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filterPrivacy="1" defaultThemeVersion="124226"/>
  <xr:revisionPtr revIDLastSave="0" documentId="13_ncr:1_{70709548-76D7-44FA-9B81-557C9435F0E4}" xr6:coauthVersionLast="47" xr6:coauthVersionMax="47" xr10:uidLastSave="{00000000-0000-0000-0000-000000000000}"/>
  <bookViews>
    <workbookView xWindow="19080" yWindow="480" windowWidth="19440" windowHeight="15000" tabRatio="858" xr2:uid="{00000000-000D-0000-FFFF-FFFF00000000}"/>
  </bookViews>
  <sheets>
    <sheet name="12.1" sheetId="16" r:id="rId1"/>
    <sheet name="Summary" sheetId="17" r:id="rId2"/>
    <sheet name="6-2021" sheetId="32" r:id="rId3"/>
    <sheet name="7-2021" sheetId="33" r:id="rId4"/>
    <sheet name="8-2021" sheetId="34" r:id="rId5"/>
    <sheet name="9-2021" sheetId="35" r:id="rId6"/>
    <sheet name="10-2021" sheetId="36" r:id="rId7"/>
    <sheet name="11-2021" sheetId="37" r:id="rId8"/>
    <sheet name="12-2021" sheetId="38" r:id="rId9"/>
    <sheet name="1-2022" sheetId="39" r:id="rId10"/>
    <sheet name="2-2022" sheetId="40" r:id="rId11"/>
    <sheet name="3-2022" sheetId="41" r:id="rId12"/>
    <sheet name="4-2022" sheetId="42" r:id="rId13"/>
    <sheet name="5-2022" sheetId="43" r:id="rId14"/>
    <sheet name="6-2022" sheetId="44" r:id="rId15"/>
  </sheets>
  <definedNames>
    <definedName name="_xlnm._FilterDatabase" localSheetId="2" hidden="1">'6-2021'!$C$27:$H$1433</definedName>
    <definedName name="_xlnm._FilterDatabase" localSheetId="1" hidden="1">Summary!$A$5:$V$1455</definedName>
    <definedName name="_xlnm.Print_Area" localSheetId="1">Summary!$A$1:$R$1458</definedName>
    <definedName name="_xlnm.Print_Titles" localSheetId="1">Summary!$1:$6</definedName>
    <definedName name="wrn.Factors._.Tab._.10." localSheetId="6" hidden="1">{"Factors Pages 1-2",#N/A,FALSE,"Factors";"Factors Page 3",#N/A,FALSE,"Factors";"Factors Page 4",#N/A,FALSE,"Factors";"Factors Page 5",#N/A,FALSE,"Factors";"Factors Pages 8-27",#N/A,FALSE,"Factors"}</definedName>
    <definedName name="wrn.Factors._.Tab._.10." localSheetId="7" hidden="1">{"Factors Pages 1-2",#N/A,FALSE,"Factors";"Factors Page 3",#N/A,FALSE,"Factors";"Factors Page 4",#N/A,FALSE,"Factors";"Factors Page 5",#N/A,FALSE,"Factors";"Factors Pages 8-27",#N/A,FALSE,"Factors"}</definedName>
    <definedName name="wrn.Factors._.Tab._.10." localSheetId="9" hidden="1">{"Factors Pages 1-2",#N/A,FALSE,"Factors";"Factors Page 3",#N/A,FALSE,"Factors";"Factors Page 4",#N/A,FALSE,"Factors";"Factors Page 5",#N/A,FALSE,"Factors";"Factors Pages 8-27",#N/A,FALSE,"Factors"}</definedName>
    <definedName name="wrn.Factors._.Tab._.10." localSheetId="8" hidden="1">{"Factors Pages 1-2",#N/A,FALSE,"Factors";"Factors Page 3",#N/A,FALSE,"Factors";"Factors Page 4",#N/A,FALSE,"Factors";"Factors Page 5",#N/A,FALSE,"Factors";"Factors Pages 8-27",#N/A,FALSE,"Factors"}</definedName>
    <definedName name="wrn.Factors._.Tab._.10." localSheetId="10" hidden="1">{"Factors Pages 1-2",#N/A,FALSE,"Factors";"Factors Page 3",#N/A,FALSE,"Factors";"Factors Page 4",#N/A,FALSE,"Factors";"Factors Page 5",#N/A,FALSE,"Factors";"Factors Pages 8-27",#N/A,FALSE,"Factors"}</definedName>
    <definedName name="wrn.Factors._.Tab._.10." localSheetId="11" hidden="1">{"Factors Pages 1-2",#N/A,FALSE,"Factors";"Factors Page 3",#N/A,FALSE,"Factors";"Factors Page 4",#N/A,FALSE,"Factors";"Factors Page 5",#N/A,FALSE,"Factors";"Factors Pages 8-27",#N/A,FALSE,"Factors"}</definedName>
    <definedName name="wrn.Factors._.Tab._.10." localSheetId="12" hidden="1">{"Factors Pages 1-2",#N/A,FALSE,"Factors";"Factors Page 3",#N/A,FALSE,"Factors";"Factors Page 4",#N/A,FALSE,"Factors";"Factors Page 5",#N/A,FALSE,"Factors";"Factors Pages 8-27",#N/A,FALSE,"Factors"}</definedName>
    <definedName name="wrn.Factors._.Tab._.10." localSheetId="13" hidden="1">{"Factors Pages 1-2",#N/A,FALSE,"Factors";"Factors Page 3",#N/A,FALSE,"Factors";"Factors Page 4",#N/A,FALSE,"Factors";"Factors Page 5",#N/A,FALSE,"Factors";"Factors Pages 8-27",#N/A,FALSE,"Factors"}</definedName>
    <definedName name="wrn.Factors._.Tab._.10." localSheetId="2" hidden="1">{"Factors Pages 1-2",#N/A,FALSE,"Factors";"Factors Page 3",#N/A,FALSE,"Factors";"Factors Page 4",#N/A,FALSE,"Factors";"Factors Page 5",#N/A,FALSE,"Factors";"Factors Pages 8-27",#N/A,FALSE,"Factors"}</definedName>
    <definedName name="wrn.Factors._.Tab._.10." localSheetId="14" hidden="1">{"Factors Pages 1-2",#N/A,FALSE,"Factors";"Factors Page 3",#N/A,FALSE,"Factors";"Factors Page 4",#N/A,FALSE,"Factors";"Factors Page 5",#N/A,FALSE,"Factors";"Factors Pages 8-27",#N/A,FALSE,"Factors"}</definedName>
    <definedName name="wrn.Factors._.Tab._.10." localSheetId="3" hidden="1">{"Factors Pages 1-2",#N/A,FALSE,"Factors";"Factors Page 3",#N/A,FALSE,"Factors";"Factors Page 4",#N/A,FALSE,"Factors";"Factors Page 5",#N/A,FALSE,"Factors";"Factors Pages 8-27",#N/A,FALSE,"Factors"}</definedName>
    <definedName name="wrn.Factors._.Tab._.10." localSheetId="4" hidden="1">{"Factors Pages 1-2",#N/A,FALSE,"Factors";"Factors Page 3",#N/A,FALSE,"Factors";"Factors Page 4",#N/A,FALSE,"Factors";"Factors Page 5",#N/A,FALSE,"Factors";"Factors Pages 8-27",#N/A,FALSE,"Factors"}</definedName>
    <definedName name="wrn.Factors._.Tab._.10." localSheetId="5" hidden="1">{"Factors Pages 1-2",#N/A,FALSE,"Factors";"Factors Page 3",#N/A,FALSE,"Factors";"Factors Page 4",#N/A,FALSE,"Factors";"Factors Page 5",#N/A,FALSE,"Factors";"Factors Pages 8-27",#N/A,FALSE,"Factors"}</definedName>
    <definedName name="wrn.Factors._.Tab._.10." hidden="1">{"Factors Pages 1-2",#N/A,FALSE,"Factors";"Factors Page 3",#N/A,FALSE,"Factors";"Factors Page 4",#N/A,FALSE,"Factors";"Factors Page 5",#N/A,FALSE,"Factors";"Factors Pages 8-27",#N/A,FALSE,"Factors"}</definedName>
    <definedName name="wrn.YearEnd." localSheetId="6" hidden="1">{"Factors Pages 1-2",#N/A,FALSE,"Variables";"Factors Page 3",#N/A,FALSE,"Variables";"Factors Page 4",#N/A,FALSE,"Variables";"Factors Page 5",#N/A,FALSE,"Variables";"YE Pages 7-26",#N/A,FALSE,"Variables"}</definedName>
    <definedName name="wrn.YearEnd." localSheetId="7" hidden="1">{"Factors Pages 1-2",#N/A,FALSE,"Variables";"Factors Page 3",#N/A,FALSE,"Variables";"Factors Page 4",#N/A,FALSE,"Variables";"Factors Page 5",#N/A,FALSE,"Variables";"YE Pages 7-26",#N/A,FALSE,"Variables"}</definedName>
    <definedName name="wrn.YearEnd." localSheetId="9" hidden="1">{"Factors Pages 1-2",#N/A,FALSE,"Variables";"Factors Page 3",#N/A,FALSE,"Variables";"Factors Page 4",#N/A,FALSE,"Variables";"Factors Page 5",#N/A,FALSE,"Variables";"YE Pages 7-26",#N/A,FALSE,"Variables"}</definedName>
    <definedName name="wrn.YearEnd." localSheetId="8" hidden="1">{"Factors Pages 1-2",#N/A,FALSE,"Variables";"Factors Page 3",#N/A,FALSE,"Variables";"Factors Page 4",#N/A,FALSE,"Variables";"Factors Page 5",#N/A,FALSE,"Variables";"YE Pages 7-26",#N/A,FALSE,"Variables"}</definedName>
    <definedName name="wrn.YearEnd." localSheetId="10" hidden="1">{"Factors Pages 1-2",#N/A,FALSE,"Variables";"Factors Page 3",#N/A,FALSE,"Variables";"Factors Page 4",#N/A,FALSE,"Variables";"Factors Page 5",#N/A,FALSE,"Variables";"YE Pages 7-26",#N/A,FALSE,"Variables"}</definedName>
    <definedName name="wrn.YearEnd." localSheetId="11" hidden="1">{"Factors Pages 1-2",#N/A,FALSE,"Variables";"Factors Page 3",#N/A,FALSE,"Variables";"Factors Page 4",#N/A,FALSE,"Variables";"Factors Page 5",#N/A,FALSE,"Variables";"YE Pages 7-26",#N/A,FALSE,"Variables"}</definedName>
    <definedName name="wrn.YearEnd." localSheetId="12" hidden="1">{"Factors Pages 1-2",#N/A,FALSE,"Variables";"Factors Page 3",#N/A,FALSE,"Variables";"Factors Page 4",#N/A,FALSE,"Variables";"Factors Page 5",#N/A,FALSE,"Variables";"YE Pages 7-26",#N/A,FALSE,"Variables"}</definedName>
    <definedName name="wrn.YearEnd." localSheetId="13" hidden="1">{"Factors Pages 1-2",#N/A,FALSE,"Variables";"Factors Page 3",#N/A,FALSE,"Variables";"Factors Page 4",#N/A,FALSE,"Variables";"Factors Page 5",#N/A,FALSE,"Variables";"YE Pages 7-26",#N/A,FALSE,"Variables"}</definedName>
    <definedName name="wrn.YearEnd." localSheetId="2" hidden="1">{"Factors Pages 1-2",#N/A,FALSE,"Variables";"Factors Page 3",#N/A,FALSE,"Variables";"Factors Page 4",#N/A,FALSE,"Variables";"Factors Page 5",#N/A,FALSE,"Variables";"YE Pages 7-26",#N/A,FALSE,"Variables"}</definedName>
    <definedName name="wrn.YearEnd." localSheetId="14" hidden="1">{"Factors Pages 1-2",#N/A,FALSE,"Variables";"Factors Page 3",#N/A,FALSE,"Variables";"Factors Page 4",#N/A,FALSE,"Variables";"Factors Page 5",#N/A,FALSE,"Variables";"YE Pages 7-26",#N/A,FALSE,"Variables"}</definedName>
    <definedName name="wrn.YearEnd." localSheetId="3" hidden="1">{"Factors Pages 1-2",#N/A,FALSE,"Variables";"Factors Page 3",#N/A,FALSE,"Variables";"Factors Page 4",#N/A,FALSE,"Variables";"Factors Page 5",#N/A,FALSE,"Variables";"YE Pages 7-26",#N/A,FALSE,"Variables"}</definedName>
    <definedName name="wrn.YearEnd." localSheetId="4" hidden="1">{"Factors Pages 1-2",#N/A,FALSE,"Variables";"Factors Page 3",#N/A,FALSE,"Variables";"Factors Page 4",#N/A,FALSE,"Variables";"Factors Page 5",#N/A,FALSE,"Variables";"YE Pages 7-26",#N/A,FALSE,"Variables"}</definedName>
    <definedName name="wrn.YearEnd." localSheetId="5" hidden="1">{"Factors Pages 1-2",#N/A,FALSE,"Variables";"Factors Page 3",#N/A,FALSE,"Variables";"Factors Page 4",#N/A,FALSE,"Variables";"Factors Page 5",#N/A,FALSE,"Variables";"YE Pages 7-26",#N/A,FALSE,"Variables"}</definedName>
    <definedName name="wrn.YearEnd." hidden="1">{"Factors Pages 1-2",#N/A,FALSE,"Variables";"Factors Page 3",#N/A,FALSE,"Variables";"Factors Page 4",#N/A,FALSE,"Variables";"Factors Page 5",#N/A,FALSE,"Variables";"YE Pages 7-26",#N/A,FALSE,"Variables"}</definedName>
    <definedName name="Z_256EC022_FFA2_438B_BED3_45514184B2BF_.wvu.PrintArea" localSheetId="6" hidden="1">'10-2021'!$A$1:$H$1452</definedName>
    <definedName name="Z_256EC022_FFA2_438B_BED3_45514184B2BF_.wvu.PrintArea" localSheetId="7" hidden="1">'11-2021'!$A$1:$H$1452</definedName>
    <definedName name="Z_256EC022_FFA2_438B_BED3_45514184B2BF_.wvu.PrintArea" localSheetId="9" hidden="1">'1-2022'!$A$1:$H$1452</definedName>
    <definedName name="Z_256EC022_FFA2_438B_BED3_45514184B2BF_.wvu.PrintArea" localSheetId="8" hidden="1">'12-2021'!$A$1:$H$1452</definedName>
    <definedName name="Z_256EC022_FFA2_438B_BED3_45514184B2BF_.wvu.PrintArea" localSheetId="10" hidden="1">'2-2022'!$A$1:$H$1452</definedName>
    <definedName name="Z_256EC022_FFA2_438B_BED3_45514184B2BF_.wvu.PrintArea" localSheetId="11" hidden="1">'3-2022'!$A$1:$H$1452</definedName>
    <definedName name="Z_256EC022_FFA2_438B_BED3_45514184B2BF_.wvu.PrintArea" localSheetId="12" hidden="1">'4-2022'!$A$1:$H$1452</definedName>
    <definedName name="Z_256EC022_FFA2_438B_BED3_45514184B2BF_.wvu.PrintArea" localSheetId="13" hidden="1">'5-2022'!$A$1:$H$1452</definedName>
    <definedName name="Z_256EC022_FFA2_438B_BED3_45514184B2BF_.wvu.PrintArea" localSheetId="2" hidden="1">'6-2021'!$A$1:$H$1452</definedName>
    <definedName name="Z_256EC022_FFA2_438B_BED3_45514184B2BF_.wvu.PrintArea" localSheetId="14" hidden="1">'6-2022'!$A$1:$H$1452</definedName>
    <definedName name="Z_256EC022_FFA2_438B_BED3_45514184B2BF_.wvu.PrintArea" localSheetId="3" hidden="1">'7-2021'!$A$1:$H$1452</definedName>
    <definedName name="Z_256EC022_FFA2_438B_BED3_45514184B2BF_.wvu.PrintArea" localSheetId="4" hidden="1">'8-2021'!$A$1:$H$1452</definedName>
    <definedName name="Z_256EC022_FFA2_438B_BED3_45514184B2BF_.wvu.PrintArea" localSheetId="5" hidden="1">'9-2021'!$A$1:$H$1452</definedName>
    <definedName name="Z_3E8C6957_D2AF_44F5_B6D1_DF4F64229248_.wvu.PrintArea" localSheetId="6" hidden="1">'10-2021'!$A$1:$H$1452</definedName>
    <definedName name="Z_3E8C6957_D2AF_44F5_B6D1_DF4F64229248_.wvu.PrintArea" localSheetId="7" hidden="1">'11-2021'!$A$1:$H$1452</definedName>
    <definedName name="Z_3E8C6957_D2AF_44F5_B6D1_DF4F64229248_.wvu.PrintArea" localSheetId="9" hidden="1">'1-2022'!$A$1:$H$1452</definedName>
    <definedName name="Z_3E8C6957_D2AF_44F5_B6D1_DF4F64229248_.wvu.PrintArea" localSheetId="8" hidden="1">'12-2021'!$A$1:$H$1452</definedName>
    <definedName name="Z_3E8C6957_D2AF_44F5_B6D1_DF4F64229248_.wvu.PrintArea" localSheetId="10" hidden="1">'2-2022'!$A$1:$H$1452</definedName>
    <definedName name="Z_3E8C6957_D2AF_44F5_B6D1_DF4F64229248_.wvu.PrintArea" localSheetId="11" hidden="1">'3-2022'!$A$1:$H$1452</definedName>
    <definedName name="Z_3E8C6957_D2AF_44F5_B6D1_DF4F64229248_.wvu.PrintArea" localSheetId="12" hidden="1">'4-2022'!$A$1:$H$1452</definedName>
    <definedName name="Z_3E8C6957_D2AF_44F5_B6D1_DF4F64229248_.wvu.PrintArea" localSheetId="13" hidden="1">'5-2022'!$A$1:$H$1452</definedName>
    <definedName name="Z_3E8C6957_D2AF_44F5_B6D1_DF4F64229248_.wvu.PrintArea" localSheetId="2" hidden="1">'6-2021'!$A$1:$H$1452</definedName>
    <definedName name="Z_3E8C6957_D2AF_44F5_B6D1_DF4F64229248_.wvu.PrintArea" localSheetId="14" hidden="1">'6-2022'!$A$1:$H$1452</definedName>
    <definedName name="Z_3E8C6957_D2AF_44F5_B6D1_DF4F64229248_.wvu.PrintArea" localSheetId="3" hidden="1">'7-2021'!$A$1:$H$1452</definedName>
    <definedName name="Z_3E8C6957_D2AF_44F5_B6D1_DF4F64229248_.wvu.PrintArea" localSheetId="4" hidden="1">'8-2021'!$A$1:$H$1452</definedName>
    <definedName name="Z_3E8C6957_D2AF_44F5_B6D1_DF4F64229248_.wvu.PrintArea" localSheetId="5" hidden="1">'9-2021'!$A$1:$H$1452</definedName>
    <definedName name="Z_4ABCD74B_5AB3_41CA_A0FF_2B4B81B82762_.wvu.PrintArea" localSheetId="6" hidden="1">'10-2021'!$A$1:$H$1452</definedName>
    <definedName name="Z_4ABCD74B_5AB3_41CA_A0FF_2B4B81B82762_.wvu.PrintArea" localSheetId="7" hidden="1">'11-2021'!$A$1:$H$1452</definedName>
    <definedName name="Z_4ABCD74B_5AB3_41CA_A0FF_2B4B81B82762_.wvu.PrintArea" localSheetId="9" hidden="1">'1-2022'!$A$1:$H$1452</definedName>
    <definedName name="Z_4ABCD74B_5AB3_41CA_A0FF_2B4B81B82762_.wvu.PrintArea" localSheetId="8" hidden="1">'12-2021'!$A$1:$H$1452</definedName>
    <definedName name="Z_4ABCD74B_5AB3_41CA_A0FF_2B4B81B82762_.wvu.PrintArea" localSheetId="10" hidden="1">'2-2022'!$A$1:$H$1452</definedName>
    <definedName name="Z_4ABCD74B_5AB3_41CA_A0FF_2B4B81B82762_.wvu.PrintArea" localSheetId="11" hidden="1">'3-2022'!$A$1:$H$1452</definedName>
    <definedName name="Z_4ABCD74B_5AB3_41CA_A0FF_2B4B81B82762_.wvu.PrintArea" localSheetId="12" hidden="1">'4-2022'!$A$1:$H$1452</definedName>
    <definedName name="Z_4ABCD74B_5AB3_41CA_A0FF_2B4B81B82762_.wvu.PrintArea" localSheetId="13" hidden="1">'5-2022'!$A$1:$H$1452</definedName>
    <definedName name="Z_4ABCD74B_5AB3_41CA_A0FF_2B4B81B82762_.wvu.PrintArea" localSheetId="2" hidden="1">'6-2021'!$A$1:$H$1452</definedName>
    <definedName name="Z_4ABCD74B_5AB3_41CA_A0FF_2B4B81B82762_.wvu.PrintArea" localSheetId="14" hidden="1">'6-2022'!$A$1:$H$1452</definedName>
    <definedName name="Z_4ABCD74B_5AB3_41CA_A0FF_2B4B81B82762_.wvu.PrintArea" localSheetId="3" hidden="1">'7-2021'!$A$1:$H$1452</definedName>
    <definedName name="Z_4ABCD74B_5AB3_41CA_A0FF_2B4B81B82762_.wvu.PrintArea" localSheetId="4" hidden="1">'8-2021'!$A$1:$H$1452</definedName>
    <definedName name="Z_4ABCD74B_5AB3_41CA_A0FF_2B4B81B82762_.wvu.PrintArea" localSheetId="5" hidden="1">'9-2021'!$A$1:$H$1452</definedName>
    <definedName name="Z_8B1751A9_FAEB_4FE1_A365_2722D0F514A0_.wvu.PrintArea" localSheetId="6" hidden="1">'10-2021'!$A$1:$H$1452</definedName>
    <definedName name="Z_8B1751A9_FAEB_4FE1_A365_2722D0F514A0_.wvu.PrintArea" localSheetId="7" hidden="1">'11-2021'!$A$1:$H$1452</definedName>
    <definedName name="Z_8B1751A9_FAEB_4FE1_A365_2722D0F514A0_.wvu.PrintArea" localSheetId="9" hidden="1">'1-2022'!$A$1:$H$1452</definedName>
    <definedName name="Z_8B1751A9_FAEB_4FE1_A365_2722D0F514A0_.wvu.PrintArea" localSheetId="8" hidden="1">'12-2021'!$A$1:$H$1452</definedName>
    <definedName name="Z_8B1751A9_FAEB_4FE1_A365_2722D0F514A0_.wvu.PrintArea" localSheetId="10" hidden="1">'2-2022'!$A$1:$H$1452</definedName>
    <definedName name="Z_8B1751A9_FAEB_4FE1_A365_2722D0F514A0_.wvu.PrintArea" localSheetId="11" hidden="1">'3-2022'!$A$1:$H$1452</definedName>
    <definedName name="Z_8B1751A9_FAEB_4FE1_A365_2722D0F514A0_.wvu.PrintArea" localSheetId="12" hidden="1">'4-2022'!$A$1:$H$1452</definedName>
    <definedName name="Z_8B1751A9_FAEB_4FE1_A365_2722D0F514A0_.wvu.PrintArea" localSheetId="13" hidden="1">'5-2022'!$A$1:$H$1452</definedName>
    <definedName name="Z_8B1751A9_FAEB_4FE1_A365_2722D0F514A0_.wvu.PrintArea" localSheetId="2" hidden="1">'6-2021'!$A$1:$H$1452</definedName>
    <definedName name="Z_8B1751A9_FAEB_4FE1_A365_2722D0F514A0_.wvu.PrintArea" localSheetId="14" hidden="1">'6-2022'!$A$1:$H$1452</definedName>
    <definedName name="Z_8B1751A9_FAEB_4FE1_A365_2722D0F514A0_.wvu.PrintArea" localSheetId="3" hidden="1">'7-2021'!$A$1:$H$1452</definedName>
    <definedName name="Z_8B1751A9_FAEB_4FE1_A365_2722D0F514A0_.wvu.PrintArea" localSheetId="4" hidden="1">'8-2021'!$A$1:$H$1452</definedName>
    <definedName name="Z_8B1751A9_FAEB_4FE1_A365_2722D0F514A0_.wvu.PrintArea" localSheetId="5" hidden="1">'9-2021'!$A$1:$H$1452</definedName>
    <definedName name="Z_97CCE8D8_77F2_4772_8641_96C2E8E4305D_.wvu.PrintArea" localSheetId="6" hidden="1">'10-2021'!$A$1:$H$1452</definedName>
    <definedName name="Z_97CCE8D8_77F2_4772_8641_96C2E8E4305D_.wvu.PrintArea" localSheetId="7" hidden="1">'11-2021'!$A$1:$H$1452</definedName>
    <definedName name="Z_97CCE8D8_77F2_4772_8641_96C2E8E4305D_.wvu.PrintArea" localSheetId="9" hidden="1">'1-2022'!$A$1:$H$1452</definedName>
    <definedName name="Z_97CCE8D8_77F2_4772_8641_96C2E8E4305D_.wvu.PrintArea" localSheetId="8" hidden="1">'12-2021'!$A$1:$H$1452</definedName>
    <definedName name="Z_97CCE8D8_77F2_4772_8641_96C2E8E4305D_.wvu.PrintArea" localSheetId="10" hidden="1">'2-2022'!$A$1:$H$1452</definedName>
    <definedName name="Z_97CCE8D8_77F2_4772_8641_96C2E8E4305D_.wvu.PrintArea" localSheetId="11" hidden="1">'3-2022'!$A$1:$H$1452</definedName>
    <definedName name="Z_97CCE8D8_77F2_4772_8641_96C2E8E4305D_.wvu.PrintArea" localSheetId="12" hidden="1">'4-2022'!$A$1:$H$1452</definedName>
    <definedName name="Z_97CCE8D8_77F2_4772_8641_96C2E8E4305D_.wvu.PrintArea" localSheetId="13" hidden="1">'5-2022'!$A$1:$H$1452</definedName>
    <definedName name="Z_97CCE8D8_77F2_4772_8641_96C2E8E4305D_.wvu.PrintArea" localSheetId="2" hidden="1">'6-2021'!$A$1:$H$1452</definedName>
    <definedName name="Z_97CCE8D8_77F2_4772_8641_96C2E8E4305D_.wvu.PrintArea" localSheetId="14" hidden="1">'6-2022'!$A$1:$H$1452</definedName>
    <definedName name="Z_97CCE8D8_77F2_4772_8641_96C2E8E4305D_.wvu.PrintArea" localSheetId="3" hidden="1">'7-2021'!$A$1:$H$1452</definedName>
    <definedName name="Z_97CCE8D8_77F2_4772_8641_96C2E8E4305D_.wvu.PrintArea" localSheetId="4" hidden="1">'8-2021'!$A$1:$H$1452</definedName>
    <definedName name="Z_97CCE8D8_77F2_4772_8641_96C2E8E4305D_.wvu.PrintArea" localSheetId="5" hidden="1">'9-2021'!$A$1:$H$1452</definedName>
    <definedName name="Z_D114A84A_0DEC_4FCE_848A_F0E7B96C92D7_.wvu.PrintArea" localSheetId="6" hidden="1">'10-2021'!$A$1:$H$1452</definedName>
    <definedName name="Z_D114A84A_0DEC_4FCE_848A_F0E7B96C92D7_.wvu.PrintArea" localSheetId="7" hidden="1">'11-2021'!$A$1:$H$1452</definedName>
    <definedName name="Z_D114A84A_0DEC_4FCE_848A_F0E7B96C92D7_.wvu.PrintArea" localSheetId="9" hidden="1">'1-2022'!$A$1:$H$1452</definedName>
    <definedName name="Z_D114A84A_0DEC_4FCE_848A_F0E7B96C92D7_.wvu.PrintArea" localSheetId="8" hidden="1">'12-2021'!$A$1:$H$1452</definedName>
    <definedName name="Z_D114A84A_0DEC_4FCE_848A_F0E7B96C92D7_.wvu.PrintArea" localSheetId="10" hidden="1">'2-2022'!$A$1:$H$1452</definedName>
    <definedName name="Z_D114A84A_0DEC_4FCE_848A_F0E7B96C92D7_.wvu.PrintArea" localSheetId="11" hidden="1">'3-2022'!$A$1:$H$1452</definedName>
    <definedName name="Z_D114A84A_0DEC_4FCE_848A_F0E7B96C92D7_.wvu.PrintArea" localSheetId="12" hidden="1">'4-2022'!$A$1:$H$1452</definedName>
    <definedName name="Z_D114A84A_0DEC_4FCE_848A_F0E7B96C92D7_.wvu.PrintArea" localSheetId="13" hidden="1">'5-2022'!$A$1:$H$1452</definedName>
    <definedName name="Z_D114A84A_0DEC_4FCE_848A_F0E7B96C92D7_.wvu.PrintArea" localSheetId="2" hidden="1">'6-2021'!$A$1:$H$1452</definedName>
    <definedName name="Z_D114A84A_0DEC_4FCE_848A_F0E7B96C92D7_.wvu.PrintArea" localSheetId="14" hidden="1">'6-2022'!$A$1:$H$1452</definedName>
    <definedName name="Z_D114A84A_0DEC_4FCE_848A_F0E7B96C92D7_.wvu.PrintArea" localSheetId="3" hidden="1">'7-2021'!$A$1:$H$1452</definedName>
    <definedName name="Z_D114A84A_0DEC_4FCE_848A_F0E7B96C92D7_.wvu.PrintArea" localSheetId="4" hidden="1">'8-2021'!$A$1:$H$1452</definedName>
    <definedName name="Z_D114A84A_0DEC_4FCE_848A_F0E7B96C92D7_.wvu.PrintArea" localSheetId="5" hidden="1">'9-2021'!$A$1:$H$1452</definedName>
    <definedName name="Z_D90755D8_87E2_446A_BE74_425F3B483786_.wvu.PrintArea" localSheetId="6" hidden="1">'10-2021'!$A$1:$H$1452</definedName>
    <definedName name="Z_D90755D8_87E2_446A_BE74_425F3B483786_.wvu.PrintArea" localSheetId="7" hidden="1">'11-2021'!$A$1:$H$1452</definedName>
    <definedName name="Z_D90755D8_87E2_446A_BE74_425F3B483786_.wvu.PrintArea" localSheetId="9" hidden="1">'1-2022'!$A$1:$H$1452</definedName>
    <definedName name="Z_D90755D8_87E2_446A_BE74_425F3B483786_.wvu.PrintArea" localSheetId="8" hidden="1">'12-2021'!$A$1:$H$1452</definedName>
    <definedName name="Z_D90755D8_87E2_446A_BE74_425F3B483786_.wvu.PrintArea" localSheetId="10" hidden="1">'2-2022'!$A$1:$H$1452</definedName>
    <definedName name="Z_D90755D8_87E2_446A_BE74_425F3B483786_.wvu.PrintArea" localSheetId="11" hidden="1">'3-2022'!$A$1:$H$1452</definedName>
    <definedName name="Z_D90755D8_87E2_446A_BE74_425F3B483786_.wvu.PrintArea" localSheetId="12" hidden="1">'4-2022'!$A$1:$H$1452</definedName>
    <definedName name="Z_D90755D8_87E2_446A_BE74_425F3B483786_.wvu.PrintArea" localSheetId="13" hidden="1">'5-2022'!$A$1:$H$1452</definedName>
    <definedName name="Z_D90755D8_87E2_446A_BE74_425F3B483786_.wvu.PrintArea" localSheetId="2" hidden="1">'6-2021'!$A$1:$H$1452</definedName>
    <definedName name="Z_D90755D8_87E2_446A_BE74_425F3B483786_.wvu.PrintArea" localSheetId="14" hidden="1">'6-2022'!$A$1:$H$1452</definedName>
    <definedName name="Z_D90755D8_87E2_446A_BE74_425F3B483786_.wvu.PrintArea" localSheetId="3" hidden="1">'7-2021'!$A$1:$H$1452</definedName>
    <definedName name="Z_D90755D8_87E2_446A_BE74_425F3B483786_.wvu.PrintArea" localSheetId="4" hidden="1">'8-2021'!$A$1:$H$1452</definedName>
    <definedName name="Z_D90755D8_87E2_446A_BE74_425F3B483786_.wvu.PrintArea" localSheetId="5" hidden="1">'9-2021'!$A$1:$H$1452</definedName>
    <definedName name="Z_E3CDC2CB_1C80_4741_B076_2A9B3EDF46F6_.wvu.PrintArea" localSheetId="6" hidden="1">'10-2021'!$A$1:$H$1452</definedName>
    <definedName name="Z_E3CDC2CB_1C80_4741_B076_2A9B3EDF46F6_.wvu.PrintArea" localSheetId="7" hidden="1">'11-2021'!$A$1:$H$1452</definedName>
    <definedName name="Z_E3CDC2CB_1C80_4741_B076_2A9B3EDF46F6_.wvu.PrintArea" localSheetId="9" hidden="1">'1-2022'!$A$1:$H$1452</definedName>
    <definedName name="Z_E3CDC2CB_1C80_4741_B076_2A9B3EDF46F6_.wvu.PrintArea" localSheetId="8" hidden="1">'12-2021'!$A$1:$H$1452</definedName>
    <definedName name="Z_E3CDC2CB_1C80_4741_B076_2A9B3EDF46F6_.wvu.PrintArea" localSheetId="10" hidden="1">'2-2022'!$A$1:$H$1452</definedName>
    <definedName name="Z_E3CDC2CB_1C80_4741_B076_2A9B3EDF46F6_.wvu.PrintArea" localSheetId="11" hidden="1">'3-2022'!$A$1:$H$1452</definedName>
    <definedName name="Z_E3CDC2CB_1C80_4741_B076_2A9B3EDF46F6_.wvu.PrintArea" localSheetId="12" hidden="1">'4-2022'!$A$1:$H$1452</definedName>
    <definedName name="Z_E3CDC2CB_1C80_4741_B076_2A9B3EDF46F6_.wvu.PrintArea" localSheetId="13" hidden="1">'5-2022'!$A$1:$H$1452</definedName>
    <definedName name="Z_E3CDC2CB_1C80_4741_B076_2A9B3EDF46F6_.wvu.PrintArea" localSheetId="2" hidden="1">'6-2021'!$A$1:$H$1452</definedName>
    <definedName name="Z_E3CDC2CB_1C80_4741_B076_2A9B3EDF46F6_.wvu.PrintArea" localSheetId="14" hidden="1">'6-2022'!$A$1:$H$1452</definedName>
    <definedName name="Z_E3CDC2CB_1C80_4741_B076_2A9B3EDF46F6_.wvu.PrintArea" localSheetId="3" hidden="1">'7-2021'!$A$1:$H$1452</definedName>
    <definedName name="Z_E3CDC2CB_1C80_4741_B076_2A9B3EDF46F6_.wvu.PrintArea" localSheetId="4" hidden="1">'8-2021'!$A$1:$H$1452</definedName>
    <definedName name="Z_E3CDC2CB_1C80_4741_B076_2A9B3EDF46F6_.wvu.PrintArea" localSheetId="5" hidden="1">'9-2021'!$A$1:$H$1452</definedName>
  </definedNames>
  <calcPr calcId="191029" iterate="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1452" i="44" l="1"/>
  <c r="H1445" i="44"/>
  <c r="H1213" i="44"/>
  <c r="H771" i="44"/>
  <c r="Q777" i="17" s="1"/>
  <c r="H758" i="44"/>
  <c r="H722" i="44"/>
  <c r="H721" i="44"/>
  <c r="Q727" i="17" s="1"/>
  <c r="H720" i="44"/>
  <c r="Q726" i="17" s="1"/>
  <c r="H715" i="44"/>
  <c r="H449" i="44"/>
  <c r="H430" i="44"/>
  <c r="Q436" i="17" s="1"/>
  <c r="H329" i="44"/>
  <c r="Q335" i="17" s="1"/>
  <c r="H156" i="44"/>
  <c r="H150" i="44"/>
  <c r="H112" i="44"/>
  <c r="Q118" i="17" s="1"/>
  <c r="H108" i="44"/>
  <c r="Q114" i="17" s="1"/>
  <c r="H1452" i="43"/>
  <c r="H1445" i="43"/>
  <c r="H1213" i="43"/>
  <c r="H771" i="43"/>
  <c r="P777" i="17" s="1"/>
  <c r="H758" i="43"/>
  <c r="H722" i="43"/>
  <c r="P728" i="17" s="1"/>
  <c r="H721" i="43"/>
  <c r="H720" i="43"/>
  <c r="P726" i="17" s="1"/>
  <c r="H715" i="43"/>
  <c r="H449" i="43"/>
  <c r="H430" i="43"/>
  <c r="H329" i="43"/>
  <c r="P335" i="17" s="1"/>
  <c r="H156" i="43"/>
  <c r="P162" i="17" s="1"/>
  <c r="H150" i="43"/>
  <c r="H112" i="43"/>
  <c r="H108" i="43"/>
  <c r="P114" i="17" s="1"/>
  <c r="H1452" i="42"/>
  <c r="H1445" i="42"/>
  <c r="H1213" i="42"/>
  <c r="H771" i="42"/>
  <c r="H758" i="42"/>
  <c r="H722" i="42"/>
  <c r="H721" i="42"/>
  <c r="O727" i="17" s="1"/>
  <c r="H720" i="42"/>
  <c r="O726" i="17" s="1"/>
  <c r="H715" i="42"/>
  <c r="H449" i="42"/>
  <c r="H430" i="42"/>
  <c r="H329" i="42"/>
  <c r="O335" i="17" s="1"/>
  <c r="H156" i="42"/>
  <c r="H150" i="42"/>
  <c r="H112" i="42"/>
  <c r="O118" i="17" s="1"/>
  <c r="H108" i="42"/>
  <c r="O114" i="17" s="1"/>
  <c r="H1452" i="41"/>
  <c r="H1445" i="41"/>
  <c r="N1451" i="17" s="1"/>
  <c r="H1213" i="41"/>
  <c r="N1219" i="17" s="1"/>
  <c r="H771" i="41"/>
  <c r="H758" i="41"/>
  <c r="H722" i="41"/>
  <c r="N728" i="17" s="1"/>
  <c r="H721" i="41"/>
  <c r="H720" i="41"/>
  <c r="N726" i="17" s="1"/>
  <c r="H715" i="41"/>
  <c r="H449" i="41"/>
  <c r="N455" i="17" s="1"/>
  <c r="H430" i="41"/>
  <c r="H329" i="41"/>
  <c r="H156" i="41"/>
  <c r="H150" i="41"/>
  <c r="H112" i="41"/>
  <c r="H108" i="41"/>
  <c r="N114" i="17" s="1"/>
  <c r="H1452" i="40"/>
  <c r="H1445" i="40"/>
  <c r="H1213" i="40"/>
  <c r="H771" i="40"/>
  <c r="M777" i="17" s="1"/>
  <c r="H758" i="40"/>
  <c r="H722" i="40"/>
  <c r="H721" i="40"/>
  <c r="M727" i="17" s="1"/>
  <c r="H720" i="40"/>
  <c r="H715" i="40"/>
  <c r="H449" i="40"/>
  <c r="H430" i="40"/>
  <c r="M436" i="17" s="1"/>
  <c r="H329" i="40"/>
  <c r="H156" i="40"/>
  <c r="H150" i="40"/>
  <c r="H112" i="40"/>
  <c r="M118" i="17" s="1"/>
  <c r="H108" i="40"/>
  <c r="H1452" i="39"/>
  <c r="H1445" i="39"/>
  <c r="H1213" i="39"/>
  <c r="H771" i="39"/>
  <c r="L777" i="17" s="1"/>
  <c r="H758" i="39"/>
  <c r="H722" i="39"/>
  <c r="L728" i="17" s="1"/>
  <c r="H721" i="39"/>
  <c r="H720" i="39"/>
  <c r="L726" i="17" s="1"/>
  <c r="H715" i="39"/>
  <c r="H449" i="39"/>
  <c r="H430" i="39"/>
  <c r="H329" i="39"/>
  <c r="L335" i="17" s="1"/>
  <c r="H156" i="39"/>
  <c r="H150" i="39"/>
  <c r="L156" i="17" s="1"/>
  <c r="H112" i="39"/>
  <c r="H108" i="39"/>
  <c r="H1452" i="38"/>
  <c r="H1445" i="38"/>
  <c r="K1451" i="17" s="1"/>
  <c r="H1213" i="38"/>
  <c r="H771" i="38"/>
  <c r="K777" i="17" s="1"/>
  <c r="H758" i="38"/>
  <c r="H722" i="38"/>
  <c r="H721" i="38"/>
  <c r="K727" i="17" s="1"/>
  <c r="H720" i="38"/>
  <c r="K726" i="17" s="1"/>
  <c r="H715" i="38"/>
  <c r="H449" i="38"/>
  <c r="H430" i="38"/>
  <c r="K436" i="17" s="1"/>
  <c r="H329" i="38"/>
  <c r="H156" i="38"/>
  <c r="H150" i="38"/>
  <c r="H112" i="38"/>
  <c r="K118" i="17" s="1"/>
  <c r="H108" i="38"/>
  <c r="K114" i="17" s="1"/>
  <c r="H1452" i="37"/>
  <c r="H1445" i="37"/>
  <c r="H1213" i="37"/>
  <c r="H771" i="37"/>
  <c r="H758" i="37"/>
  <c r="H722" i="37"/>
  <c r="H721" i="37"/>
  <c r="H720" i="37"/>
  <c r="J726" i="17" s="1"/>
  <c r="H715" i="37"/>
  <c r="J721" i="17" s="1"/>
  <c r="H449" i="37"/>
  <c r="H430" i="37"/>
  <c r="J436" i="17" s="1"/>
  <c r="H329" i="37"/>
  <c r="J335" i="17" s="1"/>
  <c r="H156" i="37"/>
  <c r="H150" i="37"/>
  <c r="H112" i="37"/>
  <c r="H108" i="37"/>
  <c r="J114" i="17" s="1"/>
  <c r="H1452" i="36"/>
  <c r="H1445" i="36"/>
  <c r="H1213" i="36"/>
  <c r="I1219" i="17" s="1"/>
  <c r="H771" i="36"/>
  <c r="I777" i="17" s="1"/>
  <c r="H758" i="36"/>
  <c r="H722" i="36"/>
  <c r="H721" i="36"/>
  <c r="H720" i="36"/>
  <c r="I726" i="17" s="1"/>
  <c r="H715" i="36"/>
  <c r="I721" i="17" s="1"/>
  <c r="H449" i="36"/>
  <c r="H430" i="36"/>
  <c r="I436" i="17" s="1"/>
  <c r="H329" i="36"/>
  <c r="H156" i="36"/>
  <c r="H150" i="36"/>
  <c r="H112" i="36"/>
  <c r="H108" i="36"/>
  <c r="I114" i="17" s="1"/>
  <c r="H1452" i="35"/>
  <c r="H1445" i="35"/>
  <c r="H1451" i="17" s="1"/>
  <c r="H1213" i="35"/>
  <c r="H771" i="35"/>
  <c r="H758" i="35"/>
  <c r="H722" i="35"/>
  <c r="H721" i="35"/>
  <c r="H720" i="35"/>
  <c r="H726" i="17" s="1"/>
  <c r="H715" i="35"/>
  <c r="H449" i="35"/>
  <c r="H430" i="35"/>
  <c r="H329" i="35"/>
  <c r="H156" i="35"/>
  <c r="H150" i="35"/>
  <c r="H112" i="35"/>
  <c r="H108" i="35"/>
  <c r="H114" i="17" s="1"/>
  <c r="H1452" i="34"/>
  <c r="H1445" i="34"/>
  <c r="H1213" i="34"/>
  <c r="H771" i="34"/>
  <c r="H758" i="34"/>
  <c r="H722" i="34"/>
  <c r="H721" i="34"/>
  <c r="H720" i="34"/>
  <c r="G726" i="17" s="1"/>
  <c r="H715" i="34"/>
  <c r="G721" i="17" s="1"/>
  <c r="H449" i="34"/>
  <c r="H430" i="34"/>
  <c r="H329" i="34"/>
  <c r="H156" i="34"/>
  <c r="H150" i="34"/>
  <c r="H112" i="34"/>
  <c r="H108" i="34"/>
  <c r="G114" i="17" s="1"/>
  <c r="H1452" i="33"/>
  <c r="H1445" i="33"/>
  <c r="F1451" i="17" s="1"/>
  <c r="H1213" i="33"/>
  <c r="H771" i="33"/>
  <c r="H758" i="33"/>
  <c r="H722" i="33"/>
  <c r="F728" i="17" s="1"/>
  <c r="H721" i="33"/>
  <c r="F727" i="17" s="1"/>
  <c r="H720" i="33"/>
  <c r="H715" i="33"/>
  <c r="H449" i="33"/>
  <c r="H430" i="33"/>
  <c r="F436" i="17" s="1"/>
  <c r="H329" i="33"/>
  <c r="H156" i="33"/>
  <c r="H150" i="33"/>
  <c r="H112" i="33"/>
  <c r="F118" i="17" s="1"/>
  <c r="H108" i="33"/>
  <c r="F114" i="17" s="1"/>
  <c r="H1452" i="32"/>
  <c r="H1445" i="32"/>
  <c r="E1451" i="17" s="1"/>
  <c r="H1213" i="32"/>
  <c r="E1219" i="17" s="1"/>
  <c r="H771" i="32"/>
  <c r="E777" i="17" s="1"/>
  <c r="H758" i="32"/>
  <c r="H722" i="32"/>
  <c r="H721" i="32"/>
  <c r="E727" i="17" s="1"/>
  <c r="H720" i="32"/>
  <c r="E726" i="17" s="1"/>
  <c r="H715" i="32"/>
  <c r="E721" i="17" s="1"/>
  <c r="H449" i="32"/>
  <c r="E455" i="17" s="1"/>
  <c r="H430" i="32"/>
  <c r="E436" i="17" s="1"/>
  <c r="H329" i="32"/>
  <c r="E335" i="17" s="1"/>
  <c r="H156" i="32"/>
  <c r="E162" i="17" s="1"/>
  <c r="H150" i="32"/>
  <c r="H112" i="32"/>
  <c r="E118" i="17" s="1"/>
  <c r="H108" i="32"/>
  <c r="E114" i="17" s="1"/>
  <c r="E996" i="17"/>
  <c r="E998" i="17"/>
  <c r="E1000" i="17"/>
  <c r="E301" i="17"/>
  <c r="H11" i="32"/>
  <c r="E17" i="17" s="1"/>
  <c r="H11" i="44"/>
  <c r="H11" i="43"/>
  <c r="H11" i="42"/>
  <c r="O17" i="17" s="1"/>
  <c r="H11" i="41"/>
  <c r="H11" i="40"/>
  <c r="H11" i="39"/>
  <c r="H11" i="38"/>
  <c r="H11" i="37"/>
  <c r="H11" i="36"/>
  <c r="H11" i="35"/>
  <c r="H11" i="34"/>
  <c r="H11" i="33"/>
  <c r="E1374" i="17"/>
  <c r="E44" i="17"/>
  <c r="E45" i="17"/>
  <c r="E54" i="17"/>
  <c r="E55" i="17"/>
  <c r="E64" i="17"/>
  <c r="E65" i="17"/>
  <c r="E74" i="17"/>
  <c r="E75" i="17"/>
  <c r="E84" i="17"/>
  <c r="E85" i="17"/>
  <c r="E86" i="17"/>
  <c r="E87" i="17"/>
  <c r="E96" i="17"/>
  <c r="E97" i="17"/>
  <c r="E100" i="17"/>
  <c r="E101" i="17"/>
  <c r="E106" i="17"/>
  <c r="E107" i="17"/>
  <c r="E109" i="17"/>
  <c r="E110" i="17"/>
  <c r="E111" i="17"/>
  <c r="E120" i="17"/>
  <c r="E124" i="17"/>
  <c r="E125" i="17"/>
  <c r="E129" i="17"/>
  <c r="E130" i="17"/>
  <c r="E134" i="17"/>
  <c r="E135" i="17"/>
  <c r="E139" i="17"/>
  <c r="E140" i="17"/>
  <c r="E144" i="17"/>
  <c r="E145" i="17"/>
  <c r="E149" i="17"/>
  <c r="E150" i="17"/>
  <c r="E151" i="17"/>
  <c r="E153" i="17"/>
  <c r="E154" i="17"/>
  <c r="E155" i="17"/>
  <c r="E156" i="17"/>
  <c r="E157" i="17"/>
  <c r="E158" i="17"/>
  <c r="E159" i="17"/>
  <c r="E160" i="17"/>
  <c r="E164" i="17"/>
  <c r="E166" i="17"/>
  <c r="E167" i="17"/>
  <c r="E175" i="17"/>
  <c r="E176" i="17"/>
  <c r="E184" i="17"/>
  <c r="E185" i="17"/>
  <c r="E193" i="17"/>
  <c r="E194" i="17"/>
  <c r="E202" i="17"/>
  <c r="E203" i="17"/>
  <c r="E211" i="17"/>
  <c r="E212" i="17"/>
  <c r="E213" i="17"/>
  <c r="E214" i="17"/>
  <c r="E222" i="17"/>
  <c r="E223" i="17"/>
  <c r="E231" i="17"/>
  <c r="E232" i="17"/>
  <c r="E235" i="17"/>
  <c r="E236" i="17"/>
  <c r="E244" i="17"/>
  <c r="E246" i="17"/>
  <c r="E247" i="17"/>
  <c r="E255" i="17"/>
  <c r="E256" i="17"/>
  <c r="E264" i="17"/>
  <c r="E265" i="17"/>
  <c r="E272" i="17"/>
  <c r="E273" i="17"/>
  <c r="E280" i="17"/>
  <c r="E281" i="17"/>
  <c r="E289" i="17"/>
  <c r="E290" i="17"/>
  <c r="E298" i="17"/>
  <c r="E299" i="17"/>
  <c r="E306" i="17"/>
  <c r="E307" i="17"/>
  <c r="E308" i="17"/>
  <c r="E309" i="17"/>
  <c r="E315" i="17"/>
  <c r="E316" i="17"/>
  <c r="E319" i="17"/>
  <c r="E320" i="17"/>
  <c r="E326" i="17"/>
  <c r="E328" i="17"/>
  <c r="E329" i="17"/>
  <c r="E337" i="17"/>
  <c r="E338" i="17"/>
  <c r="E339" i="17"/>
  <c r="E340" i="17"/>
  <c r="E341" i="17"/>
  <c r="E342" i="17"/>
  <c r="E344" i="17"/>
  <c r="E352" i="17"/>
  <c r="E353" i="17"/>
  <c r="E362" i="17"/>
  <c r="E363" i="17"/>
  <c r="E371" i="17"/>
  <c r="E372" i="17"/>
  <c r="E380" i="17"/>
  <c r="E381" i="17"/>
  <c r="E389" i="17"/>
  <c r="E390" i="17"/>
  <c r="E398" i="17"/>
  <c r="E399" i="17"/>
  <c r="E406" i="17"/>
  <c r="E407" i="17"/>
  <c r="E414" i="17"/>
  <c r="E415" i="17"/>
  <c r="E422" i="17"/>
  <c r="E423" i="17"/>
  <c r="E428" i="17"/>
  <c r="E429" i="17"/>
  <c r="E432" i="17"/>
  <c r="E434" i="17"/>
  <c r="E441" i="17"/>
  <c r="E444" i="17"/>
  <c r="E445" i="17"/>
  <c r="E448" i="17"/>
  <c r="E449" i="17"/>
  <c r="E452" i="17"/>
  <c r="E453" i="17"/>
  <c r="E454" i="17"/>
  <c r="E456" i="17"/>
  <c r="E457" i="17"/>
  <c r="E460" i="17"/>
  <c r="E461" i="17"/>
  <c r="E464" i="17"/>
  <c r="E465" i="17"/>
  <c r="E468" i="17"/>
  <c r="E469" i="17"/>
  <c r="E470" i="17"/>
  <c r="E471" i="17"/>
  <c r="E472" i="17"/>
  <c r="E475" i="17"/>
  <c r="E476" i="17"/>
  <c r="E479" i="17"/>
  <c r="E480" i="17"/>
  <c r="E483" i="17"/>
  <c r="E484" i="17"/>
  <c r="E487" i="17"/>
  <c r="E488" i="17"/>
  <c r="E491" i="17"/>
  <c r="E492" i="17"/>
  <c r="E495" i="17"/>
  <c r="E496" i="17"/>
  <c r="E499" i="17"/>
  <c r="E500" i="17"/>
  <c r="E503" i="17"/>
  <c r="E504" i="17"/>
  <c r="E507" i="17"/>
  <c r="E508" i="17"/>
  <c r="E510" i="17"/>
  <c r="E511" i="17"/>
  <c r="E513" i="17"/>
  <c r="E515" i="17"/>
  <c r="E524" i="17"/>
  <c r="E525" i="17"/>
  <c r="E536" i="17"/>
  <c r="E537" i="17"/>
  <c r="E553" i="17"/>
  <c r="E554" i="17"/>
  <c r="E570" i="17"/>
  <c r="E571" i="17"/>
  <c r="E582" i="17"/>
  <c r="E583" i="17"/>
  <c r="E598" i="17"/>
  <c r="E599" i="17"/>
  <c r="E614" i="17"/>
  <c r="E615" i="17"/>
  <c r="E630" i="17"/>
  <c r="E646" i="17"/>
  <c r="E647" i="17"/>
  <c r="E662" i="17"/>
  <c r="E663" i="17"/>
  <c r="E669" i="17"/>
  <c r="E670" i="17"/>
  <c r="E673" i="17"/>
  <c r="E676" i="17"/>
  <c r="E677" i="17"/>
  <c r="E683" i="17"/>
  <c r="E686" i="17"/>
  <c r="E687" i="17"/>
  <c r="E690" i="17"/>
  <c r="E693" i="17"/>
  <c r="E702" i="17"/>
  <c r="E703" i="17"/>
  <c r="E710" i="17"/>
  <c r="E712" i="17"/>
  <c r="E713" i="17"/>
  <c r="E728" i="17"/>
  <c r="E730" i="17"/>
  <c r="E737" i="17"/>
  <c r="E747" i="17"/>
  <c r="E748" i="17"/>
  <c r="E762" i="17"/>
  <c r="E763" i="17"/>
  <c r="E765" i="17"/>
  <c r="E771" i="17"/>
  <c r="E773" i="17"/>
  <c r="E774" i="17"/>
  <c r="E789" i="17"/>
  <c r="E802" i="17"/>
  <c r="E804" i="17"/>
  <c r="E821" i="17"/>
  <c r="E833" i="17"/>
  <c r="E834" i="17"/>
  <c r="E841" i="17"/>
  <c r="E842" i="17"/>
  <c r="E849" i="17"/>
  <c r="E850" i="17"/>
  <c r="E853" i="17"/>
  <c r="E854" i="17"/>
  <c r="E858" i="17"/>
  <c r="E859" i="17"/>
  <c r="E865" i="17"/>
  <c r="E866" i="17"/>
  <c r="E873" i="17"/>
  <c r="E874" i="17"/>
  <c r="E875" i="17"/>
  <c r="E876" i="17"/>
  <c r="E885" i="17"/>
  <c r="E886" i="17"/>
  <c r="E891" i="17"/>
  <c r="E892" i="17"/>
  <c r="E897" i="17"/>
  <c r="E898" i="17"/>
  <c r="E903" i="17"/>
  <c r="E904" i="17"/>
  <c r="E909" i="17"/>
  <c r="E911" i="17"/>
  <c r="E931" i="17"/>
  <c r="E932" i="17"/>
  <c r="E936" i="17"/>
  <c r="E937" i="17"/>
  <c r="E942" i="17"/>
  <c r="E944" i="17"/>
  <c r="E945" i="17"/>
  <c r="E956" i="17"/>
  <c r="E957" i="17"/>
  <c r="E969" i="17"/>
  <c r="E970" i="17"/>
  <c r="E984" i="17"/>
  <c r="E985" i="17"/>
  <c r="E986" i="17"/>
  <c r="E991" i="17"/>
  <c r="E992" i="17"/>
  <c r="E1015" i="17"/>
  <c r="E1017" i="17"/>
  <c r="E1018" i="17"/>
  <c r="E1022" i="17"/>
  <c r="E1023" i="17"/>
  <c r="E1028" i="17"/>
  <c r="E1029" i="17"/>
  <c r="E1030" i="17"/>
  <c r="E1031" i="17"/>
  <c r="E1035" i="17"/>
  <c r="E1037" i="17"/>
  <c r="E1039" i="17"/>
  <c r="E1043" i="17"/>
  <c r="E1050" i="17"/>
  <c r="E1051" i="17"/>
  <c r="E1055" i="17"/>
  <c r="E1063" i="17"/>
  <c r="E1064" i="17"/>
  <c r="E1071" i="17"/>
  <c r="E1072" i="17"/>
  <c r="E1075" i="17"/>
  <c r="E1076" i="17"/>
  <c r="E1087" i="17"/>
  <c r="E1088" i="17"/>
  <c r="E1104" i="17"/>
  <c r="E1106" i="17"/>
  <c r="E1107" i="17"/>
  <c r="E1114" i="17"/>
  <c r="E1115" i="17"/>
  <c r="E1131" i="17"/>
  <c r="E1132" i="17"/>
  <c r="E1147" i="17"/>
  <c r="E1149" i="17"/>
  <c r="E1151" i="17"/>
  <c r="E1161" i="17"/>
  <c r="E1163" i="17"/>
  <c r="E1164" i="17"/>
  <c r="E1165" i="17"/>
  <c r="E1166" i="17"/>
  <c r="E1176" i="17"/>
  <c r="E1177" i="17"/>
  <c r="E1182" i="17"/>
  <c r="E1183" i="17"/>
  <c r="E1184" i="17"/>
  <c r="E1193" i="17"/>
  <c r="E1194" i="17"/>
  <c r="E1203" i="17"/>
  <c r="E1204" i="17"/>
  <c r="E1208" i="17"/>
  <c r="E1210" i="17"/>
  <c r="E1211" i="17"/>
  <c r="E1221" i="17"/>
  <c r="E1222" i="17"/>
  <c r="E1223" i="17"/>
  <c r="E1231" i="17"/>
  <c r="E1234" i="17"/>
  <c r="E1235" i="17"/>
  <c r="E1238" i="17"/>
  <c r="E1239" i="17"/>
  <c r="E1242" i="17"/>
  <c r="E1243" i="17"/>
  <c r="E1246" i="17"/>
  <c r="E1247" i="17"/>
  <c r="E1250" i="17"/>
  <c r="E1251" i="17"/>
  <c r="E1254" i="17"/>
  <c r="E1255" i="17"/>
  <c r="E1258" i="17"/>
  <c r="E1259" i="17"/>
  <c r="E1262" i="17"/>
  <c r="E1263" i="17"/>
  <c r="E1266" i="17"/>
  <c r="E1267" i="17"/>
  <c r="E1270" i="17"/>
  <c r="E1271" i="17"/>
  <c r="E1274" i="17"/>
  <c r="E1275" i="17"/>
  <c r="E1276" i="17"/>
  <c r="E1277" i="17"/>
  <c r="E1280" i="17"/>
  <c r="E1281" i="17"/>
  <c r="E1284" i="17"/>
  <c r="E1285" i="17"/>
  <c r="E1288" i="17"/>
  <c r="E1289" i="17"/>
  <c r="E1292" i="17"/>
  <c r="E1293" i="17"/>
  <c r="E1296" i="17"/>
  <c r="E1297" i="17"/>
  <c r="E1300" i="17"/>
  <c r="E1301" i="17"/>
  <c r="E1303" i="17"/>
  <c r="E1304" i="17"/>
  <c r="E1306" i="17"/>
  <c r="E1308" i="17"/>
  <c r="E1324" i="17"/>
  <c r="E1325" i="17"/>
  <c r="E1326" i="17"/>
  <c r="E1331" i="17"/>
  <c r="E1332" i="17"/>
  <c r="E1334" i="17"/>
  <c r="E1335" i="17"/>
  <c r="E1336" i="17"/>
  <c r="E1338" i="17"/>
  <c r="E1339" i="17"/>
  <c r="E1341" i="17"/>
  <c r="E1342" i="17"/>
  <c r="E1343" i="17"/>
  <c r="E1346" i="17"/>
  <c r="E1347" i="17"/>
  <c r="E1349" i="17"/>
  <c r="E1350" i="17"/>
  <c r="E1351" i="17"/>
  <c r="E1353" i="17"/>
  <c r="E1354" i="17"/>
  <c r="E1355" i="17"/>
  <c r="E1356" i="17"/>
  <c r="E1371" i="17"/>
  <c r="E1373" i="17"/>
  <c r="E1376" i="17"/>
  <c r="E1382" i="17"/>
  <c r="E1383" i="17"/>
  <c r="E1384" i="17"/>
  <c r="E1395" i="17"/>
  <c r="E1396" i="17"/>
  <c r="E1397" i="17"/>
  <c r="E1405" i="17"/>
  <c r="E1406" i="17"/>
  <c r="E1407" i="17"/>
  <c r="E1425" i="17"/>
  <c r="E1426" i="17"/>
  <c r="E1428" i="17"/>
  <c r="E1429" i="17"/>
  <c r="E1436" i="17"/>
  <c r="E1438" i="17"/>
  <c r="E1440" i="17"/>
  <c r="E1441" i="17"/>
  <c r="E1442" i="17"/>
  <c r="E1443" i="17"/>
  <c r="E1444" i="17"/>
  <c r="Q1451" i="17"/>
  <c r="Q1444" i="17"/>
  <c r="Q1443" i="17"/>
  <c r="Q1442" i="17"/>
  <c r="Q1441" i="17"/>
  <c r="Q1440" i="17"/>
  <c r="Q1438" i="17"/>
  <c r="Q1436" i="17"/>
  <c r="Q1429" i="17"/>
  <c r="Q1428" i="17"/>
  <c r="Q1426" i="17"/>
  <c r="Q1425" i="17"/>
  <c r="Q1407" i="17"/>
  <c r="Q1406" i="17"/>
  <c r="Q1405" i="17"/>
  <c r="Q1397" i="17"/>
  <c r="Q1396" i="17"/>
  <c r="Q1395" i="17"/>
  <c r="Q1384" i="17"/>
  <c r="Q1383" i="17"/>
  <c r="Q1382" i="17"/>
  <c r="Q1376" i="17"/>
  <c r="Q1374" i="17"/>
  <c r="Q1373" i="17"/>
  <c r="Q1356" i="17"/>
  <c r="Q1355" i="17"/>
  <c r="Q1354" i="17"/>
  <c r="Q1353" i="17"/>
  <c r="Q1351" i="17"/>
  <c r="Q1350" i="17"/>
  <c r="Q1349" i="17"/>
  <c r="Q1347" i="17"/>
  <c r="Q1346" i="17"/>
  <c r="Q1343" i="17"/>
  <c r="Q1341" i="17"/>
  <c r="Q1339" i="17"/>
  <c r="Q1338" i="17"/>
  <c r="Q1336" i="17"/>
  <c r="Q1335" i="17"/>
  <c r="Q1332" i="17"/>
  <c r="Q1331" i="17"/>
  <c r="Q1326" i="17"/>
  <c r="Q1325" i="17"/>
  <c r="Q1324" i="17"/>
  <c r="Q1308" i="17"/>
  <c r="Q1306" i="17"/>
  <c r="Q1304" i="17"/>
  <c r="Q1301" i="17"/>
  <c r="Q1300" i="17"/>
  <c r="Q1297" i="17"/>
  <c r="Q1296" i="17"/>
  <c r="Q1293" i="17"/>
  <c r="Q1292" i="17"/>
  <c r="Q1289" i="17"/>
  <c r="Q1288" i="17"/>
  <c r="Q1285" i="17"/>
  <c r="Q1284" i="17"/>
  <c r="Q1281" i="17"/>
  <c r="Q1280" i="17"/>
  <c r="Q1277" i="17"/>
  <c r="Q1276" i="17"/>
  <c r="Q1274" i="17"/>
  <c r="Q1271" i="17"/>
  <c r="Q1270" i="17"/>
  <c r="Q1267" i="17"/>
  <c r="Q1266" i="17"/>
  <c r="Q1263" i="17"/>
  <c r="Q1262" i="17"/>
  <c r="Q1259" i="17"/>
  <c r="Q1258" i="17"/>
  <c r="Q1255" i="17"/>
  <c r="Q1254" i="17"/>
  <c r="Q1251" i="17"/>
  <c r="Q1250" i="17"/>
  <c r="Q1247" i="17"/>
  <c r="Q1246" i="17"/>
  <c r="Q1243" i="17"/>
  <c r="Q1242" i="17"/>
  <c r="Q1239" i="17"/>
  <c r="Q1238" i="17"/>
  <c r="Q1235" i="17"/>
  <c r="Q1234" i="17"/>
  <c r="Q1231" i="17"/>
  <c r="Q1223" i="17"/>
  <c r="Q1222" i="17"/>
  <c r="Q1221" i="17"/>
  <c r="Q1219" i="17"/>
  <c r="Q1211" i="17"/>
  <c r="Q1210" i="17"/>
  <c r="Q1208" i="17"/>
  <c r="Q1204" i="17"/>
  <c r="Q1194" i="17"/>
  <c r="Q1193" i="17"/>
  <c r="Q1184" i="17"/>
  <c r="Q1183" i="17"/>
  <c r="Q1182" i="17"/>
  <c r="Q1176" i="17"/>
  <c r="Q1166" i="17"/>
  <c r="Q1165" i="17"/>
  <c r="Q1164" i="17"/>
  <c r="Q1163" i="17"/>
  <c r="Q1161" i="17"/>
  <c r="Q1151" i="17"/>
  <c r="Q1149" i="17"/>
  <c r="Q1147" i="17"/>
  <c r="Q1132" i="17"/>
  <c r="Q1131" i="17"/>
  <c r="Q1115" i="17"/>
  <c r="Q1114" i="17"/>
  <c r="Q1107" i="17"/>
  <c r="Q1106" i="17"/>
  <c r="Q1104" i="17"/>
  <c r="Q1088" i="17"/>
  <c r="Q1087" i="17"/>
  <c r="Q1076" i="17"/>
  <c r="Q1075" i="17"/>
  <c r="Q1071" i="17"/>
  <c r="Q1064" i="17"/>
  <c r="Q1063" i="17"/>
  <c r="Q1055" i="17"/>
  <c r="Q1051" i="17"/>
  <c r="Q1050" i="17"/>
  <c r="Q1043" i="17"/>
  <c r="Q1039" i="17"/>
  <c r="Q1031" i="17"/>
  <c r="Q1030" i="17"/>
  <c r="Q1029" i="17"/>
  <c r="Q1028" i="17"/>
  <c r="Q1023" i="17"/>
  <c r="Q1022" i="17"/>
  <c r="Q1018" i="17"/>
  <c r="Q1017" i="17"/>
  <c r="Q1000" i="17"/>
  <c r="Q998" i="17"/>
  <c r="Q996" i="17"/>
  <c r="Q992" i="17"/>
  <c r="Q991" i="17"/>
  <c r="Q986" i="17"/>
  <c r="Q985" i="17"/>
  <c r="Q984" i="17"/>
  <c r="Q970" i="17"/>
  <c r="Q969" i="17"/>
  <c r="Q957" i="17"/>
  <c r="Q956" i="17"/>
  <c r="Q945" i="17"/>
  <c r="Q944" i="17"/>
  <c r="Q937" i="17"/>
  <c r="Q936" i="17"/>
  <c r="Q932" i="17"/>
  <c r="Q931" i="17"/>
  <c r="Q911" i="17"/>
  <c r="Q904" i="17"/>
  <c r="Q903" i="17"/>
  <c r="Q898" i="17"/>
  <c r="Q897" i="17"/>
  <c r="Q892" i="17"/>
  <c r="Q891" i="17"/>
  <c r="Q886" i="17"/>
  <c r="Q885" i="17"/>
  <c r="Q876" i="17"/>
  <c r="Q875" i="17"/>
  <c r="Q874" i="17"/>
  <c r="Q866" i="17"/>
  <c r="Q865" i="17"/>
  <c r="Q859" i="17"/>
  <c r="Q858" i="17"/>
  <c r="Q854" i="17"/>
  <c r="Q853" i="17"/>
  <c r="Q850" i="17"/>
  <c r="Q849" i="17"/>
  <c r="Q842" i="17"/>
  <c r="Q841" i="17"/>
  <c r="Q834" i="17"/>
  <c r="Q833" i="17"/>
  <c r="Q821" i="17"/>
  <c r="Q804" i="17"/>
  <c r="Q789" i="17"/>
  <c r="Q774" i="17"/>
  <c r="Q773" i="17"/>
  <c r="Q765" i="17"/>
  <c r="Q762" i="17"/>
  <c r="Q748" i="17"/>
  <c r="Q747" i="17"/>
  <c r="Q737" i="17"/>
  <c r="Q730" i="17"/>
  <c r="Q721" i="17"/>
  <c r="Q713" i="17"/>
  <c r="Q712" i="17"/>
  <c r="Q703" i="17"/>
  <c r="Q702" i="17"/>
  <c r="Q693" i="17"/>
  <c r="Q690" i="17"/>
  <c r="Q687" i="17"/>
  <c r="Q686" i="17"/>
  <c r="Q683" i="17"/>
  <c r="Q677" i="17"/>
  <c r="Q676" i="17"/>
  <c r="Q673" i="17"/>
  <c r="Q670" i="17"/>
  <c r="Q669" i="17"/>
  <c r="Q663" i="17"/>
  <c r="Q662" i="17"/>
  <c r="Q647" i="17"/>
  <c r="Q646" i="17"/>
  <c r="Q630" i="17"/>
  <c r="Q615" i="17"/>
  <c r="Q614" i="17"/>
  <c r="Q599" i="17"/>
  <c r="Q598" i="17"/>
  <c r="Q583" i="17"/>
  <c r="Q582" i="17"/>
  <c r="Q571" i="17"/>
  <c r="Q570" i="17"/>
  <c r="Q554" i="17"/>
  <c r="Q553" i="17"/>
  <c r="Q537" i="17"/>
  <c r="Q536" i="17"/>
  <c r="Q525" i="17"/>
  <c r="Q524" i="17"/>
  <c r="Q515" i="17"/>
  <c r="Q511" i="17"/>
  <c r="Q510" i="17"/>
  <c r="Q507" i="17"/>
  <c r="Q504" i="17"/>
  <c r="Q503" i="17"/>
  <c r="Q500" i="17"/>
  <c r="Q499" i="17"/>
  <c r="Q496" i="17"/>
  <c r="Q495" i="17"/>
  <c r="Q492" i="17"/>
  <c r="Q491" i="17"/>
  <c r="Q488" i="17"/>
  <c r="Q487" i="17"/>
  <c r="Q484" i="17"/>
  <c r="Q483" i="17"/>
  <c r="Q480" i="17"/>
  <c r="Q479" i="17"/>
  <c r="Q476" i="17"/>
  <c r="Q475" i="17"/>
  <c r="Q472" i="17"/>
  <c r="Q471" i="17"/>
  <c r="Q470" i="17"/>
  <c r="Q469" i="17"/>
  <c r="Q468" i="17"/>
  <c r="Q465" i="17"/>
  <c r="Q464" i="17"/>
  <c r="Q461" i="17"/>
  <c r="Q460" i="17"/>
  <c r="Q457" i="17"/>
  <c r="Q456" i="17"/>
  <c r="Q455" i="17"/>
  <c r="Q453" i="17"/>
  <c r="Q452" i="17"/>
  <c r="Q449" i="17"/>
  <c r="Q448" i="17"/>
  <c r="Q445" i="17"/>
  <c r="Q444" i="17"/>
  <c r="Q441" i="17"/>
  <c r="Q434" i="17"/>
  <c r="Q429" i="17"/>
  <c r="Q428" i="17"/>
  <c r="Q423" i="17"/>
  <c r="Q422" i="17"/>
  <c r="Q415" i="17"/>
  <c r="Q414" i="17"/>
  <c r="Q407" i="17"/>
  <c r="Q406" i="17"/>
  <c r="Q399" i="17"/>
  <c r="Q398" i="17"/>
  <c r="Q390" i="17"/>
  <c r="Q389" i="17"/>
  <c r="Q381" i="17"/>
  <c r="Q380" i="17"/>
  <c r="Q372" i="17"/>
  <c r="Q371" i="17"/>
  <c r="Q363" i="17"/>
  <c r="Q362" i="17"/>
  <c r="Q353" i="17"/>
  <c r="Q352" i="17"/>
  <c r="Q344" i="17"/>
  <c r="Q341" i="17"/>
  <c r="Q339" i="17"/>
  <c r="Q338" i="17"/>
  <c r="Q337" i="17"/>
  <c r="Q329" i="17"/>
  <c r="Q328" i="17"/>
  <c r="Q320" i="17"/>
  <c r="Q319" i="17"/>
  <c r="Q316" i="17"/>
  <c r="Q315" i="17"/>
  <c r="Q309" i="17"/>
  <c r="Q308" i="17"/>
  <c r="Q307" i="17"/>
  <c r="Q306" i="17"/>
  <c r="Q299" i="17"/>
  <c r="Q298" i="17"/>
  <c r="Q290" i="17"/>
  <c r="Q289" i="17"/>
  <c r="Q281" i="17"/>
  <c r="Q280" i="17"/>
  <c r="Q273" i="17"/>
  <c r="Q272" i="17"/>
  <c r="Q265" i="17"/>
  <c r="Q264" i="17"/>
  <c r="Q256" i="17"/>
  <c r="Q255" i="17"/>
  <c r="Q247" i="17"/>
  <c r="Q246" i="17"/>
  <c r="Q244" i="17"/>
  <c r="Q236" i="17"/>
  <c r="Q235" i="17"/>
  <c r="Q232" i="17"/>
  <c r="Q231" i="17"/>
  <c r="Q223" i="17"/>
  <c r="Q222" i="17"/>
  <c r="Q214" i="17"/>
  <c r="Q213" i="17"/>
  <c r="Q212" i="17"/>
  <c r="Q211" i="17"/>
  <c r="Q203" i="17"/>
  <c r="Q202" i="17"/>
  <c r="Q194" i="17"/>
  <c r="Q193" i="17"/>
  <c r="Q185" i="17"/>
  <c r="Q184" i="17"/>
  <c r="Q176" i="17"/>
  <c r="Q175" i="17"/>
  <c r="Q167" i="17"/>
  <c r="Q166" i="17"/>
  <c r="Q164" i="17"/>
  <c r="Q162" i="17"/>
  <c r="Q160" i="17"/>
  <c r="Q159" i="17"/>
  <c r="Q158" i="17"/>
  <c r="Q157" i="17"/>
  <c r="Q155" i="17"/>
  <c r="Q154" i="17"/>
  <c r="Q151" i="17"/>
  <c r="Q150" i="17"/>
  <c r="Q149" i="17"/>
  <c r="Q145" i="17"/>
  <c r="Q144" i="17"/>
  <c r="Q140" i="17"/>
  <c r="Q139" i="17"/>
  <c r="Q135" i="17"/>
  <c r="Q134" i="17"/>
  <c r="Q130" i="17"/>
  <c r="Q129" i="17"/>
  <c r="Q125" i="17"/>
  <c r="Q124" i="17"/>
  <c r="Q120" i="17"/>
  <c r="Q111" i="17"/>
  <c r="Q110" i="17"/>
  <c r="Q109" i="17"/>
  <c r="Q107" i="17"/>
  <c r="Q106" i="17"/>
  <c r="Q101" i="17"/>
  <c r="Q100" i="17"/>
  <c r="Q97" i="17"/>
  <c r="Q96" i="17"/>
  <c r="Q87" i="17"/>
  <c r="Q86" i="17"/>
  <c r="Q85" i="17"/>
  <c r="Q84" i="17"/>
  <c r="Q75" i="17"/>
  <c r="Q74" i="17"/>
  <c r="Q65" i="17"/>
  <c r="Q64" i="17"/>
  <c r="Q55" i="17"/>
  <c r="Q54" i="17"/>
  <c r="Q45" i="17"/>
  <c r="Q44" i="17"/>
  <c r="P1451" i="17"/>
  <c r="P1444" i="17"/>
  <c r="P1443" i="17"/>
  <c r="P1442" i="17"/>
  <c r="P1441" i="17"/>
  <c r="P1440" i="17"/>
  <c r="P1438" i="17"/>
  <c r="P1436" i="17"/>
  <c r="P1429" i="17"/>
  <c r="P1428" i="17"/>
  <c r="P1426" i="17"/>
  <c r="P1425" i="17"/>
  <c r="P1407" i="17"/>
  <c r="P1406" i="17"/>
  <c r="P1405" i="17"/>
  <c r="P1397" i="17"/>
  <c r="P1396" i="17"/>
  <c r="P1395" i="17"/>
  <c r="P1384" i="17"/>
  <c r="P1383" i="17"/>
  <c r="P1382" i="17"/>
  <c r="P1376" i="17"/>
  <c r="P1374" i="17"/>
  <c r="P1373" i="17"/>
  <c r="P1356" i="17"/>
  <c r="P1355" i="17"/>
  <c r="P1354" i="17"/>
  <c r="P1353" i="17"/>
  <c r="P1351" i="17"/>
  <c r="P1350" i="17"/>
  <c r="P1349" i="17"/>
  <c r="P1347" i="17"/>
  <c r="P1346" i="17"/>
  <c r="P1343" i="17"/>
  <c r="P1341" i="17"/>
  <c r="P1339" i="17"/>
  <c r="P1338" i="17"/>
  <c r="P1336" i="17"/>
  <c r="P1335" i="17"/>
  <c r="P1332" i="17"/>
  <c r="P1331" i="17"/>
  <c r="P1326" i="17"/>
  <c r="P1325" i="17"/>
  <c r="P1324" i="17"/>
  <c r="P1308" i="17"/>
  <c r="P1306" i="17"/>
  <c r="P1304" i="17"/>
  <c r="P1301" i="17"/>
  <c r="P1300" i="17"/>
  <c r="P1297" i="17"/>
  <c r="P1296" i="17"/>
  <c r="P1293" i="17"/>
  <c r="P1292" i="17"/>
  <c r="P1289" i="17"/>
  <c r="P1288" i="17"/>
  <c r="P1285" i="17"/>
  <c r="P1284" i="17"/>
  <c r="P1281" i="17"/>
  <c r="P1280" i="17"/>
  <c r="P1277" i="17"/>
  <c r="P1276" i="17"/>
  <c r="P1274" i="17"/>
  <c r="P1271" i="17"/>
  <c r="P1270" i="17"/>
  <c r="P1267" i="17"/>
  <c r="P1266" i="17"/>
  <c r="P1263" i="17"/>
  <c r="P1262" i="17"/>
  <c r="P1259" i="17"/>
  <c r="P1258" i="17"/>
  <c r="P1255" i="17"/>
  <c r="P1254" i="17"/>
  <c r="P1251" i="17"/>
  <c r="P1250" i="17"/>
  <c r="P1247" i="17"/>
  <c r="P1246" i="17"/>
  <c r="P1243" i="17"/>
  <c r="P1242" i="17"/>
  <c r="P1239" i="17"/>
  <c r="P1238" i="17"/>
  <c r="P1235" i="17"/>
  <c r="P1234" i="17"/>
  <c r="P1231" i="17"/>
  <c r="P1223" i="17"/>
  <c r="P1222" i="17"/>
  <c r="P1221" i="17"/>
  <c r="P1219" i="17"/>
  <c r="P1211" i="17"/>
  <c r="P1210" i="17"/>
  <c r="P1208" i="17"/>
  <c r="P1204" i="17"/>
  <c r="P1194" i="17"/>
  <c r="P1193" i="17"/>
  <c r="P1184" i="17"/>
  <c r="P1183" i="17"/>
  <c r="P1182" i="17"/>
  <c r="P1176" i="17"/>
  <c r="P1166" i="17"/>
  <c r="P1165" i="17"/>
  <c r="P1164" i="17"/>
  <c r="P1163" i="17"/>
  <c r="P1161" i="17"/>
  <c r="P1151" i="17"/>
  <c r="P1149" i="17"/>
  <c r="P1147" i="17"/>
  <c r="P1132" i="17"/>
  <c r="P1131" i="17"/>
  <c r="P1115" i="17"/>
  <c r="P1114" i="17"/>
  <c r="P1107" i="17"/>
  <c r="P1106" i="17"/>
  <c r="P1104" i="17"/>
  <c r="P1088" i="17"/>
  <c r="P1087" i="17"/>
  <c r="P1076" i="17"/>
  <c r="P1075" i="17"/>
  <c r="P1071" i="17"/>
  <c r="P1064" i="17"/>
  <c r="P1063" i="17"/>
  <c r="P1055" i="17"/>
  <c r="P1051" i="17"/>
  <c r="P1050" i="17"/>
  <c r="P1043" i="17"/>
  <c r="P1039" i="17"/>
  <c r="P1031" i="17"/>
  <c r="P1030" i="17"/>
  <c r="P1029" i="17"/>
  <c r="P1028" i="17"/>
  <c r="P1023" i="17"/>
  <c r="P1022" i="17"/>
  <c r="P1018" i="17"/>
  <c r="P1017" i="17"/>
  <c r="P1000" i="17"/>
  <c r="P998" i="17"/>
  <c r="P996" i="17"/>
  <c r="P992" i="17"/>
  <c r="P991" i="17"/>
  <c r="P986" i="17"/>
  <c r="P985" i="17"/>
  <c r="P984" i="17"/>
  <c r="P970" i="17"/>
  <c r="P969" i="17"/>
  <c r="P957" i="17"/>
  <c r="P956" i="17"/>
  <c r="P945" i="17"/>
  <c r="P944" i="17"/>
  <c r="P937" i="17"/>
  <c r="P936" i="17"/>
  <c r="P932" i="17"/>
  <c r="P931" i="17"/>
  <c r="P911" i="17"/>
  <c r="P904" i="17"/>
  <c r="P903" i="17"/>
  <c r="P898" i="17"/>
  <c r="P897" i="17"/>
  <c r="P892" i="17"/>
  <c r="P891" i="17"/>
  <c r="P886" i="17"/>
  <c r="P885" i="17"/>
  <c r="P876" i="17"/>
  <c r="P875" i="17"/>
  <c r="P874" i="17"/>
  <c r="P866" i="17"/>
  <c r="P865" i="17"/>
  <c r="P859" i="17"/>
  <c r="P858" i="17"/>
  <c r="P854" i="17"/>
  <c r="P853" i="17"/>
  <c r="P850" i="17"/>
  <c r="P849" i="17"/>
  <c r="P842" i="17"/>
  <c r="P841" i="17"/>
  <c r="P834" i="17"/>
  <c r="P833" i="17"/>
  <c r="P821" i="17"/>
  <c r="P804" i="17"/>
  <c r="P789" i="17"/>
  <c r="P774" i="17"/>
  <c r="P773" i="17"/>
  <c r="P765" i="17"/>
  <c r="P762" i="17"/>
  <c r="P748" i="17"/>
  <c r="P747" i="17"/>
  <c r="P737" i="17"/>
  <c r="P730" i="17"/>
  <c r="P727" i="17"/>
  <c r="P721" i="17"/>
  <c r="P713" i="17"/>
  <c r="P712" i="17"/>
  <c r="P703" i="17"/>
  <c r="P702" i="17"/>
  <c r="P693" i="17"/>
  <c r="P690" i="17"/>
  <c r="P687" i="17"/>
  <c r="P686" i="17"/>
  <c r="P683" i="17"/>
  <c r="P677" i="17"/>
  <c r="P676" i="17"/>
  <c r="P673" i="17"/>
  <c r="P670" i="17"/>
  <c r="P669" i="17"/>
  <c r="P663" i="17"/>
  <c r="P662" i="17"/>
  <c r="P647" i="17"/>
  <c r="P646" i="17"/>
  <c r="P630" i="17"/>
  <c r="P615" i="17"/>
  <c r="P614" i="17"/>
  <c r="P599" i="17"/>
  <c r="P598" i="17"/>
  <c r="P583" i="17"/>
  <c r="P582" i="17"/>
  <c r="P571" i="17"/>
  <c r="P570" i="17"/>
  <c r="P554" i="17"/>
  <c r="P553" i="17"/>
  <c r="P537" i="17"/>
  <c r="P536" i="17"/>
  <c r="P525" i="17"/>
  <c r="P524" i="17"/>
  <c r="P515" i="17"/>
  <c r="P511" i="17"/>
  <c r="P510" i="17"/>
  <c r="P507" i="17"/>
  <c r="P504" i="17"/>
  <c r="P503" i="17"/>
  <c r="P500" i="17"/>
  <c r="P499" i="17"/>
  <c r="P496" i="17"/>
  <c r="P495" i="17"/>
  <c r="P492" i="17"/>
  <c r="P491" i="17"/>
  <c r="P488" i="17"/>
  <c r="P487" i="17"/>
  <c r="P484" i="17"/>
  <c r="P483" i="17"/>
  <c r="P480" i="17"/>
  <c r="P479" i="17"/>
  <c r="P476" i="17"/>
  <c r="P475" i="17"/>
  <c r="P472" i="17"/>
  <c r="P471" i="17"/>
  <c r="P470" i="17"/>
  <c r="P469" i="17"/>
  <c r="P468" i="17"/>
  <c r="P465" i="17"/>
  <c r="P464" i="17"/>
  <c r="P461" i="17"/>
  <c r="P460" i="17"/>
  <c r="P457" i="17"/>
  <c r="P456" i="17"/>
  <c r="P455" i="17"/>
  <c r="P453" i="17"/>
  <c r="P452" i="17"/>
  <c r="P449" i="17"/>
  <c r="P448" i="17"/>
  <c r="P445" i="17"/>
  <c r="P444" i="17"/>
  <c r="P441" i="17"/>
  <c r="P436" i="17"/>
  <c r="P434" i="17"/>
  <c r="P429" i="17"/>
  <c r="P428" i="17"/>
  <c r="P423" i="17"/>
  <c r="P422" i="17"/>
  <c r="P415" i="17"/>
  <c r="P414" i="17"/>
  <c r="P407" i="17"/>
  <c r="P406" i="17"/>
  <c r="P399" i="17"/>
  <c r="P398" i="17"/>
  <c r="P390" i="17"/>
  <c r="P389" i="17"/>
  <c r="P381" i="17"/>
  <c r="P380" i="17"/>
  <c r="P372" i="17"/>
  <c r="P371" i="17"/>
  <c r="P363" i="17"/>
  <c r="P362" i="17"/>
  <c r="P353" i="17"/>
  <c r="P352" i="17"/>
  <c r="P344" i="17"/>
  <c r="P341" i="17"/>
  <c r="P339" i="17"/>
  <c r="P338" i="17"/>
  <c r="P337" i="17"/>
  <c r="P329" i="17"/>
  <c r="P328" i="17"/>
  <c r="P320" i="17"/>
  <c r="P319" i="17"/>
  <c r="P316" i="17"/>
  <c r="P315" i="17"/>
  <c r="P309" i="17"/>
  <c r="P308" i="17"/>
  <c r="P307" i="17"/>
  <c r="P306" i="17"/>
  <c r="P299" i="17"/>
  <c r="P298" i="17"/>
  <c r="P290" i="17"/>
  <c r="P289" i="17"/>
  <c r="P281" i="17"/>
  <c r="P280" i="17"/>
  <c r="P273" i="17"/>
  <c r="P272" i="17"/>
  <c r="P265" i="17"/>
  <c r="P264" i="17"/>
  <c r="P256" i="17"/>
  <c r="P255" i="17"/>
  <c r="P247" i="17"/>
  <c r="P246" i="17"/>
  <c r="P244" i="17"/>
  <c r="P236" i="17"/>
  <c r="P235" i="17"/>
  <c r="P232" i="17"/>
  <c r="P231" i="17"/>
  <c r="P223" i="17"/>
  <c r="P222" i="17"/>
  <c r="P214" i="17"/>
  <c r="P213" i="17"/>
  <c r="P212" i="17"/>
  <c r="P211" i="17"/>
  <c r="P203" i="17"/>
  <c r="P202" i="17"/>
  <c r="P194" i="17"/>
  <c r="P193" i="17"/>
  <c r="P185" i="17"/>
  <c r="P184" i="17"/>
  <c r="P176" i="17"/>
  <c r="P175" i="17"/>
  <c r="P167" i="17"/>
  <c r="P166" i="17"/>
  <c r="P164" i="17"/>
  <c r="P160" i="17"/>
  <c r="P159" i="17"/>
  <c r="P158" i="17"/>
  <c r="P157" i="17"/>
  <c r="P155" i="17"/>
  <c r="P154" i="17"/>
  <c r="P151" i="17"/>
  <c r="P150" i="17"/>
  <c r="P149" i="17"/>
  <c r="P145" i="17"/>
  <c r="P144" i="17"/>
  <c r="P140" i="17"/>
  <c r="P139" i="17"/>
  <c r="P135" i="17"/>
  <c r="P134" i="17"/>
  <c r="P130" i="17"/>
  <c r="P129" i="17"/>
  <c r="P125" i="17"/>
  <c r="P124" i="17"/>
  <c r="P120" i="17"/>
  <c r="P118" i="17"/>
  <c r="P111" i="17"/>
  <c r="P110" i="17"/>
  <c r="P109" i="17"/>
  <c r="P107" i="17"/>
  <c r="P106" i="17"/>
  <c r="P101" i="17"/>
  <c r="P100" i="17"/>
  <c r="P97" i="17"/>
  <c r="P96" i="17"/>
  <c r="P87" i="17"/>
  <c r="P86" i="17"/>
  <c r="P85" i="17"/>
  <c r="P84" i="17"/>
  <c r="P75" i="17"/>
  <c r="P74" i="17"/>
  <c r="P65" i="17"/>
  <c r="P64" i="17"/>
  <c r="P55" i="17"/>
  <c r="P54" i="17"/>
  <c r="P45" i="17"/>
  <c r="P44" i="17"/>
  <c r="O1451" i="17"/>
  <c r="O1444" i="17"/>
  <c r="O1443" i="17"/>
  <c r="O1442" i="17"/>
  <c r="O1441" i="17"/>
  <c r="O1440" i="17"/>
  <c r="O1438" i="17"/>
  <c r="O1436" i="17"/>
  <c r="O1429" i="17"/>
  <c r="O1428" i="17"/>
  <c r="O1426" i="17"/>
  <c r="O1425" i="17"/>
  <c r="O1407" i="17"/>
  <c r="O1406" i="17"/>
  <c r="O1405" i="17"/>
  <c r="O1397" i="17"/>
  <c r="O1396" i="17"/>
  <c r="O1395" i="17"/>
  <c r="O1384" i="17"/>
  <c r="O1383" i="17"/>
  <c r="O1382" i="17"/>
  <c r="O1376" i="17"/>
  <c r="O1374" i="17"/>
  <c r="O1373" i="17"/>
  <c r="O1356" i="17"/>
  <c r="O1355" i="17"/>
  <c r="O1354" i="17"/>
  <c r="O1353" i="17"/>
  <c r="O1351" i="17"/>
  <c r="O1350" i="17"/>
  <c r="O1349" i="17"/>
  <c r="O1347" i="17"/>
  <c r="O1346" i="17"/>
  <c r="O1343" i="17"/>
  <c r="O1341" i="17"/>
  <c r="O1339" i="17"/>
  <c r="O1338" i="17"/>
  <c r="O1336" i="17"/>
  <c r="O1335" i="17"/>
  <c r="O1332" i="17"/>
  <c r="O1331" i="17"/>
  <c r="O1326" i="17"/>
  <c r="O1325" i="17"/>
  <c r="O1324" i="17"/>
  <c r="O1308" i="17"/>
  <c r="O1306" i="17"/>
  <c r="O1304" i="17"/>
  <c r="O1301" i="17"/>
  <c r="O1300" i="17"/>
  <c r="O1297" i="17"/>
  <c r="O1296" i="17"/>
  <c r="O1293" i="17"/>
  <c r="O1292" i="17"/>
  <c r="O1289" i="17"/>
  <c r="O1288" i="17"/>
  <c r="O1285" i="17"/>
  <c r="O1284" i="17"/>
  <c r="O1281" i="17"/>
  <c r="O1280" i="17"/>
  <c r="O1277" i="17"/>
  <c r="O1276" i="17"/>
  <c r="O1274" i="17"/>
  <c r="O1271" i="17"/>
  <c r="O1270" i="17"/>
  <c r="O1267" i="17"/>
  <c r="O1266" i="17"/>
  <c r="O1263" i="17"/>
  <c r="O1262" i="17"/>
  <c r="O1259" i="17"/>
  <c r="O1258" i="17"/>
  <c r="O1255" i="17"/>
  <c r="O1254" i="17"/>
  <c r="O1251" i="17"/>
  <c r="O1250" i="17"/>
  <c r="O1247" i="17"/>
  <c r="O1246" i="17"/>
  <c r="O1243" i="17"/>
  <c r="O1242" i="17"/>
  <c r="O1239" i="17"/>
  <c r="O1238" i="17"/>
  <c r="O1235" i="17"/>
  <c r="O1234" i="17"/>
  <c r="O1231" i="17"/>
  <c r="O1223" i="17"/>
  <c r="O1222" i="17"/>
  <c r="O1221" i="17"/>
  <c r="O1219" i="17"/>
  <c r="O1211" i="17"/>
  <c r="O1210" i="17"/>
  <c r="O1208" i="17"/>
  <c r="O1204" i="17"/>
  <c r="O1194" i="17"/>
  <c r="O1193" i="17"/>
  <c r="O1184" i="17"/>
  <c r="O1183" i="17"/>
  <c r="O1182" i="17"/>
  <c r="O1176" i="17"/>
  <c r="O1166" i="17"/>
  <c r="O1165" i="17"/>
  <c r="O1164" i="17"/>
  <c r="O1163" i="17"/>
  <c r="O1161" i="17"/>
  <c r="O1151" i="17"/>
  <c r="O1149" i="17"/>
  <c r="O1147" i="17"/>
  <c r="O1132" i="17"/>
  <c r="O1131" i="17"/>
  <c r="O1115" i="17"/>
  <c r="O1114" i="17"/>
  <c r="O1107" i="17"/>
  <c r="O1106" i="17"/>
  <c r="O1104" i="17"/>
  <c r="O1088" i="17"/>
  <c r="O1087" i="17"/>
  <c r="O1076" i="17"/>
  <c r="O1075" i="17"/>
  <c r="O1071" i="17"/>
  <c r="O1064" i="17"/>
  <c r="O1063" i="17"/>
  <c r="O1055" i="17"/>
  <c r="O1051" i="17"/>
  <c r="O1050" i="17"/>
  <c r="O1043" i="17"/>
  <c r="O1039" i="17"/>
  <c r="O1031" i="17"/>
  <c r="O1030" i="17"/>
  <c r="O1029" i="17"/>
  <c r="O1028" i="17"/>
  <c r="O1023" i="17"/>
  <c r="O1022" i="17"/>
  <c r="O1018" i="17"/>
  <c r="O1017" i="17"/>
  <c r="O1000" i="17"/>
  <c r="O998" i="17"/>
  <c r="O996" i="17"/>
  <c r="O992" i="17"/>
  <c r="O991" i="17"/>
  <c r="O986" i="17"/>
  <c r="O985" i="17"/>
  <c r="O984" i="17"/>
  <c r="O970" i="17"/>
  <c r="O969" i="17"/>
  <c r="O957" i="17"/>
  <c r="O956" i="17"/>
  <c r="O945" i="17"/>
  <c r="O944" i="17"/>
  <c r="O937" i="17"/>
  <c r="O936" i="17"/>
  <c r="O932" i="17"/>
  <c r="O931" i="17"/>
  <c r="O911" i="17"/>
  <c r="O904" i="17"/>
  <c r="O903" i="17"/>
  <c r="O898" i="17"/>
  <c r="O897" i="17"/>
  <c r="O892" i="17"/>
  <c r="O891" i="17"/>
  <c r="O886" i="17"/>
  <c r="O885" i="17"/>
  <c r="O876" i="17"/>
  <c r="O875" i="17"/>
  <c r="O874" i="17"/>
  <c r="O866" i="17"/>
  <c r="O865" i="17"/>
  <c r="O859" i="17"/>
  <c r="O858" i="17"/>
  <c r="O854" i="17"/>
  <c r="O853" i="17"/>
  <c r="O850" i="17"/>
  <c r="O849" i="17"/>
  <c r="O842" i="17"/>
  <c r="O841" i="17"/>
  <c r="O834" i="17"/>
  <c r="O833" i="17"/>
  <c r="O821" i="17"/>
  <c r="O804" i="17"/>
  <c r="O789" i="17"/>
  <c r="O777" i="17"/>
  <c r="O774" i="17"/>
  <c r="O773" i="17"/>
  <c r="O765" i="17"/>
  <c r="O762" i="17"/>
  <c r="O748" i="17"/>
  <c r="O747" i="17"/>
  <c r="O737" i="17"/>
  <c r="O730" i="17"/>
  <c r="O721" i="17"/>
  <c r="O713" i="17"/>
  <c r="O712" i="17"/>
  <c r="O703" i="17"/>
  <c r="O702" i="17"/>
  <c r="O693" i="17"/>
  <c r="O690" i="17"/>
  <c r="O687" i="17"/>
  <c r="O686" i="17"/>
  <c r="O683" i="17"/>
  <c r="O677" i="17"/>
  <c r="O676" i="17"/>
  <c r="O673" i="17"/>
  <c r="O670" i="17"/>
  <c r="O669" i="17"/>
  <c r="O663" i="17"/>
  <c r="O662" i="17"/>
  <c r="O647" i="17"/>
  <c r="O646" i="17"/>
  <c r="O630" i="17"/>
  <c r="O615" i="17"/>
  <c r="O614" i="17"/>
  <c r="O599" i="17"/>
  <c r="O598" i="17"/>
  <c r="O583" i="17"/>
  <c r="O582" i="17"/>
  <c r="O571" i="17"/>
  <c r="O570" i="17"/>
  <c r="O554" i="17"/>
  <c r="O553" i="17"/>
  <c r="O537" i="17"/>
  <c r="O536" i="17"/>
  <c r="O525" i="17"/>
  <c r="O524" i="17"/>
  <c r="O515" i="17"/>
  <c r="O511" i="17"/>
  <c r="O510" i="17"/>
  <c r="O507" i="17"/>
  <c r="O504" i="17"/>
  <c r="O503" i="17"/>
  <c r="O500" i="17"/>
  <c r="O499" i="17"/>
  <c r="O496" i="17"/>
  <c r="O495" i="17"/>
  <c r="O492" i="17"/>
  <c r="O491" i="17"/>
  <c r="O488" i="17"/>
  <c r="O487" i="17"/>
  <c r="O484" i="17"/>
  <c r="O483" i="17"/>
  <c r="O480" i="17"/>
  <c r="O479" i="17"/>
  <c r="O476" i="17"/>
  <c r="O475" i="17"/>
  <c r="O472" i="17"/>
  <c r="O471" i="17"/>
  <c r="O470" i="17"/>
  <c r="O469" i="17"/>
  <c r="O468" i="17"/>
  <c r="O465" i="17"/>
  <c r="O464" i="17"/>
  <c r="O461" i="17"/>
  <c r="O460" i="17"/>
  <c r="O457" i="17"/>
  <c r="O456" i="17"/>
  <c r="O455" i="17"/>
  <c r="O453" i="17"/>
  <c r="O452" i="17"/>
  <c r="O449" i="17"/>
  <c r="O448" i="17"/>
  <c r="O445" i="17"/>
  <c r="O444" i="17"/>
  <c r="O441" i="17"/>
  <c r="O436" i="17"/>
  <c r="O434" i="17"/>
  <c r="O429" i="17"/>
  <c r="O428" i="17"/>
  <c r="O423" i="17"/>
  <c r="O422" i="17"/>
  <c r="O415" i="17"/>
  <c r="O414" i="17"/>
  <c r="O407" i="17"/>
  <c r="O406" i="17"/>
  <c r="O399" i="17"/>
  <c r="O398" i="17"/>
  <c r="O390" i="17"/>
  <c r="O389" i="17"/>
  <c r="O381" i="17"/>
  <c r="O380" i="17"/>
  <c r="O372" i="17"/>
  <c r="O371" i="17"/>
  <c r="O363" i="17"/>
  <c r="O362" i="17"/>
  <c r="O353" i="17"/>
  <c r="O352" i="17"/>
  <c r="O344" i="17"/>
  <c r="O341" i="17"/>
  <c r="O339" i="17"/>
  <c r="O338" i="17"/>
  <c r="O337" i="17"/>
  <c r="O329" i="17"/>
  <c r="O328" i="17"/>
  <c r="O320" i="17"/>
  <c r="O319" i="17"/>
  <c r="O316" i="17"/>
  <c r="O315" i="17"/>
  <c r="O309" i="17"/>
  <c r="O308" i="17"/>
  <c r="O307" i="17"/>
  <c r="O306" i="17"/>
  <c r="O299" i="17"/>
  <c r="O298" i="17"/>
  <c r="O290" i="17"/>
  <c r="O289" i="17"/>
  <c r="O281" i="17"/>
  <c r="O280" i="17"/>
  <c r="O273" i="17"/>
  <c r="O272" i="17"/>
  <c r="O265" i="17"/>
  <c r="O264" i="17"/>
  <c r="O256" i="17"/>
  <c r="O255" i="17"/>
  <c r="O247" i="17"/>
  <c r="O246" i="17"/>
  <c r="O244" i="17"/>
  <c r="O236" i="17"/>
  <c r="O235" i="17"/>
  <c r="O232" i="17"/>
  <c r="O231" i="17"/>
  <c r="O223" i="17"/>
  <c r="O222" i="17"/>
  <c r="O214" i="17"/>
  <c r="O213" i="17"/>
  <c r="O212" i="17"/>
  <c r="O211" i="17"/>
  <c r="O203" i="17"/>
  <c r="O202" i="17"/>
  <c r="O194" i="17"/>
  <c r="O193" i="17"/>
  <c r="O185" i="17"/>
  <c r="O184" i="17"/>
  <c r="O176" i="17"/>
  <c r="O175" i="17"/>
  <c r="O167" i="17"/>
  <c r="O166" i="17"/>
  <c r="O164" i="17"/>
  <c r="O162" i="17"/>
  <c r="O160" i="17"/>
  <c r="O159" i="17"/>
  <c r="O158" i="17"/>
  <c r="O157" i="17"/>
  <c r="O155" i="17"/>
  <c r="O154" i="17"/>
  <c r="O151" i="17"/>
  <c r="O150" i="17"/>
  <c r="O149" i="17"/>
  <c r="O145" i="17"/>
  <c r="O144" i="17"/>
  <c r="O140" i="17"/>
  <c r="O139" i="17"/>
  <c r="O135" i="17"/>
  <c r="O134" i="17"/>
  <c r="O130" i="17"/>
  <c r="O129" i="17"/>
  <c r="O125" i="17"/>
  <c r="O124" i="17"/>
  <c r="O120" i="17"/>
  <c r="O111" i="17"/>
  <c r="O110" i="17"/>
  <c r="O109" i="17"/>
  <c r="O107" i="17"/>
  <c r="O106" i="17"/>
  <c r="O101" i="17"/>
  <c r="O100" i="17"/>
  <c r="O97" i="17"/>
  <c r="O96" i="17"/>
  <c r="O87" i="17"/>
  <c r="O86" i="17"/>
  <c r="O85" i="17"/>
  <c r="O84" i="17"/>
  <c r="O75" i="17"/>
  <c r="O74" i="17"/>
  <c r="O65" i="17"/>
  <c r="O64" i="17"/>
  <c r="O55" i="17"/>
  <c r="O54" i="17"/>
  <c r="O45" i="17"/>
  <c r="O44" i="17"/>
  <c r="N1444" i="17"/>
  <c r="N1443" i="17"/>
  <c r="N1442" i="17"/>
  <c r="N1441" i="17"/>
  <c r="N1440" i="17"/>
  <c r="N1438" i="17"/>
  <c r="N1436" i="17"/>
  <c r="N1429" i="17"/>
  <c r="N1428" i="17"/>
  <c r="N1426" i="17"/>
  <c r="N1425" i="17"/>
  <c r="N1407" i="17"/>
  <c r="N1406" i="17"/>
  <c r="N1405" i="17"/>
  <c r="N1397" i="17"/>
  <c r="N1396" i="17"/>
  <c r="N1395" i="17"/>
  <c r="N1384" i="17"/>
  <c r="N1383" i="17"/>
  <c r="N1382" i="17"/>
  <c r="N1376" i="17"/>
  <c r="N1374" i="17"/>
  <c r="N1373" i="17"/>
  <c r="N1356" i="17"/>
  <c r="N1355" i="17"/>
  <c r="N1354" i="17"/>
  <c r="N1353" i="17"/>
  <c r="N1351" i="17"/>
  <c r="N1350" i="17"/>
  <c r="N1349" i="17"/>
  <c r="N1347" i="17"/>
  <c r="N1346" i="17"/>
  <c r="N1343" i="17"/>
  <c r="N1341" i="17"/>
  <c r="N1339" i="17"/>
  <c r="N1338" i="17"/>
  <c r="N1336" i="17"/>
  <c r="N1335" i="17"/>
  <c r="N1332" i="17"/>
  <c r="N1331" i="17"/>
  <c r="N1326" i="17"/>
  <c r="N1325" i="17"/>
  <c r="N1324" i="17"/>
  <c r="N1308" i="17"/>
  <c r="N1306" i="17"/>
  <c r="N1304" i="17"/>
  <c r="N1301" i="17"/>
  <c r="N1300" i="17"/>
  <c r="N1297" i="17"/>
  <c r="N1296" i="17"/>
  <c r="N1293" i="17"/>
  <c r="N1292" i="17"/>
  <c r="N1289" i="17"/>
  <c r="N1288" i="17"/>
  <c r="N1285" i="17"/>
  <c r="N1284" i="17"/>
  <c r="N1281" i="17"/>
  <c r="N1280" i="17"/>
  <c r="N1277" i="17"/>
  <c r="N1276" i="17"/>
  <c r="N1274" i="17"/>
  <c r="N1271" i="17"/>
  <c r="N1270" i="17"/>
  <c r="N1267" i="17"/>
  <c r="N1266" i="17"/>
  <c r="N1263" i="17"/>
  <c r="N1262" i="17"/>
  <c r="N1259" i="17"/>
  <c r="N1258" i="17"/>
  <c r="N1255" i="17"/>
  <c r="N1254" i="17"/>
  <c r="N1251" i="17"/>
  <c r="N1250" i="17"/>
  <c r="N1247" i="17"/>
  <c r="N1246" i="17"/>
  <c r="N1243" i="17"/>
  <c r="N1242" i="17"/>
  <c r="N1239" i="17"/>
  <c r="N1238" i="17"/>
  <c r="N1235" i="17"/>
  <c r="N1234" i="17"/>
  <c r="N1231" i="17"/>
  <c r="N1223" i="17"/>
  <c r="N1222" i="17"/>
  <c r="N1221" i="17"/>
  <c r="N1211" i="17"/>
  <c r="N1210" i="17"/>
  <c r="N1208" i="17"/>
  <c r="N1204" i="17"/>
  <c r="N1194" i="17"/>
  <c r="N1193" i="17"/>
  <c r="N1184" i="17"/>
  <c r="N1183" i="17"/>
  <c r="N1182" i="17"/>
  <c r="N1176" i="17"/>
  <c r="N1166" i="17"/>
  <c r="N1165" i="17"/>
  <c r="N1164" i="17"/>
  <c r="N1163" i="17"/>
  <c r="N1161" i="17"/>
  <c r="N1151" i="17"/>
  <c r="N1149" i="17"/>
  <c r="N1147" i="17"/>
  <c r="N1132" i="17"/>
  <c r="N1131" i="17"/>
  <c r="N1115" i="17"/>
  <c r="N1114" i="17"/>
  <c r="N1107" i="17"/>
  <c r="N1106" i="17"/>
  <c r="N1104" i="17"/>
  <c r="N1088" i="17"/>
  <c r="N1087" i="17"/>
  <c r="N1076" i="17"/>
  <c r="N1075" i="17"/>
  <c r="N1071" i="17"/>
  <c r="N1064" i="17"/>
  <c r="N1063" i="17"/>
  <c r="N1055" i="17"/>
  <c r="N1051" i="17"/>
  <c r="N1050" i="17"/>
  <c r="N1043" i="17"/>
  <c r="N1039" i="17"/>
  <c r="N1031" i="17"/>
  <c r="N1030" i="17"/>
  <c r="N1029" i="17"/>
  <c r="N1028" i="17"/>
  <c r="N1023" i="17"/>
  <c r="N1022" i="17"/>
  <c r="N1018" i="17"/>
  <c r="N1017" i="17"/>
  <c r="N1000" i="17"/>
  <c r="N998" i="17"/>
  <c r="N996" i="17"/>
  <c r="N992" i="17"/>
  <c r="N991" i="17"/>
  <c r="N986" i="17"/>
  <c r="N985" i="17"/>
  <c r="N984" i="17"/>
  <c r="N970" i="17"/>
  <c r="N969" i="17"/>
  <c r="N957" i="17"/>
  <c r="N956" i="17"/>
  <c r="N945" i="17"/>
  <c r="N944" i="17"/>
  <c r="N937" i="17"/>
  <c r="N936" i="17"/>
  <c r="N932" i="17"/>
  <c r="N931" i="17"/>
  <c r="N911" i="17"/>
  <c r="N904" i="17"/>
  <c r="N903" i="17"/>
  <c r="N898" i="17"/>
  <c r="N897" i="17"/>
  <c r="N892" i="17"/>
  <c r="N891" i="17"/>
  <c r="N886" i="17"/>
  <c r="N885" i="17"/>
  <c r="N876" i="17"/>
  <c r="N875" i="17"/>
  <c r="N874" i="17"/>
  <c r="N866" i="17"/>
  <c r="N865" i="17"/>
  <c r="N859" i="17"/>
  <c r="N858" i="17"/>
  <c r="N854" i="17"/>
  <c r="N853" i="17"/>
  <c r="N850" i="17"/>
  <c r="N849" i="17"/>
  <c r="N842" i="17"/>
  <c r="N841" i="17"/>
  <c r="N834" i="17"/>
  <c r="N833" i="17"/>
  <c r="N821" i="17"/>
  <c r="N804" i="17"/>
  <c r="N789" i="17"/>
  <c r="N777" i="17"/>
  <c r="N774" i="17"/>
  <c r="N773" i="17"/>
  <c r="N765" i="17"/>
  <c r="N762" i="17"/>
  <c r="N748" i="17"/>
  <c r="N747" i="17"/>
  <c r="N737" i="17"/>
  <c r="N730" i="17"/>
  <c r="N727" i="17"/>
  <c r="N721" i="17"/>
  <c r="N713" i="17"/>
  <c r="N712" i="17"/>
  <c r="N703" i="17"/>
  <c r="N702" i="17"/>
  <c r="N693" i="17"/>
  <c r="N690" i="17"/>
  <c r="N687" i="17"/>
  <c r="N686" i="17"/>
  <c r="N683" i="17"/>
  <c r="N677" i="17"/>
  <c r="N676" i="17"/>
  <c r="N673" i="17"/>
  <c r="N670" i="17"/>
  <c r="N669" i="17"/>
  <c r="N663" i="17"/>
  <c r="N662" i="17"/>
  <c r="N647" i="17"/>
  <c r="N646" i="17"/>
  <c r="N630" i="17"/>
  <c r="N615" i="17"/>
  <c r="N614" i="17"/>
  <c r="N599" i="17"/>
  <c r="N598" i="17"/>
  <c r="N583" i="17"/>
  <c r="N582" i="17"/>
  <c r="N571" i="17"/>
  <c r="N570" i="17"/>
  <c r="N554" i="17"/>
  <c r="N553" i="17"/>
  <c r="N537" i="17"/>
  <c r="N536" i="17"/>
  <c r="N525" i="17"/>
  <c r="N524" i="17"/>
  <c r="N515" i="17"/>
  <c r="N511" i="17"/>
  <c r="N510" i="17"/>
  <c r="N507" i="17"/>
  <c r="N504" i="17"/>
  <c r="N503" i="17"/>
  <c r="N500" i="17"/>
  <c r="N499" i="17"/>
  <c r="N496" i="17"/>
  <c r="N495" i="17"/>
  <c r="N492" i="17"/>
  <c r="N491" i="17"/>
  <c r="N488" i="17"/>
  <c r="N487" i="17"/>
  <c r="N484" i="17"/>
  <c r="N483" i="17"/>
  <c r="N480" i="17"/>
  <c r="N479" i="17"/>
  <c r="N476" i="17"/>
  <c r="N475" i="17"/>
  <c r="N472" i="17"/>
  <c r="N471" i="17"/>
  <c r="N470" i="17"/>
  <c r="N469" i="17"/>
  <c r="N468" i="17"/>
  <c r="N465" i="17"/>
  <c r="N464" i="17"/>
  <c r="N461" i="17"/>
  <c r="N460" i="17"/>
  <c r="N457" i="17"/>
  <c r="N456" i="17"/>
  <c r="N453" i="17"/>
  <c r="N452" i="17"/>
  <c r="N449" i="17"/>
  <c r="N448" i="17"/>
  <c r="N445" i="17"/>
  <c r="N444" i="17"/>
  <c r="N441" i="17"/>
  <c r="N436" i="17"/>
  <c r="N434" i="17"/>
  <c r="N429" i="17"/>
  <c r="N428" i="17"/>
  <c r="N423" i="17"/>
  <c r="N422" i="17"/>
  <c r="N415" i="17"/>
  <c r="N414" i="17"/>
  <c r="N407" i="17"/>
  <c r="N406" i="17"/>
  <c r="N399" i="17"/>
  <c r="N398" i="17"/>
  <c r="N390" i="17"/>
  <c r="N389" i="17"/>
  <c r="N381" i="17"/>
  <c r="N380" i="17"/>
  <c r="N372" i="17"/>
  <c r="N371" i="17"/>
  <c r="N363" i="17"/>
  <c r="N362" i="17"/>
  <c r="N353" i="17"/>
  <c r="N352" i="17"/>
  <c r="N344" i="17"/>
  <c r="N341" i="17"/>
  <c r="N339" i="17"/>
  <c r="N338" i="17"/>
  <c r="N337" i="17"/>
  <c r="N329" i="17"/>
  <c r="N328" i="17"/>
  <c r="N320" i="17"/>
  <c r="N319" i="17"/>
  <c r="N316" i="17"/>
  <c r="N315" i="17"/>
  <c r="N309" i="17"/>
  <c r="N308" i="17"/>
  <c r="N307" i="17"/>
  <c r="N306" i="17"/>
  <c r="N299" i="17"/>
  <c r="N298" i="17"/>
  <c r="N290" i="17"/>
  <c r="N289" i="17"/>
  <c r="N281" i="17"/>
  <c r="N280" i="17"/>
  <c r="N273" i="17"/>
  <c r="N272" i="17"/>
  <c r="N265" i="17"/>
  <c r="N264" i="17"/>
  <c r="N256" i="17"/>
  <c r="N255" i="17"/>
  <c r="N247" i="17"/>
  <c r="N246" i="17"/>
  <c r="N244" i="17"/>
  <c r="N236" i="17"/>
  <c r="N235" i="17"/>
  <c r="N232" i="17"/>
  <c r="N231" i="17"/>
  <c r="N223" i="17"/>
  <c r="N222" i="17"/>
  <c r="N214" i="17"/>
  <c r="N213" i="17"/>
  <c r="N212" i="17"/>
  <c r="N211" i="17"/>
  <c r="N203" i="17"/>
  <c r="N202" i="17"/>
  <c r="N194" i="17"/>
  <c r="N193" i="17"/>
  <c r="N185" i="17"/>
  <c r="N184" i="17"/>
  <c r="N176" i="17"/>
  <c r="N175" i="17"/>
  <c r="N167" i="17"/>
  <c r="N166" i="17"/>
  <c r="N164" i="17"/>
  <c r="N162" i="17"/>
  <c r="N160" i="17"/>
  <c r="N159" i="17"/>
  <c r="N158" i="17"/>
  <c r="N157" i="17"/>
  <c r="N155" i="17"/>
  <c r="N154" i="17"/>
  <c r="N151" i="17"/>
  <c r="N150" i="17"/>
  <c r="N149" i="17"/>
  <c r="N145" i="17"/>
  <c r="N144" i="17"/>
  <c r="N140" i="17"/>
  <c r="N139" i="17"/>
  <c r="N135" i="17"/>
  <c r="N134" i="17"/>
  <c r="N130" i="17"/>
  <c r="N129" i="17"/>
  <c r="N125" i="17"/>
  <c r="N124" i="17"/>
  <c r="N120" i="17"/>
  <c r="N118" i="17"/>
  <c r="N111" i="17"/>
  <c r="N110" i="17"/>
  <c r="N109" i="17"/>
  <c r="N107" i="17"/>
  <c r="N106" i="17"/>
  <c r="N101" i="17"/>
  <c r="N100" i="17"/>
  <c r="N97" i="17"/>
  <c r="N96" i="17"/>
  <c r="N87" i="17"/>
  <c r="N86" i="17"/>
  <c r="N85" i="17"/>
  <c r="N84" i="17"/>
  <c r="N75" i="17"/>
  <c r="N74" i="17"/>
  <c r="N65" i="17"/>
  <c r="N64" i="17"/>
  <c r="N55" i="17"/>
  <c r="N54" i="17"/>
  <c r="N45" i="17"/>
  <c r="N44" i="17"/>
  <c r="M1451" i="17"/>
  <c r="M1444" i="17"/>
  <c r="M1443" i="17"/>
  <c r="M1442" i="17"/>
  <c r="M1441" i="17"/>
  <c r="M1440" i="17"/>
  <c r="M1438" i="17"/>
  <c r="M1436" i="17"/>
  <c r="M1429" i="17"/>
  <c r="M1428" i="17"/>
  <c r="M1426" i="17"/>
  <c r="M1425" i="17"/>
  <c r="M1407" i="17"/>
  <c r="M1406" i="17"/>
  <c r="M1405" i="17"/>
  <c r="M1397" i="17"/>
  <c r="M1396" i="17"/>
  <c r="M1395" i="17"/>
  <c r="M1384" i="17"/>
  <c r="M1383" i="17"/>
  <c r="M1382" i="17"/>
  <c r="M1376" i="17"/>
  <c r="M1374" i="17"/>
  <c r="M1373" i="17"/>
  <c r="M1356" i="17"/>
  <c r="M1355" i="17"/>
  <c r="M1354" i="17"/>
  <c r="M1353" i="17"/>
  <c r="M1351" i="17"/>
  <c r="M1350" i="17"/>
  <c r="M1349" i="17"/>
  <c r="M1347" i="17"/>
  <c r="M1346" i="17"/>
  <c r="M1343" i="17"/>
  <c r="M1341" i="17"/>
  <c r="M1339" i="17"/>
  <c r="M1338" i="17"/>
  <c r="M1336" i="17"/>
  <c r="M1335" i="17"/>
  <c r="M1332" i="17"/>
  <c r="M1331" i="17"/>
  <c r="M1326" i="17"/>
  <c r="M1325" i="17"/>
  <c r="M1324" i="17"/>
  <c r="M1308" i="17"/>
  <c r="M1306" i="17"/>
  <c r="M1304" i="17"/>
  <c r="M1301" i="17"/>
  <c r="M1300" i="17"/>
  <c r="M1297" i="17"/>
  <c r="M1296" i="17"/>
  <c r="M1293" i="17"/>
  <c r="M1292" i="17"/>
  <c r="M1289" i="17"/>
  <c r="M1288" i="17"/>
  <c r="M1285" i="17"/>
  <c r="M1284" i="17"/>
  <c r="M1281" i="17"/>
  <c r="M1280" i="17"/>
  <c r="M1277" i="17"/>
  <c r="M1276" i="17"/>
  <c r="M1274" i="17"/>
  <c r="M1271" i="17"/>
  <c r="M1270" i="17"/>
  <c r="M1267" i="17"/>
  <c r="M1266" i="17"/>
  <c r="M1263" i="17"/>
  <c r="M1262" i="17"/>
  <c r="M1259" i="17"/>
  <c r="M1258" i="17"/>
  <c r="M1255" i="17"/>
  <c r="M1254" i="17"/>
  <c r="M1251" i="17"/>
  <c r="M1250" i="17"/>
  <c r="M1247" i="17"/>
  <c r="M1246" i="17"/>
  <c r="M1243" i="17"/>
  <c r="M1242" i="17"/>
  <c r="M1239" i="17"/>
  <c r="M1238" i="17"/>
  <c r="M1235" i="17"/>
  <c r="M1234" i="17"/>
  <c r="M1231" i="17"/>
  <c r="M1223" i="17"/>
  <c r="M1222" i="17"/>
  <c r="M1221" i="17"/>
  <c r="M1219" i="17"/>
  <c r="M1211" i="17"/>
  <c r="M1210" i="17"/>
  <c r="M1208" i="17"/>
  <c r="M1204" i="17"/>
  <c r="M1194" i="17"/>
  <c r="M1193" i="17"/>
  <c r="M1184" i="17"/>
  <c r="M1183" i="17"/>
  <c r="M1182" i="17"/>
  <c r="M1176" i="17"/>
  <c r="M1166" i="17"/>
  <c r="M1165" i="17"/>
  <c r="M1164" i="17"/>
  <c r="M1163" i="17"/>
  <c r="M1161" i="17"/>
  <c r="M1151" i="17"/>
  <c r="M1149" i="17"/>
  <c r="M1147" i="17"/>
  <c r="M1132" i="17"/>
  <c r="M1131" i="17"/>
  <c r="M1115" i="17"/>
  <c r="M1114" i="17"/>
  <c r="M1107" i="17"/>
  <c r="M1106" i="17"/>
  <c r="M1104" i="17"/>
  <c r="M1088" i="17"/>
  <c r="M1087" i="17"/>
  <c r="M1076" i="17"/>
  <c r="M1075" i="17"/>
  <c r="M1071" i="17"/>
  <c r="M1064" i="17"/>
  <c r="M1063" i="17"/>
  <c r="M1055" i="17"/>
  <c r="M1051" i="17"/>
  <c r="M1050" i="17"/>
  <c r="M1043" i="17"/>
  <c r="M1039" i="17"/>
  <c r="M1031" i="17"/>
  <c r="M1030" i="17"/>
  <c r="M1029" i="17"/>
  <c r="M1028" i="17"/>
  <c r="M1023" i="17"/>
  <c r="M1022" i="17"/>
  <c r="M1018" i="17"/>
  <c r="M1017" i="17"/>
  <c r="M1000" i="17"/>
  <c r="M998" i="17"/>
  <c r="M996" i="17"/>
  <c r="M992" i="17"/>
  <c r="M991" i="17"/>
  <c r="M986" i="17"/>
  <c r="M985" i="17"/>
  <c r="M984" i="17"/>
  <c r="M970" i="17"/>
  <c r="M969" i="17"/>
  <c r="M957" i="17"/>
  <c r="M956" i="17"/>
  <c r="M945" i="17"/>
  <c r="M944" i="17"/>
  <c r="M937" i="17"/>
  <c r="M936" i="17"/>
  <c r="M932" i="17"/>
  <c r="M931" i="17"/>
  <c r="M911" i="17"/>
  <c r="M904" i="17"/>
  <c r="M903" i="17"/>
  <c r="M898" i="17"/>
  <c r="M897" i="17"/>
  <c r="M892" i="17"/>
  <c r="M891" i="17"/>
  <c r="M886" i="17"/>
  <c r="M885" i="17"/>
  <c r="M876" i="17"/>
  <c r="M875" i="17"/>
  <c r="M874" i="17"/>
  <c r="M866" i="17"/>
  <c r="M865" i="17"/>
  <c r="M859" i="17"/>
  <c r="M858" i="17"/>
  <c r="M854" i="17"/>
  <c r="M853" i="17"/>
  <c r="M850" i="17"/>
  <c r="M849" i="17"/>
  <c r="M842" i="17"/>
  <c r="M841" i="17"/>
  <c r="M834" i="17"/>
  <c r="M833" i="17"/>
  <c r="M821" i="17"/>
  <c r="M804" i="17"/>
  <c r="M789" i="17"/>
  <c r="M774" i="17"/>
  <c r="M773" i="17"/>
  <c r="M765" i="17"/>
  <c r="M762" i="17"/>
  <c r="M748" i="17"/>
  <c r="M747" i="17"/>
  <c r="M737" i="17"/>
  <c r="M730" i="17"/>
  <c r="M726" i="17"/>
  <c r="M721" i="17"/>
  <c r="M713" i="17"/>
  <c r="M712" i="17"/>
  <c r="M703" i="17"/>
  <c r="M702" i="17"/>
  <c r="M693" i="17"/>
  <c r="M690" i="17"/>
  <c r="M687" i="17"/>
  <c r="M686" i="17"/>
  <c r="M683" i="17"/>
  <c r="M677" i="17"/>
  <c r="M676" i="17"/>
  <c r="M673" i="17"/>
  <c r="M670" i="17"/>
  <c r="M669" i="17"/>
  <c r="M663" i="17"/>
  <c r="M662" i="17"/>
  <c r="M647" i="17"/>
  <c r="M646" i="17"/>
  <c r="M630" i="17"/>
  <c r="M615" i="17"/>
  <c r="M614" i="17"/>
  <c r="M599" i="17"/>
  <c r="M598" i="17"/>
  <c r="M583" i="17"/>
  <c r="M582" i="17"/>
  <c r="M571" i="17"/>
  <c r="M570" i="17"/>
  <c r="M554" i="17"/>
  <c r="M553" i="17"/>
  <c r="M537" i="17"/>
  <c r="M536" i="17"/>
  <c r="M525" i="17"/>
  <c r="M524" i="17"/>
  <c r="M515" i="17"/>
  <c r="M511" i="17"/>
  <c r="M510" i="17"/>
  <c r="M507" i="17"/>
  <c r="M504" i="17"/>
  <c r="M503" i="17"/>
  <c r="M500" i="17"/>
  <c r="M499" i="17"/>
  <c r="M496" i="17"/>
  <c r="M495" i="17"/>
  <c r="M492" i="17"/>
  <c r="M491" i="17"/>
  <c r="M488" i="17"/>
  <c r="M487" i="17"/>
  <c r="M484" i="17"/>
  <c r="M483" i="17"/>
  <c r="M480" i="17"/>
  <c r="M479" i="17"/>
  <c r="M476" i="17"/>
  <c r="M475" i="17"/>
  <c r="M472" i="17"/>
  <c r="M471" i="17"/>
  <c r="M470" i="17"/>
  <c r="M469" i="17"/>
  <c r="M468" i="17"/>
  <c r="M465" i="17"/>
  <c r="M464" i="17"/>
  <c r="M461" i="17"/>
  <c r="M460" i="17"/>
  <c r="M457" i="17"/>
  <c r="M456" i="17"/>
  <c r="M455" i="17"/>
  <c r="M453" i="17"/>
  <c r="M452" i="17"/>
  <c r="M449" i="17"/>
  <c r="M448" i="17"/>
  <c r="M445" i="17"/>
  <c r="M444" i="17"/>
  <c r="M441" i="17"/>
  <c r="M434" i="17"/>
  <c r="M429" i="17"/>
  <c r="M428" i="17"/>
  <c r="M423" i="17"/>
  <c r="M422" i="17"/>
  <c r="M415" i="17"/>
  <c r="M414" i="17"/>
  <c r="M407" i="17"/>
  <c r="M406" i="17"/>
  <c r="M399" i="17"/>
  <c r="M398" i="17"/>
  <c r="M390" i="17"/>
  <c r="M389" i="17"/>
  <c r="M381" i="17"/>
  <c r="M380" i="17"/>
  <c r="M372" i="17"/>
  <c r="M371" i="17"/>
  <c r="M363" i="17"/>
  <c r="M362" i="17"/>
  <c r="M353" i="17"/>
  <c r="M352" i="17"/>
  <c r="M344" i="17"/>
  <c r="M341" i="17"/>
  <c r="M339" i="17"/>
  <c r="M338" i="17"/>
  <c r="M337" i="17"/>
  <c r="M329" i="17"/>
  <c r="M328" i="17"/>
  <c r="M320" i="17"/>
  <c r="M319" i="17"/>
  <c r="M316" i="17"/>
  <c r="M315" i="17"/>
  <c r="M309" i="17"/>
  <c r="M308" i="17"/>
  <c r="M307" i="17"/>
  <c r="M306" i="17"/>
  <c r="M299" i="17"/>
  <c r="M298" i="17"/>
  <c r="M290" i="17"/>
  <c r="M289" i="17"/>
  <c r="M281" i="17"/>
  <c r="M280" i="17"/>
  <c r="M273" i="17"/>
  <c r="M272" i="17"/>
  <c r="M265" i="17"/>
  <c r="M264" i="17"/>
  <c r="M256" i="17"/>
  <c r="M255" i="17"/>
  <c r="M247" i="17"/>
  <c r="M246" i="17"/>
  <c r="M244" i="17"/>
  <c r="M236" i="17"/>
  <c r="M235" i="17"/>
  <c r="M232" i="17"/>
  <c r="M231" i="17"/>
  <c r="M223" i="17"/>
  <c r="M222" i="17"/>
  <c r="M214" i="17"/>
  <c r="M213" i="17"/>
  <c r="M212" i="17"/>
  <c r="M211" i="17"/>
  <c r="M203" i="17"/>
  <c r="M202" i="17"/>
  <c r="M194" i="17"/>
  <c r="M193" i="17"/>
  <c r="M185" i="17"/>
  <c r="M184" i="17"/>
  <c r="M176" i="17"/>
  <c r="M175" i="17"/>
  <c r="M167" i="17"/>
  <c r="M166" i="17"/>
  <c r="M164" i="17"/>
  <c r="M162" i="17"/>
  <c r="M160" i="17"/>
  <c r="M159" i="17"/>
  <c r="M158" i="17"/>
  <c r="M157" i="17"/>
  <c r="M155" i="17"/>
  <c r="M154" i="17"/>
  <c r="M151" i="17"/>
  <c r="M150" i="17"/>
  <c r="M149" i="17"/>
  <c r="M145" i="17"/>
  <c r="M144" i="17"/>
  <c r="M140" i="17"/>
  <c r="M139" i="17"/>
  <c r="M135" i="17"/>
  <c r="M134" i="17"/>
  <c r="M130" i="17"/>
  <c r="M129" i="17"/>
  <c r="M125" i="17"/>
  <c r="M124" i="17"/>
  <c r="M120" i="17"/>
  <c r="M114" i="17"/>
  <c r="M111" i="17"/>
  <c r="M110" i="17"/>
  <c r="M109" i="17"/>
  <c r="M107" i="17"/>
  <c r="M106" i="17"/>
  <c r="M101" i="17"/>
  <c r="M100" i="17"/>
  <c r="M97" i="17"/>
  <c r="M96" i="17"/>
  <c r="M87" i="17"/>
  <c r="M86" i="17"/>
  <c r="M85" i="17"/>
  <c r="M84" i="17"/>
  <c r="M75" i="17"/>
  <c r="M74" i="17"/>
  <c r="M65" i="17"/>
  <c r="M64" i="17"/>
  <c r="M55" i="17"/>
  <c r="M54" i="17"/>
  <c r="M45" i="17"/>
  <c r="M44" i="17"/>
  <c r="L1451" i="17"/>
  <c r="L1444" i="17"/>
  <c r="L1443" i="17"/>
  <c r="L1442" i="17"/>
  <c r="L1441" i="17"/>
  <c r="L1440" i="17"/>
  <c r="L1438" i="17"/>
  <c r="L1436" i="17"/>
  <c r="L1429" i="17"/>
  <c r="L1428" i="17"/>
  <c r="L1426" i="17"/>
  <c r="L1425" i="17"/>
  <c r="L1407" i="17"/>
  <c r="L1406" i="17"/>
  <c r="L1405" i="17"/>
  <c r="L1397" i="17"/>
  <c r="L1396" i="17"/>
  <c r="L1395" i="17"/>
  <c r="L1384" i="17"/>
  <c r="L1383" i="17"/>
  <c r="L1382" i="17"/>
  <c r="L1376" i="17"/>
  <c r="L1374" i="17"/>
  <c r="L1373" i="17"/>
  <c r="L1356" i="17"/>
  <c r="L1355" i="17"/>
  <c r="L1354" i="17"/>
  <c r="L1353" i="17"/>
  <c r="L1351" i="17"/>
  <c r="L1350" i="17"/>
  <c r="L1349" i="17"/>
  <c r="L1347" i="17"/>
  <c r="L1346" i="17"/>
  <c r="L1343" i="17"/>
  <c r="L1341" i="17"/>
  <c r="L1339" i="17"/>
  <c r="L1338" i="17"/>
  <c r="L1336" i="17"/>
  <c r="L1335" i="17"/>
  <c r="L1332" i="17"/>
  <c r="L1331" i="17"/>
  <c r="L1326" i="17"/>
  <c r="L1325" i="17"/>
  <c r="L1324" i="17"/>
  <c r="L1308" i="17"/>
  <c r="L1306" i="17"/>
  <c r="L1304" i="17"/>
  <c r="L1301" i="17"/>
  <c r="L1300" i="17"/>
  <c r="L1297" i="17"/>
  <c r="L1296" i="17"/>
  <c r="L1293" i="17"/>
  <c r="L1292" i="17"/>
  <c r="L1289" i="17"/>
  <c r="L1288" i="17"/>
  <c r="L1285" i="17"/>
  <c r="L1284" i="17"/>
  <c r="L1281" i="17"/>
  <c r="L1280" i="17"/>
  <c r="L1277" i="17"/>
  <c r="L1276" i="17"/>
  <c r="L1274" i="17"/>
  <c r="L1271" i="17"/>
  <c r="L1270" i="17"/>
  <c r="L1267" i="17"/>
  <c r="L1266" i="17"/>
  <c r="L1263" i="17"/>
  <c r="L1262" i="17"/>
  <c r="L1259" i="17"/>
  <c r="L1258" i="17"/>
  <c r="L1255" i="17"/>
  <c r="L1254" i="17"/>
  <c r="L1251" i="17"/>
  <c r="L1250" i="17"/>
  <c r="L1247" i="17"/>
  <c r="L1246" i="17"/>
  <c r="L1243" i="17"/>
  <c r="L1242" i="17"/>
  <c r="L1239" i="17"/>
  <c r="L1238" i="17"/>
  <c r="L1235" i="17"/>
  <c r="L1234" i="17"/>
  <c r="L1231" i="17"/>
  <c r="L1223" i="17"/>
  <c r="L1222" i="17"/>
  <c r="L1221" i="17"/>
  <c r="L1219" i="17"/>
  <c r="L1211" i="17"/>
  <c r="L1210" i="17"/>
  <c r="L1208" i="17"/>
  <c r="L1204" i="17"/>
  <c r="L1194" i="17"/>
  <c r="L1193" i="17"/>
  <c r="L1184" i="17"/>
  <c r="L1183" i="17"/>
  <c r="L1182" i="17"/>
  <c r="L1176" i="17"/>
  <c r="L1166" i="17"/>
  <c r="L1165" i="17"/>
  <c r="L1164" i="17"/>
  <c r="L1163" i="17"/>
  <c r="L1161" i="17"/>
  <c r="L1151" i="17"/>
  <c r="L1149" i="17"/>
  <c r="L1147" i="17"/>
  <c r="L1132" i="17"/>
  <c r="L1131" i="17"/>
  <c r="L1115" i="17"/>
  <c r="L1114" i="17"/>
  <c r="L1107" i="17"/>
  <c r="L1106" i="17"/>
  <c r="L1104" i="17"/>
  <c r="L1088" i="17"/>
  <c r="L1087" i="17"/>
  <c r="L1076" i="17"/>
  <c r="L1075" i="17"/>
  <c r="L1071" i="17"/>
  <c r="L1064" i="17"/>
  <c r="L1063" i="17"/>
  <c r="L1055" i="17"/>
  <c r="L1051" i="17"/>
  <c r="L1050" i="17"/>
  <c r="L1043" i="17"/>
  <c r="L1039" i="17"/>
  <c r="L1031" i="17"/>
  <c r="L1030" i="17"/>
  <c r="L1029" i="17"/>
  <c r="L1028" i="17"/>
  <c r="L1023" i="17"/>
  <c r="L1022" i="17"/>
  <c r="L1018" i="17"/>
  <c r="L1017" i="17"/>
  <c r="L1000" i="17"/>
  <c r="L998" i="17"/>
  <c r="L996" i="17"/>
  <c r="L992" i="17"/>
  <c r="L991" i="17"/>
  <c r="L986" i="17"/>
  <c r="L985" i="17"/>
  <c r="L984" i="17"/>
  <c r="L970" i="17"/>
  <c r="L969" i="17"/>
  <c r="L957" i="17"/>
  <c r="L956" i="17"/>
  <c r="L945" i="17"/>
  <c r="L944" i="17"/>
  <c r="L937" i="17"/>
  <c r="L936" i="17"/>
  <c r="L932" i="17"/>
  <c r="L931" i="17"/>
  <c r="L911" i="17"/>
  <c r="L904" i="17"/>
  <c r="L903" i="17"/>
  <c r="L898" i="17"/>
  <c r="L897" i="17"/>
  <c r="L892" i="17"/>
  <c r="L891" i="17"/>
  <c r="L886" i="17"/>
  <c r="L885" i="17"/>
  <c r="L876" i="17"/>
  <c r="L875" i="17"/>
  <c r="L874" i="17"/>
  <c r="L866" i="17"/>
  <c r="L865" i="17"/>
  <c r="L859" i="17"/>
  <c r="L858" i="17"/>
  <c r="L854" i="17"/>
  <c r="L853" i="17"/>
  <c r="L850" i="17"/>
  <c r="L849" i="17"/>
  <c r="L842" i="17"/>
  <c r="L841" i="17"/>
  <c r="L834" i="17"/>
  <c r="L833" i="17"/>
  <c r="L821" i="17"/>
  <c r="L804" i="17"/>
  <c r="L789" i="17"/>
  <c r="L774" i="17"/>
  <c r="L773" i="17"/>
  <c r="L765" i="17"/>
  <c r="L762" i="17"/>
  <c r="L748" i="17"/>
  <c r="L747" i="17"/>
  <c r="L737" i="17"/>
  <c r="L730" i="17"/>
  <c r="L727" i="17"/>
  <c r="L721" i="17"/>
  <c r="L713" i="17"/>
  <c r="L712" i="17"/>
  <c r="L703" i="17"/>
  <c r="L702" i="17"/>
  <c r="L693" i="17"/>
  <c r="L690" i="17"/>
  <c r="L687" i="17"/>
  <c r="L686" i="17"/>
  <c r="L683" i="17"/>
  <c r="L677" i="17"/>
  <c r="L676" i="17"/>
  <c r="L673" i="17"/>
  <c r="L670" i="17"/>
  <c r="L669" i="17"/>
  <c r="L663" i="17"/>
  <c r="L662" i="17"/>
  <c r="L647" i="17"/>
  <c r="L646" i="17"/>
  <c r="L630" i="17"/>
  <c r="L615" i="17"/>
  <c r="L614" i="17"/>
  <c r="L599" i="17"/>
  <c r="L598" i="17"/>
  <c r="L583" i="17"/>
  <c r="L582" i="17"/>
  <c r="L571" i="17"/>
  <c r="L570" i="17"/>
  <c r="L554" i="17"/>
  <c r="L553" i="17"/>
  <c r="L537" i="17"/>
  <c r="L536" i="17"/>
  <c r="L525" i="17"/>
  <c r="L524" i="17"/>
  <c r="L515" i="17"/>
  <c r="L511" i="17"/>
  <c r="L510" i="17"/>
  <c r="L507" i="17"/>
  <c r="L504" i="17"/>
  <c r="L503" i="17"/>
  <c r="L500" i="17"/>
  <c r="L499" i="17"/>
  <c r="L496" i="17"/>
  <c r="L495" i="17"/>
  <c r="L492" i="17"/>
  <c r="L491" i="17"/>
  <c r="L488" i="17"/>
  <c r="L487" i="17"/>
  <c r="L484" i="17"/>
  <c r="L483" i="17"/>
  <c r="L480" i="17"/>
  <c r="L479" i="17"/>
  <c r="L476" i="17"/>
  <c r="L475" i="17"/>
  <c r="L472" i="17"/>
  <c r="L471" i="17"/>
  <c r="L470" i="17"/>
  <c r="L469" i="17"/>
  <c r="L468" i="17"/>
  <c r="L465" i="17"/>
  <c r="L464" i="17"/>
  <c r="L461" i="17"/>
  <c r="L460" i="17"/>
  <c r="L457" i="17"/>
  <c r="L456" i="17"/>
  <c r="L455" i="17"/>
  <c r="L453" i="17"/>
  <c r="L452" i="17"/>
  <c r="L449" i="17"/>
  <c r="L448" i="17"/>
  <c r="L445" i="17"/>
  <c r="L444" i="17"/>
  <c r="L441" i="17"/>
  <c r="L436" i="17"/>
  <c r="L434" i="17"/>
  <c r="L429" i="17"/>
  <c r="L428" i="17"/>
  <c r="L423" i="17"/>
  <c r="L422" i="17"/>
  <c r="L415" i="17"/>
  <c r="L414" i="17"/>
  <c r="L407" i="17"/>
  <c r="L406" i="17"/>
  <c r="L399" i="17"/>
  <c r="L398" i="17"/>
  <c r="L390" i="17"/>
  <c r="L389" i="17"/>
  <c r="L381" i="17"/>
  <c r="L380" i="17"/>
  <c r="L372" i="17"/>
  <c r="L371" i="17"/>
  <c r="L363" i="17"/>
  <c r="L362" i="17"/>
  <c r="L353" i="17"/>
  <c r="L352" i="17"/>
  <c r="L344" i="17"/>
  <c r="L341" i="17"/>
  <c r="L339" i="17"/>
  <c r="L338" i="17"/>
  <c r="L337" i="17"/>
  <c r="L329" i="17"/>
  <c r="L328" i="17"/>
  <c r="L320" i="17"/>
  <c r="L319" i="17"/>
  <c r="L316" i="17"/>
  <c r="L315" i="17"/>
  <c r="L309" i="17"/>
  <c r="L308" i="17"/>
  <c r="L307" i="17"/>
  <c r="L306" i="17"/>
  <c r="L299" i="17"/>
  <c r="L298" i="17"/>
  <c r="L290" i="17"/>
  <c r="L289" i="17"/>
  <c r="L281" i="17"/>
  <c r="L280" i="17"/>
  <c r="L273" i="17"/>
  <c r="L272" i="17"/>
  <c r="L265" i="17"/>
  <c r="L264" i="17"/>
  <c r="L256" i="17"/>
  <c r="L255" i="17"/>
  <c r="L247" i="17"/>
  <c r="L246" i="17"/>
  <c r="L244" i="17"/>
  <c r="L236" i="17"/>
  <c r="L235" i="17"/>
  <c r="L232" i="17"/>
  <c r="L231" i="17"/>
  <c r="L223" i="17"/>
  <c r="L222" i="17"/>
  <c r="L214" i="17"/>
  <c r="L213" i="17"/>
  <c r="L212" i="17"/>
  <c r="L211" i="17"/>
  <c r="L203" i="17"/>
  <c r="L202" i="17"/>
  <c r="L194" i="17"/>
  <c r="L193" i="17"/>
  <c r="L185" i="17"/>
  <c r="L184" i="17"/>
  <c r="L176" i="17"/>
  <c r="L175" i="17"/>
  <c r="L167" i="17"/>
  <c r="L166" i="17"/>
  <c r="L164" i="17"/>
  <c r="L162" i="17"/>
  <c r="L160" i="17"/>
  <c r="L159" i="17"/>
  <c r="L158" i="17"/>
  <c r="L157" i="17"/>
  <c r="L155" i="17"/>
  <c r="L154" i="17"/>
  <c r="L151" i="17"/>
  <c r="L150" i="17"/>
  <c r="L149" i="17"/>
  <c r="L145" i="17"/>
  <c r="L144" i="17"/>
  <c r="L140" i="17"/>
  <c r="L139" i="17"/>
  <c r="L135" i="17"/>
  <c r="L134" i="17"/>
  <c r="L130" i="17"/>
  <c r="L129" i="17"/>
  <c r="L125" i="17"/>
  <c r="L124" i="17"/>
  <c r="L120" i="17"/>
  <c r="L118" i="17"/>
  <c r="L114" i="17"/>
  <c r="L111" i="17"/>
  <c r="L110" i="17"/>
  <c r="L109" i="17"/>
  <c r="L107" i="17"/>
  <c r="L106" i="17"/>
  <c r="L101" i="17"/>
  <c r="L100" i="17"/>
  <c r="L97" i="17"/>
  <c r="L96" i="17"/>
  <c r="L87" i="17"/>
  <c r="L86" i="17"/>
  <c r="L85" i="17"/>
  <c r="L84" i="17"/>
  <c r="L75" i="17"/>
  <c r="L74" i="17"/>
  <c r="L65" i="17"/>
  <c r="L64" i="17"/>
  <c r="L55" i="17"/>
  <c r="L54" i="17"/>
  <c r="L45" i="17"/>
  <c r="L44" i="17"/>
  <c r="K1444" i="17"/>
  <c r="K1443" i="17"/>
  <c r="K1442" i="17"/>
  <c r="K1441" i="17"/>
  <c r="K1440" i="17"/>
  <c r="K1438" i="17"/>
  <c r="K1436" i="17"/>
  <c r="K1429" i="17"/>
  <c r="K1428" i="17"/>
  <c r="K1426" i="17"/>
  <c r="K1425" i="17"/>
  <c r="K1407" i="17"/>
  <c r="K1406" i="17"/>
  <c r="K1405" i="17"/>
  <c r="K1397" i="17"/>
  <c r="K1396" i="17"/>
  <c r="K1395" i="17"/>
  <c r="K1384" i="17"/>
  <c r="K1383" i="17"/>
  <c r="K1382" i="17"/>
  <c r="K1376" i="17"/>
  <c r="K1374" i="17"/>
  <c r="K1373" i="17"/>
  <c r="K1356" i="17"/>
  <c r="K1355" i="17"/>
  <c r="K1354" i="17"/>
  <c r="K1353" i="17"/>
  <c r="K1351" i="17"/>
  <c r="K1350" i="17"/>
  <c r="K1349" i="17"/>
  <c r="K1347" i="17"/>
  <c r="K1346" i="17"/>
  <c r="K1343" i="17"/>
  <c r="K1341" i="17"/>
  <c r="K1339" i="17"/>
  <c r="K1338" i="17"/>
  <c r="K1336" i="17"/>
  <c r="K1335" i="17"/>
  <c r="K1332" i="17"/>
  <c r="K1331" i="17"/>
  <c r="K1326" i="17"/>
  <c r="K1325" i="17"/>
  <c r="K1324" i="17"/>
  <c r="K1308" i="17"/>
  <c r="K1306" i="17"/>
  <c r="K1304" i="17"/>
  <c r="K1301" i="17"/>
  <c r="K1300" i="17"/>
  <c r="K1297" i="17"/>
  <c r="K1296" i="17"/>
  <c r="K1293" i="17"/>
  <c r="K1292" i="17"/>
  <c r="K1289" i="17"/>
  <c r="K1288" i="17"/>
  <c r="K1285" i="17"/>
  <c r="K1284" i="17"/>
  <c r="K1281" i="17"/>
  <c r="K1280" i="17"/>
  <c r="K1277" i="17"/>
  <c r="K1276" i="17"/>
  <c r="K1274" i="17"/>
  <c r="K1271" i="17"/>
  <c r="K1270" i="17"/>
  <c r="K1267" i="17"/>
  <c r="K1266" i="17"/>
  <c r="K1263" i="17"/>
  <c r="K1262" i="17"/>
  <c r="K1259" i="17"/>
  <c r="K1258" i="17"/>
  <c r="K1255" i="17"/>
  <c r="K1254" i="17"/>
  <c r="K1251" i="17"/>
  <c r="K1250" i="17"/>
  <c r="K1247" i="17"/>
  <c r="K1246" i="17"/>
  <c r="K1243" i="17"/>
  <c r="K1242" i="17"/>
  <c r="K1239" i="17"/>
  <c r="K1238" i="17"/>
  <c r="K1235" i="17"/>
  <c r="K1234" i="17"/>
  <c r="K1231" i="17"/>
  <c r="K1223" i="17"/>
  <c r="K1222" i="17"/>
  <c r="K1221" i="17"/>
  <c r="K1219" i="17"/>
  <c r="K1211" i="17"/>
  <c r="K1210" i="17"/>
  <c r="K1208" i="17"/>
  <c r="K1204" i="17"/>
  <c r="K1194" i="17"/>
  <c r="K1193" i="17"/>
  <c r="K1184" i="17"/>
  <c r="K1183" i="17"/>
  <c r="K1182" i="17"/>
  <c r="K1176" i="17"/>
  <c r="K1166" i="17"/>
  <c r="K1165" i="17"/>
  <c r="K1164" i="17"/>
  <c r="K1163" i="17"/>
  <c r="K1161" i="17"/>
  <c r="K1151" i="17"/>
  <c r="K1149" i="17"/>
  <c r="K1147" i="17"/>
  <c r="K1132" i="17"/>
  <c r="K1131" i="17"/>
  <c r="K1115" i="17"/>
  <c r="K1114" i="17"/>
  <c r="K1107" i="17"/>
  <c r="K1106" i="17"/>
  <c r="K1104" i="17"/>
  <c r="K1088" i="17"/>
  <c r="K1087" i="17"/>
  <c r="K1076" i="17"/>
  <c r="K1075" i="17"/>
  <c r="K1071" i="17"/>
  <c r="K1064" i="17"/>
  <c r="K1063" i="17"/>
  <c r="K1055" i="17"/>
  <c r="K1051" i="17"/>
  <c r="K1050" i="17"/>
  <c r="K1043" i="17"/>
  <c r="K1039" i="17"/>
  <c r="K1031" i="17"/>
  <c r="K1030" i="17"/>
  <c r="K1029" i="17"/>
  <c r="K1028" i="17"/>
  <c r="K1023" i="17"/>
  <c r="K1022" i="17"/>
  <c r="K1018" i="17"/>
  <c r="K1017" i="17"/>
  <c r="K1000" i="17"/>
  <c r="K998" i="17"/>
  <c r="K996" i="17"/>
  <c r="K992" i="17"/>
  <c r="K991" i="17"/>
  <c r="K986" i="17"/>
  <c r="K985" i="17"/>
  <c r="K984" i="17"/>
  <c r="K970" i="17"/>
  <c r="K969" i="17"/>
  <c r="K957" i="17"/>
  <c r="K956" i="17"/>
  <c r="K945" i="17"/>
  <c r="K944" i="17"/>
  <c r="K937" i="17"/>
  <c r="K936" i="17"/>
  <c r="K932" i="17"/>
  <c r="K931" i="17"/>
  <c r="K911" i="17"/>
  <c r="K904" i="17"/>
  <c r="K903" i="17"/>
  <c r="K898" i="17"/>
  <c r="K897" i="17"/>
  <c r="K892" i="17"/>
  <c r="K891" i="17"/>
  <c r="K886" i="17"/>
  <c r="K885" i="17"/>
  <c r="K876" i="17"/>
  <c r="K875" i="17"/>
  <c r="K874" i="17"/>
  <c r="K866" i="17"/>
  <c r="K865" i="17"/>
  <c r="K859" i="17"/>
  <c r="K858" i="17"/>
  <c r="K854" i="17"/>
  <c r="K853" i="17"/>
  <c r="K850" i="17"/>
  <c r="K849" i="17"/>
  <c r="K842" i="17"/>
  <c r="K841" i="17"/>
  <c r="K834" i="17"/>
  <c r="K833" i="17"/>
  <c r="K821" i="17"/>
  <c r="K804" i="17"/>
  <c r="K789" i="17"/>
  <c r="K774" i="17"/>
  <c r="K773" i="17"/>
  <c r="K765" i="17"/>
  <c r="K762" i="17"/>
  <c r="K748" i="17"/>
  <c r="K747" i="17"/>
  <c r="K737" i="17"/>
  <c r="K730" i="17"/>
  <c r="K721" i="17"/>
  <c r="K713" i="17"/>
  <c r="K712" i="17"/>
  <c r="K703" i="17"/>
  <c r="K702" i="17"/>
  <c r="K693" i="17"/>
  <c r="K690" i="17"/>
  <c r="K687" i="17"/>
  <c r="K686" i="17"/>
  <c r="K683" i="17"/>
  <c r="K677" i="17"/>
  <c r="K676" i="17"/>
  <c r="K673" i="17"/>
  <c r="K670" i="17"/>
  <c r="K669" i="17"/>
  <c r="K663" i="17"/>
  <c r="K662" i="17"/>
  <c r="K647" i="17"/>
  <c r="K646" i="17"/>
  <c r="K630" i="17"/>
  <c r="K615" i="17"/>
  <c r="K614" i="17"/>
  <c r="K599" i="17"/>
  <c r="K598" i="17"/>
  <c r="K583" i="17"/>
  <c r="K582" i="17"/>
  <c r="K571" i="17"/>
  <c r="K570" i="17"/>
  <c r="K554" i="17"/>
  <c r="K553" i="17"/>
  <c r="K537" i="17"/>
  <c r="K536" i="17"/>
  <c r="K525" i="17"/>
  <c r="K524" i="17"/>
  <c r="K515" i="17"/>
  <c r="K511" i="17"/>
  <c r="K510" i="17"/>
  <c r="K507" i="17"/>
  <c r="K504" i="17"/>
  <c r="K503" i="17"/>
  <c r="K500" i="17"/>
  <c r="K499" i="17"/>
  <c r="K496" i="17"/>
  <c r="K495" i="17"/>
  <c r="K492" i="17"/>
  <c r="K491" i="17"/>
  <c r="K488" i="17"/>
  <c r="K487" i="17"/>
  <c r="K484" i="17"/>
  <c r="K483" i="17"/>
  <c r="K480" i="17"/>
  <c r="K479" i="17"/>
  <c r="K476" i="17"/>
  <c r="K475" i="17"/>
  <c r="K472" i="17"/>
  <c r="K471" i="17"/>
  <c r="K470" i="17"/>
  <c r="K469" i="17"/>
  <c r="K468" i="17"/>
  <c r="K465" i="17"/>
  <c r="K464" i="17"/>
  <c r="K461" i="17"/>
  <c r="K460" i="17"/>
  <c r="K457" i="17"/>
  <c r="K456" i="17"/>
  <c r="K455" i="17"/>
  <c r="K453" i="17"/>
  <c r="K452" i="17"/>
  <c r="K449" i="17"/>
  <c r="K448" i="17"/>
  <c r="K445" i="17"/>
  <c r="K444" i="17"/>
  <c r="K441" i="17"/>
  <c r="K434" i="17"/>
  <c r="K429" i="17"/>
  <c r="K428" i="17"/>
  <c r="K423" i="17"/>
  <c r="K422" i="17"/>
  <c r="K415" i="17"/>
  <c r="K414" i="17"/>
  <c r="K407" i="17"/>
  <c r="K406" i="17"/>
  <c r="K399" i="17"/>
  <c r="K398" i="17"/>
  <c r="K390" i="17"/>
  <c r="K389" i="17"/>
  <c r="K381" i="17"/>
  <c r="K380" i="17"/>
  <c r="K372" i="17"/>
  <c r="K371" i="17"/>
  <c r="K363" i="17"/>
  <c r="K362" i="17"/>
  <c r="K353" i="17"/>
  <c r="K352" i="17"/>
  <c r="K344" i="17"/>
  <c r="K341" i="17"/>
  <c r="K339" i="17"/>
  <c r="K338" i="17"/>
  <c r="K337" i="17"/>
  <c r="K329" i="17"/>
  <c r="K328" i="17"/>
  <c r="K320" i="17"/>
  <c r="K319" i="17"/>
  <c r="K316" i="17"/>
  <c r="K315" i="17"/>
  <c r="K309" i="17"/>
  <c r="K308" i="17"/>
  <c r="K307" i="17"/>
  <c r="K306" i="17"/>
  <c r="K299" i="17"/>
  <c r="K298" i="17"/>
  <c r="K290" i="17"/>
  <c r="K289" i="17"/>
  <c r="K281" i="17"/>
  <c r="K280" i="17"/>
  <c r="K273" i="17"/>
  <c r="K272" i="17"/>
  <c r="K265" i="17"/>
  <c r="K264" i="17"/>
  <c r="K256" i="17"/>
  <c r="K255" i="17"/>
  <c r="K247" i="17"/>
  <c r="K246" i="17"/>
  <c r="K244" i="17"/>
  <c r="K236" i="17"/>
  <c r="K235" i="17"/>
  <c r="K232" i="17"/>
  <c r="K231" i="17"/>
  <c r="K223" i="17"/>
  <c r="K222" i="17"/>
  <c r="K214" i="17"/>
  <c r="K213" i="17"/>
  <c r="K212" i="17"/>
  <c r="K211" i="17"/>
  <c r="K203" i="17"/>
  <c r="K202" i="17"/>
  <c r="K194" i="17"/>
  <c r="K193" i="17"/>
  <c r="K185" i="17"/>
  <c r="K184" i="17"/>
  <c r="K176" i="17"/>
  <c r="K175" i="17"/>
  <c r="K167" i="17"/>
  <c r="K166" i="17"/>
  <c r="K164" i="17"/>
  <c r="K162" i="17"/>
  <c r="K160" i="17"/>
  <c r="K159" i="17"/>
  <c r="K158" i="17"/>
  <c r="K157" i="17"/>
  <c r="K155" i="17"/>
  <c r="K154" i="17"/>
  <c r="K151" i="17"/>
  <c r="K150" i="17"/>
  <c r="K149" i="17"/>
  <c r="K145" i="17"/>
  <c r="K144" i="17"/>
  <c r="K140" i="17"/>
  <c r="K139" i="17"/>
  <c r="K135" i="17"/>
  <c r="K134" i="17"/>
  <c r="K130" i="17"/>
  <c r="K129" i="17"/>
  <c r="K125" i="17"/>
  <c r="K124" i="17"/>
  <c r="K120" i="17"/>
  <c r="K111" i="17"/>
  <c r="K110" i="17"/>
  <c r="K109" i="17"/>
  <c r="K107" i="17"/>
  <c r="K106" i="17"/>
  <c r="K101" i="17"/>
  <c r="K100" i="17"/>
  <c r="K97" i="17"/>
  <c r="K96" i="17"/>
  <c r="K87" i="17"/>
  <c r="K86" i="17"/>
  <c r="K85" i="17"/>
  <c r="K84" i="17"/>
  <c r="K75" i="17"/>
  <c r="K74" i="17"/>
  <c r="K65" i="17"/>
  <c r="K64" i="17"/>
  <c r="K55" i="17"/>
  <c r="K54" i="17"/>
  <c r="K45" i="17"/>
  <c r="K44" i="17"/>
  <c r="J1451" i="17"/>
  <c r="J1444" i="17"/>
  <c r="J1443" i="17"/>
  <c r="J1442" i="17"/>
  <c r="J1441" i="17"/>
  <c r="J1440" i="17"/>
  <c r="J1438" i="17"/>
  <c r="J1436" i="17"/>
  <c r="J1429" i="17"/>
  <c r="J1428" i="17"/>
  <c r="J1426" i="17"/>
  <c r="J1425" i="17"/>
  <c r="J1407" i="17"/>
  <c r="J1406" i="17"/>
  <c r="J1405" i="17"/>
  <c r="J1397" i="17"/>
  <c r="J1396" i="17"/>
  <c r="J1395" i="17"/>
  <c r="J1384" i="17"/>
  <c r="J1383" i="17"/>
  <c r="J1382" i="17"/>
  <c r="J1376" i="17"/>
  <c r="J1374" i="17"/>
  <c r="J1373" i="17"/>
  <c r="J1356" i="17"/>
  <c r="J1355" i="17"/>
  <c r="J1354" i="17"/>
  <c r="J1353" i="17"/>
  <c r="J1351" i="17"/>
  <c r="J1350" i="17"/>
  <c r="J1349" i="17"/>
  <c r="J1347" i="17"/>
  <c r="J1346" i="17"/>
  <c r="J1343" i="17"/>
  <c r="J1341" i="17"/>
  <c r="J1339" i="17"/>
  <c r="J1338" i="17"/>
  <c r="J1336" i="17"/>
  <c r="J1335" i="17"/>
  <c r="J1332" i="17"/>
  <c r="J1331" i="17"/>
  <c r="J1326" i="17"/>
  <c r="J1325" i="17"/>
  <c r="J1324" i="17"/>
  <c r="J1308" i="17"/>
  <c r="J1306" i="17"/>
  <c r="J1304" i="17"/>
  <c r="J1301" i="17"/>
  <c r="J1300" i="17"/>
  <c r="J1297" i="17"/>
  <c r="J1296" i="17"/>
  <c r="J1293" i="17"/>
  <c r="J1292" i="17"/>
  <c r="J1289" i="17"/>
  <c r="J1288" i="17"/>
  <c r="J1285" i="17"/>
  <c r="J1284" i="17"/>
  <c r="J1281" i="17"/>
  <c r="J1280" i="17"/>
  <c r="J1277" i="17"/>
  <c r="J1276" i="17"/>
  <c r="J1274" i="17"/>
  <c r="J1271" i="17"/>
  <c r="J1270" i="17"/>
  <c r="J1267" i="17"/>
  <c r="J1266" i="17"/>
  <c r="J1263" i="17"/>
  <c r="J1262" i="17"/>
  <c r="J1259" i="17"/>
  <c r="J1258" i="17"/>
  <c r="J1255" i="17"/>
  <c r="J1254" i="17"/>
  <c r="J1251" i="17"/>
  <c r="J1250" i="17"/>
  <c r="J1247" i="17"/>
  <c r="J1246" i="17"/>
  <c r="J1243" i="17"/>
  <c r="J1242" i="17"/>
  <c r="J1239" i="17"/>
  <c r="J1238" i="17"/>
  <c r="J1235" i="17"/>
  <c r="J1234" i="17"/>
  <c r="J1231" i="17"/>
  <c r="J1223" i="17"/>
  <c r="J1222" i="17"/>
  <c r="J1221" i="17"/>
  <c r="J1219" i="17"/>
  <c r="J1211" i="17"/>
  <c r="J1210" i="17"/>
  <c r="J1208" i="17"/>
  <c r="J1204" i="17"/>
  <c r="J1194" i="17"/>
  <c r="J1193" i="17"/>
  <c r="J1184" i="17"/>
  <c r="J1183" i="17"/>
  <c r="J1182" i="17"/>
  <c r="J1176" i="17"/>
  <c r="J1166" i="17"/>
  <c r="J1165" i="17"/>
  <c r="J1164" i="17"/>
  <c r="J1163" i="17"/>
  <c r="J1161" i="17"/>
  <c r="J1151" i="17"/>
  <c r="J1149" i="17"/>
  <c r="J1147" i="17"/>
  <c r="J1132" i="17"/>
  <c r="J1131" i="17"/>
  <c r="J1115" i="17"/>
  <c r="J1114" i="17"/>
  <c r="J1107" i="17"/>
  <c r="J1106" i="17"/>
  <c r="J1104" i="17"/>
  <c r="J1088" i="17"/>
  <c r="J1087" i="17"/>
  <c r="J1076" i="17"/>
  <c r="J1075" i="17"/>
  <c r="J1071" i="17"/>
  <c r="J1064" i="17"/>
  <c r="J1063" i="17"/>
  <c r="J1055" i="17"/>
  <c r="J1051" i="17"/>
  <c r="J1050" i="17"/>
  <c r="J1043" i="17"/>
  <c r="J1039" i="17"/>
  <c r="J1031" i="17"/>
  <c r="J1030" i="17"/>
  <c r="J1029" i="17"/>
  <c r="J1028" i="17"/>
  <c r="J1023" i="17"/>
  <c r="J1022" i="17"/>
  <c r="J1018" i="17"/>
  <c r="J1017" i="17"/>
  <c r="J1000" i="17"/>
  <c r="J998" i="17"/>
  <c r="J996" i="17"/>
  <c r="J992" i="17"/>
  <c r="J991" i="17"/>
  <c r="J986" i="17"/>
  <c r="J985" i="17"/>
  <c r="J984" i="17"/>
  <c r="J970" i="17"/>
  <c r="J969" i="17"/>
  <c r="J957" i="17"/>
  <c r="J956" i="17"/>
  <c r="J945" i="17"/>
  <c r="J944" i="17"/>
  <c r="J937" i="17"/>
  <c r="J936" i="17"/>
  <c r="J932" i="17"/>
  <c r="J931" i="17"/>
  <c r="J911" i="17"/>
  <c r="J904" i="17"/>
  <c r="J903" i="17"/>
  <c r="J898" i="17"/>
  <c r="J897" i="17"/>
  <c r="J892" i="17"/>
  <c r="J891" i="17"/>
  <c r="J886" i="17"/>
  <c r="J885" i="17"/>
  <c r="J876" i="17"/>
  <c r="J875" i="17"/>
  <c r="J874" i="17"/>
  <c r="J866" i="17"/>
  <c r="J865" i="17"/>
  <c r="J859" i="17"/>
  <c r="J858" i="17"/>
  <c r="J854" i="17"/>
  <c r="J853" i="17"/>
  <c r="J850" i="17"/>
  <c r="J849" i="17"/>
  <c r="J842" i="17"/>
  <c r="J841" i="17"/>
  <c r="J834" i="17"/>
  <c r="J833" i="17"/>
  <c r="J821" i="17"/>
  <c r="J804" i="17"/>
  <c r="J789" i="17"/>
  <c r="J777" i="17"/>
  <c r="J774" i="17"/>
  <c r="J773" i="17"/>
  <c r="J765" i="17"/>
  <c r="J762" i="17"/>
  <c r="J748" i="17"/>
  <c r="J747" i="17"/>
  <c r="J737" i="17"/>
  <c r="J730" i="17"/>
  <c r="J727" i="17"/>
  <c r="J713" i="17"/>
  <c r="J712" i="17"/>
  <c r="J703" i="17"/>
  <c r="J702" i="17"/>
  <c r="J693" i="17"/>
  <c r="J690" i="17"/>
  <c r="J687" i="17"/>
  <c r="J686" i="17"/>
  <c r="J683" i="17"/>
  <c r="J677" i="17"/>
  <c r="J676" i="17"/>
  <c r="J673" i="17"/>
  <c r="J670" i="17"/>
  <c r="J669" i="17"/>
  <c r="J663" i="17"/>
  <c r="J662" i="17"/>
  <c r="J647" i="17"/>
  <c r="J646" i="17"/>
  <c r="J630" i="17"/>
  <c r="J615" i="17"/>
  <c r="J614" i="17"/>
  <c r="J599" i="17"/>
  <c r="J598" i="17"/>
  <c r="J583" i="17"/>
  <c r="J582" i="17"/>
  <c r="J571" i="17"/>
  <c r="J570" i="17"/>
  <c r="J554" i="17"/>
  <c r="J553" i="17"/>
  <c r="J537" i="17"/>
  <c r="J536" i="17"/>
  <c r="J525" i="17"/>
  <c r="J524" i="17"/>
  <c r="J515" i="17"/>
  <c r="J511" i="17"/>
  <c r="J510" i="17"/>
  <c r="J507" i="17"/>
  <c r="J504" i="17"/>
  <c r="J503" i="17"/>
  <c r="J500" i="17"/>
  <c r="J499" i="17"/>
  <c r="J496" i="17"/>
  <c r="J495" i="17"/>
  <c r="J492" i="17"/>
  <c r="J491" i="17"/>
  <c r="J488" i="17"/>
  <c r="J487" i="17"/>
  <c r="J484" i="17"/>
  <c r="J483" i="17"/>
  <c r="J480" i="17"/>
  <c r="J479" i="17"/>
  <c r="J476" i="17"/>
  <c r="J475" i="17"/>
  <c r="J472" i="17"/>
  <c r="J471" i="17"/>
  <c r="J470" i="17"/>
  <c r="J469" i="17"/>
  <c r="J468" i="17"/>
  <c r="J465" i="17"/>
  <c r="J464" i="17"/>
  <c r="J461" i="17"/>
  <c r="J460" i="17"/>
  <c r="J457" i="17"/>
  <c r="J456" i="17"/>
  <c r="J455" i="17"/>
  <c r="J453" i="17"/>
  <c r="J452" i="17"/>
  <c r="J449" i="17"/>
  <c r="J448" i="17"/>
  <c r="J445" i="17"/>
  <c r="J444" i="17"/>
  <c r="J441" i="17"/>
  <c r="J434" i="17"/>
  <c r="J429" i="17"/>
  <c r="J428" i="17"/>
  <c r="J423" i="17"/>
  <c r="J422" i="17"/>
  <c r="J415" i="17"/>
  <c r="J414" i="17"/>
  <c r="J407" i="17"/>
  <c r="J406" i="17"/>
  <c r="J399" i="17"/>
  <c r="J398" i="17"/>
  <c r="J390" i="17"/>
  <c r="J389" i="17"/>
  <c r="J381" i="17"/>
  <c r="J380" i="17"/>
  <c r="J372" i="17"/>
  <c r="J371" i="17"/>
  <c r="J363" i="17"/>
  <c r="J362" i="17"/>
  <c r="J353" i="17"/>
  <c r="J352" i="17"/>
  <c r="J344" i="17"/>
  <c r="J341" i="17"/>
  <c r="J339" i="17"/>
  <c r="J338" i="17"/>
  <c r="J337" i="17"/>
  <c r="J329" i="17"/>
  <c r="J328" i="17"/>
  <c r="J320" i="17"/>
  <c r="J319" i="17"/>
  <c r="J316" i="17"/>
  <c r="J315" i="17"/>
  <c r="J309" i="17"/>
  <c r="J308" i="17"/>
  <c r="J307" i="17"/>
  <c r="J306" i="17"/>
  <c r="J299" i="17"/>
  <c r="J298" i="17"/>
  <c r="J290" i="17"/>
  <c r="J289" i="17"/>
  <c r="J281" i="17"/>
  <c r="J280" i="17"/>
  <c r="J273" i="17"/>
  <c r="J272" i="17"/>
  <c r="J265" i="17"/>
  <c r="J264" i="17"/>
  <c r="J256" i="17"/>
  <c r="J255" i="17"/>
  <c r="J247" i="17"/>
  <c r="J246" i="17"/>
  <c r="J244" i="17"/>
  <c r="J236" i="17"/>
  <c r="J235" i="17"/>
  <c r="J232" i="17"/>
  <c r="J231" i="17"/>
  <c r="J223" i="17"/>
  <c r="J222" i="17"/>
  <c r="J214" i="17"/>
  <c r="J213" i="17"/>
  <c r="J212" i="17"/>
  <c r="J211" i="17"/>
  <c r="J203" i="17"/>
  <c r="J202" i="17"/>
  <c r="J194" i="17"/>
  <c r="J193" i="17"/>
  <c r="J185" i="17"/>
  <c r="J184" i="17"/>
  <c r="J176" i="17"/>
  <c r="J175" i="17"/>
  <c r="J167" i="17"/>
  <c r="J166" i="17"/>
  <c r="J164" i="17"/>
  <c r="J162" i="17"/>
  <c r="J160" i="17"/>
  <c r="J159" i="17"/>
  <c r="J158" i="17"/>
  <c r="J157" i="17"/>
  <c r="J155" i="17"/>
  <c r="J154" i="17"/>
  <c r="J151" i="17"/>
  <c r="J150" i="17"/>
  <c r="J149" i="17"/>
  <c r="J145" i="17"/>
  <c r="J144" i="17"/>
  <c r="J140" i="17"/>
  <c r="J139" i="17"/>
  <c r="J135" i="17"/>
  <c r="J134" i="17"/>
  <c r="J130" i="17"/>
  <c r="J129" i="17"/>
  <c r="J125" i="17"/>
  <c r="J124" i="17"/>
  <c r="J120" i="17"/>
  <c r="J118" i="17"/>
  <c r="J111" i="17"/>
  <c r="J110" i="17"/>
  <c r="J109" i="17"/>
  <c r="J107" i="17"/>
  <c r="J106" i="17"/>
  <c r="J101" i="17"/>
  <c r="J100" i="17"/>
  <c r="J97" i="17"/>
  <c r="J96" i="17"/>
  <c r="J87" i="17"/>
  <c r="J86" i="17"/>
  <c r="J85" i="17"/>
  <c r="J84" i="17"/>
  <c r="J75" i="17"/>
  <c r="J74" i="17"/>
  <c r="J65" i="17"/>
  <c r="J64" i="17"/>
  <c r="J55" i="17"/>
  <c r="J54" i="17"/>
  <c r="J45" i="17"/>
  <c r="J44" i="17"/>
  <c r="I1451" i="17"/>
  <c r="I1444" i="17"/>
  <c r="I1443" i="17"/>
  <c r="I1442" i="17"/>
  <c r="I1441" i="17"/>
  <c r="I1440" i="17"/>
  <c r="I1438" i="17"/>
  <c r="I1436" i="17"/>
  <c r="I1429" i="17"/>
  <c r="I1428" i="17"/>
  <c r="I1426" i="17"/>
  <c r="I1425" i="17"/>
  <c r="I1407" i="17"/>
  <c r="I1406" i="17"/>
  <c r="I1405" i="17"/>
  <c r="I1397" i="17"/>
  <c r="I1396" i="17"/>
  <c r="I1395" i="17"/>
  <c r="I1384" i="17"/>
  <c r="I1383" i="17"/>
  <c r="I1382" i="17"/>
  <c r="I1376" i="17"/>
  <c r="I1374" i="17"/>
  <c r="I1373" i="17"/>
  <c r="I1356" i="17"/>
  <c r="I1355" i="17"/>
  <c r="I1354" i="17"/>
  <c r="I1353" i="17"/>
  <c r="I1351" i="17"/>
  <c r="I1350" i="17"/>
  <c r="I1349" i="17"/>
  <c r="I1347" i="17"/>
  <c r="I1346" i="17"/>
  <c r="I1343" i="17"/>
  <c r="I1341" i="17"/>
  <c r="I1339" i="17"/>
  <c r="I1338" i="17"/>
  <c r="I1336" i="17"/>
  <c r="I1335" i="17"/>
  <c r="I1332" i="17"/>
  <c r="I1331" i="17"/>
  <c r="I1326" i="17"/>
  <c r="I1325" i="17"/>
  <c r="I1324" i="17"/>
  <c r="I1308" i="17"/>
  <c r="I1306" i="17"/>
  <c r="I1304" i="17"/>
  <c r="I1301" i="17"/>
  <c r="I1300" i="17"/>
  <c r="I1297" i="17"/>
  <c r="I1296" i="17"/>
  <c r="I1293" i="17"/>
  <c r="I1292" i="17"/>
  <c r="I1289" i="17"/>
  <c r="I1288" i="17"/>
  <c r="I1285" i="17"/>
  <c r="I1284" i="17"/>
  <c r="I1281" i="17"/>
  <c r="I1280" i="17"/>
  <c r="I1277" i="17"/>
  <c r="I1276" i="17"/>
  <c r="I1274" i="17"/>
  <c r="I1271" i="17"/>
  <c r="I1270" i="17"/>
  <c r="I1267" i="17"/>
  <c r="I1266" i="17"/>
  <c r="I1263" i="17"/>
  <c r="I1262" i="17"/>
  <c r="I1259" i="17"/>
  <c r="I1258" i="17"/>
  <c r="I1255" i="17"/>
  <c r="I1254" i="17"/>
  <c r="I1251" i="17"/>
  <c r="I1250" i="17"/>
  <c r="I1247" i="17"/>
  <c r="I1246" i="17"/>
  <c r="I1243" i="17"/>
  <c r="I1242" i="17"/>
  <c r="I1239" i="17"/>
  <c r="I1238" i="17"/>
  <c r="I1235" i="17"/>
  <c r="I1234" i="17"/>
  <c r="I1231" i="17"/>
  <c r="I1223" i="17"/>
  <c r="I1222" i="17"/>
  <c r="I1221" i="17"/>
  <c r="I1211" i="17"/>
  <c r="I1210" i="17"/>
  <c r="I1208" i="17"/>
  <c r="I1204" i="17"/>
  <c r="I1194" i="17"/>
  <c r="I1193" i="17"/>
  <c r="I1184" i="17"/>
  <c r="I1183" i="17"/>
  <c r="I1182" i="17"/>
  <c r="I1176" i="17"/>
  <c r="I1166" i="17"/>
  <c r="I1165" i="17"/>
  <c r="I1164" i="17"/>
  <c r="I1163" i="17"/>
  <c r="I1161" i="17"/>
  <c r="I1151" i="17"/>
  <c r="I1149" i="17"/>
  <c r="I1147" i="17"/>
  <c r="I1132" i="17"/>
  <c r="I1131" i="17"/>
  <c r="I1115" i="17"/>
  <c r="I1114" i="17"/>
  <c r="I1107" i="17"/>
  <c r="I1106" i="17"/>
  <c r="I1104" i="17"/>
  <c r="I1088" i="17"/>
  <c r="I1087" i="17"/>
  <c r="I1076" i="17"/>
  <c r="I1075" i="17"/>
  <c r="I1071" i="17"/>
  <c r="I1064" i="17"/>
  <c r="I1063" i="17"/>
  <c r="I1055" i="17"/>
  <c r="I1051" i="17"/>
  <c r="I1050" i="17"/>
  <c r="I1043" i="17"/>
  <c r="I1039" i="17"/>
  <c r="I1031" i="17"/>
  <c r="I1030" i="17"/>
  <c r="I1029" i="17"/>
  <c r="I1028" i="17"/>
  <c r="I1023" i="17"/>
  <c r="I1022" i="17"/>
  <c r="I1018" i="17"/>
  <c r="I1017" i="17"/>
  <c r="I1000" i="17"/>
  <c r="I998" i="17"/>
  <c r="I996" i="17"/>
  <c r="I992" i="17"/>
  <c r="I991" i="17"/>
  <c r="I986" i="17"/>
  <c r="I985" i="17"/>
  <c r="I984" i="17"/>
  <c r="I970" i="17"/>
  <c r="I969" i="17"/>
  <c r="I957" i="17"/>
  <c r="I956" i="17"/>
  <c r="I945" i="17"/>
  <c r="I944" i="17"/>
  <c r="I937" i="17"/>
  <c r="I936" i="17"/>
  <c r="I932" i="17"/>
  <c r="I931" i="17"/>
  <c r="I911" i="17"/>
  <c r="I904" i="17"/>
  <c r="I903" i="17"/>
  <c r="I898" i="17"/>
  <c r="I897" i="17"/>
  <c r="I892" i="17"/>
  <c r="I891" i="17"/>
  <c r="I886" i="17"/>
  <c r="I885" i="17"/>
  <c r="I876" i="17"/>
  <c r="I875" i="17"/>
  <c r="I874" i="17"/>
  <c r="I866" i="17"/>
  <c r="I865" i="17"/>
  <c r="I859" i="17"/>
  <c r="I858" i="17"/>
  <c r="I854" i="17"/>
  <c r="I853" i="17"/>
  <c r="I850" i="17"/>
  <c r="I849" i="17"/>
  <c r="I842" i="17"/>
  <c r="I841" i="17"/>
  <c r="I834" i="17"/>
  <c r="I833" i="17"/>
  <c r="I821" i="17"/>
  <c r="I804" i="17"/>
  <c r="I789" i="17"/>
  <c r="I774" i="17"/>
  <c r="I773" i="17"/>
  <c r="I765" i="17"/>
  <c r="I762" i="17"/>
  <c r="I748" i="17"/>
  <c r="I747" i="17"/>
  <c r="I737" i="17"/>
  <c r="I730" i="17"/>
  <c r="I727" i="17"/>
  <c r="I713" i="17"/>
  <c r="I712" i="17"/>
  <c r="I703" i="17"/>
  <c r="I702" i="17"/>
  <c r="I693" i="17"/>
  <c r="I690" i="17"/>
  <c r="I687" i="17"/>
  <c r="I686" i="17"/>
  <c r="I683" i="17"/>
  <c r="I677" i="17"/>
  <c r="I676" i="17"/>
  <c r="I673" i="17"/>
  <c r="I670" i="17"/>
  <c r="I669" i="17"/>
  <c r="I663" i="17"/>
  <c r="I662" i="17"/>
  <c r="I647" i="17"/>
  <c r="I646" i="17"/>
  <c r="I630" i="17"/>
  <c r="I615" i="17"/>
  <c r="I614" i="17"/>
  <c r="I599" i="17"/>
  <c r="I598" i="17"/>
  <c r="I583" i="17"/>
  <c r="I582" i="17"/>
  <c r="I571" i="17"/>
  <c r="I570" i="17"/>
  <c r="I554" i="17"/>
  <c r="I553" i="17"/>
  <c r="I537" i="17"/>
  <c r="I536" i="17"/>
  <c r="I525" i="17"/>
  <c r="I524" i="17"/>
  <c r="I515" i="17"/>
  <c r="I511" i="17"/>
  <c r="I510" i="17"/>
  <c r="I507" i="17"/>
  <c r="I504" i="17"/>
  <c r="I503" i="17"/>
  <c r="I500" i="17"/>
  <c r="I499" i="17"/>
  <c r="I496" i="17"/>
  <c r="I495" i="17"/>
  <c r="I492" i="17"/>
  <c r="I491" i="17"/>
  <c r="I488" i="17"/>
  <c r="I487" i="17"/>
  <c r="I484" i="17"/>
  <c r="I483" i="17"/>
  <c r="I480" i="17"/>
  <c r="I479" i="17"/>
  <c r="I476" i="17"/>
  <c r="I475" i="17"/>
  <c r="I472" i="17"/>
  <c r="I471" i="17"/>
  <c r="I470" i="17"/>
  <c r="I469" i="17"/>
  <c r="I468" i="17"/>
  <c r="I465" i="17"/>
  <c r="I464" i="17"/>
  <c r="I461" i="17"/>
  <c r="I460" i="17"/>
  <c r="I457" i="17"/>
  <c r="I456" i="17"/>
  <c r="I455" i="17"/>
  <c r="I453" i="17"/>
  <c r="I452" i="17"/>
  <c r="I449" i="17"/>
  <c r="I448" i="17"/>
  <c r="I445" i="17"/>
  <c r="I444" i="17"/>
  <c r="I441" i="17"/>
  <c r="I434" i="17"/>
  <c r="I429" i="17"/>
  <c r="I428" i="17"/>
  <c r="I423" i="17"/>
  <c r="I422" i="17"/>
  <c r="I415" i="17"/>
  <c r="I414" i="17"/>
  <c r="I407" i="17"/>
  <c r="I406" i="17"/>
  <c r="I399" i="17"/>
  <c r="I398" i="17"/>
  <c r="I390" i="17"/>
  <c r="I389" i="17"/>
  <c r="I381" i="17"/>
  <c r="I380" i="17"/>
  <c r="I372" i="17"/>
  <c r="I371" i="17"/>
  <c r="I363" i="17"/>
  <c r="I362" i="17"/>
  <c r="I353" i="17"/>
  <c r="I352" i="17"/>
  <c r="I344" i="17"/>
  <c r="I341" i="17"/>
  <c r="I339" i="17"/>
  <c r="I338" i="17"/>
  <c r="I337" i="17"/>
  <c r="I329" i="17"/>
  <c r="I328" i="17"/>
  <c r="I320" i="17"/>
  <c r="I319" i="17"/>
  <c r="I316" i="17"/>
  <c r="I315" i="17"/>
  <c r="I309" i="17"/>
  <c r="I308" i="17"/>
  <c r="I307" i="17"/>
  <c r="I306" i="17"/>
  <c r="I299" i="17"/>
  <c r="I298" i="17"/>
  <c r="I290" i="17"/>
  <c r="I289" i="17"/>
  <c r="I281" i="17"/>
  <c r="I280" i="17"/>
  <c r="I273" i="17"/>
  <c r="I272" i="17"/>
  <c r="I265" i="17"/>
  <c r="I264" i="17"/>
  <c r="I256" i="17"/>
  <c r="I255" i="17"/>
  <c r="I247" i="17"/>
  <c r="I246" i="17"/>
  <c r="I244" i="17"/>
  <c r="I236" i="17"/>
  <c r="I235" i="17"/>
  <c r="I232" i="17"/>
  <c r="I231" i="17"/>
  <c r="I223" i="17"/>
  <c r="I222" i="17"/>
  <c r="I214" i="17"/>
  <c r="I213" i="17"/>
  <c r="I212" i="17"/>
  <c r="I211" i="17"/>
  <c r="I203" i="17"/>
  <c r="I202" i="17"/>
  <c r="I194" i="17"/>
  <c r="I193" i="17"/>
  <c r="I185" i="17"/>
  <c r="I184" i="17"/>
  <c r="I176" i="17"/>
  <c r="I175" i="17"/>
  <c r="I167" i="17"/>
  <c r="I166" i="17"/>
  <c r="I164" i="17"/>
  <c r="I162" i="17"/>
  <c r="I160" i="17"/>
  <c r="I159" i="17"/>
  <c r="I158" i="17"/>
  <c r="I157" i="17"/>
  <c r="I155" i="17"/>
  <c r="I154" i="17"/>
  <c r="I151" i="17"/>
  <c r="I150" i="17"/>
  <c r="I149" i="17"/>
  <c r="I145" i="17"/>
  <c r="I144" i="17"/>
  <c r="I140" i="17"/>
  <c r="I139" i="17"/>
  <c r="I135" i="17"/>
  <c r="I134" i="17"/>
  <c r="I130" i="17"/>
  <c r="I129" i="17"/>
  <c r="I125" i="17"/>
  <c r="I124" i="17"/>
  <c r="I120" i="17"/>
  <c r="I118" i="17"/>
  <c r="I111" i="17"/>
  <c r="I110" i="17"/>
  <c r="I109" i="17"/>
  <c r="I107" i="17"/>
  <c r="I106" i="17"/>
  <c r="I101" i="17"/>
  <c r="I100" i="17"/>
  <c r="I97" i="17"/>
  <c r="I96" i="17"/>
  <c r="I87" i="17"/>
  <c r="I86" i="17"/>
  <c r="I85" i="17"/>
  <c r="I84" i="17"/>
  <c r="I75" i="17"/>
  <c r="I74" i="17"/>
  <c r="I65" i="17"/>
  <c r="I64" i="17"/>
  <c r="I55" i="17"/>
  <c r="I54" i="17"/>
  <c r="I45" i="17"/>
  <c r="I44" i="17"/>
  <c r="H1444" i="17"/>
  <c r="H1443" i="17"/>
  <c r="H1442" i="17"/>
  <c r="H1441" i="17"/>
  <c r="H1440" i="17"/>
  <c r="H1438" i="17"/>
  <c r="H1436" i="17"/>
  <c r="H1429" i="17"/>
  <c r="H1428" i="17"/>
  <c r="H1426" i="17"/>
  <c r="H1425" i="17"/>
  <c r="H1407" i="17"/>
  <c r="H1406" i="17"/>
  <c r="H1405" i="17"/>
  <c r="H1397" i="17"/>
  <c r="H1396" i="17"/>
  <c r="H1395" i="17"/>
  <c r="H1384" i="17"/>
  <c r="H1383" i="17"/>
  <c r="H1382" i="17"/>
  <c r="H1376" i="17"/>
  <c r="H1374" i="17"/>
  <c r="H1373" i="17"/>
  <c r="H1356" i="17"/>
  <c r="H1355" i="17"/>
  <c r="H1354" i="17"/>
  <c r="H1353" i="17"/>
  <c r="H1351" i="17"/>
  <c r="H1350" i="17"/>
  <c r="H1349" i="17"/>
  <c r="H1347" i="17"/>
  <c r="H1346" i="17"/>
  <c r="H1343" i="17"/>
  <c r="H1341" i="17"/>
  <c r="H1339" i="17"/>
  <c r="H1338" i="17"/>
  <c r="H1336" i="17"/>
  <c r="H1335" i="17"/>
  <c r="H1332" i="17"/>
  <c r="H1331" i="17"/>
  <c r="H1326" i="17"/>
  <c r="H1325" i="17"/>
  <c r="H1324" i="17"/>
  <c r="H1308" i="17"/>
  <c r="H1306" i="17"/>
  <c r="H1304" i="17"/>
  <c r="H1301" i="17"/>
  <c r="H1300" i="17"/>
  <c r="H1297" i="17"/>
  <c r="H1296" i="17"/>
  <c r="H1293" i="17"/>
  <c r="H1292" i="17"/>
  <c r="H1289" i="17"/>
  <c r="H1288" i="17"/>
  <c r="H1285" i="17"/>
  <c r="H1284" i="17"/>
  <c r="H1281" i="17"/>
  <c r="H1280" i="17"/>
  <c r="H1277" i="17"/>
  <c r="H1276" i="17"/>
  <c r="H1274" i="17"/>
  <c r="H1271" i="17"/>
  <c r="H1270" i="17"/>
  <c r="H1267" i="17"/>
  <c r="H1266" i="17"/>
  <c r="H1263" i="17"/>
  <c r="H1262" i="17"/>
  <c r="H1259" i="17"/>
  <c r="H1258" i="17"/>
  <c r="H1255" i="17"/>
  <c r="H1254" i="17"/>
  <c r="H1251" i="17"/>
  <c r="H1250" i="17"/>
  <c r="H1247" i="17"/>
  <c r="H1246" i="17"/>
  <c r="H1243" i="17"/>
  <c r="H1242" i="17"/>
  <c r="H1239" i="17"/>
  <c r="H1238" i="17"/>
  <c r="H1235" i="17"/>
  <c r="H1234" i="17"/>
  <c r="H1231" i="17"/>
  <c r="H1223" i="17"/>
  <c r="H1222" i="17"/>
  <c r="H1221" i="17"/>
  <c r="H1219" i="17"/>
  <c r="H1211" i="17"/>
  <c r="H1210" i="17"/>
  <c r="H1208" i="17"/>
  <c r="H1204" i="17"/>
  <c r="H1194" i="17"/>
  <c r="H1193" i="17"/>
  <c r="H1184" i="17"/>
  <c r="H1183" i="17"/>
  <c r="H1182" i="17"/>
  <c r="H1176" i="17"/>
  <c r="H1166" i="17"/>
  <c r="H1165" i="17"/>
  <c r="H1164" i="17"/>
  <c r="H1163" i="17"/>
  <c r="H1161" i="17"/>
  <c r="H1151" i="17"/>
  <c r="H1149" i="17"/>
  <c r="H1147" i="17"/>
  <c r="H1132" i="17"/>
  <c r="H1131" i="17"/>
  <c r="H1115" i="17"/>
  <c r="H1114" i="17"/>
  <c r="H1107" i="17"/>
  <c r="H1106" i="17"/>
  <c r="H1104" i="17"/>
  <c r="H1088" i="17"/>
  <c r="H1087" i="17"/>
  <c r="H1076" i="17"/>
  <c r="H1075" i="17"/>
  <c r="H1071" i="17"/>
  <c r="H1064" i="17"/>
  <c r="H1063" i="17"/>
  <c r="H1055" i="17"/>
  <c r="H1051" i="17"/>
  <c r="H1050" i="17"/>
  <c r="H1043" i="17"/>
  <c r="H1039" i="17"/>
  <c r="H1031" i="17"/>
  <c r="H1030" i="17"/>
  <c r="H1029" i="17"/>
  <c r="H1028" i="17"/>
  <c r="H1023" i="17"/>
  <c r="H1022" i="17"/>
  <c r="H1018" i="17"/>
  <c r="H1017" i="17"/>
  <c r="H1000" i="17"/>
  <c r="H998" i="17"/>
  <c r="H996" i="17"/>
  <c r="H992" i="17"/>
  <c r="H991" i="17"/>
  <c r="H986" i="17"/>
  <c r="H985" i="17"/>
  <c r="H984" i="17"/>
  <c r="H970" i="17"/>
  <c r="H969" i="17"/>
  <c r="H957" i="17"/>
  <c r="H956" i="17"/>
  <c r="H945" i="17"/>
  <c r="H944" i="17"/>
  <c r="H937" i="17"/>
  <c r="H936" i="17"/>
  <c r="H932" i="17"/>
  <c r="H931" i="17"/>
  <c r="H911" i="17"/>
  <c r="H904" i="17"/>
  <c r="H903" i="17"/>
  <c r="H898" i="17"/>
  <c r="H897" i="17"/>
  <c r="H892" i="17"/>
  <c r="H891" i="17"/>
  <c r="H886" i="17"/>
  <c r="H885" i="17"/>
  <c r="H876" i="17"/>
  <c r="H875" i="17"/>
  <c r="H874" i="17"/>
  <c r="H866" i="17"/>
  <c r="H865" i="17"/>
  <c r="H859" i="17"/>
  <c r="H858" i="17"/>
  <c r="H854" i="17"/>
  <c r="H853" i="17"/>
  <c r="H850" i="17"/>
  <c r="H849" i="17"/>
  <c r="H842" i="17"/>
  <c r="H841" i="17"/>
  <c r="H834" i="17"/>
  <c r="H833" i="17"/>
  <c r="H821" i="17"/>
  <c r="H804" i="17"/>
  <c r="H789" i="17"/>
  <c r="H777" i="17"/>
  <c r="H774" i="17"/>
  <c r="H773" i="17"/>
  <c r="H765" i="17"/>
  <c r="H762" i="17"/>
  <c r="H748" i="17"/>
  <c r="H747" i="17"/>
  <c r="H737" i="17"/>
  <c r="H730" i="17"/>
  <c r="H727" i="17"/>
  <c r="H721" i="17"/>
  <c r="H713" i="17"/>
  <c r="H712" i="17"/>
  <c r="H703" i="17"/>
  <c r="H702" i="17"/>
  <c r="H693" i="17"/>
  <c r="H690" i="17"/>
  <c r="H687" i="17"/>
  <c r="H686" i="17"/>
  <c r="H683" i="17"/>
  <c r="H677" i="17"/>
  <c r="H676" i="17"/>
  <c r="H673" i="17"/>
  <c r="H670" i="17"/>
  <c r="H669" i="17"/>
  <c r="H663" i="17"/>
  <c r="H662" i="17"/>
  <c r="H647" i="17"/>
  <c r="H646" i="17"/>
  <c r="H630" i="17"/>
  <c r="H615" i="17"/>
  <c r="H614" i="17"/>
  <c r="H599" i="17"/>
  <c r="H598" i="17"/>
  <c r="H583" i="17"/>
  <c r="H582" i="17"/>
  <c r="H571" i="17"/>
  <c r="H570" i="17"/>
  <c r="H554" i="17"/>
  <c r="H553" i="17"/>
  <c r="H537" i="17"/>
  <c r="H536" i="17"/>
  <c r="H525" i="17"/>
  <c r="H524" i="17"/>
  <c r="H515" i="17"/>
  <c r="H511" i="17"/>
  <c r="H510" i="17"/>
  <c r="H507" i="17"/>
  <c r="H504" i="17"/>
  <c r="H503" i="17"/>
  <c r="H500" i="17"/>
  <c r="H499" i="17"/>
  <c r="H496" i="17"/>
  <c r="H495" i="17"/>
  <c r="H492" i="17"/>
  <c r="H491" i="17"/>
  <c r="H488" i="17"/>
  <c r="H487" i="17"/>
  <c r="H484" i="17"/>
  <c r="H483" i="17"/>
  <c r="H480" i="17"/>
  <c r="H479" i="17"/>
  <c r="H476" i="17"/>
  <c r="H475" i="17"/>
  <c r="H472" i="17"/>
  <c r="H471" i="17"/>
  <c r="H470" i="17"/>
  <c r="H469" i="17"/>
  <c r="H468" i="17"/>
  <c r="H465" i="17"/>
  <c r="H464" i="17"/>
  <c r="H461" i="17"/>
  <c r="H460" i="17"/>
  <c r="H457" i="17"/>
  <c r="H456" i="17"/>
  <c r="H455" i="17"/>
  <c r="H453" i="17"/>
  <c r="H452" i="17"/>
  <c r="H449" i="17"/>
  <c r="H448" i="17"/>
  <c r="H445" i="17"/>
  <c r="H444" i="17"/>
  <c r="H441" i="17"/>
  <c r="H436" i="17"/>
  <c r="H434" i="17"/>
  <c r="H429" i="17"/>
  <c r="H428" i="17"/>
  <c r="H423" i="17"/>
  <c r="H422" i="17"/>
  <c r="H415" i="17"/>
  <c r="H414" i="17"/>
  <c r="H407" i="17"/>
  <c r="H406" i="17"/>
  <c r="H399" i="17"/>
  <c r="H398" i="17"/>
  <c r="H390" i="17"/>
  <c r="H389" i="17"/>
  <c r="H381" i="17"/>
  <c r="H380" i="17"/>
  <c r="H372" i="17"/>
  <c r="H371" i="17"/>
  <c r="H363" i="17"/>
  <c r="H362" i="17"/>
  <c r="H353" i="17"/>
  <c r="H352" i="17"/>
  <c r="H344" i="17"/>
  <c r="H341" i="17"/>
  <c r="H339" i="17"/>
  <c r="H338" i="17"/>
  <c r="H337" i="17"/>
  <c r="H329" i="17"/>
  <c r="H328" i="17"/>
  <c r="H320" i="17"/>
  <c r="H319" i="17"/>
  <c r="H316" i="17"/>
  <c r="H315" i="17"/>
  <c r="H309" i="17"/>
  <c r="H308" i="17"/>
  <c r="H307" i="17"/>
  <c r="H306" i="17"/>
  <c r="H299" i="17"/>
  <c r="H298" i="17"/>
  <c r="H290" i="17"/>
  <c r="H289" i="17"/>
  <c r="H281" i="17"/>
  <c r="H280" i="17"/>
  <c r="H273" i="17"/>
  <c r="H272" i="17"/>
  <c r="H265" i="17"/>
  <c r="H264" i="17"/>
  <c r="H256" i="17"/>
  <c r="H255" i="17"/>
  <c r="H247" i="17"/>
  <c r="H246" i="17"/>
  <c r="H244" i="17"/>
  <c r="H236" i="17"/>
  <c r="H235" i="17"/>
  <c r="H232" i="17"/>
  <c r="H231" i="17"/>
  <c r="H223" i="17"/>
  <c r="H222" i="17"/>
  <c r="H214" i="17"/>
  <c r="H213" i="17"/>
  <c r="H212" i="17"/>
  <c r="H211" i="17"/>
  <c r="H203" i="17"/>
  <c r="H202" i="17"/>
  <c r="H194" i="17"/>
  <c r="H193" i="17"/>
  <c r="H185" i="17"/>
  <c r="H184" i="17"/>
  <c r="H176" i="17"/>
  <c r="H175" i="17"/>
  <c r="H167" i="17"/>
  <c r="H166" i="17"/>
  <c r="H164" i="17"/>
  <c r="H162" i="17"/>
  <c r="H160" i="17"/>
  <c r="H159" i="17"/>
  <c r="H158" i="17"/>
  <c r="H157" i="17"/>
  <c r="H155" i="17"/>
  <c r="H154" i="17"/>
  <c r="H151" i="17"/>
  <c r="H150" i="17"/>
  <c r="H149" i="17"/>
  <c r="H145" i="17"/>
  <c r="H144" i="17"/>
  <c r="H140" i="17"/>
  <c r="H139" i="17"/>
  <c r="H135" i="17"/>
  <c r="H134" i="17"/>
  <c r="H130" i="17"/>
  <c r="H129" i="17"/>
  <c r="H125" i="17"/>
  <c r="H124" i="17"/>
  <c r="H120" i="17"/>
  <c r="H118" i="17"/>
  <c r="H111" i="17"/>
  <c r="H110" i="17"/>
  <c r="H109" i="17"/>
  <c r="H107" i="17"/>
  <c r="H106" i="17"/>
  <c r="H101" i="17"/>
  <c r="H100" i="17"/>
  <c r="H97" i="17"/>
  <c r="H96" i="17"/>
  <c r="H87" i="17"/>
  <c r="H86" i="17"/>
  <c r="H85" i="17"/>
  <c r="H84" i="17"/>
  <c r="H75" i="17"/>
  <c r="H74" i="17"/>
  <c r="H65" i="17"/>
  <c r="H64" i="17"/>
  <c r="H55" i="17"/>
  <c r="H54" i="17"/>
  <c r="H45" i="17"/>
  <c r="H44" i="17"/>
  <c r="G1451" i="17"/>
  <c r="G1444" i="17"/>
  <c r="G1443" i="17"/>
  <c r="G1442" i="17"/>
  <c r="G1441" i="17"/>
  <c r="G1440" i="17"/>
  <c r="G1438" i="17"/>
  <c r="G1436" i="17"/>
  <c r="G1429" i="17"/>
  <c r="G1428" i="17"/>
  <c r="G1426" i="17"/>
  <c r="G1425" i="17"/>
  <c r="G1407" i="17"/>
  <c r="G1406" i="17"/>
  <c r="G1405" i="17"/>
  <c r="G1397" i="17"/>
  <c r="G1396" i="17"/>
  <c r="G1395" i="17"/>
  <c r="G1384" i="17"/>
  <c r="G1383" i="17"/>
  <c r="G1382" i="17"/>
  <c r="G1376" i="17"/>
  <c r="G1374" i="17"/>
  <c r="G1373" i="17"/>
  <c r="G1356" i="17"/>
  <c r="G1355" i="17"/>
  <c r="G1354" i="17"/>
  <c r="G1353" i="17"/>
  <c r="G1351" i="17"/>
  <c r="G1350" i="17"/>
  <c r="G1349" i="17"/>
  <c r="G1347" i="17"/>
  <c r="G1346" i="17"/>
  <c r="G1343" i="17"/>
  <c r="G1341" i="17"/>
  <c r="G1339" i="17"/>
  <c r="G1338" i="17"/>
  <c r="G1336" i="17"/>
  <c r="G1335" i="17"/>
  <c r="G1332" i="17"/>
  <c r="G1331" i="17"/>
  <c r="G1326" i="17"/>
  <c r="G1325" i="17"/>
  <c r="G1324" i="17"/>
  <c r="G1308" i="17"/>
  <c r="G1306" i="17"/>
  <c r="G1304" i="17"/>
  <c r="G1301" i="17"/>
  <c r="G1300" i="17"/>
  <c r="G1297" i="17"/>
  <c r="G1296" i="17"/>
  <c r="G1293" i="17"/>
  <c r="G1292" i="17"/>
  <c r="G1289" i="17"/>
  <c r="G1288" i="17"/>
  <c r="G1285" i="17"/>
  <c r="G1284" i="17"/>
  <c r="G1281" i="17"/>
  <c r="G1280" i="17"/>
  <c r="G1277" i="17"/>
  <c r="G1276" i="17"/>
  <c r="G1274" i="17"/>
  <c r="G1271" i="17"/>
  <c r="G1270" i="17"/>
  <c r="G1267" i="17"/>
  <c r="G1266" i="17"/>
  <c r="G1263" i="17"/>
  <c r="G1262" i="17"/>
  <c r="G1259" i="17"/>
  <c r="G1258" i="17"/>
  <c r="G1255" i="17"/>
  <c r="G1254" i="17"/>
  <c r="G1251" i="17"/>
  <c r="G1250" i="17"/>
  <c r="G1247" i="17"/>
  <c r="G1246" i="17"/>
  <c r="G1243" i="17"/>
  <c r="G1242" i="17"/>
  <c r="G1239" i="17"/>
  <c r="G1238" i="17"/>
  <c r="G1235" i="17"/>
  <c r="G1234" i="17"/>
  <c r="G1231" i="17"/>
  <c r="G1223" i="17"/>
  <c r="G1222" i="17"/>
  <c r="G1221" i="17"/>
  <c r="G1219" i="17"/>
  <c r="G1211" i="17"/>
  <c r="G1210" i="17"/>
  <c r="G1208" i="17"/>
  <c r="G1204" i="17"/>
  <c r="G1194" i="17"/>
  <c r="G1193" i="17"/>
  <c r="G1184" i="17"/>
  <c r="G1183" i="17"/>
  <c r="G1182" i="17"/>
  <c r="G1176" i="17"/>
  <c r="G1166" i="17"/>
  <c r="G1165" i="17"/>
  <c r="G1164" i="17"/>
  <c r="G1163" i="17"/>
  <c r="G1161" i="17"/>
  <c r="G1151" i="17"/>
  <c r="G1149" i="17"/>
  <c r="G1147" i="17"/>
  <c r="G1132" i="17"/>
  <c r="G1131" i="17"/>
  <c r="G1115" i="17"/>
  <c r="G1114" i="17"/>
  <c r="G1107" i="17"/>
  <c r="G1106" i="17"/>
  <c r="G1104" i="17"/>
  <c r="G1088" i="17"/>
  <c r="G1087" i="17"/>
  <c r="G1076" i="17"/>
  <c r="G1075" i="17"/>
  <c r="G1071" i="17"/>
  <c r="G1064" i="17"/>
  <c r="G1063" i="17"/>
  <c r="G1055" i="17"/>
  <c r="G1051" i="17"/>
  <c r="G1050" i="17"/>
  <c r="G1043" i="17"/>
  <c r="G1039" i="17"/>
  <c r="G1031" i="17"/>
  <c r="G1030" i="17"/>
  <c r="G1029" i="17"/>
  <c r="G1028" i="17"/>
  <c r="G1023" i="17"/>
  <c r="G1022" i="17"/>
  <c r="G1018" i="17"/>
  <c r="G1017" i="17"/>
  <c r="G1000" i="17"/>
  <c r="G998" i="17"/>
  <c r="G996" i="17"/>
  <c r="G992" i="17"/>
  <c r="G991" i="17"/>
  <c r="G986" i="17"/>
  <c r="G985" i="17"/>
  <c r="G984" i="17"/>
  <c r="G970" i="17"/>
  <c r="G969" i="17"/>
  <c r="G957" i="17"/>
  <c r="G956" i="17"/>
  <c r="G945" i="17"/>
  <c r="G944" i="17"/>
  <c r="G937" i="17"/>
  <c r="G936" i="17"/>
  <c r="G932" i="17"/>
  <c r="G931" i="17"/>
  <c r="G911" i="17"/>
  <c r="G904" i="17"/>
  <c r="G903" i="17"/>
  <c r="G898" i="17"/>
  <c r="G897" i="17"/>
  <c r="G892" i="17"/>
  <c r="G891" i="17"/>
  <c r="G886" i="17"/>
  <c r="G885" i="17"/>
  <c r="G876" i="17"/>
  <c r="G875" i="17"/>
  <c r="G874" i="17"/>
  <c r="G866" i="17"/>
  <c r="G865" i="17"/>
  <c r="G859" i="17"/>
  <c r="G858" i="17"/>
  <c r="G854" i="17"/>
  <c r="G853" i="17"/>
  <c r="G850" i="17"/>
  <c r="G849" i="17"/>
  <c r="G842" i="17"/>
  <c r="G841" i="17"/>
  <c r="G834" i="17"/>
  <c r="G833" i="17"/>
  <c r="G821" i="17"/>
  <c r="G804" i="17"/>
  <c r="G789" i="17"/>
  <c r="G777" i="17"/>
  <c r="G774" i="17"/>
  <c r="G773" i="17"/>
  <c r="G765" i="17"/>
  <c r="G762" i="17"/>
  <c r="G748" i="17"/>
  <c r="G747" i="17"/>
  <c r="G737" i="17"/>
  <c r="G730" i="17"/>
  <c r="G727" i="17"/>
  <c r="G713" i="17"/>
  <c r="G712" i="17"/>
  <c r="G703" i="17"/>
  <c r="G702" i="17"/>
  <c r="G693" i="17"/>
  <c r="G690" i="17"/>
  <c r="G687" i="17"/>
  <c r="G686" i="17"/>
  <c r="G683" i="17"/>
  <c r="G677" i="17"/>
  <c r="G676" i="17"/>
  <c r="G673" i="17"/>
  <c r="G670" i="17"/>
  <c r="G669" i="17"/>
  <c r="G663" i="17"/>
  <c r="G662" i="17"/>
  <c r="G647" i="17"/>
  <c r="G646" i="17"/>
  <c r="G630" i="17"/>
  <c r="G615" i="17"/>
  <c r="G614" i="17"/>
  <c r="G599" i="17"/>
  <c r="G598" i="17"/>
  <c r="G583" i="17"/>
  <c r="G582" i="17"/>
  <c r="G571" i="17"/>
  <c r="G570" i="17"/>
  <c r="G554" i="17"/>
  <c r="G553" i="17"/>
  <c r="G537" i="17"/>
  <c r="G536" i="17"/>
  <c r="G525" i="17"/>
  <c r="G524" i="17"/>
  <c r="G515" i="17"/>
  <c r="G511" i="17"/>
  <c r="G510" i="17"/>
  <c r="G507" i="17"/>
  <c r="G504" i="17"/>
  <c r="G503" i="17"/>
  <c r="G500" i="17"/>
  <c r="G499" i="17"/>
  <c r="G496" i="17"/>
  <c r="G495" i="17"/>
  <c r="G492" i="17"/>
  <c r="G491" i="17"/>
  <c r="G488" i="17"/>
  <c r="G487" i="17"/>
  <c r="G484" i="17"/>
  <c r="G483" i="17"/>
  <c r="G480" i="17"/>
  <c r="G479" i="17"/>
  <c r="G476" i="17"/>
  <c r="G475" i="17"/>
  <c r="G472" i="17"/>
  <c r="G471" i="17"/>
  <c r="G470" i="17"/>
  <c r="G469" i="17"/>
  <c r="G468" i="17"/>
  <c r="G465" i="17"/>
  <c r="G464" i="17"/>
  <c r="G461" i="17"/>
  <c r="G460" i="17"/>
  <c r="G457" i="17"/>
  <c r="G456" i="17"/>
  <c r="G455" i="17"/>
  <c r="G453" i="17"/>
  <c r="G452" i="17"/>
  <c r="G449" i="17"/>
  <c r="G448" i="17"/>
  <c r="G445" i="17"/>
  <c r="G444" i="17"/>
  <c r="G441" i="17"/>
  <c r="G436" i="17"/>
  <c r="G434" i="17"/>
  <c r="G429" i="17"/>
  <c r="G428" i="17"/>
  <c r="G423" i="17"/>
  <c r="G422" i="17"/>
  <c r="G415" i="17"/>
  <c r="G414" i="17"/>
  <c r="G407" i="17"/>
  <c r="G406" i="17"/>
  <c r="G399" i="17"/>
  <c r="G398" i="17"/>
  <c r="G390" i="17"/>
  <c r="G389" i="17"/>
  <c r="G381" i="17"/>
  <c r="G380" i="17"/>
  <c r="G372" i="17"/>
  <c r="G371" i="17"/>
  <c r="G363" i="17"/>
  <c r="G362" i="17"/>
  <c r="G353" i="17"/>
  <c r="G352" i="17"/>
  <c r="G344" i="17"/>
  <c r="G341" i="17"/>
  <c r="G339" i="17"/>
  <c r="G338" i="17"/>
  <c r="G337" i="17"/>
  <c r="G329" i="17"/>
  <c r="G328" i="17"/>
  <c r="G320" i="17"/>
  <c r="G319" i="17"/>
  <c r="G316" i="17"/>
  <c r="G315" i="17"/>
  <c r="G309" i="17"/>
  <c r="G308" i="17"/>
  <c r="G307" i="17"/>
  <c r="G306" i="17"/>
  <c r="G299" i="17"/>
  <c r="G298" i="17"/>
  <c r="G290" i="17"/>
  <c r="G289" i="17"/>
  <c r="G281" i="17"/>
  <c r="G280" i="17"/>
  <c r="G273" i="17"/>
  <c r="G272" i="17"/>
  <c r="G265" i="17"/>
  <c r="G264" i="17"/>
  <c r="G256" i="17"/>
  <c r="G255" i="17"/>
  <c r="G247" i="17"/>
  <c r="G246" i="17"/>
  <c r="G244" i="17"/>
  <c r="G236" i="17"/>
  <c r="G235" i="17"/>
  <c r="G232" i="17"/>
  <c r="G231" i="17"/>
  <c r="G223" i="17"/>
  <c r="G222" i="17"/>
  <c r="G214" i="17"/>
  <c r="G213" i="17"/>
  <c r="G212" i="17"/>
  <c r="G211" i="17"/>
  <c r="G203" i="17"/>
  <c r="G202" i="17"/>
  <c r="G194" i="17"/>
  <c r="G193" i="17"/>
  <c r="G185" i="17"/>
  <c r="G184" i="17"/>
  <c r="G176" i="17"/>
  <c r="G175" i="17"/>
  <c r="G167" i="17"/>
  <c r="G166" i="17"/>
  <c r="G164" i="17"/>
  <c r="G162" i="17"/>
  <c r="G160" i="17"/>
  <c r="G159" i="17"/>
  <c r="G158" i="17"/>
  <c r="G157" i="17"/>
  <c r="G155" i="17"/>
  <c r="G154" i="17"/>
  <c r="G151" i="17"/>
  <c r="G150" i="17"/>
  <c r="G149" i="17"/>
  <c r="G145" i="17"/>
  <c r="G144" i="17"/>
  <c r="G140" i="17"/>
  <c r="G139" i="17"/>
  <c r="G135" i="17"/>
  <c r="G134" i="17"/>
  <c r="G130" i="17"/>
  <c r="G129" i="17"/>
  <c r="G125" i="17"/>
  <c r="G124" i="17"/>
  <c r="G120" i="17"/>
  <c r="G118" i="17"/>
  <c r="G111" i="17"/>
  <c r="G110" i="17"/>
  <c r="G109" i="17"/>
  <c r="G107" i="17"/>
  <c r="G106" i="17"/>
  <c r="G101" i="17"/>
  <c r="G100" i="17"/>
  <c r="G97" i="17"/>
  <c r="G96" i="17"/>
  <c r="G87" i="17"/>
  <c r="G86" i="17"/>
  <c r="G85" i="17"/>
  <c r="G84" i="17"/>
  <c r="G75" i="17"/>
  <c r="G74" i="17"/>
  <c r="G65" i="17"/>
  <c r="G64" i="17"/>
  <c r="G55" i="17"/>
  <c r="G54" i="17"/>
  <c r="G45" i="17"/>
  <c r="G44" i="17"/>
  <c r="F1444" i="17"/>
  <c r="F1443" i="17"/>
  <c r="F1442" i="17"/>
  <c r="F1441" i="17"/>
  <c r="F1440" i="17"/>
  <c r="F1438" i="17"/>
  <c r="F1436" i="17"/>
  <c r="F1429" i="17"/>
  <c r="F1428" i="17"/>
  <c r="F1426" i="17"/>
  <c r="F1425" i="17"/>
  <c r="F1407" i="17"/>
  <c r="F1406" i="17"/>
  <c r="F1405" i="17"/>
  <c r="F1397" i="17"/>
  <c r="F1396" i="17"/>
  <c r="F1395" i="17"/>
  <c r="F1384" i="17"/>
  <c r="F1383" i="17"/>
  <c r="F1382" i="17"/>
  <c r="F1376" i="17"/>
  <c r="F1374" i="17"/>
  <c r="F1373" i="17"/>
  <c r="F1356" i="17"/>
  <c r="F1355" i="17"/>
  <c r="F1354" i="17"/>
  <c r="F1353" i="17"/>
  <c r="F1351" i="17"/>
  <c r="F1350" i="17"/>
  <c r="F1349" i="17"/>
  <c r="F1347" i="17"/>
  <c r="F1346" i="17"/>
  <c r="F1343" i="17"/>
  <c r="F1341" i="17"/>
  <c r="F1339" i="17"/>
  <c r="F1338" i="17"/>
  <c r="F1336" i="17"/>
  <c r="F1335" i="17"/>
  <c r="F1332" i="17"/>
  <c r="F1331" i="17"/>
  <c r="F1326" i="17"/>
  <c r="F1325" i="17"/>
  <c r="F1324" i="17"/>
  <c r="F1308" i="17"/>
  <c r="F1306" i="17"/>
  <c r="F1304" i="17"/>
  <c r="F1301" i="17"/>
  <c r="F1300" i="17"/>
  <c r="F1297" i="17"/>
  <c r="F1296" i="17"/>
  <c r="F1293" i="17"/>
  <c r="F1292" i="17"/>
  <c r="F1289" i="17"/>
  <c r="F1288" i="17"/>
  <c r="F1285" i="17"/>
  <c r="F1284" i="17"/>
  <c r="F1281" i="17"/>
  <c r="F1280" i="17"/>
  <c r="F1277" i="17"/>
  <c r="F1276" i="17"/>
  <c r="F1274" i="17"/>
  <c r="F1271" i="17"/>
  <c r="F1270" i="17"/>
  <c r="F1267" i="17"/>
  <c r="F1266" i="17"/>
  <c r="F1263" i="17"/>
  <c r="F1262" i="17"/>
  <c r="F1259" i="17"/>
  <c r="F1258" i="17"/>
  <c r="F1255" i="17"/>
  <c r="F1254" i="17"/>
  <c r="F1251" i="17"/>
  <c r="F1250" i="17"/>
  <c r="F1247" i="17"/>
  <c r="F1246" i="17"/>
  <c r="F1243" i="17"/>
  <c r="F1242" i="17"/>
  <c r="F1239" i="17"/>
  <c r="F1238" i="17"/>
  <c r="F1235" i="17"/>
  <c r="F1234" i="17"/>
  <c r="F1231" i="17"/>
  <c r="F1223" i="17"/>
  <c r="F1222" i="17"/>
  <c r="F1221" i="17"/>
  <c r="F1219" i="17"/>
  <c r="F1211" i="17"/>
  <c r="F1210" i="17"/>
  <c r="F1208" i="17"/>
  <c r="F1204" i="17"/>
  <c r="F1194" i="17"/>
  <c r="F1193" i="17"/>
  <c r="F1184" i="17"/>
  <c r="F1183" i="17"/>
  <c r="F1182" i="17"/>
  <c r="F1176" i="17"/>
  <c r="F1166" i="17"/>
  <c r="F1165" i="17"/>
  <c r="F1164" i="17"/>
  <c r="F1163" i="17"/>
  <c r="F1161" i="17"/>
  <c r="F1151" i="17"/>
  <c r="F1149" i="17"/>
  <c r="F1147" i="17"/>
  <c r="F1132" i="17"/>
  <c r="F1131" i="17"/>
  <c r="F1115" i="17"/>
  <c r="F1114" i="17"/>
  <c r="F1107" i="17"/>
  <c r="F1106" i="17"/>
  <c r="F1104" i="17"/>
  <c r="F1088" i="17"/>
  <c r="F1087" i="17"/>
  <c r="F1076" i="17"/>
  <c r="F1075" i="17"/>
  <c r="F1071" i="17"/>
  <c r="F1064" i="17"/>
  <c r="F1063" i="17"/>
  <c r="F1055" i="17"/>
  <c r="F1051" i="17"/>
  <c r="F1050" i="17"/>
  <c r="F1043" i="17"/>
  <c r="F1039" i="17"/>
  <c r="F1031" i="17"/>
  <c r="F1030" i="17"/>
  <c r="F1029" i="17"/>
  <c r="F1028" i="17"/>
  <c r="F1023" i="17"/>
  <c r="F1022" i="17"/>
  <c r="F1018" i="17"/>
  <c r="F1017" i="17"/>
  <c r="F1000" i="17"/>
  <c r="F998" i="17"/>
  <c r="F996" i="17"/>
  <c r="F992" i="17"/>
  <c r="F991" i="17"/>
  <c r="F986" i="17"/>
  <c r="F985" i="17"/>
  <c r="F984" i="17"/>
  <c r="F970" i="17"/>
  <c r="F969" i="17"/>
  <c r="F957" i="17"/>
  <c r="F956" i="17"/>
  <c r="F945" i="17"/>
  <c r="F944" i="17"/>
  <c r="F937" i="17"/>
  <c r="F936" i="17"/>
  <c r="F932" i="17"/>
  <c r="F931" i="17"/>
  <c r="F911" i="17"/>
  <c r="F904" i="17"/>
  <c r="F903" i="17"/>
  <c r="F898" i="17"/>
  <c r="F897" i="17"/>
  <c r="F892" i="17"/>
  <c r="F891" i="17"/>
  <c r="F886" i="17"/>
  <c r="F885" i="17"/>
  <c r="F876" i="17"/>
  <c r="F875" i="17"/>
  <c r="F874" i="17"/>
  <c r="F866" i="17"/>
  <c r="F865" i="17"/>
  <c r="F859" i="17"/>
  <c r="F858" i="17"/>
  <c r="F854" i="17"/>
  <c r="F853" i="17"/>
  <c r="F850" i="17"/>
  <c r="F849" i="17"/>
  <c r="F842" i="17"/>
  <c r="F841" i="17"/>
  <c r="F834" i="17"/>
  <c r="F833" i="17"/>
  <c r="F821" i="17"/>
  <c r="F804" i="17"/>
  <c r="F789" i="17"/>
  <c r="F777" i="17"/>
  <c r="F774" i="17"/>
  <c r="F773" i="17"/>
  <c r="F765" i="17"/>
  <c r="F762" i="17"/>
  <c r="F748" i="17"/>
  <c r="F747" i="17"/>
  <c r="F737" i="17"/>
  <c r="F730" i="17"/>
  <c r="F726" i="17"/>
  <c r="F721" i="17"/>
  <c r="F713" i="17"/>
  <c r="F712" i="17"/>
  <c r="F703" i="17"/>
  <c r="F702" i="17"/>
  <c r="F693" i="17"/>
  <c r="F690" i="17"/>
  <c r="F687" i="17"/>
  <c r="F686" i="17"/>
  <c r="F683" i="17"/>
  <c r="F677" i="17"/>
  <c r="F676" i="17"/>
  <c r="F673" i="17"/>
  <c r="F670" i="17"/>
  <c r="F669" i="17"/>
  <c r="F663" i="17"/>
  <c r="F662" i="17"/>
  <c r="F647" i="17"/>
  <c r="F646" i="17"/>
  <c r="F630" i="17"/>
  <c r="F615" i="17"/>
  <c r="F614" i="17"/>
  <c r="F599" i="17"/>
  <c r="F598" i="17"/>
  <c r="F583" i="17"/>
  <c r="F582" i="17"/>
  <c r="F571" i="17"/>
  <c r="F570" i="17"/>
  <c r="F554" i="17"/>
  <c r="F553" i="17"/>
  <c r="F537" i="17"/>
  <c r="F536" i="17"/>
  <c r="F525" i="17"/>
  <c r="F524" i="17"/>
  <c r="F515" i="17"/>
  <c r="F511" i="17"/>
  <c r="F510" i="17"/>
  <c r="F507" i="17"/>
  <c r="F504" i="17"/>
  <c r="F503" i="17"/>
  <c r="F500" i="17"/>
  <c r="F499" i="17"/>
  <c r="F496" i="17"/>
  <c r="F495" i="17"/>
  <c r="F492" i="17"/>
  <c r="F491" i="17"/>
  <c r="F488" i="17"/>
  <c r="F487" i="17"/>
  <c r="F484" i="17"/>
  <c r="F483" i="17"/>
  <c r="F480" i="17"/>
  <c r="F479" i="17"/>
  <c r="F476" i="17"/>
  <c r="F475" i="17"/>
  <c r="F472" i="17"/>
  <c r="F471" i="17"/>
  <c r="F470" i="17"/>
  <c r="F469" i="17"/>
  <c r="F468" i="17"/>
  <c r="F465" i="17"/>
  <c r="F464" i="17"/>
  <c r="F461" i="17"/>
  <c r="F460" i="17"/>
  <c r="F457" i="17"/>
  <c r="F456" i="17"/>
  <c r="F455" i="17"/>
  <c r="F453" i="17"/>
  <c r="F452" i="17"/>
  <c r="F449" i="17"/>
  <c r="F448" i="17"/>
  <c r="F445" i="17"/>
  <c r="F444" i="17"/>
  <c r="F441" i="17"/>
  <c r="F434" i="17"/>
  <c r="F429" i="17"/>
  <c r="F428" i="17"/>
  <c r="F423" i="17"/>
  <c r="F422" i="17"/>
  <c r="F415" i="17"/>
  <c r="F414" i="17"/>
  <c r="F407" i="17"/>
  <c r="F406" i="17"/>
  <c r="F399" i="17"/>
  <c r="F398" i="17"/>
  <c r="F390" i="17"/>
  <c r="F389" i="17"/>
  <c r="F381" i="17"/>
  <c r="F380" i="17"/>
  <c r="F372" i="17"/>
  <c r="F371" i="17"/>
  <c r="F363" i="17"/>
  <c r="F362" i="17"/>
  <c r="F353" i="17"/>
  <c r="F352" i="17"/>
  <c r="F344" i="17"/>
  <c r="F341" i="17"/>
  <c r="F339" i="17"/>
  <c r="F338" i="17"/>
  <c r="F337" i="17"/>
  <c r="F329" i="17"/>
  <c r="F328" i="17"/>
  <c r="F320" i="17"/>
  <c r="F319" i="17"/>
  <c r="F316" i="17"/>
  <c r="F315" i="17"/>
  <c r="F309" i="17"/>
  <c r="F308" i="17"/>
  <c r="F307" i="17"/>
  <c r="F306" i="17"/>
  <c r="F299" i="17"/>
  <c r="F298" i="17"/>
  <c r="F290" i="17"/>
  <c r="F289" i="17"/>
  <c r="F281" i="17"/>
  <c r="F280" i="17"/>
  <c r="F273" i="17"/>
  <c r="F272" i="17"/>
  <c r="F265" i="17"/>
  <c r="F264" i="17"/>
  <c r="F256" i="17"/>
  <c r="F255" i="17"/>
  <c r="F247" i="17"/>
  <c r="F246" i="17"/>
  <c r="F244" i="17"/>
  <c r="F236" i="17"/>
  <c r="F235" i="17"/>
  <c r="F232" i="17"/>
  <c r="F231" i="17"/>
  <c r="F223" i="17"/>
  <c r="F222" i="17"/>
  <c r="F214" i="17"/>
  <c r="F213" i="17"/>
  <c r="F212" i="17"/>
  <c r="F211" i="17"/>
  <c r="F203" i="17"/>
  <c r="F202" i="17"/>
  <c r="F194" i="17"/>
  <c r="F193" i="17"/>
  <c r="F185" i="17"/>
  <c r="F184" i="17"/>
  <c r="F176" i="17"/>
  <c r="F175" i="17"/>
  <c r="F167" i="17"/>
  <c r="F166" i="17"/>
  <c r="F164" i="17"/>
  <c r="F162" i="17"/>
  <c r="F160" i="17"/>
  <c r="F159" i="17"/>
  <c r="F158" i="17"/>
  <c r="F157" i="17"/>
  <c r="F155" i="17"/>
  <c r="F154" i="17"/>
  <c r="F151" i="17"/>
  <c r="F150" i="17"/>
  <c r="F149" i="17"/>
  <c r="F145" i="17"/>
  <c r="F144" i="17"/>
  <c r="F140" i="17"/>
  <c r="F139" i="17"/>
  <c r="F135" i="17"/>
  <c r="F134" i="17"/>
  <c r="F130" i="17"/>
  <c r="F129" i="17"/>
  <c r="F125" i="17"/>
  <c r="F124" i="17"/>
  <c r="F120" i="17"/>
  <c r="F111" i="17"/>
  <c r="F110" i="17"/>
  <c r="F109" i="17"/>
  <c r="F107" i="17"/>
  <c r="F106" i="17"/>
  <c r="F101" i="17"/>
  <c r="F100" i="17"/>
  <c r="F97" i="17"/>
  <c r="F96" i="17"/>
  <c r="F87" i="17"/>
  <c r="F86" i="17"/>
  <c r="F85" i="17"/>
  <c r="F84" i="17"/>
  <c r="F75" i="17"/>
  <c r="F74" i="17"/>
  <c r="F65" i="17"/>
  <c r="F64" i="17"/>
  <c r="F55" i="17"/>
  <c r="F54" i="17"/>
  <c r="F45" i="17"/>
  <c r="F44" i="17"/>
  <c r="Q1303" i="17"/>
  <c r="Q1275" i="17"/>
  <c r="Q1203" i="17"/>
  <c r="Q1177" i="17"/>
  <c r="Q1072" i="17"/>
  <c r="Q728" i="17"/>
  <c r="Q513" i="17"/>
  <c r="Q454" i="17"/>
  <c r="Q340" i="17"/>
  <c r="Q153" i="17"/>
  <c r="A2" i="44"/>
  <c r="A3" i="44" s="1"/>
  <c r="A4" i="44" s="1"/>
  <c r="A5" i="44" s="1"/>
  <c r="A6" i="44" s="1"/>
  <c r="A7" i="44" s="1"/>
  <c r="A8" i="44" s="1"/>
  <c r="A9" i="44" s="1"/>
  <c r="A10" i="44" s="1"/>
  <c r="A11" i="44" s="1"/>
  <c r="A12" i="44" s="1"/>
  <c r="A13" i="44" s="1"/>
  <c r="A14" i="44" s="1"/>
  <c r="A15" i="44" s="1"/>
  <c r="A16" i="44" s="1"/>
  <c r="A17" i="44" s="1"/>
  <c r="A18" i="44" s="1"/>
  <c r="A19" i="44" s="1"/>
  <c r="A20" i="44" s="1"/>
  <c r="A21" i="44" s="1"/>
  <c r="A22" i="44" s="1"/>
  <c r="A23" i="44" s="1"/>
  <c r="A24" i="44" s="1"/>
  <c r="A25" i="44" s="1"/>
  <c r="A26" i="44" s="1"/>
  <c r="A27" i="44" s="1"/>
  <c r="A28" i="44" s="1"/>
  <c r="A29" i="44" s="1"/>
  <c r="A30" i="44" s="1"/>
  <c r="A31" i="44" s="1"/>
  <c r="A32" i="44" s="1"/>
  <c r="A33" i="44" s="1"/>
  <c r="A34" i="44" s="1"/>
  <c r="A35" i="44" s="1"/>
  <c r="A36" i="44" s="1"/>
  <c r="A37" i="44" s="1"/>
  <c r="A38" i="44" s="1"/>
  <c r="A39" i="44" s="1"/>
  <c r="A40" i="44" s="1"/>
  <c r="A41" i="44" s="1"/>
  <c r="A42" i="44" s="1"/>
  <c r="A43" i="44" s="1"/>
  <c r="A44" i="44" s="1"/>
  <c r="A45" i="44" s="1"/>
  <c r="A46" i="44" s="1"/>
  <c r="A47" i="44" s="1"/>
  <c r="A48" i="44" s="1"/>
  <c r="A49" i="44" s="1"/>
  <c r="A50" i="44" s="1"/>
  <c r="A51" i="44" s="1"/>
  <c r="A52" i="44" s="1"/>
  <c r="A53" i="44" s="1"/>
  <c r="A54" i="44" s="1"/>
  <c r="A55" i="44" s="1"/>
  <c r="A56" i="44" s="1"/>
  <c r="A57" i="44" s="1"/>
  <c r="A58" i="44" s="1"/>
  <c r="A59" i="44" s="1"/>
  <c r="A60" i="44" s="1"/>
  <c r="A61" i="44" s="1"/>
  <c r="A62" i="44" s="1"/>
  <c r="A63" i="44" s="1"/>
  <c r="A64" i="44" s="1"/>
  <c r="A65" i="44" s="1"/>
  <c r="A66" i="44" s="1"/>
  <c r="A67" i="44" s="1"/>
  <c r="A68" i="44" s="1"/>
  <c r="A69" i="44" s="1"/>
  <c r="A70" i="44" s="1"/>
  <c r="A71" i="44" s="1"/>
  <c r="A72" i="44" s="1"/>
  <c r="A73" i="44" s="1"/>
  <c r="A74" i="44" s="1"/>
  <c r="A75" i="44" s="1"/>
  <c r="A76" i="44" s="1"/>
  <c r="A77" i="44" s="1"/>
  <c r="A78" i="44" s="1"/>
  <c r="A79" i="44" s="1"/>
  <c r="A80" i="44" s="1"/>
  <c r="A81" i="44" s="1"/>
  <c r="A82" i="44" s="1"/>
  <c r="A83" i="44" s="1"/>
  <c r="A84" i="44" s="1"/>
  <c r="A85" i="44" s="1"/>
  <c r="A86" i="44" s="1"/>
  <c r="A87" i="44" s="1"/>
  <c r="A88" i="44" s="1"/>
  <c r="A89" i="44" s="1"/>
  <c r="A90" i="44" s="1"/>
  <c r="A91" i="44" s="1"/>
  <c r="A92" i="44" s="1"/>
  <c r="A93" i="44" s="1"/>
  <c r="A94" i="44" s="1"/>
  <c r="A95" i="44" s="1"/>
  <c r="A96" i="44" s="1"/>
  <c r="A97" i="44" s="1"/>
  <c r="A98" i="44" s="1"/>
  <c r="A99" i="44" s="1"/>
  <c r="A100" i="44" s="1"/>
  <c r="A101" i="44" s="1"/>
  <c r="A102" i="44" s="1"/>
  <c r="A103" i="44" s="1"/>
  <c r="A104" i="44" s="1"/>
  <c r="A105" i="44" s="1"/>
  <c r="A106" i="44" s="1"/>
  <c r="A107" i="44" s="1"/>
  <c r="A108" i="44" s="1"/>
  <c r="A109" i="44" s="1"/>
  <c r="A110" i="44" s="1"/>
  <c r="A111" i="44" s="1"/>
  <c r="A112" i="44" s="1"/>
  <c r="A113" i="44" s="1"/>
  <c r="A114" i="44" s="1"/>
  <c r="A115" i="44" s="1"/>
  <c r="A116" i="44" s="1"/>
  <c r="A117" i="44" s="1"/>
  <c r="A118" i="44" s="1"/>
  <c r="A119" i="44" s="1"/>
  <c r="A120" i="44" s="1"/>
  <c r="A121" i="44" s="1"/>
  <c r="A122" i="44" s="1"/>
  <c r="A123" i="44" s="1"/>
  <c r="A124" i="44" s="1"/>
  <c r="A125" i="44" s="1"/>
  <c r="A126" i="44" s="1"/>
  <c r="A127" i="44" s="1"/>
  <c r="A128" i="44" s="1"/>
  <c r="A129" i="44" s="1"/>
  <c r="A130" i="44" s="1"/>
  <c r="A131" i="44" s="1"/>
  <c r="A132" i="44" s="1"/>
  <c r="A133" i="44" s="1"/>
  <c r="A134" i="44" s="1"/>
  <c r="A135" i="44" s="1"/>
  <c r="A136" i="44" s="1"/>
  <c r="A137" i="44" s="1"/>
  <c r="A138" i="44" s="1"/>
  <c r="A139" i="44" s="1"/>
  <c r="A140" i="44" s="1"/>
  <c r="A141" i="44" s="1"/>
  <c r="A142" i="44" s="1"/>
  <c r="A143" i="44" s="1"/>
  <c r="A144" i="44" s="1"/>
  <c r="A145" i="44" s="1"/>
  <c r="A146" i="44" s="1"/>
  <c r="A147" i="44" s="1"/>
  <c r="A148" i="44" s="1"/>
  <c r="A149" i="44" s="1"/>
  <c r="A150" i="44" s="1"/>
  <c r="A151" i="44" s="1"/>
  <c r="A152" i="44" s="1"/>
  <c r="A153" i="44" s="1"/>
  <c r="A154" i="44" s="1"/>
  <c r="A155" i="44" s="1"/>
  <c r="A156" i="44" s="1"/>
  <c r="A157" i="44" s="1"/>
  <c r="A158" i="44" s="1"/>
  <c r="A159" i="44" s="1"/>
  <c r="A160" i="44" s="1"/>
  <c r="A161" i="44" s="1"/>
  <c r="A162" i="44" s="1"/>
  <c r="A163" i="44" s="1"/>
  <c r="A164" i="44" s="1"/>
  <c r="A165" i="44" s="1"/>
  <c r="A166" i="44" s="1"/>
  <c r="A167" i="44" s="1"/>
  <c r="A168" i="44" s="1"/>
  <c r="A169" i="44" s="1"/>
  <c r="A170" i="44" s="1"/>
  <c r="A171" i="44" s="1"/>
  <c r="A172" i="44" s="1"/>
  <c r="A173" i="44" s="1"/>
  <c r="A174" i="44" s="1"/>
  <c r="A175" i="44" s="1"/>
  <c r="A176" i="44" s="1"/>
  <c r="A177" i="44" s="1"/>
  <c r="A178" i="44" s="1"/>
  <c r="A179" i="44" s="1"/>
  <c r="A180" i="44" s="1"/>
  <c r="A181" i="44" s="1"/>
  <c r="A182" i="44" s="1"/>
  <c r="A183" i="44" s="1"/>
  <c r="A184" i="44" s="1"/>
  <c r="A185" i="44" s="1"/>
  <c r="A186" i="44" s="1"/>
  <c r="A187" i="44" s="1"/>
  <c r="A188" i="44" s="1"/>
  <c r="A189" i="44" s="1"/>
  <c r="A190" i="44" s="1"/>
  <c r="A191" i="44" s="1"/>
  <c r="A192" i="44" s="1"/>
  <c r="A193" i="44" s="1"/>
  <c r="A194" i="44" s="1"/>
  <c r="A195" i="44" s="1"/>
  <c r="A196" i="44" s="1"/>
  <c r="A197" i="44" s="1"/>
  <c r="A198" i="44" s="1"/>
  <c r="A199" i="44" s="1"/>
  <c r="A200" i="44" s="1"/>
  <c r="A201" i="44" s="1"/>
  <c r="A202" i="44" s="1"/>
  <c r="A203" i="44" s="1"/>
  <c r="A204" i="44" s="1"/>
  <c r="A205" i="44" s="1"/>
  <c r="A206" i="44" s="1"/>
  <c r="A207" i="44" s="1"/>
  <c r="A208" i="44" s="1"/>
  <c r="A209" i="44" s="1"/>
  <c r="A210" i="44" s="1"/>
  <c r="A211" i="44" s="1"/>
  <c r="A212" i="44" s="1"/>
  <c r="A213" i="44" s="1"/>
  <c r="A214" i="44" s="1"/>
  <c r="A215" i="44" s="1"/>
  <c r="A216" i="44" s="1"/>
  <c r="A217" i="44" s="1"/>
  <c r="A218" i="44" s="1"/>
  <c r="A219" i="44" s="1"/>
  <c r="A220" i="44" s="1"/>
  <c r="A221" i="44" s="1"/>
  <c r="A222" i="44" s="1"/>
  <c r="A223" i="44" s="1"/>
  <c r="A224" i="44" s="1"/>
  <c r="A225" i="44" s="1"/>
  <c r="A226" i="44" s="1"/>
  <c r="A227" i="44" s="1"/>
  <c r="A228" i="44" s="1"/>
  <c r="A229" i="44" s="1"/>
  <c r="A230" i="44" s="1"/>
  <c r="A231" i="44" s="1"/>
  <c r="A232" i="44" s="1"/>
  <c r="A233" i="44" s="1"/>
  <c r="A234" i="44" s="1"/>
  <c r="A235" i="44" s="1"/>
  <c r="A236" i="44" s="1"/>
  <c r="A237" i="44" s="1"/>
  <c r="A238" i="44" s="1"/>
  <c r="A239" i="44" s="1"/>
  <c r="A240" i="44" s="1"/>
  <c r="A241" i="44" s="1"/>
  <c r="A242" i="44" s="1"/>
  <c r="A243" i="44" s="1"/>
  <c r="A244" i="44" s="1"/>
  <c r="A245" i="44" s="1"/>
  <c r="A246" i="44" s="1"/>
  <c r="A247" i="44" s="1"/>
  <c r="A248" i="44" s="1"/>
  <c r="A249" i="44" s="1"/>
  <c r="A250" i="44" s="1"/>
  <c r="A251" i="44" s="1"/>
  <c r="A252" i="44" s="1"/>
  <c r="A253" i="44" s="1"/>
  <c r="A254" i="44" s="1"/>
  <c r="A255" i="44" s="1"/>
  <c r="A256" i="44" s="1"/>
  <c r="A257" i="44" s="1"/>
  <c r="A258" i="44" s="1"/>
  <c r="A259" i="44" s="1"/>
  <c r="A260" i="44" s="1"/>
  <c r="A261" i="44" s="1"/>
  <c r="A262" i="44" s="1"/>
  <c r="A263" i="44" s="1"/>
  <c r="A264" i="44" s="1"/>
  <c r="A265" i="44" s="1"/>
  <c r="A266" i="44" s="1"/>
  <c r="A267" i="44" s="1"/>
  <c r="A268" i="44" s="1"/>
  <c r="A269" i="44" s="1"/>
  <c r="A270" i="44" s="1"/>
  <c r="A271" i="44" s="1"/>
  <c r="A272" i="44" s="1"/>
  <c r="A273" i="44" s="1"/>
  <c r="A274" i="44" s="1"/>
  <c r="A275" i="44" s="1"/>
  <c r="A276" i="44" s="1"/>
  <c r="A277" i="44" s="1"/>
  <c r="A278" i="44" s="1"/>
  <c r="A279" i="44" s="1"/>
  <c r="A280" i="44" s="1"/>
  <c r="A281" i="44" s="1"/>
  <c r="A282" i="44" s="1"/>
  <c r="A283" i="44" s="1"/>
  <c r="A284" i="44" s="1"/>
  <c r="A285" i="44" s="1"/>
  <c r="A286" i="44" s="1"/>
  <c r="A287" i="44" s="1"/>
  <c r="A288" i="44" s="1"/>
  <c r="A289" i="44" s="1"/>
  <c r="A290" i="44" s="1"/>
  <c r="A291" i="44" s="1"/>
  <c r="A292" i="44" s="1"/>
  <c r="A293" i="44" s="1"/>
  <c r="A294" i="44" s="1"/>
  <c r="A295" i="44" s="1"/>
  <c r="A296" i="44" s="1"/>
  <c r="A297" i="44" s="1"/>
  <c r="A298" i="44" s="1"/>
  <c r="A299" i="44" s="1"/>
  <c r="A300" i="44" s="1"/>
  <c r="A301" i="44" s="1"/>
  <c r="A302" i="44" s="1"/>
  <c r="A303" i="44" s="1"/>
  <c r="A304" i="44" s="1"/>
  <c r="A305" i="44" s="1"/>
  <c r="A306" i="44" s="1"/>
  <c r="A307" i="44" s="1"/>
  <c r="A308" i="44" s="1"/>
  <c r="A309" i="44" s="1"/>
  <c r="A310" i="44" s="1"/>
  <c r="A311" i="44" s="1"/>
  <c r="A312" i="44" s="1"/>
  <c r="A313" i="44" s="1"/>
  <c r="A314" i="44" s="1"/>
  <c r="A315" i="44" s="1"/>
  <c r="A316" i="44" s="1"/>
  <c r="A317" i="44" s="1"/>
  <c r="A318" i="44" s="1"/>
  <c r="A319" i="44" s="1"/>
  <c r="A320" i="44" s="1"/>
  <c r="A321" i="44" s="1"/>
  <c r="A322" i="44" s="1"/>
  <c r="A323" i="44" s="1"/>
  <c r="A324" i="44" s="1"/>
  <c r="A325" i="44" s="1"/>
  <c r="A326" i="44" s="1"/>
  <c r="A327" i="44" s="1"/>
  <c r="A328" i="44" s="1"/>
  <c r="A329" i="44" s="1"/>
  <c r="A330" i="44" s="1"/>
  <c r="A331" i="44" s="1"/>
  <c r="A332" i="44" s="1"/>
  <c r="A333" i="44" s="1"/>
  <c r="A334" i="44" s="1"/>
  <c r="A335" i="44" s="1"/>
  <c r="A336" i="44" s="1"/>
  <c r="A337" i="44" s="1"/>
  <c r="A338" i="44" s="1"/>
  <c r="A339" i="44" s="1"/>
  <c r="A340" i="44" s="1"/>
  <c r="A341" i="44" s="1"/>
  <c r="A342" i="44" s="1"/>
  <c r="A343" i="44" s="1"/>
  <c r="A344" i="44" s="1"/>
  <c r="A345" i="44" s="1"/>
  <c r="A346" i="44" s="1"/>
  <c r="A347" i="44" s="1"/>
  <c r="A348" i="44" s="1"/>
  <c r="A349" i="44" s="1"/>
  <c r="A350" i="44" s="1"/>
  <c r="A351" i="44" s="1"/>
  <c r="A352" i="44" s="1"/>
  <c r="A353" i="44" s="1"/>
  <c r="A354" i="44" s="1"/>
  <c r="A355" i="44" s="1"/>
  <c r="A356" i="44" s="1"/>
  <c r="A357" i="44" s="1"/>
  <c r="A358" i="44" s="1"/>
  <c r="A359" i="44" s="1"/>
  <c r="A360" i="44" s="1"/>
  <c r="A361" i="44" s="1"/>
  <c r="A362" i="44" s="1"/>
  <c r="A363" i="44" s="1"/>
  <c r="A364" i="44" s="1"/>
  <c r="A365" i="44" s="1"/>
  <c r="A366" i="44" s="1"/>
  <c r="A367" i="44" s="1"/>
  <c r="A368" i="44" s="1"/>
  <c r="A369" i="44" s="1"/>
  <c r="A370" i="44" s="1"/>
  <c r="A371" i="44" s="1"/>
  <c r="A372" i="44" s="1"/>
  <c r="A373" i="44" s="1"/>
  <c r="A374" i="44" s="1"/>
  <c r="A375" i="44" s="1"/>
  <c r="A376" i="44" s="1"/>
  <c r="A377" i="44" s="1"/>
  <c r="A378" i="44" s="1"/>
  <c r="A379" i="44" s="1"/>
  <c r="A380" i="44" s="1"/>
  <c r="A381" i="44" s="1"/>
  <c r="A382" i="44" s="1"/>
  <c r="A383" i="44" s="1"/>
  <c r="A384" i="44" s="1"/>
  <c r="A385" i="44" s="1"/>
  <c r="A386" i="44" s="1"/>
  <c r="A387" i="44" s="1"/>
  <c r="A388" i="44" s="1"/>
  <c r="A389" i="44" s="1"/>
  <c r="A390" i="44" s="1"/>
  <c r="A391" i="44" s="1"/>
  <c r="A392" i="44" s="1"/>
  <c r="A393" i="44" s="1"/>
  <c r="A394" i="44" s="1"/>
  <c r="A395" i="44" s="1"/>
  <c r="A396" i="44" s="1"/>
  <c r="A397" i="44" s="1"/>
  <c r="A398" i="44" s="1"/>
  <c r="A399" i="44" s="1"/>
  <c r="A400" i="44" s="1"/>
  <c r="A401" i="44" s="1"/>
  <c r="A402" i="44" s="1"/>
  <c r="A403" i="44" s="1"/>
  <c r="A404" i="44" s="1"/>
  <c r="A405" i="44" s="1"/>
  <c r="A406" i="44" s="1"/>
  <c r="A407" i="44" s="1"/>
  <c r="A408" i="44" s="1"/>
  <c r="A409" i="44" s="1"/>
  <c r="A410" i="44" s="1"/>
  <c r="A411" i="44" s="1"/>
  <c r="A412" i="44" s="1"/>
  <c r="A413" i="44" s="1"/>
  <c r="A414" i="44" s="1"/>
  <c r="A415" i="44" s="1"/>
  <c r="A416" i="44" s="1"/>
  <c r="A417" i="44" s="1"/>
  <c r="A418" i="44" s="1"/>
  <c r="A419" i="44" s="1"/>
  <c r="A420" i="44" s="1"/>
  <c r="A421" i="44" s="1"/>
  <c r="A422" i="44" s="1"/>
  <c r="A423" i="44" s="1"/>
  <c r="A424" i="44" s="1"/>
  <c r="A425" i="44" s="1"/>
  <c r="A426" i="44" s="1"/>
  <c r="A427" i="44" s="1"/>
  <c r="A428" i="44" s="1"/>
  <c r="A429" i="44" s="1"/>
  <c r="A430" i="44" s="1"/>
  <c r="A431" i="44" s="1"/>
  <c r="A432" i="44" s="1"/>
  <c r="A433" i="44" s="1"/>
  <c r="A434" i="44" s="1"/>
  <c r="A435" i="44" s="1"/>
  <c r="A436" i="44" s="1"/>
  <c r="A437" i="44" s="1"/>
  <c r="A438" i="44" s="1"/>
  <c r="A439" i="44" s="1"/>
  <c r="A440" i="44" s="1"/>
  <c r="A441" i="44" s="1"/>
  <c r="A442" i="44" s="1"/>
  <c r="A443" i="44" s="1"/>
  <c r="A444" i="44" s="1"/>
  <c r="A445" i="44" s="1"/>
  <c r="A446" i="44" s="1"/>
  <c r="A447" i="44" s="1"/>
  <c r="A448" i="44" s="1"/>
  <c r="A449" i="44" s="1"/>
  <c r="A450" i="44" s="1"/>
  <c r="A451" i="44" s="1"/>
  <c r="A452" i="44" s="1"/>
  <c r="A453" i="44" s="1"/>
  <c r="A454" i="44" s="1"/>
  <c r="A455" i="44" s="1"/>
  <c r="A456" i="44" s="1"/>
  <c r="A457" i="44" s="1"/>
  <c r="A458" i="44" s="1"/>
  <c r="A459" i="44" s="1"/>
  <c r="A460" i="44" s="1"/>
  <c r="A461" i="44" s="1"/>
  <c r="A462" i="44" s="1"/>
  <c r="A463" i="44" s="1"/>
  <c r="A464" i="44" s="1"/>
  <c r="A465" i="44" s="1"/>
  <c r="A466" i="44" s="1"/>
  <c r="A467" i="44" s="1"/>
  <c r="A468" i="44" s="1"/>
  <c r="A469" i="44" s="1"/>
  <c r="A470" i="44" s="1"/>
  <c r="A471" i="44" s="1"/>
  <c r="A472" i="44" s="1"/>
  <c r="A473" i="44" s="1"/>
  <c r="A474" i="44" s="1"/>
  <c r="A475" i="44" s="1"/>
  <c r="A476" i="44" s="1"/>
  <c r="A477" i="44" s="1"/>
  <c r="A478" i="44" s="1"/>
  <c r="A479" i="44" s="1"/>
  <c r="A480" i="44" s="1"/>
  <c r="A481" i="44" s="1"/>
  <c r="A482" i="44" s="1"/>
  <c r="A483" i="44" s="1"/>
  <c r="A484" i="44" s="1"/>
  <c r="A485" i="44" s="1"/>
  <c r="A486" i="44" s="1"/>
  <c r="A487" i="44" s="1"/>
  <c r="A488" i="44" s="1"/>
  <c r="A489" i="44" s="1"/>
  <c r="A490" i="44" s="1"/>
  <c r="A491" i="44" s="1"/>
  <c r="A492" i="44" s="1"/>
  <c r="A493" i="44" s="1"/>
  <c r="A494" i="44" s="1"/>
  <c r="A495" i="44" s="1"/>
  <c r="A496" i="44" s="1"/>
  <c r="A497" i="44" s="1"/>
  <c r="A498" i="44" s="1"/>
  <c r="A499" i="44" s="1"/>
  <c r="A500" i="44" s="1"/>
  <c r="A501" i="44" s="1"/>
  <c r="A502" i="44" s="1"/>
  <c r="A503" i="44" s="1"/>
  <c r="A504" i="44" s="1"/>
  <c r="A505" i="44" s="1"/>
  <c r="A506" i="44" s="1"/>
  <c r="A507" i="44" s="1"/>
  <c r="A508" i="44" s="1"/>
  <c r="A509" i="44" s="1"/>
  <c r="A510" i="44" s="1"/>
  <c r="A511" i="44" s="1"/>
  <c r="A512" i="44" s="1"/>
  <c r="A513" i="44" s="1"/>
  <c r="A514" i="44" s="1"/>
  <c r="A515" i="44" s="1"/>
  <c r="A516" i="44" s="1"/>
  <c r="A517" i="44" s="1"/>
  <c r="A518" i="44" s="1"/>
  <c r="A519" i="44" s="1"/>
  <c r="A520" i="44" s="1"/>
  <c r="A521" i="44" s="1"/>
  <c r="A522" i="44" s="1"/>
  <c r="A523" i="44" s="1"/>
  <c r="A524" i="44" s="1"/>
  <c r="A525" i="44" s="1"/>
  <c r="A526" i="44" s="1"/>
  <c r="A527" i="44" s="1"/>
  <c r="A528" i="44" s="1"/>
  <c r="A529" i="44" s="1"/>
  <c r="A530" i="44" s="1"/>
  <c r="A531" i="44" s="1"/>
  <c r="A532" i="44" s="1"/>
  <c r="A533" i="44" s="1"/>
  <c r="A534" i="44" s="1"/>
  <c r="A535" i="44" s="1"/>
  <c r="A536" i="44" s="1"/>
  <c r="A537" i="44" s="1"/>
  <c r="A538" i="44" s="1"/>
  <c r="A539" i="44" s="1"/>
  <c r="A540" i="44" s="1"/>
  <c r="A541" i="44" s="1"/>
  <c r="A542" i="44" s="1"/>
  <c r="A543" i="44" s="1"/>
  <c r="A544" i="44" s="1"/>
  <c r="A545" i="44" s="1"/>
  <c r="A546" i="44" s="1"/>
  <c r="A547" i="44" s="1"/>
  <c r="A548" i="44" s="1"/>
  <c r="A549" i="44" s="1"/>
  <c r="A550" i="44" s="1"/>
  <c r="A551" i="44" s="1"/>
  <c r="A552" i="44" s="1"/>
  <c r="A553" i="44" s="1"/>
  <c r="A554" i="44" s="1"/>
  <c r="A555" i="44" s="1"/>
  <c r="A556" i="44" s="1"/>
  <c r="A557" i="44" s="1"/>
  <c r="A558" i="44" s="1"/>
  <c r="A559" i="44" s="1"/>
  <c r="A560" i="44" s="1"/>
  <c r="A561" i="44" s="1"/>
  <c r="A562" i="44" s="1"/>
  <c r="A563" i="44" s="1"/>
  <c r="A564" i="44" s="1"/>
  <c r="A565" i="44" s="1"/>
  <c r="A566" i="44" s="1"/>
  <c r="A567" i="44" s="1"/>
  <c r="A568" i="44" s="1"/>
  <c r="A569" i="44" s="1"/>
  <c r="A570" i="44" s="1"/>
  <c r="A571" i="44" s="1"/>
  <c r="A572" i="44" s="1"/>
  <c r="A573" i="44" s="1"/>
  <c r="A574" i="44" s="1"/>
  <c r="A575" i="44" s="1"/>
  <c r="A576" i="44" s="1"/>
  <c r="A577" i="44" s="1"/>
  <c r="A578" i="44" s="1"/>
  <c r="A579" i="44" s="1"/>
  <c r="A580" i="44" s="1"/>
  <c r="A581" i="44" s="1"/>
  <c r="A582" i="44" s="1"/>
  <c r="A583" i="44" s="1"/>
  <c r="A584" i="44" s="1"/>
  <c r="A585" i="44" s="1"/>
  <c r="A586" i="44" s="1"/>
  <c r="A587" i="44" s="1"/>
  <c r="A588" i="44" s="1"/>
  <c r="A589" i="44" s="1"/>
  <c r="A590" i="44" s="1"/>
  <c r="A591" i="44" s="1"/>
  <c r="A592" i="44" s="1"/>
  <c r="A593" i="44" s="1"/>
  <c r="A594" i="44" s="1"/>
  <c r="A595" i="44" s="1"/>
  <c r="A596" i="44" s="1"/>
  <c r="A597" i="44" s="1"/>
  <c r="A598" i="44" s="1"/>
  <c r="A599" i="44" s="1"/>
  <c r="A600" i="44" s="1"/>
  <c r="A601" i="44" s="1"/>
  <c r="A602" i="44" s="1"/>
  <c r="A603" i="44" s="1"/>
  <c r="A604" i="44" s="1"/>
  <c r="A605" i="44" s="1"/>
  <c r="A606" i="44" s="1"/>
  <c r="A607" i="44" s="1"/>
  <c r="A608" i="44" s="1"/>
  <c r="A609" i="44" s="1"/>
  <c r="A610" i="44" s="1"/>
  <c r="A611" i="44" s="1"/>
  <c r="A612" i="44" s="1"/>
  <c r="A613" i="44" s="1"/>
  <c r="A614" i="44" s="1"/>
  <c r="A615" i="44" s="1"/>
  <c r="A616" i="44" s="1"/>
  <c r="A617" i="44" s="1"/>
  <c r="A618" i="44" s="1"/>
  <c r="A619" i="44" s="1"/>
  <c r="A620" i="44" s="1"/>
  <c r="A621" i="44" s="1"/>
  <c r="A622" i="44" s="1"/>
  <c r="A623" i="44" s="1"/>
  <c r="A624" i="44" s="1"/>
  <c r="A625" i="44" s="1"/>
  <c r="A626" i="44" s="1"/>
  <c r="A627" i="44" s="1"/>
  <c r="A628" i="44" s="1"/>
  <c r="A629" i="44" s="1"/>
  <c r="A630" i="44" s="1"/>
  <c r="A631" i="44" s="1"/>
  <c r="A632" i="44" s="1"/>
  <c r="A633" i="44" s="1"/>
  <c r="A634" i="44" s="1"/>
  <c r="A635" i="44" s="1"/>
  <c r="A636" i="44" s="1"/>
  <c r="A637" i="44" s="1"/>
  <c r="A638" i="44" s="1"/>
  <c r="A639" i="44" s="1"/>
  <c r="A640" i="44" s="1"/>
  <c r="A641" i="44" s="1"/>
  <c r="A642" i="44" s="1"/>
  <c r="A643" i="44" s="1"/>
  <c r="A644" i="44" s="1"/>
  <c r="A645" i="44" s="1"/>
  <c r="A646" i="44" s="1"/>
  <c r="A647" i="44" s="1"/>
  <c r="A648" i="44" s="1"/>
  <c r="A649" i="44" s="1"/>
  <c r="A650" i="44" s="1"/>
  <c r="A651" i="44" s="1"/>
  <c r="A652" i="44" s="1"/>
  <c r="A653" i="44" s="1"/>
  <c r="A654" i="44" s="1"/>
  <c r="A655" i="44" s="1"/>
  <c r="A656" i="44" s="1"/>
  <c r="A657" i="44" s="1"/>
  <c r="A658" i="44" s="1"/>
  <c r="A659" i="44" s="1"/>
  <c r="A660" i="44" s="1"/>
  <c r="A661" i="44" s="1"/>
  <c r="A662" i="44" s="1"/>
  <c r="A663" i="44" s="1"/>
  <c r="A664" i="44" s="1"/>
  <c r="A665" i="44" s="1"/>
  <c r="A666" i="44" s="1"/>
  <c r="A667" i="44" s="1"/>
  <c r="A668" i="44" s="1"/>
  <c r="A669" i="44" s="1"/>
  <c r="A670" i="44" s="1"/>
  <c r="A671" i="44" s="1"/>
  <c r="A672" i="44" s="1"/>
  <c r="A673" i="44" s="1"/>
  <c r="A674" i="44" s="1"/>
  <c r="A675" i="44" s="1"/>
  <c r="A676" i="44" s="1"/>
  <c r="A677" i="44" s="1"/>
  <c r="A678" i="44" s="1"/>
  <c r="A679" i="44" s="1"/>
  <c r="A680" i="44" s="1"/>
  <c r="A681" i="44" s="1"/>
  <c r="A682" i="44" s="1"/>
  <c r="A683" i="44" s="1"/>
  <c r="A684" i="44" s="1"/>
  <c r="A685" i="44" s="1"/>
  <c r="A686" i="44" s="1"/>
  <c r="A687" i="44" s="1"/>
  <c r="A688" i="44" s="1"/>
  <c r="A689" i="44" s="1"/>
  <c r="A690" i="44" s="1"/>
  <c r="A691" i="44" s="1"/>
  <c r="A692" i="44" s="1"/>
  <c r="A693" i="44" s="1"/>
  <c r="A694" i="44" s="1"/>
  <c r="A695" i="44" s="1"/>
  <c r="A696" i="44" s="1"/>
  <c r="A697" i="44" s="1"/>
  <c r="A698" i="44" s="1"/>
  <c r="A699" i="44" s="1"/>
  <c r="A700" i="44" s="1"/>
  <c r="A701" i="44" s="1"/>
  <c r="A702" i="44" s="1"/>
  <c r="A703" i="44" s="1"/>
  <c r="A704" i="44" s="1"/>
  <c r="A705" i="44" s="1"/>
  <c r="A706" i="44" s="1"/>
  <c r="A707" i="44" s="1"/>
  <c r="A708" i="44" s="1"/>
  <c r="A709" i="44" s="1"/>
  <c r="A710" i="44" s="1"/>
  <c r="A711" i="44" s="1"/>
  <c r="A712" i="44" s="1"/>
  <c r="A713" i="44" s="1"/>
  <c r="A714" i="44" s="1"/>
  <c r="A715" i="44" s="1"/>
  <c r="A716" i="44" s="1"/>
  <c r="A717" i="44" s="1"/>
  <c r="A718" i="44" s="1"/>
  <c r="A719" i="44" s="1"/>
  <c r="A720" i="44" s="1"/>
  <c r="A721" i="44" s="1"/>
  <c r="A722" i="44" s="1"/>
  <c r="A723" i="44" s="1"/>
  <c r="A724" i="44" s="1"/>
  <c r="A725" i="44" s="1"/>
  <c r="A726" i="44" s="1"/>
  <c r="A727" i="44" s="1"/>
  <c r="A728" i="44" s="1"/>
  <c r="A729" i="44" s="1"/>
  <c r="A730" i="44" s="1"/>
  <c r="A731" i="44" s="1"/>
  <c r="A732" i="44" s="1"/>
  <c r="A733" i="44" s="1"/>
  <c r="A734" i="44" s="1"/>
  <c r="A735" i="44" s="1"/>
  <c r="A736" i="44" s="1"/>
  <c r="A737" i="44" s="1"/>
  <c r="A738" i="44" s="1"/>
  <c r="A739" i="44" s="1"/>
  <c r="A740" i="44" s="1"/>
  <c r="A741" i="44" s="1"/>
  <c r="A742" i="44" s="1"/>
  <c r="A743" i="44" s="1"/>
  <c r="A744" i="44" s="1"/>
  <c r="A745" i="44" s="1"/>
  <c r="A746" i="44" s="1"/>
  <c r="A747" i="44" s="1"/>
  <c r="A748" i="44" s="1"/>
  <c r="A749" i="44" s="1"/>
  <c r="A750" i="44" s="1"/>
  <c r="A751" i="44" s="1"/>
  <c r="A752" i="44" s="1"/>
  <c r="A753" i="44" s="1"/>
  <c r="A754" i="44" s="1"/>
  <c r="A755" i="44" s="1"/>
  <c r="A756" i="44" s="1"/>
  <c r="A757" i="44" s="1"/>
  <c r="A758" i="44" s="1"/>
  <c r="A759" i="44" s="1"/>
  <c r="A760" i="44" s="1"/>
  <c r="A761" i="44" s="1"/>
  <c r="A762" i="44" s="1"/>
  <c r="A763" i="44" s="1"/>
  <c r="A764" i="44" s="1"/>
  <c r="A765" i="44" s="1"/>
  <c r="A766" i="44" s="1"/>
  <c r="A767" i="44" s="1"/>
  <c r="A768" i="44" s="1"/>
  <c r="A769" i="44" s="1"/>
  <c r="A770" i="44" s="1"/>
  <c r="A771" i="44" s="1"/>
  <c r="A772" i="44" s="1"/>
  <c r="A773" i="44" s="1"/>
  <c r="A774" i="44" s="1"/>
  <c r="A775" i="44" s="1"/>
  <c r="A776" i="44" s="1"/>
  <c r="A777" i="44" s="1"/>
  <c r="A778" i="44" s="1"/>
  <c r="A779" i="44" s="1"/>
  <c r="A780" i="44" s="1"/>
  <c r="A781" i="44" s="1"/>
  <c r="A782" i="44" s="1"/>
  <c r="A783" i="44" s="1"/>
  <c r="A784" i="44" s="1"/>
  <c r="A785" i="44" s="1"/>
  <c r="A786" i="44" s="1"/>
  <c r="A787" i="44" s="1"/>
  <c r="A788" i="44" s="1"/>
  <c r="A789" i="44" s="1"/>
  <c r="A790" i="44" s="1"/>
  <c r="A791" i="44" s="1"/>
  <c r="A792" i="44" s="1"/>
  <c r="A793" i="44" s="1"/>
  <c r="A794" i="44" s="1"/>
  <c r="A795" i="44" s="1"/>
  <c r="A796" i="44" s="1"/>
  <c r="A797" i="44" s="1"/>
  <c r="A798" i="44" s="1"/>
  <c r="A799" i="44" s="1"/>
  <c r="A800" i="44" s="1"/>
  <c r="A801" i="44" s="1"/>
  <c r="A802" i="44" s="1"/>
  <c r="A803" i="44" s="1"/>
  <c r="A804" i="44" s="1"/>
  <c r="A805" i="44" s="1"/>
  <c r="A806" i="44" s="1"/>
  <c r="A807" i="44" s="1"/>
  <c r="A808" i="44" s="1"/>
  <c r="A809" i="44" s="1"/>
  <c r="A810" i="44" s="1"/>
  <c r="A811" i="44" s="1"/>
  <c r="A812" i="44" s="1"/>
  <c r="A813" i="44" s="1"/>
  <c r="A814" i="44" s="1"/>
  <c r="A815" i="44" s="1"/>
  <c r="A816" i="44" s="1"/>
  <c r="A817" i="44" s="1"/>
  <c r="A818" i="44" s="1"/>
  <c r="A819" i="44" s="1"/>
  <c r="A820" i="44" s="1"/>
  <c r="A821" i="44" s="1"/>
  <c r="A822" i="44" s="1"/>
  <c r="A823" i="44" s="1"/>
  <c r="A824" i="44" s="1"/>
  <c r="A825" i="44" s="1"/>
  <c r="A826" i="44" s="1"/>
  <c r="A827" i="44" s="1"/>
  <c r="A828" i="44" s="1"/>
  <c r="A829" i="44" s="1"/>
  <c r="A830" i="44" s="1"/>
  <c r="A831" i="44" s="1"/>
  <c r="A832" i="44" s="1"/>
  <c r="A833" i="44" s="1"/>
  <c r="A834" i="44" s="1"/>
  <c r="A835" i="44" s="1"/>
  <c r="A836" i="44" s="1"/>
  <c r="A837" i="44" s="1"/>
  <c r="A838" i="44" s="1"/>
  <c r="A839" i="44" s="1"/>
  <c r="A840" i="44" s="1"/>
  <c r="A841" i="44" s="1"/>
  <c r="A842" i="44" s="1"/>
  <c r="A843" i="44" s="1"/>
  <c r="A844" i="44" s="1"/>
  <c r="A845" i="44" s="1"/>
  <c r="A846" i="44" s="1"/>
  <c r="A847" i="44" s="1"/>
  <c r="A848" i="44" s="1"/>
  <c r="A849" i="44" s="1"/>
  <c r="A850" i="44" s="1"/>
  <c r="A851" i="44" s="1"/>
  <c r="A852" i="44" s="1"/>
  <c r="A853" i="44" s="1"/>
  <c r="A854" i="44" s="1"/>
  <c r="A855" i="44" s="1"/>
  <c r="A856" i="44" s="1"/>
  <c r="A857" i="44" s="1"/>
  <c r="A858" i="44" s="1"/>
  <c r="A859" i="44" s="1"/>
  <c r="A860" i="44" s="1"/>
  <c r="A861" i="44" s="1"/>
  <c r="A862" i="44" s="1"/>
  <c r="A863" i="44" s="1"/>
  <c r="A864" i="44" s="1"/>
  <c r="A865" i="44" s="1"/>
  <c r="A866" i="44" s="1"/>
  <c r="A867" i="44" s="1"/>
  <c r="A868" i="44" s="1"/>
  <c r="A869" i="44" s="1"/>
  <c r="A870" i="44" s="1"/>
  <c r="A871" i="44" s="1"/>
  <c r="A872" i="44" s="1"/>
  <c r="A873" i="44" s="1"/>
  <c r="A874" i="44" s="1"/>
  <c r="A875" i="44" s="1"/>
  <c r="A876" i="44" s="1"/>
  <c r="A877" i="44" s="1"/>
  <c r="A878" i="44" s="1"/>
  <c r="A879" i="44" s="1"/>
  <c r="A880" i="44" s="1"/>
  <c r="A881" i="44" s="1"/>
  <c r="A882" i="44" s="1"/>
  <c r="A883" i="44" s="1"/>
  <c r="A884" i="44" s="1"/>
  <c r="A885" i="44" s="1"/>
  <c r="A886" i="44" s="1"/>
  <c r="A887" i="44" s="1"/>
  <c r="A888" i="44" s="1"/>
  <c r="A889" i="44" s="1"/>
  <c r="A890" i="44" s="1"/>
  <c r="A891" i="44" s="1"/>
  <c r="A892" i="44" s="1"/>
  <c r="A893" i="44" s="1"/>
  <c r="A894" i="44" s="1"/>
  <c r="A895" i="44" s="1"/>
  <c r="A896" i="44" s="1"/>
  <c r="A897" i="44" s="1"/>
  <c r="A898" i="44" s="1"/>
  <c r="A899" i="44" s="1"/>
  <c r="A900" i="44" s="1"/>
  <c r="A901" i="44" s="1"/>
  <c r="A902" i="44" s="1"/>
  <c r="A903" i="44" s="1"/>
  <c r="A904" i="44" s="1"/>
  <c r="A905" i="44" s="1"/>
  <c r="A906" i="44" s="1"/>
  <c r="A907" i="44" s="1"/>
  <c r="A908" i="44" s="1"/>
  <c r="A909" i="44" s="1"/>
  <c r="A910" i="44" s="1"/>
  <c r="A911" i="44" s="1"/>
  <c r="A912" i="44" s="1"/>
  <c r="A913" i="44" s="1"/>
  <c r="A914" i="44" s="1"/>
  <c r="A915" i="44" s="1"/>
  <c r="A916" i="44" s="1"/>
  <c r="A917" i="44" s="1"/>
  <c r="A918" i="44" s="1"/>
  <c r="A919" i="44" s="1"/>
  <c r="A920" i="44" s="1"/>
  <c r="A921" i="44" s="1"/>
  <c r="A922" i="44" s="1"/>
  <c r="A923" i="44" s="1"/>
  <c r="A924" i="44" s="1"/>
  <c r="A925" i="44" s="1"/>
  <c r="A926" i="44" s="1"/>
  <c r="A927" i="44" s="1"/>
  <c r="A928" i="44" s="1"/>
  <c r="A929" i="44" s="1"/>
  <c r="A930" i="44" s="1"/>
  <c r="A931" i="44" s="1"/>
  <c r="A932" i="44" s="1"/>
  <c r="A933" i="44" s="1"/>
  <c r="A934" i="44" s="1"/>
  <c r="A935" i="44" s="1"/>
  <c r="A936" i="44" s="1"/>
  <c r="A937" i="44" s="1"/>
  <c r="A938" i="44" s="1"/>
  <c r="A939" i="44" s="1"/>
  <c r="A940" i="44" s="1"/>
  <c r="A941" i="44" s="1"/>
  <c r="A942" i="44" s="1"/>
  <c r="A943" i="44" s="1"/>
  <c r="A944" i="44" s="1"/>
  <c r="A945" i="44" s="1"/>
  <c r="A946" i="44" s="1"/>
  <c r="A947" i="44" s="1"/>
  <c r="A948" i="44" s="1"/>
  <c r="A949" i="44" s="1"/>
  <c r="A950" i="44" s="1"/>
  <c r="A951" i="44" s="1"/>
  <c r="A952" i="44" s="1"/>
  <c r="A953" i="44" s="1"/>
  <c r="A954" i="44" s="1"/>
  <c r="A955" i="44" s="1"/>
  <c r="A956" i="44" s="1"/>
  <c r="A957" i="44" s="1"/>
  <c r="A958" i="44" s="1"/>
  <c r="A959" i="44" s="1"/>
  <c r="A960" i="44" s="1"/>
  <c r="A961" i="44" s="1"/>
  <c r="A962" i="44" s="1"/>
  <c r="A963" i="44" s="1"/>
  <c r="A964" i="44" s="1"/>
  <c r="A965" i="44" s="1"/>
  <c r="A966" i="44" s="1"/>
  <c r="A967" i="44" s="1"/>
  <c r="A968" i="44" s="1"/>
  <c r="A969" i="44" s="1"/>
  <c r="A970" i="44" s="1"/>
  <c r="A971" i="44" s="1"/>
  <c r="A972" i="44" s="1"/>
  <c r="A973" i="44" s="1"/>
  <c r="A974" i="44" s="1"/>
  <c r="A975" i="44" s="1"/>
  <c r="A976" i="44" s="1"/>
  <c r="A977" i="44" s="1"/>
  <c r="A978" i="44" s="1"/>
  <c r="A979" i="44" s="1"/>
  <c r="A980" i="44" s="1"/>
  <c r="A981" i="44" s="1"/>
  <c r="A982" i="44" s="1"/>
  <c r="A983" i="44" s="1"/>
  <c r="A984" i="44" s="1"/>
  <c r="A985" i="44" s="1"/>
  <c r="A986" i="44" s="1"/>
  <c r="A987" i="44" s="1"/>
  <c r="A988" i="44" s="1"/>
  <c r="A989" i="44" s="1"/>
  <c r="A990" i="44" s="1"/>
  <c r="A991" i="44" s="1"/>
  <c r="A992" i="44" s="1"/>
  <c r="A993" i="44" s="1"/>
  <c r="A994" i="44" s="1"/>
  <c r="A995" i="44" s="1"/>
  <c r="A996" i="44" s="1"/>
  <c r="A997" i="44" s="1"/>
  <c r="A998" i="44" s="1"/>
  <c r="A999" i="44" s="1"/>
  <c r="A1000" i="44" s="1"/>
  <c r="A1001" i="44" s="1"/>
  <c r="A1002" i="44" s="1"/>
  <c r="A1003" i="44" s="1"/>
  <c r="A1004" i="44" s="1"/>
  <c r="A1005" i="44" s="1"/>
  <c r="A1006" i="44" s="1"/>
  <c r="A1007" i="44" s="1"/>
  <c r="A1008" i="44" s="1"/>
  <c r="A1009" i="44" s="1"/>
  <c r="A1010" i="44" s="1"/>
  <c r="A1011" i="44" s="1"/>
  <c r="A1012" i="44" s="1"/>
  <c r="A1013" i="44" s="1"/>
  <c r="A1014" i="44" s="1"/>
  <c r="A1015" i="44" s="1"/>
  <c r="A1016" i="44" s="1"/>
  <c r="A1017" i="44" s="1"/>
  <c r="A1018" i="44" s="1"/>
  <c r="A1019" i="44" s="1"/>
  <c r="A1020" i="44" s="1"/>
  <c r="A1021" i="44" s="1"/>
  <c r="A1022" i="44" s="1"/>
  <c r="A1023" i="44" s="1"/>
  <c r="A1024" i="44" s="1"/>
  <c r="A1025" i="44" s="1"/>
  <c r="A1026" i="44" s="1"/>
  <c r="A1027" i="44" s="1"/>
  <c r="A1028" i="44" s="1"/>
  <c r="A1029" i="44" s="1"/>
  <c r="A1030" i="44" s="1"/>
  <c r="A1031" i="44" s="1"/>
  <c r="A1032" i="44" s="1"/>
  <c r="A1033" i="44" s="1"/>
  <c r="A1034" i="44" s="1"/>
  <c r="A1035" i="44" s="1"/>
  <c r="A1036" i="44" s="1"/>
  <c r="A1037" i="44" s="1"/>
  <c r="A1038" i="44" s="1"/>
  <c r="A1039" i="44" s="1"/>
  <c r="A1040" i="44" s="1"/>
  <c r="A1041" i="44" s="1"/>
  <c r="A1042" i="44" s="1"/>
  <c r="A1043" i="44" s="1"/>
  <c r="A1044" i="44" s="1"/>
  <c r="A1045" i="44" s="1"/>
  <c r="A1046" i="44" s="1"/>
  <c r="A1047" i="44" s="1"/>
  <c r="A1048" i="44" s="1"/>
  <c r="A1049" i="44" s="1"/>
  <c r="A1050" i="44" s="1"/>
  <c r="A1051" i="44" s="1"/>
  <c r="A1052" i="44" s="1"/>
  <c r="A1053" i="44" s="1"/>
  <c r="A1054" i="44" s="1"/>
  <c r="A1055" i="44" s="1"/>
  <c r="A1056" i="44" s="1"/>
  <c r="A1057" i="44" s="1"/>
  <c r="A1058" i="44" s="1"/>
  <c r="A1059" i="44" s="1"/>
  <c r="A1060" i="44" s="1"/>
  <c r="A1061" i="44" s="1"/>
  <c r="A1062" i="44" s="1"/>
  <c r="A1063" i="44" s="1"/>
  <c r="A1064" i="44" s="1"/>
  <c r="A1065" i="44" s="1"/>
  <c r="A1066" i="44" s="1"/>
  <c r="A1067" i="44" s="1"/>
  <c r="A1068" i="44" s="1"/>
  <c r="A1069" i="44" s="1"/>
  <c r="A1070" i="44" s="1"/>
  <c r="A1071" i="44" s="1"/>
  <c r="A1072" i="44" s="1"/>
  <c r="A1073" i="44" s="1"/>
  <c r="A1074" i="44" s="1"/>
  <c r="A1075" i="44" s="1"/>
  <c r="A1076" i="44" s="1"/>
  <c r="A1077" i="44" s="1"/>
  <c r="A1078" i="44" s="1"/>
  <c r="A1079" i="44" s="1"/>
  <c r="A1080" i="44" s="1"/>
  <c r="A1081" i="44" s="1"/>
  <c r="A1082" i="44" s="1"/>
  <c r="A1083" i="44" s="1"/>
  <c r="A1084" i="44" s="1"/>
  <c r="A1085" i="44" s="1"/>
  <c r="A1086" i="44" s="1"/>
  <c r="A1087" i="44" s="1"/>
  <c r="A1088" i="44" s="1"/>
  <c r="A1089" i="44" s="1"/>
  <c r="A1090" i="44" s="1"/>
  <c r="A1091" i="44" s="1"/>
  <c r="A1092" i="44" s="1"/>
  <c r="A1093" i="44" s="1"/>
  <c r="A1094" i="44" s="1"/>
  <c r="A1095" i="44" s="1"/>
  <c r="A1096" i="44" s="1"/>
  <c r="A1097" i="44" s="1"/>
  <c r="A1098" i="44" s="1"/>
  <c r="A1099" i="44" s="1"/>
  <c r="A1100" i="44" s="1"/>
  <c r="A1101" i="44" s="1"/>
  <c r="A1102" i="44" s="1"/>
  <c r="A1103" i="44" s="1"/>
  <c r="A1104" i="44" s="1"/>
  <c r="A1105" i="44" s="1"/>
  <c r="A1106" i="44" s="1"/>
  <c r="A1107" i="44" s="1"/>
  <c r="A1108" i="44" s="1"/>
  <c r="A1109" i="44" s="1"/>
  <c r="A1110" i="44" s="1"/>
  <c r="A1111" i="44" s="1"/>
  <c r="A1112" i="44" s="1"/>
  <c r="A1113" i="44" s="1"/>
  <c r="A1114" i="44" s="1"/>
  <c r="A1115" i="44" s="1"/>
  <c r="A1116" i="44" s="1"/>
  <c r="A1117" i="44" s="1"/>
  <c r="A1118" i="44" s="1"/>
  <c r="A1119" i="44" s="1"/>
  <c r="A1120" i="44" s="1"/>
  <c r="A1121" i="44" s="1"/>
  <c r="A1122" i="44" s="1"/>
  <c r="A1123" i="44" s="1"/>
  <c r="A1124" i="44" s="1"/>
  <c r="A1125" i="44" s="1"/>
  <c r="A1126" i="44" s="1"/>
  <c r="A1127" i="44" s="1"/>
  <c r="A1128" i="44" s="1"/>
  <c r="A1129" i="44" s="1"/>
  <c r="A1130" i="44" s="1"/>
  <c r="A1131" i="44" s="1"/>
  <c r="A1132" i="44" s="1"/>
  <c r="A1133" i="44" s="1"/>
  <c r="A1134" i="44" s="1"/>
  <c r="A1135" i="44" s="1"/>
  <c r="A1136" i="44" s="1"/>
  <c r="A1137" i="44" s="1"/>
  <c r="A1138" i="44" s="1"/>
  <c r="A1139" i="44" s="1"/>
  <c r="A1140" i="44" s="1"/>
  <c r="A1141" i="44" s="1"/>
  <c r="A1142" i="44" s="1"/>
  <c r="A1143" i="44" s="1"/>
  <c r="A1144" i="44" s="1"/>
  <c r="A1145" i="44" s="1"/>
  <c r="A1146" i="44" s="1"/>
  <c r="A1147" i="44" s="1"/>
  <c r="A1148" i="44" s="1"/>
  <c r="A1149" i="44" s="1"/>
  <c r="A1150" i="44" s="1"/>
  <c r="A1151" i="44" s="1"/>
  <c r="A1152" i="44" s="1"/>
  <c r="A1153" i="44" s="1"/>
  <c r="A1154" i="44" s="1"/>
  <c r="A1155" i="44" s="1"/>
  <c r="A1156" i="44" s="1"/>
  <c r="A1157" i="44" s="1"/>
  <c r="A1158" i="44" s="1"/>
  <c r="A1159" i="44" s="1"/>
  <c r="A1160" i="44" s="1"/>
  <c r="A1161" i="44" s="1"/>
  <c r="A1162" i="44" s="1"/>
  <c r="A1163" i="44" s="1"/>
  <c r="A1164" i="44" s="1"/>
  <c r="A1165" i="44" s="1"/>
  <c r="A1166" i="44" s="1"/>
  <c r="A1167" i="44" s="1"/>
  <c r="A1168" i="44" s="1"/>
  <c r="A1169" i="44" s="1"/>
  <c r="A1170" i="44" s="1"/>
  <c r="A1171" i="44" s="1"/>
  <c r="A1172" i="44" s="1"/>
  <c r="A1173" i="44" s="1"/>
  <c r="A1174" i="44" s="1"/>
  <c r="A1175" i="44" s="1"/>
  <c r="A1176" i="44" s="1"/>
  <c r="A1177" i="44" s="1"/>
  <c r="A1178" i="44" s="1"/>
  <c r="A1179" i="44" s="1"/>
  <c r="A1180" i="44" s="1"/>
  <c r="A1181" i="44" s="1"/>
  <c r="A1182" i="44" s="1"/>
  <c r="A1183" i="44" s="1"/>
  <c r="A1184" i="44" s="1"/>
  <c r="A1185" i="44" s="1"/>
  <c r="A1186" i="44" s="1"/>
  <c r="A1187" i="44" s="1"/>
  <c r="A1188" i="44" s="1"/>
  <c r="A1189" i="44" s="1"/>
  <c r="A1190" i="44" s="1"/>
  <c r="A1191" i="44" s="1"/>
  <c r="A1192" i="44" s="1"/>
  <c r="A1193" i="44" s="1"/>
  <c r="A1194" i="44" s="1"/>
  <c r="A1195" i="44" s="1"/>
  <c r="A1196" i="44" s="1"/>
  <c r="A1197" i="44" s="1"/>
  <c r="A1198" i="44" s="1"/>
  <c r="A1199" i="44" s="1"/>
  <c r="A1200" i="44" s="1"/>
  <c r="A1201" i="44" s="1"/>
  <c r="A1202" i="44" s="1"/>
  <c r="A1203" i="44" s="1"/>
  <c r="A1204" i="44" s="1"/>
  <c r="A1205" i="44" s="1"/>
  <c r="A1206" i="44" s="1"/>
  <c r="A1207" i="44" s="1"/>
  <c r="A1208" i="44" s="1"/>
  <c r="A1209" i="44" s="1"/>
  <c r="A1210" i="44" s="1"/>
  <c r="A1211" i="44" s="1"/>
  <c r="A1212" i="44" s="1"/>
  <c r="A1213" i="44" s="1"/>
  <c r="A1214" i="44" s="1"/>
  <c r="A1215" i="44" s="1"/>
  <c r="A1216" i="44" s="1"/>
  <c r="A1217" i="44" s="1"/>
  <c r="A1218" i="44" s="1"/>
  <c r="A1219" i="44" s="1"/>
  <c r="A1220" i="44" s="1"/>
  <c r="A1221" i="44" s="1"/>
  <c r="A1222" i="44" s="1"/>
  <c r="A1223" i="44" s="1"/>
  <c r="A1224" i="44" s="1"/>
  <c r="A1225" i="44" s="1"/>
  <c r="A1226" i="44" s="1"/>
  <c r="A1227" i="44" s="1"/>
  <c r="A1228" i="44" s="1"/>
  <c r="A1229" i="44" s="1"/>
  <c r="A1230" i="44" s="1"/>
  <c r="A1231" i="44" s="1"/>
  <c r="A1232" i="44" s="1"/>
  <c r="A1233" i="44" s="1"/>
  <c r="A1234" i="44" s="1"/>
  <c r="A1235" i="44" s="1"/>
  <c r="A1236" i="44" s="1"/>
  <c r="A1237" i="44" s="1"/>
  <c r="A1238" i="44" s="1"/>
  <c r="A1239" i="44" s="1"/>
  <c r="A1240" i="44" s="1"/>
  <c r="A1241" i="44" s="1"/>
  <c r="A1242" i="44" s="1"/>
  <c r="A1243" i="44" s="1"/>
  <c r="A1244" i="44" s="1"/>
  <c r="A1245" i="44" s="1"/>
  <c r="A1246" i="44" s="1"/>
  <c r="A1247" i="44" s="1"/>
  <c r="A1248" i="44" s="1"/>
  <c r="A1249" i="44" s="1"/>
  <c r="A1250" i="44" s="1"/>
  <c r="A1251" i="44" s="1"/>
  <c r="A1252" i="44" s="1"/>
  <c r="A1253" i="44" s="1"/>
  <c r="A1254" i="44" s="1"/>
  <c r="A1255" i="44" s="1"/>
  <c r="A1256" i="44" s="1"/>
  <c r="A1257" i="44" s="1"/>
  <c r="A1258" i="44" s="1"/>
  <c r="A1259" i="44" s="1"/>
  <c r="A1260" i="44" s="1"/>
  <c r="A1261" i="44" s="1"/>
  <c r="A1262" i="44" s="1"/>
  <c r="A1263" i="44" s="1"/>
  <c r="A1264" i="44" s="1"/>
  <c r="A1265" i="44" s="1"/>
  <c r="A1266" i="44" s="1"/>
  <c r="A1267" i="44" s="1"/>
  <c r="A1268" i="44" s="1"/>
  <c r="A1269" i="44" s="1"/>
  <c r="A1270" i="44" s="1"/>
  <c r="A1271" i="44" s="1"/>
  <c r="A1272" i="44" s="1"/>
  <c r="A1273" i="44" s="1"/>
  <c r="A1274" i="44" s="1"/>
  <c r="A1275" i="44" s="1"/>
  <c r="A1276" i="44" s="1"/>
  <c r="A1277" i="44" s="1"/>
  <c r="A1278" i="44" s="1"/>
  <c r="A1279" i="44" s="1"/>
  <c r="A1280" i="44" s="1"/>
  <c r="A1281" i="44" s="1"/>
  <c r="A1282" i="44" s="1"/>
  <c r="A1283" i="44" s="1"/>
  <c r="A1284" i="44" s="1"/>
  <c r="A1285" i="44" s="1"/>
  <c r="A1286" i="44" s="1"/>
  <c r="A1287" i="44" s="1"/>
  <c r="A1288" i="44" s="1"/>
  <c r="A1289" i="44" s="1"/>
  <c r="A1290" i="44" s="1"/>
  <c r="A1291" i="44" s="1"/>
  <c r="A1292" i="44" s="1"/>
  <c r="A1293" i="44" s="1"/>
  <c r="A1294" i="44" s="1"/>
  <c r="A1295" i="44" s="1"/>
  <c r="A1296" i="44" s="1"/>
  <c r="A1297" i="44" s="1"/>
  <c r="A1298" i="44" s="1"/>
  <c r="A1299" i="44" s="1"/>
  <c r="A1300" i="44" s="1"/>
  <c r="A1301" i="44" s="1"/>
  <c r="A1302" i="44" s="1"/>
  <c r="A1303" i="44" s="1"/>
  <c r="A1304" i="44" s="1"/>
  <c r="A1305" i="44" s="1"/>
  <c r="A1306" i="44" s="1"/>
  <c r="A1307" i="44" s="1"/>
  <c r="A1308" i="44" s="1"/>
  <c r="A1309" i="44" s="1"/>
  <c r="A1310" i="44" s="1"/>
  <c r="A1311" i="44" s="1"/>
  <c r="A1312" i="44" s="1"/>
  <c r="A1313" i="44" s="1"/>
  <c r="A1314" i="44" s="1"/>
  <c r="A1315" i="44" s="1"/>
  <c r="A1316" i="44" s="1"/>
  <c r="A1317" i="44" s="1"/>
  <c r="A1318" i="44" s="1"/>
  <c r="A1319" i="44" s="1"/>
  <c r="A1320" i="44" s="1"/>
  <c r="A1321" i="44" s="1"/>
  <c r="A1322" i="44" s="1"/>
  <c r="A1323" i="44" s="1"/>
  <c r="A1324" i="44" s="1"/>
  <c r="A1325" i="44" s="1"/>
  <c r="A1326" i="44" s="1"/>
  <c r="A1327" i="44" s="1"/>
  <c r="A1328" i="44" s="1"/>
  <c r="A1329" i="44" s="1"/>
  <c r="A1330" i="44" s="1"/>
  <c r="A1331" i="44" s="1"/>
  <c r="A1332" i="44" s="1"/>
  <c r="A1333" i="44" s="1"/>
  <c r="A1334" i="44" s="1"/>
  <c r="A1335" i="44" s="1"/>
  <c r="A1336" i="44" s="1"/>
  <c r="A1337" i="44" s="1"/>
  <c r="A1338" i="44" s="1"/>
  <c r="A1339" i="44" s="1"/>
  <c r="A1340" i="44" s="1"/>
  <c r="A1341" i="44" s="1"/>
  <c r="A1342" i="44" s="1"/>
  <c r="A1343" i="44" s="1"/>
  <c r="A1344" i="44" s="1"/>
  <c r="A1345" i="44" s="1"/>
  <c r="A1346" i="44" s="1"/>
  <c r="A1347" i="44" s="1"/>
  <c r="A1348" i="44" s="1"/>
  <c r="A1349" i="44" s="1"/>
  <c r="A1350" i="44" s="1"/>
  <c r="A1351" i="44" s="1"/>
  <c r="A1352" i="44" s="1"/>
  <c r="A1353" i="44" s="1"/>
  <c r="A1354" i="44" s="1"/>
  <c r="A1355" i="44" s="1"/>
  <c r="A1356" i="44" s="1"/>
  <c r="A1357" i="44" s="1"/>
  <c r="A1358" i="44" s="1"/>
  <c r="A1359" i="44" s="1"/>
  <c r="A1360" i="44" s="1"/>
  <c r="A1361" i="44" s="1"/>
  <c r="A1362" i="44" s="1"/>
  <c r="A1363" i="44" s="1"/>
  <c r="A1364" i="44" s="1"/>
  <c r="A1365" i="44" s="1"/>
  <c r="A1366" i="44" s="1"/>
  <c r="A1367" i="44" s="1"/>
  <c r="A1368" i="44" s="1"/>
  <c r="A1369" i="44" s="1"/>
  <c r="A1370" i="44" s="1"/>
  <c r="A1371" i="44" s="1"/>
  <c r="A1372" i="44" s="1"/>
  <c r="A1373" i="44" s="1"/>
  <c r="A1374" i="44" s="1"/>
  <c r="A1375" i="44" s="1"/>
  <c r="A1376" i="44" s="1"/>
  <c r="A1377" i="44" s="1"/>
  <c r="A1378" i="44" s="1"/>
  <c r="A1379" i="44" s="1"/>
  <c r="A1380" i="44" s="1"/>
  <c r="A1381" i="44" s="1"/>
  <c r="A1382" i="44" s="1"/>
  <c r="A1383" i="44" s="1"/>
  <c r="A1384" i="44" s="1"/>
  <c r="A1385" i="44" s="1"/>
  <c r="A1386" i="44" s="1"/>
  <c r="A1387" i="44" s="1"/>
  <c r="A1388" i="44" s="1"/>
  <c r="A1389" i="44" s="1"/>
  <c r="A1390" i="44" s="1"/>
  <c r="A1391" i="44" s="1"/>
  <c r="A1392" i="44" s="1"/>
  <c r="A1393" i="44" s="1"/>
  <c r="A1394" i="44" s="1"/>
  <c r="A1395" i="44" s="1"/>
  <c r="A1396" i="44" s="1"/>
  <c r="A1397" i="44" s="1"/>
  <c r="A1398" i="44" s="1"/>
  <c r="A1399" i="44" s="1"/>
  <c r="A1400" i="44" s="1"/>
  <c r="A1401" i="44" s="1"/>
  <c r="A1402" i="44" s="1"/>
  <c r="A1403" i="44" s="1"/>
  <c r="A1404" i="44" s="1"/>
  <c r="A1405" i="44" s="1"/>
  <c r="A1406" i="44" s="1"/>
  <c r="A1407" i="44" s="1"/>
  <c r="A1408" i="44" s="1"/>
  <c r="A1409" i="44" s="1"/>
  <c r="A1410" i="44" s="1"/>
  <c r="A1411" i="44" s="1"/>
  <c r="A1412" i="44" s="1"/>
  <c r="A1413" i="44" s="1"/>
  <c r="A1414" i="44" s="1"/>
  <c r="A1415" i="44" s="1"/>
  <c r="A1416" i="44" s="1"/>
  <c r="A1417" i="44" s="1"/>
  <c r="A1418" i="44" s="1"/>
  <c r="A1419" i="44" s="1"/>
  <c r="A1420" i="44" s="1"/>
  <c r="A1421" i="44" s="1"/>
  <c r="A1422" i="44" s="1"/>
  <c r="A1423" i="44" s="1"/>
  <c r="A1424" i="44" s="1"/>
  <c r="A1425" i="44" s="1"/>
  <c r="A1426" i="44" s="1"/>
  <c r="A1427" i="44" s="1"/>
  <c r="A1428" i="44" s="1"/>
  <c r="A1429" i="44" s="1"/>
  <c r="A1430" i="44" s="1"/>
  <c r="A1431" i="44" s="1"/>
  <c r="A1432" i="44" s="1"/>
  <c r="A1433" i="44" s="1"/>
  <c r="A1434" i="44" s="1"/>
  <c r="A1435" i="44" s="1"/>
  <c r="A1436" i="44" s="1"/>
  <c r="A1437" i="44" s="1"/>
  <c r="A1438" i="44" s="1"/>
  <c r="A1439" i="44" s="1"/>
  <c r="A1440" i="44" s="1"/>
  <c r="A1441" i="44" s="1"/>
  <c r="A1442" i="44" s="1"/>
  <c r="A1443" i="44" s="1"/>
  <c r="A1444" i="44" s="1"/>
  <c r="A1445" i="44" s="1"/>
  <c r="A1446" i="44" s="1"/>
  <c r="A1447" i="44" s="1"/>
  <c r="A1448" i="44" s="1"/>
  <c r="A1449" i="44" s="1"/>
  <c r="A1450" i="44" s="1"/>
  <c r="A1451" i="44" s="1"/>
  <c r="A1452" i="44" s="1"/>
  <c r="Q432" i="17"/>
  <c r="Q508" i="17"/>
  <c r="Q763" i="17"/>
  <c r="Q1342" i="17"/>
  <c r="Q156" i="17"/>
  <c r="Q326" i="17"/>
  <c r="Q1334" i="17"/>
  <c r="Q1037" i="17"/>
  <c r="Q342" i="17"/>
  <c r="Q1035" i="17"/>
  <c r="Q1015" i="17"/>
  <c r="R1015" i="17" s="1"/>
  <c r="Q942" i="17"/>
  <c r="Q873" i="17"/>
  <c r="Q17" i="17"/>
  <c r="Q710" i="17"/>
  <c r="Q909" i="17"/>
  <c r="Q771" i="17"/>
  <c r="P1303" i="17"/>
  <c r="P1275" i="17"/>
  <c r="P1203" i="17"/>
  <c r="P1177" i="17"/>
  <c r="P1072" i="17"/>
  <c r="P513" i="17"/>
  <c r="P454" i="17"/>
  <c r="P340" i="17"/>
  <c r="P153" i="17"/>
  <c r="A2" i="43"/>
  <c r="A3" i="43" s="1"/>
  <c r="A4" i="43" s="1"/>
  <c r="A5" i="43" s="1"/>
  <c r="A6" i="43" s="1"/>
  <c r="A7" i="43" s="1"/>
  <c r="A8" i="43" s="1"/>
  <c r="A9" i="43" s="1"/>
  <c r="A10" i="43" s="1"/>
  <c r="A11" i="43" s="1"/>
  <c r="A12" i="43" s="1"/>
  <c r="A13" i="43" s="1"/>
  <c r="A14" i="43" s="1"/>
  <c r="A15" i="43" s="1"/>
  <c r="A16" i="43" s="1"/>
  <c r="A17" i="43" s="1"/>
  <c r="A18" i="43" s="1"/>
  <c r="A19" i="43" s="1"/>
  <c r="A20" i="43" s="1"/>
  <c r="A21" i="43" s="1"/>
  <c r="A22" i="43" s="1"/>
  <c r="A23" i="43" s="1"/>
  <c r="A24" i="43" s="1"/>
  <c r="A25" i="43" s="1"/>
  <c r="A26" i="43" s="1"/>
  <c r="A27" i="43" s="1"/>
  <c r="A28" i="43" s="1"/>
  <c r="A29" i="43" s="1"/>
  <c r="A30" i="43" s="1"/>
  <c r="A31" i="43" s="1"/>
  <c r="A32" i="43" s="1"/>
  <c r="A33" i="43" s="1"/>
  <c r="A34" i="43" s="1"/>
  <c r="A35" i="43" s="1"/>
  <c r="A36" i="43" s="1"/>
  <c r="A37" i="43" s="1"/>
  <c r="A38" i="43" s="1"/>
  <c r="A39" i="43" s="1"/>
  <c r="A40" i="43" s="1"/>
  <c r="A41" i="43" s="1"/>
  <c r="A42" i="43" s="1"/>
  <c r="A43" i="43" s="1"/>
  <c r="A44" i="43" s="1"/>
  <c r="A45" i="43" s="1"/>
  <c r="A46" i="43" s="1"/>
  <c r="A47" i="43" s="1"/>
  <c r="A48" i="43" s="1"/>
  <c r="A49" i="43" s="1"/>
  <c r="A50" i="43" s="1"/>
  <c r="A51" i="43" s="1"/>
  <c r="A52" i="43" s="1"/>
  <c r="A53" i="43" s="1"/>
  <c r="A54" i="43" s="1"/>
  <c r="A55" i="43" s="1"/>
  <c r="A56" i="43" s="1"/>
  <c r="A57" i="43" s="1"/>
  <c r="A58" i="43" s="1"/>
  <c r="A59" i="43" s="1"/>
  <c r="A60" i="43" s="1"/>
  <c r="A61" i="43" s="1"/>
  <c r="A62" i="43" s="1"/>
  <c r="A63" i="43" s="1"/>
  <c r="A64" i="43" s="1"/>
  <c r="A65" i="43" s="1"/>
  <c r="A66" i="43" s="1"/>
  <c r="A67" i="43" s="1"/>
  <c r="A68" i="43" s="1"/>
  <c r="A69" i="43" s="1"/>
  <c r="A70" i="43" s="1"/>
  <c r="A71" i="43" s="1"/>
  <c r="A72" i="43" s="1"/>
  <c r="A73" i="43" s="1"/>
  <c r="A74" i="43" s="1"/>
  <c r="A75" i="43" s="1"/>
  <c r="A76" i="43" s="1"/>
  <c r="A77" i="43" s="1"/>
  <c r="A78" i="43" s="1"/>
  <c r="A79" i="43" s="1"/>
  <c r="A80" i="43" s="1"/>
  <c r="A81" i="43" s="1"/>
  <c r="A82" i="43" s="1"/>
  <c r="A83" i="43" s="1"/>
  <c r="A84" i="43" s="1"/>
  <c r="A85" i="43" s="1"/>
  <c r="A86" i="43" s="1"/>
  <c r="A87" i="43" s="1"/>
  <c r="A88" i="43" s="1"/>
  <c r="A89" i="43" s="1"/>
  <c r="A90" i="43" s="1"/>
  <c r="A91" i="43" s="1"/>
  <c r="A92" i="43" s="1"/>
  <c r="A93" i="43" s="1"/>
  <c r="A94" i="43" s="1"/>
  <c r="A95" i="43" s="1"/>
  <c r="A96" i="43" s="1"/>
  <c r="A97" i="43" s="1"/>
  <c r="A98" i="43" s="1"/>
  <c r="A99" i="43" s="1"/>
  <c r="A100" i="43" s="1"/>
  <c r="A101" i="43" s="1"/>
  <c r="A102" i="43" s="1"/>
  <c r="A103" i="43" s="1"/>
  <c r="A104" i="43" s="1"/>
  <c r="A105" i="43" s="1"/>
  <c r="A106" i="43" s="1"/>
  <c r="A107" i="43" s="1"/>
  <c r="A108" i="43" s="1"/>
  <c r="A109" i="43" s="1"/>
  <c r="A110" i="43" s="1"/>
  <c r="A111" i="43" s="1"/>
  <c r="A112" i="43" s="1"/>
  <c r="A113" i="43" s="1"/>
  <c r="A114" i="43" s="1"/>
  <c r="A115" i="43" s="1"/>
  <c r="A116" i="43" s="1"/>
  <c r="A117" i="43" s="1"/>
  <c r="A118" i="43" s="1"/>
  <c r="A119" i="43" s="1"/>
  <c r="A120" i="43" s="1"/>
  <c r="A121" i="43" s="1"/>
  <c r="A122" i="43" s="1"/>
  <c r="A123" i="43" s="1"/>
  <c r="A124" i="43" s="1"/>
  <c r="A125" i="43" s="1"/>
  <c r="A126" i="43" s="1"/>
  <c r="A127" i="43" s="1"/>
  <c r="A128" i="43" s="1"/>
  <c r="A129" i="43" s="1"/>
  <c r="A130" i="43" s="1"/>
  <c r="A131" i="43" s="1"/>
  <c r="A132" i="43" s="1"/>
  <c r="A133" i="43" s="1"/>
  <c r="A134" i="43" s="1"/>
  <c r="A135" i="43" s="1"/>
  <c r="A136" i="43" s="1"/>
  <c r="A137" i="43" s="1"/>
  <c r="A138" i="43" s="1"/>
  <c r="A139" i="43" s="1"/>
  <c r="A140" i="43" s="1"/>
  <c r="A141" i="43" s="1"/>
  <c r="A142" i="43" s="1"/>
  <c r="A143" i="43" s="1"/>
  <c r="A144" i="43" s="1"/>
  <c r="A145" i="43" s="1"/>
  <c r="A146" i="43" s="1"/>
  <c r="A147" i="43" s="1"/>
  <c r="A148" i="43" s="1"/>
  <c r="A149" i="43" s="1"/>
  <c r="A150" i="43" s="1"/>
  <c r="A151" i="43" s="1"/>
  <c r="A152" i="43" s="1"/>
  <c r="A153" i="43" s="1"/>
  <c r="A154" i="43" s="1"/>
  <c r="A155" i="43" s="1"/>
  <c r="A156" i="43" s="1"/>
  <c r="A157" i="43" s="1"/>
  <c r="A158" i="43" s="1"/>
  <c r="A159" i="43" s="1"/>
  <c r="A160" i="43" s="1"/>
  <c r="A161" i="43" s="1"/>
  <c r="A162" i="43" s="1"/>
  <c r="A163" i="43" s="1"/>
  <c r="A164" i="43" s="1"/>
  <c r="A165" i="43" s="1"/>
  <c r="A166" i="43" s="1"/>
  <c r="A167" i="43" s="1"/>
  <c r="A168" i="43" s="1"/>
  <c r="A169" i="43" s="1"/>
  <c r="A170" i="43" s="1"/>
  <c r="A171" i="43" s="1"/>
  <c r="A172" i="43" s="1"/>
  <c r="A173" i="43" s="1"/>
  <c r="A174" i="43" s="1"/>
  <c r="A175" i="43" s="1"/>
  <c r="A176" i="43" s="1"/>
  <c r="A177" i="43" s="1"/>
  <c r="A178" i="43" s="1"/>
  <c r="A179" i="43" s="1"/>
  <c r="A180" i="43" s="1"/>
  <c r="A181" i="43" s="1"/>
  <c r="A182" i="43" s="1"/>
  <c r="A183" i="43" s="1"/>
  <c r="A184" i="43" s="1"/>
  <c r="A185" i="43" s="1"/>
  <c r="A186" i="43" s="1"/>
  <c r="A187" i="43" s="1"/>
  <c r="A188" i="43" s="1"/>
  <c r="A189" i="43" s="1"/>
  <c r="A190" i="43" s="1"/>
  <c r="A191" i="43" s="1"/>
  <c r="A192" i="43" s="1"/>
  <c r="A193" i="43" s="1"/>
  <c r="A194" i="43" s="1"/>
  <c r="A195" i="43" s="1"/>
  <c r="A196" i="43" s="1"/>
  <c r="A197" i="43" s="1"/>
  <c r="A198" i="43" s="1"/>
  <c r="A199" i="43" s="1"/>
  <c r="A200" i="43" s="1"/>
  <c r="A201" i="43" s="1"/>
  <c r="A202" i="43" s="1"/>
  <c r="A203" i="43" s="1"/>
  <c r="A204" i="43" s="1"/>
  <c r="A205" i="43" s="1"/>
  <c r="A206" i="43" s="1"/>
  <c r="A207" i="43" s="1"/>
  <c r="A208" i="43" s="1"/>
  <c r="A209" i="43" s="1"/>
  <c r="A210" i="43" s="1"/>
  <c r="A211" i="43" s="1"/>
  <c r="A212" i="43" s="1"/>
  <c r="A213" i="43" s="1"/>
  <c r="A214" i="43" s="1"/>
  <c r="A215" i="43" s="1"/>
  <c r="A216" i="43" s="1"/>
  <c r="A217" i="43" s="1"/>
  <c r="A218" i="43" s="1"/>
  <c r="A219" i="43" s="1"/>
  <c r="A220" i="43" s="1"/>
  <c r="A221" i="43" s="1"/>
  <c r="A222" i="43" s="1"/>
  <c r="A223" i="43" s="1"/>
  <c r="A224" i="43" s="1"/>
  <c r="A225" i="43" s="1"/>
  <c r="A226" i="43" s="1"/>
  <c r="A227" i="43" s="1"/>
  <c r="A228" i="43" s="1"/>
  <c r="A229" i="43" s="1"/>
  <c r="A230" i="43" s="1"/>
  <c r="A231" i="43" s="1"/>
  <c r="A232" i="43" s="1"/>
  <c r="A233" i="43" s="1"/>
  <c r="A234" i="43" s="1"/>
  <c r="A235" i="43" s="1"/>
  <c r="A236" i="43" s="1"/>
  <c r="A237" i="43" s="1"/>
  <c r="A238" i="43" s="1"/>
  <c r="A239" i="43" s="1"/>
  <c r="A240" i="43" s="1"/>
  <c r="A241" i="43" s="1"/>
  <c r="A242" i="43" s="1"/>
  <c r="A243" i="43" s="1"/>
  <c r="A244" i="43" s="1"/>
  <c r="A245" i="43" s="1"/>
  <c r="A246" i="43" s="1"/>
  <c r="A247" i="43" s="1"/>
  <c r="A248" i="43" s="1"/>
  <c r="A249" i="43" s="1"/>
  <c r="A250" i="43" s="1"/>
  <c r="A251" i="43" s="1"/>
  <c r="A252" i="43" s="1"/>
  <c r="A253" i="43" s="1"/>
  <c r="A254" i="43" s="1"/>
  <c r="A255" i="43" s="1"/>
  <c r="A256" i="43" s="1"/>
  <c r="A257" i="43" s="1"/>
  <c r="A258" i="43" s="1"/>
  <c r="A259" i="43" s="1"/>
  <c r="A260" i="43" s="1"/>
  <c r="A261" i="43" s="1"/>
  <c r="A262" i="43" s="1"/>
  <c r="A263" i="43" s="1"/>
  <c r="A264" i="43" s="1"/>
  <c r="A265" i="43" s="1"/>
  <c r="A266" i="43" s="1"/>
  <c r="A267" i="43" s="1"/>
  <c r="A268" i="43" s="1"/>
  <c r="A269" i="43" s="1"/>
  <c r="A270" i="43" s="1"/>
  <c r="A271" i="43" s="1"/>
  <c r="A272" i="43" s="1"/>
  <c r="A273" i="43" s="1"/>
  <c r="A274" i="43" s="1"/>
  <c r="A275" i="43" s="1"/>
  <c r="A276" i="43" s="1"/>
  <c r="A277" i="43" s="1"/>
  <c r="A278" i="43" s="1"/>
  <c r="A279" i="43" s="1"/>
  <c r="A280" i="43" s="1"/>
  <c r="A281" i="43" s="1"/>
  <c r="A282" i="43" s="1"/>
  <c r="A283" i="43" s="1"/>
  <c r="A284" i="43" s="1"/>
  <c r="A285" i="43" s="1"/>
  <c r="A286" i="43" s="1"/>
  <c r="A287" i="43" s="1"/>
  <c r="A288" i="43" s="1"/>
  <c r="A289" i="43" s="1"/>
  <c r="A290" i="43" s="1"/>
  <c r="A291" i="43" s="1"/>
  <c r="A292" i="43" s="1"/>
  <c r="A293" i="43" s="1"/>
  <c r="A294" i="43" s="1"/>
  <c r="A295" i="43" s="1"/>
  <c r="A296" i="43" s="1"/>
  <c r="A297" i="43" s="1"/>
  <c r="A298" i="43" s="1"/>
  <c r="A299" i="43" s="1"/>
  <c r="A300" i="43" s="1"/>
  <c r="A301" i="43" s="1"/>
  <c r="A302" i="43" s="1"/>
  <c r="A303" i="43" s="1"/>
  <c r="A304" i="43" s="1"/>
  <c r="A305" i="43" s="1"/>
  <c r="A306" i="43" s="1"/>
  <c r="A307" i="43" s="1"/>
  <c r="A308" i="43" s="1"/>
  <c r="A309" i="43" s="1"/>
  <c r="A310" i="43" s="1"/>
  <c r="A311" i="43" s="1"/>
  <c r="A312" i="43" s="1"/>
  <c r="A313" i="43" s="1"/>
  <c r="A314" i="43" s="1"/>
  <c r="A315" i="43" s="1"/>
  <c r="A316" i="43" s="1"/>
  <c r="A317" i="43" s="1"/>
  <c r="A318" i="43" s="1"/>
  <c r="A319" i="43" s="1"/>
  <c r="A320" i="43" s="1"/>
  <c r="A321" i="43" s="1"/>
  <c r="A322" i="43" s="1"/>
  <c r="A323" i="43" s="1"/>
  <c r="A324" i="43" s="1"/>
  <c r="A325" i="43" s="1"/>
  <c r="A326" i="43" s="1"/>
  <c r="A327" i="43" s="1"/>
  <c r="A328" i="43" s="1"/>
  <c r="A329" i="43" s="1"/>
  <c r="A330" i="43" s="1"/>
  <c r="A331" i="43" s="1"/>
  <c r="A332" i="43" s="1"/>
  <c r="A333" i="43" s="1"/>
  <c r="A334" i="43" s="1"/>
  <c r="A335" i="43" s="1"/>
  <c r="A336" i="43" s="1"/>
  <c r="A337" i="43" s="1"/>
  <c r="A338" i="43" s="1"/>
  <c r="A339" i="43" s="1"/>
  <c r="A340" i="43" s="1"/>
  <c r="A341" i="43" s="1"/>
  <c r="A342" i="43" s="1"/>
  <c r="A343" i="43" s="1"/>
  <c r="A344" i="43" s="1"/>
  <c r="A345" i="43" s="1"/>
  <c r="A346" i="43" s="1"/>
  <c r="A347" i="43" s="1"/>
  <c r="A348" i="43" s="1"/>
  <c r="A349" i="43" s="1"/>
  <c r="A350" i="43" s="1"/>
  <c r="A351" i="43" s="1"/>
  <c r="A352" i="43" s="1"/>
  <c r="A353" i="43" s="1"/>
  <c r="A354" i="43" s="1"/>
  <c r="A355" i="43" s="1"/>
  <c r="A356" i="43" s="1"/>
  <c r="A357" i="43" s="1"/>
  <c r="A358" i="43" s="1"/>
  <c r="A359" i="43" s="1"/>
  <c r="A360" i="43" s="1"/>
  <c r="A361" i="43" s="1"/>
  <c r="A362" i="43" s="1"/>
  <c r="A363" i="43" s="1"/>
  <c r="A364" i="43" s="1"/>
  <c r="A365" i="43" s="1"/>
  <c r="A366" i="43" s="1"/>
  <c r="A367" i="43" s="1"/>
  <c r="A368" i="43" s="1"/>
  <c r="A369" i="43" s="1"/>
  <c r="A370" i="43" s="1"/>
  <c r="A371" i="43" s="1"/>
  <c r="A372" i="43" s="1"/>
  <c r="A373" i="43" s="1"/>
  <c r="A374" i="43" s="1"/>
  <c r="A375" i="43" s="1"/>
  <c r="A376" i="43" s="1"/>
  <c r="A377" i="43" s="1"/>
  <c r="A378" i="43" s="1"/>
  <c r="A379" i="43" s="1"/>
  <c r="A380" i="43" s="1"/>
  <c r="A381" i="43" s="1"/>
  <c r="A382" i="43" s="1"/>
  <c r="A383" i="43" s="1"/>
  <c r="A384" i="43" s="1"/>
  <c r="A385" i="43" s="1"/>
  <c r="A386" i="43" s="1"/>
  <c r="A387" i="43" s="1"/>
  <c r="A388" i="43" s="1"/>
  <c r="A389" i="43" s="1"/>
  <c r="A390" i="43" s="1"/>
  <c r="A391" i="43" s="1"/>
  <c r="A392" i="43" s="1"/>
  <c r="A393" i="43" s="1"/>
  <c r="A394" i="43" s="1"/>
  <c r="A395" i="43" s="1"/>
  <c r="A396" i="43" s="1"/>
  <c r="A397" i="43" s="1"/>
  <c r="A398" i="43" s="1"/>
  <c r="A399" i="43" s="1"/>
  <c r="A400" i="43" s="1"/>
  <c r="A401" i="43" s="1"/>
  <c r="A402" i="43" s="1"/>
  <c r="A403" i="43" s="1"/>
  <c r="A404" i="43" s="1"/>
  <c r="A405" i="43" s="1"/>
  <c r="A406" i="43" s="1"/>
  <c r="A407" i="43" s="1"/>
  <c r="A408" i="43" s="1"/>
  <c r="A409" i="43" s="1"/>
  <c r="A410" i="43" s="1"/>
  <c r="A411" i="43" s="1"/>
  <c r="A412" i="43" s="1"/>
  <c r="A413" i="43" s="1"/>
  <c r="A414" i="43" s="1"/>
  <c r="A415" i="43" s="1"/>
  <c r="A416" i="43" s="1"/>
  <c r="A417" i="43" s="1"/>
  <c r="A418" i="43" s="1"/>
  <c r="A419" i="43" s="1"/>
  <c r="A420" i="43" s="1"/>
  <c r="A421" i="43" s="1"/>
  <c r="A422" i="43" s="1"/>
  <c r="A423" i="43" s="1"/>
  <c r="A424" i="43" s="1"/>
  <c r="A425" i="43" s="1"/>
  <c r="A426" i="43" s="1"/>
  <c r="A427" i="43" s="1"/>
  <c r="A428" i="43" s="1"/>
  <c r="A429" i="43" s="1"/>
  <c r="A430" i="43" s="1"/>
  <c r="A431" i="43" s="1"/>
  <c r="A432" i="43" s="1"/>
  <c r="A433" i="43" s="1"/>
  <c r="A434" i="43" s="1"/>
  <c r="A435" i="43" s="1"/>
  <c r="A436" i="43" s="1"/>
  <c r="A437" i="43" s="1"/>
  <c r="A438" i="43" s="1"/>
  <c r="A439" i="43" s="1"/>
  <c r="A440" i="43" s="1"/>
  <c r="A441" i="43" s="1"/>
  <c r="A442" i="43" s="1"/>
  <c r="A443" i="43" s="1"/>
  <c r="A444" i="43" s="1"/>
  <c r="A445" i="43" s="1"/>
  <c r="A446" i="43" s="1"/>
  <c r="A447" i="43" s="1"/>
  <c r="A448" i="43" s="1"/>
  <c r="A449" i="43" s="1"/>
  <c r="A450" i="43" s="1"/>
  <c r="A451" i="43" s="1"/>
  <c r="A452" i="43" s="1"/>
  <c r="A453" i="43" s="1"/>
  <c r="A454" i="43" s="1"/>
  <c r="A455" i="43" s="1"/>
  <c r="A456" i="43" s="1"/>
  <c r="A457" i="43" s="1"/>
  <c r="A458" i="43" s="1"/>
  <c r="A459" i="43" s="1"/>
  <c r="A460" i="43" s="1"/>
  <c r="A461" i="43" s="1"/>
  <c r="A462" i="43" s="1"/>
  <c r="A463" i="43" s="1"/>
  <c r="A464" i="43" s="1"/>
  <c r="A465" i="43" s="1"/>
  <c r="A466" i="43" s="1"/>
  <c r="A467" i="43" s="1"/>
  <c r="A468" i="43" s="1"/>
  <c r="A469" i="43" s="1"/>
  <c r="A470" i="43" s="1"/>
  <c r="A471" i="43" s="1"/>
  <c r="A472" i="43" s="1"/>
  <c r="A473" i="43" s="1"/>
  <c r="A474" i="43" s="1"/>
  <c r="A475" i="43" s="1"/>
  <c r="A476" i="43" s="1"/>
  <c r="A477" i="43" s="1"/>
  <c r="A478" i="43" s="1"/>
  <c r="A479" i="43" s="1"/>
  <c r="A480" i="43" s="1"/>
  <c r="A481" i="43" s="1"/>
  <c r="A482" i="43" s="1"/>
  <c r="A483" i="43" s="1"/>
  <c r="A484" i="43" s="1"/>
  <c r="A485" i="43" s="1"/>
  <c r="A486" i="43" s="1"/>
  <c r="A487" i="43" s="1"/>
  <c r="A488" i="43" s="1"/>
  <c r="A489" i="43" s="1"/>
  <c r="A490" i="43" s="1"/>
  <c r="A491" i="43" s="1"/>
  <c r="A492" i="43" s="1"/>
  <c r="A493" i="43" s="1"/>
  <c r="A494" i="43" s="1"/>
  <c r="A495" i="43" s="1"/>
  <c r="A496" i="43" s="1"/>
  <c r="A497" i="43" s="1"/>
  <c r="A498" i="43" s="1"/>
  <c r="A499" i="43" s="1"/>
  <c r="A500" i="43" s="1"/>
  <c r="A501" i="43" s="1"/>
  <c r="A502" i="43" s="1"/>
  <c r="A503" i="43" s="1"/>
  <c r="A504" i="43" s="1"/>
  <c r="A505" i="43" s="1"/>
  <c r="A506" i="43" s="1"/>
  <c r="A507" i="43" s="1"/>
  <c r="A508" i="43" s="1"/>
  <c r="A509" i="43" s="1"/>
  <c r="A510" i="43" s="1"/>
  <c r="A511" i="43" s="1"/>
  <c r="A512" i="43" s="1"/>
  <c r="A513" i="43" s="1"/>
  <c r="A514" i="43" s="1"/>
  <c r="A515" i="43" s="1"/>
  <c r="A516" i="43" s="1"/>
  <c r="A517" i="43" s="1"/>
  <c r="A518" i="43" s="1"/>
  <c r="A519" i="43" s="1"/>
  <c r="A520" i="43" s="1"/>
  <c r="A521" i="43" s="1"/>
  <c r="A522" i="43" s="1"/>
  <c r="A523" i="43" s="1"/>
  <c r="A524" i="43" s="1"/>
  <c r="A525" i="43" s="1"/>
  <c r="A526" i="43" s="1"/>
  <c r="A527" i="43" s="1"/>
  <c r="A528" i="43" s="1"/>
  <c r="A529" i="43" s="1"/>
  <c r="A530" i="43" s="1"/>
  <c r="A531" i="43" s="1"/>
  <c r="A532" i="43" s="1"/>
  <c r="A533" i="43" s="1"/>
  <c r="A534" i="43" s="1"/>
  <c r="A535" i="43" s="1"/>
  <c r="A536" i="43" s="1"/>
  <c r="A537" i="43" s="1"/>
  <c r="A538" i="43" s="1"/>
  <c r="A539" i="43" s="1"/>
  <c r="A540" i="43" s="1"/>
  <c r="A541" i="43" s="1"/>
  <c r="A542" i="43" s="1"/>
  <c r="A543" i="43" s="1"/>
  <c r="A544" i="43" s="1"/>
  <c r="A545" i="43" s="1"/>
  <c r="A546" i="43" s="1"/>
  <c r="A547" i="43" s="1"/>
  <c r="A548" i="43" s="1"/>
  <c r="A549" i="43" s="1"/>
  <c r="A550" i="43" s="1"/>
  <c r="A551" i="43" s="1"/>
  <c r="A552" i="43" s="1"/>
  <c r="A553" i="43" s="1"/>
  <c r="A554" i="43" s="1"/>
  <c r="A555" i="43" s="1"/>
  <c r="A556" i="43" s="1"/>
  <c r="A557" i="43" s="1"/>
  <c r="A558" i="43" s="1"/>
  <c r="A559" i="43" s="1"/>
  <c r="A560" i="43" s="1"/>
  <c r="A561" i="43" s="1"/>
  <c r="A562" i="43" s="1"/>
  <c r="A563" i="43" s="1"/>
  <c r="A564" i="43" s="1"/>
  <c r="A565" i="43" s="1"/>
  <c r="A566" i="43" s="1"/>
  <c r="A567" i="43" s="1"/>
  <c r="A568" i="43" s="1"/>
  <c r="A569" i="43" s="1"/>
  <c r="A570" i="43" s="1"/>
  <c r="A571" i="43" s="1"/>
  <c r="A572" i="43" s="1"/>
  <c r="A573" i="43" s="1"/>
  <c r="A574" i="43" s="1"/>
  <c r="A575" i="43" s="1"/>
  <c r="A576" i="43" s="1"/>
  <c r="A577" i="43" s="1"/>
  <c r="A578" i="43" s="1"/>
  <c r="A579" i="43" s="1"/>
  <c r="A580" i="43" s="1"/>
  <c r="A581" i="43" s="1"/>
  <c r="A582" i="43" s="1"/>
  <c r="A583" i="43" s="1"/>
  <c r="A584" i="43" s="1"/>
  <c r="A585" i="43" s="1"/>
  <c r="A586" i="43" s="1"/>
  <c r="A587" i="43" s="1"/>
  <c r="A588" i="43" s="1"/>
  <c r="A589" i="43" s="1"/>
  <c r="A590" i="43" s="1"/>
  <c r="A591" i="43" s="1"/>
  <c r="A592" i="43" s="1"/>
  <c r="A593" i="43" s="1"/>
  <c r="A594" i="43" s="1"/>
  <c r="A595" i="43" s="1"/>
  <c r="A596" i="43" s="1"/>
  <c r="A597" i="43" s="1"/>
  <c r="A598" i="43" s="1"/>
  <c r="A599" i="43" s="1"/>
  <c r="A600" i="43" s="1"/>
  <c r="A601" i="43" s="1"/>
  <c r="A602" i="43" s="1"/>
  <c r="A603" i="43" s="1"/>
  <c r="A604" i="43" s="1"/>
  <c r="A605" i="43" s="1"/>
  <c r="A606" i="43" s="1"/>
  <c r="A607" i="43" s="1"/>
  <c r="A608" i="43" s="1"/>
  <c r="A609" i="43" s="1"/>
  <c r="A610" i="43" s="1"/>
  <c r="A611" i="43" s="1"/>
  <c r="A612" i="43" s="1"/>
  <c r="A613" i="43" s="1"/>
  <c r="A614" i="43" s="1"/>
  <c r="A615" i="43" s="1"/>
  <c r="A616" i="43" s="1"/>
  <c r="A617" i="43" s="1"/>
  <c r="A618" i="43" s="1"/>
  <c r="A619" i="43" s="1"/>
  <c r="A620" i="43" s="1"/>
  <c r="A621" i="43" s="1"/>
  <c r="A622" i="43" s="1"/>
  <c r="A623" i="43" s="1"/>
  <c r="A624" i="43" s="1"/>
  <c r="A625" i="43" s="1"/>
  <c r="A626" i="43" s="1"/>
  <c r="A627" i="43" s="1"/>
  <c r="A628" i="43" s="1"/>
  <c r="A629" i="43" s="1"/>
  <c r="A630" i="43" s="1"/>
  <c r="A631" i="43" s="1"/>
  <c r="A632" i="43" s="1"/>
  <c r="A633" i="43" s="1"/>
  <c r="A634" i="43" s="1"/>
  <c r="A635" i="43" s="1"/>
  <c r="A636" i="43" s="1"/>
  <c r="A637" i="43" s="1"/>
  <c r="A638" i="43" s="1"/>
  <c r="A639" i="43" s="1"/>
  <c r="A640" i="43" s="1"/>
  <c r="A641" i="43" s="1"/>
  <c r="A642" i="43" s="1"/>
  <c r="A643" i="43" s="1"/>
  <c r="A644" i="43" s="1"/>
  <c r="A645" i="43" s="1"/>
  <c r="A646" i="43" s="1"/>
  <c r="A647" i="43" s="1"/>
  <c r="A648" i="43" s="1"/>
  <c r="A649" i="43" s="1"/>
  <c r="A650" i="43" s="1"/>
  <c r="A651" i="43" s="1"/>
  <c r="A652" i="43" s="1"/>
  <c r="A653" i="43" s="1"/>
  <c r="A654" i="43" s="1"/>
  <c r="A655" i="43" s="1"/>
  <c r="A656" i="43" s="1"/>
  <c r="A657" i="43" s="1"/>
  <c r="A658" i="43" s="1"/>
  <c r="A659" i="43" s="1"/>
  <c r="A660" i="43" s="1"/>
  <c r="A661" i="43" s="1"/>
  <c r="A662" i="43" s="1"/>
  <c r="A663" i="43" s="1"/>
  <c r="A664" i="43" s="1"/>
  <c r="A665" i="43" s="1"/>
  <c r="A666" i="43" s="1"/>
  <c r="A667" i="43" s="1"/>
  <c r="A668" i="43" s="1"/>
  <c r="A669" i="43" s="1"/>
  <c r="A670" i="43" s="1"/>
  <c r="A671" i="43" s="1"/>
  <c r="A672" i="43" s="1"/>
  <c r="A673" i="43" s="1"/>
  <c r="A674" i="43" s="1"/>
  <c r="A675" i="43" s="1"/>
  <c r="A676" i="43" s="1"/>
  <c r="A677" i="43" s="1"/>
  <c r="A678" i="43" s="1"/>
  <c r="A679" i="43" s="1"/>
  <c r="A680" i="43" s="1"/>
  <c r="A681" i="43" s="1"/>
  <c r="A682" i="43" s="1"/>
  <c r="A683" i="43" s="1"/>
  <c r="A684" i="43" s="1"/>
  <c r="A685" i="43" s="1"/>
  <c r="A686" i="43" s="1"/>
  <c r="A687" i="43" s="1"/>
  <c r="A688" i="43" s="1"/>
  <c r="A689" i="43" s="1"/>
  <c r="A690" i="43" s="1"/>
  <c r="A691" i="43" s="1"/>
  <c r="A692" i="43" s="1"/>
  <c r="A693" i="43" s="1"/>
  <c r="A694" i="43" s="1"/>
  <c r="A695" i="43" s="1"/>
  <c r="A696" i="43" s="1"/>
  <c r="A697" i="43" s="1"/>
  <c r="A698" i="43" s="1"/>
  <c r="A699" i="43" s="1"/>
  <c r="A700" i="43" s="1"/>
  <c r="A701" i="43" s="1"/>
  <c r="A702" i="43" s="1"/>
  <c r="A703" i="43" s="1"/>
  <c r="A704" i="43" s="1"/>
  <c r="A705" i="43" s="1"/>
  <c r="A706" i="43" s="1"/>
  <c r="A707" i="43" s="1"/>
  <c r="A708" i="43" s="1"/>
  <c r="A709" i="43" s="1"/>
  <c r="A710" i="43" s="1"/>
  <c r="A711" i="43" s="1"/>
  <c r="A712" i="43" s="1"/>
  <c r="A713" i="43" s="1"/>
  <c r="A714" i="43" s="1"/>
  <c r="A715" i="43" s="1"/>
  <c r="A716" i="43" s="1"/>
  <c r="A717" i="43" s="1"/>
  <c r="A718" i="43" s="1"/>
  <c r="A719" i="43" s="1"/>
  <c r="A720" i="43" s="1"/>
  <c r="A721" i="43" s="1"/>
  <c r="A722" i="43" s="1"/>
  <c r="A723" i="43" s="1"/>
  <c r="A724" i="43" s="1"/>
  <c r="A725" i="43" s="1"/>
  <c r="A726" i="43" s="1"/>
  <c r="A727" i="43" s="1"/>
  <c r="A728" i="43" s="1"/>
  <c r="A729" i="43" s="1"/>
  <c r="A730" i="43" s="1"/>
  <c r="A731" i="43" s="1"/>
  <c r="A732" i="43" s="1"/>
  <c r="A733" i="43" s="1"/>
  <c r="A734" i="43" s="1"/>
  <c r="A735" i="43" s="1"/>
  <c r="A736" i="43" s="1"/>
  <c r="A737" i="43" s="1"/>
  <c r="A738" i="43" s="1"/>
  <c r="A739" i="43" s="1"/>
  <c r="A740" i="43" s="1"/>
  <c r="A741" i="43" s="1"/>
  <c r="A742" i="43" s="1"/>
  <c r="A743" i="43" s="1"/>
  <c r="A744" i="43" s="1"/>
  <c r="A745" i="43" s="1"/>
  <c r="A746" i="43" s="1"/>
  <c r="A747" i="43" s="1"/>
  <c r="A748" i="43" s="1"/>
  <c r="A749" i="43" s="1"/>
  <c r="A750" i="43" s="1"/>
  <c r="A751" i="43" s="1"/>
  <c r="A752" i="43" s="1"/>
  <c r="A753" i="43" s="1"/>
  <c r="A754" i="43" s="1"/>
  <c r="A755" i="43" s="1"/>
  <c r="A756" i="43" s="1"/>
  <c r="A757" i="43" s="1"/>
  <c r="A758" i="43" s="1"/>
  <c r="A759" i="43" s="1"/>
  <c r="A760" i="43" s="1"/>
  <c r="A761" i="43" s="1"/>
  <c r="A762" i="43" s="1"/>
  <c r="A763" i="43" s="1"/>
  <c r="A764" i="43" s="1"/>
  <c r="A765" i="43" s="1"/>
  <c r="A766" i="43" s="1"/>
  <c r="A767" i="43" s="1"/>
  <c r="A768" i="43" s="1"/>
  <c r="A769" i="43" s="1"/>
  <c r="A770" i="43" s="1"/>
  <c r="A771" i="43" s="1"/>
  <c r="A772" i="43" s="1"/>
  <c r="A773" i="43" s="1"/>
  <c r="A774" i="43" s="1"/>
  <c r="A775" i="43" s="1"/>
  <c r="A776" i="43" s="1"/>
  <c r="A777" i="43" s="1"/>
  <c r="A778" i="43" s="1"/>
  <c r="A779" i="43" s="1"/>
  <c r="A780" i="43" s="1"/>
  <c r="A781" i="43" s="1"/>
  <c r="A782" i="43" s="1"/>
  <c r="A783" i="43" s="1"/>
  <c r="A784" i="43" s="1"/>
  <c r="A785" i="43" s="1"/>
  <c r="A786" i="43" s="1"/>
  <c r="A787" i="43" s="1"/>
  <c r="A788" i="43" s="1"/>
  <c r="A789" i="43" s="1"/>
  <c r="A790" i="43" s="1"/>
  <c r="A791" i="43" s="1"/>
  <c r="A792" i="43" s="1"/>
  <c r="A793" i="43" s="1"/>
  <c r="A794" i="43" s="1"/>
  <c r="A795" i="43" s="1"/>
  <c r="A796" i="43" s="1"/>
  <c r="A797" i="43" s="1"/>
  <c r="A798" i="43" s="1"/>
  <c r="A799" i="43" s="1"/>
  <c r="A800" i="43" s="1"/>
  <c r="A801" i="43" s="1"/>
  <c r="A802" i="43" s="1"/>
  <c r="A803" i="43" s="1"/>
  <c r="A804" i="43" s="1"/>
  <c r="A805" i="43" s="1"/>
  <c r="A806" i="43" s="1"/>
  <c r="A807" i="43" s="1"/>
  <c r="A808" i="43" s="1"/>
  <c r="A809" i="43" s="1"/>
  <c r="A810" i="43" s="1"/>
  <c r="A811" i="43" s="1"/>
  <c r="A812" i="43" s="1"/>
  <c r="A813" i="43" s="1"/>
  <c r="A814" i="43" s="1"/>
  <c r="A815" i="43" s="1"/>
  <c r="A816" i="43" s="1"/>
  <c r="A817" i="43" s="1"/>
  <c r="A818" i="43" s="1"/>
  <c r="A819" i="43" s="1"/>
  <c r="A820" i="43" s="1"/>
  <c r="A821" i="43" s="1"/>
  <c r="A822" i="43" s="1"/>
  <c r="A823" i="43" s="1"/>
  <c r="A824" i="43" s="1"/>
  <c r="A825" i="43" s="1"/>
  <c r="A826" i="43" s="1"/>
  <c r="A827" i="43" s="1"/>
  <c r="A828" i="43" s="1"/>
  <c r="A829" i="43" s="1"/>
  <c r="A830" i="43" s="1"/>
  <c r="A831" i="43" s="1"/>
  <c r="A832" i="43" s="1"/>
  <c r="A833" i="43" s="1"/>
  <c r="A834" i="43" s="1"/>
  <c r="A835" i="43" s="1"/>
  <c r="A836" i="43" s="1"/>
  <c r="A837" i="43" s="1"/>
  <c r="A838" i="43" s="1"/>
  <c r="A839" i="43" s="1"/>
  <c r="A840" i="43" s="1"/>
  <c r="A841" i="43" s="1"/>
  <c r="A842" i="43" s="1"/>
  <c r="A843" i="43" s="1"/>
  <c r="A844" i="43" s="1"/>
  <c r="A845" i="43" s="1"/>
  <c r="A846" i="43" s="1"/>
  <c r="A847" i="43" s="1"/>
  <c r="A848" i="43" s="1"/>
  <c r="A849" i="43" s="1"/>
  <c r="A850" i="43" s="1"/>
  <c r="A851" i="43" s="1"/>
  <c r="A852" i="43" s="1"/>
  <c r="A853" i="43" s="1"/>
  <c r="A854" i="43" s="1"/>
  <c r="A855" i="43" s="1"/>
  <c r="A856" i="43" s="1"/>
  <c r="A857" i="43" s="1"/>
  <c r="A858" i="43" s="1"/>
  <c r="A859" i="43" s="1"/>
  <c r="A860" i="43" s="1"/>
  <c r="A861" i="43" s="1"/>
  <c r="A862" i="43" s="1"/>
  <c r="A863" i="43" s="1"/>
  <c r="A864" i="43" s="1"/>
  <c r="A865" i="43" s="1"/>
  <c r="A866" i="43" s="1"/>
  <c r="A867" i="43" s="1"/>
  <c r="A868" i="43" s="1"/>
  <c r="A869" i="43" s="1"/>
  <c r="A870" i="43" s="1"/>
  <c r="A871" i="43" s="1"/>
  <c r="A872" i="43" s="1"/>
  <c r="A873" i="43" s="1"/>
  <c r="A874" i="43" s="1"/>
  <c r="A875" i="43" s="1"/>
  <c r="A876" i="43" s="1"/>
  <c r="A877" i="43" s="1"/>
  <c r="A878" i="43" s="1"/>
  <c r="A879" i="43" s="1"/>
  <c r="A880" i="43" s="1"/>
  <c r="A881" i="43" s="1"/>
  <c r="A882" i="43" s="1"/>
  <c r="A883" i="43" s="1"/>
  <c r="A884" i="43" s="1"/>
  <c r="A885" i="43" s="1"/>
  <c r="A886" i="43" s="1"/>
  <c r="A887" i="43" s="1"/>
  <c r="A888" i="43" s="1"/>
  <c r="A889" i="43" s="1"/>
  <c r="A890" i="43" s="1"/>
  <c r="A891" i="43" s="1"/>
  <c r="A892" i="43" s="1"/>
  <c r="A893" i="43" s="1"/>
  <c r="A894" i="43" s="1"/>
  <c r="A895" i="43" s="1"/>
  <c r="A896" i="43" s="1"/>
  <c r="A897" i="43" s="1"/>
  <c r="A898" i="43" s="1"/>
  <c r="A899" i="43" s="1"/>
  <c r="A900" i="43" s="1"/>
  <c r="A901" i="43" s="1"/>
  <c r="A902" i="43" s="1"/>
  <c r="A903" i="43" s="1"/>
  <c r="A904" i="43" s="1"/>
  <c r="A905" i="43" s="1"/>
  <c r="A906" i="43" s="1"/>
  <c r="A907" i="43" s="1"/>
  <c r="A908" i="43" s="1"/>
  <c r="A909" i="43" s="1"/>
  <c r="A910" i="43" s="1"/>
  <c r="A911" i="43" s="1"/>
  <c r="A912" i="43" s="1"/>
  <c r="A913" i="43" s="1"/>
  <c r="A914" i="43" s="1"/>
  <c r="A915" i="43" s="1"/>
  <c r="A916" i="43" s="1"/>
  <c r="A917" i="43" s="1"/>
  <c r="A918" i="43" s="1"/>
  <c r="A919" i="43" s="1"/>
  <c r="A920" i="43" s="1"/>
  <c r="A921" i="43" s="1"/>
  <c r="A922" i="43" s="1"/>
  <c r="A923" i="43" s="1"/>
  <c r="A924" i="43" s="1"/>
  <c r="A925" i="43" s="1"/>
  <c r="A926" i="43" s="1"/>
  <c r="A927" i="43" s="1"/>
  <c r="A928" i="43" s="1"/>
  <c r="A929" i="43" s="1"/>
  <c r="A930" i="43" s="1"/>
  <c r="A931" i="43" s="1"/>
  <c r="A932" i="43" s="1"/>
  <c r="A933" i="43" s="1"/>
  <c r="A934" i="43" s="1"/>
  <c r="A935" i="43" s="1"/>
  <c r="A936" i="43" s="1"/>
  <c r="A937" i="43" s="1"/>
  <c r="A938" i="43" s="1"/>
  <c r="A939" i="43" s="1"/>
  <c r="A940" i="43" s="1"/>
  <c r="A941" i="43" s="1"/>
  <c r="A942" i="43" s="1"/>
  <c r="A943" i="43" s="1"/>
  <c r="A944" i="43" s="1"/>
  <c r="A945" i="43" s="1"/>
  <c r="A946" i="43" s="1"/>
  <c r="A947" i="43" s="1"/>
  <c r="A948" i="43" s="1"/>
  <c r="A949" i="43" s="1"/>
  <c r="A950" i="43" s="1"/>
  <c r="A951" i="43" s="1"/>
  <c r="A952" i="43" s="1"/>
  <c r="A953" i="43" s="1"/>
  <c r="A954" i="43" s="1"/>
  <c r="A955" i="43" s="1"/>
  <c r="A956" i="43" s="1"/>
  <c r="A957" i="43" s="1"/>
  <c r="A958" i="43" s="1"/>
  <c r="A959" i="43" s="1"/>
  <c r="A960" i="43" s="1"/>
  <c r="A961" i="43" s="1"/>
  <c r="A962" i="43" s="1"/>
  <c r="A963" i="43" s="1"/>
  <c r="A964" i="43" s="1"/>
  <c r="A965" i="43" s="1"/>
  <c r="A966" i="43" s="1"/>
  <c r="A967" i="43" s="1"/>
  <c r="A968" i="43" s="1"/>
  <c r="A969" i="43" s="1"/>
  <c r="A970" i="43" s="1"/>
  <c r="A971" i="43" s="1"/>
  <c r="A972" i="43" s="1"/>
  <c r="A973" i="43" s="1"/>
  <c r="A974" i="43" s="1"/>
  <c r="A975" i="43" s="1"/>
  <c r="A976" i="43" s="1"/>
  <c r="A977" i="43" s="1"/>
  <c r="A978" i="43" s="1"/>
  <c r="A979" i="43" s="1"/>
  <c r="A980" i="43" s="1"/>
  <c r="A981" i="43" s="1"/>
  <c r="A982" i="43" s="1"/>
  <c r="A983" i="43" s="1"/>
  <c r="A984" i="43" s="1"/>
  <c r="A985" i="43" s="1"/>
  <c r="A986" i="43" s="1"/>
  <c r="A987" i="43" s="1"/>
  <c r="A988" i="43" s="1"/>
  <c r="A989" i="43" s="1"/>
  <c r="A990" i="43" s="1"/>
  <c r="A991" i="43" s="1"/>
  <c r="A992" i="43" s="1"/>
  <c r="A993" i="43" s="1"/>
  <c r="A994" i="43" s="1"/>
  <c r="A995" i="43" s="1"/>
  <c r="A996" i="43" s="1"/>
  <c r="A997" i="43" s="1"/>
  <c r="A998" i="43" s="1"/>
  <c r="A999" i="43" s="1"/>
  <c r="A1000" i="43" s="1"/>
  <c r="A1001" i="43" s="1"/>
  <c r="A1002" i="43" s="1"/>
  <c r="A1003" i="43" s="1"/>
  <c r="A1004" i="43" s="1"/>
  <c r="A1005" i="43" s="1"/>
  <c r="A1006" i="43" s="1"/>
  <c r="A1007" i="43" s="1"/>
  <c r="A1008" i="43" s="1"/>
  <c r="A1009" i="43" s="1"/>
  <c r="A1010" i="43" s="1"/>
  <c r="A1011" i="43" s="1"/>
  <c r="A1012" i="43" s="1"/>
  <c r="A1013" i="43" s="1"/>
  <c r="A1014" i="43" s="1"/>
  <c r="A1015" i="43" s="1"/>
  <c r="A1016" i="43" s="1"/>
  <c r="A1017" i="43" s="1"/>
  <c r="A1018" i="43" s="1"/>
  <c r="A1019" i="43" s="1"/>
  <c r="A1020" i="43" s="1"/>
  <c r="A1021" i="43" s="1"/>
  <c r="A1022" i="43" s="1"/>
  <c r="A1023" i="43" s="1"/>
  <c r="A1024" i="43" s="1"/>
  <c r="A1025" i="43" s="1"/>
  <c r="A1026" i="43" s="1"/>
  <c r="A1027" i="43" s="1"/>
  <c r="A1028" i="43" s="1"/>
  <c r="A1029" i="43" s="1"/>
  <c r="A1030" i="43" s="1"/>
  <c r="A1031" i="43" s="1"/>
  <c r="A1032" i="43" s="1"/>
  <c r="A1033" i="43" s="1"/>
  <c r="A1034" i="43" s="1"/>
  <c r="A1035" i="43" s="1"/>
  <c r="A1036" i="43" s="1"/>
  <c r="A1037" i="43" s="1"/>
  <c r="A1038" i="43" s="1"/>
  <c r="A1039" i="43" s="1"/>
  <c r="A1040" i="43" s="1"/>
  <c r="A1041" i="43" s="1"/>
  <c r="A1042" i="43" s="1"/>
  <c r="A1043" i="43" s="1"/>
  <c r="A1044" i="43" s="1"/>
  <c r="A1045" i="43" s="1"/>
  <c r="A1046" i="43" s="1"/>
  <c r="A1047" i="43" s="1"/>
  <c r="A1048" i="43" s="1"/>
  <c r="A1049" i="43" s="1"/>
  <c r="A1050" i="43" s="1"/>
  <c r="A1051" i="43" s="1"/>
  <c r="A1052" i="43" s="1"/>
  <c r="A1053" i="43" s="1"/>
  <c r="A1054" i="43" s="1"/>
  <c r="A1055" i="43" s="1"/>
  <c r="A1056" i="43" s="1"/>
  <c r="A1057" i="43" s="1"/>
  <c r="A1058" i="43" s="1"/>
  <c r="A1059" i="43" s="1"/>
  <c r="A1060" i="43" s="1"/>
  <c r="A1061" i="43" s="1"/>
  <c r="A1062" i="43" s="1"/>
  <c r="A1063" i="43" s="1"/>
  <c r="A1064" i="43" s="1"/>
  <c r="A1065" i="43" s="1"/>
  <c r="A1066" i="43" s="1"/>
  <c r="A1067" i="43" s="1"/>
  <c r="A1068" i="43" s="1"/>
  <c r="A1069" i="43" s="1"/>
  <c r="A1070" i="43" s="1"/>
  <c r="A1071" i="43" s="1"/>
  <c r="A1072" i="43" s="1"/>
  <c r="A1073" i="43" s="1"/>
  <c r="A1074" i="43" s="1"/>
  <c r="A1075" i="43" s="1"/>
  <c r="A1076" i="43" s="1"/>
  <c r="A1077" i="43" s="1"/>
  <c r="A1078" i="43" s="1"/>
  <c r="A1079" i="43" s="1"/>
  <c r="A1080" i="43" s="1"/>
  <c r="A1081" i="43" s="1"/>
  <c r="A1082" i="43" s="1"/>
  <c r="A1083" i="43" s="1"/>
  <c r="A1084" i="43" s="1"/>
  <c r="A1085" i="43" s="1"/>
  <c r="A1086" i="43" s="1"/>
  <c r="A1087" i="43" s="1"/>
  <c r="A1088" i="43" s="1"/>
  <c r="A1089" i="43" s="1"/>
  <c r="A1090" i="43" s="1"/>
  <c r="A1091" i="43" s="1"/>
  <c r="A1092" i="43" s="1"/>
  <c r="A1093" i="43" s="1"/>
  <c r="A1094" i="43" s="1"/>
  <c r="A1095" i="43" s="1"/>
  <c r="A1096" i="43" s="1"/>
  <c r="A1097" i="43" s="1"/>
  <c r="A1098" i="43" s="1"/>
  <c r="A1099" i="43" s="1"/>
  <c r="A1100" i="43" s="1"/>
  <c r="A1101" i="43" s="1"/>
  <c r="A1102" i="43" s="1"/>
  <c r="A1103" i="43" s="1"/>
  <c r="A1104" i="43" s="1"/>
  <c r="A1105" i="43" s="1"/>
  <c r="A1106" i="43" s="1"/>
  <c r="A1107" i="43" s="1"/>
  <c r="A1108" i="43" s="1"/>
  <c r="A1109" i="43" s="1"/>
  <c r="A1110" i="43" s="1"/>
  <c r="A1111" i="43" s="1"/>
  <c r="A1112" i="43" s="1"/>
  <c r="A1113" i="43" s="1"/>
  <c r="A1114" i="43" s="1"/>
  <c r="A1115" i="43" s="1"/>
  <c r="A1116" i="43" s="1"/>
  <c r="A1117" i="43" s="1"/>
  <c r="A1118" i="43" s="1"/>
  <c r="A1119" i="43" s="1"/>
  <c r="A1120" i="43" s="1"/>
  <c r="A1121" i="43" s="1"/>
  <c r="A1122" i="43" s="1"/>
  <c r="A1123" i="43" s="1"/>
  <c r="A1124" i="43" s="1"/>
  <c r="A1125" i="43" s="1"/>
  <c r="A1126" i="43" s="1"/>
  <c r="A1127" i="43" s="1"/>
  <c r="A1128" i="43" s="1"/>
  <c r="A1129" i="43" s="1"/>
  <c r="A1130" i="43" s="1"/>
  <c r="A1131" i="43" s="1"/>
  <c r="A1132" i="43" s="1"/>
  <c r="A1133" i="43" s="1"/>
  <c r="A1134" i="43" s="1"/>
  <c r="A1135" i="43" s="1"/>
  <c r="A1136" i="43" s="1"/>
  <c r="A1137" i="43" s="1"/>
  <c r="A1138" i="43" s="1"/>
  <c r="A1139" i="43" s="1"/>
  <c r="A1140" i="43" s="1"/>
  <c r="A1141" i="43" s="1"/>
  <c r="A1142" i="43" s="1"/>
  <c r="A1143" i="43" s="1"/>
  <c r="A1144" i="43" s="1"/>
  <c r="A1145" i="43" s="1"/>
  <c r="A1146" i="43" s="1"/>
  <c r="A1147" i="43" s="1"/>
  <c r="A1148" i="43" s="1"/>
  <c r="A1149" i="43" s="1"/>
  <c r="A1150" i="43" s="1"/>
  <c r="A1151" i="43" s="1"/>
  <c r="A1152" i="43" s="1"/>
  <c r="A1153" i="43" s="1"/>
  <c r="A1154" i="43" s="1"/>
  <c r="A1155" i="43" s="1"/>
  <c r="A1156" i="43" s="1"/>
  <c r="A1157" i="43" s="1"/>
  <c r="A1158" i="43" s="1"/>
  <c r="A1159" i="43" s="1"/>
  <c r="A1160" i="43" s="1"/>
  <c r="A1161" i="43" s="1"/>
  <c r="A1162" i="43" s="1"/>
  <c r="A1163" i="43" s="1"/>
  <c r="A1164" i="43" s="1"/>
  <c r="A1165" i="43" s="1"/>
  <c r="A1166" i="43" s="1"/>
  <c r="A1167" i="43" s="1"/>
  <c r="A1168" i="43" s="1"/>
  <c r="A1169" i="43" s="1"/>
  <c r="A1170" i="43" s="1"/>
  <c r="A1171" i="43" s="1"/>
  <c r="A1172" i="43" s="1"/>
  <c r="A1173" i="43" s="1"/>
  <c r="A1174" i="43" s="1"/>
  <c r="A1175" i="43" s="1"/>
  <c r="A1176" i="43" s="1"/>
  <c r="A1177" i="43" s="1"/>
  <c r="A1178" i="43" s="1"/>
  <c r="A1179" i="43" s="1"/>
  <c r="A1180" i="43" s="1"/>
  <c r="A1181" i="43" s="1"/>
  <c r="A1182" i="43" s="1"/>
  <c r="A1183" i="43" s="1"/>
  <c r="A1184" i="43" s="1"/>
  <c r="A1185" i="43" s="1"/>
  <c r="A1186" i="43" s="1"/>
  <c r="A1187" i="43" s="1"/>
  <c r="A1188" i="43" s="1"/>
  <c r="A1189" i="43" s="1"/>
  <c r="A1190" i="43" s="1"/>
  <c r="A1191" i="43" s="1"/>
  <c r="A1192" i="43" s="1"/>
  <c r="A1193" i="43" s="1"/>
  <c r="A1194" i="43" s="1"/>
  <c r="A1195" i="43" s="1"/>
  <c r="A1196" i="43" s="1"/>
  <c r="A1197" i="43" s="1"/>
  <c r="A1198" i="43" s="1"/>
  <c r="A1199" i="43" s="1"/>
  <c r="A1200" i="43" s="1"/>
  <c r="A1201" i="43" s="1"/>
  <c r="A1202" i="43" s="1"/>
  <c r="A1203" i="43" s="1"/>
  <c r="A1204" i="43" s="1"/>
  <c r="A1205" i="43" s="1"/>
  <c r="A1206" i="43" s="1"/>
  <c r="A1207" i="43" s="1"/>
  <c r="A1208" i="43" s="1"/>
  <c r="A1209" i="43" s="1"/>
  <c r="A1210" i="43" s="1"/>
  <c r="A1211" i="43" s="1"/>
  <c r="A1212" i="43" s="1"/>
  <c r="A1213" i="43" s="1"/>
  <c r="A1214" i="43" s="1"/>
  <c r="A1215" i="43" s="1"/>
  <c r="A1216" i="43" s="1"/>
  <c r="A1217" i="43" s="1"/>
  <c r="A1218" i="43" s="1"/>
  <c r="A1219" i="43" s="1"/>
  <c r="A1220" i="43" s="1"/>
  <c r="A1221" i="43" s="1"/>
  <c r="A1222" i="43" s="1"/>
  <c r="A1223" i="43" s="1"/>
  <c r="A1224" i="43" s="1"/>
  <c r="A1225" i="43" s="1"/>
  <c r="A1226" i="43" s="1"/>
  <c r="A1227" i="43" s="1"/>
  <c r="A1228" i="43" s="1"/>
  <c r="A1229" i="43" s="1"/>
  <c r="A1230" i="43" s="1"/>
  <c r="A1231" i="43" s="1"/>
  <c r="A1232" i="43" s="1"/>
  <c r="A1233" i="43" s="1"/>
  <c r="A1234" i="43" s="1"/>
  <c r="A1235" i="43" s="1"/>
  <c r="A1236" i="43" s="1"/>
  <c r="A1237" i="43" s="1"/>
  <c r="A1238" i="43" s="1"/>
  <c r="A1239" i="43" s="1"/>
  <c r="A1240" i="43" s="1"/>
  <c r="A1241" i="43" s="1"/>
  <c r="A1242" i="43" s="1"/>
  <c r="A1243" i="43" s="1"/>
  <c r="A1244" i="43" s="1"/>
  <c r="A1245" i="43" s="1"/>
  <c r="A1246" i="43" s="1"/>
  <c r="A1247" i="43" s="1"/>
  <c r="A1248" i="43" s="1"/>
  <c r="A1249" i="43" s="1"/>
  <c r="A1250" i="43" s="1"/>
  <c r="A1251" i="43" s="1"/>
  <c r="A1252" i="43" s="1"/>
  <c r="A1253" i="43" s="1"/>
  <c r="A1254" i="43" s="1"/>
  <c r="A1255" i="43" s="1"/>
  <c r="A1256" i="43" s="1"/>
  <c r="A1257" i="43" s="1"/>
  <c r="A1258" i="43" s="1"/>
  <c r="A1259" i="43" s="1"/>
  <c r="A1260" i="43" s="1"/>
  <c r="A1261" i="43" s="1"/>
  <c r="A1262" i="43" s="1"/>
  <c r="A1263" i="43" s="1"/>
  <c r="A1264" i="43" s="1"/>
  <c r="A1265" i="43" s="1"/>
  <c r="A1266" i="43" s="1"/>
  <c r="A1267" i="43" s="1"/>
  <c r="A1268" i="43" s="1"/>
  <c r="A1269" i="43" s="1"/>
  <c r="A1270" i="43" s="1"/>
  <c r="A1271" i="43" s="1"/>
  <c r="A1272" i="43" s="1"/>
  <c r="A1273" i="43" s="1"/>
  <c r="A1274" i="43" s="1"/>
  <c r="A1275" i="43" s="1"/>
  <c r="A1276" i="43" s="1"/>
  <c r="A1277" i="43" s="1"/>
  <c r="A1278" i="43" s="1"/>
  <c r="A1279" i="43" s="1"/>
  <c r="A1280" i="43" s="1"/>
  <c r="A1281" i="43" s="1"/>
  <c r="A1282" i="43" s="1"/>
  <c r="A1283" i="43" s="1"/>
  <c r="A1284" i="43" s="1"/>
  <c r="A1285" i="43" s="1"/>
  <c r="A1286" i="43" s="1"/>
  <c r="A1287" i="43" s="1"/>
  <c r="A1288" i="43" s="1"/>
  <c r="A1289" i="43" s="1"/>
  <c r="A1290" i="43" s="1"/>
  <c r="A1291" i="43" s="1"/>
  <c r="A1292" i="43" s="1"/>
  <c r="A1293" i="43" s="1"/>
  <c r="A1294" i="43" s="1"/>
  <c r="A1295" i="43" s="1"/>
  <c r="A1296" i="43" s="1"/>
  <c r="A1297" i="43" s="1"/>
  <c r="A1298" i="43" s="1"/>
  <c r="A1299" i="43" s="1"/>
  <c r="A1300" i="43" s="1"/>
  <c r="A1301" i="43" s="1"/>
  <c r="A1302" i="43" s="1"/>
  <c r="A1303" i="43" s="1"/>
  <c r="A1304" i="43" s="1"/>
  <c r="A1305" i="43" s="1"/>
  <c r="A1306" i="43" s="1"/>
  <c r="A1307" i="43" s="1"/>
  <c r="A1308" i="43" s="1"/>
  <c r="A1309" i="43" s="1"/>
  <c r="A1310" i="43" s="1"/>
  <c r="A1311" i="43" s="1"/>
  <c r="A1312" i="43" s="1"/>
  <c r="A1313" i="43" s="1"/>
  <c r="A1314" i="43" s="1"/>
  <c r="A1315" i="43" s="1"/>
  <c r="A1316" i="43" s="1"/>
  <c r="A1317" i="43" s="1"/>
  <c r="A1318" i="43" s="1"/>
  <c r="A1319" i="43" s="1"/>
  <c r="A1320" i="43" s="1"/>
  <c r="A1321" i="43" s="1"/>
  <c r="A1322" i="43" s="1"/>
  <c r="A1323" i="43" s="1"/>
  <c r="A1324" i="43" s="1"/>
  <c r="A1325" i="43" s="1"/>
  <c r="A1326" i="43" s="1"/>
  <c r="A1327" i="43" s="1"/>
  <c r="A1328" i="43" s="1"/>
  <c r="A1329" i="43" s="1"/>
  <c r="A1330" i="43" s="1"/>
  <c r="A1331" i="43" s="1"/>
  <c r="A1332" i="43" s="1"/>
  <c r="A1333" i="43" s="1"/>
  <c r="A1334" i="43" s="1"/>
  <c r="A1335" i="43" s="1"/>
  <c r="A1336" i="43" s="1"/>
  <c r="A1337" i="43" s="1"/>
  <c r="A1338" i="43" s="1"/>
  <c r="A1339" i="43" s="1"/>
  <c r="A1340" i="43" s="1"/>
  <c r="A1341" i="43" s="1"/>
  <c r="A1342" i="43" s="1"/>
  <c r="A1343" i="43" s="1"/>
  <c r="A1344" i="43" s="1"/>
  <c r="A1345" i="43" s="1"/>
  <c r="A1346" i="43" s="1"/>
  <c r="A1347" i="43" s="1"/>
  <c r="A1348" i="43" s="1"/>
  <c r="A1349" i="43" s="1"/>
  <c r="A1350" i="43" s="1"/>
  <c r="A1351" i="43" s="1"/>
  <c r="A1352" i="43" s="1"/>
  <c r="A1353" i="43" s="1"/>
  <c r="A1354" i="43" s="1"/>
  <c r="A1355" i="43" s="1"/>
  <c r="A1356" i="43" s="1"/>
  <c r="A1357" i="43" s="1"/>
  <c r="A1358" i="43" s="1"/>
  <c r="A1359" i="43" s="1"/>
  <c r="A1360" i="43" s="1"/>
  <c r="A1361" i="43" s="1"/>
  <c r="A1362" i="43" s="1"/>
  <c r="A1363" i="43" s="1"/>
  <c r="A1364" i="43" s="1"/>
  <c r="A1365" i="43" s="1"/>
  <c r="A1366" i="43" s="1"/>
  <c r="A1367" i="43" s="1"/>
  <c r="A1368" i="43" s="1"/>
  <c r="A1369" i="43" s="1"/>
  <c r="A1370" i="43" s="1"/>
  <c r="A1371" i="43" s="1"/>
  <c r="A1372" i="43" s="1"/>
  <c r="A1373" i="43" s="1"/>
  <c r="A1374" i="43" s="1"/>
  <c r="A1375" i="43" s="1"/>
  <c r="A1376" i="43" s="1"/>
  <c r="A1377" i="43" s="1"/>
  <c r="A1378" i="43" s="1"/>
  <c r="A1379" i="43" s="1"/>
  <c r="A1380" i="43" s="1"/>
  <c r="A1381" i="43" s="1"/>
  <c r="A1382" i="43" s="1"/>
  <c r="A1383" i="43" s="1"/>
  <c r="A1384" i="43" s="1"/>
  <c r="A1385" i="43" s="1"/>
  <c r="A1386" i="43" s="1"/>
  <c r="A1387" i="43" s="1"/>
  <c r="A1388" i="43" s="1"/>
  <c r="A1389" i="43" s="1"/>
  <c r="A1390" i="43" s="1"/>
  <c r="A1391" i="43" s="1"/>
  <c r="A1392" i="43" s="1"/>
  <c r="A1393" i="43" s="1"/>
  <c r="A1394" i="43" s="1"/>
  <c r="A1395" i="43" s="1"/>
  <c r="A1396" i="43" s="1"/>
  <c r="A1397" i="43" s="1"/>
  <c r="A1398" i="43" s="1"/>
  <c r="A1399" i="43" s="1"/>
  <c r="A1400" i="43" s="1"/>
  <c r="A1401" i="43" s="1"/>
  <c r="A1402" i="43" s="1"/>
  <c r="A1403" i="43" s="1"/>
  <c r="A1404" i="43" s="1"/>
  <c r="A1405" i="43" s="1"/>
  <c r="A1406" i="43" s="1"/>
  <c r="A1407" i="43" s="1"/>
  <c r="A1408" i="43" s="1"/>
  <c r="A1409" i="43" s="1"/>
  <c r="A1410" i="43" s="1"/>
  <c r="A1411" i="43" s="1"/>
  <c r="A1412" i="43" s="1"/>
  <c r="A1413" i="43" s="1"/>
  <c r="A1414" i="43" s="1"/>
  <c r="A1415" i="43" s="1"/>
  <c r="A1416" i="43" s="1"/>
  <c r="A1417" i="43" s="1"/>
  <c r="A1418" i="43" s="1"/>
  <c r="A1419" i="43" s="1"/>
  <c r="A1420" i="43" s="1"/>
  <c r="A1421" i="43" s="1"/>
  <c r="A1422" i="43" s="1"/>
  <c r="A1423" i="43" s="1"/>
  <c r="A1424" i="43" s="1"/>
  <c r="A1425" i="43" s="1"/>
  <c r="A1426" i="43" s="1"/>
  <c r="A1427" i="43" s="1"/>
  <c r="A1428" i="43" s="1"/>
  <c r="A1429" i="43" s="1"/>
  <c r="A1430" i="43" s="1"/>
  <c r="A1431" i="43" s="1"/>
  <c r="A1432" i="43" s="1"/>
  <c r="A1433" i="43" s="1"/>
  <c r="A1434" i="43" s="1"/>
  <c r="A1435" i="43" s="1"/>
  <c r="A1436" i="43" s="1"/>
  <c r="A1437" i="43" s="1"/>
  <c r="A1438" i="43" s="1"/>
  <c r="A1439" i="43" s="1"/>
  <c r="A1440" i="43" s="1"/>
  <c r="A1441" i="43" s="1"/>
  <c r="A1442" i="43" s="1"/>
  <c r="A1443" i="43" s="1"/>
  <c r="A1444" i="43" s="1"/>
  <c r="A1445" i="43" s="1"/>
  <c r="A1446" i="43" s="1"/>
  <c r="A1447" i="43" s="1"/>
  <c r="A1448" i="43" s="1"/>
  <c r="A1449" i="43" s="1"/>
  <c r="A1450" i="43" s="1"/>
  <c r="A1451" i="43" s="1"/>
  <c r="A1452" i="43" s="1"/>
  <c r="P763" i="17"/>
  <c r="P1342" i="17"/>
  <c r="P156" i="17"/>
  <c r="P326" i="17"/>
  <c r="P710" i="17"/>
  <c r="P1334" i="17"/>
  <c r="P432" i="17"/>
  <c r="P508" i="17"/>
  <c r="P342" i="17"/>
  <c r="P1037" i="17"/>
  <c r="P1015" i="17"/>
  <c r="P942" i="17"/>
  <c r="P873" i="17"/>
  <c r="P17" i="17"/>
  <c r="Q1371" i="17"/>
  <c r="P909" i="17"/>
  <c r="Q802" i="17"/>
  <c r="P1035" i="17"/>
  <c r="O1303" i="17"/>
  <c r="O1275" i="17"/>
  <c r="O1203" i="17"/>
  <c r="O1177" i="17"/>
  <c r="O1072" i="17"/>
  <c r="O728" i="17"/>
  <c r="O513" i="17"/>
  <c r="O454" i="17"/>
  <c r="O340" i="17"/>
  <c r="O153" i="17"/>
  <c r="A2" i="42"/>
  <c r="A3" i="42" s="1"/>
  <c r="A4" i="42" s="1"/>
  <c r="A5" i="42" s="1"/>
  <c r="A6" i="42" s="1"/>
  <c r="A7" i="42" s="1"/>
  <c r="A8" i="42" s="1"/>
  <c r="A9" i="42" s="1"/>
  <c r="A10" i="42" s="1"/>
  <c r="A11" i="42" s="1"/>
  <c r="A12" i="42" s="1"/>
  <c r="A13" i="42" s="1"/>
  <c r="A14" i="42" s="1"/>
  <c r="A15" i="42" s="1"/>
  <c r="A16" i="42" s="1"/>
  <c r="A17" i="42" s="1"/>
  <c r="A18" i="42" s="1"/>
  <c r="A19" i="42" s="1"/>
  <c r="A20" i="42" s="1"/>
  <c r="A21" i="42" s="1"/>
  <c r="A22" i="42" s="1"/>
  <c r="A23" i="42" s="1"/>
  <c r="A24" i="42" s="1"/>
  <c r="A25" i="42" s="1"/>
  <c r="A26" i="42" s="1"/>
  <c r="A27" i="42" s="1"/>
  <c r="A28" i="42" s="1"/>
  <c r="A29" i="42" s="1"/>
  <c r="A30" i="42" s="1"/>
  <c r="A31" i="42" s="1"/>
  <c r="A32" i="42" s="1"/>
  <c r="A33" i="42" s="1"/>
  <c r="A34" i="42" s="1"/>
  <c r="A35" i="42" s="1"/>
  <c r="A36" i="42" s="1"/>
  <c r="A37" i="42" s="1"/>
  <c r="A38" i="42" s="1"/>
  <c r="A39" i="42" s="1"/>
  <c r="A40" i="42" s="1"/>
  <c r="A41" i="42" s="1"/>
  <c r="A42" i="42" s="1"/>
  <c r="A43" i="42" s="1"/>
  <c r="A44" i="42" s="1"/>
  <c r="A45" i="42" s="1"/>
  <c r="A46" i="42" s="1"/>
  <c r="A47" i="42" s="1"/>
  <c r="A48" i="42" s="1"/>
  <c r="A49" i="42" s="1"/>
  <c r="A50" i="42" s="1"/>
  <c r="A51" i="42" s="1"/>
  <c r="A52" i="42" s="1"/>
  <c r="A53" i="42" s="1"/>
  <c r="A54" i="42" s="1"/>
  <c r="A55" i="42" s="1"/>
  <c r="A56" i="42" s="1"/>
  <c r="A57" i="42" s="1"/>
  <c r="A58" i="42" s="1"/>
  <c r="A59" i="42" s="1"/>
  <c r="A60" i="42" s="1"/>
  <c r="A61" i="42" s="1"/>
  <c r="A62" i="42" s="1"/>
  <c r="A63" i="42" s="1"/>
  <c r="A64" i="42" s="1"/>
  <c r="A65" i="42" s="1"/>
  <c r="A66" i="42" s="1"/>
  <c r="A67" i="42" s="1"/>
  <c r="A68" i="42" s="1"/>
  <c r="A69" i="42" s="1"/>
  <c r="A70" i="42" s="1"/>
  <c r="A71" i="42" s="1"/>
  <c r="A72" i="42" s="1"/>
  <c r="A73" i="42" s="1"/>
  <c r="A74" i="42" s="1"/>
  <c r="A75" i="42" s="1"/>
  <c r="A76" i="42" s="1"/>
  <c r="A77" i="42" s="1"/>
  <c r="A78" i="42" s="1"/>
  <c r="A79" i="42" s="1"/>
  <c r="A80" i="42" s="1"/>
  <c r="A81" i="42" s="1"/>
  <c r="A82" i="42" s="1"/>
  <c r="A83" i="42" s="1"/>
  <c r="A84" i="42" s="1"/>
  <c r="A85" i="42" s="1"/>
  <c r="A86" i="42" s="1"/>
  <c r="A87" i="42" s="1"/>
  <c r="A88" i="42" s="1"/>
  <c r="A89" i="42" s="1"/>
  <c r="A90" i="42" s="1"/>
  <c r="A91" i="42" s="1"/>
  <c r="A92" i="42" s="1"/>
  <c r="A93" i="42" s="1"/>
  <c r="A94" i="42" s="1"/>
  <c r="A95" i="42" s="1"/>
  <c r="A96" i="42" s="1"/>
  <c r="A97" i="42" s="1"/>
  <c r="A98" i="42" s="1"/>
  <c r="A99" i="42" s="1"/>
  <c r="A100" i="42" s="1"/>
  <c r="A101" i="42" s="1"/>
  <c r="A102" i="42" s="1"/>
  <c r="A103" i="42" s="1"/>
  <c r="A104" i="42" s="1"/>
  <c r="A105" i="42" s="1"/>
  <c r="A106" i="42" s="1"/>
  <c r="A107" i="42" s="1"/>
  <c r="A108" i="42" s="1"/>
  <c r="A109" i="42" s="1"/>
  <c r="A110" i="42" s="1"/>
  <c r="A111" i="42" s="1"/>
  <c r="A112" i="42" s="1"/>
  <c r="A113" i="42" s="1"/>
  <c r="A114" i="42" s="1"/>
  <c r="A115" i="42" s="1"/>
  <c r="A116" i="42" s="1"/>
  <c r="A117" i="42" s="1"/>
  <c r="A118" i="42" s="1"/>
  <c r="A119" i="42" s="1"/>
  <c r="A120" i="42" s="1"/>
  <c r="A121" i="42" s="1"/>
  <c r="A122" i="42" s="1"/>
  <c r="A123" i="42" s="1"/>
  <c r="A124" i="42" s="1"/>
  <c r="A125" i="42" s="1"/>
  <c r="A126" i="42" s="1"/>
  <c r="A127" i="42" s="1"/>
  <c r="A128" i="42" s="1"/>
  <c r="A129" i="42" s="1"/>
  <c r="A130" i="42" s="1"/>
  <c r="A131" i="42" s="1"/>
  <c r="A132" i="42" s="1"/>
  <c r="A133" i="42" s="1"/>
  <c r="A134" i="42" s="1"/>
  <c r="A135" i="42" s="1"/>
  <c r="A136" i="42" s="1"/>
  <c r="A137" i="42" s="1"/>
  <c r="A138" i="42" s="1"/>
  <c r="A139" i="42" s="1"/>
  <c r="A140" i="42" s="1"/>
  <c r="A141" i="42" s="1"/>
  <c r="A142" i="42" s="1"/>
  <c r="A143" i="42" s="1"/>
  <c r="A144" i="42" s="1"/>
  <c r="A145" i="42" s="1"/>
  <c r="A146" i="42" s="1"/>
  <c r="A147" i="42" s="1"/>
  <c r="A148" i="42" s="1"/>
  <c r="A149" i="42" s="1"/>
  <c r="A150" i="42" s="1"/>
  <c r="A151" i="42" s="1"/>
  <c r="A152" i="42" s="1"/>
  <c r="A153" i="42" s="1"/>
  <c r="A154" i="42" s="1"/>
  <c r="A155" i="42" s="1"/>
  <c r="A156" i="42" s="1"/>
  <c r="A157" i="42" s="1"/>
  <c r="A158" i="42" s="1"/>
  <c r="A159" i="42" s="1"/>
  <c r="A160" i="42" s="1"/>
  <c r="A161" i="42" s="1"/>
  <c r="A162" i="42" s="1"/>
  <c r="A163" i="42" s="1"/>
  <c r="A164" i="42" s="1"/>
  <c r="A165" i="42" s="1"/>
  <c r="A166" i="42" s="1"/>
  <c r="A167" i="42" s="1"/>
  <c r="A168" i="42" s="1"/>
  <c r="A169" i="42" s="1"/>
  <c r="A170" i="42" s="1"/>
  <c r="A171" i="42" s="1"/>
  <c r="A172" i="42" s="1"/>
  <c r="A173" i="42" s="1"/>
  <c r="A174" i="42" s="1"/>
  <c r="A175" i="42" s="1"/>
  <c r="A176" i="42" s="1"/>
  <c r="A177" i="42" s="1"/>
  <c r="A178" i="42" s="1"/>
  <c r="A179" i="42" s="1"/>
  <c r="A180" i="42" s="1"/>
  <c r="A181" i="42" s="1"/>
  <c r="A182" i="42" s="1"/>
  <c r="A183" i="42" s="1"/>
  <c r="A184" i="42" s="1"/>
  <c r="A185" i="42" s="1"/>
  <c r="A186" i="42" s="1"/>
  <c r="A187" i="42" s="1"/>
  <c r="A188" i="42" s="1"/>
  <c r="A189" i="42" s="1"/>
  <c r="A190" i="42" s="1"/>
  <c r="A191" i="42" s="1"/>
  <c r="A192" i="42" s="1"/>
  <c r="A193" i="42" s="1"/>
  <c r="A194" i="42" s="1"/>
  <c r="A195" i="42" s="1"/>
  <c r="A196" i="42" s="1"/>
  <c r="A197" i="42" s="1"/>
  <c r="A198" i="42" s="1"/>
  <c r="A199" i="42" s="1"/>
  <c r="A200" i="42" s="1"/>
  <c r="A201" i="42" s="1"/>
  <c r="A202" i="42" s="1"/>
  <c r="A203" i="42" s="1"/>
  <c r="A204" i="42" s="1"/>
  <c r="A205" i="42" s="1"/>
  <c r="A206" i="42" s="1"/>
  <c r="A207" i="42" s="1"/>
  <c r="A208" i="42" s="1"/>
  <c r="A209" i="42" s="1"/>
  <c r="A210" i="42" s="1"/>
  <c r="A211" i="42" s="1"/>
  <c r="A212" i="42" s="1"/>
  <c r="A213" i="42" s="1"/>
  <c r="A214" i="42" s="1"/>
  <c r="A215" i="42" s="1"/>
  <c r="A216" i="42" s="1"/>
  <c r="A217" i="42" s="1"/>
  <c r="A218" i="42" s="1"/>
  <c r="A219" i="42" s="1"/>
  <c r="A220" i="42" s="1"/>
  <c r="A221" i="42" s="1"/>
  <c r="A222" i="42" s="1"/>
  <c r="A223" i="42" s="1"/>
  <c r="A224" i="42" s="1"/>
  <c r="A225" i="42" s="1"/>
  <c r="A226" i="42" s="1"/>
  <c r="A227" i="42" s="1"/>
  <c r="A228" i="42" s="1"/>
  <c r="A229" i="42" s="1"/>
  <c r="A230" i="42" s="1"/>
  <c r="A231" i="42" s="1"/>
  <c r="A232" i="42" s="1"/>
  <c r="A233" i="42" s="1"/>
  <c r="A234" i="42" s="1"/>
  <c r="A235" i="42" s="1"/>
  <c r="A236" i="42" s="1"/>
  <c r="A237" i="42" s="1"/>
  <c r="A238" i="42" s="1"/>
  <c r="A239" i="42" s="1"/>
  <c r="A240" i="42" s="1"/>
  <c r="A241" i="42" s="1"/>
  <c r="A242" i="42" s="1"/>
  <c r="A243" i="42" s="1"/>
  <c r="A244" i="42" s="1"/>
  <c r="A245" i="42" s="1"/>
  <c r="A246" i="42" s="1"/>
  <c r="A247" i="42" s="1"/>
  <c r="A248" i="42" s="1"/>
  <c r="A249" i="42" s="1"/>
  <c r="A250" i="42" s="1"/>
  <c r="A251" i="42" s="1"/>
  <c r="A252" i="42" s="1"/>
  <c r="A253" i="42" s="1"/>
  <c r="A254" i="42" s="1"/>
  <c r="A255" i="42" s="1"/>
  <c r="A256" i="42" s="1"/>
  <c r="A257" i="42" s="1"/>
  <c r="A258" i="42" s="1"/>
  <c r="A259" i="42" s="1"/>
  <c r="A260" i="42" s="1"/>
  <c r="A261" i="42" s="1"/>
  <c r="A262" i="42" s="1"/>
  <c r="A263" i="42" s="1"/>
  <c r="A264" i="42" s="1"/>
  <c r="A265" i="42" s="1"/>
  <c r="A266" i="42" s="1"/>
  <c r="A267" i="42" s="1"/>
  <c r="A268" i="42" s="1"/>
  <c r="A269" i="42" s="1"/>
  <c r="A270" i="42" s="1"/>
  <c r="A271" i="42" s="1"/>
  <c r="A272" i="42" s="1"/>
  <c r="A273" i="42" s="1"/>
  <c r="A274" i="42" s="1"/>
  <c r="A275" i="42" s="1"/>
  <c r="A276" i="42" s="1"/>
  <c r="A277" i="42" s="1"/>
  <c r="A278" i="42" s="1"/>
  <c r="A279" i="42" s="1"/>
  <c r="A280" i="42" s="1"/>
  <c r="A281" i="42" s="1"/>
  <c r="A282" i="42" s="1"/>
  <c r="A283" i="42" s="1"/>
  <c r="A284" i="42" s="1"/>
  <c r="A285" i="42" s="1"/>
  <c r="A286" i="42" s="1"/>
  <c r="A287" i="42" s="1"/>
  <c r="A288" i="42" s="1"/>
  <c r="A289" i="42" s="1"/>
  <c r="A290" i="42" s="1"/>
  <c r="A291" i="42" s="1"/>
  <c r="A292" i="42" s="1"/>
  <c r="A293" i="42" s="1"/>
  <c r="A294" i="42" s="1"/>
  <c r="A295" i="42" s="1"/>
  <c r="A296" i="42" s="1"/>
  <c r="A297" i="42" s="1"/>
  <c r="A298" i="42" s="1"/>
  <c r="A299" i="42" s="1"/>
  <c r="A300" i="42" s="1"/>
  <c r="A301" i="42" s="1"/>
  <c r="A302" i="42" s="1"/>
  <c r="A303" i="42" s="1"/>
  <c r="A304" i="42" s="1"/>
  <c r="A305" i="42" s="1"/>
  <c r="A306" i="42" s="1"/>
  <c r="A307" i="42" s="1"/>
  <c r="A308" i="42" s="1"/>
  <c r="A309" i="42" s="1"/>
  <c r="A310" i="42" s="1"/>
  <c r="A311" i="42" s="1"/>
  <c r="A312" i="42" s="1"/>
  <c r="A313" i="42" s="1"/>
  <c r="A314" i="42" s="1"/>
  <c r="A315" i="42" s="1"/>
  <c r="A316" i="42" s="1"/>
  <c r="A317" i="42" s="1"/>
  <c r="A318" i="42" s="1"/>
  <c r="A319" i="42" s="1"/>
  <c r="A320" i="42" s="1"/>
  <c r="A321" i="42" s="1"/>
  <c r="A322" i="42" s="1"/>
  <c r="A323" i="42" s="1"/>
  <c r="A324" i="42" s="1"/>
  <c r="A325" i="42" s="1"/>
  <c r="A326" i="42" s="1"/>
  <c r="A327" i="42" s="1"/>
  <c r="A328" i="42" s="1"/>
  <c r="A329" i="42" s="1"/>
  <c r="A330" i="42" s="1"/>
  <c r="A331" i="42" s="1"/>
  <c r="A332" i="42" s="1"/>
  <c r="A333" i="42" s="1"/>
  <c r="A334" i="42" s="1"/>
  <c r="A335" i="42" s="1"/>
  <c r="A336" i="42" s="1"/>
  <c r="A337" i="42" s="1"/>
  <c r="A338" i="42" s="1"/>
  <c r="A339" i="42" s="1"/>
  <c r="A340" i="42" s="1"/>
  <c r="A341" i="42" s="1"/>
  <c r="A342" i="42" s="1"/>
  <c r="A343" i="42" s="1"/>
  <c r="A344" i="42" s="1"/>
  <c r="A345" i="42" s="1"/>
  <c r="A346" i="42" s="1"/>
  <c r="A347" i="42" s="1"/>
  <c r="A348" i="42" s="1"/>
  <c r="A349" i="42" s="1"/>
  <c r="A350" i="42" s="1"/>
  <c r="A351" i="42" s="1"/>
  <c r="A352" i="42" s="1"/>
  <c r="A353" i="42" s="1"/>
  <c r="A354" i="42" s="1"/>
  <c r="A355" i="42" s="1"/>
  <c r="A356" i="42" s="1"/>
  <c r="A357" i="42" s="1"/>
  <c r="A358" i="42" s="1"/>
  <c r="A359" i="42" s="1"/>
  <c r="A360" i="42" s="1"/>
  <c r="A361" i="42" s="1"/>
  <c r="A362" i="42" s="1"/>
  <c r="A363" i="42" s="1"/>
  <c r="A364" i="42" s="1"/>
  <c r="A365" i="42" s="1"/>
  <c r="A366" i="42" s="1"/>
  <c r="A367" i="42" s="1"/>
  <c r="A368" i="42" s="1"/>
  <c r="A369" i="42" s="1"/>
  <c r="A370" i="42" s="1"/>
  <c r="A371" i="42" s="1"/>
  <c r="A372" i="42" s="1"/>
  <c r="A373" i="42" s="1"/>
  <c r="A374" i="42" s="1"/>
  <c r="A375" i="42" s="1"/>
  <c r="A376" i="42" s="1"/>
  <c r="A377" i="42" s="1"/>
  <c r="A378" i="42" s="1"/>
  <c r="A379" i="42" s="1"/>
  <c r="A380" i="42" s="1"/>
  <c r="A381" i="42" s="1"/>
  <c r="A382" i="42" s="1"/>
  <c r="A383" i="42" s="1"/>
  <c r="A384" i="42" s="1"/>
  <c r="A385" i="42" s="1"/>
  <c r="A386" i="42" s="1"/>
  <c r="A387" i="42" s="1"/>
  <c r="A388" i="42" s="1"/>
  <c r="A389" i="42" s="1"/>
  <c r="A390" i="42" s="1"/>
  <c r="A391" i="42" s="1"/>
  <c r="A392" i="42" s="1"/>
  <c r="A393" i="42" s="1"/>
  <c r="A394" i="42" s="1"/>
  <c r="A395" i="42" s="1"/>
  <c r="A396" i="42" s="1"/>
  <c r="A397" i="42" s="1"/>
  <c r="A398" i="42" s="1"/>
  <c r="A399" i="42" s="1"/>
  <c r="A400" i="42" s="1"/>
  <c r="A401" i="42" s="1"/>
  <c r="A402" i="42" s="1"/>
  <c r="A403" i="42" s="1"/>
  <c r="A404" i="42" s="1"/>
  <c r="A405" i="42" s="1"/>
  <c r="A406" i="42" s="1"/>
  <c r="A407" i="42" s="1"/>
  <c r="A408" i="42" s="1"/>
  <c r="A409" i="42" s="1"/>
  <c r="A410" i="42" s="1"/>
  <c r="A411" i="42" s="1"/>
  <c r="A412" i="42" s="1"/>
  <c r="A413" i="42" s="1"/>
  <c r="A414" i="42" s="1"/>
  <c r="A415" i="42" s="1"/>
  <c r="A416" i="42" s="1"/>
  <c r="A417" i="42" s="1"/>
  <c r="A418" i="42" s="1"/>
  <c r="A419" i="42" s="1"/>
  <c r="A420" i="42" s="1"/>
  <c r="A421" i="42" s="1"/>
  <c r="A422" i="42" s="1"/>
  <c r="A423" i="42" s="1"/>
  <c r="A424" i="42" s="1"/>
  <c r="A425" i="42" s="1"/>
  <c r="A426" i="42" s="1"/>
  <c r="A427" i="42" s="1"/>
  <c r="A428" i="42" s="1"/>
  <c r="A429" i="42" s="1"/>
  <c r="A430" i="42" s="1"/>
  <c r="A431" i="42" s="1"/>
  <c r="A432" i="42" s="1"/>
  <c r="A433" i="42" s="1"/>
  <c r="A434" i="42" s="1"/>
  <c r="A435" i="42" s="1"/>
  <c r="A436" i="42" s="1"/>
  <c r="A437" i="42" s="1"/>
  <c r="A438" i="42" s="1"/>
  <c r="A439" i="42" s="1"/>
  <c r="A440" i="42" s="1"/>
  <c r="A441" i="42" s="1"/>
  <c r="A442" i="42" s="1"/>
  <c r="A443" i="42" s="1"/>
  <c r="A444" i="42" s="1"/>
  <c r="A445" i="42" s="1"/>
  <c r="A446" i="42" s="1"/>
  <c r="A447" i="42" s="1"/>
  <c r="A448" i="42" s="1"/>
  <c r="A449" i="42" s="1"/>
  <c r="A450" i="42" s="1"/>
  <c r="A451" i="42" s="1"/>
  <c r="A452" i="42" s="1"/>
  <c r="A453" i="42" s="1"/>
  <c r="A454" i="42" s="1"/>
  <c r="A455" i="42" s="1"/>
  <c r="A456" i="42" s="1"/>
  <c r="A457" i="42" s="1"/>
  <c r="A458" i="42" s="1"/>
  <c r="A459" i="42" s="1"/>
  <c r="A460" i="42" s="1"/>
  <c r="A461" i="42" s="1"/>
  <c r="A462" i="42" s="1"/>
  <c r="A463" i="42" s="1"/>
  <c r="A464" i="42" s="1"/>
  <c r="A465" i="42" s="1"/>
  <c r="A466" i="42" s="1"/>
  <c r="A467" i="42" s="1"/>
  <c r="A468" i="42" s="1"/>
  <c r="A469" i="42" s="1"/>
  <c r="A470" i="42" s="1"/>
  <c r="A471" i="42" s="1"/>
  <c r="A472" i="42" s="1"/>
  <c r="A473" i="42" s="1"/>
  <c r="A474" i="42" s="1"/>
  <c r="A475" i="42" s="1"/>
  <c r="A476" i="42" s="1"/>
  <c r="A477" i="42" s="1"/>
  <c r="A478" i="42" s="1"/>
  <c r="A479" i="42" s="1"/>
  <c r="A480" i="42" s="1"/>
  <c r="A481" i="42" s="1"/>
  <c r="A482" i="42" s="1"/>
  <c r="A483" i="42" s="1"/>
  <c r="A484" i="42" s="1"/>
  <c r="A485" i="42" s="1"/>
  <c r="A486" i="42" s="1"/>
  <c r="A487" i="42" s="1"/>
  <c r="A488" i="42" s="1"/>
  <c r="A489" i="42" s="1"/>
  <c r="A490" i="42" s="1"/>
  <c r="A491" i="42" s="1"/>
  <c r="A492" i="42" s="1"/>
  <c r="A493" i="42" s="1"/>
  <c r="A494" i="42" s="1"/>
  <c r="A495" i="42" s="1"/>
  <c r="A496" i="42" s="1"/>
  <c r="A497" i="42" s="1"/>
  <c r="A498" i="42" s="1"/>
  <c r="A499" i="42" s="1"/>
  <c r="A500" i="42" s="1"/>
  <c r="A501" i="42" s="1"/>
  <c r="A502" i="42" s="1"/>
  <c r="A503" i="42" s="1"/>
  <c r="A504" i="42" s="1"/>
  <c r="A505" i="42" s="1"/>
  <c r="A506" i="42" s="1"/>
  <c r="A507" i="42" s="1"/>
  <c r="A508" i="42" s="1"/>
  <c r="A509" i="42" s="1"/>
  <c r="A510" i="42" s="1"/>
  <c r="A511" i="42" s="1"/>
  <c r="A512" i="42" s="1"/>
  <c r="A513" i="42" s="1"/>
  <c r="A514" i="42" s="1"/>
  <c r="A515" i="42" s="1"/>
  <c r="A516" i="42" s="1"/>
  <c r="A517" i="42" s="1"/>
  <c r="A518" i="42" s="1"/>
  <c r="A519" i="42" s="1"/>
  <c r="A520" i="42" s="1"/>
  <c r="A521" i="42" s="1"/>
  <c r="A522" i="42" s="1"/>
  <c r="A523" i="42" s="1"/>
  <c r="A524" i="42" s="1"/>
  <c r="A525" i="42" s="1"/>
  <c r="A526" i="42" s="1"/>
  <c r="A527" i="42" s="1"/>
  <c r="A528" i="42" s="1"/>
  <c r="A529" i="42" s="1"/>
  <c r="A530" i="42" s="1"/>
  <c r="A531" i="42" s="1"/>
  <c r="A532" i="42" s="1"/>
  <c r="A533" i="42" s="1"/>
  <c r="A534" i="42" s="1"/>
  <c r="A535" i="42" s="1"/>
  <c r="A536" i="42" s="1"/>
  <c r="A537" i="42" s="1"/>
  <c r="A538" i="42" s="1"/>
  <c r="A539" i="42" s="1"/>
  <c r="A540" i="42" s="1"/>
  <c r="A541" i="42" s="1"/>
  <c r="A542" i="42" s="1"/>
  <c r="A543" i="42" s="1"/>
  <c r="A544" i="42" s="1"/>
  <c r="A545" i="42" s="1"/>
  <c r="A546" i="42" s="1"/>
  <c r="A547" i="42" s="1"/>
  <c r="A548" i="42" s="1"/>
  <c r="A549" i="42" s="1"/>
  <c r="A550" i="42" s="1"/>
  <c r="A551" i="42" s="1"/>
  <c r="A552" i="42" s="1"/>
  <c r="A553" i="42" s="1"/>
  <c r="A554" i="42" s="1"/>
  <c r="A555" i="42" s="1"/>
  <c r="A556" i="42" s="1"/>
  <c r="A557" i="42" s="1"/>
  <c r="A558" i="42" s="1"/>
  <c r="A559" i="42" s="1"/>
  <c r="A560" i="42" s="1"/>
  <c r="A561" i="42" s="1"/>
  <c r="A562" i="42" s="1"/>
  <c r="A563" i="42" s="1"/>
  <c r="A564" i="42" s="1"/>
  <c r="A565" i="42" s="1"/>
  <c r="A566" i="42" s="1"/>
  <c r="A567" i="42" s="1"/>
  <c r="A568" i="42" s="1"/>
  <c r="A569" i="42" s="1"/>
  <c r="A570" i="42" s="1"/>
  <c r="A571" i="42" s="1"/>
  <c r="A572" i="42" s="1"/>
  <c r="A573" i="42" s="1"/>
  <c r="A574" i="42" s="1"/>
  <c r="A575" i="42" s="1"/>
  <c r="A576" i="42" s="1"/>
  <c r="A577" i="42" s="1"/>
  <c r="A578" i="42" s="1"/>
  <c r="A579" i="42" s="1"/>
  <c r="A580" i="42" s="1"/>
  <c r="A581" i="42" s="1"/>
  <c r="A582" i="42" s="1"/>
  <c r="A583" i="42" s="1"/>
  <c r="A584" i="42" s="1"/>
  <c r="A585" i="42" s="1"/>
  <c r="A586" i="42" s="1"/>
  <c r="A587" i="42" s="1"/>
  <c r="A588" i="42" s="1"/>
  <c r="A589" i="42" s="1"/>
  <c r="A590" i="42" s="1"/>
  <c r="A591" i="42" s="1"/>
  <c r="A592" i="42" s="1"/>
  <c r="A593" i="42" s="1"/>
  <c r="A594" i="42" s="1"/>
  <c r="A595" i="42" s="1"/>
  <c r="A596" i="42" s="1"/>
  <c r="A597" i="42" s="1"/>
  <c r="A598" i="42" s="1"/>
  <c r="A599" i="42" s="1"/>
  <c r="A600" i="42" s="1"/>
  <c r="A601" i="42" s="1"/>
  <c r="A602" i="42" s="1"/>
  <c r="A603" i="42" s="1"/>
  <c r="A604" i="42" s="1"/>
  <c r="A605" i="42" s="1"/>
  <c r="A606" i="42" s="1"/>
  <c r="A607" i="42" s="1"/>
  <c r="A608" i="42" s="1"/>
  <c r="A609" i="42" s="1"/>
  <c r="A610" i="42" s="1"/>
  <c r="A611" i="42" s="1"/>
  <c r="A612" i="42" s="1"/>
  <c r="A613" i="42" s="1"/>
  <c r="A614" i="42" s="1"/>
  <c r="A615" i="42" s="1"/>
  <c r="A616" i="42" s="1"/>
  <c r="A617" i="42" s="1"/>
  <c r="A618" i="42" s="1"/>
  <c r="A619" i="42" s="1"/>
  <c r="A620" i="42" s="1"/>
  <c r="A621" i="42" s="1"/>
  <c r="A622" i="42" s="1"/>
  <c r="A623" i="42" s="1"/>
  <c r="A624" i="42" s="1"/>
  <c r="A625" i="42" s="1"/>
  <c r="A626" i="42" s="1"/>
  <c r="A627" i="42" s="1"/>
  <c r="A628" i="42" s="1"/>
  <c r="A629" i="42" s="1"/>
  <c r="A630" i="42" s="1"/>
  <c r="A631" i="42" s="1"/>
  <c r="A632" i="42" s="1"/>
  <c r="A633" i="42" s="1"/>
  <c r="A634" i="42" s="1"/>
  <c r="A635" i="42" s="1"/>
  <c r="A636" i="42" s="1"/>
  <c r="A637" i="42" s="1"/>
  <c r="A638" i="42" s="1"/>
  <c r="A639" i="42" s="1"/>
  <c r="A640" i="42" s="1"/>
  <c r="A641" i="42" s="1"/>
  <c r="A642" i="42" s="1"/>
  <c r="A643" i="42" s="1"/>
  <c r="A644" i="42" s="1"/>
  <c r="A645" i="42" s="1"/>
  <c r="A646" i="42" s="1"/>
  <c r="A647" i="42" s="1"/>
  <c r="A648" i="42" s="1"/>
  <c r="A649" i="42" s="1"/>
  <c r="A650" i="42" s="1"/>
  <c r="A651" i="42" s="1"/>
  <c r="A652" i="42" s="1"/>
  <c r="A653" i="42" s="1"/>
  <c r="A654" i="42" s="1"/>
  <c r="A655" i="42" s="1"/>
  <c r="A656" i="42" s="1"/>
  <c r="A657" i="42" s="1"/>
  <c r="A658" i="42" s="1"/>
  <c r="A659" i="42" s="1"/>
  <c r="A660" i="42" s="1"/>
  <c r="A661" i="42" s="1"/>
  <c r="A662" i="42" s="1"/>
  <c r="A663" i="42" s="1"/>
  <c r="A664" i="42" s="1"/>
  <c r="A665" i="42" s="1"/>
  <c r="A666" i="42" s="1"/>
  <c r="A667" i="42" s="1"/>
  <c r="A668" i="42" s="1"/>
  <c r="A669" i="42" s="1"/>
  <c r="A670" i="42" s="1"/>
  <c r="A671" i="42" s="1"/>
  <c r="A672" i="42" s="1"/>
  <c r="A673" i="42" s="1"/>
  <c r="A674" i="42" s="1"/>
  <c r="A675" i="42" s="1"/>
  <c r="A676" i="42" s="1"/>
  <c r="A677" i="42" s="1"/>
  <c r="A678" i="42" s="1"/>
  <c r="A679" i="42" s="1"/>
  <c r="A680" i="42" s="1"/>
  <c r="A681" i="42" s="1"/>
  <c r="A682" i="42" s="1"/>
  <c r="A683" i="42" s="1"/>
  <c r="A684" i="42" s="1"/>
  <c r="A685" i="42" s="1"/>
  <c r="A686" i="42" s="1"/>
  <c r="A687" i="42" s="1"/>
  <c r="A688" i="42" s="1"/>
  <c r="A689" i="42" s="1"/>
  <c r="A690" i="42" s="1"/>
  <c r="A691" i="42" s="1"/>
  <c r="A692" i="42" s="1"/>
  <c r="A693" i="42" s="1"/>
  <c r="A694" i="42" s="1"/>
  <c r="A695" i="42" s="1"/>
  <c r="A696" i="42" s="1"/>
  <c r="A697" i="42" s="1"/>
  <c r="A698" i="42" s="1"/>
  <c r="A699" i="42" s="1"/>
  <c r="A700" i="42" s="1"/>
  <c r="A701" i="42" s="1"/>
  <c r="A702" i="42" s="1"/>
  <c r="A703" i="42" s="1"/>
  <c r="A704" i="42" s="1"/>
  <c r="A705" i="42" s="1"/>
  <c r="A706" i="42" s="1"/>
  <c r="A707" i="42" s="1"/>
  <c r="A708" i="42" s="1"/>
  <c r="A709" i="42" s="1"/>
  <c r="A710" i="42" s="1"/>
  <c r="A711" i="42" s="1"/>
  <c r="A712" i="42" s="1"/>
  <c r="A713" i="42" s="1"/>
  <c r="A714" i="42" s="1"/>
  <c r="A715" i="42" s="1"/>
  <c r="A716" i="42" s="1"/>
  <c r="A717" i="42" s="1"/>
  <c r="A718" i="42" s="1"/>
  <c r="A719" i="42" s="1"/>
  <c r="A720" i="42" s="1"/>
  <c r="A721" i="42" s="1"/>
  <c r="A722" i="42" s="1"/>
  <c r="A723" i="42" s="1"/>
  <c r="A724" i="42" s="1"/>
  <c r="A725" i="42" s="1"/>
  <c r="A726" i="42" s="1"/>
  <c r="A727" i="42" s="1"/>
  <c r="A728" i="42" s="1"/>
  <c r="A729" i="42" s="1"/>
  <c r="A730" i="42" s="1"/>
  <c r="A731" i="42" s="1"/>
  <c r="A732" i="42" s="1"/>
  <c r="A733" i="42" s="1"/>
  <c r="A734" i="42" s="1"/>
  <c r="A735" i="42" s="1"/>
  <c r="A736" i="42" s="1"/>
  <c r="A737" i="42" s="1"/>
  <c r="A738" i="42" s="1"/>
  <c r="A739" i="42" s="1"/>
  <c r="A740" i="42" s="1"/>
  <c r="A741" i="42" s="1"/>
  <c r="A742" i="42" s="1"/>
  <c r="A743" i="42" s="1"/>
  <c r="A744" i="42" s="1"/>
  <c r="A745" i="42" s="1"/>
  <c r="A746" i="42" s="1"/>
  <c r="A747" i="42" s="1"/>
  <c r="A748" i="42" s="1"/>
  <c r="A749" i="42" s="1"/>
  <c r="A750" i="42" s="1"/>
  <c r="A751" i="42" s="1"/>
  <c r="A752" i="42" s="1"/>
  <c r="A753" i="42" s="1"/>
  <c r="A754" i="42" s="1"/>
  <c r="A755" i="42" s="1"/>
  <c r="A756" i="42" s="1"/>
  <c r="A757" i="42" s="1"/>
  <c r="A758" i="42" s="1"/>
  <c r="A759" i="42" s="1"/>
  <c r="A760" i="42" s="1"/>
  <c r="A761" i="42" s="1"/>
  <c r="A762" i="42" s="1"/>
  <c r="A763" i="42" s="1"/>
  <c r="A764" i="42" s="1"/>
  <c r="A765" i="42" s="1"/>
  <c r="A766" i="42" s="1"/>
  <c r="A767" i="42" s="1"/>
  <c r="A768" i="42" s="1"/>
  <c r="A769" i="42" s="1"/>
  <c r="A770" i="42" s="1"/>
  <c r="A771" i="42" s="1"/>
  <c r="A772" i="42" s="1"/>
  <c r="A773" i="42" s="1"/>
  <c r="A774" i="42" s="1"/>
  <c r="A775" i="42" s="1"/>
  <c r="A776" i="42" s="1"/>
  <c r="A777" i="42" s="1"/>
  <c r="A778" i="42" s="1"/>
  <c r="A779" i="42" s="1"/>
  <c r="A780" i="42" s="1"/>
  <c r="A781" i="42" s="1"/>
  <c r="A782" i="42" s="1"/>
  <c r="A783" i="42" s="1"/>
  <c r="A784" i="42" s="1"/>
  <c r="A785" i="42" s="1"/>
  <c r="A786" i="42" s="1"/>
  <c r="A787" i="42" s="1"/>
  <c r="A788" i="42" s="1"/>
  <c r="A789" i="42" s="1"/>
  <c r="A790" i="42" s="1"/>
  <c r="A791" i="42" s="1"/>
  <c r="A792" i="42" s="1"/>
  <c r="A793" i="42" s="1"/>
  <c r="A794" i="42" s="1"/>
  <c r="A795" i="42" s="1"/>
  <c r="A796" i="42" s="1"/>
  <c r="A797" i="42" s="1"/>
  <c r="A798" i="42" s="1"/>
  <c r="A799" i="42" s="1"/>
  <c r="A800" i="42" s="1"/>
  <c r="A801" i="42" s="1"/>
  <c r="A802" i="42" s="1"/>
  <c r="A803" i="42" s="1"/>
  <c r="A804" i="42" s="1"/>
  <c r="A805" i="42" s="1"/>
  <c r="A806" i="42" s="1"/>
  <c r="A807" i="42" s="1"/>
  <c r="A808" i="42" s="1"/>
  <c r="A809" i="42" s="1"/>
  <c r="A810" i="42" s="1"/>
  <c r="A811" i="42" s="1"/>
  <c r="A812" i="42" s="1"/>
  <c r="A813" i="42" s="1"/>
  <c r="A814" i="42" s="1"/>
  <c r="A815" i="42" s="1"/>
  <c r="A816" i="42" s="1"/>
  <c r="A817" i="42" s="1"/>
  <c r="A818" i="42" s="1"/>
  <c r="A819" i="42" s="1"/>
  <c r="A820" i="42" s="1"/>
  <c r="A821" i="42" s="1"/>
  <c r="A822" i="42" s="1"/>
  <c r="A823" i="42" s="1"/>
  <c r="A824" i="42" s="1"/>
  <c r="A825" i="42" s="1"/>
  <c r="A826" i="42" s="1"/>
  <c r="A827" i="42" s="1"/>
  <c r="A828" i="42" s="1"/>
  <c r="A829" i="42" s="1"/>
  <c r="A830" i="42" s="1"/>
  <c r="A831" i="42" s="1"/>
  <c r="A832" i="42" s="1"/>
  <c r="A833" i="42" s="1"/>
  <c r="A834" i="42" s="1"/>
  <c r="A835" i="42" s="1"/>
  <c r="A836" i="42" s="1"/>
  <c r="A837" i="42" s="1"/>
  <c r="A838" i="42" s="1"/>
  <c r="A839" i="42" s="1"/>
  <c r="A840" i="42" s="1"/>
  <c r="A841" i="42" s="1"/>
  <c r="A842" i="42" s="1"/>
  <c r="A843" i="42" s="1"/>
  <c r="A844" i="42" s="1"/>
  <c r="A845" i="42" s="1"/>
  <c r="A846" i="42" s="1"/>
  <c r="A847" i="42" s="1"/>
  <c r="A848" i="42" s="1"/>
  <c r="A849" i="42" s="1"/>
  <c r="A850" i="42" s="1"/>
  <c r="A851" i="42" s="1"/>
  <c r="A852" i="42" s="1"/>
  <c r="A853" i="42" s="1"/>
  <c r="A854" i="42" s="1"/>
  <c r="A855" i="42" s="1"/>
  <c r="A856" i="42" s="1"/>
  <c r="A857" i="42" s="1"/>
  <c r="A858" i="42" s="1"/>
  <c r="A859" i="42" s="1"/>
  <c r="A860" i="42" s="1"/>
  <c r="A861" i="42" s="1"/>
  <c r="A862" i="42" s="1"/>
  <c r="A863" i="42" s="1"/>
  <c r="A864" i="42" s="1"/>
  <c r="A865" i="42" s="1"/>
  <c r="A866" i="42" s="1"/>
  <c r="A867" i="42" s="1"/>
  <c r="A868" i="42" s="1"/>
  <c r="A869" i="42" s="1"/>
  <c r="A870" i="42" s="1"/>
  <c r="A871" i="42" s="1"/>
  <c r="A872" i="42" s="1"/>
  <c r="A873" i="42" s="1"/>
  <c r="A874" i="42" s="1"/>
  <c r="A875" i="42" s="1"/>
  <c r="A876" i="42" s="1"/>
  <c r="A877" i="42" s="1"/>
  <c r="A878" i="42" s="1"/>
  <c r="A879" i="42" s="1"/>
  <c r="A880" i="42" s="1"/>
  <c r="A881" i="42" s="1"/>
  <c r="A882" i="42" s="1"/>
  <c r="A883" i="42" s="1"/>
  <c r="A884" i="42" s="1"/>
  <c r="A885" i="42" s="1"/>
  <c r="A886" i="42" s="1"/>
  <c r="A887" i="42" s="1"/>
  <c r="A888" i="42" s="1"/>
  <c r="A889" i="42" s="1"/>
  <c r="A890" i="42" s="1"/>
  <c r="A891" i="42" s="1"/>
  <c r="A892" i="42" s="1"/>
  <c r="A893" i="42" s="1"/>
  <c r="A894" i="42" s="1"/>
  <c r="A895" i="42" s="1"/>
  <c r="A896" i="42" s="1"/>
  <c r="A897" i="42" s="1"/>
  <c r="A898" i="42" s="1"/>
  <c r="A899" i="42" s="1"/>
  <c r="A900" i="42" s="1"/>
  <c r="A901" i="42" s="1"/>
  <c r="A902" i="42" s="1"/>
  <c r="A903" i="42" s="1"/>
  <c r="A904" i="42" s="1"/>
  <c r="A905" i="42" s="1"/>
  <c r="A906" i="42" s="1"/>
  <c r="A907" i="42" s="1"/>
  <c r="A908" i="42" s="1"/>
  <c r="A909" i="42" s="1"/>
  <c r="A910" i="42" s="1"/>
  <c r="A911" i="42" s="1"/>
  <c r="A912" i="42" s="1"/>
  <c r="A913" i="42" s="1"/>
  <c r="A914" i="42" s="1"/>
  <c r="A915" i="42" s="1"/>
  <c r="A916" i="42" s="1"/>
  <c r="A917" i="42" s="1"/>
  <c r="A918" i="42" s="1"/>
  <c r="A919" i="42" s="1"/>
  <c r="A920" i="42" s="1"/>
  <c r="A921" i="42" s="1"/>
  <c r="A922" i="42" s="1"/>
  <c r="A923" i="42" s="1"/>
  <c r="A924" i="42" s="1"/>
  <c r="A925" i="42" s="1"/>
  <c r="A926" i="42" s="1"/>
  <c r="A927" i="42" s="1"/>
  <c r="A928" i="42" s="1"/>
  <c r="A929" i="42" s="1"/>
  <c r="A930" i="42" s="1"/>
  <c r="A931" i="42" s="1"/>
  <c r="A932" i="42" s="1"/>
  <c r="A933" i="42" s="1"/>
  <c r="A934" i="42" s="1"/>
  <c r="A935" i="42" s="1"/>
  <c r="A936" i="42" s="1"/>
  <c r="A937" i="42" s="1"/>
  <c r="A938" i="42" s="1"/>
  <c r="A939" i="42" s="1"/>
  <c r="A940" i="42" s="1"/>
  <c r="A941" i="42" s="1"/>
  <c r="A942" i="42" s="1"/>
  <c r="A943" i="42" s="1"/>
  <c r="A944" i="42" s="1"/>
  <c r="A945" i="42" s="1"/>
  <c r="A946" i="42" s="1"/>
  <c r="A947" i="42" s="1"/>
  <c r="A948" i="42" s="1"/>
  <c r="A949" i="42" s="1"/>
  <c r="A950" i="42" s="1"/>
  <c r="A951" i="42" s="1"/>
  <c r="A952" i="42" s="1"/>
  <c r="A953" i="42" s="1"/>
  <c r="A954" i="42" s="1"/>
  <c r="A955" i="42" s="1"/>
  <c r="A956" i="42" s="1"/>
  <c r="A957" i="42" s="1"/>
  <c r="A958" i="42" s="1"/>
  <c r="A959" i="42" s="1"/>
  <c r="A960" i="42" s="1"/>
  <c r="A961" i="42" s="1"/>
  <c r="A962" i="42" s="1"/>
  <c r="A963" i="42" s="1"/>
  <c r="A964" i="42" s="1"/>
  <c r="A965" i="42" s="1"/>
  <c r="A966" i="42" s="1"/>
  <c r="A967" i="42" s="1"/>
  <c r="A968" i="42" s="1"/>
  <c r="A969" i="42" s="1"/>
  <c r="A970" i="42" s="1"/>
  <c r="A971" i="42" s="1"/>
  <c r="A972" i="42" s="1"/>
  <c r="A973" i="42" s="1"/>
  <c r="A974" i="42" s="1"/>
  <c r="A975" i="42" s="1"/>
  <c r="A976" i="42" s="1"/>
  <c r="A977" i="42" s="1"/>
  <c r="A978" i="42" s="1"/>
  <c r="A979" i="42" s="1"/>
  <c r="A980" i="42" s="1"/>
  <c r="A981" i="42" s="1"/>
  <c r="A982" i="42" s="1"/>
  <c r="A983" i="42" s="1"/>
  <c r="A984" i="42" s="1"/>
  <c r="A985" i="42" s="1"/>
  <c r="A986" i="42" s="1"/>
  <c r="A987" i="42" s="1"/>
  <c r="A988" i="42" s="1"/>
  <c r="A989" i="42" s="1"/>
  <c r="A990" i="42" s="1"/>
  <c r="A991" i="42" s="1"/>
  <c r="A992" i="42" s="1"/>
  <c r="A993" i="42" s="1"/>
  <c r="A994" i="42" s="1"/>
  <c r="A995" i="42" s="1"/>
  <c r="A996" i="42" s="1"/>
  <c r="A997" i="42" s="1"/>
  <c r="A998" i="42" s="1"/>
  <c r="A999" i="42" s="1"/>
  <c r="A1000" i="42" s="1"/>
  <c r="A1001" i="42" s="1"/>
  <c r="A1002" i="42" s="1"/>
  <c r="A1003" i="42" s="1"/>
  <c r="A1004" i="42" s="1"/>
  <c r="A1005" i="42" s="1"/>
  <c r="A1006" i="42" s="1"/>
  <c r="A1007" i="42" s="1"/>
  <c r="A1008" i="42" s="1"/>
  <c r="A1009" i="42" s="1"/>
  <c r="A1010" i="42" s="1"/>
  <c r="A1011" i="42" s="1"/>
  <c r="A1012" i="42" s="1"/>
  <c r="A1013" i="42" s="1"/>
  <c r="A1014" i="42" s="1"/>
  <c r="A1015" i="42" s="1"/>
  <c r="A1016" i="42" s="1"/>
  <c r="A1017" i="42" s="1"/>
  <c r="A1018" i="42" s="1"/>
  <c r="A1019" i="42" s="1"/>
  <c r="A1020" i="42" s="1"/>
  <c r="A1021" i="42" s="1"/>
  <c r="A1022" i="42" s="1"/>
  <c r="A1023" i="42" s="1"/>
  <c r="A1024" i="42" s="1"/>
  <c r="A1025" i="42" s="1"/>
  <c r="A1026" i="42" s="1"/>
  <c r="A1027" i="42" s="1"/>
  <c r="A1028" i="42" s="1"/>
  <c r="A1029" i="42" s="1"/>
  <c r="A1030" i="42" s="1"/>
  <c r="A1031" i="42" s="1"/>
  <c r="A1032" i="42" s="1"/>
  <c r="A1033" i="42" s="1"/>
  <c r="A1034" i="42" s="1"/>
  <c r="A1035" i="42" s="1"/>
  <c r="A1036" i="42" s="1"/>
  <c r="A1037" i="42" s="1"/>
  <c r="A1038" i="42" s="1"/>
  <c r="A1039" i="42" s="1"/>
  <c r="A1040" i="42" s="1"/>
  <c r="A1041" i="42" s="1"/>
  <c r="A1042" i="42" s="1"/>
  <c r="A1043" i="42" s="1"/>
  <c r="A1044" i="42" s="1"/>
  <c r="A1045" i="42" s="1"/>
  <c r="A1046" i="42" s="1"/>
  <c r="A1047" i="42" s="1"/>
  <c r="A1048" i="42" s="1"/>
  <c r="A1049" i="42" s="1"/>
  <c r="A1050" i="42" s="1"/>
  <c r="A1051" i="42" s="1"/>
  <c r="A1052" i="42" s="1"/>
  <c r="A1053" i="42" s="1"/>
  <c r="A1054" i="42" s="1"/>
  <c r="A1055" i="42" s="1"/>
  <c r="A1056" i="42" s="1"/>
  <c r="A1057" i="42" s="1"/>
  <c r="A1058" i="42" s="1"/>
  <c r="A1059" i="42" s="1"/>
  <c r="A1060" i="42" s="1"/>
  <c r="A1061" i="42" s="1"/>
  <c r="A1062" i="42" s="1"/>
  <c r="A1063" i="42" s="1"/>
  <c r="A1064" i="42" s="1"/>
  <c r="A1065" i="42" s="1"/>
  <c r="A1066" i="42" s="1"/>
  <c r="A1067" i="42" s="1"/>
  <c r="A1068" i="42" s="1"/>
  <c r="A1069" i="42" s="1"/>
  <c r="A1070" i="42" s="1"/>
  <c r="A1071" i="42" s="1"/>
  <c r="A1072" i="42" s="1"/>
  <c r="A1073" i="42" s="1"/>
  <c r="A1074" i="42" s="1"/>
  <c r="A1075" i="42" s="1"/>
  <c r="A1076" i="42" s="1"/>
  <c r="A1077" i="42" s="1"/>
  <c r="A1078" i="42" s="1"/>
  <c r="A1079" i="42" s="1"/>
  <c r="A1080" i="42" s="1"/>
  <c r="A1081" i="42" s="1"/>
  <c r="A1082" i="42" s="1"/>
  <c r="A1083" i="42" s="1"/>
  <c r="A1084" i="42" s="1"/>
  <c r="A1085" i="42" s="1"/>
  <c r="A1086" i="42" s="1"/>
  <c r="A1087" i="42" s="1"/>
  <c r="A1088" i="42" s="1"/>
  <c r="A1089" i="42" s="1"/>
  <c r="A1090" i="42" s="1"/>
  <c r="A1091" i="42" s="1"/>
  <c r="A1092" i="42" s="1"/>
  <c r="A1093" i="42" s="1"/>
  <c r="A1094" i="42" s="1"/>
  <c r="A1095" i="42" s="1"/>
  <c r="A1096" i="42" s="1"/>
  <c r="A1097" i="42" s="1"/>
  <c r="A1098" i="42" s="1"/>
  <c r="A1099" i="42" s="1"/>
  <c r="A1100" i="42" s="1"/>
  <c r="A1101" i="42" s="1"/>
  <c r="A1102" i="42" s="1"/>
  <c r="A1103" i="42" s="1"/>
  <c r="A1104" i="42" s="1"/>
  <c r="A1105" i="42" s="1"/>
  <c r="A1106" i="42" s="1"/>
  <c r="A1107" i="42" s="1"/>
  <c r="A1108" i="42" s="1"/>
  <c r="A1109" i="42" s="1"/>
  <c r="A1110" i="42" s="1"/>
  <c r="A1111" i="42" s="1"/>
  <c r="A1112" i="42" s="1"/>
  <c r="A1113" i="42" s="1"/>
  <c r="A1114" i="42" s="1"/>
  <c r="A1115" i="42" s="1"/>
  <c r="A1116" i="42" s="1"/>
  <c r="A1117" i="42" s="1"/>
  <c r="A1118" i="42" s="1"/>
  <c r="A1119" i="42" s="1"/>
  <c r="A1120" i="42" s="1"/>
  <c r="A1121" i="42" s="1"/>
  <c r="A1122" i="42" s="1"/>
  <c r="A1123" i="42" s="1"/>
  <c r="A1124" i="42" s="1"/>
  <c r="A1125" i="42" s="1"/>
  <c r="A1126" i="42" s="1"/>
  <c r="A1127" i="42" s="1"/>
  <c r="A1128" i="42" s="1"/>
  <c r="A1129" i="42" s="1"/>
  <c r="A1130" i="42" s="1"/>
  <c r="A1131" i="42" s="1"/>
  <c r="A1132" i="42" s="1"/>
  <c r="A1133" i="42" s="1"/>
  <c r="A1134" i="42" s="1"/>
  <c r="A1135" i="42" s="1"/>
  <c r="A1136" i="42" s="1"/>
  <c r="A1137" i="42" s="1"/>
  <c r="A1138" i="42" s="1"/>
  <c r="A1139" i="42" s="1"/>
  <c r="A1140" i="42" s="1"/>
  <c r="A1141" i="42" s="1"/>
  <c r="A1142" i="42" s="1"/>
  <c r="A1143" i="42" s="1"/>
  <c r="A1144" i="42" s="1"/>
  <c r="A1145" i="42" s="1"/>
  <c r="A1146" i="42" s="1"/>
  <c r="A1147" i="42" s="1"/>
  <c r="A1148" i="42" s="1"/>
  <c r="A1149" i="42" s="1"/>
  <c r="A1150" i="42" s="1"/>
  <c r="A1151" i="42" s="1"/>
  <c r="A1152" i="42" s="1"/>
  <c r="A1153" i="42" s="1"/>
  <c r="A1154" i="42" s="1"/>
  <c r="A1155" i="42" s="1"/>
  <c r="A1156" i="42" s="1"/>
  <c r="A1157" i="42" s="1"/>
  <c r="A1158" i="42" s="1"/>
  <c r="A1159" i="42" s="1"/>
  <c r="A1160" i="42" s="1"/>
  <c r="A1161" i="42" s="1"/>
  <c r="A1162" i="42" s="1"/>
  <c r="A1163" i="42" s="1"/>
  <c r="A1164" i="42" s="1"/>
  <c r="A1165" i="42" s="1"/>
  <c r="A1166" i="42" s="1"/>
  <c r="A1167" i="42" s="1"/>
  <c r="A1168" i="42" s="1"/>
  <c r="A1169" i="42" s="1"/>
  <c r="A1170" i="42" s="1"/>
  <c r="A1171" i="42" s="1"/>
  <c r="A1172" i="42" s="1"/>
  <c r="A1173" i="42" s="1"/>
  <c r="A1174" i="42" s="1"/>
  <c r="A1175" i="42" s="1"/>
  <c r="A1176" i="42" s="1"/>
  <c r="A1177" i="42" s="1"/>
  <c r="A1178" i="42" s="1"/>
  <c r="A1179" i="42" s="1"/>
  <c r="A1180" i="42" s="1"/>
  <c r="A1181" i="42" s="1"/>
  <c r="A1182" i="42" s="1"/>
  <c r="A1183" i="42" s="1"/>
  <c r="A1184" i="42" s="1"/>
  <c r="A1185" i="42" s="1"/>
  <c r="A1186" i="42" s="1"/>
  <c r="A1187" i="42" s="1"/>
  <c r="A1188" i="42" s="1"/>
  <c r="A1189" i="42" s="1"/>
  <c r="A1190" i="42" s="1"/>
  <c r="A1191" i="42" s="1"/>
  <c r="A1192" i="42" s="1"/>
  <c r="A1193" i="42" s="1"/>
  <c r="A1194" i="42" s="1"/>
  <c r="A1195" i="42" s="1"/>
  <c r="A1196" i="42" s="1"/>
  <c r="A1197" i="42" s="1"/>
  <c r="A1198" i="42" s="1"/>
  <c r="A1199" i="42" s="1"/>
  <c r="A1200" i="42" s="1"/>
  <c r="A1201" i="42" s="1"/>
  <c r="A1202" i="42" s="1"/>
  <c r="A1203" i="42" s="1"/>
  <c r="A1204" i="42" s="1"/>
  <c r="A1205" i="42" s="1"/>
  <c r="A1206" i="42" s="1"/>
  <c r="A1207" i="42" s="1"/>
  <c r="A1208" i="42" s="1"/>
  <c r="A1209" i="42" s="1"/>
  <c r="A1210" i="42" s="1"/>
  <c r="A1211" i="42" s="1"/>
  <c r="A1212" i="42" s="1"/>
  <c r="A1213" i="42" s="1"/>
  <c r="A1214" i="42" s="1"/>
  <c r="A1215" i="42" s="1"/>
  <c r="A1216" i="42" s="1"/>
  <c r="A1217" i="42" s="1"/>
  <c r="A1218" i="42" s="1"/>
  <c r="A1219" i="42" s="1"/>
  <c r="A1220" i="42" s="1"/>
  <c r="A1221" i="42" s="1"/>
  <c r="A1222" i="42" s="1"/>
  <c r="A1223" i="42" s="1"/>
  <c r="A1224" i="42" s="1"/>
  <c r="A1225" i="42" s="1"/>
  <c r="A1226" i="42" s="1"/>
  <c r="A1227" i="42" s="1"/>
  <c r="A1228" i="42" s="1"/>
  <c r="A1229" i="42" s="1"/>
  <c r="A1230" i="42" s="1"/>
  <c r="A1231" i="42" s="1"/>
  <c r="A1232" i="42" s="1"/>
  <c r="A1233" i="42" s="1"/>
  <c r="A1234" i="42" s="1"/>
  <c r="A1235" i="42" s="1"/>
  <c r="A1236" i="42" s="1"/>
  <c r="A1237" i="42" s="1"/>
  <c r="A1238" i="42" s="1"/>
  <c r="A1239" i="42" s="1"/>
  <c r="A1240" i="42" s="1"/>
  <c r="A1241" i="42" s="1"/>
  <c r="A1242" i="42" s="1"/>
  <c r="A1243" i="42" s="1"/>
  <c r="A1244" i="42" s="1"/>
  <c r="A1245" i="42" s="1"/>
  <c r="A1246" i="42" s="1"/>
  <c r="A1247" i="42" s="1"/>
  <c r="A1248" i="42" s="1"/>
  <c r="A1249" i="42" s="1"/>
  <c r="A1250" i="42" s="1"/>
  <c r="A1251" i="42" s="1"/>
  <c r="A1252" i="42" s="1"/>
  <c r="A1253" i="42" s="1"/>
  <c r="A1254" i="42" s="1"/>
  <c r="A1255" i="42" s="1"/>
  <c r="A1256" i="42" s="1"/>
  <c r="A1257" i="42" s="1"/>
  <c r="A1258" i="42" s="1"/>
  <c r="A1259" i="42" s="1"/>
  <c r="A1260" i="42" s="1"/>
  <c r="A1261" i="42" s="1"/>
  <c r="A1262" i="42" s="1"/>
  <c r="A1263" i="42" s="1"/>
  <c r="A1264" i="42" s="1"/>
  <c r="A1265" i="42" s="1"/>
  <c r="A1266" i="42" s="1"/>
  <c r="A1267" i="42" s="1"/>
  <c r="A1268" i="42" s="1"/>
  <c r="A1269" i="42" s="1"/>
  <c r="A1270" i="42" s="1"/>
  <c r="A1271" i="42" s="1"/>
  <c r="A1272" i="42" s="1"/>
  <c r="A1273" i="42" s="1"/>
  <c r="A1274" i="42" s="1"/>
  <c r="A1275" i="42" s="1"/>
  <c r="A1276" i="42" s="1"/>
  <c r="A1277" i="42" s="1"/>
  <c r="A1278" i="42" s="1"/>
  <c r="A1279" i="42" s="1"/>
  <c r="A1280" i="42" s="1"/>
  <c r="A1281" i="42" s="1"/>
  <c r="A1282" i="42" s="1"/>
  <c r="A1283" i="42" s="1"/>
  <c r="A1284" i="42" s="1"/>
  <c r="A1285" i="42" s="1"/>
  <c r="A1286" i="42" s="1"/>
  <c r="A1287" i="42" s="1"/>
  <c r="A1288" i="42" s="1"/>
  <c r="A1289" i="42" s="1"/>
  <c r="A1290" i="42" s="1"/>
  <c r="A1291" i="42" s="1"/>
  <c r="A1292" i="42" s="1"/>
  <c r="A1293" i="42" s="1"/>
  <c r="A1294" i="42" s="1"/>
  <c r="A1295" i="42" s="1"/>
  <c r="A1296" i="42" s="1"/>
  <c r="A1297" i="42" s="1"/>
  <c r="A1298" i="42" s="1"/>
  <c r="A1299" i="42" s="1"/>
  <c r="A1300" i="42" s="1"/>
  <c r="A1301" i="42" s="1"/>
  <c r="A1302" i="42" s="1"/>
  <c r="A1303" i="42" s="1"/>
  <c r="A1304" i="42" s="1"/>
  <c r="A1305" i="42" s="1"/>
  <c r="A1306" i="42" s="1"/>
  <c r="A1307" i="42" s="1"/>
  <c r="A1308" i="42" s="1"/>
  <c r="A1309" i="42" s="1"/>
  <c r="A1310" i="42" s="1"/>
  <c r="A1311" i="42" s="1"/>
  <c r="A1312" i="42" s="1"/>
  <c r="A1313" i="42" s="1"/>
  <c r="A1314" i="42" s="1"/>
  <c r="A1315" i="42" s="1"/>
  <c r="A1316" i="42" s="1"/>
  <c r="A1317" i="42" s="1"/>
  <c r="A1318" i="42" s="1"/>
  <c r="A1319" i="42" s="1"/>
  <c r="A1320" i="42" s="1"/>
  <c r="A1321" i="42" s="1"/>
  <c r="A1322" i="42" s="1"/>
  <c r="A1323" i="42" s="1"/>
  <c r="A1324" i="42" s="1"/>
  <c r="A1325" i="42" s="1"/>
  <c r="A1326" i="42" s="1"/>
  <c r="A1327" i="42" s="1"/>
  <c r="A1328" i="42" s="1"/>
  <c r="A1329" i="42" s="1"/>
  <c r="A1330" i="42" s="1"/>
  <c r="A1331" i="42" s="1"/>
  <c r="A1332" i="42" s="1"/>
  <c r="A1333" i="42" s="1"/>
  <c r="A1334" i="42" s="1"/>
  <c r="A1335" i="42" s="1"/>
  <c r="A1336" i="42" s="1"/>
  <c r="A1337" i="42" s="1"/>
  <c r="A1338" i="42" s="1"/>
  <c r="A1339" i="42" s="1"/>
  <c r="A1340" i="42" s="1"/>
  <c r="A1341" i="42" s="1"/>
  <c r="A1342" i="42" s="1"/>
  <c r="A1343" i="42" s="1"/>
  <c r="A1344" i="42" s="1"/>
  <c r="A1345" i="42" s="1"/>
  <c r="A1346" i="42" s="1"/>
  <c r="A1347" i="42" s="1"/>
  <c r="A1348" i="42" s="1"/>
  <c r="A1349" i="42" s="1"/>
  <c r="A1350" i="42" s="1"/>
  <c r="A1351" i="42" s="1"/>
  <c r="A1352" i="42" s="1"/>
  <c r="A1353" i="42" s="1"/>
  <c r="A1354" i="42" s="1"/>
  <c r="A1355" i="42" s="1"/>
  <c r="A1356" i="42" s="1"/>
  <c r="A1357" i="42" s="1"/>
  <c r="A1358" i="42" s="1"/>
  <c r="A1359" i="42" s="1"/>
  <c r="A1360" i="42" s="1"/>
  <c r="A1361" i="42" s="1"/>
  <c r="A1362" i="42" s="1"/>
  <c r="A1363" i="42" s="1"/>
  <c r="A1364" i="42" s="1"/>
  <c r="A1365" i="42" s="1"/>
  <c r="A1366" i="42" s="1"/>
  <c r="A1367" i="42" s="1"/>
  <c r="A1368" i="42" s="1"/>
  <c r="A1369" i="42" s="1"/>
  <c r="A1370" i="42" s="1"/>
  <c r="A1371" i="42" s="1"/>
  <c r="A1372" i="42" s="1"/>
  <c r="A1373" i="42" s="1"/>
  <c r="A1374" i="42" s="1"/>
  <c r="A1375" i="42" s="1"/>
  <c r="A1376" i="42" s="1"/>
  <c r="A1377" i="42" s="1"/>
  <c r="A1378" i="42" s="1"/>
  <c r="A1379" i="42" s="1"/>
  <c r="A1380" i="42" s="1"/>
  <c r="A1381" i="42" s="1"/>
  <c r="A1382" i="42" s="1"/>
  <c r="A1383" i="42" s="1"/>
  <c r="A1384" i="42" s="1"/>
  <c r="A1385" i="42" s="1"/>
  <c r="A1386" i="42" s="1"/>
  <c r="A1387" i="42" s="1"/>
  <c r="A1388" i="42" s="1"/>
  <c r="A1389" i="42" s="1"/>
  <c r="A1390" i="42" s="1"/>
  <c r="A1391" i="42" s="1"/>
  <c r="A1392" i="42" s="1"/>
  <c r="A1393" i="42" s="1"/>
  <c r="A1394" i="42" s="1"/>
  <c r="A1395" i="42" s="1"/>
  <c r="A1396" i="42" s="1"/>
  <c r="A1397" i="42" s="1"/>
  <c r="A1398" i="42" s="1"/>
  <c r="A1399" i="42" s="1"/>
  <c r="A1400" i="42" s="1"/>
  <c r="A1401" i="42" s="1"/>
  <c r="A1402" i="42" s="1"/>
  <c r="A1403" i="42" s="1"/>
  <c r="A1404" i="42" s="1"/>
  <c r="A1405" i="42" s="1"/>
  <c r="A1406" i="42" s="1"/>
  <c r="A1407" i="42" s="1"/>
  <c r="A1408" i="42" s="1"/>
  <c r="A1409" i="42" s="1"/>
  <c r="A1410" i="42" s="1"/>
  <c r="A1411" i="42" s="1"/>
  <c r="A1412" i="42" s="1"/>
  <c r="A1413" i="42" s="1"/>
  <c r="A1414" i="42" s="1"/>
  <c r="A1415" i="42" s="1"/>
  <c r="A1416" i="42" s="1"/>
  <c r="A1417" i="42" s="1"/>
  <c r="A1418" i="42" s="1"/>
  <c r="A1419" i="42" s="1"/>
  <c r="A1420" i="42" s="1"/>
  <c r="A1421" i="42" s="1"/>
  <c r="A1422" i="42" s="1"/>
  <c r="A1423" i="42" s="1"/>
  <c r="A1424" i="42" s="1"/>
  <c r="A1425" i="42" s="1"/>
  <c r="A1426" i="42" s="1"/>
  <c r="A1427" i="42" s="1"/>
  <c r="A1428" i="42" s="1"/>
  <c r="A1429" i="42" s="1"/>
  <c r="A1430" i="42" s="1"/>
  <c r="A1431" i="42" s="1"/>
  <c r="A1432" i="42" s="1"/>
  <c r="A1433" i="42" s="1"/>
  <c r="A1434" i="42" s="1"/>
  <c r="A1435" i="42" s="1"/>
  <c r="A1436" i="42" s="1"/>
  <c r="A1437" i="42" s="1"/>
  <c r="A1438" i="42" s="1"/>
  <c r="A1439" i="42" s="1"/>
  <c r="A1440" i="42" s="1"/>
  <c r="A1441" i="42" s="1"/>
  <c r="A1442" i="42" s="1"/>
  <c r="A1443" i="42" s="1"/>
  <c r="A1444" i="42" s="1"/>
  <c r="A1445" i="42" s="1"/>
  <c r="A1446" i="42" s="1"/>
  <c r="A1447" i="42" s="1"/>
  <c r="A1448" i="42" s="1"/>
  <c r="A1449" i="42" s="1"/>
  <c r="A1450" i="42" s="1"/>
  <c r="A1451" i="42" s="1"/>
  <c r="A1452" i="42" s="1"/>
  <c r="O156" i="17"/>
  <c r="O326" i="17"/>
  <c r="O1037" i="17"/>
  <c r="O1334" i="17"/>
  <c r="O763" i="17"/>
  <c r="O1342" i="17"/>
  <c r="P771" i="17"/>
  <c r="P1371" i="17"/>
  <c r="O432" i="17"/>
  <c r="O508" i="17"/>
  <c r="N1303" i="17"/>
  <c r="N1275" i="17"/>
  <c r="N1203" i="17"/>
  <c r="N1177" i="17"/>
  <c r="N1072" i="17"/>
  <c r="N513" i="17"/>
  <c r="N454" i="17"/>
  <c r="N340" i="17"/>
  <c r="N335" i="17"/>
  <c r="N153" i="17"/>
  <c r="A2" i="41"/>
  <c r="A3" i="41" s="1"/>
  <c r="A4" i="41" s="1"/>
  <c r="A5" i="41" s="1"/>
  <c r="A6" i="41" s="1"/>
  <c r="A7" i="41" s="1"/>
  <c r="A8" i="41" s="1"/>
  <c r="A9" i="41" s="1"/>
  <c r="A10" i="41" s="1"/>
  <c r="A11" i="41" s="1"/>
  <c r="A12" i="41" s="1"/>
  <c r="A13" i="41" s="1"/>
  <c r="A14" i="41" s="1"/>
  <c r="A15" i="41" s="1"/>
  <c r="A16" i="41" s="1"/>
  <c r="A17" i="41" s="1"/>
  <c r="A18" i="41" s="1"/>
  <c r="A19" i="41" s="1"/>
  <c r="A20" i="41" s="1"/>
  <c r="A21" i="41" s="1"/>
  <c r="A22" i="41" s="1"/>
  <c r="A23" i="41" s="1"/>
  <c r="A24" i="41" s="1"/>
  <c r="A25" i="41" s="1"/>
  <c r="A26" i="41" s="1"/>
  <c r="A27" i="41" s="1"/>
  <c r="A28" i="41" s="1"/>
  <c r="A29" i="41" s="1"/>
  <c r="A30" i="41" s="1"/>
  <c r="A31" i="41" s="1"/>
  <c r="A32" i="41" s="1"/>
  <c r="A33" i="41" s="1"/>
  <c r="A34" i="41" s="1"/>
  <c r="A35" i="41" s="1"/>
  <c r="A36" i="41" s="1"/>
  <c r="A37" i="41" s="1"/>
  <c r="A38" i="41" s="1"/>
  <c r="A39" i="41" s="1"/>
  <c r="A40" i="41" s="1"/>
  <c r="A41" i="41" s="1"/>
  <c r="A42" i="41" s="1"/>
  <c r="A43" i="41" s="1"/>
  <c r="A44" i="41" s="1"/>
  <c r="A45" i="41" s="1"/>
  <c r="A46" i="41" s="1"/>
  <c r="A47" i="41" s="1"/>
  <c r="A48" i="41" s="1"/>
  <c r="A49" i="41" s="1"/>
  <c r="A50" i="41" s="1"/>
  <c r="A51" i="41" s="1"/>
  <c r="A52" i="41" s="1"/>
  <c r="A53" i="41" s="1"/>
  <c r="A54" i="41" s="1"/>
  <c r="A55" i="41" s="1"/>
  <c r="A56" i="41" s="1"/>
  <c r="A57" i="41" s="1"/>
  <c r="A58" i="41" s="1"/>
  <c r="A59" i="41" s="1"/>
  <c r="A60" i="41" s="1"/>
  <c r="A61" i="41" s="1"/>
  <c r="A62" i="41" s="1"/>
  <c r="A63" i="41" s="1"/>
  <c r="A64" i="41" s="1"/>
  <c r="A65" i="41" s="1"/>
  <c r="A66" i="41" s="1"/>
  <c r="A67" i="41" s="1"/>
  <c r="A68" i="41" s="1"/>
  <c r="A69" i="41" s="1"/>
  <c r="A70" i="41" s="1"/>
  <c r="A71" i="41" s="1"/>
  <c r="A72" i="41" s="1"/>
  <c r="A73" i="41" s="1"/>
  <c r="A74" i="41" s="1"/>
  <c r="A75" i="41" s="1"/>
  <c r="A76" i="41" s="1"/>
  <c r="A77" i="41" s="1"/>
  <c r="A78" i="41" s="1"/>
  <c r="A79" i="41" s="1"/>
  <c r="A80" i="41" s="1"/>
  <c r="A81" i="41" s="1"/>
  <c r="A82" i="41" s="1"/>
  <c r="A83" i="41" s="1"/>
  <c r="A84" i="41" s="1"/>
  <c r="A85" i="41" s="1"/>
  <c r="A86" i="41" s="1"/>
  <c r="A87" i="41" s="1"/>
  <c r="A88" i="41" s="1"/>
  <c r="A89" i="41" s="1"/>
  <c r="A90" i="41" s="1"/>
  <c r="A91" i="41" s="1"/>
  <c r="A92" i="41" s="1"/>
  <c r="A93" i="41" s="1"/>
  <c r="A94" i="41" s="1"/>
  <c r="A95" i="41" s="1"/>
  <c r="A96" i="41" s="1"/>
  <c r="A97" i="41" s="1"/>
  <c r="A98" i="41" s="1"/>
  <c r="A99" i="41" s="1"/>
  <c r="A100" i="41" s="1"/>
  <c r="A101" i="41" s="1"/>
  <c r="A102" i="41" s="1"/>
  <c r="A103" i="41" s="1"/>
  <c r="A104" i="41" s="1"/>
  <c r="A105" i="41" s="1"/>
  <c r="A106" i="41" s="1"/>
  <c r="A107" i="41" s="1"/>
  <c r="A108" i="41" s="1"/>
  <c r="A109" i="41" s="1"/>
  <c r="A110" i="41" s="1"/>
  <c r="A111" i="41" s="1"/>
  <c r="A112" i="41" s="1"/>
  <c r="A113" i="41" s="1"/>
  <c r="A114" i="41" s="1"/>
  <c r="A115" i="41" s="1"/>
  <c r="A116" i="41" s="1"/>
  <c r="A117" i="41" s="1"/>
  <c r="A118" i="41" s="1"/>
  <c r="A119" i="41" s="1"/>
  <c r="A120" i="41" s="1"/>
  <c r="A121" i="41" s="1"/>
  <c r="A122" i="41" s="1"/>
  <c r="A123" i="41" s="1"/>
  <c r="A124" i="41" s="1"/>
  <c r="A125" i="41" s="1"/>
  <c r="A126" i="41" s="1"/>
  <c r="A127" i="41" s="1"/>
  <c r="A128" i="41" s="1"/>
  <c r="A129" i="41" s="1"/>
  <c r="A130" i="41" s="1"/>
  <c r="A131" i="41" s="1"/>
  <c r="A132" i="41" s="1"/>
  <c r="A133" i="41" s="1"/>
  <c r="A134" i="41" s="1"/>
  <c r="A135" i="41" s="1"/>
  <c r="A136" i="41" s="1"/>
  <c r="A137" i="41" s="1"/>
  <c r="A138" i="41" s="1"/>
  <c r="A139" i="41" s="1"/>
  <c r="A140" i="41" s="1"/>
  <c r="A141" i="41" s="1"/>
  <c r="A142" i="41" s="1"/>
  <c r="A143" i="41" s="1"/>
  <c r="A144" i="41" s="1"/>
  <c r="A145" i="41" s="1"/>
  <c r="A146" i="41" s="1"/>
  <c r="A147" i="41" s="1"/>
  <c r="A148" i="41" s="1"/>
  <c r="A149" i="41" s="1"/>
  <c r="A150" i="41" s="1"/>
  <c r="A151" i="41" s="1"/>
  <c r="A152" i="41" s="1"/>
  <c r="A153" i="41" s="1"/>
  <c r="A154" i="41" s="1"/>
  <c r="A155" i="41" s="1"/>
  <c r="A156" i="41" s="1"/>
  <c r="A157" i="41" s="1"/>
  <c r="A158" i="41" s="1"/>
  <c r="A159" i="41" s="1"/>
  <c r="A160" i="41" s="1"/>
  <c r="A161" i="41" s="1"/>
  <c r="A162" i="41" s="1"/>
  <c r="A163" i="41" s="1"/>
  <c r="A164" i="41" s="1"/>
  <c r="A165" i="41" s="1"/>
  <c r="A166" i="41" s="1"/>
  <c r="A167" i="41" s="1"/>
  <c r="A168" i="41" s="1"/>
  <c r="A169" i="41" s="1"/>
  <c r="A170" i="41" s="1"/>
  <c r="A171" i="41" s="1"/>
  <c r="A172" i="41" s="1"/>
  <c r="A173" i="41" s="1"/>
  <c r="A174" i="41" s="1"/>
  <c r="A175" i="41" s="1"/>
  <c r="A176" i="41" s="1"/>
  <c r="A177" i="41" s="1"/>
  <c r="A178" i="41" s="1"/>
  <c r="A179" i="41" s="1"/>
  <c r="A180" i="41" s="1"/>
  <c r="A181" i="41" s="1"/>
  <c r="A182" i="41" s="1"/>
  <c r="A183" i="41" s="1"/>
  <c r="A184" i="41" s="1"/>
  <c r="A185" i="41" s="1"/>
  <c r="A186" i="41" s="1"/>
  <c r="A187" i="41" s="1"/>
  <c r="A188" i="41" s="1"/>
  <c r="A189" i="41" s="1"/>
  <c r="A190" i="41" s="1"/>
  <c r="A191" i="41" s="1"/>
  <c r="A192" i="41" s="1"/>
  <c r="A193" i="41" s="1"/>
  <c r="A194" i="41" s="1"/>
  <c r="A195" i="41" s="1"/>
  <c r="A196" i="41" s="1"/>
  <c r="A197" i="41" s="1"/>
  <c r="A198" i="41" s="1"/>
  <c r="A199" i="41" s="1"/>
  <c r="A200" i="41" s="1"/>
  <c r="A201" i="41" s="1"/>
  <c r="A202" i="41" s="1"/>
  <c r="A203" i="41" s="1"/>
  <c r="A204" i="41" s="1"/>
  <c r="A205" i="41" s="1"/>
  <c r="A206" i="41" s="1"/>
  <c r="A207" i="41" s="1"/>
  <c r="A208" i="41" s="1"/>
  <c r="A209" i="41" s="1"/>
  <c r="A210" i="41" s="1"/>
  <c r="A211" i="41" s="1"/>
  <c r="A212" i="41" s="1"/>
  <c r="A213" i="41" s="1"/>
  <c r="A214" i="41" s="1"/>
  <c r="A215" i="41" s="1"/>
  <c r="A216" i="41" s="1"/>
  <c r="A217" i="41" s="1"/>
  <c r="A218" i="41" s="1"/>
  <c r="A219" i="41" s="1"/>
  <c r="A220" i="41" s="1"/>
  <c r="A221" i="41" s="1"/>
  <c r="A222" i="41" s="1"/>
  <c r="A223" i="41" s="1"/>
  <c r="A224" i="41" s="1"/>
  <c r="A225" i="41" s="1"/>
  <c r="A226" i="41" s="1"/>
  <c r="A227" i="41" s="1"/>
  <c r="A228" i="41" s="1"/>
  <c r="A229" i="41" s="1"/>
  <c r="A230" i="41" s="1"/>
  <c r="A231" i="41" s="1"/>
  <c r="A232" i="41" s="1"/>
  <c r="A233" i="41" s="1"/>
  <c r="A234" i="41" s="1"/>
  <c r="A235" i="41" s="1"/>
  <c r="A236" i="41" s="1"/>
  <c r="A237" i="41" s="1"/>
  <c r="A238" i="41" s="1"/>
  <c r="A239" i="41" s="1"/>
  <c r="A240" i="41" s="1"/>
  <c r="A241" i="41" s="1"/>
  <c r="A242" i="41" s="1"/>
  <c r="A243" i="41" s="1"/>
  <c r="A244" i="41" s="1"/>
  <c r="A245" i="41" s="1"/>
  <c r="A246" i="41" s="1"/>
  <c r="A247" i="41" s="1"/>
  <c r="A248" i="41" s="1"/>
  <c r="A249" i="41" s="1"/>
  <c r="A250" i="41" s="1"/>
  <c r="A251" i="41" s="1"/>
  <c r="A252" i="41" s="1"/>
  <c r="A253" i="41" s="1"/>
  <c r="A254" i="41" s="1"/>
  <c r="A255" i="41" s="1"/>
  <c r="A256" i="41" s="1"/>
  <c r="A257" i="41" s="1"/>
  <c r="A258" i="41" s="1"/>
  <c r="A259" i="41" s="1"/>
  <c r="A260" i="41" s="1"/>
  <c r="A261" i="41" s="1"/>
  <c r="A262" i="41" s="1"/>
  <c r="A263" i="41" s="1"/>
  <c r="A264" i="41" s="1"/>
  <c r="A265" i="41" s="1"/>
  <c r="A266" i="41" s="1"/>
  <c r="A267" i="41" s="1"/>
  <c r="A268" i="41" s="1"/>
  <c r="A269" i="41" s="1"/>
  <c r="A270" i="41" s="1"/>
  <c r="A271" i="41" s="1"/>
  <c r="A272" i="41" s="1"/>
  <c r="A273" i="41" s="1"/>
  <c r="A274" i="41" s="1"/>
  <c r="A275" i="41" s="1"/>
  <c r="A276" i="41" s="1"/>
  <c r="A277" i="41" s="1"/>
  <c r="A278" i="41" s="1"/>
  <c r="A279" i="41" s="1"/>
  <c r="A280" i="41" s="1"/>
  <c r="A281" i="41" s="1"/>
  <c r="A282" i="41" s="1"/>
  <c r="A283" i="41" s="1"/>
  <c r="A284" i="41" s="1"/>
  <c r="A285" i="41" s="1"/>
  <c r="A286" i="41" s="1"/>
  <c r="A287" i="41" s="1"/>
  <c r="A288" i="41" s="1"/>
  <c r="A289" i="41" s="1"/>
  <c r="A290" i="41" s="1"/>
  <c r="A291" i="41" s="1"/>
  <c r="A292" i="41" s="1"/>
  <c r="A293" i="41" s="1"/>
  <c r="A294" i="41" s="1"/>
  <c r="A295" i="41" s="1"/>
  <c r="A296" i="41" s="1"/>
  <c r="A297" i="41" s="1"/>
  <c r="A298" i="41" s="1"/>
  <c r="A299" i="41" s="1"/>
  <c r="A300" i="41" s="1"/>
  <c r="A301" i="41" s="1"/>
  <c r="A302" i="41" s="1"/>
  <c r="A303" i="41" s="1"/>
  <c r="A304" i="41" s="1"/>
  <c r="A305" i="41" s="1"/>
  <c r="A306" i="41" s="1"/>
  <c r="A307" i="41" s="1"/>
  <c r="A308" i="41" s="1"/>
  <c r="A309" i="41" s="1"/>
  <c r="A310" i="41" s="1"/>
  <c r="A311" i="41" s="1"/>
  <c r="A312" i="41" s="1"/>
  <c r="A313" i="41" s="1"/>
  <c r="A314" i="41" s="1"/>
  <c r="A315" i="41" s="1"/>
  <c r="A316" i="41" s="1"/>
  <c r="A317" i="41" s="1"/>
  <c r="A318" i="41" s="1"/>
  <c r="A319" i="41" s="1"/>
  <c r="A320" i="41" s="1"/>
  <c r="A321" i="41" s="1"/>
  <c r="A322" i="41" s="1"/>
  <c r="A323" i="41" s="1"/>
  <c r="A324" i="41" s="1"/>
  <c r="A325" i="41" s="1"/>
  <c r="A326" i="41" s="1"/>
  <c r="A327" i="41" s="1"/>
  <c r="A328" i="41" s="1"/>
  <c r="A329" i="41" s="1"/>
  <c r="A330" i="41" s="1"/>
  <c r="A331" i="41" s="1"/>
  <c r="A332" i="41" s="1"/>
  <c r="A333" i="41" s="1"/>
  <c r="A334" i="41" s="1"/>
  <c r="A335" i="41" s="1"/>
  <c r="A336" i="41" s="1"/>
  <c r="A337" i="41" s="1"/>
  <c r="A338" i="41" s="1"/>
  <c r="A339" i="41" s="1"/>
  <c r="A340" i="41" s="1"/>
  <c r="A341" i="41" s="1"/>
  <c r="A342" i="41" s="1"/>
  <c r="A343" i="41" s="1"/>
  <c r="A344" i="41" s="1"/>
  <c r="A345" i="41" s="1"/>
  <c r="A346" i="41" s="1"/>
  <c r="A347" i="41" s="1"/>
  <c r="A348" i="41" s="1"/>
  <c r="A349" i="41" s="1"/>
  <c r="A350" i="41" s="1"/>
  <c r="A351" i="41" s="1"/>
  <c r="A352" i="41" s="1"/>
  <c r="A353" i="41" s="1"/>
  <c r="A354" i="41" s="1"/>
  <c r="A355" i="41" s="1"/>
  <c r="A356" i="41" s="1"/>
  <c r="A357" i="41" s="1"/>
  <c r="A358" i="41" s="1"/>
  <c r="A359" i="41" s="1"/>
  <c r="A360" i="41" s="1"/>
  <c r="A361" i="41" s="1"/>
  <c r="A362" i="41" s="1"/>
  <c r="A363" i="41" s="1"/>
  <c r="A364" i="41" s="1"/>
  <c r="A365" i="41" s="1"/>
  <c r="A366" i="41" s="1"/>
  <c r="A367" i="41" s="1"/>
  <c r="A368" i="41" s="1"/>
  <c r="A369" i="41" s="1"/>
  <c r="A370" i="41" s="1"/>
  <c r="A371" i="41" s="1"/>
  <c r="A372" i="41" s="1"/>
  <c r="A373" i="41" s="1"/>
  <c r="A374" i="41" s="1"/>
  <c r="A375" i="41" s="1"/>
  <c r="A376" i="41" s="1"/>
  <c r="A377" i="41" s="1"/>
  <c r="A378" i="41" s="1"/>
  <c r="A379" i="41" s="1"/>
  <c r="A380" i="41" s="1"/>
  <c r="A381" i="41" s="1"/>
  <c r="A382" i="41" s="1"/>
  <c r="A383" i="41" s="1"/>
  <c r="A384" i="41" s="1"/>
  <c r="A385" i="41" s="1"/>
  <c r="A386" i="41" s="1"/>
  <c r="A387" i="41" s="1"/>
  <c r="A388" i="41" s="1"/>
  <c r="A389" i="41" s="1"/>
  <c r="A390" i="41" s="1"/>
  <c r="A391" i="41" s="1"/>
  <c r="A392" i="41" s="1"/>
  <c r="A393" i="41" s="1"/>
  <c r="A394" i="41" s="1"/>
  <c r="A395" i="41" s="1"/>
  <c r="A396" i="41" s="1"/>
  <c r="A397" i="41" s="1"/>
  <c r="A398" i="41" s="1"/>
  <c r="A399" i="41" s="1"/>
  <c r="A400" i="41" s="1"/>
  <c r="A401" i="41" s="1"/>
  <c r="A402" i="41" s="1"/>
  <c r="A403" i="41" s="1"/>
  <c r="A404" i="41" s="1"/>
  <c r="A405" i="41" s="1"/>
  <c r="A406" i="41" s="1"/>
  <c r="A407" i="41" s="1"/>
  <c r="A408" i="41" s="1"/>
  <c r="A409" i="41" s="1"/>
  <c r="A410" i="41" s="1"/>
  <c r="A411" i="41" s="1"/>
  <c r="A412" i="41" s="1"/>
  <c r="A413" i="41" s="1"/>
  <c r="A414" i="41" s="1"/>
  <c r="A415" i="41" s="1"/>
  <c r="A416" i="41" s="1"/>
  <c r="A417" i="41" s="1"/>
  <c r="A418" i="41" s="1"/>
  <c r="A419" i="41" s="1"/>
  <c r="A420" i="41" s="1"/>
  <c r="A421" i="41" s="1"/>
  <c r="A422" i="41" s="1"/>
  <c r="A423" i="41" s="1"/>
  <c r="A424" i="41" s="1"/>
  <c r="A425" i="41" s="1"/>
  <c r="A426" i="41" s="1"/>
  <c r="A427" i="41" s="1"/>
  <c r="A428" i="41" s="1"/>
  <c r="A429" i="41" s="1"/>
  <c r="A430" i="41" s="1"/>
  <c r="A431" i="41" s="1"/>
  <c r="A432" i="41" s="1"/>
  <c r="A433" i="41" s="1"/>
  <c r="A434" i="41" s="1"/>
  <c r="A435" i="41" s="1"/>
  <c r="A436" i="41" s="1"/>
  <c r="A437" i="41" s="1"/>
  <c r="A438" i="41" s="1"/>
  <c r="A439" i="41" s="1"/>
  <c r="A440" i="41" s="1"/>
  <c r="A441" i="41" s="1"/>
  <c r="A442" i="41" s="1"/>
  <c r="A443" i="41" s="1"/>
  <c r="A444" i="41" s="1"/>
  <c r="A445" i="41" s="1"/>
  <c r="A446" i="41" s="1"/>
  <c r="A447" i="41" s="1"/>
  <c r="A448" i="41" s="1"/>
  <c r="A449" i="41" s="1"/>
  <c r="A450" i="41" s="1"/>
  <c r="A451" i="41" s="1"/>
  <c r="A452" i="41" s="1"/>
  <c r="A453" i="41" s="1"/>
  <c r="A454" i="41" s="1"/>
  <c r="A455" i="41" s="1"/>
  <c r="A456" i="41" s="1"/>
  <c r="A457" i="41" s="1"/>
  <c r="A458" i="41" s="1"/>
  <c r="A459" i="41" s="1"/>
  <c r="A460" i="41" s="1"/>
  <c r="A461" i="41" s="1"/>
  <c r="A462" i="41" s="1"/>
  <c r="A463" i="41" s="1"/>
  <c r="A464" i="41" s="1"/>
  <c r="A465" i="41" s="1"/>
  <c r="A466" i="41" s="1"/>
  <c r="A467" i="41" s="1"/>
  <c r="A468" i="41" s="1"/>
  <c r="A469" i="41" s="1"/>
  <c r="A470" i="41" s="1"/>
  <c r="A471" i="41" s="1"/>
  <c r="A472" i="41" s="1"/>
  <c r="A473" i="41" s="1"/>
  <c r="A474" i="41" s="1"/>
  <c r="A475" i="41" s="1"/>
  <c r="A476" i="41" s="1"/>
  <c r="A477" i="41" s="1"/>
  <c r="A478" i="41" s="1"/>
  <c r="A479" i="41" s="1"/>
  <c r="A480" i="41" s="1"/>
  <c r="A481" i="41" s="1"/>
  <c r="A482" i="41" s="1"/>
  <c r="A483" i="41" s="1"/>
  <c r="A484" i="41" s="1"/>
  <c r="A485" i="41" s="1"/>
  <c r="A486" i="41" s="1"/>
  <c r="A487" i="41" s="1"/>
  <c r="A488" i="41" s="1"/>
  <c r="A489" i="41" s="1"/>
  <c r="A490" i="41" s="1"/>
  <c r="A491" i="41" s="1"/>
  <c r="A492" i="41" s="1"/>
  <c r="A493" i="41" s="1"/>
  <c r="A494" i="41" s="1"/>
  <c r="A495" i="41" s="1"/>
  <c r="A496" i="41" s="1"/>
  <c r="A497" i="41" s="1"/>
  <c r="A498" i="41" s="1"/>
  <c r="A499" i="41" s="1"/>
  <c r="A500" i="41" s="1"/>
  <c r="A501" i="41" s="1"/>
  <c r="A502" i="41" s="1"/>
  <c r="A503" i="41" s="1"/>
  <c r="A504" i="41" s="1"/>
  <c r="A505" i="41" s="1"/>
  <c r="A506" i="41" s="1"/>
  <c r="A507" i="41" s="1"/>
  <c r="A508" i="41" s="1"/>
  <c r="A509" i="41" s="1"/>
  <c r="A510" i="41" s="1"/>
  <c r="A511" i="41" s="1"/>
  <c r="A512" i="41" s="1"/>
  <c r="A513" i="41" s="1"/>
  <c r="A514" i="41" s="1"/>
  <c r="A515" i="41" s="1"/>
  <c r="A516" i="41" s="1"/>
  <c r="A517" i="41" s="1"/>
  <c r="A518" i="41" s="1"/>
  <c r="A519" i="41" s="1"/>
  <c r="A520" i="41" s="1"/>
  <c r="A521" i="41" s="1"/>
  <c r="A522" i="41" s="1"/>
  <c r="A523" i="41" s="1"/>
  <c r="A524" i="41" s="1"/>
  <c r="A525" i="41" s="1"/>
  <c r="A526" i="41" s="1"/>
  <c r="A527" i="41" s="1"/>
  <c r="A528" i="41" s="1"/>
  <c r="A529" i="41" s="1"/>
  <c r="A530" i="41" s="1"/>
  <c r="A531" i="41" s="1"/>
  <c r="A532" i="41" s="1"/>
  <c r="A533" i="41" s="1"/>
  <c r="A534" i="41" s="1"/>
  <c r="A535" i="41" s="1"/>
  <c r="A536" i="41" s="1"/>
  <c r="A537" i="41" s="1"/>
  <c r="A538" i="41" s="1"/>
  <c r="A539" i="41" s="1"/>
  <c r="A540" i="41" s="1"/>
  <c r="A541" i="41" s="1"/>
  <c r="A542" i="41" s="1"/>
  <c r="A543" i="41" s="1"/>
  <c r="A544" i="41" s="1"/>
  <c r="A545" i="41" s="1"/>
  <c r="A546" i="41" s="1"/>
  <c r="A547" i="41" s="1"/>
  <c r="A548" i="41" s="1"/>
  <c r="A549" i="41" s="1"/>
  <c r="A550" i="41" s="1"/>
  <c r="A551" i="41" s="1"/>
  <c r="A552" i="41" s="1"/>
  <c r="A553" i="41" s="1"/>
  <c r="A554" i="41" s="1"/>
  <c r="A555" i="41" s="1"/>
  <c r="A556" i="41" s="1"/>
  <c r="A557" i="41" s="1"/>
  <c r="A558" i="41" s="1"/>
  <c r="A559" i="41" s="1"/>
  <c r="A560" i="41" s="1"/>
  <c r="A561" i="41" s="1"/>
  <c r="A562" i="41" s="1"/>
  <c r="A563" i="41" s="1"/>
  <c r="A564" i="41" s="1"/>
  <c r="A565" i="41" s="1"/>
  <c r="A566" i="41" s="1"/>
  <c r="A567" i="41" s="1"/>
  <c r="A568" i="41" s="1"/>
  <c r="A569" i="41" s="1"/>
  <c r="A570" i="41" s="1"/>
  <c r="A571" i="41" s="1"/>
  <c r="A572" i="41" s="1"/>
  <c r="A573" i="41" s="1"/>
  <c r="A574" i="41" s="1"/>
  <c r="A575" i="41" s="1"/>
  <c r="A576" i="41" s="1"/>
  <c r="A577" i="41" s="1"/>
  <c r="A578" i="41" s="1"/>
  <c r="A579" i="41" s="1"/>
  <c r="A580" i="41" s="1"/>
  <c r="A581" i="41" s="1"/>
  <c r="A582" i="41" s="1"/>
  <c r="A583" i="41" s="1"/>
  <c r="A584" i="41" s="1"/>
  <c r="A585" i="41" s="1"/>
  <c r="A586" i="41" s="1"/>
  <c r="A587" i="41" s="1"/>
  <c r="A588" i="41" s="1"/>
  <c r="A589" i="41" s="1"/>
  <c r="A590" i="41" s="1"/>
  <c r="A591" i="41" s="1"/>
  <c r="A592" i="41" s="1"/>
  <c r="A593" i="41" s="1"/>
  <c r="A594" i="41" s="1"/>
  <c r="A595" i="41" s="1"/>
  <c r="A596" i="41" s="1"/>
  <c r="A597" i="41" s="1"/>
  <c r="A598" i="41" s="1"/>
  <c r="A599" i="41" s="1"/>
  <c r="A600" i="41" s="1"/>
  <c r="A601" i="41" s="1"/>
  <c r="A602" i="41" s="1"/>
  <c r="A603" i="41" s="1"/>
  <c r="A604" i="41" s="1"/>
  <c r="A605" i="41" s="1"/>
  <c r="A606" i="41" s="1"/>
  <c r="A607" i="41" s="1"/>
  <c r="A608" i="41" s="1"/>
  <c r="A609" i="41" s="1"/>
  <c r="A610" i="41" s="1"/>
  <c r="A611" i="41" s="1"/>
  <c r="A612" i="41" s="1"/>
  <c r="A613" i="41" s="1"/>
  <c r="A614" i="41" s="1"/>
  <c r="A615" i="41" s="1"/>
  <c r="A616" i="41" s="1"/>
  <c r="A617" i="41" s="1"/>
  <c r="A618" i="41" s="1"/>
  <c r="A619" i="41" s="1"/>
  <c r="A620" i="41" s="1"/>
  <c r="A621" i="41" s="1"/>
  <c r="A622" i="41" s="1"/>
  <c r="A623" i="41" s="1"/>
  <c r="A624" i="41" s="1"/>
  <c r="A625" i="41" s="1"/>
  <c r="A626" i="41" s="1"/>
  <c r="A627" i="41" s="1"/>
  <c r="A628" i="41" s="1"/>
  <c r="A629" i="41" s="1"/>
  <c r="A630" i="41" s="1"/>
  <c r="A631" i="41" s="1"/>
  <c r="A632" i="41" s="1"/>
  <c r="A633" i="41" s="1"/>
  <c r="A634" i="41" s="1"/>
  <c r="A635" i="41" s="1"/>
  <c r="A636" i="41" s="1"/>
  <c r="A637" i="41" s="1"/>
  <c r="A638" i="41" s="1"/>
  <c r="A639" i="41" s="1"/>
  <c r="A640" i="41" s="1"/>
  <c r="A641" i="41" s="1"/>
  <c r="A642" i="41" s="1"/>
  <c r="A643" i="41" s="1"/>
  <c r="A644" i="41" s="1"/>
  <c r="A645" i="41" s="1"/>
  <c r="A646" i="41" s="1"/>
  <c r="A647" i="41" s="1"/>
  <c r="A648" i="41" s="1"/>
  <c r="A649" i="41" s="1"/>
  <c r="A650" i="41" s="1"/>
  <c r="A651" i="41" s="1"/>
  <c r="A652" i="41" s="1"/>
  <c r="A653" i="41" s="1"/>
  <c r="A654" i="41" s="1"/>
  <c r="A655" i="41" s="1"/>
  <c r="A656" i="41" s="1"/>
  <c r="A657" i="41" s="1"/>
  <c r="A658" i="41" s="1"/>
  <c r="A659" i="41" s="1"/>
  <c r="A660" i="41" s="1"/>
  <c r="A661" i="41" s="1"/>
  <c r="A662" i="41" s="1"/>
  <c r="A663" i="41" s="1"/>
  <c r="A664" i="41" s="1"/>
  <c r="A665" i="41" s="1"/>
  <c r="A666" i="41" s="1"/>
  <c r="A667" i="41" s="1"/>
  <c r="A668" i="41" s="1"/>
  <c r="A669" i="41" s="1"/>
  <c r="A670" i="41" s="1"/>
  <c r="A671" i="41" s="1"/>
  <c r="A672" i="41" s="1"/>
  <c r="A673" i="41" s="1"/>
  <c r="A674" i="41" s="1"/>
  <c r="A675" i="41" s="1"/>
  <c r="A676" i="41" s="1"/>
  <c r="A677" i="41" s="1"/>
  <c r="A678" i="41" s="1"/>
  <c r="A679" i="41" s="1"/>
  <c r="A680" i="41" s="1"/>
  <c r="A681" i="41" s="1"/>
  <c r="A682" i="41" s="1"/>
  <c r="A683" i="41" s="1"/>
  <c r="A684" i="41" s="1"/>
  <c r="A685" i="41" s="1"/>
  <c r="A686" i="41" s="1"/>
  <c r="A687" i="41" s="1"/>
  <c r="A688" i="41" s="1"/>
  <c r="A689" i="41" s="1"/>
  <c r="A690" i="41" s="1"/>
  <c r="A691" i="41" s="1"/>
  <c r="A692" i="41" s="1"/>
  <c r="A693" i="41" s="1"/>
  <c r="A694" i="41" s="1"/>
  <c r="A695" i="41" s="1"/>
  <c r="A696" i="41" s="1"/>
  <c r="A697" i="41" s="1"/>
  <c r="A698" i="41" s="1"/>
  <c r="A699" i="41" s="1"/>
  <c r="A700" i="41" s="1"/>
  <c r="A701" i="41" s="1"/>
  <c r="A702" i="41" s="1"/>
  <c r="A703" i="41" s="1"/>
  <c r="A704" i="41" s="1"/>
  <c r="A705" i="41" s="1"/>
  <c r="A706" i="41" s="1"/>
  <c r="A707" i="41" s="1"/>
  <c r="A708" i="41" s="1"/>
  <c r="A709" i="41" s="1"/>
  <c r="A710" i="41" s="1"/>
  <c r="A711" i="41" s="1"/>
  <c r="A712" i="41" s="1"/>
  <c r="A713" i="41" s="1"/>
  <c r="A714" i="41" s="1"/>
  <c r="A715" i="41" s="1"/>
  <c r="A716" i="41" s="1"/>
  <c r="A717" i="41" s="1"/>
  <c r="A718" i="41" s="1"/>
  <c r="A719" i="41" s="1"/>
  <c r="A720" i="41" s="1"/>
  <c r="A721" i="41" s="1"/>
  <c r="A722" i="41" s="1"/>
  <c r="A723" i="41" s="1"/>
  <c r="A724" i="41" s="1"/>
  <c r="A725" i="41" s="1"/>
  <c r="A726" i="41" s="1"/>
  <c r="A727" i="41" s="1"/>
  <c r="A728" i="41" s="1"/>
  <c r="A729" i="41" s="1"/>
  <c r="A730" i="41" s="1"/>
  <c r="A731" i="41" s="1"/>
  <c r="A732" i="41" s="1"/>
  <c r="A733" i="41" s="1"/>
  <c r="A734" i="41" s="1"/>
  <c r="A735" i="41" s="1"/>
  <c r="A736" i="41" s="1"/>
  <c r="A737" i="41" s="1"/>
  <c r="A738" i="41" s="1"/>
  <c r="A739" i="41" s="1"/>
  <c r="A740" i="41" s="1"/>
  <c r="A741" i="41" s="1"/>
  <c r="A742" i="41" s="1"/>
  <c r="A743" i="41" s="1"/>
  <c r="A744" i="41" s="1"/>
  <c r="A745" i="41" s="1"/>
  <c r="A746" i="41" s="1"/>
  <c r="A747" i="41" s="1"/>
  <c r="A748" i="41" s="1"/>
  <c r="A749" i="41" s="1"/>
  <c r="A750" i="41" s="1"/>
  <c r="A751" i="41" s="1"/>
  <c r="A752" i="41" s="1"/>
  <c r="A753" i="41" s="1"/>
  <c r="A754" i="41" s="1"/>
  <c r="A755" i="41" s="1"/>
  <c r="A756" i="41" s="1"/>
  <c r="A757" i="41" s="1"/>
  <c r="A758" i="41" s="1"/>
  <c r="A759" i="41" s="1"/>
  <c r="A760" i="41" s="1"/>
  <c r="A761" i="41" s="1"/>
  <c r="A762" i="41" s="1"/>
  <c r="A763" i="41" s="1"/>
  <c r="A764" i="41" s="1"/>
  <c r="A765" i="41" s="1"/>
  <c r="A766" i="41" s="1"/>
  <c r="A767" i="41" s="1"/>
  <c r="A768" i="41" s="1"/>
  <c r="A769" i="41" s="1"/>
  <c r="A770" i="41" s="1"/>
  <c r="A771" i="41" s="1"/>
  <c r="A772" i="41" s="1"/>
  <c r="A773" i="41" s="1"/>
  <c r="A774" i="41" s="1"/>
  <c r="A775" i="41" s="1"/>
  <c r="A776" i="41" s="1"/>
  <c r="A777" i="41" s="1"/>
  <c r="A778" i="41" s="1"/>
  <c r="A779" i="41" s="1"/>
  <c r="A780" i="41" s="1"/>
  <c r="A781" i="41" s="1"/>
  <c r="A782" i="41" s="1"/>
  <c r="A783" i="41" s="1"/>
  <c r="A784" i="41" s="1"/>
  <c r="A785" i="41" s="1"/>
  <c r="A786" i="41" s="1"/>
  <c r="A787" i="41" s="1"/>
  <c r="A788" i="41" s="1"/>
  <c r="A789" i="41" s="1"/>
  <c r="A790" i="41" s="1"/>
  <c r="A791" i="41" s="1"/>
  <c r="A792" i="41" s="1"/>
  <c r="A793" i="41" s="1"/>
  <c r="A794" i="41" s="1"/>
  <c r="A795" i="41" s="1"/>
  <c r="A796" i="41" s="1"/>
  <c r="A797" i="41" s="1"/>
  <c r="A798" i="41" s="1"/>
  <c r="A799" i="41" s="1"/>
  <c r="A800" i="41" s="1"/>
  <c r="A801" i="41" s="1"/>
  <c r="A802" i="41" s="1"/>
  <c r="A803" i="41" s="1"/>
  <c r="A804" i="41" s="1"/>
  <c r="A805" i="41" s="1"/>
  <c r="A806" i="41" s="1"/>
  <c r="A807" i="41" s="1"/>
  <c r="A808" i="41" s="1"/>
  <c r="A809" i="41" s="1"/>
  <c r="A810" i="41" s="1"/>
  <c r="A811" i="41" s="1"/>
  <c r="A812" i="41" s="1"/>
  <c r="A813" i="41" s="1"/>
  <c r="A814" i="41" s="1"/>
  <c r="A815" i="41" s="1"/>
  <c r="A816" i="41" s="1"/>
  <c r="A817" i="41" s="1"/>
  <c r="A818" i="41" s="1"/>
  <c r="A819" i="41" s="1"/>
  <c r="A820" i="41" s="1"/>
  <c r="A821" i="41" s="1"/>
  <c r="A822" i="41" s="1"/>
  <c r="A823" i="41" s="1"/>
  <c r="A824" i="41" s="1"/>
  <c r="A825" i="41" s="1"/>
  <c r="A826" i="41" s="1"/>
  <c r="A827" i="41" s="1"/>
  <c r="A828" i="41" s="1"/>
  <c r="A829" i="41" s="1"/>
  <c r="A830" i="41" s="1"/>
  <c r="A831" i="41" s="1"/>
  <c r="A832" i="41" s="1"/>
  <c r="A833" i="41" s="1"/>
  <c r="A834" i="41" s="1"/>
  <c r="A835" i="41" s="1"/>
  <c r="A836" i="41" s="1"/>
  <c r="A837" i="41" s="1"/>
  <c r="A838" i="41" s="1"/>
  <c r="A839" i="41" s="1"/>
  <c r="A840" i="41" s="1"/>
  <c r="A841" i="41" s="1"/>
  <c r="A842" i="41" s="1"/>
  <c r="A843" i="41" s="1"/>
  <c r="A844" i="41" s="1"/>
  <c r="A845" i="41" s="1"/>
  <c r="A846" i="41" s="1"/>
  <c r="A847" i="41" s="1"/>
  <c r="A848" i="41" s="1"/>
  <c r="A849" i="41" s="1"/>
  <c r="A850" i="41" s="1"/>
  <c r="A851" i="41" s="1"/>
  <c r="A852" i="41" s="1"/>
  <c r="A853" i="41" s="1"/>
  <c r="A854" i="41" s="1"/>
  <c r="A855" i="41" s="1"/>
  <c r="A856" i="41" s="1"/>
  <c r="A857" i="41" s="1"/>
  <c r="A858" i="41" s="1"/>
  <c r="A859" i="41" s="1"/>
  <c r="A860" i="41" s="1"/>
  <c r="A861" i="41" s="1"/>
  <c r="A862" i="41" s="1"/>
  <c r="A863" i="41" s="1"/>
  <c r="A864" i="41" s="1"/>
  <c r="A865" i="41" s="1"/>
  <c r="A866" i="41" s="1"/>
  <c r="A867" i="41" s="1"/>
  <c r="A868" i="41" s="1"/>
  <c r="A869" i="41" s="1"/>
  <c r="A870" i="41" s="1"/>
  <c r="A871" i="41" s="1"/>
  <c r="A872" i="41" s="1"/>
  <c r="A873" i="41" s="1"/>
  <c r="A874" i="41" s="1"/>
  <c r="A875" i="41" s="1"/>
  <c r="A876" i="41" s="1"/>
  <c r="A877" i="41" s="1"/>
  <c r="A878" i="41" s="1"/>
  <c r="A879" i="41" s="1"/>
  <c r="A880" i="41" s="1"/>
  <c r="A881" i="41" s="1"/>
  <c r="A882" i="41" s="1"/>
  <c r="A883" i="41" s="1"/>
  <c r="A884" i="41" s="1"/>
  <c r="A885" i="41" s="1"/>
  <c r="A886" i="41" s="1"/>
  <c r="A887" i="41" s="1"/>
  <c r="A888" i="41" s="1"/>
  <c r="A889" i="41" s="1"/>
  <c r="A890" i="41" s="1"/>
  <c r="A891" i="41" s="1"/>
  <c r="A892" i="41" s="1"/>
  <c r="A893" i="41" s="1"/>
  <c r="A894" i="41" s="1"/>
  <c r="A895" i="41" s="1"/>
  <c r="A896" i="41" s="1"/>
  <c r="A897" i="41" s="1"/>
  <c r="A898" i="41" s="1"/>
  <c r="A899" i="41" s="1"/>
  <c r="A900" i="41" s="1"/>
  <c r="A901" i="41" s="1"/>
  <c r="A902" i="41" s="1"/>
  <c r="A903" i="41" s="1"/>
  <c r="A904" i="41" s="1"/>
  <c r="A905" i="41" s="1"/>
  <c r="A906" i="41" s="1"/>
  <c r="A907" i="41" s="1"/>
  <c r="A908" i="41" s="1"/>
  <c r="A909" i="41" s="1"/>
  <c r="A910" i="41" s="1"/>
  <c r="A911" i="41" s="1"/>
  <c r="A912" i="41" s="1"/>
  <c r="A913" i="41" s="1"/>
  <c r="A914" i="41" s="1"/>
  <c r="A915" i="41" s="1"/>
  <c r="A916" i="41" s="1"/>
  <c r="A917" i="41" s="1"/>
  <c r="A918" i="41" s="1"/>
  <c r="A919" i="41" s="1"/>
  <c r="A920" i="41" s="1"/>
  <c r="A921" i="41" s="1"/>
  <c r="A922" i="41" s="1"/>
  <c r="A923" i="41" s="1"/>
  <c r="A924" i="41" s="1"/>
  <c r="A925" i="41" s="1"/>
  <c r="A926" i="41" s="1"/>
  <c r="A927" i="41" s="1"/>
  <c r="A928" i="41" s="1"/>
  <c r="A929" i="41" s="1"/>
  <c r="A930" i="41" s="1"/>
  <c r="A931" i="41" s="1"/>
  <c r="A932" i="41" s="1"/>
  <c r="A933" i="41" s="1"/>
  <c r="A934" i="41" s="1"/>
  <c r="A935" i="41" s="1"/>
  <c r="A936" i="41" s="1"/>
  <c r="A937" i="41" s="1"/>
  <c r="A938" i="41" s="1"/>
  <c r="A939" i="41" s="1"/>
  <c r="A940" i="41" s="1"/>
  <c r="A941" i="41" s="1"/>
  <c r="A942" i="41" s="1"/>
  <c r="A943" i="41" s="1"/>
  <c r="A944" i="41" s="1"/>
  <c r="A945" i="41" s="1"/>
  <c r="A946" i="41" s="1"/>
  <c r="A947" i="41" s="1"/>
  <c r="A948" i="41" s="1"/>
  <c r="A949" i="41" s="1"/>
  <c r="A950" i="41" s="1"/>
  <c r="A951" i="41" s="1"/>
  <c r="A952" i="41" s="1"/>
  <c r="A953" i="41" s="1"/>
  <c r="A954" i="41" s="1"/>
  <c r="A955" i="41" s="1"/>
  <c r="A956" i="41" s="1"/>
  <c r="A957" i="41" s="1"/>
  <c r="A958" i="41" s="1"/>
  <c r="A959" i="41" s="1"/>
  <c r="A960" i="41" s="1"/>
  <c r="A961" i="41" s="1"/>
  <c r="A962" i="41" s="1"/>
  <c r="A963" i="41" s="1"/>
  <c r="A964" i="41" s="1"/>
  <c r="A965" i="41" s="1"/>
  <c r="A966" i="41" s="1"/>
  <c r="A967" i="41" s="1"/>
  <c r="A968" i="41" s="1"/>
  <c r="A969" i="41" s="1"/>
  <c r="A970" i="41" s="1"/>
  <c r="A971" i="41" s="1"/>
  <c r="A972" i="41" s="1"/>
  <c r="A973" i="41" s="1"/>
  <c r="A974" i="41" s="1"/>
  <c r="A975" i="41" s="1"/>
  <c r="A976" i="41" s="1"/>
  <c r="A977" i="41" s="1"/>
  <c r="A978" i="41" s="1"/>
  <c r="A979" i="41" s="1"/>
  <c r="A980" i="41" s="1"/>
  <c r="A981" i="41" s="1"/>
  <c r="A982" i="41" s="1"/>
  <c r="A983" i="41" s="1"/>
  <c r="A984" i="41" s="1"/>
  <c r="A985" i="41" s="1"/>
  <c r="A986" i="41" s="1"/>
  <c r="A987" i="41" s="1"/>
  <c r="A988" i="41" s="1"/>
  <c r="A989" i="41" s="1"/>
  <c r="A990" i="41" s="1"/>
  <c r="A991" i="41" s="1"/>
  <c r="A992" i="41" s="1"/>
  <c r="A993" i="41" s="1"/>
  <c r="A994" i="41" s="1"/>
  <c r="A995" i="41" s="1"/>
  <c r="A996" i="41" s="1"/>
  <c r="A997" i="41" s="1"/>
  <c r="A998" i="41" s="1"/>
  <c r="A999" i="41" s="1"/>
  <c r="A1000" i="41" s="1"/>
  <c r="A1001" i="41" s="1"/>
  <c r="A1002" i="41" s="1"/>
  <c r="A1003" i="41" s="1"/>
  <c r="A1004" i="41" s="1"/>
  <c r="A1005" i="41" s="1"/>
  <c r="A1006" i="41" s="1"/>
  <c r="A1007" i="41" s="1"/>
  <c r="A1008" i="41" s="1"/>
  <c r="A1009" i="41" s="1"/>
  <c r="A1010" i="41" s="1"/>
  <c r="A1011" i="41" s="1"/>
  <c r="A1012" i="41" s="1"/>
  <c r="A1013" i="41" s="1"/>
  <c r="A1014" i="41" s="1"/>
  <c r="A1015" i="41" s="1"/>
  <c r="A1016" i="41" s="1"/>
  <c r="A1017" i="41" s="1"/>
  <c r="A1018" i="41" s="1"/>
  <c r="A1019" i="41" s="1"/>
  <c r="A1020" i="41" s="1"/>
  <c r="A1021" i="41" s="1"/>
  <c r="A1022" i="41" s="1"/>
  <c r="A1023" i="41" s="1"/>
  <c r="A1024" i="41" s="1"/>
  <c r="A1025" i="41" s="1"/>
  <c r="A1026" i="41" s="1"/>
  <c r="A1027" i="41" s="1"/>
  <c r="A1028" i="41" s="1"/>
  <c r="A1029" i="41" s="1"/>
  <c r="A1030" i="41" s="1"/>
  <c r="A1031" i="41" s="1"/>
  <c r="A1032" i="41" s="1"/>
  <c r="A1033" i="41" s="1"/>
  <c r="A1034" i="41" s="1"/>
  <c r="A1035" i="41" s="1"/>
  <c r="A1036" i="41" s="1"/>
  <c r="A1037" i="41" s="1"/>
  <c r="A1038" i="41" s="1"/>
  <c r="A1039" i="41" s="1"/>
  <c r="A1040" i="41" s="1"/>
  <c r="A1041" i="41" s="1"/>
  <c r="A1042" i="41" s="1"/>
  <c r="A1043" i="41" s="1"/>
  <c r="A1044" i="41" s="1"/>
  <c r="A1045" i="41" s="1"/>
  <c r="A1046" i="41" s="1"/>
  <c r="A1047" i="41" s="1"/>
  <c r="A1048" i="41" s="1"/>
  <c r="A1049" i="41" s="1"/>
  <c r="A1050" i="41" s="1"/>
  <c r="A1051" i="41" s="1"/>
  <c r="A1052" i="41" s="1"/>
  <c r="A1053" i="41" s="1"/>
  <c r="A1054" i="41" s="1"/>
  <c r="A1055" i="41" s="1"/>
  <c r="A1056" i="41" s="1"/>
  <c r="A1057" i="41" s="1"/>
  <c r="A1058" i="41" s="1"/>
  <c r="A1059" i="41" s="1"/>
  <c r="A1060" i="41" s="1"/>
  <c r="A1061" i="41" s="1"/>
  <c r="A1062" i="41" s="1"/>
  <c r="A1063" i="41" s="1"/>
  <c r="A1064" i="41" s="1"/>
  <c r="A1065" i="41" s="1"/>
  <c r="A1066" i="41" s="1"/>
  <c r="A1067" i="41" s="1"/>
  <c r="A1068" i="41" s="1"/>
  <c r="A1069" i="41" s="1"/>
  <c r="A1070" i="41" s="1"/>
  <c r="A1071" i="41" s="1"/>
  <c r="A1072" i="41" s="1"/>
  <c r="A1073" i="41" s="1"/>
  <c r="A1074" i="41" s="1"/>
  <c r="A1075" i="41" s="1"/>
  <c r="A1076" i="41" s="1"/>
  <c r="A1077" i="41" s="1"/>
  <c r="A1078" i="41" s="1"/>
  <c r="A1079" i="41" s="1"/>
  <c r="A1080" i="41" s="1"/>
  <c r="A1081" i="41" s="1"/>
  <c r="A1082" i="41" s="1"/>
  <c r="A1083" i="41" s="1"/>
  <c r="A1084" i="41" s="1"/>
  <c r="A1085" i="41" s="1"/>
  <c r="A1086" i="41" s="1"/>
  <c r="A1087" i="41" s="1"/>
  <c r="A1088" i="41" s="1"/>
  <c r="A1089" i="41" s="1"/>
  <c r="A1090" i="41" s="1"/>
  <c r="A1091" i="41" s="1"/>
  <c r="A1092" i="41" s="1"/>
  <c r="A1093" i="41" s="1"/>
  <c r="A1094" i="41" s="1"/>
  <c r="A1095" i="41" s="1"/>
  <c r="A1096" i="41" s="1"/>
  <c r="A1097" i="41" s="1"/>
  <c r="A1098" i="41" s="1"/>
  <c r="A1099" i="41" s="1"/>
  <c r="A1100" i="41" s="1"/>
  <c r="A1101" i="41" s="1"/>
  <c r="A1102" i="41" s="1"/>
  <c r="A1103" i="41" s="1"/>
  <c r="A1104" i="41" s="1"/>
  <c r="A1105" i="41" s="1"/>
  <c r="A1106" i="41" s="1"/>
  <c r="A1107" i="41" s="1"/>
  <c r="A1108" i="41" s="1"/>
  <c r="A1109" i="41" s="1"/>
  <c r="A1110" i="41" s="1"/>
  <c r="A1111" i="41" s="1"/>
  <c r="A1112" i="41" s="1"/>
  <c r="A1113" i="41" s="1"/>
  <c r="A1114" i="41" s="1"/>
  <c r="A1115" i="41" s="1"/>
  <c r="A1116" i="41" s="1"/>
  <c r="A1117" i="41" s="1"/>
  <c r="A1118" i="41" s="1"/>
  <c r="A1119" i="41" s="1"/>
  <c r="A1120" i="41" s="1"/>
  <c r="A1121" i="41" s="1"/>
  <c r="A1122" i="41" s="1"/>
  <c r="A1123" i="41" s="1"/>
  <c r="A1124" i="41" s="1"/>
  <c r="A1125" i="41" s="1"/>
  <c r="A1126" i="41" s="1"/>
  <c r="A1127" i="41" s="1"/>
  <c r="A1128" i="41" s="1"/>
  <c r="A1129" i="41" s="1"/>
  <c r="A1130" i="41" s="1"/>
  <c r="A1131" i="41" s="1"/>
  <c r="A1132" i="41" s="1"/>
  <c r="A1133" i="41" s="1"/>
  <c r="A1134" i="41" s="1"/>
  <c r="A1135" i="41" s="1"/>
  <c r="A1136" i="41" s="1"/>
  <c r="A1137" i="41" s="1"/>
  <c r="A1138" i="41" s="1"/>
  <c r="A1139" i="41" s="1"/>
  <c r="A1140" i="41" s="1"/>
  <c r="A1141" i="41" s="1"/>
  <c r="A1142" i="41" s="1"/>
  <c r="A1143" i="41" s="1"/>
  <c r="A1144" i="41" s="1"/>
  <c r="A1145" i="41" s="1"/>
  <c r="A1146" i="41" s="1"/>
  <c r="A1147" i="41" s="1"/>
  <c r="A1148" i="41" s="1"/>
  <c r="A1149" i="41" s="1"/>
  <c r="A1150" i="41" s="1"/>
  <c r="A1151" i="41" s="1"/>
  <c r="A1152" i="41" s="1"/>
  <c r="A1153" i="41" s="1"/>
  <c r="A1154" i="41" s="1"/>
  <c r="A1155" i="41" s="1"/>
  <c r="A1156" i="41" s="1"/>
  <c r="A1157" i="41" s="1"/>
  <c r="A1158" i="41" s="1"/>
  <c r="A1159" i="41" s="1"/>
  <c r="A1160" i="41" s="1"/>
  <c r="A1161" i="41" s="1"/>
  <c r="A1162" i="41" s="1"/>
  <c r="A1163" i="41" s="1"/>
  <c r="A1164" i="41" s="1"/>
  <c r="A1165" i="41" s="1"/>
  <c r="A1166" i="41" s="1"/>
  <c r="A1167" i="41" s="1"/>
  <c r="A1168" i="41" s="1"/>
  <c r="A1169" i="41" s="1"/>
  <c r="A1170" i="41" s="1"/>
  <c r="A1171" i="41" s="1"/>
  <c r="A1172" i="41" s="1"/>
  <c r="A1173" i="41" s="1"/>
  <c r="A1174" i="41" s="1"/>
  <c r="A1175" i="41" s="1"/>
  <c r="A1176" i="41" s="1"/>
  <c r="A1177" i="41" s="1"/>
  <c r="A1178" i="41" s="1"/>
  <c r="A1179" i="41" s="1"/>
  <c r="A1180" i="41" s="1"/>
  <c r="A1181" i="41" s="1"/>
  <c r="A1182" i="41" s="1"/>
  <c r="A1183" i="41" s="1"/>
  <c r="A1184" i="41" s="1"/>
  <c r="A1185" i="41" s="1"/>
  <c r="A1186" i="41" s="1"/>
  <c r="A1187" i="41" s="1"/>
  <c r="A1188" i="41" s="1"/>
  <c r="A1189" i="41" s="1"/>
  <c r="A1190" i="41" s="1"/>
  <c r="A1191" i="41" s="1"/>
  <c r="A1192" i="41" s="1"/>
  <c r="A1193" i="41" s="1"/>
  <c r="A1194" i="41" s="1"/>
  <c r="A1195" i="41" s="1"/>
  <c r="A1196" i="41" s="1"/>
  <c r="A1197" i="41" s="1"/>
  <c r="A1198" i="41" s="1"/>
  <c r="A1199" i="41" s="1"/>
  <c r="A1200" i="41" s="1"/>
  <c r="A1201" i="41" s="1"/>
  <c r="A1202" i="41" s="1"/>
  <c r="A1203" i="41" s="1"/>
  <c r="A1204" i="41" s="1"/>
  <c r="A1205" i="41" s="1"/>
  <c r="A1206" i="41" s="1"/>
  <c r="A1207" i="41" s="1"/>
  <c r="A1208" i="41" s="1"/>
  <c r="A1209" i="41" s="1"/>
  <c r="A1210" i="41" s="1"/>
  <c r="A1211" i="41" s="1"/>
  <c r="A1212" i="41" s="1"/>
  <c r="A1213" i="41" s="1"/>
  <c r="A1214" i="41" s="1"/>
  <c r="A1215" i="41" s="1"/>
  <c r="A1216" i="41" s="1"/>
  <c r="A1217" i="41" s="1"/>
  <c r="A1218" i="41" s="1"/>
  <c r="A1219" i="41" s="1"/>
  <c r="A1220" i="41" s="1"/>
  <c r="A1221" i="41" s="1"/>
  <c r="A1222" i="41" s="1"/>
  <c r="A1223" i="41" s="1"/>
  <c r="A1224" i="41" s="1"/>
  <c r="A1225" i="41" s="1"/>
  <c r="A1226" i="41" s="1"/>
  <c r="A1227" i="41" s="1"/>
  <c r="A1228" i="41" s="1"/>
  <c r="A1229" i="41" s="1"/>
  <c r="A1230" i="41" s="1"/>
  <c r="A1231" i="41" s="1"/>
  <c r="A1232" i="41" s="1"/>
  <c r="A1233" i="41" s="1"/>
  <c r="A1234" i="41" s="1"/>
  <c r="A1235" i="41" s="1"/>
  <c r="A1236" i="41" s="1"/>
  <c r="A1237" i="41" s="1"/>
  <c r="A1238" i="41" s="1"/>
  <c r="A1239" i="41" s="1"/>
  <c r="A1240" i="41" s="1"/>
  <c r="A1241" i="41" s="1"/>
  <c r="A1242" i="41" s="1"/>
  <c r="A1243" i="41" s="1"/>
  <c r="A1244" i="41" s="1"/>
  <c r="A1245" i="41" s="1"/>
  <c r="A1246" i="41" s="1"/>
  <c r="A1247" i="41" s="1"/>
  <c r="A1248" i="41" s="1"/>
  <c r="A1249" i="41" s="1"/>
  <c r="A1250" i="41" s="1"/>
  <c r="A1251" i="41" s="1"/>
  <c r="A1252" i="41" s="1"/>
  <c r="A1253" i="41" s="1"/>
  <c r="A1254" i="41" s="1"/>
  <c r="A1255" i="41" s="1"/>
  <c r="A1256" i="41" s="1"/>
  <c r="A1257" i="41" s="1"/>
  <c r="A1258" i="41" s="1"/>
  <c r="A1259" i="41" s="1"/>
  <c r="A1260" i="41" s="1"/>
  <c r="A1261" i="41" s="1"/>
  <c r="A1262" i="41" s="1"/>
  <c r="A1263" i="41" s="1"/>
  <c r="A1264" i="41" s="1"/>
  <c r="A1265" i="41" s="1"/>
  <c r="A1266" i="41" s="1"/>
  <c r="A1267" i="41" s="1"/>
  <c r="A1268" i="41" s="1"/>
  <c r="A1269" i="41" s="1"/>
  <c r="A1270" i="41" s="1"/>
  <c r="A1271" i="41" s="1"/>
  <c r="A1272" i="41" s="1"/>
  <c r="A1273" i="41" s="1"/>
  <c r="A1274" i="41" s="1"/>
  <c r="A1275" i="41" s="1"/>
  <c r="A1276" i="41" s="1"/>
  <c r="A1277" i="41" s="1"/>
  <c r="A1278" i="41" s="1"/>
  <c r="A1279" i="41" s="1"/>
  <c r="A1280" i="41" s="1"/>
  <c r="A1281" i="41" s="1"/>
  <c r="A1282" i="41" s="1"/>
  <c r="A1283" i="41" s="1"/>
  <c r="A1284" i="41" s="1"/>
  <c r="A1285" i="41" s="1"/>
  <c r="A1286" i="41" s="1"/>
  <c r="A1287" i="41" s="1"/>
  <c r="A1288" i="41" s="1"/>
  <c r="A1289" i="41" s="1"/>
  <c r="A1290" i="41" s="1"/>
  <c r="A1291" i="41" s="1"/>
  <c r="A1292" i="41" s="1"/>
  <c r="A1293" i="41" s="1"/>
  <c r="A1294" i="41" s="1"/>
  <c r="A1295" i="41" s="1"/>
  <c r="A1296" i="41" s="1"/>
  <c r="A1297" i="41" s="1"/>
  <c r="A1298" i="41" s="1"/>
  <c r="A1299" i="41" s="1"/>
  <c r="A1300" i="41" s="1"/>
  <c r="A1301" i="41" s="1"/>
  <c r="A1302" i="41" s="1"/>
  <c r="A1303" i="41" s="1"/>
  <c r="A1304" i="41" s="1"/>
  <c r="A1305" i="41" s="1"/>
  <c r="A1306" i="41" s="1"/>
  <c r="A1307" i="41" s="1"/>
  <c r="A1308" i="41" s="1"/>
  <c r="A1309" i="41" s="1"/>
  <c r="A1310" i="41" s="1"/>
  <c r="A1311" i="41" s="1"/>
  <c r="A1312" i="41" s="1"/>
  <c r="A1313" i="41" s="1"/>
  <c r="A1314" i="41" s="1"/>
  <c r="A1315" i="41" s="1"/>
  <c r="A1316" i="41" s="1"/>
  <c r="A1317" i="41" s="1"/>
  <c r="A1318" i="41" s="1"/>
  <c r="A1319" i="41" s="1"/>
  <c r="A1320" i="41" s="1"/>
  <c r="A1321" i="41" s="1"/>
  <c r="A1322" i="41" s="1"/>
  <c r="A1323" i="41" s="1"/>
  <c r="A1324" i="41" s="1"/>
  <c r="A1325" i="41" s="1"/>
  <c r="A1326" i="41" s="1"/>
  <c r="A1327" i="41" s="1"/>
  <c r="A1328" i="41" s="1"/>
  <c r="A1329" i="41" s="1"/>
  <c r="A1330" i="41" s="1"/>
  <c r="A1331" i="41" s="1"/>
  <c r="A1332" i="41" s="1"/>
  <c r="A1333" i="41" s="1"/>
  <c r="A1334" i="41" s="1"/>
  <c r="A1335" i="41" s="1"/>
  <c r="A1336" i="41" s="1"/>
  <c r="A1337" i="41" s="1"/>
  <c r="A1338" i="41" s="1"/>
  <c r="A1339" i="41" s="1"/>
  <c r="A1340" i="41" s="1"/>
  <c r="A1341" i="41" s="1"/>
  <c r="A1342" i="41" s="1"/>
  <c r="A1343" i="41" s="1"/>
  <c r="A1344" i="41" s="1"/>
  <c r="A1345" i="41" s="1"/>
  <c r="A1346" i="41" s="1"/>
  <c r="A1347" i="41" s="1"/>
  <c r="A1348" i="41" s="1"/>
  <c r="A1349" i="41" s="1"/>
  <c r="A1350" i="41" s="1"/>
  <c r="A1351" i="41" s="1"/>
  <c r="A1352" i="41" s="1"/>
  <c r="A1353" i="41" s="1"/>
  <c r="A1354" i="41" s="1"/>
  <c r="A1355" i="41" s="1"/>
  <c r="A1356" i="41" s="1"/>
  <c r="A1357" i="41" s="1"/>
  <c r="A1358" i="41" s="1"/>
  <c r="A1359" i="41" s="1"/>
  <c r="A1360" i="41" s="1"/>
  <c r="A1361" i="41" s="1"/>
  <c r="A1362" i="41" s="1"/>
  <c r="A1363" i="41" s="1"/>
  <c r="A1364" i="41" s="1"/>
  <c r="A1365" i="41" s="1"/>
  <c r="A1366" i="41" s="1"/>
  <c r="A1367" i="41" s="1"/>
  <c r="A1368" i="41" s="1"/>
  <c r="A1369" i="41" s="1"/>
  <c r="A1370" i="41" s="1"/>
  <c r="A1371" i="41" s="1"/>
  <c r="A1372" i="41" s="1"/>
  <c r="A1373" i="41" s="1"/>
  <c r="A1374" i="41" s="1"/>
  <c r="A1375" i="41" s="1"/>
  <c r="A1376" i="41" s="1"/>
  <c r="A1377" i="41" s="1"/>
  <c r="A1378" i="41" s="1"/>
  <c r="A1379" i="41" s="1"/>
  <c r="A1380" i="41" s="1"/>
  <c r="A1381" i="41" s="1"/>
  <c r="A1382" i="41" s="1"/>
  <c r="A1383" i="41" s="1"/>
  <c r="A1384" i="41" s="1"/>
  <c r="A1385" i="41" s="1"/>
  <c r="A1386" i="41" s="1"/>
  <c r="A1387" i="41" s="1"/>
  <c r="A1388" i="41" s="1"/>
  <c r="A1389" i="41" s="1"/>
  <c r="A1390" i="41" s="1"/>
  <c r="A1391" i="41" s="1"/>
  <c r="A1392" i="41" s="1"/>
  <c r="A1393" i="41" s="1"/>
  <c r="A1394" i="41" s="1"/>
  <c r="A1395" i="41" s="1"/>
  <c r="A1396" i="41" s="1"/>
  <c r="A1397" i="41" s="1"/>
  <c r="A1398" i="41" s="1"/>
  <c r="A1399" i="41" s="1"/>
  <c r="A1400" i="41" s="1"/>
  <c r="A1401" i="41" s="1"/>
  <c r="A1402" i="41" s="1"/>
  <c r="A1403" i="41" s="1"/>
  <c r="A1404" i="41" s="1"/>
  <c r="A1405" i="41" s="1"/>
  <c r="A1406" i="41" s="1"/>
  <c r="A1407" i="41" s="1"/>
  <c r="A1408" i="41" s="1"/>
  <c r="A1409" i="41" s="1"/>
  <c r="A1410" i="41" s="1"/>
  <c r="A1411" i="41" s="1"/>
  <c r="A1412" i="41" s="1"/>
  <c r="A1413" i="41" s="1"/>
  <c r="A1414" i="41" s="1"/>
  <c r="A1415" i="41" s="1"/>
  <c r="A1416" i="41" s="1"/>
  <c r="A1417" i="41" s="1"/>
  <c r="A1418" i="41" s="1"/>
  <c r="A1419" i="41" s="1"/>
  <c r="A1420" i="41" s="1"/>
  <c r="A1421" i="41" s="1"/>
  <c r="A1422" i="41" s="1"/>
  <c r="A1423" i="41" s="1"/>
  <c r="A1424" i="41" s="1"/>
  <c r="A1425" i="41" s="1"/>
  <c r="A1426" i="41" s="1"/>
  <c r="A1427" i="41" s="1"/>
  <c r="A1428" i="41" s="1"/>
  <c r="A1429" i="41" s="1"/>
  <c r="A1430" i="41" s="1"/>
  <c r="A1431" i="41" s="1"/>
  <c r="A1432" i="41" s="1"/>
  <c r="A1433" i="41" s="1"/>
  <c r="A1434" i="41" s="1"/>
  <c r="A1435" i="41" s="1"/>
  <c r="A1436" i="41" s="1"/>
  <c r="A1437" i="41" s="1"/>
  <c r="A1438" i="41" s="1"/>
  <c r="A1439" i="41" s="1"/>
  <c r="A1440" i="41" s="1"/>
  <c r="A1441" i="41" s="1"/>
  <c r="A1442" i="41" s="1"/>
  <c r="A1443" i="41" s="1"/>
  <c r="A1444" i="41" s="1"/>
  <c r="A1445" i="41" s="1"/>
  <c r="A1446" i="41" s="1"/>
  <c r="A1447" i="41" s="1"/>
  <c r="A1448" i="41" s="1"/>
  <c r="A1449" i="41" s="1"/>
  <c r="A1450" i="41" s="1"/>
  <c r="A1451" i="41" s="1"/>
  <c r="A1452" i="41" s="1"/>
  <c r="N156" i="17"/>
  <c r="N326" i="17"/>
  <c r="N1334" i="17"/>
  <c r="O342" i="17"/>
  <c r="O909" i="17"/>
  <c r="P802" i="17"/>
  <c r="N763" i="17"/>
  <c r="N1342" i="17"/>
  <c r="O1035" i="17"/>
  <c r="O1015" i="17"/>
  <c r="O942" i="17"/>
  <c r="O873" i="17"/>
  <c r="O710" i="17"/>
  <c r="N432" i="17"/>
  <c r="N508" i="17"/>
  <c r="N1037" i="17"/>
  <c r="N909" i="17"/>
  <c r="N771" i="17"/>
  <c r="O771" i="17"/>
  <c r="N1035" i="17"/>
  <c r="N1015" i="17"/>
  <c r="N942" i="17"/>
  <c r="N873" i="17"/>
  <c r="N17" i="17"/>
  <c r="N710" i="17"/>
  <c r="M1303" i="17"/>
  <c r="M1275" i="17"/>
  <c r="M1203" i="17"/>
  <c r="M1177" i="17"/>
  <c r="M1072" i="17"/>
  <c r="M728" i="17"/>
  <c r="M513" i="17"/>
  <c r="M454" i="17"/>
  <c r="M340" i="17"/>
  <c r="M335" i="17"/>
  <c r="M153" i="17"/>
  <c r="A2" i="40"/>
  <c r="A3" i="40" s="1"/>
  <c r="A4" i="40" s="1"/>
  <c r="A5" i="40" s="1"/>
  <c r="A6" i="40" s="1"/>
  <c r="A7" i="40" s="1"/>
  <c r="A8" i="40" s="1"/>
  <c r="A9" i="40" s="1"/>
  <c r="A10" i="40" s="1"/>
  <c r="A11" i="40" s="1"/>
  <c r="A12" i="40" s="1"/>
  <c r="A13" i="40" s="1"/>
  <c r="A14" i="40" s="1"/>
  <c r="A15" i="40" s="1"/>
  <c r="A16" i="40" s="1"/>
  <c r="A17" i="40" s="1"/>
  <c r="A18" i="40" s="1"/>
  <c r="A19" i="40" s="1"/>
  <c r="A20" i="40" s="1"/>
  <c r="A21" i="40" s="1"/>
  <c r="A22" i="40" s="1"/>
  <c r="A23" i="40" s="1"/>
  <c r="A24" i="40" s="1"/>
  <c r="A25" i="40" s="1"/>
  <c r="A26" i="40" s="1"/>
  <c r="A27" i="40" s="1"/>
  <c r="A28" i="40" s="1"/>
  <c r="A29" i="40" s="1"/>
  <c r="A30" i="40" s="1"/>
  <c r="A31" i="40" s="1"/>
  <c r="A32" i="40" s="1"/>
  <c r="A33" i="40" s="1"/>
  <c r="A34" i="40" s="1"/>
  <c r="A35" i="40" s="1"/>
  <c r="A36" i="40" s="1"/>
  <c r="A37" i="40" s="1"/>
  <c r="A38" i="40" s="1"/>
  <c r="A39" i="40" s="1"/>
  <c r="A40" i="40" s="1"/>
  <c r="A41" i="40" s="1"/>
  <c r="A42" i="40" s="1"/>
  <c r="A43" i="40" s="1"/>
  <c r="A44" i="40" s="1"/>
  <c r="A45" i="40" s="1"/>
  <c r="A46" i="40" s="1"/>
  <c r="A47" i="40" s="1"/>
  <c r="A48" i="40" s="1"/>
  <c r="A49" i="40" s="1"/>
  <c r="A50" i="40" s="1"/>
  <c r="A51" i="40" s="1"/>
  <c r="A52" i="40" s="1"/>
  <c r="A53" i="40" s="1"/>
  <c r="A54" i="40" s="1"/>
  <c r="A55" i="40" s="1"/>
  <c r="A56" i="40" s="1"/>
  <c r="A57" i="40" s="1"/>
  <c r="A58" i="40" s="1"/>
  <c r="A59" i="40" s="1"/>
  <c r="A60" i="40" s="1"/>
  <c r="A61" i="40" s="1"/>
  <c r="A62" i="40" s="1"/>
  <c r="A63" i="40" s="1"/>
  <c r="A64" i="40" s="1"/>
  <c r="A65" i="40" s="1"/>
  <c r="A66" i="40" s="1"/>
  <c r="A67" i="40" s="1"/>
  <c r="A68" i="40" s="1"/>
  <c r="A69" i="40" s="1"/>
  <c r="A70" i="40" s="1"/>
  <c r="A71" i="40" s="1"/>
  <c r="A72" i="40" s="1"/>
  <c r="A73" i="40" s="1"/>
  <c r="A74" i="40" s="1"/>
  <c r="A75" i="40" s="1"/>
  <c r="A76" i="40" s="1"/>
  <c r="A77" i="40" s="1"/>
  <c r="A78" i="40" s="1"/>
  <c r="A79" i="40" s="1"/>
  <c r="A80" i="40" s="1"/>
  <c r="A81" i="40" s="1"/>
  <c r="A82" i="40" s="1"/>
  <c r="A83" i="40" s="1"/>
  <c r="A84" i="40" s="1"/>
  <c r="A85" i="40" s="1"/>
  <c r="A86" i="40" s="1"/>
  <c r="A87" i="40" s="1"/>
  <c r="A88" i="40" s="1"/>
  <c r="A89" i="40" s="1"/>
  <c r="A90" i="40" s="1"/>
  <c r="A91" i="40" s="1"/>
  <c r="A92" i="40" s="1"/>
  <c r="A93" i="40" s="1"/>
  <c r="A94" i="40" s="1"/>
  <c r="A95" i="40" s="1"/>
  <c r="A96" i="40" s="1"/>
  <c r="A97" i="40" s="1"/>
  <c r="A98" i="40" s="1"/>
  <c r="A99" i="40" s="1"/>
  <c r="A100" i="40" s="1"/>
  <c r="A101" i="40" s="1"/>
  <c r="A102" i="40" s="1"/>
  <c r="A103" i="40" s="1"/>
  <c r="A104" i="40" s="1"/>
  <c r="A105" i="40" s="1"/>
  <c r="A106" i="40" s="1"/>
  <c r="A107" i="40" s="1"/>
  <c r="A108" i="40" s="1"/>
  <c r="A109" i="40" s="1"/>
  <c r="A110" i="40" s="1"/>
  <c r="A111" i="40" s="1"/>
  <c r="A112" i="40" s="1"/>
  <c r="A113" i="40" s="1"/>
  <c r="A114" i="40" s="1"/>
  <c r="A115" i="40" s="1"/>
  <c r="A116" i="40" s="1"/>
  <c r="A117" i="40" s="1"/>
  <c r="A118" i="40" s="1"/>
  <c r="A119" i="40" s="1"/>
  <c r="A120" i="40" s="1"/>
  <c r="A121" i="40" s="1"/>
  <c r="A122" i="40" s="1"/>
  <c r="A123" i="40" s="1"/>
  <c r="A124" i="40" s="1"/>
  <c r="A125" i="40" s="1"/>
  <c r="A126" i="40" s="1"/>
  <c r="A127" i="40" s="1"/>
  <c r="A128" i="40" s="1"/>
  <c r="A129" i="40" s="1"/>
  <c r="A130" i="40" s="1"/>
  <c r="A131" i="40" s="1"/>
  <c r="A132" i="40" s="1"/>
  <c r="A133" i="40" s="1"/>
  <c r="A134" i="40" s="1"/>
  <c r="A135" i="40" s="1"/>
  <c r="A136" i="40" s="1"/>
  <c r="A137" i="40" s="1"/>
  <c r="A138" i="40" s="1"/>
  <c r="A139" i="40" s="1"/>
  <c r="A140" i="40" s="1"/>
  <c r="A141" i="40" s="1"/>
  <c r="A142" i="40" s="1"/>
  <c r="A143" i="40" s="1"/>
  <c r="A144" i="40" s="1"/>
  <c r="A145" i="40" s="1"/>
  <c r="A146" i="40" s="1"/>
  <c r="A147" i="40" s="1"/>
  <c r="A148" i="40" s="1"/>
  <c r="A149" i="40" s="1"/>
  <c r="A150" i="40" s="1"/>
  <c r="A151" i="40" s="1"/>
  <c r="A152" i="40" s="1"/>
  <c r="A153" i="40" s="1"/>
  <c r="A154" i="40" s="1"/>
  <c r="A155" i="40" s="1"/>
  <c r="A156" i="40" s="1"/>
  <c r="A157" i="40" s="1"/>
  <c r="A158" i="40" s="1"/>
  <c r="A159" i="40" s="1"/>
  <c r="A160" i="40" s="1"/>
  <c r="A161" i="40" s="1"/>
  <c r="A162" i="40" s="1"/>
  <c r="A163" i="40" s="1"/>
  <c r="A164" i="40" s="1"/>
  <c r="A165" i="40" s="1"/>
  <c r="A166" i="40" s="1"/>
  <c r="A167" i="40" s="1"/>
  <c r="A168" i="40" s="1"/>
  <c r="A169" i="40" s="1"/>
  <c r="A170" i="40" s="1"/>
  <c r="A171" i="40" s="1"/>
  <c r="A172" i="40" s="1"/>
  <c r="A173" i="40" s="1"/>
  <c r="A174" i="40" s="1"/>
  <c r="A175" i="40" s="1"/>
  <c r="A176" i="40" s="1"/>
  <c r="A177" i="40" s="1"/>
  <c r="A178" i="40" s="1"/>
  <c r="A179" i="40" s="1"/>
  <c r="A180" i="40" s="1"/>
  <c r="A181" i="40" s="1"/>
  <c r="A182" i="40" s="1"/>
  <c r="A183" i="40" s="1"/>
  <c r="A184" i="40" s="1"/>
  <c r="A185" i="40" s="1"/>
  <c r="A186" i="40" s="1"/>
  <c r="A187" i="40" s="1"/>
  <c r="A188" i="40" s="1"/>
  <c r="A189" i="40" s="1"/>
  <c r="A190" i="40" s="1"/>
  <c r="A191" i="40" s="1"/>
  <c r="A192" i="40" s="1"/>
  <c r="A193" i="40" s="1"/>
  <c r="A194" i="40" s="1"/>
  <c r="A195" i="40" s="1"/>
  <c r="A196" i="40" s="1"/>
  <c r="A197" i="40" s="1"/>
  <c r="A198" i="40" s="1"/>
  <c r="A199" i="40" s="1"/>
  <c r="A200" i="40" s="1"/>
  <c r="A201" i="40" s="1"/>
  <c r="A202" i="40" s="1"/>
  <c r="A203" i="40" s="1"/>
  <c r="A204" i="40" s="1"/>
  <c r="A205" i="40" s="1"/>
  <c r="A206" i="40" s="1"/>
  <c r="A207" i="40" s="1"/>
  <c r="A208" i="40" s="1"/>
  <c r="A209" i="40" s="1"/>
  <c r="A210" i="40" s="1"/>
  <c r="A211" i="40" s="1"/>
  <c r="A212" i="40" s="1"/>
  <c r="A213" i="40" s="1"/>
  <c r="A214" i="40" s="1"/>
  <c r="A215" i="40" s="1"/>
  <c r="A216" i="40" s="1"/>
  <c r="A217" i="40" s="1"/>
  <c r="A218" i="40" s="1"/>
  <c r="A219" i="40" s="1"/>
  <c r="A220" i="40" s="1"/>
  <c r="A221" i="40" s="1"/>
  <c r="A222" i="40" s="1"/>
  <c r="A223" i="40" s="1"/>
  <c r="A224" i="40" s="1"/>
  <c r="A225" i="40" s="1"/>
  <c r="A226" i="40" s="1"/>
  <c r="A227" i="40" s="1"/>
  <c r="A228" i="40" s="1"/>
  <c r="A229" i="40" s="1"/>
  <c r="A230" i="40" s="1"/>
  <c r="A231" i="40" s="1"/>
  <c r="A232" i="40" s="1"/>
  <c r="A233" i="40" s="1"/>
  <c r="A234" i="40" s="1"/>
  <c r="A235" i="40" s="1"/>
  <c r="A236" i="40" s="1"/>
  <c r="A237" i="40" s="1"/>
  <c r="A238" i="40" s="1"/>
  <c r="A239" i="40" s="1"/>
  <c r="A240" i="40" s="1"/>
  <c r="A241" i="40" s="1"/>
  <c r="A242" i="40" s="1"/>
  <c r="A243" i="40" s="1"/>
  <c r="A244" i="40" s="1"/>
  <c r="A245" i="40" s="1"/>
  <c r="A246" i="40" s="1"/>
  <c r="A247" i="40" s="1"/>
  <c r="A248" i="40" s="1"/>
  <c r="A249" i="40" s="1"/>
  <c r="A250" i="40" s="1"/>
  <c r="A251" i="40" s="1"/>
  <c r="A252" i="40" s="1"/>
  <c r="A253" i="40" s="1"/>
  <c r="A254" i="40" s="1"/>
  <c r="A255" i="40" s="1"/>
  <c r="A256" i="40" s="1"/>
  <c r="A257" i="40" s="1"/>
  <c r="A258" i="40" s="1"/>
  <c r="A259" i="40" s="1"/>
  <c r="A260" i="40" s="1"/>
  <c r="A261" i="40" s="1"/>
  <c r="A262" i="40" s="1"/>
  <c r="A263" i="40" s="1"/>
  <c r="A264" i="40" s="1"/>
  <c r="A265" i="40" s="1"/>
  <c r="A266" i="40" s="1"/>
  <c r="A267" i="40" s="1"/>
  <c r="A268" i="40" s="1"/>
  <c r="A269" i="40" s="1"/>
  <c r="A270" i="40" s="1"/>
  <c r="A271" i="40" s="1"/>
  <c r="A272" i="40" s="1"/>
  <c r="A273" i="40" s="1"/>
  <c r="A274" i="40" s="1"/>
  <c r="A275" i="40" s="1"/>
  <c r="A276" i="40" s="1"/>
  <c r="A277" i="40" s="1"/>
  <c r="A278" i="40" s="1"/>
  <c r="A279" i="40" s="1"/>
  <c r="A280" i="40" s="1"/>
  <c r="A281" i="40" s="1"/>
  <c r="A282" i="40" s="1"/>
  <c r="A283" i="40" s="1"/>
  <c r="A284" i="40" s="1"/>
  <c r="A285" i="40" s="1"/>
  <c r="A286" i="40" s="1"/>
  <c r="A287" i="40" s="1"/>
  <c r="A288" i="40" s="1"/>
  <c r="A289" i="40" s="1"/>
  <c r="A290" i="40" s="1"/>
  <c r="A291" i="40" s="1"/>
  <c r="A292" i="40" s="1"/>
  <c r="A293" i="40" s="1"/>
  <c r="A294" i="40" s="1"/>
  <c r="A295" i="40" s="1"/>
  <c r="A296" i="40" s="1"/>
  <c r="A297" i="40" s="1"/>
  <c r="A298" i="40" s="1"/>
  <c r="A299" i="40" s="1"/>
  <c r="A300" i="40" s="1"/>
  <c r="A301" i="40" s="1"/>
  <c r="A302" i="40" s="1"/>
  <c r="A303" i="40" s="1"/>
  <c r="A304" i="40" s="1"/>
  <c r="A305" i="40" s="1"/>
  <c r="A306" i="40" s="1"/>
  <c r="A307" i="40" s="1"/>
  <c r="A308" i="40" s="1"/>
  <c r="A309" i="40" s="1"/>
  <c r="A310" i="40" s="1"/>
  <c r="A311" i="40" s="1"/>
  <c r="A312" i="40" s="1"/>
  <c r="A313" i="40" s="1"/>
  <c r="A314" i="40" s="1"/>
  <c r="A315" i="40" s="1"/>
  <c r="A316" i="40" s="1"/>
  <c r="A317" i="40" s="1"/>
  <c r="A318" i="40" s="1"/>
  <c r="A319" i="40" s="1"/>
  <c r="A320" i="40" s="1"/>
  <c r="A321" i="40" s="1"/>
  <c r="A322" i="40" s="1"/>
  <c r="A323" i="40" s="1"/>
  <c r="A324" i="40" s="1"/>
  <c r="A325" i="40" s="1"/>
  <c r="A326" i="40" s="1"/>
  <c r="A327" i="40" s="1"/>
  <c r="A328" i="40" s="1"/>
  <c r="A329" i="40" s="1"/>
  <c r="A330" i="40" s="1"/>
  <c r="A331" i="40" s="1"/>
  <c r="A332" i="40" s="1"/>
  <c r="A333" i="40" s="1"/>
  <c r="A334" i="40" s="1"/>
  <c r="A335" i="40" s="1"/>
  <c r="A336" i="40" s="1"/>
  <c r="A337" i="40" s="1"/>
  <c r="A338" i="40" s="1"/>
  <c r="A339" i="40" s="1"/>
  <c r="A340" i="40" s="1"/>
  <c r="A341" i="40" s="1"/>
  <c r="A342" i="40" s="1"/>
  <c r="A343" i="40" s="1"/>
  <c r="A344" i="40" s="1"/>
  <c r="A345" i="40" s="1"/>
  <c r="A346" i="40" s="1"/>
  <c r="A347" i="40" s="1"/>
  <c r="A348" i="40" s="1"/>
  <c r="A349" i="40" s="1"/>
  <c r="A350" i="40" s="1"/>
  <c r="A351" i="40" s="1"/>
  <c r="A352" i="40" s="1"/>
  <c r="A353" i="40" s="1"/>
  <c r="A354" i="40" s="1"/>
  <c r="A355" i="40" s="1"/>
  <c r="A356" i="40" s="1"/>
  <c r="A357" i="40" s="1"/>
  <c r="A358" i="40" s="1"/>
  <c r="A359" i="40" s="1"/>
  <c r="A360" i="40" s="1"/>
  <c r="A361" i="40" s="1"/>
  <c r="A362" i="40" s="1"/>
  <c r="A363" i="40" s="1"/>
  <c r="A364" i="40" s="1"/>
  <c r="A365" i="40" s="1"/>
  <c r="A366" i="40" s="1"/>
  <c r="A367" i="40" s="1"/>
  <c r="A368" i="40" s="1"/>
  <c r="A369" i="40" s="1"/>
  <c r="A370" i="40" s="1"/>
  <c r="A371" i="40" s="1"/>
  <c r="A372" i="40" s="1"/>
  <c r="A373" i="40" s="1"/>
  <c r="A374" i="40" s="1"/>
  <c r="A375" i="40" s="1"/>
  <c r="A376" i="40" s="1"/>
  <c r="A377" i="40" s="1"/>
  <c r="A378" i="40" s="1"/>
  <c r="A379" i="40" s="1"/>
  <c r="A380" i="40" s="1"/>
  <c r="A381" i="40" s="1"/>
  <c r="A382" i="40" s="1"/>
  <c r="A383" i="40" s="1"/>
  <c r="A384" i="40" s="1"/>
  <c r="A385" i="40" s="1"/>
  <c r="A386" i="40" s="1"/>
  <c r="A387" i="40" s="1"/>
  <c r="A388" i="40" s="1"/>
  <c r="A389" i="40" s="1"/>
  <c r="A390" i="40" s="1"/>
  <c r="A391" i="40" s="1"/>
  <c r="A392" i="40" s="1"/>
  <c r="A393" i="40" s="1"/>
  <c r="A394" i="40" s="1"/>
  <c r="A395" i="40" s="1"/>
  <c r="A396" i="40" s="1"/>
  <c r="A397" i="40" s="1"/>
  <c r="A398" i="40" s="1"/>
  <c r="A399" i="40" s="1"/>
  <c r="A400" i="40" s="1"/>
  <c r="A401" i="40" s="1"/>
  <c r="A402" i="40" s="1"/>
  <c r="A403" i="40" s="1"/>
  <c r="A404" i="40" s="1"/>
  <c r="A405" i="40" s="1"/>
  <c r="A406" i="40" s="1"/>
  <c r="A407" i="40" s="1"/>
  <c r="A408" i="40" s="1"/>
  <c r="A409" i="40" s="1"/>
  <c r="A410" i="40" s="1"/>
  <c r="A411" i="40" s="1"/>
  <c r="A412" i="40" s="1"/>
  <c r="A413" i="40" s="1"/>
  <c r="A414" i="40" s="1"/>
  <c r="A415" i="40" s="1"/>
  <c r="A416" i="40" s="1"/>
  <c r="A417" i="40" s="1"/>
  <c r="A418" i="40" s="1"/>
  <c r="A419" i="40" s="1"/>
  <c r="A420" i="40" s="1"/>
  <c r="A421" i="40" s="1"/>
  <c r="A422" i="40" s="1"/>
  <c r="A423" i="40" s="1"/>
  <c r="A424" i="40" s="1"/>
  <c r="A425" i="40" s="1"/>
  <c r="A426" i="40" s="1"/>
  <c r="A427" i="40" s="1"/>
  <c r="A428" i="40" s="1"/>
  <c r="A429" i="40" s="1"/>
  <c r="A430" i="40" s="1"/>
  <c r="A431" i="40" s="1"/>
  <c r="A432" i="40" s="1"/>
  <c r="A433" i="40" s="1"/>
  <c r="A434" i="40" s="1"/>
  <c r="A435" i="40" s="1"/>
  <c r="A436" i="40" s="1"/>
  <c r="A437" i="40" s="1"/>
  <c r="A438" i="40" s="1"/>
  <c r="A439" i="40" s="1"/>
  <c r="A440" i="40" s="1"/>
  <c r="A441" i="40" s="1"/>
  <c r="A442" i="40" s="1"/>
  <c r="A443" i="40" s="1"/>
  <c r="A444" i="40" s="1"/>
  <c r="A445" i="40" s="1"/>
  <c r="A446" i="40" s="1"/>
  <c r="A447" i="40" s="1"/>
  <c r="A448" i="40" s="1"/>
  <c r="A449" i="40" s="1"/>
  <c r="A450" i="40" s="1"/>
  <c r="A451" i="40" s="1"/>
  <c r="A452" i="40" s="1"/>
  <c r="A453" i="40" s="1"/>
  <c r="A454" i="40" s="1"/>
  <c r="A455" i="40" s="1"/>
  <c r="A456" i="40" s="1"/>
  <c r="A457" i="40" s="1"/>
  <c r="A458" i="40" s="1"/>
  <c r="A459" i="40" s="1"/>
  <c r="A460" i="40" s="1"/>
  <c r="A461" i="40" s="1"/>
  <c r="A462" i="40" s="1"/>
  <c r="A463" i="40" s="1"/>
  <c r="A464" i="40" s="1"/>
  <c r="A465" i="40" s="1"/>
  <c r="A466" i="40" s="1"/>
  <c r="A467" i="40" s="1"/>
  <c r="A468" i="40" s="1"/>
  <c r="A469" i="40" s="1"/>
  <c r="A470" i="40" s="1"/>
  <c r="A471" i="40" s="1"/>
  <c r="A472" i="40" s="1"/>
  <c r="A473" i="40" s="1"/>
  <c r="A474" i="40" s="1"/>
  <c r="A475" i="40" s="1"/>
  <c r="A476" i="40" s="1"/>
  <c r="A477" i="40" s="1"/>
  <c r="A478" i="40" s="1"/>
  <c r="A479" i="40" s="1"/>
  <c r="A480" i="40" s="1"/>
  <c r="A481" i="40" s="1"/>
  <c r="A482" i="40" s="1"/>
  <c r="A483" i="40" s="1"/>
  <c r="A484" i="40" s="1"/>
  <c r="A485" i="40" s="1"/>
  <c r="A486" i="40" s="1"/>
  <c r="A487" i="40" s="1"/>
  <c r="A488" i="40" s="1"/>
  <c r="A489" i="40" s="1"/>
  <c r="A490" i="40" s="1"/>
  <c r="A491" i="40" s="1"/>
  <c r="A492" i="40" s="1"/>
  <c r="A493" i="40" s="1"/>
  <c r="A494" i="40" s="1"/>
  <c r="A495" i="40" s="1"/>
  <c r="A496" i="40" s="1"/>
  <c r="A497" i="40" s="1"/>
  <c r="A498" i="40" s="1"/>
  <c r="A499" i="40" s="1"/>
  <c r="A500" i="40" s="1"/>
  <c r="A501" i="40" s="1"/>
  <c r="A502" i="40" s="1"/>
  <c r="A503" i="40" s="1"/>
  <c r="A504" i="40" s="1"/>
  <c r="A505" i="40" s="1"/>
  <c r="A506" i="40" s="1"/>
  <c r="A507" i="40" s="1"/>
  <c r="A508" i="40" s="1"/>
  <c r="A509" i="40" s="1"/>
  <c r="A510" i="40" s="1"/>
  <c r="A511" i="40" s="1"/>
  <c r="A512" i="40" s="1"/>
  <c r="A513" i="40" s="1"/>
  <c r="A514" i="40" s="1"/>
  <c r="A515" i="40" s="1"/>
  <c r="A516" i="40" s="1"/>
  <c r="A517" i="40" s="1"/>
  <c r="A518" i="40" s="1"/>
  <c r="A519" i="40" s="1"/>
  <c r="A520" i="40" s="1"/>
  <c r="A521" i="40" s="1"/>
  <c r="A522" i="40" s="1"/>
  <c r="A523" i="40" s="1"/>
  <c r="A524" i="40" s="1"/>
  <c r="A525" i="40" s="1"/>
  <c r="A526" i="40" s="1"/>
  <c r="A527" i="40" s="1"/>
  <c r="A528" i="40" s="1"/>
  <c r="A529" i="40" s="1"/>
  <c r="A530" i="40" s="1"/>
  <c r="A531" i="40" s="1"/>
  <c r="A532" i="40" s="1"/>
  <c r="A533" i="40" s="1"/>
  <c r="A534" i="40" s="1"/>
  <c r="A535" i="40" s="1"/>
  <c r="A536" i="40" s="1"/>
  <c r="A537" i="40" s="1"/>
  <c r="A538" i="40" s="1"/>
  <c r="A539" i="40" s="1"/>
  <c r="A540" i="40" s="1"/>
  <c r="A541" i="40" s="1"/>
  <c r="A542" i="40" s="1"/>
  <c r="A543" i="40" s="1"/>
  <c r="A544" i="40" s="1"/>
  <c r="A545" i="40" s="1"/>
  <c r="A546" i="40" s="1"/>
  <c r="A547" i="40" s="1"/>
  <c r="A548" i="40" s="1"/>
  <c r="A549" i="40" s="1"/>
  <c r="A550" i="40" s="1"/>
  <c r="A551" i="40" s="1"/>
  <c r="A552" i="40" s="1"/>
  <c r="A553" i="40" s="1"/>
  <c r="A554" i="40" s="1"/>
  <c r="A555" i="40" s="1"/>
  <c r="A556" i="40" s="1"/>
  <c r="A557" i="40" s="1"/>
  <c r="A558" i="40" s="1"/>
  <c r="A559" i="40" s="1"/>
  <c r="A560" i="40" s="1"/>
  <c r="A561" i="40" s="1"/>
  <c r="A562" i="40" s="1"/>
  <c r="A563" i="40" s="1"/>
  <c r="A564" i="40" s="1"/>
  <c r="A565" i="40" s="1"/>
  <c r="A566" i="40" s="1"/>
  <c r="A567" i="40" s="1"/>
  <c r="A568" i="40" s="1"/>
  <c r="A569" i="40" s="1"/>
  <c r="A570" i="40" s="1"/>
  <c r="A571" i="40" s="1"/>
  <c r="A572" i="40" s="1"/>
  <c r="A573" i="40" s="1"/>
  <c r="A574" i="40" s="1"/>
  <c r="A575" i="40" s="1"/>
  <c r="A576" i="40" s="1"/>
  <c r="A577" i="40" s="1"/>
  <c r="A578" i="40" s="1"/>
  <c r="A579" i="40" s="1"/>
  <c r="A580" i="40" s="1"/>
  <c r="A581" i="40" s="1"/>
  <c r="A582" i="40" s="1"/>
  <c r="A583" i="40" s="1"/>
  <c r="A584" i="40" s="1"/>
  <c r="A585" i="40" s="1"/>
  <c r="A586" i="40" s="1"/>
  <c r="A587" i="40" s="1"/>
  <c r="A588" i="40" s="1"/>
  <c r="A589" i="40" s="1"/>
  <c r="A590" i="40" s="1"/>
  <c r="A591" i="40" s="1"/>
  <c r="A592" i="40" s="1"/>
  <c r="A593" i="40" s="1"/>
  <c r="A594" i="40" s="1"/>
  <c r="A595" i="40" s="1"/>
  <c r="A596" i="40" s="1"/>
  <c r="A597" i="40" s="1"/>
  <c r="A598" i="40" s="1"/>
  <c r="A599" i="40" s="1"/>
  <c r="A600" i="40" s="1"/>
  <c r="A601" i="40" s="1"/>
  <c r="A602" i="40" s="1"/>
  <c r="A603" i="40" s="1"/>
  <c r="A604" i="40" s="1"/>
  <c r="A605" i="40" s="1"/>
  <c r="A606" i="40" s="1"/>
  <c r="A607" i="40" s="1"/>
  <c r="A608" i="40" s="1"/>
  <c r="A609" i="40" s="1"/>
  <c r="A610" i="40" s="1"/>
  <c r="A611" i="40" s="1"/>
  <c r="A612" i="40" s="1"/>
  <c r="A613" i="40" s="1"/>
  <c r="A614" i="40" s="1"/>
  <c r="A615" i="40" s="1"/>
  <c r="A616" i="40" s="1"/>
  <c r="A617" i="40" s="1"/>
  <c r="A618" i="40" s="1"/>
  <c r="A619" i="40" s="1"/>
  <c r="A620" i="40" s="1"/>
  <c r="A621" i="40" s="1"/>
  <c r="A622" i="40" s="1"/>
  <c r="A623" i="40" s="1"/>
  <c r="A624" i="40" s="1"/>
  <c r="A625" i="40" s="1"/>
  <c r="A626" i="40" s="1"/>
  <c r="A627" i="40" s="1"/>
  <c r="A628" i="40" s="1"/>
  <c r="A629" i="40" s="1"/>
  <c r="A630" i="40" s="1"/>
  <c r="A631" i="40" s="1"/>
  <c r="A632" i="40" s="1"/>
  <c r="A633" i="40" s="1"/>
  <c r="A634" i="40" s="1"/>
  <c r="A635" i="40" s="1"/>
  <c r="A636" i="40" s="1"/>
  <c r="A637" i="40" s="1"/>
  <c r="A638" i="40" s="1"/>
  <c r="A639" i="40" s="1"/>
  <c r="A640" i="40" s="1"/>
  <c r="A641" i="40" s="1"/>
  <c r="A642" i="40" s="1"/>
  <c r="A643" i="40" s="1"/>
  <c r="A644" i="40" s="1"/>
  <c r="A645" i="40" s="1"/>
  <c r="A646" i="40" s="1"/>
  <c r="A647" i="40" s="1"/>
  <c r="A648" i="40" s="1"/>
  <c r="A649" i="40" s="1"/>
  <c r="A650" i="40" s="1"/>
  <c r="A651" i="40" s="1"/>
  <c r="A652" i="40" s="1"/>
  <c r="A653" i="40" s="1"/>
  <c r="A654" i="40" s="1"/>
  <c r="A655" i="40" s="1"/>
  <c r="A656" i="40" s="1"/>
  <c r="A657" i="40" s="1"/>
  <c r="A658" i="40" s="1"/>
  <c r="A659" i="40" s="1"/>
  <c r="A660" i="40" s="1"/>
  <c r="A661" i="40" s="1"/>
  <c r="A662" i="40" s="1"/>
  <c r="A663" i="40" s="1"/>
  <c r="A664" i="40" s="1"/>
  <c r="A665" i="40" s="1"/>
  <c r="A666" i="40" s="1"/>
  <c r="A667" i="40" s="1"/>
  <c r="A668" i="40" s="1"/>
  <c r="A669" i="40" s="1"/>
  <c r="A670" i="40" s="1"/>
  <c r="A671" i="40" s="1"/>
  <c r="A672" i="40" s="1"/>
  <c r="A673" i="40" s="1"/>
  <c r="A674" i="40" s="1"/>
  <c r="A675" i="40" s="1"/>
  <c r="A676" i="40" s="1"/>
  <c r="A677" i="40" s="1"/>
  <c r="A678" i="40" s="1"/>
  <c r="A679" i="40" s="1"/>
  <c r="A680" i="40" s="1"/>
  <c r="A681" i="40" s="1"/>
  <c r="A682" i="40" s="1"/>
  <c r="A683" i="40" s="1"/>
  <c r="A684" i="40" s="1"/>
  <c r="A685" i="40" s="1"/>
  <c r="A686" i="40" s="1"/>
  <c r="A687" i="40" s="1"/>
  <c r="A688" i="40" s="1"/>
  <c r="A689" i="40" s="1"/>
  <c r="A690" i="40" s="1"/>
  <c r="A691" i="40" s="1"/>
  <c r="A692" i="40" s="1"/>
  <c r="A693" i="40" s="1"/>
  <c r="A694" i="40" s="1"/>
  <c r="A695" i="40" s="1"/>
  <c r="A696" i="40" s="1"/>
  <c r="A697" i="40" s="1"/>
  <c r="A698" i="40" s="1"/>
  <c r="A699" i="40" s="1"/>
  <c r="A700" i="40" s="1"/>
  <c r="A701" i="40" s="1"/>
  <c r="A702" i="40" s="1"/>
  <c r="A703" i="40" s="1"/>
  <c r="A704" i="40" s="1"/>
  <c r="A705" i="40" s="1"/>
  <c r="A706" i="40" s="1"/>
  <c r="A707" i="40" s="1"/>
  <c r="A708" i="40" s="1"/>
  <c r="A709" i="40" s="1"/>
  <c r="A710" i="40" s="1"/>
  <c r="A711" i="40" s="1"/>
  <c r="A712" i="40" s="1"/>
  <c r="A713" i="40" s="1"/>
  <c r="A714" i="40" s="1"/>
  <c r="A715" i="40" s="1"/>
  <c r="A716" i="40" s="1"/>
  <c r="A717" i="40" s="1"/>
  <c r="A718" i="40" s="1"/>
  <c r="A719" i="40" s="1"/>
  <c r="A720" i="40" s="1"/>
  <c r="A721" i="40" s="1"/>
  <c r="A722" i="40" s="1"/>
  <c r="A723" i="40" s="1"/>
  <c r="A724" i="40" s="1"/>
  <c r="A725" i="40" s="1"/>
  <c r="A726" i="40" s="1"/>
  <c r="A727" i="40" s="1"/>
  <c r="A728" i="40" s="1"/>
  <c r="A729" i="40" s="1"/>
  <c r="A730" i="40" s="1"/>
  <c r="A731" i="40" s="1"/>
  <c r="A732" i="40" s="1"/>
  <c r="A733" i="40" s="1"/>
  <c r="A734" i="40" s="1"/>
  <c r="A735" i="40" s="1"/>
  <c r="A736" i="40" s="1"/>
  <c r="A737" i="40" s="1"/>
  <c r="A738" i="40" s="1"/>
  <c r="A739" i="40" s="1"/>
  <c r="A740" i="40" s="1"/>
  <c r="A741" i="40" s="1"/>
  <c r="A742" i="40" s="1"/>
  <c r="A743" i="40" s="1"/>
  <c r="A744" i="40" s="1"/>
  <c r="A745" i="40" s="1"/>
  <c r="A746" i="40" s="1"/>
  <c r="A747" i="40" s="1"/>
  <c r="A748" i="40" s="1"/>
  <c r="A749" i="40" s="1"/>
  <c r="A750" i="40" s="1"/>
  <c r="A751" i="40" s="1"/>
  <c r="A752" i="40" s="1"/>
  <c r="A753" i="40" s="1"/>
  <c r="A754" i="40" s="1"/>
  <c r="A755" i="40" s="1"/>
  <c r="A756" i="40" s="1"/>
  <c r="A757" i="40" s="1"/>
  <c r="A758" i="40" s="1"/>
  <c r="A759" i="40" s="1"/>
  <c r="A760" i="40" s="1"/>
  <c r="A761" i="40" s="1"/>
  <c r="A762" i="40" s="1"/>
  <c r="A763" i="40" s="1"/>
  <c r="A764" i="40" s="1"/>
  <c r="A765" i="40" s="1"/>
  <c r="A766" i="40" s="1"/>
  <c r="A767" i="40" s="1"/>
  <c r="A768" i="40" s="1"/>
  <c r="A769" i="40" s="1"/>
  <c r="A770" i="40" s="1"/>
  <c r="A771" i="40" s="1"/>
  <c r="A772" i="40" s="1"/>
  <c r="A773" i="40" s="1"/>
  <c r="A774" i="40" s="1"/>
  <c r="A775" i="40" s="1"/>
  <c r="A776" i="40" s="1"/>
  <c r="A777" i="40" s="1"/>
  <c r="A778" i="40" s="1"/>
  <c r="A779" i="40" s="1"/>
  <c r="A780" i="40" s="1"/>
  <c r="A781" i="40" s="1"/>
  <c r="A782" i="40" s="1"/>
  <c r="A783" i="40" s="1"/>
  <c r="A784" i="40" s="1"/>
  <c r="A785" i="40" s="1"/>
  <c r="A786" i="40" s="1"/>
  <c r="A787" i="40" s="1"/>
  <c r="A788" i="40" s="1"/>
  <c r="A789" i="40" s="1"/>
  <c r="A790" i="40" s="1"/>
  <c r="A791" i="40" s="1"/>
  <c r="A792" i="40" s="1"/>
  <c r="A793" i="40" s="1"/>
  <c r="A794" i="40" s="1"/>
  <c r="A795" i="40" s="1"/>
  <c r="A796" i="40" s="1"/>
  <c r="A797" i="40" s="1"/>
  <c r="A798" i="40" s="1"/>
  <c r="A799" i="40" s="1"/>
  <c r="A800" i="40" s="1"/>
  <c r="A801" i="40" s="1"/>
  <c r="A802" i="40" s="1"/>
  <c r="A803" i="40" s="1"/>
  <c r="A804" i="40" s="1"/>
  <c r="A805" i="40" s="1"/>
  <c r="A806" i="40" s="1"/>
  <c r="A807" i="40" s="1"/>
  <c r="A808" i="40" s="1"/>
  <c r="A809" i="40" s="1"/>
  <c r="A810" i="40" s="1"/>
  <c r="A811" i="40" s="1"/>
  <c r="A812" i="40" s="1"/>
  <c r="A813" i="40" s="1"/>
  <c r="A814" i="40" s="1"/>
  <c r="A815" i="40" s="1"/>
  <c r="A816" i="40" s="1"/>
  <c r="A817" i="40" s="1"/>
  <c r="A818" i="40" s="1"/>
  <c r="A819" i="40" s="1"/>
  <c r="A820" i="40" s="1"/>
  <c r="A821" i="40" s="1"/>
  <c r="A822" i="40" s="1"/>
  <c r="A823" i="40" s="1"/>
  <c r="A824" i="40" s="1"/>
  <c r="A825" i="40" s="1"/>
  <c r="A826" i="40" s="1"/>
  <c r="A827" i="40" s="1"/>
  <c r="A828" i="40" s="1"/>
  <c r="A829" i="40" s="1"/>
  <c r="A830" i="40" s="1"/>
  <c r="A831" i="40" s="1"/>
  <c r="A832" i="40" s="1"/>
  <c r="A833" i="40" s="1"/>
  <c r="A834" i="40" s="1"/>
  <c r="A835" i="40" s="1"/>
  <c r="A836" i="40" s="1"/>
  <c r="A837" i="40" s="1"/>
  <c r="A838" i="40" s="1"/>
  <c r="A839" i="40" s="1"/>
  <c r="A840" i="40" s="1"/>
  <c r="A841" i="40" s="1"/>
  <c r="A842" i="40" s="1"/>
  <c r="A843" i="40" s="1"/>
  <c r="A844" i="40" s="1"/>
  <c r="A845" i="40" s="1"/>
  <c r="A846" i="40" s="1"/>
  <c r="A847" i="40" s="1"/>
  <c r="A848" i="40" s="1"/>
  <c r="A849" i="40" s="1"/>
  <c r="A850" i="40" s="1"/>
  <c r="A851" i="40" s="1"/>
  <c r="A852" i="40" s="1"/>
  <c r="A853" i="40" s="1"/>
  <c r="A854" i="40" s="1"/>
  <c r="A855" i="40" s="1"/>
  <c r="A856" i="40" s="1"/>
  <c r="A857" i="40" s="1"/>
  <c r="A858" i="40" s="1"/>
  <c r="A859" i="40" s="1"/>
  <c r="A860" i="40" s="1"/>
  <c r="A861" i="40" s="1"/>
  <c r="A862" i="40" s="1"/>
  <c r="A863" i="40" s="1"/>
  <c r="A864" i="40" s="1"/>
  <c r="A865" i="40" s="1"/>
  <c r="A866" i="40" s="1"/>
  <c r="A867" i="40" s="1"/>
  <c r="A868" i="40" s="1"/>
  <c r="A869" i="40" s="1"/>
  <c r="A870" i="40" s="1"/>
  <c r="A871" i="40" s="1"/>
  <c r="A872" i="40" s="1"/>
  <c r="A873" i="40" s="1"/>
  <c r="A874" i="40" s="1"/>
  <c r="A875" i="40" s="1"/>
  <c r="A876" i="40" s="1"/>
  <c r="A877" i="40" s="1"/>
  <c r="A878" i="40" s="1"/>
  <c r="A879" i="40" s="1"/>
  <c r="A880" i="40" s="1"/>
  <c r="A881" i="40" s="1"/>
  <c r="A882" i="40" s="1"/>
  <c r="A883" i="40" s="1"/>
  <c r="A884" i="40" s="1"/>
  <c r="A885" i="40" s="1"/>
  <c r="A886" i="40" s="1"/>
  <c r="A887" i="40" s="1"/>
  <c r="A888" i="40" s="1"/>
  <c r="A889" i="40" s="1"/>
  <c r="A890" i="40" s="1"/>
  <c r="A891" i="40" s="1"/>
  <c r="A892" i="40" s="1"/>
  <c r="A893" i="40" s="1"/>
  <c r="A894" i="40" s="1"/>
  <c r="A895" i="40" s="1"/>
  <c r="A896" i="40" s="1"/>
  <c r="A897" i="40" s="1"/>
  <c r="A898" i="40" s="1"/>
  <c r="A899" i="40" s="1"/>
  <c r="A900" i="40" s="1"/>
  <c r="A901" i="40" s="1"/>
  <c r="A902" i="40" s="1"/>
  <c r="A903" i="40" s="1"/>
  <c r="A904" i="40" s="1"/>
  <c r="A905" i="40" s="1"/>
  <c r="A906" i="40" s="1"/>
  <c r="A907" i="40" s="1"/>
  <c r="A908" i="40" s="1"/>
  <c r="A909" i="40" s="1"/>
  <c r="A910" i="40" s="1"/>
  <c r="A911" i="40" s="1"/>
  <c r="A912" i="40" s="1"/>
  <c r="A913" i="40" s="1"/>
  <c r="A914" i="40" s="1"/>
  <c r="A915" i="40" s="1"/>
  <c r="A916" i="40" s="1"/>
  <c r="A917" i="40" s="1"/>
  <c r="A918" i="40" s="1"/>
  <c r="A919" i="40" s="1"/>
  <c r="A920" i="40" s="1"/>
  <c r="A921" i="40" s="1"/>
  <c r="A922" i="40" s="1"/>
  <c r="A923" i="40" s="1"/>
  <c r="A924" i="40" s="1"/>
  <c r="A925" i="40" s="1"/>
  <c r="A926" i="40" s="1"/>
  <c r="A927" i="40" s="1"/>
  <c r="A928" i="40" s="1"/>
  <c r="A929" i="40" s="1"/>
  <c r="A930" i="40" s="1"/>
  <c r="A931" i="40" s="1"/>
  <c r="A932" i="40" s="1"/>
  <c r="A933" i="40" s="1"/>
  <c r="A934" i="40" s="1"/>
  <c r="A935" i="40" s="1"/>
  <c r="A936" i="40" s="1"/>
  <c r="A937" i="40" s="1"/>
  <c r="A938" i="40" s="1"/>
  <c r="A939" i="40" s="1"/>
  <c r="A940" i="40" s="1"/>
  <c r="A941" i="40" s="1"/>
  <c r="A942" i="40" s="1"/>
  <c r="A943" i="40" s="1"/>
  <c r="A944" i="40" s="1"/>
  <c r="A945" i="40" s="1"/>
  <c r="A946" i="40" s="1"/>
  <c r="A947" i="40" s="1"/>
  <c r="A948" i="40" s="1"/>
  <c r="A949" i="40" s="1"/>
  <c r="A950" i="40" s="1"/>
  <c r="A951" i="40" s="1"/>
  <c r="A952" i="40" s="1"/>
  <c r="A953" i="40" s="1"/>
  <c r="A954" i="40" s="1"/>
  <c r="A955" i="40" s="1"/>
  <c r="A956" i="40" s="1"/>
  <c r="A957" i="40" s="1"/>
  <c r="A958" i="40" s="1"/>
  <c r="A959" i="40" s="1"/>
  <c r="A960" i="40" s="1"/>
  <c r="A961" i="40" s="1"/>
  <c r="A962" i="40" s="1"/>
  <c r="A963" i="40" s="1"/>
  <c r="A964" i="40" s="1"/>
  <c r="A965" i="40" s="1"/>
  <c r="A966" i="40" s="1"/>
  <c r="A967" i="40" s="1"/>
  <c r="A968" i="40" s="1"/>
  <c r="A969" i="40" s="1"/>
  <c r="A970" i="40" s="1"/>
  <c r="A971" i="40" s="1"/>
  <c r="A972" i="40" s="1"/>
  <c r="A973" i="40" s="1"/>
  <c r="A974" i="40" s="1"/>
  <c r="A975" i="40" s="1"/>
  <c r="A976" i="40" s="1"/>
  <c r="A977" i="40" s="1"/>
  <c r="A978" i="40" s="1"/>
  <c r="A979" i="40" s="1"/>
  <c r="A980" i="40" s="1"/>
  <c r="A981" i="40" s="1"/>
  <c r="A982" i="40" s="1"/>
  <c r="A983" i="40" s="1"/>
  <c r="A984" i="40" s="1"/>
  <c r="A985" i="40" s="1"/>
  <c r="A986" i="40" s="1"/>
  <c r="A987" i="40" s="1"/>
  <c r="A988" i="40" s="1"/>
  <c r="A989" i="40" s="1"/>
  <c r="A990" i="40" s="1"/>
  <c r="A991" i="40" s="1"/>
  <c r="A992" i="40" s="1"/>
  <c r="A993" i="40" s="1"/>
  <c r="A994" i="40" s="1"/>
  <c r="A995" i="40" s="1"/>
  <c r="A996" i="40" s="1"/>
  <c r="A997" i="40" s="1"/>
  <c r="A998" i="40" s="1"/>
  <c r="A999" i="40" s="1"/>
  <c r="A1000" i="40" s="1"/>
  <c r="A1001" i="40" s="1"/>
  <c r="A1002" i="40" s="1"/>
  <c r="A1003" i="40" s="1"/>
  <c r="A1004" i="40" s="1"/>
  <c r="A1005" i="40" s="1"/>
  <c r="A1006" i="40" s="1"/>
  <c r="A1007" i="40" s="1"/>
  <c r="A1008" i="40" s="1"/>
  <c r="A1009" i="40" s="1"/>
  <c r="A1010" i="40" s="1"/>
  <c r="A1011" i="40" s="1"/>
  <c r="A1012" i="40" s="1"/>
  <c r="A1013" i="40" s="1"/>
  <c r="A1014" i="40" s="1"/>
  <c r="A1015" i="40" s="1"/>
  <c r="A1016" i="40" s="1"/>
  <c r="A1017" i="40" s="1"/>
  <c r="A1018" i="40" s="1"/>
  <c r="A1019" i="40" s="1"/>
  <c r="A1020" i="40" s="1"/>
  <c r="A1021" i="40" s="1"/>
  <c r="A1022" i="40" s="1"/>
  <c r="A1023" i="40" s="1"/>
  <c r="A1024" i="40" s="1"/>
  <c r="A1025" i="40" s="1"/>
  <c r="A1026" i="40" s="1"/>
  <c r="A1027" i="40" s="1"/>
  <c r="A1028" i="40" s="1"/>
  <c r="A1029" i="40" s="1"/>
  <c r="A1030" i="40" s="1"/>
  <c r="A1031" i="40" s="1"/>
  <c r="A1032" i="40" s="1"/>
  <c r="A1033" i="40" s="1"/>
  <c r="A1034" i="40" s="1"/>
  <c r="A1035" i="40" s="1"/>
  <c r="A1036" i="40" s="1"/>
  <c r="A1037" i="40" s="1"/>
  <c r="A1038" i="40" s="1"/>
  <c r="A1039" i="40" s="1"/>
  <c r="A1040" i="40" s="1"/>
  <c r="A1041" i="40" s="1"/>
  <c r="A1042" i="40" s="1"/>
  <c r="A1043" i="40" s="1"/>
  <c r="A1044" i="40" s="1"/>
  <c r="A1045" i="40" s="1"/>
  <c r="A1046" i="40" s="1"/>
  <c r="A1047" i="40" s="1"/>
  <c r="A1048" i="40" s="1"/>
  <c r="A1049" i="40" s="1"/>
  <c r="A1050" i="40" s="1"/>
  <c r="A1051" i="40" s="1"/>
  <c r="A1052" i="40" s="1"/>
  <c r="A1053" i="40" s="1"/>
  <c r="A1054" i="40" s="1"/>
  <c r="A1055" i="40" s="1"/>
  <c r="A1056" i="40" s="1"/>
  <c r="A1057" i="40" s="1"/>
  <c r="A1058" i="40" s="1"/>
  <c r="A1059" i="40" s="1"/>
  <c r="A1060" i="40" s="1"/>
  <c r="A1061" i="40" s="1"/>
  <c r="A1062" i="40" s="1"/>
  <c r="A1063" i="40" s="1"/>
  <c r="A1064" i="40" s="1"/>
  <c r="A1065" i="40" s="1"/>
  <c r="A1066" i="40" s="1"/>
  <c r="A1067" i="40" s="1"/>
  <c r="A1068" i="40" s="1"/>
  <c r="A1069" i="40" s="1"/>
  <c r="A1070" i="40" s="1"/>
  <c r="A1071" i="40" s="1"/>
  <c r="A1072" i="40" s="1"/>
  <c r="A1073" i="40" s="1"/>
  <c r="A1074" i="40" s="1"/>
  <c r="A1075" i="40" s="1"/>
  <c r="A1076" i="40" s="1"/>
  <c r="A1077" i="40" s="1"/>
  <c r="A1078" i="40" s="1"/>
  <c r="A1079" i="40" s="1"/>
  <c r="A1080" i="40" s="1"/>
  <c r="A1081" i="40" s="1"/>
  <c r="A1082" i="40" s="1"/>
  <c r="A1083" i="40" s="1"/>
  <c r="A1084" i="40" s="1"/>
  <c r="A1085" i="40" s="1"/>
  <c r="A1086" i="40" s="1"/>
  <c r="A1087" i="40" s="1"/>
  <c r="A1088" i="40" s="1"/>
  <c r="A1089" i="40" s="1"/>
  <c r="A1090" i="40" s="1"/>
  <c r="A1091" i="40" s="1"/>
  <c r="A1092" i="40" s="1"/>
  <c r="A1093" i="40" s="1"/>
  <c r="A1094" i="40" s="1"/>
  <c r="A1095" i="40" s="1"/>
  <c r="A1096" i="40" s="1"/>
  <c r="A1097" i="40" s="1"/>
  <c r="A1098" i="40" s="1"/>
  <c r="A1099" i="40" s="1"/>
  <c r="A1100" i="40" s="1"/>
  <c r="A1101" i="40" s="1"/>
  <c r="A1102" i="40" s="1"/>
  <c r="A1103" i="40" s="1"/>
  <c r="A1104" i="40" s="1"/>
  <c r="A1105" i="40" s="1"/>
  <c r="A1106" i="40" s="1"/>
  <c r="A1107" i="40" s="1"/>
  <c r="A1108" i="40" s="1"/>
  <c r="A1109" i="40" s="1"/>
  <c r="A1110" i="40" s="1"/>
  <c r="A1111" i="40" s="1"/>
  <c r="A1112" i="40" s="1"/>
  <c r="A1113" i="40" s="1"/>
  <c r="A1114" i="40" s="1"/>
  <c r="A1115" i="40" s="1"/>
  <c r="A1116" i="40" s="1"/>
  <c r="A1117" i="40" s="1"/>
  <c r="A1118" i="40" s="1"/>
  <c r="A1119" i="40" s="1"/>
  <c r="A1120" i="40" s="1"/>
  <c r="A1121" i="40" s="1"/>
  <c r="A1122" i="40" s="1"/>
  <c r="A1123" i="40" s="1"/>
  <c r="A1124" i="40" s="1"/>
  <c r="A1125" i="40" s="1"/>
  <c r="A1126" i="40" s="1"/>
  <c r="A1127" i="40" s="1"/>
  <c r="A1128" i="40" s="1"/>
  <c r="A1129" i="40" s="1"/>
  <c r="A1130" i="40" s="1"/>
  <c r="A1131" i="40" s="1"/>
  <c r="A1132" i="40" s="1"/>
  <c r="A1133" i="40" s="1"/>
  <c r="A1134" i="40" s="1"/>
  <c r="A1135" i="40" s="1"/>
  <c r="A1136" i="40" s="1"/>
  <c r="A1137" i="40" s="1"/>
  <c r="A1138" i="40" s="1"/>
  <c r="A1139" i="40" s="1"/>
  <c r="A1140" i="40" s="1"/>
  <c r="A1141" i="40" s="1"/>
  <c r="A1142" i="40" s="1"/>
  <c r="A1143" i="40" s="1"/>
  <c r="A1144" i="40" s="1"/>
  <c r="A1145" i="40" s="1"/>
  <c r="A1146" i="40" s="1"/>
  <c r="A1147" i="40" s="1"/>
  <c r="A1148" i="40" s="1"/>
  <c r="A1149" i="40" s="1"/>
  <c r="A1150" i="40" s="1"/>
  <c r="A1151" i="40" s="1"/>
  <c r="A1152" i="40" s="1"/>
  <c r="A1153" i="40" s="1"/>
  <c r="A1154" i="40" s="1"/>
  <c r="A1155" i="40" s="1"/>
  <c r="A1156" i="40" s="1"/>
  <c r="A1157" i="40" s="1"/>
  <c r="A1158" i="40" s="1"/>
  <c r="A1159" i="40" s="1"/>
  <c r="A1160" i="40" s="1"/>
  <c r="A1161" i="40" s="1"/>
  <c r="A1162" i="40" s="1"/>
  <c r="A1163" i="40" s="1"/>
  <c r="A1164" i="40" s="1"/>
  <c r="A1165" i="40" s="1"/>
  <c r="A1166" i="40" s="1"/>
  <c r="A1167" i="40" s="1"/>
  <c r="A1168" i="40" s="1"/>
  <c r="A1169" i="40" s="1"/>
  <c r="A1170" i="40" s="1"/>
  <c r="A1171" i="40" s="1"/>
  <c r="A1172" i="40" s="1"/>
  <c r="A1173" i="40" s="1"/>
  <c r="A1174" i="40" s="1"/>
  <c r="A1175" i="40" s="1"/>
  <c r="A1176" i="40" s="1"/>
  <c r="A1177" i="40" s="1"/>
  <c r="A1178" i="40" s="1"/>
  <c r="A1179" i="40" s="1"/>
  <c r="A1180" i="40" s="1"/>
  <c r="A1181" i="40" s="1"/>
  <c r="A1182" i="40" s="1"/>
  <c r="A1183" i="40" s="1"/>
  <c r="A1184" i="40" s="1"/>
  <c r="A1185" i="40" s="1"/>
  <c r="A1186" i="40" s="1"/>
  <c r="A1187" i="40" s="1"/>
  <c r="A1188" i="40" s="1"/>
  <c r="A1189" i="40" s="1"/>
  <c r="A1190" i="40" s="1"/>
  <c r="A1191" i="40" s="1"/>
  <c r="A1192" i="40" s="1"/>
  <c r="A1193" i="40" s="1"/>
  <c r="A1194" i="40" s="1"/>
  <c r="A1195" i="40" s="1"/>
  <c r="A1196" i="40" s="1"/>
  <c r="A1197" i="40" s="1"/>
  <c r="A1198" i="40" s="1"/>
  <c r="A1199" i="40" s="1"/>
  <c r="A1200" i="40" s="1"/>
  <c r="A1201" i="40" s="1"/>
  <c r="A1202" i="40" s="1"/>
  <c r="A1203" i="40" s="1"/>
  <c r="A1204" i="40" s="1"/>
  <c r="A1205" i="40" s="1"/>
  <c r="A1206" i="40" s="1"/>
  <c r="A1207" i="40" s="1"/>
  <c r="A1208" i="40" s="1"/>
  <c r="A1209" i="40" s="1"/>
  <c r="A1210" i="40" s="1"/>
  <c r="A1211" i="40" s="1"/>
  <c r="A1212" i="40" s="1"/>
  <c r="A1213" i="40" s="1"/>
  <c r="A1214" i="40" s="1"/>
  <c r="A1215" i="40" s="1"/>
  <c r="A1216" i="40" s="1"/>
  <c r="A1217" i="40" s="1"/>
  <c r="A1218" i="40" s="1"/>
  <c r="A1219" i="40" s="1"/>
  <c r="A1220" i="40" s="1"/>
  <c r="A1221" i="40" s="1"/>
  <c r="A1222" i="40" s="1"/>
  <c r="A1223" i="40" s="1"/>
  <c r="A1224" i="40" s="1"/>
  <c r="A1225" i="40" s="1"/>
  <c r="A1226" i="40" s="1"/>
  <c r="A1227" i="40" s="1"/>
  <c r="A1228" i="40" s="1"/>
  <c r="A1229" i="40" s="1"/>
  <c r="A1230" i="40" s="1"/>
  <c r="A1231" i="40" s="1"/>
  <c r="A1232" i="40" s="1"/>
  <c r="A1233" i="40" s="1"/>
  <c r="A1234" i="40" s="1"/>
  <c r="A1235" i="40" s="1"/>
  <c r="A1236" i="40" s="1"/>
  <c r="A1237" i="40" s="1"/>
  <c r="A1238" i="40" s="1"/>
  <c r="A1239" i="40" s="1"/>
  <c r="A1240" i="40" s="1"/>
  <c r="A1241" i="40" s="1"/>
  <c r="A1242" i="40" s="1"/>
  <c r="A1243" i="40" s="1"/>
  <c r="A1244" i="40" s="1"/>
  <c r="A1245" i="40" s="1"/>
  <c r="A1246" i="40" s="1"/>
  <c r="A1247" i="40" s="1"/>
  <c r="A1248" i="40" s="1"/>
  <c r="A1249" i="40" s="1"/>
  <c r="A1250" i="40" s="1"/>
  <c r="A1251" i="40" s="1"/>
  <c r="A1252" i="40" s="1"/>
  <c r="A1253" i="40" s="1"/>
  <c r="A1254" i="40" s="1"/>
  <c r="A1255" i="40" s="1"/>
  <c r="A1256" i="40" s="1"/>
  <c r="A1257" i="40" s="1"/>
  <c r="A1258" i="40" s="1"/>
  <c r="A1259" i="40" s="1"/>
  <c r="A1260" i="40" s="1"/>
  <c r="A1261" i="40" s="1"/>
  <c r="A1262" i="40" s="1"/>
  <c r="A1263" i="40" s="1"/>
  <c r="A1264" i="40" s="1"/>
  <c r="A1265" i="40" s="1"/>
  <c r="A1266" i="40" s="1"/>
  <c r="A1267" i="40" s="1"/>
  <c r="A1268" i="40" s="1"/>
  <c r="A1269" i="40" s="1"/>
  <c r="A1270" i="40" s="1"/>
  <c r="A1271" i="40" s="1"/>
  <c r="A1272" i="40" s="1"/>
  <c r="A1273" i="40" s="1"/>
  <c r="A1274" i="40" s="1"/>
  <c r="A1275" i="40" s="1"/>
  <c r="A1276" i="40" s="1"/>
  <c r="A1277" i="40" s="1"/>
  <c r="A1278" i="40" s="1"/>
  <c r="A1279" i="40" s="1"/>
  <c r="A1280" i="40" s="1"/>
  <c r="A1281" i="40" s="1"/>
  <c r="A1282" i="40" s="1"/>
  <c r="A1283" i="40" s="1"/>
  <c r="A1284" i="40" s="1"/>
  <c r="A1285" i="40" s="1"/>
  <c r="A1286" i="40" s="1"/>
  <c r="A1287" i="40" s="1"/>
  <c r="A1288" i="40" s="1"/>
  <c r="A1289" i="40" s="1"/>
  <c r="A1290" i="40" s="1"/>
  <c r="A1291" i="40" s="1"/>
  <c r="A1292" i="40" s="1"/>
  <c r="A1293" i="40" s="1"/>
  <c r="A1294" i="40" s="1"/>
  <c r="A1295" i="40" s="1"/>
  <c r="A1296" i="40" s="1"/>
  <c r="A1297" i="40" s="1"/>
  <c r="A1298" i="40" s="1"/>
  <c r="A1299" i="40" s="1"/>
  <c r="A1300" i="40" s="1"/>
  <c r="A1301" i="40" s="1"/>
  <c r="A1302" i="40" s="1"/>
  <c r="A1303" i="40" s="1"/>
  <c r="A1304" i="40" s="1"/>
  <c r="A1305" i="40" s="1"/>
  <c r="A1306" i="40" s="1"/>
  <c r="A1307" i="40" s="1"/>
  <c r="A1308" i="40" s="1"/>
  <c r="A1309" i="40" s="1"/>
  <c r="A1310" i="40" s="1"/>
  <c r="A1311" i="40" s="1"/>
  <c r="A1312" i="40" s="1"/>
  <c r="A1313" i="40" s="1"/>
  <c r="A1314" i="40" s="1"/>
  <c r="A1315" i="40" s="1"/>
  <c r="A1316" i="40" s="1"/>
  <c r="A1317" i="40" s="1"/>
  <c r="A1318" i="40" s="1"/>
  <c r="A1319" i="40" s="1"/>
  <c r="A1320" i="40" s="1"/>
  <c r="A1321" i="40" s="1"/>
  <c r="A1322" i="40" s="1"/>
  <c r="A1323" i="40" s="1"/>
  <c r="A1324" i="40" s="1"/>
  <c r="A1325" i="40" s="1"/>
  <c r="A1326" i="40" s="1"/>
  <c r="A1327" i="40" s="1"/>
  <c r="A1328" i="40" s="1"/>
  <c r="A1329" i="40" s="1"/>
  <c r="A1330" i="40" s="1"/>
  <c r="A1331" i="40" s="1"/>
  <c r="A1332" i="40" s="1"/>
  <c r="A1333" i="40" s="1"/>
  <c r="A1334" i="40" s="1"/>
  <c r="A1335" i="40" s="1"/>
  <c r="A1336" i="40" s="1"/>
  <c r="A1337" i="40" s="1"/>
  <c r="A1338" i="40" s="1"/>
  <c r="A1339" i="40" s="1"/>
  <c r="A1340" i="40" s="1"/>
  <c r="A1341" i="40" s="1"/>
  <c r="A1342" i="40" s="1"/>
  <c r="A1343" i="40" s="1"/>
  <c r="A1344" i="40" s="1"/>
  <c r="A1345" i="40" s="1"/>
  <c r="A1346" i="40" s="1"/>
  <c r="A1347" i="40" s="1"/>
  <c r="A1348" i="40" s="1"/>
  <c r="A1349" i="40" s="1"/>
  <c r="A1350" i="40" s="1"/>
  <c r="A1351" i="40" s="1"/>
  <c r="A1352" i="40" s="1"/>
  <c r="A1353" i="40" s="1"/>
  <c r="A1354" i="40" s="1"/>
  <c r="A1355" i="40" s="1"/>
  <c r="A1356" i="40" s="1"/>
  <c r="A1357" i="40" s="1"/>
  <c r="A1358" i="40" s="1"/>
  <c r="A1359" i="40" s="1"/>
  <c r="A1360" i="40" s="1"/>
  <c r="A1361" i="40" s="1"/>
  <c r="A1362" i="40" s="1"/>
  <c r="A1363" i="40" s="1"/>
  <c r="A1364" i="40" s="1"/>
  <c r="A1365" i="40" s="1"/>
  <c r="A1366" i="40" s="1"/>
  <c r="A1367" i="40" s="1"/>
  <c r="A1368" i="40" s="1"/>
  <c r="A1369" i="40" s="1"/>
  <c r="A1370" i="40" s="1"/>
  <c r="A1371" i="40" s="1"/>
  <c r="A1372" i="40" s="1"/>
  <c r="A1373" i="40" s="1"/>
  <c r="A1374" i="40" s="1"/>
  <c r="A1375" i="40" s="1"/>
  <c r="A1376" i="40" s="1"/>
  <c r="A1377" i="40" s="1"/>
  <c r="A1378" i="40" s="1"/>
  <c r="A1379" i="40" s="1"/>
  <c r="A1380" i="40" s="1"/>
  <c r="A1381" i="40" s="1"/>
  <c r="A1382" i="40" s="1"/>
  <c r="A1383" i="40" s="1"/>
  <c r="A1384" i="40" s="1"/>
  <c r="A1385" i="40" s="1"/>
  <c r="A1386" i="40" s="1"/>
  <c r="A1387" i="40" s="1"/>
  <c r="A1388" i="40" s="1"/>
  <c r="A1389" i="40" s="1"/>
  <c r="A1390" i="40" s="1"/>
  <c r="A1391" i="40" s="1"/>
  <c r="A1392" i="40" s="1"/>
  <c r="A1393" i="40" s="1"/>
  <c r="A1394" i="40" s="1"/>
  <c r="A1395" i="40" s="1"/>
  <c r="A1396" i="40" s="1"/>
  <c r="A1397" i="40" s="1"/>
  <c r="A1398" i="40" s="1"/>
  <c r="A1399" i="40" s="1"/>
  <c r="A1400" i="40" s="1"/>
  <c r="A1401" i="40" s="1"/>
  <c r="A1402" i="40" s="1"/>
  <c r="A1403" i="40" s="1"/>
  <c r="A1404" i="40" s="1"/>
  <c r="A1405" i="40" s="1"/>
  <c r="A1406" i="40" s="1"/>
  <c r="A1407" i="40" s="1"/>
  <c r="A1408" i="40" s="1"/>
  <c r="A1409" i="40" s="1"/>
  <c r="A1410" i="40" s="1"/>
  <c r="A1411" i="40" s="1"/>
  <c r="A1412" i="40" s="1"/>
  <c r="A1413" i="40" s="1"/>
  <c r="A1414" i="40" s="1"/>
  <c r="A1415" i="40" s="1"/>
  <c r="A1416" i="40" s="1"/>
  <c r="A1417" i="40" s="1"/>
  <c r="A1418" i="40" s="1"/>
  <c r="A1419" i="40" s="1"/>
  <c r="A1420" i="40" s="1"/>
  <c r="A1421" i="40" s="1"/>
  <c r="A1422" i="40" s="1"/>
  <c r="A1423" i="40" s="1"/>
  <c r="A1424" i="40" s="1"/>
  <c r="A1425" i="40" s="1"/>
  <c r="A1426" i="40" s="1"/>
  <c r="A1427" i="40" s="1"/>
  <c r="A1428" i="40" s="1"/>
  <c r="A1429" i="40" s="1"/>
  <c r="A1430" i="40" s="1"/>
  <c r="A1431" i="40" s="1"/>
  <c r="A1432" i="40" s="1"/>
  <c r="A1433" i="40" s="1"/>
  <c r="A1434" i="40" s="1"/>
  <c r="A1435" i="40" s="1"/>
  <c r="A1436" i="40" s="1"/>
  <c r="A1437" i="40" s="1"/>
  <c r="A1438" i="40" s="1"/>
  <c r="A1439" i="40" s="1"/>
  <c r="A1440" i="40" s="1"/>
  <c r="A1441" i="40" s="1"/>
  <c r="A1442" i="40" s="1"/>
  <c r="A1443" i="40" s="1"/>
  <c r="A1444" i="40" s="1"/>
  <c r="A1445" i="40" s="1"/>
  <c r="A1446" i="40" s="1"/>
  <c r="A1447" i="40" s="1"/>
  <c r="A1448" i="40" s="1"/>
  <c r="A1449" i="40" s="1"/>
  <c r="A1450" i="40" s="1"/>
  <c r="A1451" i="40" s="1"/>
  <c r="A1452" i="40" s="1"/>
  <c r="M763" i="17"/>
  <c r="M1342" i="17"/>
  <c r="N342" i="17"/>
  <c r="M156" i="17"/>
  <c r="M326" i="17"/>
  <c r="M710" i="17"/>
  <c r="M1334" i="17"/>
  <c r="O802" i="17"/>
  <c r="O1371" i="17"/>
  <c r="M432" i="17"/>
  <c r="M508" i="17"/>
  <c r="N1371" i="17"/>
  <c r="M1035" i="17"/>
  <c r="M1015" i="17"/>
  <c r="M942" i="17"/>
  <c r="M873" i="17"/>
  <c r="M17" i="17"/>
  <c r="M1037" i="17"/>
  <c r="M342" i="17"/>
  <c r="M909" i="17"/>
  <c r="N802" i="17"/>
  <c r="L1303" i="17"/>
  <c r="L1275" i="17"/>
  <c r="L1203" i="17"/>
  <c r="L1177" i="17"/>
  <c r="L1072" i="17"/>
  <c r="L513" i="17"/>
  <c r="L454" i="17"/>
  <c r="L340" i="17"/>
  <c r="L153" i="17"/>
  <c r="A2" i="39"/>
  <c r="A3" i="39" s="1"/>
  <c r="A4" i="39" s="1"/>
  <c r="A5" i="39" s="1"/>
  <c r="A6" i="39" s="1"/>
  <c r="A7" i="39" s="1"/>
  <c r="A8" i="39" s="1"/>
  <c r="A9" i="39" s="1"/>
  <c r="A10" i="39" s="1"/>
  <c r="A11" i="39" s="1"/>
  <c r="A12" i="39" s="1"/>
  <c r="A13" i="39" s="1"/>
  <c r="A14" i="39" s="1"/>
  <c r="A15" i="39" s="1"/>
  <c r="A16" i="39" s="1"/>
  <c r="A17" i="39" s="1"/>
  <c r="A18" i="39" s="1"/>
  <c r="A19" i="39" s="1"/>
  <c r="A20" i="39" s="1"/>
  <c r="A21" i="39" s="1"/>
  <c r="A22" i="39" s="1"/>
  <c r="A23" i="39" s="1"/>
  <c r="A24" i="39" s="1"/>
  <c r="A25" i="39" s="1"/>
  <c r="A26" i="39" s="1"/>
  <c r="A27" i="39" s="1"/>
  <c r="A28" i="39" s="1"/>
  <c r="A29" i="39" s="1"/>
  <c r="A30" i="39" s="1"/>
  <c r="A31" i="39" s="1"/>
  <c r="A32" i="39" s="1"/>
  <c r="A33" i="39" s="1"/>
  <c r="A34" i="39" s="1"/>
  <c r="A35" i="39" s="1"/>
  <c r="A36" i="39" s="1"/>
  <c r="A37" i="39" s="1"/>
  <c r="A38" i="39" s="1"/>
  <c r="A39" i="39" s="1"/>
  <c r="A40" i="39" s="1"/>
  <c r="A41" i="39" s="1"/>
  <c r="A42" i="39" s="1"/>
  <c r="A43" i="39" s="1"/>
  <c r="A44" i="39" s="1"/>
  <c r="A45" i="39" s="1"/>
  <c r="A46" i="39" s="1"/>
  <c r="A47" i="39" s="1"/>
  <c r="A48" i="39" s="1"/>
  <c r="A49" i="39" s="1"/>
  <c r="A50" i="39" s="1"/>
  <c r="A51" i="39" s="1"/>
  <c r="A52" i="39" s="1"/>
  <c r="A53" i="39" s="1"/>
  <c r="A54" i="39" s="1"/>
  <c r="A55" i="39" s="1"/>
  <c r="A56" i="39" s="1"/>
  <c r="A57" i="39" s="1"/>
  <c r="A58" i="39" s="1"/>
  <c r="A59" i="39" s="1"/>
  <c r="A60" i="39" s="1"/>
  <c r="A61" i="39" s="1"/>
  <c r="A62" i="39" s="1"/>
  <c r="A63" i="39" s="1"/>
  <c r="A64" i="39" s="1"/>
  <c r="A65" i="39" s="1"/>
  <c r="A66" i="39" s="1"/>
  <c r="A67" i="39" s="1"/>
  <c r="A68" i="39" s="1"/>
  <c r="A69" i="39" s="1"/>
  <c r="A70" i="39" s="1"/>
  <c r="A71" i="39" s="1"/>
  <c r="A72" i="39" s="1"/>
  <c r="A73" i="39" s="1"/>
  <c r="A74" i="39" s="1"/>
  <c r="A75" i="39" s="1"/>
  <c r="A76" i="39" s="1"/>
  <c r="A77" i="39" s="1"/>
  <c r="A78" i="39" s="1"/>
  <c r="A79" i="39" s="1"/>
  <c r="A80" i="39" s="1"/>
  <c r="A81" i="39" s="1"/>
  <c r="A82" i="39" s="1"/>
  <c r="A83" i="39" s="1"/>
  <c r="A84" i="39" s="1"/>
  <c r="A85" i="39" s="1"/>
  <c r="A86" i="39" s="1"/>
  <c r="A87" i="39" s="1"/>
  <c r="A88" i="39" s="1"/>
  <c r="A89" i="39" s="1"/>
  <c r="A90" i="39" s="1"/>
  <c r="A91" i="39" s="1"/>
  <c r="A92" i="39" s="1"/>
  <c r="A93" i="39" s="1"/>
  <c r="A94" i="39" s="1"/>
  <c r="A95" i="39" s="1"/>
  <c r="A96" i="39" s="1"/>
  <c r="A97" i="39" s="1"/>
  <c r="A98" i="39" s="1"/>
  <c r="A99" i="39" s="1"/>
  <c r="A100" i="39" s="1"/>
  <c r="A101" i="39" s="1"/>
  <c r="A102" i="39" s="1"/>
  <c r="A103" i="39" s="1"/>
  <c r="A104" i="39" s="1"/>
  <c r="A105" i="39" s="1"/>
  <c r="A106" i="39" s="1"/>
  <c r="A107" i="39" s="1"/>
  <c r="A108" i="39" s="1"/>
  <c r="A109" i="39" s="1"/>
  <c r="A110" i="39" s="1"/>
  <c r="A111" i="39" s="1"/>
  <c r="A112" i="39" s="1"/>
  <c r="A113" i="39" s="1"/>
  <c r="A114" i="39" s="1"/>
  <c r="A115" i="39" s="1"/>
  <c r="A116" i="39" s="1"/>
  <c r="A117" i="39" s="1"/>
  <c r="A118" i="39" s="1"/>
  <c r="A119" i="39" s="1"/>
  <c r="A120" i="39" s="1"/>
  <c r="A121" i="39" s="1"/>
  <c r="A122" i="39" s="1"/>
  <c r="A123" i="39" s="1"/>
  <c r="A124" i="39" s="1"/>
  <c r="A125" i="39" s="1"/>
  <c r="A126" i="39" s="1"/>
  <c r="A127" i="39" s="1"/>
  <c r="A128" i="39" s="1"/>
  <c r="A129" i="39" s="1"/>
  <c r="A130" i="39" s="1"/>
  <c r="A131" i="39" s="1"/>
  <c r="A132" i="39" s="1"/>
  <c r="A133" i="39" s="1"/>
  <c r="A134" i="39" s="1"/>
  <c r="A135" i="39" s="1"/>
  <c r="A136" i="39" s="1"/>
  <c r="A137" i="39" s="1"/>
  <c r="A138" i="39" s="1"/>
  <c r="A139" i="39" s="1"/>
  <c r="A140" i="39" s="1"/>
  <c r="A141" i="39" s="1"/>
  <c r="A142" i="39" s="1"/>
  <c r="A143" i="39" s="1"/>
  <c r="A144" i="39" s="1"/>
  <c r="A145" i="39" s="1"/>
  <c r="A146" i="39" s="1"/>
  <c r="A147" i="39" s="1"/>
  <c r="A148" i="39" s="1"/>
  <c r="A149" i="39" s="1"/>
  <c r="A150" i="39" s="1"/>
  <c r="A151" i="39" s="1"/>
  <c r="A152" i="39" s="1"/>
  <c r="A153" i="39" s="1"/>
  <c r="A154" i="39" s="1"/>
  <c r="A155" i="39" s="1"/>
  <c r="A156" i="39" s="1"/>
  <c r="A157" i="39" s="1"/>
  <c r="A158" i="39" s="1"/>
  <c r="A159" i="39" s="1"/>
  <c r="A160" i="39" s="1"/>
  <c r="A161" i="39" s="1"/>
  <c r="A162" i="39" s="1"/>
  <c r="A163" i="39" s="1"/>
  <c r="A164" i="39" s="1"/>
  <c r="A165" i="39" s="1"/>
  <c r="A166" i="39" s="1"/>
  <c r="A167" i="39" s="1"/>
  <c r="A168" i="39" s="1"/>
  <c r="A169" i="39" s="1"/>
  <c r="A170" i="39" s="1"/>
  <c r="A171" i="39" s="1"/>
  <c r="A172" i="39" s="1"/>
  <c r="A173" i="39" s="1"/>
  <c r="A174" i="39" s="1"/>
  <c r="A175" i="39" s="1"/>
  <c r="A176" i="39" s="1"/>
  <c r="A177" i="39" s="1"/>
  <c r="A178" i="39" s="1"/>
  <c r="A179" i="39" s="1"/>
  <c r="A180" i="39" s="1"/>
  <c r="A181" i="39" s="1"/>
  <c r="A182" i="39" s="1"/>
  <c r="A183" i="39" s="1"/>
  <c r="A184" i="39" s="1"/>
  <c r="A185" i="39" s="1"/>
  <c r="A186" i="39" s="1"/>
  <c r="A187" i="39" s="1"/>
  <c r="A188" i="39" s="1"/>
  <c r="A189" i="39" s="1"/>
  <c r="A190" i="39" s="1"/>
  <c r="A191" i="39" s="1"/>
  <c r="A192" i="39" s="1"/>
  <c r="A193" i="39" s="1"/>
  <c r="A194" i="39" s="1"/>
  <c r="A195" i="39" s="1"/>
  <c r="A196" i="39" s="1"/>
  <c r="A197" i="39" s="1"/>
  <c r="A198" i="39" s="1"/>
  <c r="A199" i="39" s="1"/>
  <c r="A200" i="39" s="1"/>
  <c r="A201" i="39" s="1"/>
  <c r="A202" i="39" s="1"/>
  <c r="A203" i="39" s="1"/>
  <c r="A204" i="39" s="1"/>
  <c r="A205" i="39" s="1"/>
  <c r="A206" i="39" s="1"/>
  <c r="A207" i="39" s="1"/>
  <c r="A208" i="39" s="1"/>
  <c r="A209" i="39" s="1"/>
  <c r="A210" i="39" s="1"/>
  <c r="A211" i="39" s="1"/>
  <c r="A212" i="39" s="1"/>
  <c r="A213" i="39" s="1"/>
  <c r="A214" i="39" s="1"/>
  <c r="A215" i="39" s="1"/>
  <c r="A216" i="39" s="1"/>
  <c r="A217" i="39" s="1"/>
  <c r="A218" i="39" s="1"/>
  <c r="A219" i="39" s="1"/>
  <c r="A220" i="39" s="1"/>
  <c r="A221" i="39" s="1"/>
  <c r="A222" i="39" s="1"/>
  <c r="A223" i="39" s="1"/>
  <c r="A224" i="39" s="1"/>
  <c r="A225" i="39" s="1"/>
  <c r="A226" i="39" s="1"/>
  <c r="A227" i="39" s="1"/>
  <c r="A228" i="39" s="1"/>
  <c r="A229" i="39" s="1"/>
  <c r="A230" i="39" s="1"/>
  <c r="A231" i="39" s="1"/>
  <c r="A232" i="39" s="1"/>
  <c r="A233" i="39" s="1"/>
  <c r="A234" i="39" s="1"/>
  <c r="A235" i="39" s="1"/>
  <c r="A236" i="39" s="1"/>
  <c r="A237" i="39" s="1"/>
  <c r="A238" i="39" s="1"/>
  <c r="A239" i="39" s="1"/>
  <c r="A240" i="39" s="1"/>
  <c r="A241" i="39" s="1"/>
  <c r="A242" i="39" s="1"/>
  <c r="A243" i="39" s="1"/>
  <c r="A244" i="39" s="1"/>
  <c r="A245" i="39" s="1"/>
  <c r="A246" i="39" s="1"/>
  <c r="A247" i="39" s="1"/>
  <c r="A248" i="39" s="1"/>
  <c r="A249" i="39" s="1"/>
  <c r="A250" i="39" s="1"/>
  <c r="A251" i="39" s="1"/>
  <c r="A252" i="39" s="1"/>
  <c r="A253" i="39" s="1"/>
  <c r="A254" i="39" s="1"/>
  <c r="A255" i="39" s="1"/>
  <c r="A256" i="39" s="1"/>
  <c r="A257" i="39" s="1"/>
  <c r="A258" i="39" s="1"/>
  <c r="A259" i="39" s="1"/>
  <c r="A260" i="39" s="1"/>
  <c r="A261" i="39" s="1"/>
  <c r="A262" i="39" s="1"/>
  <c r="A263" i="39" s="1"/>
  <c r="A264" i="39" s="1"/>
  <c r="A265" i="39" s="1"/>
  <c r="A266" i="39" s="1"/>
  <c r="A267" i="39" s="1"/>
  <c r="A268" i="39" s="1"/>
  <c r="A269" i="39" s="1"/>
  <c r="A270" i="39" s="1"/>
  <c r="A271" i="39" s="1"/>
  <c r="A272" i="39" s="1"/>
  <c r="A273" i="39" s="1"/>
  <c r="A274" i="39" s="1"/>
  <c r="A275" i="39" s="1"/>
  <c r="A276" i="39" s="1"/>
  <c r="A277" i="39" s="1"/>
  <c r="A278" i="39" s="1"/>
  <c r="A279" i="39" s="1"/>
  <c r="A280" i="39" s="1"/>
  <c r="A281" i="39" s="1"/>
  <c r="A282" i="39" s="1"/>
  <c r="A283" i="39" s="1"/>
  <c r="A284" i="39" s="1"/>
  <c r="A285" i="39" s="1"/>
  <c r="A286" i="39" s="1"/>
  <c r="A287" i="39" s="1"/>
  <c r="A288" i="39" s="1"/>
  <c r="A289" i="39" s="1"/>
  <c r="A290" i="39" s="1"/>
  <c r="A291" i="39" s="1"/>
  <c r="A292" i="39" s="1"/>
  <c r="A293" i="39" s="1"/>
  <c r="A294" i="39" s="1"/>
  <c r="A295" i="39" s="1"/>
  <c r="A296" i="39" s="1"/>
  <c r="A297" i="39" s="1"/>
  <c r="A298" i="39" s="1"/>
  <c r="A299" i="39" s="1"/>
  <c r="A300" i="39" s="1"/>
  <c r="A301" i="39" s="1"/>
  <c r="A302" i="39" s="1"/>
  <c r="A303" i="39" s="1"/>
  <c r="A304" i="39" s="1"/>
  <c r="A305" i="39" s="1"/>
  <c r="A306" i="39" s="1"/>
  <c r="A307" i="39" s="1"/>
  <c r="A308" i="39" s="1"/>
  <c r="A309" i="39" s="1"/>
  <c r="A310" i="39" s="1"/>
  <c r="A311" i="39" s="1"/>
  <c r="A312" i="39" s="1"/>
  <c r="A313" i="39" s="1"/>
  <c r="A314" i="39" s="1"/>
  <c r="A315" i="39" s="1"/>
  <c r="A316" i="39" s="1"/>
  <c r="A317" i="39" s="1"/>
  <c r="A318" i="39" s="1"/>
  <c r="A319" i="39" s="1"/>
  <c r="A320" i="39" s="1"/>
  <c r="A321" i="39" s="1"/>
  <c r="A322" i="39" s="1"/>
  <c r="A323" i="39" s="1"/>
  <c r="A324" i="39" s="1"/>
  <c r="A325" i="39" s="1"/>
  <c r="A326" i="39" s="1"/>
  <c r="A327" i="39" s="1"/>
  <c r="A328" i="39" s="1"/>
  <c r="A329" i="39" s="1"/>
  <c r="A330" i="39" s="1"/>
  <c r="A331" i="39" s="1"/>
  <c r="A332" i="39" s="1"/>
  <c r="A333" i="39" s="1"/>
  <c r="A334" i="39" s="1"/>
  <c r="A335" i="39" s="1"/>
  <c r="A336" i="39" s="1"/>
  <c r="A337" i="39" s="1"/>
  <c r="A338" i="39" s="1"/>
  <c r="A339" i="39" s="1"/>
  <c r="A340" i="39" s="1"/>
  <c r="A341" i="39" s="1"/>
  <c r="A342" i="39" s="1"/>
  <c r="A343" i="39" s="1"/>
  <c r="A344" i="39" s="1"/>
  <c r="A345" i="39" s="1"/>
  <c r="A346" i="39" s="1"/>
  <c r="A347" i="39" s="1"/>
  <c r="A348" i="39" s="1"/>
  <c r="A349" i="39" s="1"/>
  <c r="A350" i="39" s="1"/>
  <c r="A351" i="39" s="1"/>
  <c r="A352" i="39" s="1"/>
  <c r="A353" i="39" s="1"/>
  <c r="A354" i="39" s="1"/>
  <c r="A355" i="39" s="1"/>
  <c r="A356" i="39" s="1"/>
  <c r="A357" i="39" s="1"/>
  <c r="A358" i="39" s="1"/>
  <c r="A359" i="39" s="1"/>
  <c r="A360" i="39" s="1"/>
  <c r="A361" i="39" s="1"/>
  <c r="A362" i="39" s="1"/>
  <c r="A363" i="39" s="1"/>
  <c r="A364" i="39" s="1"/>
  <c r="A365" i="39" s="1"/>
  <c r="A366" i="39" s="1"/>
  <c r="A367" i="39" s="1"/>
  <c r="A368" i="39" s="1"/>
  <c r="A369" i="39" s="1"/>
  <c r="A370" i="39" s="1"/>
  <c r="A371" i="39" s="1"/>
  <c r="A372" i="39" s="1"/>
  <c r="A373" i="39" s="1"/>
  <c r="A374" i="39" s="1"/>
  <c r="A375" i="39" s="1"/>
  <c r="A376" i="39" s="1"/>
  <c r="A377" i="39" s="1"/>
  <c r="A378" i="39" s="1"/>
  <c r="A379" i="39" s="1"/>
  <c r="A380" i="39" s="1"/>
  <c r="A381" i="39" s="1"/>
  <c r="A382" i="39" s="1"/>
  <c r="A383" i="39" s="1"/>
  <c r="A384" i="39" s="1"/>
  <c r="A385" i="39" s="1"/>
  <c r="A386" i="39" s="1"/>
  <c r="A387" i="39" s="1"/>
  <c r="A388" i="39" s="1"/>
  <c r="A389" i="39" s="1"/>
  <c r="A390" i="39" s="1"/>
  <c r="A391" i="39" s="1"/>
  <c r="A392" i="39" s="1"/>
  <c r="A393" i="39" s="1"/>
  <c r="A394" i="39" s="1"/>
  <c r="A395" i="39" s="1"/>
  <c r="A396" i="39" s="1"/>
  <c r="A397" i="39" s="1"/>
  <c r="A398" i="39" s="1"/>
  <c r="A399" i="39" s="1"/>
  <c r="A400" i="39" s="1"/>
  <c r="A401" i="39" s="1"/>
  <c r="A402" i="39" s="1"/>
  <c r="A403" i="39" s="1"/>
  <c r="A404" i="39" s="1"/>
  <c r="A405" i="39" s="1"/>
  <c r="A406" i="39" s="1"/>
  <c r="A407" i="39" s="1"/>
  <c r="A408" i="39" s="1"/>
  <c r="A409" i="39" s="1"/>
  <c r="A410" i="39" s="1"/>
  <c r="A411" i="39" s="1"/>
  <c r="A412" i="39" s="1"/>
  <c r="A413" i="39" s="1"/>
  <c r="A414" i="39" s="1"/>
  <c r="A415" i="39" s="1"/>
  <c r="A416" i="39" s="1"/>
  <c r="A417" i="39" s="1"/>
  <c r="A418" i="39" s="1"/>
  <c r="A419" i="39" s="1"/>
  <c r="A420" i="39" s="1"/>
  <c r="A421" i="39" s="1"/>
  <c r="A422" i="39" s="1"/>
  <c r="A423" i="39" s="1"/>
  <c r="A424" i="39" s="1"/>
  <c r="A425" i="39" s="1"/>
  <c r="A426" i="39" s="1"/>
  <c r="A427" i="39" s="1"/>
  <c r="A428" i="39" s="1"/>
  <c r="A429" i="39" s="1"/>
  <c r="A430" i="39" s="1"/>
  <c r="A431" i="39" s="1"/>
  <c r="A432" i="39" s="1"/>
  <c r="A433" i="39" s="1"/>
  <c r="A434" i="39" s="1"/>
  <c r="A435" i="39" s="1"/>
  <c r="A436" i="39" s="1"/>
  <c r="A437" i="39" s="1"/>
  <c r="A438" i="39" s="1"/>
  <c r="A439" i="39" s="1"/>
  <c r="A440" i="39" s="1"/>
  <c r="A441" i="39" s="1"/>
  <c r="A442" i="39" s="1"/>
  <c r="A443" i="39" s="1"/>
  <c r="A444" i="39" s="1"/>
  <c r="A445" i="39" s="1"/>
  <c r="A446" i="39" s="1"/>
  <c r="A447" i="39" s="1"/>
  <c r="A448" i="39" s="1"/>
  <c r="A449" i="39" s="1"/>
  <c r="A450" i="39" s="1"/>
  <c r="A451" i="39" s="1"/>
  <c r="A452" i="39" s="1"/>
  <c r="A453" i="39" s="1"/>
  <c r="A454" i="39" s="1"/>
  <c r="A455" i="39" s="1"/>
  <c r="A456" i="39" s="1"/>
  <c r="A457" i="39" s="1"/>
  <c r="A458" i="39" s="1"/>
  <c r="A459" i="39" s="1"/>
  <c r="A460" i="39" s="1"/>
  <c r="A461" i="39" s="1"/>
  <c r="A462" i="39" s="1"/>
  <c r="A463" i="39" s="1"/>
  <c r="A464" i="39" s="1"/>
  <c r="A465" i="39" s="1"/>
  <c r="A466" i="39" s="1"/>
  <c r="A467" i="39" s="1"/>
  <c r="A468" i="39" s="1"/>
  <c r="A469" i="39" s="1"/>
  <c r="A470" i="39" s="1"/>
  <c r="A471" i="39" s="1"/>
  <c r="A472" i="39" s="1"/>
  <c r="A473" i="39" s="1"/>
  <c r="A474" i="39" s="1"/>
  <c r="A475" i="39" s="1"/>
  <c r="A476" i="39" s="1"/>
  <c r="A477" i="39" s="1"/>
  <c r="A478" i="39" s="1"/>
  <c r="A479" i="39" s="1"/>
  <c r="A480" i="39" s="1"/>
  <c r="A481" i="39" s="1"/>
  <c r="A482" i="39" s="1"/>
  <c r="A483" i="39" s="1"/>
  <c r="A484" i="39" s="1"/>
  <c r="A485" i="39" s="1"/>
  <c r="A486" i="39" s="1"/>
  <c r="A487" i="39" s="1"/>
  <c r="A488" i="39" s="1"/>
  <c r="A489" i="39" s="1"/>
  <c r="A490" i="39" s="1"/>
  <c r="A491" i="39" s="1"/>
  <c r="A492" i="39" s="1"/>
  <c r="A493" i="39" s="1"/>
  <c r="A494" i="39" s="1"/>
  <c r="A495" i="39" s="1"/>
  <c r="A496" i="39" s="1"/>
  <c r="A497" i="39" s="1"/>
  <c r="A498" i="39" s="1"/>
  <c r="A499" i="39" s="1"/>
  <c r="A500" i="39" s="1"/>
  <c r="A501" i="39" s="1"/>
  <c r="A502" i="39" s="1"/>
  <c r="A503" i="39" s="1"/>
  <c r="A504" i="39" s="1"/>
  <c r="A505" i="39" s="1"/>
  <c r="A506" i="39" s="1"/>
  <c r="A507" i="39" s="1"/>
  <c r="A508" i="39" s="1"/>
  <c r="A509" i="39" s="1"/>
  <c r="A510" i="39" s="1"/>
  <c r="A511" i="39" s="1"/>
  <c r="A512" i="39" s="1"/>
  <c r="A513" i="39" s="1"/>
  <c r="A514" i="39" s="1"/>
  <c r="A515" i="39" s="1"/>
  <c r="A516" i="39" s="1"/>
  <c r="A517" i="39" s="1"/>
  <c r="A518" i="39" s="1"/>
  <c r="A519" i="39" s="1"/>
  <c r="A520" i="39" s="1"/>
  <c r="A521" i="39" s="1"/>
  <c r="A522" i="39" s="1"/>
  <c r="A523" i="39" s="1"/>
  <c r="A524" i="39" s="1"/>
  <c r="A525" i="39" s="1"/>
  <c r="A526" i="39" s="1"/>
  <c r="A527" i="39" s="1"/>
  <c r="A528" i="39" s="1"/>
  <c r="A529" i="39" s="1"/>
  <c r="A530" i="39" s="1"/>
  <c r="A531" i="39" s="1"/>
  <c r="A532" i="39" s="1"/>
  <c r="A533" i="39" s="1"/>
  <c r="A534" i="39" s="1"/>
  <c r="A535" i="39" s="1"/>
  <c r="A536" i="39" s="1"/>
  <c r="A537" i="39" s="1"/>
  <c r="A538" i="39" s="1"/>
  <c r="A539" i="39" s="1"/>
  <c r="A540" i="39" s="1"/>
  <c r="A541" i="39" s="1"/>
  <c r="A542" i="39" s="1"/>
  <c r="A543" i="39" s="1"/>
  <c r="A544" i="39" s="1"/>
  <c r="A545" i="39" s="1"/>
  <c r="A546" i="39" s="1"/>
  <c r="A547" i="39" s="1"/>
  <c r="A548" i="39" s="1"/>
  <c r="A549" i="39" s="1"/>
  <c r="A550" i="39" s="1"/>
  <c r="A551" i="39" s="1"/>
  <c r="A552" i="39" s="1"/>
  <c r="A553" i="39" s="1"/>
  <c r="A554" i="39" s="1"/>
  <c r="A555" i="39" s="1"/>
  <c r="A556" i="39" s="1"/>
  <c r="A557" i="39" s="1"/>
  <c r="A558" i="39" s="1"/>
  <c r="A559" i="39" s="1"/>
  <c r="A560" i="39" s="1"/>
  <c r="A561" i="39" s="1"/>
  <c r="A562" i="39" s="1"/>
  <c r="A563" i="39" s="1"/>
  <c r="A564" i="39" s="1"/>
  <c r="A565" i="39" s="1"/>
  <c r="A566" i="39" s="1"/>
  <c r="A567" i="39" s="1"/>
  <c r="A568" i="39" s="1"/>
  <c r="A569" i="39" s="1"/>
  <c r="A570" i="39" s="1"/>
  <c r="A571" i="39" s="1"/>
  <c r="A572" i="39" s="1"/>
  <c r="A573" i="39" s="1"/>
  <c r="A574" i="39" s="1"/>
  <c r="A575" i="39" s="1"/>
  <c r="A576" i="39" s="1"/>
  <c r="A577" i="39" s="1"/>
  <c r="A578" i="39" s="1"/>
  <c r="A579" i="39" s="1"/>
  <c r="A580" i="39" s="1"/>
  <c r="A581" i="39" s="1"/>
  <c r="A582" i="39" s="1"/>
  <c r="A583" i="39" s="1"/>
  <c r="A584" i="39" s="1"/>
  <c r="A585" i="39" s="1"/>
  <c r="A586" i="39" s="1"/>
  <c r="A587" i="39" s="1"/>
  <c r="A588" i="39" s="1"/>
  <c r="A589" i="39" s="1"/>
  <c r="A590" i="39" s="1"/>
  <c r="A591" i="39" s="1"/>
  <c r="A592" i="39" s="1"/>
  <c r="A593" i="39" s="1"/>
  <c r="A594" i="39" s="1"/>
  <c r="A595" i="39" s="1"/>
  <c r="A596" i="39" s="1"/>
  <c r="A597" i="39" s="1"/>
  <c r="A598" i="39" s="1"/>
  <c r="A599" i="39" s="1"/>
  <c r="A600" i="39" s="1"/>
  <c r="A601" i="39" s="1"/>
  <c r="A602" i="39" s="1"/>
  <c r="A603" i="39" s="1"/>
  <c r="A604" i="39" s="1"/>
  <c r="A605" i="39" s="1"/>
  <c r="A606" i="39" s="1"/>
  <c r="A607" i="39" s="1"/>
  <c r="A608" i="39" s="1"/>
  <c r="A609" i="39" s="1"/>
  <c r="A610" i="39" s="1"/>
  <c r="A611" i="39" s="1"/>
  <c r="A612" i="39" s="1"/>
  <c r="A613" i="39" s="1"/>
  <c r="A614" i="39" s="1"/>
  <c r="A615" i="39" s="1"/>
  <c r="A616" i="39" s="1"/>
  <c r="A617" i="39" s="1"/>
  <c r="A618" i="39" s="1"/>
  <c r="A619" i="39" s="1"/>
  <c r="A620" i="39" s="1"/>
  <c r="A621" i="39" s="1"/>
  <c r="A622" i="39" s="1"/>
  <c r="A623" i="39" s="1"/>
  <c r="A624" i="39" s="1"/>
  <c r="A625" i="39" s="1"/>
  <c r="A626" i="39" s="1"/>
  <c r="A627" i="39" s="1"/>
  <c r="A628" i="39" s="1"/>
  <c r="A629" i="39" s="1"/>
  <c r="A630" i="39" s="1"/>
  <c r="A631" i="39" s="1"/>
  <c r="A632" i="39" s="1"/>
  <c r="A633" i="39" s="1"/>
  <c r="A634" i="39" s="1"/>
  <c r="A635" i="39" s="1"/>
  <c r="A636" i="39" s="1"/>
  <c r="A637" i="39" s="1"/>
  <c r="A638" i="39" s="1"/>
  <c r="A639" i="39" s="1"/>
  <c r="A640" i="39" s="1"/>
  <c r="A641" i="39" s="1"/>
  <c r="A642" i="39" s="1"/>
  <c r="A643" i="39" s="1"/>
  <c r="A644" i="39" s="1"/>
  <c r="A645" i="39" s="1"/>
  <c r="A646" i="39" s="1"/>
  <c r="A647" i="39" s="1"/>
  <c r="A648" i="39" s="1"/>
  <c r="A649" i="39" s="1"/>
  <c r="A650" i="39" s="1"/>
  <c r="A651" i="39" s="1"/>
  <c r="A652" i="39" s="1"/>
  <c r="A653" i="39" s="1"/>
  <c r="A654" i="39" s="1"/>
  <c r="A655" i="39" s="1"/>
  <c r="A656" i="39" s="1"/>
  <c r="A657" i="39" s="1"/>
  <c r="A658" i="39" s="1"/>
  <c r="A659" i="39" s="1"/>
  <c r="A660" i="39" s="1"/>
  <c r="A661" i="39" s="1"/>
  <c r="A662" i="39" s="1"/>
  <c r="A663" i="39" s="1"/>
  <c r="A664" i="39" s="1"/>
  <c r="A665" i="39" s="1"/>
  <c r="A666" i="39" s="1"/>
  <c r="A667" i="39" s="1"/>
  <c r="A668" i="39" s="1"/>
  <c r="A669" i="39" s="1"/>
  <c r="A670" i="39" s="1"/>
  <c r="A671" i="39" s="1"/>
  <c r="A672" i="39" s="1"/>
  <c r="A673" i="39" s="1"/>
  <c r="A674" i="39" s="1"/>
  <c r="A675" i="39" s="1"/>
  <c r="A676" i="39" s="1"/>
  <c r="A677" i="39" s="1"/>
  <c r="A678" i="39" s="1"/>
  <c r="A679" i="39" s="1"/>
  <c r="A680" i="39" s="1"/>
  <c r="A681" i="39" s="1"/>
  <c r="A682" i="39" s="1"/>
  <c r="A683" i="39" s="1"/>
  <c r="A684" i="39" s="1"/>
  <c r="A685" i="39" s="1"/>
  <c r="A686" i="39" s="1"/>
  <c r="A687" i="39" s="1"/>
  <c r="A688" i="39" s="1"/>
  <c r="A689" i="39" s="1"/>
  <c r="A690" i="39" s="1"/>
  <c r="A691" i="39" s="1"/>
  <c r="A692" i="39" s="1"/>
  <c r="A693" i="39" s="1"/>
  <c r="A694" i="39" s="1"/>
  <c r="A695" i="39" s="1"/>
  <c r="A696" i="39" s="1"/>
  <c r="A697" i="39" s="1"/>
  <c r="A698" i="39" s="1"/>
  <c r="A699" i="39" s="1"/>
  <c r="A700" i="39" s="1"/>
  <c r="A701" i="39" s="1"/>
  <c r="A702" i="39" s="1"/>
  <c r="A703" i="39" s="1"/>
  <c r="A704" i="39" s="1"/>
  <c r="A705" i="39" s="1"/>
  <c r="A706" i="39" s="1"/>
  <c r="A707" i="39" s="1"/>
  <c r="A708" i="39" s="1"/>
  <c r="A709" i="39" s="1"/>
  <c r="A710" i="39" s="1"/>
  <c r="A711" i="39" s="1"/>
  <c r="A712" i="39" s="1"/>
  <c r="A713" i="39" s="1"/>
  <c r="A714" i="39" s="1"/>
  <c r="A715" i="39" s="1"/>
  <c r="A716" i="39" s="1"/>
  <c r="A717" i="39" s="1"/>
  <c r="A718" i="39" s="1"/>
  <c r="A719" i="39" s="1"/>
  <c r="A720" i="39" s="1"/>
  <c r="A721" i="39" s="1"/>
  <c r="A722" i="39" s="1"/>
  <c r="A723" i="39" s="1"/>
  <c r="A724" i="39" s="1"/>
  <c r="A725" i="39" s="1"/>
  <c r="A726" i="39" s="1"/>
  <c r="A727" i="39" s="1"/>
  <c r="A728" i="39" s="1"/>
  <c r="A729" i="39" s="1"/>
  <c r="A730" i="39" s="1"/>
  <c r="A731" i="39" s="1"/>
  <c r="A732" i="39" s="1"/>
  <c r="A733" i="39" s="1"/>
  <c r="A734" i="39" s="1"/>
  <c r="A735" i="39" s="1"/>
  <c r="A736" i="39" s="1"/>
  <c r="A737" i="39" s="1"/>
  <c r="A738" i="39" s="1"/>
  <c r="A739" i="39" s="1"/>
  <c r="A740" i="39" s="1"/>
  <c r="A741" i="39" s="1"/>
  <c r="A742" i="39" s="1"/>
  <c r="A743" i="39" s="1"/>
  <c r="A744" i="39" s="1"/>
  <c r="A745" i="39" s="1"/>
  <c r="A746" i="39" s="1"/>
  <c r="A747" i="39" s="1"/>
  <c r="A748" i="39" s="1"/>
  <c r="A749" i="39" s="1"/>
  <c r="A750" i="39" s="1"/>
  <c r="A751" i="39" s="1"/>
  <c r="A752" i="39" s="1"/>
  <c r="A753" i="39" s="1"/>
  <c r="A754" i="39" s="1"/>
  <c r="A755" i="39" s="1"/>
  <c r="A756" i="39" s="1"/>
  <c r="A757" i="39" s="1"/>
  <c r="A758" i="39" s="1"/>
  <c r="A759" i="39" s="1"/>
  <c r="A760" i="39" s="1"/>
  <c r="A761" i="39" s="1"/>
  <c r="A762" i="39" s="1"/>
  <c r="A763" i="39" s="1"/>
  <c r="A764" i="39" s="1"/>
  <c r="A765" i="39" s="1"/>
  <c r="A766" i="39" s="1"/>
  <c r="A767" i="39" s="1"/>
  <c r="A768" i="39" s="1"/>
  <c r="A769" i="39" s="1"/>
  <c r="A770" i="39" s="1"/>
  <c r="A771" i="39" s="1"/>
  <c r="A772" i="39" s="1"/>
  <c r="A773" i="39" s="1"/>
  <c r="A774" i="39" s="1"/>
  <c r="A775" i="39" s="1"/>
  <c r="A776" i="39" s="1"/>
  <c r="A777" i="39" s="1"/>
  <c r="A778" i="39" s="1"/>
  <c r="A779" i="39" s="1"/>
  <c r="A780" i="39" s="1"/>
  <c r="A781" i="39" s="1"/>
  <c r="A782" i="39" s="1"/>
  <c r="A783" i="39" s="1"/>
  <c r="A784" i="39" s="1"/>
  <c r="A785" i="39" s="1"/>
  <c r="A786" i="39" s="1"/>
  <c r="A787" i="39" s="1"/>
  <c r="A788" i="39" s="1"/>
  <c r="A789" i="39" s="1"/>
  <c r="A790" i="39" s="1"/>
  <c r="A791" i="39" s="1"/>
  <c r="A792" i="39" s="1"/>
  <c r="A793" i="39" s="1"/>
  <c r="A794" i="39" s="1"/>
  <c r="A795" i="39" s="1"/>
  <c r="A796" i="39" s="1"/>
  <c r="A797" i="39" s="1"/>
  <c r="A798" i="39" s="1"/>
  <c r="A799" i="39" s="1"/>
  <c r="A800" i="39" s="1"/>
  <c r="A801" i="39" s="1"/>
  <c r="A802" i="39" s="1"/>
  <c r="A803" i="39" s="1"/>
  <c r="A804" i="39" s="1"/>
  <c r="A805" i="39" s="1"/>
  <c r="A806" i="39" s="1"/>
  <c r="A807" i="39" s="1"/>
  <c r="A808" i="39" s="1"/>
  <c r="A809" i="39" s="1"/>
  <c r="A810" i="39" s="1"/>
  <c r="A811" i="39" s="1"/>
  <c r="A812" i="39" s="1"/>
  <c r="A813" i="39" s="1"/>
  <c r="A814" i="39" s="1"/>
  <c r="A815" i="39" s="1"/>
  <c r="A816" i="39" s="1"/>
  <c r="A817" i="39" s="1"/>
  <c r="A818" i="39" s="1"/>
  <c r="A819" i="39" s="1"/>
  <c r="A820" i="39" s="1"/>
  <c r="A821" i="39" s="1"/>
  <c r="A822" i="39" s="1"/>
  <c r="A823" i="39" s="1"/>
  <c r="A824" i="39" s="1"/>
  <c r="A825" i="39" s="1"/>
  <c r="A826" i="39" s="1"/>
  <c r="A827" i="39" s="1"/>
  <c r="A828" i="39" s="1"/>
  <c r="A829" i="39" s="1"/>
  <c r="A830" i="39" s="1"/>
  <c r="A831" i="39" s="1"/>
  <c r="A832" i="39" s="1"/>
  <c r="A833" i="39" s="1"/>
  <c r="A834" i="39" s="1"/>
  <c r="A835" i="39" s="1"/>
  <c r="A836" i="39" s="1"/>
  <c r="A837" i="39" s="1"/>
  <c r="A838" i="39" s="1"/>
  <c r="A839" i="39" s="1"/>
  <c r="A840" i="39" s="1"/>
  <c r="A841" i="39" s="1"/>
  <c r="A842" i="39" s="1"/>
  <c r="A843" i="39" s="1"/>
  <c r="A844" i="39" s="1"/>
  <c r="A845" i="39" s="1"/>
  <c r="A846" i="39" s="1"/>
  <c r="A847" i="39" s="1"/>
  <c r="A848" i="39" s="1"/>
  <c r="A849" i="39" s="1"/>
  <c r="A850" i="39" s="1"/>
  <c r="A851" i="39" s="1"/>
  <c r="A852" i="39" s="1"/>
  <c r="A853" i="39" s="1"/>
  <c r="A854" i="39" s="1"/>
  <c r="A855" i="39" s="1"/>
  <c r="A856" i="39" s="1"/>
  <c r="A857" i="39" s="1"/>
  <c r="A858" i="39" s="1"/>
  <c r="A859" i="39" s="1"/>
  <c r="A860" i="39" s="1"/>
  <c r="A861" i="39" s="1"/>
  <c r="A862" i="39" s="1"/>
  <c r="A863" i="39" s="1"/>
  <c r="A864" i="39" s="1"/>
  <c r="A865" i="39" s="1"/>
  <c r="A866" i="39" s="1"/>
  <c r="A867" i="39" s="1"/>
  <c r="A868" i="39" s="1"/>
  <c r="A869" i="39" s="1"/>
  <c r="A870" i="39" s="1"/>
  <c r="A871" i="39" s="1"/>
  <c r="A872" i="39" s="1"/>
  <c r="A873" i="39" s="1"/>
  <c r="A874" i="39" s="1"/>
  <c r="A875" i="39" s="1"/>
  <c r="A876" i="39" s="1"/>
  <c r="A877" i="39" s="1"/>
  <c r="A878" i="39" s="1"/>
  <c r="A879" i="39" s="1"/>
  <c r="A880" i="39" s="1"/>
  <c r="A881" i="39" s="1"/>
  <c r="A882" i="39" s="1"/>
  <c r="A883" i="39" s="1"/>
  <c r="A884" i="39" s="1"/>
  <c r="A885" i="39" s="1"/>
  <c r="A886" i="39" s="1"/>
  <c r="A887" i="39" s="1"/>
  <c r="A888" i="39" s="1"/>
  <c r="A889" i="39" s="1"/>
  <c r="A890" i="39" s="1"/>
  <c r="A891" i="39" s="1"/>
  <c r="A892" i="39" s="1"/>
  <c r="A893" i="39" s="1"/>
  <c r="A894" i="39" s="1"/>
  <c r="A895" i="39" s="1"/>
  <c r="A896" i="39" s="1"/>
  <c r="A897" i="39" s="1"/>
  <c r="A898" i="39" s="1"/>
  <c r="A899" i="39" s="1"/>
  <c r="A900" i="39" s="1"/>
  <c r="A901" i="39" s="1"/>
  <c r="A902" i="39" s="1"/>
  <c r="A903" i="39" s="1"/>
  <c r="A904" i="39" s="1"/>
  <c r="A905" i="39" s="1"/>
  <c r="A906" i="39" s="1"/>
  <c r="A907" i="39" s="1"/>
  <c r="A908" i="39" s="1"/>
  <c r="A909" i="39" s="1"/>
  <c r="A910" i="39" s="1"/>
  <c r="A911" i="39" s="1"/>
  <c r="A912" i="39" s="1"/>
  <c r="A913" i="39" s="1"/>
  <c r="A914" i="39" s="1"/>
  <c r="A915" i="39" s="1"/>
  <c r="A916" i="39" s="1"/>
  <c r="A917" i="39" s="1"/>
  <c r="A918" i="39" s="1"/>
  <c r="A919" i="39" s="1"/>
  <c r="A920" i="39" s="1"/>
  <c r="A921" i="39" s="1"/>
  <c r="A922" i="39" s="1"/>
  <c r="A923" i="39" s="1"/>
  <c r="A924" i="39" s="1"/>
  <c r="A925" i="39" s="1"/>
  <c r="A926" i="39" s="1"/>
  <c r="A927" i="39" s="1"/>
  <c r="A928" i="39" s="1"/>
  <c r="A929" i="39" s="1"/>
  <c r="A930" i="39" s="1"/>
  <c r="A931" i="39" s="1"/>
  <c r="A932" i="39" s="1"/>
  <c r="A933" i="39" s="1"/>
  <c r="A934" i="39" s="1"/>
  <c r="A935" i="39" s="1"/>
  <c r="A936" i="39" s="1"/>
  <c r="A937" i="39" s="1"/>
  <c r="A938" i="39" s="1"/>
  <c r="A939" i="39" s="1"/>
  <c r="A940" i="39" s="1"/>
  <c r="A941" i="39" s="1"/>
  <c r="A942" i="39" s="1"/>
  <c r="A943" i="39" s="1"/>
  <c r="A944" i="39" s="1"/>
  <c r="A945" i="39" s="1"/>
  <c r="A946" i="39" s="1"/>
  <c r="A947" i="39" s="1"/>
  <c r="A948" i="39" s="1"/>
  <c r="A949" i="39" s="1"/>
  <c r="A950" i="39" s="1"/>
  <c r="A951" i="39" s="1"/>
  <c r="A952" i="39" s="1"/>
  <c r="A953" i="39" s="1"/>
  <c r="A954" i="39" s="1"/>
  <c r="A955" i="39" s="1"/>
  <c r="A956" i="39" s="1"/>
  <c r="A957" i="39" s="1"/>
  <c r="A958" i="39" s="1"/>
  <c r="A959" i="39" s="1"/>
  <c r="A960" i="39" s="1"/>
  <c r="A961" i="39" s="1"/>
  <c r="A962" i="39" s="1"/>
  <c r="A963" i="39" s="1"/>
  <c r="A964" i="39" s="1"/>
  <c r="A965" i="39" s="1"/>
  <c r="A966" i="39" s="1"/>
  <c r="A967" i="39" s="1"/>
  <c r="A968" i="39" s="1"/>
  <c r="A969" i="39" s="1"/>
  <c r="A970" i="39" s="1"/>
  <c r="A971" i="39" s="1"/>
  <c r="A972" i="39" s="1"/>
  <c r="A973" i="39" s="1"/>
  <c r="A974" i="39" s="1"/>
  <c r="A975" i="39" s="1"/>
  <c r="A976" i="39" s="1"/>
  <c r="A977" i="39" s="1"/>
  <c r="A978" i="39" s="1"/>
  <c r="A979" i="39" s="1"/>
  <c r="A980" i="39" s="1"/>
  <c r="A981" i="39" s="1"/>
  <c r="A982" i="39" s="1"/>
  <c r="A983" i="39" s="1"/>
  <c r="A984" i="39" s="1"/>
  <c r="A985" i="39" s="1"/>
  <c r="A986" i="39" s="1"/>
  <c r="A987" i="39" s="1"/>
  <c r="A988" i="39" s="1"/>
  <c r="A989" i="39" s="1"/>
  <c r="A990" i="39" s="1"/>
  <c r="A991" i="39" s="1"/>
  <c r="A992" i="39" s="1"/>
  <c r="A993" i="39" s="1"/>
  <c r="A994" i="39" s="1"/>
  <c r="A995" i="39" s="1"/>
  <c r="A996" i="39" s="1"/>
  <c r="A997" i="39" s="1"/>
  <c r="A998" i="39" s="1"/>
  <c r="A999" i="39" s="1"/>
  <c r="A1000" i="39" s="1"/>
  <c r="A1001" i="39" s="1"/>
  <c r="A1002" i="39" s="1"/>
  <c r="A1003" i="39" s="1"/>
  <c r="A1004" i="39" s="1"/>
  <c r="A1005" i="39" s="1"/>
  <c r="A1006" i="39" s="1"/>
  <c r="A1007" i="39" s="1"/>
  <c r="A1008" i="39" s="1"/>
  <c r="A1009" i="39" s="1"/>
  <c r="A1010" i="39" s="1"/>
  <c r="A1011" i="39" s="1"/>
  <c r="A1012" i="39" s="1"/>
  <c r="A1013" i="39" s="1"/>
  <c r="A1014" i="39" s="1"/>
  <c r="A1015" i="39" s="1"/>
  <c r="A1016" i="39" s="1"/>
  <c r="A1017" i="39" s="1"/>
  <c r="A1018" i="39" s="1"/>
  <c r="A1019" i="39" s="1"/>
  <c r="A1020" i="39" s="1"/>
  <c r="A1021" i="39" s="1"/>
  <c r="A1022" i="39" s="1"/>
  <c r="A1023" i="39" s="1"/>
  <c r="A1024" i="39" s="1"/>
  <c r="A1025" i="39" s="1"/>
  <c r="A1026" i="39" s="1"/>
  <c r="A1027" i="39" s="1"/>
  <c r="A1028" i="39" s="1"/>
  <c r="A1029" i="39" s="1"/>
  <c r="A1030" i="39" s="1"/>
  <c r="A1031" i="39" s="1"/>
  <c r="A1032" i="39" s="1"/>
  <c r="A1033" i="39" s="1"/>
  <c r="A1034" i="39" s="1"/>
  <c r="A1035" i="39" s="1"/>
  <c r="A1036" i="39" s="1"/>
  <c r="A1037" i="39" s="1"/>
  <c r="A1038" i="39" s="1"/>
  <c r="A1039" i="39" s="1"/>
  <c r="A1040" i="39" s="1"/>
  <c r="A1041" i="39" s="1"/>
  <c r="A1042" i="39" s="1"/>
  <c r="A1043" i="39" s="1"/>
  <c r="A1044" i="39" s="1"/>
  <c r="A1045" i="39" s="1"/>
  <c r="A1046" i="39" s="1"/>
  <c r="A1047" i="39" s="1"/>
  <c r="A1048" i="39" s="1"/>
  <c r="A1049" i="39" s="1"/>
  <c r="A1050" i="39" s="1"/>
  <c r="A1051" i="39" s="1"/>
  <c r="A1052" i="39" s="1"/>
  <c r="A1053" i="39" s="1"/>
  <c r="A1054" i="39" s="1"/>
  <c r="A1055" i="39" s="1"/>
  <c r="A1056" i="39" s="1"/>
  <c r="A1057" i="39" s="1"/>
  <c r="A1058" i="39" s="1"/>
  <c r="A1059" i="39" s="1"/>
  <c r="A1060" i="39" s="1"/>
  <c r="A1061" i="39" s="1"/>
  <c r="A1062" i="39" s="1"/>
  <c r="A1063" i="39" s="1"/>
  <c r="A1064" i="39" s="1"/>
  <c r="A1065" i="39" s="1"/>
  <c r="A1066" i="39" s="1"/>
  <c r="A1067" i="39" s="1"/>
  <c r="A1068" i="39" s="1"/>
  <c r="A1069" i="39" s="1"/>
  <c r="A1070" i="39" s="1"/>
  <c r="A1071" i="39" s="1"/>
  <c r="A1072" i="39" s="1"/>
  <c r="A1073" i="39" s="1"/>
  <c r="A1074" i="39" s="1"/>
  <c r="A1075" i="39" s="1"/>
  <c r="A1076" i="39" s="1"/>
  <c r="A1077" i="39" s="1"/>
  <c r="A1078" i="39" s="1"/>
  <c r="A1079" i="39" s="1"/>
  <c r="A1080" i="39" s="1"/>
  <c r="A1081" i="39" s="1"/>
  <c r="A1082" i="39" s="1"/>
  <c r="A1083" i="39" s="1"/>
  <c r="A1084" i="39" s="1"/>
  <c r="A1085" i="39" s="1"/>
  <c r="A1086" i="39" s="1"/>
  <c r="A1087" i="39" s="1"/>
  <c r="A1088" i="39" s="1"/>
  <c r="A1089" i="39" s="1"/>
  <c r="A1090" i="39" s="1"/>
  <c r="A1091" i="39" s="1"/>
  <c r="A1092" i="39" s="1"/>
  <c r="A1093" i="39" s="1"/>
  <c r="A1094" i="39" s="1"/>
  <c r="A1095" i="39" s="1"/>
  <c r="A1096" i="39" s="1"/>
  <c r="A1097" i="39" s="1"/>
  <c r="A1098" i="39" s="1"/>
  <c r="A1099" i="39" s="1"/>
  <c r="A1100" i="39" s="1"/>
  <c r="A1101" i="39" s="1"/>
  <c r="A1102" i="39" s="1"/>
  <c r="A1103" i="39" s="1"/>
  <c r="A1104" i="39" s="1"/>
  <c r="A1105" i="39" s="1"/>
  <c r="A1106" i="39" s="1"/>
  <c r="A1107" i="39" s="1"/>
  <c r="A1108" i="39" s="1"/>
  <c r="A1109" i="39" s="1"/>
  <c r="A1110" i="39" s="1"/>
  <c r="A1111" i="39" s="1"/>
  <c r="A1112" i="39" s="1"/>
  <c r="A1113" i="39" s="1"/>
  <c r="A1114" i="39" s="1"/>
  <c r="A1115" i="39" s="1"/>
  <c r="A1116" i="39" s="1"/>
  <c r="A1117" i="39" s="1"/>
  <c r="A1118" i="39" s="1"/>
  <c r="A1119" i="39" s="1"/>
  <c r="A1120" i="39" s="1"/>
  <c r="A1121" i="39" s="1"/>
  <c r="A1122" i="39" s="1"/>
  <c r="A1123" i="39" s="1"/>
  <c r="A1124" i="39" s="1"/>
  <c r="A1125" i="39" s="1"/>
  <c r="A1126" i="39" s="1"/>
  <c r="A1127" i="39" s="1"/>
  <c r="A1128" i="39" s="1"/>
  <c r="A1129" i="39" s="1"/>
  <c r="A1130" i="39" s="1"/>
  <c r="A1131" i="39" s="1"/>
  <c r="A1132" i="39" s="1"/>
  <c r="A1133" i="39" s="1"/>
  <c r="A1134" i="39" s="1"/>
  <c r="A1135" i="39" s="1"/>
  <c r="A1136" i="39" s="1"/>
  <c r="A1137" i="39" s="1"/>
  <c r="A1138" i="39" s="1"/>
  <c r="A1139" i="39" s="1"/>
  <c r="A1140" i="39" s="1"/>
  <c r="A1141" i="39" s="1"/>
  <c r="A1142" i="39" s="1"/>
  <c r="A1143" i="39" s="1"/>
  <c r="A1144" i="39" s="1"/>
  <c r="A1145" i="39" s="1"/>
  <c r="A1146" i="39" s="1"/>
  <c r="A1147" i="39" s="1"/>
  <c r="A1148" i="39" s="1"/>
  <c r="A1149" i="39" s="1"/>
  <c r="A1150" i="39" s="1"/>
  <c r="A1151" i="39" s="1"/>
  <c r="A1152" i="39" s="1"/>
  <c r="A1153" i="39" s="1"/>
  <c r="A1154" i="39" s="1"/>
  <c r="A1155" i="39" s="1"/>
  <c r="A1156" i="39" s="1"/>
  <c r="A1157" i="39" s="1"/>
  <c r="A1158" i="39" s="1"/>
  <c r="A1159" i="39" s="1"/>
  <c r="A1160" i="39" s="1"/>
  <c r="A1161" i="39" s="1"/>
  <c r="A1162" i="39" s="1"/>
  <c r="A1163" i="39" s="1"/>
  <c r="A1164" i="39" s="1"/>
  <c r="A1165" i="39" s="1"/>
  <c r="A1166" i="39" s="1"/>
  <c r="A1167" i="39" s="1"/>
  <c r="A1168" i="39" s="1"/>
  <c r="A1169" i="39" s="1"/>
  <c r="A1170" i="39" s="1"/>
  <c r="A1171" i="39" s="1"/>
  <c r="A1172" i="39" s="1"/>
  <c r="A1173" i="39" s="1"/>
  <c r="A1174" i="39" s="1"/>
  <c r="A1175" i="39" s="1"/>
  <c r="A1176" i="39" s="1"/>
  <c r="A1177" i="39" s="1"/>
  <c r="A1178" i="39" s="1"/>
  <c r="A1179" i="39" s="1"/>
  <c r="A1180" i="39" s="1"/>
  <c r="A1181" i="39" s="1"/>
  <c r="A1182" i="39" s="1"/>
  <c r="A1183" i="39" s="1"/>
  <c r="A1184" i="39" s="1"/>
  <c r="A1185" i="39" s="1"/>
  <c r="A1186" i="39" s="1"/>
  <c r="A1187" i="39" s="1"/>
  <c r="A1188" i="39" s="1"/>
  <c r="A1189" i="39" s="1"/>
  <c r="A1190" i="39" s="1"/>
  <c r="A1191" i="39" s="1"/>
  <c r="A1192" i="39" s="1"/>
  <c r="A1193" i="39" s="1"/>
  <c r="A1194" i="39" s="1"/>
  <c r="A1195" i="39" s="1"/>
  <c r="A1196" i="39" s="1"/>
  <c r="A1197" i="39" s="1"/>
  <c r="A1198" i="39" s="1"/>
  <c r="A1199" i="39" s="1"/>
  <c r="A1200" i="39" s="1"/>
  <c r="A1201" i="39" s="1"/>
  <c r="A1202" i="39" s="1"/>
  <c r="A1203" i="39" s="1"/>
  <c r="A1204" i="39" s="1"/>
  <c r="A1205" i="39" s="1"/>
  <c r="A1206" i="39" s="1"/>
  <c r="A1207" i="39" s="1"/>
  <c r="A1208" i="39" s="1"/>
  <c r="A1209" i="39" s="1"/>
  <c r="A1210" i="39" s="1"/>
  <c r="A1211" i="39" s="1"/>
  <c r="A1212" i="39" s="1"/>
  <c r="A1213" i="39" s="1"/>
  <c r="A1214" i="39" s="1"/>
  <c r="A1215" i="39" s="1"/>
  <c r="A1216" i="39" s="1"/>
  <c r="A1217" i="39" s="1"/>
  <c r="A1218" i="39" s="1"/>
  <c r="A1219" i="39" s="1"/>
  <c r="A1220" i="39" s="1"/>
  <c r="A1221" i="39" s="1"/>
  <c r="A1222" i="39" s="1"/>
  <c r="A1223" i="39" s="1"/>
  <c r="A1224" i="39" s="1"/>
  <c r="A1225" i="39" s="1"/>
  <c r="A1226" i="39" s="1"/>
  <c r="A1227" i="39" s="1"/>
  <c r="A1228" i="39" s="1"/>
  <c r="A1229" i="39" s="1"/>
  <c r="A1230" i="39" s="1"/>
  <c r="A1231" i="39" s="1"/>
  <c r="A1232" i="39" s="1"/>
  <c r="A1233" i="39" s="1"/>
  <c r="A1234" i="39" s="1"/>
  <c r="A1235" i="39" s="1"/>
  <c r="A1236" i="39" s="1"/>
  <c r="A1237" i="39" s="1"/>
  <c r="A1238" i="39" s="1"/>
  <c r="A1239" i="39" s="1"/>
  <c r="A1240" i="39" s="1"/>
  <c r="A1241" i="39" s="1"/>
  <c r="A1242" i="39" s="1"/>
  <c r="A1243" i="39" s="1"/>
  <c r="A1244" i="39" s="1"/>
  <c r="A1245" i="39" s="1"/>
  <c r="A1246" i="39" s="1"/>
  <c r="A1247" i="39" s="1"/>
  <c r="A1248" i="39" s="1"/>
  <c r="A1249" i="39" s="1"/>
  <c r="A1250" i="39" s="1"/>
  <c r="A1251" i="39" s="1"/>
  <c r="A1252" i="39" s="1"/>
  <c r="A1253" i="39" s="1"/>
  <c r="A1254" i="39" s="1"/>
  <c r="A1255" i="39" s="1"/>
  <c r="A1256" i="39" s="1"/>
  <c r="A1257" i="39" s="1"/>
  <c r="A1258" i="39" s="1"/>
  <c r="A1259" i="39" s="1"/>
  <c r="A1260" i="39" s="1"/>
  <c r="A1261" i="39" s="1"/>
  <c r="A1262" i="39" s="1"/>
  <c r="A1263" i="39" s="1"/>
  <c r="A1264" i="39" s="1"/>
  <c r="A1265" i="39" s="1"/>
  <c r="A1266" i="39" s="1"/>
  <c r="A1267" i="39" s="1"/>
  <c r="A1268" i="39" s="1"/>
  <c r="A1269" i="39" s="1"/>
  <c r="A1270" i="39" s="1"/>
  <c r="A1271" i="39" s="1"/>
  <c r="A1272" i="39" s="1"/>
  <c r="A1273" i="39" s="1"/>
  <c r="A1274" i="39" s="1"/>
  <c r="A1275" i="39" s="1"/>
  <c r="A1276" i="39" s="1"/>
  <c r="A1277" i="39" s="1"/>
  <c r="A1278" i="39" s="1"/>
  <c r="A1279" i="39" s="1"/>
  <c r="A1280" i="39" s="1"/>
  <c r="A1281" i="39" s="1"/>
  <c r="A1282" i="39" s="1"/>
  <c r="A1283" i="39" s="1"/>
  <c r="A1284" i="39" s="1"/>
  <c r="A1285" i="39" s="1"/>
  <c r="A1286" i="39" s="1"/>
  <c r="A1287" i="39" s="1"/>
  <c r="A1288" i="39" s="1"/>
  <c r="A1289" i="39" s="1"/>
  <c r="A1290" i="39" s="1"/>
  <c r="A1291" i="39" s="1"/>
  <c r="A1292" i="39" s="1"/>
  <c r="A1293" i="39" s="1"/>
  <c r="A1294" i="39" s="1"/>
  <c r="A1295" i="39" s="1"/>
  <c r="A1296" i="39" s="1"/>
  <c r="A1297" i="39" s="1"/>
  <c r="A1298" i="39" s="1"/>
  <c r="A1299" i="39" s="1"/>
  <c r="A1300" i="39" s="1"/>
  <c r="A1301" i="39" s="1"/>
  <c r="A1302" i="39" s="1"/>
  <c r="A1303" i="39" s="1"/>
  <c r="A1304" i="39" s="1"/>
  <c r="A1305" i="39" s="1"/>
  <c r="A1306" i="39" s="1"/>
  <c r="A1307" i="39" s="1"/>
  <c r="A1308" i="39" s="1"/>
  <c r="A1309" i="39" s="1"/>
  <c r="A1310" i="39" s="1"/>
  <c r="A1311" i="39" s="1"/>
  <c r="A1312" i="39" s="1"/>
  <c r="A1313" i="39" s="1"/>
  <c r="A1314" i="39" s="1"/>
  <c r="A1315" i="39" s="1"/>
  <c r="A1316" i="39" s="1"/>
  <c r="A1317" i="39" s="1"/>
  <c r="A1318" i="39" s="1"/>
  <c r="A1319" i="39" s="1"/>
  <c r="A1320" i="39" s="1"/>
  <c r="A1321" i="39" s="1"/>
  <c r="A1322" i="39" s="1"/>
  <c r="A1323" i="39" s="1"/>
  <c r="A1324" i="39" s="1"/>
  <c r="A1325" i="39" s="1"/>
  <c r="A1326" i="39" s="1"/>
  <c r="A1327" i="39" s="1"/>
  <c r="A1328" i="39" s="1"/>
  <c r="A1329" i="39" s="1"/>
  <c r="A1330" i="39" s="1"/>
  <c r="A1331" i="39" s="1"/>
  <c r="A1332" i="39" s="1"/>
  <c r="A1333" i="39" s="1"/>
  <c r="A1334" i="39" s="1"/>
  <c r="A1335" i="39" s="1"/>
  <c r="A1336" i="39" s="1"/>
  <c r="A1337" i="39" s="1"/>
  <c r="A1338" i="39" s="1"/>
  <c r="A1339" i="39" s="1"/>
  <c r="A1340" i="39" s="1"/>
  <c r="A1341" i="39" s="1"/>
  <c r="A1342" i="39" s="1"/>
  <c r="A1343" i="39" s="1"/>
  <c r="A1344" i="39" s="1"/>
  <c r="A1345" i="39" s="1"/>
  <c r="A1346" i="39" s="1"/>
  <c r="A1347" i="39" s="1"/>
  <c r="A1348" i="39" s="1"/>
  <c r="A1349" i="39" s="1"/>
  <c r="A1350" i="39" s="1"/>
  <c r="A1351" i="39" s="1"/>
  <c r="A1352" i="39" s="1"/>
  <c r="A1353" i="39" s="1"/>
  <c r="A1354" i="39" s="1"/>
  <c r="A1355" i="39" s="1"/>
  <c r="A1356" i="39" s="1"/>
  <c r="A1357" i="39" s="1"/>
  <c r="A1358" i="39" s="1"/>
  <c r="A1359" i="39" s="1"/>
  <c r="A1360" i="39" s="1"/>
  <c r="A1361" i="39" s="1"/>
  <c r="A1362" i="39" s="1"/>
  <c r="A1363" i="39" s="1"/>
  <c r="A1364" i="39" s="1"/>
  <c r="A1365" i="39" s="1"/>
  <c r="A1366" i="39" s="1"/>
  <c r="A1367" i="39" s="1"/>
  <c r="A1368" i="39" s="1"/>
  <c r="A1369" i="39" s="1"/>
  <c r="A1370" i="39" s="1"/>
  <c r="A1371" i="39" s="1"/>
  <c r="A1372" i="39" s="1"/>
  <c r="A1373" i="39" s="1"/>
  <c r="A1374" i="39" s="1"/>
  <c r="A1375" i="39" s="1"/>
  <c r="A1376" i="39" s="1"/>
  <c r="A1377" i="39" s="1"/>
  <c r="A1378" i="39" s="1"/>
  <c r="A1379" i="39" s="1"/>
  <c r="A1380" i="39" s="1"/>
  <c r="A1381" i="39" s="1"/>
  <c r="A1382" i="39" s="1"/>
  <c r="A1383" i="39" s="1"/>
  <c r="A1384" i="39" s="1"/>
  <c r="A1385" i="39" s="1"/>
  <c r="A1386" i="39" s="1"/>
  <c r="A1387" i="39" s="1"/>
  <c r="A1388" i="39" s="1"/>
  <c r="A1389" i="39" s="1"/>
  <c r="A1390" i="39" s="1"/>
  <c r="A1391" i="39" s="1"/>
  <c r="A1392" i="39" s="1"/>
  <c r="A1393" i="39" s="1"/>
  <c r="A1394" i="39" s="1"/>
  <c r="A1395" i="39" s="1"/>
  <c r="A1396" i="39" s="1"/>
  <c r="A1397" i="39" s="1"/>
  <c r="A1398" i="39" s="1"/>
  <c r="A1399" i="39" s="1"/>
  <c r="A1400" i="39" s="1"/>
  <c r="A1401" i="39" s="1"/>
  <c r="A1402" i="39" s="1"/>
  <c r="A1403" i="39" s="1"/>
  <c r="A1404" i="39" s="1"/>
  <c r="A1405" i="39" s="1"/>
  <c r="A1406" i="39" s="1"/>
  <c r="A1407" i="39" s="1"/>
  <c r="A1408" i="39" s="1"/>
  <c r="A1409" i="39" s="1"/>
  <c r="A1410" i="39" s="1"/>
  <c r="A1411" i="39" s="1"/>
  <c r="A1412" i="39" s="1"/>
  <c r="A1413" i="39" s="1"/>
  <c r="A1414" i="39" s="1"/>
  <c r="A1415" i="39" s="1"/>
  <c r="A1416" i="39" s="1"/>
  <c r="A1417" i="39" s="1"/>
  <c r="A1418" i="39" s="1"/>
  <c r="A1419" i="39" s="1"/>
  <c r="A1420" i="39" s="1"/>
  <c r="A1421" i="39" s="1"/>
  <c r="A1422" i="39" s="1"/>
  <c r="A1423" i="39" s="1"/>
  <c r="A1424" i="39" s="1"/>
  <c r="A1425" i="39" s="1"/>
  <c r="A1426" i="39" s="1"/>
  <c r="A1427" i="39" s="1"/>
  <c r="A1428" i="39" s="1"/>
  <c r="A1429" i="39" s="1"/>
  <c r="A1430" i="39" s="1"/>
  <c r="A1431" i="39" s="1"/>
  <c r="A1432" i="39" s="1"/>
  <c r="A1433" i="39" s="1"/>
  <c r="A1434" i="39" s="1"/>
  <c r="A1435" i="39" s="1"/>
  <c r="A1436" i="39" s="1"/>
  <c r="A1437" i="39" s="1"/>
  <c r="A1438" i="39" s="1"/>
  <c r="A1439" i="39" s="1"/>
  <c r="A1440" i="39" s="1"/>
  <c r="A1441" i="39" s="1"/>
  <c r="A1442" i="39" s="1"/>
  <c r="A1443" i="39" s="1"/>
  <c r="A1444" i="39" s="1"/>
  <c r="A1445" i="39" s="1"/>
  <c r="A1446" i="39" s="1"/>
  <c r="A1447" i="39" s="1"/>
  <c r="A1448" i="39" s="1"/>
  <c r="A1449" i="39" s="1"/>
  <c r="A1450" i="39" s="1"/>
  <c r="A1451" i="39" s="1"/>
  <c r="A1452" i="39" s="1"/>
  <c r="L326" i="17"/>
  <c r="L1037" i="17"/>
  <c r="L1334" i="17"/>
  <c r="L771" i="17"/>
  <c r="L763" i="17"/>
  <c r="L1342" i="17"/>
  <c r="M771" i="17"/>
  <c r="L432" i="17"/>
  <c r="L342" i="17"/>
  <c r="L508" i="17"/>
  <c r="M1371" i="17"/>
  <c r="L1015" i="17"/>
  <c r="L909" i="17"/>
  <c r="M802" i="17"/>
  <c r="L1035" i="17"/>
  <c r="L942" i="17"/>
  <c r="L873" i="17"/>
  <c r="L17" i="17"/>
  <c r="L710" i="17"/>
  <c r="A2" i="38"/>
  <c r="A3" i="38" s="1"/>
  <c r="A4" i="38" s="1"/>
  <c r="A5" i="38" s="1"/>
  <c r="A6" i="38" s="1"/>
  <c r="A7" i="38" s="1"/>
  <c r="A8" i="38" s="1"/>
  <c r="A9" i="38" s="1"/>
  <c r="A10" i="38" s="1"/>
  <c r="A11" i="38" s="1"/>
  <c r="A12" i="38" s="1"/>
  <c r="A13" i="38" s="1"/>
  <c r="A14" i="38" s="1"/>
  <c r="A15" i="38" s="1"/>
  <c r="A16" i="38" s="1"/>
  <c r="A17" i="38" s="1"/>
  <c r="A18" i="38" s="1"/>
  <c r="A19" i="38" s="1"/>
  <c r="A20" i="38" s="1"/>
  <c r="A21" i="38" s="1"/>
  <c r="A22" i="38" s="1"/>
  <c r="A23" i="38" s="1"/>
  <c r="A24" i="38" s="1"/>
  <c r="A25" i="38" s="1"/>
  <c r="A26" i="38" s="1"/>
  <c r="A27" i="38" s="1"/>
  <c r="A28" i="38" s="1"/>
  <c r="A29" i="38" s="1"/>
  <c r="A30" i="38" s="1"/>
  <c r="A31" i="38" s="1"/>
  <c r="A32" i="38" s="1"/>
  <c r="A33" i="38" s="1"/>
  <c r="A34" i="38" s="1"/>
  <c r="A35" i="38" s="1"/>
  <c r="A36" i="38" s="1"/>
  <c r="A37" i="38" s="1"/>
  <c r="A38" i="38" s="1"/>
  <c r="A39" i="38" s="1"/>
  <c r="A40" i="38" s="1"/>
  <c r="A41" i="38" s="1"/>
  <c r="A42" i="38" s="1"/>
  <c r="A43" i="38" s="1"/>
  <c r="A44" i="38" s="1"/>
  <c r="A45" i="38" s="1"/>
  <c r="A46" i="38" s="1"/>
  <c r="A47" i="38" s="1"/>
  <c r="A48" i="38" s="1"/>
  <c r="A49" i="38" s="1"/>
  <c r="A50" i="38" s="1"/>
  <c r="A51" i="38" s="1"/>
  <c r="A52" i="38" s="1"/>
  <c r="A53" i="38" s="1"/>
  <c r="A54" i="38" s="1"/>
  <c r="A55" i="38" s="1"/>
  <c r="A56" i="38" s="1"/>
  <c r="A57" i="38" s="1"/>
  <c r="A58" i="38" s="1"/>
  <c r="A59" i="38" s="1"/>
  <c r="A60" i="38" s="1"/>
  <c r="A61" i="38" s="1"/>
  <c r="A62" i="38" s="1"/>
  <c r="A63" i="38" s="1"/>
  <c r="A64" i="38" s="1"/>
  <c r="A65" i="38" s="1"/>
  <c r="A66" i="38" s="1"/>
  <c r="A67" i="38" s="1"/>
  <c r="A68" i="38" s="1"/>
  <c r="A69" i="38" s="1"/>
  <c r="A70" i="38" s="1"/>
  <c r="A71" i="38" s="1"/>
  <c r="A72" i="38" s="1"/>
  <c r="A73" i="38" s="1"/>
  <c r="A74" i="38" s="1"/>
  <c r="A75" i="38" s="1"/>
  <c r="A76" i="38" s="1"/>
  <c r="A77" i="38" s="1"/>
  <c r="A78" i="38" s="1"/>
  <c r="A79" i="38" s="1"/>
  <c r="A80" i="38" s="1"/>
  <c r="A81" i="38" s="1"/>
  <c r="A82" i="38" s="1"/>
  <c r="A83" i="38" s="1"/>
  <c r="A84" i="38" s="1"/>
  <c r="A85" i="38" s="1"/>
  <c r="A86" i="38" s="1"/>
  <c r="A87" i="38" s="1"/>
  <c r="A88" i="38" s="1"/>
  <c r="A89" i="38" s="1"/>
  <c r="A90" i="38" s="1"/>
  <c r="A91" i="38" s="1"/>
  <c r="A92" i="38" s="1"/>
  <c r="A93" i="38" s="1"/>
  <c r="A94" i="38" s="1"/>
  <c r="A95" i="38" s="1"/>
  <c r="A96" i="38" s="1"/>
  <c r="A97" i="38" s="1"/>
  <c r="A98" i="38" s="1"/>
  <c r="A99" i="38" s="1"/>
  <c r="A100" i="38" s="1"/>
  <c r="A101" i="38" s="1"/>
  <c r="A102" i="38" s="1"/>
  <c r="A103" i="38" s="1"/>
  <c r="A104" i="38" s="1"/>
  <c r="A105" i="38" s="1"/>
  <c r="A106" i="38" s="1"/>
  <c r="A107" i="38" s="1"/>
  <c r="A108" i="38" s="1"/>
  <c r="A109" i="38" s="1"/>
  <c r="A110" i="38" s="1"/>
  <c r="A111" i="38" s="1"/>
  <c r="A112" i="38" s="1"/>
  <c r="A113" i="38" s="1"/>
  <c r="A114" i="38" s="1"/>
  <c r="A115" i="38" s="1"/>
  <c r="A116" i="38" s="1"/>
  <c r="A117" i="38" s="1"/>
  <c r="A118" i="38" s="1"/>
  <c r="A119" i="38" s="1"/>
  <c r="A120" i="38" s="1"/>
  <c r="A121" i="38" s="1"/>
  <c r="A122" i="38" s="1"/>
  <c r="A123" i="38" s="1"/>
  <c r="A124" i="38" s="1"/>
  <c r="A125" i="38" s="1"/>
  <c r="A126" i="38" s="1"/>
  <c r="A127" i="38" s="1"/>
  <c r="A128" i="38" s="1"/>
  <c r="A129" i="38" s="1"/>
  <c r="A130" i="38" s="1"/>
  <c r="A131" i="38" s="1"/>
  <c r="A132" i="38" s="1"/>
  <c r="A133" i="38" s="1"/>
  <c r="A134" i="38" s="1"/>
  <c r="A135" i="38" s="1"/>
  <c r="A136" i="38" s="1"/>
  <c r="A137" i="38" s="1"/>
  <c r="A138" i="38" s="1"/>
  <c r="A139" i="38" s="1"/>
  <c r="A140" i="38" s="1"/>
  <c r="A141" i="38" s="1"/>
  <c r="A142" i="38" s="1"/>
  <c r="A143" i="38" s="1"/>
  <c r="A144" i="38" s="1"/>
  <c r="A145" i="38" s="1"/>
  <c r="A146" i="38" s="1"/>
  <c r="A147" i="38" s="1"/>
  <c r="A148" i="38" s="1"/>
  <c r="A149" i="38" s="1"/>
  <c r="A150" i="38" s="1"/>
  <c r="A151" i="38" s="1"/>
  <c r="A152" i="38" s="1"/>
  <c r="A153" i="38" s="1"/>
  <c r="A154" i="38" s="1"/>
  <c r="A155" i="38" s="1"/>
  <c r="A156" i="38" s="1"/>
  <c r="A157" i="38" s="1"/>
  <c r="A158" i="38" s="1"/>
  <c r="A159" i="38" s="1"/>
  <c r="A160" i="38" s="1"/>
  <c r="A161" i="38" s="1"/>
  <c r="A162" i="38" s="1"/>
  <c r="A163" i="38" s="1"/>
  <c r="A164" i="38" s="1"/>
  <c r="A165" i="38" s="1"/>
  <c r="A166" i="38" s="1"/>
  <c r="A167" i="38" s="1"/>
  <c r="A168" i="38" s="1"/>
  <c r="A169" i="38" s="1"/>
  <c r="A170" i="38" s="1"/>
  <c r="A171" i="38" s="1"/>
  <c r="A172" i="38" s="1"/>
  <c r="A173" i="38" s="1"/>
  <c r="A174" i="38" s="1"/>
  <c r="A175" i="38" s="1"/>
  <c r="A176" i="38" s="1"/>
  <c r="A177" i="38" s="1"/>
  <c r="A178" i="38" s="1"/>
  <c r="A179" i="38" s="1"/>
  <c r="A180" i="38" s="1"/>
  <c r="A181" i="38" s="1"/>
  <c r="A182" i="38" s="1"/>
  <c r="A183" i="38" s="1"/>
  <c r="A184" i="38" s="1"/>
  <c r="A185" i="38" s="1"/>
  <c r="A186" i="38" s="1"/>
  <c r="A187" i="38" s="1"/>
  <c r="A188" i="38" s="1"/>
  <c r="A189" i="38" s="1"/>
  <c r="A190" i="38" s="1"/>
  <c r="A191" i="38" s="1"/>
  <c r="A192" i="38" s="1"/>
  <c r="A193" i="38" s="1"/>
  <c r="A194" i="38" s="1"/>
  <c r="A195" i="38" s="1"/>
  <c r="A196" i="38" s="1"/>
  <c r="A197" i="38" s="1"/>
  <c r="A198" i="38" s="1"/>
  <c r="A199" i="38" s="1"/>
  <c r="A200" i="38" s="1"/>
  <c r="A201" i="38" s="1"/>
  <c r="A202" i="38" s="1"/>
  <c r="A203" i="38" s="1"/>
  <c r="A204" i="38" s="1"/>
  <c r="A205" i="38" s="1"/>
  <c r="A206" i="38" s="1"/>
  <c r="A207" i="38" s="1"/>
  <c r="A208" i="38" s="1"/>
  <c r="A209" i="38" s="1"/>
  <c r="A210" i="38" s="1"/>
  <c r="A211" i="38" s="1"/>
  <c r="A212" i="38" s="1"/>
  <c r="A213" i="38" s="1"/>
  <c r="A214" i="38" s="1"/>
  <c r="A215" i="38" s="1"/>
  <c r="A216" i="38" s="1"/>
  <c r="A217" i="38" s="1"/>
  <c r="A218" i="38" s="1"/>
  <c r="A219" i="38" s="1"/>
  <c r="A220" i="38" s="1"/>
  <c r="A221" i="38" s="1"/>
  <c r="A222" i="38" s="1"/>
  <c r="A223" i="38" s="1"/>
  <c r="A224" i="38" s="1"/>
  <c r="A225" i="38" s="1"/>
  <c r="A226" i="38" s="1"/>
  <c r="A227" i="38" s="1"/>
  <c r="A228" i="38" s="1"/>
  <c r="A229" i="38" s="1"/>
  <c r="A230" i="38" s="1"/>
  <c r="A231" i="38" s="1"/>
  <c r="A232" i="38" s="1"/>
  <c r="A233" i="38" s="1"/>
  <c r="A234" i="38" s="1"/>
  <c r="A235" i="38" s="1"/>
  <c r="A236" i="38" s="1"/>
  <c r="A237" i="38" s="1"/>
  <c r="A238" i="38" s="1"/>
  <c r="A239" i="38" s="1"/>
  <c r="A240" i="38" s="1"/>
  <c r="A241" i="38" s="1"/>
  <c r="A242" i="38" s="1"/>
  <c r="A243" i="38" s="1"/>
  <c r="A244" i="38" s="1"/>
  <c r="A245" i="38" s="1"/>
  <c r="A246" i="38" s="1"/>
  <c r="A247" i="38" s="1"/>
  <c r="A248" i="38" s="1"/>
  <c r="A249" i="38" s="1"/>
  <c r="A250" i="38" s="1"/>
  <c r="A251" i="38" s="1"/>
  <c r="A252" i="38" s="1"/>
  <c r="A253" i="38" s="1"/>
  <c r="A254" i="38" s="1"/>
  <c r="A255" i="38" s="1"/>
  <c r="A256" i="38" s="1"/>
  <c r="A257" i="38" s="1"/>
  <c r="A258" i="38" s="1"/>
  <c r="A259" i="38" s="1"/>
  <c r="A260" i="38" s="1"/>
  <c r="A261" i="38" s="1"/>
  <c r="A262" i="38" s="1"/>
  <c r="A263" i="38" s="1"/>
  <c r="A264" i="38" s="1"/>
  <c r="A265" i="38" s="1"/>
  <c r="A266" i="38" s="1"/>
  <c r="A267" i="38" s="1"/>
  <c r="A268" i="38" s="1"/>
  <c r="A269" i="38" s="1"/>
  <c r="A270" i="38" s="1"/>
  <c r="A271" i="38" s="1"/>
  <c r="A272" i="38" s="1"/>
  <c r="A273" i="38" s="1"/>
  <c r="A274" i="38" s="1"/>
  <c r="A275" i="38" s="1"/>
  <c r="A276" i="38" s="1"/>
  <c r="A277" i="38" s="1"/>
  <c r="A278" i="38" s="1"/>
  <c r="A279" i="38" s="1"/>
  <c r="A280" i="38" s="1"/>
  <c r="A281" i="38" s="1"/>
  <c r="A282" i="38" s="1"/>
  <c r="A283" i="38" s="1"/>
  <c r="A284" i="38" s="1"/>
  <c r="A285" i="38" s="1"/>
  <c r="A286" i="38" s="1"/>
  <c r="A287" i="38" s="1"/>
  <c r="A288" i="38" s="1"/>
  <c r="A289" i="38" s="1"/>
  <c r="A290" i="38" s="1"/>
  <c r="A291" i="38" s="1"/>
  <c r="A292" i="38" s="1"/>
  <c r="A293" i="38" s="1"/>
  <c r="A294" i="38" s="1"/>
  <c r="A295" i="38" s="1"/>
  <c r="A296" i="38" s="1"/>
  <c r="A297" i="38" s="1"/>
  <c r="A298" i="38" s="1"/>
  <c r="A299" i="38" s="1"/>
  <c r="A300" i="38" s="1"/>
  <c r="A301" i="38" s="1"/>
  <c r="A302" i="38" s="1"/>
  <c r="A303" i="38" s="1"/>
  <c r="A304" i="38" s="1"/>
  <c r="A305" i="38" s="1"/>
  <c r="A306" i="38" s="1"/>
  <c r="A307" i="38" s="1"/>
  <c r="A308" i="38" s="1"/>
  <c r="A309" i="38" s="1"/>
  <c r="A310" i="38" s="1"/>
  <c r="A311" i="38" s="1"/>
  <c r="A312" i="38" s="1"/>
  <c r="A313" i="38" s="1"/>
  <c r="A314" i="38" s="1"/>
  <c r="A315" i="38" s="1"/>
  <c r="A316" i="38" s="1"/>
  <c r="A317" i="38" s="1"/>
  <c r="A318" i="38" s="1"/>
  <c r="A319" i="38" s="1"/>
  <c r="A320" i="38" s="1"/>
  <c r="A321" i="38" s="1"/>
  <c r="A322" i="38" s="1"/>
  <c r="A323" i="38" s="1"/>
  <c r="A324" i="38" s="1"/>
  <c r="A325" i="38" s="1"/>
  <c r="A326" i="38" s="1"/>
  <c r="A327" i="38" s="1"/>
  <c r="A328" i="38" s="1"/>
  <c r="A329" i="38" s="1"/>
  <c r="A330" i="38" s="1"/>
  <c r="A331" i="38" s="1"/>
  <c r="A332" i="38" s="1"/>
  <c r="A333" i="38" s="1"/>
  <c r="A334" i="38" s="1"/>
  <c r="A335" i="38" s="1"/>
  <c r="A336" i="38" s="1"/>
  <c r="A337" i="38" s="1"/>
  <c r="A338" i="38" s="1"/>
  <c r="A339" i="38" s="1"/>
  <c r="A340" i="38" s="1"/>
  <c r="A341" i="38" s="1"/>
  <c r="A342" i="38" s="1"/>
  <c r="A343" i="38" s="1"/>
  <c r="A344" i="38" s="1"/>
  <c r="A345" i="38" s="1"/>
  <c r="A346" i="38" s="1"/>
  <c r="A347" i="38" s="1"/>
  <c r="A348" i="38" s="1"/>
  <c r="A349" i="38" s="1"/>
  <c r="A350" i="38" s="1"/>
  <c r="A351" i="38" s="1"/>
  <c r="A352" i="38" s="1"/>
  <c r="A353" i="38" s="1"/>
  <c r="A354" i="38" s="1"/>
  <c r="A355" i="38" s="1"/>
  <c r="A356" i="38" s="1"/>
  <c r="A357" i="38" s="1"/>
  <c r="A358" i="38" s="1"/>
  <c r="A359" i="38" s="1"/>
  <c r="A360" i="38" s="1"/>
  <c r="A361" i="38" s="1"/>
  <c r="A362" i="38" s="1"/>
  <c r="A363" i="38" s="1"/>
  <c r="A364" i="38" s="1"/>
  <c r="A365" i="38" s="1"/>
  <c r="A366" i="38" s="1"/>
  <c r="A367" i="38" s="1"/>
  <c r="A368" i="38" s="1"/>
  <c r="A369" i="38" s="1"/>
  <c r="A370" i="38" s="1"/>
  <c r="A371" i="38" s="1"/>
  <c r="A372" i="38" s="1"/>
  <c r="A373" i="38" s="1"/>
  <c r="A374" i="38" s="1"/>
  <c r="A375" i="38" s="1"/>
  <c r="A376" i="38" s="1"/>
  <c r="A377" i="38" s="1"/>
  <c r="A378" i="38" s="1"/>
  <c r="A379" i="38" s="1"/>
  <c r="A380" i="38" s="1"/>
  <c r="A381" i="38" s="1"/>
  <c r="A382" i="38" s="1"/>
  <c r="A383" i="38" s="1"/>
  <c r="A384" i="38" s="1"/>
  <c r="A385" i="38" s="1"/>
  <c r="A386" i="38" s="1"/>
  <c r="A387" i="38" s="1"/>
  <c r="A388" i="38" s="1"/>
  <c r="A389" i="38" s="1"/>
  <c r="A390" i="38" s="1"/>
  <c r="A391" i="38" s="1"/>
  <c r="A392" i="38" s="1"/>
  <c r="A393" i="38" s="1"/>
  <c r="A394" i="38" s="1"/>
  <c r="A395" i="38" s="1"/>
  <c r="A396" i="38" s="1"/>
  <c r="A397" i="38" s="1"/>
  <c r="A398" i="38" s="1"/>
  <c r="A399" i="38" s="1"/>
  <c r="A400" i="38" s="1"/>
  <c r="A401" i="38" s="1"/>
  <c r="A402" i="38" s="1"/>
  <c r="A403" i="38" s="1"/>
  <c r="A404" i="38" s="1"/>
  <c r="A405" i="38" s="1"/>
  <c r="A406" i="38" s="1"/>
  <c r="A407" i="38" s="1"/>
  <c r="A408" i="38" s="1"/>
  <c r="A409" i="38" s="1"/>
  <c r="A410" i="38" s="1"/>
  <c r="A411" i="38" s="1"/>
  <c r="A412" i="38" s="1"/>
  <c r="A413" i="38" s="1"/>
  <c r="A414" i="38" s="1"/>
  <c r="A415" i="38" s="1"/>
  <c r="A416" i="38" s="1"/>
  <c r="A417" i="38" s="1"/>
  <c r="A418" i="38" s="1"/>
  <c r="A419" i="38" s="1"/>
  <c r="A420" i="38" s="1"/>
  <c r="A421" i="38" s="1"/>
  <c r="A422" i="38" s="1"/>
  <c r="A423" i="38" s="1"/>
  <c r="A424" i="38" s="1"/>
  <c r="A425" i="38" s="1"/>
  <c r="A426" i="38" s="1"/>
  <c r="A427" i="38" s="1"/>
  <c r="A428" i="38" s="1"/>
  <c r="A429" i="38" s="1"/>
  <c r="A430" i="38" s="1"/>
  <c r="A431" i="38" s="1"/>
  <c r="A432" i="38" s="1"/>
  <c r="A433" i="38" s="1"/>
  <c r="A434" i="38" s="1"/>
  <c r="A435" i="38" s="1"/>
  <c r="A436" i="38" s="1"/>
  <c r="A437" i="38" s="1"/>
  <c r="A438" i="38" s="1"/>
  <c r="A439" i="38" s="1"/>
  <c r="A440" i="38" s="1"/>
  <c r="A441" i="38" s="1"/>
  <c r="A442" i="38" s="1"/>
  <c r="A443" i="38" s="1"/>
  <c r="A444" i="38" s="1"/>
  <c r="A445" i="38" s="1"/>
  <c r="A446" i="38" s="1"/>
  <c r="A447" i="38" s="1"/>
  <c r="A448" i="38" s="1"/>
  <c r="A449" i="38" s="1"/>
  <c r="A450" i="38" s="1"/>
  <c r="A451" i="38" s="1"/>
  <c r="A452" i="38" s="1"/>
  <c r="A453" i="38" s="1"/>
  <c r="A454" i="38" s="1"/>
  <c r="A455" i="38" s="1"/>
  <c r="A456" i="38" s="1"/>
  <c r="A457" i="38" s="1"/>
  <c r="A458" i="38" s="1"/>
  <c r="A459" i="38" s="1"/>
  <c r="A460" i="38" s="1"/>
  <c r="A461" i="38" s="1"/>
  <c r="A462" i="38" s="1"/>
  <c r="A463" i="38" s="1"/>
  <c r="A464" i="38" s="1"/>
  <c r="A465" i="38" s="1"/>
  <c r="A466" i="38" s="1"/>
  <c r="A467" i="38" s="1"/>
  <c r="A468" i="38" s="1"/>
  <c r="A469" i="38" s="1"/>
  <c r="A470" i="38" s="1"/>
  <c r="A471" i="38" s="1"/>
  <c r="A472" i="38" s="1"/>
  <c r="A473" i="38" s="1"/>
  <c r="A474" i="38" s="1"/>
  <c r="A475" i="38" s="1"/>
  <c r="A476" i="38" s="1"/>
  <c r="A477" i="38" s="1"/>
  <c r="A478" i="38" s="1"/>
  <c r="A479" i="38" s="1"/>
  <c r="A480" i="38" s="1"/>
  <c r="A481" i="38" s="1"/>
  <c r="A482" i="38" s="1"/>
  <c r="A483" i="38" s="1"/>
  <c r="A484" i="38" s="1"/>
  <c r="A485" i="38" s="1"/>
  <c r="A486" i="38" s="1"/>
  <c r="A487" i="38" s="1"/>
  <c r="A488" i="38" s="1"/>
  <c r="A489" i="38" s="1"/>
  <c r="A490" i="38" s="1"/>
  <c r="A491" i="38" s="1"/>
  <c r="A492" i="38" s="1"/>
  <c r="A493" i="38" s="1"/>
  <c r="A494" i="38" s="1"/>
  <c r="A495" i="38" s="1"/>
  <c r="A496" i="38" s="1"/>
  <c r="A497" i="38" s="1"/>
  <c r="A498" i="38" s="1"/>
  <c r="A499" i="38" s="1"/>
  <c r="A500" i="38" s="1"/>
  <c r="A501" i="38" s="1"/>
  <c r="A502" i="38" s="1"/>
  <c r="A503" i="38" s="1"/>
  <c r="A504" i="38" s="1"/>
  <c r="A505" i="38" s="1"/>
  <c r="A506" i="38" s="1"/>
  <c r="A507" i="38" s="1"/>
  <c r="A508" i="38" s="1"/>
  <c r="A509" i="38" s="1"/>
  <c r="A510" i="38" s="1"/>
  <c r="A511" i="38" s="1"/>
  <c r="A512" i="38" s="1"/>
  <c r="A513" i="38" s="1"/>
  <c r="A514" i="38" s="1"/>
  <c r="A515" i="38" s="1"/>
  <c r="A516" i="38" s="1"/>
  <c r="A517" i="38" s="1"/>
  <c r="A518" i="38" s="1"/>
  <c r="A519" i="38" s="1"/>
  <c r="A520" i="38" s="1"/>
  <c r="A521" i="38" s="1"/>
  <c r="A522" i="38" s="1"/>
  <c r="A523" i="38" s="1"/>
  <c r="A524" i="38" s="1"/>
  <c r="A525" i="38" s="1"/>
  <c r="A526" i="38" s="1"/>
  <c r="A527" i="38" s="1"/>
  <c r="A528" i="38" s="1"/>
  <c r="A529" i="38" s="1"/>
  <c r="A530" i="38" s="1"/>
  <c r="A531" i="38" s="1"/>
  <c r="A532" i="38" s="1"/>
  <c r="A533" i="38" s="1"/>
  <c r="A534" i="38" s="1"/>
  <c r="A535" i="38" s="1"/>
  <c r="A536" i="38" s="1"/>
  <c r="A537" i="38" s="1"/>
  <c r="A538" i="38" s="1"/>
  <c r="A539" i="38" s="1"/>
  <c r="A540" i="38" s="1"/>
  <c r="A541" i="38" s="1"/>
  <c r="A542" i="38" s="1"/>
  <c r="A543" i="38" s="1"/>
  <c r="A544" i="38" s="1"/>
  <c r="A545" i="38" s="1"/>
  <c r="A546" i="38" s="1"/>
  <c r="A547" i="38" s="1"/>
  <c r="A548" i="38" s="1"/>
  <c r="A549" i="38" s="1"/>
  <c r="A550" i="38" s="1"/>
  <c r="A551" i="38" s="1"/>
  <c r="A552" i="38" s="1"/>
  <c r="A553" i="38" s="1"/>
  <c r="A554" i="38" s="1"/>
  <c r="A555" i="38" s="1"/>
  <c r="A556" i="38" s="1"/>
  <c r="A557" i="38" s="1"/>
  <c r="A558" i="38" s="1"/>
  <c r="A559" i="38" s="1"/>
  <c r="A560" i="38" s="1"/>
  <c r="A561" i="38" s="1"/>
  <c r="A562" i="38" s="1"/>
  <c r="A563" i="38" s="1"/>
  <c r="A564" i="38" s="1"/>
  <c r="A565" i="38" s="1"/>
  <c r="A566" i="38" s="1"/>
  <c r="A567" i="38" s="1"/>
  <c r="A568" i="38" s="1"/>
  <c r="A569" i="38" s="1"/>
  <c r="A570" i="38" s="1"/>
  <c r="A571" i="38" s="1"/>
  <c r="A572" i="38" s="1"/>
  <c r="A573" i="38" s="1"/>
  <c r="A574" i="38" s="1"/>
  <c r="A575" i="38" s="1"/>
  <c r="A576" i="38" s="1"/>
  <c r="A577" i="38" s="1"/>
  <c r="A578" i="38" s="1"/>
  <c r="A579" i="38" s="1"/>
  <c r="A580" i="38" s="1"/>
  <c r="A581" i="38" s="1"/>
  <c r="A582" i="38" s="1"/>
  <c r="A583" i="38" s="1"/>
  <c r="A584" i="38" s="1"/>
  <c r="A585" i="38" s="1"/>
  <c r="A586" i="38" s="1"/>
  <c r="A587" i="38" s="1"/>
  <c r="A588" i="38" s="1"/>
  <c r="A589" i="38" s="1"/>
  <c r="A590" i="38" s="1"/>
  <c r="A591" i="38" s="1"/>
  <c r="A592" i="38" s="1"/>
  <c r="A593" i="38" s="1"/>
  <c r="A594" i="38" s="1"/>
  <c r="A595" i="38" s="1"/>
  <c r="A596" i="38" s="1"/>
  <c r="A597" i="38" s="1"/>
  <c r="A598" i="38" s="1"/>
  <c r="A599" i="38" s="1"/>
  <c r="A600" i="38" s="1"/>
  <c r="A601" i="38" s="1"/>
  <c r="A602" i="38" s="1"/>
  <c r="A603" i="38" s="1"/>
  <c r="A604" i="38" s="1"/>
  <c r="A605" i="38" s="1"/>
  <c r="A606" i="38" s="1"/>
  <c r="A607" i="38" s="1"/>
  <c r="A608" i="38" s="1"/>
  <c r="A609" i="38" s="1"/>
  <c r="A610" i="38" s="1"/>
  <c r="A611" i="38" s="1"/>
  <c r="A612" i="38" s="1"/>
  <c r="A613" i="38" s="1"/>
  <c r="A614" i="38" s="1"/>
  <c r="A615" i="38" s="1"/>
  <c r="A616" i="38" s="1"/>
  <c r="A617" i="38" s="1"/>
  <c r="A618" i="38" s="1"/>
  <c r="A619" i="38" s="1"/>
  <c r="A620" i="38" s="1"/>
  <c r="A621" i="38" s="1"/>
  <c r="A622" i="38" s="1"/>
  <c r="A623" i="38" s="1"/>
  <c r="A624" i="38" s="1"/>
  <c r="A625" i="38" s="1"/>
  <c r="A626" i="38" s="1"/>
  <c r="A627" i="38" s="1"/>
  <c r="A628" i="38" s="1"/>
  <c r="A629" i="38" s="1"/>
  <c r="A630" i="38" s="1"/>
  <c r="A631" i="38" s="1"/>
  <c r="A632" i="38" s="1"/>
  <c r="A633" i="38" s="1"/>
  <c r="A634" i="38" s="1"/>
  <c r="A635" i="38" s="1"/>
  <c r="A636" i="38" s="1"/>
  <c r="A637" i="38" s="1"/>
  <c r="A638" i="38" s="1"/>
  <c r="A639" i="38" s="1"/>
  <c r="A640" i="38" s="1"/>
  <c r="A641" i="38" s="1"/>
  <c r="A642" i="38" s="1"/>
  <c r="A643" i="38" s="1"/>
  <c r="A644" i="38" s="1"/>
  <c r="A645" i="38" s="1"/>
  <c r="A646" i="38" s="1"/>
  <c r="A647" i="38" s="1"/>
  <c r="A648" i="38" s="1"/>
  <c r="A649" i="38" s="1"/>
  <c r="A650" i="38" s="1"/>
  <c r="A651" i="38" s="1"/>
  <c r="A652" i="38" s="1"/>
  <c r="A653" i="38" s="1"/>
  <c r="A654" i="38" s="1"/>
  <c r="A655" i="38" s="1"/>
  <c r="A656" i="38" s="1"/>
  <c r="A657" i="38" s="1"/>
  <c r="A658" i="38" s="1"/>
  <c r="A659" i="38" s="1"/>
  <c r="A660" i="38" s="1"/>
  <c r="A661" i="38" s="1"/>
  <c r="A662" i="38" s="1"/>
  <c r="A663" i="38" s="1"/>
  <c r="A664" i="38" s="1"/>
  <c r="A665" i="38" s="1"/>
  <c r="A666" i="38" s="1"/>
  <c r="A667" i="38" s="1"/>
  <c r="A668" i="38" s="1"/>
  <c r="A669" i="38" s="1"/>
  <c r="A670" i="38" s="1"/>
  <c r="A671" i="38" s="1"/>
  <c r="A672" i="38" s="1"/>
  <c r="A673" i="38" s="1"/>
  <c r="A674" i="38" s="1"/>
  <c r="A675" i="38" s="1"/>
  <c r="A676" i="38" s="1"/>
  <c r="A677" i="38" s="1"/>
  <c r="A678" i="38" s="1"/>
  <c r="A679" i="38" s="1"/>
  <c r="A680" i="38" s="1"/>
  <c r="A681" i="38" s="1"/>
  <c r="A682" i="38" s="1"/>
  <c r="A683" i="38" s="1"/>
  <c r="A684" i="38" s="1"/>
  <c r="A685" i="38" s="1"/>
  <c r="A686" i="38" s="1"/>
  <c r="A687" i="38" s="1"/>
  <c r="A688" i="38" s="1"/>
  <c r="A689" i="38" s="1"/>
  <c r="A690" i="38" s="1"/>
  <c r="A691" i="38" s="1"/>
  <c r="A692" i="38" s="1"/>
  <c r="A693" i="38" s="1"/>
  <c r="A694" i="38" s="1"/>
  <c r="A695" i="38" s="1"/>
  <c r="A696" i="38" s="1"/>
  <c r="A697" i="38" s="1"/>
  <c r="A698" i="38" s="1"/>
  <c r="A699" i="38" s="1"/>
  <c r="A700" i="38" s="1"/>
  <c r="A701" i="38" s="1"/>
  <c r="A702" i="38" s="1"/>
  <c r="A703" i="38" s="1"/>
  <c r="A704" i="38" s="1"/>
  <c r="A705" i="38" s="1"/>
  <c r="A706" i="38" s="1"/>
  <c r="A707" i="38" s="1"/>
  <c r="A708" i="38" s="1"/>
  <c r="A709" i="38" s="1"/>
  <c r="A710" i="38" s="1"/>
  <c r="A711" i="38" s="1"/>
  <c r="A712" i="38" s="1"/>
  <c r="A713" i="38" s="1"/>
  <c r="A714" i="38" s="1"/>
  <c r="A715" i="38" s="1"/>
  <c r="A716" i="38" s="1"/>
  <c r="A717" i="38" s="1"/>
  <c r="A718" i="38" s="1"/>
  <c r="A719" i="38" s="1"/>
  <c r="A720" i="38" s="1"/>
  <c r="A721" i="38" s="1"/>
  <c r="A722" i="38" s="1"/>
  <c r="A723" i="38" s="1"/>
  <c r="A724" i="38" s="1"/>
  <c r="A725" i="38" s="1"/>
  <c r="A726" i="38" s="1"/>
  <c r="A727" i="38" s="1"/>
  <c r="A728" i="38" s="1"/>
  <c r="A729" i="38" s="1"/>
  <c r="A730" i="38" s="1"/>
  <c r="A731" i="38" s="1"/>
  <c r="A732" i="38" s="1"/>
  <c r="A733" i="38" s="1"/>
  <c r="A734" i="38" s="1"/>
  <c r="A735" i="38" s="1"/>
  <c r="A736" i="38" s="1"/>
  <c r="A737" i="38" s="1"/>
  <c r="A738" i="38" s="1"/>
  <c r="A739" i="38" s="1"/>
  <c r="A740" i="38" s="1"/>
  <c r="A741" i="38" s="1"/>
  <c r="A742" i="38" s="1"/>
  <c r="A743" i="38" s="1"/>
  <c r="A744" i="38" s="1"/>
  <c r="A745" i="38" s="1"/>
  <c r="A746" i="38" s="1"/>
  <c r="A747" i="38" s="1"/>
  <c r="A748" i="38" s="1"/>
  <c r="A749" i="38" s="1"/>
  <c r="A750" i="38" s="1"/>
  <c r="A751" i="38" s="1"/>
  <c r="A752" i="38" s="1"/>
  <c r="A753" i="38" s="1"/>
  <c r="A754" i="38" s="1"/>
  <c r="A755" i="38" s="1"/>
  <c r="A756" i="38" s="1"/>
  <c r="A757" i="38" s="1"/>
  <c r="A758" i="38" s="1"/>
  <c r="A759" i="38" s="1"/>
  <c r="A760" i="38" s="1"/>
  <c r="A761" i="38" s="1"/>
  <c r="A762" i="38" s="1"/>
  <c r="A763" i="38" s="1"/>
  <c r="A764" i="38" s="1"/>
  <c r="A765" i="38" s="1"/>
  <c r="A766" i="38" s="1"/>
  <c r="A767" i="38" s="1"/>
  <c r="A768" i="38" s="1"/>
  <c r="A769" i="38" s="1"/>
  <c r="A770" i="38" s="1"/>
  <c r="A771" i="38" s="1"/>
  <c r="A772" i="38" s="1"/>
  <c r="A773" i="38" s="1"/>
  <c r="A774" i="38" s="1"/>
  <c r="A775" i="38" s="1"/>
  <c r="A776" i="38" s="1"/>
  <c r="A777" i="38" s="1"/>
  <c r="A778" i="38" s="1"/>
  <c r="A779" i="38" s="1"/>
  <c r="A780" i="38" s="1"/>
  <c r="A781" i="38" s="1"/>
  <c r="A782" i="38" s="1"/>
  <c r="A783" i="38" s="1"/>
  <c r="A784" i="38" s="1"/>
  <c r="A785" i="38" s="1"/>
  <c r="A786" i="38" s="1"/>
  <c r="A787" i="38" s="1"/>
  <c r="A788" i="38" s="1"/>
  <c r="A789" i="38" s="1"/>
  <c r="A790" i="38" s="1"/>
  <c r="A791" i="38" s="1"/>
  <c r="A792" i="38" s="1"/>
  <c r="A793" i="38" s="1"/>
  <c r="A794" i="38" s="1"/>
  <c r="A795" i="38" s="1"/>
  <c r="A796" i="38" s="1"/>
  <c r="A797" i="38" s="1"/>
  <c r="A798" i="38" s="1"/>
  <c r="A799" i="38" s="1"/>
  <c r="A800" i="38" s="1"/>
  <c r="A801" i="38" s="1"/>
  <c r="A802" i="38" s="1"/>
  <c r="A803" i="38" s="1"/>
  <c r="A804" i="38" s="1"/>
  <c r="A805" i="38" s="1"/>
  <c r="A806" i="38" s="1"/>
  <c r="A807" i="38" s="1"/>
  <c r="A808" i="38" s="1"/>
  <c r="A809" i="38" s="1"/>
  <c r="A810" i="38" s="1"/>
  <c r="A811" i="38" s="1"/>
  <c r="A812" i="38" s="1"/>
  <c r="A813" i="38" s="1"/>
  <c r="A814" i="38" s="1"/>
  <c r="A815" i="38" s="1"/>
  <c r="A816" i="38" s="1"/>
  <c r="A817" i="38" s="1"/>
  <c r="A818" i="38" s="1"/>
  <c r="A819" i="38" s="1"/>
  <c r="A820" i="38" s="1"/>
  <c r="A821" i="38" s="1"/>
  <c r="A822" i="38" s="1"/>
  <c r="A823" i="38" s="1"/>
  <c r="A824" i="38" s="1"/>
  <c r="A825" i="38" s="1"/>
  <c r="A826" i="38" s="1"/>
  <c r="A827" i="38" s="1"/>
  <c r="A828" i="38" s="1"/>
  <c r="A829" i="38" s="1"/>
  <c r="A830" i="38" s="1"/>
  <c r="A831" i="38" s="1"/>
  <c r="A832" i="38" s="1"/>
  <c r="A833" i="38" s="1"/>
  <c r="A834" i="38" s="1"/>
  <c r="A835" i="38" s="1"/>
  <c r="A836" i="38" s="1"/>
  <c r="A837" i="38" s="1"/>
  <c r="A838" i="38" s="1"/>
  <c r="A839" i="38" s="1"/>
  <c r="A840" i="38" s="1"/>
  <c r="A841" i="38" s="1"/>
  <c r="A842" i="38" s="1"/>
  <c r="A843" i="38" s="1"/>
  <c r="A844" i="38" s="1"/>
  <c r="A845" i="38" s="1"/>
  <c r="A846" i="38" s="1"/>
  <c r="A847" i="38" s="1"/>
  <c r="A848" i="38" s="1"/>
  <c r="A849" i="38" s="1"/>
  <c r="A850" i="38" s="1"/>
  <c r="A851" i="38" s="1"/>
  <c r="A852" i="38" s="1"/>
  <c r="A853" i="38" s="1"/>
  <c r="A854" i="38" s="1"/>
  <c r="A855" i="38" s="1"/>
  <c r="A856" i="38" s="1"/>
  <c r="A857" i="38" s="1"/>
  <c r="A858" i="38" s="1"/>
  <c r="A859" i="38" s="1"/>
  <c r="A860" i="38" s="1"/>
  <c r="A861" i="38" s="1"/>
  <c r="A862" i="38" s="1"/>
  <c r="A863" i="38" s="1"/>
  <c r="A864" i="38" s="1"/>
  <c r="A865" i="38" s="1"/>
  <c r="A866" i="38" s="1"/>
  <c r="A867" i="38" s="1"/>
  <c r="A868" i="38" s="1"/>
  <c r="A869" i="38" s="1"/>
  <c r="A870" i="38" s="1"/>
  <c r="A871" i="38" s="1"/>
  <c r="A872" i="38" s="1"/>
  <c r="A873" i="38" s="1"/>
  <c r="A874" i="38" s="1"/>
  <c r="A875" i="38" s="1"/>
  <c r="A876" i="38" s="1"/>
  <c r="A877" i="38" s="1"/>
  <c r="A878" i="38" s="1"/>
  <c r="A879" i="38" s="1"/>
  <c r="A880" i="38" s="1"/>
  <c r="A881" i="38" s="1"/>
  <c r="A882" i="38" s="1"/>
  <c r="A883" i="38" s="1"/>
  <c r="A884" i="38" s="1"/>
  <c r="A885" i="38" s="1"/>
  <c r="A886" i="38" s="1"/>
  <c r="A887" i="38" s="1"/>
  <c r="A888" i="38" s="1"/>
  <c r="A889" i="38" s="1"/>
  <c r="A890" i="38" s="1"/>
  <c r="A891" i="38" s="1"/>
  <c r="A892" i="38" s="1"/>
  <c r="A893" i="38" s="1"/>
  <c r="A894" i="38" s="1"/>
  <c r="A895" i="38" s="1"/>
  <c r="A896" i="38" s="1"/>
  <c r="A897" i="38" s="1"/>
  <c r="A898" i="38" s="1"/>
  <c r="A899" i="38" s="1"/>
  <c r="A900" i="38" s="1"/>
  <c r="A901" i="38" s="1"/>
  <c r="A902" i="38" s="1"/>
  <c r="A903" i="38" s="1"/>
  <c r="A904" i="38" s="1"/>
  <c r="A905" i="38" s="1"/>
  <c r="A906" i="38" s="1"/>
  <c r="A907" i="38" s="1"/>
  <c r="A908" i="38" s="1"/>
  <c r="A909" i="38" s="1"/>
  <c r="A910" i="38" s="1"/>
  <c r="A911" i="38" s="1"/>
  <c r="A912" i="38" s="1"/>
  <c r="A913" i="38" s="1"/>
  <c r="A914" i="38" s="1"/>
  <c r="A915" i="38" s="1"/>
  <c r="A916" i="38" s="1"/>
  <c r="A917" i="38" s="1"/>
  <c r="A918" i="38" s="1"/>
  <c r="A919" i="38" s="1"/>
  <c r="A920" i="38" s="1"/>
  <c r="A921" i="38" s="1"/>
  <c r="A922" i="38" s="1"/>
  <c r="A923" i="38" s="1"/>
  <c r="A924" i="38" s="1"/>
  <c r="A925" i="38" s="1"/>
  <c r="A926" i="38" s="1"/>
  <c r="A927" i="38" s="1"/>
  <c r="A928" i="38" s="1"/>
  <c r="A929" i="38" s="1"/>
  <c r="A930" i="38" s="1"/>
  <c r="A931" i="38" s="1"/>
  <c r="A932" i="38" s="1"/>
  <c r="A933" i="38" s="1"/>
  <c r="A934" i="38" s="1"/>
  <c r="A935" i="38" s="1"/>
  <c r="A936" i="38" s="1"/>
  <c r="A937" i="38" s="1"/>
  <c r="A938" i="38" s="1"/>
  <c r="A939" i="38" s="1"/>
  <c r="A940" i="38" s="1"/>
  <c r="A941" i="38" s="1"/>
  <c r="A942" i="38" s="1"/>
  <c r="A943" i="38" s="1"/>
  <c r="A944" i="38" s="1"/>
  <c r="A945" i="38" s="1"/>
  <c r="A946" i="38" s="1"/>
  <c r="A947" i="38" s="1"/>
  <c r="A948" i="38" s="1"/>
  <c r="A949" i="38" s="1"/>
  <c r="A950" i="38" s="1"/>
  <c r="A951" i="38" s="1"/>
  <c r="A952" i="38" s="1"/>
  <c r="A953" i="38" s="1"/>
  <c r="A954" i="38" s="1"/>
  <c r="A955" i="38" s="1"/>
  <c r="A956" i="38" s="1"/>
  <c r="A957" i="38" s="1"/>
  <c r="A958" i="38" s="1"/>
  <c r="A959" i="38" s="1"/>
  <c r="A960" i="38" s="1"/>
  <c r="A961" i="38" s="1"/>
  <c r="A962" i="38" s="1"/>
  <c r="A963" i="38" s="1"/>
  <c r="A964" i="38" s="1"/>
  <c r="A965" i="38" s="1"/>
  <c r="A966" i="38" s="1"/>
  <c r="A967" i="38" s="1"/>
  <c r="A968" i="38" s="1"/>
  <c r="A969" i="38" s="1"/>
  <c r="A970" i="38" s="1"/>
  <c r="A971" i="38" s="1"/>
  <c r="A972" i="38" s="1"/>
  <c r="A973" i="38" s="1"/>
  <c r="A974" i="38" s="1"/>
  <c r="A975" i="38" s="1"/>
  <c r="A976" i="38" s="1"/>
  <c r="A977" i="38" s="1"/>
  <c r="A978" i="38" s="1"/>
  <c r="A979" i="38" s="1"/>
  <c r="A980" i="38" s="1"/>
  <c r="A981" i="38" s="1"/>
  <c r="A982" i="38" s="1"/>
  <c r="A983" i="38" s="1"/>
  <c r="A984" i="38" s="1"/>
  <c r="A985" i="38" s="1"/>
  <c r="A986" i="38" s="1"/>
  <c r="A987" i="38" s="1"/>
  <c r="A988" i="38" s="1"/>
  <c r="A989" i="38" s="1"/>
  <c r="A990" i="38" s="1"/>
  <c r="A991" i="38" s="1"/>
  <c r="A992" i="38" s="1"/>
  <c r="A993" i="38" s="1"/>
  <c r="A994" i="38" s="1"/>
  <c r="A995" i="38" s="1"/>
  <c r="A996" i="38" s="1"/>
  <c r="A997" i="38" s="1"/>
  <c r="A998" i="38" s="1"/>
  <c r="A999" i="38" s="1"/>
  <c r="A1000" i="38" s="1"/>
  <c r="A1001" i="38" s="1"/>
  <c r="A1002" i="38" s="1"/>
  <c r="A1003" i="38" s="1"/>
  <c r="A1004" i="38" s="1"/>
  <c r="A1005" i="38" s="1"/>
  <c r="A1006" i="38" s="1"/>
  <c r="A1007" i="38" s="1"/>
  <c r="A1008" i="38" s="1"/>
  <c r="A1009" i="38" s="1"/>
  <c r="A1010" i="38" s="1"/>
  <c r="A1011" i="38" s="1"/>
  <c r="A1012" i="38" s="1"/>
  <c r="A1013" i="38" s="1"/>
  <c r="A1014" i="38" s="1"/>
  <c r="A1015" i="38" s="1"/>
  <c r="A1016" i="38" s="1"/>
  <c r="A1017" i="38" s="1"/>
  <c r="A1018" i="38" s="1"/>
  <c r="A1019" i="38" s="1"/>
  <c r="A1020" i="38" s="1"/>
  <c r="A1021" i="38" s="1"/>
  <c r="A1022" i="38" s="1"/>
  <c r="A1023" i="38" s="1"/>
  <c r="A1024" i="38" s="1"/>
  <c r="A1025" i="38" s="1"/>
  <c r="A1026" i="38" s="1"/>
  <c r="A1027" i="38" s="1"/>
  <c r="A1028" i="38" s="1"/>
  <c r="A1029" i="38" s="1"/>
  <c r="A1030" i="38" s="1"/>
  <c r="A1031" i="38" s="1"/>
  <c r="A1032" i="38" s="1"/>
  <c r="A1033" i="38" s="1"/>
  <c r="A1034" i="38" s="1"/>
  <c r="A1035" i="38" s="1"/>
  <c r="A1036" i="38" s="1"/>
  <c r="A1037" i="38" s="1"/>
  <c r="A1038" i="38" s="1"/>
  <c r="A1039" i="38" s="1"/>
  <c r="A1040" i="38" s="1"/>
  <c r="A1041" i="38" s="1"/>
  <c r="A1042" i="38" s="1"/>
  <c r="A1043" i="38" s="1"/>
  <c r="A1044" i="38" s="1"/>
  <c r="A1045" i="38" s="1"/>
  <c r="A1046" i="38" s="1"/>
  <c r="A1047" i="38" s="1"/>
  <c r="A1048" i="38" s="1"/>
  <c r="A1049" i="38" s="1"/>
  <c r="A1050" i="38" s="1"/>
  <c r="A1051" i="38" s="1"/>
  <c r="A1052" i="38" s="1"/>
  <c r="A1053" i="38" s="1"/>
  <c r="A1054" i="38" s="1"/>
  <c r="A1055" i="38" s="1"/>
  <c r="A1056" i="38" s="1"/>
  <c r="A1057" i="38" s="1"/>
  <c r="A1058" i="38" s="1"/>
  <c r="A1059" i="38" s="1"/>
  <c r="A1060" i="38" s="1"/>
  <c r="A1061" i="38" s="1"/>
  <c r="A1062" i="38" s="1"/>
  <c r="A1063" i="38" s="1"/>
  <c r="A1064" i="38" s="1"/>
  <c r="A1065" i="38" s="1"/>
  <c r="A1066" i="38" s="1"/>
  <c r="A1067" i="38" s="1"/>
  <c r="A1068" i="38" s="1"/>
  <c r="A1069" i="38" s="1"/>
  <c r="A1070" i="38" s="1"/>
  <c r="A1071" i="38" s="1"/>
  <c r="A1072" i="38" s="1"/>
  <c r="A1073" i="38" s="1"/>
  <c r="A1074" i="38" s="1"/>
  <c r="A1075" i="38" s="1"/>
  <c r="A1076" i="38" s="1"/>
  <c r="A1077" i="38" s="1"/>
  <c r="A1078" i="38" s="1"/>
  <c r="A1079" i="38" s="1"/>
  <c r="A1080" i="38" s="1"/>
  <c r="A1081" i="38" s="1"/>
  <c r="A1082" i="38" s="1"/>
  <c r="A1083" i="38" s="1"/>
  <c r="A1084" i="38" s="1"/>
  <c r="A1085" i="38" s="1"/>
  <c r="A1086" i="38" s="1"/>
  <c r="A1087" i="38" s="1"/>
  <c r="A1088" i="38" s="1"/>
  <c r="A1089" i="38" s="1"/>
  <c r="A1090" i="38" s="1"/>
  <c r="A1091" i="38" s="1"/>
  <c r="A1092" i="38" s="1"/>
  <c r="A1093" i="38" s="1"/>
  <c r="A1094" i="38" s="1"/>
  <c r="A1095" i="38" s="1"/>
  <c r="A1096" i="38" s="1"/>
  <c r="A1097" i="38" s="1"/>
  <c r="A1098" i="38" s="1"/>
  <c r="A1099" i="38" s="1"/>
  <c r="A1100" i="38" s="1"/>
  <c r="A1101" i="38" s="1"/>
  <c r="A1102" i="38" s="1"/>
  <c r="A1103" i="38" s="1"/>
  <c r="A1104" i="38" s="1"/>
  <c r="A1105" i="38" s="1"/>
  <c r="A1106" i="38" s="1"/>
  <c r="A1107" i="38" s="1"/>
  <c r="A1108" i="38" s="1"/>
  <c r="A1109" i="38" s="1"/>
  <c r="A1110" i="38" s="1"/>
  <c r="A1111" i="38" s="1"/>
  <c r="A1112" i="38" s="1"/>
  <c r="A1113" i="38" s="1"/>
  <c r="A1114" i="38" s="1"/>
  <c r="A1115" i="38" s="1"/>
  <c r="A1116" i="38" s="1"/>
  <c r="A1117" i="38" s="1"/>
  <c r="A1118" i="38" s="1"/>
  <c r="A1119" i="38" s="1"/>
  <c r="A1120" i="38" s="1"/>
  <c r="A1121" i="38" s="1"/>
  <c r="A1122" i="38" s="1"/>
  <c r="A1123" i="38" s="1"/>
  <c r="A1124" i="38" s="1"/>
  <c r="A1125" i="38" s="1"/>
  <c r="A1126" i="38" s="1"/>
  <c r="A1127" i="38" s="1"/>
  <c r="A1128" i="38" s="1"/>
  <c r="A1129" i="38" s="1"/>
  <c r="A1130" i="38" s="1"/>
  <c r="A1131" i="38" s="1"/>
  <c r="A1132" i="38" s="1"/>
  <c r="A1133" i="38" s="1"/>
  <c r="A1134" i="38" s="1"/>
  <c r="A1135" i="38" s="1"/>
  <c r="A1136" i="38" s="1"/>
  <c r="A1137" i="38" s="1"/>
  <c r="A1138" i="38" s="1"/>
  <c r="A1139" i="38" s="1"/>
  <c r="A1140" i="38" s="1"/>
  <c r="A1141" i="38" s="1"/>
  <c r="A1142" i="38" s="1"/>
  <c r="A1143" i="38" s="1"/>
  <c r="A1144" i="38" s="1"/>
  <c r="A1145" i="38" s="1"/>
  <c r="A1146" i="38" s="1"/>
  <c r="A1147" i="38" s="1"/>
  <c r="A1148" i="38" s="1"/>
  <c r="A1149" i="38" s="1"/>
  <c r="A1150" i="38" s="1"/>
  <c r="A1151" i="38" s="1"/>
  <c r="A1152" i="38" s="1"/>
  <c r="A1153" i="38" s="1"/>
  <c r="A1154" i="38" s="1"/>
  <c r="A1155" i="38" s="1"/>
  <c r="A1156" i="38" s="1"/>
  <c r="A1157" i="38" s="1"/>
  <c r="A1158" i="38" s="1"/>
  <c r="A1159" i="38" s="1"/>
  <c r="A1160" i="38" s="1"/>
  <c r="A1161" i="38" s="1"/>
  <c r="A1162" i="38" s="1"/>
  <c r="A1163" i="38" s="1"/>
  <c r="A1164" i="38" s="1"/>
  <c r="A1165" i="38" s="1"/>
  <c r="A1166" i="38" s="1"/>
  <c r="A1167" i="38" s="1"/>
  <c r="A1168" i="38" s="1"/>
  <c r="A1169" i="38" s="1"/>
  <c r="A1170" i="38" s="1"/>
  <c r="A1171" i="38" s="1"/>
  <c r="A1172" i="38" s="1"/>
  <c r="A1173" i="38" s="1"/>
  <c r="A1174" i="38" s="1"/>
  <c r="A1175" i="38" s="1"/>
  <c r="A1176" i="38" s="1"/>
  <c r="A1177" i="38" s="1"/>
  <c r="A1178" i="38" s="1"/>
  <c r="A1179" i="38" s="1"/>
  <c r="A1180" i="38" s="1"/>
  <c r="A1181" i="38" s="1"/>
  <c r="A1182" i="38" s="1"/>
  <c r="A1183" i="38" s="1"/>
  <c r="A1184" i="38" s="1"/>
  <c r="A1185" i="38" s="1"/>
  <c r="A1186" i="38" s="1"/>
  <c r="A1187" i="38" s="1"/>
  <c r="A1188" i="38" s="1"/>
  <c r="A1189" i="38" s="1"/>
  <c r="A1190" i="38" s="1"/>
  <c r="A1191" i="38" s="1"/>
  <c r="A1192" i="38" s="1"/>
  <c r="A1193" i="38" s="1"/>
  <c r="A1194" i="38" s="1"/>
  <c r="A1195" i="38" s="1"/>
  <c r="A1196" i="38" s="1"/>
  <c r="A1197" i="38" s="1"/>
  <c r="A1198" i="38" s="1"/>
  <c r="A1199" i="38" s="1"/>
  <c r="A1200" i="38" s="1"/>
  <c r="A1201" i="38" s="1"/>
  <c r="A1202" i="38" s="1"/>
  <c r="A1203" i="38" s="1"/>
  <c r="A1204" i="38" s="1"/>
  <c r="A1205" i="38" s="1"/>
  <c r="A1206" i="38" s="1"/>
  <c r="A1207" i="38" s="1"/>
  <c r="A1208" i="38" s="1"/>
  <c r="A1209" i="38" s="1"/>
  <c r="A1210" i="38" s="1"/>
  <c r="A1211" i="38" s="1"/>
  <c r="A1212" i="38" s="1"/>
  <c r="A1213" i="38" s="1"/>
  <c r="A1214" i="38" s="1"/>
  <c r="A1215" i="38" s="1"/>
  <c r="A1216" i="38" s="1"/>
  <c r="A1217" i="38" s="1"/>
  <c r="A1218" i="38" s="1"/>
  <c r="A1219" i="38" s="1"/>
  <c r="A1220" i="38" s="1"/>
  <c r="A1221" i="38" s="1"/>
  <c r="A1222" i="38" s="1"/>
  <c r="A1223" i="38" s="1"/>
  <c r="A1224" i="38" s="1"/>
  <c r="A1225" i="38" s="1"/>
  <c r="A1226" i="38" s="1"/>
  <c r="A1227" i="38" s="1"/>
  <c r="A1228" i="38" s="1"/>
  <c r="A1229" i="38" s="1"/>
  <c r="A1230" i="38" s="1"/>
  <c r="A1231" i="38" s="1"/>
  <c r="A1232" i="38" s="1"/>
  <c r="A1233" i="38" s="1"/>
  <c r="A1234" i="38" s="1"/>
  <c r="A1235" i="38" s="1"/>
  <c r="A1236" i="38" s="1"/>
  <c r="A1237" i="38" s="1"/>
  <c r="A1238" i="38" s="1"/>
  <c r="A1239" i="38" s="1"/>
  <c r="A1240" i="38" s="1"/>
  <c r="A1241" i="38" s="1"/>
  <c r="A1242" i="38" s="1"/>
  <c r="A1243" i="38" s="1"/>
  <c r="A1244" i="38" s="1"/>
  <c r="A1245" i="38" s="1"/>
  <c r="A1246" i="38" s="1"/>
  <c r="A1247" i="38" s="1"/>
  <c r="A1248" i="38" s="1"/>
  <c r="A1249" i="38" s="1"/>
  <c r="A1250" i="38" s="1"/>
  <c r="A1251" i="38" s="1"/>
  <c r="A1252" i="38" s="1"/>
  <c r="A1253" i="38" s="1"/>
  <c r="A1254" i="38" s="1"/>
  <c r="A1255" i="38" s="1"/>
  <c r="A1256" i="38" s="1"/>
  <c r="A1257" i="38" s="1"/>
  <c r="A1258" i="38" s="1"/>
  <c r="A1259" i="38" s="1"/>
  <c r="A1260" i="38" s="1"/>
  <c r="A1261" i="38" s="1"/>
  <c r="A1262" i="38" s="1"/>
  <c r="A1263" i="38" s="1"/>
  <c r="A1264" i="38" s="1"/>
  <c r="A1265" i="38" s="1"/>
  <c r="A1266" i="38" s="1"/>
  <c r="A1267" i="38" s="1"/>
  <c r="A1268" i="38" s="1"/>
  <c r="A1269" i="38" s="1"/>
  <c r="A1270" i="38" s="1"/>
  <c r="A1271" i="38" s="1"/>
  <c r="A1272" i="38" s="1"/>
  <c r="A1273" i="38" s="1"/>
  <c r="A1274" i="38" s="1"/>
  <c r="A1275" i="38" s="1"/>
  <c r="A1276" i="38" s="1"/>
  <c r="A1277" i="38" s="1"/>
  <c r="A1278" i="38" s="1"/>
  <c r="A1279" i="38" s="1"/>
  <c r="A1280" i="38" s="1"/>
  <c r="A1281" i="38" s="1"/>
  <c r="A1282" i="38" s="1"/>
  <c r="A1283" i="38" s="1"/>
  <c r="A1284" i="38" s="1"/>
  <c r="A1285" i="38" s="1"/>
  <c r="A1286" i="38" s="1"/>
  <c r="A1287" i="38" s="1"/>
  <c r="A1288" i="38" s="1"/>
  <c r="A1289" i="38" s="1"/>
  <c r="A1290" i="38" s="1"/>
  <c r="A1291" i="38" s="1"/>
  <c r="A1292" i="38" s="1"/>
  <c r="A1293" i="38" s="1"/>
  <c r="A1294" i="38" s="1"/>
  <c r="A1295" i="38" s="1"/>
  <c r="A1296" i="38" s="1"/>
  <c r="A1297" i="38" s="1"/>
  <c r="A1298" i="38" s="1"/>
  <c r="A1299" i="38" s="1"/>
  <c r="A1300" i="38" s="1"/>
  <c r="A1301" i="38" s="1"/>
  <c r="A1302" i="38" s="1"/>
  <c r="A1303" i="38" s="1"/>
  <c r="A1304" i="38" s="1"/>
  <c r="A1305" i="38" s="1"/>
  <c r="A1306" i="38" s="1"/>
  <c r="A1307" i="38" s="1"/>
  <c r="A1308" i="38" s="1"/>
  <c r="A1309" i="38" s="1"/>
  <c r="A1310" i="38" s="1"/>
  <c r="A1311" i="38" s="1"/>
  <c r="A1312" i="38" s="1"/>
  <c r="A1313" i="38" s="1"/>
  <c r="A1314" i="38" s="1"/>
  <c r="A1315" i="38" s="1"/>
  <c r="A1316" i="38" s="1"/>
  <c r="A1317" i="38" s="1"/>
  <c r="A1318" i="38" s="1"/>
  <c r="A1319" i="38" s="1"/>
  <c r="A1320" i="38" s="1"/>
  <c r="A1321" i="38" s="1"/>
  <c r="A1322" i="38" s="1"/>
  <c r="A1323" i="38" s="1"/>
  <c r="A1324" i="38" s="1"/>
  <c r="A1325" i="38" s="1"/>
  <c r="A1326" i="38" s="1"/>
  <c r="A1327" i="38" s="1"/>
  <c r="A1328" i="38" s="1"/>
  <c r="A1329" i="38" s="1"/>
  <c r="A1330" i="38" s="1"/>
  <c r="A1331" i="38" s="1"/>
  <c r="A1332" i="38" s="1"/>
  <c r="A1333" i="38" s="1"/>
  <c r="A1334" i="38" s="1"/>
  <c r="A1335" i="38" s="1"/>
  <c r="A1336" i="38" s="1"/>
  <c r="A1337" i="38" s="1"/>
  <c r="A1338" i="38" s="1"/>
  <c r="A1339" i="38" s="1"/>
  <c r="A1340" i="38" s="1"/>
  <c r="A1341" i="38" s="1"/>
  <c r="A1342" i="38" s="1"/>
  <c r="A1343" i="38" s="1"/>
  <c r="A1344" i="38" s="1"/>
  <c r="A1345" i="38" s="1"/>
  <c r="A1346" i="38" s="1"/>
  <c r="A1347" i="38" s="1"/>
  <c r="A1348" i="38" s="1"/>
  <c r="A1349" i="38" s="1"/>
  <c r="A1350" i="38" s="1"/>
  <c r="A1351" i="38" s="1"/>
  <c r="A1352" i="38" s="1"/>
  <c r="A1353" i="38" s="1"/>
  <c r="A1354" i="38" s="1"/>
  <c r="A1355" i="38" s="1"/>
  <c r="A1356" i="38" s="1"/>
  <c r="A1357" i="38" s="1"/>
  <c r="A1358" i="38" s="1"/>
  <c r="A1359" i="38" s="1"/>
  <c r="A1360" i="38" s="1"/>
  <c r="A1361" i="38" s="1"/>
  <c r="A1362" i="38" s="1"/>
  <c r="A1363" i="38" s="1"/>
  <c r="A1364" i="38" s="1"/>
  <c r="A1365" i="38" s="1"/>
  <c r="A1366" i="38" s="1"/>
  <c r="A1367" i="38" s="1"/>
  <c r="A1368" i="38" s="1"/>
  <c r="A1369" i="38" s="1"/>
  <c r="A1370" i="38" s="1"/>
  <c r="A1371" i="38" s="1"/>
  <c r="A1372" i="38" s="1"/>
  <c r="A1373" i="38" s="1"/>
  <c r="A1374" i="38" s="1"/>
  <c r="A1375" i="38" s="1"/>
  <c r="A1376" i="38" s="1"/>
  <c r="A1377" i="38" s="1"/>
  <c r="A1378" i="38" s="1"/>
  <c r="A1379" i="38" s="1"/>
  <c r="A1380" i="38" s="1"/>
  <c r="A1381" i="38" s="1"/>
  <c r="A1382" i="38" s="1"/>
  <c r="A1383" i="38" s="1"/>
  <c r="A1384" i="38" s="1"/>
  <c r="A1385" i="38" s="1"/>
  <c r="A1386" i="38" s="1"/>
  <c r="A1387" i="38" s="1"/>
  <c r="A1388" i="38" s="1"/>
  <c r="A1389" i="38" s="1"/>
  <c r="A1390" i="38" s="1"/>
  <c r="A1391" i="38" s="1"/>
  <c r="A1392" i="38" s="1"/>
  <c r="A1393" i="38" s="1"/>
  <c r="A1394" i="38" s="1"/>
  <c r="A1395" i="38" s="1"/>
  <c r="A1396" i="38" s="1"/>
  <c r="A1397" i="38" s="1"/>
  <c r="A1398" i="38" s="1"/>
  <c r="A1399" i="38" s="1"/>
  <c r="A1400" i="38" s="1"/>
  <c r="A1401" i="38" s="1"/>
  <c r="A1402" i="38" s="1"/>
  <c r="A1403" i="38" s="1"/>
  <c r="A1404" i="38" s="1"/>
  <c r="A1405" i="38" s="1"/>
  <c r="A1406" i="38" s="1"/>
  <c r="A1407" i="38" s="1"/>
  <c r="A1408" i="38" s="1"/>
  <c r="A1409" i="38" s="1"/>
  <c r="A1410" i="38" s="1"/>
  <c r="A1411" i="38" s="1"/>
  <c r="A1412" i="38" s="1"/>
  <c r="A1413" i="38" s="1"/>
  <c r="A1414" i="38" s="1"/>
  <c r="A1415" i="38" s="1"/>
  <c r="A1416" i="38" s="1"/>
  <c r="A1417" i="38" s="1"/>
  <c r="A1418" i="38" s="1"/>
  <c r="A1419" i="38" s="1"/>
  <c r="A1420" i="38" s="1"/>
  <c r="A1421" i="38" s="1"/>
  <c r="A1422" i="38" s="1"/>
  <c r="A1423" i="38" s="1"/>
  <c r="A1424" i="38" s="1"/>
  <c r="A1425" i="38" s="1"/>
  <c r="A1426" i="38" s="1"/>
  <c r="A1427" i="38" s="1"/>
  <c r="A1428" i="38" s="1"/>
  <c r="A1429" i="38" s="1"/>
  <c r="A1430" i="38" s="1"/>
  <c r="A1431" i="38" s="1"/>
  <c r="A1432" i="38" s="1"/>
  <c r="A1433" i="38" s="1"/>
  <c r="A1434" i="38" s="1"/>
  <c r="A1435" i="38" s="1"/>
  <c r="A1436" i="38" s="1"/>
  <c r="A1437" i="38" s="1"/>
  <c r="A1438" i="38" s="1"/>
  <c r="A1439" i="38" s="1"/>
  <c r="A1440" i="38" s="1"/>
  <c r="A1441" i="38" s="1"/>
  <c r="A1442" i="38" s="1"/>
  <c r="A1443" i="38" s="1"/>
  <c r="A1444" i="38" s="1"/>
  <c r="A1445" i="38" s="1"/>
  <c r="A1446" i="38" s="1"/>
  <c r="A1447" i="38" s="1"/>
  <c r="A1448" i="38" s="1"/>
  <c r="A1449" i="38" s="1"/>
  <c r="A1450" i="38" s="1"/>
  <c r="A1451" i="38" s="1"/>
  <c r="A1452" i="38" s="1"/>
  <c r="J1303" i="17"/>
  <c r="J1275" i="17"/>
  <c r="J1203" i="17"/>
  <c r="J1177" i="17"/>
  <c r="J1072" i="17"/>
  <c r="J728" i="17"/>
  <c r="J513" i="17"/>
  <c r="J454" i="17"/>
  <c r="J340" i="17"/>
  <c r="J153" i="17"/>
  <c r="A2" i="37"/>
  <c r="A3" i="37" s="1"/>
  <c r="A4" i="37" s="1"/>
  <c r="A5" i="37" s="1"/>
  <c r="A6" i="37" s="1"/>
  <c r="A7" i="37" s="1"/>
  <c r="A8" i="37" s="1"/>
  <c r="A9" i="37" s="1"/>
  <c r="A10" i="37" s="1"/>
  <c r="A11" i="37" s="1"/>
  <c r="A12" i="37" s="1"/>
  <c r="A13" i="37" s="1"/>
  <c r="A14" i="37" s="1"/>
  <c r="A15" i="37" s="1"/>
  <c r="A16" i="37" s="1"/>
  <c r="A17" i="37" s="1"/>
  <c r="A18" i="37" s="1"/>
  <c r="A19" i="37" s="1"/>
  <c r="A20" i="37" s="1"/>
  <c r="A21" i="37" s="1"/>
  <c r="A22" i="37" s="1"/>
  <c r="A23" i="37" s="1"/>
  <c r="A24" i="37" s="1"/>
  <c r="A25" i="37" s="1"/>
  <c r="A26" i="37" s="1"/>
  <c r="A27" i="37" s="1"/>
  <c r="A28" i="37" s="1"/>
  <c r="A29" i="37" s="1"/>
  <c r="A30" i="37" s="1"/>
  <c r="A31" i="37" s="1"/>
  <c r="A32" i="37" s="1"/>
  <c r="A33" i="37" s="1"/>
  <c r="A34" i="37" s="1"/>
  <c r="A35" i="37" s="1"/>
  <c r="A36" i="37" s="1"/>
  <c r="A37" i="37" s="1"/>
  <c r="A38" i="37" s="1"/>
  <c r="A39" i="37" s="1"/>
  <c r="A40" i="37" s="1"/>
  <c r="A41" i="37" s="1"/>
  <c r="A42" i="37" s="1"/>
  <c r="A43" i="37" s="1"/>
  <c r="A44" i="37" s="1"/>
  <c r="A45" i="37" s="1"/>
  <c r="A46" i="37" s="1"/>
  <c r="A47" i="37" s="1"/>
  <c r="A48" i="37" s="1"/>
  <c r="A49" i="37" s="1"/>
  <c r="A50" i="37" s="1"/>
  <c r="A51" i="37" s="1"/>
  <c r="A52" i="37" s="1"/>
  <c r="A53" i="37" s="1"/>
  <c r="A54" i="37" s="1"/>
  <c r="A55" i="37" s="1"/>
  <c r="A56" i="37" s="1"/>
  <c r="A57" i="37" s="1"/>
  <c r="A58" i="37" s="1"/>
  <c r="A59" i="37" s="1"/>
  <c r="A60" i="37" s="1"/>
  <c r="A61" i="37" s="1"/>
  <c r="A62" i="37" s="1"/>
  <c r="A63" i="37" s="1"/>
  <c r="A64" i="37" s="1"/>
  <c r="A65" i="37" s="1"/>
  <c r="A66" i="37" s="1"/>
  <c r="A67" i="37" s="1"/>
  <c r="A68" i="37" s="1"/>
  <c r="A69" i="37" s="1"/>
  <c r="A70" i="37" s="1"/>
  <c r="A71" i="37" s="1"/>
  <c r="A72" i="37" s="1"/>
  <c r="A73" i="37" s="1"/>
  <c r="A74" i="37" s="1"/>
  <c r="A75" i="37" s="1"/>
  <c r="A76" i="37" s="1"/>
  <c r="A77" i="37" s="1"/>
  <c r="A78" i="37" s="1"/>
  <c r="A79" i="37" s="1"/>
  <c r="A80" i="37" s="1"/>
  <c r="A81" i="37" s="1"/>
  <c r="A82" i="37" s="1"/>
  <c r="A83" i="37" s="1"/>
  <c r="A84" i="37" s="1"/>
  <c r="A85" i="37" s="1"/>
  <c r="A86" i="37" s="1"/>
  <c r="A87" i="37" s="1"/>
  <c r="A88" i="37" s="1"/>
  <c r="A89" i="37" s="1"/>
  <c r="A90" i="37" s="1"/>
  <c r="A91" i="37" s="1"/>
  <c r="A92" i="37" s="1"/>
  <c r="A93" i="37" s="1"/>
  <c r="A94" i="37" s="1"/>
  <c r="A95" i="37" s="1"/>
  <c r="A96" i="37" s="1"/>
  <c r="A97" i="37" s="1"/>
  <c r="A98" i="37" s="1"/>
  <c r="A99" i="37" s="1"/>
  <c r="A100" i="37" s="1"/>
  <c r="A101" i="37" s="1"/>
  <c r="A102" i="37" s="1"/>
  <c r="A103" i="37" s="1"/>
  <c r="A104" i="37" s="1"/>
  <c r="A105" i="37" s="1"/>
  <c r="A106" i="37" s="1"/>
  <c r="A107" i="37" s="1"/>
  <c r="A108" i="37" s="1"/>
  <c r="A109" i="37" s="1"/>
  <c r="A110" i="37" s="1"/>
  <c r="A111" i="37" s="1"/>
  <c r="A112" i="37" s="1"/>
  <c r="A113" i="37" s="1"/>
  <c r="A114" i="37" s="1"/>
  <c r="A115" i="37" s="1"/>
  <c r="A116" i="37" s="1"/>
  <c r="A117" i="37" s="1"/>
  <c r="A118" i="37" s="1"/>
  <c r="A119" i="37" s="1"/>
  <c r="A120" i="37" s="1"/>
  <c r="A121" i="37" s="1"/>
  <c r="A122" i="37" s="1"/>
  <c r="A123" i="37" s="1"/>
  <c r="A124" i="37" s="1"/>
  <c r="A125" i="37" s="1"/>
  <c r="A126" i="37" s="1"/>
  <c r="A127" i="37" s="1"/>
  <c r="A128" i="37" s="1"/>
  <c r="A129" i="37" s="1"/>
  <c r="A130" i="37" s="1"/>
  <c r="A131" i="37" s="1"/>
  <c r="A132" i="37" s="1"/>
  <c r="A133" i="37" s="1"/>
  <c r="A134" i="37" s="1"/>
  <c r="A135" i="37" s="1"/>
  <c r="A136" i="37" s="1"/>
  <c r="A137" i="37" s="1"/>
  <c r="A138" i="37" s="1"/>
  <c r="A139" i="37" s="1"/>
  <c r="A140" i="37" s="1"/>
  <c r="A141" i="37" s="1"/>
  <c r="A142" i="37" s="1"/>
  <c r="A143" i="37" s="1"/>
  <c r="A144" i="37" s="1"/>
  <c r="A145" i="37" s="1"/>
  <c r="A146" i="37" s="1"/>
  <c r="A147" i="37" s="1"/>
  <c r="A148" i="37" s="1"/>
  <c r="A149" i="37" s="1"/>
  <c r="A150" i="37" s="1"/>
  <c r="A151" i="37" s="1"/>
  <c r="A152" i="37" s="1"/>
  <c r="A153" i="37" s="1"/>
  <c r="A154" i="37" s="1"/>
  <c r="A155" i="37" s="1"/>
  <c r="A156" i="37" s="1"/>
  <c r="A157" i="37" s="1"/>
  <c r="A158" i="37" s="1"/>
  <c r="A159" i="37" s="1"/>
  <c r="A160" i="37" s="1"/>
  <c r="A161" i="37" s="1"/>
  <c r="A162" i="37" s="1"/>
  <c r="A163" i="37" s="1"/>
  <c r="A164" i="37" s="1"/>
  <c r="A165" i="37" s="1"/>
  <c r="A166" i="37" s="1"/>
  <c r="A167" i="37" s="1"/>
  <c r="A168" i="37" s="1"/>
  <c r="A169" i="37" s="1"/>
  <c r="A170" i="37" s="1"/>
  <c r="A171" i="37" s="1"/>
  <c r="A172" i="37" s="1"/>
  <c r="A173" i="37" s="1"/>
  <c r="A174" i="37" s="1"/>
  <c r="A175" i="37" s="1"/>
  <c r="A176" i="37" s="1"/>
  <c r="A177" i="37" s="1"/>
  <c r="A178" i="37" s="1"/>
  <c r="A179" i="37" s="1"/>
  <c r="A180" i="37" s="1"/>
  <c r="A181" i="37" s="1"/>
  <c r="A182" i="37" s="1"/>
  <c r="A183" i="37" s="1"/>
  <c r="A184" i="37" s="1"/>
  <c r="A185" i="37" s="1"/>
  <c r="A186" i="37" s="1"/>
  <c r="A187" i="37" s="1"/>
  <c r="A188" i="37" s="1"/>
  <c r="A189" i="37" s="1"/>
  <c r="A190" i="37" s="1"/>
  <c r="A191" i="37" s="1"/>
  <c r="A192" i="37" s="1"/>
  <c r="A193" i="37" s="1"/>
  <c r="A194" i="37" s="1"/>
  <c r="A195" i="37" s="1"/>
  <c r="A196" i="37" s="1"/>
  <c r="A197" i="37" s="1"/>
  <c r="A198" i="37" s="1"/>
  <c r="A199" i="37" s="1"/>
  <c r="A200" i="37" s="1"/>
  <c r="A201" i="37" s="1"/>
  <c r="A202" i="37" s="1"/>
  <c r="A203" i="37" s="1"/>
  <c r="A204" i="37" s="1"/>
  <c r="A205" i="37" s="1"/>
  <c r="A206" i="37" s="1"/>
  <c r="A207" i="37" s="1"/>
  <c r="A208" i="37" s="1"/>
  <c r="A209" i="37" s="1"/>
  <c r="A210" i="37" s="1"/>
  <c r="A211" i="37" s="1"/>
  <c r="A212" i="37" s="1"/>
  <c r="A213" i="37" s="1"/>
  <c r="A214" i="37" s="1"/>
  <c r="A215" i="37" s="1"/>
  <c r="A216" i="37" s="1"/>
  <c r="A217" i="37" s="1"/>
  <c r="A218" i="37" s="1"/>
  <c r="A219" i="37" s="1"/>
  <c r="A220" i="37" s="1"/>
  <c r="A221" i="37" s="1"/>
  <c r="A222" i="37" s="1"/>
  <c r="A223" i="37" s="1"/>
  <c r="A224" i="37" s="1"/>
  <c r="A225" i="37" s="1"/>
  <c r="A226" i="37" s="1"/>
  <c r="A227" i="37" s="1"/>
  <c r="A228" i="37" s="1"/>
  <c r="A229" i="37" s="1"/>
  <c r="A230" i="37" s="1"/>
  <c r="A231" i="37" s="1"/>
  <c r="A232" i="37" s="1"/>
  <c r="A233" i="37" s="1"/>
  <c r="A234" i="37" s="1"/>
  <c r="A235" i="37" s="1"/>
  <c r="A236" i="37" s="1"/>
  <c r="A237" i="37" s="1"/>
  <c r="A238" i="37" s="1"/>
  <c r="A239" i="37" s="1"/>
  <c r="A240" i="37" s="1"/>
  <c r="A241" i="37" s="1"/>
  <c r="A242" i="37" s="1"/>
  <c r="A243" i="37" s="1"/>
  <c r="A244" i="37" s="1"/>
  <c r="A245" i="37" s="1"/>
  <c r="A246" i="37" s="1"/>
  <c r="A247" i="37" s="1"/>
  <c r="A248" i="37" s="1"/>
  <c r="A249" i="37" s="1"/>
  <c r="A250" i="37" s="1"/>
  <c r="A251" i="37" s="1"/>
  <c r="A252" i="37" s="1"/>
  <c r="A253" i="37" s="1"/>
  <c r="A254" i="37" s="1"/>
  <c r="A255" i="37" s="1"/>
  <c r="A256" i="37" s="1"/>
  <c r="A257" i="37" s="1"/>
  <c r="A258" i="37" s="1"/>
  <c r="A259" i="37" s="1"/>
  <c r="A260" i="37" s="1"/>
  <c r="A261" i="37" s="1"/>
  <c r="A262" i="37" s="1"/>
  <c r="A263" i="37" s="1"/>
  <c r="A264" i="37" s="1"/>
  <c r="A265" i="37" s="1"/>
  <c r="A266" i="37" s="1"/>
  <c r="A267" i="37" s="1"/>
  <c r="A268" i="37" s="1"/>
  <c r="A269" i="37" s="1"/>
  <c r="A270" i="37" s="1"/>
  <c r="A271" i="37" s="1"/>
  <c r="A272" i="37" s="1"/>
  <c r="A273" i="37" s="1"/>
  <c r="A274" i="37" s="1"/>
  <c r="A275" i="37" s="1"/>
  <c r="A276" i="37" s="1"/>
  <c r="A277" i="37" s="1"/>
  <c r="A278" i="37" s="1"/>
  <c r="A279" i="37" s="1"/>
  <c r="A280" i="37" s="1"/>
  <c r="A281" i="37" s="1"/>
  <c r="A282" i="37" s="1"/>
  <c r="A283" i="37" s="1"/>
  <c r="A284" i="37" s="1"/>
  <c r="A285" i="37" s="1"/>
  <c r="A286" i="37" s="1"/>
  <c r="A287" i="37" s="1"/>
  <c r="A288" i="37" s="1"/>
  <c r="A289" i="37" s="1"/>
  <c r="A290" i="37" s="1"/>
  <c r="A291" i="37" s="1"/>
  <c r="A292" i="37" s="1"/>
  <c r="A293" i="37" s="1"/>
  <c r="A294" i="37" s="1"/>
  <c r="A295" i="37" s="1"/>
  <c r="A296" i="37" s="1"/>
  <c r="A297" i="37" s="1"/>
  <c r="A298" i="37" s="1"/>
  <c r="A299" i="37" s="1"/>
  <c r="A300" i="37" s="1"/>
  <c r="A301" i="37" s="1"/>
  <c r="A302" i="37" s="1"/>
  <c r="A303" i="37" s="1"/>
  <c r="A304" i="37" s="1"/>
  <c r="A305" i="37" s="1"/>
  <c r="A306" i="37" s="1"/>
  <c r="A307" i="37" s="1"/>
  <c r="A308" i="37" s="1"/>
  <c r="A309" i="37" s="1"/>
  <c r="A310" i="37" s="1"/>
  <c r="A311" i="37" s="1"/>
  <c r="A312" i="37" s="1"/>
  <c r="A313" i="37" s="1"/>
  <c r="A314" i="37" s="1"/>
  <c r="A315" i="37" s="1"/>
  <c r="A316" i="37" s="1"/>
  <c r="A317" i="37" s="1"/>
  <c r="A318" i="37" s="1"/>
  <c r="A319" i="37" s="1"/>
  <c r="A320" i="37" s="1"/>
  <c r="A321" i="37" s="1"/>
  <c r="A322" i="37" s="1"/>
  <c r="A323" i="37" s="1"/>
  <c r="A324" i="37" s="1"/>
  <c r="A325" i="37" s="1"/>
  <c r="A326" i="37" s="1"/>
  <c r="A327" i="37" s="1"/>
  <c r="A328" i="37" s="1"/>
  <c r="A329" i="37" s="1"/>
  <c r="A330" i="37" s="1"/>
  <c r="A331" i="37" s="1"/>
  <c r="A332" i="37" s="1"/>
  <c r="A333" i="37" s="1"/>
  <c r="A334" i="37" s="1"/>
  <c r="A335" i="37" s="1"/>
  <c r="A336" i="37" s="1"/>
  <c r="A337" i="37" s="1"/>
  <c r="A338" i="37" s="1"/>
  <c r="A339" i="37" s="1"/>
  <c r="A340" i="37" s="1"/>
  <c r="A341" i="37" s="1"/>
  <c r="A342" i="37" s="1"/>
  <c r="A343" i="37" s="1"/>
  <c r="A344" i="37" s="1"/>
  <c r="A345" i="37" s="1"/>
  <c r="A346" i="37" s="1"/>
  <c r="A347" i="37" s="1"/>
  <c r="A348" i="37" s="1"/>
  <c r="A349" i="37" s="1"/>
  <c r="A350" i="37" s="1"/>
  <c r="A351" i="37" s="1"/>
  <c r="A352" i="37" s="1"/>
  <c r="A353" i="37" s="1"/>
  <c r="A354" i="37" s="1"/>
  <c r="A355" i="37" s="1"/>
  <c r="A356" i="37" s="1"/>
  <c r="A357" i="37" s="1"/>
  <c r="A358" i="37" s="1"/>
  <c r="A359" i="37" s="1"/>
  <c r="A360" i="37" s="1"/>
  <c r="A361" i="37" s="1"/>
  <c r="A362" i="37" s="1"/>
  <c r="A363" i="37" s="1"/>
  <c r="A364" i="37" s="1"/>
  <c r="A365" i="37" s="1"/>
  <c r="A366" i="37" s="1"/>
  <c r="A367" i="37" s="1"/>
  <c r="A368" i="37" s="1"/>
  <c r="A369" i="37" s="1"/>
  <c r="A370" i="37" s="1"/>
  <c r="A371" i="37" s="1"/>
  <c r="A372" i="37" s="1"/>
  <c r="A373" i="37" s="1"/>
  <c r="A374" i="37" s="1"/>
  <c r="A375" i="37" s="1"/>
  <c r="A376" i="37" s="1"/>
  <c r="A377" i="37" s="1"/>
  <c r="A378" i="37" s="1"/>
  <c r="A379" i="37" s="1"/>
  <c r="A380" i="37" s="1"/>
  <c r="A381" i="37" s="1"/>
  <c r="A382" i="37" s="1"/>
  <c r="A383" i="37" s="1"/>
  <c r="A384" i="37" s="1"/>
  <c r="A385" i="37" s="1"/>
  <c r="A386" i="37" s="1"/>
  <c r="A387" i="37" s="1"/>
  <c r="A388" i="37" s="1"/>
  <c r="A389" i="37" s="1"/>
  <c r="A390" i="37" s="1"/>
  <c r="A391" i="37" s="1"/>
  <c r="A392" i="37" s="1"/>
  <c r="A393" i="37" s="1"/>
  <c r="A394" i="37" s="1"/>
  <c r="A395" i="37" s="1"/>
  <c r="A396" i="37" s="1"/>
  <c r="A397" i="37" s="1"/>
  <c r="A398" i="37" s="1"/>
  <c r="A399" i="37" s="1"/>
  <c r="A400" i="37" s="1"/>
  <c r="A401" i="37" s="1"/>
  <c r="A402" i="37" s="1"/>
  <c r="A403" i="37" s="1"/>
  <c r="A404" i="37" s="1"/>
  <c r="A405" i="37" s="1"/>
  <c r="A406" i="37" s="1"/>
  <c r="A407" i="37" s="1"/>
  <c r="A408" i="37" s="1"/>
  <c r="A409" i="37" s="1"/>
  <c r="A410" i="37" s="1"/>
  <c r="A411" i="37" s="1"/>
  <c r="A412" i="37" s="1"/>
  <c r="A413" i="37" s="1"/>
  <c r="A414" i="37" s="1"/>
  <c r="A415" i="37" s="1"/>
  <c r="A416" i="37" s="1"/>
  <c r="A417" i="37" s="1"/>
  <c r="A418" i="37" s="1"/>
  <c r="A419" i="37" s="1"/>
  <c r="A420" i="37" s="1"/>
  <c r="A421" i="37" s="1"/>
  <c r="A422" i="37" s="1"/>
  <c r="A423" i="37" s="1"/>
  <c r="A424" i="37" s="1"/>
  <c r="A425" i="37" s="1"/>
  <c r="A426" i="37" s="1"/>
  <c r="A427" i="37" s="1"/>
  <c r="A428" i="37" s="1"/>
  <c r="A429" i="37" s="1"/>
  <c r="A430" i="37" s="1"/>
  <c r="A431" i="37" s="1"/>
  <c r="A432" i="37" s="1"/>
  <c r="A433" i="37" s="1"/>
  <c r="A434" i="37" s="1"/>
  <c r="A435" i="37" s="1"/>
  <c r="A436" i="37" s="1"/>
  <c r="A437" i="37" s="1"/>
  <c r="A438" i="37" s="1"/>
  <c r="A439" i="37" s="1"/>
  <c r="A440" i="37" s="1"/>
  <c r="A441" i="37" s="1"/>
  <c r="A442" i="37" s="1"/>
  <c r="A443" i="37" s="1"/>
  <c r="A444" i="37" s="1"/>
  <c r="A445" i="37" s="1"/>
  <c r="A446" i="37" s="1"/>
  <c r="A447" i="37" s="1"/>
  <c r="A448" i="37" s="1"/>
  <c r="A449" i="37" s="1"/>
  <c r="A450" i="37" s="1"/>
  <c r="A451" i="37" s="1"/>
  <c r="A452" i="37" s="1"/>
  <c r="A453" i="37" s="1"/>
  <c r="A454" i="37" s="1"/>
  <c r="A455" i="37" s="1"/>
  <c r="A456" i="37" s="1"/>
  <c r="A457" i="37" s="1"/>
  <c r="A458" i="37" s="1"/>
  <c r="A459" i="37" s="1"/>
  <c r="A460" i="37" s="1"/>
  <c r="A461" i="37" s="1"/>
  <c r="A462" i="37" s="1"/>
  <c r="A463" i="37" s="1"/>
  <c r="A464" i="37" s="1"/>
  <c r="A465" i="37" s="1"/>
  <c r="A466" i="37" s="1"/>
  <c r="A467" i="37" s="1"/>
  <c r="A468" i="37" s="1"/>
  <c r="A469" i="37" s="1"/>
  <c r="A470" i="37" s="1"/>
  <c r="A471" i="37" s="1"/>
  <c r="A472" i="37" s="1"/>
  <c r="A473" i="37" s="1"/>
  <c r="A474" i="37" s="1"/>
  <c r="A475" i="37" s="1"/>
  <c r="A476" i="37" s="1"/>
  <c r="A477" i="37" s="1"/>
  <c r="A478" i="37" s="1"/>
  <c r="A479" i="37" s="1"/>
  <c r="A480" i="37" s="1"/>
  <c r="A481" i="37" s="1"/>
  <c r="A482" i="37" s="1"/>
  <c r="A483" i="37" s="1"/>
  <c r="A484" i="37" s="1"/>
  <c r="A485" i="37" s="1"/>
  <c r="A486" i="37" s="1"/>
  <c r="A487" i="37" s="1"/>
  <c r="A488" i="37" s="1"/>
  <c r="A489" i="37" s="1"/>
  <c r="A490" i="37" s="1"/>
  <c r="A491" i="37" s="1"/>
  <c r="A492" i="37" s="1"/>
  <c r="A493" i="37" s="1"/>
  <c r="A494" i="37" s="1"/>
  <c r="A495" i="37" s="1"/>
  <c r="A496" i="37" s="1"/>
  <c r="A497" i="37" s="1"/>
  <c r="A498" i="37" s="1"/>
  <c r="A499" i="37" s="1"/>
  <c r="A500" i="37" s="1"/>
  <c r="A501" i="37" s="1"/>
  <c r="A502" i="37" s="1"/>
  <c r="A503" i="37" s="1"/>
  <c r="A504" i="37" s="1"/>
  <c r="A505" i="37" s="1"/>
  <c r="A506" i="37" s="1"/>
  <c r="A507" i="37" s="1"/>
  <c r="A508" i="37" s="1"/>
  <c r="A509" i="37" s="1"/>
  <c r="A510" i="37" s="1"/>
  <c r="A511" i="37" s="1"/>
  <c r="A512" i="37" s="1"/>
  <c r="A513" i="37" s="1"/>
  <c r="A514" i="37" s="1"/>
  <c r="A515" i="37" s="1"/>
  <c r="A516" i="37" s="1"/>
  <c r="A517" i="37" s="1"/>
  <c r="A518" i="37" s="1"/>
  <c r="A519" i="37" s="1"/>
  <c r="A520" i="37" s="1"/>
  <c r="A521" i="37" s="1"/>
  <c r="A522" i="37" s="1"/>
  <c r="A523" i="37" s="1"/>
  <c r="A524" i="37" s="1"/>
  <c r="A525" i="37" s="1"/>
  <c r="A526" i="37" s="1"/>
  <c r="A527" i="37" s="1"/>
  <c r="A528" i="37" s="1"/>
  <c r="A529" i="37" s="1"/>
  <c r="A530" i="37" s="1"/>
  <c r="A531" i="37" s="1"/>
  <c r="A532" i="37" s="1"/>
  <c r="A533" i="37" s="1"/>
  <c r="A534" i="37" s="1"/>
  <c r="A535" i="37" s="1"/>
  <c r="A536" i="37" s="1"/>
  <c r="A537" i="37" s="1"/>
  <c r="A538" i="37" s="1"/>
  <c r="A539" i="37" s="1"/>
  <c r="A540" i="37" s="1"/>
  <c r="A541" i="37" s="1"/>
  <c r="A542" i="37" s="1"/>
  <c r="A543" i="37" s="1"/>
  <c r="A544" i="37" s="1"/>
  <c r="A545" i="37" s="1"/>
  <c r="A546" i="37" s="1"/>
  <c r="A547" i="37" s="1"/>
  <c r="A548" i="37" s="1"/>
  <c r="A549" i="37" s="1"/>
  <c r="A550" i="37" s="1"/>
  <c r="A551" i="37" s="1"/>
  <c r="A552" i="37" s="1"/>
  <c r="A553" i="37" s="1"/>
  <c r="A554" i="37" s="1"/>
  <c r="A555" i="37" s="1"/>
  <c r="A556" i="37" s="1"/>
  <c r="A557" i="37" s="1"/>
  <c r="A558" i="37" s="1"/>
  <c r="A559" i="37" s="1"/>
  <c r="A560" i="37" s="1"/>
  <c r="A561" i="37" s="1"/>
  <c r="A562" i="37" s="1"/>
  <c r="A563" i="37" s="1"/>
  <c r="A564" i="37" s="1"/>
  <c r="A565" i="37" s="1"/>
  <c r="A566" i="37" s="1"/>
  <c r="A567" i="37" s="1"/>
  <c r="A568" i="37" s="1"/>
  <c r="A569" i="37" s="1"/>
  <c r="A570" i="37" s="1"/>
  <c r="A571" i="37" s="1"/>
  <c r="A572" i="37" s="1"/>
  <c r="A573" i="37" s="1"/>
  <c r="A574" i="37" s="1"/>
  <c r="A575" i="37" s="1"/>
  <c r="A576" i="37" s="1"/>
  <c r="A577" i="37" s="1"/>
  <c r="A578" i="37" s="1"/>
  <c r="A579" i="37" s="1"/>
  <c r="A580" i="37" s="1"/>
  <c r="A581" i="37" s="1"/>
  <c r="A582" i="37" s="1"/>
  <c r="A583" i="37" s="1"/>
  <c r="A584" i="37" s="1"/>
  <c r="A585" i="37" s="1"/>
  <c r="A586" i="37" s="1"/>
  <c r="A587" i="37" s="1"/>
  <c r="A588" i="37" s="1"/>
  <c r="A589" i="37" s="1"/>
  <c r="A590" i="37" s="1"/>
  <c r="A591" i="37" s="1"/>
  <c r="A592" i="37" s="1"/>
  <c r="A593" i="37" s="1"/>
  <c r="A594" i="37" s="1"/>
  <c r="A595" i="37" s="1"/>
  <c r="A596" i="37" s="1"/>
  <c r="A597" i="37" s="1"/>
  <c r="A598" i="37" s="1"/>
  <c r="A599" i="37" s="1"/>
  <c r="A600" i="37" s="1"/>
  <c r="A601" i="37" s="1"/>
  <c r="A602" i="37" s="1"/>
  <c r="A603" i="37" s="1"/>
  <c r="A604" i="37" s="1"/>
  <c r="A605" i="37" s="1"/>
  <c r="A606" i="37" s="1"/>
  <c r="A607" i="37" s="1"/>
  <c r="A608" i="37" s="1"/>
  <c r="A609" i="37" s="1"/>
  <c r="A610" i="37" s="1"/>
  <c r="A611" i="37" s="1"/>
  <c r="A612" i="37" s="1"/>
  <c r="A613" i="37" s="1"/>
  <c r="A614" i="37" s="1"/>
  <c r="A615" i="37" s="1"/>
  <c r="A616" i="37" s="1"/>
  <c r="A617" i="37" s="1"/>
  <c r="A618" i="37" s="1"/>
  <c r="A619" i="37" s="1"/>
  <c r="A620" i="37" s="1"/>
  <c r="A621" i="37" s="1"/>
  <c r="A622" i="37" s="1"/>
  <c r="A623" i="37" s="1"/>
  <c r="A624" i="37" s="1"/>
  <c r="A625" i="37" s="1"/>
  <c r="A626" i="37" s="1"/>
  <c r="A627" i="37" s="1"/>
  <c r="A628" i="37" s="1"/>
  <c r="A629" i="37" s="1"/>
  <c r="A630" i="37" s="1"/>
  <c r="A631" i="37" s="1"/>
  <c r="A632" i="37" s="1"/>
  <c r="A633" i="37" s="1"/>
  <c r="A634" i="37" s="1"/>
  <c r="A635" i="37" s="1"/>
  <c r="A636" i="37" s="1"/>
  <c r="A637" i="37" s="1"/>
  <c r="A638" i="37" s="1"/>
  <c r="A639" i="37" s="1"/>
  <c r="A640" i="37" s="1"/>
  <c r="A641" i="37" s="1"/>
  <c r="A642" i="37" s="1"/>
  <c r="A643" i="37" s="1"/>
  <c r="A644" i="37" s="1"/>
  <c r="A645" i="37" s="1"/>
  <c r="A646" i="37" s="1"/>
  <c r="A647" i="37" s="1"/>
  <c r="A648" i="37" s="1"/>
  <c r="A649" i="37" s="1"/>
  <c r="A650" i="37" s="1"/>
  <c r="A651" i="37" s="1"/>
  <c r="A652" i="37" s="1"/>
  <c r="A653" i="37" s="1"/>
  <c r="A654" i="37" s="1"/>
  <c r="A655" i="37" s="1"/>
  <c r="A656" i="37" s="1"/>
  <c r="A657" i="37" s="1"/>
  <c r="A658" i="37" s="1"/>
  <c r="A659" i="37" s="1"/>
  <c r="A660" i="37" s="1"/>
  <c r="A661" i="37" s="1"/>
  <c r="A662" i="37" s="1"/>
  <c r="A663" i="37" s="1"/>
  <c r="A664" i="37" s="1"/>
  <c r="A665" i="37" s="1"/>
  <c r="A666" i="37" s="1"/>
  <c r="A667" i="37" s="1"/>
  <c r="A668" i="37" s="1"/>
  <c r="A669" i="37" s="1"/>
  <c r="A670" i="37" s="1"/>
  <c r="A671" i="37" s="1"/>
  <c r="A672" i="37" s="1"/>
  <c r="A673" i="37" s="1"/>
  <c r="A674" i="37" s="1"/>
  <c r="A675" i="37" s="1"/>
  <c r="A676" i="37" s="1"/>
  <c r="A677" i="37" s="1"/>
  <c r="A678" i="37" s="1"/>
  <c r="A679" i="37" s="1"/>
  <c r="A680" i="37" s="1"/>
  <c r="A681" i="37" s="1"/>
  <c r="A682" i="37" s="1"/>
  <c r="A683" i="37" s="1"/>
  <c r="A684" i="37" s="1"/>
  <c r="A685" i="37" s="1"/>
  <c r="A686" i="37" s="1"/>
  <c r="A687" i="37" s="1"/>
  <c r="A688" i="37" s="1"/>
  <c r="A689" i="37" s="1"/>
  <c r="A690" i="37" s="1"/>
  <c r="A691" i="37" s="1"/>
  <c r="A692" i="37" s="1"/>
  <c r="A693" i="37" s="1"/>
  <c r="A694" i="37" s="1"/>
  <c r="A695" i="37" s="1"/>
  <c r="A696" i="37" s="1"/>
  <c r="A697" i="37" s="1"/>
  <c r="A698" i="37" s="1"/>
  <c r="A699" i="37" s="1"/>
  <c r="A700" i="37" s="1"/>
  <c r="A701" i="37" s="1"/>
  <c r="A702" i="37" s="1"/>
  <c r="A703" i="37" s="1"/>
  <c r="A704" i="37" s="1"/>
  <c r="A705" i="37" s="1"/>
  <c r="A706" i="37" s="1"/>
  <c r="A707" i="37" s="1"/>
  <c r="A708" i="37" s="1"/>
  <c r="A709" i="37" s="1"/>
  <c r="A710" i="37" s="1"/>
  <c r="A711" i="37" s="1"/>
  <c r="A712" i="37" s="1"/>
  <c r="A713" i="37" s="1"/>
  <c r="A714" i="37" s="1"/>
  <c r="A715" i="37" s="1"/>
  <c r="A716" i="37" s="1"/>
  <c r="A717" i="37" s="1"/>
  <c r="A718" i="37" s="1"/>
  <c r="A719" i="37" s="1"/>
  <c r="A720" i="37" s="1"/>
  <c r="A721" i="37" s="1"/>
  <c r="A722" i="37" s="1"/>
  <c r="A723" i="37" s="1"/>
  <c r="A724" i="37" s="1"/>
  <c r="A725" i="37" s="1"/>
  <c r="A726" i="37" s="1"/>
  <c r="A727" i="37" s="1"/>
  <c r="A728" i="37" s="1"/>
  <c r="A729" i="37" s="1"/>
  <c r="A730" i="37" s="1"/>
  <c r="A731" i="37" s="1"/>
  <c r="A732" i="37" s="1"/>
  <c r="A733" i="37" s="1"/>
  <c r="A734" i="37" s="1"/>
  <c r="A735" i="37" s="1"/>
  <c r="A736" i="37" s="1"/>
  <c r="A737" i="37" s="1"/>
  <c r="A738" i="37" s="1"/>
  <c r="A739" i="37" s="1"/>
  <c r="A740" i="37" s="1"/>
  <c r="A741" i="37" s="1"/>
  <c r="A742" i="37" s="1"/>
  <c r="A743" i="37" s="1"/>
  <c r="A744" i="37" s="1"/>
  <c r="A745" i="37" s="1"/>
  <c r="A746" i="37" s="1"/>
  <c r="A747" i="37" s="1"/>
  <c r="A748" i="37" s="1"/>
  <c r="A749" i="37" s="1"/>
  <c r="A750" i="37" s="1"/>
  <c r="A751" i="37" s="1"/>
  <c r="A752" i="37" s="1"/>
  <c r="A753" i="37" s="1"/>
  <c r="A754" i="37" s="1"/>
  <c r="A755" i="37" s="1"/>
  <c r="A756" i="37" s="1"/>
  <c r="A757" i="37" s="1"/>
  <c r="A758" i="37" s="1"/>
  <c r="A759" i="37" s="1"/>
  <c r="A760" i="37" s="1"/>
  <c r="A761" i="37" s="1"/>
  <c r="A762" i="37" s="1"/>
  <c r="A763" i="37" s="1"/>
  <c r="A764" i="37" s="1"/>
  <c r="A765" i="37" s="1"/>
  <c r="A766" i="37" s="1"/>
  <c r="A767" i="37" s="1"/>
  <c r="A768" i="37" s="1"/>
  <c r="A769" i="37" s="1"/>
  <c r="A770" i="37" s="1"/>
  <c r="A771" i="37" s="1"/>
  <c r="A772" i="37" s="1"/>
  <c r="A773" i="37" s="1"/>
  <c r="A774" i="37" s="1"/>
  <c r="A775" i="37" s="1"/>
  <c r="A776" i="37" s="1"/>
  <c r="A777" i="37" s="1"/>
  <c r="A778" i="37" s="1"/>
  <c r="A779" i="37" s="1"/>
  <c r="A780" i="37" s="1"/>
  <c r="A781" i="37" s="1"/>
  <c r="A782" i="37" s="1"/>
  <c r="A783" i="37" s="1"/>
  <c r="A784" i="37" s="1"/>
  <c r="A785" i="37" s="1"/>
  <c r="A786" i="37" s="1"/>
  <c r="A787" i="37" s="1"/>
  <c r="A788" i="37" s="1"/>
  <c r="A789" i="37" s="1"/>
  <c r="A790" i="37" s="1"/>
  <c r="A791" i="37" s="1"/>
  <c r="A792" i="37" s="1"/>
  <c r="A793" i="37" s="1"/>
  <c r="A794" i="37" s="1"/>
  <c r="A795" i="37" s="1"/>
  <c r="A796" i="37" s="1"/>
  <c r="A797" i="37" s="1"/>
  <c r="A798" i="37" s="1"/>
  <c r="A799" i="37" s="1"/>
  <c r="A800" i="37" s="1"/>
  <c r="A801" i="37" s="1"/>
  <c r="A802" i="37" s="1"/>
  <c r="A803" i="37" s="1"/>
  <c r="A804" i="37" s="1"/>
  <c r="A805" i="37" s="1"/>
  <c r="A806" i="37" s="1"/>
  <c r="A807" i="37" s="1"/>
  <c r="A808" i="37" s="1"/>
  <c r="A809" i="37" s="1"/>
  <c r="A810" i="37" s="1"/>
  <c r="A811" i="37" s="1"/>
  <c r="A812" i="37" s="1"/>
  <c r="A813" i="37" s="1"/>
  <c r="A814" i="37" s="1"/>
  <c r="A815" i="37" s="1"/>
  <c r="A816" i="37" s="1"/>
  <c r="A817" i="37" s="1"/>
  <c r="A818" i="37" s="1"/>
  <c r="A819" i="37" s="1"/>
  <c r="A820" i="37" s="1"/>
  <c r="A821" i="37" s="1"/>
  <c r="A822" i="37" s="1"/>
  <c r="A823" i="37" s="1"/>
  <c r="A824" i="37" s="1"/>
  <c r="A825" i="37" s="1"/>
  <c r="A826" i="37" s="1"/>
  <c r="A827" i="37" s="1"/>
  <c r="A828" i="37" s="1"/>
  <c r="A829" i="37" s="1"/>
  <c r="A830" i="37" s="1"/>
  <c r="A831" i="37" s="1"/>
  <c r="A832" i="37" s="1"/>
  <c r="A833" i="37" s="1"/>
  <c r="A834" i="37" s="1"/>
  <c r="A835" i="37" s="1"/>
  <c r="A836" i="37" s="1"/>
  <c r="A837" i="37" s="1"/>
  <c r="A838" i="37" s="1"/>
  <c r="A839" i="37" s="1"/>
  <c r="A840" i="37" s="1"/>
  <c r="A841" i="37" s="1"/>
  <c r="A842" i="37" s="1"/>
  <c r="A843" i="37" s="1"/>
  <c r="A844" i="37" s="1"/>
  <c r="A845" i="37" s="1"/>
  <c r="A846" i="37" s="1"/>
  <c r="A847" i="37" s="1"/>
  <c r="A848" i="37" s="1"/>
  <c r="A849" i="37" s="1"/>
  <c r="A850" i="37" s="1"/>
  <c r="A851" i="37" s="1"/>
  <c r="A852" i="37" s="1"/>
  <c r="A853" i="37" s="1"/>
  <c r="A854" i="37" s="1"/>
  <c r="A855" i="37" s="1"/>
  <c r="A856" i="37" s="1"/>
  <c r="A857" i="37" s="1"/>
  <c r="A858" i="37" s="1"/>
  <c r="A859" i="37" s="1"/>
  <c r="A860" i="37" s="1"/>
  <c r="A861" i="37" s="1"/>
  <c r="A862" i="37" s="1"/>
  <c r="A863" i="37" s="1"/>
  <c r="A864" i="37" s="1"/>
  <c r="A865" i="37" s="1"/>
  <c r="A866" i="37" s="1"/>
  <c r="A867" i="37" s="1"/>
  <c r="A868" i="37" s="1"/>
  <c r="A869" i="37" s="1"/>
  <c r="A870" i="37" s="1"/>
  <c r="A871" i="37" s="1"/>
  <c r="A872" i="37" s="1"/>
  <c r="A873" i="37" s="1"/>
  <c r="A874" i="37" s="1"/>
  <c r="A875" i="37" s="1"/>
  <c r="A876" i="37" s="1"/>
  <c r="A877" i="37" s="1"/>
  <c r="A878" i="37" s="1"/>
  <c r="A879" i="37" s="1"/>
  <c r="A880" i="37" s="1"/>
  <c r="A881" i="37" s="1"/>
  <c r="A882" i="37" s="1"/>
  <c r="A883" i="37" s="1"/>
  <c r="A884" i="37" s="1"/>
  <c r="A885" i="37" s="1"/>
  <c r="A886" i="37" s="1"/>
  <c r="A887" i="37" s="1"/>
  <c r="A888" i="37" s="1"/>
  <c r="A889" i="37" s="1"/>
  <c r="A890" i="37" s="1"/>
  <c r="A891" i="37" s="1"/>
  <c r="A892" i="37" s="1"/>
  <c r="A893" i="37" s="1"/>
  <c r="A894" i="37" s="1"/>
  <c r="A895" i="37" s="1"/>
  <c r="A896" i="37" s="1"/>
  <c r="A897" i="37" s="1"/>
  <c r="A898" i="37" s="1"/>
  <c r="A899" i="37" s="1"/>
  <c r="A900" i="37" s="1"/>
  <c r="A901" i="37" s="1"/>
  <c r="A902" i="37" s="1"/>
  <c r="A903" i="37" s="1"/>
  <c r="A904" i="37" s="1"/>
  <c r="A905" i="37" s="1"/>
  <c r="A906" i="37" s="1"/>
  <c r="A907" i="37" s="1"/>
  <c r="A908" i="37" s="1"/>
  <c r="A909" i="37" s="1"/>
  <c r="A910" i="37" s="1"/>
  <c r="A911" i="37" s="1"/>
  <c r="A912" i="37" s="1"/>
  <c r="A913" i="37" s="1"/>
  <c r="A914" i="37" s="1"/>
  <c r="A915" i="37" s="1"/>
  <c r="A916" i="37" s="1"/>
  <c r="A917" i="37" s="1"/>
  <c r="A918" i="37" s="1"/>
  <c r="A919" i="37" s="1"/>
  <c r="A920" i="37" s="1"/>
  <c r="A921" i="37" s="1"/>
  <c r="A922" i="37" s="1"/>
  <c r="A923" i="37" s="1"/>
  <c r="A924" i="37" s="1"/>
  <c r="A925" i="37" s="1"/>
  <c r="A926" i="37" s="1"/>
  <c r="A927" i="37" s="1"/>
  <c r="A928" i="37" s="1"/>
  <c r="A929" i="37" s="1"/>
  <c r="A930" i="37" s="1"/>
  <c r="A931" i="37" s="1"/>
  <c r="A932" i="37" s="1"/>
  <c r="A933" i="37" s="1"/>
  <c r="A934" i="37" s="1"/>
  <c r="A935" i="37" s="1"/>
  <c r="A936" i="37" s="1"/>
  <c r="A937" i="37" s="1"/>
  <c r="A938" i="37" s="1"/>
  <c r="A939" i="37" s="1"/>
  <c r="A940" i="37" s="1"/>
  <c r="A941" i="37" s="1"/>
  <c r="A942" i="37" s="1"/>
  <c r="A943" i="37" s="1"/>
  <c r="A944" i="37" s="1"/>
  <c r="A945" i="37" s="1"/>
  <c r="A946" i="37" s="1"/>
  <c r="A947" i="37" s="1"/>
  <c r="A948" i="37" s="1"/>
  <c r="A949" i="37" s="1"/>
  <c r="A950" i="37" s="1"/>
  <c r="A951" i="37" s="1"/>
  <c r="A952" i="37" s="1"/>
  <c r="A953" i="37" s="1"/>
  <c r="A954" i="37" s="1"/>
  <c r="A955" i="37" s="1"/>
  <c r="A956" i="37" s="1"/>
  <c r="A957" i="37" s="1"/>
  <c r="A958" i="37" s="1"/>
  <c r="A959" i="37" s="1"/>
  <c r="A960" i="37" s="1"/>
  <c r="A961" i="37" s="1"/>
  <c r="A962" i="37" s="1"/>
  <c r="A963" i="37" s="1"/>
  <c r="A964" i="37" s="1"/>
  <c r="A965" i="37" s="1"/>
  <c r="A966" i="37" s="1"/>
  <c r="A967" i="37" s="1"/>
  <c r="A968" i="37" s="1"/>
  <c r="A969" i="37" s="1"/>
  <c r="A970" i="37" s="1"/>
  <c r="A971" i="37" s="1"/>
  <c r="A972" i="37" s="1"/>
  <c r="A973" i="37" s="1"/>
  <c r="A974" i="37" s="1"/>
  <c r="A975" i="37" s="1"/>
  <c r="A976" i="37" s="1"/>
  <c r="A977" i="37" s="1"/>
  <c r="A978" i="37" s="1"/>
  <c r="A979" i="37" s="1"/>
  <c r="A980" i="37" s="1"/>
  <c r="A981" i="37" s="1"/>
  <c r="A982" i="37" s="1"/>
  <c r="A983" i="37" s="1"/>
  <c r="A984" i="37" s="1"/>
  <c r="A985" i="37" s="1"/>
  <c r="A986" i="37" s="1"/>
  <c r="A987" i="37" s="1"/>
  <c r="A988" i="37" s="1"/>
  <c r="A989" i="37" s="1"/>
  <c r="A990" i="37" s="1"/>
  <c r="A991" i="37" s="1"/>
  <c r="A992" i="37" s="1"/>
  <c r="A993" i="37" s="1"/>
  <c r="A994" i="37" s="1"/>
  <c r="A995" i="37" s="1"/>
  <c r="A996" i="37" s="1"/>
  <c r="A997" i="37" s="1"/>
  <c r="A998" i="37" s="1"/>
  <c r="A999" i="37" s="1"/>
  <c r="A1000" i="37" s="1"/>
  <c r="A1001" i="37" s="1"/>
  <c r="A1002" i="37" s="1"/>
  <c r="A1003" i="37" s="1"/>
  <c r="A1004" i="37" s="1"/>
  <c r="A1005" i="37" s="1"/>
  <c r="A1006" i="37" s="1"/>
  <c r="A1007" i="37" s="1"/>
  <c r="A1008" i="37" s="1"/>
  <c r="A1009" i="37" s="1"/>
  <c r="A1010" i="37" s="1"/>
  <c r="A1011" i="37" s="1"/>
  <c r="A1012" i="37" s="1"/>
  <c r="A1013" i="37" s="1"/>
  <c r="A1014" i="37" s="1"/>
  <c r="A1015" i="37" s="1"/>
  <c r="A1016" i="37" s="1"/>
  <c r="A1017" i="37" s="1"/>
  <c r="A1018" i="37" s="1"/>
  <c r="A1019" i="37" s="1"/>
  <c r="A1020" i="37" s="1"/>
  <c r="A1021" i="37" s="1"/>
  <c r="A1022" i="37" s="1"/>
  <c r="A1023" i="37" s="1"/>
  <c r="A1024" i="37" s="1"/>
  <c r="A1025" i="37" s="1"/>
  <c r="A1026" i="37" s="1"/>
  <c r="A1027" i="37" s="1"/>
  <c r="A1028" i="37" s="1"/>
  <c r="A1029" i="37" s="1"/>
  <c r="A1030" i="37" s="1"/>
  <c r="A1031" i="37" s="1"/>
  <c r="A1032" i="37" s="1"/>
  <c r="A1033" i="37" s="1"/>
  <c r="A1034" i="37" s="1"/>
  <c r="A1035" i="37" s="1"/>
  <c r="A1036" i="37" s="1"/>
  <c r="A1037" i="37" s="1"/>
  <c r="A1038" i="37" s="1"/>
  <c r="A1039" i="37" s="1"/>
  <c r="A1040" i="37" s="1"/>
  <c r="A1041" i="37" s="1"/>
  <c r="A1042" i="37" s="1"/>
  <c r="A1043" i="37" s="1"/>
  <c r="A1044" i="37" s="1"/>
  <c r="A1045" i="37" s="1"/>
  <c r="A1046" i="37" s="1"/>
  <c r="A1047" i="37" s="1"/>
  <c r="A1048" i="37" s="1"/>
  <c r="A1049" i="37" s="1"/>
  <c r="A1050" i="37" s="1"/>
  <c r="A1051" i="37" s="1"/>
  <c r="A1052" i="37" s="1"/>
  <c r="A1053" i="37" s="1"/>
  <c r="A1054" i="37" s="1"/>
  <c r="A1055" i="37" s="1"/>
  <c r="A1056" i="37" s="1"/>
  <c r="A1057" i="37" s="1"/>
  <c r="A1058" i="37" s="1"/>
  <c r="A1059" i="37" s="1"/>
  <c r="A1060" i="37" s="1"/>
  <c r="A1061" i="37" s="1"/>
  <c r="A1062" i="37" s="1"/>
  <c r="A1063" i="37" s="1"/>
  <c r="A1064" i="37" s="1"/>
  <c r="A1065" i="37" s="1"/>
  <c r="A1066" i="37" s="1"/>
  <c r="A1067" i="37" s="1"/>
  <c r="A1068" i="37" s="1"/>
  <c r="A1069" i="37" s="1"/>
  <c r="A1070" i="37" s="1"/>
  <c r="A1071" i="37" s="1"/>
  <c r="A1072" i="37" s="1"/>
  <c r="A1073" i="37" s="1"/>
  <c r="A1074" i="37" s="1"/>
  <c r="A1075" i="37" s="1"/>
  <c r="A1076" i="37" s="1"/>
  <c r="A1077" i="37" s="1"/>
  <c r="A1078" i="37" s="1"/>
  <c r="A1079" i="37" s="1"/>
  <c r="A1080" i="37" s="1"/>
  <c r="A1081" i="37" s="1"/>
  <c r="A1082" i="37" s="1"/>
  <c r="A1083" i="37" s="1"/>
  <c r="A1084" i="37" s="1"/>
  <c r="A1085" i="37" s="1"/>
  <c r="A1086" i="37" s="1"/>
  <c r="A1087" i="37" s="1"/>
  <c r="A1088" i="37" s="1"/>
  <c r="A1089" i="37" s="1"/>
  <c r="A1090" i="37" s="1"/>
  <c r="A1091" i="37" s="1"/>
  <c r="A1092" i="37" s="1"/>
  <c r="A1093" i="37" s="1"/>
  <c r="A1094" i="37" s="1"/>
  <c r="A1095" i="37" s="1"/>
  <c r="A1096" i="37" s="1"/>
  <c r="A1097" i="37" s="1"/>
  <c r="A1098" i="37" s="1"/>
  <c r="A1099" i="37" s="1"/>
  <c r="A1100" i="37" s="1"/>
  <c r="A1101" i="37" s="1"/>
  <c r="A1102" i="37" s="1"/>
  <c r="A1103" i="37" s="1"/>
  <c r="A1104" i="37" s="1"/>
  <c r="A1105" i="37" s="1"/>
  <c r="A1106" i="37" s="1"/>
  <c r="A1107" i="37" s="1"/>
  <c r="A1108" i="37" s="1"/>
  <c r="A1109" i="37" s="1"/>
  <c r="A1110" i="37" s="1"/>
  <c r="A1111" i="37" s="1"/>
  <c r="A1112" i="37" s="1"/>
  <c r="A1113" i="37" s="1"/>
  <c r="A1114" i="37" s="1"/>
  <c r="A1115" i="37" s="1"/>
  <c r="A1116" i="37" s="1"/>
  <c r="A1117" i="37" s="1"/>
  <c r="A1118" i="37" s="1"/>
  <c r="A1119" i="37" s="1"/>
  <c r="A1120" i="37" s="1"/>
  <c r="A1121" i="37" s="1"/>
  <c r="A1122" i="37" s="1"/>
  <c r="A1123" i="37" s="1"/>
  <c r="A1124" i="37" s="1"/>
  <c r="A1125" i="37" s="1"/>
  <c r="A1126" i="37" s="1"/>
  <c r="A1127" i="37" s="1"/>
  <c r="A1128" i="37" s="1"/>
  <c r="A1129" i="37" s="1"/>
  <c r="A1130" i="37" s="1"/>
  <c r="A1131" i="37" s="1"/>
  <c r="A1132" i="37" s="1"/>
  <c r="A1133" i="37" s="1"/>
  <c r="A1134" i="37" s="1"/>
  <c r="A1135" i="37" s="1"/>
  <c r="A1136" i="37" s="1"/>
  <c r="A1137" i="37" s="1"/>
  <c r="A1138" i="37" s="1"/>
  <c r="A1139" i="37" s="1"/>
  <c r="A1140" i="37" s="1"/>
  <c r="A1141" i="37" s="1"/>
  <c r="A1142" i="37" s="1"/>
  <c r="A1143" i="37" s="1"/>
  <c r="A1144" i="37" s="1"/>
  <c r="A1145" i="37" s="1"/>
  <c r="A1146" i="37" s="1"/>
  <c r="A1147" i="37" s="1"/>
  <c r="A1148" i="37" s="1"/>
  <c r="A1149" i="37" s="1"/>
  <c r="A1150" i="37" s="1"/>
  <c r="A1151" i="37" s="1"/>
  <c r="A1152" i="37" s="1"/>
  <c r="A1153" i="37" s="1"/>
  <c r="A1154" i="37" s="1"/>
  <c r="A1155" i="37" s="1"/>
  <c r="A1156" i="37" s="1"/>
  <c r="A1157" i="37" s="1"/>
  <c r="A1158" i="37" s="1"/>
  <c r="A1159" i="37" s="1"/>
  <c r="A1160" i="37" s="1"/>
  <c r="A1161" i="37" s="1"/>
  <c r="A1162" i="37" s="1"/>
  <c r="A1163" i="37" s="1"/>
  <c r="A1164" i="37" s="1"/>
  <c r="A1165" i="37" s="1"/>
  <c r="A1166" i="37" s="1"/>
  <c r="A1167" i="37" s="1"/>
  <c r="A1168" i="37" s="1"/>
  <c r="A1169" i="37" s="1"/>
  <c r="A1170" i="37" s="1"/>
  <c r="A1171" i="37" s="1"/>
  <c r="A1172" i="37" s="1"/>
  <c r="A1173" i="37" s="1"/>
  <c r="A1174" i="37" s="1"/>
  <c r="A1175" i="37" s="1"/>
  <c r="A1176" i="37" s="1"/>
  <c r="A1177" i="37" s="1"/>
  <c r="A1178" i="37" s="1"/>
  <c r="A1179" i="37" s="1"/>
  <c r="A1180" i="37" s="1"/>
  <c r="A1181" i="37" s="1"/>
  <c r="A1182" i="37" s="1"/>
  <c r="A1183" i="37" s="1"/>
  <c r="A1184" i="37" s="1"/>
  <c r="A1185" i="37" s="1"/>
  <c r="A1186" i="37" s="1"/>
  <c r="A1187" i="37" s="1"/>
  <c r="A1188" i="37" s="1"/>
  <c r="A1189" i="37" s="1"/>
  <c r="A1190" i="37" s="1"/>
  <c r="A1191" i="37" s="1"/>
  <c r="A1192" i="37" s="1"/>
  <c r="A1193" i="37" s="1"/>
  <c r="A1194" i="37" s="1"/>
  <c r="A1195" i="37" s="1"/>
  <c r="A1196" i="37" s="1"/>
  <c r="A1197" i="37" s="1"/>
  <c r="A1198" i="37" s="1"/>
  <c r="A1199" i="37" s="1"/>
  <c r="A1200" i="37" s="1"/>
  <c r="A1201" i="37" s="1"/>
  <c r="A1202" i="37" s="1"/>
  <c r="A1203" i="37" s="1"/>
  <c r="A1204" i="37" s="1"/>
  <c r="A1205" i="37" s="1"/>
  <c r="A1206" i="37" s="1"/>
  <c r="A1207" i="37" s="1"/>
  <c r="A1208" i="37" s="1"/>
  <c r="A1209" i="37" s="1"/>
  <c r="A1210" i="37" s="1"/>
  <c r="A1211" i="37" s="1"/>
  <c r="A1212" i="37" s="1"/>
  <c r="A1213" i="37" s="1"/>
  <c r="A1214" i="37" s="1"/>
  <c r="A1215" i="37" s="1"/>
  <c r="A1216" i="37" s="1"/>
  <c r="A1217" i="37" s="1"/>
  <c r="A1218" i="37" s="1"/>
  <c r="A1219" i="37" s="1"/>
  <c r="A1220" i="37" s="1"/>
  <c r="A1221" i="37" s="1"/>
  <c r="A1222" i="37" s="1"/>
  <c r="A1223" i="37" s="1"/>
  <c r="A1224" i="37" s="1"/>
  <c r="A1225" i="37" s="1"/>
  <c r="A1226" i="37" s="1"/>
  <c r="A1227" i="37" s="1"/>
  <c r="A1228" i="37" s="1"/>
  <c r="A1229" i="37" s="1"/>
  <c r="A1230" i="37" s="1"/>
  <c r="A1231" i="37" s="1"/>
  <c r="A1232" i="37" s="1"/>
  <c r="A1233" i="37" s="1"/>
  <c r="A1234" i="37" s="1"/>
  <c r="A1235" i="37" s="1"/>
  <c r="A1236" i="37" s="1"/>
  <c r="A1237" i="37" s="1"/>
  <c r="A1238" i="37" s="1"/>
  <c r="A1239" i="37" s="1"/>
  <c r="A1240" i="37" s="1"/>
  <c r="A1241" i="37" s="1"/>
  <c r="A1242" i="37" s="1"/>
  <c r="A1243" i="37" s="1"/>
  <c r="A1244" i="37" s="1"/>
  <c r="A1245" i="37" s="1"/>
  <c r="A1246" i="37" s="1"/>
  <c r="A1247" i="37" s="1"/>
  <c r="A1248" i="37" s="1"/>
  <c r="A1249" i="37" s="1"/>
  <c r="A1250" i="37" s="1"/>
  <c r="A1251" i="37" s="1"/>
  <c r="A1252" i="37" s="1"/>
  <c r="A1253" i="37" s="1"/>
  <c r="A1254" i="37" s="1"/>
  <c r="A1255" i="37" s="1"/>
  <c r="A1256" i="37" s="1"/>
  <c r="A1257" i="37" s="1"/>
  <c r="A1258" i="37" s="1"/>
  <c r="A1259" i="37" s="1"/>
  <c r="A1260" i="37" s="1"/>
  <c r="A1261" i="37" s="1"/>
  <c r="A1262" i="37" s="1"/>
  <c r="A1263" i="37" s="1"/>
  <c r="A1264" i="37" s="1"/>
  <c r="A1265" i="37" s="1"/>
  <c r="A1266" i="37" s="1"/>
  <c r="A1267" i="37" s="1"/>
  <c r="A1268" i="37" s="1"/>
  <c r="A1269" i="37" s="1"/>
  <c r="A1270" i="37" s="1"/>
  <c r="A1271" i="37" s="1"/>
  <c r="A1272" i="37" s="1"/>
  <c r="A1273" i="37" s="1"/>
  <c r="A1274" i="37" s="1"/>
  <c r="A1275" i="37" s="1"/>
  <c r="A1276" i="37" s="1"/>
  <c r="A1277" i="37" s="1"/>
  <c r="A1278" i="37" s="1"/>
  <c r="A1279" i="37" s="1"/>
  <c r="A1280" i="37" s="1"/>
  <c r="A1281" i="37" s="1"/>
  <c r="A1282" i="37" s="1"/>
  <c r="A1283" i="37" s="1"/>
  <c r="A1284" i="37" s="1"/>
  <c r="A1285" i="37" s="1"/>
  <c r="A1286" i="37" s="1"/>
  <c r="A1287" i="37" s="1"/>
  <c r="A1288" i="37" s="1"/>
  <c r="A1289" i="37" s="1"/>
  <c r="A1290" i="37" s="1"/>
  <c r="A1291" i="37" s="1"/>
  <c r="A1292" i="37" s="1"/>
  <c r="A1293" i="37" s="1"/>
  <c r="A1294" i="37" s="1"/>
  <c r="A1295" i="37" s="1"/>
  <c r="A1296" i="37" s="1"/>
  <c r="A1297" i="37" s="1"/>
  <c r="A1298" i="37" s="1"/>
  <c r="A1299" i="37" s="1"/>
  <c r="A1300" i="37" s="1"/>
  <c r="A1301" i="37" s="1"/>
  <c r="A1302" i="37" s="1"/>
  <c r="A1303" i="37" s="1"/>
  <c r="A1304" i="37" s="1"/>
  <c r="A1305" i="37" s="1"/>
  <c r="A1306" i="37" s="1"/>
  <c r="A1307" i="37" s="1"/>
  <c r="A1308" i="37" s="1"/>
  <c r="A1309" i="37" s="1"/>
  <c r="A1310" i="37" s="1"/>
  <c r="A1311" i="37" s="1"/>
  <c r="A1312" i="37" s="1"/>
  <c r="A1313" i="37" s="1"/>
  <c r="A1314" i="37" s="1"/>
  <c r="A1315" i="37" s="1"/>
  <c r="A1316" i="37" s="1"/>
  <c r="A1317" i="37" s="1"/>
  <c r="A1318" i="37" s="1"/>
  <c r="A1319" i="37" s="1"/>
  <c r="A1320" i="37" s="1"/>
  <c r="A1321" i="37" s="1"/>
  <c r="A1322" i="37" s="1"/>
  <c r="A1323" i="37" s="1"/>
  <c r="A1324" i="37" s="1"/>
  <c r="A1325" i="37" s="1"/>
  <c r="A1326" i="37" s="1"/>
  <c r="A1327" i="37" s="1"/>
  <c r="A1328" i="37" s="1"/>
  <c r="A1329" i="37" s="1"/>
  <c r="A1330" i="37" s="1"/>
  <c r="A1331" i="37" s="1"/>
  <c r="A1332" i="37" s="1"/>
  <c r="A1333" i="37" s="1"/>
  <c r="A1334" i="37" s="1"/>
  <c r="A1335" i="37" s="1"/>
  <c r="A1336" i="37" s="1"/>
  <c r="A1337" i="37" s="1"/>
  <c r="A1338" i="37" s="1"/>
  <c r="A1339" i="37" s="1"/>
  <c r="A1340" i="37" s="1"/>
  <c r="A1341" i="37" s="1"/>
  <c r="A1342" i="37" s="1"/>
  <c r="A1343" i="37" s="1"/>
  <c r="A1344" i="37" s="1"/>
  <c r="A1345" i="37" s="1"/>
  <c r="A1346" i="37" s="1"/>
  <c r="A1347" i="37" s="1"/>
  <c r="A1348" i="37" s="1"/>
  <c r="A1349" i="37" s="1"/>
  <c r="A1350" i="37" s="1"/>
  <c r="A1351" i="37" s="1"/>
  <c r="A1352" i="37" s="1"/>
  <c r="A1353" i="37" s="1"/>
  <c r="A1354" i="37" s="1"/>
  <c r="A1355" i="37" s="1"/>
  <c r="A1356" i="37" s="1"/>
  <c r="A1357" i="37" s="1"/>
  <c r="A1358" i="37" s="1"/>
  <c r="A1359" i="37" s="1"/>
  <c r="A1360" i="37" s="1"/>
  <c r="A1361" i="37" s="1"/>
  <c r="A1362" i="37" s="1"/>
  <c r="A1363" i="37" s="1"/>
  <c r="A1364" i="37" s="1"/>
  <c r="A1365" i="37" s="1"/>
  <c r="A1366" i="37" s="1"/>
  <c r="A1367" i="37" s="1"/>
  <c r="A1368" i="37" s="1"/>
  <c r="A1369" i="37" s="1"/>
  <c r="A1370" i="37" s="1"/>
  <c r="A1371" i="37" s="1"/>
  <c r="A1372" i="37" s="1"/>
  <c r="A1373" i="37" s="1"/>
  <c r="A1374" i="37" s="1"/>
  <c r="A1375" i="37" s="1"/>
  <c r="A1376" i="37" s="1"/>
  <c r="A1377" i="37" s="1"/>
  <c r="A1378" i="37" s="1"/>
  <c r="A1379" i="37" s="1"/>
  <c r="A1380" i="37" s="1"/>
  <c r="A1381" i="37" s="1"/>
  <c r="A1382" i="37" s="1"/>
  <c r="A1383" i="37" s="1"/>
  <c r="A1384" i="37" s="1"/>
  <c r="A1385" i="37" s="1"/>
  <c r="A1386" i="37" s="1"/>
  <c r="A1387" i="37" s="1"/>
  <c r="A1388" i="37" s="1"/>
  <c r="A1389" i="37" s="1"/>
  <c r="A1390" i="37" s="1"/>
  <c r="A1391" i="37" s="1"/>
  <c r="A1392" i="37" s="1"/>
  <c r="A1393" i="37" s="1"/>
  <c r="A1394" i="37" s="1"/>
  <c r="A1395" i="37" s="1"/>
  <c r="A1396" i="37" s="1"/>
  <c r="A1397" i="37" s="1"/>
  <c r="A1398" i="37" s="1"/>
  <c r="A1399" i="37" s="1"/>
  <c r="A1400" i="37" s="1"/>
  <c r="A1401" i="37" s="1"/>
  <c r="A1402" i="37" s="1"/>
  <c r="A1403" i="37" s="1"/>
  <c r="A1404" i="37" s="1"/>
  <c r="A1405" i="37" s="1"/>
  <c r="A1406" i="37" s="1"/>
  <c r="A1407" i="37" s="1"/>
  <c r="A1408" i="37" s="1"/>
  <c r="A1409" i="37" s="1"/>
  <c r="A1410" i="37" s="1"/>
  <c r="A1411" i="37" s="1"/>
  <c r="A1412" i="37" s="1"/>
  <c r="A1413" i="37" s="1"/>
  <c r="A1414" i="37" s="1"/>
  <c r="A1415" i="37" s="1"/>
  <c r="A1416" i="37" s="1"/>
  <c r="A1417" i="37" s="1"/>
  <c r="A1418" i="37" s="1"/>
  <c r="A1419" i="37" s="1"/>
  <c r="A1420" i="37" s="1"/>
  <c r="A1421" i="37" s="1"/>
  <c r="A1422" i="37" s="1"/>
  <c r="A1423" i="37" s="1"/>
  <c r="A1424" i="37" s="1"/>
  <c r="A1425" i="37" s="1"/>
  <c r="A1426" i="37" s="1"/>
  <c r="A1427" i="37" s="1"/>
  <c r="A1428" i="37" s="1"/>
  <c r="A1429" i="37" s="1"/>
  <c r="A1430" i="37" s="1"/>
  <c r="A1431" i="37" s="1"/>
  <c r="A1432" i="37" s="1"/>
  <c r="A1433" i="37" s="1"/>
  <c r="A1434" i="37" s="1"/>
  <c r="A1435" i="37" s="1"/>
  <c r="A1436" i="37" s="1"/>
  <c r="A1437" i="37" s="1"/>
  <c r="A1438" i="37" s="1"/>
  <c r="A1439" i="37" s="1"/>
  <c r="A1440" i="37" s="1"/>
  <c r="A1441" i="37" s="1"/>
  <c r="A1442" i="37" s="1"/>
  <c r="A1443" i="37" s="1"/>
  <c r="A1444" i="37" s="1"/>
  <c r="A1445" i="37" s="1"/>
  <c r="A1446" i="37" s="1"/>
  <c r="A1447" i="37" s="1"/>
  <c r="A1448" i="37" s="1"/>
  <c r="A1449" i="37" s="1"/>
  <c r="A1450" i="37" s="1"/>
  <c r="A1451" i="37" s="1"/>
  <c r="A1452" i="37" s="1"/>
  <c r="J763" i="17"/>
  <c r="J1342" i="17"/>
  <c r="J156" i="17"/>
  <c r="J326" i="17"/>
  <c r="J710" i="17"/>
  <c r="J1334" i="17"/>
  <c r="L802" i="17"/>
  <c r="L1371" i="17"/>
  <c r="J432" i="17"/>
  <c r="J508" i="17"/>
  <c r="J1035" i="17"/>
  <c r="J1015" i="17"/>
  <c r="J942" i="17"/>
  <c r="J873" i="17"/>
  <c r="J17" i="17"/>
  <c r="J1037" i="17"/>
  <c r="J342" i="17"/>
  <c r="J909" i="17"/>
  <c r="I1303" i="17"/>
  <c r="I1275" i="17"/>
  <c r="I1203" i="17"/>
  <c r="I1177" i="17"/>
  <c r="I1072" i="17"/>
  <c r="I728" i="17"/>
  <c r="I513" i="17"/>
  <c r="I454" i="17"/>
  <c r="I340" i="17"/>
  <c r="I335" i="17"/>
  <c r="I153" i="17"/>
  <c r="A2" i="36"/>
  <c r="A3" i="36" s="1"/>
  <c r="A4" i="36" s="1"/>
  <c r="A5" i="36" s="1"/>
  <c r="A6" i="36" s="1"/>
  <c r="A7" i="36" s="1"/>
  <c r="A8" i="36" s="1"/>
  <c r="A9" i="36" s="1"/>
  <c r="A10" i="36" s="1"/>
  <c r="A11" i="36" s="1"/>
  <c r="A12" i="36" s="1"/>
  <c r="A13" i="36" s="1"/>
  <c r="A14" i="36" s="1"/>
  <c r="A15" i="36" s="1"/>
  <c r="A16" i="36" s="1"/>
  <c r="A17" i="36" s="1"/>
  <c r="A18" i="36" s="1"/>
  <c r="A19" i="36" s="1"/>
  <c r="A20" i="36" s="1"/>
  <c r="A21" i="36" s="1"/>
  <c r="A22" i="36" s="1"/>
  <c r="A23" i="36" s="1"/>
  <c r="A24" i="36" s="1"/>
  <c r="A25" i="36" s="1"/>
  <c r="A26" i="36" s="1"/>
  <c r="A27" i="36" s="1"/>
  <c r="A28" i="36" s="1"/>
  <c r="A29" i="36" s="1"/>
  <c r="A30" i="36" s="1"/>
  <c r="A31" i="36" s="1"/>
  <c r="A32" i="36" s="1"/>
  <c r="A33" i="36" s="1"/>
  <c r="A34" i="36" s="1"/>
  <c r="A35" i="36" s="1"/>
  <c r="A36" i="36" s="1"/>
  <c r="A37" i="36" s="1"/>
  <c r="A38" i="36" s="1"/>
  <c r="A39" i="36" s="1"/>
  <c r="A40" i="36" s="1"/>
  <c r="A41" i="36" s="1"/>
  <c r="A42" i="36" s="1"/>
  <c r="A43" i="36" s="1"/>
  <c r="A44" i="36" s="1"/>
  <c r="A45" i="36" s="1"/>
  <c r="A46" i="36" s="1"/>
  <c r="A47" i="36" s="1"/>
  <c r="A48" i="36" s="1"/>
  <c r="A49" i="36" s="1"/>
  <c r="A50" i="36" s="1"/>
  <c r="A51" i="36" s="1"/>
  <c r="A52" i="36" s="1"/>
  <c r="A53" i="36" s="1"/>
  <c r="A54" i="36" s="1"/>
  <c r="A55" i="36" s="1"/>
  <c r="A56" i="36" s="1"/>
  <c r="A57" i="36" s="1"/>
  <c r="A58" i="36" s="1"/>
  <c r="A59" i="36" s="1"/>
  <c r="A60" i="36" s="1"/>
  <c r="A61" i="36" s="1"/>
  <c r="A62" i="36" s="1"/>
  <c r="A63" i="36" s="1"/>
  <c r="A64" i="36" s="1"/>
  <c r="A65" i="36" s="1"/>
  <c r="A66" i="36" s="1"/>
  <c r="A67" i="36" s="1"/>
  <c r="A68" i="36" s="1"/>
  <c r="A69" i="36" s="1"/>
  <c r="A70" i="36" s="1"/>
  <c r="A71" i="36" s="1"/>
  <c r="A72" i="36" s="1"/>
  <c r="A73" i="36" s="1"/>
  <c r="A74" i="36" s="1"/>
  <c r="A75" i="36" s="1"/>
  <c r="A76" i="36" s="1"/>
  <c r="A77" i="36" s="1"/>
  <c r="A78" i="36" s="1"/>
  <c r="A79" i="36" s="1"/>
  <c r="A80" i="36" s="1"/>
  <c r="A81" i="36" s="1"/>
  <c r="A82" i="36" s="1"/>
  <c r="A83" i="36" s="1"/>
  <c r="A84" i="36" s="1"/>
  <c r="A85" i="36" s="1"/>
  <c r="A86" i="36" s="1"/>
  <c r="A87" i="36" s="1"/>
  <c r="A88" i="36" s="1"/>
  <c r="A89" i="36" s="1"/>
  <c r="A90" i="36" s="1"/>
  <c r="A91" i="36" s="1"/>
  <c r="A92" i="36" s="1"/>
  <c r="A93" i="36" s="1"/>
  <c r="A94" i="36" s="1"/>
  <c r="A95" i="36" s="1"/>
  <c r="A96" i="36" s="1"/>
  <c r="A97" i="36" s="1"/>
  <c r="A98" i="36" s="1"/>
  <c r="A99" i="36" s="1"/>
  <c r="A100" i="36" s="1"/>
  <c r="A101" i="36" s="1"/>
  <c r="A102" i="36" s="1"/>
  <c r="A103" i="36" s="1"/>
  <c r="A104" i="36" s="1"/>
  <c r="A105" i="36" s="1"/>
  <c r="A106" i="36" s="1"/>
  <c r="A107" i="36" s="1"/>
  <c r="A108" i="36" s="1"/>
  <c r="A109" i="36" s="1"/>
  <c r="A110" i="36" s="1"/>
  <c r="A111" i="36" s="1"/>
  <c r="A112" i="36" s="1"/>
  <c r="A113" i="36" s="1"/>
  <c r="A114" i="36" s="1"/>
  <c r="A115" i="36" s="1"/>
  <c r="A116" i="36" s="1"/>
  <c r="A117" i="36" s="1"/>
  <c r="A118" i="36" s="1"/>
  <c r="A119" i="36" s="1"/>
  <c r="A120" i="36" s="1"/>
  <c r="A121" i="36" s="1"/>
  <c r="A122" i="36" s="1"/>
  <c r="A123" i="36" s="1"/>
  <c r="A124" i="36" s="1"/>
  <c r="A125" i="36" s="1"/>
  <c r="A126" i="36" s="1"/>
  <c r="A127" i="36" s="1"/>
  <c r="A128" i="36" s="1"/>
  <c r="A129" i="36" s="1"/>
  <c r="A130" i="36" s="1"/>
  <c r="A131" i="36" s="1"/>
  <c r="A132" i="36" s="1"/>
  <c r="A133" i="36" s="1"/>
  <c r="A134" i="36" s="1"/>
  <c r="A135" i="36" s="1"/>
  <c r="A136" i="36" s="1"/>
  <c r="A137" i="36" s="1"/>
  <c r="A138" i="36" s="1"/>
  <c r="A139" i="36" s="1"/>
  <c r="A140" i="36" s="1"/>
  <c r="A141" i="36" s="1"/>
  <c r="A142" i="36" s="1"/>
  <c r="A143" i="36" s="1"/>
  <c r="A144" i="36" s="1"/>
  <c r="A145" i="36" s="1"/>
  <c r="A146" i="36" s="1"/>
  <c r="A147" i="36" s="1"/>
  <c r="A148" i="36" s="1"/>
  <c r="A149" i="36" s="1"/>
  <c r="A150" i="36" s="1"/>
  <c r="A151" i="36" s="1"/>
  <c r="A152" i="36" s="1"/>
  <c r="A153" i="36" s="1"/>
  <c r="A154" i="36" s="1"/>
  <c r="A155" i="36" s="1"/>
  <c r="A156" i="36" s="1"/>
  <c r="A157" i="36" s="1"/>
  <c r="A158" i="36" s="1"/>
  <c r="A159" i="36" s="1"/>
  <c r="A160" i="36" s="1"/>
  <c r="A161" i="36" s="1"/>
  <c r="A162" i="36" s="1"/>
  <c r="A163" i="36" s="1"/>
  <c r="A164" i="36" s="1"/>
  <c r="A165" i="36" s="1"/>
  <c r="A166" i="36" s="1"/>
  <c r="A167" i="36" s="1"/>
  <c r="A168" i="36" s="1"/>
  <c r="A169" i="36" s="1"/>
  <c r="A170" i="36" s="1"/>
  <c r="A171" i="36" s="1"/>
  <c r="A172" i="36" s="1"/>
  <c r="A173" i="36" s="1"/>
  <c r="A174" i="36" s="1"/>
  <c r="A175" i="36" s="1"/>
  <c r="A176" i="36" s="1"/>
  <c r="A177" i="36" s="1"/>
  <c r="A178" i="36" s="1"/>
  <c r="A179" i="36" s="1"/>
  <c r="A180" i="36" s="1"/>
  <c r="A181" i="36" s="1"/>
  <c r="A182" i="36" s="1"/>
  <c r="A183" i="36" s="1"/>
  <c r="A184" i="36" s="1"/>
  <c r="A185" i="36" s="1"/>
  <c r="A186" i="36" s="1"/>
  <c r="A187" i="36" s="1"/>
  <c r="A188" i="36" s="1"/>
  <c r="A189" i="36" s="1"/>
  <c r="A190" i="36" s="1"/>
  <c r="A191" i="36" s="1"/>
  <c r="A192" i="36" s="1"/>
  <c r="A193" i="36" s="1"/>
  <c r="A194" i="36" s="1"/>
  <c r="A195" i="36" s="1"/>
  <c r="A196" i="36" s="1"/>
  <c r="A197" i="36" s="1"/>
  <c r="A198" i="36" s="1"/>
  <c r="A199" i="36" s="1"/>
  <c r="A200" i="36" s="1"/>
  <c r="A201" i="36" s="1"/>
  <c r="A202" i="36" s="1"/>
  <c r="A203" i="36" s="1"/>
  <c r="A204" i="36" s="1"/>
  <c r="A205" i="36" s="1"/>
  <c r="A206" i="36" s="1"/>
  <c r="A207" i="36" s="1"/>
  <c r="A208" i="36" s="1"/>
  <c r="A209" i="36" s="1"/>
  <c r="A210" i="36" s="1"/>
  <c r="A211" i="36" s="1"/>
  <c r="A212" i="36" s="1"/>
  <c r="A213" i="36" s="1"/>
  <c r="A214" i="36" s="1"/>
  <c r="A215" i="36" s="1"/>
  <c r="A216" i="36" s="1"/>
  <c r="A217" i="36" s="1"/>
  <c r="A218" i="36" s="1"/>
  <c r="A219" i="36" s="1"/>
  <c r="A220" i="36" s="1"/>
  <c r="A221" i="36" s="1"/>
  <c r="A222" i="36" s="1"/>
  <c r="A223" i="36" s="1"/>
  <c r="A224" i="36" s="1"/>
  <c r="A225" i="36" s="1"/>
  <c r="A226" i="36" s="1"/>
  <c r="A227" i="36" s="1"/>
  <c r="A228" i="36" s="1"/>
  <c r="A229" i="36" s="1"/>
  <c r="A230" i="36" s="1"/>
  <c r="A231" i="36" s="1"/>
  <c r="A232" i="36" s="1"/>
  <c r="A233" i="36" s="1"/>
  <c r="A234" i="36" s="1"/>
  <c r="A235" i="36" s="1"/>
  <c r="A236" i="36" s="1"/>
  <c r="A237" i="36" s="1"/>
  <c r="A238" i="36" s="1"/>
  <c r="A239" i="36" s="1"/>
  <c r="A240" i="36" s="1"/>
  <c r="A241" i="36" s="1"/>
  <c r="A242" i="36" s="1"/>
  <c r="A243" i="36" s="1"/>
  <c r="A244" i="36" s="1"/>
  <c r="A245" i="36" s="1"/>
  <c r="A246" i="36" s="1"/>
  <c r="A247" i="36" s="1"/>
  <c r="A248" i="36" s="1"/>
  <c r="A249" i="36" s="1"/>
  <c r="A250" i="36" s="1"/>
  <c r="A251" i="36" s="1"/>
  <c r="A252" i="36" s="1"/>
  <c r="A253" i="36" s="1"/>
  <c r="A254" i="36" s="1"/>
  <c r="A255" i="36" s="1"/>
  <c r="A256" i="36" s="1"/>
  <c r="A257" i="36" s="1"/>
  <c r="A258" i="36" s="1"/>
  <c r="A259" i="36" s="1"/>
  <c r="A260" i="36" s="1"/>
  <c r="A261" i="36" s="1"/>
  <c r="A262" i="36" s="1"/>
  <c r="A263" i="36" s="1"/>
  <c r="A264" i="36" s="1"/>
  <c r="A265" i="36" s="1"/>
  <c r="A266" i="36" s="1"/>
  <c r="A267" i="36" s="1"/>
  <c r="A268" i="36" s="1"/>
  <c r="A269" i="36" s="1"/>
  <c r="A270" i="36" s="1"/>
  <c r="A271" i="36" s="1"/>
  <c r="A272" i="36" s="1"/>
  <c r="A273" i="36" s="1"/>
  <c r="A274" i="36" s="1"/>
  <c r="A275" i="36" s="1"/>
  <c r="A276" i="36" s="1"/>
  <c r="A277" i="36" s="1"/>
  <c r="A278" i="36" s="1"/>
  <c r="A279" i="36" s="1"/>
  <c r="A280" i="36" s="1"/>
  <c r="A281" i="36" s="1"/>
  <c r="A282" i="36" s="1"/>
  <c r="A283" i="36" s="1"/>
  <c r="A284" i="36" s="1"/>
  <c r="A285" i="36" s="1"/>
  <c r="A286" i="36" s="1"/>
  <c r="A287" i="36" s="1"/>
  <c r="A288" i="36" s="1"/>
  <c r="A289" i="36" s="1"/>
  <c r="A290" i="36" s="1"/>
  <c r="A291" i="36" s="1"/>
  <c r="A292" i="36" s="1"/>
  <c r="A293" i="36" s="1"/>
  <c r="A294" i="36" s="1"/>
  <c r="A295" i="36" s="1"/>
  <c r="A296" i="36" s="1"/>
  <c r="A297" i="36" s="1"/>
  <c r="A298" i="36" s="1"/>
  <c r="A299" i="36" s="1"/>
  <c r="A300" i="36" s="1"/>
  <c r="A301" i="36" s="1"/>
  <c r="A302" i="36" s="1"/>
  <c r="A303" i="36" s="1"/>
  <c r="A304" i="36" s="1"/>
  <c r="A305" i="36" s="1"/>
  <c r="A306" i="36" s="1"/>
  <c r="A307" i="36" s="1"/>
  <c r="A308" i="36" s="1"/>
  <c r="A309" i="36" s="1"/>
  <c r="A310" i="36" s="1"/>
  <c r="A311" i="36" s="1"/>
  <c r="A312" i="36" s="1"/>
  <c r="A313" i="36" s="1"/>
  <c r="A314" i="36" s="1"/>
  <c r="A315" i="36" s="1"/>
  <c r="A316" i="36" s="1"/>
  <c r="A317" i="36" s="1"/>
  <c r="A318" i="36" s="1"/>
  <c r="A319" i="36" s="1"/>
  <c r="A320" i="36" s="1"/>
  <c r="A321" i="36" s="1"/>
  <c r="A322" i="36" s="1"/>
  <c r="A323" i="36" s="1"/>
  <c r="A324" i="36" s="1"/>
  <c r="A325" i="36" s="1"/>
  <c r="A326" i="36" s="1"/>
  <c r="A327" i="36" s="1"/>
  <c r="A328" i="36" s="1"/>
  <c r="A329" i="36" s="1"/>
  <c r="A330" i="36" s="1"/>
  <c r="A331" i="36" s="1"/>
  <c r="A332" i="36" s="1"/>
  <c r="A333" i="36" s="1"/>
  <c r="A334" i="36" s="1"/>
  <c r="A335" i="36" s="1"/>
  <c r="A336" i="36" s="1"/>
  <c r="A337" i="36" s="1"/>
  <c r="A338" i="36" s="1"/>
  <c r="A339" i="36" s="1"/>
  <c r="A340" i="36" s="1"/>
  <c r="A341" i="36" s="1"/>
  <c r="A342" i="36" s="1"/>
  <c r="A343" i="36" s="1"/>
  <c r="A344" i="36" s="1"/>
  <c r="A345" i="36" s="1"/>
  <c r="A346" i="36" s="1"/>
  <c r="A347" i="36" s="1"/>
  <c r="A348" i="36" s="1"/>
  <c r="A349" i="36" s="1"/>
  <c r="A350" i="36" s="1"/>
  <c r="A351" i="36" s="1"/>
  <c r="A352" i="36" s="1"/>
  <c r="A353" i="36" s="1"/>
  <c r="A354" i="36" s="1"/>
  <c r="A355" i="36" s="1"/>
  <c r="A356" i="36" s="1"/>
  <c r="A357" i="36" s="1"/>
  <c r="A358" i="36" s="1"/>
  <c r="A359" i="36" s="1"/>
  <c r="A360" i="36" s="1"/>
  <c r="A361" i="36" s="1"/>
  <c r="A362" i="36" s="1"/>
  <c r="A363" i="36" s="1"/>
  <c r="A364" i="36" s="1"/>
  <c r="A365" i="36" s="1"/>
  <c r="A366" i="36" s="1"/>
  <c r="A367" i="36" s="1"/>
  <c r="A368" i="36" s="1"/>
  <c r="A369" i="36" s="1"/>
  <c r="A370" i="36" s="1"/>
  <c r="A371" i="36" s="1"/>
  <c r="A372" i="36" s="1"/>
  <c r="A373" i="36" s="1"/>
  <c r="A374" i="36" s="1"/>
  <c r="A375" i="36" s="1"/>
  <c r="A376" i="36" s="1"/>
  <c r="A377" i="36" s="1"/>
  <c r="A378" i="36" s="1"/>
  <c r="A379" i="36" s="1"/>
  <c r="A380" i="36" s="1"/>
  <c r="A381" i="36" s="1"/>
  <c r="A382" i="36" s="1"/>
  <c r="A383" i="36" s="1"/>
  <c r="A384" i="36" s="1"/>
  <c r="A385" i="36" s="1"/>
  <c r="A386" i="36" s="1"/>
  <c r="A387" i="36" s="1"/>
  <c r="A388" i="36" s="1"/>
  <c r="A389" i="36" s="1"/>
  <c r="A390" i="36" s="1"/>
  <c r="A391" i="36" s="1"/>
  <c r="A392" i="36" s="1"/>
  <c r="A393" i="36" s="1"/>
  <c r="A394" i="36" s="1"/>
  <c r="A395" i="36" s="1"/>
  <c r="A396" i="36" s="1"/>
  <c r="A397" i="36" s="1"/>
  <c r="A398" i="36" s="1"/>
  <c r="A399" i="36" s="1"/>
  <c r="A400" i="36" s="1"/>
  <c r="A401" i="36" s="1"/>
  <c r="A402" i="36" s="1"/>
  <c r="A403" i="36" s="1"/>
  <c r="A404" i="36" s="1"/>
  <c r="A405" i="36" s="1"/>
  <c r="A406" i="36" s="1"/>
  <c r="A407" i="36" s="1"/>
  <c r="A408" i="36" s="1"/>
  <c r="A409" i="36" s="1"/>
  <c r="A410" i="36" s="1"/>
  <c r="A411" i="36" s="1"/>
  <c r="A412" i="36" s="1"/>
  <c r="A413" i="36" s="1"/>
  <c r="A414" i="36" s="1"/>
  <c r="A415" i="36" s="1"/>
  <c r="A416" i="36" s="1"/>
  <c r="A417" i="36" s="1"/>
  <c r="A418" i="36" s="1"/>
  <c r="A419" i="36" s="1"/>
  <c r="A420" i="36" s="1"/>
  <c r="A421" i="36" s="1"/>
  <c r="A422" i="36" s="1"/>
  <c r="A423" i="36" s="1"/>
  <c r="A424" i="36" s="1"/>
  <c r="A425" i="36" s="1"/>
  <c r="A426" i="36" s="1"/>
  <c r="A427" i="36" s="1"/>
  <c r="A428" i="36" s="1"/>
  <c r="A429" i="36" s="1"/>
  <c r="A430" i="36" s="1"/>
  <c r="A431" i="36" s="1"/>
  <c r="A432" i="36" s="1"/>
  <c r="A433" i="36" s="1"/>
  <c r="A434" i="36" s="1"/>
  <c r="A435" i="36" s="1"/>
  <c r="A436" i="36" s="1"/>
  <c r="A437" i="36" s="1"/>
  <c r="A438" i="36" s="1"/>
  <c r="A439" i="36" s="1"/>
  <c r="A440" i="36" s="1"/>
  <c r="A441" i="36" s="1"/>
  <c r="A442" i="36" s="1"/>
  <c r="A443" i="36" s="1"/>
  <c r="A444" i="36" s="1"/>
  <c r="A445" i="36" s="1"/>
  <c r="A446" i="36" s="1"/>
  <c r="A447" i="36" s="1"/>
  <c r="A448" i="36" s="1"/>
  <c r="A449" i="36" s="1"/>
  <c r="A450" i="36" s="1"/>
  <c r="A451" i="36" s="1"/>
  <c r="A452" i="36" s="1"/>
  <c r="A453" i="36" s="1"/>
  <c r="A454" i="36" s="1"/>
  <c r="A455" i="36" s="1"/>
  <c r="A456" i="36" s="1"/>
  <c r="A457" i="36" s="1"/>
  <c r="A458" i="36" s="1"/>
  <c r="A459" i="36" s="1"/>
  <c r="A460" i="36" s="1"/>
  <c r="A461" i="36" s="1"/>
  <c r="A462" i="36" s="1"/>
  <c r="A463" i="36" s="1"/>
  <c r="A464" i="36" s="1"/>
  <c r="A465" i="36" s="1"/>
  <c r="A466" i="36" s="1"/>
  <c r="A467" i="36" s="1"/>
  <c r="A468" i="36" s="1"/>
  <c r="A469" i="36" s="1"/>
  <c r="A470" i="36" s="1"/>
  <c r="A471" i="36" s="1"/>
  <c r="A472" i="36" s="1"/>
  <c r="A473" i="36" s="1"/>
  <c r="A474" i="36" s="1"/>
  <c r="A475" i="36" s="1"/>
  <c r="A476" i="36" s="1"/>
  <c r="A477" i="36" s="1"/>
  <c r="A478" i="36" s="1"/>
  <c r="A479" i="36" s="1"/>
  <c r="A480" i="36" s="1"/>
  <c r="A481" i="36" s="1"/>
  <c r="A482" i="36" s="1"/>
  <c r="A483" i="36" s="1"/>
  <c r="A484" i="36" s="1"/>
  <c r="A485" i="36" s="1"/>
  <c r="A486" i="36" s="1"/>
  <c r="A487" i="36" s="1"/>
  <c r="A488" i="36" s="1"/>
  <c r="A489" i="36" s="1"/>
  <c r="A490" i="36" s="1"/>
  <c r="A491" i="36" s="1"/>
  <c r="A492" i="36" s="1"/>
  <c r="A493" i="36" s="1"/>
  <c r="A494" i="36" s="1"/>
  <c r="A495" i="36" s="1"/>
  <c r="A496" i="36" s="1"/>
  <c r="A497" i="36" s="1"/>
  <c r="A498" i="36" s="1"/>
  <c r="A499" i="36" s="1"/>
  <c r="A500" i="36" s="1"/>
  <c r="A501" i="36" s="1"/>
  <c r="A502" i="36" s="1"/>
  <c r="A503" i="36" s="1"/>
  <c r="A504" i="36" s="1"/>
  <c r="A505" i="36" s="1"/>
  <c r="A506" i="36" s="1"/>
  <c r="A507" i="36" s="1"/>
  <c r="A508" i="36" s="1"/>
  <c r="A509" i="36" s="1"/>
  <c r="A510" i="36" s="1"/>
  <c r="A511" i="36" s="1"/>
  <c r="A512" i="36" s="1"/>
  <c r="A513" i="36" s="1"/>
  <c r="A514" i="36" s="1"/>
  <c r="A515" i="36" s="1"/>
  <c r="A516" i="36" s="1"/>
  <c r="A517" i="36" s="1"/>
  <c r="A518" i="36" s="1"/>
  <c r="A519" i="36" s="1"/>
  <c r="A520" i="36" s="1"/>
  <c r="A521" i="36" s="1"/>
  <c r="A522" i="36" s="1"/>
  <c r="A523" i="36" s="1"/>
  <c r="A524" i="36" s="1"/>
  <c r="A525" i="36" s="1"/>
  <c r="A526" i="36" s="1"/>
  <c r="A527" i="36" s="1"/>
  <c r="A528" i="36" s="1"/>
  <c r="A529" i="36" s="1"/>
  <c r="A530" i="36" s="1"/>
  <c r="A531" i="36" s="1"/>
  <c r="A532" i="36" s="1"/>
  <c r="A533" i="36" s="1"/>
  <c r="A534" i="36" s="1"/>
  <c r="A535" i="36" s="1"/>
  <c r="A536" i="36" s="1"/>
  <c r="A537" i="36" s="1"/>
  <c r="A538" i="36" s="1"/>
  <c r="A539" i="36" s="1"/>
  <c r="A540" i="36" s="1"/>
  <c r="A541" i="36" s="1"/>
  <c r="A542" i="36" s="1"/>
  <c r="A543" i="36" s="1"/>
  <c r="A544" i="36" s="1"/>
  <c r="A545" i="36" s="1"/>
  <c r="A546" i="36" s="1"/>
  <c r="A547" i="36" s="1"/>
  <c r="A548" i="36" s="1"/>
  <c r="A549" i="36" s="1"/>
  <c r="A550" i="36" s="1"/>
  <c r="A551" i="36" s="1"/>
  <c r="A552" i="36" s="1"/>
  <c r="A553" i="36" s="1"/>
  <c r="A554" i="36" s="1"/>
  <c r="A555" i="36" s="1"/>
  <c r="A556" i="36" s="1"/>
  <c r="A557" i="36" s="1"/>
  <c r="A558" i="36" s="1"/>
  <c r="A559" i="36" s="1"/>
  <c r="A560" i="36" s="1"/>
  <c r="A561" i="36" s="1"/>
  <c r="A562" i="36" s="1"/>
  <c r="A563" i="36" s="1"/>
  <c r="A564" i="36" s="1"/>
  <c r="A565" i="36" s="1"/>
  <c r="A566" i="36" s="1"/>
  <c r="A567" i="36" s="1"/>
  <c r="A568" i="36" s="1"/>
  <c r="A569" i="36" s="1"/>
  <c r="A570" i="36" s="1"/>
  <c r="A571" i="36" s="1"/>
  <c r="A572" i="36" s="1"/>
  <c r="A573" i="36" s="1"/>
  <c r="A574" i="36" s="1"/>
  <c r="A575" i="36" s="1"/>
  <c r="A576" i="36" s="1"/>
  <c r="A577" i="36" s="1"/>
  <c r="A578" i="36" s="1"/>
  <c r="A579" i="36" s="1"/>
  <c r="A580" i="36" s="1"/>
  <c r="A581" i="36" s="1"/>
  <c r="A582" i="36" s="1"/>
  <c r="A583" i="36" s="1"/>
  <c r="A584" i="36" s="1"/>
  <c r="A585" i="36" s="1"/>
  <c r="A586" i="36" s="1"/>
  <c r="A587" i="36" s="1"/>
  <c r="A588" i="36" s="1"/>
  <c r="A589" i="36" s="1"/>
  <c r="A590" i="36" s="1"/>
  <c r="A591" i="36" s="1"/>
  <c r="A592" i="36" s="1"/>
  <c r="A593" i="36" s="1"/>
  <c r="A594" i="36" s="1"/>
  <c r="A595" i="36" s="1"/>
  <c r="A596" i="36" s="1"/>
  <c r="A597" i="36" s="1"/>
  <c r="A598" i="36" s="1"/>
  <c r="A599" i="36" s="1"/>
  <c r="A600" i="36" s="1"/>
  <c r="A601" i="36" s="1"/>
  <c r="A602" i="36" s="1"/>
  <c r="A603" i="36" s="1"/>
  <c r="A604" i="36" s="1"/>
  <c r="A605" i="36" s="1"/>
  <c r="A606" i="36" s="1"/>
  <c r="A607" i="36" s="1"/>
  <c r="A608" i="36" s="1"/>
  <c r="A609" i="36" s="1"/>
  <c r="A610" i="36" s="1"/>
  <c r="A611" i="36" s="1"/>
  <c r="A612" i="36" s="1"/>
  <c r="A613" i="36" s="1"/>
  <c r="A614" i="36" s="1"/>
  <c r="A615" i="36" s="1"/>
  <c r="A616" i="36" s="1"/>
  <c r="A617" i="36" s="1"/>
  <c r="A618" i="36" s="1"/>
  <c r="A619" i="36" s="1"/>
  <c r="A620" i="36" s="1"/>
  <c r="A621" i="36" s="1"/>
  <c r="A622" i="36" s="1"/>
  <c r="A623" i="36" s="1"/>
  <c r="A624" i="36" s="1"/>
  <c r="A625" i="36" s="1"/>
  <c r="A626" i="36" s="1"/>
  <c r="A627" i="36" s="1"/>
  <c r="A628" i="36" s="1"/>
  <c r="A629" i="36" s="1"/>
  <c r="A630" i="36" s="1"/>
  <c r="A631" i="36" s="1"/>
  <c r="A632" i="36" s="1"/>
  <c r="A633" i="36" s="1"/>
  <c r="A634" i="36" s="1"/>
  <c r="A635" i="36" s="1"/>
  <c r="A636" i="36" s="1"/>
  <c r="A637" i="36" s="1"/>
  <c r="A638" i="36" s="1"/>
  <c r="A639" i="36" s="1"/>
  <c r="A640" i="36" s="1"/>
  <c r="A641" i="36" s="1"/>
  <c r="A642" i="36" s="1"/>
  <c r="A643" i="36" s="1"/>
  <c r="A644" i="36" s="1"/>
  <c r="A645" i="36" s="1"/>
  <c r="A646" i="36" s="1"/>
  <c r="A647" i="36" s="1"/>
  <c r="A648" i="36" s="1"/>
  <c r="A649" i="36" s="1"/>
  <c r="A650" i="36" s="1"/>
  <c r="A651" i="36" s="1"/>
  <c r="A652" i="36" s="1"/>
  <c r="A653" i="36" s="1"/>
  <c r="A654" i="36" s="1"/>
  <c r="A655" i="36" s="1"/>
  <c r="A656" i="36" s="1"/>
  <c r="A657" i="36" s="1"/>
  <c r="A658" i="36" s="1"/>
  <c r="A659" i="36" s="1"/>
  <c r="A660" i="36" s="1"/>
  <c r="A661" i="36" s="1"/>
  <c r="A662" i="36" s="1"/>
  <c r="A663" i="36" s="1"/>
  <c r="A664" i="36" s="1"/>
  <c r="A665" i="36" s="1"/>
  <c r="A666" i="36" s="1"/>
  <c r="A667" i="36" s="1"/>
  <c r="A668" i="36" s="1"/>
  <c r="A669" i="36" s="1"/>
  <c r="A670" i="36" s="1"/>
  <c r="A671" i="36" s="1"/>
  <c r="A672" i="36" s="1"/>
  <c r="A673" i="36" s="1"/>
  <c r="A674" i="36" s="1"/>
  <c r="A675" i="36" s="1"/>
  <c r="A676" i="36" s="1"/>
  <c r="A677" i="36" s="1"/>
  <c r="A678" i="36" s="1"/>
  <c r="A679" i="36" s="1"/>
  <c r="A680" i="36" s="1"/>
  <c r="A681" i="36" s="1"/>
  <c r="A682" i="36" s="1"/>
  <c r="A683" i="36" s="1"/>
  <c r="A684" i="36" s="1"/>
  <c r="A685" i="36" s="1"/>
  <c r="A686" i="36" s="1"/>
  <c r="A687" i="36" s="1"/>
  <c r="A688" i="36" s="1"/>
  <c r="A689" i="36" s="1"/>
  <c r="A690" i="36" s="1"/>
  <c r="A691" i="36" s="1"/>
  <c r="A692" i="36" s="1"/>
  <c r="A693" i="36" s="1"/>
  <c r="A694" i="36" s="1"/>
  <c r="A695" i="36" s="1"/>
  <c r="A696" i="36" s="1"/>
  <c r="A697" i="36" s="1"/>
  <c r="A698" i="36" s="1"/>
  <c r="A699" i="36" s="1"/>
  <c r="A700" i="36" s="1"/>
  <c r="A701" i="36" s="1"/>
  <c r="A702" i="36" s="1"/>
  <c r="A703" i="36" s="1"/>
  <c r="A704" i="36" s="1"/>
  <c r="A705" i="36" s="1"/>
  <c r="A706" i="36" s="1"/>
  <c r="A707" i="36" s="1"/>
  <c r="A708" i="36" s="1"/>
  <c r="A709" i="36" s="1"/>
  <c r="A710" i="36" s="1"/>
  <c r="A711" i="36" s="1"/>
  <c r="A712" i="36" s="1"/>
  <c r="A713" i="36" s="1"/>
  <c r="A714" i="36" s="1"/>
  <c r="A715" i="36" s="1"/>
  <c r="A716" i="36" s="1"/>
  <c r="A717" i="36" s="1"/>
  <c r="A718" i="36" s="1"/>
  <c r="A719" i="36" s="1"/>
  <c r="A720" i="36" s="1"/>
  <c r="A721" i="36" s="1"/>
  <c r="A722" i="36" s="1"/>
  <c r="A723" i="36" s="1"/>
  <c r="A724" i="36" s="1"/>
  <c r="A725" i="36" s="1"/>
  <c r="A726" i="36" s="1"/>
  <c r="A727" i="36" s="1"/>
  <c r="A728" i="36" s="1"/>
  <c r="A729" i="36" s="1"/>
  <c r="A730" i="36" s="1"/>
  <c r="A731" i="36" s="1"/>
  <c r="A732" i="36" s="1"/>
  <c r="A733" i="36" s="1"/>
  <c r="A734" i="36" s="1"/>
  <c r="A735" i="36" s="1"/>
  <c r="A736" i="36" s="1"/>
  <c r="A737" i="36" s="1"/>
  <c r="A738" i="36" s="1"/>
  <c r="A739" i="36" s="1"/>
  <c r="A740" i="36" s="1"/>
  <c r="A741" i="36" s="1"/>
  <c r="A742" i="36" s="1"/>
  <c r="A743" i="36" s="1"/>
  <c r="A744" i="36" s="1"/>
  <c r="A745" i="36" s="1"/>
  <c r="A746" i="36" s="1"/>
  <c r="A747" i="36" s="1"/>
  <c r="A748" i="36" s="1"/>
  <c r="A749" i="36" s="1"/>
  <c r="A750" i="36" s="1"/>
  <c r="A751" i="36" s="1"/>
  <c r="A752" i="36" s="1"/>
  <c r="A753" i="36" s="1"/>
  <c r="A754" i="36" s="1"/>
  <c r="A755" i="36" s="1"/>
  <c r="A756" i="36" s="1"/>
  <c r="A757" i="36" s="1"/>
  <c r="A758" i="36" s="1"/>
  <c r="A759" i="36" s="1"/>
  <c r="A760" i="36" s="1"/>
  <c r="A761" i="36" s="1"/>
  <c r="A762" i="36" s="1"/>
  <c r="A763" i="36" s="1"/>
  <c r="A764" i="36" s="1"/>
  <c r="A765" i="36" s="1"/>
  <c r="A766" i="36" s="1"/>
  <c r="A767" i="36" s="1"/>
  <c r="A768" i="36" s="1"/>
  <c r="A769" i="36" s="1"/>
  <c r="A770" i="36" s="1"/>
  <c r="A771" i="36" s="1"/>
  <c r="A772" i="36" s="1"/>
  <c r="A773" i="36" s="1"/>
  <c r="A774" i="36" s="1"/>
  <c r="A775" i="36" s="1"/>
  <c r="A776" i="36" s="1"/>
  <c r="A777" i="36" s="1"/>
  <c r="A778" i="36" s="1"/>
  <c r="A779" i="36" s="1"/>
  <c r="A780" i="36" s="1"/>
  <c r="A781" i="36" s="1"/>
  <c r="A782" i="36" s="1"/>
  <c r="A783" i="36" s="1"/>
  <c r="A784" i="36" s="1"/>
  <c r="A785" i="36" s="1"/>
  <c r="A786" i="36" s="1"/>
  <c r="A787" i="36" s="1"/>
  <c r="A788" i="36" s="1"/>
  <c r="A789" i="36" s="1"/>
  <c r="A790" i="36" s="1"/>
  <c r="A791" i="36" s="1"/>
  <c r="A792" i="36" s="1"/>
  <c r="A793" i="36" s="1"/>
  <c r="A794" i="36" s="1"/>
  <c r="A795" i="36" s="1"/>
  <c r="A796" i="36" s="1"/>
  <c r="A797" i="36" s="1"/>
  <c r="A798" i="36" s="1"/>
  <c r="A799" i="36" s="1"/>
  <c r="A800" i="36" s="1"/>
  <c r="A801" i="36" s="1"/>
  <c r="A802" i="36" s="1"/>
  <c r="A803" i="36" s="1"/>
  <c r="A804" i="36" s="1"/>
  <c r="A805" i="36" s="1"/>
  <c r="A806" i="36" s="1"/>
  <c r="A807" i="36" s="1"/>
  <c r="A808" i="36" s="1"/>
  <c r="A809" i="36" s="1"/>
  <c r="A810" i="36" s="1"/>
  <c r="A811" i="36" s="1"/>
  <c r="A812" i="36" s="1"/>
  <c r="A813" i="36" s="1"/>
  <c r="A814" i="36" s="1"/>
  <c r="A815" i="36" s="1"/>
  <c r="A816" i="36" s="1"/>
  <c r="A817" i="36" s="1"/>
  <c r="A818" i="36" s="1"/>
  <c r="A819" i="36" s="1"/>
  <c r="A820" i="36" s="1"/>
  <c r="A821" i="36" s="1"/>
  <c r="A822" i="36" s="1"/>
  <c r="A823" i="36" s="1"/>
  <c r="A824" i="36" s="1"/>
  <c r="A825" i="36" s="1"/>
  <c r="A826" i="36" s="1"/>
  <c r="A827" i="36" s="1"/>
  <c r="A828" i="36" s="1"/>
  <c r="A829" i="36" s="1"/>
  <c r="A830" i="36" s="1"/>
  <c r="A831" i="36" s="1"/>
  <c r="A832" i="36" s="1"/>
  <c r="A833" i="36" s="1"/>
  <c r="A834" i="36" s="1"/>
  <c r="A835" i="36" s="1"/>
  <c r="A836" i="36" s="1"/>
  <c r="A837" i="36" s="1"/>
  <c r="A838" i="36" s="1"/>
  <c r="A839" i="36" s="1"/>
  <c r="A840" i="36" s="1"/>
  <c r="A841" i="36" s="1"/>
  <c r="A842" i="36" s="1"/>
  <c r="A843" i="36" s="1"/>
  <c r="A844" i="36" s="1"/>
  <c r="A845" i="36" s="1"/>
  <c r="A846" i="36" s="1"/>
  <c r="A847" i="36" s="1"/>
  <c r="A848" i="36" s="1"/>
  <c r="A849" i="36" s="1"/>
  <c r="A850" i="36" s="1"/>
  <c r="A851" i="36" s="1"/>
  <c r="A852" i="36" s="1"/>
  <c r="A853" i="36" s="1"/>
  <c r="A854" i="36" s="1"/>
  <c r="A855" i="36" s="1"/>
  <c r="A856" i="36" s="1"/>
  <c r="A857" i="36" s="1"/>
  <c r="A858" i="36" s="1"/>
  <c r="A859" i="36" s="1"/>
  <c r="A860" i="36" s="1"/>
  <c r="A861" i="36" s="1"/>
  <c r="A862" i="36" s="1"/>
  <c r="A863" i="36" s="1"/>
  <c r="A864" i="36" s="1"/>
  <c r="A865" i="36" s="1"/>
  <c r="A866" i="36" s="1"/>
  <c r="A867" i="36" s="1"/>
  <c r="A868" i="36" s="1"/>
  <c r="A869" i="36" s="1"/>
  <c r="A870" i="36" s="1"/>
  <c r="A871" i="36" s="1"/>
  <c r="A872" i="36" s="1"/>
  <c r="A873" i="36" s="1"/>
  <c r="A874" i="36" s="1"/>
  <c r="A875" i="36" s="1"/>
  <c r="A876" i="36" s="1"/>
  <c r="A877" i="36" s="1"/>
  <c r="A878" i="36" s="1"/>
  <c r="A879" i="36" s="1"/>
  <c r="A880" i="36" s="1"/>
  <c r="A881" i="36" s="1"/>
  <c r="A882" i="36" s="1"/>
  <c r="A883" i="36" s="1"/>
  <c r="A884" i="36" s="1"/>
  <c r="A885" i="36" s="1"/>
  <c r="A886" i="36" s="1"/>
  <c r="A887" i="36" s="1"/>
  <c r="A888" i="36" s="1"/>
  <c r="A889" i="36" s="1"/>
  <c r="A890" i="36" s="1"/>
  <c r="A891" i="36" s="1"/>
  <c r="A892" i="36" s="1"/>
  <c r="A893" i="36" s="1"/>
  <c r="A894" i="36" s="1"/>
  <c r="A895" i="36" s="1"/>
  <c r="A896" i="36" s="1"/>
  <c r="A897" i="36" s="1"/>
  <c r="A898" i="36" s="1"/>
  <c r="A899" i="36" s="1"/>
  <c r="A900" i="36" s="1"/>
  <c r="A901" i="36" s="1"/>
  <c r="A902" i="36" s="1"/>
  <c r="A903" i="36" s="1"/>
  <c r="A904" i="36" s="1"/>
  <c r="A905" i="36" s="1"/>
  <c r="A906" i="36" s="1"/>
  <c r="A907" i="36" s="1"/>
  <c r="A908" i="36" s="1"/>
  <c r="A909" i="36" s="1"/>
  <c r="A910" i="36" s="1"/>
  <c r="A911" i="36" s="1"/>
  <c r="A912" i="36" s="1"/>
  <c r="A913" i="36" s="1"/>
  <c r="A914" i="36" s="1"/>
  <c r="A915" i="36" s="1"/>
  <c r="A916" i="36" s="1"/>
  <c r="A917" i="36" s="1"/>
  <c r="A918" i="36" s="1"/>
  <c r="A919" i="36" s="1"/>
  <c r="A920" i="36" s="1"/>
  <c r="A921" i="36" s="1"/>
  <c r="A922" i="36" s="1"/>
  <c r="A923" i="36" s="1"/>
  <c r="A924" i="36" s="1"/>
  <c r="A925" i="36" s="1"/>
  <c r="A926" i="36" s="1"/>
  <c r="A927" i="36" s="1"/>
  <c r="A928" i="36" s="1"/>
  <c r="A929" i="36" s="1"/>
  <c r="A930" i="36" s="1"/>
  <c r="A931" i="36" s="1"/>
  <c r="A932" i="36" s="1"/>
  <c r="A933" i="36" s="1"/>
  <c r="A934" i="36" s="1"/>
  <c r="A935" i="36" s="1"/>
  <c r="A936" i="36" s="1"/>
  <c r="A937" i="36" s="1"/>
  <c r="A938" i="36" s="1"/>
  <c r="A939" i="36" s="1"/>
  <c r="A940" i="36" s="1"/>
  <c r="A941" i="36" s="1"/>
  <c r="A942" i="36" s="1"/>
  <c r="A943" i="36" s="1"/>
  <c r="A944" i="36" s="1"/>
  <c r="A945" i="36" s="1"/>
  <c r="A946" i="36" s="1"/>
  <c r="A947" i="36" s="1"/>
  <c r="A948" i="36" s="1"/>
  <c r="A949" i="36" s="1"/>
  <c r="A950" i="36" s="1"/>
  <c r="A951" i="36" s="1"/>
  <c r="A952" i="36" s="1"/>
  <c r="A953" i="36" s="1"/>
  <c r="A954" i="36" s="1"/>
  <c r="A955" i="36" s="1"/>
  <c r="A956" i="36" s="1"/>
  <c r="A957" i="36" s="1"/>
  <c r="A958" i="36" s="1"/>
  <c r="A959" i="36" s="1"/>
  <c r="A960" i="36" s="1"/>
  <c r="A961" i="36" s="1"/>
  <c r="A962" i="36" s="1"/>
  <c r="A963" i="36" s="1"/>
  <c r="A964" i="36" s="1"/>
  <c r="A965" i="36" s="1"/>
  <c r="A966" i="36" s="1"/>
  <c r="A967" i="36" s="1"/>
  <c r="A968" i="36" s="1"/>
  <c r="A969" i="36" s="1"/>
  <c r="A970" i="36" s="1"/>
  <c r="A971" i="36" s="1"/>
  <c r="A972" i="36" s="1"/>
  <c r="A973" i="36" s="1"/>
  <c r="A974" i="36" s="1"/>
  <c r="A975" i="36" s="1"/>
  <c r="A976" i="36" s="1"/>
  <c r="A977" i="36" s="1"/>
  <c r="A978" i="36" s="1"/>
  <c r="A979" i="36" s="1"/>
  <c r="A980" i="36" s="1"/>
  <c r="A981" i="36" s="1"/>
  <c r="A982" i="36" s="1"/>
  <c r="A983" i="36" s="1"/>
  <c r="A984" i="36" s="1"/>
  <c r="A985" i="36" s="1"/>
  <c r="A986" i="36" s="1"/>
  <c r="A987" i="36" s="1"/>
  <c r="A988" i="36" s="1"/>
  <c r="A989" i="36" s="1"/>
  <c r="A990" i="36" s="1"/>
  <c r="A991" i="36" s="1"/>
  <c r="A992" i="36" s="1"/>
  <c r="A993" i="36" s="1"/>
  <c r="A994" i="36" s="1"/>
  <c r="A995" i="36" s="1"/>
  <c r="A996" i="36" s="1"/>
  <c r="A997" i="36" s="1"/>
  <c r="A998" i="36" s="1"/>
  <c r="A999" i="36" s="1"/>
  <c r="A1000" i="36" s="1"/>
  <c r="A1001" i="36" s="1"/>
  <c r="A1002" i="36" s="1"/>
  <c r="A1003" i="36" s="1"/>
  <c r="A1004" i="36" s="1"/>
  <c r="A1005" i="36" s="1"/>
  <c r="A1006" i="36" s="1"/>
  <c r="A1007" i="36" s="1"/>
  <c r="A1008" i="36" s="1"/>
  <c r="A1009" i="36" s="1"/>
  <c r="A1010" i="36" s="1"/>
  <c r="A1011" i="36" s="1"/>
  <c r="A1012" i="36" s="1"/>
  <c r="A1013" i="36" s="1"/>
  <c r="A1014" i="36" s="1"/>
  <c r="A1015" i="36" s="1"/>
  <c r="A1016" i="36" s="1"/>
  <c r="A1017" i="36" s="1"/>
  <c r="A1018" i="36" s="1"/>
  <c r="A1019" i="36" s="1"/>
  <c r="A1020" i="36" s="1"/>
  <c r="A1021" i="36" s="1"/>
  <c r="A1022" i="36" s="1"/>
  <c r="A1023" i="36" s="1"/>
  <c r="A1024" i="36" s="1"/>
  <c r="A1025" i="36" s="1"/>
  <c r="A1026" i="36" s="1"/>
  <c r="A1027" i="36" s="1"/>
  <c r="A1028" i="36" s="1"/>
  <c r="A1029" i="36" s="1"/>
  <c r="A1030" i="36" s="1"/>
  <c r="A1031" i="36" s="1"/>
  <c r="A1032" i="36" s="1"/>
  <c r="A1033" i="36" s="1"/>
  <c r="A1034" i="36" s="1"/>
  <c r="A1035" i="36" s="1"/>
  <c r="A1036" i="36" s="1"/>
  <c r="A1037" i="36" s="1"/>
  <c r="A1038" i="36" s="1"/>
  <c r="A1039" i="36" s="1"/>
  <c r="A1040" i="36" s="1"/>
  <c r="A1041" i="36" s="1"/>
  <c r="A1042" i="36" s="1"/>
  <c r="A1043" i="36" s="1"/>
  <c r="A1044" i="36" s="1"/>
  <c r="A1045" i="36" s="1"/>
  <c r="A1046" i="36" s="1"/>
  <c r="A1047" i="36" s="1"/>
  <c r="A1048" i="36" s="1"/>
  <c r="A1049" i="36" s="1"/>
  <c r="A1050" i="36" s="1"/>
  <c r="A1051" i="36" s="1"/>
  <c r="A1052" i="36" s="1"/>
  <c r="A1053" i="36" s="1"/>
  <c r="A1054" i="36" s="1"/>
  <c r="A1055" i="36" s="1"/>
  <c r="A1056" i="36" s="1"/>
  <c r="A1057" i="36" s="1"/>
  <c r="A1058" i="36" s="1"/>
  <c r="A1059" i="36" s="1"/>
  <c r="A1060" i="36" s="1"/>
  <c r="A1061" i="36" s="1"/>
  <c r="A1062" i="36" s="1"/>
  <c r="A1063" i="36" s="1"/>
  <c r="A1064" i="36" s="1"/>
  <c r="A1065" i="36" s="1"/>
  <c r="A1066" i="36" s="1"/>
  <c r="A1067" i="36" s="1"/>
  <c r="A1068" i="36" s="1"/>
  <c r="A1069" i="36" s="1"/>
  <c r="A1070" i="36" s="1"/>
  <c r="A1071" i="36" s="1"/>
  <c r="A1072" i="36" s="1"/>
  <c r="A1073" i="36" s="1"/>
  <c r="A1074" i="36" s="1"/>
  <c r="A1075" i="36" s="1"/>
  <c r="A1076" i="36" s="1"/>
  <c r="A1077" i="36" s="1"/>
  <c r="A1078" i="36" s="1"/>
  <c r="A1079" i="36" s="1"/>
  <c r="A1080" i="36" s="1"/>
  <c r="A1081" i="36" s="1"/>
  <c r="A1082" i="36" s="1"/>
  <c r="A1083" i="36" s="1"/>
  <c r="A1084" i="36" s="1"/>
  <c r="A1085" i="36" s="1"/>
  <c r="A1086" i="36" s="1"/>
  <c r="A1087" i="36" s="1"/>
  <c r="A1088" i="36" s="1"/>
  <c r="A1089" i="36" s="1"/>
  <c r="A1090" i="36" s="1"/>
  <c r="A1091" i="36" s="1"/>
  <c r="A1092" i="36" s="1"/>
  <c r="A1093" i="36" s="1"/>
  <c r="A1094" i="36" s="1"/>
  <c r="A1095" i="36" s="1"/>
  <c r="A1096" i="36" s="1"/>
  <c r="A1097" i="36" s="1"/>
  <c r="A1098" i="36" s="1"/>
  <c r="A1099" i="36" s="1"/>
  <c r="A1100" i="36" s="1"/>
  <c r="A1101" i="36" s="1"/>
  <c r="A1102" i="36" s="1"/>
  <c r="A1103" i="36" s="1"/>
  <c r="A1104" i="36" s="1"/>
  <c r="A1105" i="36" s="1"/>
  <c r="A1106" i="36" s="1"/>
  <c r="A1107" i="36" s="1"/>
  <c r="A1108" i="36" s="1"/>
  <c r="A1109" i="36" s="1"/>
  <c r="A1110" i="36" s="1"/>
  <c r="A1111" i="36" s="1"/>
  <c r="A1112" i="36" s="1"/>
  <c r="A1113" i="36" s="1"/>
  <c r="A1114" i="36" s="1"/>
  <c r="A1115" i="36" s="1"/>
  <c r="A1116" i="36" s="1"/>
  <c r="A1117" i="36" s="1"/>
  <c r="A1118" i="36" s="1"/>
  <c r="A1119" i="36" s="1"/>
  <c r="A1120" i="36" s="1"/>
  <c r="A1121" i="36" s="1"/>
  <c r="A1122" i="36" s="1"/>
  <c r="A1123" i="36" s="1"/>
  <c r="A1124" i="36" s="1"/>
  <c r="A1125" i="36" s="1"/>
  <c r="A1126" i="36" s="1"/>
  <c r="A1127" i="36" s="1"/>
  <c r="A1128" i="36" s="1"/>
  <c r="A1129" i="36" s="1"/>
  <c r="A1130" i="36" s="1"/>
  <c r="A1131" i="36" s="1"/>
  <c r="A1132" i="36" s="1"/>
  <c r="A1133" i="36" s="1"/>
  <c r="A1134" i="36" s="1"/>
  <c r="A1135" i="36" s="1"/>
  <c r="A1136" i="36" s="1"/>
  <c r="A1137" i="36" s="1"/>
  <c r="A1138" i="36" s="1"/>
  <c r="A1139" i="36" s="1"/>
  <c r="A1140" i="36" s="1"/>
  <c r="A1141" i="36" s="1"/>
  <c r="A1142" i="36" s="1"/>
  <c r="A1143" i="36" s="1"/>
  <c r="A1144" i="36" s="1"/>
  <c r="A1145" i="36" s="1"/>
  <c r="A1146" i="36" s="1"/>
  <c r="A1147" i="36" s="1"/>
  <c r="A1148" i="36" s="1"/>
  <c r="A1149" i="36" s="1"/>
  <c r="A1150" i="36" s="1"/>
  <c r="A1151" i="36" s="1"/>
  <c r="A1152" i="36" s="1"/>
  <c r="A1153" i="36" s="1"/>
  <c r="A1154" i="36" s="1"/>
  <c r="A1155" i="36" s="1"/>
  <c r="A1156" i="36" s="1"/>
  <c r="A1157" i="36" s="1"/>
  <c r="A1158" i="36" s="1"/>
  <c r="A1159" i="36" s="1"/>
  <c r="A1160" i="36" s="1"/>
  <c r="A1161" i="36" s="1"/>
  <c r="A1162" i="36" s="1"/>
  <c r="A1163" i="36" s="1"/>
  <c r="A1164" i="36" s="1"/>
  <c r="A1165" i="36" s="1"/>
  <c r="A1166" i="36" s="1"/>
  <c r="A1167" i="36" s="1"/>
  <c r="A1168" i="36" s="1"/>
  <c r="A1169" i="36" s="1"/>
  <c r="A1170" i="36" s="1"/>
  <c r="A1171" i="36" s="1"/>
  <c r="A1172" i="36" s="1"/>
  <c r="A1173" i="36" s="1"/>
  <c r="A1174" i="36" s="1"/>
  <c r="A1175" i="36" s="1"/>
  <c r="A1176" i="36" s="1"/>
  <c r="A1177" i="36" s="1"/>
  <c r="A1178" i="36" s="1"/>
  <c r="A1179" i="36" s="1"/>
  <c r="A1180" i="36" s="1"/>
  <c r="A1181" i="36" s="1"/>
  <c r="A1182" i="36" s="1"/>
  <c r="A1183" i="36" s="1"/>
  <c r="A1184" i="36" s="1"/>
  <c r="A1185" i="36" s="1"/>
  <c r="A1186" i="36" s="1"/>
  <c r="A1187" i="36" s="1"/>
  <c r="A1188" i="36" s="1"/>
  <c r="A1189" i="36" s="1"/>
  <c r="A1190" i="36" s="1"/>
  <c r="A1191" i="36" s="1"/>
  <c r="A1192" i="36" s="1"/>
  <c r="A1193" i="36" s="1"/>
  <c r="A1194" i="36" s="1"/>
  <c r="A1195" i="36" s="1"/>
  <c r="A1196" i="36" s="1"/>
  <c r="A1197" i="36" s="1"/>
  <c r="A1198" i="36" s="1"/>
  <c r="A1199" i="36" s="1"/>
  <c r="A1200" i="36" s="1"/>
  <c r="A1201" i="36" s="1"/>
  <c r="A1202" i="36" s="1"/>
  <c r="A1203" i="36" s="1"/>
  <c r="A1204" i="36" s="1"/>
  <c r="A1205" i="36" s="1"/>
  <c r="A1206" i="36" s="1"/>
  <c r="A1207" i="36" s="1"/>
  <c r="A1208" i="36" s="1"/>
  <c r="A1209" i="36" s="1"/>
  <c r="A1210" i="36" s="1"/>
  <c r="A1211" i="36" s="1"/>
  <c r="A1212" i="36" s="1"/>
  <c r="A1213" i="36" s="1"/>
  <c r="A1214" i="36" s="1"/>
  <c r="A1215" i="36" s="1"/>
  <c r="A1216" i="36" s="1"/>
  <c r="A1217" i="36" s="1"/>
  <c r="A1218" i="36" s="1"/>
  <c r="A1219" i="36" s="1"/>
  <c r="A1220" i="36" s="1"/>
  <c r="A1221" i="36" s="1"/>
  <c r="A1222" i="36" s="1"/>
  <c r="A1223" i="36" s="1"/>
  <c r="A1224" i="36" s="1"/>
  <c r="A1225" i="36" s="1"/>
  <c r="A1226" i="36" s="1"/>
  <c r="A1227" i="36" s="1"/>
  <c r="A1228" i="36" s="1"/>
  <c r="A1229" i="36" s="1"/>
  <c r="A1230" i="36" s="1"/>
  <c r="A1231" i="36" s="1"/>
  <c r="A1232" i="36" s="1"/>
  <c r="A1233" i="36" s="1"/>
  <c r="A1234" i="36" s="1"/>
  <c r="A1235" i="36" s="1"/>
  <c r="A1236" i="36" s="1"/>
  <c r="A1237" i="36" s="1"/>
  <c r="A1238" i="36" s="1"/>
  <c r="A1239" i="36" s="1"/>
  <c r="A1240" i="36" s="1"/>
  <c r="A1241" i="36" s="1"/>
  <c r="A1242" i="36" s="1"/>
  <c r="A1243" i="36" s="1"/>
  <c r="A1244" i="36" s="1"/>
  <c r="A1245" i="36" s="1"/>
  <c r="A1246" i="36" s="1"/>
  <c r="A1247" i="36" s="1"/>
  <c r="A1248" i="36" s="1"/>
  <c r="A1249" i="36" s="1"/>
  <c r="A1250" i="36" s="1"/>
  <c r="A1251" i="36" s="1"/>
  <c r="A1252" i="36" s="1"/>
  <c r="A1253" i="36" s="1"/>
  <c r="A1254" i="36" s="1"/>
  <c r="A1255" i="36" s="1"/>
  <c r="A1256" i="36" s="1"/>
  <c r="A1257" i="36" s="1"/>
  <c r="A1258" i="36" s="1"/>
  <c r="A1259" i="36" s="1"/>
  <c r="A1260" i="36" s="1"/>
  <c r="A1261" i="36" s="1"/>
  <c r="A1262" i="36" s="1"/>
  <c r="A1263" i="36" s="1"/>
  <c r="A1264" i="36" s="1"/>
  <c r="A1265" i="36" s="1"/>
  <c r="A1266" i="36" s="1"/>
  <c r="A1267" i="36" s="1"/>
  <c r="A1268" i="36" s="1"/>
  <c r="A1269" i="36" s="1"/>
  <c r="A1270" i="36" s="1"/>
  <c r="A1271" i="36" s="1"/>
  <c r="A1272" i="36" s="1"/>
  <c r="A1273" i="36" s="1"/>
  <c r="A1274" i="36" s="1"/>
  <c r="A1275" i="36" s="1"/>
  <c r="A1276" i="36" s="1"/>
  <c r="A1277" i="36" s="1"/>
  <c r="A1278" i="36" s="1"/>
  <c r="A1279" i="36" s="1"/>
  <c r="A1280" i="36" s="1"/>
  <c r="A1281" i="36" s="1"/>
  <c r="A1282" i="36" s="1"/>
  <c r="A1283" i="36" s="1"/>
  <c r="A1284" i="36" s="1"/>
  <c r="A1285" i="36" s="1"/>
  <c r="A1286" i="36" s="1"/>
  <c r="A1287" i="36" s="1"/>
  <c r="A1288" i="36" s="1"/>
  <c r="A1289" i="36" s="1"/>
  <c r="A1290" i="36" s="1"/>
  <c r="A1291" i="36" s="1"/>
  <c r="A1292" i="36" s="1"/>
  <c r="A1293" i="36" s="1"/>
  <c r="A1294" i="36" s="1"/>
  <c r="A1295" i="36" s="1"/>
  <c r="A1296" i="36" s="1"/>
  <c r="A1297" i="36" s="1"/>
  <c r="A1298" i="36" s="1"/>
  <c r="A1299" i="36" s="1"/>
  <c r="A1300" i="36" s="1"/>
  <c r="A1301" i="36" s="1"/>
  <c r="A1302" i="36" s="1"/>
  <c r="A1303" i="36" s="1"/>
  <c r="A1304" i="36" s="1"/>
  <c r="A1305" i="36" s="1"/>
  <c r="A1306" i="36" s="1"/>
  <c r="A1307" i="36" s="1"/>
  <c r="A1308" i="36" s="1"/>
  <c r="A1309" i="36" s="1"/>
  <c r="A1310" i="36" s="1"/>
  <c r="A1311" i="36" s="1"/>
  <c r="A1312" i="36" s="1"/>
  <c r="A1313" i="36" s="1"/>
  <c r="A1314" i="36" s="1"/>
  <c r="A1315" i="36" s="1"/>
  <c r="A1316" i="36" s="1"/>
  <c r="A1317" i="36" s="1"/>
  <c r="A1318" i="36" s="1"/>
  <c r="A1319" i="36" s="1"/>
  <c r="A1320" i="36" s="1"/>
  <c r="A1321" i="36" s="1"/>
  <c r="A1322" i="36" s="1"/>
  <c r="A1323" i="36" s="1"/>
  <c r="A1324" i="36" s="1"/>
  <c r="A1325" i="36" s="1"/>
  <c r="A1326" i="36" s="1"/>
  <c r="A1327" i="36" s="1"/>
  <c r="A1328" i="36" s="1"/>
  <c r="A1329" i="36" s="1"/>
  <c r="A1330" i="36" s="1"/>
  <c r="A1331" i="36" s="1"/>
  <c r="A1332" i="36" s="1"/>
  <c r="A1333" i="36" s="1"/>
  <c r="A1334" i="36" s="1"/>
  <c r="A1335" i="36" s="1"/>
  <c r="A1336" i="36" s="1"/>
  <c r="A1337" i="36" s="1"/>
  <c r="A1338" i="36" s="1"/>
  <c r="A1339" i="36" s="1"/>
  <c r="A1340" i="36" s="1"/>
  <c r="A1341" i="36" s="1"/>
  <c r="A1342" i="36" s="1"/>
  <c r="A1343" i="36" s="1"/>
  <c r="A1344" i="36" s="1"/>
  <c r="A1345" i="36" s="1"/>
  <c r="A1346" i="36" s="1"/>
  <c r="A1347" i="36" s="1"/>
  <c r="A1348" i="36" s="1"/>
  <c r="A1349" i="36" s="1"/>
  <c r="A1350" i="36" s="1"/>
  <c r="A1351" i="36" s="1"/>
  <c r="A1352" i="36" s="1"/>
  <c r="A1353" i="36" s="1"/>
  <c r="A1354" i="36" s="1"/>
  <c r="A1355" i="36" s="1"/>
  <c r="A1356" i="36" s="1"/>
  <c r="A1357" i="36" s="1"/>
  <c r="A1358" i="36" s="1"/>
  <c r="A1359" i="36" s="1"/>
  <c r="A1360" i="36" s="1"/>
  <c r="A1361" i="36" s="1"/>
  <c r="A1362" i="36" s="1"/>
  <c r="A1363" i="36" s="1"/>
  <c r="A1364" i="36" s="1"/>
  <c r="A1365" i="36" s="1"/>
  <c r="A1366" i="36" s="1"/>
  <c r="A1367" i="36" s="1"/>
  <c r="A1368" i="36" s="1"/>
  <c r="A1369" i="36" s="1"/>
  <c r="A1370" i="36" s="1"/>
  <c r="A1371" i="36" s="1"/>
  <c r="A1372" i="36" s="1"/>
  <c r="A1373" i="36" s="1"/>
  <c r="A1374" i="36" s="1"/>
  <c r="A1375" i="36" s="1"/>
  <c r="A1376" i="36" s="1"/>
  <c r="A1377" i="36" s="1"/>
  <c r="A1378" i="36" s="1"/>
  <c r="A1379" i="36" s="1"/>
  <c r="A1380" i="36" s="1"/>
  <c r="A1381" i="36" s="1"/>
  <c r="A1382" i="36" s="1"/>
  <c r="A1383" i="36" s="1"/>
  <c r="A1384" i="36" s="1"/>
  <c r="A1385" i="36" s="1"/>
  <c r="A1386" i="36" s="1"/>
  <c r="A1387" i="36" s="1"/>
  <c r="A1388" i="36" s="1"/>
  <c r="A1389" i="36" s="1"/>
  <c r="A1390" i="36" s="1"/>
  <c r="A1391" i="36" s="1"/>
  <c r="A1392" i="36" s="1"/>
  <c r="A1393" i="36" s="1"/>
  <c r="A1394" i="36" s="1"/>
  <c r="A1395" i="36" s="1"/>
  <c r="A1396" i="36" s="1"/>
  <c r="A1397" i="36" s="1"/>
  <c r="A1398" i="36" s="1"/>
  <c r="A1399" i="36" s="1"/>
  <c r="A1400" i="36" s="1"/>
  <c r="A1401" i="36" s="1"/>
  <c r="A1402" i="36" s="1"/>
  <c r="A1403" i="36" s="1"/>
  <c r="A1404" i="36" s="1"/>
  <c r="A1405" i="36" s="1"/>
  <c r="A1406" i="36" s="1"/>
  <c r="A1407" i="36" s="1"/>
  <c r="A1408" i="36" s="1"/>
  <c r="A1409" i="36" s="1"/>
  <c r="A1410" i="36" s="1"/>
  <c r="A1411" i="36" s="1"/>
  <c r="A1412" i="36" s="1"/>
  <c r="A1413" i="36" s="1"/>
  <c r="A1414" i="36" s="1"/>
  <c r="A1415" i="36" s="1"/>
  <c r="A1416" i="36" s="1"/>
  <c r="A1417" i="36" s="1"/>
  <c r="A1418" i="36" s="1"/>
  <c r="A1419" i="36" s="1"/>
  <c r="A1420" i="36" s="1"/>
  <c r="A1421" i="36" s="1"/>
  <c r="A1422" i="36" s="1"/>
  <c r="A1423" i="36" s="1"/>
  <c r="A1424" i="36" s="1"/>
  <c r="A1425" i="36" s="1"/>
  <c r="A1426" i="36" s="1"/>
  <c r="A1427" i="36" s="1"/>
  <c r="A1428" i="36" s="1"/>
  <c r="A1429" i="36" s="1"/>
  <c r="A1430" i="36" s="1"/>
  <c r="A1431" i="36" s="1"/>
  <c r="A1432" i="36" s="1"/>
  <c r="A1433" i="36" s="1"/>
  <c r="A1434" i="36" s="1"/>
  <c r="A1435" i="36" s="1"/>
  <c r="A1436" i="36" s="1"/>
  <c r="A1437" i="36" s="1"/>
  <c r="A1438" i="36" s="1"/>
  <c r="A1439" i="36" s="1"/>
  <c r="A1440" i="36" s="1"/>
  <c r="A1441" i="36" s="1"/>
  <c r="A1442" i="36" s="1"/>
  <c r="A1443" i="36" s="1"/>
  <c r="A1444" i="36" s="1"/>
  <c r="A1445" i="36" s="1"/>
  <c r="A1446" i="36" s="1"/>
  <c r="A1447" i="36" s="1"/>
  <c r="A1448" i="36" s="1"/>
  <c r="A1449" i="36" s="1"/>
  <c r="A1450" i="36" s="1"/>
  <c r="A1451" i="36" s="1"/>
  <c r="A1452" i="36" s="1"/>
  <c r="I156" i="17"/>
  <c r="I326" i="17"/>
  <c r="I1037" i="17"/>
  <c r="I1334" i="17"/>
  <c r="I763" i="17"/>
  <c r="I1342" i="17"/>
  <c r="J771" i="17"/>
  <c r="I432" i="17"/>
  <c r="I508" i="17"/>
  <c r="H1303" i="17"/>
  <c r="H1275" i="17"/>
  <c r="H1203" i="17"/>
  <c r="H1177" i="17"/>
  <c r="H1072" i="17"/>
  <c r="H728" i="17"/>
  <c r="H513" i="17"/>
  <c r="H454" i="17"/>
  <c r="H340" i="17"/>
  <c r="H335" i="17"/>
  <c r="H153" i="17"/>
  <c r="A2" i="35"/>
  <c r="A3" i="35" s="1"/>
  <c r="A4" i="35" s="1"/>
  <c r="A5" i="35" s="1"/>
  <c r="A6" i="35" s="1"/>
  <c r="A7" i="35" s="1"/>
  <c r="A8" i="35" s="1"/>
  <c r="A9" i="35" s="1"/>
  <c r="A10" i="35" s="1"/>
  <c r="A11" i="35" s="1"/>
  <c r="A12" i="35" s="1"/>
  <c r="A13" i="35" s="1"/>
  <c r="A14" i="35" s="1"/>
  <c r="A15" i="35" s="1"/>
  <c r="A16" i="35" s="1"/>
  <c r="A17" i="35" s="1"/>
  <c r="A18" i="35" s="1"/>
  <c r="A19" i="35" s="1"/>
  <c r="A20" i="35" s="1"/>
  <c r="A21" i="35" s="1"/>
  <c r="A22" i="35" s="1"/>
  <c r="A23" i="35" s="1"/>
  <c r="A24" i="35" s="1"/>
  <c r="A25" i="35" s="1"/>
  <c r="A26" i="35" s="1"/>
  <c r="A27" i="35" s="1"/>
  <c r="A28" i="35" s="1"/>
  <c r="A29" i="35" s="1"/>
  <c r="A30" i="35" s="1"/>
  <c r="A31" i="35" s="1"/>
  <c r="A32" i="35" s="1"/>
  <c r="A33" i="35" s="1"/>
  <c r="A34" i="35" s="1"/>
  <c r="A35" i="35" s="1"/>
  <c r="A36" i="35" s="1"/>
  <c r="A37" i="35" s="1"/>
  <c r="A38" i="35" s="1"/>
  <c r="A39" i="35" s="1"/>
  <c r="A40" i="35" s="1"/>
  <c r="A41" i="35" s="1"/>
  <c r="A42" i="35" s="1"/>
  <c r="A43" i="35" s="1"/>
  <c r="A44" i="35" s="1"/>
  <c r="A45" i="35" s="1"/>
  <c r="A46" i="35" s="1"/>
  <c r="A47" i="35" s="1"/>
  <c r="A48" i="35" s="1"/>
  <c r="A49" i="35" s="1"/>
  <c r="A50" i="35" s="1"/>
  <c r="A51" i="35" s="1"/>
  <c r="A52" i="35" s="1"/>
  <c r="A53" i="35" s="1"/>
  <c r="A54" i="35" s="1"/>
  <c r="A55" i="35" s="1"/>
  <c r="A56" i="35" s="1"/>
  <c r="A57" i="35" s="1"/>
  <c r="A58" i="35" s="1"/>
  <c r="A59" i="35" s="1"/>
  <c r="A60" i="35" s="1"/>
  <c r="A61" i="35" s="1"/>
  <c r="A62" i="35" s="1"/>
  <c r="A63" i="35" s="1"/>
  <c r="A64" i="35" s="1"/>
  <c r="A65" i="35" s="1"/>
  <c r="A66" i="35" s="1"/>
  <c r="A67" i="35" s="1"/>
  <c r="A68" i="35" s="1"/>
  <c r="A69" i="35" s="1"/>
  <c r="A70" i="35" s="1"/>
  <c r="A71" i="35" s="1"/>
  <c r="A72" i="35" s="1"/>
  <c r="A73" i="35" s="1"/>
  <c r="A74" i="35" s="1"/>
  <c r="A75" i="35" s="1"/>
  <c r="A76" i="35" s="1"/>
  <c r="A77" i="35" s="1"/>
  <c r="A78" i="35" s="1"/>
  <c r="A79" i="35" s="1"/>
  <c r="A80" i="35" s="1"/>
  <c r="A81" i="35" s="1"/>
  <c r="A82" i="35" s="1"/>
  <c r="A83" i="35" s="1"/>
  <c r="A84" i="35" s="1"/>
  <c r="A85" i="35" s="1"/>
  <c r="A86" i="35" s="1"/>
  <c r="A87" i="35" s="1"/>
  <c r="A88" i="35" s="1"/>
  <c r="A89" i="35" s="1"/>
  <c r="A90" i="35" s="1"/>
  <c r="A91" i="35" s="1"/>
  <c r="A92" i="35" s="1"/>
  <c r="A93" i="35" s="1"/>
  <c r="A94" i="35" s="1"/>
  <c r="A95" i="35" s="1"/>
  <c r="A96" i="35" s="1"/>
  <c r="A97" i="35" s="1"/>
  <c r="A98" i="35" s="1"/>
  <c r="A99" i="35" s="1"/>
  <c r="A100" i="35" s="1"/>
  <c r="A101" i="35" s="1"/>
  <c r="A102" i="35" s="1"/>
  <c r="A103" i="35" s="1"/>
  <c r="A104" i="35" s="1"/>
  <c r="A105" i="35" s="1"/>
  <c r="A106" i="35" s="1"/>
  <c r="A107" i="35" s="1"/>
  <c r="A108" i="35" s="1"/>
  <c r="A109" i="35" s="1"/>
  <c r="A110" i="35" s="1"/>
  <c r="A111" i="35" s="1"/>
  <c r="A112" i="35" s="1"/>
  <c r="A113" i="35" s="1"/>
  <c r="A114" i="35" s="1"/>
  <c r="A115" i="35" s="1"/>
  <c r="A116" i="35" s="1"/>
  <c r="A117" i="35" s="1"/>
  <c r="A118" i="35" s="1"/>
  <c r="A119" i="35" s="1"/>
  <c r="A120" i="35" s="1"/>
  <c r="A121" i="35" s="1"/>
  <c r="A122" i="35" s="1"/>
  <c r="A123" i="35" s="1"/>
  <c r="A124" i="35" s="1"/>
  <c r="A125" i="35" s="1"/>
  <c r="A126" i="35" s="1"/>
  <c r="A127" i="35" s="1"/>
  <c r="A128" i="35" s="1"/>
  <c r="A129" i="35" s="1"/>
  <c r="A130" i="35" s="1"/>
  <c r="A131" i="35" s="1"/>
  <c r="A132" i="35" s="1"/>
  <c r="A133" i="35" s="1"/>
  <c r="A134" i="35" s="1"/>
  <c r="A135" i="35" s="1"/>
  <c r="A136" i="35" s="1"/>
  <c r="A137" i="35" s="1"/>
  <c r="A138" i="35" s="1"/>
  <c r="A139" i="35" s="1"/>
  <c r="A140" i="35" s="1"/>
  <c r="A141" i="35" s="1"/>
  <c r="A142" i="35" s="1"/>
  <c r="A143" i="35" s="1"/>
  <c r="A144" i="35" s="1"/>
  <c r="A145" i="35" s="1"/>
  <c r="A146" i="35" s="1"/>
  <c r="A147" i="35" s="1"/>
  <c r="A148" i="35" s="1"/>
  <c r="A149" i="35" s="1"/>
  <c r="A150" i="35" s="1"/>
  <c r="A151" i="35" s="1"/>
  <c r="A152" i="35" s="1"/>
  <c r="A153" i="35" s="1"/>
  <c r="A154" i="35" s="1"/>
  <c r="A155" i="35" s="1"/>
  <c r="A156" i="35" s="1"/>
  <c r="A157" i="35" s="1"/>
  <c r="A158" i="35" s="1"/>
  <c r="A159" i="35" s="1"/>
  <c r="A160" i="35" s="1"/>
  <c r="A161" i="35" s="1"/>
  <c r="A162" i="35" s="1"/>
  <c r="A163" i="35" s="1"/>
  <c r="A164" i="35" s="1"/>
  <c r="A165" i="35" s="1"/>
  <c r="A166" i="35" s="1"/>
  <c r="A167" i="35" s="1"/>
  <c r="A168" i="35" s="1"/>
  <c r="A169" i="35" s="1"/>
  <c r="A170" i="35" s="1"/>
  <c r="A171" i="35" s="1"/>
  <c r="A172" i="35" s="1"/>
  <c r="A173" i="35" s="1"/>
  <c r="A174" i="35" s="1"/>
  <c r="A175" i="35" s="1"/>
  <c r="A176" i="35" s="1"/>
  <c r="A177" i="35" s="1"/>
  <c r="A178" i="35" s="1"/>
  <c r="A179" i="35" s="1"/>
  <c r="A180" i="35" s="1"/>
  <c r="A181" i="35" s="1"/>
  <c r="A182" i="35" s="1"/>
  <c r="A183" i="35" s="1"/>
  <c r="A184" i="35" s="1"/>
  <c r="A185" i="35" s="1"/>
  <c r="A186" i="35" s="1"/>
  <c r="A187" i="35" s="1"/>
  <c r="A188" i="35" s="1"/>
  <c r="A189" i="35" s="1"/>
  <c r="A190" i="35" s="1"/>
  <c r="A191" i="35" s="1"/>
  <c r="A192" i="35" s="1"/>
  <c r="A193" i="35" s="1"/>
  <c r="A194" i="35" s="1"/>
  <c r="A195" i="35" s="1"/>
  <c r="A196" i="35" s="1"/>
  <c r="A197" i="35" s="1"/>
  <c r="A198" i="35" s="1"/>
  <c r="A199" i="35" s="1"/>
  <c r="A200" i="35" s="1"/>
  <c r="A201" i="35" s="1"/>
  <c r="A202" i="35" s="1"/>
  <c r="A203" i="35" s="1"/>
  <c r="A204" i="35" s="1"/>
  <c r="A205" i="35" s="1"/>
  <c r="A206" i="35" s="1"/>
  <c r="A207" i="35" s="1"/>
  <c r="A208" i="35" s="1"/>
  <c r="A209" i="35" s="1"/>
  <c r="A210" i="35" s="1"/>
  <c r="A211" i="35" s="1"/>
  <c r="A212" i="35" s="1"/>
  <c r="A213" i="35" s="1"/>
  <c r="A214" i="35" s="1"/>
  <c r="A215" i="35" s="1"/>
  <c r="A216" i="35" s="1"/>
  <c r="A217" i="35" s="1"/>
  <c r="A218" i="35" s="1"/>
  <c r="A219" i="35" s="1"/>
  <c r="A220" i="35" s="1"/>
  <c r="A221" i="35" s="1"/>
  <c r="A222" i="35" s="1"/>
  <c r="A223" i="35" s="1"/>
  <c r="A224" i="35" s="1"/>
  <c r="A225" i="35" s="1"/>
  <c r="A226" i="35" s="1"/>
  <c r="A227" i="35" s="1"/>
  <c r="A228" i="35" s="1"/>
  <c r="A229" i="35" s="1"/>
  <c r="A230" i="35" s="1"/>
  <c r="A231" i="35" s="1"/>
  <c r="A232" i="35" s="1"/>
  <c r="A233" i="35" s="1"/>
  <c r="A234" i="35" s="1"/>
  <c r="A235" i="35" s="1"/>
  <c r="A236" i="35" s="1"/>
  <c r="A237" i="35" s="1"/>
  <c r="A238" i="35" s="1"/>
  <c r="A239" i="35" s="1"/>
  <c r="A240" i="35" s="1"/>
  <c r="A241" i="35" s="1"/>
  <c r="A242" i="35" s="1"/>
  <c r="A243" i="35" s="1"/>
  <c r="A244" i="35" s="1"/>
  <c r="A245" i="35" s="1"/>
  <c r="A246" i="35" s="1"/>
  <c r="A247" i="35" s="1"/>
  <c r="A248" i="35" s="1"/>
  <c r="A249" i="35" s="1"/>
  <c r="A250" i="35" s="1"/>
  <c r="A251" i="35" s="1"/>
  <c r="A252" i="35" s="1"/>
  <c r="A253" i="35" s="1"/>
  <c r="A254" i="35" s="1"/>
  <c r="A255" i="35" s="1"/>
  <c r="A256" i="35" s="1"/>
  <c r="A257" i="35" s="1"/>
  <c r="A258" i="35" s="1"/>
  <c r="A259" i="35" s="1"/>
  <c r="A260" i="35" s="1"/>
  <c r="A261" i="35" s="1"/>
  <c r="A262" i="35" s="1"/>
  <c r="A263" i="35" s="1"/>
  <c r="A264" i="35" s="1"/>
  <c r="A265" i="35" s="1"/>
  <c r="A266" i="35" s="1"/>
  <c r="A267" i="35" s="1"/>
  <c r="A268" i="35" s="1"/>
  <c r="A269" i="35" s="1"/>
  <c r="A270" i="35" s="1"/>
  <c r="A271" i="35" s="1"/>
  <c r="A272" i="35" s="1"/>
  <c r="A273" i="35" s="1"/>
  <c r="A274" i="35" s="1"/>
  <c r="A275" i="35" s="1"/>
  <c r="A276" i="35" s="1"/>
  <c r="A277" i="35" s="1"/>
  <c r="A278" i="35" s="1"/>
  <c r="A279" i="35" s="1"/>
  <c r="A280" i="35" s="1"/>
  <c r="A281" i="35" s="1"/>
  <c r="A282" i="35" s="1"/>
  <c r="A283" i="35" s="1"/>
  <c r="A284" i="35" s="1"/>
  <c r="A285" i="35" s="1"/>
  <c r="A286" i="35" s="1"/>
  <c r="A287" i="35" s="1"/>
  <c r="A288" i="35" s="1"/>
  <c r="A289" i="35" s="1"/>
  <c r="A290" i="35" s="1"/>
  <c r="A291" i="35" s="1"/>
  <c r="A292" i="35" s="1"/>
  <c r="A293" i="35" s="1"/>
  <c r="A294" i="35" s="1"/>
  <c r="A295" i="35" s="1"/>
  <c r="A296" i="35" s="1"/>
  <c r="A297" i="35" s="1"/>
  <c r="A298" i="35" s="1"/>
  <c r="A299" i="35" s="1"/>
  <c r="A300" i="35" s="1"/>
  <c r="A301" i="35" s="1"/>
  <c r="A302" i="35" s="1"/>
  <c r="A303" i="35" s="1"/>
  <c r="A304" i="35" s="1"/>
  <c r="A305" i="35" s="1"/>
  <c r="A306" i="35" s="1"/>
  <c r="A307" i="35" s="1"/>
  <c r="A308" i="35" s="1"/>
  <c r="A309" i="35" s="1"/>
  <c r="A310" i="35" s="1"/>
  <c r="A311" i="35" s="1"/>
  <c r="A312" i="35" s="1"/>
  <c r="A313" i="35" s="1"/>
  <c r="A314" i="35" s="1"/>
  <c r="A315" i="35" s="1"/>
  <c r="A316" i="35" s="1"/>
  <c r="A317" i="35" s="1"/>
  <c r="A318" i="35" s="1"/>
  <c r="A319" i="35" s="1"/>
  <c r="A320" i="35" s="1"/>
  <c r="A321" i="35" s="1"/>
  <c r="A322" i="35" s="1"/>
  <c r="A323" i="35" s="1"/>
  <c r="A324" i="35" s="1"/>
  <c r="A325" i="35" s="1"/>
  <c r="A326" i="35" s="1"/>
  <c r="A327" i="35" s="1"/>
  <c r="A328" i="35" s="1"/>
  <c r="A329" i="35" s="1"/>
  <c r="A330" i="35" s="1"/>
  <c r="A331" i="35" s="1"/>
  <c r="A332" i="35" s="1"/>
  <c r="A333" i="35" s="1"/>
  <c r="A334" i="35" s="1"/>
  <c r="A335" i="35" s="1"/>
  <c r="A336" i="35" s="1"/>
  <c r="A337" i="35" s="1"/>
  <c r="A338" i="35" s="1"/>
  <c r="A339" i="35" s="1"/>
  <c r="A340" i="35" s="1"/>
  <c r="A341" i="35" s="1"/>
  <c r="A342" i="35" s="1"/>
  <c r="A343" i="35" s="1"/>
  <c r="A344" i="35" s="1"/>
  <c r="A345" i="35" s="1"/>
  <c r="A346" i="35" s="1"/>
  <c r="A347" i="35" s="1"/>
  <c r="A348" i="35" s="1"/>
  <c r="A349" i="35" s="1"/>
  <c r="A350" i="35" s="1"/>
  <c r="A351" i="35" s="1"/>
  <c r="A352" i="35" s="1"/>
  <c r="A353" i="35" s="1"/>
  <c r="A354" i="35" s="1"/>
  <c r="A355" i="35" s="1"/>
  <c r="A356" i="35" s="1"/>
  <c r="A357" i="35" s="1"/>
  <c r="A358" i="35" s="1"/>
  <c r="A359" i="35" s="1"/>
  <c r="A360" i="35" s="1"/>
  <c r="A361" i="35" s="1"/>
  <c r="A362" i="35" s="1"/>
  <c r="A363" i="35" s="1"/>
  <c r="A364" i="35" s="1"/>
  <c r="A365" i="35" s="1"/>
  <c r="A366" i="35" s="1"/>
  <c r="A367" i="35" s="1"/>
  <c r="A368" i="35" s="1"/>
  <c r="A369" i="35" s="1"/>
  <c r="A370" i="35" s="1"/>
  <c r="A371" i="35" s="1"/>
  <c r="A372" i="35" s="1"/>
  <c r="A373" i="35" s="1"/>
  <c r="A374" i="35" s="1"/>
  <c r="A375" i="35" s="1"/>
  <c r="A376" i="35" s="1"/>
  <c r="A377" i="35" s="1"/>
  <c r="A378" i="35" s="1"/>
  <c r="A379" i="35" s="1"/>
  <c r="A380" i="35" s="1"/>
  <c r="A381" i="35" s="1"/>
  <c r="A382" i="35" s="1"/>
  <c r="A383" i="35" s="1"/>
  <c r="A384" i="35" s="1"/>
  <c r="A385" i="35" s="1"/>
  <c r="A386" i="35" s="1"/>
  <c r="A387" i="35" s="1"/>
  <c r="A388" i="35" s="1"/>
  <c r="A389" i="35" s="1"/>
  <c r="A390" i="35" s="1"/>
  <c r="A391" i="35" s="1"/>
  <c r="A392" i="35" s="1"/>
  <c r="A393" i="35" s="1"/>
  <c r="A394" i="35" s="1"/>
  <c r="A395" i="35" s="1"/>
  <c r="A396" i="35" s="1"/>
  <c r="A397" i="35" s="1"/>
  <c r="A398" i="35" s="1"/>
  <c r="A399" i="35" s="1"/>
  <c r="A400" i="35" s="1"/>
  <c r="A401" i="35" s="1"/>
  <c r="A402" i="35" s="1"/>
  <c r="A403" i="35" s="1"/>
  <c r="A404" i="35" s="1"/>
  <c r="A405" i="35" s="1"/>
  <c r="A406" i="35" s="1"/>
  <c r="A407" i="35" s="1"/>
  <c r="A408" i="35" s="1"/>
  <c r="A409" i="35" s="1"/>
  <c r="A410" i="35" s="1"/>
  <c r="A411" i="35" s="1"/>
  <c r="A412" i="35" s="1"/>
  <c r="A413" i="35" s="1"/>
  <c r="A414" i="35" s="1"/>
  <c r="A415" i="35" s="1"/>
  <c r="A416" i="35" s="1"/>
  <c r="A417" i="35" s="1"/>
  <c r="A418" i="35" s="1"/>
  <c r="A419" i="35" s="1"/>
  <c r="A420" i="35" s="1"/>
  <c r="A421" i="35" s="1"/>
  <c r="A422" i="35" s="1"/>
  <c r="A423" i="35" s="1"/>
  <c r="A424" i="35" s="1"/>
  <c r="A425" i="35" s="1"/>
  <c r="A426" i="35" s="1"/>
  <c r="A427" i="35" s="1"/>
  <c r="A428" i="35" s="1"/>
  <c r="A429" i="35" s="1"/>
  <c r="A430" i="35" s="1"/>
  <c r="A431" i="35" s="1"/>
  <c r="A432" i="35" s="1"/>
  <c r="A433" i="35" s="1"/>
  <c r="A434" i="35" s="1"/>
  <c r="A435" i="35" s="1"/>
  <c r="A436" i="35" s="1"/>
  <c r="A437" i="35" s="1"/>
  <c r="A438" i="35" s="1"/>
  <c r="A439" i="35" s="1"/>
  <c r="A440" i="35" s="1"/>
  <c r="A441" i="35" s="1"/>
  <c r="A442" i="35" s="1"/>
  <c r="A443" i="35" s="1"/>
  <c r="A444" i="35" s="1"/>
  <c r="A445" i="35" s="1"/>
  <c r="A446" i="35" s="1"/>
  <c r="A447" i="35" s="1"/>
  <c r="A448" i="35" s="1"/>
  <c r="A449" i="35" s="1"/>
  <c r="A450" i="35" s="1"/>
  <c r="A451" i="35" s="1"/>
  <c r="A452" i="35" s="1"/>
  <c r="A453" i="35" s="1"/>
  <c r="A454" i="35" s="1"/>
  <c r="A455" i="35" s="1"/>
  <c r="A456" i="35" s="1"/>
  <c r="A457" i="35" s="1"/>
  <c r="A458" i="35" s="1"/>
  <c r="A459" i="35" s="1"/>
  <c r="A460" i="35" s="1"/>
  <c r="A461" i="35" s="1"/>
  <c r="A462" i="35" s="1"/>
  <c r="A463" i="35" s="1"/>
  <c r="A464" i="35" s="1"/>
  <c r="A465" i="35" s="1"/>
  <c r="A466" i="35" s="1"/>
  <c r="A467" i="35" s="1"/>
  <c r="A468" i="35" s="1"/>
  <c r="A469" i="35" s="1"/>
  <c r="A470" i="35" s="1"/>
  <c r="A471" i="35" s="1"/>
  <c r="A472" i="35" s="1"/>
  <c r="A473" i="35" s="1"/>
  <c r="A474" i="35" s="1"/>
  <c r="A475" i="35" s="1"/>
  <c r="A476" i="35" s="1"/>
  <c r="A477" i="35" s="1"/>
  <c r="A478" i="35" s="1"/>
  <c r="A479" i="35" s="1"/>
  <c r="A480" i="35" s="1"/>
  <c r="A481" i="35" s="1"/>
  <c r="A482" i="35" s="1"/>
  <c r="A483" i="35" s="1"/>
  <c r="A484" i="35" s="1"/>
  <c r="A485" i="35" s="1"/>
  <c r="A486" i="35" s="1"/>
  <c r="A487" i="35" s="1"/>
  <c r="A488" i="35" s="1"/>
  <c r="A489" i="35" s="1"/>
  <c r="A490" i="35" s="1"/>
  <c r="A491" i="35" s="1"/>
  <c r="A492" i="35" s="1"/>
  <c r="A493" i="35" s="1"/>
  <c r="A494" i="35" s="1"/>
  <c r="A495" i="35" s="1"/>
  <c r="A496" i="35" s="1"/>
  <c r="A497" i="35" s="1"/>
  <c r="A498" i="35" s="1"/>
  <c r="A499" i="35" s="1"/>
  <c r="A500" i="35" s="1"/>
  <c r="A501" i="35" s="1"/>
  <c r="A502" i="35" s="1"/>
  <c r="A503" i="35" s="1"/>
  <c r="A504" i="35" s="1"/>
  <c r="A505" i="35" s="1"/>
  <c r="A506" i="35" s="1"/>
  <c r="A507" i="35" s="1"/>
  <c r="A508" i="35" s="1"/>
  <c r="A509" i="35" s="1"/>
  <c r="A510" i="35" s="1"/>
  <c r="A511" i="35" s="1"/>
  <c r="A512" i="35" s="1"/>
  <c r="A513" i="35" s="1"/>
  <c r="A514" i="35" s="1"/>
  <c r="A515" i="35" s="1"/>
  <c r="A516" i="35" s="1"/>
  <c r="A517" i="35" s="1"/>
  <c r="A518" i="35" s="1"/>
  <c r="A519" i="35" s="1"/>
  <c r="A520" i="35" s="1"/>
  <c r="A521" i="35" s="1"/>
  <c r="A522" i="35" s="1"/>
  <c r="A523" i="35" s="1"/>
  <c r="A524" i="35" s="1"/>
  <c r="A525" i="35" s="1"/>
  <c r="A526" i="35" s="1"/>
  <c r="A527" i="35" s="1"/>
  <c r="A528" i="35" s="1"/>
  <c r="A529" i="35" s="1"/>
  <c r="A530" i="35" s="1"/>
  <c r="A531" i="35" s="1"/>
  <c r="A532" i="35" s="1"/>
  <c r="A533" i="35" s="1"/>
  <c r="A534" i="35" s="1"/>
  <c r="A535" i="35" s="1"/>
  <c r="A536" i="35" s="1"/>
  <c r="A537" i="35" s="1"/>
  <c r="A538" i="35" s="1"/>
  <c r="A539" i="35" s="1"/>
  <c r="A540" i="35" s="1"/>
  <c r="A541" i="35" s="1"/>
  <c r="A542" i="35" s="1"/>
  <c r="A543" i="35" s="1"/>
  <c r="A544" i="35" s="1"/>
  <c r="A545" i="35" s="1"/>
  <c r="A546" i="35" s="1"/>
  <c r="A547" i="35" s="1"/>
  <c r="A548" i="35" s="1"/>
  <c r="A549" i="35" s="1"/>
  <c r="A550" i="35" s="1"/>
  <c r="A551" i="35" s="1"/>
  <c r="A552" i="35" s="1"/>
  <c r="A553" i="35" s="1"/>
  <c r="A554" i="35" s="1"/>
  <c r="A555" i="35" s="1"/>
  <c r="A556" i="35" s="1"/>
  <c r="A557" i="35" s="1"/>
  <c r="A558" i="35" s="1"/>
  <c r="A559" i="35" s="1"/>
  <c r="A560" i="35" s="1"/>
  <c r="A561" i="35" s="1"/>
  <c r="A562" i="35" s="1"/>
  <c r="A563" i="35" s="1"/>
  <c r="A564" i="35" s="1"/>
  <c r="A565" i="35" s="1"/>
  <c r="A566" i="35" s="1"/>
  <c r="A567" i="35" s="1"/>
  <c r="A568" i="35" s="1"/>
  <c r="A569" i="35" s="1"/>
  <c r="A570" i="35" s="1"/>
  <c r="A571" i="35" s="1"/>
  <c r="A572" i="35" s="1"/>
  <c r="A573" i="35" s="1"/>
  <c r="A574" i="35" s="1"/>
  <c r="A575" i="35" s="1"/>
  <c r="A576" i="35" s="1"/>
  <c r="A577" i="35" s="1"/>
  <c r="A578" i="35" s="1"/>
  <c r="A579" i="35" s="1"/>
  <c r="A580" i="35" s="1"/>
  <c r="A581" i="35" s="1"/>
  <c r="A582" i="35" s="1"/>
  <c r="A583" i="35" s="1"/>
  <c r="A584" i="35" s="1"/>
  <c r="A585" i="35" s="1"/>
  <c r="A586" i="35" s="1"/>
  <c r="A587" i="35" s="1"/>
  <c r="A588" i="35" s="1"/>
  <c r="A589" i="35" s="1"/>
  <c r="A590" i="35" s="1"/>
  <c r="A591" i="35" s="1"/>
  <c r="A592" i="35" s="1"/>
  <c r="A593" i="35" s="1"/>
  <c r="A594" i="35" s="1"/>
  <c r="A595" i="35" s="1"/>
  <c r="A596" i="35" s="1"/>
  <c r="A597" i="35" s="1"/>
  <c r="A598" i="35" s="1"/>
  <c r="A599" i="35" s="1"/>
  <c r="A600" i="35" s="1"/>
  <c r="A601" i="35" s="1"/>
  <c r="A602" i="35" s="1"/>
  <c r="A603" i="35" s="1"/>
  <c r="A604" i="35" s="1"/>
  <c r="A605" i="35" s="1"/>
  <c r="A606" i="35" s="1"/>
  <c r="A607" i="35" s="1"/>
  <c r="A608" i="35" s="1"/>
  <c r="A609" i="35" s="1"/>
  <c r="A610" i="35" s="1"/>
  <c r="A611" i="35" s="1"/>
  <c r="A612" i="35" s="1"/>
  <c r="A613" i="35" s="1"/>
  <c r="A614" i="35" s="1"/>
  <c r="A615" i="35" s="1"/>
  <c r="A616" i="35" s="1"/>
  <c r="A617" i="35" s="1"/>
  <c r="A618" i="35" s="1"/>
  <c r="A619" i="35" s="1"/>
  <c r="A620" i="35" s="1"/>
  <c r="A621" i="35" s="1"/>
  <c r="A622" i="35" s="1"/>
  <c r="A623" i="35" s="1"/>
  <c r="A624" i="35" s="1"/>
  <c r="A625" i="35" s="1"/>
  <c r="A626" i="35" s="1"/>
  <c r="A627" i="35" s="1"/>
  <c r="A628" i="35" s="1"/>
  <c r="A629" i="35" s="1"/>
  <c r="A630" i="35" s="1"/>
  <c r="A631" i="35" s="1"/>
  <c r="A632" i="35" s="1"/>
  <c r="A633" i="35" s="1"/>
  <c r="A634" i="35" s="1"/>
  <c r="A635" i="35" s="1"/>
  <c r="A636" i="35" s="1"/>
  <c r="A637" i="35" s="1"/>
  <c r="A638" i="35" s="1"/>
  <c r="A639" i="35" s="1"/>
  <c r="A640" i="35" s="1"/>
  <c r="A641" i="35" s="1"/>
  <c r="A642" i="35" s="1"/>
  <c r="A643" i="35" s="1"/>
  <c r="A644" i="35" s="1"/>
  <c r="A645" i="35" s="1"/>
  <c r="A646" i="35" s="1"/>
  <c r="A647" i="35" s="1"/>
  <c r="A648" i="35" s="1"/>
  <c r="A649" i="35" s="1"/>
  <c r="A650" i="35" s="1"/>
  <c r="A651" i="35" s="1"/>
  <c r="A652" i="35" s="1"/>
  <c r="A653" i="35" s="1"/>
  <c r="A654" i="35" s="1"/>
  <c r="A655" i="35" s="1"/>
  <c r="A656" i="35" s="1"/>
  <c r="A657" i="35" s="1"/>
  <c r="A658" i="35" s="1"/>
  <c r="A659" i="35" s="1"/>
  <c r="A660" i="35" s="1"/>
  <c r="A661" i="35" s="1"/>
  <c r="A662" i="35" s="1"/>
  <c r="A663" i="35" s="1"/>
  <c r="A664" i="35" s="1"/>
  <c r="A665" i="35" s="1"/>
  <c r="A666" i="35" s="1"/>
  <c r="A667" i="35" s="1"/>
  <c r="A668" i="35" s="1"/>
  <c r="A669" i="35" s="1"/>
  <c r="A670" i="35" s="1"/>
  <c r="A671" i="35" s="1"/>
  <c r="A672" i="35" s="1"/>
  <c r="A673" i="35" s="1"/>
  <c r="A674" i="35" s="1"/>
  <c r="A675" i="35" s="1"/>
  <c r="A676" i="35" s="1"/>
  <c r="A677" i="35" s="1"/>
  <c r="A678" i="35" s="1"/>
  <c r="A679" i="35" s="1"/>
  <c r="A680" i="35" s="1"/>
  <c r="A681" i="35" s="1"/>
  <c r="A682" i="35" s="1"/>
  <c r="A683" i="35" s="1"/>
  <c r="A684" i="35" s="1"/>
  <c r="A685" i="35" s="1"/>
  <c r="A686" i="35" s="1"/>
  <c r="A687" i="35" s="1"/>
  <c r="A688" i="35" s="1"/>
  <c r="A689" i="35" s="1"/>
  <c r="A690" i="35" s="1"/>
  <c r="A691" i="35" s="1"/>
  <c r="A692" i="35" s="1"/>
  <c r="A693" i="35" s="1"/>
  <c r="A694" i="35" s="1"/>
  <c r="A695" i="35" s="1"/>
  <c r="A696" i="35" s="1"/>
  <c r="A697" i="35" s="1"/>
  <c r="A698" i="35" s="1"/>
  <c r="A699" i="35" s="1"/>
  <c r="A700" i="35" s="1"/>
  <c r="A701" i="35" s="1"/>
  <c r="A702" i="35" s="1"/>
  <c r="A703" i="35" s="1"/>
  <c r="A704" i="35" s="1"/>
  <c r="A705" i="35" s="1"/>
  <c r="A706" i="35" s="1"/>
  <c r="A707" i="35" s="1"/>
  <c r="A708" i="35" s="1"/>
  <c r="A709" i="35" s="1"/>
  <c r="A710" i="35" s="1"/>
  <c r="A711" i="35" s="1"/>
  <c r="A712" i="35" s="1"/>
  <c r="A713" i="35" s="1"/>
  <c r="A714" i="35" s="1"/>
  <c r="A715" i="35" s="1"/>
  <c r="A716" i="35" s="1"/>
  <c r="A717" i="35" s="1"/>
  <c r="A718" i="35" s="1"/>
  <c r="A719" i="35" s="1"/>
  <c r="A720" i="35" s="1"/>
  <c r="A721" i="35" s="1"/>
  <c r="A722" i="35" s="1"/>
  <c r="A723" i="35" s="1"/>
  <c r="A724" i="35" s="1"/>
  <c r="A725" i="35" s="1"/>
  <c r="A726" i="35" s="1"/>
  <c r="A727" i="35" s="1"/>
  <c r="A728" i="35" s="1"/>
  <c r="A729" i="35" s="1"/>
  <c r="A730" i="35" s="1"/>
  <c r="A731" i="35" s="1"/>
  <c r="A732" i="35" s="1"/>
  <c r="A733" i="35" s="1"/>
  <c r="A734" i="35" s="1"/>
  <c r="A735" i="35" s="1"/>
  <c r="A736" i="35" s="1"/>
  <c r="A737" i="35" s="1"/>
  <c r="A738" i="35" s="1"/>
  <c r="A739" i="35" s="1"/>
  <c r="A740" i="35" s="1"/>
  <c r="A741" i="35" s="1"/>
  <c r="A742" i="35" s="1"/>
  <c r="A743" i="35" s="1"/>
  <c r="A744" i="35" s="1"/>
  <c r="A745" i="35" s="1"/>
  <c r="A746" i="35" s="1"/>
  <c r="A747" i="35" s="1"/>
  <c r="A748" i="35" s="1"/>
  <c r="A749" i="35" s="1"/>
  <c r="A750" i="35" s="1"/>
  <c r="A751" i="35" s="1"/>
  <c r="A752" i="35" s="1"/>
  <c r="A753" i="35" s="1"/>
  <c r="A754" i="35" s="1"/>
  <c r="A755" i="35" s="1"/>
  <c r="A756" i="35" s="1"/>
  <c r="A757" i="35" s="1"/>
  <c r="A758" i="35" s="1"/>
  <c r="A759" i="35" s="1"/>
  <c r="A760" i="35" s="1"/>
  <c r="A761" i="35" s="1"/>
  <c r="A762" i="35" s="1"/>
  <c r="A763" i="35" s="1"/>
  <c r="A764" i="35" s="1"/>
  <c r="A765" i="35" s="1"/>
  <c r="A766" i="35" s="1"/>
  <c r="A767" i="35" s="1"/>
  <c r="A768" i="35" s="1"/>
  <c r="A769" i="35" s="1"/>
  <c r="A770" i="35" s="1"/>
  <c r="A771" i="35" s="1"/>
  <c r="A772" i="35" s="1"/>
  <c r="A773" i="35" s="1"/>
  <c r="A774" i="35" s="1"/>
  <c r="A775" i="35" s="1"/>
  <c r="A776" i="35" s="1"/>
  <c r="A777" i="35" s="1"/>
  <c r="A778" i="35" s="1"/>
  <c r="A779" i="35" s="1"/>
  <c r="A780" i="35" s="1"/>
  <c r="A781" i="35" s="1"/>
  <c r="A782" i="35" s="1"/>
  <c r="A783" i="35" s="1"/>
  <c r="A784" i="35" s="1"/>
  <c r="A785" i="35" s="1"/>
  <c r="A786" i="35" s="1"/>
  <c r="A787" i="35" s="1"/>
  <c r="A788" i="35" s="1"/>
  <c r="A789" i="35" s="1"/>
  <c r="A790" i="35" s="1"/>
  <c r="A791" i="35" s="1"/>
  <c r="A792" i="35" s="1"/>
  <c r="A793" i="35" s="1"/>
  <c r="A794" i="35" s="1"/>
  <c r="A795" i="35" s="1"/>
  <c r="A796" i="35" s="1"/>
  <c r="A797" i="35" s="1"/>
  <c r="A798" i="35" s="1"/>
  <c r="A799" i="35" s="1"/>
  <c r="A800" i="35" s="1"/>
  <c r="A801" i="35" s="1"/>
  <c r="A802" i="35" s="1"/>
  <c r="A803" i="35" s="1"/>
  <c r="A804" i="35" s="1"/>
  <c r="A805" i="35" s="1"/>
  <c r="A806" i="35" s="1"/>
  <c r="A807" i="35" s="1"/>
  <c r="A808" i="35" s="1"/>
  <c r="A809" i="35" s="1"/>
  <c r="A810" i="35" s="1"/>
  <c r="A811" i="35" s="1"/>
  <c r="A812" i="35" s="1"/>
  <c r="A813" i="35" s="1"/>
  <c r="A814" i="35" s="1"/>
  <c r="A815" i="35" s="1"/>
  <c r="A816" i="35" s="1"/>
  <c r="A817" i="35" s="1"/>
  <c r="A818" i="35" s="1"/>
  <c r="A819" i="35" s="1"/>
  <c r="A820" i="35" s="1"/>
  <c r="A821" i="35" s="1"/>
  <c r="A822" i="35" s="1"/>
  <c r="A823" i="35" s="1"/>
  <c r="A824" i="35" s="1"/>
  <c r="A825" i="35" s="1"/>
  <c r="A826" i="35" s="1"/>
  <c r="A827" i="35" s="1"/>
  <c r="A828" i="35" s="1"/>
  <c r="A829" i="35" s="1"/>
  <c r="A830" i="35" s="1"/>
  <c r="A831" i="35" s="1"/>
  <c r="A832" i="35" s="1"/>
  <c r="A833" i="35" s="1"/>
  <c r="A834" i="35" s="1"/>
  <c r="A835" i="35" s="1"/>
  <c r="A836" i="35" s="1"/>
  <c r="A837" i="35" s="1"/>
  <c r="A838" i="35" s="1"/>
  <c r="A839" i="35" s="1"/>
  <c r="A840" i="35" s="1"/>
  <c r="A841" i="35" s="1"/>
  <c r="A842" i="35" s="1"/>
  <c r="A843" i="35" s="1"/>
  <c r="A844" i="35" s="1"/>
  <c r="A845" i="35" s="1"/>
  <c r="A846" i="35" s="1"/>
  <c r="A847" i="35" s="1"/>
  <c r="A848" i="35" s="1"/>
  <c r="A849" i="35" s="1"/>
  <c r="A850" i="35" s="1"/>
  <c r="A851" i="35" s="1"/>
  <c r="A852" i="35" s="1"/>
  <c r="A853" i="35" s="1"/>
  <c r="A854" i="35" s="1"/>
  <c r="A855" i="35" s="1"/>
  <c r="A856" i="35" s="1"/>
  <c r="A857" i="35" s="1"/>
  <c r="A858" i="35" s="1"/>
  <c r="A859" i="35" s="1"/>
  <c r="A860" i="35" s="1"/>
  <c r="A861" i="35" s="1"/>
  <c r="A862" i="35" s="1"/>
  <c r="A863" i="35" s="1"/>
  <c r="A864" i="35" s="1"/>
  <c r="A865" i="35" s="1"/>
  <c r="A866" i="35" s="1"/>
  <c r="A867" i="35" s="1"/>
  <c r="A868" i="35" s="1"/>
  <c r="A869" i="35" s="1"/>
  <c r="A870" i="35" s="1"/>
  <c r="A871" i="35" s="1"/>
  <c r="A872" i="35" s="1"/>
  <c r="A873" i="35" s="1"/>
  <c r="A874" i="35" s="1"/>
  <c r="A875" i="35" s="1"/>
  <c r="A876" i="35" s="1"/>
  <c r="A877" i="35" s="1"/>
  <c r="A878" i="35" s="1"/>
  <c r="A879" i="35" s="1"/>
  <c r="A880" i="35" s="1"/>
  <c r="A881" i="35" s="1"/>
  <c r="A882" i="35" s="1"/>
  <c r="A883" i="35" s="1"/>
  <c r="A884" i="35" s="1"/>
  <c r="A885" i="35" s="1"/>
  <c r="A886" i="35" s="1"/>
  <c r="A887" i="35" s="1"/>
  <c r="A888" i="35" s="1"/>
  <c r="A889" i="35" s="1"/>
  <c r="A890" i="35" s="1"/>
  <c r="A891" i="35" s="1"/>
  <c r="A892" i="35" s="1"/>
  <c r="A893" i="35" s="1"/>
  <c r="A894" i="35" s="1"/>
  <c r="A895" i="35" s="1"/>
  <c r="A896" i="35" s="1"/>
  <c r="A897" i="35" s="1"/>
  <c r="A898" i="35" s="1"/>
  <c r="A899" i="35" s="1"/>
  <c r="A900" i="35" s="1"/>
  <c r="A901" i="35" s="1"/>
  <c r="A902" i="35" s="1"/>
  <c r="A903" i="35" s="1"/>
  <c r="A904" i="35" s="1"/>
  <c r="A905" i="35" s="1"/>
  <c r="A906" i="35" s="1"/>
  <c r="A907" i="35" s="1"/>
  <c r="A908" i="35" s="1"/>
  <c r="A909" i="35" s="1"/>
  <c r="A910" i="35" s="1"/>
  <c r="A911" i="35" s="1"/>
  <c r="A912" i="35" s="1"/>
  <c r="A913" i="35" s="1"/>
  <c r="A914" i="35" s="1"/>
  <c r="A915" i="35" s="1"/>
  <c r="A916" i="35" s="1"/>
  <c r="A917" i="35" s="1"/>
  <c r="A918" i="35" s="1"/>
  <c r="A919" i="35" s="1"/>
  <c r="A920" i="35" s="1"/>
  <c r="A921" i="35" s="1"/>
  <c r="A922" i="35" s="1"/>
  <c r="A923" i="35" s="1"/>
  <c r="A924" i="35" s="1"/>
  <c r="A925" i="35" s="1"/>
  <c r="A926" i="35" s="1"/>
  <c r="A927" i="35" s="1"/>
  <c r="A928" i="35" s="1"/>
  <c r="A929" i="35" s="1"/>
  <c r="A930" i="35" s="1"/>
  <c r="A931" i="35" s="1"/>
  <c r="A932" i="35" s="1"/>
  <c r="A933" i="35" s="1"/>
  <c r="A934" i="35" s="1"/>
  <c r="A935" i="35" s="1"/>
  <c r="A936" i="35" s="1"/>
  <c r="A937" i="35" s="1"/>
  <c r="A938" i="35" s="1"/>
  <c r="A939" i="35" s="1"/>
  <c r="A940" i="35" s="1"/>
  <c r="A941" i="35" s="1"/>
  <c r="A942" i="35" s="1"/>
  <c r="A943" i="35" s="1"/>
  <c r="A944" i="35" s="1"/>
  <c r="A945" i="35" s="1"/>
  <c r="A946" i="35" s="1"/>
  <c r="A947" i="35" s="1"/>
  <c r="A948" i="35" s="1"/>
  <c r="A949" i="35" s="1"/>
  <c r="A950" i="35" s="1"/>
  <c r="A951" i="35" s="1"/>
  <c r="A952" i="35" s="1"/>
  <c r="A953" i="35" s="1"/>
  <c r="A954" i="35" s="1"/>
  <c r="A955" i="35" s="1"/>
  <c r="A956" i="35" s="1"/>
  <c r="A957" i="35" s="1"/>
  <c r="A958" i="35" s="1"/>
  <c r="A959" i="35" s="1"/>
  <c r="A960" i="35" s="1"/>
  <c r="A961" i="35" s="1"/>
  <c r="A962" i="35" s="1"/>
  <c r="A963" i="35" s="1"/>
  <c r="A964" i="35" s="1"/>
  <c r="A965" i="35" s="1"/>
  <c r="A966" i="35" s="1"/>
  <c r="A967" i="35" s="1"/>
  <c r="A968" i="35" s="1"/>
  <c r="A969" i="35" s="1"/>
  <c r="A970" i="35" s="1"/>
  <c r="A971" i="35" s="1"/>
  <c r="A972" i="35" s="1"/>
  <c r="A973" i="35" s="1"/>
  <c r="A974" i="35" s="1"/>
  <c r="A975" i="35" s="1"/>
  <c r="A976" i="35" s="1"/>
  <c r="A977" i="35" s="1"/>
  <c r="A978" i="35" s="1"/>
  <c r="A979" i="35" s="1"/>
  <c r="A980" i="35" s="1"/>
  <c r="A981" i="35" s="1"/>
  <c r="A982" i="35" s="1"/>
  <c r="A983" i="35" s="1"/>
  <c r="A984" i="35" s="1"/>
  <c r="A985" i="35" s="1"/>
  <c r="A986" i="35" s="1"/>
  <c r="A987" i="35" s="1"/>
  <c r="A988" i="35" s="1"/>
  <c r="A989" i="35" s="1"/>
  <c r="A990" i="35" s="1"/>
  <c r="A991" i="35" s="1"/>
  <c r="A992" i="35" s="1"/>
  <c r="A993" i="35" s="1"/>
  <c r="A994" i="35" s="1"/>
  <c r="A995" i="35" s="1"/>
  <c r="A996" i="35" s="1"/>
  <c r="A997" i="35" s="1"/>
  <c r="A998" i="35" s="1"/>
  <c r="A999" i="35" s="1"/>
  <c r="A1000" i="35" s="1"/>
  <c r="A1001" i="35" s="1"/>
  <c r="A1002" i="35" s="1"/>
  <c r="A1003" i="35" s="1"/>
  <c r="A1004" i="35" s="1"/>
  <c r="A1005" i="35" s="1"/>
  <c r="A1006" i="35" s="1"/>
  <c r="A1007" i="35" s="1"/>
  <c r="A1008" i="35" s="1"/>
  <c r="A1009" i="35" s="1"/>
  <c r="A1010" i="35" s="1"/>
  <c r="A1011" i="35" s="1"/>
  <c r="A1012" i="35" s="1"/>
  <c r="A1013" i="35" s="1"/>
  <c r="A1014" i="35" s="1"/>
  <c r="A1015" i="35" s="1"/>
  <c r="A1016" i="35" s="1"/>
  <c r="A1017" i="35" s="1"/>
  <c r="A1018" i="35" s="1"/>
  <c r="A1019" i="35" s="1"/>
  <c r="A1020" i="35" s="1"/>
  <c r="A1021" i="35" s="1"/>
  <c r="A1022" i="35" s="1"/>
  <c r="A1023" i="35" s="1"/>
  <c r="A1024" i="35" s="1"/>
  <c r="A1025" i="35" s="1"/>
  <c r="A1026" i="35" s="1"/>
  <c r="A1027" i="35" s="1"/>
  <c r="A1028" i="35" s="1"/>
  <c r="A1029" i="35" s="1"/>
  <c r="A1030" i="35" s="1"/>
  <c r="A1031" i="35" s="1"/>
  <c r="A1032" i="35" s="1"/>
  <c r="A1033" i="35" s="1"/>
  <c r="A1034" i="35" s="1"/>
  <c r="A1035" i="35" s="1"/>
  <c r="A1036" i="35" s="1"/>
  <c r="A1037" i="35" s="1"/>
  <c r="A1038" i="35" s="1"/>
  <c r="A1039" i="35" s="1"/>
  <c r="A1040" i="35" s="1"/>
  <c r="A1041" i="35" s="1"/>
  <c r="A1042" i="35" s="1"/>
  <c r="A1043" i="35" s="1"/>
  <c r="A1044" i="35" s="1"/>
  <c r="A1045" i="35" s="1"/>
  <c r="A1046" i="35" s="1"/>
  <c r="A1047" i="35" s="1"/>
  <c r="A1048" i="35" s="1"/>
  <c r="A1049" i="35" s="1"/>
  <c r="A1050" i="35" s="1"/>
  <c r="A1051" i="35" s="1"/>
  <c r="A1052" i="35" s="1"/>
  <c r="A1053" i="35" s="1"/>
  <c r="A1054" i="35" s="1"/>
  <c r="A1055" i="35" s="1"/>
  <c r="A1056" i="35" s="1"/>
  <c r="A1057" i="35" s="1"/>
  <c r="A1058" i="35" s="1"/>
  <c r="A1059" i="35" s="1"/>
  <c r="A1060" i="35" s="1"/>
  <c r="A1061" i="35" s="1"/>
  <c r="A1062" i="35" s="1"/>
  <c r="A1063" i="35" s="1"/>
  <c r="A1064" i="35" s="1"/>
  <c r="A1065" i="35" s="1"/>
  <c r="A1066" i="35" s="1"/>
  <c r="A1067" i="35" s="1"/>
  <c r="A1068" i="35" s="1"/>
  <c r="A1069" i="35" s="1"/>
  <c r="A1070" i="35" s="1"/>
  <c r="A1071" i="35" s="1"/>
  <c r="A1072" i="35" s="1"/>
  <c r="A1073" i="35" s="1"/>
  <c r="A1074" i="35" s="1"/>
  <c r="A1075" i="35" s="1"/>
  <c r="A1076" i="35" s="1"/>
  <c r="A1077" i="35" s="1"/>
  <c r="A1078" i="35" s="1"/>
  <c r="A1079" i="35" s="1"/>
  <c r="A1080" i="35" s="1"/>
  <c r="A1081" i="35" s="1"/>
  <c r="A1082" i="35" s="1"/>
  <c r="A1083" i="35" s="1"/>
  <c r="A1084" i="35" s="1"/>
  <c r="A1085" i="35" s="1"/>
  <c r="A1086" i="35" s="1"/>
  <c r="A1087" i="35" s="1"/>
  <c r="A1088" i="35" s="1"/>
  <c r="A1089" i="35" s="1"/>
  <c r="A1090" i="35" s="1"/>
  <c r="A1091" i="35" s="1"/>
  <c r="A1092" i="35" s="1"/>
  <c r="A1093" i="35" s="1"/>
  <c r="A1094" i="35" s="1"/>
  <c r="A1095" i="35" s="1"/>
  <c r="A1096" i="35" s="1"/>
  <c r="A1097" i="35" s="1"/>
  <c r="A1098" i="35" s="1"/>
  <c r="A1099" i="35" s="1"/>
  <c r="A1100" i="35" s="1"/>
  <c r="A1101" i="35" s="1"/>
  <c r="A1102" i="35" s="1"/>
  <c r="A1103" i="35" s="1"/>
  <c r="A1104" i="35" s="1"/>
  <c r="A1105" i="35" s="1"/>
  <c r="A1106" i="35" s="1"/>
  <c r="A1107" i="35" s="1"/>
  <c r="A1108" i="35" s="1"/>
  <c r="A1109" i="35" s="1"/>
  <c r="A1110" i="35" s="1"/>
  <c r="A1111" i="35" s="1"/>
  <c r="A1112" i="35" s="1"/>
  <c r="A1113" i="35" s="1"/>
  <c r="A1114" i="35" s="1"/>
  <c r="A1115" i="35" s="1"/>
  <c r="A1116" i="35" s="1"/>
  <c r="A1117" i="35" s="1"/>
  <c r="A1118" i="35" s="1"/>
  <c r="A1119" i="35" s="1"/>
  <c r="A1120" i="35" s="1"/>
  <c r="A1121" i="35" s="1"/>
  <c r="A1122" i="35" s="1"/>
  <c r="A1123" i="35" s="1"/>
  <c r="A1124" i="35" s="1"/>
  <c r="A1125" i="35" s="1"/>
  <c r="A1126" i="35" s="1"/>
  <c r="A1127" i="35" s="1"/>
  <c r="A1128" i="35" s="1"/>
  <c r="A1129" i="35" s="1"/>
  <c r="A1130" i="35" s="1"/>
  <c r="A1131" i="35" s="1"/>
  <c r="A1132" i="35" s="1"/>
  <c r="A1133" i="35" s="1"/>
  <c r="A1134" i="35" s="1"/>
  <c r="A1135" i="35" s="1"/>
  <c r="A1136" i="35" s="1"/>
  <c r="A1137" i="35" s="1"/>
  <c r="A1138" i="35" s="1"/>
  <c r="A1139" i="35" s="1"/>
  <c r="A1140" i="35" s="1"/>
  <c r="A1141" i="35" s="1"/>
  <c r="A1142" i="35" s="1"/>
  <c r="A1143" i="35" s="1"/>
  <c r="A1144" i="35" s="1"/>
  <c r="A1145" i="35" s="1"/>
  <c r="A1146" i="35" s="1"/>
  <c r="A1147" i="35" s="1"/>
  <c r="A1148" i="35" s="1"/>
  <c r="A1149" i="35" s="1"/>
  <c r="A1150" i="35" s="1"/>
  <c r="A1151" i="35" s="1"/>
  <c r="A1152" i="35" s="1"/>
  <c r="A1153" i="35" s="1"/>
  <c r="A1154" i="35" s="1"/>
  <c r="A1155" i="35" s="1"/>
  <c r="A1156" i="35" s="1"/>
  <c r="A1157" i="35" s="1"/>
  <c r="A1158" i="35" s="1"/>
  <c r="A1159" i="35" s="1"/>
  <c r="A1160" i="35" s="1"/>
  <c r="A1161" i="35" s="1"/>
  <c r="A1162" i="35" s="1"/>
  <c r="A1163" i="35" s="1"/>
  <c r="A1164" i="35" s="1"/>
  <c r="A1165" i="35" s="1"/>
  <c r="A1166" i="35" s="1"/>
  <c r="A1167" i="35" s="1"/>
  <c r="A1168" i="35" s="1"/>
  <c r="A1169" i="35" s="1"/>
  <c r="A1170" i="35" s="1"/>
  <c r="A1171" i="35" s="1"/>
  <c r="A1172" i="35" s="1"/>
  <c r="A1173" i="35" s="1"/>
  <c r="A1174" i="35" s="1"/>
  <c r="A1175" i="35" s="1"/>
  <c r="A1176" i="35" s="1"/>
  <c r="A1177" i="35" s="1"/>
  <c r="A1178" i="35" s="1"/>
  <c r="A1179" i="35" s="1"/>
  <c r="A1180" i="35" s="1"/>
  <c r="A1181" i="35" s="1"/>
  <c r="A1182" i="35" s="1"/>
  <c r="A1183" i="35" s="1"/>
  <c r="A1184" i="35" s="1"/>
  <c r="A1185" i="35" s="1"/>
  <c r="A1186" i="35" s="1"/>
  <c r="A1187" i="35" s="1"/>
  <c r="A1188" i="35" s="1"/>
  <c r="A1189" i="35" s="1"/>
  <c r="A1190" i="35" s="1"/>
  <c r="A1191" i="35" s="1"/>
  <c r="A1192" i="35" s="1"/>
  <c r="A1193" i="35" s="1"/>
  <c r="A1194" i="35" s="1"/>
  <c r="A1195" i="35" s="1"/>
  <c r="A1196" i="35" s="1"/>
  <c r="A1197" i="35" s="1"/>
  <c r="A1198" i="35" s="1"/>
  <c r="A1199" i="35" s="1"/>
  <c r="A1200" i="35" s="1"/>
  <c r="A1201" i="35" s="1"/>
  <c r="A1202" i="35" s="1"/>
  <c r="A1203" i="35" s="1"/>
  <c r="A1204" i="35" s="1"/>
  <c r="A1205" i="35" s="1"/>
  <c r="A1206" i="35" s="1"/>
  <c r="A1207" i="35" s="1"/>
  <c r="A1208" i="35" s="1"/>
  <c r="A1209" i="35" s="1"/>
  <c r="A1210" i="35" s="1"/>
  <c r="A1211" i="35" s="1"/>
  <c r="A1212" i="35" s="1"/>
  <c r="A1213" i="35" s="1"/>
  <c r="A1214" i="35" s="1"/>
  <c r="A1215" i="35" s="1"/>
  <c r="A1216" i="35" s="1"/>
  <c r="A1217" i="35" s="1"/>
  <c r="A1218" i="35" s="1"/>
  <c r="A1219" i="35" s="1"/>
  <c r="A1220" i="35" s="1"/>
  <c r="A1221" i="35" s="1"/>
  <c r="A1222" i="35" s="1"/>
  <c r="A1223" i="35" s="1"/>
  <c r="A1224" i="35" s="1"/>
  <c r="A1225" i="35" s="1"/>
  <c r="A1226" i="35" s="1"/>
  <c r="A1227" i="35" s="1"/>
  <c r="A1228" i="35" s="1"/>
  <c r="A1229" i="35" s="1"/>
  <c r="A1230" i="35" s="1"/>
  <c r="A1231" i="35" s="1"/>
  <c r="A1232" i="35" s="1"/>
  <c r="A1233" i="35" s="1"/>
  <c r="A1234" i="35" s="1"/>
  <c r="A1235" i="35" s="1"/>
  <c r="A1236" i="35" s="1"/>
  <c r="A1237" i="35" s="1"/>
  <c r="A1238" i="35" s="1"/>
  <c r="A1239" i="35" s="1"/>
  <c r="A1240" i="35" s="1"/>
  <c r="A1241" i="35" s="1"/>
  <c r="A1242" i="35" s="1"/>
  <c r="A1243" i="35" s="1"/>
  <c r="A1244" i="35" s="1"/>
  <c r="A1245" i="35" s="1"/>
  <c r="A1246" i="35" s="1"/>
  <c r="A1247" i="35" s="1"/>
  <c r="A1248" i="35" s="1"/>
  <c r="A1249" i="35" s="1"/>
  <c r="A1250" i="35" s="1"/>
  <c r="A1251" i="35" s="1"/>
  <c r="A1252" i="35" s="1"/>
  <c r="A1253" i="35" s="1"/>
  <c r="A1254" i="35" s="1"/>
  <c r="A1255" i="35" s="1"/>
  <c r="A1256" i="35" s="1"/>
  <c r="A1257" i="35" s="1"/>
  <c r="A1258" i="35" s="1"/>
  <c r="A1259" i="35" s="1"/>
  <c r="A1260" i="35" s="1"/>
  <c r="A1261" i="35" s="1"/>
  <c r="A1262" i="35" s="1"/>
  <c r="A1263" i="35" s="1"/>
  <c r="A1264" i="35" s="1"/>
  <c r="A1265" i="35" s="1"/>
  <c r="A1266" i="35" s="1"/>
  <c r="A1267" i="35" s="1"/>
  <c r="A1268" i="35" s="1"/>
  <c r="A1269" i="35" s="1"/>
  <c r="A1270" i="35" s="1"/>
  <c r="A1271" i="35" s="1"/>
  <c r="A1272" i="35" s="1"/>
  <c r="A1273" i="35" s="1"/>
  <c r="A1274" i="35" s="1"/>
  <c r="A1275" i="35" s="1"/>
  <c r="A1276" i="35" s="1"/>
  <c r="A1277" i="35" s="1"/>
  <c r="A1278" i="35" s="1"/>
  <c r="A1279" i="35" s="1"/>
  <c r="A1280" i="35" s="1"/>
  <c r="A1281" i="35" s="1"/>
  <c r="A1282" i="35" s="1"/>
  <c r="A1283" i="35" s="1"/>
  <c r="A1284" i="35" s="1"/>
  <c r="A1285" i="35" s="1"/>
  <c r="A1286" i="35" s="1"/>
  <c r="A1287" i="35" s="1"/>
  <c r="A1288" i="35" s="1"/>
  <c r="A1289" i="35" s="1"/>
  <c r="A1290" i="35" s="1"/>
  <c r="A1291" i="35" s="1"/>
  <c r="A1292" i="35" s="1"/>
  <c r="A1293" i="35" s="1"/>
  <c r="A1294" i="35" s="1"/>
  <c r="A1295" i="35" s="1"/>
  <c r="A1296" i="35" s="1"/>
  <c r="A1297" i="35" s="1"/>
  <c r="A1298" i="35" s="1"/>
  <c r="A1299" i="35" s="1"/>
  <c r="A1300" i="35" s="1"/>
  <c r="A1301" i="35" s="1"/>
  <c r="A1302" i="35" s="1"/>
  <c r="A1303" i="35" s="1"/>
  <c r="A1304" i="35" s="1"/>
  <c r="A1305" i="35" s="1"/>
  <c r="A1306" i="35" s="1"/>
  <c r="A1307" i="35" s="1"/>
  <c r="A1308" i="35" s="1"/>
  <c r="A1309" i="35" s="1"/>
  <c r="A1310" i="35" s="1"/>
  <c r="A1311" i="35" s="1"/>
  <c r="A1312" i="35" s="1"/>
  <c r="A1313" i="35" s="1"/>
  <c r="A1314" i="35" s="1"/>
  <c r="A1315" i="35" s="1"/>
  <c r="A1316" i="35" s="1"/>
  <c r="A1317" i="35" s="1"/>
  <c r="A1318" i="35" s="1"/>
  <c r="A1319" i="35" s="1"/>
  <c r="A1320" i="35" s="1"/>
  <c r="A1321" i="35" s="1"/>
  <c r="A1322" i="35" s="1"/>
  <c r="A1323" i="35" s="1"/>
  <c r="A1324" i="35" s="1"/>
  <c r="A1325" i="35" s="1"/>
  <c r="A1326" i="35" s="1"/>
  <c r="A1327" i="35" s="1"/>
  <c r="A1328" i="35" s="1"/>
  <c r="A1329" i="35" s="1"/>
  <c r="A1330" i="35" s="1"/>
  <c r="A1331" i="35" s="1"/>
  <c r="A1332" i="35" s="1"/>
  <c r="A1333" i="35" s="1"/>
  <c r="A1334" i="35" s="1"/>
  <c r="A1335" i="35" s="1"/>
  <c r="A1336" i="35" s="1"/>
  <c r="A1337" i="35" s="1"/>
  <c r="A1338" i="35" s="1"/>
  <c r="A1339" i="35" s="1"/>
  <c r="A1340" i="35" s="1"/>
  <c r="A1341" i="35" s="1"/>
  <c r="A1342" i="35" s="1"/>
  <c r="A1343" i="35" s="1"/>
  <c r="A1344" i="35" s="1"/>
  <c r="A1345" i="35" s="1"/>
  <c r="A1346" i="35" s="1"/>
  <c r="A1347" i="35" s="1"/>
  <c r="A1348" i="35" s="1"/>
  <c r="A1349" i="35" s="1"/>
  <c r="A1350" i="35" s="1"/>
  <c r="A1351" i="35" s="1"/>
  <c r="A1352" i="35" s="1"/>
  <c r="A1353" i="35" s="1"/>
  <c r="A1354" i="35" s="1"/>
  <c r="A1355" i="35" s="1"/>
  <c r="A1356" i="35" s="1"/>
  <c r="A1357" i="35" s="1"/>
  <c r="A1358" i="35" s="1"/>
  <c r="A1359" i="35" s="1"/>
  <c r="A1360" i="35" s="1"/>
  <c r="A1361" i="35" s="1"/>
  <c r="A1362" i="35" s="1"/>
  <c r="A1363" i="35" s="1"/>
  <c r="A1364" i="35" s="1"/>
  <c r="A1365" i="35" s="1"/>
  <c r="A1366" i="35" s="1"/>
  <c r="A1367" i="35" s="1"/>
  <c r="A1368" i="35" s="1"/>
  <c r="A1369" i="35" s="1"/>
  <c r="A1370" i="35" s="1"/>
  <c r="A1371" i="35" s="1"/>
  <c r="A1372" i="35" s="1"/>
  <c r="A1373" i="35" s="1"/>
  <c r="A1374" i="35" s="1"/>
  <c r="A1375" i="35" s="1"/>
  <c r="A1376" i="35" s="1"/>
  <c r="A1377" i="35" s="1"/>
  <c r="A1378" i="35" s="1"/>
  <c r="A1379" i="35" s="1"/>
  <c r="A1380" i="35" s="1"/>
  <c r="A1381" i="35" s="1"/>
  <c r="A1382" i="35" s="1"/>
  <c r="A1383" i="35" s="1"/>
  <c r="A1384" i="35" s="1"/>
  <c r="A1385" i="35" s="1"/>
  <c r="A1386" i="35" s="1"/>
  <c r="A1387" i="35" s="1"/>
  <c r="A1388" i="35" s="1"/>
  <c r="A1389" i="35" s="1"/>
  <c r="A1390" i="35" s="1"/>
  <c r="A1391" i="35" s="1"/>
  <c r="A1392" i="35" s="1"/>
  <c r="A1393" i="35" s="1"/>
  <c r="A1394" i="35" s="1"/>
  <c r="A1395" i="35" s="1"/>
  <c r="A1396" i="35" s="1"/>
  <c r="A1397" i="35" s="1"/>
  <c r="A1398" i="35" s="1"/>
  <c r="A1399" i="35" s="1"/>
  <c r="A1400" i="35" s="1"/>
  <c r="A1401" i="35" s="1"/>
  <c r="A1402" i="35" s="1"/>
  <c r="A1403" i="35" s="1"/>
  <c r="A1404" i="35" s="1"/>
  <c r="A1405" i="35" s="1"/>
  <c r="A1406" i="35" s="1"/>
  <c r="A1407" i="35" s="1"/>
  <c r="A1408" i="35" s="1"/>
  <c r="A1409" i="35" s="1"/>
  <c r="A1410" i="35" s="1"/>
  <c r="A1411" i="35" s="1"/>
  <c r="A1412" i="35" s="1"/>
  <c r="A1413" i="35" s="1"/>
  <c r="A1414" i="35" s="1"/>
  <c r="A1415" i="35" s="1"/>
  <c r="A1416" i="35" s="1"/>
  <c r="A1417" i="35" s="1"/>
  <c r="A1418" i="35" s="1"/>
  <c r="A1419" i="35" s="1"/>
  <c r="A1420" i="35" s="1"/>
  <c r="A1421" i="35" s="1"/>
  <c r="A1422" i="35" s="1"/>
  <c r="A1423" i="35" s="1"/>
  <c r="A1424" i="35" s="1"/>
  <c r="A1425" i="35" s="1"/>
  <c r="A1426" i="35" s="1"/>
  <c r="A1427" i="35" s="1"/>
  <c r="A1428" i="35" s="1"/>
  <c r="A1429" i="35" s="1"/>
  <c r="A1430" i="35" s="1"/>
  <c r="A1431" i="35" s="1"/>
  <c r="A1432" i="35" s="1"/>
  <c r="A1433" i="35" s="1"/>
  <c r="A1434" i="35" s="1"/>
  <c r="A1435" i="35" s="1"/>
  <c r="A1436" i="35" s="1"/>
  <c r="A1437" i="35" s="1"/>
  <c r="A1438" i="35" s="1"/>
  <c r="A1439" i="35" s="1"/>
  <c r="A1440" i="35" s="1"/>
  <c r="A1441" i="35" s="1"/>
  <c r="A1442" i="35" s="1"/>
  <c r="A1443" i="35" s="1"/>
  <c r="A1444" i="35" s="1"/>
  <c r="A1445" i="35" s="1"/>
  <c r="A1446" i="35" s="1"/>
  <c r="A1447" i="35" s="1"/>
  <c r="A1448" i="35" s="1"/>
  <c r="A1449" i="35" s="1"/>
  <c r="A1450" i="35" s="1"/>
  <c r="A1451" i="35" s="1"/>
  <c r="A1452" i="35" s="1"/>
  <c r="H156" i="17"/>
  <c r="H326" i="17"/>
  <c r="H1334" i="17"/>
  <c r="I342" i="17"/>
  <c r="I909" i="17"/>
  <c r="J802" i="17"/>
  <c r="H763" i="17"/>
  <c r="H1342" i="17"/>
  <c r="J1371" i="17"/>
  <c r="I1035" i="17"/>
  <c r="I1015" i="17"/>
  <c r="I942" i="17"/>
  <c r="I873" i="17"/>
  <c r="I17" i="17"/>
  <c r="I710" i="17"/>
  <c r="H432" i="17"/>
  <c r="H342" i="17"/>
  <c r="H1037" i="17"/>
  <c r="H771" i="17"/>
  <c r="H508" i="17"/>
  <c r="I771" i="17"/>
  <c r="H909" i="17"/>
  <c r="H1035" i="17"/>
  <c r="H1015" i="17"/>
  <c r="H942" i="17"/>
  <c r="H873" i="17"/>
  <c r="H17" i="17"/>
  <c r="H710" i="17"/>
  <c r="G1303" i="17"/>
  <c r="G1275" i="17"/>
  <c r="G1203" i="17"/>
  <c r="G1177" i="17"/>
  <c r="G1072" i="17"/>
  <c r="G728" i="17"/>
  <c r="G513" i="17"/>
  <c r="G454" i="17"/>
  <c r="G340" i="17"/>
  <c r="G335" i="17"/>
  <c r="G153" i="17"/>
  <c r="A2" i="34"/>
  <c r="A3" i="34" s="1"/>
  <c r="A4" i="34" s="1"/>
  <c r="A5" i="34" s="1"/>
  <c r="A6" i="34" s="1"/>
  <c r="A7" i="34" s="1"/>
  <c r="A8" i="34" s="1"/>
  <c r="A9" i="34" s="1"/>
  <c r="A10" i="34" s="1"/>
  <c r="A11" i="34" s="1"/>
  <c r="A12" i="34" s="1"/>
  <c r="A13" i="34" s="1"/>
  <c r="A14" i="34" s="1"/>
  <c r="A15" i="34" s="1"/>
  <c r="A16" i="34" s="1"/>
  <c r="A17" i="34" s="1"/>
  <c r="A18" i="34" s="1"/>
  <c r="A19" i="34" s="1"/>
  <c r="A20" i="34" s="1"/>
  <c r="A21" i="34" s="1"/>
  <c r="A22" i="34" s="1"/>
  <c r="A23" i="34" s="1"/>
  <c r="A24" i="34" s="1"/>
  <c r="A25" i="34" s="1"/>
  <c r="A26" i="34" s="1"/>
  <c r="A27" i="34" s="1"/>
  <c r="A28" i="34" s="1"/>
  <c r="A29" i="34" s="1"/>
  <c r="A30" i="34" s="1"/>
  <c r="A31" i="34" s="1"/>
  <c r="A32" i="34" s="1"/>
  <c r="A33" i="34" s="1"/>
  <c r="A34" i="34" s="1"/>
  <c r="A35" i="34" s="1"/>
  <c r="A36" i="34" s="1"/>
  <c r="A37" i="34" s="1"/>
  <c r="A38" i="34" s="1"/>
  <c r="A39" i="34" s="1"/>
  <c r="A40" i="34" s="1"/>
  <c r="A41" i="34" s="1"/>
  <c r="A42" i="34" s="1"/>
  <c r="A43" i="34" s="1"/>
  <c r="A44" i="34" s="1"/>
  <c r="A45" i="34" s="1"/>
  <c r="A46" i="34" s="1"/>
  <c r="A47" i="34" s="1"/>
  <c r="A48" i="34" s="1"/>
  <c r="A49" i="34" s="1"/>
  <c r="A50" i="34" s="1"/>
  <c r="A51" i="34" s="1"/>
  <c r="A52" i="34" s="1"/>
  <c r="A53" i="34" s="1"/>
  <c r="A54" i="34" s="1"/>
  <c r="A55" i="34" s="1"/>
  <c r="A56" i="34" s="1"/>
  <c r="A57" i="34" s="1"/>
  <c r="A58" i="34" s="1"/>
  <c r="A59" i="34" s="1"/>
  <c r="A60" i="34" s="1"/>
  <c r="A61" i="34" s="1"/>
  <c r="A62" i="34" s="1"/>
  <c r="A63" i="34" s="1"/>
  <c r="A64" i="34" s="1"/>
  <c r="A65" i="34" s="1"/>
  <c r="A66" i="34" s="1"/>
  <c r="A67" i="34" s="1"/>
  <c r="A68" i="34" s="1"/>
  <c r="A69" i="34" s="1"/>
  <c r="A70" i="34" s="1"/>
  <c r="A71" i="34" s="1"/>
  <c r="A72" i="34" s="1"/>
  <c r="A73" i="34" s="1"/>
  <c r="A74" i="34" s="1"/>
  <c r="A75" i="34" s="1"/>
  <c r="A76" i="34" s="1"/>
  <c r="A77" i="34" s="1"/>
  <c r="A78" i="34" s="1"/>
  <c r="A79" i="34" s="1"/>
  <c r="A80" i="34" s="1"/>
  <c r="A81" i="34" s="1"/>
  <c r="A82" i="34" s="1"/>
  <c r="A83" i="34" s="1"/>
  <c r="A84" i="34" s="1"/>
  <c r="A85" i="34" s="1"/>
  <c r="A86" i="34" s="1"/>
  <c r="A87" i="34" s="1"/>
  <c r="A88" i="34" s="1"/>
  <c r="A89" i="34" s="1"/>
  <c r="A90" i="34" s="1"/>
  <c r="A91" i="34" s="1"/>
  <c r="A92" i="34" s="1"/>
  <c r="A93" i="34" s="1"/>
  <c r="A94" i="34" s="1"/>
  <c r="A95" i="34" s="1"/>
  <c r="A96" i="34" s="1"/>
  <c r="A97" i="34" s="1"/>
  <c r="A98" i="34" s="1"/>
  <c r="A99" i="34" s="1"/>
  <c r="A100" i="34" s="1"/>
  <c r="A101" i="34" s="1"/>
  <c r="A102" i="34" s="1"/>
  <c r="A103" i="34" s="1"/>
  <c r="A104" i="34" s="1"/>
  <c r="A105" i="34" s="1"/>
  <c r="A106" i="34" s="1"/>
  <c r="A107" i="34" s="1"/>
  <c r="A108" i="34" s="1"/>
  <c r="A109" i="34" s="1"/>
  <c r="A110" i="34" s="1"/>
  <c r="A111" i="34" s="1"/>
  <c r="A112" i="34" s="1"/>
  <c r="A113" i="34" s="1"/>
  <c r="A114" i="34" s="1"/>
  <c r="A115" i="34" s="1"/>
  <c r="A116" i="34" s="1"/>
  <c r="A117" i="34" s="1"/>
  <c r="A118" i="34" s="1"/>
  <c r="A119" i="34" s="1"/>
  <c r="A120" i="34" s="1"/>
  <c r="A121" i="34" s="1"/>
  <c r="A122" i="34" s="1"/>
  <c r="A123" i="34" s="1"/>
  <c r="A124" i="34" s="1"/>
  <c r="A125" i="34" s="1"/>
  <c r="A126" i="34" s="1"/>
  <c r="A127" i="34" s="1"/>
  <c r="A128" i="34" s="1"/>
  <c r="A129" i="34" s="1"/>
  <c r="A130" i="34" s="1"/>
  <c r="A131" i="34" s="1"/>
  <c r="A132" i="34" s="1"/>
  <c r="A133" i="34" s="1"/>
  <c r="A134" i="34" s="1"/>
  <c r="A135" i="34" s="1"/>
  <c r="A136" i="34" s="1"/>
  <c r="A137" i="34" s="1"/>
  <c r="A138" i="34" s="1"/>
  <c r="A139" i="34" s="1"/>
  <c r="A140" i="34" s="1"/>
  <c r="A141" i="34" s="1"/>
  <c r="A142" i="34" s="1"/>
  <c r="A143" i="34" s="1"/>
  <c r="A144" i="34" s="1"/>
  <c r="A145" i="34" s="1"/>
  <c r="A146" i="34" s="1"/>
  <c r="A147" i="34" s="1"/>
  <c r="A148" i="34" s="1"/>
  <c r="A149" i="34" s="1"/>
  <c r="A150" i="34" s="1"/>
  <c r="A151" i="34" s="1"/>
  <c r="A152" i="34" s="1"/>
  <c r="A153" i="34" s="1"/>
  <c r="A154" i="34" s="1"/>
  <c r="A155" i="34" s="1"/>
  <c r="A156" i="34" s="1"/>
  <c r="A157" i="34" s="1"/>
  <c r="A158" i="34" s="1"/>
  <c r="A159" i="34" s="1"/>
  <c r="A160" i="34" s="1"/>
  <c r="A161" i="34" s="1"/>
  <c r="A162" i="34" s="1"/>
  <c r="A163" i="34" s="1"/>
  <c r="A164" i="34" s="1"/>
  <c r="A165" i="34" s="1"/>
  <c r="A166" i="34" s="1"/>
  <c r="A167" i="34" s="1"/>
  <c r="A168" i="34" s="1"/>
  <c r="A169" i="34" s="1"/>
  <c r="A170" i="34" s="1"/>
  <c r="A171" i="34" s="1"/>
  <c r="A172" i="34" s="1"/>
  <c r="A173" i="34" s="1"/>
  <c r="A174" i="34" s="1"/>
  <c r="A175" i="34" s="1"/>
  <c r="A176" i="34" s="1"/>
  <c r="A177" i="34" s="1"/>
  <c r="A178" i="34" s="1"/>
  <c r="A179" i="34" s="1"/>
  <c r="A180" i="34" s="1"/>
  <c r="A181" i="34" s="1"/>
  <c r="A182" i="34" s="1"/>
  <c r="A183" i="34" s="1"/>
  <c r="A184" i="34" s="1"/>
  <c r="A185" i="34" s="1"/>
  <c r="A186" i="34" s="1"/>
  <c r="A187" i="34" s="1"/>
  <c r="A188" i="34" s="1"/>
  <c r="A189" i="34" s="1"/>
  <c r="A190" i="34" s="1"/>
  <c r="A191" i="34" s="1"/>
  <c r="A192" i="34" s="1"/>
  <c r="A193" i="34" s="1"/>
  <c r="A194" i="34" s="1"/>
  <c r="A195" i="34" s="1"/>
  <c r="A196" i="34" s="1"/>
  <c r="A197" i="34" s="1"/>
  <c r="A198" i="34" s="1"/>
  <c r="A199" i="34" s="1"/>
  <c r="A200" i="34" s="1"/>
  <c r="A201" i="34" s="1"/>
  <c r="A202" i="34" s="1"/>
  <c r="A203" i="34" s="1"/>
  <c r="A204" i="34" s="1"/>
  <c r="A205" i="34" s="1"/>
  <c r="A206" i="34" s="1"/>
  <c r="A207" i="34" s="1"/>
  <c r="A208" i="34" s="1"/>
  <c r="A209" i="34" s="1"/>
  <c r="A210" i="34" s="1"/>
  <c r="A211" i="34" s="1"/>
  <c r="A212" i="34" s="1"/>
  <c r="A213" i="34" s="1"/>
  <c r="A214" i="34" s="1"/>
  <c r="A215" i="34" s="1"/>
  <c r="A216" i="34" s="1"/>
  <c r="A217" i="34" s="1"/>
  <c r="A218" i="34" s="1"/>
  <c r="A219" i="34" s="1"/>
  <c r="A220" i="34" s="1"/>
  <c r="A221" i="34" s="1"/>
  <c r="A222" i="34" s="1"/>
  <c r="A223" i="34" s="1"/>
  <c r="A224" i="34" s="1"/>
  <c r="A225" i="34" s="1"/>
  <c r="A226" i="34" s="1"/>
  <c r="A227" i="34" s="1"/>
  <c r="A228" i="34" s="1"/>
  <c r="A229" i="34" s="1"/>
  <c r="A230" i="34" s="1"/>
  <c r="A231" i="34" s="1"/>
  <c r="A232" i="34" s="1"/>
  <c r="A233" i="34" s="1"/>
  <c r="A234" i="34" s="1"/>
  <c r="A235" i="34" s="1"/>
  <c r="A236" i="34" s="1"/>
  <c r="A237" i="34" s="1"/>
  <c r="A238" i="34" s="1"/>
  <c r="A239" i="34" s="1"/>
  <c r="A240" i="34" s="1"/>
  <c r="A241" i="34" s="1"/>
  <c r="A242" i="34" s="1"/>
  <c r="A243" i="34" s="1"/>
  <c r="A244" i="34" s="1"/>
  <c r="A245" i="34" s="1"/>
  <c r="A246" i="34" s="1"/>
  <c r="A247" i="34" s="1"/>
  <c r="A248" i="34" s="1"/>
  <c r="A249" i="34" s="1"/>
  <c r="A250" i="34" s="1"/>
  <c r="A251" i="34" s="1"/>
  <c r="A252" i="34" s="1"/>
  <c r="A253" i="34" s="1"/>
  <c r="A254" i="34" s="1"/>
  <c r="A255" i="34" s="1"/>
  <c r="A256" i="34" s="1"/>
  <c r="A257" i="34" s="1"/>
  <c r="A258" i="34" s="1"/>
  <c r="A259" i="34" s="1"/>
  <c r="A260" i="34" s="1"/>
  <c r="A261" i="34" s="1"/>
  <c r="A262" i="34" s="1"/>
  <c r="A263" i="34" s="1"/>
  <c r="A264" i="34" s="1"/>
  <c r="A265" i="34" s="1"/>
  <c r="A266" i="34" s="1"/>
  <c r="A267" i="34" s="1"/>
  <c r="A268" i="34" s="1"/>
  <c r="A269" i="34" s="1"/>
  <c r="A270" i="34" s="1"/>
  <c r="A271" i="34" s="1"/>
  <c r="A272" i="34" s="1"/>
  <c r="A273" i="34" s="1"/>
  <c r="A274" i="34" s="1"/>
  <c r="A275" i="34" s="1"/>
  <c r="A276" i="34" s="1"/>
  <c r="A277" i="34" s="1"/>
  <c r="A278" i="34" s="1"/>
  <c r="A279" i="34" s="1"/>
  <c r="A280" i="34" s="1"/>
  <c r="A281" i="34" s="1"/>
  <c r="A282" i="34" s="1"/>
  <c r="A283" i="34" s="1"/>
  <c r="A284" i="34" s="1"/>
  <c r="A285" i="34" s="1"/>
  <c r="A286" i="34" s="1"/>
  <c r="A287" i="34" s="1"/>
  <c r="A288" i="34" s="1"/>
  <c r="A289" i="34" s="1"/>
  <c r="A290" i="34" s="1"/>
  <c r="A291" i="34" s="1"/>
  <c r="A292" i="34" s="1"/>
  <c r="A293" i="34" s="1"/>
  <c r="A294" i="34" s="1"/>
  <c r="A295" i="34" s="1"/>
  <c r="A296" i="34" s="1"/>
  <c r="A297" i="34" s="1"/>
  <c r="A298" i="34" s="1"/>
  <c r="A299" i="34" s="1"/>
  <c r="A300" i="34" s="1"/>
  <c r="A301" i="34" s="1"/>
  <c r="A302" i="34" s="1"/>
  <c r="A303" i="34" s="1"/>
  <c r="A304" i="34" s="1"/>
  <c r="A305" i="34" s="1"/>
  <c r="A306" i="34" s="1"/>
  <c r="A307" i="34" s="1"/>
  <c r="A308" i="34" s="1"/>
  <c r="A309" i="34" s="1"/>
  <c r="A310" i="34" s="1"/>
  <c r="A311" i="34" s="1"/>
  <c r="A312" i="34" s="1"/>
  <c r="A313" i="34" s="1"/>
  <c r="A314" i="34" s="1"/>
  <c r="A315" i="34" s="1"/>
  <c r="A316" i="34" s="1"/>
  <c r="A317" i="34" s="1"/>
  <c r="A318" i="34" s="1"/>
  <c r="A319" i="34" s="1"/>
  <c r="A320" i="34" s="1"/>
  <c r="A321" i="34" s="1"/>
  <c r="A322" i="34" s="1"/>
  <c r="A323" i="34" s="1"/>
  <c r="A324" i="34" s="1"/>
  <c r="A325" i="34" s="1"/>
  <c r="A326" i="34" s="1"/>
  <c r="A327" i="34" s="1"/>
  <c r="A328" i="34" s="1"/>
  <c r="A329" i="34" s="1"/>
  <c r="A330" i="34" s="1"/>
  <c r="A331" i="34" s="1"/>
  <c r="A332" i="34" s="1"/>
  <c r="A333" i="34" s="1"/>
  <c r="A334" i="34" s="1"/>
  <c r="A335" i="34" s="1"/>
  <c r="A336" i="34" s="1"/>
  <c r="A337" i="34" s="1"/>
  <c r="A338" i="34" s="1"/>
  <c r="A339" i="34" s="1"/>
  <c r="A340" i="34" s="1"/>
  <c r="A341" i="34" s="1"/>
  <c r="A342" i="34" s="1"/>
  <c r="A343" i="34" s="1"/>
  <c r="A344" i="34" s="1"/>
  <c r="A345" i="34" s="1"/>
  <c r="A346" i="34" s="1"/>
  <c r="A347" i="34" s="1"/>
  <c r="A348" i="34" s="1"/>
  <c r="A349" i="34" s="1"/>
  <c r="A350" i="34" s="1"/>
  <c r="A351" i="34" s="1"/>
  <c r="A352" i="34" s="1"/>
  <c r="A353" i="34" s="1"/>
  <c r="A354" i="34" s="1"/>
  <c r="A355" i="34" s="1"/>
  <c r="A356" i="34" s="1"/>
  <c r="A357" i="34" s="1"/>
  <c r="A358" i="34" s="1"/>
  <c r="A359" i="34" s="1"/>
  <c r="A360" i="34" s="1"/>
  <c r="A361" i="34" s="1"/>
  <c r="A362" i="34" s="1"/>
  <c r="A363" i="34" s="1"/>
  <c r="A364" i="34" s="1"/>
  <c r="A365" i="34" s="1"/>
  <c r="A366" i="34" s="1"/>
  <c r="A367" i="34" s="1"/>
  <c r="A368" i="34" s="1"/>
  <c r="A369" i="34" s="1"/>
  <c r="A370" i="34" s="1"/>
  <c r="A371" i="34" s="1"/>
  <c r="A372" i="34" s="1"/>
  <c r="A373" i="34" s="1"/>
  <c r="A374" i="34" s="1"/>
  <c r="A375" i="34" s="1"/>
  <c r="A376" i="34" s="1"/>
  <c r="A377" i="34" s="1"/>
  <c r="A378" i="34" s="1"/>
  <c r="A379" i="34" s="1"/>
  <c r="A380" i="34" s="1"/>
  <c r="A381" i="34" s="1"/>
  <c r="A382" i="34" s="1"/>
  <c r="A383" i="34" s="1"/>
  <c r="A384" i="34" s="1"/>
  <c r="A385" i="34" s="1"/>
  <c r="A386" i="34" s="1"/>
  <c r="A387" i="34" s="1"/>
  <c r="A388" i="34" s="1"/>
  <c r="A389" i="34" s="1"/>
  <c r="A390" i="34" s="1"/>
  <c r="A391" i="34" s="1"/>
  <c r="A392" i="34" s="1"/>
  <c r="A393" i="34" s="1"/>
  <c r="A394" i="34" s="1"/>
  <c r="A395" i="34" s="1"/>
  <c r="A396" i="34" s="1"/>
  <c r="A397" i="34" s="1"/>
  <c r="A398" i="34" s="1"/>
  <c r="A399" i="34" s="1"/>
  <c r="A400" i="34" s="1"/>
  <c r="A401" i="34" s="1"/>
  <c r="A402" i="34" s="1"/>
  <c r="A403" i="34" s="1"/>
  <c r="A404" i="34" s="1"/>
  <c r="A405" i="34" s="1"/>
  <c r="A406" i="34" s="1"/>
  <c r="A407" i="34" s="1"/>
  <c r="A408" i="34" s="1"/>
  <c r="A409" i="34" s="1"/>
  <c r="A410" i="34" s="1"/>
  <c r="A411" i="34" s="1"/>
  <c r="A412" i="34" s="1"/>
  <c r="A413" i="34" s="1"/>
  <c r="A414" i="34" s="1"/>
  <c r="A415" i="34" s="1"/>
  <c r="A416" i="34" s="1"/>
  <c r="A417" i="34" s="1"/>
  <c r="A418" i="34" s="1"/>
  <c r="A419" i="34" s="1"/>
  <c r="A420" i="34" s="1"/>
  <c r="A421" i="34" s="1"/>
  <c r="A422" i="34" s="1"/>
  <c r="A423" i="34" s="1"/>
  <c r="A424" i="34" s="1"/>
  <c r="A425" i="34" s="1"/>
  <c r="A426" i="34" s="1"/>
  <c r="A427" i="34" s="1"/>
  <c r="A428" i="34" s="1"/>
  <c r="A429" i="34" s="1"/>
  <c r="A430" i="34" s="1"/>
  <c r="A431" i="34" s="1"/>
  <c r="A432" i="34" s="1"/>
  <c r="A433" i="34" s="1"/>
  <c r="A434" i="34" s="1"/>
  <c r="A435" i="34" s="1"/>
  <c r="A436" i="34" s="1"/>
  <c r="A437" i="34" s="1"/>
  <c r="A438" i="34" s="1"/>
  <c r="A439" i="34" s="1"/>
  <c r="A440" i="34" s="1"/>
  <c r="A441" i="34" s="1"/>
  <c r="A442" i="34" s="1"/>
  <c r="A443" i="34" s="1"/>
  <c r="A444" i="34" s="1"/>
  <c r="A445" i="34" s="1"/>
  <c r="A446" i="34" s="1"/>
  <c r="A447" i="34" s="1"/>
  <c r="A448" i="34" s="1"/>
  <c r="A449" i="34" s="1"/>
  <c r="A450" i="34" s="1"/>
  <c r="A451" i="34" s="1"/>
  <c r="A452" i="34" s="1"/>
  <c r="A453" i="34" s="1"/>
  <c r="A454" i="34" s="1"/>
  <c r="A455" i="34" s="1"/>
  <c r="A456" i="34" s="1"/>
  <c r="A457" i="34" s="1"/>
  <c r="A458" i="34" s="1"/>
  <c r="A459" i="34" s="1"/>
  <c r="A460" i="34" s="1"/>
  <c r="A461" i="34" s="1"/>
  <c r="A462" i="34" s="1"/>
  <c r="A463" i="34" s="1"/>
  <c r="A464" i="34" s="1"/>
  <c r="A465" i="34" s="1"/>
  <c r="A466" i="34" s="1"/>
  <c r="A467" i="34" s="1"/>
  <c r="A468" i="34" s="1"/>
  <c r="A469" i="34" s="1"/>
  <c r="A470" i="34" s="1"/>
  <c r="A471" i="34" s="1"/>
  <c r="A472" i="34" s="1"/>
  <c r="A473" i="34" s="1"/>
  <c r="A474" i="34" s="1"/>
  <c r="A475" i="34" s="1"/>
  <c r="A476" i="34" s="1"/>
  <c r="A477" i="34" s="1"/>
  <c r="A478" i="34" s="1"/>
  <c r="A479" i="34" s="1"/>
  <c r="A480" i="34" s="1"/>
  <c r="A481" i="34" s="1"/>
  <c r="A482" i="34" s="1"/>
  <c r="A483" i="34" s="1"/>
  <c r="A484" i="34" s="1"/>
  <c r="A485" i="34" s="1"/>
  <c r="A486" i="34" s="1"/>
  <c r="A487" i="34" s="1"/>
  <c r="A488" i="34" s="1"/>
  <c r="A489" i="34" s="1"/>
  <c r="A490" i="34" s="1"/>
  <c r="A491" i="34" s="1"/>
  <c r="A492" i="34" s="1"/>
  <c r="A493" i="34" s="1"/>
  <c r="A494" i="34" s="1"/>
  <c r="A495" i="34" s="1"/>
  <c r="A496" i="34" s="1"/>
  <c r="A497" i="34" s="1"/>
  <c r="A498" i="34" s="1"/>
  <c r="A499" i="34" s="1"/>
  <c r="A500" i="34" s="1"/>
  <c r="A501" i="34" s="1"/>
  <c r="A502" i="34" s="1"/>
  <c r="A503" i="34" s="1"/>
  <c r="A504" i="34" s="1"/>
  <c r="A505" i="34" s="1"/>
  <c r="A506" i="34" s="1"/>
  <c r="A507" i="34" s="1"/>
  <c r="A508" i="34" s="1"/>
  <c r="A509" i="34" s="1"/>
  <c r="A510" i="34" s="1"/>
  <c r="A511" i="34" s="1"/>
  <c r="A512" i="34" s="1"/>
  <c r="A513" i="34" s="1"/>
  <c r="A514" i="34" s="1"/>
  <c r="A515" i="34" s="1"/>
  <c r="A516" i="34" s="1"/>
  <c r="A517" i="34" s="1"/>
  <c r="A518" i="34" s="1"/>
  <c r="A519" i="34" s="1"/>
  <c r="A520" i="34" s="1"/>
  <c r="A521" i="34" s="1"/>
  <c r="A522" i="34" s="1"/>
  <c r="A523" i="34" s="1"/>
  <c r="A524" i="34" s="1"/>
  <c r="A525" i="34" s="1"/>
  <c r="A526" i="34" s="1"/>
  <c r="A527" i="34" s="1"/>
  <c r="A528" i="34" s="1"/>
  <c r="A529" i="34" s="1"/>
  <c r="A530" i="34" s="1"/>
  <c r="A531" i="34" s="1"/>
  <c r="A532" i="34" s="1"/>
  <c r="A533" i="34" s="1"/>
  <c r="A534" i="34" s="1"/>
  <c r="A535" i="34" s="1"/>
  <c r="A536" i="34" s="1"/>
  <c r="A537" i="34" s="1"/>
  <c r="A538" i="34" s="1"/>
  <c r="A539" i="34" s="1"/>
  <c r="A540" i="34" s="1"/>
  <c r="A541" i="34" s="1"/>
  <c r="A542" i="34" s="1"/>
  <c r="A543" i="34" s="1"/>
  <c r="A544" i="34" s="1"/>
  <c r="A545" i="34" s="1"/>
  <c r="A546" i="34" s="1"/>
  <c r="A547" i="34" s="1"/>
  <c r="A548" i="34" s="1"/>
  <c r="A549" i="34" s="1"/>
  <c r="A550" i="34" s="1"/>
  <c r="A551" i="34" s="1"/>
  <c r="A552" i="34" s="1"/>
  <c r="A553" i="34" s="1"/>
  <c r="A554" i="34" s="1"/>
  <c r="A555" i="34" s="1"/>
  <c r="A556" i="34" s="1"/>
  <c r="A557" i="34" s="1"/>
  <c r="A558" i="34" s="1"/>
  <c r="A559" i="34" s="1"/>
  <c r="A560" i="34" s="1"/>
  <c r="A561" i="34" s="1"/>
  <c r="A562" i="34" s="1"/>
  <c r="A563" i="34" s="1"/>
  <c r="A564" i="34" s="1"/>
  <c r="A565" i="34" s="1"/>
  <c r="A566" i="34" s="1"/>
  <c r="A567" i="34" s="1"/>
  <c r="A568" i="34" s="1"/>
  <c r="A569" i="34" s="1"/>
  <c r="A570" i="34" s="1"/>
  <c r="A571" i="34" s="1"/>
  <c r="A572" i="34" s="1"/>
  <c r="A573" i="34" s="1"/>
  <c r="A574" i="34" s="1"/>
  <c r="A575" i="34" s="1"/>
  <c r="A576" i="34" s="1"/>
  <c r="A577" i="34" s="1"/>
  <c r="A578" i="34" s="1"/>
  <c r="A579" i="34" s="1"/>
  <c r="A580" i="34" s="1"/>
  <c r="A581" i="34" s="1"/>
  <c r="A582" i="34" s="1"/>
  <c r="A583" i="34" s="1"/>
  <c r="A584" i="34" s="1"/>
  <c r="A585" i="34" s="1"/>
  <c r="A586" i="34" s="1"/>
  <c r="A587" i="34" s="1"/>
  <c r="A588" i="34" s="1"/>
  <c r="A589" i="34" s="1"/>
  <c r="A590" i="34" s="1"/>
  <c r="A591" i="34" s="1"/>
  <c r="A592" i="34" s="1"/>
  <c r="A593" i="34" s="1"/>
  <c r="A594" i="34" s="1"/>
  <c r="A595" i="34" s="1"/>
  <c r="A596" i="34" s="1"/>
  <c r="A597" i="34" s="1"/>
  <c r="A598" i="34" s="1"/>
  <c r="A599" i="34" s="1"/>
  <c r="A600" i="34" s="1"/>
  <c r="A601" i="34" s="1"/>
  <c r="A602" i="34" s="1"/>
  <c r="A603" i="34" s="1"/>
  <c r="A604" i="34" s="1"/>
  <c r="A605" i="34" s="1"/>
  <c r="A606" i="34" s="1"/>
  <c r="A607" i="34" s="1"/>
  <c r="A608" i="34" s="1"/>
  <c r="A609" i="34" s="1"/>
  <c r="A610" i="34" s="1"/>
  <c r="A611" i="34" s="1"/>
  <c r="A612" i="34" s="1"/>
  <c r="A613" i="34" s="1"/>
  <c r="A614" i="34" s="1"/>
  <c r="A615" i="34" s="1"/>
  <c r="A616" i="34" s="1"/>
  <c r="A617" i="34" s="1"/>
  <c r="A618" i="34" s="1"/>
  <c r="A619" i="34" s="1"/>
  <c r="A620" i="34" s="1"/>
  <c r="A621" i="34" s="1"/>
  <c r="A622" i="34" s="1"/>
  <c r="A623" i="34" s="1"/>
  <c r="A624" i="34" s="1"/>
  <c r="A625" i="34" s="1"/>
  <c r="A626" i="34" s="1"/>
  <c r="A627" i="34" s="1"/>
  <c r="A628" i="34" s="1"/>
  <c r="A629" i="34" s="1"/>
  <c r="A630" i="34" s="1"/>
  <c r="A631" i="34" s="1"/>
  <c r="A632" i="34" s="1"/>
  <c r="A633" i="34" s="1"/>
  <c r="A634" i="34" s="1"/>
  <c r="A635" i="34" s="1"/>
  <c r="A636" i="34" s="1"/>
  <c r="A637" i="34" s="1"/>
  <c r="A638" i="34" s="1"/>
  <c r="A639" i="34" s="1"/>
  <c r="A640" i="34" s="1"/>
  <c r="A641" i="34" s="1"/>
  <c r="A642" i="34" s="1"/>
  <c r="A643" i="34" s="1"/>
  <c r="A644" i="34" s="1"/>
  <c r="A645" i="34" s="1"/>
  <c r="A646" i="34" s="1"/>
  <c r="A647" i="34" s="1"/>
  <c r="A648" i="34" s="1"/>
  <c r="A649" i="34" s="1"/>
  <c r="A650" i="34" s="1"/>
  <c r="A651" i="34" s="1"/>
  <c r="A652" i="34" s="1"/>
  <c r="A653" i="34" s="1"/>
  <c r="A654" i="34" s="1"/>
  <c r="A655" i="34" s="1"/>
  <c r="A656" i="34" s="1"/>
  <c r="A657" i="34" s="1"/>
  <c r="A658" i="34" s="1"/>
  <c r="A659" i="34" s="1"/>
  <c r="A660" i="34" s="1"/>
  <c r="A661" i="34" s="1"/>
  <c r="A662" i="34" s="1"/>
  <c r="A663" i="34" s="1"/>
  <c r="A664" i="34" s="1"/>
  <c r="A665" i="34" s="1"/>
  <c r="A666" i="34" s="1"/>
  <c r="A667" i="34" s="1"/>
  <c r="A668" i="34" s="1"/>
  <c r="A669" i="34" s="1"/>
  <c r="A670" i="34" s="1"/>
  <c r="A671" i="34" s="1"/>
  <c r="A672" i="34" s="1"/>
  <c r="A673" i="34" s="1"/>
  <c r="A674" i="34" s="1"/>
  <c r="A675" i="34" s="1"/>
  <c r="A676" i="34" s="1"/>
  <c r="A677" i="34" s="1"/>
  <c r="A678" i="34" s="1"/>
  <c r="A679" i="34" s="1"/>
  <c r="A680" i="34" s="1"/>
  <c r="A681" i="34" s="1"/>
  <c r="A682" i="34" s="1"/>
  <c r="A683" i="34" s="1"/>
  <c r="A684" i="34" s="1"/>
  <c r="A685" i="34" s="1"/>
  <c r="A686" i="34" s="1"/>
  <c r="A687" i="34" s="1"/>
  <c r="A688" i="34" s="1"/>
  <c r="A689" i="34" s="1"/>
  <c r="A690" i="34" s="1"/>
  <c r="A691" i="34" s="1"/>
  <c r="A692" i="34" s="1"/>
  <c r="A693" i="34" s="1"/>
  <c r="A694" i="34" s="1"/>
  <c r="A695" i="34" s="1"/>
  <c r="A696" i="34" s="1"/>
  <c r="A697" i="34" s="1"/>
  <c r="A698" i="34" s="1"/>
  <c r="A699" i="34" s="1"/>
  <c r="A700" i="34" s="1"/>
  <c r="A701" i="34" s="1"/>
  <c r="A702" i="34" s="1"/>
  <c r="A703" i="34" s="1"/>
  <c r="A704" i="34" s="1"/>
  <c r="A705" i="34" s="1"/>
  <c r="A706" i="34" s="1"/>
  <c r="A707" i="34" s="1"/>
  <c r="A708" i="34" s="1"/>
  <c r="A709" i="34" s="1"/>
  <c r="A710" i="34" s="1"/>
  <c r="A711" i="34" s="1"/>
  <c r="A712" i="34" s="1"/>
  <c r="A713" i="34" s="1"/>
  <c r="A714" i="34" s="1"/>
  <c r="A715" i="34" s="1"/>
  <c r="A716" i="34" s="1"/>
  <c r="A717" i="34" s="1"/>
  <c r="A718" i="34" s="1"/>
  <c r="A719" i="34" s="1"/>
  <c r="A720" i="34" s="1"/>
  <c r="A721" i="34" s="1"/>
  <c r="A722" i="34" s="1"/>
  <c r="A723" i="34" s="1"/>
  <c r="A724" i="34" s="1"/>
  <c r="A725" i="34" s="1"/>
  <c r="A726" i="34" s="1"/>
  <c r="A727" i="34" s="1"/>
  <c r="A728" i="34" s="1"/>
  <c r="A729" i="34" s="1"/>
  <c r="A730" i="34" s="1"/>
  <c r="A731" i="34" s="1"/>
  <c r="A732" i="34" s="1"/>
  <c r="A733" i="34" s="1"/>
  <c r="A734" i="34" s="1"/>
  <c r="A735" i="34" s="1"/>
  <c r="A736" i="34" s="1"/>
  <c r="A737" i="34" s="1"/>
  <c r="A738" i="34" s="1"/>
  <c r="A739" i="34" s="1"/>
  <c r="A740" i="34" s="1"/>
  <c r="A741" i="34" s="1"/>
  <c r="A742" i="34" s="1"/>
  <c r="A743" i="34" s="1"/>
  <c r="A744" i="34" s="1"/>
  <c r="A745" i="34" s="1"/>
  <c r="A746" i="34" s="1"/>
  <c r="A747" i="34" s="1"/>
  <c r="A748" i="34" s="1"/>
  <c r="A749" i="34" s="1"/>
  <c r="A750" i="34" s="1"/>
  <c r="A751" i="34" s="1"/>
  <c r="A752" i="34" s="1"/>
  <c r="A753" i="34" s="1"/>
  <c r="A754" i="34" s="1"/>
  <c r="A755" i="34" s="1"/>
  <c r="A756" i="34" s="1"/>
  <c r="A757" i="34" s="1"/>
  <c r="A758" i="34" s="1"/>
  <c r="A759" i="34" s="1"/>
  <c r="A760" i="34" s="1"/>
  <c r="A761" i="34" s="1"/>
  <c r="A762" i="34" s="1"/>
  <c r="A763" i="34" s="1"/>
  <c r="A764" i="34" s="1"/>
  <c r="A765" i="34" s="1"/>
  <c r="A766" i="34" s="1"/>
  <c r="A767" i="34" s="1"/>
  <c r="A768" i="34" s="1"/>
  <c r="A769" i="34" s="1"/>
  <c r="A770" i="34" s="1"/>
  <c r="A771" i="34" s="1"/>
  <c r="A772" i="34" s="1"/>
  <c r="A773" i="34" s="1"/>
  <c r="A774" i="34" s="1"/>
  <c r="A775" i="34" s="1"/>
  <c r="A776" i="34" s="1"/>
  <c r="A777" i="34" s="1"/>
  <c r="A778" i="34" s="1"/>
  <c r="A779" i="34" s="1"/>
  <c r="A780" i="34" s="1"/>
  <c r="A781" i="34" s="1"/>
  <c r="A782" i="34" s="1"/>
  <c r="A783" i="34" s="1"/>
  <c r="A784" i="34" s="1"/>
  <c r="A785" i="34" s="1"/>
  <c r="A786" i="34" s="1"/>
  <c r="A787" i="34" s="1"/>
  <c r="A788" i="34" s="1"/>
  <c r="A789" i="34" s="1"/>
  <c r="A790" i="34" s="1"/>
  <c r="A791" i="34" s="1"/>
  <c r="A792" i="34" s="1"/>
  <c r="A793" i="34" s="1"/>
  <c r="A794" i="34" s="1"/>
  <c r="A795" i="34" s="1"/>
  <c r="A796" i="34" s="1"/>
  <c r="A797" i="34" s="1"/>
  <c r="A798" i="34" s="1"/>
  <c r="A799" i="34" s="1"/>
  <c r="A800" i="34" s="1"/>
  <c r="A801" i="34" s="1"/>
  <c r="A802" i="34" s="1"/>
  <c r="A803" i="34" s="1"/>
  <c r="A804" i="34" s="1"/>
  <c r="A805" i="34" s="1"/>
  <c r="A806" i="34" s="1"/>
  <c r="A807" i="34" s="1"/>
  <c r="A808" i="34" s="1"/>
  <c r="A809" i="34" s="1"/>
  <c r="A810" i="34" s="1"/>
  <c r="A811" i="34" s="1"/>
  <c r="A812" i="34" s="1"/>
  <c r="A813" i="34" s="1"/>
  <c r="A814" i="34" s="1"/>
  <c r="A815" i="34" s="1"/>
  <c r="A816" i="34" s="1"/>
  <c r="A817" i="34" s="1"/>
  <c r="A818" i="34" s="1"/>
  <c r="A819" i="34" s="1"/>
  <c r="A820" i="34" s="1"/>
  <c r="A821" i="34" s="1"/>
  <c r="A822" i="34" s="1"/>
  <c r="A823" i="34" s="1"/>
  <c r="A824" i="34" s="1"/>
  <c r="A825" i="34" s="1"/>
  <c r="A826" i="34" s="1"/>
  <c r="A827" i="34" s="1"/>
  <c r="A828" i="34" s="1"/>
  <c r="A829" i="34" s="1"/>
  <c r="A830" i="34" s="1"/>
  <c r="A831" i="34" s="1"/>
  <c r="A832" i="34" s="1"/>
  <c r="A833" i="34" s="1"/>
  <c r="A834" i="34" s="1"/>
  <c r="A835" i="34" s="1"/>
  <c r="A836" i="34" s="1"/>
  <c r="A837" i="34" s="1"/>
  <c r="A838" i="34" s="1"/>
  <c r="A839" i="34" s="1"/>
  <c r="A840" i="34" s="1"/>
  <c r="A841" i="34" s="1"/>
  <c r="A842" i="34" s="1"/>
  <c r="A843" i="34" s="1"/>
  <c r="A844" i="34" s="1"/>
  <c r="A845" i="34" s="1"/>
  <c r="A846" i="34" s="1"/>
  <c r="A847" i="34" s="1"/>
  <c r="A848" i="34" s="1"/>
  <c r="A849" i="34" s="1"/>
  <c r="A850" i="34" s="1"/>
  <c r="A851" i="34" s="1"/>
  <c r="A852" i="34" s="1"/>
  <c r="A853" i="34" s="1"/>
  <c r="A854" i="34" s="1"/>
  <c r="A855" i="34" s="1"/>
  <c r="A856" i="34" s="1"/>
  <c r="A857" i="34" s="1"/>
  <c r="A858" i="34" s="1"/>
  <c r="A859" i="34" s="1"/>
  <c r="A860" i="34" s="1"/>
  <c r="A861" i="34" s="1"/>
  <c r="A862" i="34" s="1"/>
  <c r="A863" i="34" s="1"/>
  <c r="A864" i="34" s="1"/>
  <c r="A865" i="34" s="1"/>
  <c r="A866" i="34" s="1"/>
  <c r="A867" i="34" s="1"/>
  <c r="A868" i="34" s="1"/>
  <c r="A869" i="34" s="1"/>
  <c r="A870" i="34" s="1"/>
  <c r="A871" i="34" s="1"/>
  <c r="A872" i="34" s="1"/>
  <c r="A873" i="34" s="1"/>
  <c r="A874" i="34" s="1"/>
  <c r="A875" i="34" s="1"/>
  <c r="A876" i="34" s="1"/>
  <c r="A877" i="34" s="1"/>
  <c r="A878" i="34" s="1"/>
  <c r="A879" i="34" s="1"/>
  <c r="A880" i="34" s="1"/>
  <c r="A881" i="34" s="1"/>
  <c r="A882" i="34" s="1"/>
  <c r="A883" i="34" s="1"/>
  <c r="A884" i="34" s="1"/>
  <c r="A885" i="34" s="1"/>
  <c r="A886" i="34" s="1"/>
  <c r="A887" i="34" s="1"/>
  <c r="A888" i="34" s="1"/>
  <c r="A889" i="34" s="1"/>
  <c r="A890" i="34" s="1"/>
  <c r="A891" i="34" s="1"/>
  <c r="A892" i="34" s="1"/>
  <c r="A893" i="34" s="1"/>
  <c r="A894" i="34" s="1"/>
  <c r="A895" i="34" s="1"/>
  <c r="A896" i="34" s="1"/>
  <c r="A897" i="34" s="1"/>
  <c r="A898" i="34" s="1"/>
  <c r="A899" i="34" s="1"/>
  <c r="A900" i="34" s="1"/>
  <c r="A901" i="34" s="1"/>
  <c r="A902" i="34" s="1"/>
  <c r="A903" i="34" s="1"/>
  <c r="A904" i="34" s="1"/>
  <c r="A905" i="34" s="1"/>
  <c r="A906" i="34" s="1"/>
  <c r="A907" i="34" s="1"/>
  <c r="A908" i="34" s="1"/>
  <c r="A909" i="34" s="1"/>
  <c r="A910" i="34" s="1"/>
  <c r="A911" i="34" s="1"/>
  <c r="A912" i="34" s="1"/>
  <c r="A913" i="34" s="1"/>
  <c r="A914" i="34" s="1"/>
  <c r="A915" i="34" s="1"/>
  <c r="A916" i="34" s="1"/>
  <c r="A917" i="34" s="1"/>
  <c r="A918" i="34" s="1"/>
  <c r="A919" i="34" s="1"/>
  <c r="A920" i="34" s="1"/>
  <c r="A921" i="34" s="1"/>
  <c r="A922" i="34" s="1"/>
  <c r="A923" i="34" s="1"/>
  <c r="A924" i="34" s="1"/>
  <c r="A925" i="34" s="1"/>
  <c r="A926" i="34" s="1"/>
  <c r="A927" i="34" s="1"/>
  <c r="A928" i="34" s="1"/>
  <c r="A929" i="34" s="1"/>
  <c r="A930" i="34" s="1"/>
  <c r="A931" i="34" s="1"/>
  <c r="A932" i="34" s="1"/>
  <c r="A933" i="34" s="1"/>
  <c r="A934" i="34" s="1"/>
  <c r="A935" i="34" s="1"/>
  <c r="A936" i="34" s="1"/>
  <c r="A937" i="34" s="1"/>
  <c r="A938" i="34" s="1"/>
  <c r="A939" i="34" s="1"/>
  <c r="A940" i="34" s="1"/>
  <c r="A941" i="34" s="1"/>
  <c r="A942" i="34" s="1"/>
  <c r="A943" i="34" s="1"/>
  <c r="A944" i="34" s="1"/>
  <c r="A945" i="34" s="1"/>
  <c r="A946" i="34" s="1"/>
  <c r="A947" i="34" s="1"/>
  <c r="A948" i="34" s="1"/>
  <c r="A949" i="34" s="1"/>
  <c r="A950" i="34" s="1"/>
  <c r="A951" i="34" s="1"/>
  <c r="A952" i="34" s="1"/>
  <c r="A953" i="34" s="1"/>
  <c r="A954" i="34" s="1"/>
  <c r="A955" i="34" s="1"/>
  <c r="A956" i="34" s="1"/>
  <c r="A957" i="34" s="1"/>
  <c r="A958" i="34" s="1"/>
  <c r="A959" i="34" s="1"/>
  <c r="A960" i="34" s="1"/>
  <c r="A961" i="34" s="1"/>
  <c r="A962" i="34" s="1"/>
  <c r="A963" i="34" s="1"/>
  <c r="A964" i="34" s="1"/>
  <c r="A965" i="34" s="1"/>
  <c r="A966" i="34" s="1"/>
  <c r="A967" i="34" s="1"/>
  <c r="A968" i="34" s="1"/>
  <c r="A969" i="34" s="1"/>
  <c r="A970" i="34" s="1"/>
  <c r="A971" i="34" s="1"/>
  <c r="A972" i="34" s="1"/>
  <c r="A973" i="34" s="1"/>
  <c r="A974" i="34" s="1"/>
  <c r="A975" i="34" s="1"/>
  <c r="A976" i="34" s="1"/>
  <c r="A977" i="34" s="1"/>
  <c r="A978" i="34" s="1"/>
  <c r="A979" i="34" s="1"/>
  <c r="A980" i="34" s="1"/>
  <c r="A981" i="34" s="1"/>
  <c r="A982" i="34" s="1"/>
  <c r="A983" i="34" s="1"/>
  <c r="A984" i="34" s="1"/>
  <c r="A985" i="34" s="1"/>
  <c r="A986" i="34" s="1"/>
  <c r="A987" i="34" s="1"/>
  <c r="A988" i="34" s="1"/>
  <c r="A989" i="34" s="1"/>
  <c r="A990" i="34" s="1"/>
  <c r="A991" i="34" s="1"/>
  <c r="A992" i="34" s="1"/>
  <c r="A993" i="34" s="1"/>
  <c r="A994" i="34" s="1"/>
  <c r="A995" i="34" s="1"/>
  <c r="A996" i="34" s="1"/>
  <c r="A997" i="34" s="1"/>
  <c r="A998" i="34" s="1"/>
  <c r="A999" i="34" s="1"/>
  <c r="A1000" i="34" s="1"/>
  <c r="A1001" i="34" s="1"/>
  <c r="A1002" i="34" s="1"/>
  <c r="A1003" i="34" s="1"/>
  <c r="A1004" i="34" s="1"/>
  <c r="A1005" i="34" s="1"/>
  <c r="A1006" i="34" s="1"/>
  <c r="A1007" i="34" s="1"/>
  <c r="A1008" i="34" s="1"/>
  <c r="A1009" i="34" s="1"/>
  <c r="A1010" i="34" s="1"/>
  <c r="A1011" i="34" s="1"/>
  <c r="A1012" i="34" s="1"/>
  <c r="A1013" i="34" s="1"/>
  <c r="A1014" i="34" s="1"/>
  <c r="A1015" i="34" s="1"/>
  <c r="A1016" i="34" s="1"/>
  <c r="A1017" i="34" s="1"/>
  <c r="A1018" i="34" s="1"/>
  <c r="A1019" i="34" s="1"/>
  <c r="A1020" i="34" s="1"/>
  <c r="A1021" i="34" s="1"/>
  <c r="A1022" i="34" s="1"/>
  <c r="A1023" i="34" s="1"/>
  <c r="A1024" i="34" s="1"/>
  <c r="A1025" i="34" s="1"/>
  <c r="A1026" i="34" s="1"/>
  <c r="A1027" i="34" s="1"/>
  <c r="A1028" i="34" s="1"/>
  <c r="A1029" i="34" s="1"/>
  <c r="A1030" i="34" s="1"/>
  <c r="A1031" i="34" s="1"/>
  <c r="A1032" i="34" s="1"/>
  <c r="A1033" i="34" s="1"/>
  <c r="A1034" i="34" s="1"/>
  <c r="A1035" i="34" s="1"/>
  <c r="A1036" i="34" s="1"/>
  <c r="A1037" i="34" s="1"/>
  <c r="A1038" i="34" s="1"/>
  <c r="A1039" i="34" s="1"/>
  <c r="A1040" i="34" s="1"/>
  <c r="A1041" i="34" s="1"/>
  <c r="A1042" i="34" s="1"/>
  <c r="A1043" i="34" s="1"/>
  <c r="A1044" i="34" s="1"/>
  <c r="A1045" i="34" s="1"/>
  <c r="A1046" i="34" s="1"/>
  <c r="A1047" i="34" s="1"/>
  <c r="A1048" i="34" s="1"/>
  <c r="A1049" i="34" s="1"/>
  <c r="A1050" i="34" s="1"/>
  <c r="A1051" i="34" s="1"/>
  <c r="A1052" i="34" s="1"/>
  <c r="A1053" i="34" s="1"/>
  <c r="A1054" i="34" s="1"/>
  <c r="A1055" i="34" s="1"/>
  <c r="A1056" i="34" s="1"/>
  <c r="A1057" i="34" s="1"/>
  <c r="A1058" i="34" s="1"/>
  <c r="A1059" i="34" s="1"/>
  <c r="A1060" i="34" s="1"/>
  <c r="A1061" i="34" s="1"/>
  <c r="A1062" i="34" s="1"/>
  <c r="A1063" i="34" s="1"/>
  <c r="A1064" i="34" s="1"/>
  <c r="A1065" i="34" s="1"/>
  <c r="A1066" i="34" s="1"/>
  <c r="A1067" i="34" s="1"/>
  <c r="A1068" i="34" s="1"/>
  <c r="A1069" i="34" s="1"/>
  <c r="A1070" i="34" s="1"/>
  <c r="A1071" i="34" s="1"/>
  <c r="A1072" i="34" s="1"/>
  <c r="A1073" i="34" s="1"/>
  <c r="A1074" i="34" s="1"/>
  <c r="A1075" i="34" s="1"/>
  <c r="A1076" i="34" s="1"/>
  <c r="A1077" i="34" s="1"/>
  <c r="A1078" i="34" s="1"/>
  <c r="A1079" i="34" s="1"/>
  <c r="A1080" i="34" s="1"/>
  <c r="A1081" i="34" s="1"/>
  <c r="A1082" i="34" s="1"/>
  <c r="A1083" i="34" s="1"/>
  <c r="A1084" i="34" s="1"/>
  <c r="A1085" i="34" s="1"/>
  <c r="A1086" i="34" s="1"/>
  <c r="A1087" i="34" s="1"/>
  <c r="A1088" i="34" s="1"/>
  <c r="A1089" i="34" s="1"/>
  <c r="A1090" i="34" s="1"/>
  <c r="A1091" i="34" s="1"/>
  <c r="A1092" i="34" s="1"/>
  <c r="A1093" i="34" s="1"/>
  <c r="A1094" i="34" s="1"/>
  <c r="A1095" i="34" s="1"/>
  <c r="A1096" i="34" s="1"/>
  <c r="A1097" i="34" s="1"/>
  <c r="A1098" i="34" s="1"/>
  <c r="A1099" i="34" s="1"/>
  <c r="A1100" i="34" s="1"/>
  <c r="A1101" i="34" s="1"/>
  <c r="A1102" i="34" s="1"/>
  <c r="A1103" i="34" s="1"/>
  <c r="A1104" i="34" s="1"/>
  <c r="A1105" i="34" s="1"/>
  <c r="A1106" i="34" s="1"/>
  <c r="A1107" i="34" s="1"/>
  <c r="A1108" i="34" s="1"/>
  <c r="A1109" i="34" s="1"/>
  <c r="A1110" i="34" s="1"/>
  <c r="A1111" i="34" s="1"/>
  <c r="A1112" i="34" s="1"/>
  <c r="A1113" i="34" s="1"/>
  <c r="A1114" i="34" s="1"/>
  <c r="A1115" i="34" s="1"/>
  <c r="A1116" i="34" s="1"/>
  <c r="A1117" i="34" s="1"/>
  <c r="A1118" i="34" s="1"/>
  <c r="A1119" i="34" s="1"/>
  <c r="A1120" i="34" s="1"/>
  <c r="A1121" i="34" s="1"/>
  <c r="A1122" i="34" s="1"/>
  <c r="A1123" i="34" s="1"/>
  <c r="A1124" i="34" s="1"/>
  <c r="A1125" i="34" s="1"/>
  <c r="A1126" i="34" s="1"/>
  <c r="A1127" i="34" s="1"/>
  <c r="A1128" i="34" s="1"/>
  <c r="A1129" i="34" s="1"/>
  <c r="A1130" i="34" s="1"/>
  <c r="A1131" i="34" s="1"/>
  <c r="A1132" i="34" s="1"/>
  <c r="A1133" i="34" s="1"/>
  <c r="A1134" i="34" s="1"/>
  <c r="A1135" i="34" s="1"/>
  <c r="A1136" i="34" s="1"/>
  <c r="A1137" i="34" s="1"/>
  <c r="A1138" i="34" s="1"/>
  <c r="A1139" i="34" s="1"/>
  <c r="A1140" i="34" s="1"/>
  <c r="A1141" i="34" s="1"/>
  <c r="A1142" i="34" s="1"/>
  <c r="A1143" i="34" s="1"/>
  <c r="A1144" i="34" s="1"/>
  <c r="A1145" i="34" s="1"/>
  <c r="A1146" i="34" s="1"/>
  <c r="A1147" i="34" s="1"/>
  <c r="A1148" i="34" s="1"/>
  <c r="A1149" i="34" s="1"/>
  <c r="A1150" i="34" s="1"/>
  <c r="A1151" i="34" s="1"/>
  <c r="A1152" i="34" s="1"/>
  <c r="A1153" i="34" s="1"/>
  <c r="A1154" i="34" s="1"/>
  <c r="A1155" i="34" s="1"/>
  <c r="A1156" i="34" s="1"/>
  <c r="A1157" i="34" s="1"/>
  <c r="A1158" i="34" s="1"/>
  <c r="A1159" i="34" s="1"/>
  <c r="A1160" i="34" s="1"/>
  <c r="A1161" i="34" s="1"/>
  <c r="A1162" i="34" s="1"/>
  <c r="A1163" i="34" s="1"/>
  <c r="A1164" i="34" s="1"/>
  <c r="A1165" i="34" s="1"/>
  <c r="A1166" i="34" s="1"/>
  <c r="A1167" i="34" s="1"/>
  <c r="A1168" i="34" s="1"/>
  <c r="A1169" i="34" s="1"/>
  <c r="A1170" i="34" s="1"/>
  <c r="A1171" i="34" s="1"/>
  <c r="A1172" i="34" s="1"/>
  <c r="A1173" i="34" s="1"/>
  <c r="A1174" i="34" s="1"/>
  <c r="A1175" i="34" s="1"/>
  <c r="A1176" i="34" s="1"/>
  <c r="A1177" i="34" s="1"/>
  <c r="A1178" i="34" s="1"/>
  <c r="A1179" i="34" s="1"/>
  <c r="A1180" i="34" s="1"/>
  <c r="A1181" i="34" s="1"/>
  <c r="A1182" i="34" s="1"/>
  <c r="A1183" i="34" s="1"/>
  <c r="A1184" i="34" s="1"/>
  <c r="A1185" i="34" s="1"/>
  <c r="A1186" i="34" s="1"/>
  <c r="A1187" i="34" s="1"/>
  <c r="A1188" i="34" s="1"/>
  <c r="A1189" i="34" s="1"/>
  <c r="A1190" i="34" s="1"/>
  <c r="A1191" i="34" s="1"/>
  <c r="A1192" i="34" s="1"/>
  <c r="A1193" i="34" s="1"/>
  <c r="A1194" i="34" s="1"/>
  <c r="A1195" i="34" s="1"/>
  <c r="A1196" i="34" s="1"/>
  <c r="A1197" i="34" s="1"/>
  <c r="A1198" i="34" s="1"/>
  <c r="A1199" i="34" s="1"/>
  <c r="A1200" i="34" s="1"/>
  <c r="A1201" i="34" s="1"/>
  <c r="A1202" i="34" s="1"/>
  <c r="A1203" i="34" s="1"/>
  <c r="A1204" i="34" s="1"/>
  <c r="A1205" i="34" s="1"/>
  <c r="A1206" i="34" s="1"/>
  <c r="A1207" i="34" s="1"/>
  <c r="A1208" i="34" s="1"/>
  <c r="A1209" i="34" s="1"/>
  <c r="A1210" i="34" s="1"/>
  <c r="A1211" i="34" s="1"/>
  <c r="A1212" i="34" s="1"/>
  <c r="A1213" i="34" s="1"/>
  <c r="A1214" i="34" s="1"/>
  <c r="A1215" i="34" s="1"/>
  <c r="A1216" i="34" s="1"/>
  <c r="A1217" i="34" s="1"/>
  <c r="A1218" i="34" s="1"/>
  <c r="A1219" i="34" s="1"/>
  <c r="A1220" i="34" s="1"/>
  <c r="A1221" i="34" s="1"/>
  <c r="A1222" i="34" s="1"/>
  <c r="A1223" i="34" s="1"/>
  <c r="A1224" i="34" s="1"/>
  <c r="A1225" i="34" s="1"/>
  <c r="A1226" i="34" s="1"/>
  <c r="A1227" i="34" s="1"/>
  <c r="A1228" i="34" s="1"/>
  <c r="A1229" i="34" s="1"/>
  <c r="A1230" i="34" s="1"/>
  <c r="A1231" i="34" s="1"/>
  <c r="A1232" i="34" s="1"/>
  <c r="A1233" i="34" s="1"/>
  <c r="A1234" i="34" s="1"/>
  <c r="A1235" i="34" s="1"/>
  <c r="A1236" i="34" s="1"/>
  <c r="A1237" i="34" s="1"/>
  <c r="A1238" i="34" s="1"/>
  <c r="A1239" i="34" s="1"/>
  <c r="A1240" i="34" s="1"/>
  <c r="A1241" i="34" s="1"/>
  <c r="A1242" i="34" s="1"/>
  <c r="A1243" i="34" s="1"/>
  <c r="A1244" i="34" s="1"/>
  <c r="A1245" i="34" s="1"/>
  <c r="A1246" i="34" s="1"/>
  <c r="A1247" i="34" s="1"/>
  <c r="A1248" i="34" s="1"/>
  <c r="A1249" i="34" s="1"/>
  <c r="A1250" i="34" s="1"/>
  <c r="A1251" i="34" s="1"/>
  <c r="A1252" i="34" s="1"/>
  <c r="A1253" i="34" s="1"/>
  <c r="A1254" i="34" s="1"/>
  <c r="A1255" i="34" s="1"/>
  <c r="A1256" i="34" s="1"/>
  <c r="A1257" i="34" s="1"/>
  <c r="A1258" i="34" s="1"/>
  <c r="A1259" i="34" s="1"/>
  <c r="A1260" i="34" s="1"/>
  <c r="A1261" i="34" s="1"/>
  <c r="A1262" i="34" s="1"/>
  <c r="A1263" i="34" s="1"/>
  <c r="A1264" i="34" s="1"/>
  <c r="A1265" i="34" s="1"/>
  <c r="A1266" i="34" s="1"/>
  <c r="A1267" i="34" s="1"/>
  <c r="A1268" i="34" s="1"/>
  <c r="A1269" i="34" s="1"/>
  <c r="A1270" i="34" s="1"/>
  <c r="A1271" i="34" s="1"/>
  <c r="A1272" i="34" s="1"/>
  <c r="A1273" i="34" s="1"/>
  <c r="A1274" i="34" s="1"/>
  <c r="A1275" i="34" s="1"/>
  <c r="A1276" i="34" s="1"/>
  <c r="A1277" i="34" s="1"/>
  <c r="A1278" i="34" s="1"/>
  <c r="A1279" i="34" s="1"/>
  <c r="A1280" i="34" s="1"/>
  <c r="A1281" i="34" s="1"/>
  <c r="A1282" i="34" s="1"/>
  <c r="A1283" i="34" s="1"/>
  <c r="A1284" i="34" s="1"/>
  <c r="A1285" i="34" s="1"/>
  <c r="A1286" i="34" s="1"/>
  <c r="A1287" i="34" s="1"/>
  <c r="A1288" i="34" s="1"/>
  <c r="A1289" i="34" s="1"/>
  <c r="A1290" i="34" s="1"/>
  <c r="A1291" i="34" s="1"/>
  <c r="A1292" i="34" s="1"/>
  <c r="A1293" i="34" s="1"/>
  <c r="A1294" i="34" s="1"/>
  <c r="A1295" i="34" s="1"/>
  <c r="A1296" i="34" s="1"/>
  <c r="A1297" i="34" s="1"/>
  <c r="A1298" i="34" s="1"/>
  <c r="A1299" i="34" s="1"/>
  <c r="A1300" i="34" s="1"/>
  <c r="A1301" i="34" s="1"/>
  <c r="A1302" i="34" s="1"/>
  <c r="A1303" i="34" s="1"/>
  <c r="A1304" i="34" s="1"/>
  <c r="A1305" i="34" s="1"/>
  <c r="A1306" i="34" s="1"/>
  <c r="A1307" i="34" s="1"/>
  <c r="A1308" i="34" s="1"/>
  <c r="A1309" i="34" s="1"/>
  <c r="A1310" i="34" s="1"/>
  <c r="A1311" i="34" s="1"/>
  <c r="A1312" i="34" s="1"/>
  <c r="A1313" i="34" s="1"/>
  <c r="A1314" i="34" s="1"/>
  <c r="A1315" i="34" s="1"/>
  <c r="A1316" i="34" s="1"/>
  <c r="A1317" i="34" s="1"/>
  <c r="A1318" i="34" s="1"/>
  <c r="A1319" i="34" s="1"/>
  <c r="A1320" i="34" s="1"/>
  <c r="A1321" i="34" s="1"/>
  <c r="A1322" i="34" s="1"/>
  <c r="A1323" i="34" s="1"/>
  <c r="A1324" i="34" s="1"/>
  <c r="A1325" i="34" s="1"/>
  <c r="A1326" i="34" s="1"/>
  <c r="A1327" i="34" s="1"/>
  <c r="A1328" i="34" s="1"/>
  <c r="A1329" i="34" s="1"/>
  <c r="A1330" i="34" s="1"/>
  <c r="A1331" i="34" s="1"/>
  <c r="A1332" i="34" s="1"/>
  <c r="A1333" i="34" s="1"/>
  <c r="A1334" i="34" s="1"/>
  <c r="A1335" i="34" s="1"/>
  <c r="A1336" i="34" s="1"/>
  <c r="A1337" i="34" s="1"/>
  <c r="A1338" i="34" s="1"/>
  <c r="A1339" i="34" s="1"/>
  <c r="A1340" i="34" s="1"/>
  <c r="A1341" i="34" s="1"/>
  <c r="A1342" i="34" s="1"/>
  <c r="A1343" i="34" s="1"/>
  <c r="A1344" i="34" s="1"/>
  <c r="A1345" i="34" s="1"/>
  <c r="A1346" i="34" s="1"/>
  <c r="A1347" i="34" s="1"/>
  <c r="A1348" i="34" s="1"/>
  <c r="A1349" i="34" s="1"/>
  <c r="A1350" i="34" s="1"/>
  <c r="A1351" i="34" s="1"/>
  <c r="A1352" i="34" s="1"/>
  <c r="A1353" i="34" s="1"/>
  <c r="A1354" i="34" s="1"/>
  <c r="A1355" i="34" s="1"/>
  <c r="A1356" i="34" s="1"/>
  <c r="A1357" i="34" s="1"/>
  <c r="A1358" i="34" s="1"/>
  <c r="A1359" i="34" s="1"/>
  <c r="A1360" i="34" s="1"/>
  <c r="A1361" i="34" s="1"/>
  <c r="A1362" i="34" s="1"/>
  <c r="A1363" i="34" s="1"/>
  <c r="A1364" i="34" s="1"/>
  <c r="A1365" i="34" s="1"/>
  <c r="A1366" i="34" s="1"/>
  <c r="A1367" i="34" s="1"/>
  <c r="A1368" i="34" s="1"/>
  <c r="A1369" i="34" s="1"/>
  <c r="A1370" i="34" s="1"/>
  <c r="A1371" i="34" s="1"/>
  <c r="A1372" i="34" s="1"/>
  <c r="A1373" i="34" s="1"/>
  <c r="A1374" i="34" s="1"/>
  <c r="A1375" i="34" s="1"/>
  <c r="A1376" i="34" s="1"/>
  <c r="A1377" i="34" s="1"/>
  <c r="A1378" i="34" s="1"/>
  <c r="A1379" i="34" s="1"/>
  <c r="A1380" i="34" s="1"/>
  <c r="A1381" i="34" s="1"/>
  <c r="A1382" i="34" s="1"/>
  <c r="A1383" i="34" s="1"/>
  <c r="A1384" i="34" s="1"/>
  <c r="A1385" i="34" s="1"/>
  <c r="A1386" i="34" s="1"/>
  <c r="A1387" i="34" s="1"/>
  <c r="A1388" i="34" s="1"/>
  <c r="A1389" i="34" s="1"/>
  <c r="A1390" i="34" s="1"/>
  <c r="A1391" i="34" s="1"/>
  <c r="A1392" i="34" s="1"/>
  <c r="A1393" i="34" s="1"/>
  <c r="A1394" i="34" s="1"/>
  <c r="A1395" i="34" s="1"/>
  <c r="A1396" i="34" s="1"/>
  <c r="A1397" i="34" s="1"/>
  <c r="A1398" i="34" s="1"/>
  <c r="A1399" i="34" s="1"/>
  <c r="A1400" i="34" s="1"/>
  <c r="A1401" i="34" s="1"/>
  <c r="A1402" i="34" s="1"/>
  <c r="A1403" i="34" s="1"/>
  <c r="A1404" i="34" s="1"/>
  <c r="A1405" i="34" s="1"/>
  <c r="A1406" i="34" s="1"/>
  <c r="A1407" i="34" s="1"/>
  <c r="A1408" i="34" s="1"/>
  <c r="A1409" i="34" s="1"/>
  <c r="A1410" i="34" s="1"/>
  <c r="A1411" i="34" s="1"/>
  <c r="A1412" i="34" s="1"/>
  <c r="A1413" i="34" s="1"/>
  <c r="A1414" i="34" s="1"/>
  <c r="A1415" i="34" s="1"/>
  <c r="A1416" i="34" s="1"/>
  <c r="A1417" i="34" s="1"/>
  <c r="A1418" i="34" s="1"/>
  <c r="A1419" i="34" s="1"/>
  <c r="A1420" i="34" s="1"/>
  <c r="A1421" i="34" s="1"/>
  <c r="A1422" i="34" s="1"/>
  <c r="A1423" i="34" s="1"/>
  <c r="A1424" i="34" s="1"/>
  <c r="A1425" i="34" s="1"/>
  <c r="A1426" i="34" s="1"/>
  <c r="A1427" i="34" s="1"/>
  <c r="A1428" i="34" s="1"/>
  <c r="A1429" i="34" s="1"/>
  <c r="A1430" i="34" s="1"/>
  <c r="A1431" i="34" s="1"/>
  <c r="A1432" i="34" s="1"/>
  <c r="A1433" i="34" s="1"/>
  <c r="A1434" i="34" s="1"/>
  <c r="A1435" i="34" s="1"/>
  <c r="A1436" i="34" s="1"/>
  <c r="A1437" i="34" s="1"/>
  <c r="A1438" i="34" s="1"/>
  <c r="A1439" i="34" s="1"/>
  <c r="A1440" i="34" s="1"/>
  <c r="A1441" i="34" s="1"/>
  <c r="A1442" i="34" s="1"/>
  <c r="A1443" i="34" s="1"/>
  <c r="A1444" i="34" s="1"/>
  <c r="A1445" i="34" s="1"/>
  <c r="A1446" i="34" s="1"/>
  <c r="A1447" i="34" s="1"/>
  <c r="A1448" i="34" s="1"/>
  <c r="A1449" i="34" s="1"/>
  <c r="A1450" i="34" s="1"/>
  <c r="A1451" i="34" s="1"/>
  <c r="A1452" i="34" s="1"/>
  <c r="G432" i="17"/>
  <c r="G763" i="17"/>
  <c r="G1342" i="17"/>
  <c r="I1371" i="17"/>
  <c r="H1371" i="17"/>
  <c r="G156" i="17"/>
  <c r="G326" i="17"/>
  <c r="G1334" i="17"/>
  <c r="I802" i="17"/>
  <c r="G508" i="17"/>
  <c r="F1303" i="17"/>
  <c r="F1275" i="17"/>
  <c r="F1203" i="17"/>
  <c r="F1177" i="17"/>
  <c r="F1072" i="17"/>
  <c r="F513" i="17"/>
  <c r="F454" i="17"/>
  <c r="F340" i="17"/>
  <c r="F335" i="17"/>
  <c r="F153" i="17"/>
  <c r="A2" i="33"/>
  <c r="A3" i="33" s="1"/>
  <c r="A4" i="33" s="1"/>
  <c r="A5" i="33" s="1"/>
  <c r="A6" i="33" s="1"/>
  <c r="A7" i="33" s="1"/>
  <c r="A8" i="33" s="1"/>
  <c r="A9" i="33" s="1"/>
  <c r="A10" i="33" s="1"/>
  <c r="A11" i="33" s="1"/>
  <c r="A12" i="33" s="1"/>
  <c r="A13" i="33" s="1"/>
  <c r="A14" i="33" s="1"/>
  <c r="A15" i="33" s="1"/>
  <c r="A16" i="33" s="1"/>
  <c r="A17" i="33" s="1"/>
  <c r="A18" i="33" s="1"/>
  <c r="A19" i="33" s="1"/>
  <c r="A20" i="33" s="1"/>
  <c r="A21" i="33" s="1"/>
  <c r="A22" i="33" s="1"/>
  <c r="A23" i="33" s="1"/>
  <c r="A24" i="33" s="1"/>
  <c r="A25" i="33" s="1"/>
  <c r="A26" i="33" s="1"/>
  <c r="A27" i="33" s="1"/>
  <c r="A28" i="33" s="1"/>
  <c r="A29" i="33" s="1"/>
  <c r="A30" i="33" s="1"/>
  <c r="A31" i="33" s="1"/>
  <c r="A32" i="33" s="1"/>
  <c r="A33" i="33" s="1"/>
  <c r="A34" i="33" s="1"/>
  <c r="A35" i="33" s="1"/>
  <c r="A36" i="33" s="1"/>
  <c r="A37" i="33" s="1"/>
  <c r="A38" i="33" s="1"/>
  <c r="A39" i="33" s="1"/>
  <c r="A40" i="33" s="1"/>
  <c r="A41" i="33" s="1"/>
  <c r="A42" i="33" s="1"/>
  <c r="A43" i="33" s="1"/>
  <c r="A44" i="33" s="1"/>
  <c r="A45" i="33" s="1"/>
  <c r="A46" i="33" s="1"/>
  <c r="A47" i="33" s="1"/>
  <c r="A48" i="33" s="1"/>
  <c r="A49" i="33" s="1"/>
  <c r="A50" i="33" s="1"/>
  <c r="A51" i="33" s="1"/>
  <c r="A52" i="33" s="1"/>
  <c r="A53" i="33" s="1"/>
  <c r="A54" i="33" s="1"/>
  <c r="A55" i="33" s="1"/>
  <c r="A56" i="33" s="1"/>
  <c r="A57" i="33" s="1"/>
  <c r="A58" i="33" s="1"/>
  <c r="A59" i="33" s="1"/>
  <c r="A60" i="33" s="1"/>
  <c r="A61" i="33" s="1"/>
  <c r="A62" i="33" s="1"/>
  <c r="A63" i="33" s="1"/>
  <c r="A64" i="33" s="1"/>
  <c r="A65" i="33" s="1"/>
  <c r="A66" i="33" s="1"/>
  <c r="A67" i="33" s="1"/>
  <c r="A68" i="33" s="1"/>
  <c r="A69" i="33" s="1"/>
  <c r="A70" i="33" s="1"/>
  <c r="A71" i="33" s="1"/>
  <c r="A72" i="33" s="1"/>
  <c r="A73" i="33" s="1"/>
  <c r="A74" i="33" s="1"/>
  <c r="A75" i="33" s="1"/>
  <c r="A76" i="33" s="1"/>
  <c r="A77" i="33" s="1"/>
  <c r="A78" i="33" s="1"/>
  <c r="A79" i="33" s="1"/>
  <c r="A80" i="33" s="1"/>
  <c r="A81" i="33" s="1"/>
  <c r="A82" i="33" s="1"/>
  <c r="A83" i="33" s="1"/>
  <c r="A84" i="33" s="1"/>
  <c r="A85" i="33" s="1"/>
  <c r="A86" i="33" s="1"/>
  <c r="A87" i="33" s="1"/>
  <c r="A88" i="33" s="1"/>
  <c r="A89" i="33" s="1"/>
  <c r="A90" i="33" s="1"/>
  <c r="A91" i="33" s="1"/>
  <c r="A92" i="33" s="1"/>
  <c r="A93" i="33" s="1"/>
  <c r="A94" i="33" s="1"/>
  <c r="A95" i="33" s="1"/>
  <c r="A96" i="33" s="1"/>
  <c r="A97" i="33" s="1"/>
  <c r="A98" i="33" s="1"/>
  <c r="A99" i="33" s="1"/>
  <c r="A100" i="33" s="1"/>
  <c r="A101" i="33" s="1"/>
  <c r="A102" i="33" s="1"/>
  <c r="A103" i="33" s="1"/>
  <c r="A104" i="33" s="1"/>
  <c r="A105" i="33" s="1"/>
  <c r="A106" i="33" s="1"/>
  <c r="A107" i="33" s="1"/>
  <c r="A108" i="33" s="1"/>
  <c r="A109" i="33" s="1"/>
  <c r="A110" i="33" s="1"/>
  <c r="A111" i="33" s="1"/>
  <c r="A112" i="33" s="1"/>
  <c r="A113" i="33" s="1"/>
  <c r="A114" i="33" s="1"/>
  <c r="A115" i="33" s="1"/>
  <c r="A116" i="33" s="1"/>
  <c r="A117" i="33" s="1"/>
  <c r="A118" i="33" s="1"/>
  <c r="A119" i="33" s="1"/>
  <c r="A120" i="33" s="1"/>
  <c r="A121" i="33" s="1"/>
  <c r="A122" i="33" s="1"/>
  <c r="A123" i="33" s="1"/>
  <c r="A124" i="33" s="1"/>
  <c r="A125" i="33" s="1"/>
  <c r="A126" i="33" s="1"/>
  <c r="A127" i="33" s="1"/>
  <c r="A128" i="33" s="1"/>
  <c r="A129" i="33" s="1"/>
  <c r="A130" i="33" s="1"/>
  <c r="A131" i="33" s="1"/>
  <c r="A132" i="33" s="1"/>
  <c r="A133" i="33" s="1"/>
  <c r="A134" i="33" s="1"/>
  <c r="A135" i="33" s="1"/>
  <c r="A136" i="33" s="1"/>
  <c r="A137" i="33" s="1"/>
  <c r="A138" i="33" s="1"/>
  <c r="A139" i="33" s="1"/>
  <c r="A140" i="33" s="1"/>
  <c r="A141" i="33" s="1"/>
  <c r="A142" i="33" s="1"/>
  <c r="A143" i="33" s="1"/>
  <c r="A144" i="33" s="1"/>
  <c r="A145" i="33" s="1"/>
  <c r="A146" i="33" s="1"/>
  <c r="A147" i="33" s="1"/>
  <c r="A148" i="33" s="1"/>
  <c r="A149" i="33" s="1"/>
  <c r="A150" i="33" s="1"/>
  <c r="A151" i="33" s="1"/>
  <c r="A152" i="33" s="1"/>
  <c r="A153" i="33" s="1"/>
  <c r="A154" i="33" s="1"/>
  <c r="A155" i="33" s="1"/>
  <c r="A156" i="33" s="1"/>
  <c r="A157" i="33" s="1"/>
  <c r="A158" i="33" s="1"/>
  <c r="A159" i="33" s="1"/>
  <c r="A160" i="33" s="1"/>
  <c r="A161" i="33" s="1"/>
  <c r="A162" i="33" s="1"/>
  <c r="A163" i="33" s="1"/>
  <c r="A164" i="33" s="1"/>
  <c r="A165" i="33" s="1"/>
  <c r="A166" i="33" s="1"/>
  <c r="A167" i="33" s="1"/>
  <c r="A168" i="33" s="1"/>
  <c r="A169" i="33" s="1"/>
  <c r="A170" i="33" s="1"/>
  <c r="A171" i="33" s="1"/>
  <c r="A172" i="33" s="1"/>
  <c r="A173" i="33" s="1"/>
  <c r="A174" i="33" s="1"/>
  <c r="A175" i="33" s="1"/>
  <c r="A176" i="33" s="1"/>
  <c r="A177" i="33" s="1"/>
  <c r="A178" i="33" s="1"/>
  <c r="A179" i="33" s="1"/>
  <c r="A180" i="33" s="1"/>
  <c r="A181" i="33" s="1"/>
  <c r="A182" i="33" s="1"/>
  <c r="A183" i="33" s="1"/>
  <c r="A184" i="33" s="1"/>
  <c r="A185" i="33" s="1"/>
  <c r="A186" i="33" s="1"/>
  <c r="A187" i="33" s="1"/>
  <c r="A188" i="33" s="1"/>
  <c r="A189" i="33" s="1"/>
  <c r="A190" i="33" s="1"/>
  <c r="A191" i="33" s="1"/>
  <c r="A192" i="33" s="1"/>
  <c r="A193" i="33" s="1"/>
  <c r="A194" i="33" s="1"/>
  <c r="A195" i="33" s="1"/>
  <c r="A196" i="33" s="1"/>
  <c r="A197" i="33" s="1"/>
  <c r="A198" i="33" s="1"/>
  <c r="A199" i="33" s="1"/>
  <c r="A200" i="33" s="1"/>
  <c r="A201" i="33" s="1"/>
  <c r="A202" i="33" s="1"/>
  <c r="A203" i="33" s="1"/>
  <c r="A204" i="33" s="1"/>
  <c r="A205" i="33" s="1"/>
  <c r="A206" i="33" s="1"/>
  <c r="A207" i="33" s="1"/>
  <c r="A208" i="33" s="1"/>
  <c r="A209" i="33" s="1"/>
  <c r="A210" i="33" s="1"/>
  <c r="A211" i="33" s="1"/>
  <c r="A212" i="33" s="1"/>
  <c r="A213" i="33" s="1"/>
  <c r="A214" i="33" s="1"/>
  <c r="A215" i="33" s="1"/>
  <c r="A216" i="33" s="1"/>
  <c r="A217" i="33" s="1"/>
  <c r="A218" i="33" s="1"/>
  <c r="A219" i="33" s="1"/>
  <c r="A220" i="33" s="1"/>
  <c r="A221" i="33" s="1"/>
  <c r="A222" i="33" s="1"/>
  <c r="A223" i="33" s="1"/>
  <c r="A224" i="33" s="1"/>
  <c r="A225" i="33" s="1"/>
  <c r="A226" i="33" s="1"/>
  <c r="A227" i="33" s="1"/>
  <c r="A228" i="33" s="1"/>
  <c r="A229" i="33" s="1"/>
  <c r="A230" i="33" s="1"/>
  <c r="A231" i="33" s="1"/>
  <c r="A232" i="33" s="1"/>
  <c r="A233" i="33" s="1"/>
  <c r="A234" i="33" s="1"/>
  <c r="A235" i="33" s="1"/>
  <c r="A236" i="33" s="1"/>
  <c r="A237" i="33" s="1"/>
  <c r="A238" i="33" s="1"/>
  <c r="A239" i="33" s="1"/>
  <c r="A240" i="33" s="1"/>
  <c r="A241" i="33" s="1"/>
  <c r="A242" i="33" s="1"/>
  <c r="A243" i="33" s="1"/>
  <c r="A244" i="33" s="1"/>
  <c r="A245" i="33" s="1"/>
  <c r="A246" i="33" s="1"/>
  <c r="A247" i="33" s="1"/>
  <c r="A248" i="33" s="1"/>
  <c r="A249" i="33" s="1"/>
  <c r="A250" i="33" s="1"/>
  <c r="A251" i="33" s="1"/>
  <c r="A252" i="33" s="1"/>
  <c r="A253" i="33" s="1"/>
  <c r="A254" i="33" s="1"/>
  <c r="A255" i="33" s="1"/>
  <c r="A256" i="33" s="1"/>
  <c r="A257" i="33" s="1"/>
  <c r="A258" i="33" s="1"/>
  <c r="A259" i="33" s="1"/>
  <c r="A260" i="33" s="1"/>
  <c r="A261" i="33" s="1"/>
  <c r="A262" i="33" s="1"/>
  <c r="A263" i="33" s="1"/>
  <c r="A264" i="33" s="1"/>
  <c r="A265" i="33" s="1"/>
  <c r="A266" i="33" s="1"/>
  <c r="A267" i="33" s="1"/>
  <c r="A268" i="33" s="1"/>
  <c r="A269" i="33" s="1"/>
  <c r="A270" i="33" s="1"/>
  <c r="A271" i="33" s="1"/>
  <c r="A272" i="33" s="1"/>
  <c r="A273" i="33" s="1"/>
  <c r="A274" i="33" s="1"/>
  <c r="A275" i="33" s="1"/>
  <c r="A276" i="33" s="1"/>
  <c r="A277" i="33" s="1"/>
  <c r="A278" i="33" s="1"/>
  <c r="A279" i="33" s="1"/>
  <c r="A280" i="33" s="1"/>
  <c r="A281" i="33" s="1"/>
  <c r="A282" i="33" s="1"/>
  <c r="A283" i="33" s="1"/>
  <c r="A284" i="33" s="1"/>
  <c r="A285" i="33" s="1"/>
  <c r="A286" i="33" s="1"/>
  <c r="A287" i="33" s="1"/>
  <c r="A288" i="33" s="1"/>
  <c r="A289" i="33" s="1"/>
  <c r="A290" i="33" s="1"/>
  <c r="A291" i="33" s="1"/>
  <c r="A292" i="33" s="1"/>
  <c r="A293" i="33" s="1"/>
  <c r="A294" i="33" s="1"/>
  <c r="A295" i="33" s="1"/>
  <c r="A296" i="33" s="1"/>
  <c r="A297" i="33" s="1"/>
  <c r="A298" i="33" s="1"/>
  <c r="A299" i="33" s="1"/>
  <c r="A300" i="33" s="1"/>
  <c r="A301" i="33" s="1"/>
  <c r="A302" i="33" s="1"/>
  <c r="A303" i="33" s="1"/>
  <c r="A304" i="33" s="1"/>
  <c r="A305" i="33" s="1"/>
  <c r="A306" i="33" s="1"/>
  <c r="A307" i="33" s="1"/>
  <c r="A308" i="33" s="1"/>
  <c r="A309" i="33" s="1"/>
  <c r="A310" i="33" s="1"/>
  <c r="A311" i="33" s="1"/>
  <c r="A312" i="33" s="1"/>
  <c r="A313" i="33" s="1"/>
  <c r="A314" i="33" s="1"/>
  <c r="A315" i="33" s="1"/>
  <c r="A316" i="33" s="1"/>
  <c r="A317" i="33" s="1"/>
  <c r="A318" i="33" s="1"/>
  <c r="A319" i="33" s="1"/>
  <c r="A320" i="33" s="1"/>
  <c r="A321" i="33" s="1"/>
  <c r="A322" i="33" s="1"/>
  <c r="A323" i="33" s="1"/>
  <c r="A324" i="33" s="1"/>
  <c r="A325" i="33" s="1"/>
  <c r="A326" i="33" s="1"/>
  <c r="A327" i="33" s="1"/>
  <c r="A328" i="33" s="1"/>
  <c r="A329" i="33" s="1"/>
  <c r="A330" i="33" s="1"/>
  <c r="A331" i="33" s="1"/>
  <c r="A332" i="33" s="1"/>
  <c r="A333" i="33" s="1"/>
  <c r="A334" i="33" s="1"/>
  <c r="A335" i="33" s="1"/>
  <c r="A336" i="33" s="1"/>
  <c r="A337" i="33" s="1"/>
  <c r="A338" i="33" s="1"/>
  <c r="A339" i="33" s="1"/>
  <c r="A340" i="33" s="1"/>
  <c r="A341" i="33" s="1"/>
  <c r="A342" i="33" s="1"/>
  <c r="A343" i="33" s="1"/>
  <c r="A344" i="33" s="1"/>
  <c r="A345" i="33" s="1"/>
  <c r="A346" i="33" s="1"/>
  <c r="A347" i="33" s="1"/>
  <c r="A348" i="33" s="1"/>
  <c r="A349" i="33" s="1"/>
  <c r="A350" i="33" s="1"/>
  <c r="A351" i="33" s="1"/>
  <c r="A352" i="33" s="1"/>
  <c r="A353" i="33" s="1"/>
  <c r="A354" i="33" s="1"/>
  <c r="A355" i="33" s="1"/>
  <c r="A356" i="33" s="1"/>
  <c r="A357" i="33" s="1"/>
  <c r="A358" i="33" s="1"/>
  <c r="A359" i="33" s="1"/>
  <c r="A360" i="33" s="1"/>
  <c r="A361" i="33" s="1"/>
  <c r="A362" i="33" s="1"/>
  <c r="A363" i="33" s="1"/>
  <c r="A364" i="33" s="1"/>
  <c r="A365" i="33" s="1"/>
  <c r="A366" i="33" s="1"/>
  <c r="A367" i="33" s="1"/>
  <c r="A368" i="33" s="1"/>
  <c r="A369" i="33" s="1"/>
  <c r="A370" i="33" s="1"/>
  <c r="A371" i="33" s="1"/>
  <c r="A372" i="33" s="1"/>
  <c r="A373" i="33" s="1"/>
  <c r="A374" i="33" s="1"/>
  <c r="A375" i="33" s="1"/>
  <c r="A376" i="33" s="1"/>
  <c r="A377" i="33" s="1"/>
  <c r="A378" i="33" s="1"/>
  <c r="A379" i="33" s="1"/>
  <c r="A380" i="33" s="1"/>
  <c r="A381" i="33" s="1"/>
  <c r="A382" i="33" s="1"/>
  <c r="A383" i="33" s="1"/>
  <c r="A384" i="33" s="1"/>
  <c r="A385" i="33" s="1"/>
  <c r="A386" i="33" s="1"/>
  <c r="A387" i="33" s="1"/>
  <c r="A388" i="33" s="1"/>
  <c r="A389" i="33" s="1"/>
  <c r="A390" i="33" s="1"/>
  <c r="A391" i="33" s="1"/>
  <c r="A392" i="33" s="1"/>
  <c r="A393" i="33" s="1"/>
  <c r="A394" i="33" s="1"/>
  <c r="A395" i="33" s="1"/>
  <c r="A396" i="33" s="1"/>
  <c r="A397" i="33" s="1"/>
  <c r="A398" i="33" s="1"/>
  <c r="A399" i="33" s="1"/>
  <c r="A400" i="33" s="1"/>
  <c r="A401" i="33" s="1"/>
  <c r="A402" i="33" s="1"/>
  <c r="A403" i="33" s="1"/>
  <c r="A404" i="33" s="1"/>
  <c r="A405" i="33" s="1"/>
  <c r="A406" i="33" s="1"/>
  <c r="A407" i="33" s="1"/>
  <c r="A408" i="33" s="1"/>
  <c r="A409" i="33" s="1"/>
  <c r="A410" i="33" s="1"/>
  <c r="A411" i="33" s="1"/>
  <c r="A412" i="33" s="1"/>
  <c r="A413" i="33" s="1"/>
  <c r="A414" i="33" s="1"/>
  <c r="A415" i="33" s="1"/>
  <c r="A416" i="33" s="1"/>
  <c r="A417" i="33" s="1"/>
  <c r="A418" i="33" s="1"/>
  <c r="A419" i="33" s="1"/>
  <c r="A420" i="33" s="1"/>
  <c r="A421" i="33" s="1"/>
  <c r="A422" i="33" s="1"/>
  <c r="A423" i="33" s="1"/>
  <c r="A424" i="33" s="1"/>
  <c r="A425" i="33" s="1"/>
  <c r="A426" i="33" s="1"/>
  <c r="A427" i="33" s="1"/>
  <c r="A428" i="33" s="1"/>
  <c r="A429" i="33" s="1"/>
  <c r="A430" i="33" s="1"/>
  <c r="A431" i="33" s="1"/>
  <c r="A432" i="33" s="1"/>
  <c r="A433" i="33" s="1"/>
  <c r="A434" i="33" s="1"/>
  <c r="A435" i="33" s="1"/>
  <c r="A436" i="33" s="1"/>
  <c r="A437" i="33" s="1"/>
  <c r="A438" i="33" s="1"/>
  <c r="A439" i="33" s="1"/>
  <c r="A440" i="33" s="1"/>
  <c r="A441" i="33" s="1"/>
  <c r="A442" i="33" s="1"/>
  <c r="A443" i="33" s="1"/>
  <c r="A444" i="33" s="1"/>
  <c r="A445" i="33" s="1"/>
  <c r="A446" i="33" s="1"/>
  <c r="A447" i="33" s="1"/>
  <c r="A448" i="33" s="1"/>
  <c r="A449" i="33" s="1"/>
  <c r="A450" i="33" s="1"/>
  <c r="A451" i="33" s="1"/>
  <c r="A452" i="33" s="1"/>
  <c r="A453" i="33" s="1"/>
  <c r="A454" i="33" s="1"/>
  <c r="A455" i="33" s="1"/>
  <c r="A456" i="33" s="1"/>
  <c r="A457" i="33" s="1"/>
  <c r="A458" i="33" s="1"/>
  <c r="A459" i="33" s="1"/>
  <c r="A460" i="33" s="1"/>
  <c r="A461" i="33" s="1"/>
  <c r="A462" i="33" s="1"/>
  <c r="A463" i="33" s="1"/>
  <c r="A464" i="33" s="1"/>
  <c r="A465" i="33" s="1"/>
  <c r="A466" i="33" s="1"/>
  <c r="A467" i="33" s="1"/>
  <c r="A468" i="33" s="1"/>
  <c r="A469" i="33" s="1"/>
  <c r="A470" i="33" s="1"/>
  <c r="A471" i="33" s="1"/>
  <c r="A472" i="33" s="1"/>
  <c r="A473" i="33" s="1"/>
  <c r="A474" i="33" s="1"/>
  <c r="A475" i="33" s="1"/>
  <c r="A476" i="33" s="1"/>
  <c r="A477" i="33" s="1"/>
  <c r="A478" i="33" s="1"/>
  <c r="A479" i="33" s="1"/>
  <c r="A480" i="33" s="1"/>
  <c r="A481" i="33" s="1"/>
  <c r="A482" i="33" s="1"/>
  <c r="A483" i="33" s="1"/>
  <c r="A484" i="33" s="1"/>
  <c r="A485" i="33" s="1"/>
  <c r="A486" i="33" s="1"/>
  <c r="A487" i="33" s="1"/>
  <c r="A488" i="33" s="1"/>
  <c r="A489" i="33" s="1"/>
  <c r="A490" i="33" s="1"/>
  <c r="A491" i="33" s="1"/>
  <c r="A492" i="33" s="1"/>
  <c r="A493" i="33" s="1"/>
  <c r="A494" i="33" s="1"/>
  <c r="A495" i="33" s="1"/>
  <c r="A496" i="33" s="1"/>
  <c r="A497" i="33" s="1"/>
  <c r="A498" i="33" s="1"/>
  <c r="A499" i="33" s="1"/>
  <c r="A500" i="33" s="1"/>
  <c r="A501" i="33" s="1"/>
  <c r="A502" i="33" s="1"/>
  <c r="A503" i="33" s="1"/>
  <c r="A504" i="33" s="1"/>
  <c r="A505" i="33" s="1"/>
  <c r="A506" i="33" s="1"/>
  <c r="A507" i="33" s="1"/>
  <c r="A508" i="33" s="1"/>
  <c r="A509" i="33" s="1"/>
  <c r="A510" i="33" s="1"/>
  <c r="A511" i="33" s="1"/>
  <c r="A512" i="33" s="1"/>
  <c r="A513" i="33" s="1"/>
  <c r="A514" i="33" s="1"/>
  <c r="A515" i="33" s="1"/>
  <c r="A516" i="33" s="1"/>
  <c r="A517" i="33" s="1"/>
  <c r="A518" i="33" s="1"/>
  <c r="A519" i="33" s="1"/>
  <c r="A520" i="33" s="1"/>
  <c r="A521" i="33" s="1"/>
  <c r="A522" i="33" s="1"/>
  <c r="A523" i="33" s="1"/>
  <c r="A524" i="33" s="1"/>
  <c r="A525" i="33" s="1"/>
  <c r="A526" i="33" s="1"/>
  <c r="A527" i="33" s="1"/>
  <c r="A528" i="33" s="1"/>
  <c r="A529" i="33" s="1"/>
  <c r="A530" i="33" s="1"/>
  <c r="A531" i="33" s="1"/>
  <c r="A532" i="33" s="1"/>
  <c r="A533" i="33" s="1"/>
  <c r="A534" i="33" s="1"/>
  <c r="A535" i="33" s="1"/>
  <c r="A536" i="33" s="1"/>
  <c r="A537" i="33" s="1"/>
  <c r="A538" i="33" s="1"/>
  <c r="A539" i="33" s="1"/>
  <c r="A540" i="33" s="1"/>
  <c r="A541" i="33" s="1"/>
  <c r="A542" i="33" s="1"/>
  <c r="A543" i="33" s="1"/>
  <c r="A544" i="33" s="1"/>
  <c r="A545" i="33" s="1"/>
  <c r="A546" i="33" s="1"/>
  <c r="A547" i="33" s="1"/>
  <c r="A548" i="33" s="1"/>
  <c r="A549" i="33" s="1"/>
  <c r="A550" i="33" s="1"/>
  <c r="A551" i="33" s="1"/>
  <c r="A552" i="33" s="1"/>
  <c r="A553" i="33" s="1"/>
  <c r="A554" i="33" s="1"/>
  <c r="A555" i="33" s="1"/>
  <c r="A556" i="33" s="1"/>
  <c r="A557" i="33" s="1"/>
  <c r="A558" i="33" s="1"/>
  <c r="A559" i="33" s="1"/>
  <c r="A560" i="33" s="1"/>
  <c r="A561" i="33" s="1"/>
  <c r="A562" i="33" s="1"/>
  <c r="A563" i="33" s="1"/>
  <c r="A564" i="33" s="1"/>
  <c r="A565" i="33" s="1"/>
  <c r="A566" i="33" s="1"/>
  <c r="A567" i="33" s="1"/>
  <c r="A568" i="33" s="1"/>
  <c r="A569" i="33" s="1"/>
  <c r="A570" i="33" s="1"/>
  <c r="A571" i="33" s="1"/>
  <c r="A572" i="33" s="1"/>
  <c r="A573" i="33" s="1"/>
  <c r="A574" i="33" s="1"/>
  <c r="A575" i="33" s="1"/>
  <c r="A576" i="33" s="1"/>
  <c r="A577" i="33" s="1"/>
  <c r="A578" i="33" s="1"/>
  <c r="A579" i="33" s="1"/>
  <c r="A580" i="33" s="1"/>
  <c r="A581" i="33" s="1"/>
  <c r="A582" i="33" s="1"/>
  <c r="A583" i="33" s="1"/>
  <c r="A584" i="33" s="1"/>
  <c r="A585" i="33" s="1"/>
  <c r="A586" i="33" s="1"/>
  <c r="A587" i="33" s="1"/>
  <c r="A588" i="33" s="1"/>
  <c r="A589" i="33" s="1"/>
  <c r="A590" i="33" s="1"/>
  <c r="A591" i="33" s="1"/>
  <c r="A592" i="33" s="1"/>
  <c r="A593" i="33" s="1"/>
  <c r="A594" i="33" s="1"/>
  <c r="A595" i="33" s="1"/>
  <c r="A596" i="33" s="1"/>
  <c r="A597" i="33" s="1"/>
  <c r="A598" i="33" s="1"/>
  <c r="A599" i="33" s="1"/>
  <c r="A600" i="33" s="1"/>
  <c r="A601" i="33" s="1"/>
  <c r="A602" i="33" s="1"/>
  <c r="A603" i="33" s="1"/>
  <c r="A604" i="33" s="1"/>
  <c r="A605" i="33" s="1"/>
  <c r="A606" i="33" s="1"/>
  <c r="A607" i="33" s="1"/>
  <c r="A608" i="33" s="1"/>
  <c r="A609" i="33" s="1"/>
  <c r="A610" i="33" s="1"/>
  <c r="A611" i="33" s="1"/>
  <c r="A612" i="33" s="1"/>
  <c r="A613" i="33" s="1"/>
  <c r="A614" i="33" s="1"/>
  <c r="A615" i="33" s="1"/>
  <c r="A616" i="33" s="1"/>
  <c r="A617" i="33" s="1"/>
  <c r="A618" i="33" s="1"/>
  <c r="A619" i="33" s="1"/>
  <c r="A620" i="33" s="1"/>
  <c r="A621" i="33" s="1"/>
  <c r="A622" i="33" s="1"/>
  <c r="A623" i="33" s="1"/>
  <c r="A624" i="33" s="1"/>
  <c r="A625" i="33" s="1"/>
  <c r="A626" i="33" s="1"/>
  <c r="A627" i="33" s="1"/>
  <c r="A628" i="33" s="1"/>
  <c r="A629" i="33" s="1"/>
  <c r="A630" i="33" s="1"/>
  <c r="A631" i="33" s="1"/>
  <c r="A632" i="33" s="1"/>
  <c r="A633" i="33" s="1"/>
  <c r="A634" i="33" s="1"/>
  <c r="A635" i="33" s="1"/>
  <c r="A636" i="33" s="1"/>
  <c r="A637" i="33" s="1"/>
  <c r="A638" i="33" s="1"/>
  <c r="A639" i="33" s="1"/>
  <c r="A640" i="33" s="1"/>
  <c r="A641" i="33" s="1"/>
  <c r="A642" i="33" s="1"/>
  <c r="A643" i="33" s="1"/>
  <c r="A644" i="33" s="1"/>
  <c r="A645" i="33" s="1"/>
  <c r="A646" i="33" s="1"/>
  <c r="A647" i="33" s="1"/>
  <c r="A648" i="33" s="1"/>
  <c r="A649" i="33" s="1"/>
  <c r="A650" i="33" s="1"/>
  <c r="A651" i="33" s="1"/>
  <c r="A652" i="33" s="1"/>
  <c r="A653" i="33" s="1"/>
  <c r="A654" i="33" s="1"/>
  <c r="A655" i="33" s="1"/>
  <c r="A656" i="33" s="1"/>
  <c r="A657" i="33" s="1"/>
  <c r="A658" i="33" s="1"/>
  <c r="A659" i="33" s="1"/>
  <c r="A660" i="33" s="1"/>
  <c r="A661" i="33" s="1"/>
  <c r="A662" i="33" s="1"/>
  <c r="A663" i="33" s="1"/>
  <c r="A664" i="33" s="1"/>
  <c r="A665" i="33" s="1"/>
  <c r="A666" i="33" s="1"/>
  <c r="A667" i="33" s="1"/>
  <c r="A668" i="33" s="1"/>
  <c r="A669" i="33" s="1"/>
  <c r="A670" i="33" s="1"/>
  <c r="A671" i="33" s="1"/>
  <c r="A672" i="33" s="1"/>
  <c r="A673" i="33" s="1"/>
  <c r="A674" i="33" s="1"/>
  <c r="A675" i="33" s="1"/>
  <c r="A676" i="33" s="1"/>
  <c r="A677" i="33" s="1"/>
  <c r="A678" i="33" s="1"/>
  <c r="A679" i="33" s="1"/>
  <c r="A680" i="33" s="1"/>
  <c r="A681" i="33" s="1"/>
  <c r="A682" i="33" s="1"/>
  <c r="A683" i="33" s="1"/>
  <c r="A684" i="33" s="1"/>
  <c r="A685" i="33" s="1"/>
  <c r="A686" i="33" s="1"/>
  <c r="A687" i="33" s="1"/>
  <c r="A688" i="33" s="1"/>
  <c r="A689" i="33" s="1"/>
  <c r="A690" i="33" s="1"/>
  <c r="A691" i="33" s="1"/>
  <c r="A692" i="33" s="1"/>
  <c r="A693" i="33" s="1"/>
  <c r="A694" i="33" s="1"/>
  <c r="A695" i="33" s="1"/>
  <c r="A696" i="33" s="1"/>
  <c r="A697" i="33" s="1"/>
  <c r="A698" i="33" s="1"/>
  <c r="A699" i="33" s="1"/>
  <c r="A700" i="33" s="1"/>
  <c r="A701" i="33" s="1"/>
  <c r="A702" i="33" s="1"/>
  <c r="A703" i="33" s="1"/>
  <c r="A704" i="33" s="1"/>
  <c r="A705" i="33" s="1"/>
  <c r="A706" i="33" s="1"/>
  <c r="A707" i="33" s="1"/>
  <c r="A708" i="33" s="1"/>
  <c r="A709" i="33" s="1"/>
  <c r="A710" i="33" s="1"/>
  <c r="A711" i="33" s="1"/>
  <c r="A712" i="33" s="1"/>
  <c r="A713" i="33" s="1"/>
  <c r="A714" i="33" s="1"/>
  <c r="A715" i="33" s="1"/>
  <c r="A716" i="33" s="1"/>
  <c r="A717" i="33" s="1"/>
  <c r="A718" i="33" s="1"/>
  <c r="A719" i="33" s="1"/>
  <c r="A720" i="33" s="1"/>
  <c r="A721" i="33" s="1"/>
  <c r="A722" i="33" s="1"/>
  <c r="A723" i="33" s="1"/>
  <c r="A724" i="33" s="1"/>
  <c r="A725" i="33" s="1"/>
  <c r="A726" i="33" s="1"/>
  <c r="A727" i="33" s="1"/>
  <c r="A728" i="33" s="1"/>
  <c r="A729" i="33" s="1"/>
  <c r="A730" i="33" s="1"/>
  <c r="A731" i="33" s="1"/>
  <c r="A732" i="33" s="1"/>
  <c r="A733" i="33" s="1"/>
  <c r="A734" i="33" s="1"/>
  <c r="A735" i="33" s="1"/>
  <c r="A736" i="33" s="1"/>
  <c r="A737" i="33" s="1"/>
  <c r="A738" i="33" s="1"/>
  <c r="A739" i="33" s="1"/>
  <c r="A740" i="33" s="1"/>
  <c r="A741" i="33" s="1"/>
  <c r="A742" i="33" s="1"/>
  <c r="A743" i="33" s="1"/>
  <c r="A744" i="33" s="1"/>
  <c r="A745" i="33" s="1"/>
  <c r="A746" i="33" s="1"/>
  <c r="A747" i="33" s="1"/>
  <c r="A748" i="33" s="1"/>
  <c r="A749" i="33" s="1"/>
  <c r="A750" i="33" s="1"/>
  <c r="A751" i="33" s="1"/>
  <c r="A752" i="33" s="1"/>
  <c r="A753" i="33" s="1"/>
  <c r="A754" i="33" s="1"/>
  <c r="A755" i="33" s="1"/>
  <c r="A756" i="33" s="1"/>
  <c r="A757" i="33" s="1"/>
  <c r="A758" i="33" s="1"/>
  <c r="A759" i="33" s="1"/>
  <c r="A760" i="33" s="1"/>
  <c r="A761" i="33" s="1"/>
  <c r="A762" i="33" s="1"/>
  <c r="A763" i="33" s="1"/>
  <c r="A764" i="33" s="1"/>
  <c r="A765" i="33" s="1"/>
  <c r="A766" i="33" s="1"/>
  <c r="A767" i="33" s="1"/>
  <c r="A768" i="33" s="1"/>
  <c r="A769" i="33" s="1"/>
  <c r="A770" i="33" s="1"/>
  <c r="A771" i="33" s="1"/>
  <c r="A772" i="33" s="1"/>
  <c r="A773" i="33" s="1"/>
  <c r="A774" i="33" s="1"/>
  <c r="A775" i="33" s="1"/>
  <c r="A776" i="33" s="1"/>
  <c r="A777" i="33" s="1"/>
  <c r="A778" i="33" s="1"/>
  <c r="A779" i="33" s="1"/>
  <c r="A780" i="33" s="1"/>
  <c r="A781" i="33" s="1"/>
  <c r="A782" i="33" s="1"/>
  <c r="A783" i="33" s="1"/>
  <c r="A784" i="33" s="1"/>
  <c r="A785" i="33" s="1"/>
  <c r="A786" i="33" s="1"/>
  <c r="A787" i="33" s="1"/>
  <c r="A788" i="33" s="1"/>
  <c r="A789" i="33" s="1"/>
  <c r="A790" i="33" s="1"/>
  <c r="A791" i="33" s="1"/>
  <c r="A792" i="33" s="1"/>
  <c r="A793" i="33" s="1"/>
  <c r="A794" i="33" s="1"/>
  <c r="A795" i="33" s="1"/>
  <c r="A796" i="33" s="1"/>
  <c r="A797" i="33" s="1"/>
  <c r="A798" i="33" s="1"/>
  <c r="A799" i="33" s="1"/>
  <c r="A800" i="33" s="1"/>
  <c r="A801" i="33" s="1"/>
  <c r="A802" i="33" s="1"/>
  <c r="A803" i="33" s="1"/>
  <c r="A804" i="33" s="1"/>
  <c r="A805" i="33" s="1"/>
  <c r="A806" i="33" s="1"/>
  <c r="A807" i="33" s="1"/>
  <c r="A808" i="33" s="1"/>
  <c r="A809" i="33" s="1"/>
  <c r="A810" i="33" s="1"/>
  <c r="A811" i="33" s="1"/>
  <c r="A812" i="33" s="1"/>
  <c r="A813" i="33" s="1"/>
  <c r="A814" i="33" s="1"/>
  <c r="A815" i="33" s="1"/>
  <c r="A816" i="33" s="1"/>
  <c r="A817" i="33" s="1"/>
  <c r="A818" i="33" s="1"/>
  <c r="A819" i="33" s="1"/>
  <c r="A820" i="33" s="1"/>
  <c r="A821" i="33" s="1"/>
  <c r="A822" i="33" s="1"/>
  <c r="A823" i="33" s="1"/>
  <c r="A824" i="33" s="1"/>
  <c r="A825" i="33" s="1"/>
  <c r="A826" i="33" s="1"/>
  <c r="A827" i="33" s="1"/>
  <c r="A828" i="33" s="1"/>
  <c r="A829" i="33" s="1"/>
  <c r="A830" i="33" s="1"/>
  <c r="A831" i="33" s="1"/>
  <c r="A832" i="33" s="1"/>
  <c r="A833" i="33" s="1"/>
  <c r="A834" i="33" s="1"/>
  <c r="A835" i="33" s="1"/>
  <c r="A836" i="33" s="1"/>
  <c r="A837" i="33" s="1"/>
  <c r="A838" i="33" s="1"/>
  <c r="A839" i="33" s="1"/>
  <c r="A840" i="33" s="1"/>
  <c r="A841" i="33" s="1"/>
  <c r="A842" i="33" s="1"/>
  <c r="A843" i="33" s="1"/>
  <c r="A844" i="33" s="1"/>
  <c r="A845" i="33" s="1"/>
  <c r="A846" i="33" s="1"/>
  <c r="A847" i="33" s="1"/>
  <c r="A848" i="33" s="1"/>
  <c r="A849" i="33" s="1"/>
  <c r="A850" i="33" s="1"/>
  <c r="A851" i="33" s="1"/>
  <c r="A852" i="33" s="1"/>
  <c r="A853" i="33" s="1"/>
  <c r="A854" i="33" s="1"/>
  <c r="A855" i="33" s="1"/>
  <c r="A856" i="33" s="1"/>
  <c r="A857" i="33" s="1"/>
  <c r="A858" i="33" s="1"/>
  <c r="A859" i="33" s="1"/>
  <c r="A860" i="33" s="1"/>
  <c r="A861" i="33" s="1"/>
  <c r="A862" i="33" s="1"/>
  <c r="A863" i="33" s="1"/>
  <c r="A864" i="33" s="1"/>
  <c r="A865" i="33" s="1"/>
  <c r="A866" i="33" s="1"/>
  <c r="A867" i="33" s="1"/>
  <c r="A868" i="33" s="1"/>
  <c r="A869" i="33" s="1"/>
  <c r="A870" i="33" s="1"/>
  <c r="A871" i="33" s="1"/>
  <c r="A872" i="33" s="1"/>
  <c r="A873" i="33" s="1"/>
  <c r="A874" i="33" s="1"/>
  <c r="A875" i="33" s="1"/>
  <c r="A876" i="33" s="1"/>
  <c r="A877" i="33" s="1"/>
  <c r="A878" i="33" s="1"/>
  <c r="A879" i="33" s="1"/>
  <c r="A880" i="33" s="1"/>
  <c r="A881" i="33" s="1"/>
  <c r="A882" i="33" s="1"/>
  <c r="A883" i="33" s="1"/>
  <c r="A884" i="33" s="1"/>
  <c r="A885" i="33" s="1"/>
  <c r="A886" i="33" s="1"/>
  <c r="A887" i="33" s="1"/>
  <c r="A888" i="33" s="1"/>
  <c r="A889" i="33" s="1"/>
  <c r="A890" i="33" s="1"/>
  <c r="A891" i="33" s="1"/>
  <c r="A892" i="33" s="1"/>
  <c r="A893" i="33" s="1"/>
  <c r="A894" i="33" s="1"/>
  <c r="A895" i="33" s="1"/>
  <c r="A896" i="33" s="1"/>
  <c r="A897" i="33" s="1"/>
  <c r="A898" i="33" s="1"/>
  <c r="A899" i="33" s="1"/>
  <c r="A900" i="33" s="1"/>
  <c r="A901" i="33" s="1"/>
  <c r="A902" i="33" s="1"/>
  <c r="A903" i="33" s="1"/>
  <c r="A904" i="33" s="1"/>
  <c r="A905" i="33" s="1"/>
  <c r="A906" i="33" s="1"/>
  <c r="A907" i="33" s="1"/>
  <c r="A908" i="33" s="1"/>
  <c r="A909" i="33" s="1"/>
  <c r="A910" i="33" s="1"/>
  <c r="A911" i="33" s="1"/>
  <c r="A912" i="33" s="1"/>
  <c r="A913" i="33" s="1"/>
  <c r="A914" i="33" s="1"/>
  <c r="A915" i="33" s="1"/>
  <c r="A916" i="33" s="1"/>
  <c r="A917" i="33" s="1"/>
  <c r="A918" i="33" s="1"/>
  <c r="A919" i="33" s="1"/>
  <c r="A920" i="33" s="1"/>
  <c r="A921" i="33" s="1"/>
  <c r="A922" i="33" s="1"/>
  <c r="A923" i="33" s="1"/>
  <c r="A924" i="33" s="1"/>
  <c r="A925" i="33" s="1"/>
  <c r="A926" i="33" s="1"/>
  <c r="A927" i="33" s="1"/>
  <c r="A928" i="33" s="1"/>
  <c r="A929" i="33" s="1"/>
  <c r="A930" i="33" s="1"/>
  <c r="A931" i="33" s="1"/>
  <c r="A932" i="33" s="1"/>
  <c r="A933" i="33" s="1"/>
  <c r="A934" i="33" s="1"/>
  <c r="A935" i="33" s="1"/>
  <c r="A936" i="33" s="1"/>
  <c r="A937" i="33" s="1"/>
  <c r="A938" i="33" s="1"/>
  <c r="A939" i="33" s="1"/>
  <c r="A940" i="33" s="1"/>
  <c r="A941" i="33" s="1"/>
  <c r="A942" i="33" s="1"/>
  <c r="A943" i="33" s="1"/>
  <c r="A944" i="33" s="1"/>
  <c r="A945" i="33" s="1"/>
  <c r="A946" i="33" s="1"/>
  <c r="A947" i="33" s="1"/>
  <c r="A948" i="33" s="1"/>
  <c r="A949" i="33" s="1"/>
  <c r="A950" i="33" s="1"/>
  <c r="A951" i="33" s="1"/>
  <c r="A952" i="33" s="1"/>
  <c r="A953" i="33" s="1"/>
  <c r="A954" i="33" s="1"/>
  <c r="A955" i="33" s="1"/>
  <c r="A956" i="33" s="1"/>
  <c r="A957" i="33" s="1"/>
  <c r="A958" i="33" s="1"/>
  <c r="A959" i="33" s="1"/>
  <c r="A960" i="33" s="1"/>
  <c r="A961" i="33" s="1"/>
  <c r="A962" i="33" s="1"/>
  <c r="A963" i="33" s="1"/>
  <c r="A964" i="33" s="1"/>
  <c r="A965" i="33" s="1"/>
  <c r="A966" i="33" s="1"/>
  <c r="A967" i="33" s="1"/>
  <c r="A968" i="33" s="1"/>
  <c r="A969" i="33" s="1"/>
  <c r="A970" i="33" s="1"/>
  <c r="A971" i="33" s="1"/>
  <c r="A972" i="33" s="1"/>
  <c r="A973" i="33" s="1"/>
  <c r="A974" i="33" s="1"/>
  <c r="A975" i="33" s="1"/>
  <c r="A976" i="33" s="1"/>
  <c r="A977" i="33" s="1"/>
  <c r="A978" i="33" s="1"/>
  <c r="A979" i="33" s="1"/>
  <c r="A980" i="33" s="1"/>
  <c r="A981" i="33" s="1"/>
  <c r="A982" i="33" s="1"/>
  <c r="A983" i="33" s="1"/>
  <c r="A984" i="33" s="1"/>
  <c r="A985" i="33" s="1"/>
  <c r="A986" i="33" s="1"/>
  <c r="A987" i="33" s="1"/>
  <c r="A988" i="33" s="1"/>
  <c r="A989" i="33" s="1"/>
  <c r="A990" i="33" s="1"/>
  <c r="A991" i="33" s="1"/>
  <c r="A992" i="33" s="1"/>
  <c r="A993" i="33" s="1"/>
  <c r="A994" i="33" s="1"/>
  <c r="A995" i="33" s="1"/>
  <c r="A996" i="33" s="1"/>
  <c r="A997" i="33" s="1"/>
  <c r="A998" i="33" s="1"/>
  <c r="A999" i="33" s="1"/>
  <c r="A1000" i="33" s="1"/>
  <c r="A1001" i="33" s="1"/>
  <c r="A1002" i="33" s="1"/>
  <c r="A1003" i="33" s="1"/>
  <c r="A1004" i="33" s="1"/>
  <c r="A1005" i="33" s="1"/>
  <c r="A1006" i="33" s="1"/>
  <c r="A1007" i="33" s="1"/>
  <c r="A1008" i="33" s="1"/>
  <c r="A1009" i="33" s="1"/>
  <c r="A1010" i="33" s="1"/>
  <c r="A1011" i="33" s="1"/>
  <c r="A1012" i="33" s="1"/>
  <c r="A1013" i="33" s="1"/>
  <c r="A1014" i="33" s="1"/>
  <c r="A1015" i="33" s="1"/>
  <c r="A1016" i="33" s="1"/>
  <c r="A1017" i="33" s="1"/>
  <c r="A1018" i="33" s="1"/>
  <c r="A1019" i="33" s="1"/>
  <c r="A1020" i="33" s="1"/>
  <c r="A1021" i="33" s="1"/>
  <c r="A1022" i="33" s="1"/>
  <c r="A1023" i="33" s="1"/>
  <c r="A1024" i="33" s="1"/>
  <c r="A1025" i="33" s="1"/>
  <c r="A1026" i="33" s="1"/>
  <c r="A1027" i="33" s="1"/>
  <c r="A1028" i="33" s="1"/>
  <c r="A1029" i="33" s="1"/>
  <c r="A1030" i="33" s="1"/>
  <c r="A1031" i="33" s="1"/>
  <c r="A1032" i="33" s="1"/>
  <c r="A1033" i="33" s="1"/>
  <c r="A1034" i="33" s="1"/>
  <c r="A1035" i="33" s="1"/>
  <c r="A1036" i="33" s="1"/>
  <c r="A1037" i="33" s="1"/>
  <c r="A1038" i="33" s="1"/>
  <c r="A1039" i="33" s="1"/>
  <c r="A1040" i="33" s="1"/>
  <c r="A1041" i="33" s="1"/>
  <c r="A1042" i="33" s="1"/>
  <c r="A1043" i="33" s="1"/>
  <c r="A1044" i="33" s="1"/>
  <c r="A1045" i="33" s="1"/>
  <c r="A1046" i="33" s="1"/>
  <c r="A1047" i="33" s="1"/>
  <c r="A1048" i="33" s="1"/>
  <c r="A1049" i="33" s="1"/>
  <c r="A1050" i="33" s="1"/>
  <c r="A1051" i="33" s="1"/>
  <c r="A1052" i="33" s="1"/>
  <c r="A1053" i="33" s="1"/>
  <c r="A1054" i="33" s="1"/>
  <c r="A1055" i="33" s="1"/>
  <c r="A1056" i="33" s="1"/>
  <c r="A1057" i="33" s="1"/>
  <c r="A1058" i="33" s="1"/>
  <c r="A1059" i="33" s="1"/>
  <c r="A1060" i="33" s="1"/>
  <c r="A1061" i="33" s="1"/>
  <c r="A1062" i="33" s="1"/>
  <c r="A1063" i="33" s="1"/>
  <c r="A1064" i="33" s="1"/>
  <c r="A1065" i="33" s="1"/>
  <c r="A1066" i="33" s="1"/>
  <c r="A1067" i="33" s="1"/>
  <c r="A1068" i="33" s="1"/>
  <c r="A1069" i="33" s="1"/>
  <c r="A1070" i="33" s="1"/>
  <c r="A1071" i="33" s="1"/>
  <c r="A1072" i="33" s="1"/>
  <c r="A1073" i="33" s="1"/>
  <c r="A1074" i="33" s="1"/>
  <c r="A1075" i="33" s="1"/>
  <c r="A1076" i="33" s="1"/>
  <c r="A1077" i="33" s="1"/>
  <c r="A1078" i="33" s="1"/>
  <c r="A1079" i="33" s="1"/>
  <c r="A1080" i="33" s="1"/>
  <c r="A1081" i="33" s="1"/>
  <c r="A1082" i="33" s="1"/>
  <c r="A1083" i="33" s="1"/>
  <c r="A1084" i="33" s="1"/>
  <c r="A1085" i="33" s="1"/>
  <c r="A1086" i="33" s="1"/>
  <c r="A1087" i="33" s="1"/>
  <c r="A1088" i="33" s="1"/>
  <c r="A1089" i="33" s="1"/>
  <c r="A1090" i="33" s="1"/>
  <c r="A1091" i="33" s="1"/>
  <c r="A1092" i="33" s="1"/>
  <c r="A1093" i="33" s="1"/>
  <c r="A1094" i="33" s="1"/>
  <c r="A1095" i="33" s="1"/>
  <c r="A1096" i="33" s="1"/>
  <c r="A1097" i="33" s="1"/>
  <c r="A1098" i="33" s="1"/>
  <c r="A1099" i="33" s="1"/>
  <c r="A1100" i="33" s="1"/>
  <c r="A1101" i="33" s="1"/>
  <c r="A1102" i="33" s="1"/>
  <c r="A1103" i="33" s="1"/>
  <c r="A1104" i="33" s="1"/>
  <c r="A1105" i="33" s="1"/>
  <c r="A1106" i="33" s="1"/>
  <c r="A1107" i="33" s="1"/>
  <c r="A1108" i="33" s="1"/>
  <c r="A1109" i="33" s="1"/>
  <c r="A1110" i="33" s="1"/>
  <c r="A1111" i="33" s="1"/>
  <c r="A1112" i="33" s="1"/>
  <c r="A1113" i="33" s="1"/>
  <c r="A1114" i="33" s="1"/>
  <c r="A1115" i="33" s="1"/>
  <c r="A1116" i="33" s="1"/>
  <c r="A1117" i="33" s="1"/>
  <c r="A1118" i="33" s="1"/>
  <c r="A1119" i="33" s="1"/>
  <c r="A1120" i="33" s="1"/>
  <c r="A1121" i="33" s="1"/>
  <c r="A1122" i="33" s="1"/>
  <c r="A1123" i="33" s="1"/>
  <c r="A1124" i="33" s="1"/>
  <c r="A1125" i="33" s="1"/>
  <c r="A1126" i="33" s="1"/>
  <c r="A1127" i="33" s="1"/>
  <c r="A1128" i="33" s="1"/>
  <c r="A1129" i="33" s="1"/>
  <c r="A1130" i="33" s="1"/>
  <c r="A1131" i="33" s="1"/>
  <c r="A1132" i="33" s="1"/>
  <c r="A1133" i="33" s="1"/>
  <c r="A1134" i="33" s="1"/>
  <c r="A1135" i="33" s="1"/>
  <c r="A1136" i="33" s="1"/>
  <c r="A1137" i="33" s="1"/>
  <c r="A1138" i="33" s="1"/>
  <c r="A1139" i="33" s="1"/>
  <c r="A1140" i="33" s="1"/>
  <c r="A1141" i="33" s="1"/>
  <c r="A1142" i="33" s="1"/>
  <c r="A1143" i="33" s="1"/>
  <c r="A1144" i="33" s="1"/>
  <c r="A1145" i="33" s="1"/>
  <c r="A1146" i="33" s="1"/>
  <c r="A1147" i="33" s="1"/>
  <c r="A1148" i="33" s="1"/>
  <c r="A1149" i="33" s="1"/>
  <c r="A1150" i="33" s="1"/>
  <c r="A1151" i="33" s="1"/>
  <c r="A1152" i="33" s="1"/>
  <c r="A1153" i="33" s="1"/>
  <c r="A1154" i="33" s="1"/>
  <c r="A1155" i="33" s="1"/>
  <c r="A1156" i="33" s="1"/>
  <c r="A1157" i="33" s="1"/>
  <c r="A1158" i="33" s="1"/>
  <c r="A1159" i="33" s="1"/>
  <c r="A1160" i="33" s="1"/>
  <c r="A1161" i="33" s="1"/>
  <c r="A1162" i="33" s="1"/>
  <c r="A1163" i="33" s="1"/>
  <c r="A1164" i="33" s="1"/>
  <c r="A1165" i="33" s="1"/>
  <c r="A1166" i="33" s="1"/>
  <c r="A1167" i="33" s="1"/>
  <c r="A1168" i="33" s="1"/>
  <c r="A1169" i="33" s="1"/>
  <c r="A1170" i="33" s="1"/>
  <c r="A1171" i="33" s="1"/>
  <c r="A1172" i="33" s="1"/>
  <c r="A1173" i="33" s="1"/>
  <c r="A1174" i="33" s="1"/>
  <c r="A1175" i="33" s="1"/>
  <c r="A1176" i="33" s="1"/>
  <c r="A1177" i="33" s="1"/>
  <c r="A1178" i="33" s="1"/>
  <c r="A1179" i="33" s="1"/>
  <c r="A1180" i="33" s="1"/>
  <c r="A1181" i="33" s="1"/>
  <c r="A1182" i="33" s="1"/>
  <c r="A1183" i="33" s="1"/>
  <c r="A1184" i="33" s="1"/>
  <c r="A1185" i="33" s="1"/>
  <c r="A1186" i="33" s="1"/>
  <c r="A1187" i="33" s="1"/>
  <c r="A1188" i="33" s="1"/>
  <c r="A1189" i="33" s="1"/>
  <c r="A1190" i="33" s="1"/>
  <c r="A1191" i="33" s="1"/>
  <c r="A1192" i="33" s="1"/>
  <c r="A1193" i="33" s="1"/>
  <c r="A1194" i="33" s="1"/>
  <c r="A1195" i="33" s="1"/>
  <c r="A1196" i="33" s="1"/>
  <c r="A1197" i="33" s="1"/>
  <c r="A1198" i="33" s="1"/>
  <c r="A1199" i="33" s="1"/>
  <c r="A1200" i="33" s="1"/>
  <c r="A1201" i="33" s="1"/>
  <c r="A1202" i="33" s="1"/>
  <c r="A1203" i="33" s="1"/>
  <c r="A1204" i="33" s="1"/>
  <c r="A1205" i="33" s="1"/>
  <c r="A1206" i="33" s="1"/>
  <c r="A1207" i="33" s="1"/>
  <c r="A1208" i="33" s="1"/>
  <c r="A1209" i="33" s="1"/>
  <c r="A1210" i="33" s="1"/>
  <c r="A1211" i="33" s="1"/>
  <c r="A1212" i="33" s="1"/>
  <c r="A1213" i="33" s="1"/>
  <c r="A1214" i="33" s="1"/>
  <c r="A1215" i="33" s="1"/>
  <c r="A1216" i="33" s="1"/>
  <c r="A1217" i="33" s="1"/>
  <c r="A1218" i="33" s="1"/>
  <c r="A1219" i="33" s="1"/>
  <c r="A1220" i="33" s="1"/>
  <c r="A1221" i="33" s="1"/>
  <c r="A1222" i="33" s="1"/>
  <c r="A1223" i="33" s="1"/>
  <c r="A1224" i="33" s="1"/>
  <c r="A1225" i="33" s="1"/>
  <c r="A1226" i="33" s="1"/>
  <c r="A1227" i="33" s="1"/>
  <c r="A1228" i="33" s="1"/>
  <c r="A1229" i="33" s="1"/>
  <c r="A1230" i="33" s="1"/>
  <c r="A1231" i="33" s="1"/>
  <c r="A1232" i="33" s="1"/>
  <c r="A1233" i="33" s="1"/>
  <c r="A1234" i="33" s="1"/>
  <c r="A1235" i="33" s="1"/>
  <c r="A1236" i="33" s="1"/>
  <c r="A1237" i="33" s="1"/>
  <c r="A1238" i="33" s="1"/>
  <c r="A1239" i="33" s="1"/>
  <c r="A1240" i="33" s="1"/>
  <c r="A1241" i="33" s="1"/>
  <c r="A1242" i="33" s="1"/>
  <c r="A1243" i="33" s="1"/>
  <c r="A1244" i="33" s="1"/>
  <c r="A1245" i="33" s="1"/>
  <c r="A1246" i="33" s="1"/>
  <c r="A1247" i="33" s="1"/>
  <c r="A1248" i="33" s="1"/>
  <c r="A1249" i="33" s="1"/>
  <c r="A1250" i="33" s="1"/>
  <c r="A1251" i="33" s="1"/>
  <c r="A1252" i="33" s="1"/>
  <c r="A1253" i="33" s="1"/>
  <c r="A1254" i="33" s="1"/>
  <c r="A1255" i="33" s="1"/>
  <c r="A1256" i="33" s="1"/>
  <c r="A1257" i="33" s="1"/>
  <c r="A1258" i="33" s="1"/>
  <c r="A1259" i="33" s="1"/>
  <c r="A1260" i="33" s="1"/>
  <c r="A1261" i="33" s="1"/>
  <c r="A1262" i="33" s="1"/>
  <c r="A1263" i="33" s="1"/>
  <c r="A1264" i="33" s="1"/>
  <c r="A1265" i="33" s="1"/>
  <c r="A1266" i="33" s="1"/>
  <c r="A1267" i="33" s="1"/>
  <c r="A1268" i="33" s="1"/>
  <c r="A1269" i="33" s="1"/>
  <c r="A1270" i="33" s="1"/>
  <c r="A1271" i="33" s="1"/>
  <c r="A1272" i="33" s="1"/>
  <c r="A1273" i="33" s="1"/>
  <c r="A1274" i="33" s="1"/>
  <c r="A1275" i="33" s="1"/>
  <c r="A1276" i="33" s="1"/>
  <c r="A1277" i="33" s="1"/>
  <c r="A1278" i="33" s="1"/>
  <c r="A1279" i="33" s="1"/>
  <c r="A1280" i="33" s="1"/>
  <c r="A1281" i="33" s="1"/>
  <c r="A1282" i="33" s="1"/>
  <c r="A1283" i="33" s="1"/>
  <c r="A1284" i="33" s="1"/>
  <c r="A1285" i="33" s="1"/>
  <c r="A1286" i="33" s="1"/>
  <c r="A1287" i="33" s="1"/>
  <c r="A1288" i="33" s="1"/>
  <c r="A1289" i="33" s="1"/>
  <c r="A1290" i="33" s="1"/>
  <c r="A1291" i="33" s="1"/>
  <c r="A1292" i="33" s="1"/>
  <c r="A1293" i="33" s="1"/>
  <c r="A1294" i="33" s="1"/>
  <c r="A1295" i="33" s="1"/>
  <c r="A1296" i="33" s="1"/>
  <c r="A1297" i="33" s="1"/>
  <c r="A1298" i="33" s="1"/>
  <c r="A1299" i="33" s="1"/>
  <c r="A1300" i="33" s="1"/>
  <c r="A1301" i="33" s="1"/>
  <c r="A1302" i="33" s="1"/>
  <c r="A1303" i="33" s="1"/>
  <c r="A1304" i="33" s="1"/>
  <c r="A1305" i="33" s="1"/>
  <c r="A1306" i="33" s="1"/>
  <c r="A1307" i="33" s="1"/>
  <c r="A1308" i="33" s="1"/>
  <c r="A1309" i="33" s="1"/>
  <c r="A1310" i="33" s="1"/>
  <c r="A1311" i="33" s="1"/>
  <c r="A1312" i="33" s="1"/>
  <c r="A1313" i="33" s="1"/>
  <c r="A1314" i="33" s="1"/>
  <c r="A1315" i="33" s="1"/>
  <c r="A1316" i="33" s="1"/>
  <c r="A1317" i="33" s="1"/>
  <c r="A1318" i="33" s="1"/>
  <c r="A1319" i="33" s="1"/>
  <c r="A1320" i="33" s="1"/>
  <c r="A1321" i="33" s="1"/>
  <c r="A1322" i="33" s="1"/>
  <c r="A1323" i="33" s="1"/>
  <c r="A1324" i="33" s="1"/>
  <c r="A1325" i="33" s="1"/>
  <c r="A1326" i="33" s="1"/>
  <c r="A1327" i="33" s="1"/>
  <c r="A1328" i="33" s="1"/>
  <c r="A1329" i="33" s="1"/>
  <c r="A1330" i="33" s="1"/>
  <c r="A1331" i="33" s="1"/>
  <c r="A1332" i="33" s="1"/>
  <c r="A1333" i="33" s="1"/>
  <c r="A1334" i="33" s="1"/>
  <c r="A1335" i="33" s="1"/>
  <c r="A1336" i="33" s="1"/>
  <c r="A1337" i="33" s="1"/>
  <c r="A1338" i="33" s="1"/>
  <c r="A1339" i="33" s="1"/>
  <c r="A1340" i="33" s="1"/>
  <c r="A1341" i="33" s="1"/>
  <c r="A1342" i="33" s="1"/>
  <c r="A1343" i="33" s="1"/>
  <c r="A1344" i="33" s="1"/>
  <c r="A1345" i="33" s="1"/>
  <c r="A1346" i="33" s="1"/>
  <c r="A1347" i="33" s="1"/>
  <c r="A1348" i="33" s="1"/>
  <c r="A1349" i="33" s="1"/>
  <c r="A1350" i="33" s="1"/>
  <c r="A1351" i="33" s="1"/>
  <c r="A1352" i="33" s="1"/>
  <c r="A1353" i="33" s="1"/>
  <c r="A1354" i="33" s="1"/>
  <c r="A1355" i="33" s="1"/>
  <c r="A1356" i="33" s="1"/>
  <c r="A1357" i="33" s="1"/>
  <c r="A1358" i="33" s="1"/>
  <c r="A1359" i="33" s="1"/>
  <c r="A1360" i="33" s="1"/>
  <c r="A1361" i="33" s="1"/>
  <c r="A1362" i="33" s="1"/>
  <c r="A1363" i="33" s="1"/>
  <c r="A1364" i="33" s="1"/>
  <c r="A1365" i="33" s="1"/>
  <c r="A1366" i="33" s="1"/>
  <c r="A1367" i="33" s="1"/>
  <c r="A1368" i="33" s="1"/>
  <c r="A1369" i="33" s="1"/>
  <c r="A1370" i="33" s="1"/>
  <c r="A1371" i="33" s="1"/>
  <c r="A1372" i="33" s="1"/>
  <c r="A1373" i="33" s="1"/>
  <c r="A1374" i="33" s="1"/>
  <c r="A1375" i="33" s="1"/>
  <c r="A1376" i="33" s="1"/>
  <c r="A1377" i="33" s="1"/>
  <c r="A1378" i="33" s="1"/>
  <c r="A1379" i="33" s="1"/>
  <c r="A1380" i="33" s="1"/>
  <c r="A1381" i="33" s="1"/>
  <c r="A1382" i="33" s="1"/>
  <c r="A1383" i="33" s="1"/>
  <c r="A1384" i="33" s="1"/>
  <c r="A1385" i="33" s="1"/>
  <c r="A1386" i="33" s="1"/>
  <c r="A1387" i="33" s="1"/>
  <c r="A1388" i="33" s="1"/>
  <c r="A1389" i="33" s="1"/>
  <c r="A1390" i="33" s="1"/>
  <c r="A1391" i="33" s="1"/>
  <c r="A1392" i="33" s="1"/>
  <c r="A1393" i="33" s="1"/>
  <c r="A1394" i="33" s="1"/>
  <c r="A1395" i="33" s="1"/>
  <c r="A1396" i="33" s="1"/>
  <c r="A1397" i="33" s="1"/>
  <c r="A1398" i="33" s="1"/>
  <c r="A1399" i="33" s="1"/>
  <c r="A1400" i="33" s="1"/>
  <c r="A1401" i="33" s="1"/>
  <c r="A1402" i="33" s="1"/>
  <c r="A1403" i="33" s="1"/>
  <c r="A1404" i="33" s="1"/>
  <c r="A1405" i="33" s="1"/>
  <c r="A1406" i="33" s="1"/>
  <c r="A1407" i="33" s="1"/>
  <c r="A1408" i="33" s="1"/>
  <c r="A1409" i="33" s="1"/>
  <c r="A1410" i="33" s="1"/>
  <c r="A1411" i="33" s="1"/>
  <c r="A1412" i="33" s="1"/>
  <c r="A1413" i="33" s="1"/>
  <c r="A1414" i="33" s="1"/>
  <c r="A1415" i="33" s="1"/>
  <c r="A1416" i="33" s="1"/>
  <c r="A1417" i="33" s="1"/>
  <c r="A1418" i="33" s="1"/>
  <c r="A1419" i="33" s="1"/>
  <c r="A1420" i="33" s="1"/>
  <c r="A1421" i="33" s="1"/>
  <c r="A1422" i="33" s="1"/>
  <c r="A1423" i="33" s="1"/>
  <c r="A1424" i="33" s="1"/>
  <c r="A1425" i="33" s="1"/>
  <c r="A1426" i="33" s="1"/>
  <c r="A1427" i="33" s="1"/>
  <c r="A1428" i="33" s="1"/>
  <c r="A1429" i="33" s="1"/>
  <c r="A1430" i="33" s="1"/>
  <c r="A1431" i="33" s="1"/>
  <c r="A1432" i="33" s="1"/>
  <c r="A1433" i="33" s="1"/>
  <c r="A1434" i="33" s="1"/>
  <c r="A1435" i="33" s="1"/>
  <c r="A1436" i="33" s="1"/>
  <c r="A1437" i="33" s="1"/>
  <c r="A1438" i="33" s="1"/>
  <c r="A1439" i="33" s="1"/>
  <c r="A1440" i="33" s="1"/>
  <c r="A1441" i="33" s="1"/>
  <c r="A1442" i="33" s="1"/>
  <c r="A1443" i="33" s="1"/>
  <c r="A1444" i="33" s="1"/>
  <c r="A1445" i="33" s="1"/>
  <c r="A1446" i="33" s="1"/>
  <c r="A1447" i="33" s="1"/>
  <c r="A1448" i="33" s="1"/>
  <c r="A1449" i="33" s="1"/>
  <c r="A1450" i="33" s="1"/>
  <c r="A1451" i="33" s="1"/>
  <c r="A1452" i="33" s="1"/>
  <c r="F763" i="17"/>
  <c r="F1342" i="17"/>
  <c r="G342" i="17"/>
  <c r="G909" i="17"/>
  <c r="G1035" i="17"/>
  <c r="G1015" i="17"/>
  <c r="G942" i="17"/>
  <c r="G873" i="17"/>
  <c r="G17" i="17"/>
  <c r="G710" i="17"/>
  <c r="F156" i="17"/>
  <c r="F326" i="17"/>
  <c r="F1334" i="17"/>
  <c r="G1037" i="17"/>
  <c r="H802" i="17"/>
  <c r="G771" i="17"/>
  <c r="F432" i="17"/>
  <c r="F508" i="17"/>
  <c r="F1037" i="17"/>
  <c r="F1035" i="17"/>
  <c r="F1015" i="17"/>
  <c r="F942" i="17"/>
  <c r="F873" i="17"/>
  <c r="F17" i="17"/>
  <c r="F710" i="17"/>
  <c r="F342" i="17"/>
  <c r="F909" i="17"/>
  <c r="F771" i="17"/>
  <c r="F1371" i="17"/>
  <c r="G802" i="17"/>
  <c r="G1371" i="17"/>
  <c r="K454" i="17"/>
  <c r="K1072" i="17"/>
  <c r="K340" i="17"/>
  <c r="K513" i="17"/>
  <c r="F802" i="17"/>
  <c r="K335" i="17"/>
  <c r="K1303" i="17"/>
  <c r="K153" i="17"/>
  <c r="K1275" i="17"/>
  <c r="K1203" i="17"/>
  <c r="K1177" i="17"/>
  <c r="K508" i="17"/>
  <c r="K1342" i="17"/>
  <c r="K156" i="17"/>
  <c r="K1037" i="17"/>
  <c r="K1035" i="17"/>
  <c r="K1334" i="17"/>
  <c r="K17" i="17"/>
  <c r="K873" i="17"/>
  <c r="K763" i="17"/>
  <c r="K942" i="17"/>
  <c r="K326" i="17"/>
  <c r="K771" i="17"/>
  <c r="K342" i="17"/>
  <c r="K432" i="17"/>
  <c r="K728" i="17"/>
  <c r="K710" i="17"/>
  <c r="K909" i="17"/>
  <c r="K1015" i="17"/>
  <c r="K802" i="17"/>
  <c r="K1371" i="17"/>
  <c r="E694" i="17"/>
  <c r="E987" i="17"/>
  <c r="E283" i="17"/>
  <c r="E102" i="17"/>
  <c r="E843" i="17"/>
  <c r="E867" i="17"/>
  <c r="E373" i="17"/>
  <c r="E851" i="17"/>
  <c r="E678" i="17"/>
  <c r="E1025" i="17"/>
  <c r="H496" i="32"/>
  <c r="E502" i="17" s="1"/>
  <c r="E905" i="17"/>
  <c r="H666" i="32"/>
  <c r="E672" i="17" s="1"/>
  <c r="E345" i="17"/>
  <c r="E136" i="17"/>
  <c r="E103" i="17"/>
  <c r="E933" i="17"/>
  <c r="E704" i="17"/>
  <c r="E664" i="17"/>
  <c r="H457" i="32"/>
  <c r="E463" i="17" s="1"/>
  <c r="E104" i="17"/>
  <c r="E893" i="17"/>
  <c r="E738" i="17"/>
  <c r="E481" i="17"/>
  <c r="E442" i="17"/>
  <c r="E98" i="17"/>
  <c r="E887" i="17"/>
  <c r="E767" i="17"/>
  <c r="E731" i="17"/>
  <c r="E648" i="17"/>
  <c r="E416" i="17"/>
  <c r="E152" i="17"/>
  <c r="E1040" i="17"/>
  <c r="E971" i="17"/>
  <c r="E572" i="17"/>
  <c r="E493" i="17"/>
  <c r="E317" i="17"/>
  <c r="E300" i="17"/>
  <c r="E274" i="17"/>
  <c r="E146" i="17"/>
  <c r="E408" i="17"/>
  <c r="E958" i="17"/>
  <c r="E822" i="17"/>
  <c r="E555" i="17"/>
  <c r="E489" i="17"/>
  <c r="E141" i="17"/>
  <c r="H488" i="32"/>
  <c r="E494" i="17" s="1"/>
  <c r="H683" i="32"/>
  <c r="E689" i="17" s="1"/>
  <c r="H445" i="32"/>
  <c r="E451" i="17" s="1"/>
  <c r="E450" i="17"/>
  <c r="E899" i="17"/>
  <c r="E868" i="17"/>
  <c r="E310" i="17"/>
  <c r="E46" i="17"/>
  <c r="E312" i="17"/>
  <c r="E383" i="17"/>
  <c r="E601" i="17"/>
  <c r="E913" i="17"/>
  <c r="E89" i="17"/>
  <c r="E400" i="17"/>
  <c r="E539" i="17"/>
  <c r="H312" i="32"/>
  <c r="E318" i="17" s="1"/>
  <c r="R1438" i="17" l="1"/>
  <c r="R511" i="17"/>
  <c r="R319" i="17"/>
  <c r="R970" i="17"/>
  <c r="R858" i="17"/>
  <c r="R998" i="17"/>
  <c r="R1064" i="17"/>
  <c r="R1184" i="17"/>
  <c r="R1000" i="17"/>
  <c r="R992" i="17"/>
  <c r="R1239" i="17"/>
  <c r="R1441" i="17"/>
  <c r="E216" i="17"/>
  <c r="E47" i="17"/>
  <c r="E632" i="17"/>
  <c r="E266" i="17"/>
  <c r="E282" i="17"/>
  <c r="E870" i="17"/>
  <c r="E137" i="17"/>
  <c r="E392" i="17"/>
  <c r="E291" i="17"/>
  <c r="E1032" i="17"/>
  <c r="E972" i="17"/>
  <c r="E680" i="17"/>
  <c r="E695" i="17"/>
  <c r="E617" i="17"/>
  <c r="R1276" i="17"/>
  <c r="E836" i="17"/>
  <c r="E749" i="17"/>
  <c r="E204" i="17"/>
  <c r="E168" i="17"/>
  <c r="E215" i="17"/>
  <c r="E616" i="17"/>
  <c r="E458" i="17"/>
  <c r="E938" i="17"/>
  <c r="E497" i="17"/>
  <c r="H472" i="32"/>
  <c r="E478" i="17" s="1"/>
  <c r="E186" i="17"/>
  <c r="E526" i="17"/>
  <c r="H441" i="32"/>
  <c r="E447" i="17" s="1"/>
  <c r="E584" i="17"/>
  <c r="E466" i="17"/>
  <c r="E538" i="17"/>
  <c r="R483" i="17"/>
  <c r="R582" i="17"/>
  <c r="R1050" i="17"/>
  <c r="R670" i="17"/>
  <c r="R703" i="17"/>
  <c r="R1063" i="17"/>
  <c r="R1242" i="17"/>
  <c r="R1258" i="17"/>
  <c r="R1274" i="17"/>
  <c r="R1336" i="17"/>
  <c r="R1425" i="17"/>
  <c r="R1354" i="17"/>
  <c r="R1300" i="17"/>
  <c r="R936" i="17"/>
  <c r="R1296" i="17"/>
  <c r="R1104" i="17"/>
  <c r="R1238" i="17"/>
  <c r="R273" i="17"/>
  <c r="R676" i="17"/>
  <c r="R1183" i="17"/>
  <c r="R470" i="17"/>
  <c r="R1288" i="17"/>
  <c r="R246" i="17"/>
  <c r="R399" i="17"/>
  <c r="R1442" i="17"/>
  <c r="R235" i="17"/>
  <c r="R1087" i="17"/>
  <c r="R1308" i="17"/>
  <c r="R144" i="17"/>
  <c r="R1292" i="17"/>
  <c r="R663" i="17"/>
  <c r="R471" i="17"/>
  <c r="R996" i="17"/>
  <c r="R265" i="17"/>
  <c r="R1166" i="17"/>
  <c r="R515" i="17"/>
  <c r="R1221" i="17"/>
  <c r="R1250" i="17"/>
  <c r="R1356" i="17"/>
  <c r="R1193" i="17"/>
  <c r="R236" i="17"/>
  <c r="R804" i="17"/>
  <c r="R1028" i="17"/>
  <c r="R1440" i="17"/>
  <c r="R134" i="17"/>
  <c r="R1443" i="17"/>
  <c r="L1333" i="17"/>
  <c r="J1004" i="17"/>
  <c r="R1326" i="17"/>
  <c r="R1343" i="17"/>
  <c r="R1304" i="17"/>
  <c r="J126" i="17"/>
  <c r="J152" i="17"/>
  <c r="J694" i="17"/>
  <c r="J766" i="17"/>
  <c r="J995" i="17"/>
  <c r="J1003" i="17"/>
  <c r="J1011" i="17"/>
  <c r="J1044" i="17"/>
  <c r="J1065" i="17"/>
  <c r="K1012" i="17"/>
  <c r="K1040" i="17"/>
  <c r="K1052" i="17"/>
  <c r="K1061" i="17"/>
  <c r="K1337" i="17"/>
  <c r="F1044" i="17"/>
  <c r="G291" i="17"/>
  <c r="G696" i="17"/>
  <c r="G860" i="17"/>
  <c r="G995" i="17"/>
  <c r="G1001" i="17"/>
  <c r="I997" i="17"/>
  <c r="F1045" i="17"/>
  <c r="G1002" i="17"/>
  <c r="G1009" i="17"/>
  <c r="G1056" i="17"/>
  <c r="H667" i="17"/>
  <c r="H768" i="17"/>
  <c r="H887" i="17"/>
  <c r="H899" i="17"/>
  <c r="H994" i="17"/>
  <c r="H999" i="17"/>
  <c r="H1033" i="17"/>
  <c r="H1059" i="17"/>
  <c r="I177" i="17"/>
  <c r="I993" i="17"/>
  <c r="I999" i="17"/>
  <c r="I1047" i="17"/>
  <c r="I1060" i="17"/>
  <c r="I1178" i="17"/>
  <c r="J88" i="17"/>
  <c r="J400" i="17"/>
  <c r="J893" i="17"/>
  <c r="J1012" i="17"/>
  <c r="J1045" i="17"/>
  <c r="J1057" i="17"/>
  <c r="J1206" i="17"/>
  <c r="K131" i="17"/>
  <c r="K364" i="17"/>
  <c r="K664" i="17"/>
  <c r="K843" i="17"/>
  <c r="K1005" i="17"/>
  <c r="K1066" i="17"/>
  <c r="K1225" i="17"/>
  <c r="F1046" i="17"/>
  <c r="G1003" i="17"/>
  <c r="G1010" i="17"/>
  <c r="G1057" i="17"/>
  <c r="G1333" i="17"/>
  <c r="H844" i="17"/>
  <c r="H946" i="17"/>
  <c r="H987" i="17"/>
  <c r="H1005" i="17"/>
  <c r="H1012" i="17"/>
  <c r="H1041" i="17"/>
  <c r="H425" i="36"/>
  <c r="I431" i="17" s="1"/>
  <c r="H461" i="36"/>
  <c r="I467" i="17" s="1"/>
  <c r="H472" i="36"/>
  <c r="I478" i="17" s="1"/>
  <c r="I516" i="17"/>
  <c r="I572" i="17"/>
  <c r="I694" i="17"/>
  <c r="I767" i="17"/>
  <c r="I860" i="17"/>
  <c r="I994" i="17"/>
  <c r="I1007" i="17"/>
  <c r="I1061" i="17"/>
  <c r="P102" i="17"/>
  <c r="P187" i="17"/>
  <c r="P971" i="17"/>
  <c r="P994" i="17"/>
  <c r="P1002" i="17"/>
  <c r="P1006" i="17"/>
  <c r="P1010" i="17"/>
  <c r="P1061" i="17"/>
  <c r="Q127" i="17"/>
  <c r="Q988" i="17"/>
  <c r="Q1002" i="17"/>
  <c r="Q1007" i="17"/>
  <c r="Q1012" i="17"/>
  <c r="F946" i="17"/>
  <c r="G204" i="17"/>
  <c r="G667" i="17"/>
  <c r="G731" i="17"/>
  <c r="G987" i="17"/>
  <c r="G1004" i="17"/>
  <c r="G1011" i="17"/>
  <c r="G1045" i="17"/>
  <c r="G1058" i="17"/>
  <c r="O66" i="17"/>
  <c r="O997" i="17"/>
  <c r="O1005" i="17"/>
  <c r="O1012" i="17"/>
  <c r="O1044" i="17"/>
  <c r="O1057" i="17"/>
  <c r="P152" i="17"/>
  <c r="P354" i="17"/>
  <c r="Q301" i="17"/>
  <c r="Q391" i="17"/>
  <c r="Q1008" i="17"/>
  <c r="Q1045" i="17"/>
  <c r="Q1058" i="17"/>
  <c r="I178" i="17"/>
  <c r="L1004" i="17"/>
  <c r="O1004" i="17"/>
  <c r="K667" i="17"/>
  <c r="G997" i="17"/>
  <c r="Q1004" i="17"/>
  <c r="K1004" i="17"/>
  <c r="N1012" i="17"/>
  <c r="M997" i="17"/>
  <c r="G121" i="17"/>
  <c r="G267" i="17"/>
  <c r="N688" i="17"/>
  <c r="N997" i="17"/>
  <c r="N1005" i="17"/>
  <c r="N1011" i="17"/>
  <c r="O76" i="17"/>
  <c r="O1006" i="17"/>
  <c r="O1058" i="17"/>
  <c r="O121" i="17"/>
  <c r="G224" i="17"/>
  <c r="M1004" i="17"/>
  <c r="M1011" i="17"/>
  <c r="M1044" i="17"/>
  <c r="M1056" i="17"/>
  <c r="M1065" i="17"/>
  <c r="N146" i="17"/>
  <c r="N766" i="17"/>
  <c r="N867" i="17"/>
  <c r="N987" i="17"/>
  <c r="N1044" i="17"/>
  <c r="N1056" i="17"/>
  <c r="G275" i="17"/>
  <c r="G648" i="17"/>
  <c r="L994" i="17"/>
  <c r="L1006" i="17"/>
  <c r="L1045" i="17"/>
  <c r="L1057" i="17"/>
  <c r="M121" i="17"/>
  <c r="M694" i="17"/>
  <c r="M947" i="17"/>
  <c r="M999" i="17"/>
  <c r="M1005" i="17"/>
  <c r="M1012" i="17"/>
  <c r="M1045" i="17"/>
  <c r="M1057" i="17"/>
  <c r="M1066" i="17"/>
  <c r="G442" i="17"/>
  <c r="L78" i="17"/>
  <c r="L995" i="17"/>
  <c r="L1007" i="17"/>
  <c r="L1058" i="17"/>
  <c r="G767" i="17"/>
  <c r="G1005" i="17"/>
  <c r="G1012" i="17"/>
  <c r="G1046" i="17"/>
  <c r="H88" i="17"/>
  <c r="H282" i="17"/>
  <c r="H732" i="17"/>
  <c r="H845" i="17"/>
  <c r="H855" i="17"/>
  <c r="H947" i="17"/>
  <c r="H988" i="17"/>
  <c r="H995" i="17"/>
  <c r="H1001" i="17"/>
  <c r="H1006" i="17"/>
  <c r="H1052" i="17"/>
  <c r="H1060" i="17"/>
  <c r="I354" i="17"/>
  <c r="I648" i="17"/>
  <c r="I946" i="17"/>
  <c r="I1001" i="17"/>
  <c r="I1008" i="17"/>
  <c r="J867" i="17"/>
  <c r="J997" i="17"/>
  <c r="J1005" i="17"/>
  <c r="J1046" i="17"/>
  <c r="J1058" i="17"/>
  <c r="K56" i="17"/>
  <c r="K893" i="17"/>
  <c r="K993" i="17"/>
  <c r="K999" i="17"/>
  <c r="K1006" i="17"/>
  <c r="K1041" i="17"/>
  <c r="L152" i="17"/>
  <c r="L266" i="17"/>
  <c r="L310" i="17"/>
  <c r="L1001" i="17"/>
  <c r="L1046" i="17"/>
  <c r="L1059" i="17"/>
  <c r="M391" i="17"/>
  <c r="M704" i="17"/>
  <c r="M877" i="17"/>
  <c r="M948" i="17"/>
  <c r="M994" i="17"/>
  <c r="M1006" i="17"/>
  <c r="M1058" i="17"/>
  <c r="M1178" i="17"/>
  <c r="N999" i="17"/>
  <c r="N1006" i="17"/>
  <c r="N1045" i="17"/>
  <c r="N1057" i="17"/>
  <c r="O168" i="17"/>
  <c r="O283" i="17"/>
  <c r="O999" i="17"/>
  <c r="O1007" i="17"/>
  <c r="O1045" i="17"/>
  <c r="O1059" i="17"/>
  <c r="O1178" i="17"/>
  <c r="P224" i="17"/>
  <c r="P667" i="17"/>
  <c r="P738" i="17"/>
  <c r="P995" i="17"/>
  <c r="P999" i="17"/>
  <c r="P1003" i="17"/>
  <c r="P1007" i="17"/>
  <c r="P1011" i="17"/>
  <c r="Q392" i="17"/>
  <c r="H437" i="44"/>
  <c r="Q443" i="17" s="1"/>
  <c r="H468" i="44"/>
  <c r="Q474" i="17" s="1"/>
  <c r="Q906" i="17"/>
  <c r="Q997" i="17"/>
  <c r="R997" i="17" s="1"/>
  <c r="Q1003" i="17"/>
  <c r="Q1013" i="17"/>
  <c r="R1013" i="17" s="1"/>
  <c r="Q1032" i="17"/>
  <c r="Q1046" i="17"/>
  <c r="Q1059" i="17"/>
  <c r="H1068" i="44"/>
  <c r="Q1074" i="17" s="1"/>
  <c r="Q1108" i="17"/>
  <c r="H1289" i="44"/>
  <c r="Q1295" i="17" s="1"/>
  <c r="G856" i="17"/>
  <c r="G999" i="17"/>
  <c r="G1006" i="17"/>
  <c r="G1013" i="17"/>
  <c r="G1047" i="17"/>
  <c r="G1059" i="17"/>
  <c r="H136" i="17"/>
  <c r="H354" i="17"/>
  <c r="H694" i="17"/>
  <c r="H1002" i="17"/>
  <c r="H1007" i="17"/>
  <c r="H1013" i="17"/>
  <c r="H1044" i="17"/>
  <c r="H1056" i="17"/>
  <c r="I126" i="17"/>
  <c r="I995" i="17"/>
  <c r="I1002" i="17"/>
  <c r="I1009" i="17"/>
  <c r="J136" i="17"/>
  <c r="J1006" i="17"/>
  <c r="J1047" i="17"/>
  <c r="K855" i="17"/>
  <c r="K1007" i="17"/>
  <c r="K1020" i="17"/>
  <c r="K1044" i="17"/>
  <c r="K1056" i="17"/>
  <c r="K1108" i="17"/>
  <c r="K1178" i="17"/>
  <c r="L88" i="17"/>
  <c r="L215" i="17"/>
  <c r="L893" i="17"/>
  <c r="L1002" i="17"/>
  <c r="L1008" i="17"/>
  <c r="L1047" i="17"/>
  <c r="M878" i="17"/>
  <c r="M1007" i="17"/>
  <c r="M1046" i="17"/>
  <c r="M1059" i="17"/>
  <c r="N300" i="17"/>
  <c r="N667" i="17"/>
  <c r="N993" i="17"/>
  <c r="N1007" i="17"/>
  <c r="N1046" i="17"/>
  <c r="N1058" i="17"/>
  <c r="H1351" i="41"/>
  <c r="O216" i="17"/>
  <c r="O282" i="17"/>
  <c r="O933" i="17"/>
  <c r="O1046" i="17"/>
  <c r="O1060" i="17"/>
  <c r="P373" i="17"/>
  <c r="H480" i="43"/>
  <c r="P486" i="17" s="1"/>
  <c r="P1178" i="17"/>
  <c r="Q177" i="17"/>
  <c r="Q993" i="17"/>
  <c r="Q1009" i="17"/>
  <c r="Q1041" i="17"/>
  <c r="Q1047" i="17"/>
  <c r="G739" i="17"/>
  <c r="G946" i="17"/>
  <c r="G993" i="17"/>
  <c r="G1007" i="17"/>
  <c r="G1060" i="17"/>
  <c r="H666" i="17"/>
  <c r="H671" i="17"/>
  <c r="H877" i="17"/>
  <c r="H893" i="17"/>
  <c r="H905" i="17"/>
  <c r="H1008" i="17"/>
  <c r="H1045" i="17"/>
  <c r="H1061" i="17"/>
  <c r="H1430" i="17"/>
  <c r="I224" i="17"/>
  <c r="I600" i="17"/>
  <c r="I1003" i="17"/>
  <c r="I1010" i="17"/>
  <c r="I1056" i="17"/>
  <c r="J999" i="17"/>
  <c r="J1007" i="17"/>
  <c r="H1043" i="37"/>
  <c r="J1059" i="17"/>
  <c r="J1178" i="17"/>
  <c r="K905" i="17"/>
  <c r="K994" i="17"/>
  <c r="K1001" i="17"/>
  <c r="K1008" i="17"/>
  <c r="K1045" i="17"/>
  <c r="K1057" i="17"/>
  <c r="L56" i="17"/>
  <c r="L131" i="17"/>
  <c r="L997" i="17"/>
  <c r="L1003" i="17"/>
  <c r="L1009" i="17"/>
  <c r="L1060" i="17"/>
  <c r="L1178" i="17"/>
  <c r="M292" i="17"/>
  <c r="M822" i="17"/>
  <c r="M995" i="17"/>
  <c r="M1001" i="17"/>
  <c r="M1008" i="17"/>
  <c r="M1047" i="17"/>
  <c r="N233" i="17"/>
  <c r="N374" i="17"/>
  <c r="N631" i="17"/>
  <c r="N946" i="17"/>
  <c r="N1001" i="17"/>
  <c r="N1008" i="17"/>
  <c r="N1047" i="17"/>
  <c r="N1059" i="17"/>
  <c r="N1178" i="17"/>
  <c r="O215" i="17"/>
  <c r="O835" i="17"/>
  <c r="O877" i="17"/>
  <c r="O993" i="17"/>
  <c r="O1001" i="17"/>
  <c r="O1008" i="17"/>
  <c r="O1047" i="17"/>
  <c r="O1061" i="17"/>
  <c r="P126" i="17"/>
  <c r="P1004" i="17"/>
  <c r="P1008" i="17"/>
  <c r="P1012" i="17"/>
  <c r="P1044" i="17"/>
  <c r="P1057" i="17"/>
  <c r="Q555" i="17"/>
  <c r="Q648" i="17"/>
  <c r="Q994" i="17"/>
  <c r="Q999" i="17"/>
  <c r="Q1010" i="17"/>
  <c r="Q1060" i="17"/>
  <c r="G694" i="17"/>
  <c r="G994" i="17"/>
  <c r="G1008" i="17"/>
  <c r="G1061" i="17"/>
  <c r="H321" i="17"/>
  <c r="H526" i="17"/>
  <c r="H861" i="17"/>
  <c r="H907" i="17"/>
  <c r="H1003" i="17"/>
  <c r="H1009" i="17"/>
  <c r="H1046" i="17"/>
  <c r="H1057" i="17"/>
  <c r="I526" i="17"/>
  <c r="I987" i="17"/>
  <c r="I1004" i="17"/>
  <c r="I1011" i="17"/>
  <c r="I1044" i="17"/>
  <c r="I1057" i="17"/>
  <c r="J56" i="17"/>
  <c r="J1008" i="17"/>
  <c r="J1060" i="17"/>
  <c r="K77" i="17"/>
  <c r="K766" i="17"/>
  <c r="K995" i="17"/>
  <c r="K1009" i="17"/>
  <c r="K1046" i="17"/>
  <c r="K1058" i="17"/>
  <c r="L694" i="17"/>
  <c r="L1010" i="17"/>
  <c r="L1033" i="17"/>
  <c r="L1061" i="17"/>
  <c r="M1002" i="17"/>
  <c r="M1009" i="17"/>
  <c r="M1060" i="17"/>
  <c r="N177" i="17"/>
  <c r="N237" i="17"/>
  <c r="N893" i="17"/>
  <c r="N994" i="17"/>
  <c r="N1002" i="17"/>
  <c r="N1009" i="17"/>
  <c r="N1024" i="17"/>
  <c r="N1060" i="17"/>
  <c r="O224" i="17"/>
  <c r="O275" i="17"/>
  <c r="O667" i="17"/>
  <c r="O887" i="17"/>
  <c r="O994" i="17"/>
  <c r="O1002" i="17"/>
  <c r="O1009" i="17"/>
  <c r="P555" i="17"/>
  <c r="P1045" i="17"/>
  <c r="P1058" i="17"/>
  <c r="Q267" i="17"/>
  <c r="Q972" i="17"/>
  <c r="Q1005" i="17"/>
  <c r="Q1040" i="17"/>
  <c r="Q1061" i="17"/>
  <c r="G1178" i="17"/>
  <c r="H195" i="17"/>
  <c r="H600" i="17"/>
  <c r="H665" i="17"/>
  <c r="H704" i="17"/>
  <c r="H993" i="17"/>
  <c r="H997" i="17"/>
  <c r="H1010" i="17"/>
  <c r="H1047" i="17"/>
  <c r="H1058" i="17"/>
  <c r="I196" i="17"/>
  <c r="I291" i="17"/>
  <c r="I321" i="17"/>
  <c r="I616" i="17"/>
  <c r="I1005" i="17"/>
  <c r="I1012" i="17"/>
  <c r="I1045" i="17"/>
  <c r="I1058" i="17"/>
  <c r="J416" i="17"/>
  <c r="J993" i="17"/>
  <c r="J1001" i="17"/>
  <c r="J1009" i="17"/>
  <c r="J1041" i="17"/>
  <c r="J1061" i="17"/>
  <c r="J1186" i="17"/>
  <c r="K76" i="17"/>
  <c r="K867" i="17"/>
  <c r="K959" i="17"/>
  <c r="K1002" i="17"/>
  <c r="K1010" i="17"/>
  <c r="K1033" i="17"/>
  <c r="K1047" i="17"/>
  <c r="K1059" i="17"/>
  <c r="K1186" i="17"/>
  <c r="L102" i="17"/>
  <c r="L667" i="17"/>
  <c r="L999" i="17"/>
  <c r="L1011" i="17"/>
  <c r="L1052" i="17"/>
  <c r="M648" i="17"/>
  <c r="M1003" i="17"/>
  <c r="M1010" i="17"/>
  <c r="M1061" i="17"/>
  <c r="N995" i="17"/>
  <c r="N1003" i="17"/>
  <c r="N1061" i="17"/>
  <c r="N1337" i="17"/>
  <c r="O373" i="17"/>
  <c r="O995" i="17"/>
  <c r="O1003" i="17"/>
  <c r="O1010" i="17"/>
  <c r="O1032" i="17"/>
  <c r="O1052" i="17"/>
  <c r="O1065" i="17"/>
  <c r="O1385" i="17"/>
  <c r="P345" i="17"/>
  <c r="P694" i="17"/>
  <c r="P993" i="17"/>
  <c r="P997" i="17"/>
  <c r="P1001" i="17"/>
  <c r="P1005" i="17"/>
  <c r="P1009" i="17"/>
  <c r="P1013" i="17"/>
  <c r="P1046" i="17"/>
  <c r="P1059" i="17"/>
  <c r="Q416" i="17"/>
  <c r="Q667" i="17"/>
  <c r="Q995" i="17"/>
  <c r="R995" i="17" s="1"/>
  <c r="Q1006" i="17"/>
  <c r="Q1011" i="17"/>
  <c r="H152" i="17"/>
  <c r="H538" i="17"/>
  <c r="H705" i="17"/>
  <c r="H766" i="17"/>
  <c r="H1004" i="17"/>
  <c r="H1011" i="17"/>
  <c r="I131" i="17"/>
  <c r="I382" i="17"/>
  <c r="I416" i="17"/>
  <c r="I678" i="17"/>
  <c r="I1006" i="17"/>
  <c r="I1013" i="17"/>
  <c r="I1046" i="17"/>
  <c r="I1059" i="17"/>
  <c r="J855" i="17"/>
  <c r="J994" i="17"/>
  <c r="J1002" i="17"/>
  <c r="J1010" i="17"/>
  <c r="J1056" i="17"/>
  <c r="K391" i="17"/>
  <c r="K913" i="17"/>
  <c r="K971" i="17"/>
  <c r="K997" i="17"/>
  <c r="K1003" i="17"/>
  <c r="K1011" i="17"/>
  <c r="K1060" i="17"/>
  <c r="L76" i="17"/>
  <c r="L822" i="17"/>
  <c r="L993" i="17"/>
  <c r="L1005" i="17"/>
  <c r="L1012" i="17"/>
  <c r="L1056" i="17"/>
  <c r="M584" i="17"/>
  <c r="N855" i="17"/>
  <c r="N971" i="17"/>
  <c r="N1004" i="17"/>
  <c r="N1010" i="17"/>
  <c r="O204" i="17"/>
  <c r="O274" i="17"/>
  <c r="O311" i="17"/>
  <c r="O1011" i="17"/>
  <c r="O1041" i="17"/>
  <c r="O1056" i="17"/>
  <c r="P46" i="17"/>
  <c r="P310" i="17"/>
  <c r="P1047" i="17"/>
  <c r="P1060" i="17"/>
  <c r="Q126" i="17"/>
  <c r="Q894" i="17"/>
  <c r="Q987" i="17"/>
  <c r="Q1001" i="17"/>
  <c r="R1001" i="17" s="1"/>
  <c r="Q1024" i="17"/>
  <c r="Q1044" i="17"/>
  <c r="Q1057" i="17"/>
  <c r="Q473" i="17"/>
  <c r="H1036" i="44"/>
  <c r="Q442" i="17"/>
  <c r="Q1073" i="17"/>
  <c r="Q102" i="17"/>
  <c r="R1194" i="17"/>
  <c r="R1382" i="17"/>
  <c r="Q844" i="17"/>
  <c r="R1132" i="17"/>
  <c r="R1176" i="17"/>
  <c r="Q856" i="17"/>
  <c r="Q878" i="17"/>
  <c r="Q868" i="17"/>
  <c r="Q934" i="17"/>
  <c r="Q1056" i="17"/>
  <c r="Q895" i="17"/>
  <c r="Q1179" i="17"/>
  <c r="Q900" i="17"/>
  <c r="Q187" i="17"/>
  <c r="Q225" i="17"/>
  <c r="Q302" i="17"/>
  <c r="Q365" i="17"/>
  <c r="Q1025" i="17"/>
  <c r="Q418" i="17"/>
  <c r="Q179" i="17"/>
  <c r="Q206" i="17"/>
  <c r="Q323" i="17"/>
  <c r="Q205" i="17"/>
  <c r="Q322" i="17"/>
  <c r="Q417" i="17"/>
  <c r="Q393" i="17"/>
  <c r="Q409" i="17"/>
  <c r="Q226" i="17"/>
  <c r="Q67" i="17"/>
  <c r="Q311" i="17"/>
  <c r="Q354" i="17"/>
  <c r="Q695" i="17"/>
  <c r="Q861" i="17"/>
  <c r="Q178" i="17"/>
  <c r="Q585" i="17"/>
  <c r="Q869" i="17"/>
  <c r="Q767" i="17"/>
  <c r="Q1109" i="17"/>
  <c r="Q1327" i="17"/>
  <c r="Q823" i="17"/>
  <c r="Q907" i="17"/>
  <c r="Q948" i="17"/>
  <c r="Q738" i="17"/>
  <c r="Q845" i="17"/>
  <c r="Q947" i="17"/>
  <c r="Q974" i="17"/>
  <c r="Q879" i="17"/>
  <c r="Q901" i="17"/>
  <c r="Q837" i="17"/>
  <c r="Q889" i="17"/>
  <c r="Q836" i="17"/>
  <c r="Q888" i="17"/>
  <c r="Q989" i="17"/>
  <c r="Q1337" i="17"/>
  <c r="Q1378" i="17"/>
  <c r="Q1090" i="17"/>
  <c r="Q1053" i="17"/>
  <c r="H1351" i="44"/>
  <c r="Q971" i="17"/>
  <c r="Q1033" i="17"/>
  <c r="Q1431" i="17"/>
  <c r="P485" i="17"/>
  <c r="R222" i="17"/>
  <c r="R353" i="17"/>
  <c r="P104" i="17"/>
  <c r="P766" i="17"/>
  <c r="H1351" i="43"/>
  <c r="P1020" i="17"/>
  <c r="P48" i="17"/>
  <c r="P77" i="17"/>
  <c r="P137" i="17"/>
  <c r="P267" i="17"/>
  <c r="P283" i="17"/>
  <c r="P374" i="17"/>
  <c r="P47" i="17"/>
  <c r="P196" i="17"/>
  <c r="P225" i="17"/>
  <c r="P132" i="17"/>
  <c r="P383" i="17"/>
  <c r="P216" i="17"/>
  <c r="P275" i="17"/>
  <c r="P142" i="17"/>
  <c r="P188" i="17"/>
  <c r="P292" i="17"/>
  <c r="P311" i="17"/>
  <c r="P103" i="17"/>
  <c r="P665" i="17"/>
  <c r="P666" i="17"/>
  <c r="P556" i="17"/>
  <c r="P856" i="17"/>
  <c r="P1025" i="17"/>
  <c r="P989" i="17"/>
  <c r="P1109" i="17"/>
  <c r="P1345" i="17"/>
  <c r="P988" i="17"/>
  <c r="P1079" i="17"/>
  <c r="P1179" i="17"/>
  <c r="P1078" i="17"/>
  <c r="P1333" i="17"/>
  <c r="P1378" i="17"/>
  <c r="P1053" i="17"/>
  <c r="P1337" i="17"/>
  <c r="P1117" i="17"/>
  <c r="P1327" i="17"/>
  <c r="P1344" i="17"/>
  <c r="O901" i="17"/>
  <c r="O1337" i="17"/>
  <c r="O57" i="17"/>
  <c r="O556" i="17"/>
  <c r="O122" i="17"/>
  <c r="O383" i="17"/>
  <c r="O152" i="17"/>
  <c r="O77" i="17"/>
  <c r="O142" i="17"/>
  <c r="O374" i="17"/>
  <c r="O939" i="17"/>
  <c r="O823" i="17"/>
  <c r="O1431" i="17"/>
  <c r="O1020" i="17"/>
  <c r="O1179" i="17"/>
  <c r="O900" i="17"/>
  <c r="O1066" i="17"/>
  <c r="O695" i="17"/>
  <c r="O959" i="17"/>
  <c r="O1013" i="17"/>
  <c r="O1033" i="17"/>
  <c r="O1053" i="17"/>
  <c r="O1327" i="17"/>
  <c r="O1109" i="17"/>
  <c r="O1378" i="17"/>
  <c r="H1351" i="42"/>
  <c r="O1333" i="17"/>
  <c r="O1400" i="17"/>
  <c r="O1117" i="17"/>
  <c r="R299" i="17"/>
  <c r="R503" i="17"/>
  <c r="N1032" i="17"/>
  <c r="H685" i="41"/>
  <c r="N691" i="17" s="1"/>
  <c r="H683" i="41"/>
  <c r="N137" i="17"/>
  <c r="N77" i="17"/>
  <c r="N89" i="17"/>
  <c r="N179" i="17"/>
  <c r="N375" i="17"/>
  <c r="N650" i="17"/>
  <c r="N178" i="17"/>
  <c r="N556" i="17"/>
  <c r="N322" i="17"/>
  <c r="N633" i="17"/>
  <c r="N187" i="17"/>
  <c r="N632" i="17"/>
  <c r="N383" i="17"/>
  <c r="N152" i="17"/>
  <c r="N354" i="17"/>
  <c r="N705" i="17"/>
  <c r="N1033" i="17"/>
  <c r="N649" i="17"/>
  <c r="N988" i="17"/>
  <c r="N1041" i="17"/>
  <c r="N1179" i="17"/>
  <c r="N1091" i="17"/>
  <c r="N1344" i="17"/>
  <c r="N1196" i="17"/>
  <c r="N1333" i="17"/>
  <c r="N1013" i="17"/>
  <c r="H461" i="40"/>
  <c r="M467" i="17" s="1"/>
  <c r="M466" i="17"/>
  <c r="R97" i="17"/>
  <c r="M993" i="17"/>
  <c r="R646" i="17"/>
  <c r="M383" i="17"/>
  <c r="R647" i="17"/>
  <c r="R110" i="17"/>
  <c r="R1444" i="17"/>
  <c r="R673" i="17"/>
  <c r="M300" i="17"/>
  <c r="M900" i="17"/>
  <c r="M1013" i="17"/>
  <c r="H1351" i="40"/>
  <c r="M67" i="17"/>
  <c r="M142" i="17"/>
  <c r="M147" i="17"/>
  <c r="M179" i="17"/>
  <c r="M322" i="17"/>
  <c r="M122" i="17"/>
  <c r="M152" i="17"/>
  <c r="M401" i="17"/>
  <c r="M302" i="17"/>
  <c r="M393" i="17"/>
  <c r="M178" i="17"/>
  <c r="M301" i="17"/>
  <c r="M392" i="17"/>
  <c r="M409" i="17"/>
  <c r="M705" i="17"/>
  <c r="M666" i="17"/>
  <c r="M665" i="17"/>
  <c r="M738" i="17"/>
  <c r="M1333" i="17"/>
  <c r="M354" i="17"/>
  <c r="M585" i="17"/>
  <c r="M649" i="17"/>
  <c r="M988" i="17"/>
  <c r="M601" i="17"/>
  <c r="M949" i="17"/>
  <c r="M617" i="17"/>
  <c r="M750" i="17"/>
  <c r="M837" i="17"/>
  <c r="M1053" i="17"/>
  <c r="M1345" i="17"/>
  <c r="M913" i="17"/>
  <c r="M1109" i="17"/>
  <c r="M1179" i="17"/>
  <c r="M695" i="17"/>
  <c r="M836" i="17"/>
  <c r="M939" i="17"/>
  <c r="M971" i="17"/>
  <c r="M1020" i="17"/>
  <c r="M823" i="17"/>
  <c r="M901" i="17"/>
  <c r="M1033" i="17"/>
  <c r="M879" i="17"/>
  <c r="M959" i="17"/>
  <c r="M1041" i="17"/>
  <c r="M1378" i="17"/>
  <c r="M667" i="17"/>
  <c r="M1067" i="17"/>
  <c r="M1337" i="17"/>
  <c r="M1117" i="17"/>
  <c r="M1327" i="17"/>
  <c r="M1431" i="17"/>
  <c r="M1344" i="17"/>
  <c r="L80" i="17"/>
  <c r="R904" i="17"/>
  <c r="R873" i="17"/>
  <c r="L1013" i="17"/>
  <c r="L77" i="17"/>
  <c r="L1066" i="17"/>
  <c r="L47" i="17"/>
  <c r="L137" i="17"/>
  <c r="L275" i="17"/>
  <c r="L292" i="17"/>
  <c r="L205" i="17"/>
  <c r="L225" i="17"/>
  <c r="L283" i="17"/>
  <c r="L142" i="17"/>
  <c r="L425" i="17"/>
  <c r="L81" i="17"/>
  <c r="L196" i="17"/>
  <c r="L216" i="17"/>
  <c r="L267" i="17"/>
  <c r="L103" i="17"/>
  <c r="L311" i="17"/>
  <c r="L79" i="17"/>
  <c r="L556" i="17"/>
  <c r="L539" i="17"/>
  <c r="L632" i="17"/>
  <c r="L824" i="17"/>
  <c r="L972" i="17"/>
  <c r="L695" i="17"/>
  <c r="L913" i="17"/>
  <c r="L959" i="17"/>
  <c r="L767" i="17"/>
  <c r="L868" i="17"/>
  <c r="L939" i="17"/>
  <c r="L1020" i="17"/>
  <c r="L751" i="17"/>
  <c r="L856" i="17"/>
  <c r="L907" i="17"/>
  <c r="L844" i="17"/>
  <c r="L895" i="17"/>
  <c r="L1053" i="17"/>
  <c r="L1327" i="17"/>
  <c r="L738" i="17"/>
  <c r="L750" i="17"/>
  <c r="L823" i="17"/>
  <c r="L971" i="17"/>
  <c r="L1345" i="17"/>
  <c r="L894" i="17"/>
  <c r="L906" i="17"/>
  <c r="H1351" i="39"/>
  <c r="L1378" i="17"/>
  <c r="L1067" i="17"/>
  <c r="L1337" i="17"/>
  <c r="L1431" i="17"/>
  <c r="L1344" i="17"/>
  <c r="H1036" i="38"/>
  <c r="R454" i="17"/>
  <c r="R340" i="17"/>
  <c r="R87" i="17"/>
  <c r="K823" i="17"/>
  <c r="K1206" i="17"/>
  <c r="K939" i="17"/>
  <c r="K1025" i="17"/>
  <c r="K365" i="17"/>
  <c r="K409" i="17"/>
  <c r="K132" i="17"/>
  <c r="K178" i="17"/>
  <c r="K225" i="17"/>
  <c r="K311" i="17"/>
  <c r="K205" i="17"/>
  <c r="K238" i="17"/>
  <c r="K103" i="17"/>
  <c r="K539" i="17"/>
  <c r="K425" i="17"/>
  <c r="K354" i="17"/>
  <c r="K417" i="17"/>
  <c r="K392" i="17"/>
  <c r="K649" i="17"/>
  <c r="K856" i="17"/>
  <c r="K1053" i="17"/>
  <c r="K1327" i="17"/>
  <c r="K1013" i="17"/>
  <c r="K1345" i="17"/>
  <c r="K1117" i="17"/>
  <c r="H1351" i="38"/>
  <c r="K1333" i="17"/>
  <c r="K1109" i="17"/>
  <c r="K1378" i="17"/>
  <c r="K1344" i="17"/>
  <c r="R771" i="17"/>
  <c r="R429" i="17"/>
  <c r="J1013" i="17"/>
  <c r="R185" i="17"/>
  <c r="R510" i="17"/>
  <c r="R193" i="17"/>
  <c r="R614" i="17"/>
  <c r="J971" i="17"/>
  <c r="J1053" i="17"/>
  <c r="J1337" i="17"/>
  <c r="H1056" i="37"/>
  <c r="J1062" i="17" s="1"/>
  <c r="J283" i="17"/>
  <c r="J401" i="17"/>
  <c r="J142" i="17"/>
  <c r="J196" i="17"/>
  <c r="J216" i="17"/>
  <c r="J267" i="17"/>
  <c r="J103" i="17"/>
  <c r="J301" i="17"/>
  <c r="J393" i="17"/>
  <c r="H122" i="37"/>
  <c r="J128" i="17" s="1"/>
  <c r="J409" i="17"/>
  <c r="J275" i="17"/>
  <c r="J89" i="17"/>
  <c r="J311" i="17"/>
  <c r="J365" i="17"/>
  <c r="J205" i="17"/>
  <c r="J225" i="17"/>
  <c r="J868" i="17"/>
  <c r="J374" i="17"/>
  <c r="J392" i="17"/>
  <c r="J632" i="17"/>
  <c r="J425" i="17"/>
  <c r="J540" i="17"/>
  <c r="J665" i="17"/>
  <c r="J666" i="17"/>
  <c r="J667" i="17"/>
  <c r="J1431" i="17"/>
  <c r="J1078" i="17"/>
  <c r="J1225" i="17"/>
  <c r="J539" i="17"/>
  <c r="J1187" i="17"/>
  <c r="J1090" i="17"/>
  <c r="J1033" i="17"/>
  <c r="J1327" i="17"/>
  <c r="J1117" i="17"/>
  <c r="J1345" i="17"/>
  <c r="H1351" i="37"/>
  <c r="J1333" i="17"/>
  <c r="J1066" i="17"/>
  <c r="J1378" i="17"/>
  <c r="J1109" i="17"/>
  <c r="J1344" i="17"/>
  <c r="I466" i="17"/>
  <c r="I477" i="17"/>
  <c r="I430" i="17"/>
  <c r="R499" i="17"/>
  <c r="I283" i="17"/>
  <c r="I102" i="17"/>
  <c r="R763" i="17"/>
  <c r="R135" i="17"/>
  <c r="R415" i="17"/>
  <c r="I216" i="17"/>
  <c r="I632" i="17"/>
  <c r="R176" i="17"/>
  <c r="R1164" i="17"/>
  <c r="I77" i="17"/>
  <c r="I311" i="17"/>
  <c r="I312" i="17"/>
  <c r="R159" i="17"/>
  <c r="R457" i="17"/>
  <c r="R1395" i="17"/>
  <c r="I972" i="17"/>
  <c r="R247" i="17"/>
  <c r="I132" i="17"/>
  <c r="I868" i="17"/>
  <c r="I894" i="17"/>
  <c r="I844" i="17"/>
  <c r="H1043" i="36"/>
  <c r="I602" i="17"/>
  <c r="H122" i="36"/>
  <c r="I128" i="17" s="1"/>
  <c r="I197" i="17"/>
  <c r="I217" i="17"/>
  <c r="I205" i="17"/>
  <c r="I103" i="17"/>
  <c r="I365" i="17"/>
  <c r="I409" i="17"/>
  <c r="I401" i="17"/>
  <c r="I856" i="17"/>
  <c r="I906" i="17"/>
  <c r="I302" i="17"/>
  <c r="I385" i="17"/>
  <c r="I393" i="17"/>
  <c r="I425" i="17"/>
  <c r="I539" i="17"/>
  <c r="I187" i="17"/>
  <c r="I322" i="17"/>
  <c r="I383" i="17"/>
  <c r="I603" i="17"/>
  <c r="I301" i="17"/>
  <c r="I384" i="17"/>
  <c r="I392" i="17"/>
  <c r="I417" i="17"/>
  <c r="I601" i="17"/>
  <c r="I988" i="17"/>
  <c r="I1431" i="17"/>
  <c r="I1179" i="17"/>
  <c r="I738" i="17"/>
  <c r="I845" i="17"/>
  <c r="I667" i="17"/>
  <c r="I695" i="17"/>
  <c r="I1327" i="17"/>
  <c r="I1033" i="17"/>
  <c r="I1109" i="17"/>
  <c r="I1345" i="17"/>
  <c r="I1041" i="17"/>
  <c r="H1351" i="36"/>
  <c r="I1333" i="17"/>
  <c r="I1378" i="17"/>
  <c r="I1066" i="17"/>
  <c r="I1117" i="17"/>
  <c r="I1337" i="17"/>
  <c r="R337" i="17"/>
  <c r="R363" i="17"/>
  <c r="R389" i="17"/>
  <c r="H291" i="17"/>
  <c r="R909" i="17"/>
  <c r="R487" i="17"/>
  <c r="R553" i="17"/>
  <c r="R615" i="17"/>
  <c r="H933" i="17"/>
  <c r="H835" i="17"/>
  <c r="H696" i="17"/>
  <c r="R1106" i="17"/>
  <c r="R1255" i="17"/>
  <c r="H142" i="17"/>
  <c r="H666" i="35"/>
  <c r="H672" i="17" s="1"/>
  <c r="H695" i="17"/>
  <c r="H738" i="17"/>
  <c r="H1078" i="17"/>
  <c r="H767" i="17"/>
  <c r="H906" i="17"/>
  <c r="H1043" i="35"/>
  <c r="H1351" i="35"/>
  <c r="H132" i="17"/>
  <c r="H205" i="17"/>
  <c r="H225" i="17"/>
  <c r="H425" i="17"/>
  <c r="H283" i="17"/>
  <c r="H89" i="17"/>
  <c r="H374" i="17"/>
  <c r="H196" i="17"/>
  <c r="H216" i="17"/>
  <c r="H267" i="17"/>
  <c r="H323" i="17"/>
  <c r="H275" i="17"/>
  <c r="H292" i="17"/>
  <c r="H322" i="17"/>
  <c r="H836" i="17"/>
  <c r="H894" i="17"/>
  <c r="H606" i="17"/>
  <c r="H605" i="17"/>
  <c r="H650" i="17"/>
  <c r="H878" i="17"/>
  <c r="H888" i="17"/>
  <c r="H601" i="17"/>
  <c r="H856" i="17"/>
  <c r="H974" i="17"/>
  <c r="H602" i="17"/>
  <c r="H649" i="17"/>
  <c r="H603" i="17"/>
  <c r="H617" i="17"/>
  <c r="H847" i="17"/>
  <c r="H846" i="17"/>
  <c r="H862" i="17"/>
  <c r="H971" i="17"/>
  <c r="H604" i="17"/>
  <c r="H618" i="17"/>
  <c r="H706" i="17"/>
  <c r="H769" i="17"/>
  <c r="H934" i="17"/>
  <c r="H972" i="17"/>
  <c r="H989" i="17"/>
  <c r="H1345" i="17"/>
  <c r="H619" i="17"/>
  <c r="H868" i="17"/>
  <c r="H900" i="17"/>
  <c r="H948" i="17"/>
  <c r="H1079" i="17"/>
  <c r="H1179" i="17"/>
  <c r="H1333" i="17"/>
  <c r="H1378" i="17"/>
  <c r="H1020" i="17"/>
  <c r="H1337" i="17"/>
  <c r="H1066" i="17"/>
  <c r="H1053" i="17"/>
  <c r="H1327" i="17"/>
  <c r="H1431" i="17"/>
  <c r="H1344" i="17"/>
  <c r="R326" i="17"/>
  <c r="R513" i="17"/>
  <c r="H437" i="34"/>
  <c r="G443" i="17" s="1"/>
  <c r="R153" i="17"/>
  <c r="R307" i="17"/>
  <c r="R1035" i="17"/>
  <c r="R371" i="17"/>
  <c r="H1043" i="34"/>
  <c r="G1044" i="17"/>
  <c r="G354" i="17"/>
  <c r="R55" i="17"/>
  <c r="R151" i="17"/>
  <c r="R441" i="17"/>
  <c r="R500" i="17"/>
  <c r="R111" i="17"/>
  <c r="G906" i="17"/>
  <c r="G972" i="17"/>
  <c r="G971" i="17"/>
  <c r="G738" i="17"/>
  <c r="G1337" i="17"/>
  <c r="G77" i="17"/>
  <c r="G356" i="17"/>
  <c r="G178" i="17"/>
  <c r="G147" i="17"/>
  <c r="G601" i="17"/>
  <c r="G947" i="17"/>
  <c r="G238" i="17"/>
  <c r="G152" i="17"/>
  <c r="G301" i="17"/>
  <c r="G617" i="17"/>
  <c r="G1179" i="17"/>
  <c r="G649" i="17"/>
  <c r="G666" i="17"/>
  <c r="G665" i="17"/>
  <c r="G695" i="17"/>
  <c r="G1033" i="17"/>
  <c r="G740" i="17"/>
  <c r="G1041" i="17"/>
  <c r="G1066" i="17"/>
  <c r="G1344" i="17"/>
  <c r="G1196" i="17"/>
  <c r="H1351" i="34"/>
  <c r="G1357" i="17" s="1"/>
  <c r="G1153" i="17"/>
  <c r="R727" i="17"/>
  <c r="H453" i="32"/>
  <c r="E459" i="17" s="1"/>
  <c r="F1041" i="17"/>
  <c r="F1047" i="17"/>
  <c r="R1428" i="17"/>
  <c r="R1332" i="17"/>
  <c r="R1277" i="17"/>
  <c r="R1263" i="17"/>
  <c r="R1247" i="17"/>
  <c r="R1231" i="17"/>
  <c r="R1204" i="17"/>
  <c r="R1293" i="17"/>
  <c r="R892" i="17"/>
  <c r="R1149" i="17"/>
  <c r="F1225" i="17"/>
  <c r="R1436" i="17"/>
  <c r="R1397" i="17"/>
  <c r="R1347" i="17"/>
  <c r="R1335" i="17"/>
  <c r="R1297" i="17"/>
  <c r="R1281" i="17"/>
  <c r="R1267" i="17"/>
  <c r="R1251" i="17"/>
  <c r="R1235" i="17"/>
  <c r="R1210" i="17"/>
  <c r="R1182" i="17"/>
  <c r="R1161" i="17"/>
  <c r="R1107" i="17"/>
  <c r="R1071" i="17"/>
  <c r="R1037" i="17"/>
  <c r="R1018" i="17"/>
  <c r="R937" i="17"/>
  <c r="R898" i="17"/>
  <c r="R874" i="17"/>
  <c r="R1429" i="17"/>
  <c r="R1396" i="17"/>
  <c r="R1371" i="17"/>
  <c r="R1355" i="17"/>
  <c r="R1346" i="17"/>
  <c r="R1334" i="17"/>
  <c r="R1306" i="17"/>
  <c r="R1280" i="17"/>
  <c r="R1266" i="17"/>
  <c r="R1234" i="17"/>
  <c r="R1208" i="17"/>
  <c r="R1177" i="17"/>
  <c r="R1151" i="17"/>
  <c r="R1017" i="17"/>
  <c r="R897" i="17"/>
  <c r="R1031" i="17"/>
  <c r="R969" i="17"/>
  <c r="R932" i="17"/>
  <c r="R1426" i="17"/>
  <c r="R1384" i="17"/>
  <c r="R1353" i="17"/>
  <c r="R1342" i="17"/>
  <c r="R1331" i="17"/>
  <c r="R1262" i="17"/>
  <c r="R1246" i="17"/>
  <c r="R1223" i="17"/>
  <c r="R1203" i="17"/>
  <c r="R1147" i="17"/>
  <c r="R1088" i="17"/>
  <c r="R1055" i="17"/>
  <c r="R1030" i="17"/>
  <c r="R957" i="17"/>
  <c r="R931" i="17"/>
  <c r="R891" i="17"/>
  <c r="R1383" i="17"/>
  <c r="R1341" i="17"/>
  <c r="R1303" i="17"/>
  <c r="R1289" i="17"/>
  <c r="R1275" i="17"/>
  <c r="R1259" i="17"/>
  <c r="R1243" i="17"/>
  <c r="R1222" i="17"/>
  <c r="R1051" i="17"/>
  <c r="R1029" i="17"/>
  <c r="R991" i="17"/>
  <c r="R956" i="17"/>
  <c r="R911" i="17"/>
  <c r="R886" i="17"/>
  <c r="R1407" i="17"/>
  <c r="R1351" i="17"/>
  <c r="R1339" i="17"/>
  <c r="R1325" i="17"/>
  <c r="R1165" i="17"/>
  <c r="R1131" i="17"/>
  <c r="R1076" i="17"/>
  <c r="R986" i="17"/>
  <c r="R945" i="17"/>
  <c r="R885" i="17"/>
  <c r="R833" i="17"/>
  <c r="R765" i="17"/>
  <c r="R728" i="17"/>
  <c r="R693" i="17"/>
  <c r="R495" i="17"/>
  <c r="R479" i="17"/>
  <c r="R465" i="17"/>
  <c r="R452" i="17"/>
  <c r="R339" i="17"/>
  <c r="R316" i="17"/>
  <c r="R290" i="17"/>
  <c r="R256" i="17"/>
  <c r="R231" i="17"/>
  <c r="R202" i="17"/>
  <c r="R166" i="17"/>
  <c r="R154" i="17"/>
  <c r="R139" i="17"/>
  <c r="R118" i="17"/>
  <c r="R65" i="17"/>
  <c r="R162" i="17"/>
  <c r="R1406" i="17"/>
  <c r="R1376" i="17"/>
  <c r="R1350" i="17"/>
  <c r="R1338" i="17"/>
  <c r="R1324" i="17"/>
  <c r="R1301" i="17"/>
  <c r="R1285" i="17"/>
  <c r="R1271" i="17"/>
  <c r="R1219" i="17"/>
  <c r="R1115" i="17"/>
  <c r="R1075" i="17"/>
  <c r="R1043" i="17"/>
  <c r="R1023" i="17"/>
  <c r="R985" i="17"/>
  <c r="R944" i="17"/>
  <c r="R876" i="17"/>
  <c r="R1405" i="17"/>
  <c r="R1373" i="17"/>
  <c r="R1349" i="17"/>
  <c r="R1284" i="17"/>
  <c r="R1270" i="17"/>
  <c r="R1254" i="17"/>
  <c r="R1211" i="17"/>
  <c r="R1163" i="17"/>
  <c r="R1114" i="17"/>
  <c r="R1072" i="17"/>
  <c r="R1039" i="17"/>
  <c r="R1022" i="17"/>
  <c r="R984" i="17"/>
  <c r="R942" i="17"/>
  <c r="R903" i="17"/>
  <c r="R875" i="17"/>
  <c r="R853" i="17"/>
  <c r="R726" i="17"/>
  <c r="R687" i="17"/>
  <c r="R598" i="17"/>
  <c r="R536" i="17"/>
  <c r="R507" i="17"/>
  <c r="R491" i="17"/>
  <c r="R475" i="17"/>
  <c r="R461" i="17"/>
  <c r="R448" i="17"/>
  <c r="R423" i="17"/>
  <c r="R390" i="17"/>
  <c r="R309" i="17"/>
  <c r="R281" i="17"/>
  <c r="R160" i="17"/>
  <c r="R1374" i="17"/>
  <c r="R850" i="17"/>
  <c r="R802" i="17"/>
  <c r="R762" i="17"/>
  <c r="R713" i="17"/>
  <c r="R686" i="17"/>
  <c r="R662" i="17"/>
  <c r="R583" i="17"/>
  <c r="R525" i="17"/>
  <c r="R504" i="17"/>
  <c r="R488" i="17"/>
  <c r="R472" i="17"/>
  <c r="R460" i="17"/>
  <c r="R445" i="17"/>
  <c r="R422" i="17"/>
  <c r="R352" i="17"/>
  <c r="R329" i="17"/>
  <c r="R308" i="17"/>
  <c r="R280" i="17"/>
  <c r="R214" i="17"/>
  <c r="R150" i="17"/>
  <c r="R130" i="17"/>
  <c r="R109" i="17"/>
  <c r="R86" i="17"/>
  <c r="R54" i="17"/>
  <c r="R335" i="17"/>
  <c r="R777" i="17"/>
  <c r="R1451" i="17"/>
  <c r="R849" i="17"/>
  <c r="R789" i="17"/>
  <c r="R748" i="17"/>
  <c r="R712" i="17"/>
  <c r="R683" i="17"/>
  <c r="R524" i="17"/>
  <c r="R444" i="17"/>
  <c r="R381" i="17"/>
  <c r="R344" i="17"/>
  <c r="R328" i="17"/>
  <c r="R244" i="17"/>
  <c r="R213" i="17"/>
  <c r="R184" i="17"/>
  <c r="R158" i="17"/>
  <c r="R149" i="17"/>
  <c r="R129" i="17"/>
  <c r="R107" i="17"/>
  <c r="R85" i="17"/>
  <c r="R45" i="17"/>
  <c r="R17" i="17"/>
  <c r="R436" i="17"/>
  <c r="R866" i="17"/>
  <c r="R842" i="17"/>
  <c r="R774" i="17"/>
  <c r="R747" i="17"/>
  <c r="R710" i="17"/>
  <c r="R677" i="17"/>
  <c r="R571" i="17"/>
  <c r="R484" i="17"/>
  <c r="R456" i="17"/>
  <c r="R414" i="17"/>
  <c r="R380" i="17"/>
  <c r="R342" i="17"/>
  <c r="R306" i="17"/>
  <c r="R272" i="17"/>
  <c r="R212" i="17"/>
  <c r="R157" i="17"/>
  <c r="R145" i="17"/>
  <c r="R125" i="17"/>
  <c r="R106" i="17"/>
  <c r="R84" i="17"/>
  <c r="R44" i="17"/>
  <c r="R455" i="17"/>
  <c r="R865" i="17"/>
  <c r="R841" i="17"/>
  <c r="R773" i="17"/>
  <c r="R737" i="17"/>
  <c r="R630" i="17"/>
  <c r="R570" i="17"/>
  <c r="R469" i="17"/>
  <c r="R434" i="17"/>
  <c r="R407" i="17"/>
  <c r="R372" i="17"/>
  <c r="R341" i="17"/>
  <c r="R320" i="17"/>
  <c r="R211" i="17"/>
  <c r="R175" i="17"/>
  <c r="R156" i="17"/>
  <c r="R124" i="17"/>
  <c r="R101" i="17"/>
  <c r="R75" i="17"/>
  <c r="R721" i="17"/>
  <c r="R859" i="17"/>
  <c r="R834" i="17"/>
  <c r="R730" i="17"/>
  <c r="R702" i="17"/>
  <c r="R554" i="17"/>
  <c r="R496" i="17"/>
  <c r="R480" i="17"/>
  <c r="R468" i="17"/>
  <c r="R453" i="17"/>
  <c r="R432" i="17"/>
  <c r="R406" i="17"/>
  <c r="R298" i="17"/>
  <c r="R264" i="17"/>
  <c r="R232" i="17"/>
  <c r="R203" i="17"/>
  <c r="R167" i="17"/>
  <c r="R155" i="17"/>
  <c r="R140" i="17"/>
  <c r="R120" i="17"/>
  <c r="R100" i="17"/>
  <c r="R74" i="17"/>
  <c r="R114" i="17"/>
  <c r="R854" i="17"/>
  <c r="R821" i="17"/>
  <c r="R690" i="17"/>
  <c r="R669" i="17"/>
  <c r="R599" i="17"/>
  <c r="R537" i="17"/>
  <c r="R508" i="17"/>
  <c r="R492" i="17"/>
  <c r="R476" i="17"/>
  <c r="R464" i="17"/>
  <c r="R449" i="17"/>
  <c r="R428" i="17"/>
  <c r="R398" i="17"/>
  <c r="R362" i="17"/>
  <c r="R338" i="17"/>
  <c r="R315" i="17"/>
  <c r="R289" i="17"/>
  <c r="R255" i="17"/>
  <c r="R223" i="17"/>
  <c r="R194" i="17"/>
  <c r="R164" i="17"/>
  <c r="R96" i="17"/>
  <c r="R64" i="17"/>
  <c r="F1053" i="17"/>
  <c r="F1378" i="17"/>
  <c r="H1351" i="33"/>
  <c r="H461" i="32"/>
  <c r="E467" i="17" s="1"/>
  <c r="E1057" i="17"/>
  <c r="E1009" i="17"/>
  <c r="E1001" i="17"/>
  <c r="E88" i="17"/>
  <c r="E1056" i="17"/>
  <c r="E1008" i="17"/>
  <c r="E995" i="17"/>
  <c r="E446" i="17"/>
  <c r="E1007" i="17"/>
  <c r="E994" i="17"/>
  <c r="E1048" i="17"/>
  <c r="E1006" i="17"/>
  <c r="E999" i="17"/>
  <c r="E993" i="17"/>
  <c r="E1061" i="17"/>
  <c r="E1047" i="17"/>
  <c r="E1013" i="17"/>
  <c r="E1005" i="17"/>
  <c r="E1060" i="17"/>
  <c r="E1046" i="17"/>
  <c r="E1012" i="17"/>
  <c r="E1004" i="17"/>
  <c r="E667" i="17"/>
  <c r="E1059" i="17"/>
  <c r="E1045" i="17"/>
  <c r="E1011" i="17"/>
  <c r="E1003" i="17"/>
  <c r="E997" i="17"/>
  <c r="E1058" i="17"/>
  <c r="E1010" i="17"/>
  <c r="E1002" i="17"/>
  <c r="E1041" i="17"/>
  <c r="E311" i="17"/>
  <c r="E665" i="17"/>
  <c r="H484" i="32"/>
  <c r="E490" i="17" s="1"/>
  <c r="E364" i="17"/>
  <c r="E354" i="17"/>
  <c r="E224" i="17"/>
  <c r="E1020" i="17"/>
  <c r="E394" i="17"/>
  <c r="E393" i="17"/>
  <c r="E321" i="17"/>
  <c r="E1116" i="17"/>
  <c r="E1108" i="17"/>
  <c r="E424" i="17"/>
  <c r="E477" i="17"/>
  <c r="E122" i="17"/>
  <c r="E401" i="17"/>
  <c r="E239" i="17"/>
  <c r="E240" i="17"/>
  <c r="E323" i="17"/>
  <c r="E395" i="17"/>
  <c r="E258" i="17"/>
  <c r="E285" i="17"/>
  <c r="E357" i="17"/>
  <c r="E823" i="17"/>
  <c r="E750" i="17"/>
  <c r="E462" i="17"/>
  <c r="E766" i="17"/>
  <c r="E356" i="17"/>
  <c r="E284" i="17"/>
  <c r="E238" i="17"/>
  <c r="E225" i="17"/>
  <c r="E187" i="17"/>
  <c r="E90" i="17"/>
  <c r="E177" i="17"/>
  <c r="H678" i="32"/>
  <c r="H476" i="32"/>
  <c r="E482" i="17" s="1"/>
  <c r="E355" i="17"/>
  <c r="E602" i="17"/>
  <c r="E322" i="17"/>
  <c r="E705" i="17"/>
  <c r="E257" i="17"/>
  <c r="E1053" i="17"/>
  <c r="E501" i="17"/>
  <c r="H492" i="32"/>
  <c r="E498" i="17" s="1"/>
  <c r="H99" i="32"/>
  <c r="E105" i="17" s="1"/>
  <c r="E302" i="17"/>
  <c r="E573" i="17"/>
  <c r="E237" i="17"/>
  <c r="H425" i="32"/>
  <c r="E431" i="17" s="1"/>
  <c r="E219" i="17"/>
  <c r="E347" i="17"/>
  <c r="E188" i="17"/>
  <c r="H685" i="32"/>
  <c r="E688" i="17"/>
  <c r="E365" i="17"/>
  <c r="E76" i="17"/>
  <c r="E170" i="17"/>
  <c r="E218" i="17"/>
  <c r="E666" i="17"/>
  <c r="E127" i="17"/>
  <c r="E217" i="17"/>
  <c r="E425" i="17"/>
  <c r="E346" i="17"/>
  <c r="E56" i="17"/>
  <c r="E1178" i="17"/>
  <c r="E649" i="17"/>
  <c r="E988" i="17"/>
  <c r="E1408" i="17"/>
  <c r="E1327" i="17"/>
  <c r="E181" i="17"/>
  <c r="E190" i="17"/>
  <c r="E366" i="17"/>
  <c r="E391" i="17"/>
  <c r="E946" i="17"/>
  <c r="H93" i="32"/>
  <c r="E99" i="17" s="1"/>
  <c r="E585" i="17"/>
  <c r="E600" i="17"/>
  <c r="E169" i="17"/>
  <c r="E1019" i="17"/>
  <c r="E835" i="17"/>
  <c r="E934" i="17"/>
  <c r="E517" i="17"/>
  <c r="E382" i="17"/>
  <c r="H132" i="32"/>
  <c r="E138" i="17" s="1"/>
  <c r="E877" i="17"/>
  <c r="E631" i="17"/>
  <c r="E855" i="17"/>
  <c r="E418" i="17"/>
  <c r="E180" i="17"/>
  <c r="E417" i="17"/>
  <c r="E121" i="17"/>
  <c r="E1065" i="17"/>
  <c r="E912" i="17"/>
  <c r="E179" i="17"/>
  <c r="E633" i="17"/>
  <c r="E869" i="17"/>
  <c r="E556" i="17"/>
  <c r="H846" i="32"/>
  <c r="E516" i="17"/>
  <c r="H708" i="32"/>
  <c r="E714" i="17" s="1"/>
  <c r="E860" i="17"/>
  <c r="H437" i="32"/>
  <c r="E1328" i="17"/>
  <c r="E1225" i="17"/>
  <c r="E1179" i="17"/>
  <c r="E419" i="17"/>
  <c r="E914" i="17"/>
  <c r="E58" i="17"/>
  <c r="E426" i="17"/>
  <c r="E878" i="17"/>
  <c r="E856" i="17"/>
  <c r="E861" i="17"/>
  <c r="H468" i="32"/>
  <c r="E474" i="17" s="1"/>
  <c r="E671" i="17"/>
  <c r="H155" i="32"/>
  <c r="E126" i="17"/>
  <c r="E1344" i="17"/>
  <c r="E1052" i="17"/>
  <c r="E1024" i="17"/>
  <c r="R1045" i="17" l="1"/>
  <c r="E275" i="17"/>
  <c r="E430" i="17"/>
  <c r="E739" i="17"/>
  <c r="E48" i="17"/>
  <c r="K1357" i="17"/>
  <c r="O1310" i="17"/>
  <c r="H1352" i="42"/>
  <c r="O1358" i="17" s="1"/>
  <c r="Q1310" i="17"/>
  <c r="H1352" i="44"/>
  <c r="Q1358" i="17" s="1"/>
  <c r="H480" i="32"/>
  <c r="E486" i="17" s="1"/>
  <c r="E485" i="17"/>
  <c r="H1043" i="40"/>
  <c r="H1056" i="41"/>
  <c r="N1062" i="17" s="1"/>
  <c r="N1357" i="17"/>
  <c r="L1310" i="17"/>
  <c r="H1352" i="39"/>
  <c r="L1358" i="17" s="1"/>
  <c r="M1310" i="17"/>
  <c r="H1352" i="40"/>
  <c r="M1358" i="17" s="1"/>
  <c r="M1357" i="17"/>
  <c r="K1310" i="17"/>
  <c r="H1352" i="38"/>
  <c r="K1358" i="17" s="1"/>
  <c r="O1357" i="17"/>
  <c r="H1056" i="44"/>
  <c r="Q1062" i="17" s="1"/>
  <c r="G1310" i="17"/>
  <c r="H1352" i="34"/>
  <c r="G1358" i="17" s="1"/>
  <c r="I1357" i="17"/>
  <c r="F1310" i="17"/>
  <c r="H1352" i="33"/>
  <c r="F1358" i="17" s="1"/>
  <c r="I1310" i="17"/>
  <c r="H1352" i="36"/>
  <c r="I1358" i="17" s="1"/>
  <c r="P1357" i="17"/>
  <c r="Q1357" i="17"/>
  <c r="H1056" i="40"/>
  <c r="M1062" i="17" s="1"/>
  <c r="O1344" i="17"/>
  <c r="P1310" i="17"/>
  <c r="H1352" i="43"/>
  <c r="P1358" i="17" s="1"/>
  <c r="J1310" i="17"/>
  <c r="H1352" i="37"/>
  <c r="J1358" i="17" s="1"/>
  <c r="N1310" i="17"/>
  <c r="H1352" i="41"/>
  <c r="N1358" i="17" s="1"/>
  <c r="H1310" i="17"/>
  <c r="H1352" i="35"/>
  <c r="H1358" i="17" s="1"/>
  <c r="F1357" i="17"/>
  <c r="H1357" i="17"/>
  <c r="J1357" i="17"/>
  <c r="L1357" i="17"/>
  <c r="H122" i="43"/>
  <c r="P128" i="17" s="1"/>
  <c r="H1056" i="39"/>
  <c r="L1062" i="17" s="1"/>
  <c r="H1056" i="42"/>
  <c r="O1062" i="17" s="1"/>
  <c r="Q1294" i="17"/>
  <c r="H1056" i="38"/>
  <c r="K1062" i="17" s="1"/>
  <c r="H1439" i="42"/>
  <c r="H228" i="41"/>
  <c r="N234" i="17" s="1"/>
  <c r="H1043" i="42"/>
  <c r="H1056" i="35"/>
  <c r="H1062" i="17" s="1"/>
  <c r="H769" i="32"/>
  <c r="E775" i="17" s="1"/>
  <c r="H1008" i="35"/>
  <c r="H1014" i="17" s="1"/>
  <c r="H1043" i="38"/>
  <c r="R1046" i="17"/>
  <c r="H1056" i="34"/>
  <c r="G1062" i="17" s="1"/>
  <c r="H1008" i="34"/>
  <c r="G1014" i="17" s="1"/>
  <c r="H1056" i="36"/>
  <c r="I1062" i="17" s="1"/>
  <c r="H1043" i="41"/>
  <c r="N1049" i="17" s="1"/>
  <c r="H1043" i="44"/>
  <c r="Q1049" i="17" s="1"/>
  <c r="H1008" i="36"/>
  <c r="I1014" i="17" s="1"/>
  <c r="H1043" i="43"/>
  <c r="P1049" i="17" s="1"/>
  <c r="N1309" i="17"/>
  <c r="H1008" i="43"/>
  <c r="P1014" i="17" s="1"/>
  <c r="H457" i="36"/>
  <c r="I463" i="17" s="1"/>
  <c r="I462" i="17"/>
  <c r="H1277" i="41"/>
  <c r="N1283" i="17" s="1"/>
  <c r="N1282" i="17"/>
  <c r="H1281" i="42"/>
  <c r="O1287" i="17" s="1"/>
  <c r="O1286" i="17"/>
  <c r="H492" i="44"/>
  <c r="Q498" i="17" s="1"/>
  <c r="Q497" i="17"/>
  <c r="H242" i="41"/>
  <c r="N248" i="17" s="1"/>
  <c r="H1289" i="38"/>
  <c r="K1295" i="17" s="1"/>
  <c r="K1294" i="17"/>
  <c r="H476" i="36"/>
  <c r="I482" i="17" s="1"/>
  <c r="I481" i="17"/>
  <c r="H846" i="34"/>
  <c r="G851" i="17"/>
  <c r="H122" i="44"/>
  <c r="Q128" i="17" s="1"/>
  <c r="H445" i="36"/>
  <c r="I451" i="17" s="1"/>
  <c r="I450" i="17"/>
  <c r="H476" i="35"/>
  <c r="H482" i="17" s="1"/>
  <c r="H481" i="17"/>
  <c r="H312" i="44"/>
  <c r="Q318" i="17" s="1"/>
  <c r="Q317" i="17"/>
  <c r="H453" i="36"/>
  <c r="I459" i="17" s="1"/>
  <c r="I458" i="17"/>
  <c r="H1289" i="40"/>
  <c r="M1295" i="17" s="1"/>
  <c r="M1294" i="17"/>
  <c r="H472" i="40"/>
  <c r="M478" i="17" s="1"/>
  <c r="M477" i="17"/>
  <c r="H472" i="43"/>
  <c r="P478" i="17" s="1"/>
  <c r="P477" i="17"/>
  <c r="H500" i="43"/>
  <c r="P506" i="17" s="1"/>
  <c r="P505" i="17"/>
  <c r="H851" i="34"/>
  <c r="G857" i="17" s="1"/>
  <c r="G855" i="17"/>
  <c r="H1056" i="43"/>
  <c r="P1062" i="17" s="1"/>
  <c r="P1056" i="17"/>
  <c r="H1277" i="34"/>
  <c r="G1283" i="17" s="1"/>
  <c r="G1282" i="17"/>
  <c r="H468" i="43"/>
  <c r="P474" i="17" s="1"/>
  <c r="P473" i="17"/>
  <c r="H468" i="35"/>
  <c r="H474" i="17" s="1"/>
  <c r="H473" i="17"/>
  <c r="H472" i="42"/>
  <c r="O478" i="17" s="1"/>
  <c r="O477" i="17"/>
  <c r="H846" i="37"/>
  <c r="J851" i="17"/>
  <c r="H441" i="36"/>
  <c r="I447" i="17" s="1"/>
  <c r="I446" i="17"/>
  <c r="H1008" i="44"/>
  <c r="Q1014" i="17" s="1"/>
  <c r="H496" i="43"/>
  <c r="P502" i="17" s="1"/>
  <c r="P501" i="17"/>
  <c r="H492" i="43"/>
  <c r="P498" i="17" s="1"/>
  <c r="P497" i="17"/>
  <c r="H500" i="41"/>
  <c r="N506" i="17" s="1"/>
  <c r="N505" i="17"/>
  <c r="H846" i="39"/>
  <c r="L851" i="17"/>
  <c r="H846" i="35"/>
  <c r="H851" i="17"/>
  <c r="H476" i="43"/>
  <c r="P482" i="17" s="1"/>
  <c r="P481" i="17"/>
  <c r="H457" i="34"/>
  <c r="G463" i="17" s="1"/>
  <c r="G462" i="17"/>
  <c r="H461" i="43"/>
  <c r="P467" i="17" s="1"/>
  <c r="P466" i="17"/>
  <c r="H846" i="42"/>
  <c r="O851" i="17"/>
  <c r="H1285" i="34"/>
  <c r="G1291" i="17" s="1"/>
  <c r="G1290" i="17"/>
  <c r="H1285" i="41"/>
  <c r="N1291" i="17" s="1"/>
  <c r="N1290" i="17"/>
  <c r="H846" i="44"/>
  <c r="Q851" i="17"/>
  <c r="H1281" i="38"/>
  <c r="K1287" i="17" s="1"/>
  <c r="K1286" i="17"/>
  <c r="H1043" i="39"/>
  <c r="L1049" i="17" s="1"/>
  <c r="L1044" i="17"/>
  <c r="H1028" i="38"/>
  <c r="K1034" i="17" s="1"/>
  <c r="K1032" i="17"/>
  <c r="H846" i="36"/>
  <c r="I851" i="17"/>
  <c r="H846" i="43"/>
  <c r="P851" i="17"/>
  <c r="H484" i="43"/>
  <c r="P490" i="17" s="1"/>
  <c r="P489" i="17"/>
  <c r="H488" i="44"/>
  <c r="Q494" i="17" s="1"/>
  <c r="Q493" i="17"/>
  <c r="H506" i="34"/>
  <c r="H508" i="34" s="1"/>
  <c r="G514" i="17" s="1"/>
  <c r="H1008" i="37"/>
  <c r="J1014" i="17" s="1"/>
  <c r="H500" i="44"/>
  <c r="Q506" i="17" s="1"/>
  <c r="Q505" i="17"/>
  <c r="Q1042" i="17"/>
  <c r="H22" i="44"/>
  <c r="Q28" i="17" s="1"/>
  <c r="H445" i="44"/>
  <c r="Q451" i="17" s="1"/>
  <c r="Q450" i="17"/>
  <c r="Q1398" i="17"/>
  <c r="Q1077" i="17"/>
  <c r="H929" i="44"/>
  <c r="Q935" i="17" s="1"/>
  <c r="Q933" i="17"/>
  <c r="Q847" i="17"/>
  <c r="Q846" i="17"/>
  <c r="Q1333" i="17"/>
  <c r="H890" i="44"/>
  <c r="Q896" i="17" s="1"/>
  <c r="Q893" i="17"/>
  <c r="Q300" i="17"/>
  <c r="Q224" i="17"/>
  <c r="H1293" i="44"/>
  <c r="Q1299" i="17" s="1"/>
  <c r="Q1298" i="17"/>
  <c r="Q215" i="17"/>
  <c r="Q584" i="17"/>
  <c r="Q1078" i="17"/>
  <c r="Q76" i="17"/>
  <c r="H1263" i="44"/>
  <c r="Q1269" i="17" s="1"/>
  <c r="Q1268" i="17"/>
  <c r="Q1019" i="17"/>
  <c r="Q321" i="17"/>
  <c r="Q364" i="17"/>
  <c r="Q266" i="17"/>
  <c r="H1243" i="44"/>
  <c r="Q1249" i="17" s="1"/>
  <c r="Q1248" i="17"/>
  <c r="Q867" i="17"/>
  <c r="Q1133" i="17"/>
  <c r="Q1377" i="17"/>
  <c r="H1255" i="44"/>
  <c r="Q1261" i="17" s="1"/>
  <c r="Q1260" i="17"/>
  <c r="H896" i="44"/>
  <c r="Q902" i="17" s="1"/>
  <c r="Q899" i="17"/>
  <c r="Q938" i="17"/>
  <c r="Q1195" i="17"/>
  <c r="Q195" i="17"/>
  <c r="Q958" i="17"/>
  <c r="Q973" i="17"/>
  <c r="Q77" i="17"/>
  <c r="Q66" i="17"/>
  <c r="Q408" i="17"/>
  <c r="Q204" i="17"/>
  <c r="Q186" i="17"/>
  <c r="H496" i="44"/>
  <c r="Q502" i="17" s="1"/>
  <c r="Q501" i="17"/>
  <c r="Q400" i="17"/>
  <c r="Q170" i="17"/>
  <c r="Q1089" i="17"/>
  <c r="H1028" i="44"/>
  <c r="Q1034" i="17" s="1"/>
  <c r="Q310" i="17"/>
  <c r="H246" i="44"/>
  <c r="Q252" i="17" s="1"/>
  <c r="Q168" i="17"/>
  <c r="H1231" i="44"/>
  <c r="Q1237" i="17" s="1"/>
  <c r="Q1236" i="17"/>
  <c r="H480" i="44"/>
  <c r="Q486" i="17" s="1"/>
  <c r="Q485" i="17"/>
  <c r="Q169" i="17"/>
  <c r="Q860" i="17"/>
  <c r="H1267" i="44"/>
  <c r="Q1273" i="17" s="1"/>
  <c r="Q1272" i="17"/>
  <c r="H1235" i="44"/>
  <c r="Q1241" i="17" s="1"/>
  <c r="Q1240" i="17"/>
  <c r="H851" i="44"/>
  <c r="Q857" i="17" s="1"/>
  <c r="Q855" i="17"/>
  <c r="Q1399" i="17"/>
  <c r="Q1252" i="17"/>
  <c r="H1247" i="44"/>
  <c r="Q1253" i="17" s="1"/>
  <c r="Q1408" i="17"/>
  <c r="Q822" i="17"/>
  <c r="Q694" i="17"/>
  <c r="H666" i="44"/>
  <c r="Q672" i="17" s="1"/>
  <c r="Q671" i="17"/>
  <c r="Q1091" i="17"/>
  <c r="Q946" i="17"/>
  <c r="H884" i="44"/>
  <c r="Q890" i="17" s="1"/>
  <c r="Q887" i="17"/>
  <c r="Q835" i="17"/>
  <c r="H1439" i="44"/>
  <c r="Q1385" i="17"/>
  <c r="H902" i="44"/>
  <c r="Q908" i="17" s="1"/>
  <c r="Q905" i="17"/>
  <c r="Q877" i="17"/>
  <c r="Q382" i="17"/>
  <c r="Q131" i="17"/>
  <c r="Q1430" i="17"/>
  <c r="H1273" i="44"/>
  <c r="Q1279" i="17" s="1"/>
  <c r="Q1278" i="17"/>
  <c r="Q88" i="17"/>
  <c r="Q1344" i="17"/>
  <c r="Q1178" i="17"/>
  <c r="H1251" i="44"/>
  <c r="Q1257" i="17" s="1"/>
  <c r="Q1256" i="17"/>
  <c r="Q1386" i="17"/>
  <c r="Q1167" i="17"/>
  <c r="Q258" i="17"/>
  <c r="Q843" i="17"/>
  <c r="H1281" i="44"/>
  <c r="Q1287" i="17" s="1"/>
  <c r="Q1286" i="17"/>
  <c r="H1259" i="44"/>
  <c r="Q1265" i="17" s="1"/>
  <c r="Q1264" i="17"/>
  <c r="H1227" i="44"/>
  <c r="Q1233" i="17" s="1"/>
  <c r="Q1232" i="17"/>
  <c r="H1285" i="44"/>
  <c r="Q1291" i="17" s="1"/>
  <c r="Q1290" i="17"/>
  <c r="Q766" i="17"/>
  <c r="Q1309" i="17"/>
  <c r="H1239" i="44"/>
  <c r="Q1245" i="17" s="1"/>
  <c r="Q1244" i="17"/>
  <c r="Q291" i="17"/>
  <c r="Q274" i="17"/>
  <c r="Q141" i="17"/>
  <c r="Q257" i="17"/>
  <c r="Q259" i="17"/>
  <c r="H984" i="44"/>
  <c r="Q990" i="17" s="1"/>
  <c r="H1277" i="44"/>
  <c r="Q1283" i="17" s="1"/>
  <c r="Q1282" i="17"/>
  <c r="Q1432" i="17"/>
  <c r="Q383" i="17"/>
  <c r="Q586" i="17"/>
  <c r="Q394" i="17"/>
  <c r="Q152" i="17"/>
  <c r="Q268" i="17"/>
  <c r="Q303" i="17"/>
  <c r="Q839" i="17"/>
  <c r="Q838" i="17"/>
  <c r="Q880" i="17"/>
  <c r="Q292" i="17"/>
  <c r="Q959" i="17"/>
  <c r="Q401" i="17"/>
  <c r="Q1180" i="17"/>
  <c r="Q949" i="17"/>
  <c r="Q275" i="17"/>
  <c r="Q142" i="17"/>
  <c r="Q207" i="17"/>
  <c r="Q89" i="17"/>
  <c r="Q1387" i="17"/>
  <c r="H1206" i="44"/>
  <c r="Q1020" i="17"/>
  <c r="Q975" i="17"/>
  <c r="Q1328" i="17"/>
  <c r="Q1196" i="17"/>
  <c r="Q862" i="17"/>
  <c r="Q188" i="17"/>
  <c r="Q180" i="17"/>
  <c r="H324" i="44"/>
  <c r="Q1026" i="17"/>
  <c r="Q1134" i="17"/>
  <c r="Q939" i="17"/>
  <c r="Q768" i="17"/>
  <c r="Q696" i="17"/>
  <c r="Q312" i="17"/>
  <c r="Q68" i="17"/>
  <c r="Q824" i="17"/>
  <c r="Q227" i="17"/>
  <c r="Q410" i="17"/>
  <c r="Q196" i="17"/>
  <c r="Q366" i="17"/>
  <c r="Q1400" i="17"/>
  <c r="Q1409" i="17"/>
  <c r="Q870" i="17"/>
  <c r="Q324" i="17"/>
  <c r="Q419" i="17"/>
  <c r="Q216" i="17"/>
  <c r="P364" i="17"/>
  <c r="P1152" i="17"/>
  <c r="P177" i="17"/>
  <c r="H1289" i="43"/>
  <c r="P1295" i="17" s="1"/>
  <c r="P1294" i="17"/>
  <c r="P1077" i="17"/>
  <c r="H683" i="43"/>
  <c r="H685" i="43"/>
  <c r="P691" i="17" s="1"/>
  <c r="P688" i="17"/>
  <c r="P1309" i="17"/>
  <c r="H851" i="43"/>
  <c r="P857" i="17" s="1"/>
  <c r="P855" i="17"/>
  <c r="P893" i="17"/>
  <c r="H132" i="43"/>
  <c r="P138" i="17" s="1"/>
  <c r="P136" i="17"/>
  <c r="H1267" i="43"/>
  <c r="P1273" i="17" s="1"/>
  <c r="P1272" i="17"/>
  <c r="P1032" i="17"/>
  <c r="P266" i="17"/>
  <c r="P600" i="17"/>
  <c r="P631" i="17"/>
  <c r="P274" i="17"/>
  <c r="P76" i="17"/>
  <c r="H488" i="43"/>
  <c r="P494" i="17" s="1"/>
  <c r="P493" i="17"/>
  <c r="H1273" i="43"/>
  <c r="P1279" i="17" s="1"/>
  <c r="P1278" i="17"/>
  <c r="P204" i="17"/>
  <c r="P1133" i="17"/>
  <c r="H1243" i="43"/>
  <c r="P1249" i="17" s="1"/>
  <c r="P1248" i="17"/>
  <c r="P1024" i="17"/>
  <c r="H1227" i="43"/>
  <c r="P1233" i="17" s="1"/>
  <c r="P1232" i="17"/>
  <c r="H137" i="43"/>
  <c r="P143" i="17" s="1"/>
  <c r="P141" i="17"/>
  <c r="H324" i="43"/>
  <c r="P257" i="17"/>
  <c r="P1205" i="17"/>
  <c r="H1235" i="43"/>
  <c r="P1241" i="17" s="1"/>
  <c r="P1240" i="17"/>
  <c r="H1263" i="43"/>
  <c r="P1269" i="17" s="1"/>
  <c r="P1268" i="17"/>
  <c r="H1251" i="43"/>
  <c r="P1257" i="17" s="1"/>
  <c r="P1256" i="17"/>
  <c r="P584" i="17"/>
  <c r="P739" i="17"/>
  <c r="P572" i="17"/>
  <c r="P382" i="17"/>
  <c r="H242" i="43"/>
  <c r="H228" i="43"/>
  <c r="P234" i="17" s="1"/>
  <c r="P233" i="17"/>
  <c r="P169" i="17"/>
  <c r="H984" i="43"/>
  <c r="P990" i="17" s="1"/>
  <c r="P987" i="17"/>
  <c r="P1089" i="17"/>
  <c r="H445" i="43"/>
  <c r="P451" i="17" s="1"/>
  <c r="P450" i="17"/>
  <c r="P843" i="17"/>
  <c r="H1239" i="43"/>
  <c r="P1245" i="17" s="1"/>
  <c r="P1244" i="17"/>
  <c r="P899" i="17"/>
  <c r="P526" i="17"/>
  <c r="P516" i="17"/>
  <c r="H457" i="43"/>
  <c r="P463" i="17" s="1"/>
  <c r="P462" i="17"/>
  <c r="H312" i="43"/>
  <c r="P318" i="17" s="1"/>
  <c r="P317" i="17"/>
  <c r="H1277" i="43"/>
  <c r="P1283" i="17" s="1"/>
  <c r="P1282" i="17"/>
  <c r="H1293" i="43"/>
  <c r="P1299" i="17" s="1"/>
  <c r="P1298" i="17"/>
  <c r="P1090" i="17"/>
  <c r="H246" i="43"/>
  <c r="P252" i="17" s="1"/>
  <c r="P168" i="17"/>
  <c r="P291" i="17"/>
  <c r="P1385" i="17"/>
  <c r="H1247" i="43"/>
  <c r="P1253" i="17" s="1"/>
  <c r="P1252" i="17"/>
  <c r="P1399" i="17"/>
  <c r="P1185" i="17"/>
  <c r="H1231" i="43"/>
  <c r="P1237" i="17" s="1"/>
  <c r="P1236" i="17"/>
  <c r="P1408" i="17"/>
  <c r="H1259" i="43"/>
  <c r="P1265" i="17" s="1"/>
  <c r="P1264" i="17"/>
  <c r="H662" i="43"/>
  <c r="P668" i="17" s="1"/>
  <c r="P664" i="17"/>
  <c r="P1195" i="17"/>
  <c r="P215" i="17"/>
  <c r="P391" i="17"/>
  <c r="P355" i="17"/>
  <c r="P887" i="17"/>
  <c r="P56" i="17"/>
  <c r="H1068" i="43"/>
  <c r="P1074" i="17" s="1"/>
  <c r="P1073" i="17"/>
  <c r="H99" i="43"/>
  <c r="P105" i="17" s="1"/>
  <c r="P300" i="17"/>
  <c r="P186" i="17"/>
  <c r="H1439" i="43"/>
  <c r="H1015" i="43"/>
  <c r="P1021" i="17" s="1"/>
  <c r="P1019" i="17"/>
  <c r="P867" i="17"/>
  <c r="H1048" i="43"/>
  <c r="P1054" i="17" s="1"/>
  <c r="P1052" i="17"/>
  <c r="P1116" i="17"/>
  <c r="H127" i="43"/>
  <c r="P133" i="17" s="1"/>
  <c r="P131" i="17"/>
  <c r="H1255" i="43"/>
  <c r="P1261" i="17" s="1"/>
  <c r="P1260" i="17"/>
  <c r="P877" i="17"/>
  <c r="P127" i="17"/>
  <c r="P321" i="17"/>
  <c r="P121" i="17"/>
  <c r="P237" i="17"/>
  <c r="P538" i="17"/>
  <c r="P205" i="17"/>
  <c r="H1281" i="43"/>
  <c r="P1287" i="17" s="1"/>
  <c r="P1286" i="17"/>
  <c r="P1398" i="17"/>
  <c r="H1285" i="43"/>
  <c r="P1291" i="17" s="1"/>
  <c r="P1290" i="17"/>
  <c r="P1377" i="17"/>
  <c r="P1386" i="17"/>
  <c r="P1224" i="17"/>
  <c r="H1206" i="43"/>
  <c r="P1167" i="17"/>
  <c r="H425" i="43"/>
  <c r="P431" i="17" s="1"/>
  <c r="P430" i="17"/>
  <c r="H441" i="43"/>
  <c r="P447" i="17" s="1"/>
  <c r="P446" i="17"/>
  <c r="P195" i="17"/>
  <c r="P282" i="17"/>
  <c r="P1108" i="17"/>
  <c r="P1041" i="17"/>
  <c r="P1153" i="17"/>
  <c r="P1080" i="17"/>
  <c r="P1110" i="17"/>
  <c r="P868" i="17"/>
  <c r="P844" i="17"/>
  <c r="P356" i="17"/>
  <c r="P375" i="17"/>
  <c r="P1387" i="17"/>
  <c r="P1225" i="17"/>
  <c r="P557" i="17"/>
  <c r="P632" i="17"/>
  <c r="P1134" i="17"/>
  <c r="P1033" i="17"/>
  <c r="P740" i="17"/>
  <c r="P322" i="17"/>
  <c r="P238" i="17"/>
  <c r="P284" i="17"/>
  <c r="P78" i="17"/>
  <c r="P1206" i="17"/>
  <c r="P972" i="17"/>
  <c r="P601" i="17"/>
  <c r="P365" i="17"/>
  <c r="P1180" i="17"/>
  <c r="P1026" i="17"/>
  <c r="P585" i="17"/>
  <c r="P573" i="17"/>
  <c r="P197" i="17"/>
  <c r="P178" i="17"/>
  <c r="P888" i="17"/>
  <c r="P268" i="17"/>
  <c r="P57" i="17"/>
  <c r="P900" i="17"/>
  <c r="P312" i="17"/>
  <c r="P189" i="17"/>
  <c r="P276" i="17"/>
  <c r="P1400" i="17"/>
  <c r="P1186" i="17"/>
  <c r="P1409" i="17"/>
  <c r="P894" i="17"/>
  <c r="P1196" i="17"/>
  <c r="P392" i="17"/>
  <c r="P301" i="17"/>
  <c r="P539" i="17"/>
  <c r="P206" i="17"/>
  <c r="P49" i="17"/>
  <c r="P1328" i="17"/>
  <c r="P1118" i="17"/>
  <c r="P878" i="17"/>
  <c r="P293" i="17"/>
  <c r="P217" i="17"/>
  <c r="P384" i="17"/>
  <c r="P122" i="17"/>
  <c r="O1445" i="17"/>
  <c r="H1247" i="42"/>
  <c r="O1253" i="17" s="1"/>
  <c r="O1252" i="17"/>
  <c r="O1309" i="17"/>
  <c r="H1273" i="42"/>
  <c r="O1279" i="17" s="1"/>
  <c r="O1278" i="17"/>
  <c r="O867" i="17"/>
  <c r="O694" i="17"/>
  <c r="O905" i="17"/>
  <c r="O584" i="17"/>
  <c r="H666" i="42"/>
  <c r="O672" i="17" s="1"/>
  <c r="O671" i="17"/>
  <c r="O749" i="17"/>
  <c r="O424" i="17"/>
  <c r="H476" i="42"/>
  <c r="O482" i="17" s="1"/>
  <c r="O481" i="17"/>
  <c r="O382" i="17"/>
  <c r="O88" i="17"/>
  <c r="H242" i="42"/>
  <c r="H228" i="42"/>
  <c r="O234" i="17" s="1"/>
  <c r="O233" i="17"/>
  <c r="O300" i="17"/>
  <c r="O169" i="17"/>
  <c r="O46" i="17"/>
  <c r="O1049" i="17"/>
  <c r="H468" i="42"/>
  <c r="O474" i="17" s="1"/>
  <c r="O473" i="17"/>
  <c r="O102" i="17"/>
  <c r="O822" i="17"/>
  <c r="O291" i="17"/>
  <c r="H1293" i="42"/>
  <c r="O1299" i="17" s="1"/>
  <c r="O1298" i="17"/>
  <c r="O912" i="17"/>
  <c r="O1116" i="17"/>
  <c r="H1231" i="42"/>
  <c r="O1237" i="17" s="1"/>
  <c r="O1236" i="17"/>
  <c r="H1277" i="42"/>
  <c r="O1283" i="17" s="1"/>
  <c r="O1282" i="17"/>
  <c r="O1408" i="17"/>
  <c r="O855" i="17"/>
  <c r="O958" i="17"/>
  <c r="O860" i="17"/>
  <c r="H708" i="42"/>
  <c r="O516" i="17"/>
  <c r="O555" i="17"/>
  <c r="O648" i="17"/>
  <c r="H457" i="42"/>
  <c r="O463" i="17" s="1"/>
  <c r="O462" i="17"/>
  <c r="H683" i="42"/>
  <c r="H685" i="42"/>
  <c r="O691" i="17" s="1"/>
  <c r="O688" i="17"/>
  <c r="H137" i="42"/>
  <c r="O143" i="17" s="1"/>
  <c r="O141" i="17"/>
  <c r="O572" i="17"/>
  <c r="H453" i="42"/>
  <c r="O459" i="17" s="1"/>
  <c r="O458" i="17"/>
  <c r="O345" i="17"/>
  <c r="O136" i="17"/>
  <c r="H896" i="42"/>
  <c r="O902" i="17" s="1"/>
  <c r="O899" i="17"/>
  <c r="H1008" i="42"/>
  <c r="O1014" i="17" s="1"/>
  <c r="H1206" i="42"/>
  <c r="O1167" i="17"/>
  <c r="O1108" i="17"/>
  <c r="H1259" i="42"/>
  <c r="O1265" i="17" s="1"/>
  <c r="O1264" i="17"/>
  <c r="O1133" i="17"/>
  <c r="H1255" i="42"/>
  <c r="O1261" i="17" s="1"/>
  <c r="O1260" i="17"/>
  <c r="H1251" i="42"/>
  <c r="O1257" i="17" s="1"/>
  <c r="O1256" i="17"/>
  <c r="O946" i="17"/>
  <c r="H461" i="42"/>
  <c r="O467" i="17" s="1"/>
  <c r="O466" i="17"/>
  <c r="O400" i="17"/>
  <c r="O538" i="17"/>
  <c r="O616" i="17"/>
  <c r="O177" i="17"/>
  <c r="O35" i="17"/>
  <c r="O310" i="17"/>
  <c r="H1048" i="42"/>
  <c r="O1054" i="17" s="1"/>
  <c r="O1089" i="17"/>
  <c r="O1399" i="17"/>
  <c r="O1430" i="17"/>
  <c r="O1386" i="17"/>
  <c r="O1195" i="17"/>
  <c r="O1224" i="17"/>
  <c r="O731" i="17"/>
  <c r="H1267" i="42"/>
  <c r="O1273" i="17" s="1"/>
  <c r="O1272" i="17"/>
  <c r="O893" i="17"/>
  <c r="H1235" i="42"/>
  <c r="O1241" i="17" s="1"/>
  <c r="O1240" i="17"/>
  <c r="O766" i="17"/>
  <c r="H441" i="42"/>
  <c r="O447" i="17" s="1"/>
  <c r="O446" i="17"/>
  <c r="O526" i="17"/>
  <c r="H445" i="42"/>
  <c r="O451" i="17" s="1"/>
  <c r="O450" i="17"/>
  <c r="O600" i="17"/>
  <c r="O631" i="17"/>
  <c r="O146" i="17"/>
  <c r="O292" i="17"/>
  <c r="H93" i="42"/>
  <c r="O99" i="17" s="1"/>
  <c r="O98" i="17"/>
  <c r="H1028" i="42"/>
  <c r="O1034" i="17" s="1"/>
  <c r="H117" i="42"/>
  <c r="O123" i="17" s="1"/>
  <c r="H1243" i="42"/>
  <c r="O1249" i="17" s="1"/>
  <c r="O1248" i="17"/>
  <c r="O1077" i="17"/>
  <c r="H1036" i="42"/>
  <c r="O1040" i="17"/>
  <c r="H1239" i="42"/>
  <c r="O1245" i="17" s="1"/>
  <c r="O1244" i="17"/>
  <c r="O1205" i="17"/>
  <c r="H500" i="42"/>
  <c r="O506" i="17" s="1"/>
  <c r="O505" i="17"/>
  <c r="H425" i="42"/>
  <c r="O431" i="17" s="1"/>
  <c r="O430" i="17"/>
  <c r="O237" i="17"/>
  <c r="O126" i="17"/>
  <c r="O1152" i="17"/>
  <c r="H1263" i="42"/>
  <c r="O1269" i="17" s="1"/>
  <c r="O1268" i="17"/>
  <c r="O1377" i="17"/>
  <c r="H1068" i="42"/>
  <c r="O1074" i="17" s="1"/>
  <c r="O1073" i="17"/>
  <c r="O1024" i="17"/>
  <c r="O416" i="17"/>
  <c r="H437" i="42"/>
  <c r="O443" i="17" s="1"/>
  <c r="O442" i="17"/>
  <c r="H492" i="42"/>
  <c r="O498" i="17" s="1"/>
  <c r="O497" i="17"/>
  <c r="O938" i="17"/>
  <c r="O408" i="17"/>
  <c r="O678" i="17"/>
  <c r="H1227" i="42"/>
  <c r="O1233" i="17" s="1"/>
  <c r="O1232" i="17"/>
  <c r="H1289" i="42"/>
  <c r="O1295" i="17" s="1"/>
  <c r="O1294" i="17"/>
  <c r="O1185" i="17"/>
  <c r="H1285" i="42"/>
  <c r="O1291" i="17" s="1"/>
  <c r="O1290" i="17"/>
  <c r="O704" i="17"/>
  <c r="H1015" i="42"/>
  <c r="O1021" i="17" s="1"/>
  <c r="O1019" i="17"/>
  <c r="O987" i="17"/>
  <c r="H484" i="42"/>
  <c r="O490" i="17" s="1"/>
  <c r="O489" i="17"/>
  <c r="O56" i="17"/>
  <c r="O1398" i="17"/>
  <c r="O1134" i="17"/>
  <c r="O1110" i="17"/>
  <c r="O947" i="17"/>
  <c r="O401" i="17"/>
  <c r="O1180" i="17"/>
  <c r="O539" i="17"/>
  <c r="O617" i="17"/>
  <c r="O375" i="17"/>
  <c r="O1387" i="17"/>
  <c r="O1196" i="17"/>
  <c r="O1225" i="17"/>
  <c r="O894" i="17"/>
  <c r="O767" i="17"/>
  <c r="O1432" i="17"/>
  <c r="O601" i="17"/>
  <c r="H122" i="42"/>
  <c r="O128" i="17" s="1"/>
  <c r="O384" i="17"/>
  <c r="O632" i="17"/>
  <c r="O147" i="17"/>
  <c r="O293" i="17"/>
  <c r="O1078" i="17"/>
  <c r="O1328" i="17"/>
  <c r="O1206" i="17"/>
  <c r="O971" i="17"/>
  <c r="O238" i="17"/>
  <c r="O573" i="17"/>
  <c r="O301" i="17"/>
  <c r="O103" i="17"/>
  <c r="O1118" i="17"/>
  <c r="O1025" i="17"/>
  <c r="O417" i="17"/>
  <c r="O409" i="17"/>
  <c r="O354" i="17"/>
  <c r="O557" i="17"/>
  <c r="O1186" i="17"/>
  <c r="O696" i="17"/>
  <c r="O705" i="17"/>
  <c r="O988" i="17"/>
  <c r="O940" i="17"/>
  <c r="O78" i="17"/>
  <c r="O312" i="17"/>
  <c r="O1401" i="17"/>
  <c r="O868" i="17"/>
  <c r="O906" i="17"/>
  <c r="O585" i="17"/>
  <c r="O1067" i="17"/>
  <c r="O750" i="17"/>
  <c r="O425" i="17"/>
  <c r="O824" i="17"/>
  <c r="O178" i="17"/>
  <c r="O58" i="17"/>
  <c r="O1153" i="17"/>
  <c r="O1090" i="17"/>
  <c r="O960" i="17"/>
  <c r="O913" i="17"/>
  <c r="O738" i="17"/>
  <c r="O89" i="17"/>
  <c r="O1409" i="17"/>
  <c r="O856" i="17"/>
  <c r="O1345" i="17"/>
  <c r="O861" i="17"/>
  <c r="O649" i="17"/>
  <c r="O346" i="17"/>
  <c r="O137" i="17"/>
  <c r="O47" i="17"/>
  <c r="H441" i="41"/>
  <c r="N447" i="17" s="1"/>
  <c r="N446" i="17"/>
  <c r="H453" i="41"/>
  <c r="N459" i="17" s="1"/>
  <c r="N458" i="17"/>
  <c r="N584" i="17"/>
  <c r="N555" i="17"/>
  <c r="H488" i="41"/>
  <c r="N494" i="17" s="1"/>
  <c r="N493" i="17"/>
  <c r="N215" i="17"/>
  <c r="N1377" i="17"/>
  <c r="H312" i="41"/>
  <c r="N318" i="17" s="1"/>
  <c r="N317" i="17"/>
  <c r="N102" i="17"/>
  <c r="H457" i="41"/>
  <c r="N463" i="17" s="1"/>
  <c r="N462" i="17"/>
  <c r="N538" i="17"/>
  <c r="N291" i="17"/>
  <c r="N131" i="17"/>
  <c r="N258" i="17"/>
  <c r="N648" i="17"/>
  <c r="H1273" i="41"/>
  <c r="N1279" i="17" s="1"/>
  <c r="N1278" i="17"/>
  <c r="N186" i="17"/>
  <c r="N1065" i="17"/>
  <c r="N905" i="17"/>
  <c r="H1293" i="41"/>
  <c r="N1299" i="17" s="1"/>
  <c r="N1298" i="17"/>
  <c r="N1195" i="17"/>
  <c r="N1168" i="17"/>
  <c r="H846" i="41"/>
  <c r="N851" i="17"/>
  <c r="N600" i="17"/>
  <c r="N400" i="17"/>
  <c r="H437" i="41"/>
  <c r="N443" i="17" s="1"/>
  <c r="N442" i="17"/>
  <c r="H445" i="41"/>
  <c r="N451" i="17" s="1"/>
  <c r="N450" i="17"/>
  <c r="N310" i="17"/>
  <c r="N46" i="17"/>
  <c r="H1028" i="41"/>
  <c r="N1034" i="17" s="1"/>
  <c r="N1224" i="17"/>
  <c r="H1439" i="41"/>
  <c r="N1385" i="17"/>
  <c r="N694" i="17"/>
  <c r="N1185" i="17"/>
  <c r="N1108" i="17"/>
  <c r="N835" i="17"/>
  <c r="H480" i="41"/>
  <c r="N486" i="17" s="1"/>
  <c r="N485" i="17"/>
  <c r="N224" i="17"/>
  <c r="N126" i="17"/>
  <c r="H686" i="41"/>
  <c r="N692" i="17" s="1"/>
  <c r="N689" i="17"/>
  <c r="H468" i="41"/>
  <c r="N474" i="17" s="1"/>
  <c r="N473" i="17"/>
  <c r="N704" i="17"/>
  <c r="N408" i="17"/>
  <c r="N204" i="17"/>
  <c r="N526" i="17"/>
  <c r="N282" i="17"/>
  <c r="H1289" i="41"/>
  <c r="N1295" i="17" s="1"/>
  <c r="N1294" i="17"/>
  <c r="N1386" i="17"/>
  <c r="H132" i="41"/>
  <c r="N138" i="17" s="1"/>
  <c r="N136" i="17"/>
  <c r="N1089" i="17"/>
  <c r="H1206" i="41"/>
  <c r="N1167" i="17"/>
  <c r="N1077" i="17"/>
  <c r="N899" i="17"/>
  <c r="N616" i="17"/>
  <c r="N572" i="17"/>
  <c r="N391" i="17"/>
  <c r="N424" i="17"/>
  <c r="N1430" i="17"/>
  <c r="H1281" i="41"/>
  <c r="N1287" i="17" s="1"/>
  <c r="N1286" i="17"/>
  <c r="N1116" i="17"/>
  <c r="N1090" i="17"/>
  <c r="N1205" i="17"/>
  <c r="N731" i="17"/>
  <c r="N1152" i="17"/>
  <c r="N416" i="17"/>
  <c r="N88" i="17"/>
  <c r="N302" i="17"/>
  <c r="N66" i="17"/>
  <c r="H1008" i="41"/>
  <c r="N1014" i="17" s="1"/>
  <c r="H472" i="41"/>
  <c r="N478" i="17" s="1"/>
  <c r="N477" i="17"/>
  <c r="N1408" i="17"/>
  <c r="H461" i="41"/>
  <c r="N467" i="17" s="1"/>
  <c r="N466" i="17"/>
  <c r="N516" i="17"/>
  <c r="N321" i="17"/>
  <c r="H496" i="41"/>
  <c r="N502" i="17" s="1"/>
  <c r="N501" i="17"/>
  <c r="N266" i="17"/>
  <c r="H246" i="41"/>
  <c r="N252" i="17" s="1"/>
  <c r="N168" i="17"/>
  <c r="N345" i="17"/>
  <c r="N195" i="17"/>
  <c r="N76" i="17"/>
  <c r="N844" i="17"/>
  <c r="H93" i="41"/>
  <c r="N99" i="17" s="1"/>
  <c r="N98" i="17"/>
  <c r="N382" i="17"/>
  <c r="N1052" i="17"/>
  <c r="N373" i="17"/>
  <c r="H425" i="41"/>
  <c r="N431" i="17" s="1"/>
  <c r="N430" i="17"/>
  <c r="N1398" i="17"/>
  <c r="H1036" i="41"/>
  <c r="N1040" i="17"/>
  <c r="H1068" i="41"/>
  <c r="N1074" i="17" s="1"/>
  <c r="N1073" i="17"/>
  <c r="N121" i="17"/>
  <c r="N274" i="17"/>
  <c r="N56" i="17"/>
  <c r="N860" i="17"/>
  <c r="H484" i="41"/>
  <c r="N490" i="17" s="1"/>
  <c r="N489" i="17"/>
  <c r="N103" i="17"/>
  <c r="N843" i="17"/>
  <c r="N1409" i="17"/>
  <c r="N1053" i="17"/>
  <c r="N417" i="17"/>
  <c r="N267" i="17"/>
  <c r="N1092" i="17"/>
  <c r="N906" i="17"/>
  <c r="H708" i="41"/>
  <c r="N323" i="17"/>
  <c r="N216" i="17"/>
  <c r="N557" i="17"/>
  <c r="N292" i="17"/>
  <c r="H122" i="41"/>
  <c r="N128" i="17" s="1"/>
  <c r="N376" i="17"/>
  <c r="N180" i="17"/>
  <c r="N78" i="17"/>
  <c r="N1345" i="17"/>
  <c r="N1225" i="17"/>
  <c r="N585" i="17"/>
  <c r="N384" i="17"/>
  <c r="N122" i="17"/>
  <c r="N1431" i="17"/>
  <c r="N1206" i="17"/>
  <c r="N1066" i="17"/>
  <c r="N1180" i="17"/>
  <c r="N695" i="17"/>
  <c r="N989" i="17"/>
  <c r="N1387" i="17"/>
  <c r="N634" i="17"/>
  <c r="N311" i="17"/>
  <c r="N225" i="17"/>
  <c r="N303" i="17"/>
  <c r="N738" i="17"/>
  <c r="N601" i="17"/>
  <c r="N401" i="17"/>
  <c r="N861" i="17"/>
  <c r="N539" i="17"/>
  <c r="N346" i="17"/>
  <c r="N196" i="17"/>
  <c r="N67" i="17"/>
  <c r="N1117" i="17"/>
  <c r="N1153" i="17"/>
  <c r="N132" i="17"/>
  <c r="N1186" i="17"/>
  <c r="N1109" i="17"/>
  <c r="N836" i="17"/>
  <c r="N706" i="17"/>
  <c r="N188" i="17"/>
  <c r="N283" i="17"/>
  <c r="N651" i="17"/>
  <c r="N275" i="17"/>
  <c r="N90" i="17"/>
  <c r="N1078" i="17"/>
  <c r="N900" i="17"/>
  <c r="N972" i="17"/>
  <c r="N1327" i="17"/>
  <c r="N617" i="17"/>
  <c r="N573" i="17"/>
  <c r="N392" i="17"/>
  <c r="N425" i="17"/>
  <c r="N409" i="17"/>
  <c r="N205" i="17"/>
  <c r="N1378" i="17"/>
  <c r="N47" i="17"/>
  <c r="N57" i="17"/>
  <c r="H769" i="40"/>
  <c r="M731" i="17"/>
  <c r="M424" i="17"/>
  <c r="M168" i="17"/>
  <c r="M293" i="17"/>
  <c r="H117" i="40"/>
  <c r="M123" i="17" s="1"/>
  <c r="H846" i="40"/>
  <c r="M851" i="17"/>
  <c r="H1008" i="40"/>
  <c r="M1014" i="17" s="1"/>
  <c r="H1281" i="40"/>
  <c r="M1287" i="17" s="1"/>
  <c r="M1286" i="17"/>
  <c r="M572" i="17"/>
  <c r="M266" i="17"/>
  <c r="H1267" i="40"/>
  <c r="M1273" i="17" s="1"/>
  <c r="M1272" i="17"/>
  <c r="H1255" i="40"/>
  <c r="M1261" i="17" s="1"/>
  <c r="M1260" i="17"/>
  <c r="H1231" i="40"/>
  <c r="M1237" i="17" s="1"/>
  <c r="M1236" i="17"/>
  <c r="H1015" i="40"/>
  <c r="M1021" i="17" s="1"/>
  <c r="M1019" i="17"/>
  <c r="M766" i="17"/>
  <c r="M749" i="17"/>
  <c r="M835" i="17"/>
  <c r="H666" i="40"/>
  <c r="M672" i="17" s="1"/>
  <c r="M671" i="17"/>
  <c r="M1077" i="17"/>
  <c r="M1024" i="17"/>
  <c r="M373" i="17"/>
  <c r="H1239" i="40"/>
  <c r="M1245" i="17" s="1"/>
  <c r="M1244" i="17"/>
  <c r="H1259" i="40"/>
  <c r="M1265" i="17" s="1"/>
  <c r="M1264" i="17"/>
  <c r="M893" i="17"/>
  <c r="M987" i="17"/>
  <c r="M573" i="17"/>
  <c r="M382" i="17"/>
  <c r="M224" i="17"/>
  <c r="M215" i="17"/>
  <c r="H1273" i="40"/>
  <c r="M1279" i="17" s="1"/>
  <c r="M1278" i="17"/>
  <c r="H662" i="40"/>
  <c r="M668" i="17" s="1"/>
  <c r="M664" i="17"/>
  <c r="M355" i="17"/>
  <c r="H1439" i="40"/>
  <c r="M1385" i="17"/>
  <c r="H1247" i="40"/>
  <c r="M1253" i="17" s="1"/>
  <c r="M1252" i="17"/>
  <c r="M1399" i="17"/>
  <c r="M1224" i="17"/>
  <c r="H1251" i="40"/>
  <c r="M1257" i="17" s="1"/>
  <c r="M1256" i="17"/>
  <c r="M855" i="17"/>
  <c r="M321" i="17"/>
  <c r="H142" i="40"/>
  <c r="M148" i="17" s="1"/>
  <c r="M146" i="17"/>
  <c r="M131" i="17"/>
  <c r="M1116" i="17"/>
  <c r="H1285" i="40"/>
  <c r="M1291" i="17" s="1"/>
  <c r="M1290" i="17"/>
  <c r="M1430" i="17"/>
  <c r="H1235" i="40"/>
  <c r="M1241" i="17" s="1"/>
  <c r="M1240" i="17"/>
  <c r="H1227" i="40"/>
  <c r="M1233" i="17" s="1"/>
  <c r="M1232" i="17"/>
  <c r="M938" i="17"/>
  <c r="M678" i="17"/>
  <c r="H468" i="40"/>
  <c r="M474" i="17" s="1"/>
  <c r="M473" i="17"/>
  <c r="H312" i="40"/>
  <c r="M318" i="17" s="1"/>
  <c r="M317" i="17"/>
  <c r="M195" i="17"/>
  <c r="M616" i="17"/>
  <c r="M137" i="17"/>
  <c r="M1152" i="17"/>
  <c r="M1377" i="17"/>
  <c r="M1185" i="17"/>
  <c r="M1205" i="17"/>
  <c r="M1195" i="17"/>
  <c r="H896" i="40"/>
  <c r="M902" i="17" s="1"/>
  <c r="M899" i="17"/>
  <c r="M946" i="17"/>
  <c r="M1408" i="17"/>
  <c r="M867" i="17"/>
  <c r="M400" i="17"/>
  <c r="M860" i="17"/>
  <c r="M310" i="17"/>
  <c r="M56" i="17"/>
  <c r="H155" i="40"/>
  <c r="M126" i="17"/>
  <c r="M102" i="17"/>
  <c r="H1048" i="40"/>
  <c r="M1054" i="17" s="1"/>
  <c r="M1052" i="17"/>
  <c r="M1049" i="17"/>
  <c r="M384" i="17"/>
  <c r="H437" i="40"/>
  <c r="M443" i="17" s="1"/>
  <c r="M442" i="17"/>
  <c r="M177" i="17"/>
  <c r="M136" i="17"/>
  <c r="M1089" i="17"/>
  <c r="H1206" i="40"/>
  <c r="M1167" i="17"/>
  <c r="H683" i="40"/>
  <c r="H685" i="40"/>
  <c r="M691" i="17" s="1"/>
  <c r="M688" i="17"/>
  <c r="M291" i="17"/>
  <c r="M282" i="17"/>
  <c r="M538" i="17"/>
  <c r="M345" i="17"/>
  <c r="M274" i="17"/>
  <c r="M76" i="17"/>
  <c r="M1309" i="17"/>
  <c r="M958" i="17"/>
  <c r="M408" i="17"/>
  <c r="M1133" i="17"/>
  <c r="H1068" i="40"/>
  <c r="M1074" i="17" s="1"/>
  <c r="M1073" i="17"/>
  <c r="H1263" i="40"/>
  <c r="M1269" i="17" s="1"/>
  <c r="M1268" i="17"/>
  <c r="H1036" i="40"/>
  <c r="M1040" i="17"/>
  <c r="M912" i="17"/>
  <c r="H1028" i="40"/>
  <c r="M1034" i="17" s="1"/>
  <c r="M1032" i="17"/>
  <c r="M905" i="17"/>
  <c r="H1243" i="40"/>
  <c r="M1249" i="17" s="1"/>
  <c r="M1248" i="17"/>
  <c r="H678" i="40"/>
  <c r="M679" i="17"/>
  <c r="M600" i="17"/>
  <c r="H445" i="40"/>
  <c r="M451" i="17" s="1"/>
  <c r="M450" i="17"/>
  <c r="H929" i="40"/>
  <c r="M935" i="17" s="1"/>
  <c r="M933" i="17"/>
  <c r="M555" i="17"/>
  <c r="M843" i="17"/>
  <c r="H93" i="40"/>
  <c r="M99" i="17" s="1"/>
  <c r="M98" i="17"/>
  <c r="H457" i="40"/>
  <c r="M463" i="17" s="1"/>
  <c r="M462" i="17"/>
  <c r="M46" i="17"/>
  <c r="M88" i="17"/>
  <c r="H1277" i="40"/>
  <c r="M1283" i="17" s="1"/>
  <c r="M1282" i="17"/>
  <c r="H1293" i="40"/>
  <c r="M1299" i="17" s="1"/>
  <c r="M1298" i="17"/>
  <c r="M1386" i="17"/>
  <c r="H137" i="40"/>
  <c r="M143" i="17" s="1"/>
  <c r="M141" i="17"/>
  <c r="M66" i="17"/>
  <c r="M1108" i="17"/>
  <c r="M1398" i="17"/>
  <c r="M1090" i="17"/>
  <c r="M880" i="17"/>
  <c r="M989" i="17"/>
  <c r="M283" i="17"/>
  <c r="M410" i="17"/>
  <c r="M556" i="17"/>
  <c r="M180" i="17"/>
  <c r="M1134" i="17"/>
  <c r="M1180" i="17"/>
  <c r="M906" i="17"/>
  <c r="M751" i="17"/>
  <c r="M680" i="17"/>
  <c r="M934" i="17"/>
  <c r="M706" i="17"/>
  <c r="M844" i="17"/>
  <c r="M47" i="17"/>
  <c r="M89" i="17"/>
  <c r="M1387" i="17"/>
  <c r="M602" i="17"/>
  <c r="M650" i="17"/>
  <c r="M267" i="17"/>
  <c r="M374" i="17"/>
  <c r="M216" i="17"/>
  <c r="M1432" i="17"/>
  <c r="M1069" i="17"/>
  <c r="M1068" i="17"/>
  <c r="M767" i="17"/>
  <c r="M1110" i="17"/>
  <c r="M1078" i="17"/>
  <c r="M1025" i="17"/>
  <c r="M356" i="17"/>
  <c r="M275" i="17"/>
  <c r="M402" i="17"/>
  <c r="M425" i="17"/>
  <c r="M68" i="17"/>
  <c r="M960" i="17"/>
  <c r="M894" i="17"/>
  <c r="M696" i="17"/>
  <c r="M574" i="17"/>
  <c r="M586" i="17"/>
  <c r="M394" i="17"/>
  <c r="M196" i="17"/>
  <c r="M1400" i="17"/>
  <c r="M1225" i="17"/>
  <c r="M972" i="17"/>
  <c r="M856" i="17"/>
  <c r="M539" i="17"/>
  <c r="M346" i="17"/>
  <c r="M323" i="17"/>
  <c r="M132" i="17"/>
  <c r="M1328" i="17"/>
  <c r="M1118" i="17"/>
  <c r="M824" i="17"/>
  <c r="M950" i="17"/>
  <c r="M303" i="17"/>
  <c r="M77" i="17"/>
  <c r="M1153" i="17"/>
  <c r="M1186" i="17"/>
  <c r="M1206" i="17"/>
  <c r="M1196" i="17"/>
  <c r="M940" i="17"/>
  <c r="M1409" i="17"/>
  <c r="M914" i="17"/>
  <c r="M839" i="17"/>
  <c r="M838" i="17"/>
  <c r="M868" i="17"/>
  <c r="M618" i="17"/>
  <c r="M225" i="17"/>
  <c r="M861" i="17"/>
  <c r="M311" i="17"/>
  <c r="M57" i="17"/>
  <c r="H122" i="40"/>
  <c r="M128" i="17" s="1"/>
  <c r="M103" i="17"/>
  <c r="L1133" i="17"/>
  <c r="H1277" i="39"/>
  <c r="L1283" i="17" s="1"/>
  <c r="L1282" i="17"/>
  <c r="H851" i="39"/>
  <c r="L857" i="17" s="1"/>
  <c r="L855" i="17"/>
  <c r="L704" i="17"/>
  <c r="H1015" i="39"/>
  <c r="L1021" i="17" s="1"/>
  <c r="L1019" i="17"/>
  <c r="L835" i="17"/>
  <c r="L631" i="17"/>
  <c r="H496" i="39"/>
  <c r="L502" i="17" s="1"/>
  <c r="L501" i="17"/>
  <c r="L899" i="17"/>
  <c r="H472" i="39"/>
  <c r="L478" i="17" s="1"/>
  <c r="L477" i="17"/>
  <c r="H468" i="39"/>
  <c r="L474" i="17" s="1"/>
  <c r="L473" i="17"/>
  <c r="L169" i="17"/>
  <c r="L1108" i="17"/>
  <c r="H1028" i="39"/>
  <c r="L1034" i="17" s="1"/>
  <c r="L1032" i="17"/>
  <c r="H1243" i="39"/>
  <c r="L1249" i="17" s="1"/>
  <c r="L1248" i="17"/>
  <c r="H1231" i="39"/>
  <c r="L1237" i="17" s="1"/>
  <c r="L1236" i="17"/>
  <c r="L1195" i="17"/>
  <c r="L843" i="17"/>
  <c r="L1116" i="17"/>
  <c r="L987" i="17"/>
  <c r="L887" i="17"/>
  <c r="H492" i="39"/>
  <c r="L498" i="17" s="1"/>
  <c r="L497" i="17"/>
  <c r="L600" i="17"/>
  <c r="H246" i="39"/>
  <c r="L252" i="17" s="1"/>
  <c r="L168" i="17"/>
  <c r="H242" i="39"/>
  <c r="H228" i="39"/>
  <c r="L234" i="17" s="1"/>
  <c r="L233" i="17"/>
  <c r="L300" i="17"/>
  <c r="L257" i="17"/>
  <c r="L1077" i="17"/>
  <c r="H1281" i="39"/>
  <c r="L1287" i="17" s="1"/>
  <c r="L1286" i="17"/>
  <c r="L1398" i="17"/>
  <c r="H1439" i="39"/>
  <c r="L1385" i="17"/>
  <c r="H488" i="39"/>
  <c r="L494" i="17" s="1"/>
  <c r="L493" i="17"/>
  <c r="L538" i="17"/>
  <c r="H769" i="39"/>
  <c r="L731" i="17"/>
  <c r="L382" i="17"/>
  <c r="H1008" i="39"/>
  <c r="L1014" i="17" s="1"/>
  <c r="H1048" i="39"/>
  <c r="H902" i="39"/>
  <c r="L908" i="17" s="1"/>
  <c r="L905" i="17"/>
  <c r="H1267" i="39"/>
  <c r="L1273" i="17" s="1"/>
  <c r="L1272" i="17"/>
  <c r="L1089" i="17"/>
  <c r="H1255" i="39"/>
  <c r="L1261" i="17" s="1"/>
  <c r="L1260" i="17"/>
  <c r="L766" i="17"/>
  <c r="L860" i="17"/>
  <c r="L938" i="17"/>
  <c r="H484" i="39"/>
  <c r="L490" i="17" s="1"/>
  <c r="L489" i="17"/>
  <c r="L516" i="17"/>
  <c r="L584" i="17"/>
  <c r="L526" i="17"/>
  <c r="L291" i="17"/>
  <c r="H666" i="39"/>
  <c r="L672" i="17" s="1"/>
  <c r="L671" i="17"/>
  <c r="L127" i="17"/>
  <c r="L121" i="17"/>
  <c r="L237" i="17"/>
  <c r="H122" i="39"/>
  <c r="L128" i="17" s="1"/>
  <c r="L126" i="17"/>
  <c r="L1252" i="17"/>
  <c r="H1247" i="39"/>
  <c r="L1253" i="17" s="1"/>
  <c r="L1065" i="17"/>
  <c r="H1068" i="39"/>
  <c r="L1074" i="17" s="1"/>
  <c r="L1073" i="17"/>
  <c r="H1259" i="39"/>
  <c r="L1265" i="17" s="1"/>
  <c r="L1264" i="17"/>
  <c r="H1227" i="39"/>
  <c r="L1233" i="17" s="1"/>
  <c r="L1232" i="17"/>
  <c r="H312" i="39"/>
  <c r="L318" i="17" s="1"/>
  <c r="L317" i="17"/>
  <c r="H476" i="39"/>
  <c r="L482" i="17" s="1"/>
  <c r="L481" i="17"/>
  <c r="L572" i="17"/>
  <c r="H1285" i="39"/>
  <c r="L1291" i="17" s="1"/>
  <c r="L1290" i="17"/>
  <c r="L195" i="17"/>
  <c r="H132" i="39"/>
  <c r="L138" i="17" s="1"/>
  <c r="L136" i="17"/>
  <c r="L1041" i="17"/>
  <c r="R1041" i="17" s="1"/>
  <c r="H1235" i="39"/>
  <c r="L1241" i="17" s="1"/>
  <c r="L1240" i="17"/>
  <c r="L1224" i="17"/>
  <c r="H1289" i="39"/>
  <c r="L1295" i="17" s="1"/>
  <c r="L1294" i="17"/>
  <c r="L1408" i="17"/>
  <c r="L555" i="17"/>
  <c r="L177" i="17"/>
  <c r="L749" i="17"/>
  <c r="L400" i="17"/>
  <c r="L1152" i="17"/>
  <c r="L1309" i="17"/>
  <c r="H1273" i="39"/>
  <c r="L1279" i="17" s="1"/>
  <c r="L1278" i="17"/>
  <c r="L867" i="17"/>
  <c r="H1206" i="39"/>
  <c r="L1167" i="17"/>
  <c r="L739" i="17"/>
  <c r="L958" i="17"/>
  <c r="L616" i="17"/>
  <c r="L933" i="17"/>
  <c r="L224" i="17"/>
  <c r="L527" i="17"/>
  <c r="L274" i="17"/>
  <c r="L46" i="17"/>
  <c r="L35" i="17"/>
  <c r="H890" i="39"/>
  <c r="L896" i="17" s="1"/>
  <c r="L401" i="17"/>
  <c r="L1377" i="17"/>
  <c r="L1185" i="17"/>
  <c r="L1205" i="17"/>
  <c r="H1293" i="39"/>
  <c r="L1299" i="17" s="1"/>
  <c r="L1298" i="17"/>
  <c r="H1263" i="39"/>
  <c r="L1269" i="17" s="1"/>
  <c r="L1268" i="17"/>
  <c r="H1251" i="39"/>
  <c r="L1257" i="17" s="1"/>
  <c r="L1256" i="17"/>
  <c r="H1239" i="39"/>
  <c r="L1245" i="17" s="1"/>
  <c r="L1244" i="17"/>
  <c r="L877" i="17"/>
  <c r="L946" i="17"/>
  <c r="L912" i="17"/>
  <c r="H500" i="39"/>
  <c r="L506" i="17" s="1"/>
  <c r="L505" i="17"/>
  <c r="L424" i="17"/>
  <c r="H480" i="39"/>
  <c r="L486" i="17" s="1"/>
  <c r="L485" i="17"/>
  <c r="H137" i="39"/>
  <c r="L143" i="17" s="1"/>
  <c r="L141" i="17"/>
  <c r="L204" i="17"/>
  <c r="L282" i="17"/>
  <c r="L186" i="17"/>
  <c r="L373" i="17"/>
  <c r="L1430" i="17"/>
  <c r="L1069" i="17"/>
  <c r="L1068" i="17"/>
  <c r="L1225" i="17"/>
  <c r="L1409" i="17"/>
  <c r="L768" i="17"/>
  <c r="L540" i="17"/>
  <c r="L206" i="17"/>
  <c r="L383" i="17"/>
  <c r="L276" i="17"/>
  <c r="L1153" i="17"/>
  <c r="L740" i="17"/>
  <c r="L914" i="17"/>
  <c r="L617" i="17"/>
  <c r="L934" i="17"/>
  <c r="L528" i="17"/>
  <c r="L104" i="17"/>
  <c r="L268" i="17"/>
  <c r="L178" i="17"/>
  <c r="L1432" i="17"/>
  <c r="L1186" i="17"/>
  <c r="L1206" i="17"/>
  <c r="L878" i="17"/>
  <c r="L947" i="17"/>
  <c r="L940" i="17"/>
  <c r="L825" i="17"/>
  <c r="L301" i="17"/>
  <c r="L187" i="17"/>
  <c r="L354" i="17"/>
  <c r="L1134" i="17"/>
  <c r="L705" i="17"/>
  <c r="L836" i="17"/>
  <c r="L900" i="17"/>
  <c r="L633" i="17"/>
  <c r="L426" i="17"/>
  <c r="L374" i="17"/>
  <c r="L1109" i="17"/>
  <c r="L1196" i="17"/>
  <c r="L1328" i="17"/>
  <c r="L1117" i="17"/>
  <c r="L845" i="17"/>
  <c r="L988" i="17"/>
  <c r="L888" i="17"/>
  <c r="L601" i="17"/>
  <c r="L312" i="17"/>
  <c r="L122" i="17"/>
  <c r="L284" i="17"/>
  <c r="L1078" i="17"/>
  <c r="L696" i="17"/>
  <c r="L217" i="17"/>
  <c r="L82" i="17"/>
  <c r="L1090" i="17"/>
  <c r="L861" i="17"/>
  <c r="L869" i="17"/>
  <c r="L585" i="17"/>
  <c r="L226" i="17"/>
  <c r="L293" i="17"/>
  <c r="L960" i="17"/>
  <c r="L557" i="17"/>
  <c r="L573" i="17"/>
  <c r="L197" i="17"/>
  <c r="L238" i="17"/>
  <c r="L48" i="17"/>
  <c r="R1047" i="17"/>
  <c r="H22" i="38"/>
  <c r="K28" i="17" s="1"/>
  <c r="K1042" i="17"/>
  <c r="H1277" i="38"/>
  <c r="K1283" i="17" s="1"/>
  <c r="K1282" i="17"/>
  <c r="K538" i="17"/>
  <c r="H453" i="38"/>
  <c r="K459" i="17" s="1"/>
  <c r="K458" i="17"/>
  <c r="K750" i="17"/>
  <c r="H1206" i="38"/>
  <c r="K1167" i="17"/>
  <c r="H1243" i="38"/>
  <c r="K1249" i="17" s="1"/>
  <c r="K1248" i="17"/>
  <c r="H1255" i="38"/>
  <c r="K1261" i="17" s="1"/>
  <c r="K1260" i="17"/>
  <c r="K1065" i="17"/>
  <c r="K526" i="17"/>
  <c r="K555" i="17"/>
  <c r="H437" i="38"/>
  <c r="K443" i="17" s="1"/>
  <c r="H506" i="38"/>
  <c r="K442" i="17"/>
  <c r="H457" i="38"/>
  <c r="K463" i="17" s="1"/>
  <c r="K462" i="17"/>
  <c r="H246" i="38"/>
  <c r="K252" i="17" s="1"/>
  <c r="K168" i="17"/>
  <c r="K678" i="17"/>
  <c r="K121" i="17"/>
  <c r="H851" i="38"/>
  <c r="K857" i="17" s="1"/>
  <c r="K527" i="17"/>
  <c r="K169" i="17"/>
  <c r="K1224" i="17"/>
  <c r="H1439" i="38"/>
  <c r="K1385" i="17"/>
  <c r="K1408" i="17"/>
  <c r="H1267" i="38"/>
  <c r="K1273" i="17" s="1"/>
  <c r="K1272" i="17"/>
  <c r="K648" i="17"/>
  <c r="K694" i="17"/>
  <c r="K824" i="17"/>
  <c r="K704" i="17"/>
  <c r="H476" i="38"/>
  <c r="K482" i="17" s="1"/>
  <c r="K481" i="17"/>
  <c r="H500" i="38"/>
  <c r="K506" i="17" s="1"/>
  <c r="K505" i="17"/>
  <c r="K400" i="17"/>
  <c r="H425" i="38"/>
  <c r="K431" i="17" s="1"/>
  <c r="K430" i="17"/>
  <c r="K631" i="17"/>
  <c r="K141" i="17"/>
  <c r="H441" i="38"/>
  <c r="K447" i="17" s="1"/>
  <c r="K446" i="17"/>
  <c r="K46" i="17"/>
  <c r="H1048" i="38"/>
  <c r="K1054" i="17" s="1"/>
  <c r="H492" i="38"/>
  <c r="K498" i="17" s="1"/>
  <c r="K497" i="17"/>
  <c r="H1201" i="38"/>
  <c r="K1207" i="17" s="1"/>
  <c r="K1205" i="17"/>
  <c r="K1430" i="17"/>
  <c r="H1263" i="38"/>
  <c r="K1269" i="17" s="1"/>
  <c r="K1268" i="17"/>
  <c r="K1398" i="17"/>
  <c r="H1227" i="38"/>
  <c r="K1233" i="17" s="1"/>
  <c r="K1232" i="17"/>
  <c r="K958" i="17"/>
  <c r="H1239" i="38"/>
  <c r="K1245" i="17" s="1"/>
  <c r="K1244" i="17"/>
  <c r="K1195" i="17"/>
  <c r="K424" i="17"/>
  <c r="H708" i="38"/>
  <c r="K516" i="17"/>
  <c r="K382" i="17"/>
  <c r="K215" i="17"/>
  <c r="K310" i="17"/>
  <c r="K1377" i="17"/>
  <c r="H1008" i="38"/>
  <c r="K1014" i="17" s="1"/>
  <c r="K237" i="17"/>
  <c r="H242" i="38"/>
  <c r="H228" i="38"/>
  <c r="K234" i="17" s="1"/>
  <c r="K233" i="17"/>
  <c r="H1015" i="38"/>
  <c r="K1021" i="17" s="1"/>
  <c r="K1019" i="17"/>
  <c r="K572" i="17"/>
  <c r="K224" i="17"/>
  <c r="K1185" i="17"/>
  <c r="K938" i="17"/>
  <c r="K822" i="17"/>
  <c r="K1386" i="17"/>
  <c r="H1251" i="38"/>
  <c r="K1257" i="17" s="1"/>
  <c r="K1256" i="17"/>
  <c r="K731" i="17"/>
  <c r="K946" i="17"/>
  <c r="K416" i="17"/>
  <c r="H461" i="38"/>
  <c r="K467" i="17" s="1"/>
  <c r="K466" i="17"/>
  <c r="K987" i="17"/>
  <c r="H484" i="38"/>
  <c r="K490" i="17" s="1"/>
  <c r="K489" i="17"/>
  <c r="H496" i="38"/>
  <c r="K502" i="17" s="1"/>
  <c r="K501" i="17"/>
  <c r="H312" i="38"/>
  <c r="K318" i="17" s="1"/>
  <c r="K317" i="17"/>
  <c r="K266" i="17"/>
  <c r="K195" i="17"/>
  <c r="H1273" i="38"/>
  <c r="K1279" i="17" s="1"/>
  <c r="K1278" i="17"/>
  <c r="H445" i="38"/>
  <c r="K451" i="17" s="1"/>
  <c r="K450" i="17"/>
  <c r="H1247" i="38"/>
  <c r="K1253" i="17" s="1"/>
  <c r="K1252" i="17"/>
  <c r="K1024" i="17"/>
  <c r="K912" i="17"/>
  <c r="K408" i="17"/>
  <c r="H488" i="38"/>
  <c r="K494" i="17" s="1"/>
  <c r="K493" i="17"/>
  <c r="K177" i="17"/>
  <c r="K66" i="17"/>
  <c r="K291" i="17"/>
  <c r="K1116" i="17"/>
  <c r="H1285" i="38"/>
  <c r="K1291" i="17" s="1"/>
  <c r="K1290" i="17"/>
  <c r="H127" i="38"/>
  <c r="K133" i="17" s="1"/>
  <c r="K1309" i="17"/>
  <c r="H1235" i="38"/>
  <c r="K1241" i="17" s="1"/>
  <c r="K1240" i="17"/>
  <c r="K1133" i="17"/>
  <c r="K584" i="17"/>
  <c r="K616" i="17"/>
  <c r="H468" i="38"/>
  <c r="K474" i="17" s="1"/>
  <c r="K473" i="17"/>
  <c r="H683" i="38"/>
  <c r="H685" i="38"/>
  <c r="K691" i="17" s="1"/>
  <c r="K688" i="17"/>
  <c r="H480" i="38"/>
  <c r="K486" i="17" s="1"/>
  <c r="K485" i="17"/>
  <c r="K186" i="17"/>
  <c r="H93" i="38"/>
  <c r="K99" i="17" s="1"/>
  <c r="K98" i="17"/>
  <c r="K204" i="17"/>
  <c r="K282" i="17"/>
  <c r="K102" i="17"/>
  <c r="H1231" i="38"/>
  <c r="K1237" i="17" s="1"/>
  <c r="K1236" i="17"/>
  <c r="H1293" i="38"/>
  <c r="K1299" i="17" s="1"/>
  <c r="K1298" i="17"/>
  <c r="H1259" i="38"/>
  <c r="K1265" i="17" s="1"/>
  <c r="K1264" i="17"/>
  <c r="K1152" i="17"/>
  <c r="K860" i="17"/>
  <c r="H846" i="38"/>
  <c r="K851" i="17"/>
  <c r="K600" i="17"/>
  <c r="H472" i="38"/>
  <c r="K478" i="17" s="1"/>
  <c r="K477" i="17"/>
  <c r="K257" i="17"/>
  <c r="K274" i="17"/>
  <c r="K1049" i="17"/>
  <c r="K1409" i="17"/>
  <c r="K768" i="17"/>
  <c r="K695" i="17"/>
  <c r="K825" i="17"/>
  <c r="K705" i="17"/>
  <c r="K393" i="17"/>
  <c r="K401" i="17"/>
  <c r="K632" i="17"/>
  <c r="K104" i="17"/>
  <c r="K366" i="17"/>
  <c r="K1431" i="17"/>
  <c r="K1118" i="17"/>
  <c r="K1328" i="17"/>
  <c r="K960" i="17"/>
  <c r="K1196" i="17"/>
  <c r="K650" i="17"/>
  <c r="K383" i="17"/>
  <c r="K418" i="17"/>
  <c r="K426" i="17"/>
  <c r="K216" i="17"/>
  <c r="K187" i="17"/>
  <c r="K152" i="17"/>
  <c r="K312" i="17"/>
  <c r="K122" i="17"/>
  <c r="K1226" i="17"/>
  <c r="K1387" i="17"/>
  <c r="K940" i="17"/>
  <c r="K1026" i="17"/>
  <c r="K947" i="17"/>
  <c r="K988" i="17"/>
  <c r="K292" i="17"/>
  <c r="K267" i="17"/>
  <c r="K283" i="17"/>
  <c r="K1187" i="17"/>
  <c r="K914" i="17"/>
  <c r="K972" i="17"/>
  <c r="K1134" i="17"/>
  <c r="K585" i="17"/>
  <c r="K617" i="17"/>
  <c r="K239" i="17"/>
  <c r="K226" i="17"/>
  <c r="K1153" i="17"/>
  <c r="K861" i="17"/>
  <c r="K601" i="17"/>
  <c r="K275" i="17"/>
  <c r="K142" i="17"/>
  <c r="K1067" i="17"/>
  <c r="K666" i="17"/>
  <c r="K738" i="17"/>
  <c r="K528" i="17"/>
  <c r="K573" i="17"/>
  <c r="K179" i="17"/>
  <c r="K410" i="17"/>
  <c r="K196" i="17"/>
  <c r="K1110" i="17"/>
  <c r="K556" i="17"/>
  <c r="K67" i="17"/>
  <c r="K540" i="17"/>
  <c r="K206" i="17"/>
  <c r="K47" i="17"/>
  <c r="J364" i="17"/>
  <c r="J678" i="17"/>
  <c r="J600" i="17"/>
  <c r="J310" i="17"/>
  <c r="J215" i="17"/>
  <c r="H242" i="37"/>
  <c r="H228" i="37"/>
  <c r="J234" i="17" s="1"/>
  <c r="J233" i="17"/>
  <c r="J121" i="17"/>
  <c r="H1231" i="37"/>
  <c r="J1237" i="17" s="1"/>
  <c r="J1236" i="17"/>
  <c r="J391" i="17"/>
  <c r="H1201" i="37"/>
  <c r="J1207" i="17" s="1"/>
  <c r="J1205" i="17"/>
  <c r="H662" i="37"/>
  <c r="J668" i="17" s="1"/>
  <c r="J664" i="17"/>
  <c r="J424" i="17"/>
  <c r="H480" i="37"/>
  <c r="J486" i="17" s="1"/>
  <c r="J485" i="17"/>
  <c r="J382" i="17"/>
  <c r="J1185" i="17"/>
  <c r="H1267" i="37"/>
  <c r="J1273" i="17" s="1"/>
  <c r="J1272" i="17"/>
  <c r="H1259" i="37"/>
  <c r="J1265" i="17" s="1"/>
  <c r="J1264" i="17"/>
  <c r="H1239" i="37"/>
  <c r="J1245" i="17" s="1"/>
  <c r="J1244" i="17"/>
  <c r="J1133" i="17"/>
  <c r="J631" i="17"/>
  <c r="H1439" i="37"/>
  <c r="J1385" i="17"/>
  <c r="H1206" i="37"/>
  <c r="J1167" i="17"/>
  <c r="J584" i="17"/>
  <c r="H312" i="37"/>
  <c r="J318" i="17" s="1"/>
  <c r="J317" i="17"/>
  <c r="J257" i="17"/>
  <c r="J177" i="17"/>
  <c r="J195" i="17"/>
  <c r="J843" i="17"/>
  <c r="J76" i="17"/>
  <c r="J905" i="17"/>
  <c r="J1089" i="17"/>
  <c r="H461" i="37"/>
  <c r="J467" i="17" s="1"/>
  <c r="J466" i="17"/>
  <c r="H137" i="37"/>
  <c r="J143" i="17" s="1"/>
  <c r="J141" i="17"/>
  <c r="J300" i="17"/>
  <c r="J556" i="17"/>
  <c r="J516" i="17"/>
  <c r="J224" i="17"/>
  <c r="H453" i="37"/>
  <c r="J459" i="17" s="1"/>
  <c r="J458" i="17"/>
  <c r="J131" i="17"/>
  <c r="J282" i="17"/>
  <c r="J46" i="17"/>
  <c r="J77" i="17"/>
  <c r="J1408" i="17"/>
  <c r="J1077" i="17"/>
  <c r="J1116" i="17"/>
  <c r="H1251" i="37"/>
  <c r="J1257" i="17" s="1"/>
  <c r="J1256" i="17"/>
  <c r="J1399" i="17"/>
  <c r="H1263" i="37"/>
  <c r="J1269" i="17" s="1"/>
  <c r="J1268" i="17"/>
  <c r="H1243" i="37"/>
  <c r="J1249" i="17" s="1"/>
  <c r="J1248" i="17"/>
  <c r="H425" i="37"/>
  <c r="J431" i="17" s="1"/>
  <c r="J430" i="17"/>
  <c r="H492" i="37"/>
  <c r="J498" i="17" s="1"/>
  <c r="J497" i="17"/>
  <c r="J204" i="17"/>
  <c r="H500" i="37"/>
  <c r="J506" i="17" s="1"/>
  <c r="J505" i="17"/>
  <c r="J169" i="17"/>
  <c r="H666" i="37"/>
  <c r="J672" i="17" s="1"/>
  <c r="J671" i="17"/>
  <c r="J274" i="17"/>
  <c r="J373" i="17"/>
  <c r="J1152" i="17"/>
  <c r="J1195" i="17"/>
  <c r="J527" i="17"/>
  <c r="J572" i="17"/>
  <c r="H1068" i="37"/>
  <c r="J1074" i="17" s="1"/>
  <c r="J1073" i="17"/>
  <c r="J1430" i="17"/>
  <c r="J1108" i="17"/>
  <c r="J1309" i="17"/>
  <c r="J616" i="17"/>
  <c r="J877" i="17"/>
  <c r="H445" i="37"/>
  <c r="J451" i="17" s="1"/>
  <c r="J450" i="17"/>
  <c r="H457" i="37"/>
  <c r="J463" i="17" s="1"/>
  <c r="J462" i="17"/>
  <c r="H488" i="37"/>
  <c r="J494" i="17" s="1"/>
  <c r="J493" i="17"/>
  <c r="H437" i="37"/>
  <c r="J443" i="17" s="1"/>
  <c r="H506" i="37"/>
  <c r="J442" i="17"/>
  <c r="J127" i="17"/>
  <c r="H484" i="37"/>
  <c r="J490" i="17" s="1"/>
  <c r="J489" i="17"/>
  <c r="H1285" i="37"/>
  <c r="J1291" i="17" s="1"/>
  <c r="J1290" i="17"/>
  <c r="J408" i="17"/>
  <c r="J1224" i="17"/>
  <c r="H1255" i="37"/>
  <c r="J1261" i="17" s="1"/>
  <c r="J1260" i="17"/>
  <c r="J186" i="17"/>
  <c r="J237" i="17"/>
  <c r="J266" i="17"/>
  <c r="H1028" i="37"/>
  <c r="J1034" i="17" s="1"/>
  <c r="J1032" i="17"/>
  <c r="J1398" i="17"/>
  <c r="H1048" i="37"/>
  <c r="J1054" i="17" s="1"/>
  <c r="J1052" i="17"/>
  <c r="H1235" i="37"/>
  <c r="J1241" i="17" s="1"/>
  <c r="J1240" i="17"/>
  <c r="J1252" i="17"/>
  <c r="H1247" i="37"/>
  <c r="J1253" i="17" s="1"/>
  <c r="H1293" i="37"/>
  <c r="J1299" i="17" s="1"/>
  <c r="J1298" i="17"/>
  <c r="H1227" i="37"/>
  <c r="J1233" i="17" s="1"/>
  <c r="J1232" i="17"/>
  <c r="H476" i="37"/>
  <c r="J482" i="17" s="1"/>
  <c r="J481" i="17"/>
  <c r="H246" i="37"/>
  <c r="J252" i="17" s="1"/>
  <c r="J168" i="17"/>
  <c r="H468" i="37"/>
  <c r="J474" i="17" s="1"/>
  <c r="J473" i="17"/>
  <c r="J1377" i="17"/>
  <c r="J1049" i="17"/>
  <c r="H1036" i="37"/>
  <c r="J1040" i="17"/>
  <c r="H1277" i="37"/>
  <c r="J1283" i="17" s="1"/>
  <c r="J1282" i="17"/>
  <c r="J526" i="17"/>
  <c r="H496" i="37"/>
  <c r="J502" i="17" s="1"/>
  <c r="J501" i="17"/>
  <c r="J899" i="17"/>
  <c r="H441" i="37"/>
  <c r="J447" i="17" s="1"/>
  <c r="J446" i="17"/>
  <c r="H472" i="37"/>
  <c r="J478" i="17" s="1"/>
  <c r="J477" i="17"/>
  <c r="J102" i="17"/>
  <c r="H1273" i="37"/>
  <c r="J1279" i="17" s="1"/>
  <c r="J1278" i="17"/>
  <c r="H1289" i="37"/>
  <c r="J1295" i="17" s="1"/>
  <c r="J1294" i="17"/>
  <c r="J538" i="17"/>
  <c r="H1281" i="37"/>
  <c r="J1287" i="17" s="1"/>
  <c r="J1286" i="17"/>
  <c r="J1188" i="17"/>
  <c r="J972" i="17"/>
  <c r="J557" i="17"/>
  <c r="J573" i="17"/>
  <c r="J122" i="17"/>
  <c r="J844" i="17"/>
  <c r="J1226" i="17"/>
  <c r="J541" i="17"/>
  <c r="J383" i="17"/>
  <c r="J375" i="17"/>
  <c r="J601" i="17"/>
  <c r="J132" i="17"/>
  <c r="J410" i="17"/>
  <c r="J1400" i="17"/>
  <c r="J906" i="17"/>
  <c r="J226" i="17"/>
  <c r="J276" i="17"/>
  <c r="J617" i="17"/>
  <c r="J878" i="17"/>
  <c r="J238" i="17"/>
  <c r="J394" i="17"/>
  <c r="J217" i="17"/>
  <c r="J1079" i="17"/>
  <c r="J426" i="17"/>
  <c r="J900" i="17"/>
  <c r="J312" i="17"/>
  <c r="J90" i="17"/>
  <c r="J178" i="17"/>
  <c r="J197" i="17"/>
  <c r="J738" i="17"/>
  <c r="J869" i="17"/>
  <c r="J206" i="17"/>
  <c r="J366" i="17"/>
  <c r="J354" i="17"/>
  <c r="J1153" i="17"/>
  <c r="J1196" i="17"/>
  <c r="J1409" i="17"/>
  <c r="J1091" i="17"/>
  <c r="J1432" i="17"/>
  <c r="J528" i="17"/>
  <c r="J633" i="17"/>
  <c r="J187" i="17"/>
  <c r="J104" i="17"/>
  <c r="J302" i="17"/>
  <c r="J268" i="17"/>
  <c r="J284" i="17"/>
  <c r="J1110" i="17"/>
  <c r="J1067" i="17"/>
  <c r="J1118" i="17"/>
  <c r="J1328" i="17"/>
  <c r="J1134" i="17"/>
  <c r="J585" i="17"/>
  <c r="J47" i="17"/>
  <c r="H1235" i="36"/>
  <c r="I1241" i="17" s="1"/>
  <c r="I1240" i="17"/>
  <c r="H666" i="36"/>
  <c r="I672" i="17" s="1"/>
  <c r="I671" i="17"/>
  <c r="H228" i="36"/>
  <c r="I234" i="17" s="1"/>
  <c r="I233" i="17"/>
  <c r="H437" i="36"/>
  <c r="I443" i="17" s="1"/>
  <c r="I442" i="17"/>
  <c r="I141" i="17"/>
  <c r="H312" i="36"/>
  <c r="I318" i="17" s="1"/>
  <c r="I317" i="17"/>
  <c r="H506" i="36"/>
  <c r="I188" i="17"/>
  <c r="H484" i="36"/>
  <c r="I490" i="17" s="1"/>
  <c r="I489" i="17"/>
  <c r="I518" i="17"/>
  <c r="I57" i="17"/>
  <c r="I186" i="17"/>
  <c r="H496" i="36"/>
  <c r="I502" i="17" s="1"/>
  <c r="I501" i="17"/>
  <c r="I373" i="17"/>
  <c r="I905" i="17"/>
  <c r="I1205" i="17"/>
  <c r="I56" i="17"/>
  <c r="H488" i="36"/>
  <c r="I494" i="17" s="1"/>
  <c r="I493" i="17"/>
  <c r="I76" i="17"/>
  <c r="I631" i="17"/>
  <c r="I374" i="17"/>
  <c r="I1077" i="17"/>
  <c r="I215" i="17"/>
  <c r="H1281" i="36"/>
  <c r="I1287" i="17" s="1"/>
  <c r="I1286" i="17"/>
  <c r="H468" i="36"/>
  <c r="I474" i="17" s="1"/>
  <c r="I473" i="17"/>
  <c r="H1263" i="36"/>
  <c r="I1269" i="17" s="1"/>
  <c r="I1268" i="17"/>
  <c r="I266" i="17"/>
  <c r="I1116" i="17"/>
  <c r="H1036" i="36"/>
  <c r="I1040" i="17"/>
  <c r="I899" i="17"/>
  <c r="I1108" i="17"/>
  <c r="I1089" i="17"/>
  <c r="I1052" i="17"/>
  <c r="I1399" i="17"/>
  <c r="I282" i="17"/>
  <c r="H1247" i="36"/>
  <c r="I1253" i="17" s="1"/>
  <c r="I1252" i="17"/>
  <c r="I867" i="17"/>
  <c r="H1068" i="36"/>
  <c r="I1074" i="17" s="1"/>
  <c r="I1073" i="17"/>
  <c r="I1430" i="17"/>
  <c r="I1377" i="17"/>
  <c r="H1251" i="36"/>
  <c r="I1257" i="17" s="1"/>
  <c r="I1256" i="17"/>
  <c r="I933" i="17"/>
  <c r="I195" i="17"/>
  <c r="I181" i="17"/>
  <c r="H1231" i="36"/>
  <c r="I1237" i="17" s="1"/>
  <c r="I1236" i="17"/>
  <c r="H851" i="36"/>
  <c r="I857" i="17" s="1"/>
  <c r="I855" i="17"/>
  <c r="H1285" i="36"/>
  <c r="I1291" i="17" s="1"/>
  <c r="I1290" i="17"/>
  <c r="I408" i="17"/>
  <c r="I46" i="17"/>
  <c r="H480" i="36"/>
  <c r="I486" i="17" s="1"/>
  <c r="I485" i="17"/>
  <c r="H1028" i="36"/>
  <c r="I1034" i="17" s="1"/>
  <c r="I1032" i="17"/>
  <c r="I1309" i="17"/>
  <c r="I843" i="17"/>
  <c r="H1289" i="36"/>
  <c r="I1295" i="17" s="1"/>
  <c r="I1294" i="17"/>
  <c r="H1255" i="36"/>
  <c r="I1261" i="17" s="1"/>
  <c r="I1260" i="17"/>
  <c r="I1408" i="17"/>
  <c r="I538" i="17"/>
  <c r="I274" i="17"/>
  <c r="I66" i="17"/>
  <c r="I180" i="17"/>
  <c r="I127" i="17"/>
  <c r="I1065" i="17"/>
  <c r="H246" i="36"/>
  <c r="I252" i="17" s="1"/>
  <c r="I168" i="17"/>
  <c r="H1259" i="36"/>
  <c r="I1265" i="17" s="1"/>
  <c r="I1264" i="17"/>
  <c r="I300" i="17"/>
  <c r="I527" i="17"/>
  <c r="I169" i="17"/>
  <c r="I1049" i="17"/>
  <c r="I400" i="17"/>
  <c r="H500" i="36"/>
  <c r="I506" i="17" s="1"/>
  <c r="I505" i="17"/>
  <c r="H127" i="36"/>
  <c r="I133" i="17" s="1"/>
  <c r="I1133" i="17"/>
  <c r="I893" i="17"/>
  <c r="I1185" i="17"/>
  <c r="I391" i="17"/>
  <c r="H1243" i="36"/>
  <c r="I1249" i="17" s="1"/>
  <c r="I1248" i="17"/>
  <c r="I424" i="17"/>
  <c r="I835" i="17"/>
  <c r="H1440" i="36"/>
  <c r="I1446" i="17" s="1"/>
  <c r="I1398" i="17"/>
  <c r="H1227" i="36"/>
  <c r="I1233" i="17" s="1"/>
  <c r="I1232" i="17"/>
  <c r="I1344" i="17"/>
  <c r="H1293" i="36"/>
  <c r="I1299" i="17" s="1"/>
  <c r="I1298" i="17"/>
  <c r="I971" i="17"/>
  <c r="I766" i="17"/>
  <c r="I1167" i="17"/>
  <c r="H1273" i="36"/>
  <c r="I1279" i="17" s="1"/>
  <c r="I1278" i="17"/>
  <c r="I877" i="17"/>
  <c r="H1267" i="36"/>
  <c r="I1273" i="17" s="1"/>
  <c r="I1272" i="17"/>
  <c r="I1024" i="17"/>
  <c r="H1277" i="36"/>
  <c r="I1283" i="17" s="1"/>
  <c r="I1282" i="17"/>
  <c r="I1152" i="17"/>
  <c r="H1239" i="36"/>
  <c r="I1245" i="17" s="1"/>
  <c r="I1244" i="17"/>
  <c r="I1224" i="17"/>
  <c r="I887" i="17"/>
  <c r="H1439" i="36"/>
  <c r="I1385" i="17"/>
  <c r="I310" i="17"/>
  <c r="I364" i="17"/>
  <c r="I204" i="17"/>
  <c r="I121" i="17"/>
  <c r="I900" i="17"/>
  <c r="I1180" i="17"/>
  <c r="I284" i="17"/>
  <c r="I366" i="17"/>
  <c r="I1090" i="17"/>
  <c r="I934" i="17"/>
  <c r="I426" i="17"/>
  <c r="I303" i="17"/>
  <c r="I836" i="17"/>
  <c r="I418" i="17"/>
  <c r="I323" i="17"/>
  <c r="I122" i="17"/>
  <c r="I1118" i="17"/>
  <c r="I1409" i="17"/>
  <c r="I1432" i="17"/>
  <c r="I604" i="17"/>
  <c r="I394" i="17"/>
  <c r="I275" i="17"/>
  <c r="I402" i="17"/>
  <c r="I104" i="17"/>
  <c r="I313" i="17"/>
  <c r="I67" i="17"/>
  <c r="I152" i="17"/>
  <c r="I1196" i="17"/>
  <c r="I878" i="17"/>
  <c r="I1025" i="17"/>
  <c r="I528" i="17"/>
  <c r="I78" i="17"/>
  <c r="I142" i="17"/>
  <c r="I1067" i="17"/>
  <c r="I1153" i="17"/>
  <c r="I1328" i="17"/>
  <c r="I1225" i="17"/>
  <c r="I888" i="17"/>
  <c r="I895" i="17"/>
  <c r="I386" i="17"/>
  <c r="I633" i="17"/>
  <c r="I206" i="17"/>
  <c r="I218" i="17"/>
  <c r="I182" i="17"/>
  <c r="I1078" i="17"/>
  <c r="I1053" i="17"/>
  <c r="I1134" i="17"/>
  <c r="I869" i="17"/>
  <c r="I847" i="17"/>
  <c r="I846" i="17"/>
  <c r="I907" i="17"/>
  <c r="I410" i="17"/>
  <c r="I1400" i="17"/>
  <c r="I1110" i="17"/>
  <c r="I1186" i="17"/>
  <c r="I1206" i="17"/>
  <c r="I768" i="17"/>
  <c r="I989" i="17"/>
  <c r="I540" i="17"/>
  <c r="I267" i="17"/>
  <c r="I198" i="17"/>
  <c r="I47" i="17"/>
  <c r="H1386" i="17"/>
  <c r="H867" i="17"/>
  <c r="H445" i="35"/>
  <c r="H451" i="17" s="1"/>
  <c r="H450" i="17"/>
  <c r="H382" i="17"/>
  <c r="H76" i="17"/>
  <c r="H345" i="17"/>
  <c r="H121" i="17"/>
  <c r="H1309" i="17"/>
  <c r="H1273" i="35"/>
  <c r="H1279" i="17" s="1"/>
  <c r="H1278" i="17"/>
  <c r="H484" i="35"/>
  <c r="H490" i="17" s="1"/>
  <c r="H489" i="17"/>
  <c r="H631" i="17"/>
  <c r="H764" i="35"/>
  <c r="H770" i="17" s="1"/>
  <c r="H842" i="35"/>
  <c r="H848" i="17" s="1"/>
  <c r="H843" i="17"/>
  <c r="H1293" i="35"/>
  <c r="H1299" i="17" s="1"/>
  <c r="H1298" i="17"/>
  <c r="H1281" i="35"/>
  <c r="H1287" i="17" s="1"/>
  <c r="H1286" i="17"/>
  <c r="H1015" i="35"/>
  <c r="H1021" i="17" s="1"/>
  <c r="H1019" i="17"/>
  <c r="H127" i="35"/>
  <c r="H133" i="17" s="1"/>
  <c r="H131" i="17"/>
  <c r="H35" i="17"/>
  <c r="H632" i="17"/>
  <c r="H237" i="17"/>
  <c r="H300" i="17"/>
  <c r="H66" i="17"/>
  <c r="H1277" i="35"/>
  <c r="H1283" i="17" s="1"/>
  <c r="H1282" i="17"/>
  <c r="H1028" i="35"/>
  <c r="H1034" i="17" s="1"/>
  <c r="H1032" i="17"/>
  <c r="H851" i="35"/>
  <c r="H857" i="17" s="1"/>
  <c r="H266" i="17"/>
  <c r="H1133" i="17"/>
  <c r="H1243" i="35"/>
  <c r="H1249" i="17" s="1"/>
  <c r="H1248" i="17"/>
  <c r="H678" i="17"/>
  <c r="H958" i="17"/>
  <c r="H1439" i="35"/>
  <c r="H1385" i="17"/>
  <c r="H1259" i="35"/>
  <c r="H1265" i="17" s="1"/>
  <c r="H1264" i="17"/>
  <c r="H1108" i="17"/>
  <c r="H1195" i="17"/>
  <c r="H137" i="35"/>
  <c r="H143" i="17" s="1"/>
  <c r="H141" i="17"/>
  <c r="H373" i="17"/>
  <c r="H224" i="17"/>
  <c r="H1116" i="17"/>
  <c r="H1089" i="17"/>
  <c r="H1224" i="17"/>
  <c r="H1263" i="35"/>
  <c r="H1269" i="17" s="1"/>
  <c r="H1268" i="17"/>
  <c r="H769" i="35"/>
  <c r="H731" i="17"/>
  <c r="H1256" i="17"/>
  <c r="H1251" i="35"/>
  <c r="H1257" i="17" s="1"/>
  <c r="H500" i="35"/>
  <c r="H506" i="17" s="1"/>
  <c r="H505" i="17"/>
  <c r="H496" i="35"/>
  <c r="H502" i="17" s="1"/>
  <c r="H501" i="17"/>
  <c r="H204" i="17"/>
  <c r="H441" i="35"/>
  <c r="H447" i="17" s="1"/>
  <c r="H446" i="17"/>
  <c r="H228" i="35"/>
  <c r="H234" i="17" s="1"/>
  <c r="H242" i="35"/>
  <c r="H233" i="17"/>
  <c r="H1048" i="35"/>
  <c r="H1054" i="17" s="1"/>
  <c r="H1227" i="35"/>
  <c r="H1233" i="17" s="1"/>
  <c r="H1232" i="17"/>
  <c r="H1267" i="35"/>
  <c r="H1273" i="17" s="1"/>
  <c r="H1272" i="17"/>
  <c r="H555" i="17"/>
  <c r="H488" i="35"/>
  <c r="H494" i="17" s="1"/>
  <c r="H493" i="17"/>
  <c r="H391" i="17"/>
  <c r="H177" i="17"/>
  <c r="H169" i="17"/>
  <c r="H186" i="17"/>
  <c r="H984" i="35"/>
  <c r="H990" i="17" s="1"/>
  <c r="H1289" i="35"/>
  <c r="H1295" i="17" s="1"/>
  <c r="H1294" i="17"/>
  <c r="H869" i="17"/>
  <c r="H1178" i="17"/>
  <c r="H620" i="17"/>
  <c r="H56" i="17"/>
  <c r="H662" i="35"/>
  <c r="H668" i="17" s="1"/>
  <c r="H664" i="17"/>
  <c r="H1285" i="35"/>
  <c r="H1291" i="17" s="1"/>
  <c r="H1290" i="17"/>
  <c r="H492" i="35"/>
  <c r="H498" i="17" s="1"/>
  <c r="H497" i="17"/>
  <c r="H215" i="17"/>
  <c r="H1239" i="35"/>
  <c r="H1245" i="17" s="1"/>
  <c r="H1244" i="17"/>
  <c r="H1377" i="17"/>
  <c r="H973" i="17"/>
  <c r="H1408" i="17"/>
  <c r="H424" i="17"/>
  <c r="H929" i="35"/>
  <c r="H935" i="17" s="1"/>
  <c r="H1185" i="17"/>
  <c r="H1255" i="35"/>
  <c r="H1261" i="17" s="1"/>
  <c r="H1260" i="17"/>
  <c r="H749" i="17"/>
  <c r="H1077" i="17"/>
  <c r="H1065" i="17"/>
  <c r="H1247" i="35"/>
  <c r="H1253" i="17" s="1"/>
  <c r="H1252" i="17"/>
  <c r="H1036" i="35"/>
  <c r="H1040" i="17"/>
  <c r="H1205" i="17"/>
  <c r="H1231" i="35"/>
  <c r="H1237" i="17" s="1"/>
  <c r="H1236" i="17"/>
  <c r="H1024" i="17"/>
  <c r="H822" i="17"/>
  <c r="H938" i="17"/>
  <c r="H480" i="35"/>
  <c r="H486" i="17" s="1"/>
  <c r="H485" i="17"/>
  <c r="H246" i="35"/>
  <c r="H252" i="17" s="1"/>
  <c r="H168" i="17"/>
  <c r="H457" i="35"/>
  <c r="H463" i="17" s="1"/>
  <c r="H462" i="17"/>
  <c r="H1068" i="35"/>
  <c r="H1074" i="17" s="1"/>
  <c r="H1073" i="17"/>
  <c r="H1206" i="35"/>
  <c r="H1167" i="17"/>
  <c r="H1235" i="35"/>
  <c r="H1241" i="17" s="1"/>
  <c r="H1240" i="17"/>
  <c r="H472" i="35"/>
  <c r="H478" i="17" s="1"/>
  <c r="H477" i="17"/>
  <c r="H274" i="17"/>
  <c r="H355" i="17"/>
  <c r="H453" i="35"/>
  <c r="H459" i="17" s="1"/>
  <c r="H458" i="17"/>
  <c r="H425" i="35"/>
  <c r="H431" i="17" s="1"/>
  <c r="H430" i="17"/>
  <c r="H257" i="17"/>
  <c r="H46" i="17"/>
  <c r="H685" i="35"/>
  <c r="H691" i="17" s="1"/>
  <c r="H683" i="35"/>
  <c r="H688" i="17"/>
  <c r="H1152" i="17"/>
  <c r="H1399" i="17"/>
  <c r="H860" i="17"/>
  <c r="H912" i="17"/>
  <c r="H733" i="17"/>
  <c r="H616" i="17"/>
  <c r="H648" i="17"/>
  <c r="H437" i="35"/>
  <c r="H443" i="17" s="1"/>
  <c r="H442" i="17"/>
  <c r="H1398" i="17"/>
  <c r="H1049" i="17"/>
  <c r="H902" i="35"/>
  <c r="H908" i="17" s="1"/>
  <c r="H1387" i="17"/>
  <c r="H1186" i="17"/>
  <c r="H293" i="17"/>
  <c r="H1109" i="17"/>
  <c r="H949" i="17"/>
  <c r="H1196" i="17"/>
  <c r="H879" i="17"/>
  <c r="H607" i="17"/>
  <c r="H276" i="17"/>
  <c r="H197" i="17"/>
  <c r="H226" i="17"/>
  <c r="H122" i="17"/>
  <c r="H1432" i="17"/>
  <c r="H1328" i="17"/>
  <c r="H1117" i="17"/>
  <c r="H1090" i="17"/>
  <c r="H1225" i="17"/>
  <c r="H1180" i="17"/>
  <c r="H895" i="17"/>
  <c r="H506" i="35"/>
  <c r="H959" i="17"/>
  <c r="H975" i="17"/>
  <c r="H651" i="17"/>
  <c r="H392" i="17"/>
  <c r="H426" i="17"/>
  <c r="H1206" i="17"/>
  <c r="H1025" i="17"/>
  <c r="H707" i="17"/>
  <c r="H823" i="17"/>
  <c r="H939" i="17"/>
  <c r="H837" i="17"/>
  <c r="H383" i="17"/>
  <c r="H67" i="17"/>
  <c r="H268" i="17"/>
  <c r="H356" i="17"/>
  <c r="H90" i="17"/>
  <c r="H284" i="17"/>
  <c r="H187" i="17"/>
  <c r="H57" i="17"/>
  <c r="H901" i="17"/>
  <c r="H556" i="17"/>
  <c r="H346" i="17"/>
  <c r="H206" i="17"/>
  <c r="H1153" i="17"/>
  <c r="H1400" i="17"/>
  <c r="H1080" i="17"/>
  <c r="H913" i="17"/>
  <c r="H238" i="17"/>
  <c r="H375" i="17"/>
  <c r="H889" i="17"/>
  <c r="H217" i="17"/>
  <c r="H77" i="17"/>
  <c r="H1067" i="17"/>
  <c r="H1134" i="17"/>
  <c r="H750" i="17"/>
  <c r="H1409" i="17"/>
  <c r="H863" i="17"/>
  <c r="H178" i="17"/>
  <c r="H324" i="17"/>
  <c r="H301" i="17"/>
  <c r="H47" i="17"/>
  <c r="H445" i="34"/>
  <c r="G451" i="17" s="1"/>
  <c r="G450" i="17"/>
  <c r="G600" i="17"/>
  <c r="G136" i="17"/>
  <c r="G282" i="17"/>
  <c r="G88" i="17"/>
  <c r="G1065" i="17"/>
  <c r="G237" i="17"/>
  <c r="G766" i="17"/>
  <c r="H1036" i="34"/>
  <c r="G1040" i="17"/>
  <c r="G1309" i="17"/>
  <c r="H1068" i="34"/>
  <c r="G1074" i="17" s="1"/>
  <c r="G1073" i="17"/>
  <c r="G1408" i="17"/>
  <c r="H1289" i="34"/>
  <c r="G1295" i="17" s="1"/>
  <c r="G1294" i="17"/>
  <c r="G1077" i="17"/>
  <c r="G616" i="17"/>
  <c r="H488" i="34"/>
  <c r="G494" i="17" s="1"/>
  <c r="G493" i="17"/>
  <c r="H476" i="34"/>
  <c r="G482" i="17" s="1"/>
  <c r="G481" i="17"/>
  <c r="G572" i="17"/>
  <c r="G170" i="17"/>
  <c r="G391" i="17"/>
  <c r="G177" i="17"/>
  <c r="H324" i="34"/>
  <c r="G257" i="17"/>
  <c r="G102" i="17"/>
  <c r="G1024" i="17"/>
  <c r="H1273" i="34"/>
  <c r="G1279" i="17" s="1"/>
  <c r="G1278" i="17"/>
  <c r="G1224" i="17"/>
  <c r="G704" i="17"/>
  <c r="G933" i="17"/>
  <c r="G732" i="17"/>
  <c r="G300" i="17"/>
  <c r="G35" i="17"/>
  <c r="H242" i="34"/>
  <c r="H228" i="34"/>
  <c r="G234" i="17" s="1"/>
  <c r="G233" i="17"/>
  <c r="G516" i="17"/>
  <c r="G373" i="17"/>
  <c r="G56" i="17"/>
  <c r="G843" i="17"/>
  <c r="H246" i="34"/>
  <c r="G252" i="17" s="1"/>
  <c r="G168" i="17"/>
  <c r="G1049" i="17"/>
  <c r="H1293" i="34"/>
  <c r="G1299" i="17" s="1"/>
  <c r="G1298" i="17"/>
  <c r="G1116" i="17"/>
  <c r="G905" i="17"/>
  <c r="G887" i="17"/>
  <c r="G555" i="17"/>
  <c r="H453" i="34"/>
  <c r="G459" i="17" s="1"/>
  <c r="G458" i="17"/>
  <c r="H683" i="34"/>
  <c r="H685" i="34"/>
  <c r="G691" i="17" s="1"/>
  <c r="G688" i="17"/>
  <c r="G584" i="17"/>
  <c r="H492" i="34"/>
  <c r="G498" i="17" s="1"/>
  <c r="G497" i="17"/>
  <c r="H461" i="34"/>
  <c r="G467" i="17" s="1"/>
  <c r="G466" i="17"/>
  <c r="G195" i="17"/>
  <c r="G355" i="17"/>
  <c r="G1195" i="17"/>
  <c r="G844" i="17"/>
  <c r="H1028" i="34"/>
  <c r="G1034" i="17" s="1"/>
  <c r="G1032" i="17"/>
  <c r="G1185" i="17"/>
  <c r="G1168" i="17"/>
  <c r="G877" i="17"/>
  <c r="H500" i="34"/>
  <c r="G506" i="17" s="1"/>
  <c r="G505" i="17"/>
  <c r="G867" i="17"/>
  <c r="H425" i="34"/>
  <c r="G431" i="17" s="1"/>
  <c r="G430" i="17"/>
  <c r="H484" i="34"/>
  <c r="G490" i="17" s="1"/>
  <c r="G489" i="17"/>
  <c r="G215" i="17"/>
  <c r="G186" i="17"/>
  <c r="G321" i="17"/>
  <c r="G131" i="17"/>
  <c r="G345" i="17"/>
  <c r="H312" i="34"/>
  <c r="G318" i="17" s="1"/>
  <c r="G317" i="17"/>
  <c r="H93" i="34"/>
  <c r="G99" i="17" s="1"/>
  <c r="G98" i="17"/>
  <c r="H441" i="34"/>
  <c r="G447" i="17" s="1"/>
  <c r="G446" i="17"/>
  <c r="H662" i="34"/>
  <c r="G668" i="17" s="1"/>
  <c r="G664" i="17"/>
  <c r="G1430" i="17"/>
  <c r="G835" i="17"/>
  <c r="H480" i="34"/>
  <c r="G486" i="17" s="1"/>
  <c r="G485" i="17"/>
  <c r="G274" i="17"/>
  <c r="H472" i="34"/>
  <c r="G478" i="17" s="1"/>
  <c r="G477" i="17"/>
  <c r="G364" i="17"/>
  <c r="G1205" i="17"/>
  <c r="G899" i="17"/>
  <c r="H468" i="34"/>
  <c r="G474" i="17" s="1"/>
  <c r="G473" i="17"/>
  <c r="G266" i="17"/>
  <c r="H666" i="34"/>
  <c r="G672" i="17" s="1"/>
  <c r="G671" i="17"/>
  <c r="H496" i="34"/>
  <c r="G502" i="17" s="1"/>
  <c r="G501" i="17"/>
  <c r="G141" i="17"/>
  <c r="G169" i="17"/>
  <c r="G76" i="17"/>
  <c r="G66" i="17"/>
  <c r="G1052" i="17"/>
  <c r="G1398" i="17"/>
  <c r="G1108" i="17"/>
  <c r="H1206" i="34"/>
  <c r="G1167" i="17"/>
  <c r="G631" i="17"/>
  <c r="G310" i="17"/>
  <c r="G36" i="17"/>
  <c r="G46" i="17"/>
  <c r="G1152" i="17"/>
  <c r="H1281" i="34"/>
  <c r="G1287" i="17" s="1"/>
  <c r="G1286" i="17"/>
  <c r="G602" i="17"/>
  <c r="G268" i="17"/>
  <c r="G47" i="17"/>
  <c r="G1327" i="17"/>
  <c r="G1117" i="17"/>
  <c r="G888" i="17"/>
  <c r="G556" i="17"/>
  <c r="G618" i="17"/>
  <c r="G302" i="17"/>
  <c r="G283" i="17"/>
  <c r="G67" i="17"/>
  <c r="G1186" i="17"/>
  <c r="G741" i="17"/>
  <c r="G878" i="17"/>
  <c r="G868" i="17"/>
  <c r="G650" i="17"/>
  <c r="G216" i="17"/>
  <c r="G374" i="17"/>
  <c r="G103" i="17"/>
  <c r="G1431" i="17"/>
  <c r="G1154" i="17"/>
  <c r="G836" i="17"/>
  <c r="G585" i="17"/>
  <c r="G239" i="17"/>
  <c r="G365" i="17"/>
  <c r="G89" i="17"/>
  <c r="G1053" i="17"/>
  <c r="G1067" i="17"/>
  <c r="G1206" i="17"/>
  <c r="G900" i="17"/>
  <c r="G907" i="17"/>
  <c r="G196" i="17"/>
  <c r="G322" i="17"/>
  <c r="G132" i="17"/>
  <c r="G1345" i="17"/>
  <c r="G137" i="17"/>
  <c r="G1109" i="17"/>
  <c r="G768" i="17"/>
  <c r="G632" i="17"/>
  <c r="G948" i="17"/>
  <c r="G311" i="17"/>
  <c r="G346" i="17"/>
  <c r="G179" i="17"/>
  <c r="G57" i="17"/>
  <c r="G276" i="17"/>
  <c r="G1025" i="17"/>
  <c r="G697" i="17"/>
  <c r="G705" i="17"/>
  <c r="G1180" i="17"/>
  <c r="G142" i="17"/>
  <c r="G187" i="17"/>
  <c r="G78" i="17"/>
  <c r="G1225" i="17"/>
  <c r="G934" i="17"/>
  <c r="G1409" i="17"/>
  <c r="G1078" i="17"/>
  <c r="G573" i="17"/>
  <c r="G392" i="17"/>
  <c r="G357" i="17"/>
  <c r="H1056" i="32"/>
  <c r="E1062" i="17" s="1"/>
  <c r="H1043" i="32"/>
  <c r="E1049" i="17" s="1"/>
  <c r="H1043" i="33"/>
  <c r="F1049" i="17" s="1"/>
  <c r="F843" i="17"/>
  <c r="F516" i="17"/>
  <c r="F933" i="17"/>
  <c r="F731" i="17"/>
  <c r="H846" i="33"/>
  <c r="F851" i="17"/>
  <c r="F121" i="17"/>
  <c r="H1036" i="33"/>
  <c r="F1040" i="17"/>
  <c r="F36" i="17"/>
  <c r="F1377" i="17"/>
  <c r="F257" i="17"/>
  <c r="F168" i="17"/>
  <c r="F258" i="17"/>
  <c r="G1048" i="17"/>
  <c r="O1048" i="17"/>
  <c r="H1048" i="17"/>
  <c r="P1048" i="17"/>
  <c r="I1048" i="17"/>
  <c r="Q1048" i="17"/>
  <c r="J1048" i="17"/>
  <c r="R1048" i="17"/>
  <c r="K1048" i="17"/>
  <c r="L1048" i="17"/>
  <c r="M1048" i="17"/>
  <c r="N1048" i="17"/>
  <c r="F1048" i="17"/>
  <c r="F1224" i="17"/>
  <c r="F1309" i="17"/>
  <c r="F887" i="17"/>
  <c r="F1167" i="17"/>
  <c r="F1065" i="17"/>
  <c r="H437" i="33"/>
  <c r="F443" i="17" s="1"/>
  <c r="F442" i="17"/>
  <c r="F345" i="17"/>
  <c r="F855" i="17"/>
  <c r="H1048" i="33"/>
  <c r="F1054" i="17" s="1"/>
  <c r="F1052" i="17"/>
  <c r="F1431" i="17"/>
  <c r="F1168" i="17"/>
  <c r="F844" i="17"/>
  <c r="F836" i="17"/>
  <c r="F934" i="17"/>
  <c r="F856" i="17"/>
  <c r="F1226" i="17"/>
  <c r="F1153" i="17"/>
  <c r="F1066" i="17"/>
  <c r="F1432" i="17"/>
  <c r="F888" i="17"/>
  <c r="F1109" i="17"/>
  <c r="F346" i="17"/>
  <c r="F122" i="17"/>
  <c r="H324" i="32"/>
  <c r="E330" i="17" s="1"/>
  <c r="E1044" i="17"/>
  <c r="R1044" i="17" s="1"/>
  <c r="E679" i="17"/>
  <c r="H1008" i="32"/>
  <c r="E1014" i="17" s="1"/>
  <c r="H1015" i="32"/>
  <c r="E1021" i="17" s="1"/>
  <c r="E1224" i="17"/>
  <c r="H122" i="32"/>
  <c r="E128" i="17" s="1"/>
  <c r="H929" i="32"/>
  <c r="E935" i="17" s="1"/>
  <c r="H117" i="32"/>
  <c r="E123" i="17" s="1"/>
  <c r="H1036" i="32"/>
  <c r="E1042" i="17" s="1"/>
  <c r="H1048" i="32"/>
  <c r="E1054" i="17" s="1"/>
  <c r="E403" i="17"/>
  <c r="E233" i="17"/>
  <c r="H228" i="32"/>
  <c r="E234" i="17" s="1"/>
  <c r="E227" i="17"/>
  <c r="E396" i="17"/>
  <c r="H662" i="32"/>
  <c r="E668" i="17" s="1"/>
  <c r="E402" i="17"/>
  <c r="E367" i="17"/>
  <c r="E947" i="17"/>
  <c r="E358" i="17"/>
  <c r="E259" i="17"/>
  <c r="H242" i="32"/>
  <c r="E248" i="17" s="1"/>
  <c r="E409" i="17"/>
  <c r="E959" i="17"/>
  <c r="E131" i="17"/>
  <c r="E374" i="17"/>
  <c r="E359" i="17"/>
  <c r="E906" i="17"/>
  <c r="E35" i="17"/>
  <c r="E732" i="17"/>
  <c r="E706" i="17"/>
  <c r="E603" i="17"/>
  <c r="H686" i="32"/>
  <c r="E692" i="17" s="1"/>
  <c r="E691" i="17"/>
  <c r="E518" i="17"/>
  <c r="E618" i="17"/>
  <c r="E574" i="17"/>
  <c r="H127" i="32"/>
  <c r="E133" i="17" s="1"/>
  <c r="E77" i="17"/>
  <c r="E586" i="17"/>
  <c r="E973" i="17"/>
  <c r="E824" i="17"/>
  <c r="E557" i="17"/>
  <c r="E540" i="17"/>
  <c r="E171" i="17"/>
  <c r="E220" i="17"/>
  <c r="E1286" i="17"/>
  <c r="H1281" i="32"/>
  <c r="E1287" i="17" s="1"/>
  <c r="E1294" i="17"/>
  <c r="H1289" i="32"/>
  <c r="E1295" i="17" s="1"/>
  <c r="E67" i="17"/>
  <c r="E1205" i="17"/>
  <c r="E443" i="17"/>
  <c r="H6" i="32"/>
  <c r="E12" i="17" s="1"/>
  <c r="E852" i="17"/>
  <c r="E178" i="17"/>
  <c r="H177" i="32"/>
  <c r="E183" i="17" s="1"/>
  <c r="H851" i="32"/>
  <c r="E857" i="17" s="1"/>
  <c r="E1244" i="17"/>
  <c r="H1239" i="32"/>
  <c r="E1245" i="17" s="1"/>
  <c r="E1298" i="17"/>
  <c r="H1293" i="32"/>
  <c r="E1299" i="17" s="1"/>
  <c r="E1290" i="17"/>
  <c r="H1285" i="32"/>
  <c r="E1291" i="17" s="1"/>
  <c r="E505" i="17"/>
  <c r="H500" i="32"/>
  <c r="E506" i="17" s="1"/>
  <c r="E1195" i="17"/>
  <c r="E191" i="17"/>
  <c r="E900" i="17"/>
  <c r="E740" i="17"/>
  <c r="E189" i="17"/>
  <c r="E404" i="17"/>
  <c r="E1236" i="17"/>
  <c r="H1231" i="32"/>
  <c r="E1237" i="17" s="1"/>
  <c r="E1252" i="17"/>
  <c r="H1247" i="32"/>
  <c r="E1253" i="17" s="1"/>
  <c r="E1268" i="17"/>
  <c r="H1263" i="32"/>
  <c r="E1269" i="17" s="1"/>
  <c r="E57" i="17"/>
  <c r="E276" i="17"/>
  <c r="E871" i="17"/>
  <c r="E1260" i="17"/>
  <c r="H1255" i="32"/>
  <c r="E1261" i="17" s="1"/>
  <c r="E1278" i="17"/>
  <c r="H1273" i="32"/>
  <c r="E1279" i="17" s="1"/>
  <c r="E1282" i="17"/>
  <c r="H1277" i="32"/>
  <c r="E1283" i="17" s="1"/>
  <c r="E292" i="17"/>
  <c r="E195" i="17"/>
  <c r="H246" i="32"/>
  <c r="E252" i="17" s="1"/>
  <c r="E206" i="17"/>
  <c r="E360" i="17"/>
  <c r="H421" i="32"/>
  <c r="E427" i="17" s="1"/>
  <c r="E66" i="17"/>
  <c r="E196" i="17"/>
  <c r="E205" i="17"/>
  <c r="E226" i="17"/>
  <c r="E1329" i="17"/>
  <c r="E420" i="17"/>
  <c r="E879" i="17"/>
  <c r="E182" i="17"/>
  <c r="E1167" i="17"/>
  <c r="H1351" i="32"/>
  <c r="E528" i="17"/>
  <c r="E228" i="17"/>
  <c r="E267" i="17"/>
  <c r="E473" i="17"/>
  <c r="H506" i="32"/>
  <c r="E527" i="17"/>
  <c r="E915" i="17"/>
  <c r="E684" i="17"/>
  <c r="H813" i="32"/>
  <c r="E819" i="17" s="1"/>
  <c r="E1180" i="17"/>
  <c r="E1168" i="17"/>
  <c r="E1196" i="17"/>
  <c r="E1206" i="17"/>
  <c r="E1345" i="17"/>
  <c r="E1337" i="17"/>
  <c r="E268" i="17"/>
  <c r="E862" i="17"/>
  <c r="E901" i="17"/>
  <c r="E1226" i="17"/>
  <c r="E1333" i="17"/>
  <c r="E161" i="17"/>
  <c r="E49" i="17" l="1"/>
  <c r="E939" i="17"/>
  <c r="K1311" i="17"/>
  <c r="H1353" i="38"/>
  <c r="K1359" i="17" s="1"/>
  <c r="N1311" i="17"/>
  <c r="H1353" i="41"/>
  <c r="N1359" i="17" s="1"/>
  <c r="O1311" i="17"/>
  <c r="H1353" i="42"/>
  <c r="O1359" i="17" s="1"/>
  <c r="G1311" i="17"/>
  <c r="H1353" i="34"/>
  <c r="I1311" i="17"/>
  <c r="H1353" i="36"/>
  <c r="Q1311" i="17"/>
  <c r="H1353" i="44"/>
  <c r="Q1359" i="17" s="1"/>
  <c r="M1311" i="17"/>
  <c r="H1353" i="40"/>
  <c r="J1311" i="17"/>
  <c r="H1353" i="37"/>
  <c r="J1359" i="17" s="1"/>
  <c r="F1311" i="17"/>
  <c r="H1353" i="33"/>
  <c r="F1359" i="17" s="1"/>
  <c r="L1311" i="17"/>
  <c r="H1353" i="39"/>
  <c r="L1359" i="17" s="1"/>
  <c r="P1311" i="17"/>
  <c r="H1353" i="43"/>
  <c r="E1357" i="17"/>
  <c r="R1357" i="17" s="1"/>
  <c r="H1311" i="17"/>
  <c r="H1353" i="35"/>
  <c r="H1359" i="17" s="1"/>
  <c r="H22" i="32"/>
  <c r="E28" i="17" s="1"/>
  <c r="H1296" i="42"/>
  <c r="H1296" i="40"/>
  <c r="H1296" i="44"/>
  <c r="H1296" i="43"/>
  <c r="H1296" i="38"/>
  <c r="H1296" i="39"/>
  <c r="H1296" i="36"/>
  <c r="H1296" i="37"/>
  <c r="H1201" i="34"/>
  <c r="G1207" i="17" s="1"/>
  <c r="H1296" i="35"/>
  <c r="I852" i="17"/>
  <c r="H6" i="36"/>
  <c r="I12" i="17" s="1"/>
  <c r="H708" i="37"/>
  <c r="H806" i="32"/>
  <c r="E812" i="17" s="1"/>
  <c r="H6" i="34"/>
  <c r="G12" i="17" s="1"/>
  <c r="G852" i="17"/>
  <c r="R1053" i="17"/>
  <c r="G512" i="17"/>
  <c r="J852" i="17"/>
  <c r="H6" i="37"/>
  <c r="J12" i="17" s="1"/>
  <c r="H6" i="44"/>
  <c r="Q12" i="17" s="1"/>
  <c r="Q852" i="17"/>
  <c r="H6" i="39"/>
  <c r="L12" i="17" s="1"/>
  <c r="L852" i="17"/>
  <c r="H1201" i="39"/>
  <c r="L1207" i="17" s="1"/>
  <c r="H1010" i="43"/>
  <c r="P1016" i="17" s="1"/>
  <c r="H6" i="43"/>
  <c r="P12" i="17" s="1"/>
  <c r="P852" i="17"/>
  <c r="O852" i="17"/>
  <c r="H6" i="42"/>
  <c r="O12" i="17" s="1"/>
  <c r="H852" i="17"/>
  <c r="H6" i="35"/>
  <c r="H12" i="17" s="1"/>
  <c r="R855" i="17"/>
  <c r="H708" i="34"/>
  <c r="H137" i="44"/>
  <c r="Q143" i="17" s="1"/>
  <c r="H842" i="44"/>
  <c r="Q848" i="17" s="1"/>
  <c r="H1010" i="44"/>
  <c r="Q1016" i="17" s="1"/>
  <c r="H1015" i="44"/>
  <c r="Q1021" i="17" s="1"/>
  <c r="Q1212" i="17"/>
  <c r="H461" i="44"/>
  <c r="Q467" i="17" s="1"/>
  <c r="Q466" i="17"/>
  <c r="Q1224" i="17"/>
  <c r="R1224" i="17" s="1"/>
  <c r="Q739" i="17"/>
  <c r="H708" i="44"/>
  <c r="Q516" i="17"/>
  <c r="H834" i="44"/>
  <c r="Q1117" i="17"/>
  <c r="Q631" i="17"/>
  <c r="Q373" i="17"/>
  <c r="Q132" i="17"/>
  <c r="Q912" i="17"/>
  <c r="Q1379" i="17"/>
  <c r="Q1116" i="17"/>
  <c r="H484" i="44"/>
  <c r="Q490" i="17" s="1"/>
  <c r="Q489" i="17"/>
  <c r="Q1152" i="17"/>
  <c r="Q136" i="17"/>
  <c r="H457" i="44"/>
  <c r="Q463" i="17" s="1"/>
  <c r="Q462" i="17"/>
  <c r="Q1110" i="17"/>
  <c r="Q282" i="17"/>
  <c r="Q556" i="17"/>
  <c r="H769" i="44"/>
  <c r="Q731" i="17"/>
  <c r="Q171" i="17"/>
  <c r="Q355" i="17"/>
  <c r="Q749" i="17"/>
  <c r="Q57" i="17"/>
  <c r="Q1079" i="17"/>
  <c r="Q374" i="17"/>
  <c r="H1440" i="44"/>
  <c r="Q1446" i="17" s="1"/>
  <c r="Q46" i="17"/>
  <c r="Q526" i="17"/>
  <c r="Q665" i="17"/>
  <c r="Q666" i="17"/>
  <c r="Q56" i="17"/>
  <c r="Q600" i="17"/>
  <c r="Q632" i="17"/>
  <c r="Q617" i="17"/>
  <c r="H441" i="44"/>
  <c r="Q447" i="17" s="1"/>
  <c r="Q446" i="17"/>
  <c r="H506" i="44"/>
  <c r="H425" i="44"/>
  <c r="Q431" i="17" s="1"/>
  <c r="Q430" i="17"/>
  <c r="Q237" i="17"/>
  <c r="Q649" i="17"/>
  <c r="H1175" i="44"/>
  <c r="Q1181" i="17" s="1"/>
  <c r="Q664" i="17"/>
  <c r="H127" i="44"/>
  <c r="Q133" i="17" s="1"/>
  <c r="H242" i="44"/>
  <c r="H228" i="44"/>
  <c r="Q234" i="17" s="1"/>
  <c r="Q233" i="17"/>
  <c r="Q601" i="17"/>
  <c r="Q1168" i="17"/>
  <c r="Q1205" i="17"/>
  <c r="Q103" i="17"/>
  <c r="Q538" i="17"/>
  <c r="Q425" i="17"/>
  <c r="Q345" i="17"/>
  <c r="H1048" i="44"/>
  <c r="Q1052" i="17"/>
  <c r="R1052" i="17" s="1"/>
  <c r="H93" i="44"/>
  <c r="Q99" i="17" s="1"/>
  <c r="Q98" i="17"/>
  <c r="Q146" i="17"/>
  <c r="H1021" i="44"/>
  <c r="Q1027" i="17" s="1"/>
  <c r="Q35" i="17"/>
  <c r="Q260" i="17"/>
  <c r="Q572" i="17"/>
  <c r="H453" i="44"/>
  <c r="Q459" i="17" s="1"/>
  <c r="Q458" i="17"/>
  <c r="Q1345" i="17"/>
  <c r="Q1445" i="17"/>
  <c r="Q424" i="17"/>
  <c r="Q346" i="17"/>
  <c r="Q1065" i="17"/>
  <c r="H472" i="44"/>
  <c r="Q478" i="17" s="1"/>
  <c r="Q477" i="17"/>
  <c r="Q704" i="17"/>
  <c r="Q1185" i="17"/>
  <c r="Q121" i="17"/>
  <c r="R121" i="17" s="1"/>
  <c r="H683" i="44"/>
  <c r="H685" i="44"/>
  <c r="Q691" i="17" s="1"/>
  <c r="Q688" i="17"/>
  <c r="Q678" i="17"/>
  <c r="Q330" i="17"/>
  <c r="H476" i="44"/>
  <c r="Q482" i="17" s="1"/>
  <c r="Q481" i="17"/>
  <c r="Q1066" i="17"/>
  <c r="H319" i="44"/>
  <c r="Q325" i="17" s="1"/>
  <c r="Q616" i="17"/>
  <c r="H155" i="44"/>
  <c r="Q420" i="17"/>
  <c r="Q1401" i="17"/>
  <c r="Q228" i="17"/>
  <c r="Q313" i="17"/>
  <c r="Q189" i="17"/>
  <c r="Q863" i="17"/>
  <c r="Q573" i="17"/>
  <c r="Q960" i="17"/>
  <c r="Q1225" i="17"/>
  <c r="R1225" i="17" s="1"/>
  <c r="Q1153" i="17"/>
  <c r="Q587" i="17"/>
  <c r="Q740" i="17"/>
  <c r="Q705" i="17"/>
  <c r="Q1186" i="17"/>
  <c r="Q367" i="17"/>
  <c r="Q147" i="17"/>
  <c r="Q697" i="17"/>
  <c r="Q769" i="17"/>
  <c r="Q1135" i="17"/>
  <c r="Q913" i="17"/>
  <c r="Q1329" i="17"/>
  <c r="Q47" i="17"/>
  <c r="Q395" i="17"/>
  <c r="Q137" i="17"/>
  <c r="Q197" i="17"/>
  <c r="Q1111" i="17"/>
  <c r="Q283" i="17"/>
  <c r="Q557" i="17"/>
  <c r="Q356" i="17"/>
  <c r="Q750" i="17"/>
  <c r="Q1340" i="17"/>
  <c r="Q1206" i="17"/>
  <c r="Q104" i="17"/>
  <c r="Q276" i="17"/>
  <c r="Q539" i="17"/>
  <c r="Q122" i="17"/>
  <c r="Q881" i="17"/>
  <c r="Q217" i="17"/>
  <c r="Q871" i="17"/>
  <c r="Q411" i="17"/>
  <c r="Q825" i="17"/>
  <c r="Q69" i="17"/>
  <c r="Q650" i="17"/>
  <c r="Q269" i="17"/>
  <c r="H1440" i="43"/>
  <c r="P1446" i="17" s="1"/>
  <c r="P146" i="17"/>
  <c r="P517" i="17"/>
  <c r="P1066" i="17"/>
  <c r="H247" i="43"/>
  <c r="P253" i="17" s="1"/>
  <c r="P330" i="17"/>
  <c r="P35" i="17"/>
  <c r="P933" i="17"/>
  <c r="P1379" i="17"/>
  <c r="P616" i="17"/>
  <c r="P346" i="17"/>
  <c r="P835" i="17"/>
  <c r="P1212" i="17"/>
  <c r="P696" i="17"/>
  <c r="P1091" i="17"/>
  <c r="H708" i="43"/>
  <c r="H769" i="43"/>
  <c r="P731" i="17"/>
  <c r="H453" i="43"/>
  <c r="P459" i="17" s="1"/>
  <c r="P458" i="17"/>
  <c r="P695" i="17"/>
  <c r="P1430" i="17"/>
  <c r="H686" i="43"/>
  <c r="P692" i="17" s="1"/>
  <c r="P689" i="17"/>
  <c r="P678" i="17"/>
  <c r="P170" i="17"/>
  <c r="P416" i="17"/>
  <c r="P424" i="17"/>
  <c r="P1168" i="17"/>
  <c r="H1175" i="43"/>
  <c r="P1181" i="17" s="1"/>
  <c r="P1431" i="17"/>
  <c r="P906" i="17"/>
  <c r="P248" i="17"/>
  <c r="H1201" i="43"/>
  <c r="P1207" i="17" s="1"/>
  <c r="P704" i="17"/>
  <c r="P527" i="17"/>
  <c r="P946" i="17"/>
  <c r="P749" i="17"/>
  <c r="P648" i="17"/>
  <c r="P912" i="17"/>
  <c r="H117" i="43"/>
  <c r="P123" i="17" s="1"/>
  <c r="P905" i="17"/>
  <c r="P767" i="17"/>
  <c r="P408" i="17"/>
  <c r="H93" i="43"/>
  <c r="P99" i="17" s="1"/>
  <c r="P98" i="17"/>
  <c r="H326" i="43"/>
  <c r="P332" i="17" s="1"/>
  <c r="P258" i="17"/>
  <c r="P226" i="17"/>
  <c r="P66" i="17"/>
  <c r="P400" i="17"/>
  <c r="H155" i="43"/>
  <c r="H1021" i="43"/>
  <c r="P1027" i="17" s="1"/>
  <c r="H1028" i="43"/>
  <c r="P1034" i="17" s="1"/>
  <c r="H666" i="43"/>
  <c r="P672" i="17" s="1"/>
  <c r="P671" i="17"/>
  <c r="P860" i="17"/>
  <c r="P88" i="17"/>
  <c r="P938" i="17"/>
  <c r="P958" i="17"/>
  <c r="P822" i="17"/>
  <c r="H1036" i="43"/>
  <c r="P1040" i="17"/>
  <c r="H437" i="43"/>
  <c r="P443" i="17" s="1"/>
  <c r="H506" i="43"/>
  <c r="P442" i="17"/>
  <c r="P1445" i="17"/>
  <c r="P1065" i="17"/>
  <c r="R1065" i="17" s="1"/>
  <c r="P218" i="17"/>
  <c r="P409" i="17"/>
  <c r="P1329" i="17"/>
  <c r="P417" i="17"/>
  <c r="P366" i="17"/>
  <c r="P959" i="17"/>
  <c r="P239" i="17"/>
  <c r="P633" i="17"/>
  <c r="P401" i="17"/>
  <c r="P1111" i="17"/>
  <c r="P768" i="17"/>
  <c r="P50" i="17"/>
  <c r="P895" i="17"/>
  <c r="P277" i="17"/>
  <c r="P179" i="17"/>
  <c r="P1226" i="17"/>
  <c r="P869" i="17"/>
  <c r="H142" i="43"/>
  <c r="P148" i="17" s="1"/>
  <c r="P393" i="17"/>
  <c r="P901" i="17"/>
  <c r="P58" i="17"/>
  <c r="P649" i="17"/>
  <c r="P357" i="17"/>
  <c r="P190" i="17"/>
  <c r="P574" i="17"/>
  <c r="P79" i="17"/>
  <c r="P323" i="17"/>
  <c r="P741" i="17"/>
  <c r="P294" i="17"/>
  <c r="P207" i="17"/>
  <c r="P302" i="17"/>
  <c r="P1401" i="17"/>
  <c r="P528" i="17"/>
  <c r="P947" i="17"/>
  <c r="P823" i="17"/>
  <c r="P617" i="17"/>
  <c r="P836" i="17"/>
  <c r="P1340" i="17"/>
  <c r="P879" i="17"/>
  <c r="P313" i="17"/>
  <c r="P269" i="17"/>
  <c r="P198" i="17"/>
  <c r="P602" i="17"/>
  <c r="P285" i="17"/>
  <c r="P227" i="17"/>
  <c r="P67" i="17"/>
  <c r="P1135" i="17"/>
  <c r="P845" i="17"/>
  <c r="P913" i="17"/>
  <c r="P385" i="17"/>
  <c r="P1119" i="17"/>
  <c r="P934" i="17"/>
  <c r="P89" i="17"/>
  <c r="P939" i="17"/>
  <c r="P889" i="17"/>
  <c r="P750" i="17"/>
  <c r="P705" i="17"/>
  <c r="P425" i="17"/>
  <c r="P1081" i="17"/>
  <c r="P1154" i="17"/>
  <c r="P861" i="17"/>
  <c r="P586" i="17"/>
  <c r="P376" i="17"/>
  <c r="H935" i="42"/>
  <c r="O941" i="17" s="1"/>
  <c r="H1175" i="42"/>
  <c r="O1181" i="17" s="1"/>
  <c r="H488" i="42"/>
  <c r="O494" i="17" s="1"/>
  <c r="O493" i="17"/>
  <c r="H769" i="42"/>
  <c r="H496" i="42"/>
  <c r="O502" i="17" s="1"/>
  <c r="O501" i="17"/>
  <c r="H686" i="42"/>
  <c r="O692" i="17" s="1"/>
  <c r="O689" i="17"/>
  <c r="H851" i="42"/>
  <c r="O857" i="17" s="1"/>
  <c r="O248" i="17"/>
  <c r="O517" i="17"/>
  <c r="H324" i="42"/>
  <c r="O257" i="17"/>
  <c r="O321" i="17"/>
  <c r="O170" i="17"/>
  <c r="O276" i="17"/>
  <c r="O878" i="17"/>
  <c r="O131" i="17"/>
  <c r="O934" i="17"/>
  <c r="H929" i="42"/>
  <c r="O935" i="17" s="1"/>
  <c r="O36" i="17"/>
  <c r="O843" i="17"/>
  <c r="R843" i="17" s="1"/>
  <c r="H155" i="42"/>
  <c r="O1212" i="17"/>
  <c r="O266" i="17"/>
  <c r="O714" i="17"/>
  <c r="H1201" i="42"/>
  <c r="O1207" i="17" s="1"/>
  <c r="O267" i="17"/>
  <c r="O391" i="17"/>
  <c r="O217" i="17"/>
  <c r="O1168" i="17"/>
  <c r="O225" i="17"/>
  <c r="O836" i="17"/>
  <c r="O205" i="17"/>
  <c r="H1440" i="42"/>
  <c r="H142" i="42"/>
  <c r="O148" i="17" s="1"/>
  <c r="O195" i="17"/>
  <c r="H132" i="42"/>
  <c r="O138" i="17" s="1"/>
  <c r="O284" i="17"/>
  <c r="O67" i="17"/>
  <c r="O1379" i="17"/>
  <c r="O364" i="17"/>
  <c r="O196" i="17"/>
  <c r="O186" i="17"/>
  <c r="O732" i="17"/>
  <c r="H506" i="42"/>
  <c r="O1042" i="17"/>
  <c r="H22" i="42"/>
  <c r="O28" i="17" s="1"/>
  <c r="H480" i="42"/>
  <c r="O486" i="17" s="1"/>
  <c r="O485" i="17"/>
  <c r="O664" i="17"/>
  <c r="O888" i="17"/>
  <c r="H678" i="42"/>
  <c r="O679" i="17"/>
  <c r="O127" i="17"/>
  <c r="O527" i="17"/>
  <c r="H312" i="42"/>
  <c r="O318" i="17" s="1"/>
  <c r="O317" i="17"/>
  <c r="H246" i="42"/>
  <c r="O252" i="17" s="1"/>
  <c r="O751" i="17"/>
  <c r="O665" i="17"/>
  <c r="O666" i="17"/>
  <c r="O79" i="17"/>
  <c r="O706" i="17"/>
  <c r="O558" i="17"/>
  <c r="O410" i="17"/>
  <c r="O302" i="17"/>
  <c r="O239" i="17"/>
  <c r="O365" i="17"/>
  <c r="O1329" i="17"/>
  <c r="O322" i="17"/>
  <c r="O914" i="17"/>
  <c r="O1154" i="17"/>
  <c r="O385" i="17"/>
  <c r="O1433" i="17"/>
  <c r="O618" i="17"/>
  <c r="O1340" i="17"/>
  <c r="O277" i="17"/>
  <c r="O1069" i="17"/>
  <c r="O1068" i="17"/>
  <c r="O869" i="17"/>
  <c r="O1402" i="17"/>
  <c r="O889" i="17"/>
  <c r="O1026" i="17"/>
  <c r="O680" i="17"/>
  <c r="O1226" i="17"/>
  <c r="O218" i="17"/>
  <c r="O697" i="17"/>
  <c r="O528" i="17"/>
  <c r="O895" i="17"/>
  <c r="O540" i="17"/>
  <c r="O844" i="17"/>
  <c r="O1111" i="17"/>
  <c r="O285" i="17"/>
  <c r="O650" i="17"/>
  <c r="O68" i="17"/>
  <c r="O90" i="17"/>
  <c r="O226" i="17"/>
  <c r="O825" i="17"/>
  <c r="O586" i="17"/>
  <c r="O879" i="17"/>
  <c r="O1119" i="17"/>
  <c r="O132" i="17"/>
  <c r="O972" i="17"/>
  <c r="O948" i="17"/>
  <c r="O961" i="17"/>
  <c r="O313" i="17"/>
  <c r="O837" i="17"/>
  <c r="O602" i="17"/>
  <c r="O187" i="17"/>
  <c r="O518" i="17"/>
  <c r="O59" i="17"/>
  <c r="O179" i="17"/>
  <c r="O907" i="17"/>
  <c r="O989" i="17"/>
  <c r="O1187" i="17"/>
  <c r="O206" i="17"/>
  <c r="O104" i="17"/>
  <c r="O574" i="17"/>
  <c r="O862" i="17"/>
  <c r="O392" i="17"/>
  <c r="O1091" i="17"/>
  <c r="O633" i="17"/>
  <c r="O768" i="17"/>
  <c r="O376" i="17"/>
  <c r="O402" i="17"/>
  <c r="H1201" i="41"/>
  <c r="N1207" i="17" s="1"/>
  <c r="H506" i="41"/>
  <c r="N512" i="17" s="1"/>
  <c r="H247" i="41"/>
  <c r="N253" i="17" s="1"/>
  <c r="N169" i="17"/>
  <c r="N355" i="17"/>
  <c r="N35" i="17"/>
  <c r="N894" i="17"/>
  <c r="H22" i="41"/>
  <c r="N28" i="17" s="1"/>
  <c r="N1042" i="17"/>
  <c r="N845" i="17"/>
  <c r="H127" i="41"/>
  <c r="N133" i="17" s="1"/>
  <c r="H1211" i="41"/>
  <c r="N1217" i="17" s="1"/>
  <c r="N1197" i="17"/>
  <c r="N947" i="17"/>
  <c r="H1239" i="41"/>
  <c r="N1245" i="17" s="1"/>
  <c r="N1244" i="17"/>
  <c r="H806" i="41"/>
  <c r="N812" i="17" s="1"/>
  <c r="H325" i="41"/>
  <c r="N331" i="17" s="1"/>
  <c r="N259" i="17"/>
  <c r="N104" i="17"/>
  <c r="H1048" i="41"/>
  <c r="N714" i="17"/>
  <c r="N141" i="17"/>
  <c r="N527" i="17"/>
  <c r="N1133" i="17"/>
  <c r="N364" i="17"/>
  <c r="N933" i="17"/>
  <c r="N856" i="17"/>
  <c r="H851" i="41"/>
  <c r="N857" i="17" s="1"/>
  <c r="N868" i="17"/>
  <c r="H1440" i="41"/>
  <c r="N1446" i="17" s="1"/>
  <c r="N142" i="17"/>
  <c r="N238" i="17"/>
  <c r="H1251" i="41"/>
  <c r="N1257" i="17" s="1"/>
  <c r="N1256" i="17"/>
  <c r="N1252" i="17"/>
  <c r="H1247" i="41"/>
  <c r="N1253" i="17" s="1"/>
  <c r="H1243" i="41"/>
  <c r="N1249" i="17" s="1"/>
  <c r="N1248" i="17"/>
  <c r="H1263" i="41"/>
  <c r="N1269" i="17" s="1"/>
  <c r="N1268" i="17"/>
  <c r="N678" i="17"/>
  <c r="N822" i="17"/>
  <c r="H1255" i="41"/>
  <c r="N1261" i="17" s="1"/>
  <c r="N1260" i="17"/>
  <c r="H492" i="41"/>
  <c r="N498" i="17" s="1"/>
  <c r="N497" i="17"/>
  <c r="H769" i="41"/>
  <c r="N666" i="17"/>
  <c r="N665" i="17"/>
  <c r="N127" i="17"/>
  <c r="H117" i="41"/>
  <c r="N123" i="17" s="1"/>
  <c r="N664" i="17"/>
  <c r="N852" i="17"/>
  <c r="H6" i="41"/>
  <c r="N12" i="17" s="1"/>
  <c r="N147" i="17"/>
  <c r="H142" i="41"/>
  <c r="N148" i="17" s="1"/>
  <c r="H1227" i="41"/>
  <c r="N1233" i="17" s="1"/>
  <c r="N1232" i="17"/>
  <c r="N1169" i="17"/>
  <c r="N938" i="17"/>
  <c r="N749" i="17"/>
  <c r="N1399" i="17"/>
  <c r="N1019" i="17"/>
  <c r="H1175" i="41"/>
  <c r="N1181" i="17" s="1"/>
  <c r="N1212" i="17"/>
  <c r="H324" i="41"/>
  <c r="N257" i="17"/>
  <c r="H666" i="41"/>
  <c r="N672" i="17" s="1"/>
  <c r="N671" i="17"/>
  <c r="N767" i="17"/>
  <c r="N732" i="17"/>
  <c r="N1445" i="17"/>
  <c r="N301" i="17"/>
  <c r="H1231" i="41"/>
  <c r="N1237" i="17" s="1"/>
  <c r="N1236" i="17"/>
  <c r="N887" i="17"/>
  <c r="N912" i="17"/>
  <c r="N1025" i="17"/>
  <c r="H1267" i="41"/>
  <c r="N1273" i="17" s="1"/>
  <c r="N1272" i="17"/>
  <c r="N877" i="17"/>
  <c r="H1259" i="41"/>
  <c r="N1265" i="17" s="1"/>
  <c r="N1264" i="17"/>
  <c r="N517" i="17"/>
  <c r="N958" i="17"/>
  <c r="H1235" i="41"/>
  <c r="N1241" i="17" s="1"/>
  <c r="N1240" i="17"/>
  <c r="H476" i="41"/>
  <c r="N482" i="17" s="1"/>
  <c r="N481" i="17"/>
  <c r="H984" i="41"/>
  <c r="N990" i="17" s="1"/>
  <c r="H155" i="41"/>
  <c r="N768" i="17"/>
  <c r="N226" i="17"/>
  <c r="N635" i="17"/>
  <c r="N377" i="17"/>
  <c r="N1400" i="17"/>
  <c r="N1020" i="17"/>
  <c r="N426" i="17"/>
  <c r="N1328" i="17"/>
  <c r="N1079" i="17"/>
  <c r="N276" i="17"/>
  <c r="N707" i="17"/>
  <c r="N888" i="17"/>
  <c r="N913" i="17"/>
  <c r="N197" i="17"/>
  <c r="N540" i="17"/>
  <c r="N895" i="17"/>
  <c r="N58" i="17"/>
  <c r="N239" i="17"/>
  <c r="N652" i="17"/>
  <c r="N356" i="17"/>
  <c r="N402" i="17"/>
  <c r="N939" i="17"/>
  <c r="N586" i="17"/>
  <c r="N217" i="17"/>
  <c r="N518" i="17"/>
  <c r="N959" i="17"/>
  <c r="N393" i="17"/>
  <c r="N528" i="17"/>
  <c r="N1134" i="17"/>
  <c r="N365" i="17"/>
  <c r="N1340" i="17"/>
  <c r="N1026" i="17"/>
  <c r="N1226" i="17"/>
  <c r="N79" i="17"/>
  <c r="N869" i="17"/>
  <c r="N48" i="17"/>
  <c r="N206" i="17"/>
  <c r="N1187" i="17"/>
  <c r="N1067" i="17"/>
  <c r="N293" i="17"/>
  <c r="N324" i="17"/>
  <c r="N1410" i="17"/>
  <c r="N574" i="17"/>
  <c r="N901" i="17"/>
  <c r="N837" i="17"/>
  <c r="N1154" i="17"/>
  <c r="N1118" i="17"/>
  <c r="N602" i="17"/>
  <c r="N934" i="17"/>
  <c r="N1198" i="17"/>
  <c r="N91" i="17"/>
  <c r="N68" i="17"/>
  <c r="N312" i="17"/>
  <c r="N948" i="17"/>
  <c r="N1432" i="17"/>
  <c r="N385" i="17"/>
  <c r="N878" i="17"/>
  <c r="N181" i="17"/>
  <c r="N750" i="17"/>
  <c r="N1093" i="17"/>
  <c r="N823" i="17"/>
  <c r="N410" i="17"/>
  <c r="N618" i="17"/>
  <c r="N189" i="17"/>
  <c r="N1110" i="17"/>
  <c r="N862" i="17"/>
  <c r="N304" i="17"/>
  <c r="N696" i="17"/>
  <c r="N558" i="17"/>
  <c r="N907" i="17"/>
  <c r="H935" i="40"/>
  <c r="M941" i="17" s="1"/>
  <c r="H1175" i="40"/>
  <c r="M1181" i="17" s="1"/>
  <c r="H834" i="40"/>
  <c r="M840" i="17" s="1"/>
  <c r="M186" i="17"/>
  <c r="H453" i="40"/>
  <c r="M459" i="17" s="1"/>
  <c r="M458" i="17"/>
  <c r="H441" i="40"/>
  <c r="M446" i="17"/>
  <c r="M631" i="17"/>
  <c r="M417" i="17"/>
  <c r="H686" i="40"/>
  <c r="M692" i="17" s="1"/>
  <c r="M689" i="17"/>
  <c r="M887" i="17"/>
  <c r="H324" i="40"/>
  <c r="M257" i="17"/>
  <c r="H484" i="40"/>
  <c r="M490" i="17" s="1"/>
  <c r="M489" i="17"/>
  <c r="M204" i="17"/>
  <c r="H132" i="40"/>
  <c r="M138" i="17" s="1"/>
  <c r="M888" i="17"/>
  <c r="H500" i="40"/>
  <c r="M506" i="17" s="1"/>
  <c r="M505" i="17"/>
  <c r="H476" i="40"/>
  <c r="M482" i="17" s="1"/>
  <c r="M481" i="17"/>
  <c r="M169" i="17"/>
  <c r="M365" i="17"/>
  <c r="R851" i="17"/>
  <c r="M35" i="17"/>
  <c r="M739" i="17"/>
  <c r="M732" i="17"/>
  <c r="H1064" i="40"/>
  <c r="M416" i="17"/>
  <c r="H480" i="40"/>
  <c r="M486" i="17" s="1"/>
  <c r="M485" i="17"/>
  <c r="H492" i="40"/>
  <c r="M498" i="17" s="1"/>
  <c r="M497" i="17"/>
  <c r="H1440" i="40"/>
  <c r="M1446" i="17" s="1"/>
  <c r="H813" i="40"/>
  <c r="M684" i="17"/>
  <c r="M385" i="17"/>
  <c r="H228" i="40"/>
  <c r="M234" i="17" s="1"/>
  <c r="H242" i="40"/>
  <c r="M233" i="17"/>
  <c r="M237" i="17"/>
  <c r="M1212" i="17"/>
  <c r="H1201" i="40"/>
  <c r="M1207" i="17" s="1"/>
  <c r="H851" i="40"/>
  <c r="M857" i="17" s="1"/>
  <c r="H984" i="40"/>
  <c r="M990" i="17" s="1"/>
  <c r="H246" i="40"/>
  <c r="M252" i="17" s="1"/>
  <c r="M775" i="17"/>
  <c r="H496" i="40"/>
  <c r="M502" i="17" s="1"/>
  <c r="M501" i="17"/>
  <c r="H488" i="40"/>
  <c r="M494" i="17" s="1"/>
  <c r="M493" i="17"/>
  <c r="H157" i="40"/>
  <c r="M163" i="17" s="1"/>
  <c r="M127" i="17"/>
  <c r="M1379" i="17"/>
  <c r="H425" i="40"/>
  <c r="M431" i="17" s="1"/>
  <c r="M430" i="17"/>
  <c r="M526" i="17"/>
  <c r="M1168" i="17"/>
  <c r="H22" i="40"/>
  <c r="M28" i="17" s="1"/>
  <c r="M1042" i="17"/>
  <c r="M364" i="17"/>
  <c r="H506" i="40"/>
  <c r="H708" i="40"/>
  <c r="M516" i="17"/>
  <c r="M161" i="17"/>
  <c r="H127" i="40"/>
  <c r="M133" i="17" s="1"/>
  <c r="M1445" i="17"/>
  <c r="H6" i="40"/>
  <c r="M12" i="17" s="1"/>
  <c r="M852" i="17"/>
  <c r="M226" i="17"/>
  <c r="M915" i="17"/>
  <c r="M395" i="17"/>
  <c r="M1079" i="17"/>
  <c r="M768" i="17"/>
  <c r="M90" i="17"/>
  <c r="M707" i="17"/>
  <c r="M881" i="17"/>
  <c r="M58" i="17"/>
  <c r="M619" i="17"/>
  <c r="M78" i="17"/>
  <c r="M324" i="17"/>
  <c r="M69" i="17"/>
  <c r="M603" i="17"/>
  <c r="M411" i="17"/>
  <c r="M1401" i="17"/>
  <c r="M587" i="17"/>
  <c r="M895" i="17"/>
  <c r="M276" i="17"/>
  <c r="M845" i="17"/>
  <c r="M1340" i="17"/>
  <c r="M869" i="17"/>
  <c r="M1119" i="17"/>
  <c r="M540" i="17"/>
  <c r="M375" i="17"/>
  <c r="M48" i="17"/>
  <c r="M238" i="17"/>
  <c r="M312" i="17"/>
  <c r="M1187" i="17"/>
  <c r="M575" i="17"/>
  <c r="M961" i="17"/>
  <c r="M357" i="17"/>
  <c r="M1026" i="17"/>
  <c r="M304" i="17"/>
  <c r="M951" i="17"/>
  <c r="M1329" i="17"/>
  <c r="M187" i="17"/>
  <c r="M1226" i="17"/>
  <c r="M197" i="17"/>
  <c r="M268" i="17"/>
  <c r="M205" i="17"/>
  <c r="M104" i="17"/>
  <c r="M1111" i="17"/>
  <c r="M217" i="17"/>
  <c r="M1135" i="17"/>
  <c r="M632" i="17"/>
  <c r="M740" i="17"/>
  <c r="M1154" i="17"/>
  <c r="M697" i="17"/>
  <c r="M426" i="17"/>
  <c r="M651" i="17"/>
  <c r="M181" i="17"/>
  <c r="H117" i="39"/>
  <c r="L123" i="17" s="1"/>
  <c r="R168" i="17"/>
  <c r="H93" i="39"/>
  <c r="L99" i="17" s="1"/>
  <c r="L98" i="17"/>
  <c r="L517" i="17"/>
  <c r="L391" i="17"/>
  <c r="H781" i="39"/>
  <c r="L787" i="17" s="1"/>
  <c r="L752" i="17"/>
  <c r="L364" i="17"/>
  <c r="L132" i="17"/>
  <c r="H127" i="39"/>
  <c r="L133" i="17" s="1"/>
  <c r="L408" i="17"/>
  <c r="L1054" i="17"/>
  <c r="L1445" i="17"/>
  <c r="L57" i="17"/>
  <c r="L775" i="17"/>
  <c r="L1212" i="17"/>
  <c r="H425" i="39"/>
  <c r="L431" i="17" s="1"/>
  <c r="L430" i="17"/>
  <c r="H445" i="39"/>
  <c r="L451" i="17" s="1"/>
  <c r="L450" i="17"/>
  <c r="H437" i="39"/>
  <c r="L443" i="17" s="1"/>
  <c r="H506" i="39"/>
  <c r="L442" i="17"/>
  <c r="L732" i="17"/>
  <c r="L1386" i="17"/>
  <c r="L36" i="17"/>
  <c r="H453" i="39"/>
  <c r="L459" i="17" s="1"/>
  <c r="L458" i="17"/>
  <c r="H683" i="39"/>
  <c r="H685" i="39"/>
  <c r="L691" i="17" s="1"/>
  <c r="L688" i="17"/>
  <c r="L1168" i="17"/>
  <c r="H421" i="39"/>
  <c r="L427" i="17" s="1"/>
  <c r="H1036" i="39"/>
  <c r="L1040" i="17"/>
  <c r="H1064" i="39"/>
  <c r="L678" i="17"/>
  <c r="H935" i="39"/>
  <c r="L941" i="17" s="1"/>
  <c r="L417" i="17"/>
  <c r="L409" i="17"/>
  <c r="H1440" i="39"/>
  <c r="L1446" i="17" s="1"/>
  <c r="L416" i="17"/>
  <c r="L973" i="17"/>
  <c r="L89" i="17"/>
  <c r="H441" i="39"/>
  <c r="L447" i="17" s="1"/>
  <c r="L446" i="17"/>
  <c r="L648" i="17"/>
  <c r="L345" i="17"/>
  <c r="L1179" i="17"/>
  <c r="H457" i="39"/>
  <c r="L463" i="17" s="1"/>
  <c r="L462" i="17"/>
  <c r="L321" i="17"/>
  <c r="L1379" i="17"/>
  <c r="L146" i="17"/>
  <c r="L66" i="17"/>
  <c r="L1024" i="17"/>
  <c r="H77" i="39"/>
  <c r="L83" i="17" s="1"/>
  <c r="H324" i="39"/>
  <c r="L248" i="17"/>
  <c r="H461" i="39"/>
  <c r="L467" i="17" s="1"/>
  <c r="L466" i="17"/>
  <c r="H929" i="39"/>
  <c r="L935" i="17" s="1"/>
  <c r="L1399" i="17"/>
  <c r="H326" i="39"/>
  <c r="L332" i="17" s="1"/>
  <c r="L258" i="17"/>
  <c r="L664" i="17"/>
  <c r="L170" i="17"/>
  <c r="H99" i="39"/>
  <c r="L105" i="17" s="1"/>
  <c r="H155" i="39"/>
  <c r="H708" i="39"/>
  <c r="H247" i="39"/>
  <c r="L253" i="17" s="1"/>
  <c r="L227" i="17"/>
  <c r="L586" i="17"/>
  <c r="L862" i="17"/>
  <c r="L58" i="17"/>
  <c r="L285" i="17"/>
  <c r="L602" i="17"/>
  <c r="L989" i="17"/>
  <c r="L1329" i="17"/>
  <c r="L634" i="17"/>
  <c r="L837" i="17"/>
  <c r="L1135" i="17"/>
  <c r="L365" i="17"/>
  <c r="L1433" i="17"/>
  <c r="L769" i="17"/>
  <c r="L558" i="17"/>
  <c r="L697" i="17"/>
  <c r="L1400" i="17"/>
  <c r="L741" i="17"/>
  <c r="L384" i="17"/>
  <c r="L518" i="17"/>
  <c r="L1091" i="17"/>
  <c r="L1110" i="17"/>
  <c r="L879" i="17"/>
  <c r="L179" i="17"/>
  <c r="L294" i="17"/>
  <c r="L392" i="17"/>
  <c r="L1079" i="17"/>
  <c r="L529" i="17"/>
  <c r="L239" i="17"/>
  <c r="L870" i="17"/>
  <c r="L1348" i="17"/>
  <c r="L847" i="17"/>
  <c r="L846" i="17"/>
  <c r="L322" i="17"/>
  <c r="L706" i="17"/>
  <c r="L188" i="17"/>
  <c r="L826" i="17"/>
  <c r="L1410" i="17"/>
  <c r="L574" i="17"/>
  <c r="L974" i="17"/>
  <c r="L90" i="17"/>
  <c r="L1387" i="17"/>
  <c r="L375" i="17"/>
  <c r="L1187" i="17"/>
  <c r="L147" i="17"/>
  <c r="L649" i="17"/>
  <c r="L1118" i="17"/>
  <c r="L901" i="17"/>
  <c r="L1340" i="17"/>
  <c r="L302" i="17"/>
  <c r="L67" i="17"/>
  <c r="L541" i="17"/>
  <c r="L1025" i="17"/>
  <c r="L198" i="17"/>
  <c r="L961" i="17"/>
  <c r="L346" i="17"/>
  <c r="L218" i="17"/>
  <c r="L1180" i="17"/>
  <c r="L269" i="17"/>
  <c r="L666" i="17"/>
  <c r="L665" i="17"/>
  <c r="L277" i="17"/>
  <c r="L1226" i="17"/>
  <c r="R1049" i="17"/>
  <c r="H1440" i="38"/>
  <c r="K1446" i="17" s="1"/>
  <c r="H99" i="38"/>
  <c r="K105" i="17" s="1"/>
  <c r="H1021" i="38"/>
  <c r="K1027" i="17" s="1"/>
  <c r="H666" i="38"/>
  <c r="K672" i="17" s="1"/>
  <c r="K671" i="17"/>
  <c r="K751" i="17"/>
  <c r="K906" i="17"/>
  <c r="K868" i="17"/>
  <c r="H1068" i="38"/>
  <c r="K1073" i="17"/>
  <c r="K136" i="17"/>
  <c r="K355" i="17"/>
  <c r="K373" i="17"/>
  <c r="K57" i="17"/>
  <c r="H247" i="38"/>
  <c r="K253" i="17" s="1"/>
  <c r="H117" i="38"/>
  <c r="K123" i="17" s="1"/>
  <c r="H155" i="38"/>
  <c r="K126" i="17"/>
  <c r="K714" i="17"/>
  <c r="K1168" i="17"/>
  <c r="K665" i="17"/>
  <c r="H662" i="38"/>
  <c r="K668" i="17" s="1"/>
  <c r="K79" i="17"/>
  <c r="K899" i="17"/>
  <c r="K749" i="17"/>
  <c r="K248" i="17"/>
  <c r="K835" i="17"/>
  <c r="K844" i="17"/>
  <c r="K894" i="17"/>
  <c r="K170" i="17"/>
  <c r="K887" i="17"/>
  <c r="K1379" i="17"/>
  <c r="K517" i="17"/>
  <c r="H6" i="38"/>
  <c r="K12" i="17" s="1"/>
  <c r="K852" i="17"/>
  <c r="H769" i="38"/>
  <c r="H421" i="38"/>
  <c r="K427" i="17" s="1"/>
  <c r="K78" i="17"/>
  <c r="H137" i="38"/>
  <c r="K143" i="17" s="1"/>
  <c r="K88" i="17"/>
  <c r="K1077" i="17"/>
  <c r="H503" i="38"/>
  <c r="K509" i="17" s="1"/>
  <c r="H678" i="38"/>
  <c r="K679" i="17"/>
  <c r="K146" i="17"/>
  <c r="K732" i="17"/>
  <c r="H686" i="38"/>
  <c r="K692" i="17" s="1"/>
  <c r="K689" i="17"/>
  <c r="H935" i="38"/>
  <c r="K941" i="17" s="1"/>
  <c r="K1445" i="17"/>
  <c r="K877" i="17"/>
  <c r="K300" i="17"/>
  <c r="K258" i="17"/>
  <c r="K933" i="17"/>
  <c r="K35" i="17"/>
  <c r="K321" i="17"/>
  <c r="K1179" i="17"/>
  <c r="K1399" i="17"/>
  <c r="K345" i="17"/>
  <c r="K1089" i="17"/>
  <c r="H324" i="38"/>
  <c r="K767" i="17"/>
  <c r="H508" i="38"/>
  <c r="K514" i="17" s="1"/>
  <c r="K512" i="17"/>
  <c r="K1212" i="17"/>
  <c r="K680" i="17"/>
  <c r="K68" i="17"/>
  <c r="K557" i="17"/>
  <c r="K862" i="17"/>
  <c r="K586" i="17"/>
  <c r="K895" i="17"/>
  <c r="K1188" i="17"/>
  <c r="K293" i="17"/>
  <c r="K356" i="17"/>
  <c r="K374" i="17"/>
  <c r="K367" i="17"/>
  <c r="K769" i="17"/>
  <c r="K180" i="17"/>
  <c r="K845" i="17"/>
  <c r="K419" i="17"/>
  <c r="K541" i="17"/>
  <c r="K147" i="17"/>
  <c r="K836" i="17"/>
  <c r="K869" i="17"/>
  <c r="K1135" i="17"/>
  <c r="K137" i="17"/>
  <c r="K346" i="17"/>
  <c r="K402" i="17"/>
  <c r="K1090" i="17"/>
  <c r="K529" i="17"/>
  <c r="K58" i="17"/>
  <c r="K961" i="17"/>
  <c r="K1432" i="17"/>
  <c r="K276" i="17"/>
  <c r="K602" i="17"/>
  <c r="K1340" i="17"/>
  <c r="K227" i="17"/>
  <c r="K878" i="17"/>
  <c r="K1078" i="17"/>
  <c r="K888" i="17"/>
  <c r="K284" i="17"/>
  <c r="K989" i="17"/>
  <c r="K1180" i="17"/>
  <c r="K826" i="17"/>
  <c r="K89" i="17"/>
  <c r="K900" i="17"/>
  <c r="K907" i="17"/>
  <c r="K1069" i="17"/>
  <c r="K1068" i="17"/>
  <c r="K313" i="17"/>
  <c r="K217" i="17"/>
  <c r="K696" i="17"/>
  <c r="K207" i="17"/>
  <c r="K934" i="17"/>
  <c r="K1348" i="17"/>
  <c r="K240" i="17"/>
  <c r="K322" i="17"/>
  <c r="K915" i="17"/>
  <c r="K268" i="17"/>
  <c r="K301" i="17"/>
  <c r="K948" i="17"/>
  <c r="K1410" i="17"/>
  <c r="K411" i="17"/>
  <c r="K574" i="17"/>
  <c r="K651" i="17"/>
  <c r="K1329" i="17"/>
  <c r="K1400" i="17"/>
  <c r="J714" i="17"/>
  <c r="J822" i="17"/>
  <c r="J894" i="17"/>
  <c r="J946" i="17"/>
  <c r="H683" i="37"/>
  <c r="H685" i="37"/>
  <c r="J691" i="17" s="1"/>
  <c r="J688" i="17"/>
  <c r="J987" i="17"/>
  <c r="H22" i="37"/>
  <c r="J28" i="17" s="1"/>
  <c r="J1042" i="17"/>
  <c r="H769" i="37"/>
  <c r="J731" i="17"/>
  <c r="J856" i="17"/>
  <c r="R856" i="17" s="1"/>
  <c r="H851" i="37"/>
  <c r="J857" i="17" s="1"/>
  <c r="J938" i="17"/>
  <c r="J749" i="17"/>
  <c r="J66" i="17"/>
  <c r="H93" i="37"/>
  <c r="J99" i="17" s="1"/>
  <c r="J98" i="17"/>
  <c r="J887" i="17"/>
  <c r="J1024" i="17"/>
  <c r="J321" i="17"/>
  <c r="H99" i="37"/>
  <c r="J105" i="17" s="1"/>
  <c r="H127" i="37"/>
  <c r="J133" i="17" s="1"/>
  <c r="J1445" i="17"/>
  <c r="H117" i="37"/>
  <c r="J123" i="17" s="1"/>
  <c r="J767" i="17"/>
  <c r="J57" i="17"/>
  <c r="J933" i="17"/>
  <c r="J345" i="17"/>
  <c r="J648" i="17"/>
  <c r="J170" i="17"/>
  <c r="J292" i="17"/>
  <c r="J860" i="17"/>
  <c r="J835" i="17"/>
  <c r="J695" i="17"/>
  <c r="J1019" i="17"/>
  <c r="J958" i="17"/>
  <c r="J555" i="17"/>
  <c r="H1440" i="37"/>
  <c r="J1446" i="17" s="1"/>
  <c r="J291" i="17"/>
  <c r="J248" i="17"/>
  <c r="J704" i="17"/>
  <c r="J1168" i="17"/>
  <c r="J137" i="17"/>
  <c r="H132" i="37"/>
  <c r="J138" i="17" s="1"/>
  <c r="J1379" i="17"/>
  <c r="J35" i="17"/>
  <c r="J517" i="17"/>
  <c r="J146" i="17"/>
  <c r="H247" i="37"/>
  <c r="J253" i="17" s="1"/>
  <c r="H421" i="37"/>
  <c r="J427" i="17" s="1"/>
  <c r="H324" i="37"/>
  <c r="J912" i="17"/>
  <c r="H678" i="37"/>
  <c r="J679" i="17"/>
  <c r="H503" i="37"/>
  <c r="J509" i="17" s="1"/>
  <c r="J258" i="17"/>
  <c r="J1386" i="17"/>
  <c r="J402" i="17"/>
  <c r="J1179" i="17"/>
  <c r="J417" i="17"/>
  <c r="H508" i="37"/>
  <c r="J514" i="17" s="1"/>
  <c r="J512" i="17"/>
  <c r="H155" i="37"/>
  <c r="J1212" i="17"/>
  <c r="J188" i="17"/>
  <c r="J1433" i="17"/>
  <c r="J1154" i="17"/>
  <c r="J313" i="17"/>
  <c r="J901" i="17"/>
  <c r="J768" i="17"/>
  <c r="J418" i="17"/>
  <c r="J913" i="17"/>
  <c r="J680" i="17"/>
  <c r="J558" i="17"/>
  <c r="J1119" i="17"/>
  <c r="J303" i="17"/>
  <c r="J705" i="17"/>
  <c r="J227" i="17"/>
  <c r="J411" i="17"/>
  <c r="J1227" i="17"/>
  <c r="J322" i="17"/>
  <c r="J48" i="17"/>
  <c r="J634" i="17"/>
  <c r="J696" i="17"/>
  <c r="J395" i="17"/>
  <c r="J888" i="17"/>
  <c r="J907" i="17"/>
  <c r="J384" i="17"/>
  <c r="J1189" i="17"/>
  <c r="J861" i="17"/>
  <c r="J586" i="17"/>
  <c r="J1135" i="17"/>
  <c r="J285" i="17"/>
  <c r="J403" i="17"/>
  <c r="J179" i="17"/>
  <c r="J346" i="17"/>
  <c r="J879" i="17"/>
  <c r="J277" i="17"/>
  <c r="J959" i="17"/>
  <c r="J836" i="17"/>
  <c r="J934" i="17"/>
  <c r="J823" i="17"/>
  <c r="J649" i="17"/>
  <c r="J845" i="17"/>
  <c r="J1069" i="17"/>
  <c r="J1068" i="17"/>
  <c r="J58" i="17"/>
  <c r="J939" i="17"/>
  <c r="J1025" i="17"/>
  <c r="J1401" i="17"/>
  <c r="J529" i="17"/>
  <c r="J1340" i="17"/>
  <c r="J367" i="17"/>
  <c r="J1348" i="17"/>
  <c r="H1375" i="37"/>
  <c r="J1381" i="17" s="1"/>
  <c r="J198" i="17"/>
  <c r="J91" i="17"/>
  <c r="J218" i="17"/>
  <c r="J618" i="17"/>
  <c r="J1020" i="17"/>
  <c r="J518" i="17"/>
  <c r="J147" i="17"/>
  <c r="J1329" i="17"/>
  <c r="J1111" i="17"/>
  <c r="J269" i="17"/>
  <c r="J67" i="17"/>
  <c r="J895" i="17"/>
  <c r="J1180" i="17"/>
  <c r="J947" i="17"/>
  <c r="J750" i="17"/>
  <c r="J574" i="17"/>
  <c r="J988" i="17"/>
  <c r="I355" i="17"/>
  <c r="I35" i="17"/>
  <c r="I1445" i="17"/>
  <c r="H324" i="36"/>
  <c r="I257" i="17"/>
  <c r="I958" i="17"/>
  <c r="I1386" i="17"/>
  <c r="I292" i="17"/>
  <c r="I617" i="17"/>
  <c r="I938" i="17"/>
  <c r="I237" i="17"/>
  <c r="I822" i="17"/>
  <c r="H421" i="36"/>
  <c r="I427" i="17" s="1"/>
  <c r="H890" i="36"/>
  <c r="I896" i="17" s="1"/>
  <c r="H1048" i="36"/>
  <c r="I345" i="17"/>
  <c r="I189" i="17"/>
  <c r="H242" i="36"/>
  <c r="I912" i="17"/>
  <c r="I88" i="17"/>
  <c r="H683" i="36"/>
  <c r="H685" i="36"/>
  <c r="I691" i="17" s="1"/>
  <c r="I688" i="17"/>
  <c r="H117" i="36"/>
  <c r="I123" i="17" s="1"/>
  <c r="H984" i="36"/>
  <c r="I990" i="17" s="1"/>
  <c r="H842" i="36"/>
  <c r="I848" i="17" s="1"/>
  <c r="I1042" i="17"/>
  <c r="H22" i="36"/>
  <c r="I28" i="17" s="1"/>
  <c r="I346" i="17"/>
  <c r="H492" i="36"/>
  <c r="I498" i="17" s="1"/>
  <c r="I497" i="17"/>
  <c r="H137" i="36"/>
  <c r="I143" i="17" s="1"/>
  <c r="I1168" i="17"/>
  <c r="I1379" i="17"/>
  <c r="R1167" i="17"/>
  <c r="H678" i="36"/>
  <c r="I679" i="17"/>
  <c r="I136" i="17"/>
  <c r="H155" i="36"/>
  <c r="I973" i="17"/>
  <c r="I170" i="17"/>
  <c r="H308" i="36"/>
  <c r="I314" i="17" s="1"/>
  <c r="I517" i="17"/>
  <c r="I739" i="17"/>
  <c r="H508" i="36"/>
  <c r="I514" i="17" s="1"/>
  <c r="I512" i="17"/>
  <c r="H929" i="36"/>
  <c r="I935" i="17" s="1"/>
  <c r="H1175" i="36"/>
  <c r="I1181" i="17" s="1"/>
  <c r="I375" i="17"/>
  <c r="I585" i="17"/>
  <c r="H1201" i="36"/>
  <c r="I1207" i="17" s="1"/>
  <c r="H99" i="36"/>
  <c r="I105" i="17" s="1"/>
  <c r="I861" i="17"/>
  <c r="I649" i="17"/>
  <c r="I704" i="17"/>
  <c r="I749" i="17"/>
  <c r="H769" i="36"/>
  <c r="I731" i="17"/>
  <c r="I1195" i="17"/>
  <c r="I179" i="17"/>
  <c r="H177" i="36"/>
  <c r="I183" i="17" s="1"/>
  <c r="I584" i="17"/>
  <c r="I947" i="17"/>
  <c r="H93" i="36"/>
  <c r="I99" i="17" s="1"/>
  <c r="I98" i="17"/>
  <c r="I1019" i="17"/>
  <c r="I146" i="17"/>
  <c r="I225" i="17"/>
  <c r="H708" i="36"/>
  <c r="I555" i="17"/>
  <c r="I573" i="17"/>
  <c r="H902" i="36"/>
  <c r="I908" i="17" s="1"/>
  <c r="I664" i="17"/>
  <c r="I696" i="17"/>
  <c r="H1206" i="36"/>
  <c r="I556" i="17"/>
  <c r="I574" i="17"/>
  <c r="I48" i="17"/>
  <c r="I541" i="17"/>
  <c r="I974" i="17"/>
  <c r="I605" i="17"/>
  <c r="I238" i="17"/>
  <c r="I823" i="17"/>
  <c r="I1135" i="17"/>
  <c r="I356" i="17"/>
  <c r="I948" i="17"/>
  <c r="I1329" i="17"/>
  <c r="I68" i="17"/>
  <c r="I1020" i="17"/>
  <c r="I1119" i="17"/>
  <c r="I666" i="17"/>
  <c r="I665" i="17"/>
  <c r="I697" i="17"/>
  <c r="I705" i="17"/>
  <c r="I1187" i="17"/>
  <c r="I79" i="17"/>
  <c r="I913" i="17"/>
  <c r="I1340" i="17"/>
  <c r="I89" i="17"/>
  <c r="I285" i="17"/>
  <c r="H1354" i="36"/>
  <c r="I1360" i="17" s="1"/>
  <c r="I199" i="17"/>
  <c r="I219" i="17"/>
  <c r="I634" i="17"/>
  <c r="I889" i="17"/>
  <c r="I1154" i="17"/>
  <c r="I529" i="17"/>
  <c r="I367" i="17"/>
  <c r="I750" i="17"/>
  <c r="I268" i="17"/>
  <c r="I1226" i="17"/>
  <c r="I276" i="17"/>
  <c r="I618" i="17"/>
  <c r="I939" i="17"/>
  <c r="I147" i="17"/>
  <c r="I226" i="17"/>
  <c r="I1111" i="17"/>
  <c r="I680" i="17"/>
  <c r="I959" i="17"/>
  <c r="I1387" i="17"/>
  <c r="I1069" i="17"/>
  <c r="I1068" i="17"/>
  <c r="I1433" i="17"/>
  <c r="I324" i="17"/>
  <c r="I740" i="17"/>
  <c r="I411" i="17"/>
  <c r="I293" i="17"/>
  <c r="I879" i="17"/>
  <c r="I837" i="17"/>
  <c r="I769" i="17"/>
  <c r="I862" i="17"/>
  <c r="I870" i="17"/>
  <c r="I1079" i="17"/>
  <c r="H132" i="36"/>
  <c r="I138" i="17" s="1"/>
  <c r="I207" i="17"/>
  <c r="I650" i="17"/>
  <c r="I1348" i="17"/>
  <c r="I419" i="17"/>
  <c r="I304" i="17"/>
  <c r="H1201" i="35"/>
  <c r="H1207" i="17" s="1"/>
  <c r="H508" i="35"/>
  <c r="H514" i="17" s="1"/>
  <c r="H512" i="17"/>
  <c r="H400" i="17"/>
  <c r="H416" i="17"/>
  <c r="H312" i="35"/>
  <c r="H318" i="17" s="1"/>
  <c r="H317" i="17"/>
  <c r="H1440" i="35"/>
  <c r="H1446" i="17" s="1"/>
  <c r="H324" i="35"/>
  <c r="H585" i="17"/>
  <c r="H319" i="35"/>
  <c r="H325" i="17" s="1"/>
  <c r="H633" i="17"/>
  <c r="H734" i="17"/>
  <c r="H572" i="17"/>
  <c r="H146" i="17"/>
  <c r="H1379" i="17"/>
  <c r="H858" i="35"/>
  <c r="H864" i="17" s="1"/>
  <c r="H1042" i="17"/>
  <c r="H22" i="35"/>
  <c r="H28" i="17" s="1"/>
  <c r="H870" i="17"/>
  <c r="H155" i="35"/>
  <c r="H126" i="17"/>
  <c r="H896" i="35"/>
  <c r="H902" i="17" s="1"/>
  <c r="H117" i="35"/>
  <c r="H123" i="17" s="1"/>
  <c r="H326" i="35"/>
  <c r="H332" i="17" s="1"/>
  <c r="H258" i="17"/>
  <c r="H527" i="17"/>
  <c r="H93" i="35"/>
  <c r="H99" i="17" s="1"/>
  <c r="H98" i="17"/>
  <c r="R442" i="17"/>
  <c r="H1212" i="17"/>
  <c r="H421" i="35"/>
  <c r="H427" i="17" s="1"/>
  <c r="H697" i="17"/>
  <c r="H1010" i="35"/>
  <c r="H775" i="17"/>
  <c r="H1445" i="17"/>
  <c r="H698" i="17"/>
  <c r="H247" i="35"/>
  <c r="H253" i="17" s="1"/>
  <c r="H170" i="17"/>
  <c r="H686" i="35"/>
  <c r="H692" i="17" s="1"/>
  <c r="H689" i="17"/>
  <c r="H364" i="17"/>
  <c r="H248" i="17"/>
  <c r="H884" i="35"/>
  <c r="H890" i="17" s="1"/>
  <c r="H678" i="35"/>
  <c r="H679" i="17"/>
  <c r="H310" i="17"/>
  <c r="H1168" i="17"/>
  <c r="H708" i="35"/>
  <c r="H516" i="17"/>
  <c r="H137" i="17"/>
  <c r="H132" i="35"/>
  <c r="H138" i="17" s="1"/>
  <c r="H539" i="17"/>
  <c r="H103" i="17"/>
  <c r="H36" i="17"/>
  <c r="H408" i="17"/>
  <c r="H540" i="17"/>
  <c r="H739" i="17"/>
  <c r="H102" i="17"/>
  <c r="H890" i="35"/>
  <c r="H896" i="17" s="1"/>
  <c r="H461" i="35"/>
  <c r="H467" i="17" s="1"/>
  <c r="H466" i="17"/>
  <c r="H1175" i="35"/>
  <c r="H1181" i="17" s="1"/>
  <c r="H584" i="17"/>
  <c r="H1135" i="17"/>
  <c r="H78" i="17"/>
  <c r="H730" i="35"/>
  <c r="H736" i="17" s="1"/>
  <c r="H409" i="17"/>
  <c r="H393" i="17"/>
  <c r="H608" i="17"/>
  <c r="H1110" i="17"/>
  <c r="H285" i="17"/>
  <c r="H384" i="17"/>
  <c r="H824" i="17"/>
  <c r="H1091" i="17"/>
  <c r="H401" i="17"/>
  <c r="H302" i="17"/>
  <c r="H179" i="17"/>
  <c r="H680" i="17"/>
  <c r="H218" i="17"/>
  <c r="H914" i="17"/>
  <c r="H1401" i="17"/>
  <c r="H58" i="17"/>
  <c r="H960" i="17"/>
  <c r="H880" i="17"/>
  <c r="H1340" i="17"/>
  <c r="H708" i="17"/>
  <c r="H652" i="17"/>
  <c r="H1118" i="17"/>
  <c r="H227" i="17"/>
  <c r="H1187" i="17"/>
  <c r="H1069" i="17"/>
  <c r="H1068" i="17"/>
  <c r="H239" i="17"/>
  <c r="H1154" i="17"/>
  <c r="H557" i="17"/>
  <c r="H188" i="17"/>
  <c r="H357" i="17"/>
  <c r="H198" i="17"/>
  <c r="H417" i="17"/>
  <c r="H91" i="17"/>
  <c r="H573" i="17"/>
  <c r="H147" i="17"/>
  <c r="H1375" i="35"/>
  <c r="H1381" i="17" s="1"/>
  <c r="H839" i="17"/>
  <c r="H838" i="17"/>
  <c r="H1026" i="17"/>
  <c r="H976" i="17"/>
  <c r="H1329" i="17"/>
  <c r="H277" i="17"/>
  <c r="H376" i="17"/>
  <c r="H48" i="17"/>
  <c r="H528" i="17"/>
  <c r="H311" i="17"/>
  <c r="H1081" i="17"/>
  <c r="H207" i="17"/>
  <c r="H365" i="17"/>
  <c r="H68" i="17"/>
  <c r="H950" i="17"/>
  <c r="H294" i="17"/>
  <c r="H269" i="17"/>
  <c r="H940" i="17"/>
  <c r="H1433" i="17"/>
  <c r="G714" i="17"/>
  <c r="H1239" i="34"/>
  <c r="G1245" i="17" s="1"/>
  <c r="G1244" i="17"/>
  <c r="G205" i="17"/>
  <c r="H247" i="34"/>
  <c r="G253" i="17" s="1"/>
  <c r="G1133" i="17"/>
  <c r="H1247" i="34"/>
  <c r="G1253" i="17" s="1"/>
  <c r="G1252" i="17"/>
  <c r="G416" i="17"/>
  <c r="G122" i="17"/>
  <c r="H117" i="34"/>
  <c r="G123" i="17" s="1"/>
  <c r="G861" i="17"/>
  <c r="H1227" i="34"/>
  <c r="G1233" i="17" s="1"/>
  <c r="G1232" i="17"/>
  <c r="H1255" i="34"/>
  <c r="G1261" i="17" s="1"/>
  <c r="G1260" i="17"/>
  <c r="G517" i="17"/>
  <c r="G988" i="17"/>
  <c r="G37" i="17"/>
  <c r="G538" i="17"/>
  <c r="H1175" i="34"/>
  <c r="G1181" i="17" s="1"/>
  <c r="H127" i="34"/>
  <c r="G133" i="17" s="1"/>
  <c r="H132" i="34"/>
  <c r="G138" i="17" s="1"/>
  <c r="G408" i="17"/>
  <c r="G678" i="17"/>
  <c r="G733" i="17"/>
  <c r="H1048" i="34"/>
  <c r="H137" i="34"/>
  <c r="G143" i="17" s="1"/>
  <c r="G845" i="17"/>
  <c r="H22" i="34"/>
  <c r="G28" i="17" s="1"/>
  <c r="G1042" i="17"/>
  <c r="H1211" i="34"/>
  <c r="G1217" i="17" s="1"/>
  <c r="G1197" i="17"/>
  <c r="H1235" i="34"/>
  <c r="G1241" i="17" s="1"/>
  <c r="G1240" i="17"/>
  <c r="H1243" i="34"/>
  <c r="G1249" i="17" s="1"/>
  <c r="G1248" i="17"/>
  <c r="G258" i="17"/>
  <c r="G400" i="17"/>
  <c r="H1259" i="34"/>
  <c r="G1265" i="17" s="1"/>
  <c r="G1264" i="17"/>
  <c r="G1212" i="17"/>
  <c r="H142" i="34"/>
  <c r="G148" i="17" s="1"/>
  <c r="G146" i="17"/>
  <c r="G973" i="17"/>
  <c r="G171" i="17"/>
  <c r="G822" i="17"/>
  <c r="G958" i="17"/>
  <c r="H1439" i="34"/>
  <c r="G1385" i="17"/>
  <c r="G1089" i="17"/>
  <c r="G292" i="17"/>
  <c r="H155" i="34"/>
  <c r="G126" i="17"/>
  <c r="G382" i="17"/>
  <c r="G424" i="17"/>
  <c r="G1399" i="17"/>
  <c r="G225" i="17"/>
  <c r="H1251" i="34"/>
  <c r="G1257" i="17" s="1"/>
  <c r="G1256" i="17"/>
  <c r="G1169" i="17"/>
  <c r="G526" i="17"/>
  <c r="G893" i="17"/>
  <c r="G1090" i="17"/>
  <c r="H686" i="34"/>
  <c r="G692" i="17" s="1"/>
  <c r="G689" i="17"/>
  <c r="H902" i="34"/>
  <c r="G908" i="17" s="1"/>
  <c r="H1263" i="34"/>
  <c r="G1269" i="17" s="1"/>
  <c r="G1268" i="17"/>
  <c r="H1267" i="34"/>
  <c r="G1273" i="17" s="1"/>
  <c r="G1272" i="17"/>
  <c r="G938" i="17"/>
  <c r="G749" i="17"/>
  <c r="H769" i="34"/>
  <c r="G1019" i="17"/>
  <c r="G894" i="17"/>
  <c r="G248" i="17"/>
  <c r="H929" i="34"/>
  <c r="G935" i="17" s="1"/>
  <c r="G330" i="17"/>
  <c r="H1231" i="34"/>
  <c r="G1237" i="17" s="1"/>
  <c r="G1236" i="17"/>
  <c r="H1440" i="34"/>
  <c r="G1446" i="17" s="1"/>
  <c r="G1377" i="17"/>
  <c r="G912" i="17"/>
  <c r="H503" i="34"/>
  <c r="G509" i="17" s="1"/>
  <c r="G1378" i="17"/>
  <c r="G409" i="17"/>
  <c r="G1340" i="17"/>
  <c r="G417" i="17"/>
  <c r="G518" i="17"/>
  <c r="G989" i="17"/>
  <c r="G823" i="17"/>
  <c r="G949" i="17"/>
  <c r="G323" i="17"/>
  <c r="G226" i="17"/>
  <c r="G90" i="17"/>
  <c r="H122" i="34"/>
  <c r="G128" i="17" s="1"/>
  <c r="G1198" i="17"/>
  <c r="G1432" i="17"/>
  <c r="G742" i="17"/>
  <c r="G557" i="17"/>
  <c r="G48" i="17"/>
  <c r="G769" i="17"/>
  <c r="G1110" i="17"/>
  <c r="G284" i="17"/>
  <c r="G358" i="17"/>
  <c r="G393" i="17"/>
  <c r="G1079" i="17"/>
  <c r="G1134" i="17"/>
  <c r="G58" i="17"/>
  <c r="G425" i="17"/>
  <c r="G1400" i="17"/>
  <c r="G901" i="17"/>
  <c r="G401" i="17"/>
  <c r="G889" i="17"/>
  <c r="G188" i="17"/>
  <c r="G1026" i="17"/>
  <c r="G939" i="17"/>
  <c r="G913" i="17"/>
  <c r="G366" i="17"/>
  <c r="G104" i="17"/>
  <c r="G879" i="17"/>
  <c r="G68" i="17"/>
  <c r="G1328" i="17"/>
  <c r="G269" i="17"/>
  <c r="G706" i="17"/>
  <c r="G1410" i="17"/>
  <c r="G197" i="17"/>
  <c r="G750" i="17"/>
  <c r="G1226" i="17"/>
  <c r="G240" i="17"/>
  <c r="G375" i="17"/>
  <c r="G303" i="17"/>
  <c r="G603" i="17"/>
  <c r="G383" i="17"/>
  <c r="G837" i="17"/>
  <c r="G293" i="17"/>
  <c r="G574" i="17"/>
  <c r="G698" i="17"/>
  <c r="G277" i="17"/>
  <c r="G180" i="17"/>
  <c r="G862" i="17"/>
  <c r="G959" i="17"/>
  <c r="G206" i="17"/>
  <c r="G1020" i="17"/>
  <c r="G651" i="17"/>
  <c r="G974" i="17"/>
  <c r="G79" i="17"/>
  <c r="G312" i="17"/>
  <c r="G1069" i="17"/>
  <c r="G1068" i="17"/>
  <c r="G586" i="17"/>
  <c r="G869" i="17"/>
  <c r="G1187" i="17"/>
  <c r="G619" i="17"/>
  <c r="G539" i="17"/>
  <c r="H22" i="33"/>
  <c r="F28" i="17" s="1"/>
  <c r="F1042" i="17"/>
  <c r="H929" i="33"/>
  <c r="F935" i="17" s="1"/>
  <c r="F732" i="17"/>
  <c r="F987" i="17"/>
  <c r="H884" i="33"/>
  <c r="F890" i="17" s="1"/>
  <c r="F1108" i="17"/>
  <c r="R1108" i="17" s="1"/>
  <c r="F35" i="17"/>
  <c r="F517" i="17"/>
  <c r="F1379" i="17"/>
  <c r="F947" i="17"/>
  <c r="F1019" i="17"/>
  <c r="F37" i="17"/>
  <c r="F1152" i="17"/>
  <c r="H851" i="33"/>
  <c r="F835" i="17"/>
  <c r="H6" i="33"/>
  <c r="F12" i="17" s="1"/>
  <c r="F852" i="17"/>
  <c r="H1227" i="33"/>
  <c r="F1233" i="17" s="1"/>
  <c r="F1232" i="17"/>
  <c r="F958" i="17"/>
  <c r="H117" i="33"/>
  <c r="F123" i="17" s="1"/>
  <c r="F1430" i="17"/>
  <c r="F259" i="17"/>
  <c r="F169" i="17"/>
  <c r="H1068" i="33"/>
  <c r="F1074" i="17" s="1"/>
  <c r="F1073" i="17"/>
  <c r="F822" i="17"/>
  <c r="F988" i="17"/>
  <c r="F889" i="17"/>
  <c r="F518" i="17"/>
  <c r="F1020" i="17"/>
  <c r="F1169" i="17"/>
  <c r="F845" i="17"/>
  <c r="F1154" i="17"/>
  <c r="F948" i="17"/>
  <c r="F823" i="17"/>
  <c r="F959" i="17"/>
  <c r="F1110" i="17"/>
  <c r="F1433" i="17"/>
  <c r="F1067" i="17"/>
  <c r="F1227" i="17"/>
  <c r="F837" i="17"/>
  <c r="E1385" i="17"/>
  <c r="E1377" i="17"/>
  <c r="R1377" i="17" s="1"/>
  <c r="E1309" i="17"/>
  <c r="R1309" i="17" s="1"/>
  <c r="E1409" i="17"/>
  <c r="H1440" i="32"/>
  <c r="E1446" i="17" s="1"/>
  <c r="E1430" i="17"/>
  <c r="H1439" i="32"/>
  <c r="E1398" i="17"/>
  <c r="H325" i="32"/>
  <c r="E331" i="17" s="1"/>
  <c r="H391" i="32"/>
  <c r="E397" i="17" s="1"/>
  <c r="H935" i="32"/>
  <c r="E941" i="17" s="1"/>
  <c r="E844" i="17"/>
  <c r="E751" i="17"/>
  <c r="E948" i="17"/>
  <c r="E845" i="17"/>
  <c r="E1066" i="17"/>
  <c r="H415" i="32"/>
  <c r="E421" i="17" s="1"/>
  <c r="E51" i="17"/>
  <c r="H215" i="32"/>
  <c r="E221" i="17" s="1"/>
  <c r="E696" i="17"/>
  <c r="E375" i="17"/>
  <c r="E303" i="17"/>
  <c r="E36" i="17"/>
  <c r="E147" i="17"/>
  <c r="H142" i="32"/>
  <c r="E148" i="17" s="1"/>
  <c r="E348" i="17"/>
  <c r="E1026" i="17"/>
  <c r="H1021" i="32"/>
  <c r="E960" i="17"/>
  <c r="E260" i="17"/>
  <c r="E324" i="17"/>
  <c r="H319" i="32"/>
  <c r="E325" i="17" s="1"/>
  <c r="E313" i="17"/>
  <c r="H308" i="32"/>
  <c r="E314" i="17" s="1"/>
  <c r="E768" i="17"/>
  <c r="E1033" i="17"/>
  <c r="H1028" i="32"/>
  <c r="E1034" i="17" s="1"/>
  <c r="E287" i="17"/>
  <c r="E894" i="17"/>
  <c r="E142" i="17"/>
  <c r="H137" i="32"/>
  <c r="E143" i="17" s="1"/>
  <c r="E681" i="17"/>
  <c r="H676" i="32"/>
  <c r="E733" i="17"/>
  <c r="E286" i="17"/>
  <c r="E410" i="17"/>
  <c r="E697" i="17"/>
  <c r="E825" i="17"/>
  <c r="E349" i="17"/>
  <c r="E519" i="17"/>
  <c r="E304" i="17"/>
  <c r="E604" i="17"/>
  <c r="E78" i="17"/>
  <c r="E895" i="17"/>
  <c r="H764" i="32"/>
  <c r="E770" i="17" s="1"/>
  <c r="E541" i="17"/>
  <c r="E132" i="17"/>
  <c r="H157" i="32"/>
  <c r="E575" i="17"/>
  <c r="E707" i="17"/>
  <c r="E558" i="17"/>
  <c r="E619" i="17"/>
  <c r="E172" i="17"/>
  <c r="E587" i="17"/>
  <c r="E384" i="17"/>
  <c r="E1077" i="17"/>
  <c r="E1232" i="17"/>
  <c r="H1227" i="32"/>
  <c r="E1233" i="17" s="1"/>
  <c r="E1264" i="17"/>
  <c r="H1259" i="32"/>
  <c r="E1265" i="17" s="1"/>
  <c r="E1109" i="17"/>
  <c r="R1109" i="17" s="1"/>
  <c r="E1089" i="17"/>
  <c r="H1201" i="32"/>
  <c r="E1207" i="17" s="1"/>
  <c r="E1272" i="17"/>
  <c r="H1267" i="32"/>
  <c r="E1273" i="17" s="1"/>
  <c r="E635" i="17"/>
  <c r="H399" i="32"/>
  <c r="E405" i="17" s="1"/>
  <c r="E1256" i="17"/>
  <c r="H1251" i="32"/>
  <c r="E1257" i="17" s="1"/>
  <c r="H1068" i="32"/>
  <c r="E1073" i="17"/>
  <c r="E634" i="17"/>
  <c r="E1185" i="17"/>
  <c r="E1067" i="17"/>
  <c r="H186" i="32"/>
  <c r="H355" i="32"/>
  <c r="E361" i="17" s="1"/>
  <c r="E989" i="17"/>
  <c r="H984" i="32"/>
  <c r="E990" i="17" s="1"/>
  <c r="E838" i="17"/>
  <c r="H834" i="32"/>
  <c r="E1152" i="17"/>
  <c r="H247" i="32"/>
  <c r="E253" i="17" s="1"/>
  <c r="H896" i="32"/>
  <c r="E902" i="17" s="1"/>
  <c r="E91" i="17"/>
  <c r="H1175" i="32"/>
  <c r="E1181" i="17" s="1"/>
  <c r="E242" i="17"/>
  <c r="E1240" i="17"/>
  <c r="H1235" i="32"/>
  <c r="E1241" i="17" s="1"/>
  <c r="E1117" i="17"/>
  <c r="E889" i="17"/>
  <c r="E241" i="17"/>
  <c r="H503" i="32"/>
  <c r="E509" i="17" s="1"/>
  <c r="H866" i="32"/>
  <c r="E872" i="17" s="1"/>
  <c r="E650" i="17"/>
  <c r="E1133" i="17"/>
  <c r="E1248" i="17"/>
  <c r="H1243" i="32"/>
  <c r="E1249" i="17" s="1"/>
  <c r="E888" i="17"/>
  <c r="E1090" i="17"/>
  <c r="E1153" i="17"/>
  <c r="R1153" i="17" s="1"/>
  <c r="E651" i="17"/>
  <c r="E1118" i="17"/>
  <c r="E229" i="17"/>
  <c r="E92" i="17"/>
  <c r="E293" i="17"/>
  <c r="H326" i="32"/>
  <c r="E332" i="17" s="1"/>
  <c r="E1399" i="17"/>
  <c r="H1206" i="32"/>
  <c r="E863" i="17"/>
  <c r="E1197" i="17"/>
  <c r="E294" i="17"/>
  <c r="E269" i="17"/>
  <c r="E512" i="17"/>
  <c r="H508" i="32"/>
  <c r="E514" i="17" s="1"/>
  <c r="E1134" i="17"/>
  <c r="E1186" i="17"/>
  <c r="E916" i="17"/>
  <c r="E1378" i="17"/>
  <c r="R1378" i="17" s="1"/>
  <c r="E1078" i="17"/>
  <c r="E59" i="17"/>
  <c r="E1169" i="17"/>
  <c r="E368" i="17"/>
  <c r="E1330" i="17"/>
  <c r="E1110" i="17"/>
  <c r="H364" i="32"/>
  <c r="E370" i="17" s="1"/>
  <c r="R516" i="17" l="1"/>
  <c r="R946" i="17"/>
  <c r="R443" i="17"/>
  <c r="R844" i="17"/>
  <c r="R836" i="17"/>
  <c r="E50" i="17"/>
  <c r="E940" i="17"/>
  <c r="E837" i="17"/>
  <c r="E277" i="17"/>
  <c r="E741" i="17"/>
  <c r="Q1312" i="17"/>
  <c r="H1354" i="44"/>
  <c r="Q1360" i="17" s="1"/>
  <c r="G1312" i="17"/>
  <c r="H1354" i="34"/>
  <c r="G1360" i="17" s="1"/>
  <c r="P1359" i="17"/>
  <c r="J1312" i="17"/>
  <c r="H1354" i="37"/>
  <c r="J1360" i="17" s="1"/>
  <c r="M1312" i="17"/>
  <c r="H1354" i="40"/>
  <c r="M1360" i="17" s="1"/>
  <c r="K1312" i="17"/>
  <c r="H1354" i="38"/>
  <c r="L1312" i="17"/>
  <c r="H1354" i="39"/>
  <c r="L1360" i="17" s="1"/>
  <c r="I1359" i="17"/>
  <c r="H1312" i="17"/>
  <c r="H1354" i="35"/>
  <c r="H1360" i="17" s="1"/>
  <c r="E1310" i="17"/>
  <c r="R1310" i="17" s="1"/>
  <c r="H1352" i="32"/>
  <c r="N1312" i="17"/>
  <c r="H1354" i="41"/>
  <c r="N1360" i="17" s="1"/>
  <c r="M1359" i="17"/>
  <c r="O1312" i="17"/>
  <c r="H1354" i="42"/>
  <c r="G1359" i="17"/>
  <c r="F1312" i="17"/>
  <c r="H1354" i="33"/>
  <c r="P1312" i="17"/>
  <c r="H1354" i="43"/>
  <c r="P1360" i="17" s="1"/>
  <c r="R933" i="17"/>
  <c r="R852" i="17"/>
  <c r="R257" i="17"/>
  <c r="R169" i="17"/>
  <c r="R823" i="17"/>
  <c r="R1020" i="17"/>
  <c r="R835" i="17"/>
  <c r="H1296" i="41"/>
  <c r="H1299" i="38"/>
  <c r="K1302" i="17"/>
  <c r="H1299" i="43"/>
  <c r="P1302" i="17"/>
  <c r="H1299" i="42"/>
  <c r="O1302" i="17"/>
  <c r="H1299" i="37"/>
  <c r="J1302" i="17"/>
  <c r="H1299" i="44"/>
  <c r="Q1302" i="17"/>
  <c r="H1299" i="35"/>
  <c r="H1302" i="17"/>
  <c r="H1296" i="32"/>
  <c r="R958" i="17"/>
  <c r="H1299" i="36"/>
  <c r="I1302" i="17"/>
  <c r="R1168" i="17"/>
  <c r="H1299" i="39"/>
  <c r="L1302" i="17"/>
  <c r="H1299" i="40"/>
  <c r="M1302" i="17"/>
  <c r="H1296" i="34"/>
  <c r="R822" i="17"/>
  <c r="R346" i="17"/>
  <c r="H10" i="43"/>
  <c r="P16" i="17" s="1"/>
  <c r="H308" i="43"/>
  <c r="P314" i="17" s="1"/>
  <c r="R731" i="17"/>
  <c r="R887" i="17"/>
  <c r="R12" i="17"/>
  <c r="R345" i="17"/>
  <c r="R947" i="17"/>
  <c r="H503" i="36"/>
  <c r="I509" i="17" s="1"/>
  <c r="R122" i="17"/>
  <c r="H10" i="44"/>
  <c r="Q16" i="17" s="1"/>
  <c r="H858" i="44"/>
  <c r="Q864" i="17" s="1"/>
  <c r="H1201" i="44"/>
  <c r="Q1207" i="17" s="1"/>
  <c r="H662" i="44"/>
  <c r="Q668" i="17" s="1"/>
  <c r="Q950" i="17"/>
  <c r="Q840" i="17"/>
  <c r="H5" i="44"/>
  <c r="Q11" i="17" s="1"/>
  <c r="Q732" i="17"/>
  <c r="Q527" i="17"/>
  <c r="Q1092" i="17"/>
  <c r="Q208" i="17"/>
  <c r="Q304" i="17"/>
  <c r="H299" i="44"/>
  <c r="Q305" i="17" s="1"/>
  <c r="Q172" i="17"/>
  <c r="Q1388" i="17"/>
  <c r="Q1380" i="17"/>
  <c r="H117" i="44"/>
  <c r="Q123" i="17" s="1"/>
  <c r="R123" i="17" s="1"/>
  <c r="H415" i="44"/>
  <c r="Q421" i="17" s="1"/>
  <c r="H132" i="44"/>
  <c r="Q138" i="17" s="1"/>
  <c r="H686" i="44"/>
  <c r="Q692" i="17" s="1"/>
  <c r="Q689" i="17"/>
  <c r="Q261" i="17"/>
  <c r="H678" i="44"/>
  <c r="Q679" i="17"/>
  <c r="Q1054" i="17"/>
  <c r="Q633" i="17"/>
  <c r="Q375" i="17"/>
  <c r="Q517" i="17"/>
  <c r="Q293" i="17"/>
  <c r="Q238" i="17"/>
  <c r="Q940" i="17"/>
  <c r="H935" i="44"/>
  <c r="Q941" i="17" s="1"/>
  <c r="Q976" i="17"/>
  <c r="Q90" i="17"/>
  <c r="Q36" i="17"/>
  <c r="Q161" i="17"/>
  <c r="H142" i="44"/>
  <c r="Q148" i="17" s="1"/>
  <c r="H866" i="44"/>
  <c r="Q872" i="17" s="1"/>
  <c r="Q248" i="17"/>
  <c r="H764" i="44"/>
  <c r="Q770" i="17" s="1"/>
  <c r="Q518" i="17"/>
  <c r="Q79" i="17"/>
  <c r="Q714" i="17"/>
  <c r="Q1169" i="17"/>
  <c r="H99" i="44"/>
  <c r="Q105" i="17" s="1"/>
  <c r="H247" i="44"/>
  <c r="Q253" i="17" s="1"/>
  <c r="H503" i="44"/>
  <c r="Q509" i="17" s="1"/>
  <c r="H1375" i="44"/>
  <c r="Q1381" i="17" s="1"/>
  <c r="H325" i="44"/>
  <c r="H308" i="44"/>
  <c r="Q314" i="17" s="1"/>
  <c r="Q78" i="17"/>
  <c r="Q181" i="17"/>
  <c r="Q384" i="17"/>
  <c r="Q1433" i="17"/>
  <c r="Q402" i="17"/>
  <c r="Q1410" i="17"/>
  <c r="H1441" i="44"/>
  <c r="Q1447" i="17" s="1"/>
  <c r="H806" i="44"/>
  <c r="Q812" i="17" s="1"/>
  <c r="H508" i="44"/>
  <c r="Q514" i="17" s="1"/>
  <c r="Q512" i="17"/>
  <c r="H157" i="44"/>
  <c r="Q163" i="17" s="1"/>
  <c r="H1211" i="44"/>
  <c r="Q1217" i="17" s="1"/>
  <c r="Q1197" i="17"/>
  <c r="Q426" i="17"/>
  <c r="H1030" i="44"/>
  <c r="Q775" i="17"/>
  <c r="Q914" i="17"/>
  <c r="Q368" i="17"/>
  <c r="Q229" i="17"/>
  <c r="Q294" i="17"/>
  <c r="Q239" i="17"/>
  <c r="Q826" i="17"/>
  <c r="Q977" i="17"/>
  <c r="Q198" i="17"/>
  <c r="Q1330" i="17"/>
  <c r="Q706" i="17"/>
  <c r="Q91" i="17"/>
  <c r="Q574" i="17"/>
  <c r="Q1198" i="17"/>
  <c r="Q1402" i="17"/>
  <c r="Q1434" i="17"/>
  <c r="Q403" i="17"/>
  <c r="Q1411" i="17"/>
  <c r="Q741" i="17"/>
  <c r="Q1154" i="17"/>
  <c r="Q961" i="17"/>
  <c r="Q651" i="17"/>
  <c r="Q277" i="17"/>
  <c r="Q528" i="17"/>
  <c r="Q588" i="17"/>
  <c r="Q1226" i="17"/>
  <c r="Q396" i="17"/>
  <c r="Q270" i="17"/>
  <c r="Q182" i="17"/>
  <c r="Q70" i="17"/>
  <c r="Q412" i="17"/>
  <c r="Q883" i="17"/>
  <c r="Q882" i="17"/>
  <c r="Q385" i="17"/>
  <c r="Q357" i="17"/>
  <c r="Q209" i="17"/>
  <c r="Q1112" i="17"/>
  <c r="Q48" i="17"/>
  <c r="Q951" i="17"/>
  <c r="Q190" i="17"/>
  <c r="Q680" i="17"/>
  <c r="Q558" i="17"/>
  <c r="Q698" i="17"/>
  <c r="Q262" i="17"/>
  <c r="R1066" i="17"/>
  <c r="R1040" i="17"/>
  <c r="H890" i="43"/>
  <c r="P896" i="17" s="1"/>
  <c r="H1030" i="43"/>
  <c r="P1036" i="17" s="1"/>
  <c r="P161" i="17"/>
  <c r="P1169" i="17"/>
  <c r="P36" i="17"/>
  <c r="P1380" i="17"/>
  <c r="P1042" i="17"/>
  <c r="H22" i="43"/>
  <c r="P28" i="17" s="1"/>
  <c r="H678" i="43"/>
  <c r="P679" i="17"/>
  <c r="H884" i="43"/>
  <c r="P890" i="17" s="1"/>
  <c r="H244" i="43"/>
  <c r="P250" i="17" s="1"/>
  <c r="P697" i="17"/>
  <c r="P540" i="17"/>
  <c r="P1410" i="17"/>
  <c r="H1441" i="43"/>
  <c r="P518" i="17"/>
  <c r="P171" i="17"/>
  <c r="H508" i="43"/>
  <c r="P514" i="17" s="1"/>
  <c r="P512" i="17"/>
  <c r="P907" i="17"/>
  <c r="P775" i="17"/>
  <c r="P714" i="17"/>
  <c r="P973" i="17"/>
  <c r="P147" i="17"/>
  <c r="H157" i="43"/>
  <c r="P163" i="17" s="1"/>
  <c r="H1375" i="43"/>
  <c r="P1381" i="17" s="1"/>
  <c r="H929" i="43"/>
  <c r="P935" i="17" s="1"/>
  <c r="P347" i="17"/>
  <c r="H1211" i="43"/>
  <c r="P1217" i="17" s="1"/>
  <c r="P1197" i="17"/>
  <c r="P558" i="17"/>
  <c r="H806" i="43"/>
  <c r="P812" i="17" s="1"/>
  <c r="H325" i="43"/>
  <c r="P259" i="17"/>
  <c r="P732" i="17"/>
  <c r="H503" i="43"/>
  <c r="P509" i="17" s="1"/>
  <c r="H896" i="43"/>
  <c r="P902" i="17" s="1"/>
  <c r="P1388" i="17"/>
  <c r="P1187" i="17"/>
  <c r="P426" i="17"/>
  <c r="P846" i="17"/>
  <c r="P847" i="17"/>
  <c r="P295" i="17"/>
  <c r="P324" i="17"/>
  <c r="P59" i="17"/>
  <c r="P870" i="17"/>
  <c r="P1348" i="17"/>
  <c r="P862" i="17"/>
  <c r="P228" i="17"/>
  <c r="P1198" i="17"/>
  <c r="P377" i="17"/>
  <c r="P1120" i="17"/>
  <c r="P680" i="17"/>
  <c r="P1227" i="17"/>
  <c r="P769" i="17"/>
  <c r="P1330" i="17"/>
  <c r="P1155" i="17"/>
  <c r="P940" i="17"/>
  <c r="P386" i="17"/>
  <c r="P1136" i="17"/>
  <c r="P286" i="17"/>
  <c r="P358" i="17"/>
  <c r="P394" i="17"/>
  <c r="P410" i="17"/>
  <c r="P837" i="17"/>
  <c r="P303" i="17"/>
  <c r="P575" i="17"/>
  <c r="P180" i="17"/>
  <c r="P1188" i="17"/>
  <c r="P1112" i="17"/>
  <c r="P240" i="17"/>
  <c r="P587" i="17"/>
  <c r="P1082" i="17"/>
  <c r="P706" i="17"/>
  <c r="P974" i="17"/>
  <c r="P199" i="17"/>
  <c r="P541" i="17"/>
  <c r="P1402" i="17"/>
  <c r="P402" i="17"/>
  <c r="P208" i="17"/>
  <c r="P191" i="17"/>
  <c r="P559" i="17"/>
  <c r="P219" i="17"/>
  <c r="P751" i="17"/>
  <c r="P68" i="17"/>
  <c r="P603" i="17"/>
  <c r="P270" i="17"/>
  <c r="P650" i="17"/>
  <c r="P960" i="17"/>
  <c r="H902" i="42"/>
  <c r="O908" i="17" s="1"/>
  <c r="O294" i="17"/>
  <c r="H308" i="42"/>
  <c r="O314" i="17" s="1"/>
  <c r="O775" i="17"/>
  <c r="O347" i="17"/>
  <c r="O1388" i="17"/>
  <c r="O1135" i="17"/>
  <c r="O1169" i="17"/>
  <c r="O1079" i="17"/>
  <c r="O171" i="17"/>
  <c r="H662" i="42"/>
  <c r="O668" i="17" s="1"/>
  <c r="H503" i="42"/>
  <c r="O509" i="17" s="1"/>
  <c r="H890" i="42"/>
  <c r="O896" i="17" s="1"/>
  <c r="O268" i="17"/>
  <c r="O355" i="17"/>
  <c r="O739" i="17"/>
  <c r="O1410" i="17"/>
  <c r="H1441" i="42"/>
  <c r="O1447" i="17" s="1"/>
  <c r="O1380" i="17"/>
  <c r="H1375" i="42"/>
  <c r="O733" i="17"/>
  <c r="H326" i="42"/>
  <c r="O332" i="17" s="1"/>
  <c r="O258" i="17"/>
  <c r="H157" i="42"/>
  <c r="O163" i="17" s="1"/>
  <c r="H508" i="42"/>
  <c r="O514" i="17" s="1"/>
  <c r="O512" i="17"/>
  <c r="O330" i="17"/>
  <c r="H99" i="42"/>
  <c r="O105" i="17" s="1"/>
  <c r="H984" i="42"/>
  <c r="O990" i="17" s="1"/>
  <c r="H247" i="42"/>
  <c r="O253" i="17" s="1"/>
  <c r="O426" i="17"/>
  <c r="H421" i="42"/>
  <c r="O427" i="17" s="1"/>
  <c r="H1211" i="42"/>
  <c r="O1217" i="17" s="1"/>
  <c r="O1197" i="17"/>
  <c r="O418" i="17"/>
  <c r="O48" i="17"/>
  <c r="H813" i="42"/>
  <c r="O684" i="17"/>
  <c r="O1446" i="17"/>
  <c r="H1021" i="42"/>
  <c r="O1027" i="17" s="1"/>
  <c r="O161" i="17"/>
  <c r="H109" i="42"/>
  <c r="O115" i="17" s="1"/>
  <c r="O37" i="17"/>
  <c r="H884" i="42"/>
  <c r="O890" i="17" s="1"/>
  <c r="H1064" i="42"/>
  <c r="H127" i="42"/>
  <c r="O133" i="17" s="1"/>
  <c r="O1092" i="17"/>
  <c r="O60" i="17"/>
  <c r="O1136" i="17"/>
  <c r="O949" i="17"/>
  <c r="O1120" i="17"/>
  <c r="O845" i="17"/>
  <c r="O698" i="17"/>
  <c r="O295" i="17"/>
  <c r="O386" i="17"/>
  <c r="O323" i="17"/>
  <c r="O366" i="17"/>
  <c r="O740" i="17"/>
  <c r="O207" i="17"/>
  <c r="O1411" i="17"/>
  <c r="O880" i="17"/>
  <c r="O651" i="17"/>
  <c r="O356" i="17"/>
  <c r="O962" i="17"/>
  <c r="O1080" i="17"/>
  <c r="O240" i="17"/>
  <c r="O559" i="17"/>
  <c r="O403" i="17"/>
  <c r="O393" i="17"/>
  <c r="O575" i="17"/>
  <c r="O1198" i="17"/>
  <c r="O839" i="17"/>
  <c r="O838" i="17"/>
  <c r="O91" i="17"/>
  <c r="O286" i="17"/>
  <c r="O219" i="17"/>
  <c r="O681" i="17"/>
  <c r="O1403" i="17"/>
  <c r="O619" i="17"/>
  <c r="O1155" i="17"/>
  <c r="O707" i="17"/>
  <c r="O377" i="17"/>
  <c r="O634" i="17"/>
  <c r="O863" i="17"/>
  <c r="O1188" i="17"/>
  <c r="O180" i="17"/>
  <c r="O188" i="17"/>
  <c r="O587" i="17"/>
  <c r="O69" i="17"/>
  <c r="O1112" i="17"/>
  <c r="O870" i="17"/>
  <c r="O826" i="17"/>
  <c r="O1227" i="17"/>
  <c r="O1434" i="17"/>
  <c r="O1330" i="17"/>
  <c r="O419" i="17"/>
  <c r="O49" i="17"/>
  <c r="H299" i="41"/>
  <c r="N305" i="17" s="1"/>
  <c r="H508" i="41"/>
  <c r="N514" i="17" s="1"/>
  <c r="H99" i="41"/>
  <c r="N105" i="17" s="1"/>
  <c r="N1379" i="17"/>
  <c r="H503" i="41"/>
  <c r="N509" i="17" s="1"/>
  <c r="H1010" i="41"/>
  <c r="N847" i="17"/>
  <c r="N846" i="17"/>
  <c r="H1209" i="41"/>
  <c r="N1215" i="17" s="1"/>
  <c r="N1170" i="17"/>
  <c r="N418" i="17"/>
  <c r="H896" i="41"/>
  <c r="N902" i="17" s="1"/>
  <c r="H1015" i="41"/>
  <c r="N1021" i="17" s="1"/>
  <c r="R1019" i="17"/>
  <c r="H421" i="41"/>
  <c r="N427" i="17" s="1"/>
  <c r="H678" i="41"/>
  <c r="N679" i="17"/>
  <c r="H662" i="41"/>
  <c r="N668" i="17" s="1"/>
  <c r="N36" i="17"/>
  <c r="N739" i="17"/>
  <c r="H244" i="41"/>
  <c r="N250" i="17" s="1"/>
  <c r="N170" i="17"/>
  <c r="N1388" i="17"/>
  <c r="N973" i="17"/>
  <c r="H902" i="41"/>
  <c r="N908" i="17" s="1"/>
  <c r="N775" i="17"/>
  <c r="N268" i="17"/>
  <c r="N260" i="17"/>
  <c r="N347" i="17"/>
  <c r="N161" i="17"/>
  <c r="H319" i="41"/>
  <c r="N325" i="17" s="1"/>
  <c r="H1441" i="41"/>
  <c r="N1447" i="17" s="1"/>
  <c r="H137" i="41"/>
  <c r="N143" i="17" s="1"/>
  <c r="N1054" i="17"/>
  <c r="N733" i="17"/>
  <c r="N330" i="17"/>
  <c r="H157" i="41"/>
  <c r="N163" i="17" s="1"/>
  <c r="H890" i="41"/>
  <c r="N896" i="17" s="1"/>
  <c r="H929" i="41"/>
  <c r="N935" i="17" s="1"/>
  <c r="N284" i="17"/>
  <c r="H326" i="41"/>
  <c r="N332" i="17" s="1"/>
  <c r="H1021" i="41"/>
  <c r="N1027" i="17" s="1"/>
  <c r="N636" i="17"/>
  <c r="N870" i="17"/>
  <c r="N914" i="17"/>
  <c r="N285" i="17"/>
  <c r="N378" i="17"/>
  <c r="N411" i="17"/>
  <c r="N419" i="17"/>
  <c r="N949" i="17"/>
  <c r="N69" i="17"/>
  <c r="N1155" i="17"/>
  <c r="N575" i="17"/>
  <c r="N80" i="17"/>
  <c r="N974" i="17"/>
  <c r="N1401" i="17"/>
  <c r="N653" i="17"/>
  <c r="N190" i="17"/>
  <c r="N269" i="17"/>
  <c r="N879" i="17"/>
  <c r="N838" i="17"/>
  <c r="N839" i="17"/>
  <c r="N1069" i="17"/>
  <c r="N1188" i="17"/>
  <c r="N277" i="17"/>
  <c r="N227" i="17"/>
  <c r="N603" i="17"/>
  <c r="N1411" i="17"/>
  <c r="N1227" i="17"/>
  <c r="N403" i="17"/>
  <c r="N240" i="17"/>
  <c r="H1375" i="41"/>
  <c r="N1381" i="17" s="1"/>
  <c r="N1329" i="17"/>
  <c r="N824" i="17"/>
  <c r="N386" i="17"/>
  <c r="N313" i="17"/>
  <c r="N207" i="17"/>
  <c r="N366" i="17"/>
  <c r="N394" i="17"/>
  <c r="N357" i="17"/>
  <c r="N769" i="17"/>
  <c r="N740" i="17"/>
  <c r="N559" i="17"/>
  <c r="N863" i="17"/>
  <c r="N92" i="17"/>
  <c r="N59" i="17"/>
  <c r="N541" i="17"/>
  <c r="N889" i="17"/>
  <c r="N1080" i="17"/>
  <c r="N619" i="17"/>
  <c r="N1433" i="17"/>
  <c r="N294" i="17"/>
  <c r="N960" i="17"/>
  <c r="N697" i="17"/>
  <c r="N680" i="17"/>
  <c r="N49" i="17"/>
  <c r="N1135" i="17"/>
  <c r="N198" i="17"/>
  <c r="N708" i="17"/>
  <c r="H890" i="40"/>
  <c r="M896" i="17" s="1"/>
  <c r="H159" i="40"/>
  <c r="M165" i="17" s="1"/>
  <c r="M294" i="17"/>
  <c r="M447" i="17"/>
  <c r="H503" i="40"/>
  <c r="M509" i="17" s="1"/>
  <c r="M1169" i="17"/>
  <c r="M681" i="17"/>
  <c r="H676" i="40"/>
  <c r="H99" i="40"/>
  <c r="M105" i="17" s="1"/>
  <c r="H1010" i="40"/>
  <c r="H21" i="40"/>
  <c r="M27" i="17" s="1"/>
  <c r="M1070" i="17"/>
  <c r="H247" i="40"/>
  <c r="M253" i="17" s="1"/>
  <c r="M295" i="17"/>
  <c r="M517" i="17"/>
  <c r="M36" i="17"/>
  <c r="M527" i="17"/>
  <c r="M714" i="17"/>
  <c r="H299" i="40"/>
  <c r="M305" i="17" s="1"/>
  <c r="M1388" i="17"/>
  <c r="M973" i="17"/>
  <c r="H1211" i="40"/>
  <c r="M1217" i="17" s="1"/>
  <c r="M1197" i="17"/>
  <c r="M907" i="17"/>
  <c r="H902" i="40"/>
  <c r="M908" i="17" s="1"/>
  <c r="M1380" i="17"/>
  <c r="M733" i="17"/>
  <c r="M819" i="17"/>
  <c r="M889" i="17"/>
  <c r="M1091" i="17"/>
  <c r="M403" i="17"/>
  <c r="M284" i="17"/>
  <c r="M347" i="17"/>
  <c r="M248" i="17"/>
  <c r="M825" i="17"/>
  <c r="M862" i="17"/>
  <c r="M1410" i="17"/>
  <c r="H1441" i="40"/>
  <c r="M1447" i="17" s="1"/>
  <c r="M557" i="17"/>
  <c r="H508" i="40"/>
  <c r="M514" i="17" s="1"/>
  <c r="M512" i="17"/>
  <c r="H326" i="40"/>
  <c r="M332" i="17" s="1"/>
  <c r="M258" i="17"/>
  <c r="M386" i="17"/>
  <c r="M330" i="17"/>
  <c r="H1375" i="40"/>
  <c r="M1381" i="17" s="1"/>
  <c r="M1433" i="17"/>
  <c r="H781" i="40"/>
  <c r="M787" i="17" s="1"/>
  <c r="M752" i="17"/>
  <c r="M170" i="17"/>
  <c r="H1021" i="40"/>
  <c r="M1027" i="17" s="1"/>
  <c r="H319" i="40"/>
  <c r="M325" i="17" s="1"/>
  <c r="H421" i="40"/>
  <c r="M427" i="17" s="1"/>
  <c r="M1198" i="17"/>
  <c r="M652" i="17"/>
  <c r="M952" i="17"/>
  <c r="M863" i="17"/>
  <c r="M358" i="17"/>
  <c r="M285" i="17"/>
  <c r="M1112" i="17"/>
  <c r="M269" i="17"/>
  <c r="M826" i="17"/>
  <c r="M1348" i="17"/>
  <c r="M1092" i="17"/>
  <c r="M49" i="17"/>
  <c r="M847" i="17"/>
  <c r="M846" i="17"/>
  <c r="M91" i="17"/>
  <c r="M1080" i="17"/>
  <c r="M182" i="17"/>
  <c r="M1227" i="17"/>
  <c r="M1434" i="17"/>
  <c r="M962" i="17"/>
  <c r="M376" i="17"/>
  <c r="M1136" i="17"/>
  <c r="M1188" i="17"/>
  <c r="M741" i="17"/>
  <c r="M633" i="17"/>
  <c r="M404" i="17"/>
  <c r="M188" i="17"/>
  <c r="M576" i="17"/>
  <c r="M1411" i="17"/>
  <c r="M558" i="17"/>
  <c r="M59" i="17"/>
  <c r="M916" i="17"/>
  <c r="M1120" i="17"/>
  <c r="M218" i="17"/>
  <c r="M313" i="17"/>
  <c r="M79" i="17"/>
  <c r="M528" i="17"/>
  <c r="M974" i="17"/>
  <c r="M198" i="17"/>
  <c r="M239" i="17"/>
  <c r="M1402" i="17"/>
  <c r="M708" i="17"/>
  <c r="M698" i="17"/>
  <c r="M1155" i="17"/>
  <c r="M206" i="17"/>
  <c r="M541" i="17"/>
  <c r="M870" i="17"/>
  <c r="M412" i="17"/>
  <c r="M620" i="17"/>
  <c r="M883" i="17"/>
  <c r="M882" i="17"/>
  <c r="M227" i="17"/>
  <c r="M1330" i="17"/>
  <c r="M277" i="17"/>
  <c r="M70" i="17"/>
  <c r="H1211" i="39"/>
  <c r="L1217" i="17" s="1"/>
  <c r="L1197" i="17"/>
  <c r="L355" i="17"/>
  <c r="H142" i="39"/>
  <c r="L148" i="17" s="1"/>
  <c r="H21" i="39"/>
  <c r="L27" i="17" s="1"/>
  <c r="L1070" i="17"/>
  <c r="H508" i="39"/>
  <c r="L514" i="17" s="1"/>
  <c r="L512" i="17"/>
  <c r="L889" i="17"/>
  <c r="H884" i="39"/>
  <c r="L890" i="17" s="1"/>
  <c r="L733" i="17"/>
  <c r="L1380" i="17"/>
  <c r="L313" i="17"/>
  <c r="H308" i="39"/>
  <c r="L314" i="17" s="1"/>
  <c r="L171" i="17"/>
  <c r="H1375" i="39"/>
  <c r="L1381" i="17" s="1"/>
  <c r="H764" i="39"/>
  <c r="L770" i="17" s="1"/>
  <c r="L330" i="17"/>
  <c r="H22" i="39"/>
  <c r="L28" i="17" s="1"/>
  <c r="L1042" i="17"/>
  <c r="R1042" i="17" s="1"/>
  <c r="L1154" i="17"/>
  <c r="L1169" i="17"/>
  <c r="L714" i="17"/>
  <c r="H1441" i="39"/>
  <c r="L1447" i="17" s="1"/>
  <c r="L402" i="17"/>
  <c r="H678" i="39"/>
  <c r="L679" i="17"/>
  <c r="L410" i="17"/>
  <c r="H806" i="39"/>
  <c r="L812" i="17" s="1"/>
  <c r="H325" i="39"/>
  <c r="L331" i="17" s="1"/>
  <c r="L259" i="17"/>
  <c r="L915" i="17"/>
  <c r="L618" i="17"/>
  <c r="H774" i="39"/>
  <c r="L780" i="17" s="1"/>
  <c r="L753" i="17"/>
  <c r="L49" i="17"/>
  <c r="H159" i="39"/>
  <c r="L165" i="17" s="1"/>
  <c r="L161" i="17"/>
  <c r="L403" i="17"/>
  <c r="H686" i="39"/>
  <c r="L692" i="17" s="1"/>
  <c r="L689" i="17"/>
  <c r="H773" i="39"/>
  <c r="L779" i="17" s="1"/>
  <c r="L37" i="17"/>
  <c r="H842" i="39"/>
  <c r="L848" i="17" s="1"/>
  <c r="H244" i="39"/>
  <c r="L250" i="17" s="1"/>
  <c r="H896" i="39"/>
  <c r="L902" i="17" s="1"/>
  <c r="H157" i="39"/>
  <c r="L163" i="17" s="1"/>
  <c r="L207" i="17"/>
  <c r="L948" i="17"/>
  <c r="H662" i="39"/>
  <c r="L668" i="17" s="1"/>
  <c r="H1175" i="39"/>
  <c r="L1181" i="17" s="1"/>
  <c r="H984" i="39"/>
  <c r="L990" i="17" s="1"/>
  <c r="H503" i="39"/>
  <c r="L509" i="17" s="1"/>
  <c r="L303" i="17"/>
  <c r="L208" i="17"/>
  <c r="L1198" i="17"/>
  <c r="L59" i="17"/>
  <c r="L1330" i="17"/>
  <c r="L270" i="17"/>
  <c r="L542" i="17"/>
  <c r="L575" i="17"/>
  <c r="L323" i="17"/>
  <c r="L240" i="17"/>
  <c r="L385" i="17"/>
  <c r="L1401" i="17"/>
  <c r="L50" i="17"/>
  <c r="L1434" i="17"/>
  <c r="L839" i="17"/>
  <c r="L838" i="17"/>
  <c r="L863" i="17"/>
  <c r="L219" i="17"/>
  <c r="L975" i="17"/>
  <c r="L1136" i="17"/>
  <c r="H109" i="39"/>
  <c r="L115" i="17" s="1"/>
  <c r="L635" i="17"/>
  <c r="L1119" i="17"/>
  <c r="L559" i="17"/>
  <c r="L1227" i="17"/>
  <c r="L962" i="17"/>
  <c r="L1155" i="17"/>
  <c r="L1188" i="17"/>
  <c r="L1411" i="17"/>
  <c r="L827" i="17"/>
  <c r="L1080" i="17"/>
  <c r="L295" i="17"/>
  <c r="L180" i="17"/>
  <c r="L742" i="17"/>
  <c r="L698" i="17"/>
  <c r="L949" i="17"/>
  <c r="L603" i="17"/>
  <c r="L587" i="17"/>
  <c r="L376" i="17"/>
  <c r="L650" i="17"/>
  <c r="L707" i="17"/>
  <c r="L530" i="17"/>
  <c r="L278" i="17"/>
  <c r="L199" i="17"/>
  <c r="L916" i="17"/>
  <c r="L91" i="17"/>
  <c r="L189" i="17"/>
  <c r="L871" i="17"/>
  <c r="L619" i="17"/>
  <c r="L754" i="17"/>
  <c r="L880" i="17"/>
  <c r="L1111" i="17"/>
  <c r="L366" i="17"/>
  <c r="L286" i="17"/>
  <c r="L228" i="17"/>
  <c r="L1026" i="17"/>
  <c r="L356" i="17"/>
  <c r="R888" i="17"/>
  <c r="H1030" i="38"/>
  <c r="K1036" i="17" s="1"/>
  <c r="R934" i="17"/>
  <c r="H773" i="38"/>
  <c r="K779" i="17" s="1"/>
  <c r="H244" i="38"/>
  <c r="K250" i="17" s="1"/>
  <c r="K1380" i="17"/>
  <c r="H1375" i="38"/>
  <c r="K1381" i="17" s="1"/>
  <c r="K973" i="17"/>
  <c r="K733" i="17"/>
  <c r="K1388" i="17"/>
  <c r="H1064" i="38"/>
  <c r="H984" i="38"/>
  <c r="H902" i="38"/>
  <c r="K908" i="17" s="1"/>
  <c r="K633" i="17"/>
  <c r="R35" i="17"/>
  <c r="H142" i="38"/>
  <c r="K148" i="17" s="1"/>
  <c r="H890" i="38"/>
  <c r="K896" i="17" s="1"/>
  <c r="K36" i="17"/>
  <c r="K188" i="17"/>
  <c r="K197" i="17"/>
  <c r="K384" i="17"/>
  <c r="K1169" i="17"/>
  <c r="K706" i="17"/>
  <c r="K330" i="17"/>
  <c r="H1441" i="38"/>
  <c r="H929" i="38"/>
  <c r="K935" i="17" s="1"/>
  <c r="K775" i="17"/>
  <c r="H157" i="38"/>
  <c r="K163" i="17" s="1"/>
  <c r="K127" i="17"/>
  <c r="H1175" i="38"/>
  <c r="K1181" i="17" s="1"/>
  <c r="H132" i="38"/>
  <c r="K138" i="17" s="1"/>
  <c r="K1119" i="17"/>
  <c r="K48" i="17"/>
  <c r="K171" i="17"/>
  <c r="K1111" i="17"/>
  <c r="K1227" i="17"/>
  <c r="H1211" i="38"/>
  <c r="K1217" i="17" s="1"/>
  <c r="K1197" i="17"/>
  <c r="K739" i="17"/>
  <c r="H764" i="38"/>
  <c r="K770" i="17" s="1"/>
  <c r="H326" i="38"/>
  <c r="K332" i="17" s="1"/>
  <c r="H813" i="38"/>
  <c r="K684" i="17"/>
  <c r="K161" i="17"/>
  <c r="K1074" i="17"/>
  <c r="K394" i="17"/>
  <c r="K618" i="17"/>
  <c r="H806" i="38"/>
  <c r="K812" i="17" s="1"/>
  <c r="H325" i="38"/>
  <c r="K331" i="17" s="1"/>
  <c r="K259" i="17"/>
  <c r="K518" i="17"/>
  <c r="K1154" i="17"/>
  <c r="H122" i="38"/>
  <c r="K128" i="17" s="1"/>
  <c r="H308" i="38"/>
  <c r="K314" i="17" s="1"/>
  <c r="K1189" i="17"/>
  <c r="K90" i="17"/>
  <c r="K285" i="17"/>
  <c r="K1112" i="17"/>
  <c r="K189" i="17"/>
  <c r="K707" i="17"/>
  <c r="K181" i="17"/>
  <c r="K218" i="17"/>
  <c r="K277" i="17"/>
  <c r="K403" i="17"/>
  <c r="K412" i="17"/>
  <c r="K269" i="17"/>
  <c r="K619" i="17"/>
  <c r="K1120" i="17"/>
  <c r="K1155" i="17"/>
  <c r="K198" i="17"/>
  <c r="K949" i="17"/>
  <c r="K697" i="17"/>
  <c r="K1229" i="17"/>
  <c r="K1228" i="17"/>
  <c r="K879" i="17"/>
  <c r="K59" i="17"/>
  <c r="K385" i="17"/>
  <c r="K974" i="17"/>
  <c r="K837" i="17"/>
  <c r="K1198" i="17"/>
  <c r="K294" i="17"/>
  <c r="K587" i="17"/>
  <c r="K1330" i="17"/>
  <c r="K1411" i="17"/>
  <c r="K916" i="17"/>
  <c r="K241" i="17"/>
  <c r="K208" i="17"/>
  <c r="K49" i="17"/>
  <c r="K603" i="17"/>
  <c r="K1091" i="17"/>
  <c r="K69" i="17"/>
  <c r="K1401" i="17"/>
  <c r="K889" i="17"/>
  <c r="K228" i="17"/>
  <c r="K1433" i="17"/>
  <c r="K420" i="17"/>
  <c r="K368" i="17"/>
  <c r="K740" i="17"/>
  <c r="K395" i="17"/>
  <c r="K962" i="17"/>
  <c r="K1136" i="17"/>
  <c r="K870" i="17"/>
  <c r="K542" i="17"/>
  <c r="K847" i="17"/>
  <c r="K846" i="17"/>
  <c r="K863" i="17"/>
  <c r="K323" i="17"/>
  <c r="K652" i="17"/>
  <c r="K575" i="17"/>
  <c r="K634" i="17"/>
  <c r="K302" i="17"/>
  <c r="K901" i="17"/>
  <c r="K530" i="17"/>
  <c r="K357" i="17"/>
  <c r="R987" i="17"/>
  <c r="R959" i="17"/>
  <c r="J207" i="17"/>
  <c r="H142" i="37"/>
  <c r="J148" i="17" s="1"/>
  <c r="J542" i="17"/>
  <c r="H1211" i="37"/>
  <c r="J1217" i="17" s="1"/>
  <c r="J1197" i="17"/>
  <c r="H806" i="37"/>
  <c r="J812" i="17" s="1"/>
  <c r="H325" i="37"/>
  <c r="J331" i="17" s="1"/>
  <c r="J259" i="17"/>
  <c r="J36" i="17"/>
  <c r="H896" i="37"/>
  <c r="J902" i="17" s="1"/>
  <c r="J79" i="17"/>
  <c r="H157" i="37"/>
  <c r="J163" i="17" s="1"/>
  <c r="H1015" i="37"/>
  <c r="J1021" i="17" s="1"/>
  <c r="J1169" i="17"/>
  <c r="J602" i="17"/>
  <c r="J239" i="17"/>
  <c r="J171" i="17"/>
  <c r="J1080" i="17"/>
  <c r="J78" i="17"/>
  <c r="J739" i="17"/>
  <c r="J775" i="17"/>
  <c r="H686" i="37"/>
  <c r="J692" i="17" s="1"/>
  <c r="J689" i="17"/>
  <c r="J1380" i="17"/>
  <c r="J1092" i="17"/>
  <c r="J355" i="17"/>
  <c r="J1410" i="17"/>
  <c r="H1441" i="37"/>
  <c r="J1447" i="17" s="1"/>
  <c r="J161" i="17"/>
  <c r="H1175" i="37"/>
  <c r="J1181" i="17" s="1"/>
  <c r="J732" i="17"/>
  <c r="H1064" i="37"/>
  <c r="H929" i="37"/>
  <c r="J935" i="17" s="1"/>
  <c r="J376" i="17"/>
  <c r="J973" i="17"/>
  <c r="J1387" i="17"/>
  <c r="H244" i="37"/>
  <c r="J250" i="17" s="1"/>
  <c r="H308" i="37"/>
  <c r="J314" i="17" s="1"/>
  <c r="H890" i="37"/>
  <c r="J896" i="17" s="1"/>
  <c r="R988" i="17"/>
  <c r="J870" i="17"/>
  <c r="H813" i="37"/>
  <c r="J684" i="17"/>
  <c r="J330" i="17"/>
  <c r="H902" i="37"/>
  <c r="J908" i="17" s="1"/>
  <c r="J92" i="17"/>
  <c r="J1026" i="17"/>
  <c r="J650" i="17"/>
  <c r="J278" i="17"/>
  <c r="J1136" i="17"/>
  <c r="J871" i="17"/>
  <c r="J1330" i="17"/>
  <c r="J368" i="17"/>
  <c r="J940" i="17"/>
  <c r="J880" i="17"/>
  <c r="J323" i="17"/>
  <c r="J356" i="17"/>
  <c r="J1120" i="17"/>
  <c r="J681" i="17"/>
  <c r="J1411" i="17"/>
  <c r="J751" i="17"/>
  <c r="J68" i="17"/>
  <c r="J180" i="17"/>
  <c r="J587" i="17"/>
  <c r="J889" i="17"/>
  <c r="J228" i="17"/>
  <c r="J706" i="17"/>
  <c r="J989" i="17"/>
  <c r="J199" i="17"/>
  <c r="J960" i="17"/>
  <c r="J1198" i="17"/>
  <c r="J1434" i="17"/>
  <c r="J603" i="17"/>
  <c r="J240" i="17"/>
  <c r="J1081" i="17"/>
  <c r="J404" i="17"/>
  <c r="J862" i="17"/>
  <c r="J396" i="17"/>
  <c r="J1229" i="17"/>
  <c r="J1228" i="17"/>
  <c r="J575" i="17"/>
  <c r="J948" i="17"/>
  <c r="J270" i="17"/>
  <c r="J619" i="17"/>
  <c r="J530" i="17"/>
  <c r="J635" i="17"/>
  <c r="J304" i="17"/>
  <c r="J419" i="17"/>
  <c r="J208" i="17"/>
  <c r="J189" i="17"/>
  <c r="J1402" i="17"/>
  <c r="J59" i="17"/>
  <c r="J846" i="17"/>
  <c r="J847" i="17"/>
  <c r="J1093" i="17"/>
  <c r="J286" i="17"/>
  <c r="J697" i="17"/>
  <c r="J412" i="17"/>
  <c r="J740" i="17"/>
  <c r="J377" i="17"/>
  <c r="J1112" i="17"/>
  <c r="J219" i="17"/>
  <c r="J974" i="17"/>
  <c r="J824" i="17"/>
  <c r="J837" i="17"/>
  <c r="J385" i="17"/>
  <c r="J49" i="17"/>
  <c r="J559" i="17"/>
  <c r="J769" i="17"/>
  <c r="J1155" i="17"/>
  <c r="H247" i="36"/>
  <c r="I253" i="17" s="1"/>
  <c r="H1010" i="36"/>
  <c r="H10" i="36" s="1"/>
  <c r="I16" i="17" s="1"/>
  <c r="I395" i="17"/>
  <c r="I1312" i="17"/>
  <c r="H299" i="36"/>
  <c r="I305" i="17" s="1"/>
  <c r="I732" i="17"/>
  <c r="H326" i="36"/>
  <c r="I332" i="17" s="1"/>
  <c r="I258" i="17"/>
  <c r="I714" i="17"/>
  <c r="H686" i="36"/>
  <c r="I692" i="17" s="1"/>
  <c r="I689" i="17"/>
  <c r="I1054" i="17"/>
  <c r="I1410" i="17"/>
  <c r="H1441" i="36"/>
  <c r="I901" i="17"/>
  <c r="H896" i="36"/>
  <c r="I902" i="17" s="1"/>
  <c r="I1212" i="17"/>
  <c r="H142" i="36"/>
  <c r="I148" i="17" s="1"/>
  <c r="I586" i="17"/>
  <c r="I161" i="17"/>
  <c r="I59" i="17"/>
  <c r="H884" i="36"/>
  <c r="I890" i="17" s="1"/>
  <c r="I1091" i="17"/>
  <c r="I171" i="17"/>
  <c r="I403" i="17"/>
  <c r="I58" i="17"/>
  <c r="I1380" i="17"/>
  <c r="I575" i="17"/>
  <c r="H1015" i="36"/>
  <c r="I1021" i="17" s="1"/>
  <c r="H1064" i="36"/>
  <c r="I775" i="17"/>
  <c r="I376" i="17"/>
  <c r="I519" i="17"/>
  <c r="H764" i="36"/>
  <c r="I770" i="17" s="1"/>
  <c r="I387" i="17"/>
  <c r="H382" i="36"/>
  <c r="I388" i="17" s="1"/>
  <c r="I1169" i="17"/>
  <c r="I330" i="17"/>
  <c r="I137" i="17"/>
  <c r="H157" i="36"/>
  <c r="I163" i="17" s="1"/>
  <c r="I36" i="17"/>
  <c r="H662" i="36"/>
  <c r="I668" i="17" s="1"/>
  <c r="H1375" i="36"/>
  <c r="I1381" i="17" s="1"/>
  <c r="H319" i="36"/>
  <c r="I325" i="17" s="1"/>
  <c r="I1401" i="17"/>
  <c r="H1211" i="36"/>
  <c r="I1217" i="17" s="1"/>
  <c r="I1197" i="17"/>
  <c r="I1026" i="17"/>
  <c r="H1021" i="36"/>
  <c r="I1027" i="17" s="1"/>
  <c r="H813" i="36"/>
  <c r="I684" i="17"/>
  <c r="I248" i="17"/>
  <c r="I208" i="17"/>
  <c r="I651" i="17"/>
  <c r="I880" i="17"/>
  <c r="I269" i="17"/>
  <c r="I530" i="17"/>
  <c r="I220" i="17"/>
  <c r="I914" i="17"/>
  <c r="I404" i="17"/>
  <c r="I863" i="17"/>
  <c r="I706" i="17"/>
  <c r="I1120" i="17"/>
  <c r="I949" i="17"/>
  <c r="I277" i="17"/>
  <c r="I1155" i="17"/>
  <c r="I80" i="17"/>
  <c r="I1092" i="17"/>
  <c r="I1402" i="17"/>
  <c r="I741" i="17"/>
  <c r="I357" i="17"/>
  <c r="I824" i="17"/>
  <c r="I294" i="17"/>
  <c r="I396" i="17"/>
  <c r="I940" i="17"/>
  <c r="I1227" i="17"/>
  <c r="I751" i="17"/>
  <c r="I286" i="17"/>
  <c r="I239" i="17"/>
  <c r="I975" i="17"/>
  <c r="I542" i="17"/>
  <c r="I420" i="17"/>
  <c r="I1080" i="17"/>
  <c r="I90" i="17"/>
  <c r="I698" i="17"/>
  <c r="I69" i="17"/>
  <c r="I838" i="17"/>
  <c r="I839" i="17"/>
  <c r="I412" i="17"/>
  <c r="I227" i="17"/>
  <c r="I619" i="17"/>
  <c r="I368" i="17"/>
  <c r="I1411" i="17"/>
  <c r="I635" i="17"/>
  <c r="I200" i="17"/>
  <c r="I1188" i="17"/>
  <c r="I606" i="17"/>
  <c r="I871" i="17"/>
  <c r="I1434" i="17"/>
  <c r="I960" i="17"/>
  <c r="I1112" i="17"/>
  <c r="I1198" i="17"/>
  <c r="I1330" i="17"/>
  <c r="I1136" i="17"/>
  <c r="H834" i="35"/>
  <c r="H5" i="35" s="1"/>
  <c r="H11" i="17" s="1"/>
  <c r="H503" i="35"/>
  <c r="H509" i="17" s="1"/>
  <c r="H1016" i="17"/>
  <c r="H10" i="35"/>
  <c r="H16" i="17" s="1"/>
  <c r="H330" i="17"/>
  <c r="H347" i="17"/>
  <c r="H621" i="17"/>
  <c r="H157" i="35"/>
  <c r="H163" i="17" s="1"/>
  <c r="H127" i="17"/>
  <c r="H703" i="35"/>
  <c r="H709" i="17" s="1"/>
  <c r="H161" i="17"/>
  <c r="H586" i="17"/>
  <c r="H772" i="35"/>
  <c r="H778" i="17" s="1"/>
  <c r="H735" i="17"/>
  <c r="H1410" i="17"/>
  <c r="H1441" i="35"/>
  <c r="H935" i="35"/>
  <c r="H941" i="17" s="1"/>
  <c r="H622" i="17"/>
  <c r="H122" i="35"/>
  <c r="H128" i="17" s="1"/>
  <c r="H1169" i="17"/>
  <c r="H674" i="17"/>
  <c r="H669" i="35"/>
  <c r="H675" i="17" s="1"/>
  <c r="H740" i="17"/>
  <c r="H244" i="35"/>
  <c r="H250" i="17" s="1"/>
  <c r="H840" i="17"/>
  <c r="H1226" i="17"/>
  <c r="R1226" i="17" s="1"/>
  <c r="H813" i="35"/>
  <c r="H684" i="17"/>
  <c r="H37" i="17"/>
  <c r="H1211" i="35"/>
  <c r="H1217" i="17" s="1"/>
  <c r="H1197" i="17"/>
  <c r="H104" i="17"/>
  <c r="H1064" i="35"/>
  <c r="H142" i="35"/>
  <c r="H148" i="17" s="1"/>
  <c r="H634" i="17"/>
  <c r="H517" i="17"/>
  <c r="H1380" i="17"/>
  <c r="H751" i="17"/>
  <c r="H773" i="35"/>
  <c r="H779" i="17" s="1"/>
  <c r="H806" i="35"/>
  <c r="H812" i="17" s="1"/>
  <c r="H325" i="35"/>
  <c r="H331" i="17" s="1"/>
  <c r="H259" i="17"/>
  <c r="H541" i="17"/>
  <c r="H714" i="17"/>
  <c r="H1021" i="35"/>
  <c r="H1027" i="17" s="1"/>
  <c r="H1388" i="17"/>
  <c r="H171" i="17"/>
  <c r="H1082" i="17"/>
  <c r="H1227" i="17"/>
  <c r="H1330" i="17"/>
  <c r="H1119" i="17"/>
  <c r="H915" i="17"/>
  <c r="H825" i="17"/>
  <c r="H1434" i="17"/>
  <c r="H295" i="17"/>
  <c r="H977" i="17"/>
  <c r="H199" i="17"/>
  <c r="H1188" i="17"/>
  <c r="H1348" i="17"/>
  <c r="H385" i="17"/>
  <c r="H529" i="17"/>
  <c r="H681" i="17"/>
  <c r="H286" i="17"/>
  <c r="H1136" i="17"/>
  <c r="H1155" i="17"/>
  <c r="H278" i="17"/>
  <c r="H418" i="17"/>
  <c r="H59" i="17"/>
  <c r="H180" i="17"/>
  <c r="H1411" i="17"/>
  <c r="H208" i="17"/>
  <c r="H270" i="17"/>
  <c r="H358" i="17"/>
  <c r="H653" i="17"/>
  <c r="H881" i="17"/>
  <c r="H394" i="17"/>
  <c r="H312" i="17"/>
  <c r="H951" i="17"/>
  <c r="H518" i="17"/>
  <c r="H574" i="17"/>
  <c r="H1198" i="17"/>
  <c r="H228" i="17"/>
  <c r="H219" i="17"/>
  <c r="H303" i="17"/>
  <c r="H1111" i="17"/>
  <c r="H69" i="17"/>
  <c r="H366" i="17"/>
  <c r="H377" i="17"/>
  <c r="H189" i="17"/>
  <c r="H240" i="17"/>
  <c r="H1092" i="17"/>
  <c r="G1118" i="17"/>
  <c r="G775" i="17"/>
  <c r="H1441" i="34"/>
  <c r="G1447" i="17" s="1"/>
  <c r="G1054" i="17"/>
  <c r="H109" i="34"/>
  <c r="G115" i="17" s="1"/>
  <c r="G347" i="17"/>
  <c r="G172" i="17"/>
  <c r="H1021" i="34"/>
  <c r="G1027" i="17" s="1"/>
  <c r="H896" i="34"/>
  <c r="G902" i="17" s="1"/>
  <c r="G217" i="17"/>
  <c r="H157" i="34"/>
  <c r="G163" i="17" s="1"/>
  <c r="G127" i="17"/>
  <c r="H99" i="34"/>
  <c r="G105" i="17" s="1"/>
  <c r="G1155" i="17"/>
  <c r="H1209" i="34"/>
  <c r="G1215" i="17" s="1"/>
  <c r="G1170" i="17"/>
  <c r="G895" i="17"/>
  <c r="G1091" i="17"/>
  <c r="H764" i="34"/>
  <c r="G770" i="17" s="1"/>
  <c r="G1386" i="17"/>
  <c r="H984" i="34"/>
  <c r="G990" i="17" s="1"/>
  <c r="G527" i="17"/>
  <c r="H678" i="34"/>
  <c r="G679" i="17"/>
  <c r="H244" i="34"/>
  <c r="G250" i="17" s="1"/>
  <c r="G1445" i="17"/>
  <c r="H326" i="34"/>
  <c r="G332" i="17" s="1"/>
  <c r="H1064" i="34"/>
  <c r="G846" i="17"/>
  <c r="G847" i="17"/>
  <c r="G633" i="17"/>
  <c r="G38" i="17"/>
  <c r="H806" i="34"/>
  <c r="G812" i="17" s="1"/>
  <c r="H325" i="34"/>
  <c r="G259" i="17"/>
  <c r="H1015" i="34"/>
  <c r="G1021" i="17" s="1"/>
  <c r="H884" i="34"/>
  <c r="G890" i="17" s="1"/>
  <c r="G734" i="17"/>
  <c r="G161" i="17"/>
  <c r="G975" i="17"/>
  <c r="G604" i="17"/>
  <c r="G1411" i="17"/>
  <c r="G270" i="17"/>
  <c r="G367" i="17"/>
  <c r="G743" i="17"/>
  <c r="G1433" i="17"/>
  <c r="G587" i="17"/>
  <c r="G313" i="17"/>
  <c r="G960" i="17"/>
  <c r="G181" i="17"/>
  <c r="G376" i="17"/>
  <c r="G880" i="17"/>
  <c r="G189" i="17"/>
  <c r="H1355" i="34"/>
  <c r="G1361" i="17" s="1"/>
  <c r="G285" i="17"/>
  <c r="G49" i="17"/>
  <c r="G575" i="17"/>
  <c r="G680" i="17"/>
  <c r="G198" i="17"/>
  <c r="G1329" i="17"/>
  <c r="G950" i="17"/>
  <c r="G418" i="17"/>
  <c r="G1119" i="17"/>
  <c r="G1188" i="17"/>
  <c r="G652" i="17"/>
  <c r="G426" i="17"/>
  <c r="G620" i="17"/>
  <c r="G278" i="17"/>
  <c r="G294" i="17"/>
  <c r="G1227" i="17"/>
  <c r="G528" i="17"/>
  <c r="G218" i="17"/>
  <c r="G540" i="17"/>
  <c r="G870" i="17"/>
  <c r="G80" i="17"/>
  <c r="G699" i="17"/>
  <c r="G384" i="17"/>
  <c r="G304" i="17"/>
  <c r="G707" i="17"/>
  <c r="G1111" i="17"/>
  <c r="G558" i="17"/>
  <c r="G227" i="17"/>
  <c r="G1156" i="17"/>
  <c r="G863" i="17"/>
  <c r="G838" i="17"/>
  <c r="G839" i="17"/>
  <c r="G241" i="17"/>
  <c r="G940" i="17"/>
  <c r="G359" i="17"/>
  <c r="G324" i="17"/>
  <c r="G410" i="17"/>
  <c r="G634" i="17"/>
  <c r="G207" i="17"/>
  <c r="G69" i="17"/>
  <c r="G402" i="17"/>
  <c r="G1401" i="17"/>
  <c r="G59" i="17"/>
  <c r="G1135" i="17"/>
  <c r="R1152" i="17"/>
  <c r="R1073" i="17"/>
  <c r="R1430" i="17"/>
  <c r="F857" i="17"/>
  <c r="R857" i="17" s="1"/>
  <c r="R845" i="17"/>
  <c r="R1232" i="17"/>
  <c r="F733" i="17"/>
  <c r="H1375" i="33"/>
  <c r="F1381" i="17" s="1"/>
  <c r="H1015" i="33"/>
  <c r="F1021" i="17" s="1"/>
  <c r="R1233" i="17"/>
  <c r="F347" i="17"/>
  <c r="F38" i="17"/>
  <c r="F170" i="17"/>
  <c r="F1380" i="17"/>
  <c r="F260" i="17"/>
  <c r="R1110" i="17"/>
  <c r="F989" i="17"/>
  <c r="F1111" i="17"/>
  <c r="F847" i="17"/>
  <c r="F824" i="17"/>
  <c r="F1229" i="17"/>
  <c r="F1228" i="17"/>
  <c r="F960" i="17"/>
  <c r="F839" i="17"/>
  <c r="F1069" i="17"/>
  <c r="F1068" i="17"/>
  <c r="F1155" i="17"/>
  <c r="E1386" i="17"/>
  <c r="E1410" i="17"/>
  <c r="H1441" i="32"/>
  <c r="E1447" i="17" s="1"/>
  <c r="E1431" i="17"/>
  <c r="R1431" i="17" s="1"/>
  <c r="E1445" i="17"/>
  <c r="E1227" i="17"/>
  <c r="H299" i="32"/>
  <c r="E305" i="17" s="1"/>
  <c r="H237" i="32"/>
  <c r="E243" i="17" s="1"/>
  <c r="E846" i="17"/>
  <c r="E847" i="17"/>
  <c r="E949" i="17"/>
  <c r="H327" i="32"/>
  <c r="E333" i="17" s="1"/>
  <c r="H884" i="32"/>
  <c r="E890" i="17" s="1"/>
  <c r="E698" i="17"/>
  <c r="E682" i="17"/>
  <c r="H679" i="32"/>
  <c r="E685" i="17" s="1"/>
  <c r="E376" i="17"/>
  <c r="E37" i="17"/>
  <c r="E974" i="17"/>
  <c r="E411" i="17"/>
  <c r="E261" i="17"/>
  <c r="E1027" i="17"/>
  <c r="H1030" i="32"/>
  <c r="H282" i="32"/>
  <c r="E288" i="17" s="1"/>
  <c r="H890" i="32"/>
  <c r="E896" i="17" s="1"/>
  <c r="E961" i="17"/>
  <c r="H47" i="32"/>
  <c r="E53" i="17" s="1"/>
  <c r="H431" i="32"/>
  <c r="E437" i="17" s="1"/>
  <c r="E907" i="17"/>
  <c r="H902" i="32"/>
  <c r="E908" i="17" s="1"/>
  <c r="E385" i="17"/>
  <c r="E163" i="17"/>
  <c r="H159" i="32"/>
  <c r="E165" i="17" s="1"/>
  <c r="E769" i="17"/>
  <c r="H773" i="32"/>
  <c r="E779" i="17" s="1"/>
  <c r="E605" i="17"/>
  <c r="E620" i="17"/>
  <c r="E520" i="17"/>
  <c r="E975" i="17"/>
  <c r="E542" i="17"/>
  <c r="E350" i="17"/>
  <c r="E588" i="17"/>
  <c r="E559" i="17"/>
  <c r="E173" i="17"/>
  <c r="E708" i="17"/>
  <c r="E576" i="17"/>
  <c r="E79" i="17"/>
  <c r="E826" i="17"/>
  <c r="E1091" i="17"/>
  <c r="H858" i="32"/>
  <c r="E864" i="17" s="1"/>
  <c r="E674" i="17"/>
  <c r="H669" i="32"/>
  <c r="E675" i="17" s="1"/>
  <c r="E840" i="17"/>
  <c r="E1074" i="17"/>
  <c r="H1010" i="32"/>
  <c r="E192" i="17"/>
  <c r="H273" i="32"/>
  <c r="E279" i="17" s="1"/>
  <c r="H224" i="32"/>
  <c r="E230" i="17" s="1"/>
  <c r="E207" i="17"/>
  <c r="E68" i="17"/>
  <c r="H109" i="32"/>
  <c r="E115" i="17" s="1"/>
  <c r="E880" i="17"/>
  <c r="E197" i="17"/>
  <c r="H244" i="32"/>
  <c r="E250" i="17" s="1"/>
  <c r="E208" i="17"/>
  <c r="E1387" i="17"/>
  <c r="E1400" i="17"/>
  <c r="E1154" i="17"/>
  <c r="E1379" i="17"/>
  <c r="E917" i="17"/>
  <c r="E369" i="17"/>
  <c r="E1228" i="17"/>
  <c r="E1229" i="17"/>
  <c r="E270" i="17"/>
  <c r="E652" i="17"/>
  <c r="E1187" i="17"/>
  <c r="E529" i="17"/>
  <c r="H714" i="32"/>
  <c r="E720" i="17" s="1"/>
  <c r="E60" i="17"/>
  <c r="E1212" i="17"/>
  <c r="E295" i="17"/>
  <c r="E1198" i="17"/>
  <c r="E881" i="17"/>
  <c r="E1111" i="17"/>
  <c r="E1079" i="17"/>
  <c r="E1411" i="17"/>
  <c r="E93" i="17"/>
  <c r="R935" i="17" l="1"/>
  <c r="R1154" i="17"/>
  <c r="H159" i="37"/>
  <c r="J165" i="17" s="1"/>
  <c r="E278" i="17"/>
  <c r="E839" i="17"/>
  <c r="E742" i="17"/>
  <c r="I1313" i="17"/>
  <c r="H1355" i="36"/>
  <c r="J1313" i="17"/>
  <c r="H1355" i="37"/>
  <c r="O1313" i="17"/>
  <c r="H1355" i="42"/>
  <c r="O1361" i="17" s="1"/>
  <c r="E1358" i="17"/>
  <c r="R1358" i="17" s="1"/>
  <c r="K1360" i="17"/>
  <c r="O1360" i="17"/>
  <c r="M1313" i="17"/>
  <c r="H1355" i="40"/>
  <c r="E1311" i="17"/>
  <c r="R1311" i="17" s="1"/>
  <c r="H1353" i="32"/>
  <c r="E1359" i="17" s="1"/>
  <c r="R1359" i="17" s="1"/>
  <c r="N1313" i="17"/>
  <c r="H1355" i="41"/>
  <c r="N1361" i="17" s="1"/>
  <c r="P1313" i="17"/>
  <c r="H1355" i="43"/>
  <c r="R258" i="17"/>
  <c r="F1360" i="17"/>
  <c r="F1313" i="17"/>
  <c r="H1355" i="33"/>
  <c r="F1361" i="17" s="1"/>
  <c r="R960" i="17"/>
  <c r="K1313" i="17"/>
  <c r="H1355" i="38"/>
  <c r="K1361" i="17" s="1"/>
  <c r="Q1313" i="17"/>
  <c r="H1355" i="44"/>
  <c r="Q1361" i="17" s="1"/>
  <c r="L1313" i="17"/>
  <c r="H1355" i="39"/>
  <c r="R989" i="17"/>
  <c r="H1313" i="17"/>
  <c r="H1355" i="35"/>
  <c r="H159" i="34"/>
  <c r="G165" i="17" s="1"/>
  <c r="H890" i="34"/>
  <c r="G896" i="17" s="1"/>
  <c r="H1030" i="35"/>
  <c r="R36" i="17"/>
  <c r="R517" i="17"/>
  <c r="H1301" i="40"/>
  <c r="M1307" i="17" s="1"/>
  <c r="M1305" i="17"/>
  <c r="H1301" i="44"/>
  <c r="Q1307" i="17" s="1"/>
  <c r="Q1305" i="17"/>
  <c r="H866" i="37"/>
  <c r="J872" i="17" s="1"/>
  <c r="H12" i="43"/>
  <c r="P18" i="17" s="1"/>
  <c r="L1305" i="17"/>
  <c r="H1301" i="39"/>
  <c r="L1307" i="17" s="1"/>
  <c r="H319" i="43"/>
  <c r="P325" i="17" s="1"/>
  <c r="H1301" i="37"/>
  <c r="J1307" i="17" s="1"/>
  <c r="J1305" i="17"/>
  <c r="H1301" i="38"/>
  <c r="K1307" i="17" s="1"/>
  <c r="K1305" i="17"/>
  <c r="E1302" i="17"/>
  <c r="H1299" i="32"/>
  <c r="H1299" i="41"/>
  <c r="N1302" i="17"/>
  <c r="H1299" i="34"/>
  <c r="G1302" i="17"/>
  <c r="H1301" i="42"/>
  <c r="O1307" i="17" s="1"/>
  <c r="O1305" i="17"/>
  <c r="H1305" i="17"/>
  <c r="H1301" i="35"/>
  <c r="H1307" i="17" s="1"/>
  <c r="H1301" i="36"/>
  <c r="I1307" i="17" s="1"/>
  <c r="I1305" i="17"/>
  <c r="P1305" i="17"/>
  <c r="H1301" i="43"/>
  <c r="P1307" i="17" s="1"/>
  <c r="H159" i="38"/>
  <c r="K165" i="17" s="1"/>
  <c r="H1030" i="42"/>
  <c r="H12" i="42" s="1"/>
  <c r="O18" i="17" s="1"/>
  <c r="H1107" i="38"/>
  <c r="K1113" i="17" s="1"/>
  <c r="H186" i="43"/>
  <c r="P192" i="17" s="1"/>
  <c r="H308" i="34"/>
  <c r="G314" i="17" s="1"/>
  <c r="H12" i="38"/>
  <c r="K18" i="17" s="1"/>
  <c r="H244" i="42"/>
  <c r="O250" i="17" s="1"/>
  <c r="H1030" i="36"/>
  <c r="H159" i="41"/>
  <c r="N165" i="17" s="1"/>
  <c r="Q1080" i="17"/>
  <c r="Q618" i="17"/>
  <c r="Q751" i="17"/>
  <c r="Q173" i="17"/>
  <c r="Q1036" i="17"/>
  <c r="H12" i="44"/>
  <c r="Q18" i="17" s="1"/>
  <c r="Q1081" i="17"/>
  <c r="Q603" i="17"/>
  <c r="H431" i="44"/>
  <c r="Q437" i="17" s="1"/>
  <c r="Q347" i="17"/>
  <c r="H159" i="44"/>
  <c r="Q165" i="17" s="1"/>
  <c r="Q619" i="17"/>
  <c r="Q602" i="17"/>
  <c r="H773" i="44"/>
  <c r="Q779" i="17" s="1"/>
  <c r="Q540" i="17"/>
  <c r="Q1187" i="17"/>
  <c r="H1209" i="44"/>
  <c r="Q1215" i="17" s="1"/>
  <c r="Q1170" i="17"/>
  <c r="Q80" i="17"/>
  <c r="H407" i="44"/>
  <c r="Q413" i="17" s="1"/>
  <c r="R1054" i="17"/>
  <c r="Q284" i="17"/>
  <c r="H326" i="44"/>
  <c r="Q332" i="17" s="1"/>
  <c r="H1107" i="44"/>
  <c r="Q1113" i="17" s="1"/>
  <c r="H391" i="44"/>
  <c r="Q397" i="17" s="1"/>
  <c r="H813" i="44"/>
  <c r="Q684" i="17"/>
  <c r="H204" i="44"/>
  <c r="Q210" i="17" s="1"/>
  <c r="H244" i="44"/>
  <c r="Q250" i="17" s="1"/>
  <c r="Q733" i="17"/>
  <c r="Q674" i="17"/>
  <c r="H669" i="44"/>
  <c r="Q675" i="17" s="1"/>
  <c r="Q1118" i="17"/>
  <c r="H177" i="44"/>
  <c r="Q183" i="17" s="1"/>
  <c r="H257" i="44"/>
  <c r="Q263" i="17" s="1"/>
  <c r="H224" i="44"/>
  <c r="Q230" i="17" s="1"/>
  <c r="Q1389" i="17"/>
  <c r="Q1136" i="17"/>
  <c r="Q218" i="17"/>
  <c r="Q1119" i="17"/>
  <c r="Q58" i="17"/>
  <c r="Q1067" i="17"/>
  <c r="Q1093" i="17"/>
  <c r="H168" i="44"/>
  <c r="Q174" i="17" s="1"/>
  <c r="H109" i="44"/>
  <c r="Q115" i="17" s="1"/>
  <c r="Q37" i="17"/>
  <c r="Q59" i="17"/>
  <c r="H1429" i="44"/>
  <c r="Q331" i="17"/>
  <c r="Q1069" i="17"/>
  <c r="Q1068" i="17"/>
  <c r="Q1094" i="17"/>
  <c r="H878" i="44"/>
  <c r="Q884" i="17" s="1"/>
  <c r="H265" i="44"/>
  <c r="Q271" i="17" s="1"/>
  <c r="H421" i="44"/>
  <c r="Q427" i="17" s="1"/>
  <c r="Q1227" i="17"/>
  <c r="R1227" i="17" s="1"/>
  <c r="Q742" i="17"/>
  <c r="Q1403" i="17"/>
  <c r="Q559" i="17"/>
  <c r="Q71" i="17"/>
  <c r="Q575" i="17"/>
  <c r="Q369" i="17"/>
  <c r="Q191" i="17"/>
  <c r="Q358" i="17"/>
  <c r="Q1137" i="17"/>
  <c r="Q219" i="17"/>
  <c r="Q978" i="17"/>
  <c r="Q952" i="17"/>
  <c r="Q49" i="17"/>
  <c r="Q386" i="17"/>
  <c r="Q962" i="17"/>
  <c r="Q92" i="17"/>
  <c r="Q240" i="17"/>
  <c r="Q915" i="17"/>
  <c r="Q1188" i="17"/>
  <c r="Q1155" i="17"/>
  <c r="Q681" i="17"/>
  <c r="Q1412" i="17"/>
  <c r="Q404" i="17"/>
  <c r="Q707" i="17"/>
  <c r="Q199" i="17"/>
  <c r="Q295" i="17"/>
  <c r="Q541" i="17"/>
  <c r="H902" i="43"/>
  <c r="P908" i="17" s="1"/>
  <c r="P172" i="17"/>
  <c r="P1068" i="17"/>
  <c r="P1069" i="17"/>
  <c r="P348" i="17"/>
  <c r="P367" i="17"/>
  <c r="H327" i="43"/>
  <c r="P333" i="17" s="1"/>
  <c r="P260" i="17"/>
  <c r="H109" i="43"/>
  <c r="P115" i="17" s="1"/>
  <c r="P37" i="17"/>
  <c r="P1389" i="17"/>
  <c r="P51" i="17"/>
  <c r="P1432" i="17"/>
  <c r="H935" i="43"/>
  <c r="P941" i="17" s="1"/>
  <c r="R28" i="17"/>
  <c r="P880" i="17"/>
  <c r="P1433" i="17"/>
  <c r="H773" i="43"/>
  <c r="P779" i="17" s="1"/>
  <c r="P1411" i="17"/>
  <c r="P634" i="17"/>
  <c r="P90" i="17"/>
  <c r="P618" i="17"/>
  <c r="H431" i="43"/>
  <c r="P437" i="17" s="1"/>
  <c r="H159" i="43"/>
  <c r="P165" i="17" s="1"/>
  <c r="P824" i="17"/>
  <c r="P914" i="17"/>
  <c r="P733" i="17"/>
  <c r="P519" i="17"/>
  <c r="P331" i="17"/>
  <c r="H813" i="43"/>
  <c r="P684" i="17"/>
  <c r="P529" i="17"/>
  <c r="H764" i="43"/>
  <c r="P770" i="17" s="1"/>
  <c r="H842" i="43"/>
  <c r="P848" i="17" s="1"/>
  <c r="H265" i="43"/>
  <c r="P271" i="17" s="1"/>
  <c r="P278" i="17"/>
  <c r="H273" i="43"/>
  <c r="P279" i="17" s="1"/>
  <c r="H1209" i="43"/>
  <c r="P1215" i="17" s="1"/>
  <c r="P1170" i="17"/>
  <c r="P418" i="17"/>
  <c r="P1067" i="17"/>
  <c r="H1107" i="43"/>
  <c r="P1113" i="17" s="1"/>
  <c r="P1447" i="17"/>
  <c r="P1092" i="17"/>
  <c r="P742" i="17"/>
  <c r="P80" i="17"/>
  <c r="P948" i="17"/>
  <c r="R948" i="17" s="1"/>
  <c r="H421" i="43"/>
  <c r="P427" i="17" s="1"/>
  <c r="P1093" i="17"/>
  <c r="P881" i="17"/>
  <c r="P588" i="17"/>
  <c r="P395" i="17"/>
  <c r="P1199" i="17"/>
  <c r="P863" i="17"/>
  <c r="P1403" i="17"/>
  <c r="P975" i="17"/>
  <c r="P1189" i="17"/>
  <c r="P304" i="17"/>
  <c r="P368" i="17"/>
  <c r="P1121" i="17"/>
  <c r="P296" i="17"/>
  <c r="P560" i="17"/>
  <c r="P825" i="17"/>
  <c r="P915" i="17"/>
  <c r="P839" i="17"/>
  <c r="P1156" i="17"/>
  <c r="P949" i="17"/>
  <c r="P871" i="17"/>
  <c r="P635" i="17"/>
  <c r="P91" i="17"/>
  <c r="P287" i="17"/>
  <c r="P1229" i="17"/>
  <c r="P1228" i="17"/>
  <c r="P651" i="17"/>
  <c r="P419" i="17"/>
  <c r="P707" i="17"/>
  <c r="P576" i="17"/>
  <c r="P542" i="17"/>
  <c r="P241" i="17"/>
  <c r="P530" i="17"/>
  <c r="P1137" i="17"/>
  <c r="P229" i="17"/>
  <c r="P52" i="17"/>
  <c r="P403" i="17"/>
  <c r="P743" i="17"/>
  <c r="P411" i="17"/>
  <c r="P387" i="17"/>
  <c r="P81" i="17"/>
  <c r="P1412" i="17"/>
  <c r="P69" i="17"/>
  <c r="P220" i="17"/>
  <c r="P209" i="17"/>
  <c r="P200" i="17"/>
  <c r="P1083" i="17"/>
  <c r="P619" i="17"/>
  <c r="O278" i="17"/>
  <c r="H273" i="42"/>
  <c r="O279" i="17" s="1"/>
  <c r="O603" i="17"/>
  <c r="O915" i="17"/>
  <c r="O819" i="17"/>
  <c r="H676" i="42"/>
  <c r="O769" i="17"/>
  <c r="H773" i="42"/>
  <c r="O779" i="17" s="1"/>
  <c r="H1429" i="42"/>
  <c r="O80" i="17"/>
  <c r="O519" i="17"/>
  <c r="O227" i="17"/>
  <c r="O303" i="17"/>
  <c r="O411" i="17"/>
  <c r="O1389" i="17"/>
  <c r="H159" i="42"/>
  <c r="O165" i="17" s="1"/>
  <c r="O674" i="17"/>
  <c r="H669" i="42"/>
  <c r="O675" i="17" s="1"/>
  <c r="O734" i="17"/>
  <c r="O348" i="17"/>
  <c r="O973" i="17"/>
  <c r="O172" i="17"/>
  <c r="H1209" i="42"/>
  <c r="O1215" i="17" s="1"/>
  <c r="O1170" i="17"/>
  <c r="O197" i="17"/>
  <c r="H834" i="42"/>
  <c r="H1010" i="42"/>
  <c r="O529" i="17"/>
  <c r="O541" i="17"/>
  <c r="H1398" i="42"/>
  <c r="O1404" i="17" s="1"/>
  <c r="O1036" i="17"/>
  <c r="O198" i="17"/>
  <c r="H1107" i="42"/>
  <c r="O1113" i="17" s="1"/>
  <c r="H806" i="42"/>
  <c r="O812" i="17" s="1"/>
  <c r="H325" i="42"/>
  <c r="O259" i="17"/>
  <c r="H781" i="42"/>
  <c r="O787" i="17" s="1"/>
  <c r="O752" i="17"/>
  <c r="H858" i="42"/>
  <c r="O864" i="17" s="1"/>
  <c r="O1381" i="17"/>
  <c r="H110" i="42"/>
  <c r="O116" i="17" s="1"/>
  <c r="O38" i="17"/>
  <c r="H21" i="42"/>
  <c r="O27" i="17" s="1"/>
  <c r="O1070" i="17"/>
  <c r="H764" i="42"/>
  <c r="O770" i="17" s="1"/>
  <c r="O81" i="17"/>
  <c r="O827" i="17"/>
  <c r="O588" i="17"/>
  <c r="O287" i="17"/>
  <c r="O530" i="17"/>
  <c r="O542" i="17"/>
  <c r="O367" i="17"/>
  <c r="O189" i="17"/>
  <c r="O1199" i="17"/>
  <c r="O741" i="17"/>
  <c r="O324" i="17"/>
  <c r="O847" i="17"/>
  <c r="R847" i="17" s="1"/>
  <c r="O846" i="17"/>
  <c r="O420" i="17"/>
  <c r="O1348" i="17"/>
  <c r="O708" i="17"/>
  <c r="O620" i="17"/>
  <c r="O220" i="17"/>
  <c r="O92" i="17"/>
  <c r="O576" i="17"/>
  <c r="O560" i="17"/>
  <c r="O963" i="17"/>
  <c r="O652" i="17"/>
  <c r="O604" i="17"/>
  <c r="O304" i="17"/>
  <c r="O387" i="17"/>
  <c r="O1156" i="17"/>
  <c r="O871" i="17"/>
  <c r="O635" i="17"/>
  <c r="O394" i="17"/>
  <c r="O1081" i="17"/>
  <c r="O228" i="17"/>
  <c r="O1412" i="17"/>
  <c r="O1121" i="17"/>
  <c r="O1137" i="17"/>
  <c r="O1093" i="17"/>
  <c r="O916" i="17"/>
  <c r="O974" i="17"/>
  <c r="O50" i="17"/>
  <c r="O1229" i="17"/>
  <c r="O1228" i="17"/>
  <c r="O70" i="17"/>
  <c r="O1189" i="17"/>
  <c r="O404" i="17"/>
  <c r="O881" i="17"/>
  <c r="O208" i="17"/>
  <c r="O412" i="17"/>
  <c r="O699" i="17"/>
  <c r="O950" i="17"/>
  <c r="H842" i="41"/>
  <c r="N848" i="17" s="1"/>
  <c r="H308" i="41"/>
  <c r="N314" i="17" s="1"/>
  <c r="N1068" i="17"/>
  <c r="H1064" i="41"/>
  <c r="H834" i="41"/>
  <c r="H884" i="41"/>
  <c r="N890" i="17" s="1"/>
  <c r="H1030" i="41"/>
  <c r="H373" i="41"/>
  <c r="N379" i="17" s="1"/>
  <c r="N1119" i="17"/>
  <c r="H109" i="41"/>
  <c r="N115" i="17" s="1"/>
  <c r="N37" i="17"/>
  <c r="N218" i="17"/>
  <c r="N1199" i="17"/>
  <c r="N171" i="17"/>
  <c r="N1389" i="17"/>
  <c r="N519" i="17"/>
  <c r="N587" i="17"/>
  <c r="H858" i="41"/>
  <c r="N864" i="17" s="1"/>
  <c r="R889" i="17"/>
  <c r="N261" i="17"/>
  <c r="N182" i="17"/>
  <c r="H177" i="41"/>
  <c r="N183" i="17" s="1"/>
  <c r="N529" i="17"/>
  <c r="H714" i="41"/>
  <c r="N720" i="17" s="1"/>
  <c r="H764" i="41"/>
  <c r="N770" i="17" s="1"/>
  <c r="N940" i="17"/>
  <c r="H935" i="41"/>
  <c r="N941" i="17" s="1"/>
  <c r="N1111" i="17"/>
  <c r="R1111" i="17" s="1"/>
  <c r="N734" i="17"/>
  <c r="H431" i="41"/>
  <c r="N437" i="17" s="1"/>
  <c r="N1094" i="17"/>
  <c r="N348" i="17"/>
  <c r="N1380" i="17"/>
  <c r="H1210" i="41"/>
  <c r="N1216" i="17" s="1"/>
  <c r="N1171" i="17"/>
  <c r="H327" i="41"/>
  <c r="N333" i="17" s="1"/>
  <c r="H813" i="41"/>
  <c r="N684" i="17"/>
  <c r="N1016" i="17"/>
  <c r="H10" i="41"/>
  <c r="N16" i="17" s="1"/>
  <c r="N751" i="17"/>
  <c r="H773" i="41"/>
  <c r="N779" i="17" s="1"/>
  <c r="H703" i="41"/>
  <c r="N709" i="17" s="1"/>
  <c r="N1136" i="17"/>
  <c r="N880" i="17"/>
  <c r="N70" i="17"/>
  <c r="H730" i="41"/>
  <c r="N736" i="17" s="1"/>
  <c r="N1120" i="17"/>
  <c r="N825" i="17"/>
  <c r="N1189" i="17"/>
  <c r="N975" i="17"/>
  <c r="N576" i="17"/>
  <c r="N950" i="17"/>
  <c r="N1348" i="17"/>
  <c r="N961" i="17"/>
  <c r="N1200" i="17"/>
  <c r="N295" i="17"/>
  <c r="N620" i="17"/>
  <c r="N542" i="17"/>
  <c r="N560" i="17"/>
  <c r="N1330" i="17"/>
  <c r="N241" i="17"/>
  <c r="N228" i="17"/>
  <c r="N219" i="17"/>
  <c r="N1156" i="17"/>
  <c r="N358" i="17"/>
  <c r="N367" i="17"/>
  <c r="N1229" i="17"/>
  <c r="N530" i="17"/>
  <c r="N199" i="17"/>
  <c r="N60" i="17"/>
  <c r="N420" i="17"/>
  <c r="N871" i="17"/>
  <c r="N50" i="17"/>
  <c r="N681" i="17"/>
  <c r="N262" i="17"/>
  <c r="N741" i="17"/>
  <c r="N208" i="17"/>
  <c r="N404" i="17"/>
  <c r="N278" i="17"/>
  <c r="N270" i="17"/>
  <c r="N286" i="17"/>
  <c r="N93" i="17"/>
  <c r="N1402" i="17"/>
  <c r="N698" i="17"/>
  <c r="N1434" i="17"/>
  <c r="N1412" i="17"/>
  <c r="N915" i="17"/>
  <c r="N637" i="17"/>
  <c r="N1081" i="17"/>
  <c r="N1095" i="17"/>
  <c r="N387" i="17"/>
  <c r="N1172" i="17"/>
  <c r="N191" i="17"/>
  <c r="N81" i="17"/>
  <c r="N1112" i="17"/>
  <c r="N588" i="17"/>
  <c r="H884" i="40"/>
  <c r="M890" i="17" s="1"/>
  <c r="M588" i="17"/>
  <c r="M734" i="17"/>
  <c r="R170" i="17"/>
  <c r="M171" i="17"/>
  <c r="H177" i="40"/>
  <c r="M183" i="17" s="1"/>
  <c r="H1030" i="40"/>
  <c r="H858" i="40"/>
  <c r="M864" i="17" s="1"/>
  <c r="H703" i="40"/>
  <c r="M709" i="17" s="1"/>
  <c r="H109" i="40"/>
  <c r="M115" i="17" s="1"/>
  <c r="M37" i="17"/>
  <c r="H774" i="40"/>
  <c r="M780" i="17" s="1"/>
  <c r="M753" i="17"/>
  <c r="M674" i="17"/>
  <c r="H669" i="40"/>
  <c r="M675" i="17" s="1"/>
  <c r="M769" i="17"/>
  <c r="H773" i="40"/>
  <c r="M779" i="17" s="1"/>
  <c r="H399" i="40"/>
  <c r="M405" i="17" s="1"/>
  <c r="M1016" i="17"/>
  <c r="H10" i="40"/>
  <c r="M16" i="17" s="1"/>
  <c r="H842" i="40"/>
  <c r="H407" i="40"/>
  <c r="M413" i="17" s="1"/>
  <c r="H764" i="40"/>
  <c r="M770" i="17" s="1"/>
  <c r="M1389" i="17"/>
  <c r="M348" i="17"/>
  <c r="H1429" i="40"/>
  <c r="M604" i="17"/>
  <c r="H806" i="40"/>
  <c r="M812" i="17" s="1"/>
  <c r="H325" i="40"/>
  <c r="M259" i="17"/>
  <c r="H308" i="40"/>
  <c r="M314" i="17" s="1"/>
  <c r="M296" i="17"/>
  <c r="M367" i="17"/>
  <c r="H1107" i="40"/>
  <c r="M1113" i="17" s="1"/>
  <c r="H679" i="40"/>
  <c r="M685" i="17" s="1"/>
  <c r="M682" i="17"/>
  <c r="H1209" i="40"/>
  <c r="M1215" i="17" s="1"/>
  <c r="M1170" i="17"/>
  <c r="M366" i="17"/>
  <c r="H431" i="40"/>
  <c r="M437" i="17" s="1"/>
  <c r="M418" i="17"/>
  <c r="H878" i="40"/>
  <c r="M884" i="17" s="1"/>
  <c r="M396" i="17"/>
  <c r="H391" i="40"/>
  <c r="M397" i="17" s="1"/>
  <c r="H244" i="40"/>
  <c r="M250" i="17" s="1"/>
  <c r="M419" i="17"/>
  <c r="M518" i="17"/>
  <c r="R518" i="17" s="1"/>
  <c r="M621" i="17"/>
  <c r="M871" i="17"/>
  <c r="M60" i="17"/>
  <c r="M189" i="17"/>
  <c r="M1189" i="17"/>
  <c r="M1229" i="17"/>
  <c r="M1228" i="17"/>
  <c r="M1081" i="17"/>
  <c r="H730" i="40"/>
  <c r="M736" i="17" s="1"/>
  <c r="M71" i="17"/>
  <c r="M228" i="17"/>
  <c r="M699" i="17"/>
  <c r="M199" i="17"/>
  <c r="M589" i="17"/>
  <c r="M377" i="17"/>
  <c r="M286" i="17"/>
  <c r="M1121" i="17"/>
  <c r="M605" i="17"/>
  <c r="M559" i="17"/>
  <c r="M1137" i="17"/>
  <c r="M92" i="17"/>
  <c r="M827" i="17"/>
  <c r="M653" i="17"/>
  <c r="M542" i="17"/>
  <c r="M975" i="17"/>
  <c r="M219" i="17"/>
  <c r="M359" i="17"/>
  <c r="M278" i="17"/>
  <c r="M917" i="17"/>
  <c r="M1412" i="17"/>
  <c r="M963" i="17"/>
  <c r="M207" i="17"/>
  <c r="M1403" i="17"/>
  <c r="M634" i="17"/>
  <c r="M50" i="17"/>
  <c r="M1093" i="17"/>
  <c r="M1199" i="17"/>
  <c r="M754" i="17"/>
  <c r="M1156" i="17"/>
  <c r="M240" i="17"/>
  <c r="M270" i="17"/>
  <c r="M80" i="17"/>
  <c r="M577" i="17"/>
  <c r="M954" i="17"/>
  <c r="M953" i="17"/>
  <c r="R1169" i="17"/>
  <c r="H1010" i="39"/>
  <c r="L1016" i="17" s="1"/>
  <c r="L419" i="17"/>
  <c r="H327" i="39"/>
  <c r="L333" i="17" s="1"/>
  <c r="L260" i="17"/>
  <c r="L1092" i="17"/>
  <c r="L734" i="17"/>
  <c r="L38" i="17"/>
  <c r="H265" i="39"/>
  <c r="L271" i="17" s="1"/>
  <c r="H1429" i="39"/>
  <c r="H273" i="39"/>
  <c r="L279" i="17" s="1"/>
  <c r="L404" i="17"/>
  <c r="L411" i="17"/>
  <c r="L347" i="17"/>
  <c r="H813" i="39"/>
  <c r="L684" i="17"/>
  <c r="H775" i="39"/>
  <c r="L781" i="17" s="1"/>
  <c r="L68" i="17"/>
  <c r="L393" i="17"/>
  <c r="H866" i="39"/>
  <c r="L872" i="17" s="1"/>
  <c r="L680" i="17"/>
  <c r="H834" i="39"/>
  <c r="L172" i="17"/>
  <c r="H1209" i="39"/>
  <c r="L1215" i="17" s="1"/>
  <c r="L1170" i="17"/>
  <c r="L681" i="17"/>
  <c r="L519" i="17"/>
  <c r="H1021" i="39"/>
  <c r="L1027" i="17" s="1"/>
  <c r="H858" i="39"/>
  <c r="L864" i="17" s="1"/>
  <c r="L674" i="17"/>
  <c r="H669" i="39"/>
  <c r="L675" i="17" s="1"/>
  <c r="L1388" i="17"/>
  <c r="L418" i="17"/>
  <c r="L1199" i="17"/>
  <c r="L357" i="17"/>
  <c r="L881" i="17"/>
  <c r="L190" i="17"/>
  <c r="L377" i="17"/>
  <c r="L950" i="17"/>
  <c r="L1093" i="17"/>
  <c r="L1081" i="17"/>
  <c r="L1412" i="17"/>
  <c r="L560" i="17"/>
  <c r="H730" i="39"/>
  <c r="L736" i="17" s="1"/>
  <c r="L324" i="17"/>
  <c r="H168" i="39"/>
  <c r="L174" i="17" s="1"/>
  <c r="L755" i="17"/>
  <c r="L531" i="17"/>
  <c r="L1189" i="17"/>
  <c r="L963" i="17"/>
  <c r="L69" i="17"/>
  <c r="L51" i="17"/>
  <c r="L394" i="17"/>
  <c r="L92" i="17"/>
  <c r="L229" i="17"/>
  <c r="L620" i="17"/>
  <c r="L200" i="17"/>
  <c r="L708" i="17"/>
  <c r="L588" i="17"/>
  <c r="L699" i="17"/>
  <c r="L1120" i="17"/>
  <c r="L1137" i="17"/>
  <c r="L1402" i="17"/>
  <c r="L60" i="17"/>
  <c r="L287" i="17"/>
  <c r="L1112" i="17"/>
  <c r="L917" i="17"/>
  <c r="L651" i="17"/>
  <c r="L604" i="17"/>
  <c r="L743" i="17"/>
  <c r="L296" i="17"/>
  <c r="L828" i="17"/>
  <c r="L1229" i="17"/>
  <c r="L976" i="17"/>
  <c r="L386" i="17"/>
  <c r="L241" i="17"/>
  <c r="L576" i="17"/>
  <c r="R837" i="17"/>
  <c r="H407" i="38"/>
  <c r="K413" i="17" s="1"/>
  <c r="H896" i="38"/>
  <c r="K902" i="17" s="1"/>
  <c r="H109" i="38"/>
  <c r="K115" i="17" s="1"/>
  <c r="K37" i="17"/>
  <c r="K172" i="17"/>
  <c r="K519" i="17"/>
  <c r="H415" i="38"/>
  <c r="K421" i="17" s="1"/>
  <c r="H781" i="38"/>
  <c r="K787" i="17" s="1"/>
  <c r="K752" i="17"/>
  <c r="H21" i="38"/>
  <c r="K27" i="17" s="1"/>
  <c r="K1070" i="17"/>
  <c r="R1074" i="17"/>
  <c r="K734" i="17"/>
  <c r="H858" i="38"/>
  <c r="K864" i="17" s="1"/>
  <c r="K81" i="17"/>
  <c r="K990" i="17"/>
  <c r="H1010" i="38"/>
  <c r="K558" i="17"/>
  <c r="K1079" i="17"/>
  <c r="K819" i="17"/>
  <c r="H1224" i="38"/>
  <c r="K80" i="17"/>
  <c r="K1389" i="17"/>
  <c r="H431" i="38"/>
  <c r="K437" i="17" s="1"/>
  <c r="K347" i="17"/>
  <c r="H842" i="38"/>
  <c r="K848" i="17" s="1"/>
  <c r="K375" i="17"/>
  <c r="H327" i="38"/>
  <c r="K333" i="17" s="1"/>
  <c r="K260" i="17"/>
  <c r="K827" i="17"/>
  <c r="K681" i="17"/>
  <c r="H676" i="38"/>
  <c r="H1209" i="38"/>
  <c r="K1215" i="17" s="1"/>
  <c r="K1170" i="17"/>
  <c r="H884" i="38"/>
  <c r="K890" i="17" s="1"/>
  <c r="K1447" i="17"/>
  <c r="K286" i="17"/>
  <c r="K324" i="17"/>
  <c r="K741" i="17"/>
  <c r="K386" i="17"/>
  <c r="K404" i="17"/>
  <c r="K708" i="17"/>
  <c r="K209" i="17"/>
  <c r="K635" i="17"/>
  <c r="K963" i="17"/>
  <c r="K604" i="17"/>
  <c r="K242" i="17"/>
  <c r="K950" i="17"/>
  <c r="K190" i="17"/>
  <c r="K229" i="17"/>
  <c r="K698" i="17"/>
  <c r="K60" i="17"/>
  <c r="K199" i="17"/>
  <c r="K620" i="17"/>
  <c r="K531" i="17"/>
  <c r="K50" i="17"/>
  <c r="K917" i="17"/>
  <c r="K588" i="17"/>
  <c r="K880" i="17"/>
  <c r="K1156" i="17"/>
  <c r="K91" i="17"/>
  <c r="K358" i="17"/>
  <c r="K303" i="17"/>
  <c r="K1137" i="17"/>
  <c r="K396" i="17"/>
  <c r="K1199" i="17"/>
  <c r="K559" i="17"/>
  <c r="K270" i="17"/>
  <c r="K219" i="17"/>
  <c r="K1080" i="17"/>
  <c r="K653" i="17"/>
  <c r="K376" i="17"/>
  <c r="K1434" i="17"/>
  <c r="K1402" i="17"/>
  <c r="K1412" i="17"/>
  <c r="K295" i="17"/>
  <c r="K1121" i="17"/>
  <c r="K182" i="17"/>
  <c r="K828" i="17"/>
  <c r="K70" i="17"/>
  <c r="K1092" i="17"/>
  <c r="K839" i="17"/>
  <c r="K838" i="17"/>
  <c r="K975" i="17"/>
  <c r="R1021" i="17"/>
  <c r="H1224" i="37"/>
  <c r="R732" i="17"/>
  <c r="J260" i="17"/>
  <c r="J519" i="17"/>
  <c r="J293" i="17"/>
  <c r="H326" i="37"/>
  <c r="H1107" i="37"/>
  <c r="J1113" i="17" s="1"/>
  <c r="H984" i="37"/>
  <c r="J990" i="17" s="1"/>
  <c r="J733" i="17"/>
  <c r="H1209" i="37"/>
  <c r="J1215" i="17" s="1"/>
  <c r="J1170" i="17"/>
  <c r="H935" i="37"/>
  <c r="J941" i="17" s="1"/>
  <c r="J294" i="17"/>
  <c r="J1070" i="17"/>
  <c r="H21" i="37"/>
  <c r="J27" i="17" s="1"/>
  <c r="H1021" i="37"/>
  <c r="J1027" i="17" s="1"/>
  <c r="J543" i="17"/>
  <c r="J819" i="17"/>
  <c r="H842" i="37"/>
  <c r="J848" i="17" s="1"/>
  <c r="H1429" i="37"/>
  <c r="H299" i="37"/>
  <c r="J305" i="17" s="1"/>
  <c r="H773" i="37"/>
  <c r="J779" i="17" s="1"/>
  <c r="H391" i="37"/>
  <c r="J397" i="17" s="1"/>
  <c r="H764" i="37"/>
  <c r="J770" i="17" s="1"/>
  <c r="H109" i="37"/>
  <c r="J115" i="17" s="1"/>
  <c r="J37" i="17"/>
  <c r="J1388" i="17"/>
  <c r="H273" i="37"/>
  <c r="J279" i="17" s="1"/>
  <c r="J172" i="17"/>
  <c r="J347" i="17"/>
  <c r="J1190" i="17"/>
  <c r="J914" i="17"/>
  <c r="H399" i="37"/>
  <c r="J405" i="17" s="1"/>
  <c r="H407" i="37"/>
  <c r="J413" i="17" s="1"/>
  <c r="J674" i="17"/>
  <c r="H669" i="37"/>
  <c r="J675" i="17" s="1"/>
  <c r="H676" i="37"/>
  <c r="H265" i="37"/>
  <c r="J271" i="17" s="1"/>
  <c r="H884" i="37"/>
  <c r="J890" i="17" s="1"/>
  <c r="J560" i="17"/>
  <c r="J60" i="17"/>
  <c r="J378" i="17"/>
  <c r="J209" i="17"/>
  <c r="J636" i="17"/>
  <c r="J620" i="17"/>
  <c r="J588" i="17"/>
  <c r="J838" i="17"/>
  <c r="J839" i="17"/>
  <c r="H168" i="37"/>
  <c r="J174" i="17" s="1"/>
  <c r="J863" i="17"/>
  <c r="J915" i="17"/>
  <c r="J181" i="17"/>
  <c r="J69" i="17"/>
  <c r="J369" i="17"/>
  <c r="J220" i="17"/>
  <c r="J741" i="17"/>
  <c r="J287" i="17"/>
  <c r="J1403" i="17"/>
  <c r="J420" i="17"/>
  <c r="J825" i="17"/>
  <c r="J949" i="17"/>
  <c r="J241" i="17"/>
  <c r="J50" i="17"/>
  <c r="J1094" i="17"/>
  <c r="J1199" i="17"/>
  <c r="J707" i="17"/>
  <c r="J1121" i="17"/>
  <c r="J93" i="17"/>
  <c r="J1156" i="17"/>
  <c r="J698" i="17"/>
  <c r="J604" i="17"/>
  <c r="J200" i="17"/>
  <c r="J386" i="17"/>
  <c r="J190" i="17"/>
  <c r="J576" i="17"/>
  <c r="J961" i="17"/>
  <c r="J544" i="17"/>
  <c r="J357" i="17"/>
  <c r="J1082" i="17"/>
  <c r="J651" i="17"/>
  <c r="I1016" i="17"/>
  <c r="H399" i="36"/>
  <c r="I405" i="17" s="1"/>
  <c r="H109" i="36"/>
  <c r="I115" i="17" s="1"/>
  <c r="I37" i="17"/>
  <c r="I819" i="17"/>
  <c r="H415" i="36"/>
  <c r="I421" i="17" s="1"/>
  <c r="I377" i="17"/>
  <c r="H431" i="36"/>
  <c r="I437" i="17" s="1"/>
  <c r="I347" i="17"/>
  <c r="I587" i="17"/>
  <c r="I733" i="17"/>
  <c r="H244" i="36"/>
  <c r="I250" i="17" s="1"/>
  <c r="H407" i="36"/>
  <c r="I413" i="17" s="1"/>
  <c r="H858" i="36"/>
  <c r="I864" i="17" s="1"/>
  <c r="H215" i="36"/>
  <c r="I221" i="17" s="1"/>
  <c r="H391" i="36"/>
  <c r="I397" i="17" s="1"/>
  <c r="H195" i="36"/>
  <c r="I201" i="17" s="1"/>
  <c r="I674" i="17"/>
  <c r="H669" i="36"/>
  <c r="I675" i="17" s="1"/>
  <c r="H1429" i="36"/>
  <c r="H159" i="36"/>
  <c r="I165" i="17" s="1"/>
  <c r="I190" i="17"/>
  <c r="I681" i="17"/>
  <c r="H676" i="36"/>
  <c r="I1070" i="17"/>
  <c r="H21" i="36"/>
  <c r="I27" i="17" s="1"/>
  <c r="I520" i="17"/>
  <c r="I1447" i="17"/>
  <c r="I191" i="17"/>
  <c r="H773" i="36"/>
  <c r="I779" i="17" s="1"/>
  <c r="H1107" i="36"/>
  <c r="I1113" i="17" s="1"/>
  <c r="H806" i="36"/>
  <c r="I812" i="17" s="1"/>
  <c r="H325" i="36"/>
  <c r="I259" i="17"/>
  <c r="H866" i="36"/>
  <c r="I872" i="17" s="1"/>
  <c r="I1388" i="17"/>
  <c r="I172" i="17"/>
  <c r="I1036" i="17"/>
  <c r="H12" i="36"/>
  <c r="I18" i="17" s="1"/>
  <c r="I49" i="17"/>
  <c r="H1209" i="36"/>
  <c r="I1215" i="17" s="1"/>
  <c r="I1170" i="17"/>
  <c r="I557" i="17"/>
  <c r="I576" i="17"/>
  <c r="H834" i="36"/>
  <c r="I60" i="17"/>
  <c r="H935" i="36"/>
  <c r="I941" i="17" s="1"/>
  <c r="I620" i="17"/>
  <c r="I295" i="17"/>
  <c r="I742" i="17"/>
  <c r="I270" i="17"/>
  <c r="I70" i="17"/>
  <c r="I636" i="17"/>
  <c r="I287" i="17"/>
  <c r="I915" i="17"/>
  <c r="I607" i="17"/>
  <c r="I228" i="17"/>
  <c r="I1137" i="17"/>
  <c r="I961" i="17"/>
  <c r="I699" i="17"/>
  <c r="I825" i="17"/>
  <c r="I1403" i="17"/>
  <c r="I278" i="17"/>
  <c r="I531" i="17"/>
  <c r="I1189" i="17"/>
  <c r="I1412" i="17"/>
  <c r="I976" i="17"/>
  <c r="I652" i="17"/>
  <c r="I50" i="17"/>
  <c r="I1229" i="17"/>
  <c r="I1228" i="17"/>
  <c r="I1093" i="17"/>
  <c r="I950" i="17"/>
  <c r="I369" i="17"/>
  <c r="I91" i="17"/>
  <c r="I1081" i="17"/>
  <c r="I240" i="17"/>
  <c r="I358" i="17"/>
  <c r="I81" i="17"/>
  <c r="I1156" i="17"/>
  <c r="I1199" i="17"/>
  <c r="I1121" i="17"/>
  <c r="I881" i="17"/>
  <c r="H327" i="35"/>
  <c r="H333" i="17" s="1"/>
  <c r="H260" i="17"/>
  <c r="H110" i="35"/>
  <c r="H116" i="17" s="1"/>
  <c r="H38" i="17"/>
  <c r="H109" i="35"/>
  <c r="H115" i="17" s="1"/>
  <c r="H699" i="17"/>
  <c r="H1209" i="35"/>
  <c r="H1215" i="17" s="1"/>
  <c r="H1170" i="17"/>
  <c r="H402" i="17"/>
  <c r="H265" i="35"/>
  <c r="H271" i="17" s="1"/>
  <c r="H159" i="35"/>
  <c r="H165" i="17" s="1"/>
  <c r="H49" i="17"/>
  <c r="H781" i="35"/>
  <c r="H787" i="17" s="1"/>
  <c r="H752" i="17"/>
  <c r="H676" i="35"/>
  <c r="H623" i="17"/>
  <c r="H79" i="17"/>
  <c r="H1402" i="17"/>
  <c r="H348" i="17"/>
  <c r="H273" i="35"/>
  <c r="H279" i="17" s="1"/>
  <c r="H431" i="35"/>
  <c r="H437" i="17" s="1"/>
  <c r="H92" i="17"/>
  <c r="H1389" i="17"/>
  <c r="H609" i="17"/>
  <c r="H741" i="17"/>
  <c r="H1429" i="35"/>
  <c r="H558" i="17"/>
  <c r="H1447" i="17"/>
  <c r="H172" i="17"/>
  <c r="H961" i="17"/>
  <c r="H1036" i="17"/>
  <c r="H12" i="35"/>
  <c r="H18" i="17" s="1"/>
  <c r="H635" i="17"/>
  <c r="H21" i="35"/>
  <c r="H27" i="17" s="1"/>
  <c r="H1070" i="17"/>
  <c r="H871" i="17"/>
  <c r="H866" i="35"/>
  <c r="H872" i="17" s="1"/>
  <c r="H410" i="17"/>
  <c r="H819" i="17"/>
  <c r="H700" i="17"/>
  <c r="H99" i="35"/>
  <c r="H378" i="17"/>
  <c r="H209" i="17"/>
  <c r="H367" i="17"/>
  <c r="H1112" i="17"/>
  <c r="H1403" i="17"/>
  <c r="H403" i="17"/>
  <c r="H80" i="17"/>
  <c r="H313" i="17"/>
  <c r="H395" i="17"/>
  <c r="H359" i="17"/>
  <c r="H962" i="17"/>
  <c r="H220" i="17"/>
  <c r="H1229" i="17"/>
  <c r="H1228" i="17"/>
  <c r="H93" i="17"/>
  <c r="H386" i="17"/>
  <c r="H1412" i="17"/>
  <c r="H181" i="17"/>
  <c r="H1120" i="17"/>
  <c r="H168" i="35"/>
  <c r="H174" i="17" s="1"/>
  <c r="H70" i="17"/>
  <c r="H304" i="17"/>
  <c r="H229" i="17"/>
  <c r="H952" i="17"/>
  <c r="H50" i="17"/>
  <c r="H60" i="17"/>
  <c r="H1189" i="17"/>
  <c r="H296" i="17"/>
  <c r="H610" i="17"/>
  <c r="H1093" i="17"/>
  <c r="H241" i="17"/>
  <c r="H1199" i="17"/>
  <c r="H883" i="17"/>
  <c r="H882" i="17"/>
  <c r="H411" i="17"/>
  <c r="H1137" i="17"/>
  <c r="H916" i="17"/>
  <c r="H1083" i="17"/>
  <c r="H419" i="17"/>
  <c r="H530" i="17"/>
  <c r="H978" i="17"/>
  <c r="H190" i="17"/>
  <c r="H575" i="17"/>
  <c r="H654" i="17"/>
  <c r="H559" i="17"/>
  <c r="G1080" i="17"/>
  <c r="G173" i="17"/>
  <c r="H1030" i="34"/>
  <c r="H299" i="34"/>
  <c r="G305" i="17" s="1"/>
  <c r="H935" i="34"/>
  <c r="G941" i="17" s="1"/>
  <c r="G674" i="17"/>
  <c r="H669" i="34"/>
  <c r="G675" i="17" s="1"/>
  <c r="H1210" i="34"/>
  <c r="G1216" i="17" s="1"/>
  <c r="G1171" i="17"/>
  <c r="G751" i="17"/>
  <c r="H773" i="34"/>
  <c r="G779" i="17" s="1"/>
  <c r="G914" i="17"/>
  <c r="H319" i="34"/>
  <c r="G325" i="17" s="1"/>
  <c r="G1379" i="17"/>
  <c r="R1379" i="17" s="1"/>
  <c r="H265" i="34"/>
  <c r="G271" i="17" s="1"/>
  <c r="H842" i="34"/>
  <c r="G848" i="17" s="1"/>
  <c r="G1199" i="17"/>
  <c r="G39" i="17"/>
  <c r="G91" i="17"/>
  <c r="G1313" i="17"/>
  <c r="H772" i="34"/>
  <c r="G778" i="17" s="1"/>
  <c r="G735" i="17"/>
  <c r="H110" i="34"/>
  <c r="G116" i="17" s="1"/>
  <c r="G348" i="17"/>
  <c r="G519" i="17"/>
  <c r="H21" i="34"/>
  <c r="G27" i="17" s="1"/>
  <c r="G1070" i="17"/>
  <c r="H813" i="34"/>
  <c r="G684" i="17"/>
  <c r="H431" i="34"/>
  <c r="G437" i="17" s="1"/>
  <c r="G394" i="17"/>
  <c r="G824" i="17"/>
  <c r="H730" i="34"/>
  <c r="H327" i="34"/>
  <c r="G333" i="17" s="1"/>
  <c r="G260" i="17"/>
  <c r="H273" i="34"/>
  <c r="G279" i="17" s="1"/>
  <c r="H858" i="34"/>
  <c r="G864" i="17" s="1"/>
  <c r="G1387" i="17"/>
  <c r="H421" i="34"/>
  <c r="G427" i="17" s="1"/>
  <c r="H834" i="34"/>
  <c r="G331" i="17"/>
  <c r="H1010" i="34"/>
  <c r="H168" i="34"/>
  <c r="G92" i="17"/>
  <c r="G1229" i="17"/>
  <c r="G1228" i="17"/>
  <c r="G881" i="17"/>
  <c r="G403" i="17"/>
  <c r="G635" i="17"/>
  <c r="G1120" i="17"/>
  <c r="G576" i="17"/>
  <c r="G1081" i="17"/>
  <c r="G368" i="17"/>
  <c r="G1157" i="17"/>
  <c r="G961" i="17"/>
  <c r="G360" i="17"/>
  <c r="G242" i="17"/>
  <c r="G1112" i="17"/>
  <c r="G708" i="17"/>
  <c r="G219" i="17"/>
  <c r="G1136" i="17"/>
  <c r="G411" i="17"/>
  <c r="G1348" i="17"/>
  <c r="G1330" i="17"/>
  <c r="G653" i="17"/>
  <c r="G419" i="17"/>
  <c r="G1200" i="17"/>
  <c r="G377" i="17"/>
  <c r="G605" i="17"/>
  <c r="G81" i="17"/>
  <c r="G951" i="17"/>
  <c r="G70" i="17"/>
  <c r="G395" i="17"/>
  <c r="G588" i="17"/>
  <c r="G1402" i="17"/>
  <c r="G208" i="17"/>
  <c r="G295" i="17"/>
  <c r="G199" i="17"/>
  <c r="G50" i="17"/>
  <c r="G1412" i="17"/>
  <c r="G60" i="17"/>
  <c r="G228" i="17"/>
  <c r="G385" i="17"/>
  <c r="G825" i="17"/>
  <c r="G871" i="17"/>
  <c r="G681" i="17"/>
  <c r="G190" i="17"/>
  <c r="G182" i="17"/>
  <c r="G1189" i="17"/>
  <c r="G286" i="17"/>
  <c r="G559" i="17"/>
  <c r="G541" i="17"/>
  <c r="G621" i="17"/>
  <c r="G1172" i="17"/>
  <c r="G915" i="17"/>
  <c r="G1434" i="17"/>
  <c r="G976" i="17"/>
  <c r="H984" i="33"/>
  <c r="F990" i="17" s="1"/>
  <c r="F171" i="17"/>
  <c r="F838" i="17"/>
  <c r="H834" i="33"/>
  <c r="F1056" i="17"/>
  <c r="R1056" i="17" s="1"/>
  <c r="H1064" i="33"/>
  <c r="F949" i="17"/>
  <c r="F39" i="17"/>
  <c r="F348" i="17"/>
  <c r="F261" i="17"/>
  <c r="F519" i="17"/>
  <c r="F1434" i="17"/>
  <c r="H1429" i="33"/>
  <c r="F1170" i="17"/>
  <c r="F734" i="17"/>
  <c r="H1224" i="33"/>
  <c r="F846" i="17"/>
  <c r="H842" i="33"/>
  <c r="F848" i="17" s="1"/>
  <c r="F1057" i="17"/>
  <c r="R1057" i="17" s="1"/>
  <c r="F825" i="17"/>
  <c r="F950" i="17"/>
  <c r="H1107" i="33"/>
  <c r="F1113" i="17" s="1"/>
  <c r="F961" i="17"/>
  <c r="E1432" i="17"/>
  <c r="H1224" i="32"/>
  <c r="H703" i="32"/>
  <c r="E709" i="17" s="1"/>
  <c r="H842" i="32"/>
  <c r="H168" i="32"/>
  <c r="E174" i="17" s="1"/>
  <c r="E752" i="17"/>
  <c r="H781" i="32"/>
  <c r="E787" i="17" s="1"/>
  <c r="E950" i="17"/>
  <c r="E1069" i="17"/>
  <c r="R1069" i="17" s="1"/>
  <c r="H345" i="32"/>
  <c r="E351" i="17" s="1"/>
  <c r="H110" i="32"/>
  <c r="E116" i="17" s="1"/>
  <c r="E962" i="17"/>
  <c r="H432" i="32"/>
  <c r="E438" i="17" s="1"/>
  <c r="H429" i="32"/>
  <c r="E734" i="17"/>
  <c r="H730" i="32"/>
  <c r="E736" i="17" s="1"/>
  <c r="H265" i="32"/>
  <c r="E271" i="17" s="1"/>
  <c r="H12" i="32"/>
  <c r="E18" i="17" s="1"/>
  <c r="E1036" i="17"/>
  <c r="E80" i="17"/>
  <c r="E543" i="17"/>
  <c r="E577" i="17"/>
  <c r="E560" i="17"/>
  <c r="E589" i="17"/>
  <c r="E386" i="17"/>
  <c r="E976" i="17"/>
  <c r="H382" i="32"/>
  <c r="E388" i="17" s="1"/>
  <c r="E827" i="17"/>
  <c r="E606" i="17"/>
  <c r="E637" i="17"/>
  <c r="E1068" i="17"/>
  <c r="R1068" i="17" s="1"/>
  <c r="H10" i="32"/>
  <c r="E16" i="17" s="1"/>
  <c r="E1016" i="17"/>
  <c r="E198" i="17"/>
  <c r="E1119" i="17"/>
  <c r="E1135" i="17"/>
  <c r="E70" i="17"/>
  <c r="E69" i="17"/>
  <c r="E636" i="17"/>
  <c r="E1136" i="17"/>
  <c r="E1348" i="17"/>
  <c r="H89" i="32"/>
  <c r="E95" i="17" s="1"/>
  <c r="E1340" i="17"/>
  <c r="E61" i="17"/>
  <c r="H57" i="32"/>
  <c r="E63" i="17" s="1"/>
  <c r="E1155" i="17"/>
  <c r="E1112" i="17"/>
  <c r="E1199" i="17"/>
  <c r="E1080" i="17"/>
  <c r="E918" i="17"/>
  <c r="E1388" i="17"/>
  <c r="E883" i="17"/>
  <c r="E882" i="17"/>
  <c r="E530" i="17"/>
  <c r="E296" i="17"/>
  <c r="E1120" i="17"/>
  <c r="H1209" i="32"/>
  <c r="E1215" i="17" s="1"/>
  <c r="E1170" i="17"/>
  <c r="H811" i="32"/>
  <c r="E817" i="17" s="1"/>
  <c r="H779" i="32"/>
  <c r="E785" i="17" s="1"/>
  <c r="E744" i="17"/>
  <c r="R1432" i="17" l="1"/>
  <c r="R824" i="17"/>
  <c r="R846" i="17"/>
  <c r="R949" i="17"/>
  <c r="E743" i="17"/>
  <c r="E52" i="17"/>
  <c r="F1314" i="17"/>
  <c r="H1356" i="33"/>
  <c r="K1314" i="17"/>
  <c r="H1356" i="38"/>
  <c r="K1362" i="17" s="1"/>
  <c r="L1314" i="17"/>
  <c r="H1356" i="39"/>
  <c r="L1362" i="17" s="1"/>
  <c r="M1361" i="17"/>
  <c r="E1312" i="17"/>
  <c r="R1312" i="17" s="1"/>
  <c r="H1354" i="32"/>
  <c r="H1314" i="17"/>
  <c r="H1356" i="35"/>
  <c r="H1362" i="17" s="1"/>
  <c r="J1314" i="17"/>
  <c r="H1356" i="37"/>
  <c r="J1362" i="17" s="1"/>
  <c r="P1314" i="17"/>
  <c r="H1356" i="43"/>
  <c r="P1362" i="17" s="1"/>
  <c r="H1361" i="17"/>
  <c r="P1361" i="17"/>
  <c r="I1314" i="17"/>
  <c r="H1356" i="36"/>
  <c r="I1362" i="17" s="1"/>
  <c r="N1314" i="17"/>
  <c r="H1356" i="41"/>
  <c r="N1362" i="17" s="1"/>
  <c r="J1361" i="17"/>
  <c r="G1314" i="17"/>
  <c r="H1356" i="34"/>
  <c r="Q1314" i="17"/>
  <c r="H1356" i="44"/>
  <c r="Q1362" i="17" s="1"/>
  <c r="L1361" i="17"/>
  <c r="I1361" i="17"/>
  <c r="O1314" i="17"/>
  <c r="H1356" i="42"/>
  <c r="O1362" i="17" s="1"/>
  <c r="M1314" i="17"/>
  <c r="H1356" i="40"/>
  <c r="M1362" i="17" s="1"/>
  <c r="R990" i="17"/>
  <c r="H1301" i="32"/>
  <c r="E1307" i="17" s="1"/>
  <c r="E1305" i="17"/>
  <c r="R890" i="17"/>
  <c r="H703" i="34"/>
  <c r="G709" i="17" s="1"/>
  <c r="R733" i="17"/>
  <c r="H1301" i="34"/>
  <c r="G1307" i="17" s="1"/>
  <c r="G1305" i="17"/>
  <c r="H1301" i="41"/>
  <c r="N1307" i="17" s="1"/>
  <c r="N1305" i="17"/>
  <c r="R259" i="17"/>
  <c r="R839" i="17"/>
  <c r="H282" i="42"/>
  <c r="O288" i="17" s="1"/>
  <c r="H1398" i="44"/>
  <c r="Q1404" i="17" s="1"/>
  <c r="H714" i="38"/>
  <c r="K720" i="17" s="1"/>
  <c r="H1064" i="43"/>
  <c r="H21" i="43" s="1"/>
  <c r="P27" i="17" s="1"/>
  <c r="H291" i="40"/>
  <c r="M297" i="17" s="1"/>
  <c r="H1030" i="37"/>
  <c r="H12" i="37" s="1"/>
  <c r="J18" i="17" s="1"/>
  <c r="H703" i="38"/>
  <c r="Q519" i="17"/>
  <c r="H399" i="44"/>
  <c r="Q405" i="17" s="1"/>
  <c r="Q529" i="17"/>
  <c r="Q589" i="17"/>
  <c r="Q1120" i="17"/>
  <c r="Q819" i="17"/>
  <c r="H186" i="44"/>
  <c r="Q192" i="17" s="1"/>
  <c r="H432" i="44"/>
  <c r="Q438" i="17" s="1"/>
  <c r="Q348" i="17"/>
  <c r="Q620" i="17"/>
  <c r="Q1390" i="17"/>
  <c r="Q734" i="17"/>
  <c r="Q699" i="17"/>
  <c r="Q1095" i="17"/>
  <c r="Q635" i="17"/>
  <c r="Q376" i="17"/>
  <c r="Q81" i="17"/>
  <c r="H1210" i="44"/>
  <c r="Q1216" i="17" s="1"/>
  <c r="Q1171" i="17"/>
  <c r="H1431" i="44"/>
  <c r="Q1437" i="17" s="1"/>
  <c r="Q1435" i="17"/>
  <c r="Q634" i="17"/>
  <c r="Q377" i="17"/>
  <c r="H676" i="44"/>
  <c r="R1155" i="17"/>
  <c r="H781" i="44"/>
  <c r="Q787" i="17" s="1"/>
  <c r="Q752" i="17"/>
  <c r="H110" i="44"/>
  <c r="Q116" i="17" s="1"/>
  <c r="Q38" i="17"/>
  <c r="Q827" i="17"/>
  <c r="H364" i="44"/>
  <c r="Q370" i="17" s="1"/>
  <c r="Q1082" i="17"/>
  <c r="Q1199" i="17"/>
  <c r="Q1348" i="17"/>
  <c r="R1067" i="17"/>
  <c r="Q652" i="17"/>
  <c r="Q278" i="17"/>
  <c r="H273" i="44"/>
  <c r="Q279" i="17" s="1"/>
  <c r="Q285" i="17"/>
  <c r="H327" i="44"/>
  <c r="Q60" i="17"/>
  <c r="H1064" i="44"/>
  <c r="H904" i="44"/>
  <c r="Q979" i="17"/>
  <c r="Q560" i="17"/>
  <c r="Q1200" i="17"/>
  <c r="Q828" i="17"/>
  <c r="Q1229" i="17"/>
  <c r="Q708" i="17"/>
  <c r="Q542" i="17"/>
  <c r="Q1189" i="17"/>
  <c r="Q93" i="17"/>
  <c r="Q387" i="17"/>
  <c r="Q1138" i="17"/>
  <c r="Q359" i="17"/>
  <c r="Q576" i="17"/>
  <c r="Q1413" i="17"/>
  <c r="Q1156" i="17"/>
  <c r="Q286" i="17"/>
  <c r="Q296" i="17"/>
  <c r="Q963" i="17"/>
  <c r="Q50" i="17"/>
  <c r="Q653" i="17"/>
  <c r="Q200" i="17"/>
  <c r="Q916" i="17"/>
  <c r="Q954" i="17"/>
  <c r="Q953" i="17"/>
  <c r="Q530" i="17"/>
  <c r="Q220" i="17"/>
  <c r="Q590" i="17"/>
  <c r="Q72" i="17"/>
  <c r="Q1172" i="17"/>
  <c r="Q241" i="17"/>
  <c r="H730" i="44"/>
  <c r="Q736" i="17" s="1"/>
  <c r="Q700" i="17"/>
  <c r="H1398" i="43"/>
  <c r="P1404" i="17" s="1"/>
  <c r="H858" i="43"/>
  <c r="P864" i="17" s="1"/>
  <c r="H432" i="43"/>
  <c r="P438" i="17" s="1"/>
  <c r="P378" i="17"/>
  <c r="H373" i="43"/>
  <c r="P379" i="17" s="1"/>
  <c r="H215" i="43"/>
  <c r="P221" i="17" s="1"/>
  <c r="P181" i="17"/>
  <c r="H224" i="43"/>
  <c r="P230" i="17" s="1"/>
  <c r="H195" i="43"/>
  <c r="P201" i="17" s="1"/>
  <c r="P604" i="17"/>
  <c r="P819" i="17"/>
  <c r="H1224" i="43"/>
  <c r="H47" i="43"/>
  <c r="P53" i="17" s="1"/>
  <c r="P681" i="17"/>
  <c r="H676" i="43"/>
  <c r="P734" i="17"/>
  <c r="H866" i="43"/>
  <c r="P872" i="17" s="1"/>
  <c r="P699" i="17"/>
  <c r="H282" i="43"/>
  <c r="P288" i="17" s="1"/>
  <c r="P1390" i="17"/>
  <c r="P961" i="17"/>
  <c r="R961" i="17" s="1"/>
  <c r="H291" i="43"/>
  <c r="P297" i="17" s="1"/>
  <c r="H299" i="43"/>
  <c r="H714" i="43"/>
  <c r="P720" i="17" s="1"/>
  <c r="P698" i="17"/>
  <c r="H1210" i="43"/>
  <c r="P1216" i="17" s="1"/>
  <c r="P1171" i="17"/>
  <c r="P674" i="17"/>
  <c r="H669" i="43"/>
  <c r="P675" i="17" s="1"/>
  <c r="H204" i="43"/>
  <c r="P210" i="17" s="1"/>
  <c r="H243" i="43"/>
  <c r="P173" i="17"/>
  <c r="P359" i="17"/>
  <c r="H781" i="43"/>
  <c r="P787" i="17" s="1"/>
  <c r="P752" i="17"/>
  <c r="P261" i="17"/>
  <c r="H168" i="43"/>
  <c r="P174" i="17" s="1"/>
  <c r="P1434" i="17"/>
  <c r="P520" i="17"/>
  <c r="P60" i="17"/>
  <c r="H110" i="43"/>
  <c r="P116" i="17" s="1"/>
  <c r="P38" i="17"/>
  <c r="P838" i="17"/>
  <c r="H834" i="43"/>
  <c r="H429" i="43"/>
  <c r="P349" i="17"/>
  <c r="H382" i="43"/>
  <c r="P388" i="17" s="1"/>
  <c r="P412" i="17"/>
  <c r="P61" i="17"/>
  <c r="P531" i="17"/>
  <c r="P1157" i="17"/>
  <c r="P561" i="17"/>
  <c r="P1122" i="17"/>
  <c r="P92" i="17"/>
  <c r="P620" i="17"/>
  <c r="P242" i="17"/>
  <c r="P577" i="17"/>
  <c r="P1172" i="17"/>
  <c r="P360" i="17"/>
  <c r="P262" i="17"/>
  <c r="P589" i="17"/>
  <c r="P708" i="17"/>
  <c r="P70" i="17"/>
  <c r="P404" i="17"/>
  <c r="P605" i="17"/>
  <c r="P182" i="17"/>
  <c r="P916" i="17"/>
  <c r="P369" i="17"/>
  <c r="P976" i="17"/>
  <c r="P882" i="17"/>
  <c r="P883" i="17"/>
  <c r="P1084" i="17"/>
  <c r="P82" i="17"/>
  <c r="P652" i="17"/>
  <c r="P636" i="17"/>
  <c r="H730" i="43"/>
  <c r="P736" i="17" s="1"/>
  <c r="P1138" i="17"/>
  <c r="P826" i="17"/>
  <c r="P1200" i="17"/>
  <c r="P962" i="17"/>
  <c r="P1413" i="17"/>
  <c r="H215" i="42"/>
  <c r="O221" i="17" s="1"/>
  <c r="O357" i="17"/>
  <c r="H431" i="42"/>
  <c r="O437" i="17" s="1"/>
  <c r="H327" i="42"/>
  <c r="O333" i="17" s="1"/>
  <c r="O260" i="17"/>
  <c r="O331" i="17"/>
  <c r="H866" i="42"/>
  <c r="O872" i="17" s="1"/>
  <c r="O270" i="17"/>
  <c r="H842" i="42"/>
  <c r="O848" i="17" s="1"/>
  <c r="O1390" i="17"/>
  <c r="O378" i="17"/>
  <c r="H373" i="42"/>
  <c r="O379" i="17" s="1"/>
  <c r="O1016" i="17"/>
  <c r="H10" i="42"/>
  <c r="O16" i="17" s="1"/>
  <c r="H382" i="42"/>
  <c r="O388" i="17" s="1"/>
  <c r="H1431" i="42"/>
  <c r="O1437" i="17" s="1"/>
  <c r="O1435" i="17"/>
  <c r="O39" i="17"/>
  <c r="H703" i="42"/>
  <c r="H1224" i="42"/>
  <c r="O840" i="17"/>
  <c r="H399" i="42"/>
  <c r="O405" i="17" s="1"/>
  <c r="O349" i="17"/>
  <c r="O296" i="17"/>
  <c r="H291" i="42"/>
  <c r="O297" i="17" s="1"/>
  <c r="H407" i="42"/>
  <c r="O413" i="17" s="1"/>
  <c r="O61" i="17"/>
  <c r="O181" i="17"/>
  <c r="H1210" i="42"/>
  <c r="O1216" i="17" s="1"/>
  <c r="O1171" i="17"/>
  <c r="H774" i="42"/>
  <c r="O780" i="17" s="1"/>
  <c r="O753" i="17"/>
  <c r="O199" i="17"/>
  <c r="H679" i="42"/>
  <c r="O685" i="17" s="1"/>
  <c r="O682" i="17"/>
  <c r="H714" i="42"/>
  <c r="O720" i="17" s="1"/>
  <c r="H319" i="42"/>
  <c r="O325" i="17" s="1"/>
  <c r="H299" i="42"/>
  <c r="O305" i="17" s="1"/>
  <c r="H772" i="42"/>
  <c r="O778" i="17" s="1"/>
  <c r="O735" i="17"/>
  <c r="O173" i="17"/>
  <c r="H168" i="42"/>
  <c r="O174" i="17" s="1"/>
  <c r="O520" i="17"/>
  <c r="O241" i="17"/>
  <c r="H805" i="42"/>
  <c r="O811" i="17" s="1"/>
  <c r="H415" i="42"/>
  <c r="O269" i="17"/>
  <c r="H730" i="42"/>
  <c r="O736" i="17" s="1"/>
  <c r="O951" i="17"/>
  <c r="O71" i="17"/>
  <c r="O1172" i="17"/>
  <c r="O1413" i="17"/>
  <c r="O395" i="17"/>
  <c r="O754" i="17"/>
  <c r="O653" i="17"/>
  <c r="O577" i="17"/>
  <c r="O229" i="17"/>
  <c r="O368" i="17"/>
  <c r="O531" i="17"/>
  <c r="O700" i="17"/>
  <c r="O1094" i="17"/>
  <c r="O242" i="17"/>
  <c r="O964" i="17"/>
  <c r="O51" i="17"/>
  <c r="O975" i="17"/>
  <c r="O1138" i="17"/>
  <c r="O1200" i="17"/>
  <c r="O589" i="17"/>
  <c r="O62" i="17"/>
  <c r="O917" i="17"/>
  <c r="O1122" i="17"/>
  <c r="O1082" i="17"/>
  <c r="O636" i="17"/>
  <c r="O1157" i="17"/>
  <c r="O182" i="17"/>
  <c r="O605" i="17"/>
  <c r="O561" i="17"/>
  <c r="O621" i="17"/>
  <c r="O882" i="17"/>
  <c r="O190" i="17"/>
  <c r="O828" i="17"/>
  <c r="H676" i="41"/>
  <c r="H679" i="41" s="1"/>
  <c r="N685" i="17" s="1"/>
  <c r="H399" i="41"/>
  <c r="N405" i="17" s="1"/>
  <c r="N1036" i="17"/>
  <c r="H12" i="41"/>
  <c r="N18" i="17" s="1"/>
  <c r="R171" i="17"/>
  <c r="H110" i="41"/>
  <c r="N116" i="17" s="1"/>
  <c r="N38" i="17"/>
  <c r="H1107" i="41"/>
  <c r="N1113" i="17" s="1"/>
  <c r="H781" i="41"/>
  <c r="N787" i="17" s="1"/>
  <c r="N752" i="17"/>
  <c r="N520" i="17"/>
  <c r="H243" i="41"/>
  <c r="N172" i="17"/>
  <c r="H772" i="41"/>
  <c r="N778" i="17" s="1"/>
  <c r="N735" i="17"/>
  <c r="H382" i="41"/>
  <c r="N388" i="17" s="1"/>
  <c r="N819" i="17"/>
  <c r="H186" i="41"/>
  <c r="N192" i="17" s="1"/>
  <c r="H866" i="41"/>
  <c r="N872" i="17" s="1"/>
  <c r="H257" i="41"/>
  <c r="N263" i="17" s="1"/>
  <c r="H273" i="41"/>
  <c r="N279" i="17" s="1"/>
  <c r="N1390" i="17"/>
  <c r="N604" i="17"/>
  <c r="N349" i="17"/>
  <c r="N674" i="17"/>
  <c r="H669" i="41"/>
  <c r="N675" i="17" s="1"/>
  <c r="N654" i="17"/>
  <c r="N395" i="17"/>
  <c r="H1429" i="41"/>
  <c r="H415" i="41"/>
  <c r="H265" i="41"/>
  <c r="N271" i="17" s="1"/>
  <c r="N412" i="17"/>
  <c r="H407" i="41"/>
  <c r="N413" i="17" s="1"/>
  <c r="N1228" i="17"/>
  <c r="H1224" i="41"/>
  <c r="H5" i="41"/>
  <c r="N11" i="17" s="1"/>
  <c r="N840" i="17"/>
  <c r="H432" i="41"/>
  <c r="N438" i="17" s="1"/>
  <c r="H21" i="41"/>
  <c r="N27" i="17" s="1"/>
  <c r="N1070" i="17"/>
  <c r="N589" i="17"/>
  <c r="N605" i="17"/>
  <c r="N916" i="17"/>
  <c r="N1413" i="17"/>
  <c r="N229" i="17"/>
  <c r="N287" i="17"/>
  <c r="N951" i="17"/>
  <c r="N1157" i="17"/>
  <c r="N621" i="17"/>
  <c r="N826" i="17"/>
  <c r="H345" i="41"/>
  <c r="N351" i="17" s="1"/>
  <c r="N699" i="17"/>
  <c r="N1082" i="17"/>
  <c r="N51" i="17"/>
  <c r="N577" i="17"/>
  <c r="N71" i="17"/>
  <c r="N655" i="17"/>
  <c r="N61" i="17"/>
  <c r="N368" i="17"/>
  <c r="H168" i="41"/>
  <c r="N174" i="17" s="1"/>
  <c r="N296" i="17"/>
  <c r="N962" i="17"/>
  <c r="N976" i="17"/>
  <c r="N1121" i="17"/>
  <c r="N396" i="17"/>
  <c r="N638" i="17"/>
  <c r="N94" i="17"/>
  <c r="N220" i="17"/>
  <c r="N242" i="17"/>
  <c r="N881" i="17"/>
  <c r="N531" i="17"/>
  <c r="N200" i="17"/>
  <c r="N359" i="17"/>
  <c r="N561" i="17"/>
  <c r="N1201" i="17"/>
  <c r="H432" i="40"/>
  <c r="M438" i="17" s="1"/>
  <c r="H327" i="40"/>
  <c r="M333" i="17" s="1"/>
  <c r="M260" i="17"/>
  <c r="M349" i="17"/>
  <c r="M529" i="17"/>
  <c r="H1224" i="40"/>
  <c r="H1431" i="40"/>
  <c r="M1437" i="17" s="1"/>
  <c r="M1435" i="17"/>
  <c r="H866" i="40"/>
  <c r="M872" i="17" s="1"/>
  <c r="M742" i="17"/>
  <c r="H775" i="40"/>
  <c r="M781" i="17" s="1"/>
  <c r="M387" i="17"/>
  <c r="H382" i="40"/>
  <c r="M388" i="17" s="1"/>
  <c r="H904" i="40"/>
  <c r="M519" i="17"/>
  <c r="M1036" i="17"/>
  <c r="H12" i="40"/>
  <c r="M18" i="17" s="1"/>
  <c r="M331" i="17"/>
  <c r="H1398" i="40"/>
  <c r="M1404" i="17" s="1"/>
  <c r="M1390" i="17"/>
  <c r="H949" i="40"/>
  <c r="M848" i="17"/>
  <c r="H5" i="40"/>
  <c r="M11" i="17" s="1"/>
  <c r="H265" i="40"/>
  <c r="M271" i="17" s="1"/>
  <c r="M172" i="17"/>
  <c r="H1210" i="40"/>
  <c r="M1216" i="17" s="1"/>
  <c r="M1171" i="17"/>
  <c r="H110" i="40"/>
  <c r="M116" i="17" s="1"/>
  <c r="M38" i="17"/>
  <c r="H772" i="40"/>
  <c r="M778" i="17" s="1"/>
  <c r="M735" i="17"/>
  <c r="H273" i="40"/>
  <c r="M279" i="17" s="1"/>
  <c r="H429" i="40"/>
  <c r="M61" i="17"/>
  <c r="M241" i="17"/>
  <c r="M1094" i="17"/>
  <c r="H168" i="40"/>
  <c r="M174" i="17" s="1"/>
  <c r="M578" i="17"/>
  <c r="M1413" i="17"/>
  <c r="M220" i="17"/>
  <c r="M1138" i="17"/>
  <c r="M1157" i="17"/>
  <c r="M51" i="17"/>
  <c r="M208" i="17"/>
  <c r="M378" i="17"/>
  <c r="M229" i="17"/>
  <c r="M81" i="17"/>
  <c r="M1200" i="17"/>
  <c r="M1082" i="17"/>
  <c r="M828" i="17"/>
  <c r="M560" i="17"/>
  <c r="M287" i="17"/>
  <c r="M590" i="17"/>
  <c r="M72" i="17"/>
  <c r="M755" i="17"/>
  <c r="M918" i="17"/>
  <c r="M360" i="17"/>
  <c r="M606" i="17"/>
  <c r="M1172" i="17"/>
  <c r="M635" i="17"/>
  <c r="M530" i="17"/>
  <c r="M964" i="17"/>
  <c r="M976" i="17"/>
  <c r="M654" i="17"/>
  <c r="M93" i="17"/>
  <c r="H10" i="39"/>
  <c r="L16" i="17" s="1"/>
  <c r="H243" i="39"/>
  <c r="H224" i="39"/>
  <c r="L230" i="17" s="1"/>
  <c r="H1030" i="39"/>
  <c r="L1036" i="17" s="1"/>
  <c r="H291" i="39"/>
  <c r="L297" i="17" s="1"/>
  <c r="H399" i="39"/>
  <c r="L405" i="17" s="1"/>
  <c r="H319" i="39"/>
  <c r="L325" i="17" s="1"/>
  <c r="H676" i="39"/>
  <c r="H679" i="39" s="1"/>
  <c r="L685" i="17" s="1"/>
  <c r="H431" i="39"/>
  <c r="L437" i="17" s="1"/>
  <c r="L249" i="17"/>
  <c r="L1389" i="17"/>
  <c r="L1156" i="17"/>
  <c r="L261" i="17"/>
  <c r="H5" i="39"/>
  <c r="L11" i="17" s="1"/>
  <c r="L840" i="17"/>
  <c r="H1431" i="39"/>
  <c r="L1437" i="17" s="1"/>
  <c r="L1435" i="17"/>
  <c r="L348" i="17"/>
  <c r="L819" i="17"/>
  <c r="L412" i="17"/>
  <c r="H110" i="39"/>
  <c r="L116" i="17" s="1"/>
  <c r="L181" i="17"/>
  <c r="H772" i="39"/>
  <c r="L778" i="17" s="1"/>
  <c r="L735" i="17"/>
  <c r="L636" i="17"/>
  <c r="L520" i="17"/>
  <c r="L209" i="17"/>
  <c r="H204" i="39"/>
  <c r="L210" i="17" s="1"/>
  <c r="H1107" i="39"/>
  <c r="L1113" i="17" s="1"/>
  <c r="H282" i="39"/>
  <c r="L288" i="17" s="1"/>
  <c r="L543" i="17"/>
  <c r="L367" i="17"/>
  <c r="H195" i="39"/>
  <c r="L201" i="17" s="1"/>
  <c r="H805" i="39"/>
  <c r="L811" i="17" s="1"/>
  <c r="H714" i="39"/>
  <c r="L720" i="17" s="1"/>
  <c r="L304" i="17"/>
  <c r="H299" i="39"/>
  <c r="L305" i="17" s="1"/>
  <c r="L1228" i="17"/>
  <c r="H1224" i="39"/>
  <c r="L39" i="17"/>
  <c r="H1210" i="39"/>
  <c r="L1216" i="17" s="1"/>
  <c r="L1171" i="17"/>
  <c r="L220" i="17"/>
  <c r="H215" i="39"/>
  <c r="L221" i="17" s="1"/>
  <c r="H703" i="39"/>
  <c r="L709" i="17" s="1"/>
  <c r="L173" i="17"/>
  <c r="L544" i="17"/>
  <c r="L977" i="17"/>
  <c r="L829" i="17"/>
  <c r="L621" i="17"/>
  <c r="L93" i="17"/>
  <c r="L1172" i="17"/>
  <c r="L1082" i="17"/>
  <c r="L358" i="17"/>
  <c r="L577" i="17"/>
  <c r="L637" i="17"/>
  <c r="L589" i="17"/>
  <c r="L70" i="17"/>
  <c r="L1094" i="17"/>
  <c r="L1200" i="17"/>
  <c r="L242" i="17"/>
  <c r="L918" i="17"/>
  <c r="L61" i="17"/>
  <c r="L395" i="17"/>
  <c r="L387" i="17"/>
  <c r="L605" i="17"/>
  <c r="L1138" i="17"/>
  <c r="L182" i="17"/>
  <c r="L1157" i="17"/>
  <c r="L52" i="17"/>
  <c r="L378" i="17"/>
  <c r="L368" i="17"/>
  <c r="L652" i="17"/>
  <c r="L964" i="17"/>
  <c r="L1413" i="17"/>
  <c r="L883" i="17"/>
  <c r="H224" i="38"/>
  <c r="K230" i="17" s="1"/>
  <c r="K369" i="17"/>
  <c r="H364" i="38"/>
  <c r="K370" i="17" s="1"/>
  <c r="K278" i="17"/>
  <c r="H273" i="38"/>
  <c r="K279" i="17" s="1"/>
  <c r="H237" i="38"/>
  <c r="K243" i="17" s="1"/>
  <c r="H834" i="38"/>
  <c r="H805" i="38"/>
  <c r="K811" i="17" s="1"/>
  <c r="K1016" i="17"/>
  <c r="H10" i="38"/>
  <c r="K16" i="17" s="1"/>
  <c r="H243" i="38"/>
  <c r="K576" i="17"/>
  <c r="R838" i="17"/>
  <c r="R347" i="17"/>
  <c r="K1190" i="17"/>
  <c r="K871" i="17"/>
  <c r="H866" i="38"/>
  <c r="K872" i="17" s="1"/>
  <c r="H391" i="38"/>
  <c r="K397" i="17" s="1"/>
  <c r="H204" i="38"/>
  <c r="K210" i="17" s="1"/>
  <c r="H1429" i="38"/>
  <c r="K520" i="17"/>
  <c r="H177" i="38"/>
  <c r="K183" i="17" s="1"/>
  <c r="H679" i="38"/>
  <c r="K685" i="17" s="1"/>
  <c r="K682" i="17"/>
  <c r="H774" i="38"/>
  <c r="K780" i="17" s="1"/>
  <c r="K753" i="17"/>
  <c r="K543" i="17"/>
  <c r="K754" i="17"/>
  <c r="H319" i="38"/>
  <c r="K1390" i="17"/>
  <c r="H772" i="38"/>
  <c r="K778" i="17" s="1"/>
  <c r="K735" i="17"/>
  <c r="H432" i="38"/>
  <c r="K438" i="17" s="1"/>
  <c r="K348" i="17"/>
  <c r="K1230" i="17"/>
  <c r="H110" i="38"/>
  <c r="K116" i="17" s="1"/>
  <c r="K38" i="17"/>
  <c r="K261" i="17"/>
  <c r="K173" i="17"/>
  <c r="H168" i="38"/>
  <c r="K174" i="17" s="1"/>
  <c r="H1210" i="38"/>
  <c r="K1216" i="17" s="1"/>
  <c r="K1171" i="17"/>
  <c r="H730" i="38"/>
  <c r="K736" i="17" s="1"/>
  <c r="K674" i="17"/>
  <c r="H669" i="38"/>
  <c r="K675" i="17" s="1"/>
  <c r="K709" i="17"/>
  <c r="H265" i="38"/>
  <c r="K271" i="17" s="1"/>
  <c r="H399" i="38"/>
  <c r="K405" i="17" s="1"/>
  <c r="K605" i="17"/>
  <c r="K964" i="17"/>
  <c r="K1093" i="17"/>
  <c r="K560" i="17"/>
  <c r="K304" i="17"/>
  <c r="K1157" i="17"/>
  <c r="K532" i="17"/>
  <c r="K621" i="17"/>
  <c r="K191" i="17"/>
  <c r="K262" i="17"/>
  <c r="K881" i="17"/>
  <c r="K200" i="17"/>
  <c r="K951" i="17"/>
  <c r="K544" i="17"/>
  <c r="K577" i="17"/>
  <c r="K1413" i="17"/>
  <c r="K1081" i="17"/>
  <c r="K51" i="17"/>
  <c r="K359" i="17"/>
  <c r="K387" i="17"/>
  <c r="K377" i="17"/>
  <c r="K220" i="17"/>
  <c r="K1172" i="17"/>
  <c r="K61" i="17"/>
  <c r="K636" i="17"/>
  <c r="K1122" i="17"/>
  <c r="K1200" i="17"/>
  <c r="K1138" i="17"/>
  <c r="K92" i="17"/>
  <c r="K589" i="17"/>
  <c r="K829" i="17"/>
  <c r="K918" i="17"/>
  <c r="K699" i="17"/>
  <c r="R37" i="17"/>
  <c r="H714" i="37"/>
  <c r="J720" i="17" s="1"/>
  <c r="H204" i="37"/>
  <c r="J210" i="17" s="1"/>
  <c r="H215" i="37"/>
  <c r="J221" i="17" s="1"/>
  <c r="H282" i="37"/>
  <c r="J288" i="17" s="1"/>
  <c r="H364" i="37"/>
  <c r="J370" i="17" s="1"/>
  <c r="J261" i="17"/>
  <c r="J229" i="17"/>
  <c r="H224" i="37"/>
  <c r="J230" i="17" s="1"/>
  <c r="J1412" i="17"/>
  <c r="J81" i="17"/>
  <c r="J332" i="17"/>
  <c r="H327" i="37"/>
  <c r="J333" i="17" s="1"/>
  <c r="J1230" i="17"/>
  <c r="H858" i="37"/>
  <c r="J864" i="17" s="1"/>
  <c r="H1431" i="37"/>
  <c r="J1437" i="17" s="1"/>
  <c r="J1435" i="17"/>
  <c r="J80" i="17"/>
  <c r="J295" i="17"/>
  <c r="H1210" i="37"/>
  <c r="J1216" i="17" s="1"/>
  <c r="J1171" i="17"/>
  <c r="J1137" i="17"/>
  <c r="J1389" i="17"/>
  <c r="J173" i="17"/>
  <c r="J348" i="17"/>
  <c r="H1398" i="37"/>
  <c r="J1404" i="17" s="1"/>
  <c r="H431" i="37"/>
  <c r="J437" i="17" s="1"/>
  <c r="H834" i="37"/>
  <c r="H415" i="37"/>
  <c r="J421" i="17" s="1"/>
  <c r="J324" i="17"/>
  <c r="H319" i="37"/>
  <c r="J1191" i="17"/>
  <c r="J520" i="17"/>
  <c r="H781" i="37"/>
  <c r="J787" i="17" s="1"/>
  <c r="J752" i="17"/>
  <c r="H1186" i="37"/>
  <c r="J1192" i="17" s="1"/>
  <c r="H243" i="37"/>
  <c r="H373" i="37"/>
  <c r="J379" i="17" s="1"/>
  <c r="H1010" i="37"/>
  <c r="J975" i="17"/>
  <c r="J734" i="17"/>
  <c r="H195" i="37"/>
  <c r="J201" i="17" s="1"/>
  <c r="J531" i="17"/>
  <c r="J881" i="17"/>
  <c r="H110" i="37"/>
  <c r="J116" i="17" s="1"/>
  <c r="J38" i="17"/>
  <c r="H679" i="37"/>
  <c r="J685" i="17" s="1"/>
  <c r="J682" i="17"/>
  <c r="J242" i="17"/>
  <c r="J621" i="17"/>
  <c r="J1172" i="17"/>
  <c r="J1138" i="17"/>
  <c r="J532" i="17"/>
  <c r="J826" i="17"/>
  <c r="J1095" i="17"/>
  <c r="J191" i="17"/>
  <c r="J976" i="17"/>
  <c r="J708" i="17"/>
  <c r="J882" i="17"/>
  <c r="J883" i="17"/>
  <c r="J637" i="17"/>
  <c r="J262" i="17"/>
  <c r="J51" i="17"/>
  <c r="J70" i="17"/>
  <c r="J699" i="17"/>
  <c r="J962" i="17"/>
  <c r="J358" i="17"/>
  <c r="J577" i="17"/>
  <c r="J950" i="17"/>
  <c r="J1413" i="17"/>
  <c r="J61" i="17"/>
  <c r="J652" i="17"/>
  <c r="J1157" i="17"/>
  <c r="J182" i="17"/>
  <c r="J1083" i="17"/>
  <c r="J545" i="17"/>
  <c r="J387" i="17"/>
  <c r="J605" i="17"/>
  <c r="J1122" i="17"/>
  <c r="J589" i="17"/>
  <c r="J916" i="17"/>
  <c r="H730" i="37"/>
  <c r="J736" i="17" s="1"/>
  <c r="H186" i="36"/>
  <c r="I192" i="17" s="1"/>
  <c r="H265" i="36"/>
  <c r="I271" i="17" s="1"/>
  <c r="R825" i="17"/>
  <c r="I543" i="17"/>
  <c r="I1389" i="17"/>
  <c r="H432" i="36"/>
  <c r="I438" i="17" s="1"/>
  <c r="I348" i="17"/>
  <c r="R1229" i="17"/>
  <c r="I577" i="17"/>
  <c r="I682" i="17"/>
  <c r="H679" i="36"/>
  <c r="I685" i="17" s="1"/>
  <c r="I521" i="17"/>
  <c r="I173" i="17"/>
  <c r="H327" i="36"/>
  <c r="I333" i="17" s="1"/>
  <c r="I260" i="17"/>
  <c r="H110" i="36"/>
  <c r="I116" i="17" s="1"/>
  <c r="I38" i="17"/>
  <c r="I707" i="17"/>
  <c r="H1398" i="36"/>
  <c r="I1404" i="17" s="1"/>
  <c r="I558" i="17"/>
  <c r="H714" i="36"/>
  <c r="I720" i="17" s="1"/>
  <c r="H5" i="36"/>
  <c r="I11" i="17" s="1"/>
  <c r="I840" i="17"/>
  <c r="H1210" i="36"/>
  <c r="I1216" i="17" s="1"/>
  <c r="I1171" i="17"/>
  <c r="I331" i="17"/>
  <c r="H168" i="36"/>
  <c r="I209" i="17"/>
  <c r="H204" i="36"/>
  <c r="I210" i="17" s="1"/>
  <c r="H781" i="36"/>
  <c r="I787" i="17" s="1"/>
  <c r="I752" i="17"/>
  <c r="I734" i="17"/>
  <c r="H364" i="36"/>
  <c r="I370" i="17" s="1"/>
  <c r="H273" i="36"/>
  <c r="I279" i="17" s="1"/>
  <c r="I378" i="17"/>
  <c r="H282" i="36"/>
  <c r="I288" i="17" s="1"/>
  <c r="I61" i="17"/>
  <c r="H1224" i="36"/>
  <c r="H1431" i="36"/>
  <c r="I1437" i="17" s="1"/>
  <c r="I1435" i="17"/>
  <c r="I743" i="17"/>
  <c r="I1082" i="17"/>
  <c r="I653" i="17"/>
  <c r="I962" i="17"/>
  <c r="I621" i="17"/>
  <c r="I544" i="17"/>
  <c r="I708" i="17"/>
  <c r="I82" i="17"/>
  <c r="I1413" i="17"/>
  <c r="I883" i="17"/>
  <c r="I882" i="17"/>
  <c r="I92" i="17"/>
  <c r="I951" i="17"/>
  <c r="I1138" i="17"/>
  <c r="I637" i="17"/>
  <c r="I977" i="17"/>
  <c r="I71" i="17"/>
  <c r="I1200" i="17"/>
  <c r="I1172" i="17"/>
  <c r="I532" i="17"/>
  <c r="I359" i="17"/>
  <c r="I1157" i="17"/>
  <c r="I826" i="17"/>
  <c r="I608" i="17"/>
  <c r="H432" i="35"/>
  <c r="H438" i="17" s="1"/>
  <c r="H173" i="17"/>
  <c r="H39" i="17"/>
  <c r="H287" i="17"/>
  <c r="H282" i="35"/>
  <c r="H288" i="17" s="1"/>
  <c r="H519" i="17"/>
  <c r="H261" i="17"/>
  <c r="H1398" i="35"/>
  <c r="H1404" i="17" s="1"/>
  <c r="H636" i="17"/>
  <c r="H243" i="35"/>
  <c r="H1107" i="35"/>
  <c r="H1113" i="17" s="1"/>
  <c r="H826" i="17"/>
  <c r="H774" i="35"/>
  <c r="H780" i="17" s="1"/>
  <c r="H753" i="17"/>
  <c r="H542" i="17"/>
  <c r="H805" i="35"/>
  <c r="H811" i="17" s="1"/>
  <c r="H714" i="35"/>
  <c r="H720" i="17" s="1"/>
  <c r="H291" i="35"/>
  <c r="H297" i="17" s="1"/>
  <c r="H204" i="35"/>
  <c r="H210" i="17" s="1"/>
  <c r="H1156" i="17"/>
  <c r="H105" i="17"/>
  <c r="H215" i="35"/>
  <c r="H221" i="17" s="1"/>
  <c r="H224" i="35"/>
  <c r="H230" i="17" s="1"/>
  <c r="H1390" i="17"/>
  <c r="H200" i="17"/>
  <c r="H195" i="35"/>
  <c r="H201" i="17" s="1"/>
  <c r="H878" i="35"/>
  <c r="H742" i="17"/>
  <c r="H299" i="35"/>
  <c r="H305" i="17" s="1"/>
  <c r="H308" i="35"/>
  <c r="H349" i="17"/>
  <c r="H1224" i="35"/>
  <c r="H587" i="17"/>
  <c r="H1431" i="35"/>
  <c r="H1437" i="17" s="1"/>
  <c r="H1435" i="17"/>
  <c r="H373" i="35"/>
  <c r="H379" i="17" s="1"/>
  <c r="H1210" i="35"/>
  <c r="H1216" i="17" s="1"/>
  <c r="H1171" i="17"/>
  <c r="H588" i="17"/>
  <c r="H679" i="35"/>
  <c r="H685" i="17" s="1"/>
  <c r="H682" i="17"/>
  <c r="H695" i="35"/>
  <c r="H701" i="17" s="1"/>
  <c r="H827" i="17"/>
  <c r="H191" i="17"/>
  <c r="H1157" i="17"/>
  <c r="H917" i="17"/>
  <c r="H61" i="17"/>
  <c r="H404" i="17"/>
  <c r="H345" i="35"/>
  <c r="H351" i="17" s="1"/>
  <c r="H360" i="17"/>
  <c r="H81" i="17"/>
  <c r="H368" i="17"/>
  <c r="H51" i="17"/>
  <c r="H182" i="17"/>
  <c r="H1172" i="17"/>
  <c r="H262" i="17"/>
  <c r="H560" i="17"/>
  <c r="H420" i="17"/>
  <c r="H1138" i="17"/>
  <c r="H655" i="17"/>
  <c r="H1084" i="17"/>
  <c r="H387" i="17"/>
  <c r="H1200" i="17"/>
  <c r="H71" i="17"/>
  <c r="H979" i="17"/>
  <c r="H412" i="17"/>
  <c r="H242" i="17"/>
  <c r="H531" i="17"/>
  <c r="H611" i="17"/>
  <c r="H953" i="17"/>
  <c r="H963" i="17"/>
  <c r="H1094" i="17"/>
  <c r="H1121" i="17"/>
  <c r="H754" i="17"/>
  <c r="G40" i="17"/>
  <c r="H781" i="34"/>
  <c r="G787" i="17" s="1"/>
  <c r="G752" i="17"/>
  <c r="H866" i="34"/>
  <c r="G872" i="17" s="1"/>
  <c r="G736" i="17"/>
  <c r="H1429" i="34"/>
  <c r="G1092" i="17"/>
  <c r="H432" i="34"/>
  <c r="G438" i="17" s="1"/>
  <c r="H1107" i="34"/>
  <c r="G1113" i="17" s="1"/>
  <c r="H1224" i="34"/>
  <c r="H243" i="34"/>
  <c r="G174" i="17"/>
  <c r="H676" i="34"/>
  <c r="G520" i="17"/>
  <c r="H391" i="34"/>
  <c r="G397" i="17" s="1"/>
  <c r="H177" i="34"/>
  <c r="G183" i="17" s="1"/>
  <c r="H355" i="34"/>
  <c r="G361" i="17" s="1"/>
  <c r="G349" i="17"/>
  <c r="H5" i="34"/>
  <c r="G11" i="17" s="1"/>
  <c r="G840" i="17"/>
  <c r="G819" i="17"/>
  <c r="H12" i="34"/>
  <c r="G18" i="17" s="1"/>
  <c r="G1036" i="17"/>
  <c r="G529" i="17"/>
  <c r="H714" i="34"/>
  <c r="G720" i="17" s="1"/>
  <c r="H10" i="34"/>
  <c r="G16" i="17" s="1"/>
  <c r="G1016" i="17"/>
  <c r="G1380" i="17"/>
  <c r="H1375" i="34"/>
  <c r="G1381" i="17" s="1"/>
  <c r="H779" i="34"/>
  <c r="G785" i="17" s="1"/>
  <c r="G744" i="17"/>
  <c r="H811" i="34"/>
  <c r="G817" i="17" s="1"/>
  <c r="G700" i="17"/>
  <c r="H695" i="34"/>
  <c r="G701" i="17" s="1"/>
  <c r="G1388" i="17"/>
  <c r="G261" i="17"/>
  <c r="H237" i="34"/>
  <c r="G243" i="17" s="1"/>
  <c r="G396" i="17"/>
  <c r="G916" i="17"/>
  <c r="G560" i="17"/>
  <c r="G287" i="17"/>
  <c r="G61" i="17"/>
  <c r="H345" i="34"/>
  <c r="G351" i="17" s="1"/>
  <c r="G1403" i="17"/>
  <c r="G606" i="17"/>
  <c r="G420" i="17"/>
  <c r="G220" i="17"/>
  <c r="G1159" i="17"/>
  <c r="G1158" i="17"/>
  <c r="G577" i="17"/>
  <c r="G882" i="17"/>
  <c r="G883" i="17"/>
  <c r="G296" i="17"/>
  <c r="G71" i="17"/>
  <c r="G977" i="17"/>
  <c r="G622" i="17"/>
  <c r="G826" i="17"/>
  <c r="G1413" i="17"/>
  <c r="G589" i="17"/>
  <c r="G654" i="17"/>
  <c r="G962" i="17"/>
  <c r="G1121" i="17"/>
  <c r="G386" i="17"/>
  <c r="G542" i="17"/>
  <c r="G51" i="17"/>
  <c r="G952" i="17"/>
  <c r="G378" i="17"/>
  <c r="G1137" i="17"/>
  <c r="G369" i="17"/>
  <c r="G636" i="17"/>
  <c r="G191" i="17"/>
  <c r="G200" i="17"/>
  <c r="G82" i="17"/>
  <c r="G1201" i="17"/>
  <c r="G1082" i="17"/>
  <c r="G93" i="17"/>
  <c r="F1112" i="17"/>
  <c r="R1112" i="17" s="1"/>
  <c r="F1156" i="17"/>
  <c r="R1170" i="17"/>
  <c r="F520" i="17"/>
  <c r="F40" i="17"/>
  <c r="F262" i="17"/>
  <c r="H257" i="33"/>
  <c r="F263" i="17" s="1"/>
  <c r="H441" i="33"/>
  <c r="F447" i="17" s="1"/>
  <c r="R447" i="17" s="1"/>
  <c r="F446" i="17"/>
  <c r="R446" i="17" s="1"/>
  <c r="H21" i="33"/>
  <c r="F27" i="17" s="1"/>
  <c r="F1070" i="17"/>
  <c r="F349" i="17"/>
  <c r="F172" i="17"/>
  <c r="F1230" i="17"/>
  <c r="F735" i="17"/>
  <c r="F1077" i="17"/>
  <c r="R1077" i="17" s="1"/>
  <c r="H1431" i="33"/>
  <c r="F1437" i="17" s="1"/>
  <c r="F1435" i="17"/>
  <c r="H5" i="33"/>
  <c r="F11" i="17" s="1"/>
  <c r="F840" i="17"/>
  <c r="H730" i="33"/>
  <c r="F736" i="17" s="1"/>
  <c r="F1171" i="17"/>
  <c r="F1058" i="17"/>
  <c r="R1058" i="17" s="1"/>
  <c r="F1078" i="17"/>
  <c r="R1078" i="17" s="1"/>
  <c r="F951" i="17"/>
  <c r="F962" i="17"/>
  <c r="F1157" i="17"/>
  <c r="H168" i="33"/>
  <c r="F174" i="17" s="1"/>
  <c r="F1172" i="17"/>
  <c r="E1380" i="17"/>
  <c r="E1401" i="17"/>
  <c r="H1375" i="32"/>
  <c r="E1381" i="17" s="1"/>
  <c r="E1412" i="17"/>
  <c r="E1230" i="17"/>
  <c r="E1433" i="17"/>
  <c r="R1433" i="17" s="1"/>
  <c r="H328" i="32"/>
  <c r="H330" i="32" s="1"/>
  <c r="E336" i="17" s="1"/>
  <c r="H805" i="32"/>
  <c r="E811" i="17" s="1"/>
  <c r="H774" i="32"/>
  <c r="E780" i="17" s="1"/>
  <c r="E753" i="17"/>
  <c r="E848" i="17"/>
  <c r="H5" i="32"/>
  <c r="E11" i="17" s="1"/>
  <c r="E951" i="17"/>
  <c r="H1064" i="32"/>
  <c r="E1070" i="17" s="1"/>
  <c r="E700" i="17"/>
  <c r="E963" i="17"/>
  <c r="E699" i="17"/>
  <c r="E377" i="17"/>
  <c r="E378" i="17"/>
  <c r="E262" i="17"/>
  <c r="H257" i="32"/>
  <c r="E263" i="17" s="1"/>
  <c r="E38" i="17"/>
  <c r="E412" i="17"/>
  <c r="H407" i="32"/>
  <c r="E413" i="17" s="1"/>
  <c r="E39" i="17"/>
  <c r="E521" i="17"/>
  <c r="E735" i="17"/>
  <c r="H772" i="32"/>
  <c r="E778" i="17" s="1"/>
  <c r="H1107" i="32"/>
  <c r="E1113" i="17" s="1"/>
  <c r="E621" i="17"/>
  <c r="E828" i="17"/>
  <c r="E435" i="17"/>
  <c r="E578" i="17"/>
  <c r="E977" i="17"/>
  <c r="E607" i="17"/>
  <c r="E561" i="17"/>
  <c r="E387" i="17"/>
  <c r="E81" i="17"/>
  <c r="E522" i="17"/>
  <c r="E544" i="17"/>
  <c r="E590" i="17"/>
  <c r="E622" i="17"/>
  <c r="H878" i="32"/>
  <c r="E884" i="17" s="1"/>
  <c r="H291" i="32"/>
  <c r="E297" i="17" s="1"/>
  <c r="E1092" i="17"/>
  <c r="E1188" i="17"/>
  <c r="E199" i="17"/>
  <c r="H243" i="32"/>
  <c r="E209" i="17"/>
  <c r="H204" i="32"/>
  <c r="E210" i="17" s="1"/>
  <c r="E1389" i="17"/>
  <c r="E1189" i="17"/>
  <c r="E1413" i="17"/>
  <c r="E531" i="17"/>
  <c r="E1137" i="17"/>
  <c r="E62" i="17"/>
  <c r="H780" i="32"/>
  <c r="E786" i="17" s="1"/>
  <c r="E745" i="17"/>
  <c r="H812" i="32"/>
  <c r="E818" i="17" s="1"/>
  <c r="H1210" i="32"/>
  <c r="E1216" i="17" s="1"/>
  <c r="E1171" i="17"/>
  <c r="E919" i="17"/>
  <c r="E1156" i="17"/>
  <c r="E1121" i="17"/>
  <c r="E1402" i="17"/>
  <c r="E1081" i="17"/>
  <c r="H1355" i="32"/>
  <c r="E1361" i="17" s="1"/>
  <c r="E94" i="17"/>
  <c r="E653" i="17"/>
  <c r="H713" i="32"/>
  <c r="E719" i="17" s="1"/>
  <c r="H800" i="32"/>
  <c r="E806" i="17" s="1"/>
  <c r="P1070" i="17" l="1"/>
  <c r="R848" i="17"/>
  <c r="R348" i="17"/>
  <c r="R1380" i="17"/>
  <c r="R1361" i="17"/>
  <c r="L1315" i="17"/>
  <c r="H1357" i="39"/>
  <c r="N1315" i="17"/>
  <c r="H1357" i="41"/>
  <c r="F1315" i="17"/>
  <c r="H1357" i="33"/>
  <c r="F1363" i="17" s="1"/>
  <c r="O1315" i="17"/>
  <c r="H1357" i="42"/>
  <c r="G1315" i="17"/>
  <c r="H1357" i="34"/>
  <c r="G1363" i="17" s="1"/>
  <c r="I1315" i="17"/>
  <c r="H1357" i="36"/>
  <c r="I1363" i="17" s="1"/>
  <c r="G1362" i="17"/>
  <c r="K1315" i="17"/>
  <c r="H1357" i="38"/>
  <c r="K1363" i="17" s="1"/>
  <c r="J1315" i="17"/>
  <c r="H1357" i="37"/>
  <c r="P1315" i="17"/>
  <c r="H1357" i="43"/>
  <c r="Q1315" i="17"/>
  <c r="H1357" i="44"/>
  <c r="E1360" i="17"/>
  <c r="R1360" i="17" s="1"/>
  <c r="F1362" i="17"/>
  <c r="H1315" i="17"/>
  <c r="H1357" i="35"/>
  <c r="M1315" i="17"/>
  <c r="H1357" i="40"/>
  <c r="M1363" i="17" s="1"/>
  <c r="H328" i="34"/>
  <c r="R1113" i="17"/>
  <c r="H711" i="35"/>
  <c r="H717" i="17" s="1"/>
  <c r="H12" i="39"/>
  <c r="L18" i="17" s="1"/>
  <c r="R519" i="17"/>
  <c r="H265" i="42"/>
  <c r="O271" i="17" s="1"/>
  <c r="H21" i="32"/>
  <c r="E27" i="17" s="1"/>
  <c r="H224" i="40"/>
  <c r="M230" i="17" s="1"/>
  <c r="R38" i="17"/>
  <c r="R172" i="17"/>
  <c r="R1156" i="17"/>
  <c r="R1381" i="17"/>
  <c r="L682" i="17"/>
  <c r="H878" i="34"/>
  <c r="G884" i="17" s="1"/>
  <c r="J1036" i="17"/>
  <c r="H5" i="42"/>
  <c r="O11" i="17" s="1"/>
  <c r="H257" i="38"/>
  <c r="K263" i="17" s="1"/>
  <c r="Q1096" i="17"/>
  <c r="Q743" i="17"/>
  <c r="H695" i="44"/>
  <c r="Q701" i="17" s="1"/>
  <c r="Q1083" i="17"/>
  <c r="H67" i="44"/>
  <c r="Q73" i="17" s="1"/>
  <c r="H703" i="44"/>
  <c r="Q709" i="17" s="1"/>
  <c r="Q604" i="17"/>
  <c r="Q39" i="17"/>
  <c r="Q520" i="17"/>
  <c r="H243" i="44"/>
  <c r="H679" i="44"/>
  <c r="Q685" i="17" s="1"/>
  <c r="Q682" i="17"/>
  <c r="Q605" i="17"/>
  <c r="H215" i="44"/>
  <c r="Q221" i="17" s="1"/>
  <c r="H805" i="44"/>
  <c r="Q811" i="17" s="1"/>
  <c r="H774" i="44"/>
  <c r="Q780" i="17" s="1"/>
  <c r="Q753" i="17"/>
  <c r="Q1228" i="17"/>
  <c r="R1228" i="17" s="1"/>
  <c r="H1224" i="44"/>
  <c r="H8" i="44"/>
  <c r="Q14" i="17" s="1"/>
  <c r="Q910" i="17"/>
  <c r="Q333" i="17"/>
  <c r="H949" i="44"/>
  <c r="H714" i="44"/>
  <c r="Q720" i="17" s="1"/>
  <c r="H382" i="44"/>
  <c r="Q388" i="17" s="1"/>
  <c r="H429" i="44"/>
  <c r="Q349" i="17"/>
  <c r="H291" i="44"/>
  <c r="H772" i="44"/>
  <c r="Q778" i="17" s="1"/>
  <c r="Q735" i="17"/>
  <c r="H1449" i="44"/>
  <c r="Q1455" i="17" s="1"/>
  <c r="Q1391" i="17"/>
  <c r="H21" i="44"/>
  <c r="Q27" i="17" s="1"/>
  <c r="Q1070" i="17"/>
  <c r="H195" i="44"/>
  <c r="Q201" i="17" s="1"/>
  <c r="Q378" i="17"/>
  <c r="H345" i="44"/>
  <c r="Q351" i="17" s="1"/>
  <c r="Q829" i="17"/>
  <c r="Q917" i="17"/>
  <c r="Q561" i="17"/>
  <c r="Q531" i="17"/>
  <c r="Q654" i="17"/>
  <c r="Q577" i="17"/>
  <c r="Q1157" i="17"/>
  <c r="Q51" i="17"/>
  <c r="Q360" i="17"/>
  <c r="Q94" i="17"/>
  <c r="Q980" i="17"/>
  <c r="Q591" i="17"/>
  <c r="Q964" i="17"/>
  <c r="Q1139" i="17"/>
  <c r="H1429" i="43"/>
  <c r="H1431" i="43" s="1"/>
  <c r="P1437" i="17" s="1"/>
  <c r="H772" i="43"/>
  <c r="P778" i="17" s="1"/>
  <c r="P735" i="17"/>
  <c r="P950" i="17"/>
  <c r="R950" i="17" s="1"/>
  <c r="H407" i="43"/>
  <c r="P413" i="17" s="1"/>
  <c r="P1230" i="17"/>
  <c r="P39" i="17"/>
  <c r="H779" i="43"/>
  <c r="P785" i="17" s="1"/>
  <c r="P744" i="17"/>
  <c r="H811" i="43"/>
  <c r="P817" i="17" s="1"/>
  <c r="H245" i="43"/>
  <c r="P251" i="17" s="1"/>
  <c r="H703" i="43"/>
  <c r="P709" i="17" s="1"/>
  <c r="P1190" i="17"/>
  <c r="H1207" i="43"/>
  <c r="H177" i="43"/>
  <c r="P183" i="17" s="1"/>
  <c r="P396" i="17"/>
  <c r="H391" i="43"/>
  <c r="P397" i="17" s="1"/>
  <c r="P521" i="17"/>
  <c r="P249" i="17"/>
  <c r="H399" i="43"/>
  <c r="P405" i="17" s="1"/>
  <c r="H328" i="43"/>
  <c r="H364" i="43"/>
  <c r="P370" i="17" s="1"/>
  <c r="P305" i="17"/>
  <c r="H679" i="43"/>
  <c r="P685" i="17" s="1"/>
  <c r="P682" i="17"/>
  <c r="H433" i="43"/>
  <c r="P439" i="17" s="1"/>
  <c r="P350" i="17"/>
  <c r="H345" i="43"/>
  <c r="P351" i="17" s="1"/>
  <c r="P420" i="17"/>
  <c r="H415" i="43"/>
  <c r="H77" i="43"/>
  <c r="P83" i="17" s="1"/>
  <c r="P543" i="17"/>
  <c r="H774" i="43"/>
  <c r="P780" i="17" s="1"/>
  <c r="P753" i="17"/>
  <c r="P435" i="17"/>
  <c r="H805" i="43"/>
  <c r="P811" i="17" s="1"/>
  <c r="H1449" i="43"/>
  <c r="P1455" i="17" s="1"/>
  <c r="P1391" i="17"/>
  <c r="P840" i="17"/>
  <c r="H5" i="43"/>
  <c r="P11" i="17" s="1"/>
  <c r="H355" i="43"/>
  <c r="P361" i="17" s="1"/>
  <c r="P1094" i="17"/>
  <c r="H878" i="43"/>
  <c r="P884" i="17" s="1"/>
  <c r="H237" i="43"/>
  <c r="H257" i="43"/>
  <c r="P263" i="17" s="1"/>
  <c r="H1186" i="43"/>
  <c r="P1192" i="17" s="1"/>
  <c r="P951" i="17"/>
  <c r="P562" i="17"/>
  <c r="P977" i="17"/>
  <c r="P1139" i="17"/>
  <c r="P637" i="17"/>
  <c r="P71" i="17"/>
  <c r="H740" i="43"/>
  <c r="P746" i="17" s="1"/>
  <c r="P1158" i="17"/>
  <c r="P532" i="17"/>
  <c r="P93" i="17"/>
  <c r="P62" i="17"/>
  <c r="P653" i="17"/>
  <c r="P621" i="17"/>
  <c r="P963" i="17"/>
  <c r="P606" i="17"/>
  <c r="P578" i="17"/>
  <c r="P917" i="17"/>
  <c r="P1123" i="17"/>
  <c r="P544" i="17"/>
  <c r="P590" i="17"/>
  <c r="O709" i="17"/>
  <c r="H695" i="42"/>
  <c r="O701" i="17" s="1"/>
  <c r="O543" i="17"/>
  <c r="O209" i="17"/>
  <c r="H204" i="42"/>
  <c r="O210" i="17" s="1"/>
  <c r="O358" i="17"/>
  <c r="H432" i="42"/>
  <c r="O438" i="17" s="1"/>
  <c r="H237" i="42"/>
  <c r="O200" i="17"/>
  <c r="H57" i="42"/>
  <c r="O63" i="17" s="1"/>
  <c r="O742" i="17"/>
  <c r="H775" i="42"/>
  <c r="O781" i="17" s="1"/>
  <c r="O521" i="17"/>
  <c r="O261" i="17"/>
  <c r="O93" i="17"/>
  <c r="H243" i="42"/>
  <c r="O883" i="17"/>
  <c r="H878" i="42"/>
  <c r="O1190" i="17"/>
  <c r="H1207" i="42"/>
  <c r="O421" i="17"/>
  <c r="H177" i="42"/>
  <c r="O183" i="17" s="1"/>
  <c r="H107" i="42"/>
  <c r="O113" i="17" s="1"/>
  <c r="O40" i="17"/>
  <c r="O350" i="17"/>
  <c r="H1449" i="42"/>
  <c r="O1455" i="17" s="1"/>
  <c r="O1391" i="17"/>
  <c r="O82" i="17"/>
  <c r="H77" i="42"/>
  <c r="O83" i="17" s="1"/>
  <c r="O1230" i="17"/>
  <c r="H224" i="42"/>
  <c r="O230" i="17" s="1"/>
  <c r="H345" i="42"/>
  <c r="O351" i="17" s="1"/>
  <c r="O532" i="17"/>
  <c r="O191" i="17"/>
  <c r="O1123" i="17"/>
  <c r="O976" i="17"/>
  <c r="O755" i="17"/>
  <c r="O622" i="17"/>
  <c r="O1158" i="17"/>
  <c r="O829" i="17"/>
  <c r="O562" i="17"/>
  <c r="O637" i="17"/>
  <c r="O590" i="17"/>
  <c r="O965" i="17"/>
  <c r="O578" i="17"/>
  <c r="O396" i="17"/>
  <c r="O1083" i="17"/>
  <c r="O952" i="17"/>
  <c r="O544" i="17"/>
  <c r="O606" i="17"/>
  <c r="O1139" i="17"/>
  <c r="O1095" i="17"/>
  <c r="O94" i="17"/>
  <c r="O654" i="17"/>
  <c r="H1196" i="41"/>
  <c r="N1202" i="17" s="1"/>
  <c r="H429" i="41"/>
  <c r="N435" i="17" s="1"/>
  <c r="N682" i="17"/>
  <c r="H391" i="41"/>
  <c r="N397" i="17" s="1"/>
  <c r="H328" i="41"/>
  <c r="N334" i="17" s="1"/>
  <c r="N173" i="17"/>
  <c r="H245" i="41"/>
  <c r="N251" i="17" s="1"/>
  <c r="H711" i="41"/>
  <c r="N717" i="17" s="1"/>
  <c r="H224" i="41"/>
  <c r="N230" i="17" s="1"/>
  <c r="H195" i="41"/>
  <c r="N201" i="17" s="1"/>
  <c r="N1096" i="17"/>
  <c r="N421" i="17"/>
  <c r="N1190" i="17"/>
  <c r="H1207" i="41"/>
  <c r="N1230" i="17"/>
  <c r="H89" i="41"/>
  <c r="N95" i="17" s="1"/>
  <c r="H1431" i="41"/>
  <c r="N1437" i="17" s="1"/>
  <c r="N1435" i="17"/>
  <c r="H1449" i="41"/>
  <c r="N1455" i="17" s="1"/>
  <c r="N1391" i="17"/>
  <c r="H800" i="41"/>
  <c r="N806" i="17" s="1"/>
  <c r="H713" i="41"/>
  <c r="N719" i="17" s="1"/>
  <c r="N543" i="17"/>
  <c r="N249" i="17"/>
  <c r="N1137" i="17"/>
  <c r="H774" i="41"/>
  <c r="N780" i="17" s="1"/>
  <c r="N753" i="17"/>
  <c r="H805" i="41"/>
  <c r="N811" i="17" s="1"/>
  <c r="N742" i="17"/>
  <c r="N209" i="17"/>
  <c r="H204" i="41"/>
  <c r="N210" i="17" s="1"/>
  <c r="H282" i="41"/>
  <c r="N288" i="17" s="1"/>
  <c r="H215" i="41"/>
  <c r="N221" i="17" s="1"/>
  <c r="N521" i="17"/>
  <c r="N82" i="17"/>
  <c r="H77" i="41"/>
  <c r="N83" i="17" s="1"/>
  <c r="N350" i="17"/>
  <c r="N1403" i="17"/>
  <c r="H1398" i="41"/>
  <c r="N1404" i="17" s="1"/>
  <c r="H1212" i="41"/>
  <c r="N1218" i="17" s="1"/>
  <c r="N1173" i="17"/>
  <c r="H237" i="41"/>
  <c r="N39" i="17"/>
  <c r="H291" i="41"/>
  <c r="N297" i="17" s="1"/>
  <c r="N360" i="17"/>
  <c r="N1083" i="17"/>
  <c r="N917" i="17"/>
  <c r="N656" i="17"/>
  <c r="N622" i="17"/>
  <c r="N532" i="17"/>
  <c r="N1138" i="17"/>
  <c r="N977" i="17"/>
  <c r="N578" i="17"/>
  <c r="N952" i="17"/>
  <c r="N606" i="17"/>
  <c r="N1122" i="17"/>
  <c r="N1158" i="17"/>
  <c r="N1097" i="17"/>
  <c r="N883" i="17"/>
  <c r="N882" i="17"/>
  <c r="N369" i="17"/>
  <c r="N754" i="17"/>
  <c r="N544" i="17"/>
  <c r="N590" i="17"/>
  <c r="N562" i="17"/>
  <c r="N639" i="17"/>
  <c r="M350" i="17"/>
  <c r="R260" i="17"/>
  <c r="M368" i="17"/>
  <c r="H355" i="40"/>
  <c r="M361" i="17" s="1"/>
  <c r="M743" i="17"/>
  <c r="M1122" i="17"/>
  <c r="H67" i="40"/>
  <c r="M73" i="17" s="1"/>
  <c r="M200" i="17"/>
  <c r="H195" i="40"/>
  <c r="M201" i="17" s="1"/>
  <c r="M1190" i="17"/>
  <c r="H1207" i="40"/>
  <c r="H282" i="40"/>
  <c r="M288" i="17" s="1"/>
  <c r="M520" i="17"/>
  <c r="H714" i="40"/>
  <c r="M720" i="17" s="1"/>
  <c r="M435" i="17"/>
  <c r="M622" i="17"/>
  <c r="M700" i="17"/>
  <c r="H695" i="40"/>
  <c r="M701" i="17" s="1"/>
  <c r="M420" i="17"/>
  <c r="H415" i="40"/>
  <c r="M421" i="17" s="1"/>
  <c r="H805" i="40"/>
  <c r="M811" i="17" s="1"/>
  <c r="M543" i="17"/>
  <c r="M39" i="17"/>
  <c r="M190" i="17"/>
  <c r="M262" i="17"/>
  <c r="H243" i="40"/>
  <c r="M173" i="17"/>
  <c r="M261" i="17"/>
  <c r="H7" i="40"/>
  <c r="M13" i="17" s="1"/>
  <c r="M955" i="17"/>
  <c r="H345" i="40"/>
  <c r="M351" i="17" s="1"/>
  <c r="H8" i="40"/>
  <c r="M14" i="17" s="1"/>
  <c r="M910" i="17"/>
  <c r="H215" i="40"/>
  <c r="M221" i="17" s="1"/>
  <c r="M1230" i="17"/>
  <c r="H1449" i="40"/>
  <c r="M1455" i="17" s="1"/>
  <c r="M1391" i="17"/>
  <c r="M369" i="17"/>
  <c r="H373" i="40"/>
  <c r="M379" i="17" s="1"/>
  <c r="M636" i="17"/>
  <c r="M623" i="17"/>
  <c r="M579" i="17"/>
  <c r="M544" i="17"/>
  <c r="M965" i="17"/>
  <c r="M561" i="17"/>
  <c r="M191" i="17"/>
  <c r="M919" i="17"/>
  <c r="M209" i="17"/>
  <c r="M242" i="17"/>
  <c r="M655" i="17"/>
  <c r="M607" i="17"/>
  <c r="M829" i="17"/>
  <c r="M1083" i="17"/>
  <c r="M1123" i="17"/>
  <c r="M1158" i="17"/>
  <c r="M977" i="17"/>
  <c r="M591" i="17"/>
  <c r="M1139" i="17"/>
  <c r="M1095" i="17"/>
  <c r="H382" i="39"/>
  <c r="L388" i="17" s="1"/>
  <c r="H407" i="39"/>
  <c r="L413" i="17" s="1"/>
  <c r="H373" i="39"/>
  <c r="L379" i="17" s="1"/>
  <c r="L1121" i="17"/>
  <c r="L40" i="17"/>
  <c r="L420" i="17"/>
  <c r="H415" i="39"/>
  <c r="L421" i="17" s="1"/>
  <c r="H47" i="39"/>
  <c r="L53" i="17" s="1"/>
  <c r="H432" i="39"/>
  <c r="L438" i="17" s="1"/>
  <c r="L1230" i="17"/>
  <c r="L191" i="17"/>
  <c r="H186" i="39"/>
  <c r="L192" i="17" s="1"/>
  <c r="H779" i="39"/>
  <c r="L785" i="17" s="1"/>
  <c r="L744" i="17"/>
  <c r="H811" i="39"/>
  <c r="L817" i="17" s="1"/>
  <c r="L262" i="17"/>
  <c r="H257" i="39"/>
  <c r="L263" i="17" s="1"/>
  <c r="L951" i="17"/>
  <c r="L532" i="17"/>
  <c r="L1403" i="17"/>
  <c r="H1398" i="39"/>
  <c r="L1404" i="17" s="1"/>
  <c r="H770" i="39"/>
  <c r="L756" i="17"/>
  <c r="L349" i="17"/>
  <c r="L561" i="17"/>
  <c r="L521" i="17"/>
  <c r="L700" i="17"/>
  <c r="H695" i="39"/>
  <c r="L701" i="17" s="1"/>
  <c r="H237" i="39"/>
  <c r="L882" i="17"/>
  <c r="H878" i="39"/>
  <c r="L1390" i="17"/>
  <c r="L1190" i="17"/>
  <c r="H1207" i="39"/>
  <c r="H245" i="39"/>
  <c r="H177" i="39"/>
  <c r="L183" i="17" s="1"/>
  <c r="H328" i="39"/>
  <c r="L952" i="17"/>
  <c r="L965" i="17"/>
  <c r="L562" i="17"/>
  <c r="L396" i="17"/>
  <c r="L1083" i="17"/>
  <c r="L622" i="17"/>
  <c r="L830" i="17"/>
  <c r="L653" i="17"/>
  <c r="L1139" i="17"/>
  <c r="H345" i="39"/>
  <c r="L351" i="17" s="1"/>
  <c r="L919" i="17"/>
  <c r="L590" i="17"/>
  <c r="L638" i="17"/>
  <c r="L978" i="17"/>
  <c r="L369" i="17"/>
  <c r="L1159" i="17"/>
  <c r="L606" i="17"/>
  <c r="L71" i="17"/>
  <c r="L578" i="17"/>
  <c r="L1122" i="17"/>
  <c r="H215" i="38"/>
  <c r="K221" i="17" s="1"/>
  <c r="H711" i="38"/>
  <c r="K717" i="17" s="1"/>
  <c r="H1431" i="38"/>
  <c r="K1437" i="17" s="1"/>
  <c r="K1435" i="17"/>
  <c r="K71" i="17"/>
  <c r="H328" i="38"/>
  <c r="K82" i="17"/>
  <c r="H77" i="38"/>
  <c r="K83" i="17" s="1"/>
  <c r="H299" i="38"/>
  <c r="K305" i="17" s="1"/>
  <c r="K249" i="17"/>
  <c r="H5" i="38"/>
  <c r="K11" i="17" s="1"/>
  <c r="K840" i="17"/>
  <c r="K1403" i="17"/>
  <c r="H1398" i="38"/>
  <c r="K1404" i="17" s="1"/>
  <c r="K742" i="17"/>
  <c r="H775" i="38"/>
  <c r="K781" i="17" s="1"/>
  <c r="K39" i="17"/>
  <c r="H186" i="38"/>
  <c r="K192" i="17" s="1"/>
  <c r="H1207" i="38"/>
  <c r="K521" i="17"/>
  <c r="H195" i="38"/>
  <c r="K201" i="17" s="1"/>
  <c r="K1191" i="17"/>
  <c r="H429" i="38"/>
  <c r="K349" i="17"/>
  <c r="H1449" i="38"/>
  <c r="K1455" i="17" s="1"/>
  <c r="K1391" i="17"/>
  <c r="K296" i="17"/>
  <c r="H291" i="38"/>
  <c r="K297" i="17" s="1"/>
  <c r="K287" i="17"/>
  <c r="H282" i="38"/>
  <c r="K288" i="17" s="1"/>
  <c r="K325" i="17"/>
  <c r="K654" i="17"/>
  <c r="H245" i="38"/>
  <c r="K251" i="17" s="1"/>
  <c r="K976" i="17"/>
  <c r="K755" i="17"/>
  <c r="H382" i="38"/>
  <c r="K388" i="17" s="1"/>
  <c r="H1186" i="38"/>
  <c r="K1192" i="17" s="1"/>
  <c r="K1139" i="17"/>
  <c r="K1094" i="17"/>
  <c r="K378" i="17"/>
  <c r="K72" i="17"/>
  <c r="K360" i="17"/>
  <c r="K952" i="17"/>
  <c r="H517" i="38"/>
  <c r="K523" i="17" s="1"/>
  <c r="K578" i="17"/>
  <c r="K1159" i="17"/>
  <c r="K831" i="17"/>
  <c r="K830" i="17"/>
  <c r="H1208" i="38"/>
  <c r="K1214" i="17" s="1"/>
  <c r="K655" i="17"/>
  <c r="K52" i="17"/>
  <c r="K919" i="17"/>
  <c r="K590" i="17"/>
  <c r="K965" i="17"/>
  <c r="K977" i="17"/>
  <c r="K1082" i="17"/>
  <c r="K883" i="17"/>
  <c r="K882" i="17"/>
  <c r="K93" i="17"/>
  <c r="K1123" i="17"/>
  <c r="K622" i="17"/>
  <c r="K561" i="17"/>
  <c r="K606" i="17"/>
  <c r="R734" i="17"/>
  <c r="H257" i="37"/>
  <c r="J263" i="17" s="1"/>
  <c r="R962" i="17"/>
  <c r="H5" i="37"/>
  <c r="J11" i="17" s="1"/>
  <c r="J840" i="17"/>
  <c r="J521" i="17"/>
  <c r="J349" i="17"/>
  <c r="H186" i="37"/>
  <c r="J192" i="17" s="1"/>
  <c r="H237" i="37"/>
  <c r="J243" i="17" s="1"/>
  <c r="J82" i="17"/>
  <c r="J1390" i="17"/>
  <c r="H703" i="37"/>
  <c r="J561" i="17"/>
  <c r="H382" i="37"/>
  <c r="H10" i="37"/>
  <c r="J16" i="17" s="1"/>
  <c r="J1016" i="17"/>
  <c r="J249" i="17"/>
  <c r="H432" i="37"/>
  <c r="J438" i="17" s="1"/>
  <c r="H328" i="37"/>
  <c r="H177" i="37"/>
  <c r="J183" i="17" s="1"/>
  <c r="J39" i="17"/>
  <c r="J742" i="17"/>
  <c r="H245" i="37"/>
  <c r="J251" i="17" s="1"/>
  <c r="J94" i="17"/>
  <c r="H89" i="37"/>
  <c r="J95" i="17" s="1"/>
  <c r="J1200" i="17"/>
  <c r="H1207" i="37"/>
  <c r="H878" i="37"/>
  <c r="H772" i="37"/>
  <c r="J778" i="17" s="1"/>
  <c r="J735" i="17"/>
  <c r="H774" i="37"/>
  <c r="J780" i="17" s="1"/>
  <c r="J753" i="17"/>
  <c r="H805" i="37"/>
  <c r="J811" i="17" s="1"/>
  <c r="J325" i="17"/>
  <c r="J917" i="17"/>
  <c r="J754" i="17"/>
  <c r="J622" i="17"/>
  <c r="J1158" i="17"/>
  <c r="J578" i="17"/>
  <c r="J590" i="17"/>
  <c r="J546" i="17"/>
  <c r="J359" i="17"/>
  <c r="J951" i="17"/>
  <c r="J562" i="17"/>
  <c r="J1123" i="17"/>
  <c r="J1084" i="17"/>
  <c r="H713" i="37"/>
  <c r="J719" i="17" s="1"/>
  <c r="J71" i="17"/>
  <c r="J606" i="17"/>
  <c r="J963" i="17"/>
  <c r="J638" i="17"/>
  <c r="J977" i="17"/>
  <c r="J827" i="17"/>
  <c r="H373" i="36"/>
  <c r="I379" i="17" s="1"/>
  <c r="I241" i="17"/>
  <c r="H243" i="36"/>
  <c r="H730" i="36"/>
  <c r="I736" i="17" s="1"/>
  <c r="R736" i="17" s="1"/>
  <c r="I522" i="17"/>
  <c r="I229" i="17"/>
  <c r="H224" i="36"/>
  <c r="I230" i="17" s="1"/>
  <c r="H429" i="36"/>
  <c r="I349" i="17"/>
  <c r="I174" i="17"/>
  <c r="R174" i="17" s="1"/>
  <c r="I1390" i="17"/>
  <c r="I62" i="17"/>
  <c r="I559" i="17"/>
  <c r="H774" i="36"/>
  <c r="I780" i="17" s="1"/>
  <c r="I753" i="17"/>
  <c r="H772" i="36"/>
  <c r="I778" i="17" s="1"/>
  <c r="I735" i="17"/>
  <c r="H805" i="36"/>
  <c r="I811" i="17" s="1"/>
  <c r="I261" i="17"/>
  <c r="I296" i="17"/>
  <c r="H291" i="36"/>
  <c r="I297" i="17" s="1"/>
  <c r="I589" i="17"/>
  <c r="H878" i="36"/>
  <c r="I1190" i="17"/>
  <c r="H1207" i="36"/>
  <c r="I588" i="17"/>
  <c r="H77" i="36"/>
  <c r="I83" i="17" s="1"/>
  <c r="H517" i="36"/>
  <c r="I523" i="17" s="1"/>
  <c r="I916" i="17"/>
  <c r="I1094" i="17"/>
  <c r="I51" i="17"/>
  <c r="I39" i="17"/>
  <c r="I1122" i="17"/>
  <c r="I1230" i="17"/>
  <c r="H703" i="36"/>
  <c r="I709" i="17" s="1"/>
  <c r="I578" i="17"/>
  <c r="I700" i="17"/>
  <c r="H695" i="36"/>
  <c r="I701" i="17" s="1"/>
  <c r="I360" i="17"/>
  <c r="I609" i="17"/>
  <c r="I917" i="17"/>
  <c r="I1095" i="17"/>
  <c r="I1139" i="17"/>
  <c r="I1123" i="17"/>
  <c r="I1158" i="17"/>
  <c r="I242" i="17"/>
  <c r="I978" i="17"/>
  <c r="I952" i="17"/>
  <c r="I52" i="17"/>
  <c r="I622" i="17"/>
  <c r="I1083" i="17"/>
  <c r="I638" i="17"/>
  <c r="I963" i="17"/>
  <c r="I93" i="17"/>
  <c r="I827" i="17"/>
  <c r="R1171" i="17"/>
  <c r="H94" i="17"/>
  <c r="H89" i="35"/>
  <c r="H95" i="17" s="1"/>
  <c r="H589" i="17"/>
  <c r="H625" i="17"/>
  <c r="H1230" i="17"/>
  <c r="H314" i="17"/>
  <c r="H186" i="35"/>
  <c r="H192" i="17" s="1"/>
  <c r="H107" i="35"/>
  <c r="H113" i="17" s="1"/>
  <c r="H40" i="17"/>
  <c r="H355" i="35"/>
  <c r="H361" i="17" s="1"/>
  <c r="H407" i="35"/>
  <c r="H413" i="17" s="1"/>
  <c r="H415" i="35"/>
  <c r="H884" i="17"/>
  <c r="H904" i="35"/>
  <c r="H637" i="17"/>
  <c r="H1449" i="35"/>
  <c r="H1455" i="17" s="1"/>
  <c r="H1391" i="17"/>
  <c r="H382" i="35"/>
  <c r="H388" i="17" s="1"/>
  <c r="H396" i="17"/>
  <c r="H391" i="35"/>
  <c r="H397" i="17" s="1"/>
  <c r="H954" i="17"/>
  <c r="H949" i="35"/>
  <c r="H177" i="35"/>
  <c r="H183" i="17" s="1"/>
  <c r="H257" i="35"/>
  <c r="H263" i="17" s="1"/>
  <c r="H520" i="17"/>
  <c r="H743" i="17"/>
  <c r="H328" i="35"/>
  <c r="H245" i="35"/>
  <c r="H251" i="17" s="1"/>
  <c r="H1190" i="17"/>
  <c r="H1207" i="35"/>
  <c r="H429" i="35"/>
  <c r="H399" i="35"/>
  <c r="H405" i="17" s="1"/>
  <c r="H1413" i="17"/>
  <c r="H350" i="17"/>
  <c r="H775" i="35"/>
  <c r="H781" i="17" s="1"/>
  <c r="H543" i="17"/>
  <c r="H237" i="35"/>
  <c r="H576" i="17"/>
  <c r="H624" i="17"/>
  <c r="H544" i="17"/>
  <c r="H249" i="17"/>
  <c r="H1122" i="17"/>
  <c r="H1186" i="35"/>
  <c r="H1192" i="17" s="1"/>
  <c r="H656" i="17"/>
  <c r="H369" i="17"/>
  <c r="H828" i="17"/>
  <c r="H755" i="17"/>
  <c r="H1139" i="17"/>
  <c r="H918" i="17"/>
  <c r="H964" i="17"/>
  <c r="H980" i="17"/>
  <c r="H82" i="17"/>
  <c r="H577" i="17"/>
  <c r="H1159" i="17"/>
  <c r="H1158" i="17"/>
  <c r="H532" i="17"/>
  <c r="H1095" i="17"/>
  <c r="H561" i="17"/>
  <c r="H52" i="17"/>
  <c r="G334" i="17"/>
  <c r="H330" i="34"/>
  <c r="G336" i="17" s="1"/>
  <c r="G404" i="17"/>
  <c r="H399" i="34"/>
  <c r="G405" i="17" s="1"/>
  <c r="G209" i="17"/>
  <c r="H204" i="34"/>
  <c r="G210" i="17" s="1"/>
  <c r="H679" i="34"/>
  <c r="G685" i="17" s="1"/>
  <c r="G682" i="17"/>
  <c r="G1093" i="17"/>
  <c r="H107" i="34"/>
  <c r="G113" i="17" s="1"/>
  <c r="H1398" i="34"/>
  <c r="G1404" i="17" s="1"/>
  <c r="H77" i="34"/>
  <c r="G83" i="17" s="1"/>
  <c r="H282" i="34"/>
  <c r="G288" i="17" s="1"/>
  <c r="G1094" i="17"/>
  <c r="G229" i="17"/>
  <c r="H224" i="34"/>
  <c r="G230" i="17" s="1"/>
  <c r="G530" i="17"/>
  <c r="H711" i="34"/>
  <c r="G717" i="17" s="1"/>
  <c r="H186" i="34"/>
  <c r="G192" i="17" s="1"/>
  <c r="G249" i="17"/>
  <c r="G1190" i="17"/>
  <c r="H1207" i="34"/>
  <c r="H774" i="34"/>
  <c r="G780" i="17" s="1"/>
  <c r="G753" i="17"/>
  <c r="G350" i="17"/>
  <c r="H245" i="34"/>
  <c r="G251" i="17" s="1"/>
  <c r="H429" i="34"/>
  <c r="H291" i="34"/>
  <c r="H195" i="34"/>
  <c r="G201" i="17" s="1"/>
  <c r="H364" i="34"/>
  <c r="G370" i="17" s="1"/>
  <c r="H1431" i="34"/>
  <c r="G1437" i="17" s="1"/>
  <c r="G1435" i="17"/>
  <c r="G1389" i="17"/>
  <c r="G521" i="17"/>
  <c r="H1212" i="34"/>
  <c r="G1218" i="17" s="1"/>
  <c r="G1173" i="17"/>
  <c r="H415" i="34"/>
  <c r="H373" i="34"/>
  <c r="G379" i="17" s="1"/>
  <c r="H780" i="34"/>
  <c r="G786" i="17" s="1"/>
  <c r="G745" i="17"/>
  <c r="H812" i="34"/>
  <c r="G818" i="17" s="1"/>
  <c r="H740" i="34"/>
  <c r="G746" i="17" s="1"/>
  <c r="H215" i="34"/>
  <c r="G221" i="17" s="1"/>
  <c r="H1154" i="34"/>
  <c r="G1230" i="17"/>
  <c r="G41" i="17"/>
  <c r="G262" i="17"/>
  <c r="H257" i="34"/>
  <c r="G263" i="17" s="1"/>
  <c r="G412" i="17"/>
  <c r="H407" i="34"/>
  <c r="G413" i="17" s="1"/>
  <c r="H1196" i="34"/>
  <c r="H805" i="34"/>
  <c r="G811" i="17" s="1"/>
  <c r="H904" i="34"/>
  <c r="G1122" i="17"/>
  <c r="G655" i="17"/>
  <c r="G561" i="17"/>
  <c r="G953" i="17"/>
  <c r="G963" i="17"/>
  <c r="G917" i="17"/>
  <c r="G590" i="17"/>
  <c r="G578" i="17"/>
  <c r="H799" i="34"/>
  <c r="G387" i="17"/>
  <c r="G1138" i="17"/>
  <c r="G607" i="17"/>
  <c r="G94" i="17"/>
  <c r="G827" i="17"/>
  <c r="G637" i="17"/>
  <c r="G623" i="17"/>
  <c r="F41" i="17"/>
  <c r="F350" i="17"/>
  <c r="H1231" i="33"/>
  <c r="F1237" i="17" s="1"/>
  <c r="R1237" i="17" s="1"/>
  <c r="F1236" i="17"/>
  <c r="R1236" i="17" s="1"/>
  <c r="F938" i="17"/>
  <c r="R938" i="17" s="1"/>
  <c r="H345" i="33"/>
  <c r="F521" i="17"/>
  <c r="F126" i="17"/>
  <c r="R126" i="17" s="1"/>
  <c r="F826" i="17"/>
  <c r="R826" i="17" s="1"/>
  <c r="F173" i="17"/>
  <c r="F860" i="17"/>
  <c r="R860" i="17" s="1"/>
  <c r="H122" i="33"/>
  <c r="F128" i="17" s="1"/>
  <c r="R128" i="17" s="1"/>
  <c r="F861" i="17"/>
  <c r="R861" i="17" s="1"/>
  <c r="F1059" i="17"/>
  <c r="R1059" i="17" s="1"/>
  <c r="F939" i="17"/>
  <c r="R939" i="17" s="1"/>
  <c r="H517" i="33"/>
  <c r="F827" i="17"/>
  <c r="F963" i="17"/>
  <c r="F952" i="17"/>
  <c r="F1159" i="17"/>
  <c r="E1313" i="17"/>
  <c r="R1313" i="17" s="1"/>
  <c r="E1434" i="17"/>
  <c r="R1434" i="17" s="1"/>
  <c r="H1429" i="32"/>
  <c r="H433" i="32"/>
  <c r="E439" i="17" s="1"/>
  <c r="E334" i="17"/>
  <c r="E754" i="17"/>
  <c r="H775" i="32"/>
  <c r="E781" i="17" s="1"/>
  <c r="H904" i="32"/>
  <c r="E910" i="17" s="1"/>
  <c r="E755" i="17"/>
  <c r="H695" i="32"/>
  <c r="E701" i="17" s="1"/>
  <c r="E952" i="17"/>
  <c r="E40" i="17"/>
  <c r="H517" i="32"/>
  <c r="E523" i="17" s="1"/>
  <c r="E964" i="17"/>
  <c r="H373" i="32"/>
  <c r="E579" i="17"/>
  <c r="E591" i="17"/>
  <c r="E608" i="17"/>
  <c r="E978" i="17"/>
  <c r="E545" i="17"/>
  <c r="E562" i="17"/>
  <c r="H321" i="32"/>
  <c r="E1200" i="17"/>
  <c r="E249" i="17"/>
  <c r="E71" i="17"/>
  <c r="E200" i="17"/>
  <c r="H245" i="32"/>
  <c r="E251" i="17" s="1"/>
  <c r="H195" i="32"/>
  <c r="E201" i="17" s="1"/>
  <c r="E1094" i="17"/>
  <c r="E638" i="17"/>
  <c r="E1093" i="17"/>
  <c r="E639" i="17"/>
  <c r="E1172" i="17"/>
  <c r="R1172" i="17" s="1"/>
  <c r="E1201" i="17"/>
  <c r="E1403" i="17"/>
  <c r="E1082" i="17"/>
  <c r="E532" i="17"/>
  <c r="E1122" i="17"/>
  <c r="E920" i="17"/>
  <c r="E654" i="17"/>
  <c r="H803" i="32"/>
  <c r="E809" i="17" s="1"/>
  <c r="H711" i="32"/>
  <c r="E717" i="17" s="1"/>
  <c r="R1070" i="17" l="1"/>
  <c r="H434" i="32"/>
  <c r="E440" i="17" s="1"/>
  <c r="H740" i="32"/>
  <c r="E746" i="17" s="1"/>
  <c r="O1363" i="17"/>
  <c r="E1314" i="17"/>
  <c r="R1314" i="17" s="1"/>
  <c r="H1356" i="32"/>
  <c r="H1316" i="17"/>
  <c r="H1358" i="35"/>
  <c r="H1364" i="17" s="1"/>
  <c r="H1363" i="17"/>
  <c r="P1363" i="17"/>
  <c r="K1316" i="17"/>
  <c r="H1358" i="38"/>
  <c r="L1316" i="17"/>
  <c r="H1358" i="39"/>
  <c r="L1364" i="17" s="1"/>
  <c r="Q1316" i="17"/>
  <c r="H1358" i="44"/>
  <c r="Q1364" i="17" s="1"/>
  <c r="J1363" i="17"/>
  <c r="N1363" i="17"/>
  <c r="I1316" i="17"/>
  <c r="H1358" i="36"/>
  <c r="I1364" i="17" s="1"/>
  <c r="F1316" i="17"/>
  <c r="H1358" i="33"/>
  <c r="F1364" i="17" s="1"/>
  <c r="J1316" i="17"/>
  <c r="H1358" i="37"/>
  <c r="J1364" i="17" s="1"/>
  <c r="O1316" i="17"/>
  <c r="H1358" i="42"/>
  <c r="O1364" i="17" s="1"/>
  <c r="P1435" i="17"/>
  <c r="G1316" i="17"/>
  <c r="H1358" i="34"/>
  <c r="G1364" i="17" s="1"/>
  <c r="Q1363" i="17"/>
  <c r="M1316" i="17"/>
  <c r="H1358" i="40"/>
  <c r="M1364" i="17" s="1"/>
  <c r="P1316" i="17"/>
  <c r="H1358" i="43"/>
  <c r="P1364" i="17" s="1"/>
  <c r="L1363" i="17"/>
  <c r="N1316" i="17"/>
  <c r="H1358" i="41"/>
  <c r="N1364" i="17" s="1"/>
  <c r="H245" i="42"/>
  <c r="O251" i="17" s="1"/>
  <c r="H186" i="42"/>
  <c r="O192" i="17" s="1"/>
  <c r="H107" i="32"/>
  <c r="E113" i="17" s="1"/>
  <c r="H321" i="38"/>
  <c r="K327" i="17" s="1"/>
  <c r="H330" i="41"/>
  <c r="N336" i="17" s="1"/>
  <c r="R349" i="17"/>
  <c r="R173" i="17"/>
  <c r="R520" i="17"/>
  <c r="R27" i="17"/>
  <c r="H106" i="34"/>
  <c r="H355" i="36"/>
  <c r="I361" i="17" s="1"/>
  <c r="H248" i="34"/>
  <c r="G254" i="17" s="1"/>
  <c r="R840" i="17"/>
  <c r="H89" i="34"/>
  <c r="G95" i="17" s="1"/>
  <c r="H321" i="35"/>
  <c r="H327" i="17" s="1"/>
  <c r="H803" i="36"/>
  <c r="I809" i="17" s="1"/>
  <c r="H8" i="32"/>
  <c r="E14" i="17" s="1"/>
  <c r="H433" i="34"/>
  <c r="G439" i="17" s="1"/>
  <c r="H47" i="36"/>
  <c r="I53" i="17" s="1"/>
  <c r="H77" i="37"/>
  <c r="J83" i="17" s="1"/>
  <c r="R735" i="17"/>
  <c r="H803" i="34"/>
  <c r="G809" i="17" s="1"/>
  <c r="H89" i="44"/>
  <c r="Q95" i="17" s="1"/>
  <c r="H328" i="44"/>
  <c r="Q334" i="17" s="1"/>
  <c r="Q1392" i="17"/>
  <c r="Q754" i="17"/>
  <c r="H775" i="44"/>
  <c r="Q781" i="17" s="1"/>
  <c r="H433" i="44"/>
  <c r="Q439" i="17" s="1"/>
  <c r="Q350" i="17"/>
  <c r="Q636" i="17"/>
  <c r="Q242" i="17"/>
  <c r="H237" i="44"/>
  <c r="Q435" i="17"/>
  <c r="Q637" i="17"/>
  <c r="Q622" i="17"/>
  <c r="Q1084" i="17"/>
  <c r="H373" i="44"/>
  <c r="Q379" i="17" s="1"/>
  <c r="Q287" i="17"/>
  <c r="H282" i="44"/>
  <c r="Q288" i="17" s="1"/>
  <c r="Q621" i="17"/>
  <c r="H711" i="44"/>
  <c r="Q717" i="17" s="1"/>
  <c r="Q61" i="17"/>
  <c r="Q1201" i="17"/>
  <c r="H1196" i="44"/>
  <c r="H1212" i="44"/>
  <c r="Q1218" i="17" s="1"/>
  <c r="Q1173" i="17"/>
  <c r="Q249" i="17"/>
  <c r="Q521" i="17"/>
  <c r="Q62" i="17"/>
  <c r="Q1414" i="17"/>
  <c r="H1451" i="44"/>
  <c r="Q1457" i="17" s="1"/>
  <c r="H779" i="44"/>
  <c r="Q785" i="17" s="1"/>
  <c r="Q744" i="17"/>
  <c r="H811" i="44"/>
  <c r="Q817" i="17" s="1"/>
  <c r="Q1121" i="17"/>
  <c r="Q1097" i="17"/>
  <c r="Q1190" i="17"/>
  <c r="H1207" i="44"/>
  <c r="Q1122" i="17"/>
  <c r="Q1230" i="17"/>
  <c r="R1230" i="17" s="1"/>
  <c r="H107" i="44"/>
  <c r="Q113" i="17" s="1"/>
  <c r="Q40" i="17"/>
  <c r="Q297" i="17"/>
  <c r="H803" i="44"/>
  <c r="Q809" i="17" s="1"/>
  <c r="H7" i="44"/>
  <c r="Q13" i="17" s="1"/>
  <c r="Q955" i="17"/>
  <c r="Q82" i="17"/>
  <c r="H77" i="44"/>
  <c r="Q83" i="17" s="1"/>
  <c r="H355" i="44"/>
  <c r="Q361" i="17" s="1"/>
  <c r="Q543" i="17"/>
  <c r="H245" i="44"/>
  <c r="Q251" i="17" s="1"/>
  <c r="Q532" i="17"/>
  <c r="H1186" i="44"/>
  <c r="Q1192" i="17" s="1"/>
  <c r="H740" i="44"/>
  <c r="Q746" i="17" s="1"/>
  <c r="Q965" i="17"/>
  <c r="Q592" i="17"/>
  <c r="Q562" i="17"/>
  <c r="Q918" i="17"/>
  <c r="Q830" i="17"/>
  <c r="Q1140" i="17"/>
  <c r="Q981" i="17"/>
  <c r="Q1158" i="17"/>
  <c r="Q578" i="17"/>
  <c r="Q655" i="17"/>
  <c r="H904" i="43"/>
  <c r="P910" i="17" s="1"/>
  <c r="H434" i="43"/>
  <c r="P440" i="17" s="1"/>
  <c r="P1392" i="17"/>
  <c r="P421" i="17"/>
  <c r="H427" i="43"/>
  <c r="P433" i="17" s="1"/>
  <c r="P334" i="17"/>
  <c r="H330" i="43"/>
  <c r="P336" i="17" s="1"/>
  <c r="H57" i="43"/>
  <c r="P63" i="17" s="1"/>
  <c r="H107" i="43"/>
  <c r="P113" i="17" s="1"/>
  <c r="P40" i="17"/>
  <c r="P827" i="17"/>
  <c r="P754" i="17"/>
  <c r="H775" i="43"/>
  <c r="P781" i="17" s="1"/>
  <c r="H713" i="43"/>
  <c r="P719" i="17" s="1"/>
  <c r="P1414" i="17"/>
  <c r="H1451" i="43"/>
  <c r="P1457" i="17" s="1"/>
  <c r="P522" i="17"/>
  <c r="H517" i="43"/>
  <c r="P523" i="17" s="1"/>
  <c r="P1085" i="17"/>
  <c r="H1080" i="43"/>
  <c r="H1212" i="43"/>
  <c r="P1218" i="17" s="1"/>
  <c r="P1173" i="17"/>
  <c r="H800" i="43"/>
  <c r="P806" i="17" s="1"/>
  <c r="P700" i="17"/>
  <c r="H695" i="43"/>
  <c r="P1213" i="17"/>
  <c r="P1095" i="17"/>
  <c r="R951" i="17"/>
  <c r="R11" i="17"/>
  <c r="P1201" i="17"/>
  <c r="H1196" i="43"/>
  <c r="H248" i="43"/>
  <c r="P254" i="17" s="1"/>
  <c r="P1096" i="17"/>
  <c r="P1159" i="17"/>
  <c r="H1154" i="43"/>
  <c r="P243" i="17"/>
  <c r="H239" i="43"/>
  <c r="P245" i="17" s="1"/>
  <c r="H780" i="43"/>
  <c r="P786" i="17" s="1"/>
  <c r="P745" i="17"/>
  <c r="H812" i="43"/>
  <c r="P818" i="17" s="1"/>
  <c r="H321" i="43"/>
  <c r="P1191" i="17"/>
  <c r="H1208" i="43"/>
  <c r="P1214" i="17" s="1"/>
  <c r="P828" i="17"/>
  <c r="P1140" i="17"/>
  <c r="P964" i="17"/>
  <c r="P563" i="17"/>
  <c r="P1124" i="17"/>
  <c r="P579" i="17"/>
  <c r="P978" i="17"/>
  <c r="P952" i="17"/>
  <c r="P591" i="17"/>
  <c r="P918" i="17"/>
  <c r="P94" i="17"/>
  <c r="P638" i="17"/>
  <c r="P607" i="17"/>
  <c r="P622" i="17"/>
  <c r="H800" i="42"/>
  <c r="O806" i="17" s="1"/>
  <c r="H391" i="42"/>
  <c r="O397" i="17" s="1"/>
  <c r="O262" i="17"/>
  <c r="H257" i="42"/>
  <c r="O1201" i="17"/>
  <c r="H1196" i="42"/>
  <c r="O1202" i="17" s="1"/>
  <c r="O1191" i="17"/>
  <c r="H1208" i="42"/>
  <c r="O1214" i="17" s="1"/>
  <c r="H1186" i="42"/>
  <c r="O1192" i="17" s="1"/>
  <c r="O1392" i="17"/>
  <c r="H328" i="42"/>
  <c r="O1159" i="17"/>
  <c r="H1154" i="42"/>
  <c r="O52" i="17"/>
  <c r="H47" i="42"/>
  <c r="O53" i="17" s="1"/>
  <c r="O522" i="17"/>
  <c r="H517" i="42"/>
  <c r="O523" i="17" s="1"/>
  <c r="O72" i="17"/>
  <c r="H67" i="42"/>
  <c r="O73" i="17" s="1"/>
  <c r="H799" i="42"/>
  <c r="H106" i="42"/>
  <c r="O41" i="17"/>
  <c r="O369" i="17"/>
  <c r="H364" i="42"/>
  <c r="O370" i="17" s="1"/>
  <c r="H711" i="42"/>
  <c r="O717" i="17" s="1"/>
  <c r="O1213" i="17"/>
  <c r="O249" i="17"/>
  <c r="H195" i="42"/>
  <c r="O201" i="17" s="1"/>
  <c r="H713" i="42"/>
  <c r="O719" i="17" s="1"/>
  <c r="H89" i="42"/>
  <c r="O1414" i="17"/>
  <c r="H1451" i="42"/>
  <c r="O1457" i="17" s="1"/>
  <c r="O743" i="17"/>
  <c r="O359" i="17"/>
  <c r="H429" i="42"/>
  <c r="O918" i="17"/>
  <c r="H1212" i="42"/>
  <c r="O1218" i="17" s="1"/>
  <c r="O1173" i="17"/>
  <c r="O884" i="17"/>
  <c r="H904" i="42"/>
  <c r="O243" i="17"/>
  <c r="O638" i="17"/>
  <c r="O1096" i="17"/>
  <c r="O1140" i="17"/>
  <c r="O953" i="17"/>
  <c r="O579" i="17"/>
  <c r="O563" i="17"/>
  <c r="H355" i="42"/>
  <c r="O361" i="17" s="1"/>
  <c r="O919" i="17"/>
  <c r="O1124" i="17"/>
  <c r="O607" i="17"/>
  <c r="O591" i="17"/>
  <c r="O830" i="17"/>
  <c r="O655" i="17"/>
  <c r="O1084" i="17"/>
  <c r="O623" i="17"/>
  <c r="O977" i="17"/>
  <c r="O966" i="17"/>
  <c r="R39" i="17"/>
  <c r="H248" i="41"/>
  <c r="N254" i="17" s="1"/>
  <c r="H775" i="41"/>
  <c r="N781" i="17" s="1"/>
  <c r="N827" i="17"/>
  <c r="N1174" i="17"/>
  <c r="H1169" i="41"/>
  <c r="N1175" i="17" s="1"/>
  <c r="N62" i="17"/>
  <c r="H57" i="41"/>
  <c r="N63" i="17" s="1"/>
  <c r="N1213" i="17"/>
  <c r="N522" i="17"/>
  <c r="H517" i="41"/>
  <c r="N523" i="17" s="1"/>
  <c r="N1392" i="17"/>
  <c r="N963" i="17"/>
  <c r="R963" i="17" s="1"/>
  <c r="H803" i="41"/>
  <c r="N809" i="17" s="1"/>
  <c r="H355" i="41"/>
  <c r="N1191" i="17"/>
  <c r="H1208" i="41"/>
  <c r="N1214" i="17" s="1"/>
  <c r="H1186" i="41"/>
  <c r="N1192" i="17" s="1"/>
  <c r="N1159" i="17"/>
  <c r="H1154" i="41"/>
  <c r="H433" i="41"/>
  <c r="N52" i="17"/>
  <c r="H47" i="41"/>
  <c r="N53" i="17" s="1"/>
  <c r="N1414" i="17"/>
  <c r="H1451" i="41"/>
  <c r="N1457" i="17" s="1"/>
  <c r="H107" i="41"/>
  <c r="N113" i="17" s="1"/>
  <c r="N40" i="17"/>
  <c r="N243" i="17"/>
  <c r="H239" i="41"/>
  <c r="N245" i="17" s="1"/>
  <c r="H321" i="41"/>
  <c r="N743" i="17"/>
  <c r="H878" i="41"/>
  <c r="H364" i="41"/>
  <c r="N370" i="17" s="1"/>
  <c r="N72" i="17"/>
  <c r="H67" i="41"/>
  <c r="N73" i="17" s="1"/>
  <c r="N700" i="17"/>
  <c r="H695" i="41"/>
  <c r="N640" i="17"/>
  <c r="N1123" i="17"/>
  <c r="N755" i="17"/>
  <c r="N579" i="17"/>
  <c r="N657" i="17"/>
  <c r="N563" i="17"/>
  <c r="N607" i="17"/>
  <c r="N1084" i="17"/>
  <c r="N978" i="17"/>
  <c r="N1139" i="17"/>
  <c r="N591" i="17"/>
  <c r="N953" i="17"/>
  <c r="N1098" i="17"/>
  <c r="N828" i="17"/>
  <c r="N918" i="17"/>
  <c r="N964" i="17"/>
  <c r="N623" i="17"/>
  <c r="R261" i="17"/>
  <c r="M82" i="17"/>
  <c r="H77" i="40"/>
  <c r="M83" i="17" s="1"/>
  <c r="H1212" i="40"/>
  <c r="M1218" i="17" s="1"/>
  <c r="M1173" i="17"/>
  <c r="M1201" i="17"/>
  <c r="H1196" i="40"/>
  <c r="M1392" i="17"/>
  <c r="H803" i="40"/>
  <c r="M809" i="17" s="1"/>
  <c r="H186" i="40"/>
  <c r="M192" i="17" s="1"/>
  <c r="H364" i="40"/>
  <c r="M370" i="17" s="1"/>
  <c r="H779" i="40"/>
  <c r="M785" i="17" s="1"/>
  <c r="M744" i="17"/>
  <c r="H811" i="40"/>
  <c r="M817" i="17" s="1"/>
  <c r="M62" i="17"/>
  <c r="H57" i="40"/>
  <c r="M63" i="17" s="1"/>
  <c r="H237" i="40"/>
  <c r="H257" i="40"/>
  <c r="M531" i="17"/>
  <c r="M1213" i="17"/>
  <c r="M1414" i="17"/>
  <c r="H1451" i="40"/>
  <c r="M1457" i="17" s="1"/>
  <c r="M1191" i="17"/>
  <c r="H1208" i="40"/>
  <c r="M1214" i="17" s="1"/>
  <c r="H1186" i="40"/>
  <c r="M1192" i="17" s="1"/>
  <c r="M94" i="17"/>
  <c r="H89" i="40"/>
  <c r="M249" i="17"/>
  <c r="H328" i="40"/>
  <c r="H427" i="40"/>
  <c r="M433" i="17" s="1"/>
  <c r="H433" i="40"/>
  <c r="H770" i="40"/>
  <c r="M756" i="17"/>
  <c r="H107" i="40"/>
  <c r="M113" i="17" s="1"/>
  <c r="M40" i="17"/>
  <c r="H245" i="40"/>
  <c r="M251" i="17" s="1"/>
  <c r="H711" i="40"/>
  <c r="M717" i="17" s="1"/>
  <c r="H204" i="40"/>
  <c r="M210" i="17" s="1"/>
  <c r="M1159" i="17"/>
  <c r="H1154" i="40"/>
  <c r="M52" i="17"/>
  <c r="H47" i="40"/>
  <c r="M53" i="17" s="1"/>
  <c r="M521" i="17"/>
  <c r="M978" i="17"/>
  <c r="M1084" i="17"/>
  <c r="M1096" i="17"/>
  <c r="M592" i="17"/>
  <c r="M624" i="17"/>
  <c r="M966" i="17"/>
  <c r="M830" i="17"/>
  <c r="M656" i="17"/>
  <c r="M545" i="17"/>
  <c r="M920" i="17"/>
  <c r="H740" i="40"/>
  <c r="M746" i="17" s="1"/>
  <c r="M532" i="17"/>
  <c r="M1140" i="17"/>
  <c r="M1124" i="17"/>
  <c r="M562" i="17"/>
  <c r="M608" i="17"/>
  <c r="H713" i="39"/>
  <c r="L719" i="17" s="1"/>
  <c r="H391" i="39"/>
  <c r="L397" i="17" s="1"/>
  <c r="L334" i="17"/>
  <c r="H330" i="39"/>
  <c r="L336" i="17" s="1"/>
  <c r="L1201" i="17"/>
  <c r="H1196" i="39"/>
  <c r="L62" i="17"/>
  <c r="H57" i="39"/>
  <c r="L63" i="17" s="1"/>
  <c r="H777" i="39"/>
  <c r="L783" i="17" s="1"/>
  <c r="L757" i="17"/>
  <c r="H800" i="39"/>
  <c r="L806" i="17" s="1"/>
  <c r="H321" i="39"/>
  <c r="L831" i="17"/>
  <c r="H826" i="39"/>
  <c r="L243" i="17"/>
  <c r="H239" i="39"/>
  <c r="L245" i="17" s="1"/>
  <c r="L884" i="17"/>
  <c r="H904" i="39"/>
  <c r="L545" i="17"/>
  <c r="L359" i="17"/>
  <c r="H107" i="39"/>
  <c r="L113" i="17" s="1"/>
  <c r="H799" i="39"/>
  <c r="H106" i="39"/>
  <c r="L41" i="17"/>
  <c r="L350" i="17"/>
  <c r="L1414" i="17"/>
  <c r="H1451" i="39"/>
  <c r="L1457" i="17" s="1"/>
  <c r="L522" i="17"/>
  <c r="H517" i="39"/>
  <c r="L523" i="17" s="1"/>
  <c r="L1191" i="17"/>
  <c r="H1208" i="39"/>
  <c r="L1214" i="17" s="1"/>
  <c r="H1186" i="39"/>
  <c r="L1192" i="17" s="1"/>
  <c r="L533" i="17"/>
  <c r="L251" i="17"/>
  <c r="H248" i="39"/>
  <c r="L254" i="17" s="1"/>
  <c r="L1213" i="17"/>
  <c r="L776" i="17"/>
  <c r="H1212" i="39"/>
  <c r="L1218" i="17" s="1"/>
  <c r="L1173" i="17"/>
  <c r="H780" i="39"/>
  <c r="L786" i="17" s="1"/>
  <c r="L745" i="17"/>
  <c r="H812" i="39"/>
  <c r="L818" i="17" s="1"/>
  <c r="H740" i="39"/>
  <c r="L746" i="17" s="1"/>
  <c r="L1158" i="17"/>
  <c r="H1154" i="39"/>
  <c r="H1449" i="39"/>
  <c r="L1455" i="17" s="1"/>
  <c r="L1391" i="17"/>
  <c r="L94" i="17"/>
  <c r="H89" i="39"/>
  <c r="L1095" i="17"/>
  <c r="H429" i="39"/>
  <c r="H364" i="39"/>
  <c r="L370" i="17" s="1"/>
  <c r="L579" i="17"/>
  <c r="L72" i="17"/>
  <c r="L979" i="17"/>
  <c r="L1140" i="17"/>
  <c r="L1096" i="17"/>
  <c r="L954" i="17"/>
  <c r="L953" i="17"/>
  <c r="L1123" i="17"/>
  <c r="L607" i="17"/>
  <c r="L623" i="17"/>
  <c r="L360" i="17"/>
  <c r="L639" i="17"/>
  <c r="L920" i="17"/>
  <c r="L1084" i="17"/>
  <c r="L966" i="17"/>
  <c r="L591" i="17"/>
  <c r="L563" i="17"/>
  <c r="H67" i="38"/>
  <c r="K73" i="17" s="1"/>
  <c r="K700" i="17"/>
  <c r="H695" i="38"/>
  <c r="K701" i="17" s="1"/>
  <c r="K435" i="17"/>
  <c r="H47" i="38"/>
  <c r="K53" i="17" s="1"/>
  <c r="K522" i="17"/>
  <c r="K545" i="17"/>
  <c r="H433" i="38"/>
  <c r="K439" i="17" s="1"/>
  <c r="K350" i="17"/>
  <c r="H803" i="38"/>
  <c r="K809" i="17" s="1"/>
  <c r="K334" i="17"/>
  <c r="H330" i="38"/>
  <c r="K336" i="17" s="1"/>
  <c r="H1212" i="38"/>
  <c r="K1218" i="17" s="1"/>
  <c r="K1173" i="17"/>
  <c r="H107" i="38"/>
  <c r="K113" i="17" s="1"/>
  <c r="K40" i="17"/>
  <c r="K743" i="17"/>
  <c r="K1392" i="17"/>
  <c r="K1158" i="17"/>
  <c r="H1154" i="38"/>
  <c r="K533" i="17"/>
  <c r="H373" i="38"/>
  <c r="K379" i="17" s="1"/>
  <c r="H355" i="38"/>
  <c r="K361" i="17" s="1"/>
  <c r="K1213" i="17"/>
  <c r="H248" i="38"/>
  <c r="K254" i="17" s="1"/>
  <c r="H826" i="38"/>
  <c r="K637" i="17"/>
  <c r="H800" i="38"/>
  <c r="K806" i="17" s="1"/>
  <c r="K1201" i="17"/>
  <c r="H1196" i="38"/>
  <c r="K62" i="17"/>
  <c r="H57" i="38"/>
  <c r="K63" i="17" s="1"/>
  <c r="K1414" i="17"/>
  <c r="H1451" i="38"/>
  <c r="K1457" i="17" s="1"/>
  <c r="H713" i="38"/>
  <c r="K719" i="17" s="1"/>
  <c r="H345" i="38"/>
  <c r="K351" i="17" s="1"/>
  <c r="H239" i="38"/>
  <c r="K245" i="17" s="1"/>
  <c r="H878" i="38"/>
  <c r="H712" i="38"/>
  <c r="K718" i="17" s="1"/>
  <c r="K920" i="17"/>
  <c r="K607" i="17"/>
  <c r="K978" i="17"/>
  <c r="K1124" i="17"/>
  <c r="K656" i="17"/>
  <c r="K638" i="17"/>
  <c r="K562" i="17"/>
  <c r="K591" i="17"/>
  <c r="K579" i="17"/>
  <c r="K1095" i="17"/>
  <c r="K1083" i="17"/>
  <c r="K966" i="17"/>
  <c r="K1140" i="17"/>
  <c r="K623" i="17"/>
  <c r="K953" i="17"/>
  <c r="H239" i="37"/>
  <c r="J245" i="17" s="1"/>
  <c r="H107" i="37"/>
  <c r="J113" i="17" s="1"/>
  <c r="J40" i="17"/>
  <c r="J296" i="17"/>
  <c r="H291" i="37"/>
  <c r="J350" i="17"/>
  <c r="J52" i="17"/>
  <c r="H47" i="37"/>
  <c r="J53" i="17" s="1"/>
  <c r="J1213" i="17"/>
  <c r="J522" i="17"/>
  <c r="H517" i="37"/>
  <c r="J523" i="17" s="1"/>
  <c r="H1212" i="37"/>
  <c r="J1218" i="17" s="1"/>
  <c r="J1173" i="17"/>
  <c r="J62" i="17"/>
  <c r="H57" i="37"/>
  <c r="J63" i="17" s="1"/>
  <c r="H775" i="37"/>
  <c r="J781" i="17" s="1"/>
  <c r="J709" i="17"/>
  <c r="J533" i="17"/>
  <c r="J653" i="17"/>
  <c r="H800" i="37"/>
  <c r="J806" i="17" s="1"/>
  <c r="J700" i="17"/>
  <c r="H695" i="37"/>
  <c r="J701" i="17" s="1"/>
  <c r="J388" i="17"/>
  <c r="H345" i="37"/>
  <c r="J351" i="17" s="1"/>
  <c r="J1201" i="17"/>
  <c r="H1208" i="37"/>
  <c r="J1214" i="17" s="1"/>
  <c r="J1414" i="17"/>
  <c r="H1451" i="37"/>
  <c r="J1457" i="17" s="1"/>
  <c r="H1449" i="37"/>
  <c r="J1455" i="17" s="1"/>
  <c r="J1391" i="17"/>
  <c r="J1139" i="17"/>
  <c r="J743" i="17"/>
  <c r="H1196" i="37"/>
  <c r="J1096" i="17"/>
  <c r="J1159" i="17"/>
  <c r="H1154" i="37"/>
  <c r="J884" i="17"/>
  <c r="H904" i="37"/>
  <c r="H248" i="37"/>
  <c r="J254" i="17" s="1"/>
  <c r="J334" i="17"/>
  <c r="H330" i="37"/>
  <c r="J336" i="17" s="1"/>
  <c r="H429" i="37"/>
  <c r="J952" i="17"/>
  <c r="J591" i="17"/>
  <c r="J623" i="17"/>
  <c r="J978" i="17"/>
  <c r="J607" i="17"/>
  <c r="J1140" i="17"/>
  <c r="J639" i="17"/>
  <c r="J755" i="17"/>
  <c r="J964" i="17"/>
  <c r="J1124" i="17"/>
  <c r="J1097" i="17"/>
  <c r="J360" i="17"/>
  <c r="J579" i="17"/>
  <c r="J918" i="17"/>
  <c r="J828" i="17"/>
  <c r="J547" i="17"/>
  <c r="H804" i="37"/>
  <c r="J810" i="17" s="1"/>
  <c r="H245" i="36"/>
  <c r="I251" i="17" s="1"/>
  <c r="H1212" i="36"/>
  <c r="I1218" i="17" s="1"/>
  <c r="I1173" i="17"/>
  <c r="I884" i="17"/>
  <c r="H904" i="36"/>
  <c r="I560" i="17"/>
  <c r="H800" i="36"/>
  <c r="I806" i="17" s="1"/>
  <c r="H713" i="36"/>
  <c r="I719" i="17" s="1"/>
  <c r="H345" i="36"/>
  <c r="I351" i="17" s="1"/>
  <c r="I435" i="17"/>
  <c r="I72" i="17"/>
  <c r="H67" i="36"/>
  <c r="I73" i="17" s="1"/>
  <c r="I654" i="17"/>
  <c r="H711" i="36"/>
  <c r="I717" i="17" s="1"/>
  <c r="I561" i="17"/>
  <c r="H237" i="36"/>
  <c r="I243" i="17" s="1"/>
  <c r="H1449" i="36"/>
  <c r="I1455" i="17" s="1"/>
  <c r="I1391" i="17"/>
  <c r="I533" i="17"/>
  <c r="I545" i="17"/>
  <c r="I579" i="17"/>
  <c r="I1213" i="17"/>
  <c r="H57" i="36"/>
  <c r="I63" i="17" s="1"/>
  <c r="H433" i="36"/>
  <c r="I439" i="17" s="1"/>
  <c r="I350" i="17"/>
  <c r="I249" i="17"/>
  <c r="H779" i="36"/>
  <c r="I785" i="17" s="1"/>
  <c r="I744" i="17"/>
  <c r="H811" i="36"/>
  <c r="I817" i="17" s="1"/>
  <c r="I262" i="17"/>
  <c r="R262" i="17" s="1"/>
  <c r="H257" i="36"/>
  <c r="H107" i="36"/>
  <c r="I113" i="17" s="1"/>
  <c r="I40" i="17"/>
  <c r="I1159" i="17"/>
  <c r="H1154" i="36"/>
  <c r="I1191" i="17"/>
  <c r="H1208" i="36"/>
  <c r="I1214" i="17" s="1"/>
  <c r="H1186" i="36"/>
  <c r="I1192" i="17" s="1"/>
  <c r="I1201" i="17"/>
  <c r="H1196" i="36"/>
  <c r="I1414" i="17"/>
  <c r="H1451" i="36"/>
  <c r="I1457" i="17" s="1"/>
  <c r="I754" i="17"/>
  <c r="H775" i="36"/>
  <c r="I781" i="17" s="1"/>
  <c r="H328" i="36"/>
  <c r="I953" i="17"/>
  <c r="I964" i="17"/>
  <c r="I1140" i="17"/>
  <c r="I655" i="17"/>
  <c r="I828" i="17"/>
  <c r="I1096" i="17"/>
  <c r="I979" i="17"/>
  <c r="I1124" i="17"/>
  <c r="I639" i="17"/>
  <c r="I1084" i="17"/>
  <c r="I610" i="17"/>
  <c r="I623" i="17"/>
  <c r="I918" i="17"/>
  <c r="H243" i="17"/>
  <c r="H239" i="35"/>
  <c r="H245" i="17" s="1"/>
  <c r="H1213" i="17"/>
  <c r="H638" i="17"/>
  <c r="H1212" i="35"/>
  <c r="H1218" i="17" s="1"/>
  <c r="H1173" i="17"/>
  <c r="H1085" i="17"/>
  <c r="H1080" i="35"/>
  <c r="H799" i="35"/>
  <c r="H106" i="35"/>
  <c r="H41" i="17"/>
  <c r="H1414" i="17"/>
  <c r="H1451" i="35"/>
  <c r="H1457" i="17" s="1"/>
  <c r="H1392" i="17"/>
  <c r="H364" i="35"/>
  <c r="H370" i="17" s="1"/>
  <c r="H47" i="35"/>
  <c r="H53" i="17" s="1"/>
  <c r="H612" i="17"/>
  <c r="H607" i="35"/>
  <c r="H613" i="17" s="1"/>
  <c r="H1154" i="35"/>
  <c r="H8" i="35"/>
  <c r="H14" i="17" s="1"/>
  <c r="H910" i="17"/>
  <c r="H1201" i="17"/>
  <c r="H1196" i="35"/>
  <c r="H1191" i="17"/>
  <c r="H1208" i="35"/>
  <c r="H1214" i="17" s="1"/>
  <c r="H248" i="35"/>
  <c r="H254" i="17" s="1"/>
  <c r="H713" i="35"/>
  <c r="H719" i="17" s="1"/>
  <c r="H779" i="35"/>
  <c r="H785" i="17" s="1"/>
  <c r="H744" i="17"/>
  <c r="H811" i="35"/>
  <c r="H817" i="17" s="1"/>
  <c r="H334" i="17"/>
  <c r="H330" i="35"/>
  <c r="H336" i="17" s="1"/>
  <c r="H62" i="17"/>
  <c r="H57" i="35"/>
  <c r="H63" i="17" s="1"/>
  <c r="H72" i="17"/>
  <c r="H67" i="35"/>
  <c r="H73" i="17" s="1"/>
  <c r="H800" i="35"/>
  <c r="H806" i="17" s="1"/>
  <c r="H421" i="17"/>
  <c r="H77" i="35"/>
  <c r="H83" i="17" s="1"/>
  <c r="H435" i="17"/>
  <c r="H955" i="17"/>
  <c r="H7" i="35"/>
  <c r="H13" i="17" s="1"/>
  <c r="H803" i="35"/>
  <c r="H809" i="17" s="1"/>
  <c r="H521" i="17"/>
  <c r="H433" i="35"/>
  <c r="H439" i="17" s="1"/>
  <c r="H1096" i="17"/>
  <c r="H965" i="17"/>
  <c r="H578" i="17"/>
  <c r="H1140" i="17"/>
  <c r="H657" i="17"/>
  <c r="H562" i="17"/>
  <c r="H981" i="17"/>
  <c r="H829" i="17"/>
  <c r="H1123" i="17"/>
  <c r="H919" i="17"/>
  <c r="G1202" i="17"/>
  <c r="H434" i="34"/>
  <c r="G440" i="17" s="1"/>
  <c r="G435" i="17"/>
  <c r="G1095" i="17"/>
  <c r="G754" i="17"/>
  <c r="H775" i="34"/>
  <c r="G781" i="17" s="1"/>
  <c r="H239" i="34"/>
  <c r="G245" i="17" s="1"/>
  <c r="G1083" i="17"/>
  <c r="G1191" i="17"/>
  <c r="H1208" i="34"/>
  <c r="G1214" i="17" s="1"/>
  <c r="H1186" i="34"/>
  <c r="G1192" i="17" s="1"/>
  <c r="G1414" i="17"/>
  <c r="H1451" i="34"/>
  <c r="G1457" i="17" s="1"/>
  <c r="G522" i="17"/>
  <c r="G42" i="17"/>
  <c r="H111" i="34"/>
  <c r="G117" i="17" s="1"/>
  <c r="H37" i="34"/>
  <c r="G43" i="17" s="1"/>
  <c r="G1160" i="17"/>
  <c r="H20" i="34"/>
  <c r="G26" i="17" s="1"/>
  <c r="H517" i="34"/>
  <c r="G523" i="17" s="1"/>
  <c r="G531" i="17"/>
  <c r="G72" i="17"/>
  <c r="H67" i="34"/>
  <c r="G73" i="17" s="1"/>
  <c r="G52" i="17"/>
  <c r="H47" i="34"/>
  <c r="G53" i="17" s="1"/>
  <c r="G1390" i="17"/>
  <c r="G1174" i="17"/>
  <c r="H1169" i="34"/>
  <c r="G1175" i="17" s="1"/>
  <c r="G62" i="17"/>
  <c r="H57" i="34"/>
  <c r="G63" i="17" s="1"/>
  <c r="G978" i="17"/>
  <c r="H8" i="34"/>
  <c r="G14" i="17" s="1"/>
  <c r="G910" i="17"/>
  <c r="H382" i="34"/>
  <c r="G388" i="17" s="1"/>
  <c r="G112" i="17"/>
  <c r="G421" i="17"/>
  <c r="H800" i="34"/>
  <c r="G806" i="17" s="1"/>
  <c r="H713" i="34"/>
  <c r="G719" i="17" s="1"/>
  <c r="G543" i="17"/>
  <c r="G954" i="17"/>
  <c r="H949" i="34"/>
  <c r="G805" i="17"/>
  <c r="G297" i="17"/>
  <c r="H321" i="34"/>
  <c r="G1213" i="17"/>
  <c r="G591" i="17"/>
  <c r="G964" i="17"/>
  <c r="G638" i="17"/>
  <c r="G608" i="17"/>
  <c r="G979" i="17"/>
  <c r="G624" i="17"/>
  <c r="G1084" i="17"/>
  <c r="G828" i="17"/>
  <c r="G1139" i="17"/>
  <c r="G579" i="17"/>
  <c r="G918" i="17"/>
  <c r="G656" i="17"/>
  <c r="G1123" i="17"/>
  <c r="G544" i="17"/>
  <c r="G562" i="17"/>
  <c r="F1158" i="17"/>
  <c r="F523" i="17"/>
  <c r="F42" i="17"/>
  <c r="F1079" i="17"/>
  <c r="R1079" i="17" s="1"/>
  <c r="F893" i="17"/>
  <c r="R893" i="17" s="1"/>
  <c r="H1154" i="33"/>
  <c r="F1024" i="17"/>
  <c r="R1024" i="17" s="1"/>
  <c r="F127" i="17"/>
  <c r="R127" i="17" s="1"/>
  <c r="H1212" i="33"/>
  <c r="F1218" i="17" s="1"/>
  <c r="F1173" i="17"/>
  <c r="F522" i="17"/>
  <c r="F351" i="17"/>
  <c r="H37" i="33"/>
  <c r="F43" i="17" s="1"/>
  <c r="F1061" i="17"/>
  <c r="R1061" i="17" s="1"/>
  <c r="F1025" i="17"/>
  <c r="R1025" i="17" s="1"/>
  <c r="F940" i="17"/>
  <c r="R940" i="17" s="1"/>
  <c r="F894" i="17"/>
  <c r="R894" i="17" s="1"/>
  <c r="F964" i="17"/>
  <c r="F828" i="17"/>
  <c r="F953" i="17"/>
  <c r="E1390" i="17"/>
  <c r="E1414" i="17"/>
  <c r="H1451" i="32"/>
  <c r="E1457" i="17" s="1"/>
  <c r="H1398" i="32"/>
  <c r="E1404" i="17" s="1"/>
  <c r="H1431" i="32"/>
  <c r="E1437" i="17" s="1"/>
  <c r="R1437" i="17" s="1"/>
  <c r="E1435" i="17"/>
  <c r="R1435" i="17" s="1"/>
  <c r="H239" i="32"/>
  <c r="E245" i="17" s="1"/>
  <c r="E954" i="17"/>
  <c r="E623" i="17"/>
  <c r="E965" i="17"/>
  <c r="E829" i="17"/>
  <c r="E82" i="17"/>
  <c r="H77" i="32"/>
  <c r="E83" i="17" s="1"/>
  <c r="E379" i="17"/>
  <c r="H427" i="32"/>
  <c r="E433" i="17" s="1"/>
  <c r="E979" i="17"/>
  <c r="E563" i="17"/>
  <c r="E609" i="17"/>
  <c r="E624" i="17"/>
  <c r="E546" i="17"/>
  <c r="E831" i="17"/>
  <c r="E830" i="17"/>
  <c r="E72" i="17"/>
  <c r="H67" i="32"/>
  <c r="H248" i="32"/>
  <c r="E254" i="17" s="1"/>
  <c r="E640" i="17"/>
  <c r="E1095" i="17"/>
  <c r="E327" i="17"/>
  <c r="H1196" i="32"/>
  <c r="E1157" i="17"/>
  <c r="R1157" i="17" s="1"/>
  <c r="E1138" i="17"/>
  <c r="H1169" i="32"/>
  <c r="E1175" i="17" s="1"/>
  <c r="H529" i="32"/>
  <c r="E535" i="17" s="1"/>
  <c r="H1207" i="32"/>
  <c r="E1190" i="17"/>
  <c r="H1212" i="32"/>
  <c r="E1218" i="17" s="1"/>
  <c r="E1173" i="17"/>
  <c r="E533" i="17"/>
  <c r="E656" i="17"/>
  <c r="E1158" i="17"/>
  <c r="E1159" i="17"/>
  <c r="E1139" i="17"/>
  <c r="E655" i="17"/>
  <c r="H716" i="32"/>
  <c r="E722" i="17" s="1"/>
  <c r="H807" i="32"/>
  <c r="E813" i="17" s="1"/>
  <c r="E921" i="17"/>
  <c r="E1123" i="17"/>
  <c r="E1083" i="17"/>
  <c r="H1186" i="32"/>
  <c r="E1192" i="17" s="1"/>
  <c r="H321" i="44" l="1"/>
  <c r="R952" i="17"/>
  <c r="H8" i="43"/>
  <c r="P14" i="17" s="1"/>
  <c r="H248" i="42"/>
  <c r="O254" i="17" s="1"/>
  <c r="H239" i="42"/>
  <c r="O245" i="17" s="1"/>
  <c r="R521" i="17"/>
  <c r="R827" i="17"/>
  <c r="F1317" i="17"/>
  <c r="J1317" i="17"/>
  <c r="I1317" i="17"/>
  <c r="O1317" i="17"/>
  <c r="P1317" i="17"/>
  <c r="K1364" i="17"/>
  <c r="M1317" i="17"/>
  <c r="E1362" i="17"/>
  <c r="R1362" i="17" s="1"/>
  <c r="G1317" i="17"/>
  <c r="H1317" i="17"/>
  <c r="N1317" i="17"/>
  <c r="L1317" i="17"/>
  <c r="Q1317" i="17"/>
  <c r="E1315" i="17"/>
  <c r="R1315" i="17" s="1"/>
  <c r="H1357" i="32"/>
  <c r="E1363" i="17" s="1"/>
  <c r="R1363" i="17" s="1"/>
  <c r="K1317" i="17"/>
  <c r="H1214" i="34"/>
  <c r="G1220" i="17" s="1"/>
  <c r="H113" i="34"/>
  <c r="G119" i="17" s="1"/>
  <c r="H427" i="35"/>
  <c r="H433" i="17" s="1"/>
  <c r="R350" i="17"/>
  <c r="R1173" i="17"/>
  <c r="H239" i="36"/>
  <c r="I245" i="17" s="1"/>
  <c r="H330" i="44"/>
  <c r="Q336" i="17" s="1"/>
  <c r="H807" i="38"/>
  <c r="K813" i="17" s="1"/>
  <c r="H248" i="36"/>
  <c r="I254" i="17" s="1"/>
  <c r="H434" i="38"/>
  <c r="K440" i="17" s="1"/>
  <c r="R40" i="17"/>
  <c r="H800" i="44"/>
  <c r="Q806" i="17" s="1"/>
  <c r="H434" i="44"/>
  <c r="Q440" i="17" s="1"/>
  <c r="Q982" i="17"/>
  <c r="H977" i="44"/>
  <c r="Q544" i="17"/>
  <c r="Q1191" i="17"/>
  <c r="H1208" i="44"/>
  <c r="Q1214" i="17" s="1"/>
  <c r="H427" i="44"/>
  <c r="Q433" i="17" s="1"/>
  <c r="Q606" i="17"/>
  <c r="Q1123" i="17"/>
  <c r="Q522" i="17"/>
  <c r="Q831" i="17"/>
  <c r="H826" i="44"/>
  <c r="H1442" i="44"/>
  <c r="Q1393" i="17"/>
  <c r="H1388" i="44"/>
  <c r="Q1394" i="17" s="1"/>
  <c r="Q1213" i="17"/>
  <c r="Q243" i="17"/>
  <c r="H239" i="44"/>
  <c r="Q245" i="17" s="1"/>
  <c r="Q1174" i="17"/>
  <c r="H1169" i="44"/>
  <c r="Q1175" i="17" s="1"/>
  <c r="H780" i="44"/>
  <c r="Q786" i="17" s="1"/>
  <c r="Q745" i="17"/>
  <c r="H812" i="44"/>
  <c r="Q818" i="17" s="1"/>
  <c r="H517" i="44"/>
  <c r="Q523" i="17" s="1"/>
  <c r="H713" i="44"/>
  <c r="Q719" i="17" s="1"/>
  <c r="Q1202" i="17"/>
  <c r="Q1159" i="17"/>
  <c r="R1159" i="17" s="1"/>
  <c r="H1154" i="44"/>
  <c r="H248" i="44"/>
  <c r="Q254" i="17" s="1"/>
  <c r="Q327" i="17"/>
  <c r="Q1098" i="17"/>
  <c r="H57" i="44"/>
  <c r="Q63" i="17" s="1"/>
  <c r="Q623" i="17"/>
  <c r="Q1415" i="17"/>
  <c r="H1447" i="44"/>
  <c r="Q1453" i="17" s="1"/>
  <c r="Q755" i="17"/>
  <c r="Q52" i="17"/>
  <c r="H47" i="44"/>
  <c r="Q53" i="17" s="1"/>
  <c r="H799" i="44"/>
  <c r="H106" i="44"/>
  <c r="Q41" i="17"/>
  <c r="Q607" i="17"/>
  <c r="Q593" i="17"/>
  <c r="Q563" i="17"/>
  <c r="Q1141" i="17"/>
  <c r="Q656" i="17"/>
  <c r="Q579" i="17"/>
  <c r="Q966" i="17"/>
  <c r="Q919" i="17"/>
  <c r="P1097" i="17"/>
  <c r="P72" i="17"/>
  <c r="H67" i="43"/>
  <c r="P73" i="17" s="1"/>
  <c r="P545" i="17"/>
  <c r="H1214" i="43"/>
  <c r="P1220" i="17" s="1"/>
  <c r="P654" i="17"/>
  <c r="H711" i="43"/>
  <c r="P717" i="17" s="1"/>
  <c r="H803" i="43"/>
  <c r="P809" i="17" s="1"/>
  <c r="P1415" i="17"/>
  <c r="H1447" i="43"/>
  <c r="P1453" i="17" s="1"/>
  <c r="H799" i="43"/>
  <c r="H106" i="43"/>
  <c r="P41" i="17"/>
  <c r="P1202" i="17"/>
  <c r="P701" i="17"/>
  <c r="P533" i="17"/>
  <c r="P755" i="17"/>
  <c r="P1174" i="17"/>
  <c r="H1169" i="43"/>
  <c r="P1175" i="17" s="1"/>
  <c r="P1086" i="17"/>
  <c r="H23" i="43"/>
  <c r="P29" i="17" s="1"/>
  <c r="H89" i="43"/>
  <c r="H1442" i="43"/>
  <c r="P1393" i="17"/>
  <c r="H1388" i="43"/>
  <c r="P1394" i="17" s="1"/>
  <c r="H20" i="43"/>
  <c r="P26" i="17" s="1"/>
  <c r="P1160" i="17"/>
  <c r="P327" i="17"/>
  <c r="P979" i="17"/>
  <c r="P1125" i="17"/>
  <c r="P592" i="17"/>
  <c r="P1141" i="17"/>
  <c r="P829" i="17"/>
  <c r="P953" i="17"/>
  <c r="P954" i="17"/>
  <c r="P623" i="17"/>
  <c r="P655" i="17"/>
  <c r="P608" i="17"/>
  <c r="P564" i="17"/>
  <c r="P639" i="17"/>
  <c r="P919" i="17"/>
  <c r="P965" i="17"/>
  <c r="H770" i="42"/>
  <c r="O756" i="17"/>
  <c r="O831" i="17"/>
  <c r="H826" i="42"/>
  <c r="O954" i="17"/>
  <c r="H949" i="42"/>
  <c r="O42" i="17"/>
  <c r="H111" i="42"/>
  <c r="O117" i="17" s="1"/>
  <c r="H37" i="42"/>
  <c r="O43" i="17" s="1"/>
  <c r="H20" i="42"/>
  <c r="O26" i="17" s="1"/>
  <c r="O1160" i="17"/>
  <c r="O545" i="17"/>
  <c r="H807" i="42"/>
  <c r="O813" i="17" s="1"/>
  <c r="H716" i="42"/>
  <c r="O722" i="17" s="1"/>
  <c r="O334" i="17"/>
  <c r="H330" i="42"/>
  <c r="O336" i="17" s="1"/>
  <c r="O263" i="17"/>
  <c r="H321" i="42"/>
  <c r="O533" i="17"/>
  <c r="H1214" i="42"/>
  <c r="O1220" i="17" s="1"/>
  <c r="O112" i="17"/>
  <c r="O1174" i="17"/>
  <c r="H1169" i="42"/>
  <c r="O1175" i="17" s="1"/>
  <c r="H779" i="42"/>
  <c r="O785" i="17" s="1"/>
  <c r="O744" i="17"/>
  <c r="H811" i="42"/>
  <c r="O817" i="17" s="1"/>
  <c r="O95" i="17"/>
  <c r="O805" i="17"/>
  <c r="H1442" i="42"/>
  <c r="O1393" i="17"/>
  <c r="H1388" i="42"/>
  <c r="O1394" i="17" s="1"/>
  <c r="O435" i="17"/>
  <c r="O910" i="17"/>
  <c r="H8" i="42"/>
  <c r="O14" i="17" s="1"/>
  <c r="O1415" i="17"/>
  <c r="H1447" i="42"/>
  <c r="O1453" i="17" s="1"/>
  <c r="O360" i="17"/>
  <c r="H803" i="42"/>
  <c r="O809" i="17" s="1"/>
  <c r="H433" i="42"/>
  <c r="O439" i="17" s="1"/>
  <c r="H427" i="42"/>
  <c r="O433" i="17" s="1"/>
  <c r="O1125" i="17"/>
  <c r="O624" i="17"/>
  <c r="O639" i="17"/>
  <c r="O1141" i="17"/>
  <c r="O608" i="17"/>
  <c r="O1097" i="17"/>
  <c r="O564" i="17"/>
  <c r="O920" i="17"/>
  <c r="O656" i="17"/>
  <c r="O978" i="17"/>
  <c r="O592" i="17"/>
  <c r="H1214" i="41"/>
  <c r="N1220" i="17" s="1"/>
  <c r="N1415" i="17"/>
  <c r="H1447" i="41"/>
  <c r="N1453" i="17" s="1"/>
  <c r="N954" i="17"/>
  <c r="H949" i="41"/>
  <c r="N327" i="17"/>
  <c r="N361" i="17"/>
  <c r="H427" i="41"/>
  <c r="N433" i="17" s="1"/>
  <c r="H106" i="41"/>
  <c r="H799" i="41"/>
  <c r="N41" i="17"/>
  <c r="N884" i="17"/>
  <c r="H904" i="41"/>
  <c r="N439" i="17"/>
  <c r="H434" i="41"/>
  <c r="N440" i="17" s="1"/>
  <c r="H1203" i="41"/>
  <c r="H779" i="41"/>
  <c r="N785" i="17" s="1"/>
  <c r="N744" i="17"/>
  <c r="H811" i="41"/>
  <c r="N817" i="17" s="1"/>
  <c r="N533" i="17"/>
  <c r="N1160" i="17"/>
  <c r="H20" i="41"/>
  <c r="N26" i="17" s="1"/>
  <c r="N545" i="17"/>
  <c r="H807" i="41"/>
  <c r="N813" i="17" s="1"/>
  <c r="H716" i="41"/>
  <c r="N722" i="17" s="1"/>
  <c r="N701" i="17"/>
  <c r="H1442" i="41"/>
  <c r="N1393" i="17"/>
  <c r="H1388" i="41"/>
  <c r="N1394" i="17" s="1"/>
  <c r="N1099" i="17"/>
  <c r="N592" i="17"/>
  <c r="N979" i="17"/>
  <c r="N608" i="17"/>
  <c r="N564" i="17"/>
  <c r="N1124" i="17"/>
  <c r="N965" i="17"/>
  <c r="N829" i="17"/>
  <c r="N658" i="17"/>
  <c r="N641" i="17"/>
  <c r="N624" i="17"/>
  <c r="N1140" i="17"/>
  <c r="N919" i="17"/>
  <c r="H777" i="40"/>
  <c r="M783" i="17" s="1"/>
  <c r="M757" i="17"/>
  <c r="M439" i="17"/>
  <c r="H434" i="40"/>
  <c r="M440" i="17" s="1"/>
  <c r="M95" i="17"/>
  <c r="M637" i="17"/>
  <c r="H800" i="40"/>
  <c r="M806" i="17" s="1"/>
  <c r="H713" i="40"/>
  <c r="M719" i="17" s="1"/>
  <c r="M580" i="17"/>
  <c r="H575" i="40"/>
  <c r="M581" i="17" s="1"/>
  <c r="H1442" i="40"/>
  <c r="M1393" i="17"/>
  <c r="H1388" i="40"/>
  <c r="M1394" i="17" s="1"/>
  <c r="H20" i="40"/>
  <c r="M26" i="17" s="1"/>
  <c r="M1160" i="17"/>
  <c r="M334" i="17"/>
  <c r="H330" i="40"/>
  <c r="M336" i="17" s="1"/>
  <c r="H799" i="40"/>
  <c r="H106" i="40"/>
  <c r="M41" i="17"/>
  <c r="M1174" i="17"/>
  <c r="H1169" i="40"/>
  <c r="M1175" i="17" s="1"/>
  <c r="H248" i="40"/>
  <c r="M254" i="17" s="1"/>
  <c r="M263" i="17"/>
  <c r="H321" i="40"/>
  <c r="H780" i="40"/>
  <c r="M786" i="17" s="1"/>
  <c r="M745" i="17"/>
  <c r="H812" i="40"/>
  <c r="M818" i="17" s="1"/>
  <c r="M243" i="17"/>
  <c r="H239" i="40"/>
  <c r="M245" i="17" s="1"/>
  <c r="M1415" i="17"/>
  <c r="H1447" i="40"/>
  <c r="M1453" i="17" s="1"/>
  <c r="M1202" i="17"/>
  <c r="M831" i="17"/>
  <c r="H826" i="40"/>
  <c r="M776" i="17"/>
  <c r="H1214" i="40"/>
  <c r="M1220" i="17" s="1"/>
  <c r="M522" i="17"/>
  <c r="H517" i="40"/>
  <c r="M523" i="17" s="1"/>
  <c r="M609" i="17"/>
  <c r="M546" i="17"/>
  <c r="M1097" i="17"/>
  <c r="M638" i="17"/>
  <c r="M1141" i="17"/>
  <c r="M921" i="17"/>
  <c r="M1125" i="17"/>
  <c r="M657" i="17"/>
  <c r="M625" i="17"/>
  <c r="M979" i="17"/>
  <c r="M563" i="17"/>
  <c r="M593" i="17"/>
  <c r="R1158" i="17"/>
  <c r="L534" i="17"/>
  <c r="H529" i="39"/>
  <c r="L535" i="17" s="1"/>
  <c r="H433" i="39"/>
  <c r="L439" i="17" s="1"/>
  <c r="H949" i="39"/>
  <c r="L832" i="17"/>
  <c r="H3" i="39"/>
  <c r="L9" i="17" s="1"/>
  <c r="L1415" i="17"/>
  <c r="H1447" i="39"/>
  <c r="L1453" i="17" s="1"/>
  <c r="H778" i="39"/>
  <c r="L784" i="17" s="1"/>
  <c r="L758" i="17"/>
  <c r="L1202" i="17"/>
  <c r="H20" i="39"/>
  <c r="L26" i="17" s="1"/>
  <c r="L1160" i="17"/>
  <c r="H712" i="39"/>
  <c r="L718" i="17" s="1"/>
  <c r="L112" i="17"/>
  <c r="L327" i="17"/>
  <c r="L654" i="17"/>
  <c r="H711" i="39"/>
  <c r="L717" i="17" s="1"/>
  <c r="L1392" i="17"/>
  <c r="L435" i="17"/>
  <c r="H804" i="39"/>
  <c r="L810" i="17" s="1"/>
  <c r="L805" i="17"/>
  <c r="H67" i="39"/>
  <c r="L73" i="17" s="1"/>
  <c r="L1174" i="17"/>
  <c r="H1169" i="39"/>
  <c r="L1175" i="17" s="1"/>
  <c r="H1214" i="39"/>
  <c r="L1220" i="17" s="1"/>
  <c r="H8" i="39"/>
  <c r="L14" i="17" s="1"/>
  <c r="L910" i="17"/>
  <c r="H355" i="39"/>
  <c r="L361" i="17" s="1"/>
  <c r="L546" i="17"/>
  <c r="L95" i="17"/>
  <c r="H803" i="39"/>
  <c r="L809" i="17" s="1"/>
  <c r="L42" i="17"/>
  <c r="H111" i="39"/>
  <c r="L117" i="17" s="1"/>
  <c r="H37" i="39"/>
  <c r="L43" i="17" s="1"/>
  <c r="L624" i="17"/>
  <c r="L980" i="17"/>
  <c r="L1124" i="17"/>
  <c r="L564" i="17"/>
  <c r="L592" i="17"/>
  <c r="L921" i="17"/>
  <c r="L1097" i="17"/>
  <c r="L1141" i="17"/>
  <c r="L640" i="17"/>
  <c r="L608" i="17"/>
  <c r="H1214" i="38"/>
  <c r="K1220" i="17" s="1"/>
  <c r="K94" i="17"/>
  <c r="H89" i="38"/>
  <c r="K1174" i="17"/>
  <c r="H1169" i="38"/>
  <c r="K1175" i="17" s="1"/>
  <c r="K954" i="17"/>
  <c r="H949" i="38"/>
  <c r="H779" i="38"/>
  <c r="K785" i="17" s="1"/>
  <c r="K744" i="17"/>
  <c r="H811" i="38"/>
  <c r="K817" i="17" s="1"/>
  <c r="K1415" i="17"/>
  <c r="H1447" i="38"/>
  <c r="K1453" i="17" s="1"/>
  <c r="H716" i="38"/>
  <c r="K722" i="17" s="1"/>
  <c r="H770" i="38"/>
  <c r="K756" i="17"/>
  <c r="K1202" i="17"/>
  <c r="R351" i="17"/>
  <c r="K546" i="17"/>
  <c r="H799" i="38"/>
  <c r="H106" i="38"/>
  <c r="K41" i="17"/>
  <c r="H1442" i="38"/>
  <c r="K1393" i="17"/>
  <c r="H1388" i="38"/>
  <c r="K1394" i="17" s="1"/>
  <c r="H427" i="38"/>
  <c r="K433" i="17" s="1"/>
  <c r="K884" i="17"/>
  <c r="H904" i="38"/>
  <c r="K832" i="17"/>
  <c r="H3" i="38"/>
  <c r="K9" i="17" s="1"/>
  <c r="K534" i="17"/>
  <c r="H529" i="38"/>
  <c r="K535" i="17" s="1"/>
  <c r="K1160" i="17"/>
  <c r="H20" i="38"/>
  <c r="K26" i="17" s="1"/>
  <c r="H804" i="38"/>
  <c r="K810" i="17" s="1"/>
  <c r="K624" i="17"/>
  <c r="K1141" i="17"/>
  <c r="K1125" i="17"/>
  <c r="K592" i="17"/>
  <c r="K563" i="17"/>
  <c r="K639" i="17"/>
  <c r="K979" i="17"/>
  <c r="K1084" i="17"/>
  <c r="K1096" i="17"/>
  <c r="K657" i="17"/>
  <c r="K608" i="17"/>
  <c r="K921" i="17"/>
  <c r="R828" i="17"/>
  <c r="H799" i="37"/>
  <c r="H106" i="37"/>
  <c r="J41" i="17"/>
  <c r="J1392" i="17"/>
  <c r="J435" i="17"/>
  <c r="H433" i="37"/>
  <c r="J439" i="17" s="1"/>
  <c r="H712" i="37"/>
  <c r="J718" i="17" s="1"/>
  <c r="H1214" i="37"/>
  <c r="J1220" i="17" s="1"/>
  <c r="J297" i="17"/>
  <c r="H321" i="37"/>
  <c r="J1174" i="17"/>
  <c r="H1169" i="37"/>
  <c r="J1175" i="17" s="1"/>
  <c r="J72" i="17"/>
  <c r="H67" i="37"/>
  <c r="J73" i="17" s="1"/>
  <c r="J1415" i="17"/>
  <c r="H1447" i="37"/>
  <c r="J1453" i="17" s="1"/>
  <c r="H779" i="37"/>
  <c r="J785" i="17" s="1"/>
  <c r="J744" i="17"/>
  <c r="H811" i="37"/>
  <c r="J817" i="17" s="1"/>
  <c r="H355" i="37"/>
  <c r="J361" i="17" s="1"/>
  <c r="J1085" i="17"/>
  <c r="H1080" i="37"/>
  <c r="H8" i="37"/>
  <c r="J14" i="17" s="1"/>
  <c r="J910" i="17"/>
  <c r="J563" i="17"/>
  <c r="J534" i="17"/>
  <c r="H529" i="37"/>
  <c r="J535" i="17" s="1"/>
  <c r="H20" i="37"/>
  <c r="J26" i="17" s="1"/>
  <c r="J1160" i="17"/>
  <c r="J1202" i="17"/>
  <c r="H803" i="37"/>
  <c r="J809" i="17" s="1"/>
  <c r="J654" i="17"/>
  <c r="H711" i="37"/>
  <c r="J717" i="17" s="1"/>
  <c r="J829" i="17"/>
  <c r="J1125" i="17"/>
  <c r="J624" i="17"/>
  <c r="J564" i="17"/>
  <c r="J608" i="17"/>
  <c r="J919" i="17"/>
  <c r="J640" i="17"/>
  <c r="J979" i="17"/>
  <c r="J592" i="17"/>
  <c r="J965" i="17"/>
  <c r="J1098" i="17"/>
  <c r="J1141" i="17"/>
  <c r="J953" i="17"/>
  <c r="H1214" i="36"/>
  <c r="I1220" i="17" s="1"/>
  <c r="R964" i="17"/>
  <c r="I534" i="17"/>
  <c r="H529" i="36"/>
  <c r="I535" i="17" s="1"/>
  <c r="H712" i="36"/>
  <c r="I718" i="17" s="1"/>
  <c r="H804" i="36"/>
  <c r="I810" i="17" s="1"/>
  <c r="I1174" i="17"/>
  <c r="H1169" i="36"/>
  <c r="I1175" i="17" s="1"/>
  <c r="I334" i="17"/>
  <c r="H330" i="36"/>
  <c r="I336" i="17" s="1"/>
  <c r="I263" i="17"/>
  <c r="H321" i="36"/>
  <c r="H8" i="36"/>
  <c r="I14" i="17" s="1"/>
  <c r="I910" i="17"/>
  <c r="H799" i="36"/>
  <c r="H106" i="36"/>
  <c r="I41" i="17"/>
  <c r="I1415" i="17"/>
  <c r="H1447" i="36"/>
  <c r="I1453" i="17" s="1"/>
  <c r="H780" i="36"/>
  <c r="I786" i="17" s="1"/>
  <c r="I745" i="17"/>
  <c r="H812" i="36"/>
  <c r="I818" i="17" s="1"/>
  <c r="H740" i="36"/>
  <c r="I746" i="17" s="1"/>
  <c r="I755" i="17"/>
  <c r="I94" i="17"/>
  <c r="H89" i="36"/>
  <c r="H20" i="36"/>
  <c r="I26" i="17" s="1"/>
  <c r="I1160" i="17"/>
  <c r="H427" i="36"/>
  <c r="I433" i="17" s="1"/>
  <c r="I954" i="17"/>
  <c r="H949" i="36"/>
  <c r="I590" i="17"/>
  <c r="I546" i="17"/>
  <c r="I591" i="17"/>
  <c r="H434" i="36"/>
  <c r="I440" i="17" s="1"/>
  <c r="I1392" i="17"/>
  <c r="I1202" i="17"/>
  <c r="I656" i="17"/>
  <c r="I1097" i="17"/>
  <c r="I624" i="17"/>
  <c r="I980" i="17"/>
  <c r="I1141" i="17"/>
  <c r="I829" i="17"/>
  <c r="I640" i="17"/>
  <c r="I1125" i="17"/>
  <c r="I919" i="17"/>
  <c r="I611" i="17"/>
  <c r="I965" i="17"/>
  <c r="H434" i="35"/>
  <c r="H440" i="17" s="1"/>
  <c r="H770" i="35"/>
  <c r="H756" i="17"/>
  <c r="H545" i="17"/>
  <c r="H716" i="35"/>
  <c r="H722" i="17" s="1"/>
  <c r="H807" i="35"/>
  <c r="H813" i="17" s="1"/>
  <c r="H20" i="35"/>
  <c r="H26" i="17" s="1"/>
  <c r="H1160" i="17"/>
  <c r="H533" i="17"/>
  <c r="H1415" i="17"/>
  <c r="H1447" i="35"/>
  <c r="H1453" i="17" s="1"/>
  <c r="H780" i="35"/>
  <c r="H786" i="17" s="1"/>
  <c r="H745" i="17"/>
  <c r="H812" i="35"/>
  <c r="H818" i="17" s="1"/>
  <c r="H740" i="35"/>
  <c r="H746" i="17" s="1"/>
  <c r="H1202" i="17"/>
  <c r="H639" i="17"/>
  <c r="H1442" i="35"/>
  <c r="H1393" i="17"/>
  <c r="H1388" i="35"/>
  <c r="H1394" i="17" s="1"/>
  <c r="H112" i="17"/>
  <c r="H1214" i="35"/>
  <c r="H1220" i="17" s="1"/>
  <c r="H1174" i="17"/>
  <c r="H1169" i="35"/>
  <c r="H1175" i="17" s="1"/>
  <c r="H626" i="17"/>
  <c r="H805" i="17"/>
  <c r="H590" i="17"/>
  <c r="H627" i="17"/>
  <c r="H1086" i="17"/>
  <c r="H23" i="35"/>
  <c r="H29" i="17" s="1"/>
  <c r="H522" i="17"/>
  <c r="H517" i="35"/>
  <c r="H523" i="17" s="1"/>
  <c r="H982" i="17"/>
  <c r="H977" i="35"/>
  <c r="H591" i="17"/>
  <c r="H42" i="17"/>
  <c r="H111" i="35"/>
  <c r="H117" i="17" s="1"/>
  <c r="H37" i="35"/>
  <c r="H43" i="17" s="1"/>
  <c r="H563" i="17"/>
  <c r="H1141" i="17"/>
  <c r="H579" i="17"/>
  <c r="H1124" i="17"/>
  <c r="H830" i="17"/>
  <c r="H658" i="17"/>
  <c r="H1097" i="17"/>
  <c r="H920" i="17"/>
  <c r="H804" i="35"/>
  <c r="H810" i="17" s="1"/>
  <c r="H966" i="17"/>
  <c r="G955" i="17"/>
  <c r="H7" i="34"/>
  <c r="G13" i="17" s="1"/>
  <c r="H1449" i="34"/>
  <c r="G1455" i="17" s="1"/>
  <c r="G1391" i="17"/>
  <c r="G1096" i="17"/>
  <c r="G1415" i="17"/>
  <c r="H1447" i="34"/>
  <c r="G1453" i="17" s="1"/>
  <c r="H102" i="34"/>
  <c r="G108" i="17" s="1"/>
  <c r="G532" i="17"/>
  <c r="G327" i="17"/>
  <c r="H1203" i="34"/>
  <c r="H427" i="34"/>
  <c r="G433" i="17" s="1"/>
  <c r="G755" i="17"/>
  <c r="G965" i="17"/>
  <c r="G657" i="17"/>
  <c r="G1140" i="17"/>
  <c r="G625" i="17"/>
  <c r="G919" i="17"/>
  <c r="G829" i="17"/>
  <c r="G609" i="17"/>
  <c r="G592" i="17"/>
  <c r="G563" i="17"/>
  <c r="G1124" i="17"/>
  <c r="G980" i="17"/>
  <c r="G639" i="17"/>
  <c r="F862" i="17"/>
  <c r="R862" i="17" s="1"/>
  <c r="F1080" i="17"/>
  <c r="R1080" i="17" s="1"/>
  <c r="R1218" i="17"/>
  <c r="H935" i="33"/>
  <c r="F738" i="17"/>
  <c r="R738" i="17" s="1"/>
  <c r="H20" i="33"/>
  <c r="F26" i="17" s="1"/>
  <c r="F1160" i="17"/>
  <c r="F954" i="17"/>
  <c r="H949" i="33"/>
  <c r="F1385" i="17"/>
  <c r="R1385" i="17" s="1"/>
  <c r="F1060" i="17"/>
  <c r="R1060" i="17" s="1"/>
  <c r="H1056" i="33"/>
  <c r="F1174" i="17"/>
  <c r="H1169" i="33"/>
  <c r="F1175" i="17" s="1"/>
  <c r="F993" i="17"/>
  <c r="R993" i="17" s="1"/>
  <c r="F1081" i="17"/>
  <c r="R1081" i="17" s="1"/>
  <c r="F863" i="17"/>
  <c r="R863" i="17" s="1"/>
  <c r="F994" i="17"/>
  <c r="R994" i="17" s="1"/>
  <c r="F829" i="17"/>
  <c r="F965" i="17"/>
  <c r="E1415" i="17"/>
  <c r="E1391" i="17"/>
  <c r="H1449" i="32"/>
  <c r="E1455" i="17" s="1"/>
  <c r="H770" i="32"/>
  <c r="E776" i="17" s="1"/>
  <c r="E756" i="17"/>
  <c r="E953" i="17"/>
  <c r="H949" i="32"/>
  <c r="H826" i="32"/>
  <c r="E832" i="17" s="1"/>
  <c r="E41" i="17"/>
  <c r="H799" i="32"/>
  <c r="E805" i="17" s="1"/>
  <c r="H106" i="32"/>
  <c r="E112" i="17" s="1"/>
  <c r="E580" i="17"/>
  <c r="H575" i="32"/>
  <c r="E581" i="17" s="1"/>
  <c r="E592" i="17"/>
  <c r="E966" i="17"/>
  <c r="E564" i="17"/>
  <c r="E547" i="17"/>
  <c r="E980" i="17"/>
  <c r="E625" i="17"/>
  <c r="E593" i="17"/>
  <c r="E610" i="17"/>
  <c r="E1202" i="17"/>
  <c r="H1203" i="32"/>
  <c r="E73" i="17"/>
  <c r="E1096" i="17"/>
  <c r="H1154" i="32"/>
  <c r="E641" i="17"/>
  <c r="E534" i="17"/>
  <c r="H712" i="32"/>
  <c r="E718" i="17" s="1"/>
  <c r="H804" i="32"/>
  <c r="E810" i="17" s="1"/>
  <c r="E1140" i="17"/>
  <c r="E1213" i="17"/>
  <c r="E1174" i="17"/>
  <c r="H1211" i="32"/>
  <c r="E1217" i="17" s="1"/>
  <c r="H1208" i="32"/>
  <c r="E1214" i="17" s="1"/>
  <c r="E1191" i="17"/>
  <c r="E1124" i="17"/>
  <c r="E922" i="17"/>
  <c r="E1084" i="17"/>
  <c r="H1214" i="44" l="1"/>
  <c r="Q1220" i="17" s="1"/>
  <c r="H1203" i="38"/>
  <c r="K1209" i="17" s="1"/>
  <c r="R263" i="17"/>
  <c r="I1318" i="17"/>
  <c r="H1360" i="36"/>
  <c r="I1366" i="17" s="1"/>
  <c r="E1316" i="17"/>
  <c r="R1316" i="17" s="1"/>
  <c r="H1358" i="32"/>
  <c r="E1364" i="17" s="1"/>
  <c r="R1364" i="17" s="1"/>
  <c r="J1318" i="17"/>
  <c r="H1360" i="37"/>
  <c r="J1366" i="17" s="1"/>
  <c r="L1318" i="17"/>
  <c r="H1360" i="39"/>
  <c r="L1366" i="17" s="1"/>
  <c r="M1318" i="17"/>
  <c r="H1360" i="40"/>
  <c r="M1366" i="17" s="1"/>
  <c r="O1318" i="17"/>
  <c r="H1360" i="42"/>
  <c r="O1366" i="17" s="1"/>
  <c r="P1318" i="17"/>
  <c r="H1360" i="43"/>
  <c r="P1366" i="17" s="1"/>
  <c r="G1318" i="17"/>
  <c r="H1360" i="34"/>
  <c r="G1366" i="17" s="1"/>
  <c r="Q1318" i="17"/>
  <c r="H1360" i="44"/>
  <c r="Q1366" i="17" s="1"/>
  <c r="H1318" i="17"/>
  <c r="H1360" i="35"/>
  <c r="H1366" i="17" s="1"/>
  <c r="K1318" i="17"/>
  <c r="H1360" i="38"/>
  <c r="K1366" i="17" s="1"/>
  <c r="N1318" i="17"/>
  <c r="H1360" i="41"/>
  <c r="N1366" i="17" s="1"/>
  <c r="F1318" i="17"/>
  <c r="H1360" i="33"/>
  <c r="F1366" i="17" s="1"/>
  <c r="H337" i="34"/>
  <c r="G343" i="17" s="1"/>
  <c r="H102" i="42"/>
  <c r="O108" i="17" s="1"/>
  <c r="H1203" i="40"/>
  <c r="M1209" i="17" s="1"/>
  <c r="H1203" i="42"/>
  <c r="O1209" i="17" s="1"/>
  <c r="H427" i="39"/>
  <c r="L433" i="17" s="1"/>
  <c r="H716" i="43"/>
  <c r="P722" i="17" s="1"/>
  <c r="R522" i="17"/>
  <c r="H807" i="43"/>
  <c r="P813" i="17" s="1"/>
  <c r="H1203" i="35"/>
  <c r="H1203" i="44"/>
  <c r="Q1209" i="17" s="1"/>
  <c r="R523" i="17"/>
  <c r="Q1085" i="17"/>
  <c r="H1080" i="44"/>
  <c r="Q1124" i="17"/>
  <c r="Q533" i="17"/>
  <c r="H770" i="44"/>
  <c r="Q756" i="17"/>
  <c r="Q608" i="17"/>
  <c r="Q639" i="17"/>
  <c r="Q638" i="17"/>
  <c r="Q545" i="17"/>
  <c r="H716" i="44"/>
  <c r="Q722" i="17" s="1"/>
  <c r="H807" i="44"/>
  <c r="Q813" i="17" s="1"/>
  <c r="Q1099" i="17"/>
  <c r="Q1416" i="17"/>
  <c r="Q1448" i="17"/>
  <c r="Q983" i="17"/>
  <c r="Q42" i="17"/>
  <c r="H37" i="44"/>
  <c r="Q43" i="17" s="1"/>
  <c r="H111" i="44"/>
  <c r="Q117" i="17" s="1"/>
  <c r="Q112" i="17"/>
  <c r="Q624" i="17"/>
  <c r="H20" i="44"/>
  <c r="Q26" i="17" s="1"/>
  <c r="Q1160" i="17"/>
  <c r="Q805" i="17"/>
  <c r="Q832" i="17"/>
  <c r="H3" i="44"/>
  <c r="Q9" i="17" s="1"/>
  <c r="Q594" i="17"/>
  <c r="Q657" i="17"/>
  <c r="Q920" i="17"/>
  <c r="Q1142" i="17"/>
  <c r="Q564" i="17"/>
  <c r="R953" i="17"/>
  <c r="H949" i="43"/>
  <c r="P955" i="17" s="1"/>
  <c r="P42" i="17"/>
  <c r="H111" i="43"/>
  <c r="P117" i="17" s="1"/>
  <c r="H37" i="43"/>
  <c r="P43" i="17" s="1"/>
  <c r="P580" i="17"/>
  <c r="H575" i="43"/>
  <c r="P581" i="17" s="1"/>
  <c r="P534" i="17"/>
  <c r="H529" i="43"/>
  <c r="P535" i="17" s="1"/>
  <c r="H804" i="43"/>
  <c r="P810" i="17" s="1"/>
  <c r="H712" i="43"/>
  <c r="P718" i="17" s="1"/>
  <c r="P1448" i="17"/>
  <c r="P805" i="17"/>
  <c r="P112" i="17"/>
  <c r="P95" i="17"/>
  <c r="H770" i="43"/>
  <c r="P756" i="17"/>
  <c r="P546" i="17"/>
  <c r="P1416" i="17"/>
  <c r="H1203" i="43"/>
  <c r="P1098" i="17"/>
  <c r="P640" i="17"/>
  <c r="P624" i="17"/>
  <c r="P1126" i="17"/>
  <c r="P830" i="17"/>
  <c r="P1142" i="17"/>
  <c r="P980" i="17"/>
  <c r="P966" i="17"/>
  <c r="P609" i="17"/>
  <c r="P920" i="17"/>
  <c r="P593" i="17"/>
  <c r="P656" i="17"/>
  <c r="H113" i="42"/>
  <c r="O119" i="17" s="1"/>
  <c r="H777" i="42"/>
  <c r="O783" i="17" s="1"/>
  <c r="O757" i="17"/>
  <c r="H434" i="42"/>
  <c r="O440" i="17" s="1"/>
  <c r="H7" i="42"/>
  <c r="O13" i="17" s="1"/>
  <c r="O955" i="17"/>
  <c r="O967" i="17"/>
  <c r="H962" i="42"/>
  <c r="O327" i="17"/>
  <c r="O832" i="17"/>
  <c r="H3" i="42"/>
  <c r="O9" i="17" s="1"/>
  <c r="O1448" i="17"/>
  <c r="O534" i="17"/>
  <c r="H529" i="42"/>
  <c r="H804" i="42"/>
  <c r="O810" i="17" s="1"/>
  <c r="H712" i="42"/>
  <c r="O718" i="17" s="1"/>
  <c r="O580" i="17"/>
  <c r="H575" i="42"/>
  <c r="O581" i="17" s="1"/>
  <c r="O546" i="17"/>
  <c r="H780" i="42"/>
  <c r="O786" i="17" s="1"/>
  <c r="O745" i="17"/>
  <c r="H812" i="42"/>
  <c r="O818" i="17" s="1"/>
  <c r="H740" i="42"/>
  <c r="O746" i="17" s="1"/>
  <c r="O1085" i="17"/>
  <c r="H1080" i="42"/>
  <c r="O1416" i="17"/>
  <c r="O776" i="17"/>
  <c r="O657" i="17"/>
  <c r="O609" i="17"/>
  <c r="O979" i="17"/>
  <c r="O1098" i="17"/>
  <c r="O625" i="17"/>
  <c r="O640" i="17"/>
  <c r="O593" i="17"/>
  <c r="O921" i="17"/>
  <c r="O1142" i="17"/>
  <c r="O1126" i="17"/>
  <c r="N1448" i="17"/>
  <c r="N1416" i="17"/>
  <c r="N42" i="17"/>
  <c r="H37" i="41"/>
  <c r="H111" i="41"/>
  <c r="N117" i="17" s="1"/>
  <c r="N580" i="17"/>
  <c r="H575" i="41"/>
  <c r="N581" i="17" s="1"/>
  <c r="H8" i="41"/>
  <c r="N14" i="17" s="1"/>
  <c r="N910" i="17"/>
  <c r="N1085" i="17"/>
  <c r="H1080" i="41"/>
  <c r="H7" i="41"/>
  <c r="N13" i="17" s="1"/>
  <c r="N955" i="17"/>
  <c r="N534" i="17"/>
  <c r="H529" i="41"/>
  <c r="H804" i="41"/>
  <c r="N810" i="17" s="1"/>
  <c r="H712" i="41"/>
  <c r="N718" i="17" s="1"/>
  <c r="H770" i="41"/>
  <c r="N756" i="17"/>
  <c r="H780" i="41"/>
  <c r="N786" i="17" s="1"/>
  <c r="N745" i="17"/>
  <c r="H812" i="41"/>
  <c r="N818" i="17" s="1"/>
  <c r="H740" i="41"/>
  <c r="N746" i="17" s="1"/>
  <c r="N805" i="17"/>
  <c r="N546" i="17"/>
  <c r="N1209" i="17"/>
  <c r="N112" i="17"/>
  <c r="N980" i="17"/>
  <c r="N1141" i="17"/>
  <c r="N642" i="17"/>
  <c r="N830" i="17"/>
  <c r="N966" i="17"/>
  <c r="N593" i="17"/>
  <c r="N920" i="17"/>
  <c r="N1125" i="17"/>
  <c r="N625" i="17"/>
  <c r="N659" i="17"/>
  <c r="N609" i="17"/>
  <c r="N1100" i="17"/>
  <c r="M533" i="17"/>
  <c r="M42" i="17"/>
  <c r="H111" i="40"/>
  <c r="M117" i="17" s="1"/>
  <c r="H37" i="40"/>
  <c r="M43" i="17" s="1"/>
  <c r="M1448" i="17"/>
  <c r="H807" i="40"/>
  <c r="M813" i="17" s="1"/>
  <c r="R1175" i="17"/>
  <c r="M967" i="17"/>
  <c r="H962" i="40"/>
  <c r="H716" i="40"/>
  <c r="M722" i="17" s="1"/>
  <c r="M112" i="17"/>
  <c r="M1085" i="17"/>
  <c r="H1080" i="40"/>
  <c r="M327" i="17"/>
  <c r="M805" i="17"/>
  <c r="H778" i="40"/>
  <c r="M784" i="17" s="1"/>
  <c r="M758" i="17"/>
  <c r="M832" i="17"/>
  <c r="H3" i="40"/>
  <c r="M9" i="17" s="1"/>
  <c r="M1416" i="17"/>
  <c r="M1126" i="17"/>
  <c r="M564" i="17"/>
  <c r="M1142" i="17"/>
  <c r="M658" i="17"/>
  <c r="M547" i="17"/>
  <c r="M594" i="17"/>
  <c r="M980" i="17"/>
  <c r="M639" i="17"/>
  <c r="M626" i="17"/>
  <c r="M922" i="17"/>
  <c r="M1098" i="17"/>
  <c r="M610" i="17"/>
  <c r="H102" i="39"/>
  <c r="L1416" i="17"/>
  <c r="L655" i="17"/>
  <c r="H716" i="39"/>
  <c r="L722" i="17" s="1"/>
  <c r="H807" i="39"/>
  <c r="L813" i="17" s="1"/>
  <c r="L580" i="17"/>
  <c r="H575" i="39"/>
  <c r="L581" i="17" s="1"/>
  <c r="H1442" i="39"/>
  <c r="L1393" i="17"/>
  <c r="H1388" i="39"/>
  <c r="L1394" i="17" s="1"/>
  <c r="L547" i="17"/>
  <c r="L967" i="17"/>
  <c r="H962" i="39"/>
  <c r="L1085" i="17"/>
  <c r="H1080" i="39"/>
  <c r="H1203" i="39"/>
  <c r="H7" i="39"/>
  <c r="L13" i="17" s="1"/>
  <c r="L955" i="17"/>
  <c r="L759" i="17"/>
  <c r="H434" i="39"/>
  <c r="L440" i="17" s="1"/>
  <c r="H113" i="39"/>
  <c r="L119" i="17" s="1"/>
  <c r="L981" i="17"/>
  <c r="L593" i="17"/>
  <c r="L922" i="17"/>
  <c r="L609" i="17"/>
  <c r="H776" i="39"/>
  <c r="L625" i="17"/>
  <c r="L656" i="17"/>
  <c r="L1142" i="17"/>
  <c r="L1098" i="17"/>
  <c r="L641" i="17"/>
  <c r="L1125" i="17"/>
  <c r="R41" i="17"/>
  <c r="H780" i="38"/>
  <c r="K786" i="17" s="1"/>
  <c r="K745" i="17"/>
  <c r="H812" i="38"/>
  <c r="K818" i="17" s="1"/>
  <c r="H740" i="38"/>
  <c r="K746" i="17" s="1"/>
  <c r="K580" i="17"/>
  <c r="H575" i="38"/>
  <c r="K581" i="17" s="1"/>
  <c r="K547" i="17"/>
  <c r="K955" i="17"/>
  <c r="H7" i="38"/>
  <c r="K13" i="17" s="1"/>
  <c r="H777" i="38"/>
  <c r="K783" i="17" s="1"/>
  <c r="K757" i="17"/>
  <c r="K1448" i="17"/>
  <c r="K1416" i="17"/>
  <c r="K967" i="17"/>
  <c r="H962" i="38"/>
  <c r="K910" i="17"/>
  <c r="H8" i="38"/>
  <c r="K14" i="17" s="1"/>
  <c r="K42" i="17"/>
  <c r="H111" i="38"/>
  <c r="K117" i="17" s="1"/>
  <c r="H37" i="38"/>
  <c r="K43" i="17" s="1"/>
  <c r="K112" i="17"/>
  <c r="K805" i="17"/>
  <c r="K776" i="17"/>
  <c r="K95" i="17"/>
  <c r="K1097" i="17"/>
  <c r="K640" i="17"/>
  <c r="K1142" i="17"/>
  <c r="K564" i="17"/>
  <c r="K593" i="17"/>
  <c r="K609" i="17"/>
  <c r="K1126" i="17"/>
  <c r="K922" i="17"/>
  <c r="K658" i="17"/>
  <c r="K980" i="17"/>
  <c r="K625" i="17"/>
  <c r="R829" i="17"/>
  <c r="H1442" i="37"/>
  <c r="J1393" i="17"/>
  <c r="H770" i="37"/>
  <c r="J756" i="17"/>
  <c r="J580" i="17"/>
  <c r="H575" i="37"/>
  <c r="J581" i="17" s="1"/>
  <c r="J327" i="17"/>
  <c r="H434" i="37"/>
  <c r="J440" i="17" s="1"/>
  <c r="H780" i="37"/>
  <c r="J786" i="17" s="1"/>
  <c r="J745" i="17"/>
  <c r="H812" i="37"/>
  <c r="J818" i="17" s="1"/>
  <c r="H740" i="37"/>
  <c r="J746" i="17" s="1"/>
  <c r="J655" i="17"/>
  <c r="H716" i="37"/>
  <c r="J722" i="17" s="1"/>
  <c r="H807" i="37"/>
  <c r="J813" i="17" s="1"/>
  <c r="H1388" i="37"/>
  <c r="J1394" i="17" s="1"/>
  <c r="J548" i="17"/>
  <c r="J1086" i="17"/>
  <c r="H23" i="37"/>
  <c r="J29" i="17" s="1"/>
  <c r="H427" i="37"/>
  <c r="J433" i="17" s="1"/>
  <c r="J954" i="17"/>
  <c r="R954" i="17" s="1"/>
  <c r="H949" i="37"/>
  <c r="J1416" i="17"/>
  <c r="H1203" i="37"/>
  <c r="J112" i="17"/>
  <c r="J805" i="17"/>
  <c r="J42" i="17"/>
  <c r="H37" i="37"/>
  <c r="J43" i="17" s="1"/>
  <c r="H111" i="37"/>
  <c r="J117" i="17" s="1"/>
  <c r="H102" i="37"/>
  <c r="J108" i="17" s="1"/>
  <c r="J641" i="17"/>
  <c r="J920" i="17"/>
  <c r="J625" i="17"/>
  <c r="J609" i="17"/>
  <c r="J1126" i="17"/>
  <c r="J593" i="17"/>
  <c r="J980" i="17"/>
  <c r="J830" i="17"/>
  <c r="J1099" i="17"/>
  <c r="J656" i="17"/>
  <c r="J1142" i="17"/>
  <c r="J966" i="17"/>
  <c r="H1203" i="36"/>
  <c r="I1209" i="17" s="1"/>
  <c r="I592" i="17"/>
  <c r="I805" i="17"/>
  <c r="I1085" i="17"/>
  <c r="H1080" i="36"/>
  <c r="R965" i="17"/>
  <c r="I580" i="17"/>
  <c r="H575" i="36"/>
  <c r="I581" i="17" s="1"/>
  <c r="I95" i="17"/>
  <c r="H1442" i="36"/>
  <c r="I1393" i="17"/>
  <c r="H1388" i="36"/>
  <c r="I1394" i="17" s="1"/>
  <c r="I563" i="17"/>
  <c r="I327" i="17"/>
  <c r="I1416" i="17"/>
  <c r="I562" i="17"/>
  <c r="H716" i="36"/>
  <c r="I722" i="17" s="1"/>
  <c r="H807" i="36"/>
  <c r="I813" i="17" s="1"/>
  <c r="I42" i="17"/>
  <c r="H111" i="36"/>
  <c r="I117" i="17" s="1"/>
  <c r="H37" i="36"/>
  <c r="I43" i="17" s="1"/>
  <c r="H770" i="36"/>
  <c r="I756" i="17"/>
  <c r="I547" i="17"/>
  <c r="I955" i="17"/>
  <c r="H7" i="36"/>
  <c r="I13" i="17" s="1"/>
  <c r="I112" i="17"/>
  <c r="I830" i="17"/>
  <c r="I981" i="17"/>
  <c r="I657" i="17"/>
  <c r="I1098" i="17"/>
  <c r="I1126" i="17"/>
  <c r="I625" i="17"/>
  <c r="I641" i="17"/>
  <c r="I966" i="17"/>
  <c r="I920" i="17"/>
  <c r="I1142" i="17"/>
  <c r="H1416" i="17"/>
  <c r="H712" i="35"/>
  <c r="H718" i="17" s="1"/>
  <c r="H113" i="35"/>
  <c r="H119" i="17" s="1"/>
  <c r="H546" i="17"/>
  <c r="H831" i="17"/>
  <c r="H826" i="35"/>
  <c r="H592" i="17"/>
  <c r="H1448" i="17"/>
  <c r="H983" i="17"/>
  <c r="H777" i="35"/>
  <c r="H783" i="17" s="1"/>
  <c r="H757" i="17"/>
  <c r="H640" i="17"/>
  <c r="H776" i="17"/>
  <c r="H534" i="17"/>
  <c r="H529" i="35"/>
  <c r="H535" i="17" s="1"/>
  <c r="H1209" i="17"/>
  <c r="H102" i="35"/>
  <c r="H921" i="17"/>
  <c r="H1142" i="17"/>
  <c r="H659" i="17"/>
  <c r="H564" i="17"/>
  <c r="H1098" i="17"/>
  <c r="H1125" i="17"/>
  <c r="G1392" i="17"/>
  <c r="G1209" i="17"/>
  <c r="G1416" i="17"/>
  <c r="G1097" i="17"/>
  <c r="G1085" i="17"/>
  <c r="H1080" i="34"/>
  <c r="G533" i="17"/>
  <c r="H770" i="34"/>
  <c r="G756" i="17"/>
  <c r="G580" i="17"/>
  <c r="H575" i="34"/>
  <c r="G581" i="17" s="1"/>
  <c r="G545" i="17"/>
  <c r="H716" i="34"/>
  <c r="G722" i="17" s="1"/>
  <c r="H807" i="34"/>
  <c r="G813" i="17" s="1"/>
  <c r="G1125" i="17"/>
  <c r="G920" i="17"/>
  <c r="G1141" i="17"/>
  <c r="G564" i="17"/>
  <c r="G658" i="17"/>
  <c r="G593" i="17"/>
  <c r="G966" i="17"/>
  <c r="G981" i="17"/>
  <c r="G610" i="17"/>
  <c r="G830" i="17"/>
  <c r="G640" i="17"/>
  <c r="G626" i="17"/>
  <c r="F941" i="17"/>
  <c r="R941" i="17" s="1"/>
  <c r="F1026" i="17"/>
  <c r="R1026" i="17" s="1"/>
  <c r="R1174" i="17"/>
  <c r="F895" i="17"/>
  <c r="R895" i="17" s="1"/>
  <c r="H858" i="33"/>
  <c r="F864" i="17" s="1"/>
  <c r="R864" i="17" s="1"/>
  <c r="F266" i="17"/>
  <c r="R266" i="17" s="1"/>
  <c r="H1021" i="33"/>
  <c r="F1027" i="17" s="1"/>
  <c r="R1027" i="17" s="1"/>
  <c r="H890" i="33"/>
  <c r="F896" i="17" s="1"/>
  <c r="R896" i="17" s="1"/>
  <c r="F739" i="17"/>
  <c r="R739" i="17" s="1"/>
  <c r="H445" i="33"/>
  <c r="F451" i="17" s="1"/>
  <c r="R451" i="17" s="1"/>
  <c r="F450" i="17"/>
  <c r="R450" i="17" s="1"/>
  <c r="F1062" i="17"/>
  <c r="R1062" i="17" s="1"/>
  <c r="H7" i="33"/>
  <c r="F13" i="17" s="1"/>
  <c r="F955" i="17"/>
  <c r="F1386" i="17"/>
  <c r="R1386" i="17" s="1"/>
  <c r="F1116" i="17"/>
  <c r="R1116" i="17" s="1"/>
  <c r="F995" i="17"/>
  <c r="F1117" i="17"/>
  <c r="R1117" i="17" s="1"/>
  <c r="F966" i="17"/>
  <c r="F830" i="17"/>
  <c r="E1416" i="17"/>
  <c r="E1392" i="17"/>
  <c r="E1209" i="17"/>
  <c r="H3" i="32"/>
  <c r="E9" i="17" s="1"/>
  <c r="H777" i="32"/>
  <c r="E783" i="17" s="1"/>
  <c r="E757" i="17"/>
  <c r="E955" i="17"/>
  <c r="H7" i="32"/>
  <c r="E13" i="17" s="1"/>
  <c r="E42" i="17"/>
  <c r="H111" i="32"/>
  <c r="H37" i="32"/>
  <c r="E43" i="17" s="1"/>
  <c r="E981" i="17"/>
  <c r="E548" i="17"/>
  <c r="E565" i="17"/>
  <c r="E626" i="17"/>
  <c r="H20" i="32"/>
  <c r="E26" i="17" s="1"/>
  <c r="E1160" i="17"/>
  <c r="E1097" i="17"/>
  <c r="E642" i="17"/>
  <c r="E923" i="17"/>
  <c r="H1214" i="32"/>
  <c r="E1220" i="17" s="1"/>
  <c r="E1125" i="17"/>
  <c r="E1141" i="17"/>
  <c r="E657" i="17"/>
  <c r="H709" i="32"/>
  <c r="H801" i="32"/>
  <c r="R26" i="17" l="1"/>
  <c r="H113" i="43"/>
  <c r="P119" i="17" s="1"/>
  <c r="H337" i="42"/>
  <c r="O343" i="17" s="1"/>
  <c r="K1319" i="17"/>
  <c r="H1361" i="38"/>
  <c r="K1367" i="17" s="1"/>
  <c r="M1319" i="17"/>
  <c r="H1361" i="40"/>
  <c r="M1367" i="17" s="1"/>
  <c r="F1319" i="17"/>
  <c r="H1361" i="33"/>
  <c r="F1367" i="17" s="1"/>
  <c r="G1319" i="17"/>
  <c r="H1361" i="34"/>
  <c r="G1367" i="17" s="1"/>
  <c r="J1319" i="17"/>
  <c r="H1361" i="37"/>
  <c r="J1367" i="17" s="1"/>
  <c r="L1319" i="17"/>
  <c r="H1361" i="39"/>
  <c r="L1367" i="17" s="1"/>
  <c r="Q1319" i="17"/>
  <c r="H1361" i="44"/>
  <c r="Q1367" i="17" s="1"/>
  <c r="H1319" i="17"/>
  <c r="H1361" i="35"/>
  <c r="H1367" i="17" s="1"/>
  <c r="I1319" i="17"/>
  <c r="H1361" i="36"/>
  <c r="I1367" i="17" s="1"/>
  <c r="E1317" i="17"/>
  <c r="R1317" i="17" s="1"/>
  <c r="N1319" i="17"/>
  <c r="H1361" i="41"/>
  <c r="N1367" i="17" s="1"/>
  <c r="O1319" i="17"/>
  <c r="H1361" i="42"/>
  <c r="O1367" i="17" s="1"/>
  <c r="P1319" i="17"/>
  <c r="H1361" i="43"/>
  <c r="P1367" i="17" s="1"/>
  <c r="H113" i="40"/>
  <c r="M119" i="17" s="1"/>
  <c r="R1160" i="17"/>
  <c r="H102" i="38"/>
  <c r="K108" i="17" s="1"/>
  <c r="H102" i="40"/>
  <c r="M108" i="17" s="1"/>
  <c r="H113" i="44"/>
  <c r="Q119" i="17" s="1"/>
  <c r="Q640" i="17"/>
  <c r="H777" i="44"/>
  <c r="Q783" i="17" s="1"/>
  <c r="Q757" i="17"/>
  <c r="H102" i="44"/>
  <c r="Q546" i="17"/>
  <c r="Q625" i="17"/>
  <c r="Q1100" i="17"/>
  <c r="Q1125" i="17"/>
  <c r="Q967" i="17"/>
  <c r="H962" i="44"/>
  <c r="Q609" i="17"/>
  <c r="Q1086" i="17"/>
  <c r="H23" i="44"/>
  <c r="Q29" i="17" s="1"/>
  <c r="Q534" i="17"/>
  <c r="H529" i="44"/>
  <c r="Q535" i="17" s="1"/>
  <c r="H804" i="44"/>
  <c r="Q810" i="17" s="1"/>
  <c r="H712" i="44"/>
  <c r="Q718" i="17" s="1"/>
  <c r="Q580" i="17"/>
  <c r="H575" i="44"/>
  <c r="Q581" i="17" s="1"/>
  <c r="Q1417" i="17"/>
  <c r="H1444" i="44"/>
  <c r="Q1450" i="17" s="1"/>
  <c r="Q776" i="17"/>
  <c r="Q1143" i="17"/>
  <c r="Q921" i="17"/>
  <c r="Q658" i="17"/>
  <c r="H1362" i="44"/>
  <c r="Q1368" i="17" s="1"/>
  <c r="Q595" i="17"/>
  <c r="H7" i="43"/>
  <c r="P13" i="17" s="1"/>
  <c r="H102" i="43"/>
  <c r="P108" i="17" s="1"/>
  <c r="P831" i="17"/>
  <c r="H826" i="43"/>
  <c r="P1209" i="17"/>
  <c r="P776" i="17"/>
  <c r="P565" i="17"/>
  <c r="P547" i="17"/>
  <c r="H777" i="43"/>
  <c r="P783" i="17" s="1"/>
  <c r="P757" i="17"/>
  <c r="P1099" i="17"/>
  <c r="P1417" i="17"/>
  <c r="H1444" i="43"/>
  <c r="P1450" i="17" s="1"/>
  <c r="P657" i="17"/>
  <c r="P610" i="17"/>
  <c r="P625" i="17"/>
  <c r="P594" i="17"/>
  <c r="P1127" i="17"/>
  <c r="P566" i="17"/>
  <c r="P981" i="17"/>
  <c r="P921" i="17"/>
  <c r="P641" i="17"/>
  <c r="P1143" i="17"/>
  <c r="O547" i="17"/>
  <c r="H801" i="42"/>
  <c r="H709" i="42"/>
  <c r="O968" i="17"/>
  <c r="O1417" i="17"/>
  <c r="H1444" i="42"/>
  <c r="O1450" i="17" s="1"/>
  <c r="O1086" i="17"/>
  <c r="H23" i="42"/>
  <c r="O29" i="17" s="1"/>
  <c r="H778" i="42"/>
  <c r="O784" i="17" s="1"/>
  <c r="O758" i="17"/>
  <c r="O565" i="17"/>
  <c r="O535" i="17"/>
  <c r="O566" i="17"/>
  <c r="O626" i="17"/>
  <c r="O980" i="17"/>
  <c r="O1143" i="17"/>
  <c r="O594" i="17"/>
  <c r="O610" i="17"/>
  <c r="O641" i="17"/>
  <c r="O658" i="17"/>
  <c r="O1127" i="17"/>
  <c r="O922" i="17"/>
  <c r="O1099" i="17"/>
  <c r="H113" i="41"/>
  <c r="N119" i="17" s="1"/>
  <c r="N535" i="17"/>
  <c r="N43" i="17"/>
  <c r="R43" i="17" s="1"/>
  <c r="H102" i="41"/>
  <c r="N547" i="17"/>
  <c r="H709" i="41"/>
  <c r="H801" i="41"/>
  <c r="N1417" i="17"/>
  <c r="H1444" i="41"/>
  <c r="N1450" i="17" s="1"/>
  <c r="H777" i="41"/>
  <c r="N783" i="17" s="1"/>
  <c r="N757" i="17"/>
  <c r="H809" i="41"/>
  <c r="N815" i="17" s="1"/>
  <c r="H718" i="41"/>
  <c r="N724" i="17" s="1"/>
  <c r="N565" i="17"/>
  <c r="N1086" i="17"/>
  <c r="H23" i="41"/>
  <c r="N29" i="17" s="1"/>
  <c r="N776" i="17"/>
  <c r="N831" i="17"/>
  <c r="H826" i="41"/>
  <c r="N1101" i="17"/>
  <c r="N921" i="17"/>
  <c r="N643" i="17"/>
  <c r="N1126" i="17"/>
  <c r="N566" i="17"/>
  <c r="N1142" i="17"/>
  <c r="N626" i="17"/>
  <c r="N610" i="17"/>
  <c r="N594" i="17"/>
  <c r="N981" i="17"/>
  <c r="N1418" i="17"/>
  <c r="R42" i="17"/>
  <c r="M1417" i="17"/>
  <c r="H1444" i="40"/>
  <c r="M1450" i="17" s="1"/>
  <c r="M968" i="17"/>
  <c r="M759" i="17"/>
  <c r="M534" i="17"/>
  <c r="H529" i="40"/>
  <c r="M535" i="17" s="1"/>
  <c r="H804" i="40"/>
  <c r="M810" i="17" s="1"/>
  <c r="H712" i="40"/>
  <c r="M718" i="17" s="1"/>
  <c r="M1086" i="17"/>
  <c r="H23" i="40"/>
  <c r="M29" i="17" s="1"/>
  <c r="H776" i="40"/>
  <c r="M659" i="17"/>
  <c r="M981" i="17"/>
  <c r="M627" i="17"/>
  <c r="M611" i="17"/>
  <c r="M640" i="17"/>
  <c r="M1143" i="17"/>
  <c r="M1099" i="17"/>
  <c r="M923" i="17"/>
  <c r="M595" i="17"/>
  <c r="M1127" i="17"/>
  <c r="L108" i="17"/>
  <c r="H337" i="39"/>
  <c r="L343" i="17" s="1"/>
  <c r="L782" i="17"/>
  <c r="H782" i="39"/>
  <c r="L788" i="17" s="1"/>
  <c r="L968" i="17"/>
  <c r="L1417" i="17"/>
  <c r="H1444" i="39"/>
  <c r="L1450" i="17" s="1"/>
  <c r="L1448" i="17"/>
  <c r="L982" i="17"/>
  <c r="H977" i="39"/>
  <c r="H4" i="39" s="1"/>
  <c r="L10" i="17" s="1"/>
  <c r="L1209" i="17"/>
  <c r="L548" i="17"/>
  <c r="L565" i="17"/>
  <c r="L760" i="17"/>
  <c r="H755" i="39"/>
  <c r="L1086" i="17"/>
  <c r="H23" i="39"/>
  <c r="L29" i="17" s="1"/>
  <c r="L642" i="17"/>
  <c r="L594" i="17"/>
  <c r="L1099" i="17"/>
  <c r="L610" i="17"/>
  <c r="L566" i="17"/>
  <c r="L1143" i="17"/>
  <c r="L626" i="17"/>
  <c r="L923" i="17"/>
  <c r="L1126" i="17"/>
  <c r="K548" i="17"/>
  <c r="K968" i="17"/>
  <c r="H778" i="38"/>
  <c r="K784" i="17" s="1"/>
  <c r="K758" i="17"/>
  <c r="H113" i="38"/>
  <c r="K119" i="17" s="1"/>
  <c r="H337" i="38"/>
  <c r="K343" i="17" s="1"/>
  <c r="K1085" i="17"/>
  <c r="H1080" i="38"/>
  <c r="H709" i="38"/>
  <c r="K1417" i="17"/>
  <c r="H1444" i="38"/>
  <c r="K1450" i="17" s="1"/>
  <c r="H801" i="38"/>
  <c r="K626" i="17"/>
  <c r="K923" i="17"/>
  <c r="K610" i="17"/>
  <c r="K594" i="17"/>
  <c r="K1418" i="17"/>
  <c r="K1127" i="17"/>
  <c r="K641" i="17"/>
  <c r="K981" i="17"/>
  <c r="K1098" i="17"/>
  <c r="K659" i="17"/>
  <c r="K1143" i="17"/>
  <c r="H113" i="37"/>
  <c r="J119" i="17" s="1"/>
  <c r="J1417" i="17"/>
  <c r="H1444" i="37"/>
  <c r="J1450" i="17" s="1"/>
  <c r="H777" i="37"/>
  <c r="J783" i="17" s="1"/>
  <c r="J757" i="17"/>
  <c r="H7" i="37"/>
  <c r="J13" i="17" s="1"/>
  <c r="J955" i="17"/>
  <c r="R955" i="17" s="1"/>
  <c r="J776" i="17"/>
  <c r="J565" i="17"/>
  <c r="J549" i="17"/>
  <c r="J831" i="17"/>
  <c r="H826" i="37"/>
  <c r="J1209" i="17"/>
  <c r="J1448" i="17"/>
  <c r="H337" i="37"/>
  <c r="J343" i="17" s="1"/>
  <c r="J566" i="17"/>
  <c r="J1143" i="17"/>
  <c r="J1127" i="17"/>
  <c r="J981" i="17"/>
  <c r="J610" i="17"/>
  <c r="J642" i="17"/>
  <c r="J1100" i="17"/>
  <c r="J594" i="17"/>
  <c r="J626" i="17"/>
  <c r="J921" i="17"/>
  <c r="H777" i="36"/>
  <c r="I783" i="17" s="1"/>
  <c r="I757" i="17"/>
  <c r="I776" i="17"/>
  <c r="I1448" i="17"/>
  <c r="I1086" i="17"/>
  <c r="H23" i="36"/>
  <c r="I29" i="17" s="1"/>
  <c r="R830" i="17"/>
  <c r="H113" i="36"/>
  <c r="I119" i="17" s="1"/>
  <c r="I1417" i="17"/>
  <c r="H1444" i="36"/>
  <c r="I1450" i="17" s="1"/>
  <c r="H102" i="36"/>
  <c r="I593" i="17"/>
  <c r="I612" i="17"/>
  <c r="H607" i="36"/>
  <c r="I613" i="17" s="1"/>
  <c r="I982" i="17"/>
  <c r="H977" i="36"/>
  <c r="I548" i="17"/>
  <c r="I831" i="17"/>
  <c r="H826" i="36"/>
  <c r="I642" i="17"/>
  <c r="I921" i="17"/>
  <c r="I626" i="17"/>
  <c r="I1127" i="17"/>
  <c r="I658" i="17"/>
  <c r="I1143" i="17"/>
  <c r="I1099" i="17"/>
  <c r="H580" i="17"/>
  <c r="H575" i="35"/>
  <c r="H581" i="17" s="1"/>
  <c r="H108" i="17"/>
  <c r="H337" i="35"/>
  <c r="H343" i="17" s="1"/>
  <c r="H641" i="17"/>
  <c r="H967" i="17"/>
  <c r="H962" i="35"/>
  <c r="H628" i="17"/>
  <c r="H623" i="35"/>
  <c r="H629" i="17" s="1"/>
  <c r="H547" i="17"/>
  <c r="H709" i="35"/>
  <c r="H801" i="35"/>
  <c r="H1417" i="17"/>
  <c r="H1444" i="35"/>
  <c r="H1450" i="17" s="1"/>
  <c r="H778" i="35"/>
  <c r="H784" i="17" s="1"/>
  <c r="H758" i="17"/>
  <c r="H832" i="17"/>
  <c r="H3" i="35"/>
  <c r="H9" i="17" s="1"/>
  <c r="H593" i="17"/>
  <c r="H1143" i="17"/>
  <c r="H1126" i="17"/>
  <c r="H1099" i="17"/>
  <c r="H922" i="17"/>
  <c r="H1442" i="34"/>
  <c r="G1393" i="17"/>
  <c r="H1388" i="34"/>
  <c r="G1394" i="17" s="1"/>
  <c r="R966" i="17"/>
  <c r="H777" i="34"/>
  <c r="G783" i="17" s="1"/>
  <c r="G757" i="17"/>
  <c r="G546" i="17"/>
  <c r="G534" i="17"/>
  <c r="H529" i="34"/>
  <c r="G535" i="17" s="1"/>
  <c r="H712" i="34"/>
  <c r="G718" i="17" s="1"/>
  <c r="H804" i="34"/>
  <c r="G810" i="17" s="1"/>
  <c r="G1086" i="17"/>
  <c r="H23" i="34"/>
  <c r="G29" i="17" s="1"/>
  <c r="G831" i="17"/>
  <c r="H826" i="34"/>
  <c r="G1417" i="17"/>
  <c r="H1444" i="34"/>
  <c r="G1450" i="17" s="1"/>
  <c r="G982" i="17"/>
  <c r="H977" i="34"/>
  <c r="G1098" i="17"/>
  <c r="G776" i="17"/>
  <c r="G659" i="17"/>
  <c r="G921" i="17"/>
  <c r="G611" i="17"/>
  <c r="G641" i="17"/>
  <c r="G594" i="17"/>
  <c r="G627" i="17"/>
  <c r="G1142" i="17"/>
  <c r="G1126" i="17"/>
  <c r="F354" i="17"/>
  <c r="R354" i="17" s="1"/>
  <c r="F831" i="17"/>
  <c r="H826" i="33"/>
  <c r="H1235" i="33"/>
  <c r="F1241" i="17" s="1"/>
  <c r="R1241" i="17" s="1"/>
  <c r="F1240" i="17"/>
  <c r="R1240" i="17" s="1"/>
  <c r="F1082" i="17"/>
  <c r="R1082" i="17" s="1"/>
  <c r="F267" i="17"/>
  <c r="R267" i="17" s="1"/>
  <c r="F177" i="17"/>
  <c r="R177" i="17" s="1"/>
  <c r="F1387" i="17"/>
  <c r="R1387" i="17" s="1"/>
  <c r="F740" i="17"/>
  <c r="R740" i="17" s="1"/>
  <c r="F1083" i="17"/>
  <c r="R1083" i="17" s="1"/>
  <c r="E1417" i="17"/>
  <c r="H1444" i="32"/>
  <c r="E1450" i="17" s="1"/>
  <c r="E1393" i="17"/>
  <c r="H1442" i="32"/>
  <c r="H1388" i="32"/>
  <c r="E1394" i="17" s="1"/>
  <c r="H102" i="32"/>
  <c r="E108" i="17" s="1"/>
  <c r="E758" i="17"/>
  <c r="H778" i="32"/>
  <c r="E784" i="17" s="1"/>
  <c r="E759" i="17"/>
  <c r="E967" i="17"/>
  <c r="H962" i="32"/>
  <c r="E117" i="17"/>
  <c r="H113" i="32"/>
  <c r="E119" i="17" s="1"/>
  <c r="E594" i="17"/>
  <c r="E611" i="17"/>
  <c r="E982" i="17"/>
  <c r="H977" i="32"/>
  <c r="E983" i="17" s="1"/>
  <c r="E566" i="17"/>
  <c r="E627" i="17"/>
  <c r="E612" i="17"/>
  <c r="E595" i="17"/>
  <c r="E1098" i="17"/>
  <c r="E1085" i="17"/>
  <c r="H1080" i="32"/>
  <c r="E715" i="17"/>
  <c r="E1142" i="17"/>
  <c r="E658" i="17"/>
  <c r="H718" i="32"/>
  <c r="E724" i="17" s="1"/>
  <c r="H809" i="32"/>
  <c r="E815" i="17" s="1"/>
  <c r="E807" i="17"/>
  <c r="E1126" i="17"/>
  <c r="E924" i="17"/>
  <c r="H337" i="40" l="1"/>
  <c r="M343" i="17" s="1"/>
  <c r="R13" i="17"/>
  <c r="H1320" i="17"/>
  <c r="H1362" i="35"/>
  <c r="H1368" i="17" s="1"/>
  <c r="J1320" i="17"/>
  <c r="H1362" i="37"/>
  <c r="J1368" i="17" s="1"/>
  <c r="O1320" i="17"/>
  <c r="H1362" i="42"/>
  <c r="O1368" i="17" s="1"/>
  <c r="P1320" i="17"/>
  <c r="H1362" i="43"/>
  <c r="P1368" i="17" s="1"/>
  <c r="E1318" i="17"/>
  <c r="R1318" i="17" s="1"/>
  <c r="H1360" i="32"/>
  <c r="E1366" i="17" s="1"/>
  <c r="R1366" i="17" s="1"/>
  <c r="G1320" i="17"/>
  <c r="H1362" i="34"/>
  <c r="G1368" i="17" s="1"/>
  <c r="I1320" i="17"/>
  <c r="H1362" i="36"/>
  <c r="I1368" i="17" s="1"/>
  <c r="F1320" i="17"/>
  <c r="H1362" i="33"/>
  <c r="F1368" i="17" s="1"/>
  <c r="L1320" i="17"/>
  <c r="H1362" i="39"/>
  <c r="L1368" i="17" s="1"/>
  <c r="M1320" i="17"/>
  <c r="H1362" i="40"/>
  <c r="M1368" i="17" s="1"/>
  <c r="N1320" i="17"/>
  <c r="H1362" i="41"/>
  <c r="N1368" i="17" s="1"/>
  <c r="K1320" i="17"/>
  <c r="H1362" i="38"/>
  <c r="K1368" i="17" s="1"/>
  <c r="R831" i="17"/>
  <c r="Q1320" i="17"/>
  <c r="H801" i="40"/>
  <c r="M807" i="17" s="1"/>
  <c r="H709" i="40"/>
  <c r="M715" i="17" s="1"/>
  <c r="H337" i="43"/>
  <c r="P343" i="17" s="1"/>
  <c r="H778" i="44"/>
  <c r="Q784" i="17" s="1"/>
  <c r="Q758" i="17"/>
  <c r="Q968" i="17"/>
  <c r="H4" i="44"/>
  <c r="Q10" i="17" s="1"/>
  <c r="Q1126" i="17"/>
  <c r="Q108" i="17"/>
  <c r="H337" i="44"/>
  <c r="Q343" i="17" s="1"/>
  <c r="Q1418" i="17"/>
  <c r="Q565" i="17"/>
  <c r="Q1101" i="17"/>
  <c r="Q641" i="17"/>
  <c r="Q547" i="17"/>
  <c r="H709" i="44"/>
  <c r="H801" i="44"/>
  <c r="Q610" i="17"/>
  <c r="Q626" i="17"/>
  <c r="Q922" i="17"/>
  <c r="Q1144" i="17"/>
  <c r="Q659" i="17"/>
  <c r="Q1419" i="17"/>
  <c r="Q566" i="17"/>
  <c r="H709" i="43"/>
  <c r="H801" i="43"/>
  <c r="P548" i="17"/>
  <c r="P1100" i="17"/>
  <c r="H778" i="43"/>
  <c r="P784" i="17" s="1"/>
  <c r="P758" i="17"/>
  <c r="H3" i="43"/>
  <c r="P9" i="17" s="1"/>
  <c r="P832" i="17"/>
  <c r="P1418" i="17"/>
  <c r="P982" i="17"/>
  <c r="H977" i="43"/>
  <c r="P967" i="17"/>
  <c r="H962" i="43"/>
  <c r="P922" i="17"/>
  <c r="P626" i="17"/>
  <c r="P567" i="17"/>
  <c r="P1419" i="17"/>
  <c r="P611" i="17"/>
  <c r="P658" i="17"/>
  <c r="P1144" i="17"/>
  <c r="P1128" i="17"/>
  <c r="P642" i="17"/>
  <c r="P595" i="17"/>
  <c r="O1418" i="17"/>
  <c r="O548" i="17"/>
  <c r="H718" i="42"/>
  <c r="O724" i="17" s="1"/>
  <c r="H809" i="42"/>
  <c r="O815" i="17" s="1"/>
  <c r="O715" i="17"/>
  <c r="O759" i="17"/>
  <c r="O807" i="17"/>
  <c r="O1419" i="17"/>
  <c r="O611" i="17"/>
  <c r="O595" i="17"/>
  <c r="O1128" i="17"/>
  <c r="O981" i="17"/>
  <c r="O1100" i="17"/>
  <c r="O659" i="17"/>
  <c r="H776" i="42"/>
  <c r="O627" i="17"/>
  <c r="O923" i="17"/>
  <c r="O1144" i="17"/>
  <c r="O567" i="17"/>
  <c r="O642" i="17"/>
  <c r="N108" i="17"/>
  <c r="H337" i="41"/>
  <c r="N343" i="17" s="1"/>
  <c r="N982" i="17"/>
  <c r="H977" i="41"/>
  <c r="N660" i="17"/>
  <c r="H655" i="41"/>
  <c r="N661" i="17" s="1"/>
  <c r="H778" i="41"/>
  <c r="N784" i="17" s="1"/>
  <c r="N758" i="17"/>
  <c r="N807" i="17"/>
  <c r="H710" i="41"/>
  <c r="N716" i="17" s="1"/>
  <c r="H802" i="41"/>
  <c r="N808" i="17" s="1"/>
  <c r="N548" i="17"/>
  <c r="N832" i="17"/>
  <c r="H3" i="41"/>
  <c r="N9" i="17" s="1"/>
  <c r="N715" i="17"/>
  <c r="N967" i="17"/>
  <c r="H962" i="41"/>
  <c r="N611" i="17"/>
  <c r="N1102" i="17"/>
  <c r="N595" i="17"/>
  <c r="N627" i="17"/>
  <c r="N922" i="17"/>
  <c r="N1143" i="17"/>
  <c r="N1419" i="17"/>
  <c r="N1127" i="17"/>
  <c r="N567" i="17"/>
  <c r="M782" i="17"/>
  <c r="H782" i="40"/>
  <c r="M788" i="17" s="1"/>
  <c r="M982" i="17"/>
  <c r="H977" i="40"/>
  <c r="M565" i="17"/>
  <c r="M1418" i="17"/>
  <c r="M760" i="17"/>
  <c r="H755" i="40"/>
  <c r="M548" i="17"/>
  <c r="M1419" i="17"/>
  <c r="M641" i="17"/>
  <c r="M566" i="17"/>
  <c r="M1128" i="17"/>
  <c r="M1100" i="17"/>
  <c r="M1144" i="17"/>
  <c r="M924" i="17"/>
  <c r="L761" i="17"/>
  <c r="L764" i="17" s="1"/>
  <c r="H766" i="39"/>
  <c r="L657" i="17"/>
  <c r="H709" i="39"/>
  <c r="H801" i="39"/>
  <c r="L983" i="17"/>
  <c r="L1418" i="17"/>
  <c r="L549" i="17"/>
  <c r="L1127" i="17"/>
  <c r="L924" i="17"/>
  <c r="L1100" i="17"/>
  <c r="L627" i="17"/>
  <c r="L1144" i="17"/>
  <c r="L611" i="17"/>
  <c r="L595" i="17"/>
  <c r="L567" i="17"/>
  <c r="L1419" i="17"/>
  <c r="H809" i="38"/>
  <c r="K815" i="17" s="1"/>
  <c r="K565" i="17"/>
  <c r="H718" i="38"/>
  <c r="K724" i="17" s="1"/>
  <c r="K549" i="17"/>
  <c r="K982" i="17"/>
  <c r="H977" i="38"/>
  <c r="K1086" i="17"/>
  <c r="H23" i="38"/>
  <c r="K29" i="17" s="1"/>
  <c r="K807" i="17"/>
  <c r="K759" i="17"/>
  <c r="K715" i="17"/>
  <c r="K1099" i="17"/>
  <c r="K1128" i="17"/>
  <c r="K611" i="17"/>
  <c r="K1144" i="17"/>
  <c r="K1419" i="17"/>
  <c r="K924" i="17"/>
  <c r="K566" i="17"/>
  <c r="K642" i="17"/>
  <c r="K595" i="17"/>
  <c r="K627" i="17"/>
  <c r="J657" i="17"/>
  <c r="H709" i="37"/>
  <c r="H801" i="37"/>
  <c r="J967" i="17"/>
  <c r="H962" i="37"/>
  <c r="H778" i="37"/>
  <c r="J784" i="17" s="1"/>
  <c r="J758" i="17"/>
  <c r="J550" i="17"/>
  <c r="J1418" i="17"/>
  <c r="H3" i="37"/>
  <c r="J9" i="17" s="1"/>
  <c r="J832" i="17"/>
  <c r="J982" i="17"/>
  <c r="H977" i="37"/>
  <c r="J922" i="17"/>
  <c r="J595" i="17"/>
  <c r="J1419" i="17"/>
  <c r="J1101" i="17"/>
  <c r="J611" i="17"/>
  <c r="J1128" i="17"/>
  <c r="J627" i="17"/>
  <c r="J1144" i="17"/>
  <c r="J567" i="17"/>
  <c r="I549" i="17"/>
  <c r="I564" i="17"/>
  <c r="H709" i="36"/>
  <c r="H801" i="36"/>
  <c r="I983" i="17"/>
  <c r="H3" i="36"/>
  <c r="I9" i="17" s="1"/>
  <c r="I832" i="17"/>
  <c r="I1418" i="17"/>
  <c r="H778" i="36"/>
  <c r="I784" i="17" s="1"/>
  <c r="I758" i="17"/>
  <c r="I594" i="17"/>
  <c r="I108" i="17"/>
  <c r="H337" i="36"/>
  <c r="I343" i="17" s="1"/>
  <c r="I967" i="17"/>
  <c r="H962" i="36"/>
  <c r="I922" i="17"/>
  <c r="I1100" i="17"/>
  <c r="I1419" i="17"/>
  <c r="I1144" i="17"/>
  <c r="I659" i="17"/>
  <c r="I1128" i="17"/>
  <c r="I627" i="17"/>
  <c r="H715" i="17"/>
  <c r="H548" i="17"/>
  <c r="H1418" i="17"/>
  <c r="H594" i="17"/>
  <c r="H759" i="17"/>
  <c r="H809" i="35"/>
  <c r="H815" i="17" s="1"/>
  <c r="H718" i="35"/>
  <c r="H724" i="17" s="1"/>
  <c r="H565" i="17"/>
  <c r="H642" i="17"/>
  <c r="H660" i="17"/>
  <c r="H655" i="35"/>
  <c r="H4" i="35"/>
  <c r="H10" i="17" s="1"/>
  <c r="H968" i="17"/>
  <c r="H807" i="17"/>
  <c r="H566" i="17"/>
  <c r="H1144" i="17"/>
  <c r="H923" i="17"/>
  <c r="H1100" i="17"/>
  <c r="H1127" i="17"/>
  <c r="H1419" i="17"/>
  <c r="H778" i="34"/>
  <c r="G784" i="17" s="1"/>
  <c r="G758" i="17"/>
  <c r="H3" i="34"/>
  <c r="G9" i="17" s="1"/>
  <c r="G832" i="17"/>
  <c r="G1418" i="17"/>
  <c r="G967" i="17"/>
  <c r="H962" i="34"/>
  <c r="H809" i="34"/>
  <c r="G815" i="17" s="1"/>
  <c r="H718" i="34"/>
  <c r="G724" i="17" s="1"/>
  <c r="G565" i="17"/>
  <c r="G1099" i="17"/>
  <c r="G547" i="17"/>
  <c r="H801" i="34"/>
  <c r="H709" i="34"/>
  <c r="G983" i="17"/>
  <c r="G1448" i="17"/>
  <c r="G1143" i="17"/>
  <c r="G642" i="17"/>
  <c r="G1419" i="17"/>
  <c r="G922" i="17"/>
  <c r="G566" i="17"/>
  <c r="G595" i="17"/>
  <c r="G1127" i="17"/>
  <c r="F131" i="17"/>
  <c r="R131" i="17" s="1"/>
  <c r="F178" i="17"/>
  <c r="R178" i="17" s="1"/>
  <c r="F355" i="17"/>
  <c r="R355" i="17" s="1"/>
  <c r="F1118" i="17"/>
  <c r="R1118" i="17" s="1"/>
  <c r="F741" i="17"/>
  <c r="R741" i="17" s="1"/>
  <c r="F1388" i="17"/>
  <c r="R1388" i="17" s="1"/>
  <c r="F46" i="17"/>
  <c r="R46" i="17" s="1"/>
  <c r="F967" i="17"/>
  <c r="H962" i="33"/>
  <c r="H3" i="33"/>
  <c r="F9" i="17" s="1"/>
  <c r="F832" i="17"/>
  <c r="F526" i="17"/>
  <c r="R526" i="17" s="1"/>
  <c r="F268" i="17"/>
  <c r="R268" i="17" s="1"/>
  <c r="F47" i="17"/>
  <c r="R47" i="17" s="1"/>
  <c r="F1084" i="17"/>
  <c r="R1084" i="17" s="1"/>
  <c r="E1448" i="17"/>
  <c r="E1418" i="17"/>
  <c r="H337" i="32"/>
  <c r="E343" i="17" s="1"/>
  <c r="E549" i="17"/>
  <c r="H4" i="32"/>
  <c r="E10" i="17" s="1"/>
  <c r="E968" i="17"/>
  <c r="H607" i="32"/>
  <c r="E613" i="17" s="1"/>
  <c r="E550" i="17"/>
  <c r="E567" i="17"/>
  <c r="E643" i="17"/>
  <c r="H802" i="32"/>
  <c r="E808" i="17" s="1"/>
  <c r="H710" i="32"/>
  <c r="E716" i="17" s="1"/>
  <c r="E1086" i="17"/>
  <c r="H23" i="32"/>
  <c r="E29" i="17" s="1"/>
  <c r="E1099" i="17"/>
  <c r="E925" i="17"/>
  <c r="H655" i="32"/>
  <c r="E1127" i="17"/>
  <c r="E659" i="17"/>
  <c r="H719" i="32"/>
  <c r="E725" i="17" s="1"/>
  <c r="H810" i="32"/>
  <c r="E816" i="17" s="1"/>
  <c r="E1143" i="17"/>
  <c r="E1319" i="17" l="1"/>
  <c r="R1319" i="17" s="1"/>
  <c r="H1361" i="32"/>
  <c r="E1367" i="17" s="1"/>
  <c r="R1367" i="17" s="1"/>
  <c r="H1321" i="17"/>
  <c r="P1321" i="17"/>
  <c r="M1321" i="17"/>
  <c r="O1321" i="17"/>
  <c r="N1321" i="17"/>
  <c r="K1321" i="17"/>
  <c r="L1321" i="17"/>
  <c r="G1321" i="17"/>
  <c r="I1321" i="17"/>
  <c r="J1321" i="17"/>
  <c r="Q1321" i="17"/>
  <c r="F1321" i="17"/>
  <c r="H809" i="44"/>
  <c r="Q815" i="17" s="1"/>
  <c r="H718" i="44"/>
  <c r="Q724" i="17" s="1"/>
  <c r="Q807" i="17"/>
  <c r="Q1102" i="17"/>
  <c r="Q1127" i="17"/>
  <c r="Q715" i="17"/>
  <c r="Q759" i="17"/>
  <c r="Q627" i="17"/>
  <c r="Q548" i="17"/>
  <c r="Q596" i="17"/>
  <c r="H591" i="44"/>
  <c r="Q597" i="17" s="1"/>
  <c r="Q611" i="17"/>
  <c r="Q642" i="17"/>
  <c r="Q567" i="17"/>
  <c r="Q1145" i="17"/>
  <c r="Q923" i="17"/>
  <c r="H718" i="43"/>
  <c r="P724" i="17" s="1"/>
  <c r="P759" i="17"/>
  <c r="H4" i="43"/>
  <c r="P10" i="17" s="1"/>
  <c r="P968" i="17"/>
  <c r="P983" i="17"/>
  <c r="P807" i="17"/>
  <c r="P549" i="17"/>
  <c r="H809" i="43"/>
  <c r="P815" i="17" s="1"/>
  <c r="P1101" i="17"/>
  <c r="P715" i="17"/>
  <c r="H776" i="43"/>
  <c r="H1363" i="43"/>
  <c r="P1369" i="17" s="1"/>
  <c r="P1145" i="17"/>
  <c r="P659" i="17"/>
  <c r="P923" i="17"/>
  <c r="P627" i="17"/>
  <c r="O782" i="17"/>
  <c r="H782" i="42"/>
  <c r="O788" i="17" s="1"/>
  <c r="O982" i="17"/>
  <c r="H977" i="42"/>
  <c r="O760" i="17"/>
  <c r="H755" i="42"/>
  <c r="O549" i="17"/>
  <c r="H810" i="42"/>
  <c r="O816" i="17" s="1"/>
  <c r="H719" i="42"/>
  <c r="O725" i="17" s="1"/>
  <c r="O924" i="17"/>
  <c r="O1145" i="17"/>
  <c r="O1101" i="17"/>
  <c r="N549" i="17"/>
  <c r="H810" i="41"/>
  <c r="N816" i="17" s="1"/>
  <c r="H719" i="41"/>
  <c r="N725" i="17" s="1"/>
  <c r="H4" i="41"/>
  <c r="N10" i="17" s="1"/>
  <c r="N968" i="17"/>
  <c r="N983" i="17"/>
  <c r="N644" i="17"/>
  <c r="H639" i="41"/>
  <c r="N645" i="17" s="1"/>
  <c r="N759" i="17"/>
  <c r="H776" i="41"/>
  <c r="N1144" i="17"/>
  <c r="N1128" i="17"/>
  <c r="H1363" i="41"/>
  <c r="N1369" i="17" s="1"/>
  <c r="N923" i="17"/>
  <c r="M612" i="17"/>
  <c r="H607" i="40"/>
  <c r="M613" i="17" s="1"/>
  <c r="H718" i="40"/>
  <c r="M724" i="17" s="1"/>
  <c r="M761" i="17"/>
  <c r="M764" i="17" s="1"/>
  <c r="H766" i="40"/>
  <c r="H809" i="40"/>
  <c r="M815" i="17" s="1"/>
  <c r="M596" i="17"/>
  <c r="H591" i="40"/>
  <c r="M597" i="17" s="1"/>
  <c r="M983" i="17"/>
  <c r="H4" i="40"/>
  <c r="M10" i="17" s="1"/>
  <c r="M549" i="17"/>
  <c r="M660" i="17"/>
  <c r="H655" i="40"/>
  <c r="M628" i="17"/>
  <c r="H623" i="40"/>
  <c r="M629" i="17" s="1"/>
  <c r="M642" i="17"/>
  <c r="M1145" i="17"/>
  <c r="M1101" i="17"/>
  <c r="M925" i="17"/>
  <c r="H1359" i="40"/>
  <c r="M1365" i="17" s="1"/>
  <c r="M567" i="17"/>
  <c r="L658" i="17"/>
  <c r="H718" i="39"/>
  <c r="L724" i="17" s="1"/>
  <c r="H809" i="39"/>
  <c r="L815" i="17" s="1"/>
  <c r="L715" i="17"/>
  <c r="L550" i="17"/>
  <c r="L643" i="17"/>
  <c r="H802" i="39"/>
  <c r="L808" i="17" s="1"/>
  <c r="H710" i="39"/>
  <c r="L716" i="17" s="1"/>
  <c r="L772" i="17"/>
  <c r="L807" i="17"/>
  <c r="H1359" i="39"/>
  <c r="L925" i="17"/>
  <c r="L1145" i="17"/>
  <c r="L1101" i="17"/>
  <c r="L1128" i="17"/>
  <c r="K983" i="17"/>
  <c r="H4" i="38"/>
  <c r="K10" i="17" s="1"/>
  <c r="K660" i="17"/>
  <c r="H655" i="38"/>
  <c r="K760" i="17"/>
  <c r="H755" i="38"/>
  <c r="H719" i="38"/>
  <c r="K725" i="17" s="1"/>
  <c r="H810" i="38"/>
  <c r="K816" i="17" s="1"/>
  <c r="K550" i="17"/>
  <c r="H776" i="38"/>
  <c r="K1145" i="17"/>
  <c r="K567" i="17"/>
  <c r="K925" i="17"/>
  <c r="K1100" i="17"/>
  <c r="R967" i="17"/>
  <c r="J551" i="17"/>
  <c r="H546" i="37"/>
  <c r="J552" i="17" s="1"/>
  <c r="H4" i="37"/>
  <c r="J10" i="17" s="1"/>
  <c r="J968" i="17"/>
  <c r="J759" i="17"/>
  <c r="J983" i="17"/>
  <c r="J807" i="17"/>
  <c r="J643" i="17"/>
  <c r="H802" i="37"/>
  <c r="J808" i="17" s="1"/>
  <c r="H710" i="37"/>
  <c r="J716" i="17" s="1"/>
  <c r="J715" i="17"/>
  <c r="J658" i="17"/>
  <c r="H809" i="37"/>
  <c r="J815" i="17" s="1"/>
  <c r="H718" i="37"/>
  <c r="J724" i="17" s="1"/>
  <c r="J1145" i="17"/>
  <c r="J1102" i="17"/>
  <c r="J923" i="17"/>
  <c r="R9" i="17"/>
  <c r="H4" i="36"/>
  <c r="I10" i="17" s="1"/>
  <c r="I968" i="17"/>
  <c r="I807" i="17"/>
  <c r="I715" i="17"/>
  <c r="I550" i="17"/>
  <c r="I759" i="17"/>
  <c r="H809" i="36"/>
  <c r="I815" i="17" s="1"/>
  <c r="H718" i="36"/>
  <c r="I724" i="17" s="1"/>
  <c r="I565" i="17"/>
  <c r="I643" i="17"/>
  <c r="H710" i="36"/>
  <c r="I716" i="17" s="1"/>
  <c r="H802" i="36"/>
  <c r="I808" i="17" s="1"/>
  <c r="I595" i="17"/>
  <c r="I1145" i="17"/>
  <c r="I1101" i="17"/>
  <c r="I923" i="17"/>
  <c r="H760" i="17"/>
  <c r="H755" i="35"/>
  <c r="H661" i="17"/>
  <c r="H595" i="17"/>
  <c r="H549" i="17"/>
  <c r="H719" i="35"/>
  <c r="H725" i="17" s="1"/>
  <c r="H810" i="35"/>
  <c r="H816" i="17" s="1"/>
  <c r="H1128" i="17"/>
  <c r="H1145" i="17"/>
  <c r="H1101" i="17"/>
  <c r="H567" i="17"/>
  <c r="H924" i="17"/>
  <c r="G612" i="17"/>
  <c r="H607" i="34"/>
  <c r="G613" i="17" s="1"/>
  <c r="G1100" i="17"/>
  <c r="G759" i="17"/>
  <c r="G628" i="17"/>
  <c r="H623" i="34"/>
  <c r="G629" i="17" s="1"/>
  <c r="G715" i="17"/>
  <c r="G660" i="17"/>
  <c r="H655" i="34"/>
  <c r="G807" i="17"/>
  <c r="G548" i="17"/>
  <c r="R832" i="17"/>
  <c r="H4" i="34"/>
  <c r="G10" i="17" s="1"/>
  <c r="G968" i="17"/>
  <c r="G1128" i="17"/>
  <c r="G567" i="17"/>
  <c r="G923" i="17"/>
  <c r="G643" i="17"/>
  <c r="G1144" i="17"/>
  <c r="F356" i="17"/>
  <c r="R356" i="17" s="1"/>
  <c r="F1119" i="17"/>
  <c r="R1119" i="17" s="1"/>
  <c r="F269" i="17"/>
  <c r="R269" i="17" s="1"/>
  <c r="F132" i="17"/>
  <c r="R132" i="17" s="1"/>
  <c r="F997" i="17"/>
  <c r="F1178" i="17"/>
  <c r="R1178" i="17" s="1"/>
  <c r="F742" i="17"/>
  <c r="R742" i="17" s="1"/>
  <c r="F968" i="17"/>
  <c r="H127" i="33"/>
  <c r="F133" i="17" s="1"/>
  <c r="R133" i="17" s="1"/>
  <c r="F527" i="17"/>
  <c r="R527" i="17" s="1"/>
  <c r="F1389" i="17"/>
  <c r="R1389" i="17" s="1"/>
  <c r="F179" i="17"/>
  <c r="R179" i="17" s="1"/>
  <c r="F1179" i="17"/>
  <c r="R1179" i="17" s="1"/>
  <c r="F1120" i="17"/>
  <c r="R1120" i="17" s="1"/>
  <c r="H1363" i="33"/>
  <c r="F1369" i="17" s="1"/>
  <c r="E1419" i="17"/>
  <c r="H755" i="32"/>
  <c r="E760" i="17"/>
  <c r="H776" i="32"/>
  <c r="E596" i="17"/>
  <c r="H591" i="32"/>
  <c r="E597" i="17" s="1"/>
  <c r="E628" i="17"/>
  <c r="H623" i="32"/>
  <c r="E629" i="17" s="1"/>
  <c r="E551" i="17"/>
  <c r="E568" i="17"/>
  <c r="E661" i="17"/>
  <c r="E1100" i="17"/>
  <c r="E644" i="17"/>
  <c r="H639" i="32"/>
  <c r="E645" i="17" s="1"/>
  <c r="E1128" i="17"/>
  <c r="E1144" i="17"/>
  <c r="E660" i="17"/>
  <c r="E926" i="17"/>
  <c r="H1450" i="32"/>
  <c r="E1456" i="17" s="1"/>
  <c r="L1365" i="17" l="1"/>
  <c r="H1317" i="37"/>
  <c r="H1346" i="37" s="1"/>
  <c r="J1352" i="17" s="1"/>
  <c r="H1364" i="37"/>
  <c r="H1359" i="37"/>
  <c r="J1365" i="17" s="1"/>
  <c r="H1359" i="43"/>
  <c r="H1317" i="38"/>
  <c r="H1346" i="38" s="1"/>
  <c r="H1369" i="38" s="1"/>
  <c r="H1364" i="38"/>
  <c r="H1317" i="34"/>
  <c r="H1346" i="34" s="1"/>
  <c r="G1352" i="17" s="1"/>
  <c r="H1364" i="34"/>
  <c r="H1317" i="44"/>
  <c r="H1346" i="44" s="1"/>
  <c r="Q1352" i="17" s="1"/>
  <c r="H1364" i="44"/>
  <c r="H1363" i="37"/>
  <c r="J1369" i="17" s="1"/>
  <c r="E1320" i="17"/>
  <c r="R1320" i="17" s="1"/>
  <c r="H1362" i="32"/>
  <c r="E1368" i="17" s="1"/>
  <c r="R1368" i="17" s="1"/>
  <c r="H1317" i="36"/>
  <c r="H1346" i="36" s="1"/>
  <c r="H1369" i="36" s="1"/>
  <c r="H1364" i="36"/>
  <c r="I1370" i="17" s="1"/>
  <c r="H1317" i="35"/>
  <c r="H1346" i="35" s="1"/>
  <c r="H1364" i="35"/>
  <c r="H1317" i="39"/>
  <c r="H1346" i="39" s="1"/>
  <c r="H1369" i="39" s="1"/>
  <c r="H1364" i="39"/>
  <c r="L1370" i="17" s="1"/>
  <c r="H1317" i="42"/>
  <c r="H1346" i="42" s="1"/>
  <c r="H1369" i="42" s="1"/>
  <c r="H1364" i="42"/>
  <c r="H1317" i="43"/>
  <c r="H1346" i="43" s="1"/>
  <c r="P1352" i="17" s="1"/>
  <c r="H1364" i="43"/>
  <c r="P1370" i="17" s="1"/>
  <c r="H1359" i="33"/>
  <c r="F1365" i="17" s="1"/>
  <c r="H1363" i="39"/>
  <c r="L1369" i="17" s="1"/>
  <c r="H1359" i="42"/>
  <c r="O1365" i="17" s="1"/>
  <c r="H1359" i="36"/>
  <c r="H1363" i="42"/>
  <c r="O1369" i="17" s="1"/>
  <c r="H1359" i="35"/>
  <c r="H1365" i="17" s="1"/>
  <c r="H1363" i="36"/>
  <c r="I1369" i="17" s="1"/>
  <c r="H1359" i="38"/>
  <c r="K1365" i="17" s="1"/>
  <c r="H1363" i="35"/>
  <c r="H1369" i="17" s="1"/>
  <c r="H1359" i="44"/>
  <c r="Q1365" i="17" s="1"/>
  <c r="H1363" i="38"/>
  <c r="K1369" i="17" s="1"/>
  <c r="H1317" i="33"/>
  <c r="H1346" i="33" s="1"/>
  <c r="F1352" i="17" s="1"/>
  <c r="H1364" i="33"/>
  <c r="H1317" i="41"/>
  <c r="H1346" i="41" s="1"/>
  <c r="H1369" i="41" s="1"/>
  <c r="H1364" i="41"/>
  <c r="H1317" i="40"/>
  <c r="H1346" i="40" s="1"/>
  <c r="M1352" i="17" s="1"/>
  <c r="H1364" i="40"/>
  <c r="H1363" i="44"/>
  <c r="Q1369" i="17" s="1"/>
  <c r="H1359" i="34"/>
  <c r="G1365" i="17" s="1"/>
  <c r="H1363" i="40"/>
  <c r="M1369" i="17" s="1"/>
  <c r="H1363" i="34"/>
  <c r="G1369" i="17" s="1"/>
  <c r="H1359" i="41"/>
  <c r="N1365" i="17" s="1"/>
  <c r="H1352" i="17"/>
  <c r="H1369" i="35"/>
  <c r="H710" i="34"/>
  <c r="G716" i="17" s="1"/>
  <c r="Q660" i="17"/>
  <c r="H655" i="44"/>
  <c r="Q1322" i="17"/>
  <c r="Q1128" i="17"/>
  <c r="Q1420" i="17"/>
  <c r="H1450" i="44"/>
  <c r="Q1456" i="17" s="1"/>
  <c r="Q760" i="17"/>
  <c r="H755" i="44"/>
  <c r="Q549" i="17"/>
  <c r="H719" i="44"/>
  <c r="Q725" i="17" s="1"/>
  <c r="H810" i="44"/>
  <c r="Q816" i="17" s="1"/>
  <c r="H776" i="44"/>
  <c r="Q924" i="17"/>
  <c r="Q1421" i="17"/>
  <c r="H810" i="43"/>
  <c r="P816" i="17" s="1"/>
  <c r="P1129" i="17"/>
  <c r="H1124" i="43"/>
  <c r="P1130" i="17" s="1"/>
  <c r="P1420" i="17"/>
  <c r="H1450" i="43"/>
  <c r="P1456" i="17" s="1"/>
  <c r="P760" i="17"/>
  <c r="H755" i="43"/>
  <c r="H719" i="43"/>
  <c r="P725" i="17" s="1"/>
  <c r="P1322" i="17"/>
  <c r="P782" i="17"/>
  <c r="H782" i="43"/>
  <c r="P788" i="17" s="1"/>
  <c r="P612" i="17"/>
  <c r="H607" i="43"/>
  <c r="P613" i="17" s="1"/>
  <c r="P550" i="17"/>
  <c r="P643" i="17"/>
  <c r="H802" i="43"/>
  <c r="H710" i="43"/>
  <c r="P1102" i="17"/>
  <c r="P596" i="17"/>
  <c r="H591" i="43"/>
  <c r="P597" i="17" s="1"/>
  <c r="P568" i="17"/>
  <c r="H563" i="43"/>
  <c r="P569" i="17" s="1"/>
  <c r="P924" i="17"/>
  <c r="P1421" i="17"/>
  <c r="O1322" i="17"/>
  <c r="O643" i="17"/>
  <c r="H802" i="42"/>
  <c r="H710" i="42"/>
  <c r="O550" i="17"/>
  <c r="O761" i="17"/>
  <c r="O764" i="17" s="1"/>
  <c r="H766" i="42"/>
  <c r="O612" i="17"/>
  <c r="H607" i="42"/>
  <c r="O613" i="17" s="1"/>
  <c r="O660" i="17"/>
  <c r="H655" i="42"/>
  <c r="O628" i="17"/>
  <c r="H623" i="42"/>
  <c r="O629" i="17" s="1"/>
  <c r="O1420" i="17"/>
  <c r="H1450" i="42"/>
  <c r="O1456" i="17" s="1"/>
  <c r="O983" i="17"/>
  <c r="H4" i="42"/>
  <c r="O10" i="17" s="1"/>
  <c r="O1129" i="17"/>
  <c r="H1124" i="42"/>
  <c r="O1130" i="17" s="1"/>
  <c r="O568" i="17"/>
  <c r="H563" i="42"/>
  <c r="O569" i="17" s="1"/>
  <c r="O596" i="17"/>
  <c r="H591" i="42"/>
  <c r="O597" i="17" s="1"/>
  <c r="O1102" i="17"/>
  <c r="O1421" i="17"/>
  <c r="O925" i="17"/>
  <c r="N782" i="17"/>
  <c r="H782" i="41"/>
  <c r="N788" i="17" s="1"/>
  <c r="N1103" i="17"/>
  <c r="H1099" i="41"/>
  <c r="N1105" i="17" s="1"/>
  <c r="N628" i="17"/>
  <c r="H623" i="41"/>
  <c r="N629" i="17" s="1"/>
  <c r="N1322" i="17"/>
  <c r="N596" i="17"/>
  <c r="H591" i="41"/>
  <c r="N597" i="17" s="1"/>
  <c r="N760" i="17"/>
  <c r="H755" i="41"/>
  <c r="N612" i="17"/>
  <c r="H607" i="41"/>
  <c r="N613" i="17" s="1"/>
  <c r="N1420" i="17"/>
  <c r="H1450" i="41"/>
  <c r="N1456" i="17" s="1"/>
  <c r="N550" i="17"/>
  <c r="N568" i="17"/>
  <c r="H563" i="41"/>
  <c r="N569" i="17" s="1"/>
  <c r="N1421" i="17"/>
  <c r="N1145" i="17"/>
  <c r="N924" i="17"/>
  <c r="H808" i="41"/>
  <c r="M1420" i="17"/>
  <c r="H1450" i="40"/>
  <c r="M1456" i="17" s="1"/>
  <c r="M772" i="17"/>
  <c r="M661" i="17"/>
  <c r="M550" i="17"/>
  <c r="H719" i="40"/>
  <c r="M725" i="17" s="1"/>
  <c r="M1322" i="17"/>
  <c r="H810" i="40"/>
  <c r="M816" i="17" s="1"/>
  <c r="M1129" i="17"/>
  <c r="H1124" i="40"/>
  <c r="M1130" i="17" s="1"/>
  <c r="M1421" i="17"/>
  <c r="M1102" i="17"/>
  <c r="M926" i="17"/>
  <c r="L1322" i="17"/>
  <c r="L551" i="17"/>
  <c r="H546" i="39"/>
  <c r="L552" i="17" s="1"/>
  <c r="L1420" i="17"/>
  <c r="H1450" i="39"/>
  <c r="L1456" i="17" s="1"/>
  <c r="L628" i="17"/>
  <c r="H623" i="39"/>
  <c r="L629" i="17" s="1"/>
  <c r="L659" i="17"/>
  <c r="H719" i="39"/>
  <c r="L725" i="17" s="1"/>
  <c r="H810" i="39"/>
  <c r="L816" i="17" s="1"/>
  <c r="L612" i="17"/>
  <c r="H607" i="39"/>
  <c r="L613" i="17" s="1"/>
  <c r="L644" i="17"/>
  <c r="H639" i="39"/>
  <c r="L645" i="17" s="1"/>
  <c r="L596" i="17"/>
  <c r="H591" i="39"/>
  <c r="L597" i="17" s="1"/>
  <c r="L568" i="17"/>
  <c r="H563" i="39"/>
  <c r="L569" i="17" s="1"/>
  <c r="L1421" i="17"/>
  <c r="L1102" i="17"/>
  <c r="L926" i="17"/>
  <c r="K1322" i="17"/>
  <c r="K628" i="17"/>
  <c r="H623" i="38"/>
  <c r="K629" i="17" s="1"/>
  <c r="K761" i="17"/>
  <c r="K764" i="17" s="1"/>
  <c r="H766" i="38"/>
  <c r="K1129" i="17"/>
  <c r="H1124" i="38"/>
  <c r="K1130" i="17" s="1"/>
  <c r="K1420" i="17"/>
  <c r="H1450" i="38"/>
  <c r="K1456" i="17" s="1"/>
  <c r="K661" i="17"/>
  <c r="K612" i="17"/>
  <c r="H607" i="38"/>
  <c r="K613" i="17" s="1"/>
  <c r="K551" i="17"/>
  <c r="H546" i="38"/>
  <c r="K552" i="17" s="1"/>
  <c r="K596" i="17"/>
  <c r="H591" i="38"/>
  <c r="K597" i="17" s="1"/>
  <c r="K643" i="17"/>
  <c r="H802" i="38"/>
  <c r="H710" i="38"/>
  <c r="K782" i="17"/>
  <c r="H782" i="38"/>
  <c r="K788" i="17" s="1"/>
  <c r="K926" i="17"/>
  <c r="K1421" i="17"/>
  <c r="K1101" i="17"/>
  <c r="J628" i="17"/>
  <c r="H623" i="37"/>
  <c r="J629" i="17" s="1"/>
  <c r="J1420" i="17"/>
  <c r="H1450" i="37"/>
  <c r="J1456" i="17" s="1"/>
  <c r="J1129" i="17"/>
  <c r="H1124" i="37"/>
  <c r="J1130" i="17" s="1"/>
  <c r="J659" i="17"/>
  <c r="H810" i="37"/>
  <c r="J816" i="17" s="1"/>
  <c r="H719" i="37"/>
  <c r="J725" i="17" s="1"/>
  <c r="J760" i="17"/>
  <c r="H755" i="37"/>
  <c r="J612" i="17"/>
  <c r="H607" i="37"/>
  <c r="J613" i="17" s="1"/>
  <c r="J1322" i="17"/>
  <c r="J596" i="17"/>
  <c r="H591" i="37"/>
  <c r="J597" i="17" s="1"/>
  <c r="J644" i="17"/>
  <c r="H639" i="37"/>
  <c r="J645" i="17" s="1"/>
  <c r="J568" i="17"/>
  <c r="H563" i="37"/>
  <c r="J569" i="17" s="1"/>
  <c r="H776" i="37"/>
  <c r="J1421" i="17"/>
  <c r="J924" i="17"/>
  <c r="I760" i="17"/>
  <c r="H755" i="36"/>
  <c r="I644" i="17"/>
  <c r="H639" i="36"/>
  <c r="I645" i="17" s="1"/>
  <c r="I566" i="17"/>
  <c r="H719" i="36"/>
  <c r="I725" i="17" s="1"/>
  <c r="H810" i="36"/>
  <c r="I816" i="17" s="1"/>
  <c r="R968" i="17"/>
  <c r="I628" i="17"/>
  <c r="H623" i="36"/>
  <c r="I629" i="17" s="1"/>
  <c r="H776" i="36"/>
  <c r="I660" i="17"/>
  <c r="H655" i="36"/>
  <c r="I1420" i="17"/>
  <c r="H1450" i="36"/>
  <c r="I1456" i="17" s="1"/>
  <c r="I551" i="17"/>
  <c r="H546" i="36"/>
  <c r="I552" i="17" s="1"/>
  <c r="I1129" i="17"/>
  <c r="H1124" i="36"/>
  <c r="I1130" i="17" s="1"/>
  <c r="I1322" i="17"/>
  <c r="I1323" i="17"/>
  <c r="I924" i="17"/>
  <c r="I1421" i="17"/>
  <c r="I1102" i="17"/>
  <c r="H761" i="17"/>
  <c r="H764" i="17" s="1"/>
  <c r="H766" i="35"/>
  <c r="H776" i="35"/>
  <c r="H643" i="17"/>
  <c r="H802" i="35"/>
  <c r="H710" i="35"/>
  <c r="H1420" i="17"/>
  <c r="H1450" i="35"/>
  <c r="H1456" i="17" s="1"/>
  <c r="H1322" i="17"/>
  <c r="H1323" i="17"/>
  <c r="H550" i="17"/>
  <c r="H1102" i="17"/>
  <c r="H925" i="17"/>
  <c r="H1421" i="17"/>
  <c r="H802" i="34"/>
  <c r="G760" i="17"/>
  <c r="H755" i="34"/>
  <c r="H776" i="34"/>
  <c r="G1420" i="17"/>
  <c r="H1450" i="34"/>
  <c r="G1456" i="17" s="1"/>
  <c r="G661" i="17"/>
  <c r="G1101" i="17"/>
  <c r="G549" i="17"/>
  <c r="H810" i="34"/>
  <c r="G816" i="17" s="1"/>
  <c r="H719" i="34"/>
  <c r="G725" i="17" s="1"/>
  <c r="G596" i="17"/>
  <c r="H591" i="34"/>
  <c r="G597" i="17" s="1"/>
  <c r="G1322" i="17"/>
  <c r="G1323" i="17"/>
  <c r="G1145" i="17"/>
  <c r="G924" i="17"/>
  <c r="F528" i="17"/>
  <c r="R528" i="17" s="1"/>
  <c r="F270" i="17"/>
  <c r="R270" i="17" s="1"/>
  <c r="H265" i="33"/>
  <c r="F271" i="17" s="1"/>
  <c r="R271" i="17" s="1"/>
  <c r="F180" i="17"/>
  <c r="R180" i="17" s="1"/>
  <c r="F1322" i="17"/>
  <c r="F1323" i="17"/>
  <c r="F357" i="17"/>
  <c r="R357" i="17" s="1"/>
  <c r="F899" i="17"/>
  <c r="R899" i="17" s="1"/>
  <c r="F48" i="17"/>
  <c r="R48" i="17" s="1"/>
  <c r="F1390" i="17"/>
  <c r="R1390" i="17" s="1"/>
  <c r="F743" i="17"/>
  <c r="R743" i="17" s="1"/>
  <c r="F1085" i="17"/>
  <c r="R1085" i="17" s="1"/>
  <c r="H1080" i="33"/>
  <c r="F867" i="17"/>
  <c r="R867" i="17" s="1"/>
  <c r="F900" i="17"/>
  <c r="R900" i="17" s="1"/>
  <c r="H1175" i="33"/>
  <c r="F1181" i="17" s="1"/>
  <c r="R1181" i="17" s="1"/>
  <c r="F868" i="17"/>
  <c r="R868" i="17" s="1"/>
  <c r="E1420" i="17"/>
  <c r="H1447" i="32"/>
  <c r="E1453" i="17" s="1"/>
  <c r="E761" i="17"/>
  <c r="E764" i="17" s="1"/>
  <c r="H766" i="32"/>
  <c r="E772" i="17" s="1"/>
  <c r="E782" i="17"/>
  <c r="H782" i="32"/>
  <c r="E788" i="17" s="1"/>
  <c r="H546" i="32"/>
  <c r="E552" i="17" s="1"/>
  <c r="H563" i="32"/>
  <c r="E569" i="17" s="1"/>
  <c r="H717" i="32"/>
  <c r="E723" i="17" s="1"/>
  <c r="E1101" i="17"/>
  <c r="E1145" i="17"/>
  <c r="E1421" i="17"/>
  <c r="E927" i="17"/>
  <c r="H1369" i="34" l="1"/>
  <c r="Q1323" i="17"/>
  <c r="H1369" i="43"/>
  <c r="O1323" i="17"/>
  <c r="O1352" i="17"/>
  <c r="N1352" i="17"/>
  <c r="N1323" i="17"/>
  <c r="H1369" i="40"/>
  <c r="H17" i="40" s="1"/>
  <c r="M23" i="17" s="1"/>
  <c r="M1323" i="17"/>
  <c r="L1323" i="17"/>
  <c r="L1352" i="17"/>
  <c r="K1323" i="17"/>
  <c r="K1352" i="17"/>
  <c r="H1369" i="37"/>
  <c r="J1375" i="17" s="1"/>
  <c r="J1323" i="17"/>
  <c r="I1352" i="17"/>
  <c r="H723" i="32"/>
  <c r="E729" i="17" s="1"/>
  <c r="E1321" i="17"/>
  <c r="R1321" i="17" s="1"/>
  <c r="O1370" i="17"/>
  <c r="H1366" i="42"/>
  <c r="O1372" i="17" s="1"/>
  <c r="F1370" i="17"/>
  <c r="H1366" i="33"/>
  <c r="F1372" i="17" s="1"/>
  <c r="P1365" i="17"/>
  <c r="H1366" i="43"/>
  <c r="P1372" i="17" s="1"/>
  <c r="P1323" i="17"/>
  <c r="H1369" i="44"/>
  <c r="H17" i="44" s="1"/>
  <c r="Q23" i="17" s="1"/>
  <c r="I1365" i="17"/>
  <c r="H1366" i="36"/>
  <c r="I1372" i="17" s="1"/>
  <c r="Q1370" i="17"/>
  <c r="H1366" i="44"/>
  <c r="Q1372" i="17" s="1"/>
  <c r="J1370" i="17"/>
  <c r="H1366" i="37"/>
  <c r="J1372" i="17" s="1"/>
  <c r="H1370" i="17"/>
  <c r="H1366" i="35"/>
  <c r="H1372" i="17" s="1"/>
  <c r="M1370" i="17"/>
  <c r="H1366" i="40"/>
  <c r="M1372" i="17" s="1"/>
  <c r="G1370" i="17"/>
  <c r="H1366" i="34"/>
  <c r="G1372" i="17" s="1"/>
  <c r="H1366" i="39"/>
  <c r="L1372" i="17" s="1"/>
  <c r="N1370" i="17"/>
  <c r="H1366" i="41"/>
  <c r="N1372" i="17" s="1"/>
  <c r="K1370" i="17"/>
  <c r="H1366" i="38"/>
  <c r="K1372" i="17" s="1"/>
  <c r="O1375" i="17"/>
  <c r="H17" i="42"/>
  <c r="O23" i="17" s="1"/>
  <c r="L1375" i="17"/>
  <c r="H17" i="39"/>
  <c r="L23" i="17" s="1"/>
  <c r="I1375" i="17"/>
  <c r="H17" i="36"/>
  <c r="I23" i="17" s="1"/>
  <c r="M1375" i="17"/>
  <c r="P1375" i="17"/>
  <c r="H17" i="43"/>
  <c r="P23" i="17" s="1"/>
  <c r="H17" i="34"/>
  <c r="G23" i="17" s="1"/>
  <c r="G1375" i="17"/>
  <c r="K1375" i="17"/>
  <c r="H17" i="38"/>
  <c r="K23" i="17" s="1"/>
  <c r="H17" i="35"/>
  <c r="H23" i="17" s="1"/>
  <c r="H1375" i="17"/>
  <c r="N1375" i="17"/>
  <c r="H17" i="41"/>
  <c r="N23" i="17" s="1"/>
  <c r="Q1146" i="17"/>
  <c r="H1142" i="44"/>
  <c r="Q550" i="17"/>
  <c r="Q1103" i="17"/>
  <c r="H1099" i="44"/>
  <c r="Q1105" i="17" s="1"/>
  <c r="Q761" i="17"/>
  <c r="Q764" i="17" s="1"/>
  <c r="H766" i="44"/>
  <c r="Q643" i="17"/>
  <c r="H802" i="44"/>
  <c r="H710" i="44"/>
  <c r="Q612" i="17"/>
  <c r="H607" i="44"/>
  <c r="Q613" i="17" s="1"/>
  <c r="Q628" i="17"/>
  <c r="H623" i="44"/>
  <c r="Q629" i="17" s="1"/>
  <c r="Q568" i="17"/>
  <c r="H563" i="44"/>
  <c r="Q569" i="17" s="1"/>
  <c r="Q782" i="17"/>
  <c r="H782" i="44"/>
  <c r="Q788" i="17" s="1"/>
  <c r="Q661" i="17"/>
  <c r="Q925" i="17"/>
  <c r="P660" i="17"/>
  <c r="H655" i="43"/>
  <c r="P761" i="17"/>
  <c r="P764" i="17" s="1"/>
  <c r="H766" i="43"/>
  <c r="P808" i="17"/>
  <c r="P628" i="17"/>
  <c r="H623" i="43"/>
  <c r="P629" i="17" s="1"/>
  <c r="P799" i="17"/>
  <c r="P551" i="17"/>
  <c r="H546" i="43"/>
  <c r="P552" i="17" s="1"/>
  <c r="H717" i="43"/>
  <c r="P723" i="17" s="1"/>
  <c r="P791" i="17"/>
  <c r="P644" i="17"/>
  <c r="H639" i="43"/>
  <c r="P645" i="17" s="1"/>
  <c r="H808" i="43"/>
  <c r="P814" i="17" s="1"/>
  <c r="P796" i="17"/>
  <c r="P716" i="17"/>
  <c r="P1146" i="17"/>
  <c r="H1142" i="43"/>
  <c r="P925" i="17"/>
  <c r="H808" i="42"/>
  <c r="O814" i="17" s="1"/>
  <c r="O793" i="17"/>
  <c r="O644" i="17"/>
  <c r="H639" i="42"/>
  <c r="O645" i="17" s="1"/>
  <c r="O796" i="17"/>
  <c r="O716" i="17"/>
  <c r="O808" i="17"/>
  <c r="O1146" i="17"/>
  <c r="H1142" i="42"/>
  <c r="O772" i="17"/>
  <c r="O661" i="17"/>
  <c r="O551" i="17"/>
  <c r="H546" i="42"/>
  <c r="O552" i="17" s="1"/>
  <c r="H717" i="42"/>
  <c r="O723" i="17" s="1"/>
  <c r="O795" i="17"/>
  <c r="O791" i="17"/>
  <c r="O926" i="17"/>
  <c r="N814" i="17"/>
  <c r="H814" i="41"/>
  <c r="N820" i="17" s="1"/>
  <c r="N797" i="17"/>
  <c r="N551" i="17"/>
  <c r="H546" i="41"/>
  <c r="N552" i="17" s="1"/>
  <c r="N798" i="17"/>
  <c r="H717" i="41"/>
  <c r="N791" i="17"/>
  <c r="N761" i="17"/>
  <c r="N764" i="17" s="1"/>
  <c r="H766" i="41"/>
  <c r="N793" i="17"/>
  <c r="N1129" i="17"/>
  <c r="H1124" i="41"/>
  <c r="N1130" i="17" s="1"/>
  <c r="N795" i="17"/>
  <c r="N925" i="17"/>
  <c r="M1146" i="17"/>
  <c r="H1142" i="40"/>
  <c r="M568" i="17"/>
  <c r="H563" i="40"/>
  <c r="M569" i="17" s="1"/>
  <c r="M551" i="17"/>
  <c r="H546" i="40"/>
  <c r="M552" i="17" s="1"/>
  <c r="M643" i="17"/>
  <c r="H710" i="40"/>
  <c r="H802" i="40"/>
  <c r="M927" i="17"/>
  <c r="H717" i="40"/>
  <c r="M723" i="17" s="1"/>
  <c r="L660" i="17"/>
  <c r="H655" i="39"/>
  <c r="H717" i="39"/>
  <c r="L1129" i="17"/>
  <c r="H1124" i="39"/>
  <c r="L1130" i="17" s="1"/>
  <c r="L1146" i="17"/>
  <c r="H1142" i="39"/>
  <c r="L791" i="17"/>
  <c r="L795" i="17"/>
  <c r="L799" i="17"/>
  <c r="L927" i="17"/>
  <c r="K716" i="17"/>
  <c r="K800" i="17"/>
  <c r="K644" i="17"/>
  <c r="H639" i="38"/>
  <c r="K808" i="17"/>
  <c r="K1146" i="17"/>
  <c r="H1142" i="38"/>
  <c r="K568" i="17"/>
  <c r="H563" i="38"/>
  <c r="H808" i="38"/>
  <c r="K814" i="17" s="1"/>
  <c r="K799" i="17"/>
  <c r="K797" i="17"/>
  <c r="K792" i="17"/>
  <c r="K772" i="17"/>
  <c r="K794" i="17"/>
  <c r="K798" i="17"/>
  <c r="K1102" i="17"/>
  <c r="K927" i="17"/>
  <c r="K793" i="17"/>
  <c r="J794" i="17"/>
  <c r="J797" i="17"/>
  <c r="J1146" i="17"/>
  <c r="H1142" i="37"/>
  <c r="J798" i="17"/>
  <c r="J1103" i="17"/>
  <c r="H1099" i="37"/>
  <c r="J1105" i="17" s="1"/>
  <c r="J800" i="17"/>
  <c r="J791" i="17"/>
  <c r="J761" i="17"/>
  <c r="J764" i="17" s="1"/>
  <c r="H766" i="37"/>
  <c r="J660" i="17"/>
  <c r="H655" i="37"/>
  <c r="J782" i="17"/>
  <c r="H782" i="37"/>
  <c r="J788" i="17" s="1"/>
  <c r="J793" i="17"/>
  <c r="J792" i="17"/>
  <c r="J799" i="17"/>
  <c r="J925" i="17"/>
  <c r="I596" i="17"/>
  <c r="H591" i="36"/>
  <c r="I597" i="17" s="1"/>
  <c r="I661" i="17"/>
  <c r="I782" i="17"/>
  <c r="H782" i="36"/>
  <c r="I788" i="17" s="1"/>
  <c r="I567" i="17"/>
  <c r="I761" i="17"/>
  <c r="I764" i="17" s="1"/>
  <c r="H766" i="36"/>
  <c r="I1146" i="17"/>
  <c r="H1142" i="36"/>
  <c r="I925" i="17"/>
  <c r="H716" i="17"/>
  <c r="H808" i="17"/>
  <c r="H1129" i="17"/>
  <c r="H1124" i="35"/>
  <c r="H1130" i="17" s="1"/>
  <c r="H551" i="17"/>
  <c r="H546" i="35"/>
  <c r="H552" i="17" s="1"/>
  <c r="H568" i="17"/>
  <c r="H563" i="35"/>
  <c r="H569" i="17" s="1"/>
  <c r="H794" i="17"/>
  <c r="H798" i="17"/>
  <c r="H793" i="17"/>
  <c r="H792" i="17"/>
  <c r="H797" i="17"/>
  <c r="H796" i="17"/>
  <c r="H1146" i="17"/>
  <c r="H1142" i="35"/>
  <c r="H782" i="17"/>
  <c r="H782" i="35"/>
  <c r="H788" i="17" s="1"/>
  <c r="H596" i="17"/>
  <c r="H591" i="35"/>
  <c r="H597" i="17" s="1"/>
  <c r="H772" i="17"/>
  <c r="H717" i="35"/>
  <c r="H723" i="17" s="1"/>
  <c r="H644" i="17"/>
  <c r="H639" i="35"/>
  <c r="H645" i="17" s="1"/>
  <c r="H926" i="17"/>
  <c r="G550" i="17"/>
  <c r="G644" i="17"/>
  <c r="H639" i="34"/>
  <c r="G645" i="17" s="1"/>
  <c r="G1102" i="17"/>
  <c r="G568" i="17"/>
  <c r="H563" i="34"/>
  <c r="G569" i="17" s="1"/>
  <c r="G782" i="17"/>
  <c r="H782" i="34"/>
  <c r="G788" i="17" s="1"/>
  <c r="G1421" i="17"/>
  <c r="H1448" i="34"/>
  <c r="G1454" i="17" s="1"/>
  <c r="G761" i="17"/>
  <c r="G764" i="17" s="1"/>
  <c r="H766" i="34"/>
  <c r="G1129" i="17"/>
  <c r="H1124" i="34"/>
  <c r="G1130" i="17" s="1"/>
  <c r="G808" i="17"/>
  <c r="G925" i="17"/>
  <c r="F1121" i="17"/>
  <c r="R1121" i="17" s="1"/>
  <c r="F49" i="17"/>
  <c r="R49" i="17" s="1"/>
  <c r="F529" i="17"/>
  <c r="R529" i="17" s="1"/>
  <c r="H1239" i="33"/>
  <c r="F1245" i="17" s="1"/>
  <c r="R1245" i="17" s="1"/>
  <c r="F1244" i="17"/>
  <c r="R1244" i="17" s="1"/>
  <c r="F999" i="17"/>
  <c r="R999" i="17" s="1"/>
  <c r="F358" i="17"/>
  <c r="R358" i="17" s="1"/>
  <c r="H779" i="33"/>
  <c r="F785" i="17" s="1"/>
  <c r="R785" i="17" s="1"/>
  <c r="F744" i="17"/>
  <c r="R744" i="17" s="1"/>
  <c r="F1086" i="17"/>
  <c r="R1086" i="17" s="1"/>
  <c r="H23" i="33"/>
  <c r="F29" i="17" s="1"/>
  <c r="R29" i="17" s="1"/>
  <c r="F1180" i="17"/>
  <c r="R1180" i="17" s="1"/>
  <c r="F181" i="17"/>
  <c r="R181" i="17" s="1"/>
  <c r="F1391" i="17"/>
  <c r="R1391" i="17" s="1"/>
  <c r="F869" i="17"/>
  <c r="R869" i="17" s="1"/>
  <c r="F1122" i="17"/>
  <c r="R1122" i="17" s="1"/>
  <c r="H705" i="32"/>
  <c r="E711" i="17" s="1"/>
  <c r="E1129" i="17"/>
  <c r="H1124" i="32"/>
  <c r="E1130" i="17" s="1"/>
  <c r="E1102" i="17"/>
  <c r="H808" i="32"/>
  <c r="H1363" i="32"/>
  <c r="E1369" i="17" s="1"/>
  <c r="R1369" i="17" s="1"/>
  <c r="E928" i="17"/>
  <c r="H17" i="37" l="1"/>
  <c r="J23" i="17" s="1"/>
  <c r="Q1375" i="17"/>
  <c r="E791" i="17"/>
  <c r="E794" i="17"/>
  <c r="E792" i="17"/>
  <c r="E799" i="17"/>
  <c r="E795" i="17"/>
  <c r="E797" i="17"/>
  <c r="E798" i="17"/>
  <c r="E800" i="17"/>
  <c r="E793" i="17"/>
  <c r="E796" i="17"/>
  <c r="H1359" i="32"/>
  <c r="H1317" i="32"/>
  <c r="H1346" i="32" s="1"/>
  <c r="E1352" i="17" s="1"/>
  <c r="R1352" i="17" s="1"/>
  <c r="H1364" i="32"/>
  <c r="E1370" i="17" s="1"/>
  <c r="R1370" i="17" s="1"/>
  <c r="H1369" i="32"/>
  <c r="H814" i="38"/>
  <c r="K820" i="17" s="1"/>
  <c r="Q551" i="17"/>
  <c r="H546" i="44"/>
  <c r="Q552" i="17" s="1"/>
  <c r="Q772" i="17"/>
  <c r="Q1129" i="17"/>
  <c r="H1124" i="44"/>
  <c r="Q1130" i="17" s="1"/>
  <c r="Q716" i="17"/>
  <c r="Q808" i="17"/>
  <c r="Q1148" i="17"/>
  <c r="H717" i="44"/>
  <c r="Q723" i="17" s="1"/>
  <c r="Q795" i="17"/>
  <c r="Q644" i="17"/>
  <c r="H639" i="44"/>
  <c r="Q645" i="17" s="1"/>
  <c r="H808" i="44"/>
  <c r="Q814" i="17" s="1"/>
  <c r="H1446" i="44"/>
  <c r="Q1452" i="17" s="1"/>
  <c r="Q1422" i="17"/>
  <c r="Q796" i="17"/>
  <c r="Q926" i="17"/>
  <c r="Q791" i="17"/>
  <c r="H814" i="43"/>
  <c r="P820" i="17" s="1"/>
  <c r="P1103" i="17"/>
  <c r="H1099" i="43"/>
  <c r="P1105" i="17" s="1"/>
  <c r="H1446" i="43"/>
  <c r="P1452" i="17" s="1"/>
  <c r="P1422" i="17"/>
  <c r="H723" i="43"/>
  <c r="P729" i="17" s="1"/>
  <c r="P772" i="17"/>
  <c r="P800" i="17"/>
  <c r="P661" i="17"/>
  <c r="H705" i="43"/>
  <c r="P711" i="17" s="1"/>
  <c r="P798" i="17"/>
  <c r="P792" i="17"/>
  <c r="P795" i="17"/>
  <c r="P794" i="17"/>
  <c r="P797" i="17"/>
  <c r="P1148" i="17"/>
  <c r="P793" i="17"/>
  <c r="P926" i="17"/>
  <c r="H814" i="42"/>
  <c r="O820" i="17" s="1"/>
  <c r="O792" i="17"/>
  <c r="O794" i="17"/>
  <c r="H1446" i="42"/>
  <c r="O1452" i="17" s="1"/>
  <c r="O1422" i="17"/>
  <c r="H705" i="42"/>
  <c r="O1103" i="17"/>
  <c r="H1099" i="42"/>
  <c r="O1105" i="17" s="1"/>
  <c r="H723" i="42"/>
  <c r="O729" i="17" s="1"/>
  <c r="O799" i="17"/>
  <c r="O797" i="17"/>
  <c r="O798" i="17"/>
  <c r="O1148" i="17"/>
  <c r="O800" i="17"/>
  <c r="O927" i="17"/>
  <c r="N1146" i="17"/>
  <c r="H1142" i="41"/>
  <c r="H1446" i="41"/>
  <c r="N1452" i="17" s="1"/>
  <c r="N1422" i="17"/>
  <c r="N772" i="17"/>
  <c r="H705" i="41"/>
  <c r="N711" i="17" s="1"/>
  <c r="N790" i="17"/>
  <c r="N792" i="17"/>
  <c r="N794" i="17"/>
  <c r="N796" i="17"/>
  <c r="N800" i="17"/>
  <c r="N799" i="17"/>
  <c r="N723" i="17"/>
  <c r="H723" i="41"/>
  <c r="N729" i="17" s="1"/>
  <c r="N926" i="17"/>
  <c r="H1446" i="40"/>
  <c r="M1452" i="17" s="1"/>
  <c r="M1422" i="17"/>
  <c r="M808" i="17"/>
  <c r="M644" i="17"/>
  <c r="H639" i="40"/>
  <c r="M645" i="17" s="1"/>
  <c r="H808" i="40"/>
  <c r="M814" i="17" s="1"/>
  <c r="M716" i="17"/>
  <c r="H723" i="40"/>
  <c r="M729" i="17" s="1"/>
  <c r="M1103" i="17"/>
  <c r="H1099" i="40"/>
  <c r="M1105" i="17" s="1"/>
  <c r="M1148" i="17"/>
  <c r="M794" i="17"/>
  <c r="M796" i="17"/>
  <c r="M799" i="17"/>
  <c r="M791" i="17"/>
  <c r="M928" i="17"/>
  <c r="L790" i="17"/>
  <c r="L793" i="17"/>
  <c r="L723" i="17"/>
  <c r="H723" i="39"/>
  <c r="L798" i="17"/>
  <c r="L800" i="17"/>
  <c r="L661" i="17"/>
  <c r="H705" i="39"/>
  <c r="L1103" i="17"/>
  <c r="H1099" i="39"/>
  <c r="L1105" i="17" s="1"/>
  <c r="L796" i="17"/>
  <c r="H1446" i="39"/>
  <c r="L1452" i="17" s="1"/>
  <c r="L1422" i="17"/>
  <c r="L1148" i="17"/>
  <c r="L794" i="17"/>
  <c r="L797" i="17"/>
  <c r="L792" i="17"/>
  <c r="L928" i="17"/>
  <c r="K795" i="17"/>
  <c r="K645" i="17"/>
  <c r="H717" i="38"/>
  <c r="K569" i="17"/>
  <c r="H705" i="38"/>
  <c r="K791" i="17"/>
  <c r="H1446" i="38"/>
  <c r="K1452" i="17" s="1"/>
  <c r="K1422" i="17"/>
  <c r="K1148" i="17"/>
  <c r="K796" i="17"/>
  <c r="K928" i="17"/>
  <c r="H1446" i="37"/>
  <c r="J1452" i="17" s="1"/>
  <c r="J1422" i="17"/>
  <c r="J661" i="17"/>
  <c r="H705" i="37"/>
  <c r="J711" i="17" s="1"/>
  <c r="H717" i="37"/>
  <c r="J796" i="17"/>
  <c r="J795" i="17"/>
  <c r="J1148" i="17"/>
  <c r="H1144" i="37"/>
  <c r="J772" i="17"/>
  <c r="J926" i="17"/>
  <c r="I1103" i="17"/>
  <c r="H1099" i="36"/>
  <c r="I1105" i="17" s="1"/>
  <c r="I568" i="17"/>
  <c r="H563" i="36"/>
  <c r="H808" i="36"/>
  <c r="I794" i="17"/>
  <c r="I792" i="17"/>
  <c r="I795" i="17"/>
  <c r="I791" i="17"/>
  <c r="H1446" i="36"/>
  <c r="I1452" i="17" s="1"/>
  <c r="I1422" i="17"/>
  <c r="I1148" i="17"/>
  <c r="I799" i="17"/>
  <c r="I793" i="17"/>
  <c r="I772" i="17"/>
  <c r="I800" i="17"/>
  <c r="I926" i="17"/>
  <c r="H790" i="17"/>
  <c r="H795" i="17"/>
  <c r="H800" i="17"/>
  <c r="H799" i="17"/>
  <c r="H1103" i="17"/>
  <c r="H1099" i="35"/>
  <c r="H1105" i="17" s="1"/>
  <c r="H1148" i="17"/>
  <c r="H791" i="17"/>
  <c r="H723" i="35"/>
  <c r="H1446" i="35"/>
  <c r="H1452" i="17" s="1"/>
  <c r="H1422" i="17"/>
  <c r="H705" i="35"/>
  <c r="H927" i="17"/>
  <c r="G792" i="17"/>
  <c r="H1446" i="34"/>
  <c r="G1452" i="17" s="1"/>
  <c r="G1422" i="17"/>
  <c r="G772" i="17"/>
  <c r="G551" i="17"/>
  <c r="H546" i="34"/>
  <c r="G552" i="17" s="1"/>
  <c r="G793" i="17"/>
  <c r="H717" i="34"/>
  <c r="G795" i="17"/>
  <c r="G1146" i="17"/>
  <c r="H1142" i="34"/>
  <c r="G797" i="17"/>
  <c r="G794" i="17"/>
  <c r="G791" i="17"/>
  <c r="G926" i="17"/>
  <c r="G798" i="17"/>
  <c r="F901" i="17"/>
  <c r="R901" i="17" s="1"/>
  <c r="F971" i="17"/>
  <c r="R971" i="17" s="1"/>
  <c r="H780" i="33"/>
  <c r="F786" i="17" s="1"/>
  <c r="R786" i="17" s="1"/>
  <c r="F745" i="17"/>
  <c r="R745" i="17" s="1"/>
  <c r="H740" i="33"/>
  <c r="F746" i="17" s="1"/>
  <c r="R746" i="17" s="1"/>
  <c r="H896" i="33"/>
  <c r="F902" i="17" s="1"/>
  <c r="R902" i="17" s="1"/>
  <c r="F50" i="17"/>
  <c r="R50" i="17" s="1"/>
  <c r="F359" i="17"/>
  <c r="R359" i="17" s="1"/>
  <c r="F1392" i="17"/>
  <c r="R1392" i="17" s="1"/>
  <c r="F182" i="17"/>
  <c r="R182" i="17" s="1"/>
  <c r="F530" i="17"/>
  <c r="R530" i="17" s="1"/>
  <c r="F1032" i="17"/>
  <c r="R1032" i="17" s="1"/>
  <c r="H177" i="33"/>
  <c r="F183" i="17" s="1"/>
  <c r="R183" i="17" s="1"/>
  <c r="F1033" i="17"/>
  <c r="R1033" i="17" s="1"/>
  <c r="F972" i="17"/>
  <c r="R972" i="17" s="1"/>
  <c r="F1001" i="17"/>
  <c r="F1123" i="17"/>
  <c r="R1123" i="17" s="1"/>
  <c r="E1322" i="17"/>
  <c r="R1322" i="17" s="1"/>
  <c r="E1422" i="17"/>
  <c r="H1446" i="32"/>
  <c r="E1452" i="17" s="1"/>
  <c r="H797" i="32"/>
  <c r="E803" i="17" s="1"/>
  <c r="E1146" i="17"/>
  <c r="H1142" i="32"/>
  <c r="E814" i="17"/>
  <c r="H814" i="32"/>
  <c r="E820" i="17" s="1"/>
  <c r="E1323" i="17" l="1"/>
  <c r="R1323" i="17" s="1"/>
  <c r="H705" i="40"/>
  <c r="E790" i="17"/>
  <c r="H795" i="32"/>
  <c r="E801" i="17" s="1"/>
  <c r="E1365" i="17"/>
  <c r="R1365" i="17" s="1"/>
  <c r="H1366" i="32"/>
  <c r="E1372" i="17" s="1"/>
  <c r="R1372" i="17" s="1"/>
  <c r="H814" i="44"/>
  <c r="Q820" i="17" s="1"/>
  <c r="H17" i="32"/>
  <c r="E23" i="17" s="1"/>
  <c r="E1375" i="17"/>
  <c r="H1144" i="43"/>
  <c r="P1150" i="17" s="1"/>
  <c r="H1144" i="36"/>
  <c r="Q1423" i="17"/>
  <c r="H1443" i="44"/>
  <c r="H1418" i="44"/>
  <c r="Q800" i="17"/>
  <c r="H705" i="44"/>
  <c r="Q792" i="17"/>
  <c r="Q794" i="17"/>
  <c r="Q793" i="17"/>
  <c r="Q798" i="17"/>
  <c r="H723" i="44"/>
  <c r="Q729" i="17" s="1"/>
  <c r="H1144" i="44"/>
  <c r="Q797" i="17"/>
  <c r="Q799" i="17"/>
  <c r="Q927" i="17"/>
  <c r="P1423" i="17"/>
  <c r="H1443" i="43"/>
  <c r="H1418" i="43"/>
  <c r="H795" i="43"/>
  <c r="P801" i="17" s="1"/>
  <c r="P790" i="17"/>
  <c r="H797" i="43"/>
  <c r="P927" i="17"/>
  <c r="H795" i="42"/>
  <c r="O801" i="17" s="1"/>
  <c r="O790" i="17"/>
  <c r="O1423" i="17"/>
  <c r="H1443" i="42"/>
  <c r="H1418" i="42"/>
  <c r="H1144" i="42"/>
  <c r="O711" i="17"/>
  <c r="H797" i="42"/>
  <c r="O928" i="17"/>
  <c r="H795" i="41"/>
  <c r="N801" i="17" s="1"/>
  <c r="N1423" i="17"/>
  <c r="H1443" i="41"/>
  <c r="H1418" i="41"/>
  <c r="H797" i="41"/>
  <c r="N1148" i="17"/>
  <c r="H1144" i="41"/>
  <c r="N927" i="17"/>
  <c r="H1144" i="40"/>
  <c r="M1150" i="17" s="1"/>
  <c r="M929" i="17"/>
  <c r="H924" i="40"/>
  <c r="M792" i="17"/>
  <c r="M711" i="17"/>
  <c r="H797" i="40"/>
  <c r="M793" i="17"/>
  <c r="H814" i="40"/>
  <c r="M820" i="17" s="1"/>
  <c r="M795" i="17"/>
  <c r="M1423" i="17"/>
  <c r="H1443" i="40"/>
  <c r="H1418" i="40"/>
  <c r="M798" i="17"/>
  <c r="M800" i="17"/>
  <c r="M797" i="17"/>
  <c r="L1423" i="17"/>
  <c r="H1443" i="39"/>
  <c r="H1418" i="39"/>
  <c r="L929" i="17"/>
  <c r="H924" i="39"/>
  <c r="L729" i="17"/>
  <c r="H808" i="39"/>
  <c r="L711" i="17"/>
  <c r="H797" i="39"/>
  <c r="H1144" i="39"/>
  <c r="H795" i="39"/>
  <c r="L801" i="17" s="1"/>
  <c r="K1423" i="17"/>
  <c r="H1443" i="38"/>
  <c r="H1418" i="38"/>
  <c r="H795" i="38"/>
  <c r="K801" i="17" s="1"/>
  <c r="K790" i="17"/>
  <c r="K711" i="17"/>
  <c r="H797" i="38"/>
  <c r="K723" i="17"/>
  <c r="H723" i="38"/>
  <c r="K729" i="17" s="1"/>
  <c r="K1103" i="17"/>
  <c r="H1099" i="38"/>
  <c r="K1105" i="17" s="1"/>
  <c r="H795" i="37"/>
  <c r="J801" i="17" s="1"/>
  <c r="J790" i="17"/>
  <c r="J723" i="17"/>
  <c r="H723" i="37"/>
  <c r="J1423" i="17"/>
  <c r="H1443" i="37"/>
  <c r="H1418" i="37"/>
  <c r="H797" i="37"/>
  <c r="H19" i="37"/>
  <c r="J25" i="17" s="1"/>
  <c r="J1150" i="17"/>
  <c r="H1156" i="37"/>
  <c r="J1162" i="17" s="1"/>
  <c r="J927" i="17"/>
  <c r="I1423" i="17"/>
  <c r="H1418" i="36"/>
  <c r="H1443" i="36"/>
  <c r="H19" i="36"/>
  <c r="I25" i="17" s="1"/>
  <c r="I1150" i="17"/>
  <c r="H1156" i="36"/>
  <c r="I1162" i="17" s="1"/>
  <c r="I790" i="17"/>
  <c r="I814" i="17"/>
  <c r="H814" i="36"/>
  <c r="I820" i="17" s="1"/>
  <c r="I569" i="17"/>
  <c r="H717" i="36"/>
  <c r="I797" i="17"/>
  <c r="I798" i="17"/>
  <c r="I796" i="17"/>
  <c r="H705" i="36"/>
  <c r="I927" i="17"/>
  <c r="H711" i="17"/>
  <c r="H797" i="35"/>
  <c r="H729" i="17"/>
  <c r="H808" i="35"/>
  <c r="H1423" i="17"/>
  <c r="H1443" i="35"/>
  <c r="H1418" i="35"/>
  <c r="H1144" i="35"/>
  <c r="H795" i="35"/>
  <c r="H801" i="17" s="1"/>
  <c r="H928" i="17"/>
  <c r="G1148" i="17"/>
  <c r="G1423" i="17"/>
  <c r="H1443" i="34"/>
  <c r="H1418" i="34"/>
  <c r="G723" i="17"/>
  <c r="H723" i="34"/>
  <c r="G800" i="17"/>
  <c r="G799" i="17"/>
  <c r="G796" i="17"/>
  <c r="G1103" i="17"/>
  <c r="H1099" i="34"/>
  <c r="G1105" i="17" s="1"/>
  <c r="G790" i="17"/>
  <c r="H705" i="34"/>
  <c r="G927" i="17"/>
  <c r="F870" i="17"/>
  <c r="R870" i="17" s="1"/>
  <c r="F531" i="17"/>
  <c r="R531" i="17" s="1"/>
  <c r="F51" i="17"/>
  <c r="R51" i="17" s="1"/>
  <c r="F1393" i="17"/>
  <c r="R1393" i="17" s="1"/>
  <c r="H1388" i="33"/>
  <c r="F1394" i="17" s="1"/>
  <c r="R1394" i="17" s="1"/>
  <c r="H1028" i="33"/>
  <c r="F136" i="17"/>
  <c r="R136" i="17" s="1"/>
  <c r="F360" i="17"/>
  <c r="R360" i="17" s="1"/>
  <c r="H355" i="33"/>
  <c r="F361" i="17" s="1"/>
  <c r="R361" i="17" s="1"/>
  <c r="F1124" i="17"/>
  <c r="R1124" i="17" s="1"/>
  <c r="F1002" i="17"/>
  <c r="R1002" i="17" s="1"/>
  <c r="H1443" i="32"/>
  <c r="H1418" i="32"/>
  <c r="H2" i="32"/>
  <c r="E8" i="17" s="1"/>
  <c r="E1148" i="17"/>
  <c r="E1103" i="17"/>
  <c r="H1099" i="32"/>
  <c r="E1105" i="17" s="1"/>
  <c r="E929" i="17"/>
  <c r="H924" i="32"/>
  <c r="E1423" i="17"/>
  <c r="H19" i="43" l="1"/>
  <c r="P25" i="17" s="1"/>
  <c r="H1156" i="43"/>
  <c r="P1162" i="17" s="1"/>
  <c r="H1156" i="40"/>
  <c r="M1162" i="17" s="1"/>
  <c r="H19" i="40"/>
  <c r="M25" i="17" s="1"/>
  <c r="H795" i="44"/>
  <c r="Q801" i="17" s="1"/>
  <c r="Q790" i="17"/>
  <c r="Q711" i="17"/>
  <c r="H797" i="44"/>
  <c r="H19" i="44"/>
  <c r="Q25" i="17" s="1"/>
  <c r="Q1150" i="17"/>
  <c r="H1156" i="44"/>
  <c r="Q1162" i="17" s="1"/>
  <c r="Q1424" i="17"/>
  <c r="H1421" i="44"/>
  <c r="Q1449" i="17"/>
  <c r="Q928" i="17"/>
  <c r="H2" i="43"/>
  <c r="P803" i="17"/>
  <c r="P1424" i="17"/>
  <c r="H1421" i="43"/>
  <c r="P1449" i="17"/>
  <c r="P928" i="17"/>
  <c r="O929" i="17"/>
  <c r="H924" i="42"/>
  <c r="H2" i="42"/>
  <c r="O803" i="17"/>
  <c r="H19" i="42"/>
  <c r="O25" i="17" s="1"/>
  <c r="O1150" i="17"/>
  <c r="H1156" i="42"/>
  <c r="O1162" i="17" s="1"/>
  <c r="O1424" i="17"/>
  <c r="H1421" i="42"/>
  <c r="O1449" i="17"/>
  <c r="H19" i="41"/>
  <c r="N25" i="17" s="1"/>
  <c r="N1150" i="17"/>
  <c r="H1156" i="41"/>
  <c r="N1162" i="17" s="1"/>
  <c r="H2" i="41"/>
  <c r="N803" i="17"/>
  <c r="N1424" i="17"/>
  <c r="H1421" i="41"/>
  <c r="N1449" i="17"/>
  <c r="N928" i="17"/>
  <c r="M1424" i="17"/>
  <c r="H1421" i="40"/>
  <c r="M1449" i="17"/>
  <c r="H795" i="40"/>
  <c r="M801" i="17" s="1"/>
  <c r="M790" i="17"/>
  <c r="H2" i="40"/>
  <c r="M803" i="17"/>
  <c r="M930" i="17"/>
  <c r="H937" i="40"/>
  <c r="L814" i="17"/>
  <c r="H814" i="39"/>
  <c r="L820" i="17" s="1"/>
  <c r="L930" i="17"/>
  <c r="H937" i="39"/>
  <c r="L1424" i="17"/>
  <c r="H1421" i="39"/>
  <c r="H19" i="39"/>
  <c r="L25" i="17" s="1"/>
  <c r="L1150" i="17"/>
  <c r="H1156" i="39"/>
  <c r="L1162" i="17" s="1"/>
  <c r="L1449" i="17"/>
  <c r="L803" i="17"/>
  <c r="H2" i="39"/>
  <c r="H2" i="38"/>
  <c r="K803" i="17"/>
  <c r="K1424" i="17"/>
  <c r="H1421" i="38"/>
  <c r="K1449" i="17"/>
  <c r="K929" i="17"/>
  <c r="H924" i="38"/>
  <c r="H1144" i="38"/>
  <c r="H2" i="37"/>
  <c r="J803" i="17"/>
  <c r="J1449" i="17"/>
  <c r="J729" i="17"/>
  <c r="H808" i="37"/>
  <c r="J1424" i="17"/>
  <c r="H1421" i="37"/>
  <c r="J928" i="17"/>
  <c r="H795" i="36"/>
  <c r="I801" i="17" s="1"/>
  <c r="I723" i="17"/>
  <c r="H723" i="36"/>
  <c r="I729" i="17" s="1"/>
  <c r="I1449" i="17"/>
  <c r="I1424" i="17"/>
  <c r="H1421" i="36"/>
  <c r="I711" i="17"/>
  <c r="H797" i="36"/>
  <c r="I928" i="17"/>
  <c r="H1424" i="17"/>
  <c r="H1421" i="35"/>
  <c r="H1449" i="17"/>
  <c r="H19" i="35"/>
  <c r="H25" i="17" s="1"/>
  <c r="H1150" i="17"/>
  <c r="H1156" i="35"/>
  <c r="H1162" i="17" s="1"/>
  <c r="H814" i="17"/>
  <c r="H814" i="35"/>
  <c r="H820" i="17" s="1"/>
  <c r="H2" i="35"/>
  <c r="H803" i="17"/>
  <c r="H929" i="17"/>
  <c r="H924" i="35"/>
  <c r="G711" i="17"/>
  <c r="H797" i="34"/>
  <c r="G729" i="17"/>
  <c r="H808" i="34"/>
  <c r="H795" i="34"/>
  <c r="G801" i="17" s="1"/>
  <c r="G1424" i="17"/>
  <c r="H1421" i="34"/>
  <c r="G1449" i="17"/>
  <c r="H1453" i="34"/>
  <c r="G1458" i="17" s="1"/>
  <c r="H1144" i="34"/>
  <c r="G928" i="17"/>
  <c r="F52" i="17"/>
  <c r="R52" i="17" s="1"/>
  <c r="F1034" i="17"/>
  <c r="R1034" i="17" s="1"/>
  <c r="H1030" i="33"/>
  <c r="H47" i="33"/>
  <c r="F53" i="17" s="1"/>
  <c r="R53" i="17" s="1"/>
  <c r="F274" i="17"/>
  <c r="R274" i="17" s="1"/>
  <c r="H453" i="33"/>
  <c r="F459" i="17" s="1"/>
  <c r="R459" i="17" s="1"/>
  <c r="F458" i="17"/>
  <c r="R458" i="17" s="1"/>
  <c r="F532" i="17"/>
  <c r="R532" i="17" s="1"/>
  <c r="F871" i="17"/>
  <c r="R871" i="17" s="1"/>
  <c r="H866" i="33"/>
  <c r="F872" i="17" s="1"/>
  <c r="R872" i="17" s="1"/>
  <c r="F973" i="17"/>
  <c r="R973" i="17" s="1"/>
  <c r="F1089" i="17"/>
  <c r="R1089" i="17" s="1"/>
  <c r="F137" i="17"/>
  <c r="R137" i="17" s="1"/>
  <c r="H132" i="33"/>
  <c r="F138" i="17" s="1"/>
  <c r="R138" i="17" s="1"/>
  <c r="F1003" i="17"/>
  <c r="R1003" i="17" s="1"/>
  <c r="F974" i="17"/>
  <c r="R974" i="17" s="1"/>
  <c r="F1090" i="17"/>
  <c r="R1090" i="17" s="1"/>
  <c r="F1125" i="17"/>
  <c r="R1125" i="17" s="1"/>
  <c r="E1424" i="17"/>
  <c r="H1421" i="32"/>
  <c r="E1449" i="17"/>
  <c r="E930" i="17"/>
  <c r="H937" i="32"/>
  <c r="H1144" i="32"/>
  <c r="H2" i="44" l="1"/>
  <c r="Q803" i="17"/>
  <c r="Q1427" i="17"/>
  <c r="H1433" i="44"/>
  <c r="H1448" i="44"/>
  <c r="P1427" i="17"/>
  <c r="H1433" i="43"/>
  <c r="H1448" i="43"/>
  <c r="P8" i="17"/>
  <c r="O8" i="17"/>
  <c r="O930" i="17"/>
  <c r="H937" i="42"/>
  <c r="O1427" i="17"/>
  <c r="H1433" i="42"/>
  <c r="H1448" i="42"/>
  <c r="N1427" i="17"/>
  <c r="H1433" i="41"/>
  <c r="H1448" i="41"/>
  <c r="N8" i="17"/>
  <c r="M8" i="17"/>
  <c r="M943" i="17"/>
  <c r="H9" i="40"/>
  <c r="M15" i="17" s="1"/>
  <c r="H1032" i="40"/>
  <c r="M1038" i="17" s="1"/>
  <c r="M1427" i="17"/>
  <c r="H1433" i="40"/>
  <c r="H1448" i="40"/>
  <c r="L1427" i="17"/>
  <c r="H1433" i="39"/>
  <c r="H1448" i="39"/>
  <c r="L8" i="17"/>
  <c r="H9" i="39"/>
  <c r="L15" i="17" s="1"/>
  <c r="L943" i="17"/>
  <c r="H1032" i="39"/>
  <c r="L1038" i="17" s="1"/>
  <c r="K8" i="17"/>
  <c r="K930" i="17"/>
  <c r="H937" i="38"/>
  <c r="K1150" i="17"/>
  <c r="H19" i="38"/>
  <c r="K25" i="17" s="1"/>
  <c r="H1156" i="38"/>
  <c r="K1162" i="17" s="1"/>
  <c r="K1427" i="17"/>
  <c r="H1433" i="38"/>
  <c r="H1448" i="38"/>
  <c r="J1427" i="17"/>
  <c r="H1433" i="37"/>
  <c r="H1448" i="37"/>
  <c r="J814" i="17"/>
  <c r="H814" i="37"/>
  <c r="J820" i="17" s="1"/>
  <c r="J8" i="17"/>
  <c r="I1427" i="17"/>
  <c r="H1433" i="36"/>
  <c r="H1448" i="36"/>
  <c r="H2" i="36"/>
  <c r="I803" i="17"/>
  <c r="H930" i="17"/>
  <c r="H937" i="35"/>
  <c r="H8" i="17"/>
  <c r="H1427" i="17"/>
  <c r="H1433" i="35"/>
  <c r="H1448" i="35"/>
  <c r="G1427" i="17"/>
  <c r="H1433" i="34"/>
  <c r="G814" i="17"/>
  <c r="H814" i="34"/>
  <c r="G820" i="17" s="1"/>
  <c r="G1150" i="17"/>
  <c r="H19" i="34"/>
  <c r="G25" i="17" s="1"/>
  <c r="H1156" i="34"/>
  <c r="G1162" i="17" s="1"/>
  <c r="H2" i="34"/>
  <c r="G803" i="17"/>
  <c r="F1327" i="17"/>
  <c r="R1327" i="17" s="1"/>
  <c r="H1243" i="33"/>
  <c r="F1249" i="17" s="1"/>
  <c r="R1249" i="17" s="1"/>
  <c r="F1248" i="17"/>
  <c r="R1248" i="17" s="1"/>
  <c r="H12" i="33"/>
  <c r="F18" i="17" s="1"/>
  <c r="R18" i="17" s="1"/>
  <c r="F1036" i="17"/>
  <c r="R1036" i="17" s="1"/>
  <c r="F275" i="17"/>
  <c r="R275" i="17" s="1"/>
  <c r="F533" i="17"/>
  <c r="R533" i="17" s="1"/>
  <c r="F975" i="17"/>
  <c r="R975" i="17" s="1"/>
  <c r="F1004" i="17"/>
  <c r="R1004" i="17" s="1"/>
  <c r="F1126" i="17"/>
  <c r="R1126" i="17" s="1"/>
  <c r="F1328" i="17"/>
  <c r="R1328" i="17" s="1"/>
  <c r="E1427" i="17"/>
  <c r="H1433" i="32"/>
  <c r="H1448" i="32"/>
  <c r="H19" i="32"/>
  <c r="E1150" i="17"/>
  <c r="H1156" i="32"/>
  <c r="E1162" i="17" s="1"/>
  <c r="E943" i="17"/>
  <c r="H9" i="32"/>
  <c r="H1032" i="32"/>
  <c r="E1038" i="17" s="1"/>
  <c r="Q929" i="17" l="1"/>
  <c r="H924" i="44"/>
  <c r="Q1454" i="17"/>
  <c r="H1453" i="44"/>
  <c r="Q1458" i="17" s="1"/>
  <c r="H18" i="44"/>
  <c r="Q1439" i="17"/>
  <c r="Q8" i="17"/>
  <c r="P929" i="17"/>
  <c r="H924" i="43"/>
  <c r="P1454" i="17"/>
  <c r="H1453" i="43"/>
  <c r="P1458" i="17" s="1"/>
  <c r="P1439" i="17"/>
  <c r="H18" i="43"/>
  <c r="O1454" i="17"/>
  <c r="H1453" i="42"/>
  <c r="O1458" i="17" s="1"/>
  <c r="H18" i="42"/>
  <c r="O1439" i="17"/>
  <c r="O943" i="17"/>
  <c r="H9" i="42"/>
  <c r="H1032" i="42"/>
  <c r="O1038" i="17" s="1"/>
  <c r="N1454" i="17"/>
  <c r="H1453" i="41"/>
  <c r="N1458" i="17" s="1"/>
  <c r="N929" i="17"/>
  <c r="H924" i="41"/>
  <c r="H18" i="41"/>
  <c r="N1439" i="17"/>
  <c r="M1454" i="17"/>
  <c r="H1453" i="40"/>
  <c r="M1458" i="17" s="1"/>
  <c r="H18" i="40"/>
  <c r="M1439" i="17"/>
  <c r="H14" i="40"/>
  <c r="H14" i="39"/>
  <c r="L1454" i="17"/>
  <c r="H1453" i="39"/>
  <c r="L1458" i="17" s="1"/>
  <c r="H18" i="39"/>
  <c r="L1439" i="17"/>
  <c r="K1454" i="17"/>
  <c r="H1453" i="38"/>
  <c r="K1458" i="17" s="1"/>
  <c r="K1439" i="17"/>
  <c r="H18" i="38"/>
  <c r="K943" i="17"/>
  <c r="H9" i="38"/>
  <c r="H1032" i="38"/>
  <c r="K1038" i="17" s="1"/>
  <c r="J1454" i="17"/>
  <c r="H1453" i="37"/>
  <c r="J1458" i="17" s="1"/>
  <c r="H18" i="37"/>
  <c r="J1439" i="17"/>
  <c r="J929" i="17"/>
  <c r="H924" i="37"/>
  <c r="I929" i="17"/>
  <c r="H924" i="36"/>
  <c r="I8" i="17"/>
  <c r="I1454" i="17"/>
  <c r="H1453" i="36"/>
  <c r="I1458" i="17" s="1"/>
  <c r="I1439" i="17"/>
  <c r="H18" i="36"/>
  <c r="H1454" i="17"/>
  <c r="H1453" i="35"/>
  <c r="H1458" i="17" s="1"/>
  <c r="H9" i="35"/>
  <c r="H943" i="17"/>
  <c r="H1032" i="35"/>
  <c r="H1038" i="17" s="1"/>
  <c r="H1439" i="17"/>
  <c r="H18" i="35"/>
  <c r="G8" i="17"/>
  <c r="G929" i="17"/>
  <c r="H924" i="34"/>
  <c r="H18" i="34"/>
  <c r="G1439" i="17"/>
  <c r="F1091" i="17"/>
  <c r="R1091" i="17" s="1"/>
  <c r="F186" i="17"/>
  <c r="R186" i="17" s="1"/>
  <c r="F1185" i="17"/>
  <c r="R1185" i="17" s="1"/>
  <c r="F276" i="17"/>
  <c r="R276" i="17" s="1"/>
  <c r="F905" i="17"/>
  <c r="R905" i="17" s="1"/>
  <c r="F749" i="17"/>
  <c r="R749" i="17" s="1"/>
  <c r="F534" i="17"/>
  <c r="R534" i="17" s="1"/>
  <c r="H529" i="33"/>
  <c r="F535" i="17" s="1"/>
  <c r="R535" i="17" s="1"/>
  <c r="F976" i="17"/>
  <c r="R976" i="17" s="1"/>
  <c r="F1092" i="17"/>
  <c r="R1092" i="17" s="1"/>
  <c r="F906" i="17"/>
  <c r="R906" i="17" s="1"/>
  <c r="F1005" i="17"/>
  <c r="R1005" i="17" s="1"/>
  <c r="F1329" i="17"/>
  <c r="R1329" i="17" s="1"/>
  <c r="F1127" i="17"/>
  <c r="R1127" i="17" s="1"/>
  <c r="E1454" i="17"/>
  <c r="H1453" i="32"/>
  <c r="E1439" i="17"/>
  <c r="H18" i="32"/>
  <c r="E24" i="17" s="1"/>
  <c r="E15" i="17"/>
  <c r="H14" i="32"/>
  <c r="E25" i="17"/>
  <c r="Q24" i="17" l="1"/>
  <c r="H25" i="44"/>
  <c r="Q31" i="17" s="1"/>
  <c r="Q930" i="17"/>
  <c r="H937" i="44"/>
  <c r="P24" i="17"/>
  <c r="H25" i="43"/>
  <c r="P31" i="17" s="1"/>
  <c r="P930" i="17"/>
  <c r="H937" i="43"/>
  <c r="O15" i="17"/>
  <c r="H14" i="42"/>
  <c r="O24" i="17"/>
  <c r="H25" i="42"/>
  <c r="O31" i="17" s="1"/>
  <c r="N930" i="17"/>
  <c r="H937" i="41"/>
  <c r="N24" i="17"/>
  <c r="H25" i="41"/>
  <c r="N31" i="17" s="1"/>
  <c r="M20" i="17"/>
  <c r="M24" i="17"/>
  <c r="H25" i="40"/>
  <c r="M31" i="17" s="1"/>
  <c r="L24" i="17"/>
  <c r="H25" i="39"/>
  <c r="L31" i="17" s="1"/>
  <c r="L20" i="17"/>
  <c r="K15" i="17"/>
  <c r="H14" i="38"/>
  <c r="K24" i="17"/>
  <c r="H25" i="38"/>
  <c r="K31" i="17" s="1"/>
  <c r="J930" i="17"/>
  <c r="H937" i="37"/>
  <c r="J24" i="17"/>
  <c r="H25" i="37"/>
  <c r="J31" i="17" s="1"/>
  <c r="I24" i="17"/>
  <c r="H25" i="36"/>
  <c r="I31" i="17" s="1"/>
  <c r="I930" i="17"/>
  <c r="H937" i="36"/>
  <c r="H24" i="17"/>
  <c r="H25" i="35"/>
  <c r="H31" i="17" s="1"/>
  <c r="H15" i="17"/>
  <c r="H14" i="35"/>
  <c r="G24" i="17"/>
  <c r="H25" i="34"/>
  <c r="G31" i="17" s="1"/>
  <c r="G930" i="17"/>
  <c r="H937" i="34"/>
  <c r="H25" i="32"/>
  <c r="E31" i="17" s="1"/>
  <c r="F750" i="17"/>
  <c r="R750" i="17" s="1"/>
  <c r="F187" i="17"/>
  <c r="R187" i="17" s="1"/>
  <c r="F1186" i="17"/>
  <c r="R1186" i="17" s="1"/>
  <c r="F364" i="17"/>
  <c r="R364" i="17" s="1"/>
  <c r="F277" i="17"/>
  <c r="R277" i="17" s="1"/>
  <c r="F1128" i="17"/>
  <c r="R1128" i="17" s="1"/>
  <c r="F1330" i="17"/>
  <c r="R1330" i="17" s="1"/>
  <c r="F907" i="17"/>
  <c r="R907" i="17" s="1"/>
  <c r="F1006" i="17"/>
  <c r="R1006" i="17" s="1"/>
  <c r="F1187" i="17"/>
  <c r="R1187" i="17" s="1"/>
  <c r="F365" i="17"/>
  <c r="R365" i="17" s="1"/>
  <c r="E1458" i="17"/>
  <c r="E20" i="17"/>
  <c r="H27" i="39" l="1"/>
  <c r="L33" i="17" s="1"/>
  <c r="H9" i="44"/>
  <c r="Q943" i="17"/>
  <c r="H1032" i="44"/>
  <c r="Q1038" i="17" s="1"/>
  <c r="H9" i="43"/>
  <c r="P943" i="17"/>
  <c r="H1032" i="43"/>
  <c r="P1038" i="17" s="1"/>
  <c r="H27" i="42"/>
  <c r="O33" i="17" s="1"/>
  <c r="O20" i="17"/>
  <c r="N943" i="17"/>
  <c r="H9" i="41"/>
  <c r="H1032" i="41"/>
  <c r="N1038" i="17" s="1"/>
  <c r="H27" i="40"/>
  <c r="M33" i="17" s="1"/>
  <c r="K20" i="17"/>
  <c r="H27" i="38"/>
  <c r="K33" i="17" s="1"/>
  <c r="H9" i="37"/>
  <c r="J943" i="17"/>
  <c r="H1032" i="37"/>
  <c r="J1038" i="17" s="1"/>
  <c r="I943" i="17"/>
  <c r="H9" i="36"/>
  <c r="H1032" i="36"/>
  <c r="I1038" i="17" s="1"/>
  <c r="H27" i="35"/>
  <c r="H33" i="17" s="1"/>
  <c r="H20" i="17"/>
  <c r="H9" i="34"/>
  <c r="G943" i="17"/>
  <c r="H1032" i="34"/>
  <c r="G1038" i="17" s="1"/>
  <c r="H27" i="32"/>
  <c r="E33" i="17" s="1"/>
  <c r="F278" i="17"/>
  <c r="R278" i="17" s="1"/>
  <c r="F1093" i="17"/>
  <c r="R1093" i="17" s="1"/>
  <c r="F188" i="17"/>
  <c r="R188" i="17" s="1"/>
  <c r="F751" i="17"/>
  <c r="R751" i="17" s="1"/>
  <c r="H902" i="33"/>
  <c r="F908" i="17" s="1"/>
  <c r="R908" i="17" s="1"/>
  <c r="F1398" i="17"/>
  <c r="R1398" i="17" s="1"/>
  <c r="H457" i="33"/>
  <c r="F463" i="17" s="1"/>
  <c r="R463" i="17" s="1"/>
  <c r="F462" i="17"/>
  <c r="R462" i="17" s="1"/>
  <c r="H273" i="33"/>
  <c r="F279" i="17" s="1"/>
  <c r="R279" i="17" s="1"/>
  <c r="F977" i="17"/>
  <c r="R977" i="17" s="1"/>
  <c r="F141" i="17"/>
  <c r="R141" i="17" s="1"/>
  <c r="F56" i="17"/>
  <c r="R56" i="17" s="1"/>
  <c r="H137" i="33"/>
  <c r="F143" i="17" s="1"/>
  <c r="R143" i="17" s="1"/>
  <c r="F1007" i="17"/>
  <c r="R1007" i="17" s="1"/>
  <c r="F978" i="17"/>
  <c r="R978" i="17" s="1"/>
  <c r="F1094" i="17"/>
  <c r="R1094" i="17" s="1"/>
  <c r="F57" i="17"/>
  <c r="R57" i="17" s="1"/>
  <c r="Q15" i="17" l="1"/>
  <c r="H14" i="44"/>
  <c r="P15" i="17"/>
  <c r="H14" i="43"/>
  <c r="N15" i="17"/>
  <c r="H14" i="41"/>
  <c r="J15" i="17"/>
  <c r="H14" i="37"/>
  <c r="I15" i="17"/>
  <c r="H14" i="36"/>
  <c r="G15" i="17"/>
  <c r="H14" i="34"/>
  <c r="F1252" i="17"/>
  <c r="R1252" i="17" s="1"/>
  <c r="H1247" i="33"/>
  <c r="F1253" i="17" s="1"/>
  <c r="R1253" i="17" s="1"/>
  <c r="F1188" i="17"/>
  <c r="R1188" i="17" s="1"/>
  <c r="H781" i="33"/>
  <c r="F787" i="17" s="1"/>
  <c r="R787" i="17" s="1"/>
  <c r="F752" i="17"/>
  <c r="R752" i="17" s="1"/>
  <c r="F1399" i="17"/>
  <c r="R1399" i="17" s="1"/>
  <c r="F366" i="17"/>
  <c r="R366" i="17" s="1"/>
  <c r="F142" i="17"/>
  <c r="R142" i="17" s="1"/>
  <c r="F1129" i="17"/>
  <c r="R1129" i="17" s="1"/>
  <c r="H1124" i="33"/>
  <c r="F1130" i="17" s="1"/>
  <c r="R1130" i="17" s="1"/>
  <c r="F189" i="17"/>
  <c r="R189" i="17" s="1"/>
  <c r="F979" i="17"/>
  <c r="R979" i="17" s="1"/>
  <c r="F1008" i="17"/>
  <c r="R1008" i="17" s="1"/>
  <c r="F1189" i="17"/>
  <c r="R1189" i="17" s="1"/>
  <c r="H27" i="44" l="1"/>
  <c r="Q33" i="17" s="1"/>
  <c r="Q20" i="17"/>
  <c r="H27" i="43"/>
  <c r="P33" i="17" s="1"/>
  <c r="P20" i="17"/>
  <c r="H27" i="41"/>
  <c r="N33" i="17" s="1"/>
  <c r="N20" i="17"/>
  <c r="H27" i="37"/>
  <c r="J33" i="17" s="1"/>
  <c r="J20" i="17"/>
  <c r="H27" i="36"/>
  <c r="I33" i="17" s="1"/>
  <c r="I20" i="17"/>
  <c r="H27" i="34"/>
  <c r="G33" i="17" s="1"/>
  <c r="G20" i="17"/>
  <c r="F1095" i="17"/>
  <c r="R1095" i="17" s="1"/>
  <c r="F367" i="17"/>
  <c r="R367" i="17" s="1"/>
  <c r="F877" i="17"/>
  <c r="R877" i="17" s="1"/>
  <c r="F190" i="17"/>
  <c r="R190" i="17" s="1"/>
  <c r="F538" i="17"/>
  <c r="R538" i="17" s="1"/>
  <c r="F1400" i="17"/>
  <c r="R1400" i="17" s="1"/>
  <c r="F58" i="17"/>
  <c r="R58" i="17" s="1"/>
  <c r="H774" i="33"/>
  <c r="F780" i="17" s="1"/>
  <c r="R780" i="17" s="1"/>
  <c r="F753" i="17"/>
  <c r="R753" i="17" s="1"/>
  <c r="F878" i="17"/>
  <c r="R878" i="17" s="1"/>
  <c r="F539" i="17"/>
  <c r="R539" i="17" s="1"/>
  <c r="F980" i="17"/>
  <c r="R980" i="17" s="1"/>
  <c r="F1096" i="17"/>
  <c r="R1096" i="17" s="1"/>
  <c r="F1009" i="17" l="1"/>
  <c r="R1009" i="17" s="1"/>
  <c r="F1333" i="17"/>
  <c r="R1333" i="17" s="1"/>
  <c r="F191" i="17"/>
  <c r="R191" i="17" s="1"/>
  <c r="H186" i="33"/>
  <c r="F192" i="17" s="1"/>
  <c r="R192" i="17" s="1"/>
  <c r="F1190" i="17"/>
  <c r="R1190" i="17" s="1"/>
  <c r="F754" i="17"/>
  <c r="R754" i="17" s="1"/>
  <c r="H775" i="33"/>
  <c r="F781" i="17" s="1"/>
  <c r="R781" i="17" s="1"/>
  <c r="F1401" i="17"/>
  <c r="R1401" i="17" s="1"/>
  <c r="F59" i="17"/>
  <c r="R59" i="17" s="1"/>
  <c r="F368" i="17"/>
  <c r="R368" i="17" s="1"/>
  <c r="F1010" i="17"/>
  <c r="R1010" i="17" s="1"/>
  <c r="F981" i="17"/>
  <c r="R981" i="17" s="1"/>
  <c r="F1097" i="17"/>
  <c r="R1097" i="17" s="1"/>
  <c r="F540" i="17" l="1"/>
  <c r="R540" i="17" s="1"/>
  <c r="F879" i="17"/>
  <c r="R879" i="17" s="1"/>
  <c r="H461" i="33"/>
  <c r="F467" i="17" s="1"/>
  <c r="R467" i="17" s="1"/>
  <c r="F466" i="17"/>
  <c r="R466" i="17" s="1"/>
  <c r="F60" i="17"/>
  <c r="R60" i="17" s="1"/>
  <c r="F1402" i="17"/>
  <c r="R1402" i="17" s="1"/>
  <c r="F282" i="17"/>
  <c r="R282" i="17" s="1"/>
  <c r="F982" i="17"/>
  <c r="R982" i="17" s="1"/>
  <c r="H977" i="33"/>
  <c r="F755" i="17"/>
  <c r="R755" i="17" s="1"/>
  <c r="F1191" i="17"/>
  <c r="R1191" i="17" s="1"/>
  <c r="H1186" i="33"/>
  <c r="F1192" i="17" s="1"/>
  <c r="R1192" i="17" s="1"/>
  <c r="F369" i="17"/>
  <c r="R369" i="17" s="1"/>
  <c r="H364" i="33"/>
  <c r="F370" i="17" s="1"/>
  <c r="R370" i="17" s="1"/>
  <c r="F1098" i="17"/>
  <c r="R1098" i="17" s="1"/>
  <c r="F1403" i="17"/>
  <c r="R1403" i="17" s="1"/>
  <c r="F880" i="17"/>
  <c r="R880" i="17" s="1"/>
  <c r="F1011" i="17" l="1"/>
  <c r="R1011" i="17" s="1"/>
  <c r="H1398" i="33"/>
  <c r="F1404" i="17" s="1"/>
  <c r="R1404" i="17" s="1"/>
  <c r="F983" i="17"/>
  <c r="R983" i="17" s="1"/>
  <c r="H4" i="33"/>
  <c r="H1251" i="33"/>
  <c r="F1257" i="17" s="1"/>
  <c r="R1257" i="17" s="1"/>
  <c r="F1256" i="17"/>
  <c r="R1256" i="17" s="1"/>
  <c r="F912" i="17"/>
  <c r="R912" i="17" s="1"/>
  <c r="F146" i="17"/>
  <c r="R146" i="17" s="1"/>
  <c r="H155" i="33"/>
  <c r="H770" i="33"/>
  <c r="F776" i="17" s="1"/>
  <c r="R776" i="17" s="1"/>
  <c r="F756" i="17"/>
  <c r="R756" i="17" s="1"/>
  <c r="F541" i="17"/>
  <c r="R541" i="17" s="1"/>
  <c r="F283" i="17"/>
  <c r="R283" i="17" s="1"/>
  <c r="F1133" i="17"/>
  <c r="R1133" i="17" s="1"/>
  <c r="F61" i="17"/>
  <c r="R61" i="17" s="1"/>
  <c r="F1012" i="17"/>
  <c r="R1012" i="17" s="1"/>
  <c r="F1099" i="17"/>
  <c r="R1099" i="17" s="1"/>
  <c r="F913" i="17"/>
  <c r="R913" i="17" s="1"/>
  <c r="H142" i="33"/>
  <c r="F148" i="17" s="1"/>
  <c r="R148" i="17" s="1"/>
  <c r="F1134" i="17"/>
  <c r="R1134" i="17" s="1"/>
  <c r="F881" i="17" l="1"/>
  <c r="R881" i="17" s="1"/>
  <c r="H777" i="33"/>
  <c r="F783" i="17" s="1"/>
  <c r="R783" i="17" s="1"/>
  <c r="F757" i="17"/>
  <c r="R757" i="17" s="1"/>
  <c r="F161" i="17"/>
  <c r="R161" i="17" s="1"/>
  <c r="F542" i="17"/>
  <c r="R542" i="17" s="1"/>
  <c r="F284" i="17"/>
  <c r="R284" i="17" s="1"/>
  <c r="F10" i="17"/>
  <c r="R10" i="17" s="1"/>
  <c r="F62" i="17"/>
  <c r="R62" i="17" s="1"/>
  <c r="H57" i="33"/>
  <c r="F63" i="17" s="1"/>
  <c r="R63" i="17" s="1"/>
  <c r="F147" i="17"/>
  <c r="R147" i="17" s="1"/>
  <c r="F1100" i="17"/>
  <c r="R1100" i="17" s="1"/>
  <c r="F1337" i="17"/>
  <c r="R1337" i="17" s="1"/>
  <c r="F882" i="17"/>
  <c r="R882" i="17" s="1"/>
  <c r="F883" i="17"/>
  <c r="R883" i="17" s="1"/>
  <c r="F914" i="17" l="1"/>
  <c r="R914" i="17" s="1"/>
  <c r="H878" i="33"/>
  <c r="F1135" i="17"/>
  <c r="R1135" i="17" s="1"/>
  <c r="F195" i="17"/>
  <c r="R195" i="17" s="1"/>
  <c r="F285" i="17"/>
  <c r="R285" i="17" s="1"/>
  <c r="F543" i="17"/>
  <c r="R543" i="17" s="1"/>
  <c r="F1013" i="17"/>
  <c r="H1008" i="33"/>
  <c r="H778" i="33"/>
  <c r="F784" i="17" s="1"/>
  <c r="R784" i="17" s="1"/>
  <c r="F758" i="17"/>
  <c r="R758" i="17" s="1"/>
  <c r="F1101" i="17"/>
  <c r="R1101" i="17" s="1"/>
  <c r="F915" i="17"/>
  <c r="R915" i="17" s="1"/>
  <c r="F1136" i="17"/>
  <c r="R1136" i="17" s="1"/>
  <c r="F286" i="17" l="1"/>
  <c r="R286" i="17" s="1"/>
  <c r="F1014" i="17"/>
  <c r="R1014" i="17" s="1"/>
  <c r="H1010" i="33"/>
  <c r="F544" i="17"/>
  <c r="R544" i="17" s="1"/>
  <c r="F196" i="17"/>
  <c r="R196" i="17" s="1"/>
  <c r="F759" i="17"/>
  <c r="R759" i="17" s="1"/>
  <c r="F373" i="17"/>
  <c r="R373" i="17" s="1"/>
  <c r="F884" i="17"/>
  <c r="R884" i="17" s="1"/>
  <c r="H904" i="33"/>
  <c r="F1195" i="17"/>
  <c r="R1195" i="17" s="1"/>
  <c r="H1206" i="33"/>
  <c r="F374" i="17"/>
  <c r="R374" i="17" s="1"/>
  <c r="F1196" i="17"/>
  <c r="R1196" i="17" s="1"/>
  <c r="F1102" i="17"/>
  <c r="R1102" i="17" s="1"/>
  <c r="F916" i="17" l="1"/>
  <c r="R916" i="17" s="1"/>
  <c r="F1137" i="17"/>
  <c r="R1137" i="17" s="1"/>
  <c r="F545" i="17"/>
  <c r="R545" i="17" s="1"/>
  <c r="F760" i="17"/>
  <c r="R760" i="17" s="1"/>
  <c r="H755" i="33"/>
  <c r="F761" i="17" s="1"/>
  <c r="F1212" i="17"/>
  <c r="R1212" i="17" s="1"/>
  <c r="F197" i="17"/>
  <c r="R197" i="17" s="1"/>
  <c r="H10" i="33"/>
  <c r="F16" i="17" s="1"/>
  <c r="R16" i="17" s="1"/>
  <c r="F1016" i="17"/>
  <c r="R1016" i="17" s="1"/>
  <c r="F287" i="17"/>
  <c r="R287" i="17" s="1"/>
  <c r="H282" i="33"/>
  <c r="F288" i="17" s="1"/>
  <c r="R288" i="17" s="1"/>
  <c r="H1255" i="33"/>
  <c r="F1261" i="17" s="1"/>
  <c r="R1261" i="17" s="1"/>
  <c r="F1260" i="17"/>
  <c r="R1260" i="17" s="1"/>
  <c r="H8" i="33"/>
  <c r="F14" i="17" s="1"/>
  <c r="R14" i="17" s="1"/>
  <c r="F910" i="17"/>
  <c r="R910" i="17" s="1"/>
  <c r="F917" i="17"/>
  <c r="R917" i="17" s="1"/>
  <c r="F198" i="17"/>
  <c r="R198" i="17" s="1"/>
  <c r="F1138" i="17"/>
  <c r="R1138" i="17" s="1"/>
  <c r="F1340" i="17"/>
  <c r="R1340" i="17" s="1"/>
  <c r="R761" i="17" l="1"/>
  <c r="F764" i="17"/>
  <c r="R764" i="17" s="1"/>
  <c r="H1211" i="33"/>
  <c r="F1217" i="17" s="1"/>
  <c r="R1217" i="17" s="1"/>
  <c r="F1197" i="17"/>
  <c r="R1197" i="17" s="1"/>
  <c r="F1408" i="17"/>
  <c r="R1408" i="17" s="1"/>
  <c r="H1439" i="33"/>
  <c r="F546" i="17"/>
  <c r="R546" i="17" s="1"/>
  <c r="F375" i="17"/>
  <c r="R375" i="17" s="1"/>
  <c r="F66" i="17"/>
  <c r="R66" i="17" s="1"/>
  <c r="F1103" i="17"/>
  <c r="R1103" i="17" s="1"/>
  <c r="H1099" i="33"/>
  <c r="F1105" i="17" s="1"/>
  <c r="R1105" i="17" s="1"/>
  <c r="F67" i="17"/>
  <c r="R67" i="17" s="1"/>
  <c r="F1139" i="17"/>
  <c r="R1139" i="17" s="1"/>
  <c r="F918" i="17" l="1"/>
  <c r="R918" i="17" s="1"/>
  <c r="F199" i="17"/>
  <c r="R199" i="17" s="1"/>
  <c r="F1445" i="17"/>
  <c r="R1445" i="17" s="1"/>
  <c r="F1409" i="17"/>
  <c r="R1409" i="17" s="1"/>
  <c r="H1440" i="33"/>
  <c r="F1446" i="17" s="1"/>
  <c r="R1446" i="17" s="1"/>
  <c r="F152" i="17"/>
  <c r="R152" i="17" s="1"/>
  <c r="H157" i="33"/>
  <c r="F376" i="17"/>
  <c r="R376" i="17" s="1"/>
  <c r="H468" i="33"/>
  <c r="F474" i="17" s="1"/>
  <c r="R474" i="17" s="1"/>
  <c r="F473" i="17"/>
  <c r="R473" i="17" s="1"/>
  <c r="F547" i="17"/>
  <c r="R547" i="17" s="1"/>
  <c r="F1198" i="17"/>
  <c r="R1198" i="17" s="1"/>
  <c r="F1140" i="17"/>
  <c r="R1140" i="17" s="1"/>
  <c r="F919" i="17"/>
  <c r="R919" i="17" s="1"/>
  <c r="F200" i="17" l="1"/>
  <c r="R200" i="17" s="1"/>
  <c r="H195" i="33"/>
  <c r="F201" i="17" s="1"/>
  <c r="R201" i="17" s="1"/>
  <c r="F1199" i="17"/>
  <c r="R1199" i="17" s="1"/>
  <c r="H1210" i="33"/>
  <c r="F1216" i="17" s="1"/>
  <c r="R1216" i="17" s="1"/>
  <c r="F68" i="17"/>
  <c r="R68" i="17" s="1"/>
  <c r="F163" i="17"/>
  <c r="R163" i="17" s="1"/>
  <c r="H159" i="33"/>
  <c r="F165" i="17" s="1"/>
  <c r="R165" i="17" s="1"/>
  <c r="F1410" i="17"/>
  <c r="R1410" i="17" s="1"/>
  <c r="H1441" i="33"/>
  <c r="F1447" i="17" s="1"/>
  <c r="R1447" i="17" s="1"/>
  <c r="F548" i="17"/>
  <c r="R548" i="17" s="1"/>
  <c r="F377" i="17"/>
  <c r="R377" i="17" s="1"/>
  <c r="F920" i="17"/>
  <c r="R920" i="17" s="1"/>
  <c r="H373" i="33"/>
  <c r="F379" i="17" s="1"/>
  <c r="R379" i="17" s="1"/>
  <c r="F1141" i="17"/>
  <c r="R1141" i="17" s="1"/>
  <c r="F1200" i="17" l="1"/>
  <c r="R1200" i="17" s="1"/>
  <c r="H1207" i="33"/>
  <c r="F69" i="17"/>
  <c r="R69" i="17" s="1"/>
  <c r="F291" i="17"/>
  <c r="R291" i="17" s="1"/>
  <c r="F549" i="17"/>
  <c r="R549" i="17" s="1"/>
  <c r="H1259" i="33"/>
  <c r="F1265" i="17" s="1"/>
  <c r="R1265" i="17" s="1"/>
  <c r="F1264" i="17"/>
  <c r="R1264" i="17" s="1"/>
  <c r="F378" i="17"/>
  <c r="R378" i="17" s="1"/>
  <c r="F1411" i="17"/>
  <c r="R1411" i="17" s="1"/>
  <c r="H1449" i="33"/>
  <c r="F1455" i="17" s="1"/>
  <c r="R1455" i="17" s="1"/>
  <c r="F70" i="17"/>
  <c r="R70" i="17" s="1"/>
  <c r="F921" i="17"/>
  <c r="R921" i="17" s="1"/>
  <c r="F1344" i="17"/>
  <c r="R1344" i="17" s="1"/>
  <c r="F1142" i="17"/>
  <c r="R1142" i="17" s="1"/>
  <c r="F1201" i="17" l="1"/>
  <c r="R1201" i="17" s="1"/>
  <c r="H1208" i="33"/>
  <c r="F1214" i="17" s="1"/>
  <c r="R1214" i="17" s="1"/>
  <c r="H1196" i="33"/>
  <c r="F1202" i="17" s="1"/>
  <c r="R1202" i="17" s="1"/>
  <c r="F1412" i="17"/>
  <c r="R1412" i="17" s="1"/>
  <c r="F292" i="17"/>
  <c r="R292" i="17" s="1"/>
  <c r="F1213" i="17"/>
  <c r="R1213" i="17" s="1"/>
  <c r="F550" i="17"/>
  <c r="R550" i="17" s="1"/>
  <c r="F922" i="17"/>
  <c r="R922" i="17" s="1"/>
  <c r="F1143" i="17"/>
  <c r="R1143" i="17" s="1"/>
  <c r="F1345" i="17"/>
  <c r="R1345" i="17" s="1"/>
  <c r="F551" i="17" l="1"/>
  <c r="R551" i="17" s="1"/>
  <c r="H546" i="33"/>
  <c r="F552" i="17" s="1"/>
  <c r="R552" i="17" s="1"/>
  <c r="F293" i="17"/>
  <c r="R293" i="17" s="1"/>
  <c r="F1413" i="17"/>
  <c r="R1413" i="17" s="1"/>
  <c r="H1442" i="33"/>
  <c r="H472" i="33"/>
  <c r="F478" i="17" s="1"/>
  <c r="R478" i="17" s="1"/>
  <c r="F477" i="17"/>
  <c r="R477" i="17" s="1"/>
  <c r="F71" i="17"/>
  <c r="R71" i="17" s="1"/>
  <c r="F766" i="17"/>
  <c r="R766" i="17" s="1"/>
  <c r="H769" i="33"/>
  <c r="F72" i="17"/>
  <c r="R72" i="17" s="1"/>
  <c r="F923" i="17"/>
  <c r="R923" i="17" s="1"/>
  <c r="F1144" i="17"/>
  <c r="R1144" i="17" s="1"/>
  <c r="F1448" i="17" l="1"/>
  <c r="R1448" i="17" s="1"/>
  <c r="F204" i="17"/>
  <c r="R204" i="17" s="1"/>
  <c r="H67" i="33"/>
  <c r="F73" i="17" s="1"/>
  <c r="R73" i="17" s="1"/>
  <c r="F1414" i="17"/>
  <c r="R1414" i="17" s="1"/>
  <c r="H1451" i="33"/>
  <c r="F1457" i="17" s="1"/>
  <c r="R1457" i="17" s="1"/>
  <c r="F767" i="17"/>
  <c r="R767" i="17" s="1"/>
  <c r="H772" i="33"/>
  <c r="F778" i="17" s="1"/>
  <c r="R778" i="17" s="1"/>
  <c r="F294" i="17"/>
  <c r="R294" i="17" s="1"/>
  <c r="F775" i="17"/>
  <c r="R775" i="17" s="1"/>
  <c r="F924" i="17"/>
  <c r="R924" i="17" s="1"/>
  <c r="F768" i="17"/>
  <c r="R768" i="17" s="1"/>
  <c r="F1145" i="17"/>
  <c r="R1145" i="17" s="1"/>
  <c r="F295" i="17" l="1"/>
  <c r="R295" i="17" s="1"/>
  <c r="F1268" i="17"/>
  <c r="R1268" i="17" s="1"/>
  <c r="H1263" i="33"/>
  <c r="F1269" i="17" s="1"/>
  <c r="R1269" i="17" s="1"/>
  <c r="F205" i="17"/>
  <c r="R205" i="17" s="1"/>
  <c r="F382" i="17"/>
  <c r="R382" i="17" s="1"/>
  <c r="F1415" i="17"/>
  <c r="R1415" i="17" s="1"/>
  <c r="H1447" i="33"/>
  <c r="F1453" i="17" s="1"/>
  <c r="R1453" i="17" s="1"/>
  <c r="F925" i="17"/>
  <c r="R925" i="17" s="1"/>
  <c r="F383" i="17"/>
  <c r="R383" i="17" s="1"/>
  <c r="F1348" i="17"/>
  <c r="R1348" i="17" s="1"/>
  <c r="F1205" i="17" l="1"/>
  <c r="R1205" i="17" s="1"/>
  <c r="F769" i="17"/>
  <c r="R769" i="17" s="1"/>
  <c r="H773" i="33"/>
  <c r="H764" i="33"/>
  <c r="F1416" i="17"/>
  <c r="R1416" i="17" s="1"/>
  <c r="F206" i="17"/>
  <c r="R206" i="17" s="1"/>
  <c r="F1146" i="17"/>
  <c r="R1146" i="17" s="1"/>
  <c r="H1142" i="33"/>
  <c r="F296" i="17"/>
  <c r="R296" i="17" s="1"/>
  <c r="H291" i="33"/>
  <c r="F297" i="17" s="1"/>
  <c r="R297" i="17" s="1"/>
  <c r="F207" i="17"/>
  <c r="R207" i="17" s="1"/>
  <c r="F926" i="17"/>
  <c r="R926" i="17" s="1"/>
  <c r="F384" i="17" l="1"/>
  <c r="R384" i="17" s="1"/>
  <c r="F770" i="17"/>
  <c r="R770" i="17" s="1"/>
  <c r="H766" i="33"/>
  <c r="H776" i="33"/>
  <c r="F782" i="17" s="1"/>
  <c r="R782" i="17" s="1"/>
  <c r="H476" i="33"/>
  <c r="F482" i="17" s="1"/>
  <c r="R482" i="17" s="1"/>
  <c r="F481" i="17"/>
  <c r="R481" i="17" s="1"/>
  <c r="F779" i="17"/>
  <c r="R779" i="17" s="1"/>
  <c r="F1417" i="17"/>
  <c r="R1417" i="17" s="1"/>
  <c r="H1444" i="33"/>
  <c r="F1450" i="17" s="1"/>
  <c r="R1450" i="17" s="1"/>
  <c r="F1148" i="17"/>
  <c r="R1148" i="17" s="1"/>
  <c r="H1144" i="33"/>
  <c r="F555" i="17"/>
  <c r="R555" i="17" s="1"/>
  <c r="F1206" i="17"/>
  <c r="R1206" i="17" s="1"/>
  <c r="H1209" i="33"/>
  <c r="H1201" i="33"/>
  <c r="F927" i="17"/>
  <c r="R927" i="17" s="1"/>
  <c r="F1418" i="17"/>
  <c r="R1418" i="17" s="1"/>
  <c r="H782" i="33" l="1"/>
  <c r="F788" i="17" s="1"/>
  <c r="R788" i="17" s="1"/>
  <c r="F772" i="17"/>
  <c r="R772" i="17" s="1"/>
  <c r="F76" i="17"/>
  <c r="R76" i="17" s="1"/>
  <c r="F208" i="17"/>
  <c r="R208" i="17" s="1"/>
  <c r="F1207" i="17"/>
  <c r="R1207" i="17" s="1"/>
  <c r="H1203" i="33"/>
  <c r="F556" i="17"/>
  <c r="R556" i="17" s="1"/>
  <c r="H19" i="33"/>
  <c r="F25" i="17" s="1"/>
  <c r="R25" i="17" s="1"/>
  <c r="F1150" i="17"/>
  <c r="R1150" i="17" s="1"/>
  <c r="H1156" i="33"/>
  <c r="F1162" i="17" s="1"/>
  <c r="R1162" i="17" s="1"/>
  <c r="F385" i="17"/>
  <c r="R385" i="17" s="1"/>
  <c r="F1215" i="17"/>
  <c r="R1215" i="17" s="1"/>
  <c r="H1214" i="33"/>
  <c r="F1220" i="17" s="1"/>
  <c r="R1220" i="17" s="1"/>
  <c r="F1419" i="17"/>
  <c r="R1419" i="17" s="1"/>
  <c r="F77" i="17"/>
  <c r="R77" i="17" s="1"/>
  <c r="F928" i="17"/>
  <c r="R928" i="17" s="1"/>
  <c r="F209" i="17" l="1"/>
  <c r="R209" i="17" s="1"/>
  <c r="H204" i="33"/>
  <c r="F210" i="17" s="1"/>
  <c r="R210" i="17" s="1"/>
  <c r="F1209" i="17"/>
  <c r="R1209" i="17" s="1"/>
  <c r="F557" i="17"/>
  <c r="R557" i="17" s="1"/>
  <c r="F386" i="17"/>
  <c r="R386" i="17" s="1"/>
  <c r="H1267" i="33"/>
  <c r="F1273" i="17" s="1"/>
  <c r="R1273" i="17" s="1"/>
  <c r="F1272" i="17"/>
  <c r="R1272" i="17" s="1"/>
  <c r="F929" i="17"/>
  <c r="R929" i="17" s="1"/>
  <c r="H924" i="33"/>
  <c r="H382" i="33"/>
  <c r="F388" i="17" s="1"/>
  <c r="R388" i="17" s="1"/>
  <c r="F558" i="17" l="1"/>
  <c r="R558" i="17" s="1"/>
  <c r="F1420" i="17"/>
  <c r="R1420" i="17" s="1"/>
  <c r="H1450" i="33"/>
  <c r="F1456" i="17" s="1"/>
  <c r="R1456" i="17" s="1"/>
  <c r="F930" i="17"/>
  <c r="R930" i="17" s="1"/>
  <c r="H937" i="33"/>
  <c r="F78" i="17"/>
  <c r="R78" i="17" s="1"/>
  <c r="F387" i="17"/>
  <c r="R387" i="17" s="1"/>
  <c r="F300" i="17"/>
  <c r="R300" i="17" s="1"/>
  <c r="F1421" i="17"/>
  <c r="R1421" i="17" s="1"/>
  <c r="F559" i="17" l="1"/>
  <c r="R559" i="17" s="1"/>
  <c r="H480" i="33"/>
  <c r="F486" i="17" s="1"/>
  <c r="R486" i="17" s="1"/>
  <c r="F485" i="17"/>
  <c r="R485" i="17" s="1"/>
  <c r="F79" i="17"/>
  <c r="R79" i="17" s="1"/>
  <c r="F301" i="17"/>
  <c r="R301" i="17" s="1"/>
  <c r="H9" i="33"/>
  <c r="F15" i="17" s="1"/>
  <c r="R15" i="17" s="1"/>
  <c r="F943" i="17"/>
  <c r="R943" i="17" s="1"/>
  <c r="H1032" i="33"/>
  <c r="F1038" i="17" s="1"/>
  <c r="R1038" i="17"/>
  <c r="F302" i="17" l="1"/>
  <c r="R302" i="17" s="1"/>
  <c r="F80" i="17"/>
  <c r="R80" i="17" s="1"/>
  <c r="H1446" i="33"/>
  <c r="F1452" i="17" s="1"/>
  <c r="R1452" i="17" s="1"/>
  <c r="F1422" i="17"/>
  <c r="R1422" i="17" s="1"/>
  <c r="F560" i="17"/>
  <c r="R560" i="17" s="1"/>
  <c r="F303" i="17"/>
  <c r="R303" i="17" s="1"/>
  <c r="F561" i="17"/>
  <c r="R561" i="17" s="1"/>
  <c r="F81" i="17" l="1"/>
  <c r="R81" i="17" s="1"/>
  <c r="F1423" i="17"/>
  <c r="R1423" i="17" s="1"/>
  <c r="H1443" i="33"/>
  <c r="H1418" i="33"/>
  <c r="F304" i="17" l="1"/>
  <c r="R304" i="17" s="1"/>
  <c r="F391" i="17"/>
  <c r="R391" i="17" s="1"/>
  <c r="F562" i="17"/>
  <c r="R562" i="17" s="1"/>
  <c r="F1449" i="17"/>
  <c r="R1449" i="17" s="1"/>
  <c r="F1424" i="17"/>
  <c r="R1424" i="17" s="1"/>
  <c r="H1421" i="33"/>
  <c r="F82" i="17"/>
  <c r="R82" i="17" s="1"/>
  <c r="H77" i="33"/>
  <c r="F83" i="17" s="1"/>
  <c r="R83" i="17" s="1"/>
  <c r="H299" i="33"/>
  <c r="F305" i="17" s="1"/>
  <c r="R305" i="17" s="1"/>
  <c r="F392" i="17"/>
  <c r="R392" i="17" s="1"/>
  <c r="F563" i="17"/>
  <c r="R563" i="17" s="1"/>
  <c r="F215" i="17" l="1"/>
  <c r="R215" i="17" s="1"/>
  <c r="H1273" i="33"/>
  <c r="F1279" i="17" s="1"/>
  <c r="R1279" i="17" s="1"/>
  <c r="F1278" i="17"/>
  <c r="R1278" i="17" s="1"/>
  <c r="H484" i="33"/>
  <c r="F490" i="17" s="1"/>
  <c r="R490" i="17" s="1"/>
  <c r="F489" i="17"/>
  <c r="R489" i="17" s="1"/>
  <c r="F1427" i="17"/>
  <c r="R1427" i="17" s="1"/>
  <c r="H1433" i="33"/>
  <c r="H1448" i="33"/>
  <c r="F393" i="17" l="1"/>
  <c r="R393" i="17" s="1"/>
  <c r="F564" i="17"/>
  <c r="R564" i="17" s="1"/>
  <c r="F216" i="17"/>
  <c r="R216" i="17" s="1"/>
  <c r="F1439" i="17"/>
  <c r="R1439" i="17" s="1"/>
  <c r="H18" i="33"/>
  <c r="F1454" i="17"/>
  <c r="R1454" i="17" s="1"/>
  <c r="H1453" i="33"/>
  <c r="F394" i="17"/>
  <c r="R394" i="17" s="1"/>
  <c r="F1458" i="17" l="1"/>
  <c r="R1458" i="17" s="1"/>
  <c r="F217" i="17"/>
  <c r="R217" i="17" s="1"/>
  <c r="F24" i="17"/>
  <c r="R24" i="17" s="1"/>
  <c r="F565" i="17"/>
  <c r="R565" i="17" s="1"/>
  <c r="F218" i="17"/>
  <c r="R218" i="17" s="1"/>
  <c r="F395" i="17" l="1"/>
  <c r="R395" i="17" s="1"/>
  <c r="F566" i="17"/>
  <c r="R566" i="17" s="1"/>
  <c r="F396" i="17"/>
  <c r="R396" i="17" s="1"/>
  <c r="F219" i="17" l="1"/>
  <c r="R219" i="17" s="1"/>
  <c r="F567" i="17"/>
  <c r="R567" i="17" s="1"/>
  <c r="H488" i="33"/>
  <c r="F494" i="17" s="1"/>
  <c r="R494" i="17" s="1"/>
  <c r="F493" i="17"/>
  <c r="R493" i="17" s="1"/>
  <c r="H391" i="33"/>
  <c r="H1277" i="33"/>
  <c r="F1283" i="17" s="1"/>
  <c r="R1283" i="17" s="1"/>
  <c r="F1282" i="17"/>
  <c r="R1282" i="17" s="1"/>
  <c r="F397" i="17" l="1"/>
  <c r="R397" i="17" s="1"/>
  <c r="F220" i="17"/>
  <c r="R220" i="17" s="1"/>
  <c r="H215" i="33"/>
  <c r="F568" i="17"/>
  <c r="R568" i="17" s="1"/>
  <c r="H563" i="33"/>
  <c r="F88" i="17"/>
  <c r="R88" i="17" s="1"/>
  <c r="F310" i="17"/>
  <c r="R310" i="17" s="1"/>
  <c r="F89" i="17"/>
  <c r="R89" i="17" s="1"/>
  <c r="F569" i="17" l="1"/>
  <c r="R569" i="17" s="1"/>
  <c r="F221" i="17"/>
  <c r="R221" i="17" s="1"/>
  <c r="F311" i="17"/>
  <c r="R311" i="17" s="1"/>
  <c r="F312" i="17" l="1"/>
  <c r="R312" i="17" s="1"/>
  <c r="F90" i="17"/>
  <c r="R90" i="17" s="1"/>
  <c r="F313" i="17"/>
  <c r="R313" i="17" s="1"/>
  <c r="F91" i="17"/>
  <c r="R91" i="17" s="1"/>
  <c r="H492" i="33" l="1"/>
  <c r="F498" i="17" s="1"/>
  <c r="R498" i="17" s="1"/>
  <c r="F497" i="17"/>
  <c r="R497" i="17" s="1"/>
  <c r="H308" i="33"/>
  <c r="H1281" i="33"/>
  <c r="F1287" i="17" s="1"/>
  <c r="R1287" i="17" s="1"/>
  <c r="F1286" i="17"/>
  <c r="R1286" i="17" s="1"/>
  <c r="F400" i="17"/>
  <c r="R400" i="17" s="1"/>
  <c r="F401" i="17"/>
  <c r="R401" i="17" s="1"/>
  <c r="F314" i="17" l="1"/>
  <c r="R314" i="17" s="1"/>
  <c r="F92" i="17"/>
  <c r="R92" i="17" s="1"/>
  <c r="F572" i="17"/>
  <c r="R572" i="17" s="1"/>
  <c r="F224" i="17"/>
  <c r="R224" i="17" s="1"/>
  <c r="H811" i="33"/>
  <c r="F817" i="17" s="1"/>
  <c r="R817" i="17" s="1"/>
  <c r="F93" i="17"/>
  <c r="R93" i="17" s="1"/>
  <c r="F573" i="17"/>
  <c r="R573" i="17" s="1"/>
  <c r="F225" i="17" l="1"/>
  <c r="R225" i="17" s="1"/>
  <c r="F402" i="17"/>
  <c r="R402" i="17" s="1"/>
  <c r="F403" i="17"/>
  <c r="R403" i="17" s="1"/>
  <c r="F574" i="17" l="1"/>
  <c r="R574" i="17" s="1"/>
  <c r="F226" i="17"/>
  <c r="R226" i="17" s="1"/>
  <c r="F94" i="17"/>
  <c r="R94" i="17" s="1"/>
  <c r="H89" i="33"/>
  <c r="F95" i="17" s="1"/>
  <c r="R95" i="17" s="1"/>
  <c r="F227" i="17" l="1"/>
  <c r="R227" i="17" s="1"/>
  <c r="F404" i="17"/>
  <c r="R404" i="17" s="1"/>
  <c r="H1285" i="33"/>
  <c r="F1291" i="17" s="1"/>
  <c r="R1291" i="17" s="1"/>
  <c r="F1290" i="17"/>
  <c r="R1290" i="17" s="1"/>
  <c r="F575" i="17"/>
  <c r="R575" i="17" s="1"/>
  <c r="H312" i="33"/>
  <c r="F318" i="17" s="1"/>
  <c r="R318" i="17" s="1"/>
  <c r="F317" i="17"/>
  <c r="R317" i="17" s="1"/>
  <c r="H399" i="33"/>
  <c r="F405" i="17" s="1"/>
  <c r="R405" i="17" s="1"/>
  <c r="H496" i="33"/>
  <c r="F502" i="17" s="1"/>
  <c r="R502" i="17" s="1"/>
  <c r="F501" i="17"/>
  <c r="R501" i="17" s="1"/>
  <c r="F228" i="17"/>
  <c r="R228" i="17" s="1"/>
  <c r="F576" i="17" l="1"/>
  <c r="R576" i="17" s="1"/>
  <c r="F229" i="17"/>
  <c r="R229" i="17" s="1"/>
  <c r="F577" i="17" l="1"/>
  <c r="R577" i="17" s="1"/>
  <c r="H224" i="33"/>
  <c r="F230" i="17" s="1"/>
  <c r="R230" i="17" s="1"/>
  <c r="F578" i="17"/>
  <c r="R578" i="17" s="1"/>
  <c r="H93" i="33" l="1"/>
  <c r="F99" i="17" s="1"/>
  <c r="R99" i="17" s="1"/>
  <c r="F98" i="17"/>
  <c r="R98" i="17" s="1"/>
  <c r="H106" i="33"/>
  <c r="H500" i="33" l="1"/>
  <c r="F505" i="17"/>
  <c r="R505" i="17" s="1"/>
  <c r="F112" i="17"/>
  <c r="R112" i="17" s="1"/>
  <c r="F408" i="17"/>
  <c r="R408" i="17" s="1"/>
  <c r="F579" i="17"/>
  <c r="R579" i="17" s="1"/>
  <c r="F321" i="17"/>
  <c r="R321" i="17" s="1"/>
  <c r="H324" i="33"/>
  <c r="H1289" i="33"/>
  <c r="F1295" i="17" s="1"/>
  <c r="R1295" i="17" s="1"/>
  <c r="F1294" i="17"/>
  <c r="R1294" i="17" s="1"/>
  <c r="F409" i="17"/>
  <c r="R409" i="17" s="1"/>
  <c r="F580" i="17" l="1"/>
  <c r="R580" i="17" s="1"/>
  <c r="H575" i="33"/>
  <c r="F581" i="17" s="1"/>
  <c r="R581" i="17" s="1"/>
  <c r="F330" i="17"/>
  <c r="R330" i="17" s="1"/>
  <c r="F322" i="17"/>
  <c r="R322" i="17" s="1"/>
  <c r="H806" i="33"/>
  <c r="F812" i="17" s="1"/>
  <c r="R812" i="17" s="1"/>
  <c r="F506" i="17"/>
  <c r="R506" i="17" s="1"/>
  <c r="H503" i="33"/>
  <c r="F509" i="17" s="1"/>
  <c r="R509" i="17" s="1"/>
  <c r="H506" i="33"/>
  <c r="F323" i="17" l="1"/>
  <c r="R323" i="17" s="1"/>
  <c r="H228" i="33"/>
  <c r="F234" i="17" s="1"/>
  <c r="R234" i="17" s="1"/>
  <c r="F233" i="17"/>
  <c r="R233" i="17" s="1"/>
  <c r="H508" i="33"/>
  <c r="F514" i="17" s="1"/>
  <c r="R514" i="17" s="1"/>
  <c r="F512" i="17"/>
  <c r="R512" i="17" s="1"/>
  <c r="F410" i="17"/>
  <c r="R410" i="17" s="1"/>
  <c r="F411" i="17"/>
  <c r="R411" i="17" s="1"/>
  <c r="F102" i="17" l="1"/>
  <c r="R102" i="17" s="1"/>
  <c r="F324" i="17"/>
  <c r="R324" i="17" s="1"/>
  <c r="H319" i="33"/>
  <c r="F103" i="17"/>
  <c r="R103" i="17" s="1"/>
  <c r="F325" i="17" l="1"/>
  <c r="R325" i="17" s="1"/>
  <c r="H321" i="33"/>
  <c r="H328" i="33"/>
  <c r="F334" i="17" s="1"/>
  <c r="R334" i="17" s="1"/>
  <c r="H325" i="33"/>
  <c r="H326" i="33"/>
  <c r="F332" i="17" s="1"/>
  <c r="R332" i="17" s="1"/>
  <c r="H327" i="33"/>
  <c r="F333" i="17" s="1"/>
  <c r="R333" i="17" s="1"/>
  <c r="H1293" i="33"/>
  <c r="H1296" i="33" s="1"/>
  <c r="F1298" i="17"/>
  <c r="R1298" i="17" s="1"/>
  <c r="F412" i="17"/>
  <c r="R412" i="17" s="1"/>
  <c r="H407" i="33"/>
  <c r="F413" i="17" s="1"/>
  <c r="R413" i="17" s="1"/>
  <c r="F104" i="17"/>
  <c r="R104" i="17" s="1"/>
  <c r="H1299" i="33" l="1"/>
  <c r="F1302" i="17"/>
  <c r="R1302" i="17" s="1"/>
  <c r="H1369" i="33"/>
  <c r="F1299" i="17"/>
  <c r="R1299" i="17" s="1"/>
  <c r="F331" i="17"/>
  <c r="R331" i="17" s="1"/>
  <c r="H330" i="33"/>
  <c r="F336" i="17" s="1"/>
  <c r="R336" i="17" s="1"/>
  <c r="F327" i="17"/>
  <c r="R327" i="17" s="1"/>
  <c r="H99" i="33"/>
  <c r="F584" i="17"/>
  <c r="R584" i="17" s="1"/>
  <c r="F585" i="17"/>
  <c r="R585" i="17" s="1"/>
  <c r="F1375" i="17" l="1"/>
  <c r="R1375" i="17" s="1"/>
  <c r="H17" i="33"/>
  <c r="H1301" i="33"/>
  <c r="F1307" i="17" s="1"/>
  <c r="R1307" i="17" s="1"/>
  <c r="F1305" i="17"/>
  <c r="R1305" i="17" s="1"/>
  <c r="F105" i="17"/>
  <c r="R105" i="17" s="1"/>
  <c r="H102" i="33"/>
  <c r="F108" i="17" s="1"/>
  <c r="R108" i="17" s="1"/>
  <c r="H111" i="33"/>
  <c r="F117" i="17" s="1"/>
  <c r="R117" i="17" s="1"/>
  <c r="H109" i="33"/>
  <c r="F115" i="17" s="1"/>
  <c r="R115" i="17" s="1"/>
  <c r="H110" i="33"/>
  <c r="F116" i="17" s="1"/>
  <c r="R116" i="17" s="1"/>
  <c r="H107" i="33"/>
  <c r="F237" i="17"/>
  <c r="R237" i="17" s="1"/>
  <c r="H242" i="33"/>
  <c r="F23" i="17" l="1"/>
  <c r="R23" i="17" s="1"/>
  <c r="H25" i="33"/>
  <c r="F31" i="17" s="1"/>
  <c r="F586" i="17"/>
  <c r="R586" i="17" s="1"/>
  <c r="F113" i="17"/>
  <c r="R113" i="17" s="1"/>
  <c r="H113" i="33"/>
  <c r="F119" i="17" s="1"/>
  <c r="R119" i="17" s="1"/>
  <c r="F248" i="17"/>
  <c r="R248" i="17" s="1"/>
  <c r="F238" i="17"/>
  <c r="R238" i="17" s="1"/>
  <c r="H812" i="33"/>
  <c r="F818" i="17" s="1"/>
  <c r="R818" i="17" s="1"/>
  <c r="F587" i="17"/>
  <c r="R587" i="17" s="1"/>
  <c r="R31" i="17" l="1"/>
  <c r="F416" i="17"/>
  <c r="R416" i="17" s="1"/>
  <c r="F239" i="17"/>
  <c r="R239" i="17" s="1"/>
  <c r="F417" i="17"/>
  <c r="R417" i="17" s="1"/>
  <c r="F240" i="17"/>
  <c r="R240" i="17" s="1"/>
  <c r="F588" i="17" l="1"/>
  <c r="R588" i="17" s="1"/>
  <c r="F241" i="17"/>
  <c r="R241" i="17" s="1"/>
  <c r="F418" i="17" l="1"/>
  <c r="R418" i="17" s="1"/>
  <c r="F589" i="17"/>
  <c r="R589" i="17" s="1"/>
  <c r="F242" i="17"/>
  <c r="R242" i="17" s="1"/>
  <c r="F590" i="17"/>
  <c r="R590" i="17" s="1"/>
  <c r="H237" i="33" l="1"/>
  <c r="F419" i="17"/>
  <c r="R419" i="17" s="1"/>
  <c r="F591" i="17"/>
  <c r="R591" i="17" s="1"/>
  <c r="F420" i="17" l="1"/>
  <c r="R420" i="17" s="1"/>
  <c r="H415" i="33"/>
  <c r="F421" i="17" s="1"/>
  <c r="R421" i="17" s="1"/>
  <c r="F243" i="17"/>
  <c r="R243" i="17" s="1"/>
  <c r="H239" i="33"/>
  <c r="F592" i="17" l="1"/>
  <c r="R592" i="17" s="1"/>
  <c r="F245" i="17"/>
  <c r="R245" i="17" s="1"/>
  <c r="H245" i="33"/>
  <c r="F251" i="17" s="1"/>
  <c r="R251" i="17" s="1"/>
  <c r="H246" i="33"/>
  <c r="F252" i="17" s="1"/>
  <c r="R252" i="17" s="1"/>
  <c r="H247" i="33"/>
  <c r="F253" i="17" s="1"/>
  <c r="R253" i="17" s="1"/>
  <c r="H244" i="33"/>
  <c r="F250" i="17" s="1"/>
  <c r="R250" i="17" s="1"/>
  <c r="H243" i="33"/>
  <c r="H337" i="33"/>
  <c r="F343" i="17" s="1"/>
  <c r="R343" i="17" s="1"/>
  <c r="F249" i="17" l="1"/>
  <c r="R249" i="17" s="1"/>
  <c r="H248" i="33"/>
  <c r="F254" i="17" s="1"/>
  <c r="R254" i="17" s="1"/>
  <c r="F593" i="17"/>
  <c r="R593" i="17" s="1"/>
  <c r="F594" i="17" l="1"/>
  <c r="R594" i="17" s="1"/>
  <c r="F595" i="17"/>
  <c r="R595" i="17" s="1"/>
  <c r="F424" i="17" l="1"/>
  <c r="R424" i="17" s="1"/>
  <c r="F425" i="17"/>
  <c r="R425" i="17" s="1"/>
  <c r="F596" i="17" l="1"/>
  <c r="R596" i="17" s="1"/>
  <c r="H591" i="33"/>
  <c r="F597" i="17" s="1"/>
  <c r="R597" i="17" s="1"/>
  <c r="F426" i="17"/>
  <c r="R426" i="17" s="1"/>
  <c r="H421" i="33" l="1"/>
  <c r="F427" i="17" l="1"/>
  <c r="R427" i="17" s="1"/>
  <c r="F600" i="17" l="1"/>
  <c r="R600" i="17" s="1"/>
  <c r="F601" i="17"/>
  <c r="R601" i="17" s="1"/>
  <c r="H425" i="33" l="1"/>
  <c r="F430" i="17"/>
  <c r="R430" i="17" s="1"/>
  <c r="F602" i="17" l="1"/>
  <c r="R602" i="17" s="1"/>
  <c r="F431" i="17"/>
  <c r="R431" i="17" s="1"/>
  <c r="H427" i="33"/>
  <c r="F433" i="17" s="1"/>
  <c r="R433" i="17" s="1"/>
  <c r="H431" i="33"/>
  <c r="F437" i="17" s="1"/>
  <c r="R437" i="17" s="1"/>
  <c r="H432" i="33"/>
  <c r="F438" i="17" s="1"/>
  <c r="R438" i="17" s="1"/>
  <c r="H429" i="33"/>
  <c r="H433" i="33"/>
  <c r="F439" i="17" s="1"/>
  <c r="R439" i="17" s="1"/>
  <c r="F603" i="17"/>
  <c r="R603" i="17" s="1"/>
  <c r="H434" i="33" l="1"/>
  <c r="F440" i="17" s="1"/>
  <c r="R440" i="17" s="1"/>
  <c r="F435" i="17"/>
  <c r="R435" i="17" s="1"/>
  <c r="F604" i="17" l="1"/>
  <c r="R604" i="17" s="1"/>
  <c r="F605" i="17"/>
  <c r="R605" i="17" s="1"/>
  <c r="F606" i="17" l="1"/>
  <c r="R606" i="17" s="1"/>
  <c r="F607" i="17" l="1"/>
  <c r="R607" i="17" s="1"/>
  <c r="F608" i="17" l="1"/>
  <c r="R608" i="17" s="1"/>
  <c r="F609" i="17" l="1"/>
  <c r="R609" i="17" s="1"/>
  <c r="F610" i="17" l="1"/>
  <c r="R610" i="17" s="1"/>
  <c r="F611" i="17"/>
  <c r="R611" i="17" s="1"/>
  <c r="F612" i="17" l="1"/>
  <c r="R612" i="17" s="1"/>
  <c r="H607" i="33"/>
  <c r="F613" i="17" s="1"/>
  <c r="R613" i="17" s="1"/>
  <c r="F616" i="17" l="1"/>
  <c r="R616" i="17" s="1"/>
  <c r="F617" i="17"/>
  <c r="R617" i="17" s="1"/>
  <c r="F618" i="17" l="1"/>
  <c r="R618" i="17" s="1"/>
  <c r="F619" i="17"/>
  <c r="R619" i="17" s="1"/>
  <c r="F620" i="17" l="1"/>
  <c r="R620" i="17" s="1"/>
  <c r="F621" i="17" l="1"/>
  <c r="R621" i="17" s="1"/>
  <c r="F622" i="17" l="1"/>
  <c r="R622" i="17" s="1"/>
  <c r="F623" i="17"/>
  <c r="R623" i="17" s="1"/>
  <c r="F624" i="17" l="1"/>
  <c r="R624" i="17" s="1"/>
  <c r="F625" i="17" l="1"/>
  <c r="R625" i="17" s="1"/>
  <c r="F626" i="17"/>
  <c r="R626" i="17" s="1"/>
  <c r="F627" i="17" l="1"/>
  <c r="R627" i="17" s="1"/>
  <c r="F628" i="17" l="1"/>
  <c r="R628" i="17" s="1"/>
  <c r="H623" i="33"/>
  <c r="F629" i="17" s="1"/>
  <c r="R629" i="17" s="1"/>
  <c r="F631" i="17" l="1"/>
  <c r="R631" i="17" s="1"/>
  <c r="F632" i="17"/>
  <c r="R632" i="17" s="1"/>
  <c r="F633" i="17" l="1"/>
  <c r="R633" i="17" s="1"/>
  <c r="F634" i="17"/>
  <c r="R634" i="17" s="1"/>
  <c r="F635" i="17" l="1"/>
  <c r="R635" i="17" s="1"/>
  <c r="F636" i="17"/>
  <c r="R636" i="17" s="1"/>
  <c r="F637" i="17" l="1"/>
  <c r="R637" i="17" s="1"/>
  <c r="F638" i="17" l="1"/>
  <c r="R638" i="17" s="1"/>
  <c r="F639" i="17" l="1"/>
  <c r="R639" i="17" s="1"/>
  <c r="F640" i="17" l="1"/>
  <c r="R640" i="17" s="1"/>
  <c r="F641" i="17" l="1"/>
  <c r="R641" i="17" s="1"/>
  <c r="F642" i="17"/>
  <c r="R642" i="17" s="1"/>
  <c r="F643" i="17" l="1"/>
  <c r="R643" i="17" s="1"/>
  <c r="F644" i="17" l="1"/>
  <c r="R644" i="17" s="1"/>
  <c r="H639" i="33"/>
  <c r="F645" i="17" s="1"/>
  <c r="R645" i="17" s="1"/>
  <c r="F648" i="17" l="1"/>
  <c r="R648" i="17" s="1"/>
  <c r="F649" i="17"/>
  <c r="R649" i="17" s="1"/>
  <c r="F650" i="17" l="1"/>
  <c r="R650" i="17" s="1"/>
  <c r="F651" i="17"/>
  <c r="R651" i="17" s="1"/>
  <c r="F652" i="17" l="1"/>
  <c r="R652" i="17" s="1"/>
  <c r="F653" i="17"/>
  <c r="R653" i="17" s="1"/>
  <c r="F654" i="17" l="1"/>
  <c r="R654" i="17" s="1"/>
  <c r="F655" i="17"/>
  <c r="R655" i="17" s="1"/>
  <c r="F656" i="17" l="1"/>
  <c r="R656" i="17" s="1"/>
  <c r="F657" i="17" l="1"/>
  <c r="R657" i="17" s="1"/>
  <c r="F658" i="17" l="1"/>
  <c r="R658" i="17" s="1"/>
  <c r="F659" i="17" l="1"/>
  <c r="R659" i="17" s="1"/>
  <c r="F660" i="17" l="1"/>
  <c r="R660" i="17" s="1"/>
  <c r="H655" i="33"/>
  <c r="F661" i="17" s="1"/>
  <c r="R661" i="17" s="1"/>
  <c r="F664" i="17" l="1"/>
  <c r="R664" i="17" s="1"/>
  <c r="F665" i="17"/>
  <c r="R665" i="17" s="1"/>
  <c r="F666" i="17" l="1"/>
  <c r="R666" i="17" s="1"/>
  <c r="F667" i="17" l="1"/>
  <c r="R667" i="17" s="1"/>
  <c r="H802" i="33"/>
  <c r="F808" i="17" s="1"/>
  <c r="R808" i="17" s="1"/>
  <c r="H710" i="33"/>
  <c r="F716" i="17" s="1"/>
  <c r="R716" i="17" s="1"/>
  <c r="H662" i="33"/>
  <c r="F668" i="17" s="1"/>
  <c r="R668" i="17" s="1"/>
  <c r="H666" i="33" l="1"/>
  <c r="F672" i="17" s="1"/>
  <c r="R672" i="17" s="1"/>
  <c r="F671" i="17"/>
  <c r="R671" i="17" s="1"/>
  <c r="F674" i="17" l="1"/>
  <c r="R674" i="17" s="1"/>
  <c r="H669" i="33"/>
  <c r="F675" i="17" s="1"/>
  <c r="R675" i="17" s="1"/>
  <c r="F678" i="17" l="1"/>
  <c r="R678" i="17" s="1"/>
  <c r="H678" i="33" l="1"/>
  <c r="F679" i="17"/>
  <c r="R679" i="17" s="1"/>
  <c r="F680" i="17" l="1"/>
  <c r="R680" i="17" s="1"/>
  <c r="H813" i="33"/>
  <c r="F684" i="17"/>
  <c r="R684" i="17" s="1"/>
  <c r="F681" i="17"/>
  <c r="R681" i="17" s="1"/>
  <c r="F819" i="17" l="1"/>
  <c r="R819" i="17" s="1"/>
  <c r="H676" i="33"/>
  <c r="H679" i="33" l="1"/>
  <c r="F685" i="17" s="1"/>
  <c r="R685" i="17" s="1"/>
  <c r="F682" i="17"/>
  <c r="R682" i="17" s="1"/>
  <c r="H683" i="33" l="1"/>
  <c r="H685" i="33"/>
  <c r="F691" i="17" s="1"/>
  <c r="R691" i="17" s="1"/>
  <c r="F688" i="17"/>
  <c r="R688" i="17" s="1"/>
  <c r="H686" i="33" l="1"/>
  <c r="F692" i="17" s="1"/>
  <c r="R692" i="17" s="1"/>
  <c r="F689" i="17"/>
  <c r="R689" i="17" s="1"/>
  <c r="F694" i="17" l="1"/>
  <c r="R694" i="17" s="1"/>
  <c r="F695" i="17"/>
  <c r="R695" i="17" s="1"/>
  <c r="F696" i="17" l="1"/>
  <c r="R696" i="17" s="1"/>
  <c r="F697" i="17"/>
  <c r="R697" i="17" s="1"/>
  <c r="F698" i="17" l="1"/>
  <c r="R698" i="17" s="1"/>
  <c r="F699" i="17"/>
  <c r="R699" i="17" s="1"/>
  <c r="F700" i="17" l="1"/>
  <c r="R700" i="17" s="1"/>
  <c r="H807" i="33"/>
  <c r="F813" i="17" s="1"/>
  <c r="R813" i="17" s="1"/>
  <c r="H695" i="33"/>
  <c r="F701" i="17" s="1"/>
  <c r="R701" i="17" s="1"/>
  <c r="F704" i="17" l="1"/>
  <c r="R704" i="17" s="1"/>
  <c r="F705" i="17"/>
  <c r="R705" i="17" s="1"/>
  <c r="F706" i="17" l="1"/>
  <c r="R706" i="17" s="1"/>
  <c r="F707" i="17" l="1"/>
  <c r="R707" i="17" s="1"/>
  <c r="F708" i="17" l="1"/>
  <c r="R708" i="17" s="1"/>
  <c r="H703" i="33" l="1"/>
  <c r="F799" i="17" l="1"/>
  <c r="R799" i="17" s="1"/>
  <c r="F797" i="17"/>
  <c r="R797" i="17" s="1"/>
  <c r="F791" i="17"/>
  <c r="R791" i="17" s="1"/>
  <c r="F794" i="17"/>
  <c r="R794" i="17" s="1"/>
  <c r="F800" i="17"/>
  <c r="R800" i="17" s="1"/>
  <c r="F792" i="17"/>
  <c r="R792" i="17" s="1"/>
  <c r="F793" i="17"/>
  <c r="R793" i="17" s="1"/>
  <c r="F796" i="17"/>
  <c r="R796" i="17" s="1"/>
  <c r="F795" i="17"/>
  <c r="R795" i="17" s="1"/>
  <c r="F798" i="17"/>
  <c r="R798" i="17" s="1"/>
  <c r="F709" i="17"/>
  <c r="R709" i="17" s="1"/>
  <c r="H705" i="33"/>
  <c r="H717" i="33"/>
  <c r="F723" i="17" s="1"/>
  <c r="R723" i="17" s="1"/>
  <c r="H708" i="33"/>
  <c r="H712" i="33"/>
  <c r="F718" i="17" s="1"/>
  <c r="R718" i="17" s="1"/>
  <c r="H711" i="33"/>
  <c r="F717" i="17" s="1"/>
  <c r="R717" i="17" s="1"/>
  <c r="H716" i="33"/>
  <c r="F722" i="17" s="1"/>
  <c r="R722" i="17" s="1"/>
  <c r="H709" i="33"/>
  <c r="F715" i="17" s="1"/>
  <c r="R715" i="17" s="1"/>
  <c r="H719" i="33"/>
  <c r="F725" i="17" s="1"/>
  <c r="R725" i="17" s="1"/>
  <c r="H713" i="33"/>
  <c r="F719" i="17" s="1"/>
  <c r="R719" i="17" s="1"/>
  <c r="H714" i="33"/>
  <c r="F720" i="17" s="1"/>
  <c r="R720" i="17" s="1"/>
  <c r="H718" i="33"/>
  <c r="F724" i="17" s="1"/>
  <c r="R724" i="17" s="1"/>
  <c r="H723" i="33" l="1"/>
  <c r="F714" i="17"/>
  <c r="R714" i="17" s="1"/>
  <c r="H795" i="33"/>
  <c r="F801" i="17" s="1"/>
  <c r="R801" i="17" s="1"/>
  <c r="F790" i="17"/>
  <c r="R790" i="17" s="1"/>
  <c r="F711" i="17"/>
  <c r="R711" i="17" s="1"/>
  <c r="H797" i="33"/>
  <c r="H2" i="33" l="1"/>
  <c r="F803" i="17"/>
  <c r="R803" i="17" s="1"/>
  <c r="F729" i="17"/>
  <c r="R729" i="17" s="1"/>
  <c r="H803" i="33"/>
  <c r="F809" i="17" s="1"/>
  <c r="R809" i="17" s="1"/>
  <c r="H801" i="33"/>
  <c r="F807" i="17" s="1"/>
  <c r="R807" i="17" s="1"/>
  <c r="H808" i="33"/>
  <c r="F814" i="17" s="1"/>
  <c r="R814" i="17" s="1"/>
  <c r="H804" i="33"/>
  <c r="F810" i="17" s="1"/>
  <c r="R810" i="17" s="1"/>
  <c r="H799" i="33"/>
  <c r="H810" i="33"/>
  <c r="F816" i="17" s="1"/>
  <c r="R816" i="17" s="1"/>
  <c r="H800" i="33"/>
  <c r="F806" i="17" s="1"/>
  <c r="R806" i="17" s="1"/>
  <c r="H805" i="33"/>
  <c r="F811" i="17" s="1"/>
  <c r="R811" i="17" s="1"/>
  <c r="H809" i="33"/>
  <c r="F815" i="17" s="1"/>
  <c r="R815" i="17" s="1"/>
  <c r="H814" i="33" l="1"/>
  <c r="F805" i="17"/>
  <c r="R805" i="17" s="1"/>
  <c r="F8" i="17"/>
  <c r="R8" i="17" s="1"/>
  <c r="H14" i="33"/>
  <c r="F820" i="17" l="1"/>
  <c r="R820" i="17" s="1"/>
  <c r="F20" i="17"/>
  <c r="H27" i="33"/>
  <c r="F33" i="17" s="1"/>
  <c r="R20" i="17"/>
  <c r="R33" i="17" l="1"/>
</calcChain>
</file>

<file path=xl/sharedStrings.xml><?xml version="1.0" encoding="utf-8"?>
<sst xmlns="http://schemas.openxmlformats.org/spreadsheetml/2006/main" count="18207" uniqueCount="305">
  <si>
    <t xml:space="preserve"> </t>
  </si>
  <si>
    <t>Description of Account Summary:</t>
  </si>
  <si>
    <t>Rate Base:</t>
  </si>
  <si>
    <t>Electric Plant in Service</t>
  </si>
  <si>
    <t>Plant Held for Future Use</t>
  </si>
  <si>
    <t>Misc Deferred Debits</t>
  </si>
  <si>
    <t>Elec Plant Acq Adj</t>
  </si>
  <si>
    <t>Prepayments</t>
  </si>
  <si>
    <t>Fuel Stock</t>
  </si>
  <si>
    <t>Material &amp; Supplies</t>
  </si>
  <si>
    <t>Working Capital</t>
  </si>
  <si>
    <t>Weatherization Loans</t>
  </si>
  <si>
    <t>Miscellaneous Rate Base</t>
  </si>
  <si>
    <t xml:space="preserve">     Total Electric Plant</t>
  </si>
  <si>
    <t>Rate Base Deductions:</t>
  </si>
  <si>
    <t>Accum Prov For Depr</t>
  </si>
  <si>
    <t>Accum Prov For Amort</t>
  </si>
  <si>
    <t>Accum Def Income Taxes</t>
  </si>
  <si>
    <t>Unamortized ITC</t>
  </si>
  <si>
    <t>Customer Adv for Const</t>
  </si>
  <si>
    <t>Customer Service Deposits</t>
  </si>
  <si>
    <t>Misc. Rate Base Deductions</t>
  </si>
  <si>
    <t xml:space="preserve">     Total Rate Base Deductions</t>
  </si>
  <si>
    <t>Total Rate Base</t>
  </si>
  <si>
    <t>SG</t>
  </si>
  <si>
    <t>Station Equipment</t>
  </si>
  <si>
    <t>Storage Battery Equipment</t>
  </si>
  <si>
    <t>Services</t>
  </si>
  <si>
    <t>Meters</t>
  </si>
  <si>
    <t>Leased Property</t>
  </si>
  <si>
    <t>CAEE</t>
  </si>
  <si>
    <t>Land and Land Rights</t>
  </si>
  <si>
    <t>B8</t>
  </si>
  <si>
    <t>Structures and Improvements</t>
  </si>
  <si>
    <t>Boiler Plant Equipment</t>
  </si>
  <si>
    <t>Turbogenerator Units</t>
  </si>
  <si>
    <t>Accessory Electric Equipment</t>
  </si>
  <si>
    <t>Misc Power Plant Equipment</t>
  </si>
  <si>
    <t>Steam Plant ARO</t>
  </si>
  <si>
    <t>SP</t>
  </si>
  <si>
    <t>Unclassified Steam Plant - Account 300</t>
  </si>
  <si>
    <t>Total Steam Production Plant</t>
  </si>
  <si>
    <t>Summary of Steam Production Plant by Factor</t>
  </si>
  <si>
    <t>Total Steam Production Plant by Factor</t>
  </si>
  <si>
    <t>Reactor Plant Equipment</t>
  </si>
  <si>
    <t>Misc. Power Plant Equipment</t>
  </si>
  <si>
    <t>NP</t>
  </si>
  <si>
    <t>Unclassified Nuclear Plant - Acct 300</t>
  </si>
  <si>
    <t>Total Nuclear Production Plant</t>
  </si>
  <si>
    <t>Summary of Nuclear Production Plant by Factor</t>
  </si>
  <si>
    <t>Total Nuclear Plant by Factor</t>
  </si>
  <si>
    <t>Reservoirs, Dams &amp; Waterways</t>
  </si>
  <si>
    <t>Water Wheel, Turbines, &amp; Generators</t>
  </si>
  <si>
    <t>Roads, Railroads &amp; Bridges</t>
  </si>
  <si>
    <t>Hydro Plant ARO</t>
  </si>
  <si>
    <t>HP</t>
  </si>
  <si>
    <t>Unclassified Hydro Plant - Acct 300</t>
  </si>
  <si>
    <t>Total Hydraulic Plant</t>
  </si>
  <si>
    <t>Summary of Hydraulic Plant by Factor</t>
  </si>
  <si>
    <t>Total Hydraulic Plant by Factor</t>
  </si>
  <si>
    <t>Fuel Holders, Producers &amp; Accessories</t>
  </si>
  <si>
    <t>Prime Movers</t>
  </si>
  <si>
    <t>Generators</t>
  </si>
  <si>
    <t>Accessory Electric Plant</t>
  </si>
  <si>
    <t>Other Production ARO</t>
  </si>
  <si>
    <t>OP</t>
  </si>
  <si>
    <t>Unclassified Other Prod Plant-Acct 300</t>
  </si>
  <si>
    <t>Total Other Production Plant</t>
  </si>
  <si>
    <t>Summary of Other Production Plant by Factor</t>
  </si>
  <si>
    <t>Total of Other Production Plant by Factor</t>
  </si>
  <si>
    <t>Experimental Plant</t>
  </si>
  <si>
    <t>Total Experimental Plant</t>
  </si>
  <si>
    <t>TOTAL PRODUCTION PLANT</t>
  </si>
  <si>
    <t>Towers and Fixtures</t>
  </si>
  <si>
    <t>Poles and Fixtures</t>
  </si>
  <si>
    <t>Clearing and Grading</t>
  </si>
  <si>
    <t>Underground Conduit</t>
  </si>
  <si>
    <t xml:space="preserve">Underground Conductors </t>
  </si>
  <si>
    <t>Roads and Trails</t>
  </si>
  <si>
    <t>TP</t>
  </si>
  <si>
    <t>Unclassified Trans Plant - Acct 300</t>
  </si>
  <si>
    <t>TS0</t>
  </si>
  <si>
    <t>Unclassified Trans Sub Plant - Acct 300</t>
  </si>
  <si>
    <t>TOTAL TRANSMISSION PLANT</t>
  </si>
  <si>
    <t>Summary of Transmission Plant by Factor</t>
  </si>
  <si>
    <t>Total Transmission Plant by Factor</t>
  </si>
  <si>
    <t>Poles, Towers &amp; Fixtures</t>
  </si>
  <si>
    <t>Overhead Conductors</t>
  </si>
  <si>
    <t>Line Transformers</t>
  </si>
  <si>
    <t>Installations on Customers' Premises</t>
  </si>
  <si>
    <t>Street Lights</t>
  </si>
  <si>
    <t>DP</t>
  </si>
  <si>
    <t>Unclassified Dist Plant - Acct 300</t>
  </si>
  <si>
    <t>DS0</t>
  </si>
  <si>
    <t>Unclassified Dist Sub Plant - Acct 300</t>
  </si>
  <si>
    <t>TOTAL DISTRIBUTION PLANT</t>
  </si>
  <si>
    <t>Summary of Distribution Plant by Factor</t>
  </si>
  <si>
    <t>Total Distribution Plant by Factor</t>
  </si>
  <si>
    <t>Office Furniture &amp; Equipment</t>
  </si>
  <si>
    <t>Transportation Equipment</t>
  </si>
  <si>
    <t>Stores Equipment</t>
  </si>
  <si>
    <t>Tools, Shop &amp; Garage Equipment</t>
  </si>
  <si>
    <t>Laboratory Equipment</t>
  </si>
  <si>
    <t>Power Operated Equipment</t>
  </si>
  <si>
    <t>Communication Equipment</t>
  </si>
  <si>
    <t>Misc. Equipment</t>
  </si>
  <si>
    <t>Coal Mine</t>
  </si>
  <si>
    <t>MP</t>
  </si>
  <si>
    <t>399L</t>
  </si>
  <si>
    <t>WIDCO Capital Lease</t>
  </si>
  <si>
    <t>Remove Capital Leases</t>
  </si>
  <si>
    <t>General Capital Leases</t>
  </si>
  <si>
    <t>B9</t>
  </si>
  <si>
    <t>General Vehicles Capital Leases</t>
  </si>
  <si>
    <t>GP</t>
  </si>
  <si>
    <t>Unclassified Gen Plant - Acct 300</t>
  </si>
  <si>
    <t>399G</t>
  </si>
  <si>
    <t>TOTAL GENERAL PLANT</t>
  </si>
  <si>
    <t>Summary of General Plant by Factor</t>
  </si>
  <si>
    <t>Total General Plant by Factor</t>
  </si>
  <si>
    <t>Organization</t>
  </si>
  <si>
    <t>Franchise &amp; Consent</t>
  </si>
  <si>
    <t>Miscellaneous Intangible Plant</t>
  </si>
  <si>
    <t>Less Non-Utility Plant</t>
  </si>
  <si>
    <t>IP</t>
  </si>
  <si>
    <t>Unclassified Intangible Plant - Acct 300</t>
  </si>
  <si>
    <t>TOTAL INTANGIBLE PLANT</t>
  </si>
  <si>
    <t>Summary of Intangible Plant by Factor</t>
  </si>
  <si>
    <t>Total Intangible Plant by Factor</t>
  </si>
  <si>
    <t>Summary of Unclassified Plant (Account 106)</t>
  </si>
  <si>
    <t>Total Unclassified Plant by Factor</t>
  </si>
  <si>
    <t>TOTAL ELECTRIC PLANT IN SERVICE</t>
  </si>
  <si>
    <t>Summary of Electric Plant by Factor</t>
  </si>
  <si>
    <t>Plant Held For Future Use</t>
  </si>
  <si>
    <t>Total Plant Held For Future Use</t>
  </si>
  <si>
    <t>B10</t>
  </si>
  <si>
    <t>Electric Plant Acquisition Adjustments</t>
  </si>
  <si>
    <t>Total Electric Plant Acquisition Adjustments</t>
  </si>
  <si>
    <t>B15</t>
  </si>
  <si>
    <t>Accum  Provision for Asset Acquisition Adjustments</t>
  </si>
  <si>
    <t>Weatherization</t>
  </si>
  <si>
    <t>B16</t>
  </si>
  <si>
    <t>182W</t>
  </si>
  <si>
    <t>186W</t>
  </si>
  <si>
    <t>Total Weatherization</t>
  </si>
  <si>
    <t>Total Fuel Stock</t>
  </si>
  <si>
    <t>B13</t>
  </si>
  <si>
    <t>Fuel Stock - Undistributed</t>
  </si>
  <si>
    <t>DG&amp;T Working Capital Deposit</t>
  </si>
  <si>
    <t>Provo Working Capital Deposit</t>
  </si>
  <si>
    <t>Materials and Supplies</t>
  </si>
  <si>
    <t>Stores Expense Undistributed</t>
  </si>
  <si>
    <t>Total Prepayments</t>
  </si>
  <si>
    <t>182M</t>
  </si>
  <si>
    <t>Misc Regulatory Assets</t>
  </si>
  <si>
    <t>B11</t>
  </si>
  <si>
    <t>186M</t>
  </si>
  <si>
    <t>Total Misc. Deferred Debits</t>
  </si>
  <si>
    <t>CWC</t>
  </si>
  <si>
    <t>Cash Working Capital</t>
  </si>
  <si>
    <t>B14</t>
  </si>
  <si>
    <t>OWC</t>
  </si>
  <si>
    <t>Other Work. Cap.</t>
  </si>
  <si>
    <t>Cash</t>
  </si>
  <si>
    <t>Working Funds</t>
  </si>
  <si>
    <t>Other A/R</t>
  </si>
  <si>
    <t>A/P</t>
  </si>
  <si>
    <t xml:space="preserve">Other Msc. Df. Crd. </t>
  </si>
  <si>
    <t>Asset Retir. Oblig.</t>
  </si>
  <si>
    <t>ARO Reg Liability</t>
  </si>
  <si>
    <t>Cholla Reclamation</t>
  </si>
  <si>
    <t>Total Working Capital</t>
  </si>
  <si>
    <t>Unrec Plant &amp; Reg Study Costs</t>
  </si>
  <si>
    <t>Nuclear Plant - Trojan</t>
  </si>
  <si>
    <t>Misc Deferred Debits-Trojan</t>
  </si>
  <si>
    <t>TOTAL MISCELLANEOUS RATE BASE</t>
  </si>
  <si>
    <t>TOTAL RATE BASE ADDITIONS</t>
  </si>
  <si>
    <t>Total Customer Service Deposits</t>
  </si>
  <si>
    <t>Prop Ins</t>
  </si>
  <si>
    <t>Inj &amp; Dam</t>
  </si>
  <si>
    <t>Pen &amp; Ben</t>
  </si>
  <si>
    <t>Ins Prov</t>
  </si>
  <si>
    <t>Reg Liabilities - Insurance Provision</t>
  </si>
  <si>
    <t>Accum Misc Oper Provisions - Other</t>
  </si>
  <si>
    <t xml:space="preserve">ARO  </t>
  </si>
  <si>
    <t>Regulatory Liability</t>
  </si>
  <si>
    <t>Customer Advances for Construction</t>
  </si>
  <si>
    <t>Total Customer Advances for Constr.</t>
  </si>
  <si>
    <t>B19</t>
  </si>
  <si>
    <t>SO2 Emissions</t>
  </si>
  <si>
    <t>Other Deferred Credits</t>
  </si>
  <si>
    <t>Accumulated Deferred Income Taxes</t>
  </si>
  <si>
    <t>Total Accum Deferred Income Taxes</t>
  </si>
  <si>
    <t>S</t>
  </si>
  <si>
    <t xml:space="preserve">Accumulated Deferred Income Taxes </t>
  </si>
  <si>
    <t>TOTAL ACCUM DEF INCOME TAX</t>
  </si>
  <si>
    <t>Accumulated Investment Tax Credit</t>
  </si>
  <si>
    <t>Total Accumulated ITC</t>
  </si>
  <si>
    <t>TOTAL RATE BASE DEDUCTIONS</t>
  </si>
  <si>
    <t>108SP</t>
  </si>
  <si>
    <t>Steam Prod Plant Accumulated Depr</t>
  </si>
  <si>
    <t>B17</t>
  </si>
  <si>
    <t>108NP</t>
  </si>
  <si>
    <t>Nuclear Prod Plant Accumulated Depr</t>
  </si>
  <si>
    <t>108HP</t>
  </si>
  <si>
    <t>Hydraulic Prod Plant Accum Depr</t>
  </si>
  <si>
    <t>108OP</t>
  </si>
  <si>
    <t>Other Production Plant - Accum Depr</t>
  </si>
  <si>
    <t>108EP</t>
  </si>
  <si>
    <t>Experimental Plant - Accum Depr</t>
  </si>
  <si>
    <t>TOTAL PRODUCTION PLANT DEPR</t>
  </si>
  <si>
    <t>Summary of Prod Plant Depreciation by Factor</t>
  </si>
  <si>
    <t>Total of Prod Plant Depreciation by Factor</t>
  </si>
  <si>
    <t>108TP</t>
  </si>
  <si>
    <t>Transmission Plant Accumulated Depr</t>
  </si>
  <si>
    <t>TOTAL TRANS PLANT ACCUM DEPR</t>
  </si>
  <si>
    <t>108D00</t>
  </si>
  <si>
    <t>108DS</t>
  </si>
  <si>
    <t>108DP</t>
  </si>
  <si>
    <t>TOTAL DISTRIBUTION PLANT DEPR</t>
  </si>
  <si>
    <t>Summary of Distribution Plant Depr by Factor</t>
  </si>
  <si>
    <t>Total Distribution Depreciation by Factor</t>
  </si>
  <si>
    <t>108GP</t>
  </si>
  <si>
    <t>General Plant Accumulated Depr</t>
  </si>
  <si>
    <t>108MP</t>
  </si>
  <si>
    <t>Mining Plant Accumulated Depr.</t>
  </si>
  <si>
    <t>Less Centralia Situs Depreciation</t>
  </si>
  <si>
    <t>Accum Depr - Capital Lease</t>
  </si>
  <si>
    <t>TOTAL GENERAL PLANT ACCUM DEPR</t>
  </si>
  <si>
    <t>Summary of General Depreciation by Factor</t>
  </si>
  <si>
    <t>Total General Depreciation by Factor</t>
  </si>
  <si>
    <t>TOTAL ACCUM DEPR - PLANT IN SERV</t>
  </si>
  <si>
    <t>111SP</t>
  </si>
  <si>
    <t>Accum Prov for Amort-Steam</t>
  </si>
  <si>
    <t>111GP</t>
  </si>
  <si>
    <t>Accum Prov for Amort-General</t>
  </si>
  <si>
    <t>B18</t>
  </si>
  <si>
    <t>111HP</t>
  </si>
  <si>
    <t>Accum Prov for Amort-Hydro</t>
  </si>
  <si>
    <t>111IP</t>
  </si>
  <si>
    <t>Accum Prov for Amort-Intangible Plant</t>
  </si>
  <si>
    <t>Accum Amtr - Capital Lease</t>
  </si>
  <si>
    <t>Remove Capital Lease Amtr</t>
  </si>
  <si>
    <t>TOTAL ACCUM PROV FOR AMORTIZ</t>
  </si>
  <si>
    <t>Summary of Amortization by Factor</t>
  </si>
  <si>
    <t>Total Provision For Amortization by Factor</t>
  </si>
  <si>
    <t>end</t>
  </si>
  <si>
    <t>SE</t>
  </si>
  <si>
    <t>SO</t>
  </si>
  <si>
    <t>CAGW</t>
  </si>
  <si>
    <t>DGP</t>
  </si>
  <si>
    <t>CAGE</t>
  </si>
  <si>
    <t>CAEW</t>
  </si>
  <si>
    <t>JBG</t>
  </si>
  <si>
    <t>DGU</t>
  </si>
  <si>
    <t>CN</t>
  </si>
  <si>
    <t>JBE</t>
  </si>
  <si>
    <t>SGCT</t>
  </si>
  <si>
    <t>TROJP</t>
  </si>
  <si>
    <t>DEU</t>
  </si>
  <si>
    <t>SNPPS</t>
  </si>
  <si>
    <t>SSGCT</t>
  </si>
  <si>
    <t>SSGCH</t>
  </si>
  <si>
    <t>SNPD</t>
  </si>
  <si>
    <t>GPS</t>
  </si>
  <si>
    <t>EXCTAX</t>
  </si>
  <si>
    <t>SNP</t>
  </si>
  <si>
    <t>OTH</t>
  </si>
  <si>
    <t>BADDEBT</t>
  </si>
  <si>
    <t>TROJD</t>
  </si>
  <si>
    <t>IBT</t>
  </si>
  <si>
    <t>Less Capital Leases</t>
  </si>
  <si>
    <t>CNP</t>
  </si>
  <si>
    <t>SNPPH</t>
  </si>
  <si>
    <t>SNPT</t>
  </si>
  <si>
    <t>SNPP</t>
  </si>
  <si>
    <t>SNPPN</t>
  </si>
  <si>
    <t>DITBAL</t>
  </si>
  <si>
    <t>ITC84</t>
  </si>
  <si>
    <t>ITC85</t>
  </si>
  <si>
    <t>ITC86</t>
  </si>
  <si>
    <t>ITC88</t>
  </si>
  <si>
    <t>ITC89</t>
  </si>
  <si>
    <t>ITC90</t>
  </si>
  <si>
    <t>Less Capital Lease</t>
  </si>
  <si>
    <t>PacifiCorp</t>
  </si>
  <si>
    <t>Historical Rate Base - AMA Method</t>
  </si>
  <si>
    <t>CIAC</t>
  </si>
  <si>
    <t>AMA</t>
  </si>
  <si>
    <t>OTHER</t>
  </si>
  <si>
    <t>Rate Base</t>
  </si>
  <si>
    <t>Pensions</t>
  </si>
  <si>
    <t>Total Accum Provision for Asset Acq. Adj.</t>
  </si>
  <si>
    <t>Total Pensions</t>
  </si>
  <si>
    <t>Total Materials and Supplies - FERC 154</t>
  </si>
  <si>
    <t>Total Materials &amp; Supplies (Net)</t>
  </si>
  <si>
    <t>Accum. - WA Accel. Depr Reserves</t>
  </si>
  <si>
    <t>B20</t>
  </si>
  <si>
    <t>2.33 &amp; 2.34</t>
  </si>
  <si>
    <t>2.36 &amp; 2.37</t>
  </si>
  <si>
    <t>Washington 2023 General Rate Case</t>
  </si>
  <si>
    <t>12 ME Jun-22</t>
  </si>
  <si>
    <t>SG-P</t>
  </si>
  <si>
    <t>SG-U</t>
  </si>
  <si>
    <t>SG-W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</si>
</sst>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(* #,##0.00_);_(* \(#,##0.00\);_(* &quot;-&quot;??_);_(@_)"/>
    <numFmt numFmtId="164" formatCode="_(* #,##0_);_(* \(#,##0\);_(* &quot;-&quot;??_);_(@_)"/>
    <numFmt numFmtId="165" formatCode="[$-409]mmm\-yy;@"/>
    <numFmt numFmtId="166" formatCode="_(* #,##0.000_);_(* \(#,##0.000\);_(* &quot;-&quot;??_);_(@_)"/>
    <numFmt numFmtId="167" formatCode="###,000"/>
  </numFmts>
  <fonts count="31" x14ac:knownFonts="1">
    <font>
      <sz val="10"/>
      <name val="Arial"/>
      <family val="2"/>
    </font>
    <font>
      <sz val="10"/>
      <name val="Arial"/>
      <family val="2"/>
    </font>
    <font>
      <sz val="9"/>
      <name val="Arial"/>
      <family val="2"/>
    </font>
    <font>
      <b/>
      <sz val="10"/>
      <name val="Arial"/>
      <family val="2"/>
    </font>
    <font>
      <i/>
      <sz val="9"/>
      <color indexed="46"/>
      <name val="Arial"/>
      <family val="2"/>
    </font>
    <font>
      <b/>
      <sz val="9"/>
      <name val="Arial"/>
      <family val="2"/>
    </font>
    <font>
      <u/>
      <sz val="9"/>
      <name val="Arial"/>
      <family val="2"/>
    </font>
    <font>
      <sz val="6"/>
      <name val="Arial"/>
      <family val="2"/>
    </font>
    <font>
      <sz val="7"/>
      <name val="Arial"/>
      <family val="2"/>
    </font>
    <font>
      <sz val="10"/>
      <color indexed="8"/>
      <name val="Arial"/>
      <family val="2"/>
    </font>
    <font>
      <b/>
      <sz val="10"/>
      <color indexed="9"/>
      <name val="Arial"/>
      <family val="2"/>
    </font>
    <font>
      <sz val="14"/>
      <name val="Arial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color rgb="FFFF0000"/>
      <name val="Arial"/>
      <family val="2"/>
    </font>
    <font>
      <b/>
      <sz val="11"/>
      <color theme="1"/>
      <name val="Calibri"/>
      <family val="2"/>
      <scheme val="minor"/>
    </font>
    <font>
      <b/>
      <sz val="8"/>
      <color rgb="FF1F497D"/>
      <name val="Verdana"/>
      <family val="2"/>
    </font>
    <font>
      <sz val="8"/>
      <color rgb="FF1F497D"/>
      <name val="Verdana"/>
      <family val="2"/>
    </font>
    <font>
      <sz val="8"/>
      <color rgb="FF000000"/>
      <name val="Verdana"/>
      <family val="2"/>
    </font>
    <font>
      <b/>
      <sz val="8"/>
      <color rgb="FF00CC00"/>
      <name val="Verdana"/>
      <family val="2"/>
    </font>
    <font>
      <b/>
      <sz val="8"/>
      <color rgb="FF33CC33"/>
      <name val="Verdana"/>
      <family val="2"/>
    </font>
    <font>
      <b/>
      <sz val="8"/>
      <color rgb="FFFF9900"/>
      <name val="Verdana"/>
      <family val="2"/>
    </font>
    <font>
      <b/>
      <sz val="8"/>
      <color rgb="FFFF0000"/>
      <name val="Verdana"/>
      <family val="2"/>
    </font>
    <font>
      <sz val="8"/>
      <color rgb="FF000000"/>
      <name val="Arial"/>
      <family val="2"/>
    </font>
    <font>
      <i/>
      <sz val="8"/>
      <color rgb="FF000000"/>
      <name val="Verdana"/>
      <family val="2"/>
    </font>
    <font>
      <b/>
      <i/>
      <sz val="8"/>
      <color rgb="FF000000"/>
      <name val="Verdana"/>
      <family val="2"/>
    </font>
    <font>
      <b/>
      <i/>
      <sz val="8"/>
      <color rgb="FF1F497D"/>
      <name val="Verdana"/>
      <family val="2"/>
    </font>
    <font>
      <i/>
      <sz val="8"/>
      <color rgb="FF1F497D"/>
      <name val="Verdana"/>
      <family val="2"/>
    </font>
    <font>
      <i/>
      <sz val="9"/>
      <name val="Arial"/>
      <family val="2"/>
    </font>
    <font>
      <sz val="11"/>
      <color rgb="FFFF0000"/>
      <name val="Calibri"/>
      <family val="2"/>
      <scheme val="minor"/>
    </font>
    <font>
      <b/>
      <sz val="9"/>
      <color rgb="FFFF0000"/>
      <name val="Arial"/>
      <family val="2"/>
    </font>
  </fonts>
  <fills count="19">
    <fill>
      <patternFill patternType="none"/>
    </fill>
    <fill>
      <patternFill patternType="gray125"/>
    </fill>
    <fill>
      <patternFill patternType="solid">
        <fgColor rgb="FFDBE5F1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rgb="FFF1F5FB"/>
        <bgColor rgb="FF000000"/>
      </patternFill>
    </fill>
    <fill>
      <patternFill patternType="solid">
        <fgColor rgb="FFE9EFF7"/>
        <bgColor rgb="FF000000"/>
      </patternFill>
    </fill>
    <fill>
      <patternFill patternType="solid">
        <fgColor rgb="FFC6F9C1"/>
        <bgColor rgb="FF000000"/>
      </patternFill>
    </fill>
    <fill>
      <patternFill patternType="solid">
        <fgColor rgb="FFABEDA5"/>
        <bgColor rgb="FF000000"/>
      </patternFill>
    </fill>
    <fill>
      <patternFill patternType="solid">
        <fgColor rgb="FF94D88F"/>
        <bgColor rgb="FF000000"/>
      </patternFill>
    </fill>
    <fill>
      <patternFill patternType="solid">
        <fgColor rgb="FFFFFDBF"/>
        <bgColor rgb="FF000000"/>
      </patternFill>
    </fill>
    <fill>
      <patternFill patternType="solid">
        <fgColor rgb="FFFFFB8C"/>
        <bgColor rgb="FF000000"/>
      </patternFill>
    </fill>
    <fill>
      <patternFill patternType="solid">
        <fgColor rgb="FFFFF843"/>
        <bgColor rgb="FF000000"/>
      </patternFill>
    </fill>
    <fill>
      <patternFill patternType="solid">
        <fgColor rgb="FFFFC7CE"/>
        <bgColor rgb="FF000000"/>
      </patternFill>
    </fill>
    <fill>
      <patternFill patternType="solid">
        <fgColor rgb="FFFF988C"/>
        <bgColor rgb="FF000000"/>
      </patternFill>
    </fill>
    <fill>
      <patternFill patternType="solid">
        <fgColor rgb="FFFF6758"/>
        <bgColor rgb="FF000000"/>
      </patternFill>
    </fill>
    <fill>
      <patternFill patternType="solid">
        <fgColor rgb="FFDBE5F1"/>
        <bgColor rgb="FFFFFFFF"/>
      </patternFill>
    </fill>
    <fill>
      <patternFill patternType="solid">
        <fgColor rgb="FFB7CFE8"/>
        <bgColor rgb="FF000000"/>
      </patternFill>
    </fill>
    <fill>
      <patternFill patternType="solid">
        <fgColor rgb="FFC3D6EB"/>
        <bgColor rgb="FF000000"/>
      </patternFill>
    </fill>
    <fill>
      <patternFill patternType="solid">
        <fgColor rgb="FFDBE5F2"/>
        <bgColor rgb="FF000000"/>
      </patternFill>
    </fill>
  </fills>
  <borders count="12">
    <border>
      <left/>
      <right/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theme="3" tint="-0.24994659260841701"/>
      </left>
      <right style="thin">
        <color theme="3" tint="-0.24994659260841701"/>
      </right>
      <top style="thin">
        <color theme="3" tint="-0.24994659260841701"/>
      </top>
      <bottom style="thin">
        <color theme="3" tint="-0.24994659260841701"/>
      </bottom>
      <diagonal/>
    </border>
    <border>
      <left style="thin">
        <color theme="3" tint="0.59996337778862885"/>
      </left>
      <right style="thin">
        <color theme="3" tint="0.59996337778862885"/>
      </right>
      <top style="thin">
        <color theme="3" tint="0.59996337778862885"/>
      </top>
      <bottom style="thin">
        <color theme="3" tint="0.59996337778862885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hair">
        <color rgb="FFC0C0C0"/>
      </left>
      <right style="hair">
        <color rgb="FFC0C0C0"/>
      </right>
      <top style="thin">
        <color rgb="FF808080"/>
      </top>
      <bottom style="thin">
        <color rgb="FF80808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45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" fontId="9" fillId="0" borderId="6" applyNumberFormat="0" applyProtection="0">
      <alignment horizontal="left" vertical="center" indent="1"/>
    </xf>
    <xf numFmtId="0" fontId="1" fillId="0" borderId="0"/>
    <xf numFmtId="0" fontId="12" fillId="0" borderId="0"/>
    <xf numFmtId="43" fontId="12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0" borderId="0"/>
    <xf numFmtId="0" fontId="16" fillId="2" borderId="7" applyNumberFormat="0" applyAlignment="0" applyProtection="0">
      <alignment horizontal="left" vertical="center" indent="1"/>
    </xf>
    <xf numFmtId="167" fontId="17" fillId="0" borderId="8" applyNumberFormat="0" applyProtection="0">
      <alignment horizontal="right" vertical="center"/>
    </xf>
    <xf numFmtId="167" fontId="16" fillId="0" borderId="9" applyNumberFormat="0" applyProtection="0">
      <alignment horizontal="right" vertical="center"/>
    </xf>
    <xf numFmtId="0" fontId="18" fillId="3" borderId="9" applyNumberFormat="0" applyAlignment="0" applyProtection="0">
      <alignment horizontal="left" vertical="center" indent="1"/>
    </xf>
    <xf numFmtId="0" fontId="18" fillId="4" borderId="9" applyNumberFormat="0" applyAlignment="0" applyProtection="0">
      <alignment horizontal="left" vertical="center" indent="1"/>
    </xf>
    <xf numFmtId="167" fontId="17" fillId="5" borderId="8" applyNumberFormat="0" applyBorder="0" applyProtection="0">
      <alignment horizontal="right" vertical="center"/>
    </xf>
    <xf numFmtId="0" fontId="18" fillId="3" borderId="9" applyNumberFormat="0" applyAlignment="0" applyProtection="0">
      <alignment horizontal="left" vertical="center" indent="1"/>
    </xf>
    <xf numFmtId="167" fontId="16" fillId="4" borderId="9" applyNumberFormat="0" applyProtection="0">
      <alignment horizontal="right" vertical="center"/>
    </xf>
    <xf numFmtId="167" fontId="16" fillId="5" borderId="9" applyNumberFormat="0" applyBorder="0" applyProtection="0">
      <alignment horizontal="right" vertical="center"/>
    </xf>
    <xf numFmtId="167" fontId="19" fillId="6" borderId="10" applyNumberFormat="0" applyBorder="0" applyAlignment="0" applyProtection="0">
      <alignment horizontal="right" vertical="center" indent="1"/>
    </xf>
    <xf numFmtId="167" fontId="20" fillId="7" borderId="10" applyNumberFormat="0" applyBorder="0" applyAlignment="0" applyProtection="0">
      <alignment horizontal="right" vertical="center" indent="1"/>
    </xf>
    <xf numFmtId="167" fontId="20" fillId="8" borderId="10" applyNumberFormat="0" applyBorder="0" applyAlignment="0" applyProtection="0">
      <alignment horizontal="right" vertical="center" indent="1"/>
    </xf>
    <xf numFmtId="167" fontId="21" fillId="9" borderId="10" applyNumberFormat="0" applyBorder="0" applyAlignment="0" applyProtection="0">
      <alignment horizontal="right" vertical="center" indent="1"/>
    </xf>
    <xf numFmtId="167" fontId="21" fillId="10" borderId="10" applyNumberFormat="0" applyBorder="0" applyAlignment="0" applyProtection="0">
      <alignment horizontal="right" vertical="center" indent="1"/>
    </xf>
    <xf numFmtId="167" fontId="21" fillId="11" borderId="10" applyNumberFormat="0" applyBorder="0" applyAlignment="0" applyProtection="0">
      <alignment horizontal="right" vertical="center" indent="1"/>
    </xf>
    <xf numFmtId="167" fontId="22" fillId="12" borderId="10" applyNumberFormat="0" applyBorder="0" applyAlignment="0" applyProtection="0">
      <alignment horizontal="right" vertical="center" indent="1"/>
    </xf>
    <xf numFmtId="167" fontId="22" fillId="13" borderId="10" applyNumberFormat="0" applyBorder="0" applyAlignment="0" applyProtection="0">
      <alignment horizontal="right" vertical="center" indent="1"/>
    </xf>
    <xf numFmtId="167" fontId="22" fillId="14" borderId="10" applyNumberFormat="0" applyBorder="0" applyAlignment="0" applyProtection="0">
      <alignment horizontal="right" vertical="center" indent="1"/>
    </xf>
    <xf numFmtId="0" fontId="23" fillId="0" borderId="7" applyNumberFormat="0" applyFont="0" applyFill="0" applyAlignment="0" applyProtection="0"/>
    <xf numFmtId="167" fontId="17" fillId="15" borderId="7" applyNumberFormat="0" applyAlignment="0" applyProtection="0">
      <alignment horizontal="left" vertical="center" indent="1"/>
    </xf>
    <xf numFmtId="0" fontId="16" fillId="2" borderId="9" applyNumberFormat="0" applyAlignment="0" applyProtection="0">
      <alignment horizontal="left" vertical="center" indent="1"/>
    </xf>
    <xf numFmtId="0" fontId="18" fillId="16" borderId="7" applyNumberFormat="0" applyAlignment="0" applyProtection="0">
      <alignment horizontal="left" vertical="center" indent="1"/>
    </xf>
    <xf numFmtId="0" fontId="18" fillId="17" borderId="7" applyNumberFormat="0" applyAlignment="0" applyProtection="0">
      <alignment horizontal="left" vertical="center" indent="1"/>
    </xf>
    <xf numFmtId="0" fontId="18" fillId="18" borderId="7" applyNumberFormat="0" applyAlignment="0" applyProtection="0">
      <alignment horizontal="left" vertical="center" indent="1"/>
    </xf>
    <xf numFmtId="0" fontId="18" fillId="5" borderId="7" applyNumberFormat="0" applyAlignment="0" applyProtection="0">
      <alignment horizontal="left" vertical="center" indent="1"/>
    </xf>
    <xf numFmtId="0" fontId="18" fillId="4" borderId="9" applyNumberFormat="0" applyAlignment="0" applyProtection="0">
      <alignment horizontal="left" vertical="center" indent="1"/>
    </xf>
    <xf numFmtId="0" fontId="24" fillId="0" borderId="11" applyNumberFormat="0" applyFill="0" applyBorder="0" applyAlignment="0" applyProtection="0"/>
    <xf numFmtId="0" fontId="25" fillId="0" borderId="11" applyNumberFormat="0" applyBorder="0" applyAlignment="0" applyProtection="0"/>
    <xf numFmtId="0" fontId="24" fillId="3" borderId="9" applyNumberFormat="0" applyAlignment="0" applyProtection="0">
      <alignment horizontal="left" vertical="center" indent="1"/>
    </xf>
    <xf numFmtId="0" fontId="24" fillId="3" borderId="9" applyNumberFormat="0" applyAlignment="0" applyProtection="0">
      <alignment horizontal="left" vertical="center" indent="1"/>
    </xf>
    <xf numFmtId="0" fontId="24" fillId="4" borderId="9" applyNumberFormat="0" applyAlignment="0" applyProtection="0">
      <alignment horizontal="left" vertical="center" indent="1"/>
    </xf>
    <xf numFmtId="167" fontId="26" fillId="4" borderId="9" applyNumberFormat="0" applyProtection="0">
      <alignment horizontal="right" vertical="center"/>
    </xf>
    <xf numFmtId="167" fontId="27" fillId="5" borderId="8" applyNumberFormat="0" applyBorder="0" applyProtection="0">
      <alignment horizontal="right" vertical="center"/>
    </xf>
    <xf numFmtId="167" fontId="26" fillId="5" borderId="9" applyNumberFormat="0" applyBorder="0" applyProtection="0">
      <alignment horizontal="right" vertical="center"/>
    </xf>
    <xf numFmtId="167" fontId="17" fillId="0" borderId="8" applyNumberFormat="0" applyFill="0" applyBorder="0" applyAlignment="0" applyProtection="0">
      <alignment horizontal="right" vertical="center"/>
    </xf>
    <xf numFmtId="167" fontId="17" fillId="0" borderId="8" applyNumberFormat="0" applyFill="0" applyBorder="0" applyAlignment="0" applyProtection="0">
      <alignment horizontal="right" vertical="center"/>
    </xf>
  </cellStyleXfs>
  <cellXfs count="92">
    <xf numFmtId="0" fontId="0" fillId="0" borderId="0" xfId="0"/>
    <xf numFmtId="0" fontId="2" fillId="0" borderId="0" xfId="0" applyFont="1" applyFill="1"/>
    <xf numFmtId="164" fontId="2" fillId="0" borderId="0" xfId="1" applyNumberFormat="1" applyFont="1" applyFill="1"/>
    <xf numFmtId="0" fontId="2" fillId="0" borderId="0" xfId="0" applyFont="1" applyFill="1" applyBorder="1"/>
    <xf numFmtId="164" fontId="2" fillId="0" borderId="0" xfId="1" applyNumberFormat="1" applyFont="1" applyFill="1" applyBorder="1"/>
    <xf numFmtId="0" fontId="2" fillId="0" borderId="0" xfId="0" applyFont="1" applyFill="1" applyAlignment="1">
      <alignment horizontal="center"/>
    </xf>
    <xf numFmtId="37" fontId="2" fillId="0" borderId="0" xfId="0" applyNumberFormat="1" applyFont="1" applyFill="1"/>
    <xf numFmtId="37" fontId="2" fillId="0" borderId="0" xfId="0" applyNumberFormat="1" applyFont="1" applyFill="1" applyBorder="1"/>
    <xf numFmtId="10" fontId="2" fillId="0" borderId="0" xfId="2" applyNumberFormat="1" applyFont="1" applyFill="1" applyBorder="1"/>
    <xf numFmtId="2" fontId="2" fillId="0" borderId="0" xfId="0" applyNumberFormat="1" applyFont="1" applyFill="1" applyAlignment="1" applyProtection="1">
      <alignment horizontal="center"/>
      <protection locked="0"/>
    </xf>
    <xf numFmtId="164" fontId="2" fillId="0" borderId="0" xfId="1" quotePrefix="1" applyNumberFormat="1" applyFont="1" applyFill="1" applyAlignment="1">
      <alignment horizontal="left"/>
    </xf>
    <xf numFmtId="164" fontId="5" fillId="0" borderId="0" xfId="1" applyNumberFormat="1" applyFont="1" applyFill="1" applyBorder="1"/>
    <xf numFmtId="164" fontId="2" fillId="0" borderId="3" xfId="1" applyNumberFormat="1" applyFont="1" applyFill="1" applyBorder="1"/>
    <xf numFmtId="164" fontId="5" fillId="0" borderId="5" xfId="1" applyNumberFormat="1" applyFont="1" applyFill="1" applyBorder="1"/>
    <xf numFmtId="164" fontId="2" fillId="0" borderId="0" xfId="1" applyNumberFormat="1" applyFont="1" applyFill="1" applyAlignment="1">
      <alignment horizontal="centerContinuous"/>
    </xf>
    <xf numFmtId="164" fontId="2" fillId="0" borderId="0" xfId="1" applyNumberFormat="1" applyFont="1" applyFill="1" applyBorder="1" applyAlignment="1">
      <alignment horizontal="centerContinuous"/>
    </xf>
    <xf numFmtId="164" fontId="6" fillId="0" borderId="0" xfId="1" applyNumberFormat="1" applyFont="1" applyFill="1" applyAlignment="1">
      <alignment horizontal="center"/>
    </xf>
    <xf numFmtId="164" fontId="6" fillId="0" borderId="0" xfId="1" applyNumberFormat="1" applyFont="1" applyFill="1" applyBorder="1" applyAlignment="1">
      <alignment horizontal="center"/>
    </xf>
    <xf numFmtId="0" fontId="2" fillId="0" borderId="0" xfId="0" applyFont="1" applyFill="1" applyAlignment="1">
      <alignment horizontal="centerContinuous"/>
    </xf>
    <xf numFmtId="164" fontId="2" fillId="0" borderId="1" xfId="1" applyNumberFormat="1" applyFont="1" applyFill="1" applyBorder="1"/>
    <xf numFmtId="164" fontId="2" fillId="0" borderId="0" xfId="1" quotePrefix="1" applyNumberFormat="1" applyFont="1" applyFill="1" applyBorder="1" applyAlignment="1">
      <alignment horizontal="left"/>
    </xf>
    <xf numFmtId="164" fontId="5" fillId="0" borderId="1" xfId="1" applyNumberFormat="1" applyFont="1" applyFill="1" applyBorder="1"/>
    <xf numFmtId="164" fontId="2" fillId="0" borderId="5" xfId="1" applyNumberFormat="1" applyFont="1" applyFill="1" applyBorder="1"/>
    <xf numFmtId="164" fontId="2" fillId="0" borderId="2" xfId="1" applyNumberFormat="1" applyFont="1" applyFill="1" applyBorder="1"/>
    <xf numFmtId="164" fontId="2" fillId="0" borderId="2" xfId="1" quotePrefix="1" applyNumberFormat="1" applyFont="1" applyFill="1" applyBorder="1" applyAlignment="1">
      <alignment horizontal="left"/>
    </xf>
    <xf numFmtId="164" fontId="2" fillId="0" borderId="4" xfId="1" applyNumberFormat="1" applyFont="1" applyFill="1" applyBorder="1"/>
    <xf numFmtId="0" fontId="10" fillId="0" borderId="0" xfId="4" applyFont="1"/>
    <xf numFmtId="0" fontId="1" fillId="0" borderId="0" xfId="4"/>
    <xf numFmtId="0" fontId="11" fillId="0" borderId="0" xfId="4" applyFont="1" applyAlignment="1">
      <alignment horizontal="centerContinuous"/>
    </xf>
    <xf numFmtId="0" fontId="5" fillId="0" borderId="0" xfId="5" applyFont="1" applyFill="1"/>
    <xf numFmtId="0" fontId="1" fillId="0" borderId="0" xfId="5" applyFont="1" applyFill="1"/>
    <xf numFmtId="164" fontId="2" fillId="0" borderId="0" xfId="6" applyNumberFormat="1" applyFont="1" applyFill="1"/>
    <xf numFmtId="0" fontId="2" fillId="0" borderId="0" xfId="5" applyFont="1" applyFill="1" applyBorder="1"/>
    <xf numFmtId="0" fontId="1" fillId="0" borderId="0" xfId="5" applyFont="1" applyFill="1" applyBorder="1"/>
    <xf numFmtId="0" fontId="1" fillId="0" borderId="0" xfId="5" applyFont="1" applyFill="1" applyBorder="1" applyAlignment="1">
      <alignment horizontal="right"/>
    </xf>
    <xf numFmtId="164" fontId="5" fillId="0" borderId="0" xfId="6" applyNumberFormat="1" applyFont="1" applyFill="1" applyAlignment="1">
      <alignment horizontal="center"/>
    </xf>
    <xf numFmtId="0" fontId="3" fillId="0" borderId="0" xfId="5" applyFont="1" applyFill="1" applyBorder="1" applyAlignment="1">
      <alignment horizontal="centerContinuous"/>
    </xf>
    <xf numFmtId="0" fontId="5" fillId="0" borderId="2" xfId="5" applyFont="1" applyFill="1" applyBorder="1"/>
    <xf numFmtId="0" fontId="2" fillId="0" borderId="2" xfId="5" applyFont="1" applyFill="1" applyBorder="1"/>
    <xf numFmtId="165" fontId="5" fillId="0" borderId="2" xfId="6" applyNumberFormat="1" applyFont="1" applyFill="1" applyBorder="1" applyAlignment="1">
      <alignment horizontal="center"/>
    </xf>
    <xf numFmtId="17" fontId="5" fillId="0" borderId="0" xfId="5" applyNumberFormat="1" applyFont="1" applyFill="1" applyBorder="1" applyAlignment="1">
      <alignment horizontal="center"/>
    </xf>
    <xf numFmtId="0" fontId="2" fillId="0" borderId="0" xfId="5" applyFont="1" applyFill="1"/>
    <xf numFmtId="37" fontId="4" fillId="0" borderId="0" xfId="5" applyNumberFormat="1" applyFont="1" applyFill="1"/>
    <xf numFmtId="0" fontId="12" fillId="0" borderId="0" xfId="5" applyBorder="1"/>
    <xf numFmtId="164" fontId="0" fillId="0" borderId="0" xfId="6" applyNumberFormat="1" applyFont="1" applyBorder="1"/>
    <xf numFmtId="164" fontId="2" fillId="0" borderId="0" xfId="6" applyNumberFormat="1" applyFont="1" applyFill="1" applyBorder="1"/>
    <xf numFmtId="0" fontId="12" fillId="0" borderId="0" xfId="5" applyFont="1" applyBorder="1"/>
    <xf numFmtId="0" fontId="2" fillId="0" borderId="0" xfId="8" applyFont="1" applyFill="1"/>
    <xf numFmtId="0" fontId="2" fillId="0" borderId="0" xfId="8" applyFont="1" applyFill="1" applyBorder="1"/>
    <xf numFmtId="0" fontId="2" fillId="0" borderId="0" xfId="8" applyFont="1" applyFill="1" applyAlignment="1">
      <alignment horizontal="center"/>
    </xf>
    <xf numFmtId="37" fontId="2" fillId="0" borderId="0" xfId="8" applyNumberFormat="1" applyFont="1" applyFill="1"/>
    <xf numFmtId="37" fontId="2" fillId="0" borderId="0" xfId="8" applyNumberFormat="1" applyFont="1" applyFill="1" applyBorder="1"/>
    <xf numFmtId="37" fontId="2" fillId="0" borderId="4" xfId="8" applyNumberFormat="1" applyFont="1" applyFill="1" applyBorder="1"/>
    <xf numFmtId="37" fontId="2" fillId="0" borderId="5" xfId="8" applyNumberFormat="1" applyFont="1" applyFill="1" applyBorder="1"/>
    <xf numFmtId="0" fontId="2" fillId="0" borderId="4" xfId="8" applyFont="1" applyFill="1" applyBorder="1"/>
    <xf numFmtId="0" fontId="2" fillId="0" borderId="0" xfId="8" applyFont="1" applyFill="1" applyAlignment="1">
      <alignment horizontal="centerContinuous"/>
    </xf>
    <xf numFmtId="0" fontId="2" fillId="0" borderId="0" xfId="0" applyFont="1" applyFill="1" applyBorder="1" applyAlignment="1">
      <alignment horizontal="left"/>
    </xf>
    <xf numFmtId="0" fontId="2" fillId="0" borderId="0" xfId="0" applyFont="1" applyFill="1" applyBorder="1" applyAlignment="1" applyProtection="1">
      <alignment horizontal="center"/>
      <protection locked="0"/>
    </xf>
    <xf numFmtId="0" fontId="2" fillId="0" borderId="0" xfId="0" quotePrefix="1" applyFont="1" applyFill="1" applyBorder="1" applyAlignment="1">
      <alignment horizontal="left"/>
    </xf>
    <xf numFmtId="0" fontId="6" fillId="0" borderId="0" xfId="0" applyFont="1" applyFill="1" applyBorder="1" applyAlignment="1">
      <alignment horizontal="left"/>
    </xf>
    <xf numFmtId="0" fontId="6" fillId="0" borderId="0" xfId="0" applyFont="1" applyFill="1" applyBorder="1"/>
    <xf numFmtId="0" fontId="6" fillId="0" borderId="0" xfId="0" quotePrefix="1" applyFont="1" applyFill="1" applyBorder="1" applyAlignment="1">
      <alignment horizontal="left"/>
    </xf>
    <xf numFmtId="0" fontId="6" fillId="0" borderId="0" xfId="0" applyFont="1" applyFill="1" applyBorder="1" applyAlignment="1" applyProtection="1">
      <alignment horizontal="center"/>
      <protection locked="0"/>
    </xf>
    <xf numFmtId="0" fontId="5" fillId="0" borderId="0" xfId="0" applyFont="1" applyFill="1" applyBorder="1" applyAlignment="1">
      <alignment horizontal="left"/>
    </xf>
    <xf numFmtId="0" fontId="5" fillId="0" borderId="0" xfId="0" applyFont="1" applyFill="1" applyBorder="1" applyAlignment="1" applyProtection="1">
      <alignment horizontal="center"/>
      <protection locked="0"/>
    </xf>
    <xf numFmtId="0" fontId="5" fillId="0" borderId="0" xfId="0" applyFont="1" applyFill="1" applyBorder="1"/>
    <xf numFmtId="0" fontId="8" fillId="0" borderId="0" xfId="0" applyFont="1" applyFill="1" applyBorder="1" applyAlignment="1">
      <alignment horizontal="left"/>
    </xf>
    <xf numFmtId="0" fontId="7" fillId="0" borderId="0" xfId="0" applyFont="1" applyFill="1" applyBorder="1"/>
    <xf numFmtId="0" fontId="8" fillId="0" borderId="0" xfId="0" applyFont="1" applyFill="1" applyBorder="1"/>
    <xf numFmtId="0" fontId="2" fillId="0" borderId="0" xfId="0" applyFont="1" applyFill="1" applyBorder="1" applyAlignment="1">
      <alignment horizontal="center"/>
    </xf>
    <xf numFmtId="0" fontId="2" fillId="0" borderId="0" xfId="0" applyFont="1" applyFill="1" applyBorder="1" applyAlignment="1">
      <alignment horizontal="centerContinuous"/>
    </xf>
    <xf numFmtId="166" fontId="2" fillId="0" borderId="0" xfId="1" applyNumberFormat="1" applyFont="1" applyFill="1"/>
    <xf numFmtId="166" fontId="2" fillId="0" borderId="0" xfId="1" quotePrefix="1" applyNumberFormat="1" applyFont="1" applyFill="1" applyAlignment="1">
      <alignment horizontal="left"/>
    </xf>
    <xf numFmtId="164" fontId="12" fillId="0" borderId="0" xfId="5" applyNumberFormat="1" applyBorder="1"/>
    <xf numFmtId="164" fontId="12" fillId="0" borderId="0" xfId="1" applyNumberFormat="1" applyFont="1" applyBorder="1"/>
    <xf numFmtId="0" fontId="15" fillId="0" borderId="0" xfId="5" applyFont="1" applyBorder="1" applyAlignment="1">
      <alignment horizontal="center"/>
    </xf>
    <xf numFmtId="43" fontId="12" fillId="0" borderId="0" xfId="5" applyNumberFormat="1" applyBorder="1"/>
    <xf numFmtId="43" fontId="2" fillId="0" borderId="0" xfId="6" applyNumberFormat="1" applyFont="1" applyFill="1" applyBorder="1"/>
    <xf numFmtId="164" fontId="12" fillId="0" borderId="0" xfId="1" applyNumberFormat="1" applyFont="1" applyBorder="1" applyAlignment="1">
      <alignment horizontal="center"/>
    </xf>
    <xf numFmtId="164" fontId="2" fillId="0" borderId="0" xfId="1" applyNumberFormat="1" applyFont="1" applyFill="1" applyAlignment="1">
      <alignment horizontal="center"/>
    </xf>
    <xf numFmtId="0" fontId="29" fillId="0" borderId="0" xfId="5" applyFont="1" applyBorder="1"/>
    <xf numFmtId="164" fontId="5" fillId="0" borderId="0" xfId="1" applyNumberFormat="1" applyFont="1" applyFill="1" applyBorder="1" applyAlignment="1">
      <alignment horizontal="center"/>
    </xf>
    <xf numFmtId="164" fontId="15" fillId="0" borderId="0" xfId="1" applyNumberFormat="1" applyFont="1" applyBorder="1" applyAlignment="1">
      <alignment horizontal="center"/>
    </xf>
    <xf numFmtId="164" fontId="29" fillId="0" borderId="0" xfId="1" applyNumberFormat="1" applyFont="1" applyBorder="1"/>
    <xf numFmtId="0" fontId="14" fillId="0" borderId="0" xfId="5" applyFont="1" applyFill="1" applyBorder="1"/>
    <xf numFmtId="17" fontId="30" fillId="0" borderId="0" xfId="5" applyNumberFormat="1" applyFont="1" applyFill="1" applyBorder="1" applyAlignment="1">
      <alignment horizontal="center"/>
    </xf>
    <xf numFmtId="43" fontId="2" fillId="0" borderId="0" xfId="1" applyFont="1" applyFill="1" applyBorder="1"/>
    <xf numFmtId="37" fontId="28" fillId="0" borderId="0" xfId="0" applyNumberFormat="1" applyFont="1" applyFill="1"/>
    <xf numFmtId="0" fontId="2" fillId="0" borderId="4" xfId="0" applyFont="1" applyFill="1" applyBorder="1"/>
    <xf numFmtId="37" fontId="2" fillId="0" borderId="4" xfId="0" applyNumberFormat="1" applyFont="1" applyFill="1" applyBorder="1"/>
    <xf numFmtId="37" fontId="2" fillId="0" borderId="5" xfId="0" applyNumberFormat="1" applyFont="1" applyFill="1" applyBorder="1"/>
    <xf numFmtId="0" fontId="11" fillId="0" borderId="0" xfId="4" applyFont="1" applyAlignment="1">
      <alignment horizontal="center"/>
    </xf>
  </cellXfs>
  <cellStyles count="45">
    <cellStyle name="Comma" xfId="1" builtinId="3"/>
    <cellStyle name="Comma 2" xfId="6" xr:uid="{00000000-0005-0000-0000-000001000000}"/>
    <cellStyle name="Normal" xfId="0" builtinId="0"/>
    <cellStyle name="Normal 2" xfId="4" xr:uid="{00000000-0005-0000-0000-000003000000}"/>
    <cellStyle name="Normal 3" xfId="5" xr:uid="{00000000-0005-0000-0000-000004000000}"/>
    <cellStyle name="Normal 4" xfId="8" xr:uid="{00000000-0005-0000-0000-000005000000}"/>
    <cellStyle name="Percent" xfId="2" builtinId="5"/>
    <cellStyle name="Percent 2" xfId="7" xr:uid="{00000000-0005-0000-0000-000007000000}"/>
    <cellStyle name="SAPBEXstdItem" xfId="3" xr:uid="{00000000-0005-0000-0000-000008000000}"/>
    <cellStyle name="SAPBorder" xfId="27" xr:uid="{00000000-0005-0000-0000-000009000000}"/>
    <cellStyle name="SAPDataCell" xfId="10" xr:uid="{00000000-0005-0000-0000-00000A000000}"/>
    <cellStyle name="SAPDataTotalCell" xfId="11" xr:uid="{00000000-0005-0000-0000-00000B000000}"/>
    <cellStyle name="SAPDimensionCell" xfId="9" xr:uid="{00000000-0005-0000-0000-00000C000000}"/>
    <cellStyle name="SAPEditableDataCell" xfId="12" xr:uid="{00000000-0005-0000-0000-00000D000000}"/>
    <cellStyle name="SAPEditableDataTotalCell" xfId="15" xr:uid="{00000000-0005-0000-0000-00000E000000}"/>
    <cellStyle name="SAPEmphasized" xfId="35" xr:uid="{00000000-0005-0000-0000-00000F000000}"/>
    <cellStyle name="SAPEmphasizedEditableDataCell" xfId="37" xr:uid="{00000000-0005-0000-0000-000010000000}"/>
    <cellStyle name="SAPEmphasizedEditableDataTotalCell" xfId="38" xr:uid="{00000000-0005-0000-0000-000011000000}"/>
    <cellStyle name="SAPEmphasizedLockedDataCell" xfId="41" xr:uid="{00000000-0005-0000-0000-000012000000}"/>
    <cellStyle name="SAPEmphasizedLockedDataTotalCell" xfId="42" xr:uid="{00000000-0005-0000-0000-000013000000}"/>
    <cellStyle name="SAPEmphasizedReadonlyDataCell" xfId="39" xr:uid="{00000000-0005-0000-0000-000014000000}"/>
    <cellStyle name="SAPEmphasizedReadonlyDataTotalCell" xfId="40" xr:uid="{00000000-0005-0000-0000-000015000000}"/>
    <cellStyle name="SAPEmphasizedTotal" xfId="36" xr:uid="{00000000-0005-0000-0000-000016000000}"/>
    <cellStyle name="SAPExceptionLevel1" xfId="18" xr:uid="{00000000-0005-0000-0000-000017000000}"/>
    <cellStyle name="SAPExceptionLevel2" xfId="19" xr:uid="{00000000-0005-0000-0000-000018000000}"/>
    <cellStyle name="SAPExceptionLevel3" xfId="20" xr:uid="{00000000-0005-0000-0000-000019000000}"/>
    <cellStyle name="SAPExceptionLevel4" xfId="21" xr:uid="{00000000-0005-0000-0000-00001A000000}"/>
    <cellStyle name="SAPExceptionLevel5" xfId="22" xr:uid="{00000000-0005-0000-0000-00001B000000}"/>
    <cellStyle name="SAPExceptionLevel6" xfId="23" xr:uid="{00000000-0005-0000-0000-00001C000000}"/>
    <cellStyle name="SAPExceptionLevel7" xfId="24" xr:uid="{00000000-0005-0000-0000-00001D000000}"/>
    <cellStyle name="SAPExceptionLevel8" xfId="25" xr:uid="{00000000-0005-0000-0000-00001E000000}"/>
    <cellStyle name="SAPExceptionLevel9" xfId="26" xr:uid="{00000000-0005-0000-0000-00001F000000}"/>
    <cellStyle name="SAPFormula" xfId="44" xr:uid="{00000000-0005-0000-0000-000020000000}"/>
    <cellStyle name="SAPHierarchyCell0" xfId="30" xr:uid="{00000000-0005-0000-0000-000021000000}"/>
    <cellStyle name="SAPHierarchyCell1" xfId="31" xr:uid="{00000000-0005-0000-0000-000022000000}"/>
    <cellStyle name="SAPHierarchyCell2" xfId="32" xr:uid="{00000000-0005-0000-0000-000023000000}"/>
    <cellStyle name="SAPHierarchyCell3" xfId="33" xr:uid="{00000000-0005-0000-0000-000024000000}"/>
    <cellStyle name="SAPHierarchyCell4" xfId="34" xr:uid="{00000000-0005-0000-0000-000025000000}"/>
    <cellStyle name="SAPLockedDataCell" xfId="14" xr:uid="{00000000-0005-0000-0000-000026000000}"/>
    <cellStyle name="SAPLockedDataTotalCell" xfId="17" xr:uid="{00000000-0005-0000-0000-000027000000}"/>
    <cellStyle name="SAPMemberCell" xfId="28" xr:uid="{00000000-0005-0000-0000-000028000000}"/>
    <cellStyle name="SAPMemberTotalCell" xfId="29" xr:uid="{00000000-0005-0000-0000-000029000000}"/>
    <cellStyle name="SAPMessageText" xfId="43" xr:uid="{00000000-0005-0000-0000-00002A000000}"/>
    <cellStyle name="SAPReadonlyDataCell" xfId="13" xr:uid="{00000000-0005-0000-0000-00002B000000}"/>
    <cellStyle name="SAPReadonlyDataTotalCell" xfId="16" xr:uid="{00000000-0005-0000-0000-00002C000000}"/>
  </cellStyles>
  <dxfs count="5"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</dxfs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20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ustomXml" Target="../customXml/item4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3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 tint="0.59999389629810485"/>
  </sheetPr>
  <dimension ref="A1:G13"/>
  <sheetViews>
    <sheetView tabSelected="1" view="pageBreakPreview" zoomScale="60" zoomScaleNormal="65" workbookViewId="0">
      <selection activeCell="J26" sqref="J26"/>
    </sheetView>
  </sheetViews>
  <sheetFormatPr defaultColWidth="9.140625" defaultRowHeight="12.75" x14ac:dyDescent="0.2"/>
  <cols>
    <col min="1" max="16384" width="9.140625" style="27"/>
  </cols>
  <sheetData>
    <row r="1" spans="1:7" x14ac:dyDescent="0.2">
      <c r="A1" s="26"/>
    </row>
    <row r="2" spans="1:7" x14ac:dyDescent="0.2">
      <c r="A2" s="26"/>
    </row>
    <row r="11" spans="1:7" ht="18" x14ac:dyDescent="0.25">
      <c r="A11" s="91" t="s">
        <v>285</v>
      </c>
      <c r="B11" s="91"/>
      <c r="C11" s="91"/>
      <c r="D11" s="91"/>
      <c r="E11" s="91"/>
      <c r="F11" s="91"/>
      <c r="G11" s="91"/>
    </row>
    <row r="12" spans="1:7" ht="18" x14ac:dyDescent="0.25">
      <c r="A12" s="28" t="s">
        <v>300</v>
      </c>
      <c r="B12" s="28"/>
      <c r="C12" s="28"/>
      <c r="D12" s="28"/>
      <c r="E12" s="28"/>
      <c r="F12" s="28"/>
      <c r="G12" s="28"/>
    </row>
    <row r="13" spans="1:7" ht="18" x14ac:dyDescent="0.25">
      <c r="A13" s="28" t="s">
        <v>286</v>
      </c>
      <c r="B13" s="28"/>
      <c r="C13" s="28"/>
      <c r="D13" s="28"/>
      <c r="E13" s="28"/>
      <c r="F13" s="28"/>
      <c r="G13" s="28"/>
    </row>
  </sheetData>
  <mergeCells count="1">
    <mergeCell ref="A11:G11"/>
  </mergeCells>
  <printOptions horizontalCentered="1"/>
  <pageMargins left="0.75" right="0.75" top="1" bottom="1" header="0.5" footer="0.5"/>
  <pageSetup orientation="portrait" r:id="rId1"/>
  <headerFooter alignWithMargins="0">
    <oddHeader xml:space="preserve">&amp;RPage 12.&amp;P
</oddHead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8"/>
  <dimension ref="A1:T1767"/>
  <sheetViews>
    <sheetView workbookViewId="0">
      <selection activeCell="K17" sqref="K17"/>
    </sheetView>
  </sheetViews>
  <sheetFormatPr defaultRowHeight="12" x14ac:dyDescent="0.2"/>
  <cols>
    <col min="1" max="1" width="4.85546875" style="1" customWidth="1"/>
    <col min="2" max="2" width="1.42578125" style="1" customWidth="1"/>
    <col min="3" max="3" width="7.28515625" style="1" customWidth="1"/>
    <col min="4" max="4" width="1.5703125" style="1" customWidth="1"/>
    <col min="5" max="5" width="8.140625" style="1" customWidth="1"/>
    <col min="6" max="6" width="10.28515625" style="1" customWidth="1"/>
    <col min="7" max="7" width="4.5703125" style="5" bestFit="1" customWidth="1"/>
    <col min="8" max="8" width="14.85546875" style="1" customWidth="1"/>
    <col min="9" max="9" width="16.140625" style="2" bestFit="1" customWidth="1"/>
    <col min="10" max="10" width="14" style="1" bestFit="1" customWidth="1"/>
    <col min="11" max="12" width="13" style="1" bestFit="1" customWidth="1"/>
    <col min="13" max="13" width="12.140625" style="1" bestFit="1" customWidth="1"/>
    <col min="14" max="15" width="11" style="1" bestFit="1" customWidth="1"/>
    <col min="16" max="16" width="7.5703125" style="1" bestFit="1" customWidth="1"/>
    <col min="17" max="244" width="9.140625" style="1"/>
    <col min="245" max="245" width="4.85546875" style="1" customWidth="1"/>
    <col min="246" max="246" width="1.42578125" style="1" customWidth="1"/>
    <col min="247" max="247" width="7.28515625" style="1" customWidth="1"/>
    <col min="248" max="248" width="1.5703125" style="1" customWidth="1"/>
    <col min="249" max="249" width="8.140625" style="1" customWidth="1"/>
    <col min="250" max="250" width="12.85546875" style="1" customWidth="1"/>
    <col min="251" max="251" width="10.28515625" style="1" customWidth="1"/>
    <col min="252" max="252" width="4.5703125" style="1" bestFit="1" customWidth="1"/>
    <col min="253" max="253" width="17.7109375" style="1" customWidth="1"/>
    <col min="254" max="254" width="16.7109375" style="1" customWidth="1"/>
    <col min="255" max="255" width="14.85546875" style="1" customWidth="1"/>
    <col min="256" max="256" width="14.7109375" style="1" customWidth="1"/>
    <col min="257" max="257" width="15.85546875" style="1" customWidth="1"/>
    <col min="258" max="258" width="16.140625" style="1" bestFit="1" customWidth="1"/>
    <col min="259" max="259" width="16.28515625" style="1" bestFit="1" customWidth="1"/>
    <col min="260" max="260" width="13" style="1" bestFit="1" customWidth="1"/>
    <col min="261" max="261" width="14.5703125" style="1" bestFit="1" customWidth="1"/>
    <col min="262" max="262" width="10" style="1" bestFit="1" customWidth="1"/>
    <col min="263" max="264" width="12.140625" style="1" bestFit="1" customWidth="1"/>
    <col min="265" max="265" width="5.28515625" style="1" customWidth="1"/>
    <col min="266" max="266" width="14" style="1" bestFit="1" customWidth="1"/>
    <col min="267" max="268" width="13" style="1" bestFit="1" customWidth="1"/>
    <col min="269" max="269" width="12.140625" style="1" bestFit="1" customWidth="1"/>
    <col min="270" max="271" width="11" style="1" bestFit="1" customWidth="1"/>
    <col min="272" max="272" width="7.5703125" style="1" bestFit="1" customWidth="1"/>
    <col min="273" max="500" width="9.140625" style="1"/>
    <col min="501" max="501" width="4.85546875" style="1" customWidth="1"/>
    <col min="502" max="502" width="1.42578125" style="1" customWidth="1"/>
    <col min="503" max="503" width="7.28515625" style="1" customWidth="1"/>
    <col min="504" max="504" width="1.5703125" style="1" customWidth="1"/>
    <col min="505" max="505" width="8.140625" style="1" customWidth="1"/>
    <col min="506" max="506" width="12.85546875" style="1" customWidth="1"/>
    <col min="507" max="507" width="10.28515625" style="1" customWidth="1"/>
    <col min="508" max="508" width="4.5703125" style="1" bestFit="1" customWidth="1"/>
    <col min="509" max="509" width="17.7109375" style="1" customWidth="1"/>
    <col min="510" max="510" width="16.7109375" style="1" customWidth="1"/>
    <col min="511" max="511" width="14.85546875" style="1" customWidth="1"/>
    <col min="512" max="512" width="14.7109375" style="1" customWidth="1"/>
    <col min="513" max="513" width="15.85546875" style="1" customWidth="1"/>
    <col min="514" max="514" width="16.140625" style="1" bestFit="1" customWidth="1"/>
    <col min="515" max="515" width="16.28515625" style="1" bestFit="1" customWidth="1"/>
    <col min="516" max="516" width="13" style="1" bestFit="1" customWidth="1"/>
    <col min="517" max="517" width="14.5703125" style="1" bestFit="1" customWidth="1"/>
    <col min="518" max="518" width="10" style="1" bestFit="1" customWidth="1"/>
    <col min="519" max="520" width="12.140625" style="1" bestFit="1" customWidth="1"/>
    <col min="521" max="521" width="5.28515625" style="1" customWidth="1"/>
    <col min="522" max="522" width="14" style="1" bestFit="1" customWidth="1"/>
    <col min="523" max="524" width="13" style="1" bestFit="1" customWidth="1"/>
    <col min="525" max="525" width="12.140625" style="1" bestFit="1" customWidth="1"/>
    <col min="526" max="527" width="11" style="1" bestFit="1" customWidth="1"/>
    <col min="528" max="528" width="7.5703125" style="1" bestFit="1" customWidth="1"/>
    <col min="529" max="756" width="9.140625" style="1"/>
    <col min="757" max="757" width="4.85546875" style="1" customWidth="1"/>
    <col min="758" max="758" width="1.42578125" style="1" customWidth="1"/>
    <col min="759" max="759" width="7.28515625" style="1" customWidth="1"/>
    <col min="760" max="760" width="1.5703125" style="1" customWidth="1"/>
    <col min="761" max="761" width="8.140625" style="1" customWidth="1"/>
    <col min="762" max="762" width="12.85546875" style="1" customWidth="1"/>
    <col min="763" max="763" width="10.28515625" style="1" customWidth="1"/>
    <col min="764" max="764" width="4.5703125" style="1" bestFit="1" customWidth="1"/>
    <col min="765" max="765" width="17.7109375" style="1" customWidth="1"/>
    <col min="766" max="766" width="16.7109375" style="1" customWidth="1"/>
    <col min="767" max="767" width="14.85546875" style="1" customWidth="1"/>
    <col min="768" max="768" width="14.7109375" style="1" customWidth="1"/>
    <col min="769" max="769" width="15.85546875" style="1" customWidth="1"/>
    <col min="770" max="770" width="16.140625" style="1" bestFit="1" customWidth="1"/>
    <col min="771" max="771" width="16.28515625" style="1" bestFit="1" customWidth="1"/>
    <col min="772" max="772" width="13" style="1" bestFit="1" customWidth="1"/>
    <col min="773" max="773" width="14.5703125" style="1" bestFit="1" customWidth="1"/>
    <col min="774" max="774" width="10" style="1" bestFit="1" customWidth="1"/>
    <col min="775" max="776" width="12.140625" style="1" bestFit="1" customWidth="1"/>
    <col min="777" max="777" width="5.28515625" style="1" customWidth="1"/>
    <col min="778" max="778" width="14" style="1" bestFit="1" customWidth="1"/>
    <col min="779" max="780" width="13" style="1" bestFit="1" customWidth="1"/>
    <col min="781" max="781" width="12.140625" style="1" bestFit="1" customWidth="1"/>
    <col min="782" max="783" width="11" style="1" bestFit="1" customWidth="1"/>
    <col min="784" max="784" width="7.5703125" style="1" bestFit="1" customWidth="1"/>
    <col min="785" max="1012" width="9.140625" style="1"/>
    <col min="1013" max="1013" width="4.85546875" style="1" customWidth="1"/>
    <col min="1014" max="1014" width="1.42578125" style="1" customWidth="1"/>
    <col min="1015" max="1015" width="7.28515625" style="1" customWidth="1"/>
    <col min="1016" max="1016" width="1.5703125" style="1" customWidth="1"/>
    <col min="1017" max="1017" width="8.140625" style="1" customWidth="1"/>
    <col min="1018" max="1018" width="12.85546875" style="1" customWidth="1"/>
    <col min="1019" max="1019" width="10.28515625" style="1" customWidth="1"/>
    <col min="1020" max="1020" width="4.5703125" style="1" bestFit="1" customWidth="1"/>
    <col min="1021" max="1021" width="17.7109375" style="1" customWidth="1"/>
    <col min="1022" max="1022" width="16.7109375" style="1" customWidth="1"/>
    <col min="1023" max="1023" width="14.85546875" style="1" customWidth="1"/>
    <col min="1024" max="1024" width="14.7109375" style="1" customWidth="1"/>
    <col min="1025" max="1025" width="15.85546875" style="1" customWidth="1"/>
    <col min="1026" max="1026" width="16.140625" style="1" bestFit="1" customWidth="1"/>
    <col min="1027" max="1027" width="16.28515625" style="1" bestFit="1" customWidth="1"/>
    <col min="1028" max="1028" width="13" style="1" bestFit="1" customWidth="1"/>
    <col min="1029" max="1029" width="14.5703125" style="1" bestFit="1" customWidth="1"/>
    <col min="1030" max="1030" width="10" style="1" bestFit="1" customWidth="1"/>
    <col min="1031" max="1032" width="12.140625" style="1" bestFit="1" customWidth="1"/>
    <col min="1033" max="1033" width="5.28515625" style="1" customWidth="1"/>
    <col min="1034" max="1034" width="14" style="1" bestFit="1" customWidth="1"/>
    <col min="1035" max="1036" width="13" style="1" bestFit="1" customWidth="1"/>
    <col min="1037" max="1037" width="12.140625" style="1" bestFit="1" customWidth="1"/>
    <col min="1038" max="1039" width="11" style="1" bestFit="1" customWidth="1"/>
    <col min="1040" max="1040" width="7.5703125" style="1" bestFit="1" customWidth="1"/>
    <col min="1041" max="1268" width="9.140625" style="1"/>
    <col min="1269" max="1269" width="4.85546875" style="1" customWidth="1"/>
    <col min="1270" max="1270" width="1.42578125" style="1" customWidth="1"/>
    <col min="1271" max="1271" width="7.28515625" style="1" customWidth="1"/>
    <col min="1272" max="1272" width="1.5703125" style="1" customWidth="1"/>
    <col min="1273" max="1273" width="8.140625" style="1" customWidth="1"/>
    <col min="1274" max="1274" width="12.85546875" style="1" customWidth="1"/>
    <col min="1275" max="1275" width="10.28515625" style="1" customWidth="1"/>
    <col min="1276" max="1276" width="4.5703125" style="1" bestFit="1" customWidth="1"/>
    <col min="1277" max="1277" width="17.7109375" style="1" customWidth="1"/>
    <col min="1278" max="1278" width="16.7109375" style="1" customWidth="1"/>
    <col min="1279" max="1279" width="14.85546875" style="1" customWidth="1"/>
    <col min="1280" max="1280" width="14.7109375" style="1" customWidth="1"/>
    <col min="1281" max="1281" width="15.85546875" style="1" customWidth="1"/>
    <col min="1282" max="1282" width="16.140625" style="1" bestFit="1" customWidth="1"/>
    <col min="1283" max="1283" width="16.28515625" style="1" bestFit="1" customWidth="1"/>
    <col min="1284" max="1284" width="13" style="1" bestFit="1" customWidth="1"/>
    <col min="1285" max="1285" width="14.5703125" style="1" bestFit="1" customWidth="1"/>
    <col min="1286" max="1286" width="10" style="1" bestFit="1" customWidth="1"/>
    <col min="1287" max="1288" width="12.140625" style="1" bestFit="1" customWidth="1"/>
    <col min="1289" max="1289" width="5.28515625" style="1" customWidth="1"/>
    <col min="1290" max="1290" width="14" style="1" bestFit="1" customWidth="1"/>
    <col min="1291" max="1292" width="13" style="1" bestFit="1" customWidth="1"/>
    <col min="1293" max="1293" width="12.140625" style="1" bestFit="1" customWidth="1"/>
    <col min="1294" max="1295" width="11" style="1" bestFit="1" customWidth="1"/>
    <col min="1296" max="1296" width="7.5703125" style="1" bestFit="1" customWidth="1"/>
    <col min="1297" max="1524" width="9.140625" style="1"/>
    <col min="1525" max="1525" width="4.85546875" style="1" customWidth="1"/>
    <col min="1526" max="1526" width="1.42578125" style="1" customWidth="1"/>
    <col min="1527" max="1527" width="7.28515625" style="1" customWidth="1"/>
    <col min="1528" max="1528" width="1.5703125" style="1" customWidth="1"/>
    <col min="1529" max="1529" width="8.140625" style="1" customWidth="1"/>
    <col min="1530" max="1530" width="12.85546875" style="1" customWidth="1"/>
    <col min="1531" max="1531" width="10.28515625" style="1" customWidth="1"/>
    <col min="1532" max="1532" width="4.5703125" style="1" bestFit="1" customWidth="1"/>
    <col min="1533" max="1533" width="17.7109375" style="1" customWidth="1"/>
    <col min="1534" max="1534" width="16.7109375" style="1" customWidth="1"/>
    <col min="1535" max="1535" width="14.85546875" style="1" customWidth="1"/>
    <col min="1536" max="1536" width="14.7109375" style="1" customWidth="1"/>
    <col min="1537" max="1537" width="15.85546875" style="1" customWidth="1"/>
    <col min="1538" max="1538" width="16.140625" style="1" bestFit="1" customWidth="1"/>
    <col min="1539" max="1539" width="16.28515625" style="1" bestFit="1" customWidth="1"/>
    <col min="1540" max="1540" width="13" style="1" bestFit="1" customWidth="1"/>
    <col min="1541" max="1541" width="14.5703125" style="1" bestFit="1" customWidth="1"/>
    <col min="1542" max="1542" width="10" style="1" bestFit="1" customWidth="1"/>
    <col min="1543" max="1544" width="12.140625" style="1" bestFit="1" customWidth="1"/>
    <col min="1545" max="1545" width="5.28515625" style="1" customWidth="1"/>
    <col min="1546" max="1546" width="14" style="1" bestFit="1" customWidth="1"/>
    <col min="1547" max="1548" width="13" style="1" bestFit="1" customWidth="1"/>
    <col min="1549" max="1549" width="12.140625" style="1" bestFit="1" customWidth="1"/>
    <col min="1550" max="1551" width="11" style="1" bestFit="1" customWidth="1"/>
    <col min="1552" max="1552" width="7.5703125" style="1" bestFit="1" customWidth="1"/>
    <col min="1553" max="1780" width="9.140625" style="1"/>
    <col min="1781" max="1781" width="4.85546875" style="1" customWidth="1"/>
    <col min="1782" max="1782" width="1.42578125" style="1" customWidth="1"/>
    <col min="1783" max="1783" width="7.28515625" style="1" customWidth="1"/>
    <col min="1784" max="1784" width="1.5703125" style="1" customWidth="1"/>
    <col min="1785" max="1785" width="8.140625" style="1" customWidth="1"/>
    <col min="1786" max="1786" width="12.85546875" style="1" customWidth="1"/>
    <col min="1787" max="1787" width="10.28515625" style="1" customWidth="1"/>
    <col min="1788" max="1788" width="4.5703125" style="1" bestFit="1" customWidth="1"/>
    <col min="1789" max="1789" width="17.7109375" style="1" customWidth="1"/>
    <col min="1790" max="1790" width="16.7109375" style="1" customWidth="1"/>
    <col min="1791" max="1791" width="14.85546875" style="1" customWidth="1"/>
    <col min="1792" max="1792" width="14.7109375" style="1" customWidth="1"/>
    <col min="1793" max="1793" width="15.85546875" style="1" customWidth="1"/>
    <col min="1794" max="1794" width="16.140625" style="1" bestFit="1" customWidth="1"/>
    <col min="1795" max="1795" width="16.28515625" style="1" bestFit="1" customWidth="1"/>
    <col min="1796" max="1796" width="13" style="1" bestFit="1" customWidth="1"/>
    <col min="1797" max="1797" width="14.5703125" style="1" bestFit="1" customWidth="1"/>
    <col min="1798" max="1798" width="10" style="1" bestFit="1" customWidth="1"/>
    <col min="1799" max="1800" width="12.140625" style="1" bestFit="1" customWidth="1"/>
    <col min="1801" max="1801" width="5.28515625" style="1" customWidth="1"/>
    <col min="1802" max="1802" width="14" style="1" bestFit="1" customWidth="1"/>
    <col min="1803" max="1804" width="13" style="1" bestFit="1" customWidth="1"/>
    <col min="1805" max="1805" width="12.140625" style="1" bestFit="1" customWidth="1"/>
    <col min="1806" max="1807" width="11" style="1" bestFit="1" customWidth="1"/>
    <col min="1808" max="1808" width="7.5703125" style="1" bestFit="1" customWidth="1"/>
    <col min="1809" max="2036" width="9.140625" style="1"/>
    <col min="2037" max="2037" width="4.85546875" style="1" customWidth="1"/>
    <col min="2038" max="2038" width="1.42578125" style="1" customWidth="1"/>
    <col min="2039" max="2039" width="7.28515625" style="1" customWidth="1"/>
    <col min="2040" max="2040" width="1.5703125" style="1" customWidth="1"/>
    <col min="2041" max="2041" width="8.140625" style="1" customWidth="1"/>
    <col min="2042" max="2042" width="12.85546875" style="1" customWidth="1"/>
    <col min="2043" max="2043" width="10.28515625" style="1" customWidth="1"/>
    <col min="2044" max="2044" width="4.5703125" style="1" bestFit="1" customWidth="1"/>
    <col min="2045" max="2045" width="17.7109375" style="1" customWidth="1"/>
    <col min="2046" max="2046" width="16.7109375" style="1" customWidth="1"/>
    <col min="2047" max="2047" width="14.85546875" style="1" customWidth="1"/>
    <col min="2048" max="2048" width="14.7109375" style="1" customWidth="1"/>
    <col min="2049" max="2049" width="15.85546875" style="1" customWidth="1"/>
    <col min="2050" max="2050" width="16.140625" style="1" bestFit="1" customWidth="1"/>
    <col min="2051" max="2051" width="16.28515625" style="1" bestFit="1" customWidth="1"/>
    <col min="2052" max="2052" width="13" style="1" bestFit="1" customWidth="1"/>
    <col min="2053" max="2053" width="14.5703125" style="1" bestFit="1" customWidth="1"/>
    <col min="2054" max="2054" width="10" style="1" bestFit="1" customWidth="1"/>
    <col min="2055" max="2056" width="12.140625" style="1" bestFit="1" customWidth="1"/>
    <col min="2057" max="2057" width="5.28515625" style="1" customWidth="1"/>
    <col min="2058" max="2058" width="14" style="1" bestFit="1" customWidth="1"/>
    <col min="2059" max="2060" width="13" style="1" bestFit="1" customWidth="1"/>
    <col min="2061" max="2061" width="12.140625" style="1" bestFit="1" customWidth="1"/>
    <col min="2062" max="2063" width="11" style="1" bestFit="1" customWidth="1"/>
    <col min="2064" max="2064" width="7.5703125" style="1" bestFit="1" customWidth="1"/>
    <col min="2065" max="2292" width="9.140625" style="1"/>
    <col min="2293" max="2293" width="4.85546875" style="1" customWidth="1"/>
    <col min="2294" max="2294" width="1.42578125" style="1" customWidth="1"/>
    <col min="2295" max="2295" width="7.28515625" style="1" customWidth="1"/>
    <col min="2296" max="2296" width="1.5703125" style="1" customWidth="1"/>
    <col min="2297" max="2297" width="8.140625" style="1" customWidth="1"/>
    <col min="2298" max="2298" width="12.85546875" style="1" customWidth="1"/>
    <col min="2299" max="2299" width="10.28515625" style="1" customWidth="1"/>
    <col min="2300" max="2300" width="4.5703125" style="1" bestFit="1" customWidth="1"/>
    <col min="2301" max="2301" width="17.7109375" style="1" customWidth="1"/>
    <col min="2302" max="2302" width="16.7109375" style="1" customWidth="1"/>
    <col min="2303" max="2303" width="14.85546875" style="1" customWidth="1"/>
    <col min="2304" max="2304" width="14.7109375" style="1" customWidth="1"/>
    <col min="2305" max="2305" width="15.85546875" style="1" customWidth="1"/>
    <col min="2306" max="2306" width="16.140625" style="1" bestFit="1" customWidth="1"/>
    <col min="2307" max="2307" width="16.28515625" style="1" bestFit="1" customWidth="1"/>
    <col min="2308" max="2308" width="13" style="1" bestFit="1" customWidth="1"/>
    <col min="2309" max="2309" width="14.5703125" style="1" bestFit="1" customWidth="1"/>
    <col min="2310" max="2310" width="10" style="1" bestFit="1" customWidth="1"/>
    <col min="2311" max="2312" width="12.140625" style="1" bestFit="1" customWidth="1"/>
    <col min="2313" max="2313" width="5.28515625" style="1" customWidth="1"/>
    <col min="2314" max="2314" width="14" style="1" bestFit="1" customWidth="1"/>
    <col min="2315" max="2316" width="13" style="1" bestFit="1" customWidth="1"/>
    <col min="2317" max="2317" width="12.140625" style="1" bestFit="1" customWidth="1"/>
    <col min="2318" max="2319" width="11" style="1" bestFit="1" customWidth="1"/>
    <col min="2320" max="2320" width="7.5703125" style="1" bestFit="1" customWidth="1"/>
    <col min="2321" max="2548" width="9.140625" style="1"/>
    <col min="2549" max="2549" width="4.85546875" style="1" customWidth="1"/>
    <col min="2550" max="2550" width="1.42578125" style="1" customWidth="1"/>
    <col min="2551" max="2551" width="7.28515625" style="1" customWidth="1"/>
    <col min="2552" max="2552" width="1.5703125" style="1" customWidth="1"/>
    <col min="2553" max="2553" width="8.140625" style="1" customWidth="1"/>
    <col min="2554" max="2554" width="12.85546875" style="1" customWidth="1"/>
    <col min="2555" max="2555" width="10.28515625" style="1" customWidth="1"/>
    <col min="2556" max="2556" width="4.5703125" style="1" bestFit="1" customWidth="1"/>
    <col min="2557" max="2557" width="17.7109375" style="1" customWidth="1"/>
    <col min="2558" max="2558" width="16.7109375" style="1" customWidth="1"/>
    <col min="2559" max="2559" width="14.85546875" style="1" customWidth="1"/>
    <col min="2560" max="2560" width="14.7109375" style="1" customWidth="1"/>
    <col min="2561" max="2561" width="15.85546875" style="1" customWidth="1"/>
    <col min="2562" max="2562" width="16.140625" style="1" bestFit="1" customWidth="1"/>
    <col min="2563" max="2563" width="16.28515625" style="1" bestFit="1" customWidth="1"/>
    <col min="2564" max="2564" width="13" style="1" bestFit="1" customWidth="1"/>
    <col min="2565" max="2565" width="14.5703125" style="1" bestFit="1" customWidth="1"/>
    <col min="2566" max="2566" width="10" style="1" bestFit="1" customWidth="1"/>
    <col min="2567" max="2568" width="12.140625" style="1" bestFit="1" customWidth="1"/>
    <col min="2569" max="2569" width="5.28515625" style="1" customWidth="1"/>
    <col min="2570" max="2570" width="14" style="1" bestFit="1" customWidth="1"/>
    <col min="2571" max="2572" width="13" style="1" bestFit="1" customWidth="1"/>
    <col min="2573" max="2573" width="12.140625" style="1" bestFit="1" customWidth="1"/>
    <col min="2574" max="2575" width="11" style="1" bestFit="1" customWidth="1"/>
    <col min="2576" max="2576" width="7.5703125" style="1" bestFit="1" customWidth="1"/>
    <col min="2577" max="2804" width="9.140625" style="1"/>
    <col min="2805" max="2805" width="4.85546875" style="1" customWidth="1"/>
    <col min="2806" max="2806" width="1.42578125" style="1" customWidth="1"/>
    <col min="2807" max="2807" width="7.28515625" style="1" customWidth="1"/>
    <col min="2808" max="2808" width="1.5703125" style="1" customWidth="1"/>
    <col min="2809" max="2809" width="8.140625" style="1" customWidth="1"/>
    <col min="2810" max="2810" width="12.85546875" style="1" customWidth="1"/>
    <col min="2811" max="2811" width="10.28515625" style="1" customWidth="1"/>
    <col min="2812" max="2812" width="4.5703125" style="1" bestFit="1" customWidth="1"/>
    <col min="2813" max="2813" width="17.7109375" style="1" customWidth="1"/>
    <col min="2814" max="2814" width="16.7109375" style="1" customWidth="1"/>
    <col min="2815" max="2815" width="14.85546875" style="1" customWidth="1"/>
    <col min="2816" max="2816" width="14.7109375" style="1" customWidth="1"/>
    <col min="2817" max="2817" width="15.85546875" style="1" customWidth="1"/>
    <col min="2818" max="2818" width="16.140625" style="1" bestFit="1" customWidth="1"/>
    <col min="2819" max="2819" width="16.28515625" style="1" bestFit="1" customWidth="1"/>
    <col min="2820" max="2820" width="13" style="1" bestFit="1" customWidth="1"/>
    <col min="2821" max="2821" width="14.5703125" style="1" bestFit="1" customWidth="1"/>
    <col min="2822" max="2822" width="10" style="1" bestFit="1" customWidth="1"/>
    <col min="2823" max="2824" width="12.140625" style="1" bestFit="1" customWidth="1"/>
    <col min="2825" max="2825" width="5.28515625" style="1" customWidth="1"/>
    <col min="2826" max="2826" width="14" style="1" bestFit="1" customWidth="1"/>
    <col min="2827" max="2828" width="13" style="1" bestFit="1" customWidth="1"/>
    <col min="2829" max="2829" width="12.140625" style="1" bestFit="1" customWidth="1"/>
    <col min="2830" max="2831" width="11" style="1" bestFit="1" customWidth="1"/>
    <col min="2832" max="2832" width="7.5703125" style="1" bestFit="1" customWidth="1"/>
    <col min="2833" max="3060" width="9.140625" style="1"/>
    <col min="3061" max="3061" width="4.85546875" style="1" customWidth="1"/>
    <col min="3062" max="3062" width="1.42578125" style="1" customWidth="1"/>
    <col min="3063" max="3063" width="7.28515625" style="1" customWidth="1"/>
    <col min="3064" max="3064" width="1.5703125" style="1" customWidth="1"/>
    <col min="3065" max="3065" width="8.140625" style="1" customWidth="1"/>
    <col min="3066" max="3066" width="12.85546875" style="1" customWidth="1"/>
    <col min="3067" max="3067" width="10.28515625" style="1" customWidth="1"/>
    <col min="3068" max="3068" width="4.5703125" style="1" bestFit="1" customWidth="1"/>
    <col min="3069" max="3069" width="17.7109375" style="1" customWidth="1"/>
    <col min="3070" max="3070" width="16.7109375" style="1" customWidth="1"/>
    <col min="3071" max="3071" width="14.85546875" style="1" customWidth="1"/>
    <col min="3072" max="3072" width="14.7109375" style="1" customWidth="1"/>
    <col min="3073" max="3073" width="15.85546875" style="1" customWidth="1"/>
    <col min="3074" max="3074" width="16.140625" style="1" bestFit="1" customWidth="1"/>
    <col min="3075" max="3075" width="16.28515625" style="1" bestFit="1" customWidth="1"/>
    <col min="3076" max="3076" width="13" style="1" bestFit="1" customWidth="1"/>
    <col min="3077" max="3077" width="14.5703125" style="1" bestFit="1" customWidth="1"/>
    <col min="3078" max="3078" width="10" style="1" bestFit="1" customWidth="1"/>
    <col min="3079" max="3080" width="12.140625" style="1" bestFit="1" customWidth="1"/>
    <col min="3081" max="3081" width="5.28515625" style="1" customWidth="1"/>
    <col min="3082" max="3082" width="14" style="1" bestFit="1" customWidth="1"/>
    <col min="3083" max="3084" width="13" style="1" bestFit="1" customWidth="1"/>
    <col min="3085" max="3085" width="12.140625" style="1" bestFit="1" customWidth="1"/>
    <col min="3086" max="3087" width="11" style="1" bestFit="1" customWidth="1"/>
    <col min="3088" max="3088" width="7.5703125" style="1" bestFit="1" customWidth="1"/>
    <col min="3089" max="3316" width="9.140625" style="1"/>
    <col min="3317" max="3317" width="4.85546875" style="1" customWidth="1"/>
    <col min="3318" max="3318" width="1.42578125" style="1" customWidth="1"/>
    <col min="3319" max="3319" width="7.28515625" style="1" customWidth="1"/>
    <col min="3320" max="3320" width="1.5703125" style="1" customWidth="1"/>
    <col min="3321" max="3321" width="8.140625" style="1" customWidth="1"/>
    <col min="3322" max="3322" width="12.85546875" style="1" customWidth="1"/>
    <col min="3323" max="3323" width="10.28515625" style="1" customWidth="1"/>
    <col min="3324" max="3324" width="4.5703125" style="1" bestFit="1" customWidth="1"/>
    <col min="3325" max="3325" width="17.7109375" style="1" customWidth="1"/>
    <col min="3326" max="3326" width="16.7109375" style="1" customWidth="1"/>
    <col min="3327" max="3327" width="14.85546875" style="1" customWidth="1"/>
    <col min="3328" max="3328" width="14.7109375" style="1" customWidth="1"/>
    <col min="3329" max="3329" width="15.85546875" style="1" customWidth="1"/>
    <col min="3330" max="3330" width="16.140625" style="1" bestFit="1" customWidth="1"/>
    <col min="3331" max="3331" width="16.28515625" style="1" bestFit="1" customWidth="1"/>
    <col min="3332" max="3332" width="13" style="1" bestFit="1" customWidth="1"/>
    <col min="3333" max="3333" width="14.5703125" style="1" bestFit="1" customWidth="1"/>
    <col min="3334" max="3334" width="10" style="1" bestFit="1" customWidth="1"/>
    <col min="3335" max="3336" width="12.140625" style="1" bestFit="1" customWidth="1"/>
    <col min="3337" max="3337" width="5.28515625" style="1" customWidth="1"/>
    <col min="3338" max="3338" width="14" style="1" bestFit="1" customWidth="1"/>
    <col min="3339" max="3340" width="13" style="1" bestFit="1" customWidth="1"/>
    <col min="3341" max="3341" width="12.140625" style="1" bestFit="1" customWidth="1"/>
    <col min="3342" max="3343" width="11" style="1" bestFit="1" customWidth="1"/>
    <col min="3344" max="3344" width="7.5703125" style="1" bestFit="1" customWidth="1"/>
    <col min="3345" max="3572" width="9.140625" style="1"/>
    <col min="3573" max="3573" width="4.85546875" style="1" customWidth="1"/>
    <col min="3574" max="3574" width="1.42578125" style="1" customWidth="1"/>
    <col min="3575" max="3575" width="7.28515625" style="1" customWidth="1"/>
    <col min="3576" max="3576" width="1.5703125" style="1" customWidth="1"/>
    <col min="3577" max="3577" width="8.140625" style="1" customWidth="1"/>
    <col min="3578" max="3578" width="12.85546875" style="1" customWidth="1"/>
    <col min="3579" max="3579" width="10.28515625" style="1" customWidth="1"/>
    <col min="3580" max="3580" width="4.5703125" style="1" bestFit="1" customWidth="1"/>
    <col min="3581" max="3581" width="17.7109375" style="1" customWidth="1"/>
    <col min="3582" max="3582" width="16.7109375" style="1" customWidth="1"/>
    <col min="3583" max="3583" width="14.85546875" style="1" customWidth="1"/>
    <col min="3584" max="3584" width="14.7109375" style="1" customWidth="1"/>
    <col min="3585" max="3585" width="15.85546875" style="1" customWidth="1"/>
    <col min="3586" max="3586" width="16.140625" style="1" bestFit="1" customWidth="1"/>
    <col min="3587" max="3587" width="16.28515625" style="1" bestFit="1" customWidth="1"/>
    <col min="3588" max="3588" width="13" style="1" bestFit="1" customWidth="1"/>
    <col min="3589" max="3589" width="14.5703125" style="1" bestFit="1" customWidth="1"/>
    <col min="3590" max="3590" width="10" style="1" bestFit="1" customWidth="1"/>
    <col min="3591" max="3592" width="12.140625" style="1" bestFit="1" customWidth="1"/>
    <col min="3593" max="3593" width="5.28515625" style="1" customWidth="1"/>
    <col min="3594" max="3594" width="14" style="1" bestFit="1" customWidth="1"/>
    <col min="3595" max="3596" width="13" style="1" bestFit="1" customWidth="1"/>
    <col min="3597" max="3597" width="12.140625" style="1" bestFit="1" customWidth="1"/>
    <col min="3598" max="3599" width="11" style="1" bestFit="1" customWidth="1"/>
    <col min="3600" max="3600" width="7.5703125" style="1" bestFit="1" customWidth="1"/>
    <col min="3601" max="3828" width="9.140625" style="1"/>
    <col min="3829" max="3829" width="4.85546875" style="1" customWidth="1"/>
    <col min="3830" max="3830" width="1.42578125" style="1" customWidth="1"/>
    <col min="3831" max="3831" width="7.28515625" style="1" customWidth="1"/>
    <col min="3832" max="3832" width="1.5703125" style="1" customWidth="1"/>
    <col min="3833" max="3833" width="8.140625" style="1" customWidth="1"/>
    <col min="3834" max="3834" width="12.85546875" style="1" customWidth="1"/>
    <col min="3835" max="3835" width="10.28515625" style="1" customWidth="1"/>
    <col min="3836" max="3836" width="4.5703125" style="1" bestFit="1" customWidth="1"/>
    <col min="3837" max="3837" width="17.7109375" style="1" customWidth="1"/>
    <col min="3838" max="3838" width="16.7109375" style="1" customWidth="1"/>
    <col min="3839" max="3839" width="14.85546875" style="1" customWidth="1"/>
    <col min="3840" max="3840" width="14.7109375" style="1" customWidth="1"/>
    <col min="3841" max="3841" width="15.85546875" style="1" customWidth="1"/>
    <col min="3842" max="3842" width="16.140625" style="1" bestFit="1" customWidth="1"/>
    <col min="3843" max="3843" width="16.28515625" style="1" bestFit="1" customWidth="1"/>
    <col min="3844" max="3844" width="13" style="1" bestFit="1" customWidth="1"/>
    <col min="3845" max="3845" width="14.5703125" style="1" bestFit="1" customWidth="1"/>
    <col min="3846" max="3846" width="10" style="1" bestFit="1" customWidth="1"/>
    <col min="3847" max="3848" width="12.140625" style="1" bestFit="1" customWidth="1"/>
    <col min="3849" max="3849" width="5.28515625" style="1" customWidth="1"/>
    <col min="3850" max="3850" width="14" style="1" bestFit="1" customWidth="1"/>
    <col min="3851" max="3852" width="13" style="1" bestFit="1" customWidth="1"/>
    <col min="3853" max="3853" width="12.140625" style="1" bestFit="1" customWidth="1"/>
    <col min="3854" max="3855" width="11" style="1" bestFit="1" customWidth="1"/>
    <col min="3856" max="3856" width="7.5703125" style="1" bestFit="1" customWidth="1"/>
    <col min="3857" max="4084" width="9.140625" style="1"/>
    <col min="4085" max="4085" width="4.85546875" style="1" customWidth="1"/>
    <col min="4086" max="4086" width="1.42578125" style="1" customWidth="1"/>
    <col min="4087" max="4087" width="7.28515625" style="1" customWidth="1"/>
    <col min="4088" max="4088" width="1.5703125" style="1" customWidth="1"/>
    <col min="4089" max="4089" width="8.140625" style="1" customWidth="1"/>
    <col min="4090" max="4090" width="12.85546875" style="1" customWidth="1"/>
    <col min="4091" max="4091" width="10.28515625" style="1" customWidth="1"/>
    <col min="4092" max="4092" width="4.5703125" style="1" bestFit="1" customWidth="1"/>
    <col min="4093" max="4093" width="17.7109375" style="1" customWidth="1"/>
    <col min="4094" max="4094" width="16.7109375" style="1" customWidth="1"/>
    <col min="4095" max="4095" width="14.85546875" style="1" customWidth="1"/>
    <col min="4096" max="4096" width="14.7109375" style="1" customWidth="1"/>
    <col min="4097" max="4097" width="15.85546875" style="1" customWidth="1"/>
    <col min="4098" max="4098" width="16.140625" style="1" bestFit="1" customWidth="1"/>
    <col min="4099" max="4099" width="16.28515625" style="1" bestFit="1" customWidth="1"/>
    <col min="4100" max="4100" width="13" style="1" bestFit="1" customWidth="1"/>
    <col min="4101" max="4101" width="14.5703125" style="1" bestFit="1" customWidth="1"/>
    <col min="4102" max="4102" width="10" style="1" bestFit="1" customWidth="1"/>
    <col min="4103" max="4104" width="12.140625" style="1" bestFit="1" customWidth="1"/>
    <col min="4105" max="4105" width="5.28515625" style="1" customWidth="1"/>
    <col min="4106" max="4106" width="14" style="1" bestFit="1" customWidth="1"/>
    <col min="4107" max="4108" width="13" style="1" bestFit="1" customWidth="1"/>
    <col min="4109" max="4109" width="12.140625" style="1" bestFit="1" customWidth="1"/>
    <col min="4110" max="4111" width="11" style="1" bestFit="1" customWidth="1"/>
    <col min="4112" max="4112" width="7.5703125" style="1" bestFit="1" customWidth="1"/>
    <col min="4113" max="4340" width="9.140625" style="1"/>
    <col min="4341" max="4341" width="4.85546875" style="1" customWidth="1"/>
    <col min="4342" max="4342" width="1.42578125" style="1" customWidth="1"/>
    <col min="4343" max="4343" width="7.28515625" style="1" customWidth="1"/>
    <col min="4344" max="4344" width="1.5703125" style="1" customWidth="1"/>
    <col min="4345" max="4345" width="8.140625" style="1" customWidth="1"/>
    <col min="4346" max="4346" width="12.85546875" style="1" customWidth="1"/>
    <col min="4347" max="4347" width="10.28515625" style="1" customWidth="1"/>
    <col min="4348" max="4348" width="4.5703125" style="1" bestFit="1" customWidth="1"/>
    <col min="4349" max="4349" width="17.7109375" style="1" customWidth="1"/>
    <col min="4350" max="4350" width="16.7109375" style="1" customWidth="1"/>
    <col min="4351" max="4351" width="14.85546875" style="1" customWidth="1"/>
    <col min="4352" max="4352" width="14.7109375" style="1" customWidth="1"/>
    <col min="4353" max="4353" width="15.85546875" style="1" customWidth="1"/>
    <col min="4354" max="4354" width="16.140625" style="1" bestFit="1" customWidth="1"/>
    <col min="4355" max="4355" width="16.28515625" style="1" bestFit="1" customWidth="1"/>
    <col min="4356" max="4356" width="13" style="1" bestFit="1" customWidth="1"/>
    <col min="4357" max="4357" width="14.5703125" style="1" bestFit="1" customWidth="1"/>
    <col min="4358" max="4358" width="10" style="1" bestFit="1" customWidth="1"/>
    <col min="4359" max="4360" width="12.140625" style="1" bestFit="1" customWidth="1"/>
    <col min="4361" max="4361" width="5.28515625" style="1" customWidth="1"/>
    <col min="4362" max="4362" width="14" style="1" bestFit="1" customWidth="1"/>
    <col min="4363" max="4364" width="13" style="1" bestFit="1" customWidth="1"/>
    <col min="4365" max="4365" width="12.140625" style="1" bestFit="1" customWidth="1"/>
    <col min="4366" max="4367" width="11" style="1" bestFit="1" customWidth="1"/>
    <col min="4368" max="4368" width="7.5703125" style="1" bestFit="1" customWidth="1"/>
    <col min="4369" max="4596" width="9.140625" style="1"/>
    <col min="4597" max="4597" width="4.85546875" style="1" customWidth="1"/>
    <col min="4598" max="4598" width="1.42578125" style="1" customWidth="1"/>
    <col min="4599" max="4599" width="7.28515625" style="1" customWidth="1"/>
    <col min="4600" max="4600" width="1.5703125" style="1" customWidth="1"/>
    <col min="4601" max="4601" width="8.140625" style="1" customWidth="1"/>
    <col min="4602" max="4602" width="12.85546875" style="1" customWidth="1"/>
    <col min="4603" max="4603" width="10.28515625" style="1" customWidth="1"/>
    <col min="4604" max="4604" width="4.5703125" style="1" bestFit="1" customWidth="1"/>
    <col min="4605" max="4605" width="17.7109375" style="1" customWidth="1"/>
    <col min="4606" max="4606" width="16.7109375" style="1" customWidth="1"/>
    <col min="4607" max="4607" width="14.85546875" style="1" customWidth="1"/>
    <col min="4608" max="4608" width="14.7109375" style="1" customWidth="1"/>
    <col min="4609" max="4609" width="15.85546875" style="1" customWidth="1"/>
    <col min="4610" max="4610" width="16.140625" style="1" bestFit="1" customWidth="1"/>
    <col min="4611" max="4611" width="16.28515625" style="1" bestFit="1" customWidth="1"/>
    <col min="4612" max="4612" width="13" style="1" bestFit="1" customWidth="1"/>
    <col min="4613" max="4613" width="14.5703125" style="1" bestFit="1" customWidth="1"/>
    <col min="4614" max="4614" width="10" style="1" bestFit="1" customWidth="1"/>
    <col min="4615" max="4616" width="12.140625" style="1" bestFit="1" customWidth="1"/>
    <col min="4617" max="4617" width="5.28515625" style="1" customWidth="1"/>
    <col min="4618" max="4618" width="14" style="1" bestFit="1" customWidth="1"/>
    <col min="4619" max="4620" width="13" style="1" bestFit="1" customWidth="1"/>
    <col min="4621" max="4621" width="12.140625" style="1" bestFit="1" customWidth="1"/>
    <col min="4622" max="4623" width="11" style="1" bestFit="1" customWidth="1"/>
    <col min="4624" max="4624" width="7.5703125" style="1" bestFit="1" customWidth="1"/>
    <col min="4625" max="4852" width="9.140625" style="1"/>
    <col min="4853" max="4853" width="4.85546875" style="1" customWidth="1"/>
    <col min="4854" max="4854" width="1.42578125" style="1" customWidth="1"/>
    <col min="4855" max="4855" width="7.28515625" style="1" customWidth="1"/>
    <col min="4856" max="4856" width="1.5703125" style="1" customWidth="1"/>
    <col min="4857" max="4857" width="8.140625" style="1" customWidth="1"/>
    <col min="4858" max="4858" width="12.85546875" style="1" customWidth="1"/>
    <col min="4859" max="4859" width="10.28515625" style="1" customWidth="1"/>
    <col min="4860" max="4860" width="4.5703125" style="1" bestFit="1" customWidth="1"/>
    <col min="4861" max="4861" width="17.7109375" style="1" customWidth="1"/>
    <col min="4862" max="4862" width="16.7109375" style="1" customWidth="1"/>
    <col min="4863" max="4863" width="14.85546875" style="1" customWidth="1"/>
    <col min="4864" max="4864" width="14.7109375" style="1" customWidth="1"/>
    <col min="4865" max="4865" width="15.85546875" style="1" customWidth="1"/>
    <col min="4866" max="4866" width="16.140625" style="1" bestFit="1" customWidth="1"/>
    <col min="4867" max="4867" width="16.28515625" style="1" bestFit="1" customWidth="1"/>
    <col min="4868" max="4868" width="13" style="1" bestFit="1" customWidth="1"/>
    <col min="4869" max="4869" width="14.5703125" style="1" bestFit="1" customWidth="1"/>
    <col min="4870" max="4870" width="10" style="1" bestFit="1" customWidth="1"/>
    <col min="4871" max="4872" width="12.140625" style="1" bestFit="1" customWidth="1"/>
    <col min="4873" max="4873" width="5.28515625" style="1" customWidth="1"/>
    <col min="4874" max="4874" width="14" style="1" bestFit="1" customWidth="1"/>
    <col min="4875" max="4876" width="13" style="1" bestFit="1" customWidth="1"/>
    <col min="4877" max="4877" width="12.140625" style="1" bestFit="1" customWidth="1"/>
    <col min="4878" max="4879" width="11" style="1" bestFit="1" customWidth="1"/>
    <col min="4880" max="4880" width="7.5703125" style="1" bestFit="1" customWidth="1"/>
    <col min="4881" max="5108" width="9.140625" style="1"/>
    <col min="5109" max="5109" width="4.85546875" style="1" customWidth="1"/>
    <col min="5110" max="5110" width="1.42578125" style="1" customWidth="1"/>
    <col min="5111" max="5111" width="7.28515625" style="1" customWidth="1"/>
    <col min="5112" max="5112" width="1.5703125" style="1" customWidth="1"/>
    <col min="5113" max="5113" width="8.140625" style="1" customWidth="1"/>
    <col min="5114" max="5114" width="12.85546875" style="1" customWidth="1"/>
    <col min="5115" max="5115" width="10.28515625" style="1" customWidth="1"/>
    <col min="5116" max="5116" width="4.5703125" style="1" bestFit="1" customWidth="1"/>
    <col min="5117" max="5117" width="17.7109375" style="1" customWidth="1"/>
    <col min="5118" max="5118" width="16.7109375" style="1" customWidth="1"/>
    <col min="5119" max="5119" width="14.85546875" style="1" customWidth="1"/>
    <col min="5120" max="5120" width="14.7109375" style="1" customWidth="1"/>
    <col min="5121" max="5121" width="15.85546875" style="1" customWidth="1"/>
    <col min="5122" max="5122" width="16.140625" style="1" bestFit="1" customWidth="1"/>
    <col min="5123" max="5123" width="16.28515625" style="1" bestFit="1" customWidth="1"/>
    <col min="5124" max="5124" width="13" style="1" bestFit="1" customWidth="1"/>
    <col min="5125" max="5125" width="14.5703125" style="1" bestFit="1" customWidth="1"/>
    <col min="5126" max="5126" width="10" style="1" bestFit="1" customWidth="1"/>
    <col min="5127" max="5128" width="12.140625" style="1" bestFit="1" customWidth="1"/>
    <col min="5129" max="5129" width="5.28515625" style="1" customWidth="1"/>
    <col min="5130" max="5130" width="14" style="1" bestFit="1" customWidth="1"/>
    <col min="5131" max="5132" width="13" style="1" bestFit="1" customWidth="1"/>
    <col min="5133" max="5133" width="12.140625" style="1" bestFit="1" customWidth="1"/>
    <col min="5134" max="5135" width="11" style="1" bestFit="1" customWidth="1"/>
    <col min="5136" max="5136" width="7.5703125" style="1" bestFit="1" customWidth="1"/>
    <col min="5137" max="5364" width="9.140625" style="1"/>
    <col min="5365" max="5365" width="4.85546875" style="1" customWidth="1"/>
    <col min="5366" max="5366" width="1.42578125" style="1" customWidth="1"/>
    <col min="5367" max="5367" width="7.28515625" style="1" customWidth="1"/>
    <col min="5368" max="5368" width="1.5703125" style="1" customWidth="1"/>
    <col min="5369" max="5369" width="8.140625" style="1" customWidth="1"/>
    <col min="5370" max="5370" width="12.85546875" style="1" customWidth="1"/>
    <col min="5371" max="5371" width="10.28515625" style="1" customWidth="1"/>
    <col min="5372" max="5372" width="4.5703125" style="1" bestFit="1" customWidth="1"/>
    <col min="5373" max="5373" width="17.7109375" style="1" customWidth="1"/>
    <col min="5374" max="5374" width="16.7109375" style="1" customWidth="1"/>
    <col min="5375" max="5375" width="14.85546875" style="1" customWidth="1"/>
    <col min="5376" max="5376" width="14.7109375" style="1" customWidth="1"/>
    <col min="5377" max="5377" width="15.85546875" style="1" customWidth="1"/>
    <col min="5378" max="5378" width="16.140625" style="1" bestFit="1" customWidth="1"/>
    <col min="5379" max="5379" width="16.28515625" style="1" bestFit="1" customWidth="1"/>
    <col min="5380" max="5380" width="13" style="1" bestFit="1" customWidth="1"/>
    <col min="5381" max="5381" width="14.5703125" style="1" bestFit="1" customWidth="1"/>
    <col min="5382" max="5382" width="10" style="1" bestFit="1" customWidth="1"/>
    <col min="5383" max="5384" width="12.140625" style="1" bestFit="1" customWidth="1"/>
    <col min="5385" max="5385" width="5.28515625" style="1" customWidth="1"/>
    <col min="5386" max="5386" width="14" style="1" bestFit="1" customWidth="1"/>
    <col min="5387" max="5388" width="13" style="1" bestFit="1" customWidth="1"/>
    <col min="5389" max="5389" width="12.140625" style="1" bestFit="1" customWidth="1"/>
    <col min="5390" max="5391" width="11" style="1" bestFit="1" customWidth="1"/>
    <col min="5392" max="5392" width="7.5703125" style="1" bestFit="1" customWidth="1"/>
    <col min="5393" max="5620" width="9.140625" style="1"/>
    <col min="5621" max="5621" width="4.85546875" style="1" customWidth="1"/>
    <col min="5622" max="5622" width="1.42578125" style="1" customWidth="1"/>
    <col min="5623" max="5623" width="7.28515625" style="1" customWidth="1"/>
    <col min="5624" max="5624" width="1.5703125" style="1" customWidth="1"/>
    <col min="5625" max="5625" width="8.140625" style="1" customWidth="1"/>
    <col min="5626" max="5626" width="12.85546875" style="1" customWidth="1"/>
    <col min="5627" max="5627" width="10.28515625" style="1" customWidth="1"/>
    <col min="5628" max="5628" width="4.5703125" style="1" bestFit="1" customWidth="1"/>
    <col min="5629" max="5629" width="17.7109375" style="1" customWidth="1"/>
    <col min="5630" max="5630" width="16.7109375" style="1" customWidth="1"/>
    <col min="5631" max="5631" width="14.85546875" style="1" customWidth="1"/>
    <col min="5632" max="5632" width="14.7109375" style="1" customWidth="1"/>
    <col min="5633" max="5633" width="15.85546875" style="1" customWidth="1"/>
    <col min="5634" max="5634" width="16.140625" style="1" bestFit="1" customWidth="1"/>
    <col min="5635" max="5635" width="16.28515625" style="1" bestFit="1" customWidth="1"/>
    <col min="5636" max="5636" width="13" style="1" bestFit="1" customWidth="1"/>
    <col min="5637" max="5637" width="14.5703125" style="1" bestFit="1" customWidth="1"/>
    <col min="5638" max="5638" width="10" style="1" bestFit="1" customWidth="1"/>
    <col min="5639" max="5640" width="12.140625" style="1" bestFit="1" customWidth="1"/>
    <col min="5641" max="5641" width="5.28515625" style="1" customWidth="1"/>
    <col min="5642" max="5642" width="14" style="1" bestFit="1" customWidth="1"/>
    <col min="5643" max="5644" width="13" style="1" bestFit="1" customWidth="1"/>
    <col min="5645" max="5645" width="12.140625" style="1" bestFit="1" customWidth="1"/>
    <col min="5646" max="5647" width="11" style="1" bestFit="1" customWidth="1"/>
    <col min="5648" max="5648" width="7.5703125" style="1" bestFit="1" customWidth="1"/>
    <col min="5649" max="5876" width="9.140625" style="1"/>
    <col min="5877" max="5877" width="4.85546875" style="1" customWidth="1"/>
    <col min="5878" max="5878" width="1.42578125" style="1" customWidth="1"/>
    <col min="5879" max="5879" width="7.28515625" style="1" customWidth="1"/>
    <col min="5880" max="5880" width="1.5703125" style="1" customWidth="1"/>
    <col min="5881" max="5881" width="8.140625" style="1" customWidth="1"/>
    <col min="5882" max="5882" width="12.85546875" style="1" customWidth="1"/>
    <col min="5883" max="5883" width="10.28515625" style="1" customWidth="1"/>
    <col min="5884" max="5884" width="4.5703125" style="1" bestFit="1" customWidth="1"/>
    <col min="5885" max="5885" width="17.7109375" style="1" customWidth="1"/>
    <col min="5886" max="5886" width="16.7109375" style="1" customWidth="1"/>
    <col min="5887" max="5887" width="14.85546875" style="1" customWidth="1"/>
    <col min="5888" max="5888" width="14.7109375" style="1" customWidth="1"/>
    <col min="5889" max="5889" width="15.85546875" style="1" customWidth="1"/>
    <col min="5890" max="5890" width="16.140625" style="1" bestFit="1" customWidth="1"/>
    <col min="5891" max="5891" width="16.28515625" style="1" bestFit="1" customWidth="1"/>
    <col min="5892" max="5892" width="13" style="1" bestFit="1" customWidth="1"/>
    <col min="5893" max="5893" width="14.5703125" style="1" bestFit="1" customWidth="1"/>
    <col min="5894" max="5894" width="10" style="1" bestFit="1" customWidth="1"/>
    <col min="5895" max="5896" width="12.140625" style="1" bestFit="1" customWidth="1"/>
    <col min="5897" max="5897" width="5.28515625" style="1" customWidth="1"/>
    <col min="5898" max="5898" width="14" style="1" bestFit="1" customWidth="1"/>
    <col min="5899" max="5900" width="13" style="1" bestFit="1" customWidth="1"/>
    <col min="5901" max="5901" width="12.140625" style="1" bestFit="1" customWidth="1"/>
    <col min="5902" max="5903" width="11" style="1" bestFit="1" customWidth="1"/>
    <col min="5904" max="5904" width="7.5703125" style="1" bestFit="1" customWidth="1"/>
    <col min="5905" max="6132" width="9.140625" style="1"/>
    <col min="6133" max="6133" width="4.85546875" style="1" customWidth="1"/>
    <col min="6134" max="6134" width="1.42578125" style="1" customWidth="1"/>
    <col min="6135" max="6135" width="7.28515625" style="1" customWidth="1"/>
    <col min="6136" max="6136" width="1.5703125" style="1" customWidth="1"/>
    <col min="6137" max="6137" width="8.140625" style="1" customWidth="1"/>
    <col min="6138" max="6138" width="12.85546875" style="1" customWidth="1"/>
    <col min="6139" max="6139" width="10.28515625" style="1" customWidth="1"/>
    <col min="6140" max="6140" width="4.5703125" style="1" bestFit="1" customWidth="1"/>
    <col min="6141" max="6141" width="17.7109375" style="1" customWidth="1"/>
    <col min="6142" max="6142" width="16.7109375" style="1" customWidth="1"/>
    <col min="6143" max="6143" width="14.85546875" style="1" customWidth="1"/>
    <col min="6144" max="6144" width="14.7109375" style="1" customWidth="1"/>
    <col min="6145" max="6145" width="15.85546875" style="1" customWidth="1"/>
    <col min="6146" max="6146" width="16.140625" style="1" bestFit="1" customWidth="1"/>
    <col min="6147" max="6147" width="16.28515625" style="1" bestFit="1" customWidth="1"/>
    <col min="6148" max="6148" width="13" style="1" bestFit="1" customWidth="1"/>
    <col min="6149" max="6149" width="14.5703125" style="1" bestFit="1" customWidth="1"/>
    <col min="6150" max="6150" width="10" style="1" bestFit="1" customWidth="1"/>
    <col min="6151" max="6152" width="12.140625" style="1" bestFit="1" customWidth="1"/>
    <col min="6153" max="6153" width="5.28515625" style="1" customWidth="1"/>
    <col min="6154" max="6154" width="14" style="1" bestFit="1" customWidth="1"/>
    <col min="6155" max="6156" width="13" style="1" bestFit="1" customWidth="1"/>
    <col min="6157" max="6157" width="12.140625" style="1" bestFit="1" customWidth="1"/>
    <col min="6158" max="6159" width="11" style="1" bestFit="1" customWidth="1"/>
    <col min="6160" max="6160" width="7.5703125" style="1" bestFit="1" customWidth="1"/>
    <col min="6161" max="6388" width="9.140625" style="1"/>
    <col min="6389" max="6389" width="4.85546875" style="1" customWidth="1"/>
    <col min="6390" max="6390" width="1.42578125" style="1" customWidth="1"/>
    <col min="6391" max="6391" width="7.28515625" style="1" customWidth="1"/>
    <col min="6392" max="6392" width="1.5703125" style="1" customWidth="1"/>
    <col min="6393" max="6393" width="8.140625" style="1" customWidth="1"/>
    <col min="6394" max="6394" width="12.85546875" style="1" customWidth="1"/>
    <col min="6395" max="6395" width="10.28515625" style="1" customWidth="1"/>
    <col min="6396" max="6396" width="4.5703125" style="1" bestFit="1" customWidth="1"/>
    <col min="6397" max="6397" width="17.7109375" style="1" customWidth="1"/>
    <col min="6398" max="6398" width="16.7109375" style="1" customWidth="1"/>
    <col min="6399" max="6399" width="14.85546875" style="1" customWidth="1"/>
    <col min="6400" max="6400" width="14.7109375" style="1" customWidth="1"/>
    <col min="6401" max="6401" width="15.85546875" style="1" customWidth="1"/>
    <col min="6402" max="6402" width="16.140625" style="1" bestFit="1" customWidth="1"/>
    <col min="6403" max="6403" width="16.28515625" style="1" bestFit="1" customWidth="1"/>
    <col min="6404" max="6404" width="13" style="1" bestFit="1" customWidth="1"/>
    <col min="6405" max="6405" width="14.5703125" style="1" bestFit="1" customWidth="1"/>
    <col min="6406" max="6406" width="10" style="1" bestFit="1" customWidth="1"/>
    <col min="6407" max="6408" width="12.140625" style="1" bestFit="1" customWidth="1"/>
    <col min="6409" max="6409" width="5.28515625" style="1" customWidth="1"/>
    <col min="6410" max="6410" width="14" style="1" bestFit="1" customWidth="1"/>
    <col min="6411" max="6412" width="13" style="1" bestFit="1" customWidth="1"/>
    <col min="6413" max="6413" width="12.140625" style="1" bestFit="1" customWidth="1"/>
    <col min="6414" max="6415" width="11" style="1" bestFit="1" customWidth="1"/>
    <col min="6416" max="6416" width="7.5703125" style="1" bestFit="1" customWidth="1"/>
    <col min="6417" max="6644" width="9.140625" style="1"/>
    <col min="6645" max="6645" width="4.85546875" style="1" customWidth="1"/>
    <col min="6646" max="6646" width="1.42578125" style="1" customWidth="1"/>
    <col min="6647" max="6647" width="7.28515625" style="1" customWidth="1"/>
    <col min="6648" max="6648" width="1.5703125" style="1" customWidth="1"/>
    <col min="6649" max="6649" width="8.140625" style="1" customWidth="1"/>
    <col min="6650" max="6650" width="12.85546875" style="1" customWidth="1"/>
    <col min="6651" max="6651" width="10.28515625" style="1" customWidth="1"/>
    <col min="6652" max="6652" width="4.5703125" style="1" bestFit="1" customWidth="1"/>
    <col min="6653" max="6653" width="17.7109375" style="1" customWidth="1"/>
    <col min="6654" max="6654" width="16.7109375" style="1" customWidth="1"/>
    <col min="6655" max="6655" width="14.85546875" style="1" customWidth="1"/>
    <col min="6656" max="6656" width="14.7109375" style="1" customWidth="1"/>
    <col min="6657" max="6657" width="15.85546875" style="1" customWidth="1"/>
    <col min="6658" max="6658" width="16.140625" style="1" bestFit="1" customWidth="1"/>
    <col min="6659" max="6659" width="16.28515625" style="1" bestFit="1" customWidth="1"/>
    <col min="6660" max="6660" width="13" style="1" bestFit="1" customWidth="1"/>
    <col min="6661" max="6661" width="14.5703125" style="1" bestFit="1" customWidth="1"/>
    <col min="6662" max="6662" width="10" style="1" bestFit="1" customWidth="1"/>
    <col min="6663" max="6664" width="12.140625" style="1" bestFit="1" customWidth="1"/>
    <col min="6665" max="6665" width="5.28515625" style="1" customWidth="1"/>
    <col min="6666" max="6666" width="14" style="1" bestFit="1" customWidth="1"/>
    <col min="6667" max="6668" width="13" style="1" bestFit="1" customWidth="1"/>
    <col min="6669" max="6669" width="12.140625" style="1" bestFit="1" customWidth="1"/>
    <col min="6670" max="6671" width="11" style="1" bestFit="1" customWidth="1"/>
    <col min="6672" max="6672" width="7.5703125" style="1" bestFit="1" customWidth="1"/>
    <col min="6673" max="6900" width="9.140625" style="1"/>
    <col min="6901" max="6901" width="4.85546875" style="1" customWidth="1"/>
    <col min="6902" max="6902" width="1.42578125" style="1" customWidth="1"/>
    <col min="6903" max="6903" width="7.28515625" style="1" customWidth="1"/>
    <col min="6904" max="6904" width="1.5703125" style="1" customWidth="1"/>
    <col min="6905" max="6905" width="8.140625" style="1" customWidth="1"/>
    <col min="6906" max="6906" width="12.85546875" style="1" customWidth="1"/>
    <col min="6907" max="6907" width="10.28515625" style="1" customWidth="1"/>
    <col min="6908" max="6908" width="4.5703125" style="1" bestFit="1" customWidth="1"/>
    <col min="6909" max="6909" width="17.7109375" style="1" customWidth="1"/>
    <col min="6910" max="6910" width="16.7109375" style="1" customWidth="1"/>
    <col min="6911" max="6911" width="14.85546875" style="1" customWidth="1"/>
    <col min="6912" max="6912" width="14.7109375" style="1" customWidth="1"/>
    <col min="6913" max="6913" width="15.85546875" style="1" customWidth="1"/>
    <col min="6914" max="6914" width="16.140625" style="1" bestFit="1" customWidth="1"/>
    <col min="6915" max="6915" width="16.28515625" style="1" bestFit="1" customWidth="1"/>
    <col min="6916" max="6916" width="13" style="1" bestFit="1" customWidth="1"/>
    <col min="6917" max="6917" width="14.5703125" style="1" bestFit="1" customWidth="1"/>
    <col min="6918" max="6918" width="10" style="1" bestFit="1" customWidth="1"/>
    <col min="6919" max="6920" width="12.140625" style="1" bestFit="1" customWidth="1"/>
    <col min="6921" max="6921" width="5.28515625" style="1" customWidth="1"/>
    <col min="6922" max="6922" width="14" style="1" bestFit="1" customWidth="1"/>
    <col min="6923" max="6924" width="13" style="1" bestFit="1" customWidth="1"/>
    <col min="6925" max="6925" width="12.140625" style="1" bestFit="1" customWidth="1"/>
    <col min="6926" max="6927" width="11" style="1" bestFit="1" customWidth="1"/>
    <col min="6928" max="6928" width="7.5703125" style="1" bestFit="1" customWidth="1"/>
    <col min="6929" max="7156" width="9.140625" style="1"/>
    <col min="7157" max="7157" width="4.85546875" style="1" customWidth="1"/>
    <col min="7158" max="7158" width="1.42578125" style="1" customWidth="1"/>
    <col min="7159" max="7159" width="7.28515625" style="1" customWidth="1"/>
    <col min="7160" max="7160" width="1.5703125" style="1" customWidth="1"/>
    <col min="7161" max="7161" width="8.140625" style="1" customWidth="1"/>
    <col min="7162" max="7162" width="12.85546875" style="1" customWidth="1"/>
    <col min="7163" max="7163" width="10.28515625" style="1" customWidth="1"/>
    <col min="7164" max="7164" width="4.5703125" style="1" bestFit="1" customWidth="1"/>
    <col min="7165" max="7165" width="17.7109375" style="1" customWidth="1"/>
    <col min="7166" max="7166" width="16.7109375" style="1" customWidth="1"/>
    <col min="7167" max="7167" width="14.85546875" style="1" customWidth="1"/>
    <col min="7168" max="7168" width="14.7109375" style="1" customWidth="1"/>
    <col min="7169" max="7169" width="15.85546875" style="1" customWidth="1"/>
    <col min="7170" max="7170" width="16.140625" style="1" bestFit="1" customWidth="1"/>
    <col min="7171" max="7171" width="16.28515625" style="1" bestFit="1" customWidth="1"/>
    <col min="7172" max="7172" width="13" style="1" bestFit="1" customWidth="1"/>
    <col min="7173" max="7173" width="14.5703125" style="1" bestFit="1" customWidth="1"/>
    <col min="7174" max="7174" width="10" style="1" bestFit="1" customWidth="1"/>
    <col min="7175" max="7176" width="12.140625" style="1" bestFit="1" customWidth="1"/>
    <col min="7177" max="7177" width="5.28515625" style="1" customWidth="1"/>
    <col min="7178" max="7178" width="14" style="1" bestFit="1" customWidth="1"/>
    <col min="7179" max="7180" width="13" style="1" bestFit="1" customWidth="1"/>
    <col min="7181" max="7181" width="12.140625" style="1" bestFit="1" customWidth="1"/>
    <col min="7182" max="7183" width="11" style="1" bestFit="1" customWidth="1"/>
    <col min="7184" max="7184" width="7.5703125" style="1" bestFit="1" customWidth="1"/>
    <col min="7185" max="7412" width="9.140625" style="1"/>
    <col min="7413" max="7413" width="4.85546875" style="1" customWidth="1"/>
    <col min="7414" max="7414" width="1.42578125" style="1" customWidth="1"/>
    <col min="7415" max="7415" width="7.28515625" style="1" customWidth="1"/>
    <col min="7416" max="7416" width="1.5703125" style="1" customWidth="1"/>
    <col min="7417" max="7417" width="8.140625" style="1" customWidth="1"/>
    <col min="7418" max="7418" width="12.85546875" style="1" customWidth="1"/>
    <col min="7419" max="7419" width="10.28515625" style="1" customWidth="1"/>
    <col min="7420" max="7420" width="4.5703125" style="1" bestFit="1" customWidth="1"/>
    <col min="7421" max="7421" width="17.7109375" style="1" customWidth="1"/>
    <col min="7422" max="7422" width="16.7109375" style="1" customWidth="1"/>
    <col min="7423" max="7423" width="14.85546875" style="1" customWidth="1"/>
    <col min="7424" max="7424" width="14.7109375" style="1" customWidth="1"/>
    <col min="7425" max="7425" width="15.85546875" style="1" customWidth="1"/>
    <col min="7426" max="7426" width="16.140625" style="1" bestFit="1" customWidth="1"/>
    <col min="7427" max="7427" width="16.28515625" style="1" bestFit="1" customWidth="1"/>
    <col min="7428" max="7428" width="13" style="1" bestFit="1" customWidth="1"/>
    <col min="7429" max="7429" width="14.5703125" style="1" bestFit="1" customWidth="1"/>
    <col min="7430" max="7430" width="10" style="1" bestFit="1" customWidth="1"/>
    <col min="7431" max="7432" width="12.140625" style="1" bestFit="1" customWidth="1"/>
    <col min="7433" max="7433" width="5.28515625" style="1" customWidth="1"/>
    <col min="7434" max="7434" width="14" style="1" bestFit="1" customWidth="1"/>
    <col min="7435" max="7436" width="13" style="1" bestFit="1" customWidth="1"/>
    <col min="7437" max="7437" width="12.140625" style="1" bestFit="1" customWidth="1"/>
    <col min="7438" max="7439" width="11" style="1" bestFit="1" customWidth="1"/>
    <col min="7440" max="7440" width="7.5703125" style="1" bestFit="1" customWidth="1"/>
    <col min="7441" max="7668" width="9.140625" style="1"/>
    <col min="7669" max="7669" width="4.85546875" style="1" customWidth="1"/>
    <col min="7670" max="7670" width="1.42578125" style="1" customWidth="1"/>
    <col min="7671" max="7671" width="7.28515625" style="1" customWidth="1"/>
    <col min="7672" max="7672" width="1.5703125" style="1" customWidth="1"/>
    <col min="7673" max="7673" width="8.140625" style="1" customWidth="1"/>
    <col min="7674" max="7674" width="12.85546875" style="1" customWidth="1"/>
    <col min="7675" max="7675" width="10.28515625" style="1" customWidth="1"/>
    <col min="7676" max="7676" width="4.5703125" style="1" bestFit="1" customWidth="1"/>
    <col min="7677" max="7677" width="17.7109375" style="1" customWidth="1"/>
    <col min="7678" max="7678" width="16.7109375" style="1" customWidth="1"/>
    <col min="7679" max="7679" width="14.85546875" style="1" customWidth="1"/>
    <col min="7680" max="7680" width="14.7109375" style="1" customWidth="1"/>
    <col min="7681" max="7681" width="15.85546875" style="1" customWidth="1"/>
    <col min="7682" max="7682" width="16.140625" style="1" bestFit="1" customWidth="1"/>
    <col min="7683" max="7683" width="16.28515625" style="1" bestFit="1" customWidth="1"/>
    <col min="7684" max="7684" width="13" style="1" bestFit="1" customWidth="1"/>
    <col min="7685" max="7685" width="14.5703125" style="1" bestFit="1" customWidth="1"/>
    <col min="7686" max="7686" width="10" style="1" bestFit="1" customWidth="1"/>
    <col min="7687" max="7688" width="12.140625" style="1" bestFit="1" customWidth="1"/>
    <col min="7689" max="7689" width="5.28515625" style="1" customWidth="1"/>
    <col min="7690" max="7690" width="14" style="1" bestFit="1" customWidth="1"/>
    <col min="7691" max="7692" width="13" style="1" bestFit="1" customWidth="1"/>
    <col min="7693" max="7693" width="12.140625" style="1" bestFit="1" customWidth="1"/>
    <col min="7694" max="7695" width="11" style="1" bestFit="1" customWidth="1"/>
    <col min="7696" max="7696" width="7.5703125" style="1" bestFit="1" customWidth="1"/>
    <col min="7697" max="7924" width="9.140625" style="1"/>
    <col min="7925" max="7925" width="4.85546875" style="1" customWidth="1"/>
    <col min="7926" max="7926" width="1.42578125" style="1" customWidth="1"/>
    <col min="7927" max="7927" width="7.28515625" style="1" customWidth="1"/>
    <col min="7928" max="7928" width="1.5703125" style="1" customWidth="1"/>
    <col min="7929" max="7929" width="8.140625" style="1" customWidth="1"/>
    <col min="7930" max="7930" width="12.85546875" style="1" customWidth="1"/>
    <col min="7931" max="7931" width="10.28515625" style="1" customWidth="1"/>
    <col min="7932" max="7932" width="4.5703125" style="1" bestFit="1" customWidth="1"/>
    <col min="7933" max="7933" width="17.7109375" style="1" customWidth="1"/>
    <col min="7934" max="7934" width="16.7109375" style="1" customWidth="1"/>
    <col min="7935" max="7935" width="14.85546875" style="1" customWidth="1"/>
    <col min="7936" max="7936" width="14.7109375" style="1" customWidth="1"/>
    <col min="7937" max="7937" width="15.85546875" style="1" customWidth="1"/>
    <col min="7938" max="7938" width="16.140625" style="1" bestFit="1" customWidth="1"/>
    <col min="7939" max="7939" width="16.28515625" style="1" bestFit="1" customWidth="1"/>
    <col min="7940" max="7940" width="13" style="1" bestFit="1" customWidth="1"/>
    <col min="7941" max="7941" width="14.5703125" style="1" bestFit="1" customWidth="1"/>
    <col min="7942" max="7942" width="10" style="1" bestFit="1" customWidth="1"/>
    <col min="7943" max="7944" width="12.140625" style="1" bestFit="1" customWidth="1"/>
    <col min="7945" max="7945" width="5.28515625" style="1" customWidth="1"/>
    <col min="7946" max="7946" width="14" style="1" bestFit="1" customWidth="1"/>
    <col min="7947" max="7948" width="13" style="1" bestFit="1" customWidth="1"/>
    <col min="7949" max="7949" width="12.140625" style="1" bestFit="1" customWidth="1"/>
    <col min="7950" max="7951" width="11" style="1" bestFit="1" customWidth="1"/>
    <col min="7952" max="7952" width="7.5703125" style="1" bestFit="1" customWidth="1"/>
    <col min="7953" max="8180" width="9.140625" style="1"/>
    <col min="8181" max="8181" width="4.85546875" style="1" customWidth="1"/>
    <col min="8182" max="8182" width="1.42578125" style="1" customWidth="1"/>
    <col min="8183" max="8183" width="7.28515625" style="1" customWidth="1"/>
    <col min="8184" max="8184" width="1.5703125" style="1" customWidth="1"/>
    <col min="8185" max="8185" width="8.140625" style="1" customWidth="1"/>
    <col min="8186" max="8186" width="12.85546875" style="1" customWidth="1"/>
    <col min="8187" max="8187" width="10.28515625" style="1" customWidth="1"/>
    <col min="8188" max="8188" width="4.5703125" style="1" bestFit="1" customWidth="1"/>
    <col min="8189" max="8189" width="17.7109375" style="1" customWidth="1"/>
    <col min="8190" max="8190" width="16.7109375" style="1" customWidth="1"/>
    <col min="8191" max="8191" width="14.85546875" style="1" customWidth="1"/>
    <col min="8192" max="8192" width="14.7109375" style="1" customWidth="1"/>
    <col min="8193" max="8193" width="15.85546875" style="1" customWidth="1"/>
    <col min="8194" max="8194" width="16.140625" style="1" bestFit="1" customWidth="1"/>
    <col min="8195" max="8195" width="16.28515625" style="1" bestFit="1" customWidth="1"/>
    <col min="8196" max="8196" width="13" style="1" bestFit="1" customWidth="1"/>
    <col min="8197" max="8197" width="14.5703125" style="1" bestFit="1" customWidth="1"/>
    <col min="8198" max="8198" width="10" style="1" bestFit="1" customWidth="1"/>
    <col min="8199" max="8200" width="12.140625" style="1" bestFit="1" customWidth="1"/>
    <col min="8201" max="8201" width="5.28515625" style="1" customWidth="1"/>
    <col min="8202" max="8202" width="14" style="1" bestFit="1" customWidth="1"/>
    <col min="8203" max="8204" width="13" style="1" bestFit="1" customWidth="1"/>
    <col min="8205" max="8205" width="12.140625" style="1" bestFit="1" customWidth="1"/>
    <col min="8206" max="8207" width="11" style="1" bestFit="1" customWidth="1"/>
    <col min="8208" max="8208" width="7.5703125" style="1" bestFit="1" customWidth="1"/>
    <col min="8209" max="8436" width="9.140625" style="1"/>
    <col min="8437" max="8437" width="4.85546875" style="1" customWidth="1"/>
    <col min="8438" max="8438" width="1.42578125" style="1" customWidth="1"/>
    <col min="8439" max="8439" width="7.28515625" style="1" customWidth="1"/>
    <col min="8440" max="8440" width="1.5703125" style="1" customWidth="1"/>
    <col min="8441" max="8441" width="8.140625" style="1" customWidth="1"/>
    <col min="8442" max="8442" width="12.85546875" style="1" customWidth="1"/>
    <col min="8443" max="8443" width="10.28515625" style="1" customWidth="1"/>
    <col min="8444" max="8444" width="4.5703125" style="1" bestFit="1" customWidth="1"/>
    <col min="8445" max="8445" width="17.7109375" style="1" customWidth="1"/>
    <col min="8446" max="8446" width="16.7109375" style="1" customWidth="1"/>
    <col min="8447" max="8447" width="14.85546875" style="1" customWidth="1"/>
    <col min="8448" max="8448" width="14.7109375" style="1" customWidth="1"/>
    <col min="8449" max="8449" width="15.85546875" style="1" customWidth="1"/>
    <col min="8450" max="8450" width="16.140625" style="1" bestFit="1" customWidth="1"/>
    <col min="8451" max="8451" width="16.28515625" style="1" bestFit="1" customWidth="1"/>
    <col min="8452" max="8452" width="13" style="1" bestFit="1" customWidth="1"/>
    <col min="8453" max="8453" width="14.5703125" style="1" bestFit="1" customWidth="1"/>
    <col min="8454" max="8454" width="10" style="1" bestFit="1" customWidth="1"/>
    <col min="8455" max="8456" width="12.140625" style="1" bestFit="1" customWidth="1"/>
    <col min="8457" max="8457" width="5.28515625" style="1" customWidth="1"/>
    <col min="8458" max="8458" width="14" style="1" bestFit="1" customWidth="1"/>
    <col min="8459" max="8460" width="13" style="1" bestFit="1" customWidth="1"/>
    <col min="8461" max="8461" width="12.140625" style="1" bestFit="1" customWidth="1"/>
    <col min="8462" max="8463" width="11" style="1" bestFit="1" customWidth="1"/>
    <col min="8464" max="8464" width="7.5703125" style="1" bestFit="1" customWidth="1"/>
    <col min="8465" max="8692" width="9.140625" style="1"/>
    <col min="8693" max="8693" width="4.85546875" style="1" customWidth="1"/>
    <col min="8694" max="8694" width="1.42578125" style="1" customWidth="1"/>
    <col min="8695" max="8695" width="7.28515625" style="1" customWidth="1"/>
    <col min="8696" max="8696" width="1.5703125" style="1" customWidth="1"/>
    <col min="8697" max="8697" width="8.140625" style="1" customWidth="1"/>
    <col min="8698" max="8698" width="12.85546875" style="1" customWidth="1"/>
    <col min="8699" max="8699" width="10.28515625" style="1" customWidth="1"/>
    <col min="8700" max="8700" width="4.5703125" style="1" bestFit="1" customWidth="1"/>
    <col min="8701" max="8701" width="17.7109375" style="1" customWidth="1"/>
    <col min="8702" max="8702" width="16.7109375" style="1" customWidth="1"/>
    <col min="8703" max="8703" width="14.85546875" style="1" customWidth="1"/>
    <col min="8704" max="8704" width="14.7109375" style="1" customWidth="1"/>
    <col min="8705" max="8705" width="15.85546875" style="1" customWidth="1"/>
    <col min="8706" max="8706" width="16.140625" style="1" bestFit="1" customWidth="1"/>
    <col min="8707" max="8707" width="16.28515625" style="1" bestFit="1" customWidth="1"/>
    <col min="8708" max="8708" width="13" style="1" bestFit="1" customWidth="1"/>
    <col min="8709" max="8709" width="14.5703125" style="1" bestFit="1" customWidth="1"/>
    <col min="8710" max="8710" width="10" style="1" bestFit="1" customWidth="1"/>
    <col min="8711" max="8712" width="12.140625" style="1" bestFit="1" customWidth="1"/>
    <col min="8713" max="8713" width="5.28515625" style="1" customWidth="1"/>
    <col min="8714" max="8714" width="14" style="1" bestFit="1" customWidth="1"/>
    <col min="8715" max="8716" width="13" style="1" bestFit="1" customWidth="1"/>
    <col min="8717" max="8717" width="12.140625" style="1" bestFit="1" customWidth="1"/>
    <col min="8718" max="8719" width="11" style="1" bestFit="1" customWidth="1"/>
    <col min="8720" max="8720" width="7.5703125" style="1" bestFit="1" customWidth="1"/>
    <col min="8721" max="8948" width="9.140625" style="1"/>
    <col min="8949" max="8949" width="4.85546875" style="1" customWidth="1"/>
    <col min="8950" max="8950" width="1.42578125" style="1" customWidth="1"/>
    <col min="8951" max="8951" width="7.28515625" style="1" customWidth="1"/>
    <col min="8952" max="8952" width="1.5703125" style="1" customWidth="1"/>
    <col min="8953" max="8953" width="8.140625" style="1" customWidth="1"/>
    <col min="8954" max="8954" width="12.85546875" style="1" customWidth="1"/>
    <col min="8955" max="8955" width="10.28515625" style="1" customWidth="1"/>
    <col min="8956" max="8956" width="4.5703125" style="1" bestFit="1" customWidth="1"/>
    <col min="8957" max="8957" width="17.7109375" style="1" customWidth="1"/>
    <col min="8958" max="8958" width="16.7109375" style="1" customWidth="1"/>
    <col min="8959" max="8959" width="14.85546875" style="1" customWidth="1"/>
    <col min="8960" max="8960" width="14.7109375" style="1" customWidth="1"/>
    <col min="8961" max="8961" width="15.85546875" style="1" customWidth="1"/>
    <col min="8962" max="8962" width="16.140625" style="1" bestFit="1" customWidth="1"/>
    <col min="8963" max="8963" width="16.28515625" style="1" bestFit="1" customWidth="1"/>
    <col min="8964" max="8964" width="13" style="1" bestFit="1" customWidth="1"/>
    <col min="8965" max="8965" width="14.5703125" style="1" bestFit="1" customWidth="1"/>
    <col min="8966" max="8966" width="10" style="1" bestFit="1" customWidth="1"/>
    <col min="8967" max="8968" width="12.140625" style="1" bestFit="1" customWidth="1"/>
    <col min="8969" max="8969" width="5.28515625" style="1" customWidth="1"/>
    <col min="8970" max="8970" width="14" style="1" bestFit="1" customWidth="1"/>
    <col min="8971" max="8972" width="13" style="1" bestFit="1" customWidth="1"/>
    <col min="8973" max="8973" width="12.140625" style="1" bestFit="1" customWidth="1"/>
    <col min="8974" max="8975" width="11" style="1" bestFit="1" customWidth="1"/>
    <col min="8976" max="8976" width="7.5703125" style="1" bestFit="1" customWidth="1"/>
    <col min="8977" max="9204" width="9.140625" style="1"/>
    <col min="9205" max="9205" width="4.85546875" style="1" customWidth="1"/>
    <col min="9206" max="9206" width="1.42578125" style="1" customWidth="1"/>
    <col min="9207" max="9207" width="7.28515625" style="1" customWidth="1"/>
    <col min="9208" max="9208" width="1.5703125" style="1" customWidth="1"/>
    <col min="9209" max="9209" width="8.140625" style="1" customWidth="1"/>
    <col min="9210" max="9210" width="12.85546875" style="1" customWidth="1"/>
    <col min="9211" max="9211" width="10.28515625" style="1" customWidth="1"/>
    <col min="9212" max="9212" width="4.5703125" style="1" bestFit="1" customWidth="1"/>
    <col min="9213" max="9213" width="17.7109375" style="1" customWidth="1"/>
    <col min="9214" max="9214" width="16.7109375" style="1" customWidth="1"/>
    <col min="9215" max="9215" width="14.85546875" style="1" customWidth="1"/>
    <col min="9216" max="9216" width="14.7109375" style="1" customWidth="1"/>
    <col min="9217" max="9217" width="15.85546875" style="1" customWidth="1"/>
    <col min="9218" max="9218" width="16.140625" style="1" bestFit="1" customWidth="1"/>
    <col min="9219" max="9219" width="16.28515625" style="1" bestFit="1" customWidth="1"/>
    <col min="9220" max="9220" width="13" style="1" bestFit="1" customWidth="1"/>
    <col min="9221" max="9221" width="14.5703125" style="1" bestFit="1" customWidth="1"/>
    <col min="9222" max="9222" width="10" style="1" bestFit="1" customWidth="1"/>
    <col min="9223" max="9224" width="12.140625" style="1" bestFit="1" customWidth="1"/>
    <col min="9225" max="9225" width="5.28515625" style="1" customWidth="1"/>
    <col min="9226" max="9226" width="14" style="1" bestFit="1" customWidth="1"/>
    <col min="9227" max="9228" width="13" style="1" bestFit="1" customWidth="1"/>
    <col min="9229" max="9229" width="12.140625" style="1" bestFit="1" customWidth="1"/>
    <col min="9230" max="9231" width="11" style="1" bestFit="1" customWidth="1"/>
    <col min="9232" max="9232" width="7.5703125" style="1" bestFit="1" customWidth="1"/>
    <col min="9233" max="9460" width="9.140625" style="1"/>
    <col min="9461" max="9461" width="4.85546875" style="1" customWidth="1"/>
    <col min="9462" max="9462" width="1.42578125" style="1" customWidth="1"/>
    <col min="9463" max="9463" width="7.28515625" style="1" customWidth="1"/>
    <col min="9464" max="9464" width="1.5703125" style="1" customWidth="1"/>
    <col min="9465" max="9465" width="8.140625" style="1" customWidth="1"/>
    <col min="9466" max="9466" width="12.85546875" style="1" customWidth="1"/>
    <col min="9467" max="9467" width="10.28515625" style="1" customWidth="1"/>
    <col min="9468" max="9468" width="4.5703125" style="1" bestFit="1" customWidth="1"/>
    <col min="9469" max="9469" width="17.7109375" style="1" customWidth="1"/>
    <col min="9470" max="9470" width="16.7109375" style="1" customWidth="1"/>
    <col min="9471" max="9471" width="14.85546875" style="1" customWidth="1"/>
    <col min="9472" max="9472" width="14.7109375" style="1" customWidth="1"/>
    <col min="9473" max="9473" width="15.85546875" style="1" customWidth="1"/>
    <col min="9474" max="9474" width="16.140625" style="1" bestFit="1" customWidth="1"/>
    <col min="9475" max="9475" width="16.28515625" style="1" bestFit="1" customWidth="1"/>
    <col min="9476" max="9476" width="13" style="1" bestFit="1" customWidth="1"/>
    <col min="9477" max="9477" width="14.5703125" style="1" bestFit="1" customWidth="1"/>
    <col min="9478" max="9478" width="10" style="1" bestFit="1" customWidth="1"/>
    <col min="9479" max="9480" width="12.140625" style="1" bestFit="1" customWidth="1"/>
    <col min="9481" max="9481" width="5.28515625" style="1" customWidth="1"/>
    <col min="9482" max="9482" width="14" style="1" bestFit="1" customWidth="1"/>
    <col min="9483" max="9484" width="13" style="1" bestFit="1" customWidth="1"/>
    <col min="9485" max="9485" width="12.140625" style="1" bestFit="1" customWidth="1"/>
    <col min="9486" max="9487" width="11" style="1" bestFit="1" customWidth="1"/>
    <col min="9488" max="9488" width="7.5703125" style="1" bestFit="1" customWidth="1"/>
    <col min="9489" max="9716" width="9.140625" style="1"/>
    <col min="9717" max="9717" width="4.85546875" style="1" customWidth="1"/>
    <col min="9718" max="9718" width="1.42578125" style="1" customWidth="1"/>
    <col min="9719" max="9719" width="7.28515625" style="1" customWidth="1"/>
    <col min="9720" max="9720" width="1.5703125" style="1" customWidth="1"/>
    <col min="9721" max="9721" width="8.140625" style="1" customWidth="1"/>
    <col min="9722" max="9722" width="12.85546875" style="1" customWidth="1"/>
    <col min="9723" max="9723" width="10.28515625" style="1" customWidth="1"/>
    <col min="9724" max="9724" width="4.5703125" style="1" bestFit="1" customWidth="1"/>
    <col min="9725" max="9725" width="17.7109375" style="1" customWidth="1"/>
    <col min="9726" max="9726" width="16.7109375" style="1" customWidth="1"/>
    <col min="9727" max="9727" width="14.85546875" style="1" customWidth="1"/>
    <col min="9728" max="9728" width="14.7109375" style="1" customWidth="1"/>
    <col min="9729" max="9729" width="15.85546875" style="1" customWidth="1"/>
    <col min="9730" max="9730" width="16.140625" style="1" bestFit="1" customWidth="1"/>
    <col min="9731" max="9731" width="16.28515625" style="1" bestFit="1" customWidth="1"/>
    <col min="9732" max="9732" width="13" style="1" bestFit="1" customWidth="1"/>
    <col min="9733" max="9733" width="14.5703125" style="1" bestFit="1" customWidth="1"/>
    <col min="9734" max="9734" width="10" style="1" bestFit="1" customWidth="1"/>
    <col min="9735" max="9736" width="12.140625" style="1" bestFit="1" customWidth="1"/>
    <col min="9737" max="9737" width="5.28515625" style="1" customWidth="1"/>
    <col min="9738" max="9738" width="14" style="1" bestFit="1" customWidth="1"/>
    <col min="9739" max="9740" width="13" style="1" bestFit="1" customWidth="1"/>
    <col min="9741" max="9741" width="12.140625" style="1" bestFit="1" customWidth="1"/>
    <col min="9742" max="9743" width="11" style="1" bestFit="1" customWidth="1"/>
    <col min="9744" max="9744" width="7.5703125" style="1" bestFit="1" customWidth="1"/>
    <col min="9745" max="9972" width="9.140625" style="1"/>
    <col min="9973" max="9973" width="4.85546875" style="1" customWidth="1"/>
    <col min="9974" max="9974" width="1.42578125" style="1" customWidth="1"/>
    <col min="9975" max="9975" width="7.28515625" style="1" customWidth="1"/>
    <col min="9976" max="9976" width="1.5703125" style="1" customWidth="1"/>
    <col min="9977" max="9977" width="8.140625" style="1" customWidth="1"/>
    <col min="9978" max="9978" width="12.85546875" style="1" customWidth="1"/>
    <col min="9979" max="9979" width="10.28515625" style="1" customWidth="1"/>
    <col min="9980" max="9980" width="4.5703125" style="1" bestFit="1" customWidth="1"/>
    <col min="9981" max="9981" width="17.7109375" style="1" customWidth="1"/>
    <col min="9982" max="9982" width="16.7109375" style="1" customWidth="1"/>
    <col min="9983" max="9983" width="14.85546875" style="1" customWidth="1"/>
    <col min="9984" max="9984" width="14.7109375" style="1" customWidth="1"/>
    <col min="9985" max="9985" width="15.85546875" style="1" customWidth="1"/>
    <col min="9986" max="9986" width="16.140625" style="1" bestFit="1" customWidth="1"/>
    <col min="9987" max="9987" width="16.28515625" style="1" bestFit="1" customWidth="1"/>
    <col min="9988" max="9988" width="13" style="1" bestFit="1" customWidth="1"/>
    <col min="9989" max="9989" width="14.5703125" style="1" bestFit="1" customWidth="1"/>
    <col min="9990" max="9990" width="10" style="1" bestFit="1" customWidth="1"/>
    <col min="9991" max="9992" width="12.140625" style="1" bestFit="1" customWidth="1"/>
    <col min="9993" max="9993" width="5.28515625" style="1" customWidth="1"/>
    <col min="9994" max="9994" width="14" style="1" bestFit="1" customWidth="1"/>
    <col min="9995" max="9996" width="13" style="1" bestFit="1" customWidth="1"/>
    <col min="9997" max="9997" width="12.140625" style="1" bestFit="1" customWidth="1"/>
    <col min="9998" max="9999" width="11" style="1" bestFit="1" customWidth="1"/>
    <col min="10000" max="10000" width="7.5703125" style="1" bestFit="1" customWidth="1"/>
    <col min="10001" max="10228" width="9.140625" style="1"/>
    <col min="10229" max="10229" width="4.85546875" style="1" customWidth="1"/>
    <col min="10230" max="10230" width="1.42578125" style="1" customWidth="1"/>
    <col min="10231" max="10231" width="7.28515625" style="1" customWidth="1"/>
    <col min="10232" max="10232" width="1.5703125" style="1" customWidth="1"/>
    <col min="10233" max="10233" width="8.140625" style="1" customWidth="1"/>
    <col min="10234" max="10234" width="12.85546875" style="1" customWidth="1"/>
    <col min="10235" max="10235" width="10.28515625" style="1" customWidth="1"/>
    <col min="10236" max="10236" width="4.5703125" style="1" bestFit="1" customWidth="1"/>
    <col min="10237" max="10237" width="17.7109375" style="1" customWidth="1"/>
    <col min="10238" max="10238" width="16.7109375" style="1" customWidth="1"/>
    <col min="10239" max="10239" width="14.85546875" style="1" customWidth="1"/>
    <col min="10240" max="10240" width="14.7109375" style="1" customWidth="1"/>
    <col min="10241" max="10241" width="15.85546875" style="1" customWidth="1"/>
    <col min="10242" max="10242" width="16.140625" style="1" bestFit="1" customWidth="1"/>
    <col min="10243" max="10243" width="16.28515625" style="1" bestFit="1" customWidth="1"/>
    <col min="10244" max="10244" width="13" style="1" bestFit="1" customWidth="1"/>
    <col min="10245" max="10245" width="14.5703125" style="1" bestFit="1" customWidth="1"/>
    <col min="10246" max="10246" width="10" style="1" bestFit="1" customWidth="1"/>
    <col min="10247" max="10248" width="12.140625" style="1" bestFit="1" customWidth="1"/>
    <col min="10249" max="10249" width="5.28515625" style="1" customWidth="1"/>
    <col min="10250" max="10250" width="14" style="1" bestFit="1" customWidth="1"/>
    <col min="10251" max="10252" width="13" style="1" bestFit="1" customWidth="1"/>
    <col min="10253" max="10253" width="12.140625" style="1" bestFit="1" customWidth="1"/>
    <col min="10254" max="10255" width="11" style="1" bestFit="1" customWidth="1"/>
    <col min="10256" max="10256" width="7.5703125" style="1" bestFit="1" customWidth="1"/>
    <col min="10257" max="10484" width="9.140625" style="1"/>
    <col min="10485" max="10485" width="4.85546875" style="1" customWidth="1"/>
    <col min="10486" max="10486" width="1.42578125" style="1" customWidth="1"/>
    <col min="10487" max="10487" width="7.28515625" style="1" customWidth="1"/>
    <col min="10488" max="10488" width="1.5703125" style="1" customWidth="1"/>
    <col min="10489" max="10489" width="8.140625" style="1" customWidth="1"/>
    <col min="10490" max="10490" width="12.85546875" style="1" customWidth="1"/>
    <col min="10491" max="10491" width="10.28515625" style="1" customWidth="1"/>
    <col min="10492" max="10492" width="4.5703125" style="1" bestFit="1" customWidth="1"/>
    <col min="10493" max="10493" width="17.7109375" style="1" customWidth="1"/>
    <col min="10494" max="10494" width="16.7109375" style="1" customWidth="1"/>
    <col min="10495" max="10495" width="14.85546875" style="1" customWidth="1"/>
    <col min="10496" max="10496" width="14.7109375" style="1" customWidth="1"/>
    <col min="10497" max="10497" width="15.85546875" style="1" customWidth="1"/>
    <col min="10498" max="10498" width="16.140625" style="1" bestFit="1" customWidth="1"/>
    <col min="10499" max="10499" width="16.28515625" style="1" bestFit="1" customWidth="1"/>
    <col min="10500" max="10500" width="13" style="1" bestFit="1" customWidth="1"/>
    <col min="10501" max="10501" width="14.5703125" style="1" bestFit="1" customWidth="1"/>
    <col min="10502" max="10502" width="10" style="1" bestFit="1" customWidth="1"/>
    <col min="10503" max="10504" width="12.140625" style="1" bestFit="1" customWidth="1"/>
    <col min="10505" max="10505" width="5.28515625" style="1" customWidth="1"/>
    <col min="10506" max="10506" width="14" style="1" bestFit="1" customWidth="1"/>
    <col min="10507" max="10508" width="13" style="1" bestFit="1" customWidth="1"/>
    <col min="10509" max="10509" width="12.140625" style="1" bestFit="1" customWidth="1"/>
    <col min="10510" max="10511" width="11" style="1" bestFit="1" customWidth="1"/>
    <col min="10512" max="10512" width="7.5703125" style="1" bestFit="1" customWidth="1"/>
    <col min="10513" max="10740" width="9.140625" style="1"/>
    <col min="10741" max="10741" width="4.85546875" style="1" customWidth="1"/>
    <col min="10742" max="10742" width="1.42578125" style="1" customWidth="1"/>
    <col min="10743" max="10743" width="7.28515625" style="1" customWidth="1"/>
    <col min="10744" max="10744" width="1.5703125" style="1" customWidth="1"/>
    <col min="10745" max="10745" width="8.140625" style="1" customWidth="1"/>
    <col min="10746" max="10746" width="12.85546875" style="1" customWidth="1"/>
    <col min="10747" max="10747" width="10.28515625" style="1" customWidth="1"/>
    <col min="10748" max="10748" width="4.5703125" style="1" bestFit="1" customWidth="1"/>
    <col min="10749" max="10749" width="17.7109375" style="1" customWidth="1"/>
    <col min="10750" max="10750" width="16.7109375" style="1" customWidth="1"/>
    <col min="10751" max="10751" width="14.85546875" style="1" customWidth="1"/>
    <col min="10752" max="10752" width="14.7109375" style="1" customWidth="1"/>
    <col min="10753" max="10753" width="15.85546875" style="1" customWidth="1"/>
    <col min="10754" max="10754" width="16.140625" style="1" bestFit="1" customWidth="1"/>
    <col min="10755" max="10755" width="16.28515625" style="1" bestFit="1" customWidth="1"/>
    <col min="10756" max="10756" width="13" style="1" bestFit="1" customWidth="1"/>
    <col min="10757" max="10757" width="14.5703125" style="1" bestFit="1" customWidth="1"/>
    <col min="10758" max="10758" width="10" style="1" bestFit="1" customWidth="1"/>
    <col min="10759" max="10760" width="12.140625" style="1" bestFit="1" customWidth="1"/>
    <col min="10761" max="10761" width="5.28515625" style="1" customWidth="1"/>
    <col min="10762" max="10762" width="14" style="1" bestFit="1" customWidth="1"/>
    <col min="10763" max="10764" width="13" style="1" bestFit="1" customWidth="1"/>
    <col min="10765" max="10765" width="12.140625" style="1" bestFit="1" customWidth="1"/>
    <col min="10766" max="10767" width="11" style="1" bestFit="1" customWidth="1"/>
    <col min="10768" max="10768" width="7.5703125" style="1" bestFit="1" customWidth="1"/>
    <col min="10769" max="10996" width="9.140625" style="1"/>
    <col min="10997" max="10997" width="4.85546875" style="1" customWidth="1"/>
    <col min="10998" max="10998" width="1.42578125" style="1" customWidth="1"/>
    <col min="10999" max="10999" width="7.28515625" style="1" customWidth="1"/>
    <col min="11000" max="11000" width="1.5703125" style="1" customWidth="1"/>
    <col min="11001" max="11001" width="8.140625" style="1" customWidth="1"/>
    <col min="11002" max="11002" width="12.85546875" style="1" customWidth="1"/>
    <col min="11003" max="11003" width="10.28515625" style="1" customWidth="1"/>
    <col min="11004" max="11004" width="4.5703125" style="1" bestFit="1" customWidth="1"/>
    <col min="11005" max="11005" width="17.7109375" style="1" customWidth="1"/>
    <col min="11006" max="11006" width="16.7109375" style="1" customWidth="1"/>
    <col min="11007" max="11007" width="14.85546875" style="1" customWidth="1"/>
    <col min="11008" max="11008" width="14.7109375" style="1" customWidth="1"/>
    <col min="11009" max="11009" width="15.85546875" style="1" customWidth="1"/>
    <col min="11010" max="11010" width="16.140625" style="1" bestFit="1" customWidth="1"/>
    <col min="11011" max="11011" width="16.28515625" style="1" bestFit="1" customWidth="1"/>
    <col min="11012" max="11012" width="13" style="1" bestFit="1" customWidth="1"/>
    <col min="11013" max="11013" width="14.5703125" style="1" bestFit="1" customWidth="1"/>
    <col min="11014" max="11014" width="10" style="1" bestFit="1" customWidth="1"/>
    <col min="11015" max="11016" width="12.140625" style="1" bestFit="1" customWidth="1"/>
    <col min="11017" max="11017" width="5.28515625" style="1" customWidth="1"/>
    <col min="11018" max="11018" width="14" style="1" bestFit="1" customWidth="1"/>
    <col min="11019" max="11020" width="13" style="1" bestFit="1" customWidth="1"/>
    <col min="11021" max="11021" width="12.140625" style="1" bestFit="1" customWidth="1"/>
    <col min="11022" max="11023" width="11" style="1" bestFit="1" customWidth="1"/>
    <col min="11024" max="11024" width="7.5703125" style="1" bestFit="1" customWidth="1"/>
    <col min="11025" max="11252" width="9.140625" style="1"/>
    <col min="11253" max="11253" width="4.85546875" style="1" customWidth="1"/>
    <col min="11254" max="11254" width="1.42578125" style="1" customWidth="1"/>
    <col min="11255" max="11255" width="7.28515625" style="1" customWidth="1"/>
    <col min="11256" max="11256" width="1.5703125" style="1" customWidth="1"/>
    <col min="11257" max="11257" width="8.140625" style="1" customWidth="1"/>
    <col min="11258" max="11258" width="12.85546875" style="1" customWidth="1"/>
    <col min="11259" max="11259" width="10.28515625" style="1" customWidth="1"/>
    <col min="11260" max="11260" width="4.5703125" style="1" bestFit="1" customWidth="1"/>
    <col min="11261" max="11261" width="17.7109375" style="1" customWidth="1"/>
    <col min="11262" max="11262" width="16.7109375" style="1" customWidth="1"/>
    <col min="11263" max="11263" width="14.85546875" style="1" customWidth="1"/>
    <col min="11264" max="11264" width="14.7109375" style="1" customWidth="1"/>
    <col min="11265" max="11265" width="15.85546875" style="1" customWidth="1"/>
    <col min="11266" max="11266" width="16.140625" style="1" bestFit="1" customWidth="1"/>
    <col min="11267" max="11267" width="16.28515625" style="1" bestFit="1" customWidth="1"/>
    <col min="11268" max="11268" width="13" style="1" bestFit="1" customWidth="1"/>
    <col min="11269" max="11269" width="14.5703125" style="1" bestFit="1" customWidth="1"/>
    <col min="11270" max="11270" width="10" style="1" bestFit="1" customWidth="1"/>
    <col min="11271" max="11272" width="12.140625" style="1" bestFit="1" customWidth="1"/>
    <col min="11273" max="11273" width="5.28515625" style="1" customWidth="1"/>
    <col min="11274" max="11274" width="14" style="1" bestFit="1" customWidth="1"/>
    <col min="11275" max="11276" width="13" style="1" bestFit="1" customWidth="1"/>
    <col min="11277" max="11277" width="12.140625" style="1" bestFit="1" customWidth="1"/>
    <col min="11278" max="11279" width="11" style="1" bestFit="1" customWidth="1"/>
    <col min="11280" max="11280" width="7.5703125" style="1" bestFit="1" customWidth="1"/>
    <col min="11281" max="11508" width="9.140625" style="1"/>
    <col min="11509" max="11509" width="4.85546875" style="1" customWidth="1"/>
    <col min="11510" max="11510" width="1.42578125" style="1" customWidth="1"/>
    <col min="11511" max="11511" width="7.28515625" style="1" customWidth="1"/>
    <col min="11512" max="11512" width="1.5703125" style="1" customWidth="1"/>
    <col min="11513" max="11513" width="8.140625" style="1" customWidth="1"/>
    <col min="11514" max="11514" width="12.85546875" style="1" customWidth="1"/>
    <col min="11515" max="11515" width="10.28515625" style="1" customWidth="1"/>
    <col min="11516" max="11516" width="4.5703125" style="1" bestFit="1" customWidth="1"/>
    <col min="11517" max="11517" width="17.7109375" style="1" customWidth="1"/>
    <col min="11518" max="11518" width="16.7109375" style="1" customWidth="1"/>
    <col min="11519" max="11519" width="14.85546875" style="1" customWidth="1"/>
    <col min="11520" max="11520" width="14.7109375" style="1" customWidth="1"/>
    <col min="11521" max="11521" width="15.85546875" style="1" customWidth="1"/>
    <col min="11522" max="11522" width="16.140625" style="1" bestFit="1" customWidth="1"/>
    <col min="11523" max="11523" width="16.28515625" style="1" bestFit="1" customWidth="1"/>
    <col min="11524" max="11524" width="13" style="1" bestFit="1" customWidth="1"/>
    <col min="11525" max="11525" width="14.5703125" style="1" bestFit="1" customWidth="1"/>
    <col min="11526" max="11526" width="10" style="1" bestFit="1" customWidth="1"/>
    <col min="11527" max="11528" width="12.140625" style="1" bestFit="1" customWidth="1"/>
    <col min="11529" max="11529" width="5.28515625" style="1" customWidth="1"/>
    <col min="11530" max="11530" width="14" style="1" bestFit="1" customWidth="1"/>
    <col min="11531" max="11532" width="13" style="1" bestFit="1" customWidth="1"/>
    <col min="11533" max="11533" width="12.140625" style="1" bestFit="1" customWidth="1"/>
    <col min="11534" max="11535" width="11" style="1" bestFit="1" customWidth="1"/>
    <col min="11536" max="11536" width="7.5703125" style="1" bestFit="1" customWidth="1"/>
    <col min="11537" max="11764" width="9.140625" style="1"/>
    <col min="11765" max="11765" width="4.85546875" style="1" customWidth="1"/>
    <col min="11766" max="11766" width="1.42578125" style="1" customWidth="1"/>
    <col min="11767" max="11767" width="7.28515625" style="1" customWidth="1"/>
    <col min="11768" max="11768" width="1.5703125" style="1" customWidth="1"/>
    <col min="11769" max="11769" width="8.140625" style="1" customWidth="1"/>
    <col min="11770" max="11770" width="12.85546875" style="1" customWidth="1"/>
    <col min="11771" max="11771" width="10.28515625" style="1" customWidth="1"/>
    <col min="11772" max="11772" width="4.5703125" style="1" bestFit="1" customWidth="1"/>
    <col min="11773" max="11773" width="17.7109375" style="1" customWidth="1"/>
    <col min="11774" max="11774" width="16.7109375" style="1" customWidth="1"/>
    <col min="11775" max="11775" width="14.85546875" style="1" customWidth="1"/>
    <col min="11776" max="11776" width="14.7109375" style="1" customWidth="1"/>
    <col min="11777" max="11777" width="15.85546875" style="1" customWidth="1"/>
    <col min="11778" max="11778" width="16.140625" style="1" bestFit="1" customWidth="1"/>
    <col min="11779" max="11779" width="16.28515625" style="1" bestFit="1" customWidth="1"/>
    <col min="11780" max="11780" width="13" style="1" bestFit="1" customWidth="1"/>
    <col min="11781" max="11781" width="14.5703125" style="1" bestFit="1" customWidth="1"/>
    <col min="11782" max="11782" width="10" style="1" bestFit="1" customWidth="1"/>
    <col min="11783" max="11784" width="12.140625" style="1" bestFit="1" customWidth="1"/>
    <col min="11785" max="11785" width="5.28515625" style="1" customWidth="1"/>
    <col min="11786" max="11786" width="14" style="1" bestFit="1" customWidth="1"/>
    <col min="11787" max="11788" width="13" style="1" bestFit="1" customWidth="1"/>
    <col min="11789" max="11789" width="12.140625" style="1" bestFit="1" customWidth="1"/>
    <col min="11790" max="11791" width="11" style="1" bestFit="1" customWidth="1"/>
    <col min="11792" max="11792" width="7.5703125" style="1" bestFit="1" customWidth="1"/>
    <col min="11793" max="12020" width="9.140625" style="1"/>
    <col min="12021" max="12021" width="4.85546875" style="1" customWidth="1"/>
    <col min="12022" max="12022" width="1.42578125" style="1" customWidth="1"/>
    <col min="12023" max="12023" width="7.28515625" style="1" customWidth="1"/>
    <col min="12024" max="12024" width="1.5703125" style="1" customWidth="1"/>
    <col min="12025" max="12025" width="8.140625" style="1" customWidth="1"/>
    <col min="12026" max="12026" width="12.85546875" style="1" customWidth="1"/>
    <col min="12027" max="12027" width="10.28515625" style="1" customWidth="1"/>
    <col min="12028" max="12028" width="4.5703125" style="1" bestFit="1" customWidth="1"/>
    <col min="12029" max="12029" width="17.7109375" style="1" customWidth="1"/>
    <col min="12030" max="12030" width="16.7109375" style="1" customWidth="1"/>
    <col min="12031" max="12031" width="14.85546875" style="1" customWidth="1"/>
    <col min="12032" max="12032" width="14.7109375" style="1" customWidth="1"/>
    <col min="12033" max="12033" width="15.85546875" style="1" customWidth="1"/>
    <col min="12034" max="12034" width="16.140625" style="1" bestFit="1" customWidth="1"/>
    <col min="12035" max="12035" width="16.28515625" style="1" bestFit="1" customWidth="1"/>
    <col min="12036" max="12036" width="13" style="1" bestFit="1" customWidth="1"/>
    <col min="12037" max="12037" width="14.5703125" style="1" bestFit="1" customWidth="1"/>
    <col min="12038" max="12038" width="10" style="1" bestFit="1" customWidth="1"/>
    <col min="12039" max="12040" width="12.140625" style="1" bestFit="1" customWidth="1"/>
    <col min="12041" max="12041" width="5.28515625" style="1" customWidth="1"/>
    <col min="12042" max="12042" width="14" style="1" bestFit="1" customWidth="1"/>
    <col min="12043" max="12044" width="13" style="1" bestFit="1" customWidth="1"/>
    <col min="12045" max="12045" width="12.140625" style="1" bestFit="1" customWidth="1"/>
    <col min="12046" max="12047" width="11" style="1" bestFit="1" customWidth="1"/>
    <col min="12048" max="12048" width="7.5703125" style="1" bestFit="1" customWidth="1"/>
    <col min="12049" max="12276" width="9.140625" style="1"/>
    <col min="12277" max="12277" width="4.85546875" style="1" customWidth="1"/>
    <col min="12278" max="12278" width="1.42578125" style="1" customWidth="1"/>
    <col min="12279" max="12279" width="7.28515625" style="1" customWidth="1"/>
    <col min="12280" max="12280" width="1.5703125" style="1" customWidth="1"/>
    <col min="12281" max="12281" width="8.140625" style="1" customWidth="1"/>
    <col min="12282" max="12282" width="12.85546875" style="1" customWidth="1"/>
    <col min="12283" max="12283" width="10.28515625" style="1" customWidth="1"/>
    <col min="12284" max="12284" width="4.5703125" style="1" bestFit="1" customWidth="1"/>
    <col min="12285" max="12285" width="17.7109375" style="1" customWidth="1"/>
    <col min="12286" max="12286" width="16.7109375" style="1" customWidth="1"/>
    <col min="12287" max="12287" width="14.85546875" style="1" customWidth="1"/>
    <col min="12288" max="12288" width="14.7109375" style="1" customWidth="1"/>
    <col min="12289" max="12289" width="15.85546875" style="1" customWidth="1"/>
    <col min="12290" max="12290" width="16.140625" style="1" bestFit="1" customWidth="1"/>
    <col min="12291" max="12291" width="16.28515625" style="1" bestFit="1" customWidth="1"/>
    <col min="12292" max="12292" width="13" style="1" bestFit="1" customWidth="1"/>
    <col min="12293" max="12293" width="14.5703125" style="1" bestFit="1" customWidth="1"/>
    <col min="12294" max="12294" width="10" style="1" bestFit="1" customWidth="1"/>
    <col min="12295" max="12296" width="12.140625" style="1" bestFit="1" customWidth="1"/>
    <col min="12297" max="12297" width="5.28515625" style="1" customWidth="1"/>
    <col min="12298" max="12298" width="14" style="1" bestFit="1" customWidth="1"/>
    <col min="12299" max="12300" width="13" style="1" bestFit="1" customWidth="1"/>
    <col min="12301" max="12301" width="12.140625" style="1" bestFit="1" customWidth="1"/>
    <col min="12302" max="12303" width="11" style="1" bestFit="1" customWidth="1"/>
    <col min="12304" max="12304" width="7.5703125" style="1" bestFit="1" customWidth="1"/>
    <col min="12305" max="12532" width="9.140625" style="1"/>
    <col min="12533" max="12533" width="4.85546875" style="1" customWidth="1"/>
    <col min="12534" max="12534" width="1.42578125" style="1" customWidth="1"/>
    <col min="12535" max="12535" width="7.28515625" style="1" customWidth="1"/>
    <col min="12536" max="12536" width="1.5703125" style="1" customWidth="1"/>
    <col min="12537" max="12537" width="8.140625" style="1" customWidth="1"/>
    <col min="12538" max="12538" width="12.85546875" style="1" customWidth="1"/>
    <col min="12539" max="12539" width="10.28515625" style="1" customWidth="1"/>
    <col min="12540" max="12540" width="4.5703125" style="1" bestFit="1" customWidth="1"/>
    <col min="12541" max="12541" width="17.7109375" style="1" customWidth="1"/>
    <col min="12542" max="12542" width="16.7109375" style="1" customWidth="1"/>
    <col min="12543" max="12543" width="14.85546875" style="1" customWidth="1"/>
    <col min="12544" max="12544" width="14.7109375" style="1" customWidth="1"/>
    <col min="12545" max="12545" width="15.85546875" style="1" customWidth="1"/>
    <col min="12546" max="12546" width="16.140625" style="1" bestFit="1" customWidth="1"/>
    <col min="12547" max="12547" width="16.28515625" style="1" bestFit="1" customWidth="1"/>
    <col min="12548" max="12548" width="13" style="1" bestFit="1" customWidth="1"/>
    <col min="12549" max="12549" width="14.5703125" style="1" bestFit="1" customWidth="1"/>
    <col min="12550" max="12550" width="10" style="1" bestFit="1" customWidth="1"/>
    <col min="12551" max="12552" width="12.140625" style="1" bestFit="1" customWidth="1"/>
    <col min="12553" max="12553" width="5.28515625" style="1" customWidth="1"/>
    <col min="12554" max="12554" width="14" style="1" bestFit="1" customWidth="1"/>
    <col min="12555" max="12556" width="13" style="1" bestFit="1" customWidth="1"/>
    <col min="12557" max="12557" width="12.140625" style="1" bestFit="1" customWidth="1"/>
    <col min="12558" max="12559" width="11" style="1" bestFit="1" customWidth="1"/>
    <col min="12560" max="12560" width="7.5703125" style="1" bestFit="1" customWidth="1"/>
    <col min="12561" max="12788" width="9.140625" style="1"/>
    <col min="12789" max="12789" width="4.85546875" style="1" customWidth="1"/>
    <col min="12790" max="12790" width="1.42578125" style="1" customWidth="1"/>
    <col min="12791" max="12791" width="7.28515625" style="1" customWidth="1"/>
    <col min="12792" max="12792" width="1.5703125" style="1" customWidth="1"/>
    <col min="12793" max="12793" width="8.140625" style="1" customWidth="1"/>
    <col min="12794" max="12794" width="12.85546875" style="1" customWidth="1"/>
    <col min="12795" max="12795" width="10.28515625" style="1" customWidth="1"/>
    <col min="12796" max="12796" width="4.5703125" style="1" bestFit="1" customWidth="1"/>
    <col min="12797" max="12797" width="17.7109375" style="1" customWidth="1"/>
    <col min="12798" max="12798" width="16.7109375" style="1" customWidth="1"/>
    <col min="12799" max="12799" width="14.85546875" style="1" customWidth="1"/>
    <col min="12800" max="12800" width="14.7109375" style="1" customWidth="1"/>
    <col min="12801" max="12801" width="15.85546875" style="1" customWidth="1"/>
    <col min="12802" max="12802" width="16.140625" style="1" bestFit="1" customWidth="1"/>
    <col min="12803" max="12803" width="16.28515625" style="1" bestFit="1" customWidth="1"/>
    <col min="12804" max="12804" width="13" style="1" bestFit="1" customWidth="1"/>
    <col min="12805" max="12805" width="14.5703125" style="1" bestFit="1" customWidth="1"/>
    <col min="12806" max="12806" width="10" style="1" bestFit="1" customWidth="1"/>
    <col min="12807" max="12808" width="12.140625" style="1" bestFit="1" customWidth="1"/>
    <col min="12809" max="12809" width="5.28515625" style="1" customWidth="1"/>
    <col min="12810" max="12810" width="14" style="1" bestFit="1" customWidth="1"/>
    <col min="12811" max="12812" width="13" style="1" bestFit="1" customWidth="1"/>
    <col min="12813" max="12813" width="12.140625" style="1" bestFit="1" customWidth="1"/>
    <col min="12814" max="12815" width="11" style="1" bestFit="1" customWidth="1"/>
    <col min="12816" max="12816" width="7.5703125" style="1" bestFit="1" customWidth="1"/>
    <col min="12817" max="13044" width="9.140625" style="1"/>
    <col min="13045" max="13045" width="4.85546875" style="1" customWidth="1"/>
    <col min="13046" max="13046" width="1.42578125" style="1" customWidth="1"/>
    <col min="13047" max="13047" width="7.28515625" style="1" customWidth="1"/>
    <col min="13048" max="13048" width="1.5703125" style="1" customWidth="1"/>
    <col min="13049" max="13049" width="8.140625" style="1" customWidth="1"/>
    <col min="13050" max="13050" width="12.85546875" style="1" customWidth="1"/>
    <col min="13051" max="13051" width="10.28515625" style="1" customWidth="1"/>
    <col min="13052" max="13052" width="4.5703125" style="1" bestFit="1" customWidth="1"/>
    <col min="13053" max="13053" width="17.7109375" style="1" customWidth="1"/>
    <col min="13054" max="13054" width="16.7109375" style="1" customWidth="1"/>
    <col min="13055" max="13055" width="14.85546875" style="1" customWidth="1"/>
    <col min="13056" max="13056" width="14.7109375" style="1" customWidth="1"/>
    <col min="13057" max="13057" width="15.85546875" style="1" customWidth="1"/>
    <col min="13058" max="13058" width="16.140625" style="1" bestFit="1" customWidth="1"/>
    <col min="13059" max="13059" width="16.28515625" style="1" bestFit="1" customWidth="1"/>
    <col min="13060" max="13060" width="13" style="1" bestFit="1" customWidth="1"/>
    <col min="13061" max="13061" width="14.5703125" style="1" bestFit="1" customWidth="1"/>
    <col min="13062" max="13062" width="10" style="1" bestFit="1" customWidth="1"/>
    <col min="13063" max="13064" width="12.140625" style="1" bestFit="1" customWidth="1"/>
    <col min="13065" max="13065" width="5.28515625" style="1" customWidth="1"/>
    <col min="13066" max="13066" width="14" style="1" bestFit="1" customWidth="1"/>
    <col min="13067" max="13068" width="13" style="1" bestFit="1" customWidth="1"/>
    <col min="13069" max="13069" width="12.140625" style="1" bestFit="1" customWidth="1"/>
    <col min="13070" max="13071" width="11" style="1" bestFit="1" customWidth="1"/>
    <col min="13072" max="13072" width="7.5703125" style="1" bestFit="1" customWidth="1"/>
    <col min="13073" max="13300" width="9.140625" style="1"/>
    <col min="13301" max="13301" width="4.85546875" style="1" customWidth="1"/>
    <col min="13302" max="13302" width="1.42578125" style="1" customWidth="1"/>
    <col min="13303" max="13303" width="7.28515625" style="1" customWidth="1"/>
    <col min="13304" max="13304" width="1.5703125" style="1" customWidth="1"/>
    <col min="13305" max="13305" width="8.140625" style="1" customWidth="1"/>
    <col min="13306" max="13306" width="12.85546875" style="1" customWidth="1"/>
    <col min="13307" max="13307" width="10.28515625" style="1" customWidth="1"/>
    <col min="13308" max="13308" width="4.5703125" style="1" bestFit="1" customWidth="1"/>
    <col min="13309" max="13309" width="17.7109375" style="1" customWidth="1"/>
    <col min="13310" max="13310" width="16.7109375" style="1" customWidth="1"/>
    <col min="13311" max="13311" width="14.85546875" style="1" customWidth="1"/>
    <col min="13312" max="13312" width="14.7109375" style="1" customWidth="1"/>
    <col min="13313" max="13313" width="15.85546875" style="1" customWidth="1"/>
    <col min="13314" max="13314" width="16.140625" style="1" bestFit="1" customWidth="1"/>
    <col min="13315" max="13315" width="16.28515625" style="1" bestFit="1" customWidth="1"/>
    <col min="13316" max="13316" width="13" style="1" bestFit="1" customWidth="1"/>
    <col min="13317" max="13317" width="14.5703125" style="1" bestFit="1" customWidth="1"/>
    <col min="13318" max="13318" width="10" style="1" bestFit="1" customWidth="1"/>
    <col min="13319" max="13320" width="12.140625" style="1" bestFit="1" customWidth="1"/>
    <col min="13321" max="13321" width="5.28515625" style="1" customWidth="1"/>
    <col min="13322" max="13322" width="14" style="1" bestFit="1" customWidth="1"/>
    <col min="13323" max="13324" width="13" style="1" bestFit="1" customWidth="1"/>
    <col min="13325" max="13325" width="12.140625" style="1" bestFit="1" customWidth="1"/>
    <col min="13326" max="13327" width="11" style="1" bestFit="1" customWidth="1"/>
    <col min="13328" max="13328" width="7.5703125" style="1" bestFit="1" customWidth="1"/>
    <col min="13329" max="13556" width="9.140625" style="1"/>
    <col min="13557" max="13557" width="4.85546875" style="1" customWidth="1"/>
    <col min="13558" max="13558" width="1.42578125" style="1" customWidth="1"/>
    <col min="13559" max="13559" width="7.28515625" style="1" customWidth="1"/>
    <col min="13560" max="13560" width="1.5703125" style="1" customWidth="1"/>
    <col min="13561" max="13561" width="8.140625" style="1" customWidth="1"/>
    <col min="13562" max="13562" width="12.85546875" style="1" customWidth="1"/>
    <col min="13563" max="13563" width="10.28515625" style="1" customWidth="1"/>
    <col min="13564" max="13564" width="4.5703125" style="1" bestFit="1" customWidth="1"/>
    <col min="13565" max="13565" width="17.7109375" style="1" customWidth="1"/>
    <col min="13566" max="13566" width="16.7109375" style="1" customWidth="1"/>
    <col min="13567" max="13567" width="14.85546875" style="1" customWidth="1"/>
    <col min="13568" max="13568" width="14.7109375" style="1" customWidth="1"/>
    <col min="13569" max="13569" width="15.85546875" style="1" customWidth="1"/>
    <col min="13570" max="13570" width="16.140625" style="1" bestFit="1" customWidth="1"/>
    <col min="13571" max="13571" width="16.28515625" style="1" bestFit="1" customWidth="1"/>
    <col min="13572" max="13572" width="13" style="1" bestFit="1" customWidth="1"/>
    <col min="13573" max="13573" width="14.5703125" style="1" bestFit="1" customWidth="1"/>
    <col min="13574" max="13574" width="10" style="1" bestFit="1" customWidth="1"/>
    <col min="13575" max="13576" width="12.140625" style="1" bestFit="1" customWidth="1"/>
    <col min="13577" max="13577" width="5.28515625" style="1" customWidth="1"/>
    <col min="13578" max="13578" width="14" style="1" bestFit="1" customWidth="1"/>
    <col min="13579" max="13580" width="13" style="1" bestFit="1" customWidth="1"/>
    <col min="13581" max="13581" width="12.140625" style="1" bestFit="1" customWidth="1"/>
    <col min="13582" max="13583" width="11" style="1" bestFit="1" customWidth="1"/>
    <col min="13584" max="13584" width="7.5703125" style="1" bestFit="1" customWidth="1"/>
    <col min="13585" max="13812" width="9.140625" style="1"/>
    <col min="13813" max="13813" width="4.85546875" style="1" customWidth="1"/>
    <col min="13814" max="13814" width="1.42578125" style="1" customWidth="1"/>
    <col min="13815" max="13815" width="7.28515625" style="1" customWidth="1"/>
    <col min="13816" max="13816" width="1.5703125" style="1" customWidth="1"/>
    <col min="13817" max="13817" width="8.140625" style="1" customWidth="1"/>
    <col min="13818" max="13818" width="12.85546875" style="1" customWidth="1"/>
    <col min="13819" max="13819" width="10.28515625" style="1" customWidth="1"/>
    <col min="13820" max="13820" width="4.5703125" style="1" bestFit="1" customWidth="1"/>
    <col min="13821" max="13821" width="17.7109375" style="1" customWidth="1"/>
    <col min="13822" max="13822" width="16.7109375" style="1" customWidth="1"/>
    <col min="13823" max="13823" width="14.85546875" style="1" customWidth="1"/>
    <col min="13824" max="13824" width="14.7109375" style="1" customWidth="1"/>
    <col min="13825" max="13825" width="15.85546875" style="1" customWidth="1"/>
    <col min="13826" max="13826" width="16.140625" style="1" bestFit="1" customWidth="1"/>
    <col min="13827" max="13827" width="16.28515625" style="1" bestFit="1" customWidth="1"/>
    <col min="13828" max="13828" width="13" style="1" bestFit="1" customWidth="1"/>
    <col min="13829" max="13829" width="14.5703125" style="1" bestFit="1" customWidth="1"/>
    <col min="13830" max="13830" width="10" style="1" bestFit="1" customWidth="1"/>
    <col min="13831" max="13832" width="12.140625" style="1" bestFit="1" customWidth="1"/>
    <col min="13833" max="13833" width="5.28515625" style="1" customWidth="1"/>
    <col min="13834" max="13834" width="14" style="1" bestFit="1" customWidth="1"/>
    <col min="13835" max="13836" width="13" style="1" bestFit="1" customWidth="1"/>
    <col min="13837" max="13837" width="12.140625" style="1" bestFit="1" customWidth="1"/>
    <col min="13838" max="13839" width="11" style="1" bestFit="1" customWidth="1"/>
    <col min="13840" max="13840" width="7.5703125" style="1" bestFit="1" customWidth="1"/>
    <col min="13841" max="14068" width="9.140625" style="1"/>
    <col min="14069" max="14069" width="4.85546875" style="1" customWidth="1"/>
    <col min="14070" max="14070" width="1.42578125" style="1" customWidth="1"/>
    <col min="14071" max="14071" width="7.28515625" style="1" customWidth="1"/>
    <col min="14072" max="14072" width="1.5703125" style="1" customWidth="1"/>
    <col min="14073" max="14073" width="8.140625" style="1" customWidth="1"/>
    <col min="14074" max="14074" width="12.85546875" style="1" customWidth="1"/>
    <col min="14075" max="14075" width="10.28515625" style="1" customWidth="1"/>
    <col min="14076" max="14076" width="4.5703125" style="1" bestFit="1" customWidth="1"/>
    <col min="14077" max="14077" width="17.7109375" style="1" customWidth="1"/>
    <col min="14078" max="14078" width="16.7109375" style="1" customWidth="1"/>
    <col min="14079" max="14079" width="14.85546875" style="1" customWidth="1"/>
    <col min="14080" max="14080" width="14.7109375" style="1" customWidth="1"/>
    <col min="14081" max="14081" width="15.85546875" style="1" customWidth="1"/>
    <col min="14082" max="14082" width="16.140625" style="1" bestFit="1" customWidth="1"/>
    <col min="14083" max="14083" width="16.28515625" style="1" bestFit="1" customWidth="1"/>
    <col min="14084" max="14084" width="13" style="1" bestFit="1" customWidth="1"/>
    <col min="14085" max="14085" width="14.5703125" style="1" bestFit="1" customWidth="1"/>
    <col min="14086" max="14086" width="10" style="1" bestFit="1" customWidth="1"/>
    <col min="14087" max="14088" width="12.140625" style="1" bestFit="1" customWidth="1"/>
    <col min="14089" max="14089" width="5.28515625" style="1" customWidth="1"/>
    <col min="14090" max="14090" width="14" style="1" bestFit="1" customWidth="1"/>
    <col min="14091" max="14092" width="13" style="1" bestFit="1" customWidth="1"/>
    <col min="14093" max="14093" width="12.140625" style="1" bestFit="1" customWidth="1"/>
    <col min="14094" max="14095" width="11" style="1" bestFit="1" customWidth="1"/>
    <col min="14096" max="14096" width="7.5703125" style="1" bestFit="1" customWidth="1"/>
    <col min="14097" max="14324" width="9.140625" style="1"/>
    <col min="14325" max="14325" width="4.85546875" style="1" customWidth="1"/>
    <col min="14326" max="14326" width="1.42578125" style="1" customWidth="1"/>
    <col min="14327" max="14327" width="7.28515625" style="1" customWidth="1"/>
    <col min="14328" max="14328" width="1.5703125" style="1" customWidth="1"/>
    <col min="14329" max="14329" width="8.140625" style="1" customWidth="1"/>
    <col min="14330" max="14330" width="12.85546875" style="1" customWidth="1"/>
    <col min="14331" max="14331" width="10.28515625" style="1" customWidth="1"/>
    <col min="14332" max="14332" width="4.5703125" style="1" bestFit="1" customWidth="1"/>
    <col min="14333" max="14333" width="17.7109375" style="1" customWidth="1"/>
    <col min="14334" max="14334" width="16.7109375" style="1" customWidth="1"/>
    <col min="14335" max="14335" width="14.85546875" style="1" customWidth="1"/>
    <col min="14336" max="14336" width="14.7109375" style="1" customWidth="1"/>
    <col min="14337" max="14337" width="15.85546875" style="1" customWidth="1"/>
    <col min="14338" max="14338" width="16.140625" style="1" bestFit="1" customWidth="1"/>
    <col min="14339" max="14339" width="16.28515625" style="1" bestFit="1" customWidth="1"/>
    <col min="14340" max="14340" width="13" style="1" bestFit="1" customWidth="1"/>
    <col min="14341" max="14341" width="14.5703125" style="1" bestFit="1" customWidth="1"/>
    <col min="14342" max="14342" width="10" style="1" bestFit="1" customWidth="1"/>
    <col min="14343" max="14344" width="12.140625" style="1" bestFit="1" customWidth="1"/>
    <col min="14345" max="14345" width="5.28515625" style="1" customWidth="1"/>
    <col min="14346" max="14346" width="14" style="1" bestFit="1" customWidth="1"/>
    <col min="14347" max="14348" width="13" style="1" bestFit="1" customWidth="1"/>
    <col min="14349" max="14349" width="12.140625" style="1" bestFit="1" customWidth="1"/>
    <col min="14350" max="14351" width="11" style="1" bestFit="1" customWidth="1"/>
    <col min="14352" max="14352" width="7.5703125" style="1" bestFit="1" customWidth="1"/>
    <col min="14353" max="14580" width="9.140625" style="1"/>
    <col min="14581" max="14581" width="4.85546875" style="1" customWidth="1"/>
    <col min="14582" max="14582" width="1.42578125" style="1" customWidth="1"/>
    <col min="14583" max="14583" width="7.28515625" style="1" customWidth="1"/>
    <col min="14584" max="14584" width="1.5703125" style="1" customWidth="1"/>
    <col min="14585" max="14585" width="8.140625" style="1" customWidth="1"/>
    <col min="14586" max="14586" width="12.85546875" style="1" customWidth="1"/>
    <col min="14587" max="14587" width="10.28515625" style="1" customWidth="1"/>
    <col min="14588" max="14588" width="4.5703125" style="1" bestFit="1" customWidth="1"/>
    <col min="14589" max="14589" width="17.7109375" style="1" customWidth="1"/>
    <col min="14590" max="14590" width="16.7109375" style="1" customWidth="1"/>
    <col min="14591" max="14591" width="14.85546875" style="1" customWidth="1"/>
    <col min="14592" max="14592" width="14.7109375" style="1" customWidth="1"/>
    <col min="14593" max="14593" width="15.85546875" style="1" customWidth="1"/>
    <col min="14594" max="14594" width="16.140625" style="1" bestFit="1" customWidth="1"/>
    <col min="14595" max="14595" width="16.28515625" style="1" bestFit="1" customWidth="1"/>
    <col min="14596" max="14596" width="13" style="1" bestFit="1" customWidth="1"/>
    <col min="14597" max="14597" width="14.5703125" style="1" bestFit="1" customWidth="1"/>
    <col min="14598" max="14598" width="10" style="1" bestFit="1" customWidth="1"/>
    <col min="14599" max="14600" width="12.140625" style="1" bestFit="1" customWidth="1"/>
    <col min="14601" max="14601" width="5.28515625" style="1" customWidth="1"/>
    <col min="14602" max="14602" width="14" style="1" bestFit="1" customWidth="1"/>
    <col min="14603" max="14604" width="13" style="1" bestFit="1" customWidth="1"/>
    <col min="14605" max="14605" width="12.140625" style="1" bestFit="1" customWidth="1"/>
    <col min="14606" max="14607" width="11" style="1" bestFit="1" customWidth="1"/>
    <col min="14608" max="14608" width="7.5703125" style="1" bestFit="1" customWidth="1"/>
    <col min="14609" max="14836" width="9.140625" style="1"/>
    <col min="14837" max="14837" width="4.85546875" style="1" customWidth="1"/>
    <col min="14838" max="14838" width="1.42578125" style="1" customWidth="1"/>
    <col min="14839" max="14839" width="7.28515625" style="1" customWidth="1"/>
    <col min="14840" max="14840" width="1.5703125" style="1" customWidth="1"/>
    <col min="14841" max="14841" width="8.140625" style="1" customWidth="1"/>
    <col min="14842" max="14842" width="12.85546875" style="1" customWidth="1"/>
    <col min="14843" max="14843" width="10.28515625" style="1" customWidth="1"/>
    <col min="14844" max="14844" width="4.5703125" style="1" bestFit="1" customWidth="1"/>
    <col min="14845" max="14845" width="17.7109375" style="1" customWidth="1"/>
    <col min="14846" max="14846" width="16.7109375" style="1" customWidth="1"/>
    <col min="14847" max="14847" width="14.85546875" style="1" customWidth="1"/>
    <col min="14848" max="14848" width="14.7109375" style="1" customWidth="1"/>
    <col min="14849" max="14849" width="15.85546875" style="1" customWidth="1"/>
    <col min="14850" max="14850" width="16.140625" style="1" bestFit="1" customWidth="1"/>
    <col min="14851" max="14851" width="16.28515625" style="1" bestFit="1" customWidth="1"/>
    <col min="14852" max="14852" width="13" style="1" bestFit="1" customWidth="1"/>
    <col min="14853" max="14853" width="14.5703125" style="1" bestFit="1" customWidth="1"/>
    <col min="14854" max="14854" width="10" style="1" bestFit="1" customWidth="1"/>
    <col min="14855" max="14856" width="12.140625" style="1" bestFit="1" customWidth="1"/>
    <col min="14857" max="14857" width="5.28515625" style="1" customWidth="1"/>
    <col min="14858" max="14858" width="14" style="1" bestFit="1" customWidth="1"/>
    <col min="14859" max="14860" width="13" style="1" bestFit="1" customWidth="1"/>
    <col min="14861" max="14861" width="12.140625" style="1" bestFit="1" customWidth="1"/>
    <col min="14862" max="14863" width="11" style="1" bestFit="1" customWidth="1"/>
    <col min="14864" max="14864" width="7.5703125" style="1" bestFit="1" customWidth="1"/>
    <col min="14865" max="15092" width="9.140625" style="1"/>
    <col min="15093" max="15093" width="4.85546875" style="1" customWidth="1"/>
    <col min="15094" max="15094" width="1.42578125" style="1" customWidth="1"/>
    <col min="15095" max="15095" width="7.28515625" style="1" customWidth="1"/>
    <col min="15096" max="15096" width="1.5703125" style="1" customWidth="1"/>
    <col min="15097" max="15097" width="8.140625" style="1" customWidth="1"/>
    <col min="15098" max="15098" width="12.85546875" style="1" customWidth="1"/>
    <col min="15099" max="15099" width="10.28515625" style="1" customWidth="1"/>
    <col min="15100" max="15100" width="4.5703125" style="1" bestFit="1" customWidth="1"/>
    <col min="15101" max="15101" width="17.7109375" style="1" customWidth="1"/>
    <col min="15102" max="15102" width="16.7109375" style="1" customWidth="1"/>
    <col min="15103" max="15103" width="14.85546875" style="1" customWidth="1"/>
    <col min="15104" max="15104" width="14.7109375" style="1" customWidth="1"/>
    <col min="15105" max="15105" width="15.85546875" style="1" customWidth="1"/>
    <col min="15106" max="15106" width="16.140625" style="1" bestFit="1" customWidth="1"/>
    <col min="15107" max="15107" width="16.28515625" style="1" bestFit="1" customWidth="1"/>
    <col min="15108" max="15108" width="13" style="1" bestFit="1" customWidth="1"/>
    <col min="15109" max="15109" width="14.5703125" style="1" bestFit="1" customWidth="1"/>
    <col min="15110" max="15110" width="10" style="1" bestFit="1" customWidth="1"/>
    <col min="15111" max="15112" width="12.140625" style="1" bestFit="1" customWidth="1"/>
    <col min="15113" max="15113" width="5.28515625" style="1" customWidth="1"/>
    <col min="15114" max="15114" width="14" style="1" bestFit="1" customWidth="1"/>
    <col min="15115" max="15116" width="13" style="1" bestFit="1" customWidth="1"/>
    <col min="15117" max="15117" width="12.140625" style="1" bestFit="1" customWidth="1"/>
    <col min="15118" max="15119" width="11" style="1" bestFit="1" customWidth="1"/>
    <col min="15120" max="15120" width="7.5703125" style="1" bestFit="1" customWidth="1"/>
    <col min="15121" max="15348" width="9.140625" style="1"/>
    <col min="15349" max="15349" width="4.85546875" style="1" customWidth="1"/>
    <col min="15350" max="15350" width="1.42578125" style="1" customWidth="1"/>
    <col min="15351" max="15351" width="7.28515625" style="1" customWidth="1"/>
    <col min="15352" max="15352" width="1.5703125" style="1" customWidth="1"/>
    <col min="15353" max="15353" width="8.140625" style="1" customWidth="1"/>
    <col min="15354" max="15354" width="12.85546875" style="1" customWidth="1"/>
    <col min="15355" max="15355" width="10.28515625" style="1" customWidth="1"/>
    <col min="15356" max="15356" width="4.5703125" style="1" bestFit="1" customWidth="1"/>
    <col min="15357" max="15357" width="17.7109375" style="1" customWidth="1"/>
    <col min="15358" max="15358" width="16.7109375" style="1" customWidth="1"/>
    <col min="15359" max="15359" width="14.85546875" style="1" customWidth="1"/>
    <col min="15360" max="15360" width="14.7109375" style="1" customWidth="1"/>
    <col min="15361" max="15361" width="15.85546875" style="1" customWidth="1"/>
    <col min="15362" max="15362" width="16.140625" style="1" bestFit="1" customWidth="1"/>
    <col min="15363" max="15363" width="16.28515625" style="1" bestFit="1" customWidth="1"/>
    <col min="15364" max="15364" width="13" style="1" bestFit="1" customWidth="1"/>
    <col min="15365" max="15365" width="14.5703125" style="1" bestFit="1" customWidth="1"/>
    <col min="15366" max="15366" width="10" style="1" bestFit="1" customWidth="1"/>
    <col min="15367" max="15368" width="12.140625" style="1" bestFit="1" customWidth="1"/>
    <col min="15369" max="15369" width="5.28515625" style="1" customWidth="1"/>
    <col min="15370" max="15370" width="14" style="1" bestFit="1" customWidth="1"/>
    <col min="15371" max="15372" width="13" style="1" bestFit="1" customWidth="1"/>
    <col min="15373" max="15373" width="12.140625" style="1" bestFit="1" customWidth="1"/>
    <col min="15374" max="15375" width="11" style="1" bestFit="1" customWidth="1"/>
    <col min="15376" max="15376" width="7.5703125" style="1" bestFit="1" customWidth="1"/>
    <col min="15377" max="15604" width="9.140625" style="1"/>
    <col min="15605" max="15605" width="4.85546875" style="1" customWidth="1"/>
    <col min="15606" max="15606" width="1.42578125" style="1" customWidth="1"/>
    <col min="15607" max="15607" width="7.28515625" style="1" customWidth="1"/>
    <col min="15608" max="15608" width="1.5703125" style="1" customWidth="1"/>
    <col min="15609" max="15609" width="8.140625" style="1" customWidth="1"/>
    <col min="15610" max="15610" width="12.85546875" style="1" customWidth="1"/>
    <col min="15611" max="15611" width="10.28515625" style="1" customWidth="1"/>
    <col min="15612" max="15612" width="4.5703125" style="1" bestFit="1" customWidth="1"/>
    <col min="15613" max="15613" width="17.7109375" style="1" customWidth="1"/>
    <col min="15614" max="15614" width="16.7109375" style="1" customWidth="1"/>
    <col min="15615" max="15615" width="14.85546875" style="1" customWidth="1"/>
    <col min="15616" max="15616" width="14.7109375" style="1" customWidth="1"/>
    <col min="15617" max="15617" width="15.85546875" style="1" customWidth="1"/>
    <col min="15618" max="15618" width="16.140625" style="1" bestFit="1" customWidth="1"/>
    <col min="15619" max="15619" width="16.28515625" style="1" bestFit="1" customWidth="1"/>
    <col min="15620" max="15620" width="13" style="1" bestFit="1" customWidth="1"/>
    <col min="15621" max="15621" width="14.5703125" style="1" bestFit="1" customWidth="1"/>
    <col min="15622" max="15622" width="10" style="1" bestFit="1" customWidth="1"/>
    <col min="15623" max="15624" width="12.140625" style="1" bestFit="1" customWidth="1"/>
    <col min="15625" max="15625" width="5.28515625" style="1" customWidth="1"/>
    <col min="15626" max="15626" width="14" style="1" bestFit="1" customWidth="1"/>
    <col min="15627" max="15628" width="13" style="1" bestFit="1" customWidth="1"/>
    <col min="15629" max="15629" width="12.140625" style="1" bestFit="1" customWidth="1"/>
    <col min="15630" max="15631" width="11" style="1" bestFit="1" customWidth="1"/>
    <col min="15632" max="15632" width="7.5703125" style="1" bestFit="1" customWidth="1"/>
    <col min="15633" max="15860" width="9.140625" style="1"/>
    <col min="15861" max="15861" width="4.85546875" style="1" customWidth="1"/>
    <col min="15862" max="15862" width="1.42578125" style="1" customWidth="1"/>
    <col min="15863" max="15863" width="7.28515625" style="1" customWidth="1"/>
    <col min="15864" max="15864" width="1.5703125" style="1" customWidth="1"/>
    <col min="15865" max="15865" width="8.140625" style="1" customWidth="1"/>
    <col min="15866" max="15866" width="12.85546875" style="1" customWidth="1"/>
    <col min="15867" max="15867" width="10.28515625" style="1" customWidth="1"/>
    <col min="15868" max="15868" width="4.5703125" style="1" bestFit="1" customWidth="1"/>
    <col min="15869" max="15869" width="17.7109375" style="1" customWidth="1"/>
    <col min="15870" max="15870" width="16.7109375" style="1" customWidth="1"/>
    <col min="15871" max="15871" width="14.85546875" style="1" customWidth="1"/>
    <col min="15872" max="15872" width="14.7109375" style="1" customWidth="1"/>
    <col min="15873" max="15873" width="15.85546875" style="1" customWidth="1"/>
    <col min="15874" max="15874" width="16.140625" style="1" bestFit="1" customWidth="1"/>
    <col min="15875" max="15875" width="16.28515625" style="1" bestFit="1" customWidth="1"/>
    <col min="15876" max="15876" width="13" style="1" bestFit="1" customWidth="1"/>
    <col min="15877" max="15877" width="14.5703125" style="1" bestFit="1" customWidth="1"/>
    <col min="15878" max="15878" width="10" style="1" bestFit="1" customWidth="1"/>
    <col min="15879" max="15880" width="12.140625" style="1" bestFit="1" customWidth="1"/>
    <col min="15881" max="15881" width="5.28515625" style="1" customWidth="1"/>
    <col min="15882" max="15882" width="14" style="1" bestFit="1" customWidth="1"/>
    <col min="15883" max="15884" width="13" style="1" bestFit="1" customWidth="1"/>
    <col min="15885" max="15885" width="12.140625" style="1" bestFit="1" customWidth="1"/>
    <col min="15886" max="15887" width="11" style="1" bestFit="1" customWidth="1"/>
    <col min="15888" max="15888" width="7.5703125" style="1" bestFit="1" customWidth="1"/>
    <col min="15889" max="16116" width="9.140625" style="1"/>
    <col min="16117" max="16117" width="4.85546875" style="1" customWidth="1"/>
    <col min="16118" max="16118" width="1.42578125" style="1" customWidth="1"/>
    <col min="16119" max="16119" width="7.28515625" style="1" customWidth="1"/>
    <col min="16120" max="16120" width="1.5703125" style="1" customWidth="1"/>
    <col min="16121" max="16121" width="8.140625" style="1" customWidth="1"/>
    <col min="16122" max="16122" width="12.85546875" style="1" customWidth="1"/>
    <col min="16123" max="16123" width="10.28515625" style="1" customWidth="1"/>
    <col min="16124" max="16124" width="4.5703125" style="1" bestFit="1" customWidth="1"/>
    <col min="16125" max="16125" width="17.7109375" style="1" customWidth="1"/>
    <col min="16126" max="16126" width="16.7109375" style="1" customWidth="1"/>
    <col min="16127" max="16127" width="14.85546875" style="1" customWidth="1"/>
    <col min="16128" max="16128" width="14.7109375" style="1" customWidth="1"/>
    <col min="16129" max="16129" width="15.85546875" style="1" customWidth="1"/>
    <col min="16130" max="16130" width="16.140625" style="1" bestFit="1" customWidth="1"/>
    <col min="16131" max="16131" width="16.28515625" style="1" bestFit="1" customWidth="1"/>
    <col min="16132" max="16132" width="13" style="1" bestFit="1" customWidth="1"/>
    <col min="16133" max="16133" width="14.5703125" style="1" bestFit="1" customWidth="1"/>
    <col min="16134" max="16134" width="10" style="1" bestFit="1" customWidth="1"/>
    <col min="16135" max="16136" width="12.140625" style="1" bestFit="1" customWidth="1"/>
    <col min="16137" max="16137" width="5.28515625" style="1" customWidth="1"/>
    <col min="16138" max="16138" width="14" style="1" bestFit="1" customWidth="1"/>
    <col min="16139" max="16140" width="13" style="1" bestFit="1" customWidth="1"/>
    <col min="16141" max="16141" width="12.140625" style="1" bestFit="1" customWidth="1"/>
    <col min="16142" max="16143" width="11" style="1" bestFit="1" customWidth="1"/>
    <col min="16144" max="16144" width="7.5703125" style="1" bestFit="1" customWidth="1"/>
    <col min="16145" max="16384" width="9.140625" style="1"/>
  </cols>
  <sheetData>
    <row r="1" spans="1:16" ht="11.65" customHeight="1" x14ac:dyDescent="0.2">
      <c r="A1" s="5">
        <v>1</v>
      </c>
      <c r="C1" s="1" t="s">
        <v>2</v>
      </c>
      <c r="F1" s="87"/>
      <c r="G1" s="9"/>
      <c r="H1" s="47"/>
      <c r="I1" s="4"/>
      <c r="J1" s="3"/>
      <c r="K1" s="3"/>
      <c r="L1" s="3"/>
      <c r="M1" s="3"/>
      <c r="N1" s="3"/>
      <c r="O1" s="3"/>
      <c r="P1" s="3"/>
    </row>
    <row r="2" spans="1:16" ht="11.65" customHeight="1" x14ac:dyDescent="0.2">
      <c r="A2" s="5">
        <f t="shared" ref="A2:A27" ca="1" si="0">OFFSET(A2,-1,)+1</f>
        <v>2</v>
      </c>
      <c r="D2" s="1" t="s">
        <v>3</v>
      </c>
      <c r="F2" s="87"/>
      <c r="G2" s="9">
        <v>2.3199999999999998</v>
      </c>
      <c r="H2" s="6">
        <f>H797</f>
        <v>2268387125.1990504</v>
      </c>
      <c r="I2" s="4"/>
      <c r="J2" s="7"/>
      <c r="K2" s="7"/>
      <c r="L2" s="7"/>
      <c r="M2" s="7"/>
      <c r="N2" s="7"/>
      <c r="O2" s="7"/>
      <c r="P2" s="8"/>
    </row>
    <row r="3" spans="1:16" ht="11.65" customHeight="1" x14ac:dyDescent="0.2">
      <c r="A3" s="5">
        <f t="shared" ca="1" si="0"/>
        <v>3</v>
      </c>
      <c r="D3" s="1" t="s">
        <v>4</v>
      </c>
      <c r="F3" s="87"/>
      <c r="G3" s="9">
        <v>2.33</v>
      </c>
      <c r="H3" s="50">
        <f>H826</f>
        <v>121115.47837456109</v>
      </c>
      <c r="I3" s="4"/>
      <c r="J3" s="7"/>
      <c r="K3" s="7"/>
      <c r="L3" s="7"/>
      <c r="M3" s="7"/>
      <c r="N3" s="7"/>
      <c r="O3" s="7"/>
      <c r="P3" s="8"/>
    </row>
    <row r="4" spans="1:16" ht="11.65" customHeight="1" x14ac:dyDescent="0.2">
      <c r="A4" s="5">
        <f t="shared" ca="1" si="0"/>
        <v>4</v>
      </c>
      <c r="D4" s="1" t="s">
        <v>5</v>
      </c>
      <c r="F4" s="87"/>
      <c r="G4" s="9">
        <v>2.35</v>
      </c>
      <c r="H4" s="50">
        <f>H962+H977</f>
        <v>10429650.151200455</v>
      </c>
      <c r="I4" s="4"/>
      <c r="J4" s="7"/>
      <c r="K4" s="7"/>
      <c r="L4" s="7"/>
      <c r="M4" s="7"/>
      <c r="N4" s="7"/>
      <c r="O4" s="7"/>
      <c r="P4" s="8"/>
    </row>
    <row r="5" spans="1:16" ht="11.65" customHeight="1" x14ac:dyDescent="0.2">
      <c r="A5" s="5">
        <f t="shared" ca="1" si="0"/>
        <v>5</v>
      </c>
      <c r="D5" s="1" t="s">
        <v>6</v>
      </c>
      <c r="F5" s="87"/>
      <c r="G5" s="9">
        <v>2.33</v>
      </c>
      <c r="H5" s="50">
        <f>H834+H842</f>
        <v>115547.54278688286</v>
      </c>
      <c r="I5" s="4"/>
      <c r="J5" s="7"/>
      <c r="K5" s="7"/>
      <c r="L5" s="7"/>
      <c r="M5" s="7"/>
      <c r="N5" s="7"/>
      <c r="O5" s="7"/>
      <c r="P5" s="8"/>
    </row>
    <row r="6" spans="1:16" ht="11.65" customHeight="1" x14ac:dyDescent="0.2">
      <c r="A6" s="5">
        <f t="shared" ca="1" si="0"/>
        <v>6</v>
      </c>
      <c r="D6" s="1" t="s">
        <v>291</v>
      </c>
      <c r="F6" s="87"/>
      <c r="G6" s="9">
        <v>2.33</v>
      </c>
      <c r="H6" s="50">
        <f>H846</f>
        <v>0</v>
      </c>
      <c r="I6" s="4"/>
      <c r="J6" s="7"/>
      <c r="K6" s="7"/>
      <c r="L6" s="7"/>
      <c r="M6" s="7"/>
      <c r="N6" s="7"/>
      <c r="O6" s="7"/>
      <c r="P6" s="8"/>
    </row>
    <row r="7" spans="1:16" ht="11.65" customHeight="1" x14ac:dyDescent="0.2">
      <c r="A7" s="5">
        <f t="shared" ca="1" si="0"/>
        <v>7</v>
      </c>
      <c r="D7" s="1" t="s">
        <v>7</v>
      </c>
      <c r="F7" s="87"/>
      <c r="G7" s="9">
        <v>2.35</v>
      </c>
      <c r="H7" s="50">
        <f>H949</f>
        <v>4052772.840681104</v>
      </c>
      <c r="I7" s="4"/>
      <c r="J7" s="7"/>
      <c r="K7" s="7"/>
      <c r="L7" s="7"/>
      <c r="M7" s="7"/>
      <c r="N7" s="7"/>
      <c r="O7" s="7"/>
      <c r="P7" s="8"/>
    </row>
    <row r="8" spans="1:16" ht="11.65" customHeight="1" x14ac:dyDescent="0.2">
      <c r="A8" s="5">
        <f t="shared" ca="1" si="0"/>
        <v>8</v>
      </c>
      <c r="D8" s="1" t="s">
        <v>8</v>
      </c>
      <c r="F8" s="87"/>
      <c r="G8" s="9">
        <v>2.34</v>
      </c>
      <c r="H8" s="50">
        <f>H904</f>
        <v>10999019.126515206</v>
      </c>
      <c r="I8" s="4"/>
      <c r="J8" s="7"/>
      <c r="K8" s="7"/>
      <c r="L8" s="7"/>
      <c r="M8" s="7"/>
      <c r="N8" s="7"/>
      <c r="O8" s="7"/>
      <c r="P8" s="8"/>
    </row>
    <row r="9" spans="1:16" ht="11.65" customHeight="1" x14ac:dyDescent="0.2">
      <c r="A9" s="5">
        <f t="shared" ca="1" si="0"/>
        <v>9</v>
      </c>
      <c r="D9" s="1" t="s">
        <v>9</v>
      </c>
      <c r="F9" s="87"/>
      <c r="G9" s="9">
        <v>2.34</v>
      </c>
      <c r="H9" s="50">
        <f>H937</f>
        <v>12777245.483566627</v>
      </c>
      <c r="I9" s="4"/>
      <c r="J9" s="7"/>
      <c r="K9" s="7"/>
      <c r="L9" s="7"/>
      <c r="M9" s="7"/>
      <c r="N9" s="7"/>
      <c r="O9" s="7"/>
      <c r="P9" s="8"/>
    </row>
    <row r="10" spans="1:16" ht="11.65" customHeight="1" x14ac:dyDescent="0.2">
      <c r="A10" s="5">
        <f t="shared" ca="1" si="0"/>
        <v>10</v>
      </c>
      <c r="D10" s="1" t="s">
        <v>10</v>
      </c>
      <c r="F10" s="87"/>
      <c r="G10" s="9">
        <v>2.35</v>
      </c>
      <c r="H10" s="50">
        <f>H1010</f>
        <v>3177437.4218888986</v>
      </c>
      <c r="I10" s="4"/>
      <c r="J10" s="7"/>
      <c r="K10" s="7"/>
      <c r="L10" s="7"/>
      <c r="M10" s="7"/>
      <c r="N10" s="7"/>
      <c r="O10" s="7"/>
      <c r="P10" s="8"/>
    </row>
    <row r="11" spans="1:16" ht="11.65" customHeight="1" x14ac:dyDescent="0.2">
      <c r="A11" s="5">
        <f t="shared" ca="1" si="0"/>
        <v>11</v>
      </c>
      <c r="D11" s="1" t="s">
        <v>11</v>
      </c>
      <c r="F11" s="87"/>
      <c r="G11" s="9">
        <v>2.34</v>
      </c>
      <c r="H11" s="50">
        <f>H868</f>
        <v>3311.89</v>
      </c>
      <c r="I11" s="4"/>
      <c r="J11" s="7"/>
      <c r="K11" s="7"/>
      <c r="L11" s="7"/>
      <c r="M11" s="7"/>
      <c r="N11" s="7"/>
      <c r="O11" s="7"/>
      <c r="P11" s="8"/>
    </row>
    <row r="12" spans="1:16" ht="11.65" customHeight="1" x14ac:dyDescent="0.2">
      <c r="A12" s="5">
        <f t="shared" ca="1" si="0"/>
        <v>12</v>
      </c>
      <c r="D12" s="1" t="s">
        <v>12</v>
      </c>
      <c r="F12" s="87"/>
      <c r="G12" s="9">
        <v>2.36</v>
      </c>
      <c r="H12" s="50">
        <f>H1030</f>
        <v>0</v>
      </c>
      <c r="I12" s="4"/>
      <c r="J12" s="7"/>
      <c r="K12" s="7"/>
      <c r="L12" s="7"/>
      <c r="M12" s="7"/>
      <c r="N12" s="7"/>
      <c r="O12" s="7"/>
      <c r="P12" s="8"/>
    </row>
    <row r="13" spans="1:16" ht="11.65" customHeight="1" x14ac:dyDescent="0.2">
      <c r="A13" s="5">
        <f t="shared" ca="1" si="0"/>
        <v>13</v>
      </c>
      <c r="F13" s="87"/>
      <c r="G13" s="9"/>
      <c r="H13" s="54"/>
      <c r="I13" s="4"/>
      <c r="J13" s="3"/>
      <c r="K13" s="3"/>
      <c r="L13" s="3"/>
      <c r="M13" s="3"/>
      <c r="N13" s="3"/>
      <c r="O13" s="3"/>
      <c r="P13" s="3"/>
    </row>
    <row r="14" spans="1:16" ht="11.65" customHeight="1" x14ac:dyDescent="0.2">
      <c r="A14" s="5">
        <f t="shared" ca="1" si="0"/>
        <v>14</v>
      </c>
      <c r="D14" s="1" t="s">
        <v>13</v>
      </c>
      <c r="F14" s="87"/>
      <c r="G14" s="9"/>
      <c r="H14" s="50">
        <f>SUM(H2:H13)</f>
        <v>2310063225.1340642</v>
      </c>
      <c r="I14" s="4"/>
      <c r="J14" s="7"/>
      <c r="K14" s="7"/>
      <c r="L14" s="7"/>
      <c r="M14" s="7"/>
      <c r="N14" s="7"/>
      <c r="O14" s="7"/>
      <c r="P14" s="3"/>
    </row>
    <row r="15" spans="1:16" ht="11.65" customHeight="1" x14ac:dyDescent="0.2">
      <c r="A15" s="5">
        <f t="shared" ca="1" si="0"/>
        <v>15</v>
      </c>
      <c r="F15" s="87"/>
      <c r="G15" s="9"/>
      <c r="H15" s="47"/>
      <c r="I15" s="4"/>
      <c r="J15" s="3"/>
      <c r="K15" s="3"/>
      <c r="L15" s="3"/>
      <c r="M15" s="3"/>
      <c r="N15" s="3"/>
      <c r="O15" s="3"/>
      <c r="P15" s="3"/>
    </row>
    <row r="16" spans="1:16" ht="11.65" customHeight="1" x14ac:dyDescent="0.2">
      <c r="A16" s="5">
        <f t="shared" ca="1" si="0"/>
        <v>16</v>
      </c>
      <c r="C16" s="1" t="s">
        <v>14</v>
      </c>
      <c r="F16" s="87"/>
      <c r="G16" s="9"/>
      <c r="H16" s="47"/>
      <c r="I16" s="4"/>
      <c r="J16" s="3"/>
      <c r="K16" s="3"/>
      <c r="L16" s="3"/>
      <c r="M16" s="3"/>
      <c r="N16" s="3"/>
      <c r="O16" s="3"/>
      <c r="P16" s="3"/>
    </row>
    <row r="17" spans="1:16" ht="11.65" customHeight="1" x14ac:dyDescent="0.2">
      <c r="A17" s="5">
        <f t="shared" ca="1" si="0"/>
        <v>17</v>
      </c>
      <c r="D17" s="1" t="s">
        <v>15</v>
      </c>
      <c r="F17" s="87"/>
      <c r="G17" s="9">
        <v>2.4</v>
      </c>
      <c r="H17" s="6">
        <f>H1369</f>
        <v>-754007071.25064695</v>
      </c>
      <c r="I17" s="4"/>
      <c r="J17" s="7"/>
      <c r="K17" s="7"/>
      <c r="L17" s="7"/>
      <c r="M17" s="7"/>
      <c r="N17" s="7"/>
      <c r="O17" s="7"/>
      <c r="P17" s="8"/>
    </row>
    <row r="18" spans="1:16" ht="11.65" customHeight="1" x14ac:dyDescent="0.2">
      <c r="A18" s="5">
        <f t="shared" ca="1" si="0"/>
        <v>18</v>
      </c>
      <c r="D18" s="1" t="s">
        <v>16</v>
      </c>
      <c r="F18" s="87"/>
      <c r="G18" s="9">
        <v>2.41</v>
      </c>
      <c r="H18" s="6">
        <f>H1433</f>
        <v>-55851806.332994074</v>
      </c>
      <c r="I18" s="4"/>
      <c r="J18" s="7"/>
      <c r="K18" s="7"/>
      <c r="L18" s="7"/>
      <c r="M18" s="7"/>
      <c r="N18" s="7"/>
      <c r="O18" s="7"/>
      <c r="P18" s="8"/>
    </row>
    <row r="19" spans="1:16" ht="11.65" customHeight="1" x14ac:dyDescent="0.2">
      <c r="A19" s="5">
        <f t="shared" ca="1" si="0"/>
        <v>19</v>
      </c>
      <c r="D19" s="1" t="s">
        <v>17</v>
      </c>
      <c r="F19" s="87"/>
      <c r="G19" s="9">
        <v>2.37</v>
      </c>
      <c r="H19" s="6">
        <f>H1144</f>
        <v>-164044525.42677337</v>
      </c>
      <c r="I19" s="4"/>
      <c r="J19" s="7"/>
      <c r="K19" s="7"/>
      <c r="L19" s="7"/>
      <c r="M19" s="7"/>
      <c r="N19" s="7"/>
      <c r="O19" s="7"/>
      <c r="P19" s="8"/>
    </row>
    <row r="20" spans="1:16" ht="11.65" customHeight="1" x14ac:dyDescent="0.2">
      <c r="A20" s="5">
        <f t="shared" ca="1" si="0"/>
        <v>20</v>
      </c>
      <c r="D20" s="1" t="s">
        <v>18</v>
      </c>
      <c r="F20" s="87"/>
      <c r="G20" s="9">
        <v>2.37</v>
      </c>
      <c r="H20" s="6">
        <f>H1154</f>
        <v>-14865.574630612538</v>
      </c>
      <c r="I20" s="4"/>
      <c r="J20" s="7"/>
      <c r="K20" s="7"/>
      <c r="L20" s="7"/>
      <c r="M20" s="7"/>
      <c r="N20" s="7"/>
      <c r="O20" s="7"/>
      <c r="P20" s="8"/>
    </row>
    <row r="21" spans="1:16" ht="11.65" customHeight="1" x14ac:dyDescent="0.2">
      <c r="A21" s="5">
        <f t="shared" ca="1" si="0"/>
        <v>21</v>
      </c>
      <c r="D21" s="1" t="s">
        <v>19</v>
      </c>
      <c r="F21" s="87"/>
      <c r="G21" s="9">
        <v>2.36</v>
      </c>
      <c r="H21" s="6">
        <f>H1064</f>
        <v>-6058110.1677894592</v>
      </c>
      <c r="I21" s="4"/>
      <c r="J21" s="7"/>
      <c r="K21" s="7"/>
      <c r="L21" s="7"/>
      <c r="M21" s="7"/>
      <c r="N21" s="7"/>
      <c r="O21" s="7"/>
      <c r="P21" s="8"/>
    </row>
    <row r="22" spans="1:16" ht="11.65" customHeight="1" x14ac:dyDescent="0.2">
      <c r="A22" s="5">
        <f t="shared" ca="1" si="0"/>
        <v>22</v>
      </c>
      <c r="D22" s="1" t="s">
        <v>20</v>
      </c>
      <c r="F22" s="87"/>
      <c r="G22" s="9">
        <v>2.36</v>
      </c>
      <c r="H22" s="6">
        <f>H1036</f>
        <v>0</v>
      </c>
      <c r="I22" s="4"/>
      <c r="J22" s="7"/>
      <c r="K22" s="7"/>
      <c r="L22" s="7"/>
      <c r="M22" s="7"/>
      <c r="N22" s="7"/>
      <c r="O22" s="7"/>
      <c r="P22" s="8"/>
    </row>
    <row r="23" spans="1:16" ht="11.65" customHeight="1" x14ac:dyDescent="0.2">
      <c r="A23" s="5">
        <f t="shared" ca="1" si="0"/>
        <v>23</v>
      </c>
      <c r="D23" s="1" t="s">
        <v>21</v>
      </c>
      <c r="F23" s="87"/>
      <c r="G23" s="9">
        <v>2.36</v>
      </c>
      <c r="H23" s="6">
        <f>H1043+H1048+H1056+H1068+H1080</f>
        <v>-172496059.25959688</v>
      </c>
      <c r="I23" s="4"/>
      <c r="J23" s="7"/>
      <c r="K23" s="7"/>
      <c r="L23" s="7"/>
      <c r="M23" s="7"/>
      <c r="N23" s="7"/>
      <c r="O23" s="7"/>
      <c r="P23" s="8"/>
    </row>
    <row r="24" spans="1:16" ht="11.65" customHeight="1" x14ac:dyDescent="0.2">
      <c r="A24" s="5">
        <f t="shared" ca="1" si="0"/>
        <v>24</v>
      </c>
      <c r="F24" s="87"/>
      <c r="G24" s="9"/>
      <c r="H24" s="52"/>
      <c r="I24" s="4"/>
      <c r="J24" s="7"/>
      <c r="K24" s="7"/>
      <c r="L24" s="7"/>
      <c r="M24" s="7"/>
      <c r="N24" s="7"/>
      <c r="O24" s="7"/>
      <c r="P24" s="3"/>
    </row>
    <row r="25" spans="1:16" ht="11.65" customHeight="1" x14ac:dyDescent="0.2">
      <c r="A25" s="5">
        <f t="shared" ca="1" si="0"/>
        <v>25</v>
      </c>
      <c r="D25" s="1" t="s">
        <v>22</v>
      </c>
      <c r="F25" s="87"/>
      <c r="G25" s="9"/>
      <c r="H25" s="51">
        <f>SUM(H17:H23)</f>
        <v>-1152472438.0124314</v>
      </c>
      <c r="I25" s="4"/>
      <c r="J25" s="7"/>
      <c r="K25" s="7"/>
      <c r="L25" s="7"/>
      <c r="M25" s="7"/>
      <c r="N25" s="7"/>
      <c r="O25" s="7"/>
      <c r="P25" s="3"/>
    </row>
    <row r="26" spans="1:16" ht="11.65" customHeight="1" x14ac:dyDescent="0.2">
      <c r="A26" s="5">
        <f t="shared" ca="1" si="0"/>
        <v>26</v>
      </c>
      <c r="F26" s="87"/>
      <c r="G26" s="9"/>
      <c r="H26" s="48"/>
      <c r="I26" s="4"/>
      <c r="J26" s="3"/>
      <c r="K26" s="3"/>
      <c r="L26" s="3"/>
      <c r="M26" s="3"/>
      <c r="N26" s="3"/>
      <c r="O26" s="3"/>
      <c r="P26" s="3"/>
    </row>
    <row r="27" spans="1:16" ht="11.65" customHeight="1" thickBot="1" x14ac:dyDescent="0.25">
      <c r="A27" s="5">
        <f t="shared" ca="1" si="0"/>
        <v>27</v>
      </c>
      <c r="C27" s="1" t="s">
        <v>23</v>
      </c>
      <c r="F27" s="87"/>
      <c r="G27" s="9"/>
      <c r="H27" s="53">
        <f>H14+H25</f>
        <v>1157590787.1216328</v>
      </c>
      <c r="I27" s="4"/>
      <c r="J27" s="7"/>
      <c r="K27" s="7"/>
      <c r="L27" s="7"/>
      <c r="M27" s="7"/>
      <c r="N27" s="7"/>
      <c r="O27" s="7"/>
      <c r="P27" s="8"/>
    </row>
    <row r="28" spans="1:16" ht="11.65" customHeight="1" thickTop="1" x14ac:dyDescent="0.2">
      <c r="A28" s="5">
        <f t="shared" ref="A28:A60" ca="1" si="1">OFFSET(A28,-1,)+1</f>
        <v>28</v>
      </c>
      <c r="C28" s="56">
        <v>310</v>
      </c>
      <c r="D28" s="3" t="s">
        <v>31</v>
      </c>
      <c r="E28" s="3"/>
      <c r="F28" s="3"/>
      <c r="G28" s="57"/>
      <c r="H28" s="4"/>
      <c r="J28" s="4"/>
      <c r="K28" s="4"/>
      <c r="L28" s="4"/>
      <c r="M28" s="4"/>
      <c r="N28" s="4"/>
      <c r="O28" s="4"/>
    </row>
    <row r="29" spans="1:16" ht="11.65" customHeight="1" x14ac:dyDescent="0.2">
      <c r="A29" s="5">
        <f t="shared" ca="1" si="1"/>
        <v>29</v>
      </c>
      <c r="C29" s="56"/>
      <c r="D29" s="3"/>
      <c r="E29" s="3"/>
      <c r="F29" s="3" t="s">
        <v>250</v>
      </c>
      <c r="G29" s="57"/>
      <c r="H29" s="10">
        <v>0</v>
      </c>
      <c r="J29" s="4"/>
      <c r="K29" s="4"/>
      <c r="L29" s="4"/>
      <c r="M29" s="4"/>
      <c r="N29" s="4"/>
      <c r="O29" s="4"/>
    </row>
    <row r="30" spans="1:16" ht="11.65" customHeight="1" x14ac:dyDescent="0.2">
      <c r="A30" s="5">
        <f t="shared" ca="1" si="1"/>
        <v>30</v>
      </c>
      <c r="C30" s="56"/>
      <c r="D30" s="3"/>
      <c r="E30" s="3"/>
      <c r="F30" s="3" t="s">
        <v>254</v>
      </c>
      <c r="G30" s="57"/>
      <c r="H30" s="10">
        <v>0</v>
      </c>
      <c r="J30" s="4"/>
      <c r="K30" s="4"/>
      <c r="L30" s="4"/>
      <c r="M30" s="4"/>
      <c r="N30" s="4"/>
      <c r="O30" s="4"/>
    </row>
    <row r="31" spans="1:16" ht="11.65" customHeight="1" x14ac:dyDescent="0.2">
      <c r="A31" s="5">
        <f t="shared" ca="1" si="1"/>
        <v>31</v>
      </c>
      <c r="C31" s="56"/>
      <c r="D31" s="3"/>
      <c r="E31" s="3"/>
      <c r="F31" s="3" t="s">
        <v>24</v>
      </c>
      <c r="G31" s="57"/>
      <c r="H31" s="10">
        <v>3286904.8960459544</v>
      </c>
      <c r="J31" s="4"/>
      <c r="K31" s="4"/>
      <c r="L31" s="4"/>
      <c r="M31" s="4"/>
      <c r="N31" s="4"/>
      <c r="O31" s="4"/>
    </row>
    <row r="32" spans="1:16" ht="11.65" customHeight="1" x14ac:dyDescent="0.2">
      <c r="A32" s="5">
        <f t="shared" ca="1" si="1"/>
        <v>32</v>
      </c>
      <c r="C32" s="56"/>
      <c r="D32" s="3"/>
      <c r="E32" s="3"/>
      <c r="F32" s="3" t="s">
        <v>249</v>
      </c>
      <c r="G32" s="57"/>
      <c r="H32" s="10">
        <v>396416.91294311627</v>
      </c>
      <c r="J32" s="4"/>
      <c r="K32" s="4"/>
      <c r="L32" s="4"/>
      <c r="M32" s="4"/>
      <c r="N32" s="4"/>
      <c r="O32" s="4"/>
    </row>
    <row r="33" spans="1:15" ht="11.65" customHeight="1" x14ac:dyDescent="0.2">
      <c r="A33" s="5">
        <f t="shared" ca="1" si="1"/>
        <v>33</v>
      </c>
      <c r="C33" s="56"/>
      <c r="D33" s="3"/>
      <c r="E33" s="3"/>
      <c r="F33" s="3" t="s">
        <v>251</v>
      </c>
      <c r="G33" s="57"/>
      <c r="H33" s="10">
        <v>0</v>
      </c>
      <c r="J33" s="4"/>
      <c r="K33" s="4"/>
      <c r="L33" s="4"/>
      <c r="M33" s="4"/>
      <c r="N33" s="4"/>
      <c r="O33" s="4"/>
    </row>
    <row r="34" spans="1:15" ht="11.65" customHeight="1" x14ac:dyDescent="0.2">
      <c r="A34" s="5">
        <f t="shared" ca="1" si="1"/>
        <v>34</v>
      </c>
      <c r="C34" s="56"/>
      <c r="D34" s="3"/>
      <c r="E34" s="3"/>
      <c r="F34" s="3" t="s">
        <v>253</v>
      </c>
      <c r="G34" s="57"/>
      <c r="H34" s="10">
        <v>264572.99775366543</v>
      </c>
      <c r="J34" s="4"/>
      <c r="K34" s="4"/>
      <c r="L34" s="4"/>
      <c r="M34" s="4"/>
      <c r="N34" s="4"/>
      <c r="O34" s="4"/>
    </row>
    <row r="35" spans="1:15" ht="11.65" customHeight="1" x14ac:dyDescent="0.2">
      <c r="A35" s="5">
        <f t="shared" ca="1" si="1"/>
        <v>35</v>
      </c>
      <c r="C35" s="56"/>
      <c r="D35" s="3"/>
      <c r="E35" s="3"/>
      <c r="F35" s="3" t="s">
        <v>193</v>
      </c>
      <c r="G35" s="57"/>
      <c r="H35" s="10">
        <v>0</v>
      </c>
      <c r="J35" s="4"/>
      <c r="K35" s="4"/>
      <c r="L35" s="4"/>
      <c r="M35" s="4"/>
      <c r="N35" s="4"/>
      <c r="O35" s="4"/>
    </row>
    <row r="36" spans="1:15" ht="11.65" customHeight="1" x14ac:dyDescent="0.2">
      <c r="A36" s="5">
        <f t="shared" ca="1" si="1"/>
        <v>36</v>
      </c>
      <c r="C36" s="56"/>
      <c r="D36" s="3"/>
      <c r="E36" s="3"/>
      <c r="F36" s="3" t="s">
        <v>251</v>
      </c>
      <c r="G36" s="57"/>
      <c r="H36" s="10">
        <v>0</v>
      </c>
      <c r="J36" s="4"/>
      <c r="K36" s="4"/>
      <c r="L36" s="4"/>
      <c r="M36" s="4"/>
      <c r="N36" s="4"/>
      <c r="O36" s="4"/>
    </row>
    <row r="37" spans="1:15" ht="11.65" customHeight="1" x14ac:dyDescent="0.2">
      <c r="A37" s="5">
        <f t="shared" ca="1" si="1"/>
        <v>37</v>
      </c>
      <c r="C37" s="56"/>
      <c r="D37" s="3"/>
      <c r="E37" s="3"/>
      <c r="F37" s="3"/>
      <c r="G37" s="57" t="s">
        <v>32</v>
      </c>
      <c r="H37" s="12">
        <f>SUBTOTAL(9,H30:H36)</f>
        <v>3947894.8067427361</v>
      </c>
      <c r="J37" s="4"/>
      <c r="K37" s="4"/>
      <c r="L37" s="4"/>
      <c r="M37" s="4"/>
      <c r="N37" s="4"/>
      <c r="O37" s="4"/>
    </row>
    <row r="38" spans="1:15" ht="11.65" customHeight="1" x14ac:dyDescent="0.2">
      <c r="A38" s="5">
        <f t="shared" ca="1" si="1"/>
        <v>38</v>
      </c>
      <c r="C38" s="56"/>
      <c r="D38" s="3"/>
      <c r="E38" s="3"/>
      <c r="F38" s="3"/>
      <c r="G38" s="57"/>
      <c r="H38" s="2"/>
      <c r="J38" s="4"/>
      <c r="K38" s="4"/>
      <c r="L38" s="4"/>
      <c r="M38" s="4"/>
      <c r="N38" s="4"/>
      <c r="O38" s="4"/>
    </row>
    <row r="39" spans="1:15" ht="11.65" customHeight="1" x14ac:dyDescent="0.2">
      <c r="A39" s="5">
        <f t="shared" ca="1" si="1"/>
        <v>39</v>
      </c>
      <c r="C39" s="56">
        <v>311</v>
      </c>
      <c r="D39" s="3" t="s">
        <v>33</v>
      </c>
      <c r="E39" s="3"/>
      <c r="F39" s="3"/>
      <c r="G39" s="57"/>
      <c r="H39" s="2"/>
      <c r="J39" s="4"/>
      <c r="K39" s="4"/>
      <c r="L39" s="4"/>
      <c r="M39" s="4"/>
      <c r="N39" s="4"/>
      <c r="O39" s="4"/>
    </row>
    <row r="40" spans="1:15" ht="11.65" customHeight="1" x14ac:dyDescent="0.2">
      <c r="A40" s="5">
        <f t="shared" ca="1" si="1"/>
        <v>40</v>
      </c>
      <c r="C40" s="56"/>
      <c r="D40" s="3"/>
      <c r="E40" s="3"/>
      <c r="F40" s="3" t="s">
        <v>250</v>
      </c>
      <c r="G40" s="57"/>
      <c r="H40" s="10">
        <v>0</v>
      </c>
      <c r="J40" s="4"/>
      <c r="K40" s="4"/>
      <c r="L40" s="4"/>
      <c r="M40" s="4"/>
      <c r="N40" s="4"/>
      <c r="O40" s="4"/>
    </row>
    <row r="41" spans="1:15" ht="11.65" customHeight="1" x14ac:dyDescent="0.2">
      <c r="A41" s="5">
        <f t="shared" ca="1" si="1"/>
        <v>41</v>
      </c>
      <c r="C41" s="56"/>
      <c r="D41" s="3"/>
      <c r="E41" s="3"/>
      <c r="F41" s="3" t="s">
        <v>254</v>
      </c>
      <c r="G41" s="57"/>
      <c r="H41" s="10">
        <v>0</v>
      </c>
      <c r="J41" s="4"/>
      <c r="K41" s="4"/>
      <c r="L41" s="4"/>
      <c r="M41" s="4"/>
      <c r="N41" s="4"/>
      <c r="O41" s="4"/>
    </row>
    <row r="42" spans="1:15" ht="11.65" customHeight="1" x14ac:dyDescent="0.2">
      <c r="A42" s="5">
        <f t="shared" ca="1" si="1"/>
        <v>42</v>
      </c>
      <c r="C42" s="56"/>
      <c r="D42" s="3"/>
      <c r="E42" s="3"/>
      <c r="F42" s="3" t="s">
        <v>24</v>
      </c>
      <c r="G42" s="57"/>
      <c r="H42" s="10">
        <v>676005.69579233846</v>
      </c>
      <c r="J42" s="4"/>
      <c r="K42" s="4"/>
      <c r="L42" s="4"/>
      <c r="M42" s="4"/>
      <c r="N42" s="4"/>
      <c r="O42" s="4"/>
    </row>
    <row r="43" spans="1:15" ht="11.65" customHeight="1" x14ac:dyDescent="0.2">
      <c r="A43" s="5">
        <f t="shared" ca="1" si="1"/>
        <v>43</v>
      </c>
      <c r="C43" s="56"/>
      <c r="D43" s="3"/>
      <c r="E43" s="3"/>
      <c r="F43" s="3" t="s">
        <v>249</v>
      </c>
      <c r="G43" s="57"/>
      <c r="H43" s="10">
        <v>15362608.564550471</v>
      </c>
      <c r="J43" s="4"/>
      <c r="K43" s="4"/>
      <c r="L43" s="4"/>
      <c r="M43" s="4"/>
      <c r="N43" s="4"/>
      <c r="O43" s="4"/>
    </row>
    <row r="44" spans="1:15" ht="11.65" customHeight="1" x14ac:dyDescent="0.2">
      <c r="A44" s="5">
        <f t="shared" ca="1" si="1"/>
        <v>44</v>
      </c>
      <c r="C44" s="56"/>
      <c r="D44" s="3"/>
      <c r="E44" s="3"/>
      <c r="F44" s="3" t="s">
        <v>251</v>
      </c>
      <c r="G44" s="57"/>
      <c r="H44" s="10">
        <v>0</v>
      </c>
      <c r="J44" s="4"/>
      <c r="K44" s="4"/>
      <c r="L44" s="4"/>
      <c r="M44" s="4"/>
      <c r="N44" s="4"/>
      <c r="O44" s="4"/>
    </row>
    <row r="45" spans="1:15" ht="11.65" customHeight="1" x14ac:dyDescent="0.2">
      <c r="A45" s="5">
        <f t="shared" ca="1" si="1"/>
        <v>45</v>
      </c>
      <c r="C45" s="56"/>
      <c r="D45" s="3"/>
      <c r="E45" s="3"/>
      <c r="F45" s="3" t="s">
        <v>253</v>
      </c>
      <c r="G45" s="57"/>
      <c r="H45" s="10">
        <v>33387106.312570706</v>
      </c>
      <c r="J45" s="4"/>
      <c r="K45" s="4"/>
      <c r="L45" s="4"/>
      <c r="M45" s="4"/>
      <c r="N45" s="4"/>
      <c r="O45" s="4"/>
    </row>
    <row r="46" spans="1:15" ht="11.65" customHeight="1" x14ac:dyDescent="0.2">
      <c r="A46" s="5">
        <f t="shared" ca="1" si="1"/>
        <v>46</v>
      </c>
      <c r="C46" s="56"/>
      <c r="D46" s="3"/>
      <c r="E46" s="3"/>
      <c r="F46" s="3" t="s">
        <v>251</v>
      </c>
      <c r="G46" s="57"/>
      <c r="H46" s="10">
        <v>0</v>
      </c>
      <c r="J46" s="4"/>
      <c r="K46" s="4"/>
      <c r="L46" s="4"/>
      <c r="M46" s="4"/>
      <c r="N46" s="4"/>
      <c r="O46" s="4"/>
    </row>
    <row r="47" spans="1:15" ht="11.65" customHeight="1" x14ac:dyDescent="0.2">
      <c r="A47" s="5">
        <f t="shared" ca="1" si="1"/>
        <v>47</v>
      </c>
      <c r="C47" s="56"/>
      <c r="D47" s="3"/>
      <c r="E47" s="3"/>
      <c r="F47" s="3"/>
      <c r="G47" s="57" t="s">
        <v>32</v>
      </c>
      <c r="H47" s="12">
        <f>SUBTOTAL(9,H40:H46)</f>
        <v>49425720.572913513</v>
      </c>
      <c r="J47" s="4"/>
      <c r="K47" s="4"/>
      <c r="L47" s="4"/>
      <c r="M47" s="4"/>
      <c r="N47" s="4"/>
      <c r="O47" s="4"/>
    </row>
    <row r="48" spans="1:15" ht="11.65" customHeight="1" x14ac:dyDescent="0.2">
      <c r="A48" s="5">
        <f t="shared" ca="1" si="1"/>
        <v>48</v>
      </c>
      <c r="C48" s="56"/>
      <c r="D48" s="3"/>
      <c r="E48" s="3"/>
      <c r="F48" s="3"/>
      <c r="G48" s="57"/>
      <c r="H48" s="2"/>
      <c r="J48" s="4"/>
      <c r="K48" s="4"/>
      <c r="L48" s="4"/>
      <c r="M48" s="4"/>
      <c r="N48" s="4"/>
      <c r="O48" s="4"/>
    </row>
    <row r="49" spans="1:15" ht="11.65" customHeight="1" x14ac:dyDescent="0.2">
      <c r="A49" s="5">
        <f t="shared" ca="1" si="1"/>
        <v>49</v>
      </c>
      <c r="C49" s="56">
        <v>312</v>
      </c>
      <c r="D49" s="3" t="s">
        <v>34</v>
      </c>
      <c r="E49" s="3"/>
      <c r="F49" s="3"/>
      <c r="G49" s="57"/>
      <c r="H49" s="10"/>
      <c r="J49" s="4"/>
      <c r="K49" s="4"/>
      <c r="L49" s="4"/>
      <c r="M49" s="4"/>
      <c r="N49" s="4"/>
      <c r="O49" s="4"/>
    </row>
    <row r="50" spans="1:15" ht="11.65" customHeight="1" x14ac:dyDescent="0.2">
      <c r="A50" s="5">
        <f t="shared" ca="1" si="1"/>
        <v>50</v>
      </c>
      <c r="C50" s="56"/>
      <c r="D50" s="3"/>
      <c r="E50" s="3"/>
      <c r="F50" s="3" t="s">
        <v>250</v>
      </c>
      <c r="G50" s="57"/>
      <c r="H50" s="10">
        <v>0</v>
      </c>
      <c r="J50" s="4"/>
      <c r="K50" s="4"/>
      <c r="L50" s="4"/>
      <c r="M50" s="4"/>
      <c r="N50" s="4"/>
      <c r="O50" s="4"/>
    </row>
    <row r="51" spans="1:15" ht="11.65" customHeight="1" x14ac:dyDescent="0.2">
      <c r="A51" s="5">
        <f t="shared" ca="1" si="1"/>
        <v>51</v>
      </c>
      <c r="C51" s="56"/>
      <c r="D51" s="3"/>
      <c r="E51" s="3"/>
      <c r="F51" s="3" t="s">
        <v>254</v>
      </c>
      <c r="G51" s="57"/>
      <c r="H51" s="10">
        <v>0</v>
      </c>
      <c r="J51" s="4"/>
      <c r="K51" s="4"/>
      <c r="L51" s="4"/>
      <c r="M51" s="4"/>
      <c r="N51" s="4"/>
      <c r="O51" s="4"/>
    </row>
    <row r="52" spans="1:15" ht="11.65" customHeight="1" x14ac:dyDescent="0.2">
      <c r="A52" s="5">
        <f t="shared" ca="1" si="1"/>
        <v>52</v>
      </c>
      <c r="C52" s="56"/>
      <c r="D52" s="3"/>
      <c r="E52" s="3"/>
      <c r="F52" s="3" t="s">
        <v>24</v>
      </c>
      <c r="G52" s="57"/>
      <c r="H52" s="10">
        <v>4841641.4384827344</v>
      </c>
      <c r="J52" s="4"/>
      <c r="K52" s="4"/>
      <c r="L52" s="4"/>
      <c r="M52" s="4"/>
      <c r="N52" s="4"/>
      <c r="O52" s="4"/>
    </row>
    <row r="53" spans="1:15" ht="11.65" customHeight="1" x14ac:dyDescent="0.2">
      <c r="A53" s="5">
        <f t="shared" ca="1" si="1"/>
        <v>53</v>
      </c>
      <c r="C53" s="56"/>
      <c r="D53" s="3"/>
      <c r="E53" s="3"/>
      <c r="F53" s="3" t="s">
        <v>249</v>
      </c>
      <c r="G53" s="57"/>
      <c r="H53" s="10">
        <v>27345892.649688475</v>
      </c>
      <c r="J53" s="4"/>
      <c r="K53" s="4"/>
      <c r="L53" s="4"/>
      <c r="M53" s="4"/>
      <c r="N53" s="4"/>
      <c r="O53" s="4"/>
    </row>
    <row r="54" spans="1:15" ht="11.65" customHeight="1" x14ac:dyDescent="0.2">
      <c r="A54" s="5">
        <f t="shared" ca="1" si="1"/>
        <v>54</v>
      </c>
      <c r="C54" s="56"/>
      <c r="D54" s="3"/>
      <c r="E54" s="3"/>
      <c r="F54" s="3" t="s">
        <v>251</v>
      </c>
      <c r="G54" s="57"/>
      <c r="H54" s="10">
        <v>0</v>
      </c>
      <c r="J54" s="4"/>
      <c r="K54" s="4"/>
      <c r="L54" s="4"/>
      <c r="M54" s="4"/>
      <c r="N54" s="4"/>
      <c r="O54" s="4"/>
    </row>
    <row r="55" spans="1:15" ht="11.65" customHeight="1" x14ac:dyDescent="0.2">
      <c r="A55" s="5">
        <f t="shared" ca="1" si="1"/>
        <v>55</v>
      </c>
      <c r="C55" s="56"/>
      <c r="D55" s="3"/>
      <c r="E55" s="3"/>
      <c r="F55" s="3" t="s">
        <v>253</v>
      </c>
      <c r="G55" s="57"/>
      <c r="H55" s="10">
        <v>225346554.46101496</v>
      </c>
      <c r="J55" s="4"/>
      <c r="K55" s="4"/>
      <c r="L55" s="4"/>
      <c r="M55" s="4"/>
      <c r="N55" s="4"/>
      <c r="O55" s="4"/>
    </row>
    <row r="56" spans="1:15" ht="11.65" customHeight="1" x14ac:dyDescent="0.2">
      <c r="A56" s="5">
        <f t="shared" ca="1" si="1"/>
        <v>56</v>
      </c>
      <c r="C56" s="56"/>
      <c r="D56" s="3"/>
      <c r="E56" s="3"/>
      <c r="F56" s="3" t="s">
        <v>193</v>
      </c>
      <c r="G56" s="57"/>
      <c r="H56" s="10">
        <v>0</v>
      </c>
      <c r="J56" s="4"/>
      <c r="K56" s="4"/>
      <c r="L56" s="4"/>
      <c r="M56" s="4"/>
      <c r="N56" s="4"/>
      <c r="O56" s="4"/>
    </row>
    <row r="57" spans="1:15" ht="11.65" customHeight="1" x14ac:dyDescent="0.2">
      <c r="A57" s="5">
        <f t="shared" ca="1" si="1"/>
        <v>57</v>
      </c>
      <c r="C57" s="56"/>
      <c r="D57" s="3"/>
      <c r="E57" s="3"/>
      <c r="F57" s="3"/>
      <c r="G57" s="57" t="s">
        <v>32</v>
      </c>
      <c r="H57" s="12">
        <f>SUBTOTAL(9,H50:H56)</f>
        <v>257534088.54918617</v>
      </c>
      <c r="J57" s="4"/>
      <c r="K57" s="4"/>
      <c r="L57" s="4"/>
      <c r="M57" s="4"/>
      <c r="N57" s="4"/>
      <c r="O57" s="4"/>
    </row>
    <row r="58" spans="1:15" ht="11.65" customHeight="1" x14ac:dyDescent="0.2">
      <c r="A58" s="5">
        <f t="shared" ca="1" si="1"/>
        <v>58</v>
      </c>
      <c r="C58" s="56"/>
      <c r="D58" s="3"/>
      <c r="E58" s="3"/>
      <c r="F58" s="3"/>
      <c r="G58" s="57"/>
      <c r="H58" s="2"/>
      <c r="J58" s="4"/>
      <c r="K58" s="4"/>
      <c r="L58" s="4"/>
      <c r="M58" s="4"/>
      <c r="N58" s="4"/>
      <c r="O58" s="4"/>
    </row>
    <row r="59" spans="1:15" ht="11.65" customHeight="1" x14ac:dyDescent="0.2">
      <c r="A59" s="5">
        <f t="shared" ca="1" si="1"/>
        <v>59</v>
      </c>
      <c r="C59" s="56">
        <v>314</v>
      </c>
      <c r="D59" s="3" t="s">
        <v>35</v>
      </c>
      <c r="E59" s="3"/>
      <c r="F59" s="3"/>
      <c r="G59" s="57"/>
      <c r="H59" s="2"/>
      <c r="J59" s="4"/>
      <c r="K59" s="4"/>
      <c r="L59" s="4"/>
      <c r="M59" s="4"/>
      <c r="N59" s="4"/>
      <c r="O59" s="4"/>
    </row>
    <row r="60" spans="1:15" ht="11.65" customHeight="1" x14ac:dyDescent="0.2">
      <c r="A60" s="5">
        <f t="shared" ca="1" si="1"/>
        <v>60</v>
      </c>
      <c r="C60" s="56"/>
      <c r="D60" s="3"/>
      <c r="E60" s="3"/>
      <c r="F60" s="3" t="s">
        <v>250</v>
      </c>
      <c r="G60" s="57"/>
      <c r="H60" s="10">
        <v>0</v>
      </c>
      <c r="J60" s="4"/>
      <c r="K60" s="4"/>
      <c r="L60" s="4"/>
      <c r="M60" s="4"/>
      <c r="N60" s="4"/>
      <c r="O60" s="4"/>
    </row>
    <row r="61" spans="1:15" ht="11.65" customHeight="1" x14ac:dyDescent="0.2">
      <c r="A61" s="5">
        <f t="shared" ref="A61:A125" ca="1" si="2">OFFSET(A61,-1,)+1</f>
        <v>61</v>
      </c>
      <c r="C61" s="56"/>
      <c r="D61" s="3"/>
      <c r="E61" s="3"/>
      <c r="F61" s="3" t="s">
        <v>254</v>
      </c>
      <c r="G61" s="57"/>
      <c r="H61" s="10">
        <v>0</v>
      </c>
      <c r="J61" s="4"/>
      <c r="K61" s="4"/>
      <c r="L61" s="4"/>
      <c r="M61" s="4"/>
      <c r="N61" s="4"/>
      <c r="O61" s="4"/>
    </row>
    <row r="62" spans="1:15" ht="11.65" customHeight="1" x14ac:dyDescent="0.2">
      <c r="A62" s="5">
        <f t="shared" ca="1" si="2"/>
        <v>62</v>
      </c>
      <c r="C62" s="56"/>
      <c r="D62" s="3"/>
      <c r="E62" s="3"/>
      <c r="F62" s="3" t="s">
        <v>24</v>
      </c>
      <c r="G62" s="57"/>
      <c r="H62" s="10">
        <v>2837126.8956764536</v>
      </c>
      <c r="J62" s="4"/>
      <c r="K62" s="4"/>
      <c r="L62" s="4"/>
      <c r="M62" s="4"/>
      <c r="N62" s="4"/>
      <c r="O62" s="4"/>
    </row>
    <row r="63" spans="1:15" ht="11.65" customHeight="1" x14ac:dyDescent="0.2">
      <c r="A63" s="5">
        <f t="shared" ca="1" si="2"/>
        <v>63</v>
      </c>
      <c r="C63" s="56"/>
      <c r="D63" s="3"/>
      <c r="E63" s="3"/>
      <c r="F63" s="3" t="s">
        <v>249</v>
      </c>
      <c r="G63" s="57"/>
      <c r="H63" s="10">
        <v>8894217.9625701923</v>
      </c>
      <c r="J63" s="4"/>
      <c r="K63" s="4"/>
      <c r="L63" s="4"/>
      <c r="M63" s="4"/>
      <c r="N63" s="4"/>
      <c r="O63" s="4"/>
    </row>
    <row r="64" spans="1:15" ht="11.65" customHeight="1" x14ac:dyDescent="0.2">
      <c r="A64" s="5">
        <f t="shared" ca="1" si="2"/>
        <v>64</v>
      </c>
      <c r="C64" s="56"/>
      <c r="D64" s="3"/>
      <c r="E64" s="3"/>
      <c r="F64" s="3" t="s">
        <v>251</v>
      </c>
      <c r="G64" s="57"/>
      <c r="H64" s="10">
        <v>0</v>
      </c>
      <c r="J64" s="4"/>
      <c r="K64" s="4"/>
      <c r="L64" s="4"/>
      <c r="M64" s="4"/>
      <c r="N64" s="4"/>
      <c r="O64" s="4"/>
    </row>
    <row r="65" spans="1:15" ht="11.65" customHeight="1" x14ac:dyDescent="0.2">
      <c r="A65" s="5">
        <f t="shared" ca="1" si="2"/>
        <v>65</v>
      </c>
      <c r="C65" s="56"/>
      <c r="D65" s="3"/>
      <c r="E65" s="3"/>
      <c r="F65" s="3" t="s">
        <v>253</v>
      </c>
      <c r="G65" s="57"/>
      <c r="H65" s="10">
        <v>46048523.149630174</v>
      </c>
      <c r="J65" s="4"/>
      <c r="K65" s="4"/>
      <c r="L65" s="4"/>
      <c r="M65" s="4"/>
      <c r="N65" s="4"/>
      <c r="O65" s="4"/>
    </row>
    <row r="66" spans="1:15" ht="11.65" customHeight="1" x14ac:dyDescent="0.2">
      <c r="A66" s="5">
        <f t="shared" ca="1" si="2"/>
        <v>66</v>
      </c>
      <c r="C66" s="56"/>
      <c r="D66" s="3"/>
      <c r="E66" s="3"/>
      <c r="F66" s="3" t="s">
        <v>251</v>
      </c>
      <c r="G66" s="57"/>
      <c r="H66" s="10">
        <v>0</v>
      </c>
      <c r="J66" s="4"/>
      <c r="K66" s="4"/>
      <c r="L66" s="4"/>
      <c r="M66" s="4"/>
      <c r="N66" s="4"/>
      <c r="O66" s="4"/>
    </row>
    <row r="67" spans="1:15" ht="11.65" customHeight="1" x14ac:dyDescent="0.2">
      <c r="A67" s="5">
        <f t="shared" ca="1" si="2"/>
        <v>67</v>
      </c>
      <c r="C67" s="56"/>
      <c r="D67" s="3"/>
      <c r="E67" s="3"/>
      <c r="F67" s="3"/>
      <c r="G67" s="57" t="s">
        <v>32</v>
      </c>
      <c r="H67" s="12">
        <f>SUBTOTAL(9,H60:H66)</f>
        <v>57779868.007876821</v>
      </c>
      <c r="J67" s="4"/>
      <c r="K67" s="4"/>
      <c r="L67" s="4"/>
      <c r="M67" s="4"/>
      <c r="N67" s="4"/>
      <c r="O67" s="4"/>
    </row>
    <row r="68" spans="1:15" ht="11.65" customHeight="1" x14ac:dyDescent="0.2">
      <c r="A68" s="5">
        <f t="shared" ca="1" si="2"/>
        <v>68</v>
      </c>
      <c r="C68" s="56"/>
      <c r="D68" s="3"/>
      <c r="E68" s="3"/>
      <c r="F68" s="3"/>
      <c r="G68" s="57"/>
      <c r="H68" s="2"/>
      <c r="J68" s="4"/>
      <c r="K68" s="4"/>
      <c r="L68" s="4"/>
      <c r="M68" s="4"/>
      <c r="N68" s="4"/>
      <c r="O68" s="4"/>
    </row>
    <row r="69" spans="1:15" ht="11.65" customHeight="1" x14ac:dyDescent="0.2">
      <c r="A69" s="5">
        <f t="shared" ca="1" si="2"/>
        <v>69</v>
      </c>
      <c r="C69" s="56">
        <v>315</v>
      </c>
      <c r="D69" s="3" t="s">
        <v>36</v>
      </c>
      <c r="E69" s="3"/>
      <c r="F69" s="3"/>
      <c r="G69" s="57"/>
      <c r="H69" s="2"/>
      <c r="J69" s="4"/>
      <c r="K69" s="4"/>
      <c r="L69" s="4"/>
      <c r="M69" s="4"/>
      <c r="N69" s="4"/>
      <c r="O69" s="4"/>
    </row>
    <row r="70" spans="1:15" ht="11.65" customHeight="1" x14ac:dyDescent="0.2">
      <c r="A70" s="5">
        <f t="shared" ca="1" si="2"/>
        <v>70</v>
      </c>
      <c r="C70" s="56"/>
      <c r="D70" s="3"/>
      <c r="E70" s="3"/>
      <c r="F70" s="3" t="s">
        <v>250</v>
      </c>
      <c r="G70" s="57"/>
      <c r="H70" s="10">
        <v>0</v>
      </c>
      <c r="J70" s="4"/>
      <c r="K70" s="4"/>
      <c r="L70" s="4"/>
      <c r="M70" s="4"/>
      <c r="N70" s="4"/>
      <c r="O70" s="4"/>
    </row>
    <row r="71" spans="1:15" ht="11.65" customHeight="1" x14ac:dyDescent="0.2">
      <c r="A71" s="5">
        <f t="shared" ca="1" si="2"/>
        <v>71</v>
      </c>
      <c r="C71" s="56"/>
      <c r="D71" s="3"/>
      <c r="E71" s="3"/>
      <c r="F71" s="3" t="s">
        <v>254</v>
      </c>
      <c r="G71" s="57"/>
      <c r="H71" s="10">
        <v>0</v>
      </c>
      <c r="J71" s="4"/>
      <c r="K71" s="4"/>
      <c r="L71" s="4"/>
      <c r="M71" s="4"/>
      <c r="N71" s="4"/>
      <c r="O71" s="4"/>
    </row>
    <row r="72" spans="1:15" ht="11.65" customHeight="1" x14ac:dyDescent="0.2">
      <c r="A72" s="5">
        <f t="shared" ca="1" si="2"/>
        <v>72</v>
      </c>
      <c r="C72" s="56"/>
      <c r="D72" s="3"/>
      <c r="E72" s="3"/>
      <c r="F72" s="3" t="s">
        <v>24</v>
      </c>
      <c r="G72" s="57"/>
      <c r="H72" s="10">
        <v>682600.1489716022</v>
      </c>
      <c r="J72" s="4"/>
      <c r="K72" s="4"/>
      <c r="L72" s="4"/>
      <c r="M72" s="4"/>
      <c r="N72" s="4"/>
      <c r="O72" s="4"/>
    </row>
    <row r="73" spans="1:15" ht="11.65" customHeight="1" x14ac:dyDescent="0.2">
      <c r="A73" s="5">
        <f t="shared" ca="1" si="2"/>
        <v>73</v>
      </c>
      <c r="C73" s="56"/>
      <c r="D73" s="3"/>
      <c r="E73" s="3"/>
      <c r="F73" s="3" t="s">
        <v>249</v>
      </c>
      <c r="G73" s="57"/>
      <c r="H73" s="10">
        <v>2172389.3978457004</v>
      </c>
      <c r="J73" s="4"/>
      <c r="K73" s="4"/>
      <c r="L73" s="4"/>
      <c r="M73" s="4"/>
      <c r="N73" s="4"/>
      <c r="O73" s="4"/>
    </row>
    <row r="74" spans="1:15" ht="11.65" customHeight="1" x14ac:dyDescent="0.2">
      <c r="A74" s="5">
        <f t="shared" ca="1" si="2"/>
        <v>74</v>
      </c>
      <c r="C74" s="56"/>
      <c r="D74" s="3"/>
      <c r="E74" s="3"/>
      <c r="F74" s="3" t="s">
        <v>251</v>
      </c>
      <c r="G74" s="57"/>
      <c r="H74" s="10">
        <v>0</v>
      </c>
      <c r="J74" s="4"/>
      <c r="K74" s="4"/>
      <c r="L74" s="4"/>
      <c r="M74" s="4"/>
      <c r="N74" s="4"/>
      <c r="O74" s="4"/>
    </row>
    <row r="75" spans="1:15" ht="11.65" customHeight="1" x14ac:dyDescent="0.2">
      <c r="A75" s="5">
        <f t="shared" ca="1" si="2"/>
        <v>75</v>
      </c>
      <c r="C75" s="56"/>
      <c r="D75" s="3"/>
      <c r="E75" s="3"/>
      <c r="F75" s="3" t="s">
        <v>253</v>
      </c>
      <c r="G75" s="57"/>
      <c r="H75" s="10">
        <v>13789120.130132062</v>
      </c>
      <c r="J75" s="4"/>
      <c r="K75" s="4"/>
      <c r="L75" s="4"/>
      <c r="M75" s="4"/>
      <c r="N75" s="4"/>
      <c r="O75" s="4"/>
    </row>
    <row r="76" spans="1:15" ht="11.65" customHeight="1" x14ac:dyDescent="0.2">
      <c r="A76" s="5">
        <f t="shared" ca="1" si="2"/>
        <v>76</v>
      </c>
      <c r="C76" s="56"/>
      <c r="D76" s="3"/>
      <c r="E76" s="3"/>
      <c r="F76" s="3" t="s">
        <v>251</v>
      </c>
      <c r="G76" s="57"/>
      <c r="H76" s="10">
        <v>0</v>
      </c>
      <c r="J76" s="4"/>
      <c r="K76" s="4"/>
      <c r="L76" s="4"/>
      <c r="M76" s="4"/>
      <c r="N76" s="4"/>
      <c r="O76" s="4"/>
    </row>
    <row r="77" spans="1:15" ht="11.65" customHeight="1" x14ac:dyDescent="0.2">
      <c r="A77" s="5">
        <f t="shared" ca="1" si="2"/>
        <v>77</v>
      </c>
      <c r="C77" s="56"/>
      <c r="D77" s="3"/>
      <c r="E77" s="3"/>
      <c r="F77" s="3"/>
      <c r="G77" s="57" t="s">
        <v>32</v>
      </c>
      <c r="H77" s="12">
        <f>SUBTOTAL(9,H70:H76)</f>
        <v>16644109.676949365</v>
      </c>
      <c r="J77" s="4"/>
      <c r="K77" s="4"/>
      <c r="L77" s="4"/>
      <c r="M77" s="4"/>
      <c r="N77" s="4"/>
      <c r="O77" s="4"/>
    </row>
    <row r="78" spans="1:15" ht="11.65" customHeight="1" x14ac:dyDescent="0.2">
      <c r="A78" s="5">
        <f t="shared" ca="1" si="2"/>
        <v>78</v>
      </c>
      <c r="C78" s="56"/>
      <c r="D78" s="3"/>
      <c r="E78" s="3"/>
      <c r="F78" s="3"/>
      <c r="G78" s="57"/>
      <c r="H78" s="2"/>
      <c r="J78" s="4"/>
      <c r="K78" s="4"/>
      <c r="L78" s="4"/>
      <c r="M78" s="4"/>
      <c r="N78" s="4"/>
      <c r="O78" s="4"/>
    </row>
    <row r="79" spans="1:15" ht="11.65" customHeight="1" x14ac:dyDescent="0.2">
      <c r="A79" s="5">
        <f t="shared" ca="1" si="2"/>
        <v>79</v>
      </c>
      <c r="C79" s="56"/>
      <c r="D79" s="3"/>
      <c r="E79" s="58"/>
      <c r="F79" s="3"/>
      <c r="G79" s="57"/>
      <c r="H79" s="14"/>
      <c r="J79" s="15"/>
      <c r="K79" s="15"/>
      <c r="L79" s="15"/>
      <c r="M79" s="15"/>
      <c r="N79" s="15"/>
      <c r="O79" s="15"/>
    </row>
    <row r="80" spans="1:15" ht="11.65" customHeight="1" x14ac:dyDescent="0.2">
      <c r="A80" s="5">
        <f t="shared" ca="1" si="2"/>
        <v>80</v>
      </c>
      <c r="C80" s="59"/>
      <c r="D80" s="60"/>
      <c r="E80" s="61"/>
      <c r="F80" s="60"/>
      <c r="G80" s="62"/>
      <c r="H80" s="16"/>
      <c r="J80" s="17"/>
      <c r="K80" s="17"/>
      <c r="L80" s="17"/>
      <c r="M80" s="17"/>
      <c r="N80" s="17"/>
      <c r="O80" s="17"/>
    </row>
    <row r="81" spans="1:15" ht="11.65" customHeight="1" x14ac:dyDescent="0.2">
      <c r="A81" s="5">
        <f t="shared" ca="1" si="2"/>
        <v>81</v>
      </c>
      <c r="C81" s="56">
        <v>316</v>
      </c>
      <c r="D81" s="3" t="s">
        <v>37</v>
      </c>
      <c r="E81" s="3"/>
      <c r="F81" s="3"/>
      <c r="G81" s="57"/>
      <c r="H81" s="2"/>
      <c r="J81" s="4"/>
      <c r="K81" s="4"/>
      <c r="L81" s="4"/>
      <c r="M81" s="4"/>
      <c r="N81" s="4"/>
      <c r="O81" s="4"/>
    </row>
    <row r="82" spans="1:15" ht="11.65" customHeight="1" x14ac:dyDescent="0.2">
      <c r="A82" s="5">
        <f t="shared" ca="1" si="2"/>
        <v>82</v>
      </c>
      <c r="C82" s="56"/>
      <c r="D82" s="3"/>
      <c r="E82" s="3"/>
      <c r="F82" s="3" t="s">
        <v>250</v>
      </c>
      <c r="G82" s="57"/>
      <c r="H82" s="10">
        <v>0</v>
      </c>
      <c r="J82" s="4"/>
      <c r="K82" s="4"/>
      <c r="L82" s="4"/>
      <c r="M82" s="4"/>
      <c r="N82" s="4"/>
      <c r="O82" s="4"/>
    </row>
    <row r="83" spans="1:15" ht="11.65" customHeight="1" x14ac:dyDescent="0.2">
      <c r="A83" s="5">
        <f t="shared" ca="1" si="2"/>
        <v>83</v>
      </c>
      <c r="C83" s="56"/>
      <c r="D83" s="3"/>
      <c r="E83" s="3"/>
      <c r="F83" s="3" t="s">
        <v>254</v>
      </c>
      <c r="G83" s="57"/>
      <c r="H83" s="10">
        <v>0</v>
      </c>
      <c r="J83" s="4"/>
      <c r="K83" s="4"/>
      <c r="L83" s="4"/>
      <c r="M83" s="4"/>
      <c r="N83" s="4"/>
      <c r="O83" s="4"/>
    </row>
    <row r="84" spans="1:15" ht="11.65" customHeight="1" x14ac:dyDescent="0.2">
      <c r="A84" s="5">
        <f t="shared" ca="1" si="2"/>
        <v>84</v>
      </c>
      <c r="C84" s="56"/>
      <c r="D84" s="3"/>
      <c r="E84" s="3"/>
      <c r="F84" s="3" t="s">
        <v>24</v>
      </c>
      <c r="G84" s="57"/>
      <c r="H84" s="10">
        <v>110580.06366011336</v>
      </c>
      <c r="J84" s="4"/>
      <c r="K84" s="4"/>
      <c r="L84" s="4"/>
      <c r="M84" s="4"/>
      <c r="N84" s="4"/>
      <c r="O84" s="4"/>
    </row>
    <row r="85" spans="1:15" ht="11.65" customHeight="1" x14ac:dyDescent="0.2">
      <c r="A85" s="5">
        <f t="shared" ca="1" si="2"/>
        <v>85</v>
      </c>
      <c r="C85" s="56"/>
      <c r="D85" s="3"/>
      <c r="E85" s="3"/>
      <c r="F85" s="3" t="s">
        <v>249</v>
      </c>
      <c r="G85" s="57"/>
      <c r="H85" s="10">
        <v>103582.3619922397</v>
      </c>
      <c r="J85" s="4"/>
      <c r="K85" s="4"/>
      <c r="L85" s="4"/>
      <c r="M85" s="4"/>
      <c r="N85" s="4"/>
      <c r="O85" s="4"/>
    </row>
    <row r="86" spans="1:15" ht="11.65" customHeight="1" x14ac:dyDescent="0.2">
      <c r="A86" s="5">
        <f t="shared" ca="1" si="2"/>
        <v>86</v>
      </c>
      <c r="C86" s="56"/>
      <c r="D86" s="3"/>
      <c r="E86" s="3"/>
      <c r="F86" s="3" t="s">
        <v>251</v>
      </c>
      <c r="G86" s="57"/>
      <c r="H86" s="10">
        <v>0</v>
      </c>
      <c r="J86" s="4"/>
      <c r="K86" s="4"/>
      <c r="L86" s="4"/>
      <c r="M86" s="4"/>
      <c r="N86" s="4"/>
      <c r="O86" s="4"/>
    </row>
    <row r="87" spans="1:15" ht="11.65" customHeight="1" x14ac:dyDescent="0.2">
      <c r="A87" s="5">
        <f t="shared" ca="1" si="2"/>
        <v>87</v>
      </c>
      <c r="C87" s="56"/>
      <c r="D87" s="3"/>
      <c r="E87" s="3"/>
      <c r="F87" s="3" t="s">
        <v>253</v>
      </c>
      <c r="G87" s="57"/>
      <c r="H87" s="10">
        <v>1272418.8969358893</v>
      </c>
      <c r="J87" s="4"/>
      <c r="K87" s="4"/>
      <c r="L87" s="4"/>
      <c r="M87" s="4"/>
      <c r="N87" s="4"/>
      <c r="O87" s="4"/>
    </row>
    <row r="88" spans="1:15" ht="11.65" customHeight="1" x14ac:dyDescent="0.2">
      <c r="A88" s="5">
        <f t="shared" ca="1" si="2"/>
        <v>88</v>
      </c>
      <c r="C88" s="56"/>
      <c r="D88" s="3"/>
      <c r="E88" s="3"/>
      <c r="F88" s="3" t="s">
        <v>251</v>
      </c>
      <c r="G88" s="57"/>
      <c r="H88" s="10">
        <v>0</v>
      </c>
      <c r="J88" s="4"/>
      <c r="K88" s="4"/>
      <c r="L88" s="4"/>
      <c r="M88" s="4"/>
      <c r="N88" s="4"/>
      <c r="O88" s="4"/>
    </row>
    <row r="89" spans="1:15" ht="11.65" customHeight="1" x14ac:dyDescent="0.2">
      <c r="A89" s="5">
        <f t="shared" ca="1" si="2"/>
        <v>89</v>
      </c>
      <c r="C89" s="56"/>
      <c r="D89" s="3"/>
      <c r="E89" s="3"/>
      <c r="F89" s="3"/>
      <c r="G89" s="57" t="s">
        <v>32</v>
      </c>
      <c r="H89" s="12">
        <f>SUBTOTAL(9,H82:H88)</f>
        <v>1486581.3225882424</v>
      </c>
      <c r="J89" s="4"/>
      <c r="K89" s="4"/>
      <c r="L89" s="4"/>
      <c r="M89" s="4"/>
      <c r="N89" s="4"/>
      <c r="O89" s="4"/>
    </row>
    <row r="90" spans="1:15" ht="11.65" customHeight="1" x14ac:dyDescent="0.2">
      <c r="A90" s="5">
        <f t="shared" ca="1" si="2"/>
        <v>90</v>
      </c>
      <c r="C90" s="56"/>
      <c r="D90" s="3"/>
      <c r="E90" s="3"/>
      <c r="F90" s="3"/>
      <c r="G90" s="57"/>
      <c r="H90" s="2"/>
      <c r="J90" s="4"/>
      <c r="K90" s="4"/>
      <c r="L90" s="4"/>
      <c r="M90" s="4"/>
      <c r="N90" s="4"/>
      <c r="O90" s="4"/>
    </row>
    <row r="91" spans="1:15" ht="11.65" customHeight="1" x14ac:dyDescent="0.2">
      <c r="A91" s="5">
        <f t="shared" ca="1" si="2"/>
        <v>91</v>
      </c>
      <c r="C91" s="56">
        <v>317</v>
      </c>
      <c r="D91" s="3" t="s">
        <v>38</v>
      </c>
      <c r="E91" s="3"/>
      <c r="F91" s="3"/>
      <c r="G91" s="57"/>
      <c r="H91" s="2"/>
      <c r="J91" s="4"/>
      <c r="K91" s="4"/>
      <c r="L91" s="4"/>
      <c r="M91" s="4"/>
      <c r="N91" s="4"/>
      <c r="O91" s="4"/>
    </row>
    <row r="92" spans="1:15" ht="11.65" customHeight="1" x14ac:dyDescent="0.2">
      <c r="A92" s="5">
        <f t="shared" ca="1" si="2"/>
        <v>92</v>
      </c>
      <c r="C92" s="56"/>
      <c r="D92" s="3"/>
      <c r="E92" s="3"/>
      <c r="F92" s="3" t="s">
        <v>193</v>
      </c>
      <c r="G92" s="57"/>
      <c r="H92" s="10">
        <v>0</v>
      </c>
      <c r="J92" s="4"/>
      <c r="K92" s="4"/>
      <c r="L92" s="4"/>
      <c r="M92" s="4"/>
      <c r="N92" s="4"/>
      <c r="O92" s="4"/>
    </row>
    <row r="93" spans="1:15" ht="11.65" customHeight="1" x14ac:dyDescent="0.2">
      <c r="A93" s="5">
        <f t="shared" ca="1" si="2"/>
        <v>93</v>
      </c>
      <c r="C93" s="56"/>
      <c r="D93" s="3"/>
      <c r="E93" s="3"/>
      <c r="F93" s="3"/>
      <c r="G93" s="57"/>
      <c r="H93" s="12">
        <f>SUBTOTAL(9,H92)</f>
        <v>0</v>
      </c>
      <c r="J93" s="4"/>
      <c r="K93" s="4"/>
      <c r="L93" s="4"/>
      <c r="M93" s="4"/>
      <c r="N93" s="4"/>
      <c r="O93" s="4"/>
    </row>
    <row r="94" spans="1:15" ht="11.65" customHeight="1" x14ac:dyDescent="0.2">
      <c r="A94" s="5">
        <f t="shared" ca="1" si="2"/>
        <v>94</v>
      </c>
      <c r="C94" s="56"/>
      <c r="D94" s="3"/>
      <c r="E94" s="3"/>
      <c r="F94" s="3"/>
      <c r="G94" s="57"/>
      <c r="H94" s="2"/>
      <c r="J94" s="4"/>
      <c r="K94" s="4"/>
      <c r="L94" s="4"/>
      <c r="M94" s="4"/>
      <c r="N94" s="4"/>
      <c r="O94" s="4"/>
    </row>
    <row r="95" spans="1:15" ht="11.65" customHeight="1" x14ac:dyDescent="0.2">
      <c r="A95" s="5">
        <f t="shared" ca="1" si="2"/>
        <v>95</v>
      </c>
      <c r="C95" s="56" t="s">
        <v>39</v>
      </c>
      <c r="D95" s="3" t="s">
        <v>40</v>
      </c>
      <c r="E95" s="3"/>
      <c r="F95" s="3"/>
      <c r="G95" s="57"/>
      <c r="H95" s="2"/>
      <c r="J95" s="4"/>
      <c r="K95" s="4"/>
      <c r="L95" s="4"/>
      <c r="M95" s="4"/>
      <c r="N95" s="4"/>
      <c r="O95" s="4"/>
    </row>
    <row r="96" spans="1:15" ht="11.65" customHeight="1" x14ac:dyDescent="0.2">
      <c r="A96" s="5">
        <f t="shared" ca="1" si="2"/>
        <v>96</v>
      </c>
      <c r="C96" s="56"/>
      <c r="D96" s="3"/>
      <c r="E96" s="3"/>
      <c r="F96" s="3" t="s">
        <v>249</v>
      </c>
      <c r="G96" s="57"/>
      <c r="H96" s="10">
        <v>0</v>
      </c>
      <c r="J96" s="4"/>
      <c r="K96" s="4"/>
      <c r="L96" s="4"/>
      <c r="M96" s="4"/>
      <c r="N96" s="4"/>
      <c r="O96" s="4"/>
    </row>
    <row r="97" spans="1:15" ht="11.65" customHeight="1" x14ac:dyDescent="0.2">
      <c r="A97" s="5">
        <f t="shared" ca="1" si="2"/>
        <v>97</v>
      </c>
      <c r="C97" s="56"/>
      <c r="D97" s="3"/>
      <c r="E97" s="3"/>
      <c r="F97" s="3" t="s">
        <v>251</v>
      </c>
      <c r="G97" s="57"/>
      <c r="H97" s="10">
        <v>0</v>
      </c>
      <c r="J97" s="4"/>
      <c r="K97" s="4"/>
      <c r="L97" s="4"/>
      <c r="M97" s="4"/>
      <c r="N97" s="4"/>
      <c r="O97" s="4"/>
    </row>
    <row r="98" spans="1:15" ht="11.65" customHeight="1" x14ac:dyDescent="0.2">
      <c r="A98" s="5">
        <f t="shared" ca="1" si="2"/>
        <v>98</v>
      </c>
      <c r="C98" s="56"/>
      <c r="D98" s="3"/>
      <c r="E98" s="3"/>
      <c r="F98" s="3" t="s">
        <v>24</v>
      </c>
      <c r="G98" s="57"/>
      <c r="H98" s="10">
        <v>7686681.458238774</v>
      </c>
      <c r="J98" s="4"/>
      <c r="K98" s="4"/>
      <c r="L98" s="4"/>
      <c r="M98" s="4"/>
      <c r="N98" s="4"/>
      <c r="O98" s="4"/>
    </row>
    <row r="99" spans="1:15" ht="11.65" customHeight="1" x14ac:dyDescent="0.2">
      <c r="A99" s="5">
        <f t="shared" ca="1" si="2"/>
        <v>99</v>
      </c>
      <c r="C99" s="56"/>
      <c r="D99" s="3"/>
      <c r="E99" s="3"/>
      <c r="F99" s="3"/>
      <c r="G99" s="57"/>
      <c r="H99" s="12">
        <f>SUBTOTAL(9,H96:H98)</f>
        <v>7686681.458238774</v>
      </c>
      <c r="J99" s="4"/>
      <c r="K99" s="4"/>
      <c r="L99" s="4"/>
      <c r="M99" s="4"/>
      <c r="N99" s="4"/>
      <c r="O99" s="4"/>
    </row>
    <row r="100" spans="1:15" ht="11.65" customHeight="1" x14ac:dyDescent="0.2">
      <c r="A100" s="5">
        <f t="shared" ca="1" si="2"/>
        <v>100</v>
      </c>
      <c r="C100" s="56"/>
      <c r="D100" s="3"/>
      <c r="E100" s="3"/>
      <c r="F100" s="3"/>
      <c r="G100" s="57"/>
      <c r="H100" s="2"/>
      <c r="J100" s="4"/>
      <c r="K100" s="4"/>
      <c r="L100" s="4"/>
      <c r="M100" s="4"/>
      <c r="N100" s="4"/>
      <c r="O100" s="4"/>
    </row>
    <row r="101" spans="1:15" ht="11.65" customHeight="1" x14ac:dyDescent="0.2">
      <c r="A101" s="5">
        <f t="shared" ca="1" si="2"/>
        <v>101</v>
      </c>
      <c r="C101" s="56"/>
      <c r="D101" s="3"/>
      <c r="E101" s="3"/>
      <c r="F101" s="3"/>
      <c r="G101" s="57"/>
      <c r="H101" s="2"/>
      <c r="J101" s="4"/>
      <c r="K101" s="4"/>
      <c r="L101" s="4"/>
      <c r="M101" s="4"/>
      <c r="N101" s="4"/>
      <c r="O101" s="4"/>
    </row>
    <row r="102" spans="1:15" ht="11.65" customHeight="1" thickBot="1" x14ac:dyDescent="0.25">
      <c r="A102" s="5">
        <f t="shared" ca="1" si="2"/>
        <v>102</v>
      </c>
      <c r="C102" s="63" t="s">
        <v>41</v>
      </c>
      <c r="D102" s="3"/>
      <c r="E102" s="3"/>
      <c r="F102" s="3"/>
      <c r="G102" s="57" t="s">
        <v>32</v>
      </c>
      <c r="H102" s="13">
        <f>SUBTOTAL(9,H29:H99)</f>
        <v>394504944.39449561</v>
      </c>
      <c r="J102" s="11"/>
      <c r="K102" s="11"/>
      <c r="L102" s="11"/>
      <c r="M102" s="11"/>
      <c r="N102" s="11"/>
      <c r="O102" s="11"/>
    </row>
    <row r="103" spans="1:15" ht="11.65" customHeight="1" thickTop="1" x14ac:dyDescent="0.2">
      <c r="A103" s="5">
        <f t="shared" ca="1" si="2"/>
        <v>103</v>
      </c>
      <c r="C103" s="56"/>
      <c r="D103" s="3"/>
      <c r="E103" s="3"/>
      <c r="F103" s="3"/>
      <c r="G103" s="57"/>
      <c r="H103" s="2"/>
      <c r="J103" s="4"/>
      <c r="K103" s="4"/>
      <c r="L103" s="4"/>
      <c r="M103" s="4"/>
      <c r="N103" s="4"/>
      <c r="O103" s="4"/>
    </row>
    <row r="104" spans="1:15" ht="11.65" customHeight="1" x14ac:dyDescent="0.2">
      <c r="A104" s="5">
        <f t="shared" ca="1" si="2"/>
        <v>104</v>
      </c>
      <c r="C104" s="56"/>
      <c r="D104" s="3"/>
      <c r="E104" s="3"/>
      <c r="F104" s="3"/>
      <c r="G104" s="57"/>
      <c r="H104" s="2"/>
      <c r="J104" s="4"/>
      <c r="K104" s="4"/>
      <c r="L104" s="4"/>
      <c r="M104" s="4"/>
      <c r="N104" s="4"/>
      <c r="O104" s="4"/>
    </row>
    <row r="105" spans="1:15" ht="11.65" customHeight="1" x14ac:dyDescent="0.2">
      <c r="A105" s="5">
        <f t="shared" ca="1" si="2"/>
        <v>105</v>
      </c>
      <c r="C105" s="56" t="s">
        <v>42</v>
      </c>
      <c r="D105" s="3"/>
      <c r="E105" s="3"/>
      <c r="F105" s="3"/>
      <c r="G105" s="57"/>
      <c r="H105" s="2"/>
      <c r="J105" s="4"/>
      <c r="K105" s="4"/>
      <c r="L105" s="4"/>
      <c r="M105" s="4"/>
      <c r="N105" s="4"/>
      <c r="O105" s="4"/>
    </row>
    <row r="106" spans="1:15" ht="11.65" customHeight="1" x14ac:dyDescent="0.2">
      <c r="A106" s="5">
        <f t="shared" ca="1" si="2"/>
        <v>106</v>
      </c>
      <c r="C106" s="56"/>
      <c r="D106" s="3"/>
      <c r="E106" s="3" t="s">
        <v>193</v>
      </c>
      <c r="F106" s="3"/>
      <c r="G106" s="57"/>
      <c r="H106" s="10">
        <f t="shared" ref="H106:H112" si="3">SUMIFS($H$29:$H$99,$F$29:$F$99,E106)</f>
        <v>0</v>
      </c>
      <c r="J106" s="4"/>
      <c r="K106" s="4"/>
      <c r="L106" s="4"/>
      <c r="M106" s="4"/>
      <c r="N106" s="4"/>
      <c r="O106" s="4"/>
    </row>
    <row r="107" spans="1:15" ht="11.65" customHeight="1" x14ac:dyDescent="0.2">
      <c r="A107" s="5">
        <f t="shared" ca="1" si="2"/>
        <v>107</v>
      </c>
      <c r="C107" s="56"/>
      <c r="D107" s="3"/>
      <c r="E107" s="3" t="s">
        <v>253</v>
      </c>
      <c r="F107" s="3"/>
      <c r="G107" s="57"/>
      <c r="H107" s="10">
        <f t="shared" si="3"/>
        <v>320108295.94803745</v>
      </c>
      <c r="J107" s="4"/>
      <c r="K107" s="4"/>
      <c r="L107" s="4"/>
      <c r="M107" s="4"/>
      <c r="N107" s="4"/>
      <c r="O107" s="4"/>
    </row>
    <row r="108" spans="1:15" ht="11.65" customHeight="1" x14ac:dyDescent="0.2">
      <c r="A108" s="5">
        <f t="shared" ca="1" si="2"/>
        <v>108</v>
      </c>
      <c r="C108" s="56"/>
      <c r="D108" s="3"/>
      <c r="E108" s="3" t="s">
        <v>256</v>
      </c>
      <c r="F108" s="3"/>
      <c r="G108" s="57"/>
      <c r="H108" s="10">
        <f t="shared" si="3"/>
        <v>0</v>
      </c>
      <c r="J108" s="4"/>
      <c r="K108" s="4"/>
      <c r="L108" s="4"/>
      <c r="M108" s="4"/>
      <c r="N108" s="4"/>
      <c r="O108" s="4"/>
    </row>
    <row r="109" spans="1:15" ht="11.65" customHeight="1" x14ac:dyDescent="0.2">
      <c r="A109" s="5">
        <f t="shared" ca="1" si="2"/>
        <v>109</v>
      </c>
      <c r="C109" s="56"/>
      <c r="D109" s="3"/>
      <c r="E109" s="58" t="s">
        <v>24</v>
      </c>
      <c r="F109" s="3"/>
      <c r="G109" s="57"/>
      <c r="H109" s="10">
        <f t="shared" si="3"/>
        <v>20121540.596867971</v>
      </c>
      <c r="J109" s="4"/>
      <c r="K109" s="4"/>
      <c r="L109" s="4"/>
      <c r="M109" s="4"/>
      <c r="N109" s="4"/>
      <c r="O109" s="4"/>
    </row>
    <row r="110" spans="1:15" ht="11.65" customHeight="1" x14ac:dyDescent="0.2">
      <c r="A110" s="5">
        <f t="shared" ca="1" si="2"/>
        <v>110</v>
      </c>
      <c r="C110" s="56"/>
      <c r="D110" s="3"/>
      <c r="E110" s="3" t="s">
        <v>249</v>
      </c>
      <c r="F110" s="3"/>
      <c r="G110" s="57"/>
      <c r="H110" s="10">
        <f t="shared" si="3"/>
        <v>54275107.84959019</v>
      </c>
      <c r="J110" s="4"/>
      <c r="K110" s="4"/>
      <c r="L110" s="4"/>
      <c r="M110" s="4"/>
      <c r="N110" s="4"/>
      <c r="O110" s="4"/>
    </row>
    <row r="111" spans="1:15" ht="11.65" customHeight="1" x14ac:dyDescent="0.2">
      <c r="A111" s="5">
        <f t="shared" ca="1" si="2"/>
        <v>111</v>
      </c>
      <c r="C111" s="56"/>
      <c r="D111" s="3"/>
      <c r="E111" s="3" t="s">
        <v>251</v>
      </c>
      <c r="F111" s="3"/>
      <c r="G111" s="57"/>
      <c r="H111" s="10">
        <f t="shared" si="3"/>
        <v>0</v>
      </c>
      <c r="J111" s="4"/>
      <c r="K111" s="4"/>
      <c r="L111" s="4"/>
      <c r="M111" s="4"/>
      <c r="N111" s="4"/>
      <c r="O111" s="4"/>
    </row>
    <row r="112" spans="1:15" ht="11.65" customHeight="1" x14ac:dyDescent="0.2">
      <c r="A112" s="5">
        <f t="shared" ca="1" si="2"/>
        <v>112</v>
      </c>
      <c r="C112" s="56"/>
      <c r="D112" s="3"/>
      <c r="E112" s="56" t="s">
        <v>262</v>
      </c>
      <c r="F112" s="3"/>
      <c r="G112" s="57"/>
      <c r="H112" s="10">
        <f t="shared" si="3"/>
        <v>0</v>
      </c>
      <c r="J112" s="4"/>
      <c r="K112" s="4"/>
      <c r="L112" s="4"/>
      <c r="M112" s="4"/>
      <c r="N112" s="4"/>
      <c r="O112" s="4"/>
    </row>
    <row r="113" spans="1:15" ht="11.65" customHeight="1" thickBot="1" x14ac:dyDescent="0.25">
      <c r="A113" s="5">
        <f t="shared" ca="1" si="2"/>
        <v>113</v>
      </c>
      <c r="C113" s="56" t="s">
        <v>43</v>
      </c>
      <c r="D113" s="3"/>
      <c r="E113" s="3"/>
      <c r="F113" s="3"/>
      <c r="G113" s="57" t="s">
        <v>32</v>
      </c>
      <c r="H113" s="19">
        <f>SUM(H106:H112)</f>
        <v>394504944.39449561</v>
      </c>
      <c r="J113" s="4"/>
      <c r="K113" s="4"/>
      <c r="L113" s="4"/>
      <c r="M113" s="4"/>
      <c r="N113" s="4"/>
      <c r="O113" s="4"/>
    </row>
    <row r="114" spans="1:15" ht="11.65" customHeight="1" thickTop="1" x14ac:dyDescent="0.2">
      <c r="A114" s="5">
        <f t="shared" ca="1" si="2"/>
        <v>114</v>
      </c>
      <c r="C114" s="56">
        <v>320</v>
      </c>
      <c r="D114" s="3" t="s">
        <v>31</v>
      </c>
      <c r="E114" s="3"/>
      <c r="F114" s="3"/>
      <c r="G114" s="57"/>
      <c r="H114" s="2"/>
      <c r="J114" s="4"/>
      <c r="K114" s="4"/>
      <c r="L114" s="4"/>
      <c r="M114" s="4"/>
      <c r="N114" s="4"/>
      <c r="O114" s="4"/>
    </row>
    <row r="115" spans="1:15" ht="11.65" customHeight="1" x14ac:dyDescent="0.2">
      <c r="A115" s="5">
        <f t="shared" ca="1" si="2"/>
        <v>115</v>
      </c>
      <c r="C115" s="56"/>
      <c r="D115" s="3"/>
      <c r="E115" s="3"/>
      <c r="F115" s="3" t="s">
        <v>250</v>
      </c>
      <c r="G115" s="57"/>
      <c r="H115" s="10">
        <v>0</v>
      </c>
      <c r="J115" s="4"/>
      <c r="K115" s="4"/>
      <c r="L115" s="4"/>
      <c r="M115" s="4"/>
      <c r="N115" s="4"/>
      <c r="O115" s="4"/>
    </row>
    <row r="116" spans="1:15" ht="11.65" customHeight="1" x14ac:dyDescent="0.2">
      <c r="A116" s="5">
        <f t="shared" ca="1" si="2"/>
        <v>116</v>
      </c>
      <c r="C116" s="56"/>
      <c r="D116" s="3"/>
      <c r="E116" s="3"/>
      <c r="F116" s="3" t="s">
        <v>24</v>
      </c>
      <c r="G116" s="57"/>
      <c r="H116" s="10">
        <v>0</v>
      </c>
      <c r="J116" s="4"/>
      <c r="K116" s="4"/>
      <c r="L116" s="4"/>
      <c r="M116" s="4"/>
      <c r="N116" s="4"/>
      <c r="O116" s="4"/>
    </row>
    <row r="117" spans="1:15" ht="11.65" customHeight="1" x14ac:dyDescent="0.2">
      <c r="A117" s="5">
        <f t="shared" ca="1" si="2"/>
        <v>117</v>
      </c>
      <c r="C117" s="56"/>
      <c r="D117" s="3"/>
      <c r="E117" s="3"/>
      <c r="F117" s="3"/>
      <c r="G117" s="57"/>
      <c r="H117" s="12">
        <f>SUBTOTAL(9,H115:H116)</f>
        <v>0</v>
      </c>
      <c r="J117" s="4"/>
      <c r="K117" s="4"/>
      <c r="L117" s="4"/>
      <c r="M117" s="4"/>
      <c r="N117" s="4"/>
      <c r="O117" s="4"/>
    </row>
    <row r="118" spans="1:15" ht="11.65" customHeight="1" x14ac:dyDescent="0.2">
      <c r="A118" s="5">
        <f t="shared" ca="1" si="2"/>
        <v>118</v>
      </c>
      <c r="C118" s="56"/>
      <c r="D118" s="3"/>
      <c r="E118" s="3"/>
      <c r="F118" s="3"/>
      <c r="G118" s="57"/>
      <c r="H118" s="2"/>
      <c r="J118" s="4"/>
      <c r="K118" s="4"/>
      <c r="L118" s="4"/>
      <c r="M118" s="4"/>
      <c r="N118" s="4"/>
      <c r="O118" s="4"/>
    </row>
    <row r="119" spans="1:15" ht="11.65" customHeight="1" x14ac:dyDescent="0.2">
      <c r="A119" s="5">
        <f t="shared" ca="1" si="2"/>
        <v>119</v>
      </c>
      <c r="C119" s="56">
        <v>321</v>
      </c>
      <c r="D119" s="3" t="s">
        <v>33</v>
      </c>
      <c r="E119" s="3"/>
      <c r="F119" s="3"/>
      <c r="G119" s="57"/>
      <c r="H119" s="2"/>
      <c r="J119" s="4"/>
      <c r="K119" s="4"/>
      <c r="L119" s="4"/>
      <c r="M119" s="4"/>
      <c r="N119" s="4"/>
      <c r="O119" s="4"/>
    </row>
    <row r="120" spans="1:15" ht="11.65" customHeight="1" x14ac:dyDescent="0.2">
      <c r="A120" s="5">
        <f t="shared" ca="1" si="2"/>
        <v>120</v>
      </c>
      <c r="C120" s="56"/>
      <c r="D120" s="3"/>
      <c r="E120" s="3"/>
      <c r="F120" s="3" t="s">
        <v>250</v>
      </c>
      <c r="G120" s="57"/>
      <c r="H120" s="10">
        <v>0</v>
      </c>
      <c r="J120" s="4"/>
      <c r="K120" s="4"/>
      <c r="L120" s="4"/>
      <c r="M120" s="4"/>
      <c r="N120" s="4"/>
      <c r="O120" s="4"/>
    </row>
    <row r="121" spans="1:15" ht="11.65" customHeight="1" x14ac:dyDescent="0.2">
      <c r="A121" s="5">
        <f t="shared" ca="1" si="2"/>
        <v>121</v>
      </c>
      <c r="C121" s="56"/>
      <c r="D121" s="3"/>
      <c r="E121" s="3"/>
      <c r="F121" s="3" t="s">
        <v>24</v>
      </c>
      <c r="G121" s="57"/>
      <c r="H121" s="10">
        <v>0</v>
      </c>
      <c r="J121" s="4"/>
      <c r="K121" s="4"/>
      <c r="L121" s="4"/>
      <c r="M121" s="4"/>
      <c r="N121" s="4"/>
      <c r="O121" s="4"/>
    </row>
    <row r="122" spans="1:15" ht="11.65" customHeight="1" x14ac:dyDescent="0.2">
      <c r="A122" s="5">
        <f t="shared" ca="1" si="2"/>
        <v>122</v>
      </c>
      <c r="C122" s="56"/>
      <c r="D122" s="3"/>
      <c r="E122" s="3"/>
      <c r="F122" s="3"/>
      <c r="G122" s="57"/>
      <c r="H122" s="12">
        <f>SUBTOTAL(9,H120:H121)</f>
        <v>0</v>
      </c>
      <c r="J122" s="4"/>
      <c r="K122" s="4"/>
      <c r="L122" s="4"/>
      <c r="M122" s="4"/>
      <c r="N122" s="4"/>
      <c r="O122" s="4"/>
    </row>
    <row r="123" spans="1:15" ht="11.65" customHeight="1" x14ac:dyDescent="0.2">
      <c r="A123" s="5">
        <f t="shared" ca="1" si="2"/>
        <v>123</v>
      </c>
      <c r="C123" s="56"/>
      <c r="D123" s="3"/>
      <c r="E123" s="3"/>
      <c r="F123" s="3"/>
      <c r="G123" s="57"/>
      <c r="H123" s="2"/>
      <c r="J123" s="4"/>
      <c r="K123" s="4"/>
      <c r="L123" s="4"/>
      <c r="M123" s="4"/>
      <c r="N123" s="4"/>
      <c r="O123" s="4"/>
    </row>
    <row r="124" spans="1:15" ht="11.65" customHeight="1" x14ac:dyDescent="0.2">
      <c r="A124" s="5">
        <f t="shared" ca="1" si="2"/>
        <v>124</v>
      </c>
      <c r="C124" s="56">
        <v>322</v>
      </c>
      <c r="D124" s="3" t="s">
        <v>44</v>
      </c>
      <c r="E124" s="3"/>
      <c r="F124" s="3"/>
      <c r="G124" s="57"/>
      <c r="H124" s="2"/>
      <c r="J124" s="4"/>
      <c r="K124" s="4"/>
      <c r="L124" s="4"/>
      <c r="M124" s="4"/>
      <c r="N124" s="4"/>
      <c r="O124" s="4"/>
    </row>
    <row r="125" spans="1:15" ht="11.65" customHeight="1" x14ac:dyDescent="0.2">
      <c r="A125" s="5">
        <f t="shared" ca="1" si="2"/>
        <v>125</v>
      </c>
      <c r="C125" s="56"/>
      <c r="D125" s="3"/>
      <c r="E125" s="3"/>
      <c r="F125" s="3" t="s">
        <v>250</v>
      </c>
      <c r="G125" s="57"/>
      <c r="H125" s="10">
        <v>0</v>
      </c>
      <c r="J125" s="4"/>
      <c r="K125" s="4"/>
      <c r="L125" s="4"/>
      <c r="M125" s="4"/>
      <c r="N125" s="4"/>
      <c r="O125" s="4"/>
    </row>
    <row r="126" spans="1:15" ht="11.65" customHeight="1" x14ac:dyDescent="0.2">
      <c r="A126" s="5">
        <f t="shared" ref="A126:A189" ca="1" si="4">OFFSET(A126,-1,)+1</f>
        <v>126</v>
      </c>
      <c r="C126" s="56"/>
      <c r="D126" s="3"/>
      <c r="E126" s="3"/>
      <c r="F126" s="3" t="s">
        <v>24</v>
      </c>
      <c r="G126" s="57"/>
      <c r="H126" s="10">
        <v>0</v>
      </c>
      <c r="J126" s="4"/>
      <c r="K126" s="4"/>
      <c r="L126" s="4"/>
      <c r="M126" s="4"/>
      <c r="N126" s="4"/>
      <c r="O126" s="4"/>
    </row>
    <row r="127" spans="1:15" ht="11.65" customHeight="1" x14ac:dyDescent="0.2">
      <c r="A127" s="5">
        <f t="shared" ca="1" si="4"/>
        <v>127</v>
      </c>
      <c r="C127" s="56"/>
      <c r="D127" s="3"/>
      <c r="E127" s="3"/>
      <c r="F127" s="3"/>
      <c r="G127" s="57"/>
      <c r="H127" s="12">
        <f>SUBTOTAL(9,H125:H126)</f>
        <v>0</v>
      </c>
      <c r="J127" s="4"/>
      <c r="K127" s="4"/>
      <c r="L127" s="4"/>
      <c r="M127" s="4"/>
      <c r="N127" s="4"/>
      <c r="O127" s="4"/>
    </row>
    <row r="128" spans="1:15" ht="11.65" customHeight="1" x14ac:dyDescent="0.2">
      <c r="A128" s="5">
        <f t="shared" ca="1" si="4"/>
        <v>128</v>
      </c>
      <c r="C128" s="56"/>
      <c r="D128" s="3"/>
      <c r="E128" s="3"/>
      <c r="F128" s="3"/>
      <c r="G128" s="57"/>
      <c r="H128" s="2"/>
      <c r="J128" s="4"/>
      <c r="K128" s="4"/>
      <c r="L128" s="4"/>
      <c r="M128" s="4"/>
      <c r="N128" s="4"/>
      <c r="O128" s="4"/>
    </row>
    <row r="129" spans="1:15" ht="11.65" customHeight="1" x14ac:dyDescent="0.2">
      <c r="A129" s="5">
        <f t="shared" ca="1" si="4"/>
        <v>129</v>
      </c>
      <c r="C129" s="56">
        <v>323</v>
      </c>
      <c r="D129" s="3" t="s">
        <v>35</v>
      </c>
      <c r="E129" s="3"/>
      <c r="F129" s="3"/>
      <c r="G129" s="57"/>
      <c r="H129" s="2"/>
      <c r="J129" s="4"/>
      <c r="K129" s="4"/>
      <c r="L129" s="4"/>
      <c r="M129" s="4"/>
      <c r="N129" s="4"/>
      <c r="O129" s="4"/>
    </row>
    <row r="130" spans="1:15" ht="11.65" customHeight="1" x14ac:dyDescent="0.2">
      <c r="A130" s="5">
        <f t="shared" ca="1" si="4"/>
        <v>130</v>
      </c>
      <c r="C130" s="56"/>
      <c r="D130" s="3"/>
      <c r="E130" s="3"/>
      <c r="F130" s="3" t="s">
        <v>250</v>
      </c>
      <c r="G130" s="57"/>
      <c r="H130" s="10">
        <v>0</v>
      </c>
      <c r="J130" s="4"/>
      <c r="K130" s="4"/>
      <c r="L130" s="4"/>
      <c r="M130" s="4"/>
      <c r="N130" s="4"/>
      <c r="O130" s="4"/>
    </row>
    <row r="131" spans="1:15" ht="11.65" customHeight="1" x14ac:dyDescent="0.2">
      <c r="A131" s="5">
        <f t="shared" ca="1" si="4"/>
        <v>131</v>
      </c>
      <c r="C131" s="56"/>
      <c r="D131" s="3"/>
      <c r="E131" s="3"/>
      <c r="F131" s="3" t="s">
        <v>24</v>
      </c>
      <c r="G131" s="57"/>
      <c r="H131" s="10">
        <v>0</v>
      </c>
      <c r="J131" s="4"/>
      <c r="K131" s="4"/>
      <c r="L131" s="4"/>
      <c r="M131" s="4"/>
      <c r="N131" s="4"/>
      <c r="O131" s="4"/>
    </row>
    <row r="132" spans="1:15" ht="11.65" customHeight="1" x14ac:dyDescent="0.2">
      <c r="A132" s="5">
        <f t="shared" ca="1" si="4"/>
        <v>132</v>
      </c>
      <c r="C132" s="56"/>
      <c r="D132" s="3"/>
      <c r="E132" s="3"/>
      <c r="F132" s="3"/>
      <c r="G132" s="57"/>
      <c r="H132" s="12">
        <f>SUBTOTAL(9,H130:H131)</f>
        <v>0</v>
      </c>
      <c r="J132" s="4"/>
      <c r="K132" s="4"/>
      <c r="L132" s="4"/>
      <c r="M132" s="4"/>
      <c r="N132" s="4"/>
      <c r="O132" s="4"/>
    </row>
    <row r="133" spans="1:15" ht="11.65" customHeight="1" x14ac:dyDescent="0.2">
      <c r="A133" s="5">
        <f t="shared" ca="1" si="4"/>
        <v>133</v>
      </c>
      <c r="C133" s="56"/>
      <c r="D133" s="3"/>
      <c r="E133" s="3"/>
      <c r="F133" s="3"/>
      <c r="G133" s="57"/>
      <c r="H133" s="2"/>
      <c r="J133" s="4"/>
      <c r="K133" s="4"/>
      <c r="L133" s="4"/>
      <c r="M133" s="4"/>
      <c r="N133" s="4"/>
      <c r="O133" s="4"/>
    </row>
    <row r="134" spans="1:15" ht="11.65" customHeight="1" x14ac:dyDescent="0.2">
      <c r="A134" s="5">
        <f t="shared" ca="1" si="4"/>
        <v>134</v>
      </c>
      <c r="C134" s="56">
        <v>324</v>
      </c>
      <c r="D134" s="3" t="s">
        <v>31</v>
      </c>
      <c r="E134" s="3"/>
      <c r="F134" s="3"/>
      <c r="G134" s="57"/>
      <c r="H134" s="2"/>
      <c r="J134" s="4"/>
      <c r="K134" s="4"/>
      <c r="L134" s="4"/>
      <c r="M134" s="4"/>
      <c r="N134" s="4"/>
      <c r="O134" s="4"/>
    </row>
    <row r="135" spans="1:15" ht="11.65" customHeight="1" x14ac:dyDescent="0.2">
      <c r="A135" s="5">
        <f t="shared" ca="1" si="4"/>
        <v>135</v>
      </c>
      <c r="C135" s="56"/>
      <c r="D135" s="3"/>
      <c r="E135" s="3"/>
      <c r="F135" s="3" t="s">
        <v>250</v>
      </c>
      <c r="G135" s="57"/>
      <c r="H135" s="10">
        <v>0</v>
      </c>
      <c r="J135" s="4"/>
      <c r="K135" s="4"/>
      <c r="L135" s="4"/>
      <c r="M135" s="4"/>
      <c r="N135" s="4"/>
      <c r="O135" s="4"/>
    </row>
    <row r="136" spans="1:15" ht="11.65" customHeight="1" x14ac:dyDescent="0.2">
      <c r="A136" s="5">
        <f t="shared" ca="1" si="4"/>
        <v>136</v>
      </c>
      <c r="C136" s="56"/>
      <c r="D136" s="3"/>
      <c r="E136" s="3"/>
      <c r="F136" s="3" t="s">
        <v>24</v>
      </c>
      <c r="G136" s="57"/>
      <c r="H136" s="10">
        <v>0</v>
      </c>
      <c r="J136" s="4"/>
      <c r="K136" s="4"/>
      <c r="L136" s="4"/>
      <c r="M136" s="4"/>
      <c r="N136" s="4"/>
      <c r="O136" s="4"/>
    </row>
    <row r="137" spans="1:15" ht="11.65" customHeight="1" x14ac:dyDescent="0.2">
      <c r="A137" s="5">
        <f t="shared" ca="1" si="4"/>
        <v>137</v>
      </c>
      <c r="C137" s="56"/>
      <c r="D137" s="3"/>
      <c r="E137" s="3"/>
      <c r="F137" s="3"/>
      <c r="G137" s="57"/>
      <c r="H137" s="12">
        <f>SUBTOTAL(9,H135:H136)</f>
        <v>0</v>
      </c>
      <c r="J137" s="4"/>
      <c r="K137" s="4"/>
      <c r="L137" s="4"/>
      <c r="M137" s="4"/>
      <c r="N137" s="4"/>
      <c r="O137" s="4"/>
    </row>
    <row r="138" spans="1:15" ht="11.65" customHeight="1" x14ac:dyDescent="0.2">
      <c r="A138" s="5">
        <f t="shared" ca="1" si="4"/>
        <v>138</v>
      </c>
      <c r="C138" s="56"/>
      <c r="D138" s="3"/>
      <c r="E138" s="3"/>
      <c r="F138" s="3"/>
      <c r="G138" s="57"/>
      <c r="H138" s="2"/>
      <c r="J138" s="4"/>
      <c r="K138" s="4"/>
      <c r="L138" s="4"/>
      <c r="M138" s="4"/>
      <c r="N138" s="4"/>
      <c r="O138" s="4"/>
    </row>
    <row r="139" spans="1:15" ht="11.65" customHeight="1" x14ac:dyDescent="0.2">
      <c r="A139" s="5">
        <f t="shared" ca="1" si="4"/>
        <v>139</v>
      </c>
      <c r="C139" s="56">
        <v>325</v>
      </c>
      <c r="D139" s="3" t="s">
        <v>45</v>
      </c>
      <c r="E139" s="3"/>
      <c r="F139" s="3"/>
      <c r="G139" s="57"/>
      <c r="H139" s="2"/>
      <c r="J139" s="4"/>
      <c r="K139" s="4"/>
      <c r="L139" s="4"/>
      <c r="M139" s="4"/>
      <c r="N139" s="4"/>
      <c r="O139" s="4"/>
    </row>
    <row r="140" spans="1:15" ht="11.65" customHeight="1" x14ac:dyDescent="0.2">
      <c r="A140" s="5">
        <f t="shared" ca="1" si="4"/>
        <v>140</v>
      </c>
      <c r="C140" s="56"/>
      <c r="D140" s="3"/>
      <c r="E140" s="3"/>
      <c r="F140" s="3" t="s">
        <v>250</v>
      </c>
      <c r="G140" s="57"/>
      <c r="H140" s="10">
        <v>0</v>
      </c>
      <c r="J140" s="4"/>
      <c r="K140" s="4"/>
      <c r="L140" s="4"/>
      <c r="M140" s="4"/>
      <c r="N140" s="4"/>
      <c r="O140" s="4"/>
    </row>
    <row r="141" spans="1:15" ht="11.65" customHeight="1" x14ac:dyDescent="0.2">
      <c r="A141" s="5">
        <f t="shared" ca="1" si="4"/>
        <v>141</v>
      </c>
      <c r="C141" s="56"/>
      <c r="D141" s="3"/>
      <c r="E141" s="3"/>
      <c r="F141" s="3" t="s">
        <v>24</v>
      </c>
      <c r="G141" s="57"/>
      <c r="H141" s="10">
        <v>0</v>
      </c>
      <c r="J141" s="4"/>
      <c r="K141" s="4"/>
      <c r="L141" s="4"/>
      <c r="M141" s="4"/>
      <c r="N141" s="4"/>
      <c r="O141" s="4"/>
    </row>
    <row r="142" spans="1:15" ht="11.65" customHeight="1" x14ac:dyDescent="0.2">
      <c r="A142" s="5">
        <f t="shared" ca="1" si="4"/>
        <v>142</v>
      </c>
      <c r="C142" s="56"/>
      <c r="D142" s="3"/>
      <c r="E142" s="3"/>
      <c r="F142" s="3"/>
      <c r="G142" s="57"/>
      <c r="H142" s="12">
        <f>SUBTOTAL(9,H140:H141)</f>
        <v>0</v>
      </c>
      <c r="J142" s="4"/>
      <c r="K142" s="4"/>
      <c r="L142" s="4"/>
      <c r="M142" s="4"/>
      <c r="N142" s="4"/>
      <c r="O142" s="4"/>
    </row>
    <row r="143" spans="1:15" ht="11.65" customHeight="1" x14ac:dyDescent="0.2">
      <c r="A143" s="5">
        <f t="shared" ca="1" si="4"/>
        <v>143</v>
      </c>
      <c r="C143" s="56"/>
      <c r="D143" s="3"/>
      <c r="E143" s="3"/>
      <c r="F143" s="3"/>
      <c r="G143" s="57"/>
      <c r="H143" s="2"/>
      <c r="J143" s="4"/>
      <c r="K143" s="4"/>
      <c r="L143" s="4"/>
      <c r="M143" s="4"/>
      <c r="N143" s="4"/>
      <c r="O143" s="4"/>
    </row>
    <row r="144" spans="1:15" ht="11.65" customHeight="1" x14ac:dyDescent="0.2">
      <c r="A144" s="5">
        <f t="shared" ca="1" si="4"/>
        <v>144</v>
      </c>
      <c r="C144" s="56"/>
      <c r="D144" s="3"/>
      <c r="E144" s="3"/>
      <c r="F144" s="3"/>
      <c r="G144" s="57"/>
      <c r="H144" s="2"/>
      <c r="J144" s="4"/>
      <c r="K144" s="4"/>
      <c r="L144" s="4"/>
      <c r="M144" s="4"/>
      <c r="N144" s="4"/>
      <c r="O144" s="4"/>
    </row>
    <row r="145" spans="1:15" ht="11.65" customHeight="1" x14ac:dyDescent="0.2">
      <c r="A145" s="5">
        <f t="shared" ca="1" si="4"/>
        <v>145</v>
      </c>
      <c r="C145" s="56" t="s">
        <v>46</v>
      </c>
      <c r="D145" s="3" t="s">
        <v>47</v>
      </c>
      <c r="E145" s="3"/>
      <c r="F145" s="3"/>
      <c r="G145" s="57"/>
      <c r="H145" s="2"/>
      <c r="J145" s="4"/>
      <c r="K145" s="4"/>
      <c r="L145" s="4"/>
      <c r="M145" s="4"/>
      <c r="N145" s="4"/>
      <c r="O145" s="4"/>
    </row>
    <row r="146" spans="1:15" ht="11.65" customHeight="1" x14ac:dyDescent="0.2">
      <c r="A146" s="5">
        <f t="shared" ca="1" si="4"/>
        <v>146</v>
      </c>
      <c r="C146" s="56"/>
      <c r="D146" s="3"/>
      <c r="E146" s="3"/>
      <c r="F146" s="3" t="s">
        <v>24</v>
      </c>
      <c r="G146" s="57"/>
      <c r="H146" s="10">
        <v>0</v>
      </c>
      <c r="J146" s="4"/>
      <c r="K146" s="4"/>
      <c r="L146" s="4"/>
      <c r="M146" s="4"/>
      <c r="N146" s="4"/>
      <c r="O146" s="4"/>
    </row>
    <row r="147" spans="1:15" ht="11.65" customHeight="1" x14ac:dyDescent="0.2">
      <c r="A147" s="5">
        <f t="shared" ca="1" si="4"/>
        <v>147</v>
      </c>
      <c r="C147" s="56"/>
      <c r="D147" s="3"/>
      <c r="E147" s="3"/>
      <c r="F147" s="3"/>
      <c r="G147" s="57"/>
      <c r="H147" s="12">
        <v>0</v>
      </c>
      <c r="J147" s="4"/>
      <c r="K147" s="4"/>
      <c r="L147" s="4"/>
      <c r="M147" s="4"/>
      <c r="N147" s="4"/>
      <c r="O147" s="4"/>
    </row>
    <row r="148" spans="1:15" ht="11.65" customHeight="1" x14ac:dyDescent="0.2">
      <c r="A148" s="5">
        <f t="shared" ca="1" si="4"/>
        <v>148</v>
      </c>
      <c r="C148" s="56"/>
      <c r="D148" s="3"/>
      <c r="E148" s="3"/>
      <c r="F148" s="3"/>
      <c r="G148" s="57"/>
      <c r="H148" s="2"/>
      <c r="J148" s="4"/>
      <c r="K148" s="4"/>
      <c r="L148" s="4"/>
      <c r="M148" s="4"/>
      <c r="N148" s="4"/>
      <c r="O148" s="4"/>
    </row>
    <row r="149" spans="1:15" ht="11.65" customHeight="1" x14ac:dyDescent="0.2">
      <c r="A149" s="5">
        <f t="shared" ca="1" si="4"/>
        <v>149</v>
      </c>
      <c r="C149" s="56"/>
      <c r="D149" s="3"/>
      <c r="E149" s="3"/>
      <c r="F149" s="3"/>
      <c r="G149" s="57"/>
      <c r="H149" s="2"/>
      <c r="J149" s="4"/>
      <c r="K149" s="4"/>
      <c r="L149" s="4"/>
      <c r="M149" s="4"/>
      <c r="N149" s="4"/>
      <c r="O149" s="4"/>
    </row>
    <row r="150" spans="1:15" ht="11.65" customHeight="1" thickBot="1" x14ac:dyDescent="0.25">
      <c r="A150" s="5">
        <f t="shared" ca="1" si="4"/>
        <v>150</v>
      </c>
      <c r="C150" s="63" t="s">
        <v>48</v>
      </c>
      <c r="D150" s="3"/>
      <c r="E150" s="3"/>
      <c r="F150" s="3"/>
      <c r="G150" s="64"/>
      <c r="H150" s="13">
        <f>SUBTOTAL(9,H149)</f>
        <v>0</v>
      </c>
      <c r="J150" s="11"/>
      <c r="K150" s="11"/>
      <c r="L150" s="11"/>
      <c r="M150" s="11"/>
      <c r="N150" s="11"/>
      <c r="O150" s="11"/>
    </row>
    <row r="151" spans="1:15" ht="11.65" customHeight="1" thickTop="1" x14ac:dyDescent="0.2">
      <c r="A151" s="5">
        <f t="shared" ca="1" si="4"/>
        <v>151</v>
      </c>
      <c r="C151" s="56"/>
      <c r="D151" s="3"/>
      <c r="E151" s="3"/>
      <c r="F151" s="3"/>
      <c r="G151" s="57"/>
      <c r="H151" s="2"/>
      <c r="J151" s="4"/>
      <c r="K151" s="4"/>
      <c r="L151" s="4"/>
      <c r="M151" s="4"/>
      <c r="N151" s="4"/>
      <c r="O151" s="4"/>
    </row>
    <row r="152" spans="1:15" ht="11.65" customHeight="1" x14ac:dyDescent="0.2">
      <c r="A152" s="5">
        <f t="shared" ca="1" si="4"/>
        <v>152</v>
      </c>
      <c r="C152" s="56"/>
      <c r="D152" s="3"/>
      <c r="E152" s="58"/>
      <c r="F152" s="3"/>
      <c r="G152" s="57"/>
      <c r="H152" s="14"/>
      <c r="J152" s="15"/>
      <c r="K152" s="15"/>
      <c r="L152" s="15"/>
      <c r="M152" s="15"/>
      <c r="N152" s="15"/>
      <c r="O152" s="15"/>
    </row>
    <row r="153" spans="1:15" ht="11.65" customHeight="1" x14ac:dyDescent="0.2">
      <c r="A153" s="5">
        <f t="shared" ca="1" si="4"/>
        <v>153</v>
      </c>
      <c r="C153" s="59"/>
      <c r="D153" s="60"/>
      <c r="E153" s="61"/>
      <c r="F153" s="60"/>
      <c r="G153" s="62"/>
      <c r="H153" s="16"/>
      <c r="J153" s="17"/>
      <c r="K153" s="17"/>
      <c r="L153" s="17"/>
      <c r="M153" s="17"/>
      <c r="N153" s="17"/>
      <c r="O153" s="17"/>
    </row>
    <row r="154" spans="1:15" ht="11.65" customHeight="1" x14ac:dyDescent="0.2">
      <c r="A154" s="5">
        <f t="shared" ca="1" si="4"/>
        <v>154</v>
      </c>
      <c r="C154" s="56" t="s">
        <v>49</v>
      </c>
      <c r="D154" s="3"/>
      <c r="E154" s="3"/>
      <c r="F154" s="3"/>
      <c r="G154" s="57"/>
      <c r="H154" s="2"/>
      <c r="J154" s="4"/>
      <c r="K154" s="4"/>
      <c r="L154" s="4"/>
      <c r="M154" s="4"/>
      <c r="N154" s="4"/>
      <c r="O154" s="4"/>
    </row>
    <row r="155" spans="1:15" ht="11.65" customHeight="1" x14ac:dyDescent="0.2">
      <c r="A155" s="5">
        <f t="shared" ca="1" si="4"/>
        <v>155</v>
      </c>
      <c r="C155" s="56"/>
      <c r="D155" s="3"/>
      <c r="E155" s="3" t="s">
        <v>250</v>
      </c>
      <c r="F155" s="3"/>
      <c r="G155" s="57"/>
      <c r="H155" s="10">
        <f>SUMIFS($H$120:$H$147,$F$120:$F$147,E155)</f>
        <v>0</v>
      </c>
      <c r="J155" s="4"/>
      <c r="K155" s="4"/>
      <c r="L155" s="4"/>
      <c r="M155" s="4"/>
      <c r="N155" s="4"/>
      <c r="O155" s="4"/>
    </row>
    <row r="156" spans="1:15" ht="11.65" customHeight="1" x14ac:dyDescent="0.2">
      <c r="A156" s="5">
        <f t="shared" ca="1" si="4"/>
        <v>156</v>
      </c>
      <c r="C156" s="56"/>
      <c r="D156" s="3"/>
      <c r="E156" s="3" t="s">
        <v>254</v>
      </c>
      <c r="F156" s="3"/>
      <c r="G156" s="57"/>
      <c r="H156" s="10">
        <f>SUMIFS($H$120:$H$147,$F$120:$F$147,E156)</f>
        <v>0</v>
      </c>
      <c r="J156" s="4"/>
      <c r="K156" s="4"/>
      <c r="L156" s="4"/>
      <c r="M156" s="4"/>
      <c r="N156" s="4"/>
      <c r="O156" s="4"/>
    </row>
    <row r="157" spans="1:15" ht="11.65" customHeight="1" x14ac:dyDescent="0.2">
      <c r="A157" s="5">
        <f t="shared" ca="1" si="4"/>
        <v>157</v>
      </c>
      <c r="C157" s="56"/>
      <c r="D157" s="3"/>
      <c r="E157" s="3" t="s">
        <v>24</v>
      </c>
      <c r="F157" s="3"/>
      <c r="G157" s="57"/>
      <c r="H157" s="10">
        <f>SUMIFS($H$120:$H$147,$F$120:$F$147,E157)</f>
        <v>0</v>
      </c>
      <c r="J157" s="4"/>
      <c r="K157" s="4"/>
      <c r="L157" s="4"/>
      <c r="M157" s="4"/>
      <c r="N157" s="4"/>
      <c r="O157" s="4"/>
    </row>
    <row r="158" spans="1:15" ht="11.65" customHeight="1" x14ac:dyDescent="0.2">
      <c r="A158" s="5">
        <f t="shared" ca="1" si="4"/>
        <v>158</v>
      </c>
      <c r="C158" s="56"/>
      <c r="D158" s="3"/>
      <c r="E158" s="3"/>
      <c r="F158" s="3"/>
      <c r="G158" s="57"/>
      <c r="H158" s="2"/>
      <c r="J158" s="4"/>
      <c r="K158" s="4"/>
      <c r="L158" s="4"/>
      <c r="M158" s="4"/>
      <c r="N158" s="4"/>
      <c r="O158" s="4"/>
    </row>
    <row r="159" spans="1:15" ht="11.65" customHeight="1" thickBot="1" x14ac:dyDescent="0.25">
      <c r="A159" s="5">
        <f t="shared" ca="1" si="4"/>
        <v>159</v>
      </c>
      <c r="C159" s="56" t="s">
        <v>50</v>
      </c>
      <c r="D159" s="3"/>
      <c r="E159" s="3"/>
      <c r="F159" s="3"/>
      <c r="G159" s="57"/>
      <c r="H159" s="19">
        <f>SUM(H155:H158)</f>
        <v>0</v>
      </c>
      <c r="I159" s="4"/>
      <c r="J159" s="4"/>
      <c r="K159" s="4"/>
      <c r="L159" s="4"/>
      <c r="M159" s="4"/>
      <c r="N159" s="4"/>
      <c r="O159" s="4"/>
    </row>
    <row r="160" spans="1:15" ht="11.65" customHeight="1" thickTop="1" x14ac:dyDescent="0.2">
      <c r="A160" s="5">
        <f t="shared" ca="1" si="4"/>
        <v>160</v>
      </c>
      <c r="C160" s="56"/>
      <c r="D160" s="3"/>
      <c r="E160" s="3"/>
      <c r="F160" s="3"/>
      <c r="G160" s="57"/>
      <c r="H160" s="2"/>
      <c r="J160" s="4"/>
      <c r="K160" s="4"/>
      <c r="L160" s="4"/>
      <c r="M160" s="4"/>
      <c r="N160" s="4"/>
      <c r="O160" s="4"/>
    </row>
    <row r="161" spans="1:15" ht="11.65" customHeight="1" x14ac:dyDescent="0.2">
      <c r="A161" s="5">
        <f t="shared" ca="1" si="4"/>
        <v>161</v>
      </c>
      <c r="C161" s="56">
        <v>330</v>
      </c>
      <c r="D161" s="3" t="s">
        <v>31</v>
      </c>
      <c r="E161" s="3"/>
      <c r="F161" s="3"/>
      <c r="G161" s="57"/>
      <c r="H161" s="2"/>
      <c r="J161" s="4"/>
      <c r="K161" s="4"/>
      <c r="L161" s="4"/>
      <c r="M161" s="4"/>
      <c r="N161" s="4"/>
      <c r="O161" s="4"/>
    </row>
    <row r="162" spans="1:15" ht="11.65" customHeight="1" x14ac:dyDescent="0.2">
      <c r="A162" s="5">
        <f t="shared" ca="1" si="4"/>
        <v>162</v>
      </c>
      <c r="C162" s="56"/>
      <c r="D162" s="3"/>
      <c r="E162" s="58"/>
      <c r="F162" s="3" t="s">
        <v>302</v>
      </c>
      <c r="G162" s="57"/>
      <c r="H162" s="10">
        <v>2577040.1722336453</v>
      </c>
      <c r="J162" s="4"/>
      <c r="K162" s="4"/>
      <c r="L162" s="4"/>
      <c r="M162" s="4"/>
      <c r="N162" s="4"/>
      <c r="O162" s="4"/>
    </row>
    <row r="163" spans="1:15" ht="11.65" customHeight="1" x14ac:dyDescent="0.2">
      <c r="A163" s="5">
        <f t="shared" ca="1" si="4"/>
        <v>163</v>
      </c>
      <c r="C163" s="56"/>
      <c r="D163" s="3"/>
      <c r="E163" s="58"/>
      <c r="F163" s="3" t="s">
        <v>303</v>
      </c>
      <c r="G163" s="57"/>
      <c r="H163" s="10">
        <v>525408.61559158412</v>
      </c>
      <c r="J163" s="4"/>
      <c r="K163" s="4"/>
      <c r="L163" s="4"/>
      <c r="M163" s="4"/>
      <c r="N163" s="4"/>
      <c r="O163" s="4"/>
    </row>
    <row r="164" spans="1:15" ht="11.65" customHeight="1" x14ac:dyDescent="0.2">
      <c r="A164" s="5">
        <f t="shared" ca="1" si="4"/>
        <v>164</v>
      </c>
      <c r="C164" s="56"/>
      <c r="D164" s="3"/>
      <c r="E164" s="58"/>
      <c r="F164" s="3" t="s">
        <v>249</v>
      </c>
      <c r="G164" s="57"/>
      <c r="H164" s="10">
        <v>0</v>
      </c>
      <c r="J164" s="4"/>
      <c r="K164" s="4"/>
      <c r="L164" s="4"/>
      <c r="M164" s="4"/>
      <c r="N164" s="4"/>
      <c r="O164" s="4"/>
    </row>
    <row r="165" spans="1:15" ht="11.65" customHeight="1" x14ac:dyDescent="0.2">
      <c r="A165" s="5">
        <f t="shared" ca="1" si="4"/>
        <v>165</v>
      </c>
      <c r="C165" s="56"/>
      <c r="D165" s="3"/>
      <c r="E165" s="58"/>
      <c r="F165" s="3" t="s">
        <v>251</v>
      </c>
      <c r="G165" s="57"/>
      <c r="H165" s="10">
        <v>0</v>
      </c>
      <c r="J165" s="4"/>
      <c r="K165" s="4"/>
      <c r="L165" s="4"/>
      <c r="M165" s="4"/>
      <c r="N165" s="4"/>
      <c r="O165" s="4"/>
    </row>
    <row r="166" spans="1:15" ht="11.65" customHeight="1" x14ac:dyDescent="0.2">
      <c r="A166" s="5">
        <f t="shared" ca="1" si="4"/>
        <v>166</v>
      </c>
      <c r="C166" s="56"/>
      <c r="D166" s="3"/>
      <c r="E166" s="58"/>
      <c r="F166" s="3" t="s">
        <v>24</v>
      </c>
      <c r="G166" s="57"/>
      <c r="H166" s="10">
        <v>0</v>
      </c>
      <c r="J166" s="4"/>
      <c r="K166" s="4"/>
      <c r="L166" s="4"/>
      <c r="M166" s="4"/>
      <c r="N166" s="4"/>
      <c r="O166" s="4"/>
    </row>
    <row r="167" spans="1:15" ht="11.65" customHeight="1" x14ac:dyDescent="0.2">
      <c r="A167" s="5">
        <f t="shared" ca="1" si="4"/>
        <v>167</v>
      </c>
      <c r="C167" s="56"/>
      <c r="D167" s="3"/>
      <c r="E167" s="58"/>
      <c r="F167" s="3" t="s">
        <v>251</v>
      </c>
      <c r="G167" s="57"/>
      <c r="H167" s="10">
        <v>0</v>
      </c>
      <c r="J167" s="4"/>
      <c r="K167" s="4"/>
      <c r="L167" s="4"/>
      <c r="M167" s="4"/>
      <c r="N167" s="4"/>
      <c r="O167" s="4"/>
    </row>
    <row r="168" spans="1:15" ht="11.65" customHeight="1" x14ac:dyDescent="0.2">
      <c r="A168" s="5">
        <f t="shared" ca="1" si="4"/>
        <v>168</v>
      </c>
      <c r="C168" s="56"/>
      <c r="D168" s="3"/>
      <c r="E168" s="3"/>
      <c r="F168" s="3"/>
      <c r="G168" s="57" t="s">
        <v>32</v>
      </c>
      <c r="H168" s="12">
        <f>SUBTOTAL(9,H162:H167)</f>
        <v>3102448.7878252296</v>
      </c>
      <c r="J168" s="4"/>
      <c r="K168" s="4"/>
      <c r="L168" s="4"/>
      <c r="M168" s="4"/>
      <c r="N168" s="4"/>
      <c r="O168" s="4"/>
    </row>
    <row r="169" spans="1:15" ht="11.65" customHeight="1" x14ac:dyDescent="0.2">
      <c r="A169" s="5">
        <f t="shared" ca="1" si="4"/>
        <v>169</v>
      </c>
      <c r="C169" s="56"/>
      <c r="D169" s="3"/>
      <c r="E169" s="3"/>
      <c r="F169" s="3"/>
      <c r="G169" s="57"/>
      <c r="H169" s="2"/>
      <c r="J169" s="4"/>
      <c r="K169" s="4"/>
      <c r="L169" s="4"/>
      <c r="M169" s="4"/>
      <c r="N169" s="4"/>
      <c r="O169" s="4"/>
    </row>
    <row r="170" spans="1:15" ht="11.65" customHeight="1" x14ac:dyDescent="0.2">
      <c r="A170" s="5">
        <f t="shared" ca="1" si="4"/>
        <v>170</v>
      </c>
      <c r="C170" s="56">
        <v>331</v>
      </c>
      <c r="D170" s="3" t="s">
        <v>33</v>
      </c>
      <c r="E170" s="3"/>
      <c r="F170" s="3"/>
      <c r="G170" s="57"/>
      <c r="H170" s="2"/>
      <c r="J170" s="4"/>
      <c r="K170" s="4"/>
      <c r="L170" s="4"/>
      <c r="M170" s="4"/>
      <c r="N170" s="4"/>
      <c r="O170" s="4"/>
    </row>
    <row r="171" spans="1:15" ht="11.65" customHeight="1" x14ac:dyDescent="0.2">
      <c r="A171" s="5">
        <f t="shared" ca="1" si="4"/>
        <v>171</v>
      </c>
      <c r="C171" s="56"/>
      <c r="D171" s="3"/>
      <c r="E171" s="58"/>
      <c r="F171" s="3" t="s">
        <v>302</v>
      </c>
      <c r="G171" s="57"/>
      <c r="H171" s="10">
        <v>21647897.982712112</v>
      </c>
      <c r="J171" s="4"/>
      <c r="K171" s="4"/>
      <c r="L171" s="4"/>
      <c r="M171" s="4"/>
      <c r="N171" s="4"/>
      <c r="O171" s="4"/>
    </row>
    <row r="172" spans="1:15" ht="11.65" customHeight="1" x14ac:dyDescent="0.2">
      <c r="A172" s="5">
        <f t="shared" ca="1" si="4"/>
        <v>172</v>
      </c>
      <c r="C172" s="56"/>
      <c r="D172" s="3"/>
      <c r="E172" s="58"/>
      <c r="F172" s="3" t="s">
        <v>303</v>
      </c>
      <c r="G172" s="57"/>
      <c r="H172" s="10">
        <v>1585379.3013303909</v>
      </c>
      <c r="J172" s="4"/>
      <c r="K172" s="4"/>
      <c r="L172" s="4"/>
      <c r="M172" s="4"/>
      <c r="N172" s="4"/>
      <c r="O172" s="4"/>
    </row>
    <row r="173" spans="1:15" ht="11.65" customHeight="1" x14ac:dyDescent="0.2">
      <c r="A173" s="5">
        <f t="shared" ca="1" si="4"/>
        <v>173</v>
      </c>
      <c r="C173" s="56"/>
      <c r="D173" s="3"/>
      <c r="E173" s="58"/>
      <c r="F173" s="3" t="s">
        <v>249</v>
      </c>
      <c r="G173" s="57"/>
      <c r="H173" s="10">
        <v>0</v>
      </c>
      <c r="J173" s="4"/>
      <c r="K173" s="4"/>
      <c r="L173" s="4"/>
      <c r="M173" s="4"/>
      <c r="N173" s="4"/>
      <c r="O173" s="4"/>
    </row>
    <row r="174" spans="1:15" ht="11.65" customHeight="1" x14ac:dyDescent="0.2">
      <c r="A174" s="5">
        <f t="shared" ca="1" si="4"/>
        <v>174</v>
      </c>
      <c r="C174" s="56"/>
      <c r="D174" s="3"/>
      <c r="E174" s="58"/>
      <c r="F174" s="3" t="s">
        <v>251</v>
      </c>
      <c r="G174" s="57"/>
      <c r="H174" s="10">
        <v>0</v>
      </c>
      <c r="J174" s="4"/>
      <c r="K174" s="4"/>
      <c r="L174" s="4"/>
      <c r="M174" s="4"/>
      <c r="N174" s="4"/>
      <c r="O174" s="4"/>
    </row>
    <row r="175" spans="1:15" ht="11.65" customHeight="1" x14ac:dyDescent="0.2">
      <c r="A175" s="5">
        <f t="shared" ca="1" si="4"/>
        <v>175</v>
      </c>
      <c r="C175" s="56"/>
      <c r="D175" s="3"/>
      <c r="E175" s="58"/>
      <c r="F175" s="3" t="s">
        <v>24</v>
      </c>
      <c r="G175" s="57"/>
      <c r="H175" s="10">
        <v>0</v>
      </c>
      <c r="J175" s="4"/>
      <c r="K175" s="4"/>
      <c r="L175" s="4"/>
      <c r="M175" s="4"/>
      <c r="N175" s="4"/>
      <c r="O175" s="4"/>
    </row>
    <row r="176" spans="1:15" ht="11.65" customHeight="1" x14ac:dyDescent="0.2">
      <c r="A176" s="5">
        <f t="shared" ca="1" si="4"/>
        <v>176</v>
      </c>
      <c r="C176" s="56"/>
      <c r="D176" s="3"/>
      <c r="E176" s="58"/>
      <c r="F176" s="3" t="s">
        <v>251</v>
      </c>
      <c r="G176" s="57"/>
      <c r="H176" s="10">
        <v>0</v>
      </c>
      <c r="J176" s="4"/>
      <c r="K176" s="4"/>
      <c r="L176" s="4"/>
      <c r="M176" s="4"/>
      <c r="N176" s="4"/>
      <c r="O176" s="4"/>
    </row>
    <row r="177" spans="1:15" ht="11.65" customHeight="1" x14ac:dyDescent="0.2">
      <c r="A177" s="5">
        <f t="shared" ca="1" si="4"/>
        <v>177</v>
      </c>
      <c r="C177" s="56"/>
      <c r="D177" s="3"/>
      <c r="E177" s="3"/>
      <c r="F177" s="3"/>
      <c r="G177" s="57" t="s">
        <v>32</v>
      </c>
      <c r="H177" s="12">
        <f>SUBTOTAL(9,H171:H176)</f>
        <v>23233277.284042504</v>
      </c>
      <c r="J177" s="4"/>
      <c r="K177" s="4"/>
      <c r="L177" s="4"/>
      <c r="M177" s="4"/>
      <c r="N177" s="4"/>
      <c r="O177" s="4"/>
    </row>
    <row r="178" spans="1:15" ht="11.65" customHeight="1" x14ac:dyDescent="0.2">
      <c r="A178" s="5">
        <f t="shared" ca="1" si="4"/>
        <v>178</v>
      </c>
      <c r="C178" s="56"/>
      <c r="D178" s="3"/>
      <c r="E178" s="3"/>
      <c r="F178" s="3"/>
      <c r="G178" s="57"/>
      <c r="H178" s="2"/>
      <c r="J178" s="4"/>
      <c r="K178" s="4"/>
      <c r="L178" s="4"/>
      <c r="M178" s="4"/>
      <c r="N178" s="4"/>
      <c r="O178" s="4"/>
    </row>
    <row r="179" spans="1:15" ht="11.65" customHeight="1" x14ac:dyDescent="0.2">
      <c r="A179" s="5">
        <f t="shared" ca="1" si="4"/>
        <v>179</v>
      </c>
      <c r="C179" s="56">
        <v>332</v>
      </c>
      <c r="D179" s="3" t="s">
        <v>51</v>
      </c>
      <c r="E179" s="3"/>
      <c r="F179" s="3"/>
      <c r="G179" s="57"/>
      <c r="H179" s="2"/>
      <c r="J179" s="4"/>
      <c r="K179" s="4"/>
      <c r="L179" s="4"/>
      <c r="M179" s="4"/>
      <c r="N179" s="4"/>
      <c r="O179" s="4"/>
    </row>
    <row r="180" spans="1:15" ht="11.65" customHeight="1" x14ac:dyDescent="0.2">
      <c r="A180" s="5">
        <f t="shared" ca="1" si="4"/>
        <v>180</v>
      </c>
      <c r="C180" s="56"/>
      <c r="D180" s="3"/>
      <c r="E180" s="58"/>
      <c r="F180" s="3" t="s">
        <v>302</v>
      </c>
      <c r="G180" s="57"/>
      <c r="H180" s="10">
        <v>34758108.703394383</v>
      </c>
      <c r="J180" s="4"/>
      <c r="K180" s="4"/>
      <c r="L180" s="4"/>
      <c r="M180" s="4"/>
      <c r="N180" s="4"/>
      <c r="O180" s="4"/>
    </row>
    <row r="181" spans="1:15" ht="11.65" customHeight="1" x14ac:dyDescent="0.2">
      <c r="A181" s="5">
        <f t="shared" ca="1" si="4"/>
        <v>181</v>
      </c>
      <c r="C181" s="56"/>
      <c r="D181" s="3"/>
      <c r="E181" s="58"/>
      <c r="F181" s="3" t="s">
        <v>303</v>
      </c>
      <c r="G181" s="57"/>
      <c r="H181" s="10">
        <v>7906523.1635965351</v>
      </c>
      <c r="J181" s="4"/>
      <c r="K181" s="4"/>
      <c r="L181" s="4"/>
      <c r="M181" s="4"/>
      <c r="N181" s="4"/>
      <c r="O181" s="4"/>
    </row>
    <row r="182" spans="1:15" ht="11.65" customHeight="1" x14ac:dyDescent="0.2">
      <c r="A182" s="5">
        <f t="shared" ca="1" si="4"/>
        <v>182</v>
      </c>
      <c r="C182" s="56"/>
      <c r="D182" s="3"/>
      <c r="E182" s="58"/>
      <c r="F182" s="3" t="s">
        <v>249</v>
      </c>
      <c r="G182" s="57"/>
      <c r="H182" s="10">
        <v>0</v>
      </c>
      <c r="J182" s="4"/>
      <c r="K182" s="4"/>
      <c r="L182" s="4"/>
      <c r="M182" s="4"/>
      <c r="N182" s="4"/>
      <c r="O182" s="4"/>
    </row>
    <row r="183" spans="1:15" ht="11.65" customHeight="1" x14ac:dyDescent="0.2">
      <c r="A183" s="5">
        <f t="shared" ca="1" si="4"/>
        <v>183</v>
      </c>
      <c r="C183" s="56"/>
      <c r="D183" s="3"/>
      <c r="E183" s="58"/>
      <c r="F183" s="3" t="s">
        <v>251</v>
      </c>
      <c r="G183" s="57"/>
      <c r="H183" s="10">
        <v>0</v>
      </c>
      <c r="J183" s="4"/>
      <c r="K183" s="4"/>
      <c r="L183" s="4"/>
      <c r="M183" s="4"/>
      <c r="N183" s="4"/>
      <c r="O183" s="4"/>
    </row>
    <row r="184" spans="1:15" ht="11.65" customHeight="1" x14ac:dyDescent="0.2">
      <c r="A184" s="5">
        <f t="shared" ca="1" si="4"/>
        <v>184</v>
      </c>
      <c r="C184" s="56"/>
      <c r="D184" s="3"/>
      <c r="E184" s="58"/>
      <c r="F184" s="3" t="s">
        <v>24</v>
      </c>
      <c r="G184" s="57"/>
      <c r="H184" s="10">
        <v>0</v>
      </c>
      <c r="J184" s="4"/>
      <c r="K184" s="4"/>
      <c r="L184" s="4"/>
      <c r="M184" s="4"/>
      <c r="N184" s="4"/>
      <c r="O184" s="4"/>
    </row>
    <row r="185" spans="1:15" ht="11.65" customHeight="1" x14ac:dyDescent="0.2">
      <c r="A185" s="5">
        <f t="shared" ca="1" si="4"/>
        <v>185</v>
      </c>
      <c r="C185" s="56"/>
      <c r="D185" s="3"/>
      <c r="E185" s="58"/>
      <c r="F185" s="3" t="s">
        <v>251</v>
      </c>
      <c r="G185" s="57"/>
      <c r="H185" s="10">
        <v>0</v>
      </c>
      <c r="J185" s="4"/>
      <c r="K185" s="4"/>
      <c r="L185" s="4"/>
      <c r="M185" s="4"/>
      <c r="N185" s="4"/>
      <c r="O185" s="4"/>
    </row>
    <row r="186" spans="1:15" ht="11.65" customHeight="1" x14ac:dyDescent="0.2">
      <c r="A186" s="5">
        <f t="shared" ca="1" si="4"/>
        <v>186</v>
      </c>
      <c r="C186" s="56"/>
      <c r="D186" s="3"/>
      <c r="E186" s="3"/>
      <c r="F186" s="3"/>
      <c r="G186" s="57" t="s">
        <v>32</v>
      </c>
      <c r="H186" s="12">
        <f>SUBTOTAL(9,H180:H185)</f>
        <v>42664631.866990916</v>
      </c>
      <c r="J186" s="4"/>
      <c r="K186" s="4"/>
      <c r="L186" s="4"/>
      <c r="M186" s="4"/>
      <c r="N186" s="4"/>
      <c r="O186" s="4"/>
    </row>
    <row r="187" spans="1:15" ht="11.65" customHeight="1" x14ac:dyDescent="0.2">
      <c r="A187" s="5">
        <f t="shared" ca="1" si="4"/>
        <v>187</v>
      </c>
      <c r="C187" s="56"/>
      <c r="D187" s="3"/>
      <c r="E187" s="3"/>
      <c r="F187" s="3"/>
      <c r="G187" s="57"/>
      <c r="H187" s="2"/>
      <c r="J187" s="4"/>
      <c r="K187" s="4"/>
      <c r="L187" s="4"/>
      <c r="M187" s="4"/>
      <c r="N187" s="4"/>
      <c r="O187" s="4"/>
    </row>
    <row r="188" spans="1:15" ht="11.65" customHeight="1" x14ac:dyDescent="0.2">
      <c r="A188" s="5">
        <f t="shared" ca="1" si="4"/>
        <v>188</v>
      </c>
      <c r="C188" s="56">
        <v>333</v>
      </c>
      <c r="D188" s="3" t="s">
        <v>52</v>
      </c>
      <c r="E188" s="3"/>
      <c r="F188" s="3"/>
      <c r="G188" s="57"/>
      <c r="H188" s="2"/>
      <c r="J188" s="4"/>
      <c r="K188" s="4"/>
      <c r="L188" s="4"/>
      <c r="M188" s="4"/>
      <c r="N188" s="4"/>
      <c r="O188" s="4"/>
    </row>
    <row r="189" spans="1:15" ht="11.65" customHeight="1" x14ac:dyDescent="0.2">
      <c r="A189" s="5">
        <f t="shared" ca="1" si="4"/>
        <v>189</v>
      </c>
      <c r="C189" s="56"/>
      <c r="D189" s="3"/>
      <c r="E189" s="58"/>
      <c r="F189" s="3" t="s">
        <v>302</v>
      </c>
      <c r="G189" s="57"/>
      <c r="H189" s="10">
        <v>7693839.290500137</v>
      </c>
      <c r="J189" s="4"/>
      <c r="K189" s="4"/>
      <c r="L189" s="4"/>
      <c r="M189" s="4"/>
      <c r="N189" s="4"/>
      <c r="O189" s="4"/>
    </row>
    <row r="190" spans="1:15" ht="11.65" customHeight="1" x14ac:dyDescent="0.2">
      <c r="A190" s="5">
        <f t="shared" ref="A190:A253" ca="1" si="5">OFFSET(A190,-1,)+1</f>
        <v>190</v>
      </c>
      <c r="C190" s="56"/>
      <c r="D190" s="3"/>
      <c r="E190" s="58"/>
      <c r="F190" s="3" t="s">
        <v>303</v>
      </c>
      <c r="G190" s="57"/>
      <c r="H190" s="10">
        <v>4041925.4789204751</v>
      </c>
      <c r="J190" s="4"/>
      <c r="K190" s="4"/>
      <c r="L190" s="4"/>
      <c r="M190" s="4"/>
      <c r="N190" s="4"/>
      <c r="O190" s="4"/>
    </row>
    <row r="191" spans="1:15" ht="11.65" customHeight="1" x14ac:dyDescent="0.2">
      <c r="A191" s="5">
        <f t="shared" ca="1" si="5"/>
        <v>191</v>
      </c>
      <c r="C191" s="56"/>
      <c r="D191" s="3"/>
      <c r="E191" s="58"/>
      <c r="F191" s="3" t="s">
        <v>249</v>
      </c>
      <c r="G191" s="57"/>
      <c r="H191" s="10">
        <v>0</v>
      </c>
      <c r="J191" s="4"/>
      <c r="K191" s="4"/>
      <c r="L191" s="4"/>
      <c r="M191" s="4"/>
      <c r="N191" s="4"/>
      <c r="O191" s="4"/>
    </row>
    <row r="192" spans="1:15" ht="11.65" customHeight="1" x14ac:dyDescent="0.2">
      <c r="A192" s="5">
        <f t="shared" ca="1" si="5"/>
        <v>192</v>
      </c>
      <c r="C192" s="56"/>
      <c r="D192" s="3"/>
      <c r="E192" s="58"/>
      <c r="F192" s="3" t="s">
        <v>251</v>
      </c>
      <c r="G192" s="57"/>
      <c r="H192" s="10">
        <v>0</v>
      </c>
      <c r="J192" s="4"/>
      <c r="K192" s="4"/>
      <c r="L192" s="4"/>
      <c r="M192" s="4"/>
      <c r="N192" s="4"/>
      <c r="O192" s="4"/>
    </row>
    <row r="193" spans="1:15" ht="11.65" customHeight="1" x14ac:dyDescent="0.2">
      <c r="A193" s="5">
        <f t="shared" ca="1" si="5"/>
        <v>193</v>
      </c>
      <c r="C193" s="56"/>
      <c r="D193" s="3"/>
      <c r="E193" s="58"/>
      <c r="F193" s="3" t="s">
        <v>24</v>
      </c>
      <c r="G193" s="57"/>
      <c r="H193" s="10">
        <v>0</v>
      </c>
      <c r="J193" s="4"/>
      <c r="K193" s="4"/>
      <c r="L193" s="4"/>
      <c r="M193" s="4"/>
      <c r="N193" s="4"/>
      <c r="O193" s="4"/>
    </row>
    <row r="194" spans="1:15" ht="11.65" customHeight="1" x14ac:dyDescent="0.2">
      <c r="A194" s="5">
        <f t="shared" ca="1" si="5"/>
        <v>194</v>
      </c>
      <c r="C194" s="56"/>
      <c r="D194" s="3"/>
      <c r="E194" s="58"/>
      <c r="F194" s="3" t="s">
        <v>251</v>
      </c>
      <c r="G194" s="57"/>
      <c r="H194" s="10">
        <v>0</v>
      </c>
      <c r="J194" s="4"/>
      <c r="K194" s="4"/>
      <c r="L194" s="4"/>
      <c r="M194" s="4"/>
      <c r="N194" s="4"/>
      <c r="O194" s="4"/>
    </row>
    <row r="195" spans="1:15" ht="11.65" customHeight="1" x14ac:dyDescent="0.2">
      <c r="A195" s="5">
        <f t="shared" ca="1" si="5"/>
        <v>195</v>
      </c>
      <c r="C195" s="56"/>
      <c r="D195" s="3"/>
      <c r="E195" s="3"/>
      <c r="F195" s="3"/>
      <c r="G195" s="57" t="s">
        <v>32</v>
      </c>
      <c r="H195" s="12">
        <f>SUBTOTAL(9,H189:H194)</f>
        <v>11735764.769420613</v>
      </c>
      <c r="J195" s="4"/>
      <c r="K195" s="4"/>
      <c r="L195" s="4"/>
      <c r="M195" s="4"/>
      <c r="N195" s="4"/>
      <c r="O195" s="4"/>
    </row>
    <row r="196" spans="1:15" ht="11.65" customHeight="1" x14ac:dyDescent="0.2">
      <c r="A196" s="5">
        <f t="shared" ca="1" si="5"/>
        <v>196</v>
      </c>
      <c r="C196" s="56"/>
      <c r="D196" s="3"/>
      <c r="E196" s="3"/>
      <c r="F196" s="3"/>
      <c r="G196" s="57"/>
      <c r="H196" s="2"/>
      <c r="J196" s="4"/>
      <c r="K196" s="4"/>
      <c r="L196" s="4"/>
      <c r="M196" s="4"/>
      <c r="N196" s="4"/>
      <c r="O196" s="4"/>
    </row>
    <row r="197" spans="1:15" ht="11.65" customHeight="1" x14ac:dyDescent="0.2">
      <c r="A197" s="5">
        <f t="shared" ca="1" si="5"/>
        <v>197</v>
      </c>
      <c r="C197" s="56">
        <v>334</v>
      </c>
      <c r="D197" s="3" t="s">
        <v>36</v>
      </c>
      <c r="E197" s="3"/>
      <c r="F197" s="3"/>
      <c r="G197" s="57"/>
      <c r="H197" s="2"/>
      <c r="J197" s="4"/>
      <c r="K197" s="4"/>
      <c r="L197" s="4"/>
      <c r="M197" s="4"/>
      <c r="N197" s="4"/>
      <c r="O197" s="4"/>
    </row>
    <row r="198" spans="1:15" ht="11.65" customHeight="1" x14ac:dyDescent="0.2">
      <c r="A198" s="5">
        <f t="shared" ca="1" si="5"/>
        <v>198</v>
      </c>
      <c r="C198" s="56"/>
      <c r="D198" s="3"/>
      <c r="E198" s="58"/>
      <c r="F198" s="3" t="s">
        <v>302</v>
      </c>
      <c r="G198" s="57"/>
      <c r="H198" s="10">
        <v>5759234.8379968004</v>
      </c>
      <c r="J198" s="4"/>
      <c r="K198" s="4"/>
      <c r="L198" s="4"/>
      <c r="M198" s="4"/>
      <c r="N198" s="4"/>
      <c r="O198" s="4"/>
    </row>
    <row r="199" spans="1:15" ht="11.65" customHeight="1" x14ac:dyDescent="0.2">
      <c r="A199" s="5">
        <f t="shared" ca="1" si="5"/>
        <v>199</v>
      </c>
      <c r="C199" s="56"/>
      <c r="D199" s="3"/>
      <c r="E199" s="58"/>
      <c r="F199" s="3" t="s">
        <v>303</v>
      </c>
      <c r="G199" s="57"/>
      <c r="H199" s="10">
        <v>1164631.5385594801</v>
      </c>
      <c r="J199" s="4"/>
      <c r="K199" s="4"/>
      <c r="L199" s="4"/>
      <c r="M199" s="4"/>
      <c r="N199" s="4"/>
      <c r="O199" s="4"/>
    </row>
    <row r="200" spans="1:15" ht="11.65" customHeight="1" x14ac:dyDescent="0.2">
      <c r="A200" s="5">
        <f t="shared" ca="1" si="5"/>
        <v>200</v>
      </c>
      <c r="C200" s="56"/>
      <c r="D200" s="3"/>
      <c r="E200" s="58"/>
      <c r="F200" s="3" t="s">
        <v>249</v>
      </c>
      <c r="G200" s="57"/>
      <c r="H200" s="10">
        <v>0</v>
      </c>
      <c r="J200" s="4"/>
      <c r="K200" s="4"/>
      <c r="L200" s="4"/>
      <c r="M200" s="4"/>
      <c r="N200" s="4"/>
      <c r="O200" s="4"/>
    </row>
    <row r="201" spans="1:15" ht="11.65" customHeight="1" x14ac:dyDescent="0.2">
      <c r="A201" s="5">
        <f t="shared" ca="1" si="5"/>
        <v>201</v>
      </c>
      <c r="C201" s="56"/>
      <c r="D201" s="3"/>
      <c r="E201" s="58"/>
      <c r="F201" s="3" t="s">
        <v>251</v>
      </c>
      <c r="G201" s="57"/>
      <c r="H201" s="10">
        <v>0</v>
      </c>
      <c r="J201" s="4"/>
      <c r="K201" s="4"/>
      <c r="L201" s="4"/>
      <c r="M201" s="4"/>
      <c r="N201" s="4"/>
      <c r="O201" s="4"/>
    </row>
    <row r="202" spans="1:15" ht="11.65" customHeight="1" x14ac:dyDescent="0.2">
      <c r="A202" s="5">
        <f t="shared" ca="1" si="5"/>
        <v>202</v>
      </c>
      <c r="C202" s="56"/>
      <c r="D202" s="3"/>
      <c r="E202" s="58"/>
      <c r="F202" s="3" t="s">
        <v>24</v>
      </c>
      <c r="G202" s="57"/>
      <c r="H202" s="10">
        <v>0</v>
      </c>
      <c r="J202" s="4"/>
      <c r="K202" s="4"/>
      <c r="L202" s="4"/>
      <c r="M202" s="4"/>
      <c r="N202" s="4"/>
      <c r="O202" s="4"/>
    </row>
    <row r="203" spans="1:15" ht="11.65" customHeight="1" x14ac:dyDescent="0.2">
      <c r="A203" s="5">
        <f t="shared" ca="1" si="5"/>
        <v>203</v>
      </c>
      <c r="C203" s="56"/>
      <c r="D203" s="3"/>
      <c r="E203" s="58"/>
      <c r="F203" s="3" t="s">
        <v>251</v>
      </c>
      <c r="G203" s="57"/>
      <c r="H203" s="10">
        <v>0</v>
      </c>
      <c r="J203" s="4"/>
      <c r="K203" s="4"/>
      <c r="L203" s="4"/>
      <c r="M203" s="4"/>
      <c r="N203" s="4"/>
      <c r="O203" s="4"/>
    </row>
    <row r="204" spans="1:15" ht="11.65" customHeight="1" x14ac:dyDescent="0.2">
      <c r="A204" s="5">
        <f t="shared" ca="1" si="5"/>
        <v>204</v>
      </c>
      <c r="C204" s="56"/>
      <c r="D204" s="3"/>
      <c r="E204" s="3"/>
      <c r="F204" s="3"/>
      <c r="G204" s="57" t="s">
        <v>32</v>
      </c>
      <c r="H204" s="12">
        <f>SUBTOTAL(9,H198:H203)</f>
        <v>6923866.376556281</v>
      </c>
      <c r="J204" s="4"/>
      <c r="K204" s="4"/>
      <c r="L204" s="4"/>
      <c r="M204" s="4"/>
      <c r="N204" s="4"/>
      <c r="O204" s="4"/>
    </row>
    <row r="205" spans="1:15" ht="11.65" customHeight="1" x14ac:dyDescent="0.2">
      <c r="A205" s="5">
        <f t="shared" ca="1" si="5"/>
        <v>205</v>
      </c>
      <c r="C205" s="56"/>
      <c r="D205" s="3"/>
      <c r="E205" s="3"/>
      <c r="F205" s="3"/>
      <c r="G205" s="57"/>
      <c r="H205" s="2"/>
      <c r="J205" s="4"/>
      <c r="K205" s="4"/>
      <c r="L205" s="4"/>
      <c r="M205" s="4"/>
      <c r="N205" s="4"/>
      <c r="O205" s="4"/>
    </row>
    <row r="206" spans="1:15" ht="11.65" customHeight="1" x14ac:dyDescent="0.2">
      <c r="A206" s="5">
        <f t="shared" ca="1" si="5"/>
        <v>206</v>
      </c>
      <c r="C206" s="56"/>
      <c r="D206" s="3"/>
      <c r="E206" s="58"/>
      <c r="F206" s="3"/>
      <c r="G206" s="57"/>
      <c r="H206" s="14"/>
      <c r="J206" s="15"/>
      <c r="K206" s="15"/>
      <c r="L206" s="15"/>
      <c r="M206" s="15"/>
      <c r="N206" s="15"/>
      <c r="O206" s="15"/>
    </row>
    <row r="207" spans="1:15" ht="11.65" customHeight="1" x14ac:dyDescent="0.2">
      <c r="A207" s="5">
        <f t="shared" ca="1" si="5"/>
        <v>207</v>
      </c>
      <c r="C207" s="59"/>
      <c r="D207" s="60"/>
      <c r="E207" s="61"/>
      <c r="F207" s="60"/>
      <c r="G207" s="62"/>
      <c r="H207" s="16"/>
      <c r="J207" s="17"/>
      <c r="K207" s="17"/>
      <c r="L207" s="17"/>
      <c r="M207" s="17"/>
      <c r="N207" s="17"/>
      <c r="O207" s="17"/>
    </row>
    <row r="208" spans="1:15" ht="11.65" customHeight="1" x14ac:dyDescent="0.2">
      <c r="A208" s="5">
        <f t="shared" ca="1" si="5"/>
        <v>208</v>
      </c>
      <c r="C208" s="56">
        <v>335</v>
      </c>
      <c r="D208" s="3" t="s">
        <v>45</v>
      </c>
      <c r="E208" s="3"/>
      <c r="F208" s="3"/>
      <c r="G208" s="57"/>
      <c r="H208" s="2"/>
      <c r="J208" s="4"/>
      <c r="K208" s="4"/>
      <c r="L208" s="4"/>
      <c r="M208" s="4"/>
      <c r="N208" s="4"/>
      <c r="O208" s="4"/>
    </row>
    <row r="209" spans="1:15" ht="11.65" customHeight="1" x14ac:dyDescent="0.2">
      <c r="A209" s="5">
        <f t="shared" ca="1" si="5"/>
        <v>209</v>
      </c>
      <c r="C209" s="56"/>
      <c r="D209" s="3"/>
      <c r="E209" s="58"/>
      <c r="F209" s="3" t="s">
        <v>302</v>
      </c>
      <c r="G209" s="57"/>
      <c r="H209" s="10">
        <v>190823.18858324547</v>
      </c>
      <c r="J209" s="4"/>
      <c r="K209" s="4"/>
      <c r="L209" s="4"/>
      <c r="M209" s="4"/>
      <c r="N209" s="4"/>
      <c r="O209" s="4"/>
    </row>
    <row r="210" spans="1:15" ht="11.65" customHeight="1" x14ac:dyDescent="0.2">
      <c r="A210" s="5">
        <f t="shared" ca="1" si="5"/>
        <v>210</v>
      </c>
      <c r="C210" s="56"/>
      <c r="D210" s="3"/>
      <c r="E210" s="58"/>
      <c r="F210" s="3" t="s">
        <v>303</v>
      </c>
      <c r="G210" s="57"/>
      <c r="H210" s="10">
        <v>13745.004806203897</v>
      </c>
      <c r="J210" s="4"/>
      <c r="K210" s="4"/>
      <c r="L210" s="4"/>
      <c r="M210" s="4"/>
      <c r="N210" s="4"/>
      <c r="O210" s="4"/>
    </row>
    <row r="211" spans="1:15" ht="11.65" customHeight="1" x14ac:dyDescent="0.2">
      <c r="A211" s="5">
        <f t="shared" ca="1" si="5"/>
        <v>211</v>
      </c>
      <c r="C211" s="56"/>
      <c r="D211" s="3"/>
      <c r="E211" s="58"/>
      <c r="F211" s="3" t="s">
        <v>249</v>
      </c>
      <c r="G211" s="57"/>
      <c r="H211" s="10">
        <v>0</v>
      </c>
      <c r="J211" s="4"/>
      <c r="K211" s="4"/>
      <c r="L211" s="4"/>
      <c r="M211" s="4"/>
      <c r="N211" s="4"/>
      <c r="O211" s="4"/>
    </row>
    <row r="212" spans="1:15" ht="11.65" customHeight="1" x14ac:dyDescent="0.2">
      <c r="A212" s="5">
        <f t="shared" ca="1" si="5"/>
        <v>212</v>
      </c>
      <c r="C212" s="56"/>
      <c r="D212" s="3"/>
      <c r="E212" s="58"/>
      <c r="F212" s="3" t="s">
        <v>251</v>
      </c>
      <c r="G212" s="57"/>
      <c r="H212" s="10">
        <v>0</v>
      </c>
      <c r="J212" s="4"/>
      <c r="K212" s="4"/>
      <c r="L212" s="4"/>
      <c r="M212" s="4"/>
      <c r="N212" s="4"/>
      <c r="O212" s="4"/>
    </row>
    <row r="213" spans="1:15" ht="11.65" customHeight="1" x14ac:dyDescent="0.2">
      <c r="A213" s="5">
        <f t="shared" ca="1" si="5"/>
        <v>213</v>
      </c>
      <c r="C213" s="56"/>
      <c r="D213" s="3"/>
      <c r="E213" s="58"/>
      <c r="F213" s="3" t="s">
        <v>24</v>
      </c>
      <c r="G213" s="57"/>
      <c r="H213" s="10">
        <v>0</v>
      </c>
      <c r="J213" s="4"/>
      <c r="K213" s="4"/>
      <c r="L213" s="4"/>
      <c r="M213" s="4"/>
      <c r="N213" s="4"/>
      <c r="O213" s="4"/>
    </row>
    <row r="214" spans="1:15" ht="11.65" customHeight="1" x14ac:dyDescent="0.2">
      <c r="A214" s="5">
        <f t="shared" ca="1" si="5"/>
        <v>214</v>
      </c>
      <c r="C214" s="56"/>
      <c r="D214" s="3"/>
      <c r="E214" s="58"/>
      <c r="F214" s="3" t="s">
        <v>251</v>
      </c>
      <c r="G214" s="57"/>
      <c r="H214" s="10">
        <v>0</v>
      </c>
      <c r="J214" s="4"/>
      <c r="K214" s="4"/>
      <c r="L214" s="4"/>
      <c r="M214" s="4"/>
      <c r="N214" s="4"/>
      <c r="O214" s="4"/>
    </row>
    <row r="215" spans="1:15" ht="11.65" customHeight="1" x14ac:dyDescent="0.2">
      <c r="A215" s="5">
        <f t="shared" ca="1" si="5"/>
        <v>215</v>
      </c>
      <c r="C215" s="56"/>
      <c r="D215" s="3"/>
      <c r="E215" s="3"/>
      <c r="F215" s="3"/>
      <c r="G215" s="57" t="s">
        <v>32</v>
      </c>
      <c r="H215" s="12">
        <f>SUBTOTAL(9,H209:H214)</f>
        <v>204568.19338944936</v>
      </c>
      <c r="J215" s="4"/>
      <c r="K215" s="4"/>
      <c r="L215" s="4"/>
      <c r="M215" s="4"/>
      <c r="N215" s="4"/>
      <c r="O215" s="4"/>
    </row>
    <row r="216" spans="1:15" ht="11.65" customHeight="1" x14ac:dyDescent="0.2">
      <c r="A216" s="5">
        <f t="shared" ca="1" si="5"/>
        <v>216</v>
      </c>
      <c r="C216" s="56"/>
      <c r="D216" s="3"/>
      <c r="E216" s="3"/>
      <c r="F216" s="3"/>
      <c r="G216" s="57"/>
      <c r="H216" s="2"/>
      <c r="J216" s="4"/>
      <c r="K216" s="4"/>
      <c r="L216" s="4"/>
      <c r="M216" s="4"/>
      <c r="N216" s="4"/>
      <c r="O216" s="4"/>
    </row>
    <row r="217" spans="1:15" ht="11.65" customHeight="1" x14ac:dyDescent="0.2">
      <c r="A217" s="5">
        <f t="shared" ca="1" si="5"/>
        <v>217</v>
      </c>
      <c r="C217" s="56">
        <v>336</v>
      </c>
      <c r="D217" s="3" t="s">
        <v>53</v>
      </c>
      <c r="E217" s="3"/>
      <c r="F217" s="3"/>
      <c r="G217" s="57"/>
      <c r="H217" s="2"/>
      <c r="J217" s="4"/>
      <c r="K217" s="4"/>
      <c r="L217" s="4"/>
      <c r="M217" s="4"/>
      <c r="N217" s="4"/>
      <c r="O217" s="4"/>
    </row>
    <row r="218" spans="1:15" ht="11.65" customHeight="1" x14ac:dyDescent="0.2">
      <c r="A218" s="5">
        <f t="shared" ca="1" si="5"/>
        <v>218</v>
      </c>
      <c r="C218" s="56"/>
      <c r="D218" s="3"/>
      <c r="E218" s="58"/>
      <c r="F218" s="3" t="s">
        <v>302</v>
      </c>
      <c r="G218" s="57"/>
      <c r="H218" s="10">
        <v>1851645.6964194675</v>
      </c>
      <c r="J218" s="4"/>
      <c r="K218" s="4"/>
      <c r="L218" s="4"/>
      <c r="M218" s="4"/>
      <c r="N218" s="4"/>
      <c r="O218" s="4"/>
    </row>
    <row r="219" spans="1:15" ht="11.65" customHeight="1" x14ac:dyDescent="0.2">
      <c r="A219" s="5">
        <f t="shared" ca="1" si="5"/>
        <v>219</v>
      </c>
      <c r="C219" s="56"/>
      <c r="D219" s="3"/>
      <c r="E219" s="58"/>
      <c r="F219" s="3" t="s">
        <v>303</v>
      </c>
      <c r="G219" s="57"/>
      <c r="H219" s="10">
        <v>244775.32026038738</v>
      </c>
      <c r="J219" s="4"/>
      <c r="K219" s="4"/>
      <c r="L219" s="4"/>
      <c r="M219" s="4"/>
      <c r="N219" s="4"/>
      <c r="O219" s="4"/>
    </row>
    <row r="220" spans="1:15" ht="11.65" customHeight="1" x14ac:dyDescent="0.2">
      <c r="A220" s="5">
        <f t="shared" ca="1" si="5"/>
        <v>220</v>
      </c>
      <c r="C220" s="56"/>
      <c r="D220" s="3"/>
      <c r="E220" s="58"/>
      <c r="F220" s="3" t="s">
        <v>249</v>
      </c>
      <c r="G220" s="57"/>
      <c r="H220" s="10">
        <v>0</v>
      </c>
      <c r="J220" s="4"/>
      <c r="K220" s="4"/>
      <c r="L220" s="4"/>
      <c r="M220" s="4"/>
      <c r="N220" s="4"/>
      <c r="O220" s="4"/>
    </row>
    <row r="221" spans="1:15" ht="11.65" customHeight="1" x14ac:dyDescent="0.2">
      <c r="A221" s="5">
        <f t="shared" ca="1" si="5"/>
        <v>221</v>
      </c>
      <c r="C221" s="56"/>
      <c r="D221" s="3"/>
      <c r="E221" s="58"/>
      <c r="F221" s="3" t="s">
        <v>251</v>
      </c>
      <c r="G221" s="57"/>
      <c r="H221" s="10">
        <v>0</v>
      </c>
      <c r="J221" s="4"/>
      <c r="K221" s="4"/>
      <c r="L221" s="4"/>
      <c r="M221" s="4"/>
      <c r="N221" s="4"/>
      <c r="O221" s="4"/>
    </row>
    <row r="222" spans="1:15" ht="11.65" customHeight="1" x14ac:dyDescent="0.2">
      <c r="A222" s="5">
        <f t="shared" ca="1" si="5"/>
        <v>222</v>
      </c>
      <c r="C222" s="56"/>
      <c r="D222" s="3"/>
      <c r="E222" s="58"/>
      <c r="F222" s="3" t="s">
        <v>24</v>
      </c>
      <c r="G222" s="57"/>
      <c r="H222" s="10">
        <v>0</v>
      </c>
      <c r="J222" s="4"/>
      <c r="K222" s="4"/>
      <c r="L222" s="4"/>
      <c r="M222" s="4"/>
      <c r="N222" s="4"/>
      <c r="O222" s="4"/>
    </row>
    <row r="223" spans="1:15" ht="11.25" customHeight="1" x14ac:dyDescent="0.2">
      <c r="A223" s="5">
        <f t="shared" ca="1" si="5"/>
        <v>223</v>
      </c>
      <c r="C223" s="56"/>
      <c r="D223" s="3"/>
      <c r="E223" s="58"/>
      <c r="F223" s="3" t="s">
        <v>251</v>
      </c>
      <c r="G223" s="57"/>
      <c r="H223" s="10">
        <v>0</v>
      </c>
      <c r="J223" s="4"/>
      <c r="K223" s="4"/>
      <c r="L223" s="4"/>
      <c r="M223" s="4"/>
      <c r="N223" s="4"/>
      <c r="O223" s="4"/>
    </row>
    <row r="224" spans="1:15" ht="11.65" customHeight="1" x14ac:dyDescent="0.2">
      <c r="A224" s="5">
        <f t="shared" ca="1" si="5"/>
        <v>224</v>
      </c>
      <c r="C224" s="56"/>
      <c r="D224" s="3"/>
      <c r="E224" s="3"/>
      <c r="F224" s="3"/>
      <c r="G224" s="57" t="s">
        <v>32</v>
      </c>
      <c r="H224" s="12">
        <f>SUBTOTAL(9,H218:H223)</f>
        <v>2096421.0166798548</v>
      </c>
      <c r="J224" s="4"/>
      <c r="K224" s="4"/>
      <c r="L224" s="4"/>
      <c r="M224" s="4"/>
      <c r="N224" s="4"/>
      <c r="O224" s="4"/>
    </row>
    <row r="225" spans="1:15" ht="11.65" customHeight="1" x14ac:dyDescent="0.2">
      <c r="A225" s="5">
        <f t="shared" ca="1" si="5"/>
        <v>225</v>
      </c>
      <c r="C225" s="56"/>
      <c r="D225" s="3"/>
      <c r="E225" s="3"/>
      <c r="F225" s="3"/>
      <c r="G225" s="57"/>
      <c r="H225" s="2"/>
      <c r="J225" s="4"/>
      <c r="K225" s="4"/>
      <c r="L225" s="4"/>
      <c r="M225" s="4"/>
      <c r="N225" s="4"/>
      <c r="O225" s="4"/>
    </row>
    <row r="226" spans="1:15" ht="11.65" customHeight="1" x14ac:dyDescent="0.2">
      <c r="A226" s="5">
        <f t="shared" ca="1" si="5"/>
        <v>226</v>
      </c>
      <c r="C226" s="56">
        <v>337</v>
      </c>
      <c r="D226" s="3" t="s">
        <v>54</v>
      </c>
      <c r="E226" s="3"/>
      <c r="F226" s="3"/>
      <c r="G226" s="57"/>
      <c r="H226" s="2"/>
      <c r="J226" s="4"/>
      <c r="K226" s="4"/>
      <c r="L226" s="4"/>
      <c r="M226" s="4"/>
      <c r="N226" s="4"/>
      <c r="O226" s="4"/>
    </row>
    <row r="227" spans="1:15" ht="11.65" customHeight="1" x14ac:dyDescent="0.2">
      <c r="A227" s="5">
        <f t="shared" ca="1" si="5"/>
        <v>227</v>
      </c>
      <c r="C227" s="56"/>
      <c r="D227" s="3"/>
      <c r="E227" s="3"/>
      <c r="F227" s="3" t="s">
        <v>193</v>
      </c>
      <c r="G227" s="57"/>
      <c r="H227" s="10">
        <v>0</v>
      </c>
      <c r="J227" s="4"/>
      <c r="K227" s="4"/>
      <c r="L227" s="4"/>
      <c r="M227" s="4"/>
      <c r="N227" s="4"/>
      <c r="O227" s="4"/>
    </row>
    <row r="228" spans="1:15" ht="11.65" customHeight="1" x14ac:dyDescent="0.2">
      <c r="A228" s="5">
        <f t="shared" ca="1" si="5"/>
        <v>228</v>
      </c>
      <c r="C228" s="56"/>
      <c r="D228" s="3"/>
      <c r="E228" s="3"/>
      <c r="F228" s="3"/>
      <c r="G228" s="57"/>
      <c r="H228" s="12">
        <f>SUBTOTAL(9,H225:H227)</f>
        <v>0</v>
      </c>
      <c r="J228" s="4"/>
      <c r="K228" s="4"/>
      <c r="L228" s="4"/>
      <c r="M228" s="4"/>
      <c r="N228" s="4"/>
      <c r="O228" s="4"/>
    </row>
    <row r="229" spans="1:15" ht="11.65" customHeight="1" x14ac:dyDescent="0.2">
      <c r="A229" s="5">
        <f t="shared" ca="1" si="5"/>
        <v>229</v>
      </c>
      <c r="C229" s="56"/>
      <c r="D229" s="3"/>
      <c r="E229" s="3"/>
      <c r="F229" s="3"/>
      <c r="G229" s="57"/>
      <c r="H229" s="2"/>
      <c r="J229" s="4"/>
      <c r="K229" s="4"/>
      <c r="L229" s="4"/>
      <c r="M229" s="4"/>
      <c r="N229" s="4"/>
      <c r="O229" s="4"/>
    </row>
    <row r="230" spans="1:15" ht="11.65" customHeight="1" x14ac:dyDescent="0.2">
      <c r="A230" s="5">
        <f t="shared" ca="1" si="5"/>
        <v>230</v>
      </c>
      <c r="C230" s="56" t="s">
        <v>55</v>
      </c>
      <c r="D230" s="3" t="s">
        <v>56</v>
      </c>
      <c r="E230" s="3"/>
      <c r="F230" s="3"/>
      <c r="G230" s="57"/>
      <c r="H230" s="2"/>
      <c r="J230" s="4"/>
      <c r="K230" s="4"/>
      <c r="L230" s="4"/>
      <c r="M230" s="4"/>
      <c r="N230" s="4"/>
      <c r="O230" s="4"/>
    </row>
    <row r="231" spans="1:15" ht="11.65" customHeight="1" x14ac:dyDescent="0.2">
      <c r="A231" s="5">
        <f t="shared" ca="1" si="5"/>
        <v>231</v>
      </c>
      <c r="C231" s="56"/>
      <c r="D231" s="3"/>
      <c r="E231" s="58"/>
      <c r="F231" s="3" t="s">
        <v>193</v>
      </c>
      <c r="G231" s="57"/>
      <c r="H231" s="10">
        <v>0</v>
      </c>
      <c r="J231" s="4"/>
      <c r="K231" s="4"/>
      <c r="L231" s="4"/>
      <c r="M231" s="4"/>
      <c r="N231" s="4"/>
      <c r="O231" s="4"/>
    </row>
    <row r="232" spans="1:15" ht="11.65" customHeight="1" x14ac:dyDescent="0.2">
      <c r="A232" s="5">
        <f t="shared" ca="1" si="5"/>
        <v>232</v>
      </c>
      <c r="C232" s="56"/>
      <c r="D232" s="3"/>
      <c r="E232" s="58"/>
      <c r="F232" s="3" t="s">
        <v>303</v>
      </c>
      <c r="G232" s="57"/>
      <c r="H232" s="10">
        <v>0</v>
      </c>
      <c r="J232" s="4"/>
      <c r="K232" s="4"/>
      <c r="L232" s="4"/>
      <c r="M232" s="4"/>
      <c r="N232" s="4"/>
      <c r="O232" s="4"/>
    </row>
    <row r="233" spans="1:15" ht="11.65" customHeight="1" x14ac:dyDescent="0.2">
      <c r="A233" s="5">
        <f t="shared" ca="1" si="5"/>
        <v>233</v>
      </c>
      <c r="C233" s="56"/>
      <c r="D233" s="3"/>
      <c r="E233" s="58"/>
      <c r="F233" s="3" t="s">
        <v>249</v>
      </c>
      <c r="G233" s="57"/>
      <c r="H233" s="10">
        <v>0</v>
      </c>
      <c r="J233" s="4"/>
      <c r="K233" s="4"/>
      <c r="L233" s="4"/>
      <c r="M233" s="4"/>
      <c r="N233" s="4"/>
      <c r="O233" s="4"/>
    </row>
    <row r="234" spans="1:15" ht="11.65" customHeight="1" x14ac:dyDescent="0.2">
      <c r="A234" s="5">
        <f t="shared" ca="1" si="5"/>
        <v>234</v>
      </c>
      <c r="C234" s="56"/>
      <c r="D234" s="3"/>
      <c r="E234" s="58"/>
      <c r="F234" s="3" t="s">
        <v>251</v>
      </c>
      <c r="G234" s="57"/>
      <c r="H234" s="10">
        <v>0</v>
      </c>
      <c r="J234" s="4"/>
      <c r="K234" s="4"/>
      <c r="L234" s="4"/>
      <c r="M234" s="4"/>
      <c r="N234" s="4"/>
      <c r="O234" s="4"/>
    </row>
    <row r="235" spans="1:15" ht="11.65" customHeight="1" x14ac:dyDescent="0.2">
      <c r="A235" s="5">
        <f t="shared" ca="1" si="5"/>
        <v>235</v>
      </c>
      <c r="C235" s="56"/>
      <c r="D235" s="3"/>
      <c r="E235" s="58"/>
      <c r="F235" s="3" t="s">
        <v>24</v>
      </c>
      <c r="G235" s="57"/>
      <c r="H235" s="10">
        <v>0</v>
      </c>
      <c r="J235" s="4"/>
      <c r="K235" s="4"/>
      <c r="L235" s="4"/>
      <c r="M235" s="4"/>
      <c r="N235" s="4"/>
      <c r="O235" s="4"/>
    </row>
    <row r="236" spans="1:15" ht="11.65" customHeight="1" x14ac:dyDescent="0.2">
      <c r="A236" s="5">
        <f t="shared" ca="1" si="5"/>
        <v>236</v>
      </c>
      <c r="C236" s="56"/>
      <c r="D236" s="3"/>
      <c r="E236" s="58"/>
      <c r="F236" s="3" t="s">
        <v>251</v>
      </c>
      <c r="G236" s="57"/>
      <c r="H236" s="10">
        <v>0</v>
      </c>
      <c r="J236" s="4"/>
      <c r="K236" s="4"/>
      <c r="L236" s="4"/>
      <c r="M236" s="4"/>
      <c r="N236" s="4"/>
      <c r="O236" s="4"/>
    </row>
    <row r="237" spans="1:15" ht="11.65" customHeight="1" x14ac:dyDescent="0.2">
      <c r="A237" s="5">
        <f t="shared" ca="1" si="5"/>
        <v>237</v>
      </c>
      <c r="C237" s="56"/>
      <c r="D237" s="3"/>
      <c r="E237" s="3"/>
      <c r="F237" s="3"/>
      <c r="G237" s="57"/>
      <c r="H237" s="12">
        <f>SUBTOTAL(9,H231:H236)</f>
        <v>0</v>
      </c>
      <c r="J237" s="4"/>
      <c r="K237" s="4"/>
      <c r="L237" s="4"/>
      <c r="M237" s="4"/>
      <c r="N237" s="4"/>
      <c r="O237" s="4"/>
    </row>
    <row r="238" spans="1:15" ht="11.65" customHeight="1" x14ac:dyDescent="0.2">
      <c r="A238" s="5">
        <f t="shared" ca="1" si="5"/>
        <v>238</v>
      </c>
      <c r="C238" s="56"/>
      <c r="D238" s="3"/>
      <c r="E238" s="3"/>
      <c r="F238" s="3"/>
      <c r="G238" s="57"/>
      <c r="H238" s="2"/>
      <c r="J238" s="4"/>
      <c r="K238" s="4"/>
      <c r="L238" s="4"/>
      <c r="M238" s="4"/>
      <c r="N238" s="4"/>
      <c r="O238" s="4"/>
    </row>
    <row r="239" spans="1:15" ht="11.65" customHeight="1" thickBot="1" x14ac:dyDescent="0.25">
      <c r="A239" s="5">
        <f t="shared" ca="1" si="5"/>
        <v>239</v>
      </c>
      <c r="C239" s="63" t="s">
        <v>57</v>
      </c>
      <c r="D239" s="3"/>
      <c r="E239" s="3"/>
      <c r="F239" s="3"/>
      <c r="G239" s="57" t="s">
        <v>32</v>
      </c>
      <c r="H239" s="13">
        <f>SUBTOTAL(9,H162:H237)</f>
        <v>89960978.294904843</v>
      </c>
      <c r="J239" s="11"/>
      <c r="K239" s="11"/>
      <c r="L239" s="11"/>
      <c r="M239" s="11"/>
      <c r="N239" s="11"/>
      <c r="O239" s="11"/>
    </row>
    <row r="240" spans="1:15" ht="11.65" customHeight="1" thickTop="1" x14ac:dyDescent="0.2">
      <c r="A240" s="5">
        <f t="shared" ca="1" si="5"/>
        <v>240</v>
      </c>
      <c r="C240" s="56"/>
      <c r="D240" s="3"/>
      <c r="E240" s="3"/>
      <c r="F240" s="3"/>
      <c r="G240" s="57"/>
      <c r="H240" s="2"/>
      <c r="J240" s="4"/>
      <c r="K240" s="4"/>
      <c r="L240" s="4"/>
      <c r="M240" s="4"/>
      <c r="N240" s="4"/>
      <c r="O240" s="4"/>
    </row>
    <row r="241" spans="1:15" ht="11.65" customHeight="1" x14ac:dyDescent="0.2">
      <c r="A241" s="5">
        <f t="shared" ca="1" si="5"/>
        <v>241</v>
      </c>
      <c r="C241" s="56" t="s">
        <v>58</v>
      </c>
      <c r="D241" s="3"/>
      <c r="E241" s="3"/>
      <c r="F241" s="3"/>
      <c r="G241" s="57"/>
      <c r="H241" s="2"/>
      <c r="J241" s="4"/>
      <c r="K241" s="4"/>
      <c r="L241" s="4"/>
      <c r="M241" s="4"/>
      <c r="N241" s="4"/>
      <c r="O241" s="4"/>
    </row>
    <row r="242" spans="1:15" ht="11.65" customHeight="1" x14ac:dyDescent="0.2">
      <c r="A242" s="5">
        <f t="shared" ca="1" si="5"/>
        <v>242</v>
      </c>
      <c r="C242" s="56"/>
      <c r="D242" s="3"/>
      <c r="E242" s="3" t="s">
        <v>193</v>
      </c>
      <c r="F242" s="3"/>
      <c r="G242" s="57"/>
      <c r="H242" s="10">
        <f t="shared" ref="H242:H247" si="6">SUMIFS($H$162:$H$239,$F$162:$F$239,E242)</f>
        <v>0</v>
      </c>
      <c r="J242" s="4"/>
      <c r="K242" s="4"/>
      <c r="L242" s="4"/>
      <c r="M242" s="4"/>
      <c r="N242" s="4"/>
      <c r="O242" s="4"/>
    </row>
    <row r="243" spans="1:15" ht="11.65" customHeight="1" x14ac:dyDescent="0.2">
      <c r="A243" s="5">
        <f t="shared" ca="1" si="5"/>
        <v>243</v>
      </c>
      <c r="C243" s="56"/>
      <c r="D243" s="3"/>
      <c r="E243" s="58" t="s">
        <v>24</v>
      </c>
      <c r="F243" s="3"/>
      <c r="G243" s="57"/>
      <c r="H243" s="10">
        <f t="shared" si="6"/>
        <v>0</v>
      </c>
      <c r="J243" s="4"/>
      <c r="K243" s="4"/>
      <c r="L243" s="4"/>
      <c r="M243" s="4"/>
      <c r="N243" s="4"/>
      <c r="O243" s="4"/>
    </row>
    <row r="244" spans="1:15" ht="11.65" customHeight="1" x14ac:dyDescent="0.2">
      <c r="A244" s="5">
        <f t="shared" ca="1" si="5"/>
        <v>244</v>
      </c>
      <c r="C244" s="56"/>
      <c r="D244" s="3"/>
      <c r="E244" s="58" t="s">
        <v>249</v>
      </c>
      <c r="F244" s="3"/>
      <c r="G244" s="57"/>
      <c r="H244" s="10">
        <f t="shared" si="6"/>
        <v>0</v>
      </c>
      <c r="J244" s="4"/>
      <c r="K244" s="4"/>
      <c r="L244" s="4"/>
      <c r="M244" s="4"/>
      <c r="N244" s="4"/>
      <c r="O244" s="4"/>
    </row>
    <row r="245" spans="1:15" ht="11.65" customHeight="1" x14ac:dyDescent="0.2">
      <c r="A245" s="5">
        <f t="shared" ca="1" si="5"/>
        <v>245</v>
      </c>
      <c r="C245" s="56"/>
      <c r="D245" s="3"/>
      <c r="E245" s="58" t="s">
        <v>251</v>
      </c>
      <c r="F245" s="3"/>
      <c r="G245" s="57"/>
      <c r="H245" s="10">
        <f t="shared" si="6"/>
        <v>0</v>
      </c>
      <c r="J245" s="4"/>
      <c r="K245" s="4"/>
      <c r="L245" s="4"/>
      <c r="M245" s="4"/>
      <c r="N245" s="4"/>
      <c r="O245" s="4"/>
    </row>
    <row r="246" spans="1:15" ht="11.65" customHeight="1" x14ac:dyDescent="0.2">
      <c r="A246" s="5">
        <f t="shared" ca="1" si="5"/>
        <v>246</v>
      </c>
      <c r="C246" s="56"/>
      <c r="D246" s="3"/>
      <c r="E246" s="3" t="s">
        <v>302</v>
      </c>
      <c r="F246" s="3"/>
      <c r="G246" s="57"/>
      <c r="H246" s="10">
        <f t="shared" si="6"/>
        <v>74478589.871839777</v>
      </c>
      <c r="J246" s="4"/>
      <c r="K246" s="4"/>
      <c r="L246" s="4"/>
      <c r="M246" s="4"/>
      <c r="N246" s="4"/>
      <c r="O246" s="4"/>
    </row>
    <row r="247" spans="1:15" ht="11.65" customHeight="1" x14ac:dyDescent="0.2">
      <c r="A247" s="5">
        <f t="shared" ca="1" si="5"/>
        <v>247</v>
      </c>
      <c r="C247" s="56"/>
      <c r="D247" s="3"/>
      <c r="E247" s="3" t="s">
        <v>303</v>
      </c>
      <c r="F247" s="3"/>
      <c r="G247" s="57"/>
      <c r="H247" s="10">
        <f t="shared" si="6"/>
        <v>15482388.423065055</v>
      </c>
      <c r="J247" s="4"/>
      <c r="K247" s="4"/>
      <c r="L247" s="4"/>
      <c r="M247" s="4"/>
      <c r="N247" s="4"/>
      <c r="O247" s="4"/>
    </row>
    <row r="248" spans="1:15" ht="11.65" customHeight="1" thickBot="1" x14ac:dyDescent="0.25">
      <c r="A248" s="5">
        <f t="shared" ca="1" si="5"/>
        <v>248</v>
      </c>
      <c r="C248" s="56" t="s">
        <v>59</v>
      </c>
      <c r="D248" s="3"/>
      <c r="E248" s="3"/>
      <c r="F248" s="3"/>
      <c r="G248" s="57" t="s">
        <v>32</v>
      </c>
      <c r="H248" s="19">
        <f>SUM(H242:H247)</f>
        <v>89960978.294904828</v>
      </c>
      <c r="J248" s="4"/>
      <c r="K248" s="4"/>
      <c r="L248" s="4"/>
      <c r="M248" s="4"/>
      <c r="N248" s="4"/>
      <c r="O248" s="4"/>
    </row>
    <row r="249" spans="1:15" ht="11.65" customHeight="1" thickTop="1" x14ac:dyDescent="0.2">
      <c r="A249" s="5">
        <f t="shared" ca="1" si="5"/>
        <v>249</v>
      </c>
      <c r="C249" s="56"/>
      <c r="D249" s="3"/>
      <c r="E249" s="3"/>
      <c r="F249" s="3"/>
      <c r="G249" s="57"/>
      <c r="H249" s="2"/>
      <c r="J249" s="4"/>
      <c r="K249" s="4"/>
      <c r="L249" s="4"/>
      <c r="M249" s="4"/>
      <c r="N249" s="4"/>
      <c r="O249" s="4"/>
    </row>
    <row r="250" spans="1:15" ht="11.65" customHeight="1" x14ac:dyDescent="0.2">
      <c r="A250" s="5">
        <f t="shared" ca="1" si="5"/>
        <v>250</v>
      </c>
      <c r="C250" s="56">
        <v>340</v>
      </c>
      <c r="D250" s="3" t="s">
        <v>31</v>
      </c>
      <c r="E250" s="3"/>
      <c r="F250" s="3"/>
      <c r="G250" s="57"/>
      <c r="H250" s="2"/>
      <c r="J250" s="4"/>
      <c r="K250" s="4"/>
      <c r="L250" s="4"/>
      <c r="M250" s="4"/>
      <c r="N250" s="4"/>
      <c r="O250" s="4"/>
    </row>
    <row r="251" spans="1:15" ht="11.65" customHeight="1" x14ac:dyDescent="0.2">
      <c r="A251" s="5">
        <f t="shared" ca="1" si="5"/>
        <v>251</v>
      </c>
      <c r="C251" s="56"/>
      <c r="D251" s="3"/>
      <c r="E251" s="3"/>
      <c r="F251" s="3" t="s">
        <v>193</v>
      </c>
      <c r="G251" s="57"/>
      <c r="H251" s="10">
        <v>0</v>
      </c>
      <c r="J251" s="4"/>
      <c r="K251" s="4"/>
      <c r="L251" s="4"/>
      <c r="M251" s="4"/>
      <c r="N251" s="4"/>
      <c r="O251" s="4"/>
    </row>
    <row r="252" spans="1:15" ht="11.65" customHeight="1" x14ac:dyDescent="0.2">
      <c r="A252" s="5">
        <f t="shared" ca="1" si="5"/>
        <v>252</v>
      </c>
      <c r="C252" s="56"/>
      <c r="D252" s="3"/>
      <c r="E252" s="3"/>
      <c r="F252" s="3" t="s">
        <v>24</v>
      </c>
      <c r="G252" s="57"/>
      <c r="H252" s="10">
        <v>0</v>
      </c>
      <c r="J252" s="4"/>
      <c r="K252" s="4"/>
      <c r="L252" s="4"/>
      <c r="M252" s="4"/>
      <c r="N252" s="4"/>
      <c r="O252" s="4"/>
    </row>
    <row r="253" spans="1:15" ht="11.65" customHeight="1" x14ac:dyDescent="0.2">
      <c r="A253" s="5">
        <f t="shared" ca="1" si="5"/>
        <v>253</v>
      </c>
      <c r="C253" s="56"/>
      <c r="D253" s="3"/>
      <c r="E253" s="3"/>
      <c r="F253" s="3" t="s">
        <v>304</v>
      </c>
      <c r="G253" s="57"/>
      <c r="H253" s="10">
        <v>939799.3704086272</v>
      </c>
      <c r="J253" s="4"/>
      <c r="K253" s="4"/>
      <c r="L253" s="4"/>
      <c r="M253" s="4"/>
      <c r="N253" s="4"/>
      <c r="O253" s="4"/>
    </row>
    <row r="254" spans="1:15" ht="11.65" customHeight="1" x14ac:dyDescent="0.2">
      <c r="A254" s="5">
        <f t="shared" ref="A254:A317" ca="1" si="7">OFFSET(A254,-1,)+1</f>
        <v>254</v>
      </c>
      <c r="C254" s="56"/>
      <c r="D254" s="3"/>
      <c r="E254" s="3"/>
      <c r="F254" s="3" t="s">
        <v>249</v>
      </c>
      <c r="G254" s="57"/>
      <c r="H254" s="10">
        <v>1003419.1979520721</v>
      </c>
      <c r="J254" s="4"/>
      <c r="K254" s="4"/>
      <c r="L254" s="4"/>
      <c r="M254" s="4"/>
      <c r="N254" s="4"/>
      <c r="O254" s="4"/>
    </row>
    <row r="255" spans="1:15" ht="11.65" customHeight="1" x14ac:dyDescent="0.2">
      <c r="A255" s="5">
        <f t="shared" ca="1" si="7"/>
        <v>255</v>
      </c>
      <c r="C255" s="56"/>
      <c r="D255" s="3"/>
      <c r="E255" s="3"/>
      <c r="F255" s="3" t="s">
        <v>251</v>
      </c>
      <c r="G255" s="57"/>
      <c r="H255" s="10">
        <v>0</v>
      </c>
      <c r="J255" s="4"/>
      <c r="K255" s="4"/>
      <c r="L255" s="4"/>
      <c r="M255" s="4"/>
      <c r="N255" s="4"/>
      <c r="O255" s="4"/>
    </row>
    <row r="256" spans="1:15" ht="11.65" customHeight="1" x14ac:dyDescent="0.2">
      <c r="A256" s="5">
        <f t="shared" ca="1" si="7"/>
        <v>256</v>
      </c>
      <c r="C256" s="56"/>
      <c r="D256" s="3"/>
      <c r="E256" s="3"/>
      <c r="F256" s="3" t="s">
        <v>251</v>
      </c>
      <c r="G256" s="57"/>
      <c r="H256" s="10">
        <v>0</v>
      </c>
      <c r="J256" s="4"/>
      <c r="K256" s="4"/>
      <c r="L256" s="4"/>
      <c r="M256" s="4"/>
      <c r="N256" s="4"/>
      <c r="O256" s="4"/>
    </row>
    <row r="257" spans="1:15" ht="11.65" customHeight="1" x14ac:dyDescent="0.2">
      <c r="A257" s="5">
        <f t="shared" ca="1" si="7"/>
        <v>257</v>
      </c>
      <c r="C257" s="56"/>
      <c r="D257" s="3"/>
      <c r="E257" s="3"/>
      <c r="F257" s="3"/>
      <c r="G257" s="57" t="s">
        <v>32</v>
      </c>
      <c r="H257" s="12">
        <f>SUBTOTAL(9,H251:H256)</f>
        <v>1943218.5683606993</v>
      </c>
      <c r="J257" s="4"/>
      <c r="K257" s="4"/>
      <c r="L257" s="4"/>
      <c r="M257" s="4"/>
      <c r="N257" s="4"/>
      <c r="O257" s="4"/>
    </row>
    <row r="258" spans="1:15" ht="11.65" customHeight="1" x14ac:dyDescent="0.2">
      <c r="A258" s="5">
        <f t="shared" ca="1" si="7"/>
        <v>258</v>
      </c>
      <c r="C258" s="56"/>
      <c r="D258" s="3"/>
      <c r="E258" s="3"/>
      <c r="F258" s="3"/>
      <c r="G258" s="57"/>
      <c r="H258" s="2"/>
      <c r="J258" s="4"/>
      <c r="K258" s="4"/>
      <c r="L258" s="4"/>
      <c r="M258" s="4"/>
      <c r="N258" s="4"/>
      <c r="O258" s="4"/>
    </row>
    <row r="259" spans="1:15" ht="11.65" customHeight="1" x14ac:dyDescent="0.2">
      <c r="A259" s="5">
        <f t="shared" ca="1" si="7"/>
        <v>259</v>
      </c>
      <c r="C259" s="56">
        <v>341</v>
      </c>
      <c r="D259" s="3" t="s">
        <v>33</v>
      </c>
      <c r="E259" s="3"/>
      <c r="F259" s="3"/>
      <c r="G259" s="57"/>
      <c r="H259" s="2"/>
      <c r="J259" s="4"/>
      <c r="K259" s="4"/>
      <c r="L259" s="4"/>
      <c r="M259" s="4"/>
      <c r="N259" s="4"/>
      <c r="O259" s="4"/>
    </row>
    <row r="260" spans="1:15" ht="11.65" customHeight="1" x14ac:dyDescent="0.2">
      <c r="A260" s="5">
        <f t="shared" ca="1" si="7"/>
        <v>260</v>
      </c>
      <c r="C260" s="56"/>
      <c r="D260" s="3"/>
      <c r="E260" s="3"/>
      <c r="F260" s="3" t="s">
        <v>24</v>
      </c>
      <c r="G260" s="57"/>
      <c r="H260" s="10">
        <v>0</v>
      </c>
      <c r="J260" s="4"/>
      <c r="K260" s="4"/>
      <c r="L260" s="4"/>
      <c r="M260" s="4"/>
      <c r="N260" s="4"/>
      <c r="O260" s="4"/>
    </row>
    <row r="261" spans="1:15" ht="11.65" customHeight="1" x14ac:dyDescent="0.2">
      <c r="A261" s="5">
        <f t="shared" ca="1" si="7"/>
        <v>261</v>
      </c>
      <c r="C261" s="56"/>
      <c r="D261" s="3"/>
      <c r="E261" s="3"/>
      <c r="F261" s="3" t="s">
        <v>304</v>
      </c>
      <c r="G261" s="57"/>
      <c r="H261" s="10">
        <v>7785910.5213407846</v>
      </c>
      <c r="J261" s="4"/>
      <c r="K261" s="4"/>
      <c r="L261" s="4"/>
      <c r="M261" s="4"/>
      <c r="N261" s="4"/>
      <c r="O261" s="4"/>
    </row>
    <row r="262" spans="1:15" ht="11.65" customHeight="1" x14ac:dyDescent="0.2">
      <c r="A262" s="5">
        <f t="shared" ca="1" si="7"/>
        <v>262</v>
      </c>
      <c r="C262" s="56"/>
      <c r="D262" s="3"/>
      <c r="E262" s="3"/>
      <c r="F262" s="3" t="s">
        <v>249</v>
      </c>
      <c r="G262" s="57"/>
      <c r="H262" s="10">
        <v>8272901.438006334</v>
      </c>
      <c r="J262" s="4"/>
      <c r="K262" s="4"/>
      <c r="L262" s="4"/>
      <c r="M262" s="4"/>
      <c r="N262" s="4"/>
      <c r="O262" s="4"/>
    </row>
    <row r="263" spans="1:15" ht="11.65" customHeight="1" x14ac:dyDescent="0.2">
      <c r="A263" s="5">
        <f t="shared" ca="1" si="7"/>
        <v>263</v>
      </c>
      <c r="C263" s="56"/>
      <c r="D263" s="3"/>
      <c r="E263" s="3"/>
      <c r="F263" s="3" t="s">
        <v>251</v>
      </c>
      <c r="G263" s="57"/>
      <c r="H263" s="10">
        <v>0</v>
      </c>
      <c r="J263" s="4"/>
      <c r="K263" s="4"/>
      <c r="L263" s="4"/>
      <c r="M263" s="4"/>
      <c r="N263" s="4"/>
      <c r="O263" s="4"/>
    </row>
    <row r="264" spans="1:15" ht="11.65" customHeight="1" x14ac:dyDescent="0.2">
      <c r="A264" s="5">
        <f t="shared" ca="1" si="7"/>
        <v>264</v>
      </c>
      <c r="C264" s="56"/>
      <c r="D264" s="3"/>
      <c r="E264" s="3"/>
      <c r="F264" s="3" t="s">
        <v>251</v>
      </c>
      <c r="G264" s="57"/>
      <c r="H264" s="10">
        <v>0</v>
      </c>
      <c r="J264" s="4"/>
      <c r="K264" s="4"/>
      <c r="L264" s="4"/>
      <c r="M264" s="4"/>
      <c r="N264" s="4"/>
      <c r="O264" s="4"/>
    </row>
    <row r="265" spans="1:15" ht="11.65" customHeight="1" x14ac:dyDescent="0.2">
      <c r="A265" s="5">
        <f t="shared" ca="1" si="7"/>
        <v>265</v>
      </c>
      <c r="C265" s="56"/>
      <c r="D265" s="3"/>
      <c r="E265" s="3"/>
      <c r="F265" s="3"/>
      <c r="G265" s="57" t="s">
        <v>32</v>
      </c>
      <c r="H265" s="12">
        <f>SUBTOTAL(9,H259:H264)</f>
        <v>16058811.959347118</v>
      </c>
      <c r="J265" s="4"/>
      <c r="K265" s="4"/>
      <c r="L265" s="4"/>
      <c r="M265" s="4"/>
      <c r="N265" s="4"/>
      <c r="O265" s="4"/>
    </row>
    <row r="266" spans="1:15" ht="11.65" customHeight="1" x14ac:dyDescent="0.2">
      <c r="A266" s="5">
        <f t="shared" ca="1" si="7"/>
        <v>266</v>
      </c>
      <c r="C266" s="56"/>
      <c r="D266" s="3"/>
      <c r="E266" s="3"/>
      <c r="F266" s="3"/>
      <c r="G266" s="57"/>
      <c r="H266" s="2"/>
      <c r="J266" s="4"/>
      <c r="K266" s="4"/>
      <c r="L266" s="4"/>
      <c r="M266" s="4"/>
      <c r="N266" s="4"/>
      <c r="O266" s="4"/>
    </row>
    <row r="267" spans="1:15" ht="11.65" customHeight="1" x14ac:dyDescent="0.2">
      <c r="A267" s="5">
        <f t="shared" ca="1" si="7"/>
        <v>267</v>
      </c>
      <c r="C267" s="56">
        <v>342</v>
      </c>
      <c r="D267" s="3" t="s">
        <v>60</v>
      </c>
      <c r="E267" s="3"/>
      <c r="F267" s="3"/>
      <c r="G267" s="57"/>
      <c r="H267" s="2"/>
      <c r="J267" s="4"/>
      <c r="K267" s="4"/>
      <c r="L267" s="4"/>
      <c r="M267" s="4"/>
      <c r="N267" s="4"/>
      <c r="O267" s="4"/>
    </row>
    <row r="268" spans="1:15" ht="11.65" customHeight="1" x14ac:dyDescent="0.2">
      <c r="A268" s="5">
        <f t="shared" ca="1" si="7"/>
        <v>268</v>
      </c>
      <c r="C268" s="56"/>
      <c r="D268" s="3"/>
      <c r="E268" s="3"/>
      <c r="F268" s="3" t="s">
        <v>24</v>
      </c>
      <c r="G268" s="57"/>
      <c r="H268" s="10">
        <v>0</v>
      </c>
      <c r="J268" s="4"/>
      <c r="K268" s="4"/>
      <c r="L268" s="4"/>
      <c r="M268" s="4"/>
      <c r="N268" s="4"/>
      <c r="O268" s="4"/>
    </row>
    <row r="269" spans="1:15" ht="11.65" customHeight="1" x14ac:dyDescent="0.2">
      <c r="A269" s="5">
        <f t="shared" ca="1" si="7"/>
        <v>269</v>
      </c>
      <c r="C269" s="56"/>
      <c r="D269" s="3"/>
      <c r="E269" s="3"/>
      <c r="F269" s="3" t="s">
        <v>304</v>
      </c>
      <c r="G269" s="57"/>
      <c r="H269" s="10">
        <v>0</v>
      </c>
      <c r="J269" s="4"/>
      <c r="K269" s="4"/>
      <c r="L269" s="4"/>
      <c r="M269" s="4"/>
      <c r="N269" s="4"/>
      <c r="O269" s="4"/>
    </row>
    <row r="270" spans="1:15" ht="11.65" customHeight="1" x14ac:dyDescent="0.2">
      <c r="A270" s="5">
        <f t="shared" ca="1" si="7"/>
        <v>270</v>
      </c>
      <c r="C270" s="56"/>
      <c r="D270" s="3"/>
      <c r="E270" s="3"/>
      <c r="F270" s="3" t="s">
        <v>249</v>
      </c>
      <c r="G270" s="57"/>
      <c r="H270" s="10">
        <v>402697.77818938455</v>
      </c>
      <c r="J270" s="4"/>
      <c r="K270" s="4"/>
      <c r="L270" s="4"/>
      <c r="M270" s="4"/>
      <c r="N270" s="4"/>
      <c r="O270" s="4"/>
    </row>
    <row r="271" spans="1:15" ht="11.65" customHeight="1" x14ac:dyDescent="0.2">
      <c r="A271" s="5">
        <f t="shared" ca="1" si="7"/>
        <v>271</v>
      </c>
      <c r="C271" s="56"/>
      <c r="D271" s="3"/>
      <c r="E271" s="3"/>
      <c r="F271" s="3" t="s">
        <v>251</v>
      </c>
      <c r="G271" s="57"/>
      <c r="H271" s="10">
        <v>0</v>
      </c>
      <c r="J271" s="4"/>
      <c r="K271" s="4"/>
      <c r="L271" s="4"/>
      <c r="M271" s="4"/>
      <c r="N271" s="4"/>
      <c r="O271" s="4"/>
    </row>
    <row r="272" spans="1:15" ht="11.65" customHeight="1" x14ac:dyDescent="0.2">
      <c r="A272" s="5">
        <f t="shared" ca="1" si="7"/>
        <v>272</v>
      </c>
      <c r="C272" s="56"/>
      <c r="D272" s="3"/>
      <c r="E272" s="3"/>
      <c r="F272" s="3" t="s">
        <v>251</v>
      </c>
      <c r="G272" s="57"/>
      <c r="H272" s="10">
        <v>0</v>
      </c>
      <c r="J272" s="4"/>
      <c r="K272" s="4"/>
      <c r="L272" s="4"/>
      <c r="M272" s="4"/>
      <c r="N272" s="4"/>
      <c r="O272" s="4"/>
    </row>
    <row r="273" spans="1:15" ht="11.65" customHeight="1" x14ac:dyDescent="0.2">
      <c r="A273" s="5">
        <f t="shared" ca="1" si="7"/>
        <v>273</v>
      </c>
      <c r="C273" s="56"/>
      <c r="D273" s="3"/>
      <c r="E273" s="3"/>
      <c r="F273" s="3"/>
      <c r="G273" s="57" t="s">
        <v>32</v>
      </c>
      <c r="H273" s="12">
        <f>SUBTOTAL(9,H267:H272)</f>
        <v>402697.77818938455</v>
      </c>
      <c r="J273" s="4"/>
      <c r="K273" s="4"/>
      <c r="L273" s="4"/>
      <c r="M273" s="4"/>
      <c r="N273" s="4"/>
      <c r="O273" s="4"/>
    </row>
    <row r="274" spans="1:15" ht="11.65" customHeight="1" x14ac:dyDescent="0.2">
      <c r="A274" s="5">
        <f t="shared" ca="1" si="7"/>
        <v>274</v>
      </c>
      <c r="C274" s="56"/>
      <c r="D274" s="3"/>
      <c r="E274" s="3"/>
      <c r="F274" s="3"/>
      <c r="G274" s="57"/>
      <c r="H274" s="2"/>
      <c r="J274" s="4"/>
      <c r="K274" s="4"/>
      <c r="L274" s="4"/>
      <c r="M274" s="4"/>
      <c r="N274" s="4"/>
      <c r="O274" s="4"/>
    </row>
    <row r="275" spans="1:15" ht="11.65" customHeight="1" x14ac:dyDescent="0.2">
      <c r="A275" s="5">
        <f t="shared" ca="1" si="7"/>
        <v>275</v>
      </c>
      <c r="C275" s="56">
        <v>343</v>
      </c>
      <c r="D275" s="3" t="s">
        <v>61</v>
      </c>
      <c r="E275" s="3"/>
      <c r="F275" s="3"/>
      <c r="G275" s="57"/>
      <c r="H275" s="2"/>
      <c r="J275" s="4"/>
      <c r="K275" s="4"/>
      <c r="L275" s="4"/>
      <c r="M275" s="4"/>
      <c r="N275" s="4"/>
      <c r="O275" s="4"/>
    </row>
    <row r="276" spans="1:15" ht="11.65" customHeight="1" x14ac:dyDescent="0.2">
      <c r="A276" s="5">
        <f t="shared" ca="1" si="7"/>
        <v>276</v>
      </c>
      <c r="C276" s="56"/>
      <c r="D276" s="3"/>
      <c r="E276" s="3"/>
      <c r="F276" s="3" t="s">
        <v>193</v>
      </c>
      <c r="G276" s="57"/>
      <c r="H276" s="10">
        <v>0</v>
      </c>
      <c r="J276" s="4"/>
      <c r="K276" s="4"/>
      <c r="L276" s="4"/>
      <c r="M276" s="4"/>
      <c r="N276" s="4"/>
      <c r="O276" s="4"/>
    </row>
    <row r="277" spans="1:15" ht="11.65" customHeight="1" x14ac:dyDescent="0.2">
      <c r="A277" s="5">
        <f t="shared" ca="1" si="7"/>
        <v>277</v>
      </c>
      <c r="C277" s="56"/>
      <c r="D277" s="3"/>
      <c r="E277" s="3"/>
      <c r="F277" s="3" t="s">
        <v>304</v>
      </c>
      <c r="G277" s="57"/>
      <c r="H277" s="10">
        <v>230617633.95057201</v>
      </c>
      <c r="J277" s="4"/>
      <c r="K277" s="4"/>
      <c r="L277" s="4"/>
      <c r="M277" s="4"/>
      <c r="N277" s="4"/>
      <c r="O277" s="4"/>
    </row>
    <row r="278" spans="1:15" ht="11.65" customHeight="1" x14ac:dyDescent="0.2">
      <c r="A278" s="5">
        <f t="shared" ca="1" si="7"/>
        <v>278</v>
      </c>
      <c r="C278" s="56"/>
      <c r="D278" s="3"/>
      <c r="E278" s="3"/>
      <c r="F278" s="3" t="s">
        <v>24</v>
      </c>
      <c r="G278" s="57"/>
      <c r="H278" s="10">
        <v>0</v>
      </c>
      <c r="J278" s="4"/>
      <c r="K278" s="4"/>
      <c r="L278" s="4"/>
      <c r="M278" s="4"/>
      <c r="N278" s="4"/>
      <c r="O278" s="4"/>
    </row>
    <row r="279" spans="1:15" ht="11.65" customHeight="1" x14ac:dyDescent="0.2">
      <c r="A279" s="5">
        <f t="shared" ca="1" si="7"/>
        <v>279</v>
      </c>
      <c r="C279" s="56"/>
      <c r="D279" s="3"/>
      <c r="E279" s="3"/>
      <c r="F279" s="3" t="s">
        <v>249</v>
      </c>
      <c r="G279" s="57"/>
      <c r="H279" s="10">
        <v>73770106.961108893</v>
      </c>
      <c r="J279" s="4"/>
      <c r="K279" s="4"/>
      <c r="L279" s="4"/>
      <c r="M279" s="4"/>
      <c r="N279" s="4"/>
      <c r="O279" s="4"/>
    </row>
    <row r="280" spans="1:15" ht="11.65" customHeight="1" x14ac:dyDescent="0.2">
      <c r="A280" s="5">
        <f t="shared" ca="1" si="7"/>
        <v>280</v>
      </c>
      <c r="C280" s="56"/>
      <c r="D280" s="3"/>
      <c r="E280" s="3"/>
      <c r="F280" s="3" t="s">
        <v>251</v>
      </c>
      <c r="G280" s="57"/>
      <c r="H280" s="10">
        <v>0</v>
      </c>
      <c r="J280" s="4"/>
      <c r="K280" s="4"/>
      <c r="L280" s="4"/>
      <c r="M280" s="4"/>
      <c r="N280" s="4"/>
      <c r="O280" s="4"/>
    </row>
    <row r="281" spans="1:15" ht="11.65" customHeight="1" x14ac:dyDescent="0.2">
      <c r="A281" s="5">
        <f t="shared" ca="1" si="7"/>
        <v>281</v>
      </c>
      <c r="C281" s="56"/>
      <c r="D281" s="3"/>
      <c r="E281" s="3"/>
      <c r="F281" s="3" t="s">
        <v>251</v>
      </c>
      <c r="G281" s="57"/>
      <c r="H281" s="10">
        <v>0</v>
      </c>
      <c r="J281" s="4"/>
      <c r="K281" s="4"/>
      <c r="L281" s="4"/>
      <c r="M281" s="4"/>
      <c r="N281" s="4"/>
      <c r="O281" s="4"/>
    </row>
    <row r="282" spans="1:15" ht="11.65" customHeight="1" x14ac:dyDescent="0.2">
      <c r="A282" s="5">
        <f t="shared" ca="1" si="7"/>
        <v>282</v>
      </c>
      <c r="C282" s="56"/>
      <c r="D282" s="3"/>
      <c r="E282" s="3"/>
      <c r="F282" s="3"/>
      <c r="G282" s="57" t="s">
        <v>32</v>
      </c>
      <c r="H282" s="12">
        <f>SUBTOTAL(9,H276:H281)</f>
        <v>304387740.91168094</v>
      </c>
      <c r="J282" s="4"/>
      <c r="K282" s="4"/>
      <c r="L282" s="4"/>
      <c r="M282" s="4"/>
      <c r="N282" s="4"/>
      <c r="O282" s="4"/>
    </row>
    <row r="283" spans="1:15" ht="11.65" customHeight="1" x14ac:dyDescent="0.2">
      <c r="A283" s="5">
        <f t="shared" ca="1" si="7"/>
        <v>283</v>
      </c>
      <c r="C283" s="56"/>
      <c r="D283" s="3"/>
      <c r="E283" s="3"/>
      <c r="F283" s="3"/>
      <c r="G283" s="57"/>
      <c r="H283" s="2"/>
      <c r="J283" s="4"/>
      <c r="K283" s="4"/>
      <c r="L283" s="4"/>
      <c r="M283" s="4"/>
      <c r="N283" s="4"/>
      <c r="O283" s="4"/>
    </row>
    <row r="284" spans="1:15" ht="11.65" customHeight="1" x14ac:dyDescent="0.2">
      <c r="A284" s="5">
        <f t="shared" ca="1" si="7"/>
        <v>284</v>
      </c>
      <c r="C284" s="56">
        <v>344</v>
      </c>
      <c r="D284" s="3" t="s">
        <v>62</v>
      </c>
      <c r="E284" s="3"/>
      <c r="F284" s="3"/>
      <c r="G284" s="57"/>
      <c r="H284" s="2"/>
      <c r="J284" s="4"/>
      <c r="K284" s="4"/>
      <c r="L284" s="4"/>
      <c r="M284" s="4"/>
      <c r="N284" s="4"/>
      <c r="O284" s="4"/>
    </row>
    <row r="285" spans="1:15" ht="11.65" customHeight="1" x14ac:dyDescent="0.2">
      <c r="A285" s="5">
        <f t="shared" ca="1" si="7"/>
        <v>285</v>
      </c>
      <c r="C285" s="56"/>
      <c r="D285" s="3"/>
      <c r="E285" s="3"/>
      <c r="F285" s="3" t="s">
        <v>193</v>
      </c>
      <c r="G285" s="57"/>
      <c r="H285" s="10">
        <v>0</v>
      </c>
      <c r="J285" s="4"/>
      <c r="K285" s="4"/>
      <c r="L285" s="4"/>
      <c r="M285" s="4"/>
      <c r="N285" s="4"/>
      <c r="O285" s="4"/>
    </row>
    <row r="286" spans="1:15" ht="11.65" customHeight="1" x14ac:dyDescent="0.2">
      <c r="A286" s="5">
        <f t="shared" ca="1" si="7"/>
        <v>286</v>
      </c>
      <c r="C286" s="56"/>
      <c r="D286" s="3"/>
      <c r="E286" s="3"/>
      <c r="F286" s="3" t="s">
        <v>304</v>
      </c>
      <c r="G286" s="57"/>
      <c r="H286" s="10">
        <v>13204463.961249938</v>
      </c>
      <c r="J286" s="4"/>
      <c r="K286" s="4"/>
      <c r="L286" s="4"/>
      <c r="M286" s="4"/>
      <c r="N286" s="4"/>
      <c r="O286" s="4"/>
    </row>
    <row r="287" spans="1:15" ht="11.65" customHeight="1" x14ac:dyDescent="0.2">
      <c r="A287" s="5">
        <f t="shared" ca="1" si="7"/>
        <v>287</v>
      </c>
      <c r="C287" s="56"/>
      <c r="D287" s="3"/>
      <c r="E287" s="3"/>
      <c r="F287" s="3" t="s">
        <v>24</v>
      </c>
      <c r="G287" s="57"/>
      <c r="H287" s="10">
        <v>9331.5536343625572</v>
      </c>
      <c r="J287" s="4"/>
      <c r="K287" s="4"/>
      <c r="L287" s="4"/>
      <c r="M287" s="4"/>
      <c r="N287" s="4"/>
      <c r="O287" s="4"/>
    </row>
    <row r="288" spans="1:15" ht="11.65" customHeight="1" x14ac:dyDescent="0.2">
      <c r="A288" s="5">
        <f t="shared" ca="1" si="7"/>
        <v>288</v>
      </c>
      <c r="C288" s="56"/>
      <c r="D288" s="3"/>
      <c r="E288" s="3"/>
      <c r="F288" s="3" t="s">
        <v>249</v>
      </c>
      <c r="G288" s="57"/>
      <c r="H288" s="10">
        <v>25361156.574401826</v>
      </c>
      <c r="J288" s="4"/>
      <c r="K288" s="4"/>
      <c r="L288" s="4"/>
      <c r="M288" s="4"/>
      <c r="N288" s="4"/>
      <c r="O288" s="4"/>
    </row>
    <row r="289" spans="1:15" ht="11.65" customHeight="1" x14ac:dyDescent="0.2">
      <c r="A289" s="5">
        <f t="shared" ca="1" si="7"/>
        <v>289</v>
      </c>
      <c r="C289" s="56"/>
      <c r="D289" s="3"/>
      <c r="E289" s="3"/>
      <c r="F289" s="3" t="s">
        <v>251</v>
      </c>
      <c r="G289" s="57"/>
      <c r="H289" s="10">
        <v>0</v>
      </c>
      <c r="J289" s="4"/>
      <c r="K289" s="4"/>
      <c r="L289" s="4"/>
      <c r="M289" s="4"/>
      <c r="N289" s="4"/>
      <c r="O289" s="4"/>
    </row>
    <row r="290" spans="1:15" ht="11.65" customHeight="1" x14ac:dyDescent="0.2">
      <c r="A290" s="5">
        <f t="shared" ca="1" si="7"/>
        <v>290</v>
      </c>
      <c r="C290" s="56"/>
      <c r="D290" s="3"/>
      <c r="E290" s="3"/>
      <c r="F290" s="3" t="s">
        <v>251</v>
      </c>
      <c r="G290" s="57"/>
      <c r="H290" s="10">
        <v>0</v>
      </c>
      <c r="J290" s="4"/>
      <c r="K290" s="4"/>
      <c r="L290" s="4"/>
      <c r="M290" s="4"/>
      <c r="N290" s="4"/>
      <c r="O290" s="4"/>
    </row>
    <row r="291" spans="1:15" ht="11.65" customHeight="1" x14ac:dyDescent="0.2">
      <c r="A291" s="5">
        <f t="shared" ca="1" si="7"/>
        <v>291</v>
      </c>
      <c r="C291" s="56"/>
      <c r="D291" s="3"/>
      <c r="E291" s="3"/>
      <c r="F291" s="3"/>
      <c r="G291" s="57" t="s">
        <v>32</v>
      </c>
      <c r="H291" s="12">
        <f>SUBTOTAL(9,H285:H290)</f>
        <v>38574952.089286126</v>
      </c>
      <c r="J291" s="4"/>
      <c r="K291" s="4"/>
      <c r="L291" s="4"/>
      <c r="M291" s="4"/>
      <c r="N291" s="4"/>
      <c r="O291" s="4"/>
    </row>
    <row r="292" spans="1:15" ht="11.65" customHeight="1" x14ac:dyDescent="0.2">
      <c r="A292" s="5">
        <f t="shared" ca="1" si="7"/>
        <v>292</v>
      </c>
      <c r="C292" s="56"/>
      <c r="D292" s="3"/>
      <c r="E292" s="3"/>
      <c r="F292" s="3"/>
      <c r="G292" s="57"/>
      <c r="H292" s="2"/>
      <c r="J292" s="4"/>
      <c r="K292" s="4"/>
      <c r="L292" s="4"/>
      <c r="M292" s="4"/>
      <c r="N292" s="4"/>
      <c r="O292" s="4"/>
    </row>
    <row r="293" spans="1:15" ht="11.65" customHeight="1" x14ac:dyDescent="0.2">
      <c r="A293" s="5">
        <f t="shared" ca="1" si="7"/>
        <v>293</v>
      </c>
      <c r="C293" s="56">
        <v>345</v>
      </c>
      <c r="D293" s="3" t="s">
        <v>63</v>
      </c>
      <c r="E293" s="3"/>
      <c r="F293" s="3"/>
      <c r="G293" s="57"/>
      <c r="H293" s="2"/>
      <c r="J293" s="4"/>
      <c r="K293" s="4"/>
      <c r="L293" s="4"/>
      <c r="M293" s="4"/>
      <c r="N293" s="4"/>
      <c r="O293" s="4"/>
    </row>
    <row r="294" spans="1:15" ht="11.65" customHeight="1" x14ac:dyDescent="0.2">
      <c r="A294" s="5">
        <f t="shared" ca="1" si="7"/>
        <v>294</v>
      </c>
      <c r="C294" s="56"/>
      <c r="D294" s="3"/>
      <c r="E294" s="3"/>
      <c r="F294" s="3" t="s">
        <v>24</v>
      </c>
      <c r="G294" s="57"/>
      <c r="H294" s="10">
        <v>0</v>
      </c>
      <c r="J294" s="4"/>
      <c r="K294" s="4"/>
      <c r="L294" s="4"/>
      <c r="M294" s="4"/>
      <c r="N294" s="4"/>
      <c r="O294" s="4"/>
    </row>
    <row r="295" spans="1:15" ht="11.65" customHeight="1" x14ac:dyDescent="0.2">
      <c r="A295" s="5">
        <f t="shared" ca="1" si="7"/>
        <v>295</v>
      </c>
      <c r="C295" s="56"/>
      <c r="D295" s="3"/>
      <c r="E295" s="3"/>
      <c r="F295" s="3" t="s">
        <v>304</v>
      </c>
      <c r="G295" s="57"/>
      <c r="H295" s="10">
        <v>19236262.23379837</v>
      </c>
      <c r="J295" s="4"/>
      <c r="K295" s="4"/>
      <c r="L295" s="4"/>
      <c r="M295" s="4"/>
      <c r="N295" s="4"/>
      <c r="O295" s="4"/>
    </row>
    <row r="296" spans="1:15" ht="11.65" customHeight="1" x14ac:dyDescent="0.2">
      <c r="A296" s="5">
        <f t="shared" ca="1" si="7"/>
        <v>296</v>
      </c>
      <c r="C296" s="56"/>
      <c r="D296" s="3"/>
      <c r="E296" s="3"/>
      <c r="F296" s="3" t="s">
        <v>249</v>
      </c>
      <c r="G296" s="57"/>
      <c r="H296" s="10">
        <v>10711582.823372701</v>
      </c>
      <c r="J296" s="4"/>
      <c r="K296" s="4"/>
      <c r="L296" s="4"/>
      <c r="M296" s="4"/>
      <c r="N296" s="4"/>
      <c r="O296" s="4"/>
    </row>
    <row r="297" spans="1:15" ht="11.65" customHeight="1" x14ac:dyDescent="0.2">
      <c r="A297" s="5">
        <f t="shared" ca="1" si="7"/>
        <v>297</v>
      </c>
      <c r="C297" s="56"/>
      <c r="D297" s="3"/>
      <c r="E297" s="3"/>
      <c r="F297" s="3" t="s">
        <v>251</v>
      </c>
      <c r="G297" s="57"/>
      <c r="H297" s="10">
        <v>0</v>
      </c>
      <c r="J297" s="4"/>
      <c r="K297" s="4"/>
      <c r="L297" s="4"/>
      <c r="M297" s="4"/>
      <c r="N297" s="4"/>
      <c r="O297" s="4"/>
    </row>
    <row r="298" spans="1:15" ht="11.65" customHeight="1" x14ac:dyDescent="0.2">
      <c r="A298" s="5">
        <f t="shared" ca="1" si="7"/>
        <v>298</v>
      </c>
      <c r="C298" s="56"/>
      <c r="D298" s="3"/>
      <c r="E298" s="3"/>
      <c r="F298" s="3" t="s">
        <v>251</v>
      </c>
      <c r="G298" s="57"/>
      <c r="H298" s="10">
        <v>0</v>
      </c>
      <c r="J298" s="4"/>
      <c r="K298" s="4"/>
      <c r="L298" s="4"/>
      <c r="M298" s="4"/>
      <c r="N298" s="4"/>
      <c r="O298" s="4"/>
    </row>
    <row r="299" spans="1:15" ht="11.65" customHeight="1" x14ac:dyDescent="0.2">
      <c r="A299" s="5">
        <f t="shared" ca="1" si="7"/>
        <v>299</v>
      </c>
      <c r="C299" s="56"/>
      <c r="D299" s="3"/>
      <c r="E299" s="3"/>
      <c r="F299" s="3"/>
      <c r="G299" s="57" t="s">
        <v>32</v>
      </c>
      <c r="H299" s="12">
        <f>SUBTOTAL(9,H293:H298)</f>
        <v>29947845.057171069</v>
      </c>
      <c r="J299" s="4"/>
      <c r="K299" s="4"/>
      <c r="L299" s="4"/>
      <c r="M299" s="4"/>
      <c r="N299" s="4"/>
      <c r="O299" s="4"/>
    </row>
    <row r="300" spans="1:15" ht="11.65" customHeight="1" x14ac:dyDescent="0.2">
      <c r="A300" s="5">
        <f t="shared" ca="1" si="7"/>
        <v>300</v>
      </c>
      <c r="C300" s="56"/>
      <c r="D300" s="3"/>
      <c r="E300" s="3"/>
      <c r="F300" s="3"/>
      <c r="G300" s="57"/>
      <c r="H300" s="2"/>
      <c r="J300" s="15"/>
      <c r="K300" s="15"/>
      <c r="L300" s="15"/>
      <c r="M300" s="15"/>
      <c r="N300" s="15"/>
      <c r="O300" s="15"/>
    </row>
    <row r="301" spans="1:15" ht="11.65" customHeight="1" x14ac:dyDescent="0.2">
      <c r="A301" s="5">
        <f t="shared" ca="1" si="7"/>
        <v>301</v>
      </c>
      <c r="C301" s="56"/>
      <c r="D301" s="3"/>
      <c r="E301" s="58"/>
      <c r="F301" s="3"/>
      <c r="G301" s="57"/>
      <c r="H301" s="14"/>
      <c r="J301" s="17"/>
      <c r="K301" s="17"/>
      <c r="L301" s="17"/>
      <c r="M301" s="17"/>
      <c r="N301" s="17"/>
      <c r="O301" s="17"/>
    </row>
    <row r="302" spans="1:15" ht="11.65" customHeight="1" x14ac:dyDescent="0.2">
      <c r="A302" s="5">
        <f t="shared" ca="1" si="7"/>
        <v>302</v>
      </c>
      <c r="C302" s="59"/>
      <c r="D302" s="60"/>
      <c r="E302" s="61"/>
      <c r="F302" s="60"/>
      <c r="G302" s="62"/>
      <c r="H302" s="16"/>
      <c r="J302" s="4"/>
      <c r="K302" s="4"/>
      <c r="L302" s="4"/>
      <c r="M302" s="4"/>
      <c r="N302" s="4"/>
      <c r="O302" s="4"/>
    </row>
    <row r="303" spans="1:15" ht="11.65" customHeight="1" x14ac:dyDescent="0.2">
      <c r="A303" s="5">
        <f t="shared" ca="1" si="7"/>
        <v>303</v>
      </c>
      <c r="C303" s="56">
        <v>346</v>
      </c>
      <c r="D303" s="3" t="s">
        <v>45</v>
      </c>
      <c r="E303" s="3"/>
      <c r="F303" s="3"/>
      <c r="G303" s="57"/>
      <c r="H303" s="2"/>
      <c r="J303" s="4"/>
      <c r="K303" s="4"/>
      <c r="L303" s="4"/>
      <c r="M303" s="4"/>
      <c r="N303" s="4"/>
      <c r="O303" s="4"/>
    </row>
    <row r="304" spans="1:15" ht="11.65" customHeight="1" x14ac:dyDescent="0.2">
      <c r="A304" s="5">
        <f t="shared" ca="1" si="7"/>
        <v>304</v>
      </c>
      <c r="C304" s="56"/>
      <c r="D304" s="3"/>
      <c r="E304" s="3"/>
      <c r="F304" s="3" t="s">
        <v>24</v>
      </c>
      <c r="G304" s="57"/>
      <c r="H304" s="10">
        <v>0</v>
      </c>
      <c r="J304" s="4"/>
      <c r="K304" s="4"/>
      <c r="L304" s="4"/>
      <c r="M304" s="4"/>
      <c r="N304" s="4"/>
      <c r="O304" s="4"/>
    </row>
    <row r="305" spans="1:15" ht="11.65" customHeight="1" x14ac:dyDescent="0.2">
      <c r="A305" s="5">
        <f t="shared" ca="1" si="7"/>
        <v>305</v>
      </c>
      <c r="C305" s="56"/>
      <c r="D305" s="3"/>
      <c r="E305" s="3"/>
      <c r="F305" s="3" t="s">
        <v>304</v>
      </c>
      <c r="G305" s="57"/>
      <c r="H305" s="10">
        <v>944189.85227594594</v>
      </c>
      <c r="J305" s="4"/>
      <c r="K305" s="4"/>
      <c r="L305" s="4"/>
      <c r="M305" s="4"/>
      <c r="N305" s="4"/>
      <c r="O305" s="4"/>
    </row>
    <row r="306" spans="1:15" ht="11.65" customHeight="1" x14ac:dyDescent="0.2">
      <c r="A306" s="5">
        <f t="shared" ca="1" si="7"/>
        <v>306</v>
      </c>
      <c r="C306" s="56"/>
      <c r="D306" s="3"/>
      <c r="E306" s="3"/>
      <c r="F306" s="3" t="s">
        <v>249</v>
      </c>
      <c r="G306" s="57"/>
      <c r="H306" s="10">
        <v>771593.57438270363</v>
      </c>
      <c r="J306" s="4"/>
      <c r="K306" s="4"/>
      <c r="L306" s="4"/>
      <c r="M306" s="4"/>
      <c r="N306" s="4"/>
      <c r="O306" s="4"/>
    </row>
    <row r="307" spans="1:15" ht="11.65" customHeight="1" x14ac:dyDescent="0.2">
      <c r="A307" s="5">
        <f t="shared" ca="1" si="7"/>
        <v>307</v>
      </c>
      <c r="C307" s="56"/>
      <c r="D307" s="3"/>
      <c r="E307" s="3"/>
      <c r="F307" s="3" t="s">
        <v>251</v>
      </c>
      <c r="G307" s="57"/>
      <c r="H307" s="10">
        <v>0</v>
      </c>
      <c r="J307" s="4"/>
      <c r="K307" s="4"/>
      <c r="L307" s="4"/>
      <c r="M307" s="4"/>
      <c r="N307" s="4"/>
      <c r="O307" s="4"/>
    </row>
    <row r="308" spans="1:15" ht="11.65" customHeight="1" x14ac:dyDescent="0.2">
      <c r="A308" s="5">
        <f t="shared" ca="1" si="7"/>
        <v>308</v>
      </c>
      <c r="C308" s="56"/>
      <c r="D308" s="3"/>
      <c r="E308" s="3"/>
      <c r="F308" s="3"/>
      <c r="G308" s="57" t="s">
        <v>32</v>
      </c>
      <c r="H308" s="12">
        <f>SUBTOTAL(9,H302:H307)</f>
        <v>1715783.4266586495</v>
      </c>
      <c r="J308" s="4"/>
      <c r="K308" s="4"/>
      <c r="L308" s="4"/>
      <c r="M308" s="4"/>
      <c r="N308" s="4"/>
      <c r="O308" s="4"/>
    </row>
    <row r="309" spans="1:15" ht="11.65" customHeight="1" x14ac:dyDescent="0.2">
      <c r="A309" s="5">
        <f t="shared" ca="1" si="7"/>
        <v>309</v>
      </c>
      <c r="C309" s="56"/>
      <c r="D309" s="3"/>
      <c r="E309" s="3"/>
      <c r="F309" s="3"/>
      <c r="G309" s="57"/>
      <c r="H309" s="2"/>
      <c r="J309" s="4"/>
      <c r="K309" s="4"/>
      <c r="L309" s="4"/>
      <c r="M309" s="4"/>
      <c r="N309" s="4"/>
      <c r="O309" s="4"/>
    </row>
    <row r="310" spans="1:15" ht="11.65" customHeight="1" x14ac:dyDescent="0.2">
      <c r="A310" s="5">
        <f t="shared" ca="1" si="7"/>
        <v>310</v>
      </c>
      <c r="C310" s="56">
        <v>347</v>
      </c>
      <c r="D310" s="3" t="s">
        <v>64</v>
      </c>
      <c r="E310" s="3"/>
      <c r="F310" s="3"/>
      <c r="G310" s="57"/>
      <c r="H310" s="2"/>
      <c r="J310" s="4"/>
      <c r="K310" s="4"/>
      <c r="L310" s="4"/>
      <c r="M310" s="4"/>
      <c r="N310" s="4"/>
      <c r="O310" s="4"/>
    </row>
    <row r="311" spans="1:15" ht="11.65" customHeight="1" x14ac:dyDescent="0.2">
      <c r="A311" s="5">
        <f t="shared" ca="1" si="7"/>
        <v>311</v>
      </c>
      <c r="C311" s="56"/>
      <c r="D311" s="3"/>
      <c r="E311" s="3"/>
      <c r="F311" s="3" t="s">
        <v>193</v>
      </c>
      <c r="G311" s="57"/>
      <c r="H311" s="10">
        <v>0</v>
      </c>
      <c r="J311" s="4"/>
      <c r="K311" s="4"/>
      <c r="L311" s="4"/>
      <c r="M311" s="4"/>
      <c r="N311" s="4"/>
      <c r="O311" s="4"/>
    </row>
    <row r="312" spans="1:15" ht="11.65" customHeight="1" x14ac:dyDescent="0.2">
      <c r="A312" s="5">
        <f t="shared" ca="1" si="7"/>
        <v>312</v>
      </c>
      <c r="C312" s="56"/>
      <c r="D312" s="3"/>
      <c r="E312" s="3"/>
      <c r="F312" s="3"/>
      <c r="G312" s="57"/>
      <c r="H312" s="12">
        <f>SUBTOTAL(9,H310:H311)</f>
        <v>0</v>
      </c>
      <c r="J312" s="4"/>
      <c r="K312" s="4"/>
      <c r="L312" s="4"/>
      <c r="M312" s="4"/>
      <c r="N312" s="4"/>
      <c r="O312" s="4"/>
    </row>
    <row r="313" spans="1:15" ht="11.65" customHeight="1" x14ac:dyDescent="0.2">
      <c r="A313" s="5">
        <f t="shared" ca="1" si="7"/>
        <v>313</v>
      </c>
      <c r="C313" s="56"/>
      <c r="D313" s="3"/>
      <c r="E313" s="3"/>
      <c r="F313" s="3"/>
      <c r="G313" s="57"/>
      <c r="H313" s="2"/>
      <c r="J313" s="4"/>
      <c r="K313" s="4"/>
      <c r="L313" s="4"/>
      <c r="M313" s="4"/>
      <c r="N313" s="4"/>
      <c r="O313" s="4"/>
    </row>
    <row r="314" spans="1:15" ht="11.65" customHeight="1" x14ac:dyDescent="0.2">
      <c r="A314" s="5">
        <f t="shared" ca="1" si="7"/>
        <v>314</v>
      </c>
      <c r="C314" s="56" t="s">
        <v>65</v>
      </c>
      <c r="D314" s="3" t="s">
        <v>66</v>
      </c>
      <c r="E314" s="3"/>
      <c r="F314" s="3"/>
      <c r="G314" s="57"/>
      <c r="H314" s="2"/>
      <c r="J314" s="4"/>
      <c r="K314" s="4"/>
      <c r="L314" s="4"/>
      <c r="M314" s="4"/>
      <c r="N314" s="4"/>
      <c r="O314" s="4"/>
    </row>
    <row r="315" spans="1:15" ht="11.65" customHeight="1" x14ac:dyDescent="0.2">
      <c r="A315" s="5">
        <f t="shared" ca="1" si="7"/>
        <v>315</v>
      </c>
      <c r="C315" s="56"/>
      <c r="D315" s="3"/>
      <c r="E315" s="3"/>
      <c r="F315" s="3" t="s">
        <v>193</v>
      </c>
      <c r="G315" s="57"/>
      <c r="H315" s="10">
        <v>0</v>
      </c>
      <c r="J315" s="4"/>
      <c r="K315" s="4"/>
      <c r="L315" s="4"/>
      <c r="M315" s="4"/>
      <c r="N315" s="4"/>
      <c r="O315" s="4"/>
    </row>
    <row r="316" spans="1:15" ht="11.65" customHeight="1" x14ac:dyDescent="0.2">
      <c r="A316" s="5">
        <f t="shared" ca="1" si="7"/>
        <v>316</v>
      </c>
      <c r="C316" s="56"/>
      <c r="D316" s="3"/>
      <c r="E316" s="3"/>
      <c r="F316" s="3" t="s">
        <v>304</v>
      </c>
      <c r="G316" s="57"/>
      <c r="H316" s="10">
        <v>0</v>
      </c>
      <c r="J316" s="4"/>
      <c r="K316" s="4"/>
      <c r="L316" s="4"/>
      <c r="M316" s="4"/>
      <c r="N316" s="4"/>
      <c r="O316" s="4"/>
    </row>
    <row r="317" spans="1:15" ht="11.65" customHeight="1" x14ac:dyDescent="0.2">
      <c r="A317" s="5">
        <f t="shared" ca="1" si="7"/>
        <v>317</v>
      </c>
      <c r="C317" s="56"/>
      <c r="D317" s="3"/>
      <c r="E317" s="3"/>
      <c r="F317" s="3" t="s">
        <v>249</v>
      </c>
      <c r="G317" s="57"/>
      <c r="H317" s="10">
        <v>0</v>
      </c>
      <c r="J317" s="4"/>
      <c r="K317" s="4"/>
      <c r="L317" s="4"/>
      <c r="M317" s="4"/>
      <c r="N317" s="4"/>
      <c r="O317" s="4"/>
    </row>
    <row r="318" spans="1:15" ht="11.65" customHeight="1" x14ac:dyDescent="0.2">
      <c r="A318" s="5">
        <f t="shared" ref="A318:A381" ca="1" si="8">OFFSET(A318,-1,)+1</f>
        <v>318</v>
      </c>
      <c r="C318" s="56"/>
      <c r="D318" s="3"/>
      <c r="E318" s="3"/>
      <c r="F318" s="3" t="s">
        <v>251</v>
      </c>
      <c r="G318" s="57"/>
      <c r="H318" s="10">
        <v>0</v>
      </c>
      <c r="J318" s="4"/>
      <c r="K318" s="4"/>
      <c r="L318" s="4"/>
      <c r="M318" s="4"/>
      <c r="N318" s="4"/>
      <c r="O318" s="4"/>
    </row>
    <row r="319" spans="1:15" ht="11.65" customHeight="1" x14ac:dyDescent="0.2">
      <c r="A319" s="5">
        <f t="shared" ca="1" si="8"/>
        <v>319</v>
      </c>
      <c r="C319" s="56"/>
      <c r="D319" s="3"/>
      <c r="E319" s="3"/>
      <c r="F319" s="3"/>
      <c r="G319" s="57"/>
      <c r="H319" s="12">
        <f>SUBTOTAL(9,H313:H318)</f>
        <v>0</v>
      </c>
      <c r="J319" s="4"/>
      <c r="K319" s="4"/>
      <c r="L319" s="4"/>
      <c r="M319" s="4"/>
      <c r="N319" s="4"/>
      <c r="O319" s="4"/>
    </row>
    <row r="320" spans="1:15" ht="11.65" customHeight="1" x14ac:dyDescent="0.2">
      <c r="A320" s="5">
        <f t="shared" ca="1" si="8"/>
        <v>320</v>
      </c>
      <c r="C320" s="56"/>
      <c r="D320" s="3"/>
      <c r="E320" s="3"/>
      <c r="F320" s="3"/>
      <c r="G320" s="57"/>
      <c r="H320" s="2"/>
      <c r="J320" s="11"/>
      <c r="K320" s="11"/>
      <c r="L320" s="11"/>
      <c r="M320" s="11"/>
      <c r="N320" s="11"/>
      <c r="O320" s="11"/>
    </row>
    <row r="321" spans="1:15" ht="11.65" customHeight="1" thickBot="1" x14ac:dyDescent="0.25">
      <c r="A321" s="5">
        <f t="shared" ca="1" si="8"/>
        <v>321</v>
      </c>
      <c r="C321" s="63" t="s">
        <v>67</v>
      </c>
      <c r="D321" s="3"/>
      <c r="E321" s="3"/>
      <c r="F321" s="3"/>
      <c r="G321" s="57" t="s">
        <v>32</v>
      </c>
      <c r="H321" s="13">
        <f>SUBTOTAL(9,H251:H320)</f>
        <v>393031049.79069406</v>
      </c>
      <c r="J321" s="4"/>
      <c r="K321" s="4"/>
      <c r="L321" s="4"/>
      <c r="M321" s="4"/>
      <c r="N321" s="4"/>
      <c r="O321" s="4"/>
    </row>
    <row r="322" spans="1:15" ht="11.65" customHeight="1" thickTop="1" x14ac:dyDescent="0.2">
      <c r="A322" s="5">
        <f t="shared" ca="1" si="8"/>
        <v>322</v>
      </c>
      <c r="C322" s="56"/>
      <c r="D322" s="3"/>
      <c r="E322" s="3"/>
      <c r="F322" s="3"/>
      <c r="G322" s="57"/>
      <c r="H322" s="2"/>
      <c r="J322" s="4"/>
      <c r="K322" s="4"/>
      <c r="L322" s="4"/>
      <c r="M322" s="4"/>
      <c r="N322" s="4"/>
      <c r="O322" s="4"/>
    </row>
    <row r="323" spans="1:15" ht="11.65" customHeight="1" x14ac:dyDescent="0.2">
      <c r="A323" s="5">
        <f t="shared" ca="1" si="8"/>
        <v>323</v>
      </c>
      <c r="C323" s="56" t="s">
        <v>68</v>
      </c>
      <c r="D323" s="3"/>
      <c r="E323" s="3"/>
      <c r="F323" s="3"/>
      <c r="G323" s="57"/>
      <c r="H323" s="2"/>
      <c r="J323" s="4"/>
      <c r="K323" s="4"/>
      <c r="L323" s="4"/>
      <c r="M323" s="4"/>
      <c r="N323" s="4"/>
      <c r="O323" s="4"/>
    </row>
    <row r="324" spans="1:15" ht="11.65" customHeight="1" x14ac:dyDescent="0.2">
      <c r="A324" s="5">
        <f t="shared" ca="1" si="8"/>
        <v>324</v>
      </c>
      <c r="C324" s="56"/>
      <c r="D324" s="3"/>
      <c r="E324" s="58" t="s">
        <v>193</v>
      </c>
      <c r="F324" s="3"/>
      <c r="G324" s="57"/>
      <c r="H324" s="10">
        <f t="shared" ref="H324:H329" si="9">SUMIFS($H$251:$H$319,$F$251:$F$319,E324)</f>
        <v>0</v>
      </c>
      <c r="J324" s="4"/>
      <c r="K324" s="4"/>
      <c r="L324" s="4"/>
      <c r="M324" s="4"/>
      <c r="N324" s="4"/>
      <c r="O324" s="4"/>
    </row>
    <row r="325" spans="1:15" ht="11.65" customHeight="1" x14ac:dyDescent="0.2">
      <c r="A325" s="5">
        <f t="shared" ca="1" si="8"/>
        <v>325</v>
      </c>
      <c r="C325" s="56"/>
      <c r="D325" s="3"/>
      <c r="E325" s="3" t="s">
        <v>304</v>
      </c>
      <c r="F325" s="3"/>
      <c r="G325" s="57"/>
      <c r="H325" s="10">
        <f t="shared" si="9"/>
        <v>272728259.8896457</v>
      </c>
      <c r="J325" s="4"/>
      <c r="K325" s="4"/>
      <c r="L325" s="4"/>
      <c r="M325" s="4"/>
      <c r="N325" s="4"/>
      <c r="O325" s="4"/>
    </row>
    <row r="326" spans="1:15" ht="11.65" customHeight="1" x14ac:dyDescent="0.2">
      <c r="A326" s="5">
        <f t="shared" ca="1" si="8"/>
        <v>326</v>
      </c>
      <c r="C326" s="56"/>
      <c r="D326" s="3"/>
      <c r="E326" s="58" t="s">
        <v>24</v>
      </c>
      <c r="F326" s="3"/>
      <c r="G326" s="57"/>
      <c r="H326" s="10">
        <f t="shared" si="9"/>
        <v>9331.5536343625572</v>
      </c>
      <c r="J326" s="4"/>
      <c r="K326" s="4"/>
      <c r="L326" s="4"/>
      <c r="M326" s="4"/>
      <c r="N326" s="4"/>
      <c r="O326" s="4"/>
    </row>
    <row r="327" spans="1:15" ht="11.65" customHeight="1" x14ac:dyDescent="0.2">
      <c r="A327" s="5">
        <f t="shared" ca="1" si="8"/>
        <v>327</v>
      </c>
      <c r="C327" s="56"/>
      <c r="D327" s="3"/>
      <c r="E327" s="58" t="s">
        <v>249</v>
      </c>
      <c r="F327" s="3"/>
      <c r="G327" s="57"/>
      <c r="H327" s="10">
        <f t="shared" si="9"/>
        <v>120293458.34741393</v>
      </c>
      <c r="J327" s="4"/>
      <c r="K327" s="4"/>
      <c r="L327" s="4"/>
      <c r="M327" s="4"/>
      <c r="N327" s="4"/>
      <c r="O327" s="4"/>
    </row>
    <row r="328" spans="1:15" ht="11.65" customHeight="1" x14ac:dyDescent="0.2">
      <c r="A328" s="5">
        <f t="shared" ca="1" si="8"/>
        <v>328</v>
      </c>
      <c r="C328" s="56"/>
      <c r="D328" s="3"/>
      <c r="E328" s="58" t="s">
        <v>251</v>
      </c>
      <c r="F328" s="3"/>
      <c r="G328" s="57"/>
      <c r="H328" s="10">
        <f t="shared" si="9"/>
        <v>0</v>
      </c>
      <c r="J328" s="4"/>
      <c r="K328" s="4"/>
      <c r="L328" s="4"/>
      <c r="M328" s="4"/>
      <c r="N328" s="4"/>
      <c r="O328" s="4"/>
    </row>
    <row r="329" spans="1:15" ht="11.65" customHeight="1" x14ac:dyDescent="0.2">
      <c r="A329" s="5">
        <f t="shared" ca="1" si="8"/>
        <v>329</v>
      </c>
      <c r="C329" s="56"/>
      <c r="D329" s="3"/>
      <c r="E329" s="56" t="s">
        <v>261</v>
      </c>
      <c r="F329" s="3"/>
      <c r="G329" s="57"/>
      <c r="H329" s="10">
        <f t="shared" si="9"/>
        <v>0</v>
      </c>
      <c r="J329" s="4"/>
      <c r="K329" s="4"/>
      <c r="L329" s="4"/>
      <c r="M329" s="4"/>
      <c r="N329" s="4"/>
      <c r="O329" s="4"/>
    </row>
    <row r="330" spans="1:15" ht="11.65" customHeight="1" thickBot="1" x14ac:dyDescent="0.25">
      <c r="A330" s="5">
        <f t="shared" ca="1" si="8"/>
        <v>330</v>
      </c>
      <c r="C330" s="56" t="s">
        <v>69</v>
      </c>
      <c r="D330" s="3"/>
      <c r="E330" s="3"/>
      <c r="F330" s="3"/>
      <c r="G330" s="57" t="s">
        <v>32</v>
      </c>
      <c r="H330" s="19">
        <f>SUM(H324:H329)</f>
        <v>393031049.790694</v>
      </c>
      <c r="J330" s="4"/>
      <c r="K330" s="4"/>
      <c r="L330" s="4"/>
      <c r="M330" s="4"/>
      <c r="N330" s="4"/>
      <c r="O330" s="4"/>
    </row>
    <row r="331" spans="1:15" ht="11.65" customHeight="1" thickTop="1" x14ac:dyDescent="0.2">
      <c r="A331" s="5">
        <f t="shared" ca="1" si="8"/>
        <v>331</v>
      </c>
      <c r="C331" s="56"/>
      <c r="D331" s="3"/>
      <c r="E331" s="3"/>
      <c r="F331" s="3"/>
      <c r="G331" s="57"/>
      <c r="H331" s="2"/>
      <c r="J331" s="4"/>
      <c r="K331" s="4"/>
      <c r="L331" s="4"/>
      <c r="M331" s="4"/>
      <c r="N331" s="4"/>
      <c r="O331" s="4"/>
    </row>
    <row r="332" spans="1:15" ht="11.65" customHeight="1" x14ac:dyDescent="0.2">
      <c r="A332" s="5">
        <f t="shared" ca="1" si="8"/>
        <v>332</v>
      </c>
      <c r="C332" s="56" t="s">
        <v>70</v>
      </c>
      <c r="D332" s="3"/>
      <c r="E332" s="3"/>
      <c r="F332" s="3"/>
      <c r="G332" s="57"/>
      <c r="H332" s="2"/>
      <c r="J332" s="4"/>
      <c r="K332" s="4"/>
      <c r="L332" s="4"/>
      <c r="M332" s="4"/>
      <c r="N332" s="4"/>
      <c r="O332" s="4"/>
    </row>
    <row r="333" spans="1:15" ht="11.65" customHeight="1" x14ac:dyDescent="0.2">
      <c r="A333" s="5">
        <f t="shared" ca="1" si="8"/>
        <v>333</v>
      </c>
      <c r="C333" s="56">
        <v>103</v>
      </c>
      <c r="D333" s="3" t="s">
        <v>70</v>
      </c>
      <c r="E333" s="3"/>
      <c r="F333" s="3"/>
      <c r="G333" s="57"/>
      <c r="H333" s="2"/>
      <c r="J333" s="4"/>
      <c r="K333" s="4"/>
      <c r="L333" s="4"/>
      <c r="M333" s="4"/>
      <c r="N333" s="4"/>
      <c r="O333" s="4"/>
    </row>
    <row r="334" spans="1:15" ht="11.65" customHeight="1" x14ac:dyDescent="0.2">
      <c r="A334" s="5">
        <f t="shared" ca="1" si="8"/>
        <v>334</v>
      </c>
      <c r="C334" s="56"/>
      <c r="D334" s="3"/>
      <c r="E334" s="3"/>
      <c r="F334" s="3" t="s">
        <v>250</v>
      </c>
      <c r="G334" s="57"/>
      <c r="H334" s="10">
        <v>0</v>
      </c>
      <c r="J334" s="11"/>
      <c r="K334" s="11"/>
      <c r="L334" s="11"/>
      <c r="M334" s="11"/>
      <c r="N334" s="11"/>
      <c r="O334" s="11"/>
    </row>
    <row r="335" spans="1:15" ht="11.65" customHeight="1" thickBot="1" x14ac:dyDescent="0.25">
      <c r="A335" s="5">
        <f t="shared" ca="1" si="8"/>
        <v>335</v>
      </c>
      <c r="C335" s="63" t="s">
        <v>71</v>
      </c>
      <c r="D335" s="3"/>
      <c r="E335" s="3"/>
      <c r="F335" s="3"/>
      <c r="G335" s="64"/>
      <c r="H335" s="21">
        <v>0</v>
      </c>
      <c r="J335" s="4"/>
      <c r="K335" s="4"/>
      <c r="L335" s="4"/>
      <c r="M335" s="4"/>
      <c r="N335" s="4"/>
      <c r="O335" s="4"/>
    </row>
    <row r="336" spans="1:15" ht="11.65" customHeight="1" thickTop="1" x14ac:dyDescent="0.2">
      <c r="A336" s="5">
        <f t="shared" ca="1" si="8"/>
        <v>336</v>
      </c>
      <c r="C336" s="56"/>
      <c r="D336" s="3"/>
      <c r="E336" s="3"/>
      <c r="F336" s="3"/>
      <c r="G336" s="57"/>
      <c r="H336" s="2"/>
      <c r="J336" s="11"/>
      <c r="K336" s="11"/>
      <c r="L336" s="11"/>
      <c r="M336" s="11"/>
      <c r="N336" s="11"/>
      <c r="O336" s="11"/>
    </row>
    <row r="337" spans="1:15" ht="11.65" customHeight="1" thickBot="1" x14ac:dyDescent="0.25">
      <c r="A337" s="5">
        <f t="shared" ca="1" si="8"/>
        <v>337</v>
      </c>
      <c r="C337" s="63" t="s">
        <v>72</v>
      </c>
      <c r="D337" s="3"/>
      <c r="E337" s="3"/>
      <c r="F337" s="3"/>
      <c r="G337" s="57" t="s">
        <v>32</v>
      </c>
      <c r="H337" s="13">
        <f>H335+H321+H239+H150+H102</f>
        <v>877496972.48009443</v>
      </c>
      <c r="J337" s="4"/>
      <c r="K337" s="4"/>
      <c r="L337" s="4"/>
      <c r="M337" s="4"/>
      <c r="N337" s="4"/>
      <c r="O337" s="4"/>
    </row>
    <row r="338" spans="1:15" ht="11.65" customHeight="1" thickTop="1" x14ac:dyDescent="0.2">
      <c r="A338" s="5">
        <f t="shared" ca="1" si="8"/>
        <v>338</v>
      </c>
      <c r="C338" s="56">
        <v>350</v>
      </c>
      <c r="D338" s="3" t="s">
        <v>31</v>
      </c>
      <c r="E338" s="3"/>
      <c r="F338" s="3"/>
      <c r="G338" s="57"/>
      <c r="H338" s="2"/>
      <c r="J338" s="4"/>
      <c r="K338" s="4"/>
      <c r="L338" s="4"/>
      <c r="M338" s="4"/>
      <c r="N338" s="4"/>
      <c r="O338" s="4"/>
    </row>
    <row r="339" spans="1:15" ht="11.65" customHeight="1" x14ac:dyDescent="0.2">
      <c r="A339" s="5">
        <f t="shared" ca="1" si="8"/>
        <v>339</v>
      </c>
      <c r="C339" s="56"/>
      <c r="D339" s="3"/>
      <c r="E339" s="3"/>
      <c r="F339" s="3" t="s">
        <v>250</v>
      </c>
      <c r="G339" s="57"/>
      <c r="H339" s="10">
        <v>0</v>
      </c>
      <c r="J339" s="4"/>
      <c r="K339" s="4"/>
      <c r="L339" s="4"/>
      <c r="M339" s="4"/>
      <c r="N339" s="4"/>
      <c r="O339" s="4"/>
    </row>
    <row r="340" spans="1:15" ht="11.65" customHeight="1" x14ac:dyDescent="0.2">
      <c r="A340" s="5">
        <f t="shared" ca="1" si="8"/>
        <v>340</v>
      </c>
      <c r="C340" s="56"/>
      <c r="D340" s="3"/>
      <c r="E340" s="3"/>
      <c r="F340" s="3" t="s">
        <v>254</v>
      </c>
      <c r="G340" s="57"/>
      <c r="H340" s="10">
        <v>0</v>
      </c>
      <c r="J340" s="4"/>
      <c r="K340" s="4"/>
      <c r="L340" s="4"/>
      <c r="M340" s="4"/>
      <c r="N340" s="4"/>
      <c r="O340" s="4"/>
    </row>
    <row r="341" spans="1:15" ht="11.65" customHeight="1" x14ac:dyDescent="0.2">
      <c r="A341" s="5">
        <f t="shared" ca="1" si="8"/>
        <v>341</v>
      </c>
      <c r="C341" s="56"/>
      <c r="D341" s="3"/>
      <c r="E341" s="3"/>
      <c r="F341" s="3" t="s">
        <v>249</v>
      </c>
      <c r="G341" s="57"/>
      <c r="H341" s="10">
        <v>0</v>
      </c>
      <c r="J341" s="4"/>
      <c r="K341" s="4"/>
      <c r="L341" s="4"/>
      <c r="M341" s="4"/>
      <c r="N341" s="4"/>
      <c r="O341" s="4"/>
    </row>
    <row r="342" spans="1:15" ht="11.65" customHeight="1" x14ac:dyDescent="0.2">
      <c r="A342" s="5">
        <f t="shared" ca="1" si="8"/>
        <v>342</v>
      </c>
      <c r="C342" s="56"/>
      <c r="D342" s="3"/>
      <c r="E342" s="3"/>
      <c r="F342" s="3" t="s">
        <v>251</v>
      </c>
      <c r="G342" s="57"/>
      <c r="H342" s="10">
        <v>0</v>
      </c>
      <c r="J342" s="4"/>
      <c r="K342" s="4"/>
      <c r="L342" s="4"/>
      <c r="M342" s="4"/>
      <c r="N342" s="4"/>
      <c r="O342" s="4"/>
    </row>
    <row r="343" spans="1:15" ht="11.65" customHeight="1" x14ac:dyDescent="0.2">
      <c r="A343" s="5">
        <f t="shared" ca="1" si="8"/>
        <v>343</v>
      </c>
      <c r="C343" s="56"/>
      <c r="D343" s="3"/>
      <c r="E343" s="3"/>
      <c r="F343" s="3" t="s">
        <v>253</v>
      </c>
      <c r="G343" s="57"/>
      <c r="H343" s="10">
        <v>0</v>
      </c>
      <c r="J343" s="4"/>
      <c r="K343" s="4"/>
      <c r="L343" s="4"/>
      <c r="M343" s="4"/>
      <c r="N343" s="4"/>
      <c r="O343" s="4"/>
    </row>
    <row r="344" spans="1:15" ht="11.65" customHeight="1" x14ac:dyDescent="0.2">
      <c r="A344" s="5">
        <f t="shared" ca="1" si="8"/>
        <v>344</v>
      </c>
      <c r="C344" s="56"/>
      <c r="D344" s="3"/>
      <c r="E344" s="3"/>
      <c r="F344" s="3" t="s">
        <v>24</v>
      </c>
      <c r="G344" s="57"/>
      <c r="H344" s="10">
        <v>25195881.667431429</v>
      </c>
      <c r="J344" s="4"/>
      <c r="K344" s="4"/>
      <c r="L344" s="4"/>
      <c r="M344" s="4"/>
      <c r="N344" s="4"/>
      <c r="O344" s="4"/>
    </row>
    <row r="345" spans="1:15" ht="11.65" customHeight="1" x14ac:dyDescent="0.2">
      <c r="A345" s="5">
        <f t="shared" ca="1" si="8"/>
        <v>345</v>
      </c>
      <c r="C345" s="56"/>
      <c r="D345" s="3"/>
      <c r="E345" s="3"/>
      <c r="F345" s="3"/>
      <c r="G345" s="57" t="s">
        <v>32</v>
      </c>
      <c r="H345" s="12">
        <f>SUBTOTAL(9,H339:H344)</f>
        <v>25195881.667431429</v>
      </c>
      <c r="J345" s="4"/>
      <c r="K345" s="4"/>
      <c r="L345" s="4"/>
      <c r="M345" s="4"/>
      <c r="N345" s="4"/>
      <c r="O345" s="4"/>
    </row>
    <row r="346" spans="1:15" ht="11.65" customHeight="1" x14ac:dyDescent="0.2">
      <c r="A346" s="5">
        <f t="shared" ca="1" si="8"/>
        <v>346</v>
      </c>
      <c r="C346" s="56"/>
      <c r="D346" s="3"/>
      <c r="E346" s="3"/>
      <c r="F346" s="3"/>
      <c r="G346" s="57"/>
      <c r="H346" s="2"/>
      <c r="J346" s="4"/>
      <c r="K346" s="4"/>
      <c r="L346" s="4"/>
      <c r="M346" s="4"/>
      <c r="N346" s="4"/>
      <c r="O346" s="4"/>
    </row>
    <row r="347" spans="1:15" ht="11.65" customHeight="1" x14ac:dyDescent="0.2">
      <c r="A347" s="5">
        <f t="shared" ca="1" si="8"/>
        <v>347</v>
      </c>
      <c r="C347" s="56">
        <v>352</v>
      </c>
      <c r="D347" s="3" t="s">
        <v>33</v>
      </c>
      <c r="E347" s="3"/>
      <c r="F347" s="3"/>
      <c r="G347" s="57"/>
      <c r="H347" s="2"/>
      <c r="J347" s="4"/>
      <c r="K347" s="4"/>
      <c r="L347" s="4"/>
      <c r="M347" s="4"/>
      <c r="N347" s="4"/>
      <c r="O347" s="4"/>
    </row>
    <row r="348" spans="1:15" ht="11.65" customHeight="1" x14ac:dyDescent="0.2">
      <c r="A348" s="5">
        <f t="shared" ca="1" si="8"/>
        <v>348</v>
      </c>
      <c r="C348" s="56"/>
      <c r="D348" s="3"/>
      <c r="E348" s="3"/>
      <c r="F348" s="3" t="s">
        <v>193</v>
      </c>
      <c r="G348" s="57"/>
      <c r="H348" s="10">
        <v>0</v>
      </c>
      <c r="J348" s="4"/>
      <c r="K348" s="4"/>
      <c r="L348" s="4"/>
      <c r="M348" s="4"/>
      <c r="N348" s="4"/>
      <c r="O348" s="4"/>
    </row>
    <row r="349" spans="1:15" ht="11.65" customHeight="1" x14ac:dyDescent="0.2">
      <c r="A349" s="5">
        <f t="shared" ca="1" si="8"/>
        <v>349</v>
      </c>
      <c r="C349" s="56"/>
      <c r="D349" s="3"/>
      <c r="E349" s="3"/>
      <c r="F349" s="3" t="s">
        <v>250</v>
      </c>
      <c r="G349" s="57"/>
      <c r="H349" s="10">
        <v>0</v>
      </c>
      <c r="J349" s="4"/>
      <c r="K349" s="4"/>
      <c r="L349" s="4"/>
      <c r="M349" s="4"/>
      <c r="N349" s="4"/>
      <c r="O349" s="4"/>
    </row>
    <row r="350" spans="1:15" ht="11.65" customHeight="1" x14ac:dyDescent="0.2">
      <c r="A350" s="5">
        <f t="shared" ca="1" si="8"/>
        <v>350</v>
      </c>
      <c r="C350" s="56"/>
      <c r="D350" s="3"/>
      <c r="E350" s="3"/>
      <c r="F350" s="3" t="s">
        <v>254</v>
      </c>
      <c r="G350" s="57"/>
      <c r="H350" s="10">
        <v>0</v>
      </c>
      <c r="J350" s="4"/>
      <c r="K350" s="4"/>
      <c r="L350" s="4"/>
      <c r="M350" s="4"/>
      <c r="N350" s="4"/>
      <c r="O350" s="4"/>
    </row>
    <row r="351" spans="1:15" ht="11.65" customHeight="1" x14ac:dyDescent="0.2">
      <c r="A351" s="5">
        <f t="shared" ca="1" si="8"/>
        <v>351</v>
      </c>
      <c r="C351" s="56"/>
      <c r="D351" s="3"/>
      <c r="E351" s="3"/>
      <c r="F351" s="3" t="s">
        <v>249</v>
      </c>
      <c r="G351" s="57"/>
      <c r="H351" s="10">
        <v>0</v>
      </c>
      <c r="J351" s="4"/>
      <c r="K351" s="4"/>
      <c r="L351" s="4"/>
      <c r="M351" s="4"/>
      <c r="N351" s="4"/>
      <c r="O351" s="4"/>
    </row>
    <row r="352" spans="1:15" ht="11.65" customHeight="1" x14ac:dyDescent="0.2">
      <c r="A352" s="5">
        <f t="shared" ca="1" si="8"/>
        <v>352</v>
      </c>
      <c r="C352" s="56"/>
      <c r="D352" s="3"/>
      <c r="E352" s="3"/>
      <c r="F352" s="3" t="s">
        <v>251</v>
      </c>
      <c r="G352" s="57"/>
      <c r="H352" s="10">
        <v>0</v>
      </c>
      <c r="J352" s="4"/>
      <c r="K352" s="4"/>
      <c r="L352" s="4"/>
      <c r="M352" s="4"/>
      <c r="N352" s="4"/>
      <c r="O352" s="4"/>
    </row>
    <row r="353" spans="1:15" ht="11.65" customHeight="1" x14ac:dyDescent="0.2">
      <c r="A353" s="5">
        <f t="shared" ca="1" si="8"/>
        <v>353</v>
      </c>
      <c r="C353" s="56"/>
      <c r="D353" s="3"/>
      <c r="E353" s="3"/>
      <c r="F353" s="3" t="s">
        <v>253</v>
      </c>
      <c r="G353" s="57"/>
      <c r="H353" s="10">
        <v>0</v>
      </c>
      <c r="J353" s="4"/>
      <c r="K353" s="4"/>
      <c r="L353" s="4"/>
      <c r="M353" s="4"/>
      <c r="N353" s="4"/>
      <c r="O353" s="4"/>
    </row>
    <row r="354" spans="1:15" ht="11.65" customHeight="1" x14ac:dyDescent="0.2">
      <c r="A354" s="5">
        <f t="shared" ca="1" si="8"/>
        <v>354</v>
      </c>
      <c r="C354" s="56"/>
      <c r="D354" s="3"/>
      <c r="E354" s="3"/>
      <c r="F354" s="3" t="s">
        <v>24</v>
      </c>
      <c r="G354" s="57"/>
      <c r="H354" s="10">
        <v>28441273.295578234</v>
      </c>
      <c r="J354" s="4"/>
      <c r="K354" s="4"/>
      <c r="L354" s="4"/>
      <c r="M354" s="4"/>
      <c r="N354" s="4"/>
      <c r="O354" s="4"/>
    </row>
    <row r="355" spans="1:15" ht="11.65" customHeight="1" x14ac:dyDescent="0.2">
      <c r="A355" s="5">
        <f t="shared" ca="1" si="8"/>
        <v>355</v>
      </c>
      <c r="C355" s="56"/>
      <c r="D355" s="3"/>
      <c r="E355" s="3"/>
      <c r="F355" s="3"/>
      <c r="G355" s="57" t="s">
        <v>32</v>
      </c>
      <c r="H355" s="12">
        <f>SUBTOTAL(9,H349:H354)</f>
        <v>28441273.295578234</v>
      </c>
      <c r="J355" s="4"/>
      <c r="K355" s="4"/>
      <c r="L355" s="4"/>
      <c r="M355" s="4"/>
      <c r="N355" s="4"/>
      <c r="O355" s="4"/>
    </row>
    <row r="356" spans="1:15" ht="11.65" customHeight="1" x14ac:dyDescent="0.2">
      <c r="A356" s="5">
        <f t="shared" ca="1" si="8"/>
        <v>356</v>
      </c>
      <c r="C356" s="56"/>
      <c r="D356" s="3"/>
      <c r="E356" s="3"/>
      <c r="F356" s="3"/>
      <c r="G356" s="57"/>
      <c r="H356" s="2"/>
      <c r="J356" s="4"/>
      <c r="K356" s="4"/>
      <c r="L356" s="4"/>
      <c r="M356" s="4"/>
      <c r="N356" s="4"/>
      <c r="O356" s="4"/>
    </row>
    <row r="357" spans="1:15" ht="11.65" customHeight="1" x14ac:dyDescent="0.2">
      <c r="A357" s="5">
        <f t="shared" ca="1" si="8"/>
        <v>357</v>
      </c>
      <c r="C357" s="56">
        <v>353</v>
      </c>
      <c r="D357" s="3" t="s">
        <v>25</v>
      </c>
      <c r="E357" s="3"/>
      <c r="F357" s="3"/>
      <c r="G357" s="57"/>
      <c r="H357" s="2"/>
      <c r="J357" s="4"/>
      <c r="K357" s="4"/>
      <c r="L357" s="4"/>
      <c r="M357" s="4"/>
      <c r="N357" s="4"/>
      <c r="O357" s="4"/>
    </row>
    <row r="358" spans="1:15" ht="11.65" customHeight="1" x14ac:dyDescent="0.2">
      <c r="A358" s="5">
        <f t="shared" ca="1" si="8"/>
        <v>358</v>
      </c>
      <c r="C358" s="56"/>
      <c r="D358" s="3"/>
      <c r="E358" s="3"/>
      <c r="F358" s="3" t="s">
        <v>250</v>
      </c>
      <c r="G358" s="57"/>
      <c r="H358" s="10">
        <v>0</v>
      </c>
      <c r="J358" s="4"/>
      <c r="K358" s="4"/>
      <c r="L358" s="4"/>
      <c r="M358" s="4"/>
      <c r="N358" s="4"/>
      <c r="O358" s="4"/>
    </row>
    <row r="359" spans="1:15" ht="11.65" customHeight="1" x14ac:dyDescent="0.2">
      <c r="A359" s="5">
        <f t="shared" ca="1" si="8"/>
        <v>359</v>
      </c>
      <c r="C359" s="56"/>
      <c r="D359" s="3"/>
      <c r="E359" s="3"/>
      <c r="F359" s="3" t="s">
        <v>254</v>
      </c>
      <c r="G359" s="57"/>
      <c r="H359" s="10">
        <v>0</v>
      </c>
      <c r="J359" s="4"/>
      <c r="K359" s="4"/>
      <c r="L359" s="4"/>
      <c r="M359" s="4"/>
      <c r="N359" s="4"/>
      <c r="O359" s="4"/>
    </row>
    <row r="360" spans="1:15" ht="11.65" customHeight="1" x14ac:dyDescent="0.2">
      <c r="A360" s="5">
        <f t="shared" ca="1" si="8"/>
        <v>360</v>
      </c>
      <c r="C360" s="56"/>
      <c r="D360" s="3"/>
      <c r="E360" s="3"/>
      <c r="F360" s="3" t="s">
        <v>249</v>
      </c>
      <c r="G360" s="57"/>
      <c r="H360" s="10">
        <v>436598.22588595841</v>
      </c>
      <c r="J360" s="4"/>
      <c r="K360" s="4"/>
      <c r="L360" s="4"/>
      <c r="M360" s="4"/>
      <c r="N360" s="4"/>
      <c r="O360" s="4"/>
    </row>
    <row r="361" spans="1:15" ht="11.65" customHeight="1" x14ac:dyDescent="0.2">
      <c r="A361" s="5">
        <f t="shared" ca="1" si="8"/>
        <v>361</v>
      </c>
      <c r="C361" s="56"/>
      <c r="D361" s="3"/>
      <c r="E361" s="3"/>
      <c r="F361" s="3" t="s">
        <v>251</v>
      </c>
      <c r="G361" s="57"/>
      <c r="H361" s="10">
        <v>0</v>
      </c>
      <c r="J361" s="4"/>
      <c r="K361" s="4"/>
      <c r="L361" s="4"/>
      <c r="M361" s="4"/>
      <c r="N361" s="4"/>
      <c r="O361" s="4"/>
    </row>
    <row r="362" spans="1:15" ht="11.65" customHeight="1" x14ac:dyDescent="0.2">
      <c r="A362" s="5">
        <f t="shared" ca="1" si="8"/>
        <v>362</v>
      </c>
      <c r="C362" s="56"/>
      <c r="D362" s="3"/>
      <c r="E362" s="3"/>
      <c r="F362" s="3" t="s">
        <v>253</v>
      </c>
      <c r="G362" s="57"/>
      <c r="H362" s="10">
        <v>0</v>
      </c>
      <c r="J362" s="4"/>
      <c r="K362" s="4"/>
      <c r="L362" s="4"/>
      <c r="M362" s="4"/>
      <c r="N362" s="4"/>
      <c r="O362" s="4"/>
    </row>
    <row r="363" spans="1:15" ht="11.65" customHeight="1" x14ac:dyDescent="0.2">
      <c r="A363" s="5">
        <f t="shared" ca="1" si="8"/>
        <v>363</v>
      </c>
      <c r="C363" s="56"/>
      <c r="D363" s="3"/>
      <c r="E363" s="3"/>
      <c r="F363" s="3" t="s">
        <v>24</v>
      </c>
      <c r="G363" s="57"/>
      <c r="H363" s="10">
        <v>201846863.6597932</v>
      </c>
      <c r="J363" s="4"/>
      <c r="K363" s="4"/>
      <c r="L363" s="4"/>
      <c r="M363" s="4"/>
      <c r="N363" s="4"/>
      <c r="O363" s="4"/>
    </row>
    <row r="364" spans="1:15" ht="11.65" customHeight="1" x14ac:dyDescent="0.2">
      <c r="A364" s="5">
        <f t="shared" ca="1" si="8"/>
        <v>364</v>
      </c>
      <c r="C364" s="56"/>
      <c r="D364" s="3"/>
      <c r="E364" s="3"/>
      <c r="F364" s="3"/>
      <c r="G364" s="57" t="s">
        <v>32</v>
      </c>
      <c r="H364" s="12">
        <f>SUBTOTAL(9,H358:H363)</f>
        <v>202283461.88567916</v>
      </c>
      <c r="J364" s="4"/>
      <c r="K364" s="4"/>
      <c r="L364" s="4"/>
      <c r="M364" s="4"/>
      <c r="N364" s="4"/>
      <c r="O364" s="4"/>
    </row>
    <row r="365" spans="1:15" ht="11.65" customHeight="1" x14ac:dyDescent="0.2">
      <c r="A365" s="5">
        <f t="shared" ca="1" si="8"/>
        <v>365</v>
      </c>
      <c r="C365" s="56"/>
      <c r="D365" s="3"/>
      <c r="E365" s="3"/>
      <c r="F365" s="3"/>
      <c r="G365" s="57"/>
      <c r="H365" s="2"/>
      <c r="J365" s="4"/>
      <c r="K365" s="4"/>
      <c r="L365" s="4"/>
      <c r="M365" s="4"/>
      <c r="N365" s="4"/>
      <c r="O365" s="4"/>
    </row>
    <row r="366" spans="1:15" ht="11.65" customHeight="1" x14ac:dyDescent="0.2">
      <c r="A366" s="5">
        <f t="shared" ca="1" si="8"/>
        <v>366</v>
      </c>
      <c r="C366" s="56">
        <v>354</v>
      </c>
      <c r="D366" s="3" t="s">
        <v>73</v>
      </c>
      <c r="E366" s="3"/>
      <c r="F366" s="3"/>
      <c r="G366" s="57"/>
      <c r="H366" s="2"/>
      <c r="J366" s="4"/>
      <c r="K366" s="4"/>
      <c r="L366" s="4"/>
      <c r="M366" s="4"/>
      <c r="N366" s="4"/>
      <c r="O366" s="4"/>
    </row>
    <row r="367" spans="1:15" ht="11.65" customHeight="1" x14ac:dyDescent="0.2">
      <c r="A367" s="5">
        <f t="shared" ca="1" si="8"/>
        <v>367</v>
      </c>
      <c r="C367" s="56"/>
      <c r="D367" s="3"/>
      <c r="E367" s="3"/>
      <c r="F367" s="3" t="s">
        <v>250</v>
      </c>
      <c r="G367" s="57"/>
      <c r="H367" s="10">
        <v>0</v>
      </c>
      <c r="J367" s="4"/>
      <c r="K367" s="4"/>
      <c r="L367" s="4"/>
      <c r="M367" s="4"/>
      <c r="N367" s="4"/>
      <c r="O367" s="4"/>
    </row>
    <row r="368" spans="1:15" ht="11.65" customHeight="1" x14ac:dyDescent="0.2">
      <c r="A368" s="5">
        <f t="shared" ca="1" si="8"/>
        <v>368</v>
      </c>
      <c r="C368" s="56"/>
      <c r="D368" s="3"/>
      <c r="E368" s="3"/>
      <c r="F368" s="3" t="s">
        <v>254</v>
      </c>
      <c r="G368" s="57"/>
      <c r="H368" s="10">
        <v>0</v>
      </c>
      <c r="J368" s="4"/>
      <c r="K368" s="4"/>
      <c r="L368" s="4"/>
      <c r="M368" s="4"/>
      <c r="N368" s="4"/>
      <c r="O368" s="4"/>
    </row>
    <row r="369" spans="1:15" ht="11.65" customHeight="1" x14ac:dyDescent="0.2">
      <c r="A369" s="5">
        <f t="shared" ca="1" si="8"/>
        <v>369</v>
      </c>
      <c r="C369" s="56"/>
      <c r="D369" s="3"/>
      <c r="E369" s="3"/>
      <c r="F369" s="3" t="s">
        <v>249</v>
      </c>
      <c r="G369" s="57"/>
      <c r="H369" s="10">
        <v>0</v>
      </c>
      <c r="J369" s="4"/>
      <c r="K369" s="4"/>
      <c r="L369" s="4"/>
      <c r="M369" s="4"/>
      <c r="N369" s="4"/>
      <c r="O369" s="4"/>
    </row>
    <row r="370" spans="1:15" ht="11.65" customHeight="1" x14ac:dyDescent="0.2">
      <c r="A370" s="5">
        <f t="shared" ca="1" si="8"/>
        <v>370</v>
      </c>
      <c r="C370" s="56"/>
      <c r="D370" s="3"/>
      <c r="E370" s="3"/>
      <c r="F370" s="3" t="s">
        <v>251</v>
      </c>
      <c r="G370" s="57"/>
      <c r="H370" s="10">
        <v>0</v>
      </c>
      <c r="J370" s="4"/>
      <c r="K370" s="4"/>
      <c r="L370" s="4"/>
      <c r="M370" s="4"/>
      <c r="N370" s="4"/>
      <c r="O370" s="4"/>
    </row>
    <row r="371" spans="1:15" ht="11.65" customHeight="1" x14ac:dyDescent="0.2">
      <c r="A371" s="5">
        <f t="shared" ca="1" si="8"/>
        <v>371</v>
      </c>
      <c r="C371" s="56"/>
      <c r="D371" s="3"/>
      <c r="E371" s="3"/>
      <c r="F371" s="3" t="s">
        <v>253</v>
      </c>
      <c r="G371" s="57"/>
      <c r="H371" s="10">
        <v>0</v>
      </c>
      <c r="J371" s="4"/>
      <c r="K371" s="4"/>
      <c r="L371" s="4"/>
      <c r="M371" s="4"/>
      <c r="N371" s="4"/>
      <c r="O371" s="4"/>
    </row>
    <row r="372" spans="1:15" ht="11.65" customHeight="1" x14ac:dyDescent="0.2">
      <c r="A372" s="5">
        <f t="shared" ca="1" si="8"/>
        <v>372</v>
      </c>
      <c r="C372" s="56"/>
      <c r="D372" s="3"/>
      <c r="E372" s="3"/>
      <c r="F372" s="3" t="s">
        <v>24</v>
      </c>
      <c r="G372" s="57"/>
      <c r="H372" s="10">
        <v>119476414.31198168</v>
      </c>
      <c r="J372" s="4"/>
      <c r="K372" s="4"/>
      <c r="L372" s="4"/>
      <c r="M372" s="4"/>
      <c r="N372" s="4"/>
      <c r="O372" s="4"/>
    </row>
    <row r="373" spans="1:15" ht="11.65" customHeight="1" x14ac:dyDescent="0.2">
      <c r="A373" s="5">
        <f t="shared" ca="1" si="8"/>
        <v>373</v>
      </c>
      <c r="C373" s="56"/>
      <c r="D373" s="3"/>
      <c r="E373" s="3"/>
      <c r="F373" s="3"/>
      <c r="G373" s="57" t="s">
        <v>32</v>
      </c>
      <c r="H373" s="12">
        <f>SUBTOTAL(9,H367:H372)</f>
        <v>119476414.31198168</v>
      </c>
      <c r="J373" s="4"/>
      <c r="K373" s="4"/>
      <c r="L373" s="4"/>
      <c r="M373" s="4"/>
      <c r="N373" s="4"/>
      <c r="O373" s="4"/>
    </row>
    <row r="374" spans="1:15" ht="11.65" customHeight="1" x14ac:dyDescent="0.2">
      <c r="A374" s="5">
        <f t="shared" ca="1" si="8"/>
        <v>374</v>
      </c>
      <c r="C374" s="56"/>
      <c r="D374" s="3"/>
      <c r="E374" s="3"/>
      <c r="F374" s="3"/>
      <c r="G374" s="57"/>
      <c r="H374" s="2"/>
      <c r="J374" s="4"/>
      <c r="K374" s="4"/>
      <c r="L374" s="4"/>
      <c r="M374" s="4"/>
      <c r="N374" s="4"/>
      <c r="O374" s="4"/>
    </row>
    <row r="375" spans="1:15" ht="11.65" customHeight="1" x14ac:dyDescent="0.2">
      <c r="A375" s="5">
        <f t="shared" ca="1" si="8"/>
        <v>375</v>
      </c>
      <c r="C375" s="56">
        <v>355</v>
      </c>
      <c r="D375" s="3" t="s">
        <v>74</v>
      </c>
      <c r="E375" s="3"/>
      <c r="F375" s="3"/>
      <c r="G375" s="57"/>
      <c r="H375" s="2"/>
      <c r="J375" s="4"/>
      <c r="K375" s="4"/>
      <c r="L375" s="4"/>
      <c r="M375" s="4"/>
      <c r="N375" s="4"/>
      <c r="O375" s="4"/>
    </row>
    <row r="376" spans="1:15" ht="11.65" customHeight="1" x14ac:dyDescent="0.2">
      <c r="A376" s="5">
        <f t="shared" ca="1" si="8"/>
        <v>376</v>
      </c>
      <c r="C376" s="56"/>
      <c r="D376" s="3"/>
      <c r="E376" s="3"/>
      <c r="F376" s="3" t="s">
        <v>250</v>
      </c>
      <c r="G376" s="57"/>
      <c r="H376" s="10">
        <v>0</v>
      </c>
      <c r="J376" s="4"/>
      <c r="K376" s="4"/>
      <c r="L376" s="4"/>
      <c r="M376" s="4"/>
      <c r="N376" s="4"/>
      <c r="O376" s="4"/>
    </row>
    <row r="377" spans="1:15" ht="11.65" customHeight="1" x14ac:dyDescent="0.2">
      <c r="A377" s="5">
        <f t="shared" ca="1" si="8"/>
        <v>377</v>
      </c>
      <c r="C377" s="56"/>
      <c r="D377" s="3"/>
      <c r="E377" s="3"/>
      <c r="F377" s="3" t="s">
        <v>254</v>
      </c>
      <c r="G377" s="57"/>
      <c r="H377" s="10">
        <v>0</v>
      </c>
      <c r="J377" s="4"/>
      <c r="K377" s="4"/>
      <c r="L377" s="4"/>
      <c r="M377" s="4"/>
      <c r="N377" s="4"/>
      <c r="O377" s="4"/>
    </row>
    <row r="378" spans="1:15" ht="11.65" customHeight="1" x14ac:dyDescent="0.2">
      <c r="A378" s="5">
        <f t="shared" ca="1" si="8"/>
        <v>378</v>
      </c>
      <c r="C378" s="56"/>
      <c r="D378" s="3"/>
      <c r="E378" s="3"/>
      <c r="F378" s="3" t="s">
        <v>249</v>
      </c>
      <c r="G378" s="57"/>
      <c r="H378" s="10">
        <v>0</v>
      </c>
      <c r="J378" s="4"/>
      <c r="K378" s="4"/>
      <c r="L378" s="4"/>
      <c r="M378" s="4"/>
      <c r="N378" s="4"/>
      <c r="O378" s="4"/>
    </row>
    <row r="379" spans="1:15" ht="11.65" customHeight="1" x14ac:dyDescent="0.2">
      <c r="A379" s="5">
        <f t="shared" ca="1" si="8"/>
        <v>379</v>
      </c>
      <c r="C379" s="56"/>
      <c r="D379" s="3"/>
      <c r="E379" s="3"/>
      <c r="F379" s="3" t="s">
        <v>251</v>
      </c>
      <c r="G379" s="57"/>
      <c r="H379" s="10">
        <v>0</v>
      </c>
      <c r="J379" s="4"/>
      <c r="K379" s="4"/>
      <c r="L379" s="4"/>
      <c r="M379" s="4"/>
      <c r="N379" s="4"/>
      <c r="O379" s="4"/>
    </row>
    <row r="380" spans="1:15" ht="11.65" customHeight="1" x14ac:dyDescent="0.2">
      <c r="A380" s="5">
        <f t="shared" ca="1" si="8"/>
        <v>380</v>
      </c>
      <c r="C380" s="56"/>
      <c r="D380" s="3"/>
      <c r="E380" s="3"/>
      <c r="F380" s="3" t="s">
        <v>253</v>
      </c>
      <c r="G380" s="57"/>
      <c r="H380" s="10">
        <v>0</v>
      </c>
      <c r="J380" s="4"/>
      <c r="K380" s="4"/>
      <c r="L380" s="4"/>
      <c r="M380" s="4"/>
      <c r="N380" s="4"/>
      <c r="O380" s="4"/>
    </row>
    <row r="381" spans="1:15" ht="11.65" customHeight="1" x14ac:dyDescent="0.2">
      <c r="A381" s="5">
        <f t="shared" ca="1" si="8"/>
        <v>381</v>
      </c>
      <c r="C381" s="56"/>
      <c r="D381" s="3"/>
      <c r="E381" s="3"/>
      <c r="F381" s="3" t="s">
        <v>24</v>
      </c>
      <c r="G381" s="57"/>
      <c r="H381" s="10">
        <v>97271177.508829594</v>
      </c>
      <c r="J381" s="4"/>
      <c r="K381" s="4"/>
      <c r="L381" s="4"/>
      <c r="M381" s="4"/>
      <c r="N381" s="4"/>
      <c r="O381" s="4"/>
    </row>
    <row r="382" spans="1:15" ht="11.65" customHeight="1" x14ac:dyDescent="0.2">
      <c r="A382" s="5">
        <f t="shared" ref="A382:A445" ca="1" si="10">OFFSET(A382,-1,)+1</f>
        <v>382</v>
      </c>
      <c r="C382" s="56"/>
      <c r="D382" s="3"/>
      <c r="E382" s="3"/>
      <c r="F382" s="3"/>
      <c r="G382" s="57" t="s">
        <v>32</v>
      </c>
      <c r="H382" s="12">
        <f>SUBTOTAL(9,H376:H381)</f>
        <v>97271177.508829594</v>
      </c>
      <c r="J382" s="4"/>
      <c r="K382" s="4"/>
      <c r="L382" s="4"/>
      <c r="M382" s="4"/>
      <c r="N382" s="4"/>
      <c r="O382" s="4"/>
    </row>
    <row r="383" spans="1:15" ht="11.65" customHeight="1" x14ac:dyDescent="0.2">
      <c r="A383" s="5">
        <f t="shared" ca="1" si="10"/>
        <v>383</v>
      </c>
      <c r="C383" s="56"/>
      <c r="D383" s="3"/>
      <c r="E383" s="3"/>
      <c r="F383" s="3"/>
      <c r="G383" s="57"/>
      <c r="H383" s="2"/>
      <c r="J383" s="4"/>
      <c r="K383" s="4"/>
      <c r="L383" s="4"/>
      <c r="M383" s="4"/>
      <c r="N383" s="4"/>
      <c r="O383" s="4"/>
    </row>
    <row r="384" spans="1:15" ht="11.65" customHeight="1" x14ac:dyDescent="0.2">
      <c r="A384" s="5">
        <f t="shared" ca="1" si="10"/>
        <v>384</v>
      </c>
      <c r="C384" s="56">
        <v>356</v>
      </c>
      <c r="D384" s="3" t="s">
        <v>75</v>
      </c>
      <c r="E384" s="3"/>
      <c r="F384" s="3"/>
      <c r="G384" s="57"/>
      <c r="H384" s="2"/>
      <c r="J384" s="4"/>
      <c r="K384" s="4"/>
      <c r="L384" s="4"/>
      <c r="M384" s="4"/>
      <c r="N384" s="4"/>
      <c r="O384" s="4"/>
    </row>
    <row r="385" spans="1:15" ht="11.65" customHeight="1" x14ac:dyDescent="0.2">
      <c r="A385" s="5">
        <f t="shared" ca="1" si="10"/>
        <v>385</v>
      </c>
      <c r="C385" s="56"/>
      <c r="D385" s="3"/>
      <c r="E385" s="3"/>
      <c r="F385" s="3" t="s">
        <v>250</v>
      </c>
      <c r="G385" s="57"/>
      <c r="H385" s="10">
        <v>0</v>
      </c>
      <c r="J385" s="4"/>
      <c r="K385" s="4"/>
      <c r="L385" s="4"/>
      <c r="M385" s="4"/>
      <c r="N385" s="4"/>
      <c r="O385" s="4"/>
    </row>
    <row r="386" spans="1:15" ht="11.65" customHeight="1" x14ac:dyDescent="0.2">
      <c r="A386" s="5">
        <f t="shared" ca="1" si="10"/>
        <v>386</v>
      </c>
      <c r="C386" s="56"/>
      <c r="D386" s="3"/>
      <c r="E386" s="3"/>
      <c r="F386" s="3" t="s">
        <v>254</v>
      </c>
      <c r="G386" s="57"/>
      <c r="H386" s="10">
        <v>0</v>
      </c>
      <c r="J386" s="4"/>
      <c r="K386" s="4"/>
      <c r="L386" s="4"/>
      <c r="M386" s="4"/>
      <c r="N386" s="4"/>
      <c r="O386" s="4"/>
    </row>
    <row r="387" spans="1:15" ht="11.65" customHeight="1" x14ac:dyDescent="0.2">
      <c r="A387" s="5">
        <f t="shared" ca="1" si="10"/>
        <v>387</v>
      </c>
      <c r="C387" s="56"/>
      <c r="D387" s="3"/>
      <c r="E387" s="3"/>
      <c r="F387" s="3" t="s">
        <v>249</v>
      </c>
      <c r="G387" s="57"/>
      <c r="H387" s="10">
        <v>0</v>
      </c>
      <c r="J387" s="4"/>
      <c r="K387" s="4"/>
      <c r="L387" s="4"/>
      <c r="M387" s="4"/>
      <c r="N387" s="4"/>
      <c r="O387" s="4"/>
    </row>
    <row r="388" spans="1:15" ht="11.65" customHeight="1" x14ac:dyDescent="0.2">
      <c r="A388" s="5">
        <f t="shared" ca="1" si="10"/>
        <v>388</v>
      </c>
      <c r="C388" s="56"/>
      <c r="D388" s="3"/>
      <c r="E388" s="3"/>
      <c r="F388" s="3" t="s">
        <v>251</v>
      </c>
      <c r="G388" s="57"/>
      <c r="H388" s="10">
        <v>0</v>
      </c>
      <c r="J388" s="4"/>
      <c r="K388" s="4"/>
      <c r="L388" s="4"/>
      <c r="M388" s="4"/>
      <c r="N388" s="4"/>
      <c r="O388" s="4"/>
    </row>
    <row r="389" spans="1:15" ht="11.65" customHeight="1" x14ac:dyDescent="0.2">
      <c r="A389" s="5">
        <f t="shared" ca="1" si="10"/>
        <v>389</v>
      </c>
      <c r="C389" s="56"/>
      <c r="D389" s="3"/>
      <c r="E389" s="3"/>
      <c r="F389" s="3" t="s">
        <v>253</v>
      </c>
      <c r="G389" s="57"/>
      <c r="H389" s="10">
        <v>0</v>
      </c>
      <c r="J389" s="4"/>
      <c r="K389" s="4"/>
      <c r="L389" s="4"/>
      <c r="M389" s="4"/>
      <c r="N389" s="4"/>
      <c r="O389" s="4"/>
    </row>
    <row r="390" spans="1:15" ht="11.65" customHeight="1" x14ac:dyDescent="0.2">
      <c r="A390" s="5">
        <f t="shared" ca="1" si="10"/>
        <v>390</v>
      </c>
      <c r="C390" s="56"/>
      <c r="D390" s="3"/>
      <c r="E390" s="3"/>
      <c r="F390" s="3" t="s">
        <v>24</v>
      </c>
      <c r="G390" s="57"/>
      <c r="H390" s="10">
        <v>127844061.87434697</v>
      </c>
      <c r="J390" s="4"/>
      <c r="K390" s="4"/>
      <c r="L390" s="4"/>
      <c r="M390" s="4"/>
      <c r="N390" s="4"/>
      <c r="O390" s="4"/>
    </row>
    <row r="391" spans="1:15" ht="11.65" customHeight="1" x14ac:dyDescent="0.2">
      <c r="A391" s="5">
        <f t="shared" ca="1" si="10"/>
        <v>391</v>
      </c>
      <c r="C391" s="56"/>
      <c r="D391" s="3"/>
      <c r="E391" s="3"/>
      <c r="F391" s="3"/>
      <c r="G391" s="57" t="s">
        <v>32</v>
      </c>
      <c r="H391" s="12">
        <f>SUBTOTAL(9,H385:H390)</f>
        <v>127844061.87434697</v>
      </c>
      <c r="J391" s="4"/>
      <c r="K391" s="4"/>
      <c r="L391" s="4"/>
      <c r="M391" s="4"/>
      <c r="N391" s="4"/>
      <c r="O391" s="4"/>
    </row>
    <row r="392" spans="1:15" ht="11.65" customHeight="1" x14ac:dyDescent="0.2">
      <c r="A392" s="5">
        <f t="shared" ca="1" si="10"/>
        <v>392</v>
      </c>
      <c r="C392" s="56"/>
      <c r="D392" s="3"/>
      <c r="E392" s="3"/>
      <c r="F392" s="3"/>
      <c r="G392" s="57"/>
      <c r="H392" s="2"/>
      <c r="J392" s="4"/>
      <c r="K392" s="4"/>
      <c r="L392" s="4"/>
      <c r="M392" s="4"/>
      <c r="N392" s="4"/>
      <c r="O392" s="4"/>
    </row>
    <row r="393" spans="1:15" ht="11.65" customHeight="1" x14ac:dyDescent="0.2">
      <c r="A393" s="5">
        <f t="shared" ca="1" si="10"/>
        <v>393</v>
      </c>
      <c r="C393" s="56">
        <v>357</v>
      </c>
      <c r="D393" s="3" t="s">
        <v>76</v>
      </c>
      <c r="E393" s="3"/>
      <c r="F393" s="3"/>
      <c r="G393" s="57"/>
      <c r="H393" s="2"/>
      <c r="J393" s="4"/>
      <c r="K393" s="4"/>
      <c r="L393" s="4"/>
      <c r="M393" s="4"/>
      <c r="N393" s="4"/>
      <c r="O393" s="4"/>
    </row>
    <row r="394" spans="1:15" ht="11.65" customHeight="1" x14ac:dyDescent="0.2">
      <c r="A394" s="5">
        <f t="shared" ca="1" si="10"/>
        <v>394</v>
      </c>
      <c r="C394" s="56"/>
      <c r="D394" s="3"/>
      <c r="E394" s="3"/>
      <c r="F394" s="3" t="s">
        <v>250</v>
      </c>
      <c r="G394" s="57"/>
      <c r="H394" s="10">
        <v>0</v>
      </c>
      <c r="J394" s="4"/>
      <c r="K394" s="4"/>
      <c r="L394" s="4"/>
      <c r="M394" s="4"/>
      <c r="N394" s="4"/>
      <c r="O394" s="4"/>
    </row>
    <row r="395" spans="1:15" ht="11.65" customHeight="1" x14ac:dyDescent="0.2">
      <c r="A395" s="5">
        <f t="shared" ca="1" si="10"/>
        <v>395</v>
      </c>
      <c r="C395" s="56"/>
      <c r="D395" s="3"/>
      <c r="E395" s="3"/>
      <c r="F395" s="3" t="s">
        <v>254</v>
      </c>
      <c r="G395" s="57"/>
      <c r="H395" s="10">
        <v>0</v>
      </c>
      <c r="J395" s="4"/>
      <c r="K395" s="4"/>
      <c r="L395" s="4"/>
      <c r="M395" s="4"/>
      <c r="N395" s="4"/>
      <c r="O395" s="4"/>
    </row>
    <row r="396" spans="1:15" ht="11.65" customHeight="1" x14ac:dyDescent="0.2">
      <c r="A396" s="5">
        <f t="shared" ca="1" si="10"/>
        <v>396</v>
      </c>
      <c r="C396" s="56"/>
      <c r="D396" s="3"/>
      <c r="E396" s="3"/>
      <c r="F396" s="3" t="s">
        <v>249</v>
      </c>
      <c r="G396" s="57"/>
      <c r="H396" s="10">
        <v>0</v>
      </c>
      <c r="J396" s="4"/>
      <c r="K396" s="4"/>
      <c r="L396" s="4"/>
      <c r="M396" s="4"/>
      <c r="N396" s="4"/>
      <c r="O396" s="4"/>
    </row>
    <row r="397" spans="1:15" ht="11.65" customHeight="1" x14ac:dyDescent="0.2">
      <c r="A397" s="5">
        <f t="shared" ca="1" si="10"/>
        <v>397</v>
      </c>
      <c r="C397" s="56"/>
      <c r="D397" s="3"/>
      <c r="E397" s="3"/>
      <c r="F397" s="3" t="s">
        <v>251</v>
      </c>
      <c r="G397" s="57"/>
      <c r="H397" s="10">
        <v>0</v>
      </c>
      <c r="J397" s="4"/>
      <c r="K397" s="4"/>
      <c r="L397" s="4"/>
      <c r="M397" s="4"/>
      <c r="N397" s="4"/>
      <c r="O397" s="4"/>
    </row>
    <row r="398" spans="1:15" ht="11.65" customHeight="1" x14ac:dyDescent="0.2">
      <c r="A398" s="5">
        <f t="shared" ca="1" si="10"/>
        <v>398</v>
      </c>
      <c r="C398" s="56"/>
      <c r="D398" s="3"/>
      <c r="E398" s="3"/>
      <c r="F398" s="3" t="s">
        <v>24</v>
      </c>
      <c r="G398" s="57"/>
      <c r="H398" s="10">
        <v>307820.06911299046</v>
      </c>
      <c r="J398" s="4"/>
      <c r="K398" s="4"/>
      <c r="L398" s="4"/>
      <c r="M398" s="4"/>
      <c r="N398" s="4"/>
      <c r="O398" s="4"/>
    </row>
    <row r="399" spans="1:15" ht="11.65" customHeight="1" x14ac:dyDescent="0.2">
      <c r="A399" s="5">
        <f t="shared" ca="1" si="10"/>
        <v>399</v>
      </c>
      <c r="C399" s="56"/>
      <c r="D399" s="3"/>
      <c r="E399" s="3"/>
      <c r="F399" s="3"/>
      <c r="G399" s="57" t="s">
        <v>32</v>
      </c>
      <c r="H399" s="12">
        <f>SUBTOTAL(9,H393:H398)</f>
        <v>307820.06911299046</v>
      </c>
      <c r="J399" s="4"/>
      <c r="K399" s="4"/>
      <c r="L399" s="4"/>
      <c r="M399" s="4"/>
      <c r="N399" s="4"/>
      <c r="O399" s="4"/>
    </row>
    <row r="400" spans="1:15" ht="11.65" customHeight="1" x14ac:dyDescent="0.2">
      <c r="A400" s="5">
        <f t="shared" ca="1" si="10"/>
        <v>400</v>
      </c>
      <c r="C400" s="56"/>
      <c r="D400" s="3"/>
      <c r="E400" s="3"/>
      <c r="F400" s="3"/>
      <c r="G400" s="57"/>
      <c r="H400" s="2"/>
      <c r="J400" s="4"/>
      <c r="K400" s="4"/>
      <c r="L400" s="4"/>
      <c r="M400" s="4"/>
      <c r="N400" s="4"/>
      <c r="O400" s="4"/>
    </row>
    <row r="401" spans="1:15" ht="11.65" customHeight="1" x14ac:dyDescent="0.2">
      <c r="A401" s="5">
        <f t="shared" ca="1" si="10"/>
        <v>401</v>
      </c>
      <c r="C401" s="56">
        <v>358</v>
      </c>
      <c r="D401" s="3" t="s">
        <v>77</v>
      </c>
      <c r="E401" s="3"/>
      <c r="F401" s="3"/>
      <c r="G401" s="57"/>
      <c r="H401" s="2"/>
      <c r="J401" s="4"/>
      <c r="K401" s="4"/>
      <c r="L401" s="4"/>
      <c r="M401" s="4"/>
      <c r="N401" s="4"/>
      <c r="O401" s="4"/>
    </row>
    <row r="402" spans="1:15" ht="11.65" customHeight="1" x14ac:dyDescent="0.2">
      <c r="A402" s="5">
        <f t="shared" ca="1" si="10"/>
        <v>402</v>
      </c>
      <c r="C402" s="56"/>
      <c r="D402" s="3"/>
      <c r="E402" s="3"/>
      <c r="F402" s="3" t="s">
        <v>250</v>
      </c>
      <c r="G402" s="57"/>
      <c r="H402" s="10">
        <v>0</v>
      </c>
      <c r="J402" s="4"/>
      <c r="K402" s="4"/>
      <c r="L402" s="4"/>
      <c r="M402" s="4"/>
      <c r="N402" s="4"/>
      <c r="O402" s="4"/>
    </row>
    <row r="403" spans="1:15" ht="11.65" customHeight="1" x14ac:dyDescent="0.2">
      <c r="A403" s="5">
        <f t="shared" ca="1" si="10"/>
        <v>403</v>
      </c>
      <c r="C403" s="56"/>
      <c r="D403" s="3"/>
      <c r="E403" s="3"/>
      <c r="F403" s="3" t="s">
        <v>254</v>
      </c>
      <c r="G403" s="57"/>
      <c r="H403" s="10">
        <v>0</v>
      </c>
      <c r="J403" s="4"/>
      <c r="K403" s="4"/>
      <c r="L403" s="4"/>
      <c r="M403" s="4"/>
      <c r="N403" s="4"/>
      <c r="O403" s="4"/>
    </row>
    <row r="404" spans="1:15" ht="11.65" customHeight="1" x14ac:dyDescent="0.2">
      <c r="A404" s="5">
        <f t="shared" ca="1" si="10"/>
        <v>404</v>
      </c>
      <c r="C404" s="56"/>
      <c r="D404" s="3"/>
      <c r="E404" s="3"/>
      <c r="F404" s="3" t="s">
        <v>249</v>
      </c>
      <c r="G404" s="57"/>
      <c r="H404" s="10">
        <v>0</v>
      </c>
      <c r="J404" s="4"/>
      <c r="K404" s="4"/>
      <c r="L404" s="4"/>
      <c r="M404" s="4"/>
      <c r="N404" s="4"/>
      <c r="O404" s="4"/>
    </row>
    <row r="405" spans="1:15" ht="11.65" customHeight="1" x14ac:dyDescent="0.2">
      <c r="A405" s="5">
        <f t="shared" ca="1" si="10"/>
        <v>405</v>
      </c>
      <c r="C405" s="56"/>
      <c r="D405" s="3"/>
      <c r="E405" s="3"/>
      <c r="F405" s="3" t="s">
        <v>251</v>
      </c>
      <c r="G405" s="57"/>
      <c r="H405" s="10">
        <v>0</v>
      </c>
      <c r="J405" s="4"/>
      <c r="K405" s="4"/>
      <c r="L405" s="4"/>
      <c r="M405" s="4"/>
      <c r="N405" s="4"/>
      <c r="O405" s="4"/>
    </row>
    <row r="406" spans="1:15" ht="11.65" customHeight="1" x14ac:dyDescent="0.2">
      <c r="A406" s="5">
        <f t="shared" ca="1" si="10"/>
        <v>406</v>
      </c>
      <c r="C406" s="56"/>
      <c r="D406" s="3"/>
      <c r="E406" s="3"/>
      <c r="F406" s="3" t="s">
        <v>24</v>
      </c>
      <c r="G406" s="57"/>
      <c r="H406" s="10">
        <v>724522.2462357732</v>
      </c>
      <c r="J406" s="4"/>
      <c r="K406" s="4"/>
      <c r="L406" s="4"/>
      <c r="M406" s="4"/>
      <c r="N406" s="4"/>
      <c r="O406" s="4"/>
    </row>
    <row r="407" spans="1:15" ht="11.65" customHeight="1" x14ac:dyDescent="0.2">
      <c r="A407" s="5">
        <f t="shared" ca="1" si="10"/>
        <v>407</v>
      </c>
      <c r="C407" s="56"/>
      <c r="D407" s="3"/>
      <c r="E407" s="3"/>
      <c r="F407" s="3"/>
      <c r="G407" s="57" t="s">
        <v>32</v>
      </c>
      <c r="H407" s="12">
        <f>SUBTOTAL(9,H401:H406)</f>
        <v>724522.2462357732</v>
      </c>
      <c r="J407" s="4"/>
      <c r="K407" s="4"/>
      <c r="L407" s="4"/>
      <c r="M407" s="4"/>
      <c r="N407" s="4"/>
      <c r="O407" s="4"/>
    </row>
    <row r="408" spans="1:15" ht="11.65" customHeight="1" x14ac:dyDescent="0.2">
      <c r="A408" s="5">
        <f t="shared" ca="1" si="10"/>
        <v>408</v>
      </c>
      <c r="C408" s="56"/>
      <c r="D408" s="3"/>
      <c r="E408" s="3"/>
      <c r="F408" s="3"/>
      <c r="G408" s="57"/>
      <c r="H408" s="2"/>
      <c r="J408" s="4"/>
      <c r="K408" s="4"/>
      <c r="L408" s="4"/>
      <c r="M408" s="4"/>
      <c r="N408" s="4"/>
      <c r="O408" s="4"/>
    </row>
    <row r="409" spans="1:15" ht="11.65" customHeight="1" x14ac:dyDescent="0.2">
      <c r="A409" s="5">
        <f t="shared" ca="1" si="10"/>
        <v>409</v>
      </c>
      <c r="C409" s="56">
        <v>359</v>
      </c>
      <c r="D409" s="3" t="s">
        <v>78</v>
      </c>
      <c r="E409" s="3"/>
      <c r="F409" s="3"/>
      <c r="G409" s="57"/>
      <c r="H409" s="2"/>
      <c r="J409" s="4"/>
      <c r="K409" s="4"/>
      <c r="L409" s="4"/>
      <c r="M409" s="4"/>
      <c r="N409" s="4"/>
      <c r="O409" s="4"/>
    </row>
    <row r="410" spans="1:15" ht="11.65" customHeight="1" x14ac:dyDescent="0.2">
      <c r="A410" s="5">
        <f t="shared" ca="1" si="10"/>
        <v>410</v>
      </c>
      <c r="C410" s="56"/>
      <c r="D410" s="3"/>
      <c r="E410" s="3"/>
      <c r="F410" s="3" t="s">
        <v>250</v>
      </c>
      <c r="G410" s="57"/>
      <c r="H410" s="10">
        <v>0</v>
      </c>
      <c r="J410" s="4"/>
      <c r="K410" s="4"/>
      <c r="L410" s="4"/>
      <c r="M410" s="4"/>
      <c r="N410" s="4"/>
      <c r="O410" s="4"/>
    </row>
    <row r="411" spans="1:15" ht="11.65" customHeight="1" x14ac:dyDescent="0.2">
      <c r="A411" s="5">
        <f t="shared" ca="1" si="10"/>
        <v>411</v>
      </c>
      <c r="C411" s="56"/>
      <c r="D411" s="3"/>
      <c r="E411" s="3"/>
      <c r="F411" s="3" t="s">
        <v>253</v>
      </c>
      <c r="G411" s="57"/>
      <c r="H411" s="10">
        <v>0</v>
      </c>
      <c r="J411" s="4"/>
      <c r="K411" s="4"/>
      <c r="L411" s="4"/>
      <c r="M411" s="4"/>
      <c r="N411" s="4"/>
      <c r="O411" s="4"/>
    </row>
    <row r="412" spans="1:15" ht="11.65" customHeight="1" x14ac:dyDescent="0.2">
      <c r="A412" s="5">
        <f t="shared" ca="1" si="10"/>
        <v>412</v>
      </c>
      <c r="C412" s="56"/>
      <c r="D412" s="3"/>
      <c r="E412" s="3"/>
      <c r="F412" s="3" t="s">
        <v>249</v>
      </c>
      <c r="G412" s="57"/>
      <c r="H412" s="10">
        <v>0</v>
      </c>
      <c r="J412" s="4"/>
      <c r="K412" s="4"/>
      <c r="L412" s="4"/>
      <c r="M412" s="4"/>
      <c r="N412" s="4"/>
      <c r="O412" s="4"/>
    </row>
    <row r="413" spans="1:15" ht="11.65" customHeight="1" x14ac:dyDescent="0.2">
      <c r="A413" s="5">
        <f t="shared" ca="1" si="10"/>
        <v>413</v>
      </c>
      <c r="C413" s="56"/>
      <c r="D413" s="3"/>
      <c r="E413" s="3"/>
      <c r="F413" s="3" t="s">
        <v>251</v>
      </c>
      <c r="G413" s="57"/>
      <c r="H413" s="10">
        <v>0</v>
      </c>
      <c r="J413" s="4"/>
      <c r="K413" s="4"/>
      <c r="L413" s="4"/>
      <c r="M413" s="4"/>
      <c r="N413" s="4"/>
      <c r="O413" s="4"/>
    </row>
    <row r="414" spans="1:15" ht="11.65" customHeight="1" x14ac:dyDescent="0.2">
      <c r="A414" s="5">
        <f t="shared" ca="1" si="10"/>
        <v>414</v>
      </c>
      <c r="C414" s="56"/>
      <c r="D414" s="3"/>
      <c r="E414" s="3"/>
      <c r="F414" s="3" t="s">
        <v>24</v>
      </c>
      <c r="G414" s="57"/>
      <c r="H414" s="10">
        <v>968740.73639459198</v>
      </c>
      <c r="J414" s="4"/>
      <c r="K414" s="4"/>
      <c r="L414" s="4"/>
      <c r="M414" s="4"/>
      <c r="N414" s="4"/>
      <c r="O414" s="4"/>
    </row>
    <row r="415" spans="1:15" ht="11.65" customHeight="1" x14ac:dyDescent="0.2">
      <c r="A415" s="5">
        <f t="shared" ca="1" si="10"/>
        <v>415</v>
      </c>
      <c r="C415" s="56"/>
      <c r="D415" s="3"/>
      <c r="E415" s="3"/>
      <c r="F415" s="3"/>
      <c r="G415" s="57" t="s">
        <v>32</v>
      </c>
      <c r="H415" s="12">
        <f>SUBTOTAL(9,H409:H414)</f>
        <v>968740.73639459198</v>
      </c>
      <c r="J415" s="4"/>
      <c r="K415" s="4"/>
      <c r="L415" s="4"/>
      <c r="M415" s="4"/>
      <c r="N415" s="4"/>
      <c r="O415" s="4"/>
    </row>
    <row r="416" spans="1:15" ht="11.65" customHeight="1" x14ac:dyDescent="0.2">
      <c r="A416" s="5">
        <f t="shared" ca="1" si="10"/>
        <v>416</v>
      </c>
      <c r="C416" s="56"/>
      <c r="D416" s="3"/>
      <c r="E416" s="3"/>
      <c r="F416" s="3"/>
      <c r="G416" s="57"/>
      <c r="H416" s="2"/>
      <c r="J416" s="4"/>
      <c r="K416" s="4"/>
      <c r="L416" s="4"/>
      <c r="M416" s="4"/>
      <c r="N416" s="4"/>
      <c r="O416" s="4"/>
    </row>
    <row r="417" spans="1:15" ht="11.65" customHeight="1" x14ac:dyDescent="0.2">
      <c r="A417" s="5">
        <f t="shared" ca="1" si="10"/>
        <v>417</v>
      </c>
      <c r="C417" s="56" t="s">
        <v>79</v>
      </c>
      <c r="D417" s="3" t="s">
        <v>80</v>
      </c>
      <c r="E417" s="3"/>
      <c r="F417" s="3"/>
      <c r="G417" s="57"/>
      <c r="H417" s="2"/>
      <c r="J417" s="4"/>
      <c r="K417" s="4"/>
      <c r="L417" s="4"/>
      <c r="M417" s="4"/>
      <c r="N417" s="4"/>
      <c r="O417" s="4"/>
    </row>
    <row r="418" spans="1:15" ht="11.65" customHeight="1" x14ac:dyDescent="0.2">
      <c r="A418" s="5">
        <f t="shared" ca="1" si="10"/>
        <v>418</v>
      </c>
      <c r="C418" s="56"/>
      <c r="D418" s="3"/>
      <c r="E418" s="3"/>
      <c r="F418" s="3" t="s">
        <v>24</v>
      </c>
      <c r="G418" s="57"/>
      <c r="H418" s="10">
        <v>27489079.424989995</v>
      </c>
      <c r="J418" s="4"/>
      <c r="K418" s="4"/>
      <c r="L418" s="4"/>
      <c r="M418" s="4"/>
      <c r="N418" s="4"/>
      <c r="O418" s="4"/>
    </row>
    <row r="419" spans="1:15" ht="11.65" customHeight="1" x14ac:dyDescent="0.2">
      <c r="A419" s="5">
        <f t="shared" ca="1" si="10"/>
        <v>419</v>
      </c>
      <c r="C419" s="56"/>
      <c r="D419" s="3"/>
      <c r="E419" s="3"/>
      <c r="F419" s="3" t="s">
        <v>249</v>
      </c>
      <c r="G419" s="57"/>
      <c r="H419" s="10">
        <v>0</v>
      </c>
      <c r="J419" s="4"/>
      <c r="K419" s="4"/>
      <c r="L419" s="4"/>
      <c r="M419" s="4"/>
      <c r="N419" s="4"/>
      <c r="O419" s="4"/>
    </row>
    <row r="420" spans="1:15" ht="11.65" customHeight="1" x14ac:dyDescent="0.2">
      <c r="A420" s="5">
        <f t="shared" ca="1" si="10"/>
        <v>420</v>
      </c>
      <c r="C420" s="56"/>
      <c r="D420" s="3"/>
      <c r="E420" s="3"/>
      <c r="F420" s="3" t="s">
        <v>251</v>
      </c>
      <c r="G420" s="57"/>
      <c r="H420" s="10">
        <v>0</v>
      </c>
      <c r="J420" s="4"/>
      <c r="K420" s="4"/>
      <c r="L420" s="4"/>
      <c r="M420" s="4"/>
      <c r="N420" s="4"/>
      <c r="O420" s="4"/>
    </row>
    <row r="421" spans="1:15" ht="11.65" customHeight="1" x14ac:dyDescent="0.2">
      <c r="A421" s="5">
        <f t="shared" ca="1" si="10"/>
        <v>421</v>
      </c>
      <c r="C421" s="56"/>
      <c r="D421" s="3"/>
      <c r="E421" s="3"/>
      <c r="F421" s="3"/>
      <c r="G421" s="57"/>
      <c r="H421" s="12">
        <f>SUBTOTAL(9,H417:H420)</f>
        <v>27489079.424989995</v>
      </c>
      <c r="J421" s="4"/>
      <c r="K421" s="4"/>
      <c r="L421" s="4"/>
      <c r="M421" s="4"/>
      <c r="N421" s="4"/>
      <c r="O421" s="4"/>
    </row>
    <row r="422" spans="1:15" ht="11.65" customHeight="1" x14ac:dyDescent="0.2">
      <c r="A422" s="5">
        <f t="shared" ca="1" si="10"/>
        <v>422</v>
      </c>
      <c r="C422" s="56"/>
      <c r="D422" s="3"/>
      <c r="E422" s="3"/>
      <c r="F422" s="3"/>
      <c r="G422" s="57"/>
      <c r="H422" s="2"/>
      <c r="J422" s="4"/>
      <c r="K422" s="4"/>
      <c r="L422" s="4"/>
      <c r="M422" s="4"/>
      <c r="N422" s="4"/>
      <c r="O422" s="4"/>
    </row>
    <row r="423" spans="1:15" ht="11.65" customHeight="1" x14ac:dyDescent="0.2">
      <c r="A423" s="5">
        <f t="shared" ca="1" si="10"/>
        <v>423</v>
      </c>
      <c r="C423" s="56" t="s">
        <v>81</v>
      </c>
      <c r="D423" s="3" t="s">
        <v>82</v>
      </c>
      <c r="E423" s="3"/>
      <c r="F423" s="3"/>
      <c r="G423" s="57"/>
      <c r="H423" s="2"/>
      <c r="J423" s="4"/>
      <c r="K423" s="4"/>
      <c r="L423" s="4"/>
      <c r="M423" s="4"/>
      <c r="N423" s="4"/>
      <c r="O423" s="4"/>
    </row>
    <row r="424" spans="1:15" ht="11.65" customHeight="1" x14ac:dyDescent="0.2">
      <c r="A424" s="5">
        <f t="shared" ca="1" si="10"/>
        <v>424</v>
      </c>
      <c r="C424" s="56"/>
      <c r="D424" s="3"/>
      <c r="E424" s="3"/>
      <c r="F424" s="3" t="s">
        <v>24</v>
      </c>
      <c r="G424" s="57"/>
      <c r="H424" s="10">
        <v>0</v>
      </c>
      <c r="J424" s="4"/>
      <c r="K424" s="4"/>
      <c r="L424" s="4"/>
      <c r="M424" s="4"/>
      <c r="N424" s="4"/>
      <c r="O424" s="4"/>
    </row>
    <row r="425" spans="1:15" ht="11.65" customHeight="1" x14ac:dyDescent="0.2">
      <c r="A425" s="5">
        <f t="shared" ca="1" si="10"/>
        <v>425</v>
      </c>
      <c r="C425" s="56"/>
      <c r="D425" s="3"/>
      <c r="E425" s="3"/>
      <c r="F425" s="3"/>
      <c r="G425" s="57"/>
      <c r="H425" s="12">
        <f>SUBTOTAL(9,H422:H424)</f>
        <v>0</v>
      </c>
      <c r="J425" s="4"/>
      <c r="K425" s="4"/>
      <c r="L425" s="4"/>
      <c r="M425" s="4"/>
      <c r="N425" s="4"/>
      <c r="O425" s="4"/>
    </row>
    <row r="426" spans="1:15" ht="11.65" customHeight="1" x14ac:dyDescent="0.2">
      <c r="A426" s="5">
        <f t="shared" ca="1" si="10"/>
        <v>426</v>
      </c>
      <c r="C426" s="56"/>
      <c r="D426" s="3"/>
      <c r="E426" s="3"/>
      <c r="F426" s="3"/>
      <c r="G426" s="57"/>
      <c r="H426" s="2"/>
      <c r="J426" s="11"/>
      <c r="K426" s="11"/>
      <c r="L426" s="11"/>
      <c r="M426" s="11"/>
      <c r="N426" s="11"/>
      <c r="O426" s="11"/>
    </row>
    <row r="427" spans="1:15" ht="11.65" customHeight="1" thickBot="1" x14ac:dyDescent="0.25">
      <c r="A427" s="5">
        <f t="shared" ca="1" si="10"/>
        <v>427</v>
      </c>
      <c r="C427" s="63" t="s">
        <v>83</v>
      </c>
      <c r="D427" s="3"/>
      <c r="E427" s="3"/>
      <c r="F427" s="3"/>
      <c r="G427" s="57" t="s">
        <v>32</v>
      </c>
      <c r="H427" s="13">
        <f>SUBTOTAL(9,H339:H426)</f>
        <v>630002433.02058041</v>
      </c>
      <c r="J427" s="4"/>
      <c r="K427" s="4"/>
      <c r="L427" s="4"/>
      <c r="M427" s="4"/>
      <c r="N427" s="4"/>
      <c r="O427" s="4"/>
    </row>
    <row r="428" spans="1:15" ht="11.65" customHeight="1" thickTop="1" x14ac:dyDescent="0.2">
      <c r="A428" s="5">
        <f t="shared" ca="1" si="10"/>
        <v>428</v>
      </c>
      <c r="C428" s="56" t="s">
        <v>84</v>
      </c>
      <c r="D428" s="3"/>
      <c r="E428" s="3"/>
      <c r="F428" s="3"/>
      <c r="G428" s="57"/>
      <c r="H428" s="2"/>
      <c r="J428" s="4"/>
      <c r="K428" s="4"/>
      <c r="L428" s="4"/>
      <c r="M428" s="4"/>
      <c r="N428" s="4"/>
      <c r="O428" s="4"/>
    </row>
    <row r="429" spans="1:15" ht="11.65" customHeight="1" x14ac:dyDescent="0.2">
      <c r="A429" s="5">
        <f t="shared" ca="1" si="10"/>
        <v>429</v>
      </c>
      <c r="C429" s="56"/>
      <c r="D429" s="3"/>
      <c r="E429" s="3" t="s">
        <v>253</v>
      </c>
      <c r="F429" s="3"/>
      <c r="G429" s="57"/>
      <c r="H429" s="10">
        <f>SUMIFS($H$339:$H$425,$F$339:$F$425,E429)</f>
        <v>0</v>
      </c>
      <c r="J429" s="4"/>
      <c r="K429" s="4"/>
      <c r="L429" s="4"/>
      <c r="M429" s="4"/>
      <c r="N429" s="4"/>
      <c r="O429" s="4"/>
    </row>
    <row r="430" spans="1:15" ht="11.65" customHeight="1" x14ac:dyDescent="0.2">
      <c r="A430" s="5">
        <f t="shared" ca="1" si="10"/>
        <v>430</v>
      </c>
      <c r="C430" s="56"/>
      <c r="D430" s="3"/>
      <c r="E430" s="3" t="s">
        <v>256</v>
      </c>
      <c r="F430" s="3"/>
      <c r="G430" s="57"/>
      <c r="H430" s="10">
        <f>SUMIFS($H$339:$H$425,$F$339:$F$425,E430)</f>
        <v>0</v>
      </c>
      <c r="J430" s="4"/>
      <c r="K430" s="4"/>
      <c r="L430" s="4"/>
      <c r="M430" s="4"/>
      <c r="N430" s="4"/>
      <c r="O430" s="4"/>
    </row>
    <row r="431" spans="1:15" ht="11.65" customHeight="1" x14ac:dyDescent="0.2">
      <c r="A431" s="5">
        <f t="shared" ca="1" si="10"/>
        <v>431</v>
      </c>
      <c r="C431" s="56"/>
      <c r="D431" s="3"/>
      <c r="E431" s="3" t="s">
        <v>249</v>
      </c>
      <c r="F431" s="3"/>
      <c r="G431" s="57"/>
      <c r="H431" s="10">
        <f>SUMIFS($H$339:$H$425,$F$339:$F$425,E431)</f>
        <v>436598.22588595841</v>
      </c>
      <c r="J431" s="4"/>
      <c r="K431" s="4"/>
      <c r="L431" s="4"/>
      <c r="M431" s="4"/>
      <c r="N431" s="4"/>
      <c r="O431" s="4"/>
    </row>
    <row r="432" spans="1:15" ht="11.65" customHeight="1" x14ac:dyDescent="0.2">
      <c r="A432" s="5">
        <f t="shared" ca="1" si="10"/>
        <v>432</v>
      </c>
      <c r="C432" s="56"/>
      <c r="D432" s="3"/>
      <c r="E432" s="3" t="s">
        <v>251</v>
      </c>
      <c r="F432" s="3"/>
      <c r="G432" s="57"/>
      <c r="H432" s="10">
        <f>SUMIFS($H$339:$H$425,$F$339:$F$425,E432)</f>
        <v>0</v>
      </c>
      <c r="J432" s="4"/>
      <c r="K432" s="4"/>
      <c r="L432" s="4"/>
      <c r="M432" s="4"/>
      <c r="N432" s="4"/>
      <c r="O432" s="4"/>
    </row>
    <row r="433" spans="1:15" ht="11.65" customHeight="1" x14ac:dyDescent="0.2">
      <c r="A433" s="5">
        <f t="shared" ca="1" si="10"/>
        <v>433</v>
      </c>
      <c r="C433" s="56"/>
      <c r="D433" s="3"/>
      <c r="E433" s="58" t="s">
        <v>24</v>
      </c>
      <c r="F433" s="3"/>
      <c r="G433" s="57"/>
      <c r="H433" s="10">
        <f>SUMIFS($H$339:$H$425,$F$339:$F$425,E433)</f>
        <v>629565834.79469442</v>
      </c>
      <c r="J433" s="4"/>
      <c r="K433" s="4"/>
      <c r="L433" s="4"/>
      <c r="M433" s="4"/>
      <c r="N433" s="4"/>
      <c r="O433" s="4"/>
    </row>
    <row r="434" spans="1:15" ht="11.65" customHeight="1" thickBot="1" x14ac:dyDescent="0.25">
      <c r="A434" s="5">
        <f t="shared" ca="1" si="10"/>
        <v>434</v>
      </c>
      <c r="C434" s="56" t="s">
        <v>85</v>
      </c>
      <c r="D434" s="3"/>
      <c r="E434" s="3"/>
      <c r="F434" s="3"/>
      <c r="G434" s="57" t="s">
        <v>32</v>
      </c>
      <c r="H434" s="19">
        <f>SUM(H429:H433)</f>
        <v>630002433.02058041</v>
      </c>
      <c r="J434" s="4"/>
      <c r="K434" s="4"/>
      <c r="L434" s="4"/>
      <c r="M434" s="4"/>
      <c r="N434" s="4"/>
      <c r="O434" s="4"/>
    </row>
    <row r="435" spans="1:15" ht="11.65" customHeight="1" thickTop="1" x14ac:dyDescent="0.2">
      <c r="A435" s="5">
        <f t="shared" ca="1" si="10"/>
        <v>435</v>
      </c>
      <c r="C435" s="56">
        <v>360</v>
      </c>
      <c r="D435" s="3" t="s">
        <v>31</v>
      </c>
      <c r="E435" s="3"/>
      <c r="F435" s="3"/>
      <c r="G435" s="57"/>
      <c r="H435" s="2"/>
      <c r="J435" s="4"/>
      <c r="K435" s="4"/>
      <c r="L435" s="4"/>
      <c r="M435" s="4"/>
      <c r="N435" s="4"/>
      <c r="O435" s="4"/>
    </row>
    <row r="436" spans="1:15" ht="11.65" customHeight="1" x14ac:dyDescent="0.2">
      <c r="A436" s="5">
        <f t="shared" ca="1" si="10"/>
        <v>436</v>
      </c>
      <c r="C436" s="56"/>
      <c r="D436" s="3"/>
      <c r="E436" s="3"/>
      <c r="F436" s="3" t="s">
        <v>193</v>
      </c>
      <c r="G436" s="57"/>
      <c r="H436" s="10">
        <v>1888167.58</v>
      </c>
      <c r="J436" s="4"/>
      <c r="K436" s="4"/>
      <c r="L436" s="4"/>
      <c r="M436" s="4"/>
      <c r="N436" s="4"/>
      <c r="O436" s="4"/>
    </row>
    <row r="437" spans="1:15" ht="11.65" customHeight="1" x14ac:dyDescent="0.2">
      <c r="A437" s="5">
        <f t="shared" ca="1" si="10"/>
        <v>437</v>
      </c>
      <c r="C437" s="56"/>
      <c r="D437" s="3"/>
      <c r="E437" s="3"/>
      <c r="F437" s="3"/>
      <c r="G437" s="57" t="s">
        <v>32</v>
      </c>
      <c r="H437" s="12">
        <f>SUBTOTAL(9,H436)</f>
        <v>1888167.58</v>
      </c>
      <c r="J437" s="4"/>
      <c r="K437" s="4"/>
      <c r="L437" s="4"/>
      <c r="M437" s="4"/>
      <c r="N437" s="4"/>
      <c r="O437" s="4"/>
    </row>
    <row r="438" spans="1:15" ht="11.65" customHeight="1" x14ac:dyDescent="0.2">
      <c r="A438" s="5">
        <f t="shared" ca="1" si="10"/>
        <v>438</v>
      </c>
      <c r="C438" s="56"/>
      <c r="D438" s="3"/>
      <c r="E438" s="3"/>
      <c r="F438" s="3"/>
      <c r="G438" s="57"/>
      <c r="H438" s="2"/>
      <c r="J438" s="4"/>
      <c r="K438" s="4"/>
      <c r="L438" s="4"/>
      <c r="M438" s="4"/>
      <c r="N438" s="4"/>
      <c r="O438" s="4"/>
    </row>
    <row r="439" spans="1:15" ht="11.65" customHeight="1" x14ac:dyDescent="0.2">
      <c r="A439" s="5">
        <f t="shared" ca="1" si="10"/>
        <v>439</v>
      </c>
      <c r="C439" s="56">
        <v>361</v>
      </c>
      <c r="D439" s="3" t="s">
        <v>33</v>
      </c>
      <c r="E439" s="3"/>
      <c r="F439" s="3"/>
      <c r="G439" s="57"/>
      <c r="H439" s="2"/>
      <c r="J439" s="4"/>
      <c r="K439" s="4"/>
      <c r="L439" s="4"/>
      <c r="M439" s="4"/>
      <c r="N439" s="4"/>
      <c r="O439" s="4"/>
    </row>
    <row r="440" spans="1:15" ht="11.65" customHeight="1" x14ac:dyDescent="0.2">
      <c r="A440" s="5">
        <f t="shared" ca="1" si="10"/>
        <v>440</v>
      </c>
      <c r="C440" s="56"/>
      <c r="D440" s="3"/>
      <c r="E440" s="3"/>
      <c r="F440" s="3" t="s">
        <v>193</v>
      </c>
      <c r="G440" s="57"/>
      <c r="H440" s="10">
        <v>8463331.1400000006</v>
      </c>
      <c r="J440" s="4"/>
      <c r="K440" s="4"/>
      <c r="L440" s="4"/>
      <c r="M440" s="4"/>
      <c r="N440" s="4"/>
      <c r="O440" s="4"/>
    </row>
    <row r="441" spans="1:15" ht="11.65" customHeight="1" x14ac:dyDescent="0.2">
      <c r="A441" s="5">
        <f t="shared" ca="1" si="10"/>
        <v>441</v>
      </c>
      <c r="C441" s="56"/>
      <c r="D441" s="3"/>
      <c r="E441" s="3"/>
      <c r="F441" s="3"/>
      <c r="G441" s="57" t="s">
        <v>32</v>
      </c>
      <c r="H441" s="12">
        <f>SUBTOTAL(9,H440)</f>
        <v>8463331.1400000006</v>
      </c>
      <c r="J441" s="4"/>
      <c r="K441" s="4"/>
      <c r="L441" s="4"/>
      <c r="M441" s="4"/>
      <c r="N441" s="4"/>
      <c r="O441" s="4"/>
    </row>
    <row r="442" spans="1:15" ht="11.65" customHeight="1" x14ac:dyDescent="0.2">
      <c r="A442" s="5">
        <f t="shared" ca="1" si="10"/>
        <v>442</v>
      </c>
      <c r="C442" s="56"/>
      <c r="D442" s="3"/>
      <c r="E442" s="3"/>
      <c r="F442" s="3"/>
      <c r="G442" s="57"/>
      <c r="H442" s="2"/>
      <c r="J442" s="4"/>
      <c r="K442" s="4"/>
      <c r="L442" s="4"/>
      <c r="M442" s="4"/>
      <c r="N442" s="4"/>
      <c r="O442" s="4"/>
    </row>
    <row r="443" spans="1:15" ht="11.65" customHeight="1" x14ac:dyDescent="0.2">
      <c r="A443" s="5">
        <f t="shared" ca="1" si="10"/>
        <v>443</v>
      </c>
      <c r="C443" s="56">
        <v>362</v>
      </c>
      <c r="D443" s="3" t="s">
        <v>25</v>
      </c>
      <c r="E443" s="3"/>
      <c r="F443" s="3"/>
      <c r="G443" s="57"/>
      <c r="H443" s="2"/>
      <c r="J443" s="4"/>
      <c r="K443" s="4"/>
      <c r="L443" s="4"/>
      <c r="M443" s="4"/>
      <c r="N443" s="4"/>
      <c r="O443" s="4"/>
    </row>
    <row r="444" spans="1:15" ht="11.65" customHeight="1" x14ac:dyDescent="0.2">
      <c r="A444" s="5">
        <f t="shared" ca="1" si="10"/>
        <v>444</v>
      </c>
      <c r="C444" s="56"/>
      <c r="D444" s="3"/>
      <c r="E444" s="3"/>
      <c r="F444" s="3" t="s">
        <v>193</v>
      </c>
      <c r="G444" s="57"/>
      <c r="H444" s="10">
        <v>84910477.579999998</v>
      </c>
      <c r="J444" s="4"/>
      <c r="K444" s="4"/>
      <c r="L444" s="4"/>
      <c r="M444" s="4"/>
      <c r="N444" s="4"/>
      <c r="O444" s="4"/>
    </row>
    <row r="445" spans="1:15" ht="11.65" customHeight="1" x14ac:dyDescent="0.2">
      <c r="A445" s="5">
        <f t="shared" ca="1" si="10"/>
        <v>445</v>
      </c>
      <c r="C445" s="56"/>
      <c r="D445" s="3"/>
      <c r="E445" s="3"/>
      <c r="F445" s="3"/>
      <c r="G445" s="57" t="s">
        <v>32</v>
      </c>
      <c r="H445" s="12">
        <f>SUBTOTAL(9,H444)</f>
        <v>84910477.579999998</v>
      </c>
      <c r="J445" s="4"/>
      <c r="K445" s="4"/>
      <c r="L445" s="4"/>
      <c r="M445" s="4"/>
      <c r="N445" s="4"/>
      <c r="O445" s="4"/>
    </row>
    <row r="446" spans="1:15" ht="11.65" customHeight="1" x14ac:dyDescent="0.2">
      <c r="A446" s="5">
        <f t="shared" ref="A446:A509" ca="1" si="11">OFFSET(A446,-1,)+1</f>
        <v>446</v>
      </c>
      <c r="C446" s="56"/>
      <c r="D446" s="3"/>
      <c r="E446" s="3"/>
      <c r="F446" s="3"/>
      <c r="G446" s="57"/>
      <c r="H446" s="2"/>
      <c r="J446" s="4"/>
      <c r="K446" s="4"/>
      <c r="L446" s="4"/>
      <c r="M446" s="4"/>
      <c r="N446" s="4"/>
      <c r="O446" s="4"/>
    </row>
    <row r="447" spans="1:15" ht="11.65" customHeight="1" x14ac:dyDescent="0.2">
      <c r="A447" s="5">
        <f t="shared" ca="1" si="11"/>
        <v>447</v>
      </c>
      <c r="C447" s="56">
        <v>363</v>
      </c>
      <c r="D447" s="3" t="s">
        <v>26</v>
      </c>
      <c r="E447" s="3"/>
      <c r="F447" s="3"/>
      <c r="G447" s="57"/>
      <c r="H447" s="2"/>
      <c r="J447" s="4"/>
      <c r="K447" s="4"/>
      <c r="L447" s="4"/>
      <c r="M447" s="4"/>
      <c r="N447" s="4"/>
      <c r="O447" s="4"/>
    </row>
    <row r="448" spans="1:15" ht="11.65" customHeight="1" x14ac:dyDescent="0.2">
      <c r="A448" s="5">
        <f t="shared" ca="1" si="11"/>
        <v>448</v>
      </c>
      <c r="C448" s="56"/>
      <c r="D448" s="3"/>
      <c r="E448" s="3"/>
      <c r="F448" s="3" t="s">
        <v>193</v>
      </c>
      <c r="G448" s="57"/>
      <c r="H448" s="10">
        <v>0</v>
      </c>
      <c r="J448" s="4"/>
      <c r="K448" s="4"/>
      <c r="L448" s="4"/>
      <c r="M448" s="4"/>
      <c r="N448" s="4"/>
      <c r="O448" s="4"/>
    </row>
    <row r="449" spans="1:15" ht="11.65" customHeight="1" x14ac:dyDescent="0.2">
      <c r="A449" s="5">
        <f t="shared" ca="1" si="11"/>
        <v>449</v>
      </c>
      <c r="C449" s="56"/>
      <c r="D449" s="3"/>
      <c r="E449" s="3"/>
      <c r="F449" s="3"/>
      <c r="G449" s="57" t="s">
        <v>32</v>
      </c>
      <c r="H449" s="12">
        <f>SUBTOTAL(9,H448)</f>
        <v>0</v>
      </c>
      <c r="J449" s="4"/>
      <c r="K449" s="4"/>
      <c r="L449" s="4"/>
      <c r="M449" s="4"/>
      <c r="N449" s="4"/>
      <c r="O449" s="4"/>
    </row>
    <row r="450" spans="1:15" ht="11.65" customHeight="1" x14ac:dyDescent="0.2">
      <c r="A450" s="5">
        <f t="shared" ca="1" si="11"/>
        <v>450</v>
      </c>
      <c r="C450" s="56"/>
      <c r="D450" s="3"/>
      <c r="E450" s="3"/>
      <c r="F450" s="3"/>
      <c r="G450" s="57"/>
      <c r="H450" s="2"/>
      <c r="J450" s="4"/>
      <c r="K450" s="4"/>
      <c r="L450" s="4"/>
      <c r="M450" s="4"/>
      <c r="N450" s="4"/>
      <c r="O450" s="4"/>
    </row>
    <row r="451" spans="1:15" ht="11.65" customHeight="1" x14ac:dyDescent="0.2">
      <c r="A451" s="5">
        <f t="shared" ca="1" si="11"/>
        <v>451</v>
      </c>
      <c r="C451" s="56">
        <v>364</v>
      </c>
      <c r="D451" s="3" t="s">
        <v>86</v>
      </c>
      <c r="E451" s="3"/>
      <c r="F451" s="3"/>
      <c r="G451" s="57"/>
      <c r="H451" s="2"/>
      <c r="J451" s="4"/>
      <c r="K451" s="4"/>
      <c r="L451" s="4"/>
      <c r="M451" s="4"/>
      <c r="N451" s="4"/>
      <c r="O451" s="4"/>
    </row>
    <row r="452" spans="1:15" ht="11.65" customHeight="1" x14ac:dyDescent="0.2">
      <c r="A452" s="5">
        <f t="shared" ca="1" si="11"/>
        <v>452</v>
      </c>
      <c r="C452" s="56"/>
      <c r="D452" s="3"/>
      <c r="E452" s="3"/>
      <c r="F452" s="3" t="s">
        <v>193</v>
      </c>
      <c r="G452" s="57"/>
      <c r="H452" s="10">
        <v>121131106.75</v>
      </c>
      <c r="J452" s="4"/>
      <c r="K452" s="4"/>
      <c r="L452" s="4"/>
      <c r="M452" s="4"/>
      <c r="N452" s="4"/>
      <c r="O452" s="4"/>
    </row>
    <row r="453" spans="1:15" ht="11.65" customHeight="1" x14ac:dyDescent="0.2">
      <c r="A453" s="5">
        <f t="shared" ca="1" si="11"/>
        <v>453</v>
      </c>
      <c r="C453" s="56"/>
      <c r="D453" s="3"/>
      <c r="E453" s="3"/>
      <c r="F453" s="3"/>
      <c r="G453" s="57" t="s">
        <v>32</v>
      </c>
      <c r="H453" s="12">
        <f>SUBTOTAL(9,H452)</f>
        <v>121131106.75</v>
      </c>
      <c r="J453" s="4"/>
      <c r="K453" s="4"/>
      <c r="L453" s="4"/>
      <c r="M453" s="4"/>
      <c r="N453" s="4"/>
      <c r="O453" s="4"/>
    </row>
    <row r="454" spans="1:15" ht="11.65" customHeight="1" x14ac:dyDescent="0.2">
      <c r="A454" s="5">
        <f t="shared" ca="1" si="11"/>
        <v>454</v>
      </c>
      <c r="C454" s="56"/>
      <c r="D454" s="3"/>
      <c r="E454" s="3"/>
      <c r="F454" s="3"/>
      <c r="G454" s="57"/>
      <c r="H454" s="2"/>
      <c r="J454" s="4"/>
      <c r="K454" s="4"/>
      <c r="L454" s="4"/>
      <c r="M454" s="4"/>
      <c r="N454" s="4"/>
      <c r="O454" s="4"/>
    </row>
    <row r="455" spans="1:15" ht="11.65" customHeight="1" x14ac:dyDescent="0.2">
      <c r="A455" s="5">
        <f t="shared" ca="1" si="11"/>
        <v>455</v>
      </c>
      <c r="C455" s="56">
        <v>365</v>
      </c>
      <c r="D455" s="3" t="s">
        <v>87</v>
      </c>
      <c r="E455" s="3"/>
      <c r="F455" s="3"/>
      <c r="G455" s="57"/>
      <c r="H455" s="2"/>
      <c r="J455" s="4"/>
      <c r="K455" s="4"/>
      <c r="L455" s="4"/>
      <c r="M455" s="4"/>
      <c r="N455" s="4"/>
      <c r="O455" s="4"/>
    </row>
    <row r="456" spans="1:15" ht="11.65" customHeight="1" x14ac:dyDescent="0.2">
      <c r="A456" s="5">
        <f t="shared" ca="1" si="11"/>
        <v>456</v>
      </c>
      <c r="C456" s="56"/>
      <c r="D456" s="3"/>
      <c r="E456" s="3"/>
      <c r="F456" s="3" t="s">
        <v>193</v>
      </c>
      <c r="G456" s="57"/>
      <c r="H456" s="10">
        <v>85769785.129999995</v>
      </c>
      <c r="J456" s="4"/>
      <c r="K456" s="4"/>
      <c r="L456" s="4"/>
      <c r="M456" s="4"/>
      <c r="N456" s="4"/>
      <c r="O456" s="4"/>
    </row>
    <row r="457" spans="1:15" ht="11.65" customHeight="1" x14ac:dyDescent="0.2">
      <c r="A457" s="5">
        <f t="shared" ca="1" si="11"/>
        <v>457</v>
      </c>
      <c r="C457" s="56"/>
      <c r="D457" s="3"/>
      <c r="E457" s="3"/>
      <c r="F457" s="3"/>
      <c r="G457" s="57" t="s">
        <v>32</v>
      </c>
      <c r="H457" s="12">
        <f>SUBTOTAL(9,H456)</f>
        <v>85769785.129999995</v>
      </c>
      <c r="J457" s="4"/>
      <c r="K457" s="4"/>
      <c r="L457" s="4"/>
      <c r="M457" s="4"/>
      <c r="N457" s="4"/>
      <c r="O457" s="4"/>
    </row>
    <row r="458" spans="1:15" ht="11.65" customHeight="1" x14ac:dyDescent="0.2">
      <c r="A458" s="5">
        <f t="shared" ca="1" si="11"/>
        <v>458</v>
      </c>
      <c r="C458" s="56"/>
      <c r="D458" s="3"/>
      <c r="E458" s="3"/>
      <c r="F458" s="3"/>
      <c r="G458" s="57"/>
      <c r="H458" s="2"/>
      <c r="J458" s="4"/>
      <c r="K458" s="4"/>
      <c r="L458" s="4"/>
      <c r="M458" s="4"/>
      <c r="N458" s="4"/>
      <c r="O458" s="4"/>
    </row>
    <row r="459" spans="1:15" ht="11.65" customHeight="1" x14ac:dyDescent="0.2">
      <c r="A459" s="5">
        <f t="shared" ca="1" si="11"/>
        <v>459</v>
      </c>
      <c r="C459" s="56">
        <v>366</v>
      </c>
      <c r="D459" s="3" t="s">
        <v>76</v>
      </c>
      <c r="E459" s="3"/>
      <c r="F459" s="3"/>
      <c r="G459" s="57"/>
      <c r="H459" s="2"/>
      <c r="J459" s="4"/>
      <c r="K459" s="4"/>
      <c r="L459" s="4"/>
      <c r="M459" s="4"/>
      <c r="N459" s="4"/>
      <c r="O459" s="4"/>
    </row>
    <row r="460" spans="1:15" ht="11.65" customHeight="1" x14ac:dyDescent="0.2">
      <c r="A460" s="5">
        <f t="shared" ca="1" si="11"/>
        <v>460</v>
      </c>
      <c r="C460" s="56"/>
      <c r="D460" s="3"/>
      <c r="E460" s="3"/>
      <c r="F460" s="3" t="s">
        <v>193</v>
      </c>
      <c r="G460" s="57"/>
      <c r="H460" s="10">
        <v>21715239.09</v>
      </c>
      <c r="J460" s="4"/>
      <c r="K460" s="4"/>
      <c r="L460" s="4"/>
      <c r="M460" s="4"/>
      <c r="N460" s="4"/>
      <c r="O460" s="4"/>
    </row>
    <row r="461" spans="1:15" ht="11.65" customHeight="1" x14ac:dyDescent="0.2">
      <c r="A461" s="5">
        <f t="shared" ca="1" si="11"/>
        <v>461</v>
      </c>
      <c r="C461" s="56"/>
      <c r="D461" s="3"/>
      <c r="E461" s="3"/>
      <c r="F461" s="3"/>
      <c r="G461" s="57" t="s">
        <v>32</v>
      </c>
      <c r="H461" s="12">
        <f>SUBTOTAL(9,H460)</f>
        <v>21715239.09</v>
      </c>
      <c r="J461" s="4"/>
      <c r="K461" s="4"/>
      <c r="L461" s="4"/>
      <c r="M461" s="4"/>
      <c r="N461" s="4"/>
      <c r="O461" s="4"/>
    </row>
    <row r="462" spans="1:15" ht="11.65" customHeight="1" x14ac:dyDescent="0.2">
      <c r="A462" s="5">
        <f t="shared" ca="1" si="11"/>
        <v>462</v>
      </c>
      <c r="C462" s="56"/>
      <c r="D462" s="3"/>
      <c r="E462" s="3"/>
      <c r="F462" s="3"/>
      <c r="G462" s="57"/>
      <c r="H462" s="2"/>
      <c r="J462" s="4"/>
      <c r="K462" s="4"/>
      <c r="L462" s="4"/>
      <c r="M462" s="4"/>
      <c r="N462" s="4"/>
      <c r="O462" s="4"/>
    </row>
    <row r="463" spans="1:15" ht="11.65" customHeight="1" x14ac:dyDescent="0.2">
      <c r="A463" s="5">
        <f t="shared" ca="1" si="11"/>
        <v>463</v>
      </c>
      <c r="C463" s="56"/>
      <c r="D463" s="3"/>
      <c r="E463" s="3"/>
      <c r="F463" s="3"/>
      <c r="G463" s="57"/>
      <c r="H463" s="2"/>
      <c r="J463" s="15"/>
      <c r="K463" s="15"/>
      <c r="L463" s="15"/>
      <c r="M463" s="15"/>
      <c r="N463" s="15"/>
      <c r="O463" s="15"/>
    </row>
    <row r="464" spans="1:15" ht="11.65" customHeight="1" x14ac:dyDescent="0.2">
      <c r="A464" s="5">
        <f t="shared" ca="1" si="11"/>
        <v>464</v>
      </c>
      <c r="C464" s="56"/>
      <c r="D464" s="3"/>
      <c r="E464" s="58"/>
      <c r="F464" s="3"/>
      <c r="G464" s="57"/>
      <c r="H464" s="14"/>
      <c r="J464" s="17"/>
      <c r="K464" s="17"/>
      <c r="L464" s="17"/>
      <c r="M464" s="17"/>
      <c r="N464" s="17"/>
      <c r="O464" s="17"/>
    </row>
    <row r="465" spans="1:15" ht="11.65" customHeight="1" x14ac:dyDescent="0.2">
      <c r="A465" s="5">
        <f t="shared" ca="1" si="11"/>
        <v>465</v>
      </c>
      <c r="C465" s="59"/>
      <c r="D465" s="60"/>
      <c r="E465" s="61"/>
      <c r="F465" s="60"/>
      <c r="G465" s="62"/>
      <c r="H465" s="16"/>
      <c r="J465" s="4"/>
      <c r="K465" s="4"/>
      <c r="L465" s="4"/>
      <c r="M465" s="4"/>
      <c r="N465" s="4"/>
      <c r="O465" s="4"/>
    </row>
    <row r="466" spans="1:15" ht="11.65" customHeight="1" x14ac:dyDescent="0.2">
      <c r="A466" s="5">
        <f t="shared" ca="1" si="11"/>
        <v>466</v>
      </c>
      <c r="C466" s="56">
        <v>367</v>
      </c>
      <c r="D466" s="3" t="s">
        <v>77</v>
      </c>
      <c r="E466" s="3"/>
      <c r="F466" s="3"/>
      <c r="G466" s="57"/>
      <c r="H466" s="2"/>
      <c r="J466" s="4"/>
      <c r="K466" s="4"/>
      <c r="L466" s="4"/>
      <c r="M466" s="4"/>
      <c r="N466" s="4"/>
      <c r="O466" s="4"/>
    </row>
    <row r="467" spans="1:15" ht="11.65" customHeight="1" x14ac:dyDescent="0.2">
      <c r="A467" s="5">
        <f t="shared" ca="1" si="11"/>
        <v>467</v>
      </c>
      <c r="C467" s="56"/>
      <c r="D467" s="3"/>
      <c r="E467" s="3"/>
      <c r="F467" s="3" t="s">
        <v>193</v>
      </c>
      <c r="G467" s="57"/>
      <c r="H467" s="10">
        <v>34351184.670000002</v>
      </c>
      <c r="J467" s="4"/>
      <c r="K467" s="4"/>
      <c r="L467" s="4"/>
      <c r="M467" s="4"/>
      <c r="N467" s="4"/>
      <c r="O467" s="4"/>
    </row>
    <row r="468" spans="1:15" ht="11.65" customHeight="1" x14ac:dyDescent="0.2">
      <c r="A468" s="5">
        <f t="shared" ca="1" si="11"/>
        <v>468</v>
      </c>
      <c r="C468" s="56"/>
      <c r="D468" s="3"/>
      <c r="E468" s="3"/>
      <c r="F468" s="3"/>
      <c r="G468" s="57" t="s">
        <v>32</v>
      </c>
      <c r="H468" s="12">
        <f>SUBTOTAL(9,H467)</f>
        <v>34351184.670000002</v>
      </c>
      <c r="J468" s="4"/>
      <c r="K468" s="4"/>
      <c r="L468" s="4"/>
      <c r="M468" s="4"/>
      <c r="N468" s="4"/>
      <c r="O468" s="4"/>
    </row>
    <row r="469" spans="1:15" ht="11.65" customHeight="1" x14ac:dyDescent="0.2">
      <c r="A469" s="5">
        <f t="shared" ca="1" si="11"/>
        <v>469</v>
      </c>
      <c r="C469" s="56"/>
      <c r="D469" s="3"/>
      <c r="E469" s="3"/>
      <c r="F469" s="3"/>
      <c r="G469" s="57"/>
      <c r="H469" s="2"/>
      <c r="J469" s="4"/>
      <c r="K469" s="4"/>
      <c r="L469" s="4"/>
      <c r="M469" s="4"/>
      <c r="N469" s="4"/>
      <c r="O469" s="4"/>
    </row>
    <row r="470" spans="1:15" ht="11.65" customHeight="1" x14ac:dyDescent="0.2">
      <c r="A470" s="5">
        <f t="shared" ca="1" si="11"/>
        <v>470</v>
      </c>
      <c r="C470" s="56">
        <v>368</v>
      </c>
      <c r="D470" s="3" t="s">
        <v>88</v>
      </c>
      <c r="E470" s="3"/>
      <c r="F470" s="3"/>
      <c r="G470" s="57"/>
      <c r="H470" s="2"/>
      <c r="J470" s="4"/>
      <c r="K470" s="4"/>
      <c r="L470" s="4"/>
      <c r="M470" s="4"/>
      <c r="N470" s="4"/>
      <c r="O470" s="4"/>
    </row>
    <row r="471" spans="1:15" ht="11.65" customHeight="1" x14ac:dyDescent="0.2">
      <c r="A471" s="5">
        <f t="shared" ca="1" si="11"/>
        <v>471</v>
      </c>
      <c r="C471" s="56"/>
      <c r="D471" s="3"/>
      <c r="E471" s="3"/>
      <c r="F471" s="3" t="s">
        <v>193</v>
      </c>
      <c r="G471" s="57"/>
      <c r="H471" s="10">
        <v>125475435.22</v>
      </c>
      <c r="J471" s="4"/>
      <c r="K471" s="4"/>
      <c r="L471" s="4"/>
      <c r="M471" s="4"/>
      <c r="N471" s="4"/>
      <c r="O471" s="4"/>
    </row>
    <row r="472" spans="1:15" ht="11.65" customHeight="1" x14ac:dyDescent="0.2">
      <c r="A472" s="5">
        <f t="shared" ca="1" si="11"/>
        <v>472</v>
      </c>
      <c r="C472" s="56"/>
      <c r="D472" s="3"/>
      <c r="E472" s="3"/>
      <c r="F472" s="3"/>
      <c r="G472" s="57" t="s">
        <v>32</v>
      </c>
      <c r="H472" s="12">
        <f>SUBTOTAL(9,H471)</f>
        <v>125475435.22</v>
      </c>
      <c r="J472" s="4"/>
      <c r="K472" s="4"/>
      <c r="L472" s="4"/>
      <c r="M472" s="4"/>
      <c r="N472" s="4"/>
      <c r="O472" s="4"/>
    </row>
    <row r="473" spans="1:15" ht="11.65" customHeight="1" x14ac:dyDescent="0.2">
      <c r="A473" s="5">
        <f t="shared" ca="1" si="11"/>
        <v>473</v>
      </c>
      <c r="C473" s="56"/>
      <c r="D473" s="3"/>
      <c r="E473" s="3"/>
      <c r="F473" s="3"/>
      <c r="G473" s="57"/>
      <c r="H473" s="2"/>
      <c r="J473" s="4"/>
      <c r="K473" s="4"/>
      <c r="L473" s="4"/>
      <c r="M473" s="4"/>
      <c r="N473" s="4"/>
      <c r="O473" s="4"/>
    </row>
    <row r="474" spans="1:15" ht="11.65" customHeight="1" x14ac:dyDescent="0.2">
      <c r="A474" s="5">
        <f t="shared" ca="1" si="11"/>
        <v>474</v>
      </c>
      <c r="C474" s="56">
        <v>369</v>
      </c>
      <c r="D474" s="3" t="s">
        <v>27</v>
      </c>
      <c r="E474" s="3"/>
      <c r="F474" s="3"/>
      <c r="G474" s="57"/>
      <c r="H474" s="2"/>
      <c r="J474" s="4"/>
      <c r="K474" s="4"/>
      <c r="L474" s="4"/>
      <c r="M474" s="4"/>
      <c r="N474" s="4"/>
      <c r="O474" s="4"/>
    </row>
    <row r="475" spans="1:15" ht="11.65" customHeight="1" x14ac:dyDescent="0.2">
      <c r="A475" s="5">
        <f t="shared" ca="1" si="11"/>
        <v>475</v>
      </c>
      <c r="C475" s="56"/>
      <c r="D475" s="3"/>
      <c r="E475" s="3"/>
      <c r="F475" s="3" t="s">
        <v>193</v>
      </c>
      <c r="G475" s="57"/>
      <c r="H475" s="10">
        <v>75372689.980000004</v>
      </c>
      <c r="J475" s="4"/>
      <c r="K475" s="4"/>
      <c r="L475" s="4"/>
      <c r="M475" s="4"/>
      <c r="N475" s="4"/>
      <c r="O475" s="4"/>
    </row>
    <row r="476" spans="1:15" ht="11.65" customHeight="1" x14ac:dyDescent="0.2">
      <c r="A476" s="5">
        <f t="shared" ca="1" si="11"/>
        <v>476</v>
      </c>
      <c r="C476" s="56"/>
      <c r="D476" s="3"/>
      <c r="E476" s="3"/>
      <c r="F476" s="3"/>
      <c r="G476" s="57" t="s">
        <v>32</v>
      </c>
      <c r="H476" s="12">
        <f>SUBTOTAL(9,H475)</f>
        <v>75372689.980000004</v>
      </c>
      <c r="J476" s="4"/>
      <c r="K476" s="4"/>
      <c r="L476" s="4"/>
      <c r="M476" s="4"/>
      <c r="N476" s="4"/>
      <c r="O476" s="4"/>
    </row>
    <row r="477" spans="1:15" ht="11.65" customHeight="1" x14ac:dyDescent="0.2">
      <c r="A477" s="5">
        <f t="shared" ca="1" si="11"/>
        <v>477</v>
      </c>
      <c r="C477" s="56"/>
      <c r="D477" s="3"/>
      <c r="E477" s="3"/>
      <c r="F477" s="3"/>
      <c r="G477" s="57"/>
      <c r="H477" s="2"/>
      <c r="J477" s="4"/>
      <c r="K477" s="4"/>
      <c r="L477" s="4"/>
      <c r="M477" s="4"/>
      <c r="N477" s="4"/>
      <c r="O477" s="4"/>
    </row>
    <row r="478" spans="1:15" ht="11.65" customHeight="1" x14ac:dyDescent="0.2">
      <c r="A478" s="5">
        <f t="shared" ca="1" si="11"/>
        <v>478</v>
      </c>
      <c r="C478" s="56">
        <v>370</v>
      </c>
      <c r="D478" s="3" t="s">
        <v>28</v>
      </c>
      <c r="E478" s="3"/>
      <c r="F478" s="3"/>
      <c r="G478" s="57"/>
      <c r="H478" s="2"/>
      <c r="J478" s="4"/>
      <c r="K478" s="4"/>
      <c r="L478" s="4"/>
      <c r="M478" s="4"/>
      <c r="N478" s="4"/>
      <c r="O478" s="4"/>
    </row>
    <row r="479" spans="1:15" ht="11.65" customHeight="1" x14ac:dyDescent="0.2">
      <c r="A479" s="5">
        <f t="shared" ca="1" si="11"/>
        <v>479</v>
      </c>
      <c r="C479" s="56"/>
      <c r="D479" s="3"/>
      <c r="E479" s="3"/>
      <c r="F479" s="3" t="s">
        <v>193</v>
      </c>
      <c r="G479" s="57"/>
      <c r="H479" s="10">
        <v>14737167.99</v>
      </c>
      <c r="J479" s="4"/>
      <c r="K479" s="4"/>
      <c r="L479" s="4"/>
      <c r="M479" s="4"/>
      <c r="N479" s="4"/>
      <c r="O479" s="4"/>
    </row>
    <row r="480" spans="1:15" ht="11.65" customHeight="1" x14ac:dyDescent="0.2">
      <c r="A480" s="5">
        <f t="shared" ca="1" si="11"/>
        <v>480</v>
      </c>
      <c r="C480" s="56"/>
      <c r="D480" s="3"/>
      <c r="E480" s="3"/>
      <c r="F480" s="3"/>
      <c r="G480" s="57" t="s">
        <v>32</v>
      </c>
      <c r="H480" s="12">
        <f>SUBTOTAL(9,H479)</f>
        <v>14737167.99</v>
      </c>
      <c r="J480" s="4"/>
      <c r="K480" s="4"/>
      <c r="L480" s="4"/>
      <c r="M480" s="4"/>
      <c r="N480" s="4"/>
      <c r="O480" s="4"/>
    </row>
    <row r="481" spans="1:15" ht="11.65" customHeight="1" x14ac:dyDescent="0.2">
      <c r="A481" s="5">
        <f t="shared" ca="1" si="11"/>
        <v>481</v>
      </c>
      <c r="C481" s="56"/>
      <c r="D481" s="3"/>
      <c r="E481" s="3"/>
      <c r="F481" s="3"/>
      <c r="G481" s="57"/>
      <c r="H481" s="2"/>
      <c r="J481" s="4"/>
      <c r="K481" s="4"/>
      <c r="L481" s="4"/>
      <c r="M481" s="4"/>
      <c r="N481" s="4"/>
      <c r="O481" s="4"/>
    </row>
    <row r="482" spans="1:15" ht="11.65" customHeight="1" x14ac:dyDescent="0.2">
      <c r="A482" s="5">
        <f t="shared" ca="1" si="11"/>
        <v>482</v>
      </c>
      <c r="C482" s="56">
        <v>371</v>
      </c>
      <c r="D482" s="3" t="s">
        <v>89</v>
      </c>
      <c r="E482" s="3"/>
      <c r="F482" s="3"/>
      <c r="G482" s="57"/>
      <c r="H482" s="2"/>
      <c r="J482" s="4"/>
      <c r="K482" s="4"/>
      <c r="L482" s="4"/>
      <c r="M482" s="4"/>
      <c r="N482" s="4"/>
      <c r="O482" s="4"/>
    </row>
    <row r="483" spans="1:15" ht="11.65" customHeight="1" x14ac:dyDescent="0.2">
      <c r="A483" s="5">
        <f t="shared" ca="1" si="11"/>
        <v>483</v>
      </c>
      <c r="C483" s="56"/>
      <c r="D483" s="3"/>
      <c r="E483" s="3"/>
      <c r="F483" s="3" t="s">
        <v>193</v>
      </c>
      <c r="G483" s="57" t="s">
        <v>0</v>
      </c>
      <c r="H483" s="10">
        <v>515920.52</v>
      </c>
      <c r="J483" s="4"/>
      <c r="K483" s="4"/>
      <c r="L483" s="4"/>
      <c r="M483" s="4"/>
      <c r="N483" s="4"/>
      <c r="O483" s="4"/>
    </row>
    <row r="484" spans="1:15" ht="11.65" customHeight="1" x14ac:dyDescent="0.2">
      <c r="A484" s="5">
        <f t="shared" ca="1" si="11"/>
        <v>484</v>
      </c>
      <c r="C484" s="56"/>
      <c r="D484" s="3"/>
      <c r="E484" s="3"/>
      <c r="F484" s="3"/>
      <c r="G484" s="57" t="s">
        <v>32</v>
      </c>
      <c r="H484" s="12">
        <f>SUBTOTAL(9,H483)</f>
        <v>515920.52</v>
      </c>
      <c r="J484" s="4"/>
      <c r="K484" s="4"/>
      <c r="L484" s="4"/>
      <c r="M484" s="4"/>
      <c r="N484" s="4"/>
      <c r="O484" s="4"/>
    </row>
    <row r="485" spans="1:15" ht="11.65" customHeight="1" x14ac:dyDescent="0.2">
      <c r="A485" s="5">
        <f t="shared" ca="1" si="11"/>
        <v>485</v>
      </c>
      <c r="C485" s="56"/>
      <c r="D485" s="3"/>
      <c r="E485" s="3"/>
      <c r="F485" s="3"/>
      <c r="G485" s="57"/>
      <c r="H485" s="2"/>
      <c r="J485" s="4"/>
      <c r="K485" s="4"/>
      <c r="L485" s="4"/>
      <c r="M485" s="4"/>
      <c r="N485" s="4"/>
      <c r="O485" s="4"/>
    </row>
    <row r="486" spans="1:15" ht="11.65" customHeight="1" x14ac:dyDescent="0.2">
      <c r="A486" s="5">
        <f t="shared" ca="1" si="11"/>
        <v>486</v>
      </c>
      <c r="C486" s="56">
        <v>372</v>
      </c>
      <c r="D486" s="3" t="s">
        <v>29</v>
      </c>
      <c r="E486" s="3"/>
      <c r="F486" s="3"/>
      <c r="G486" s="57"/>
      <c r="H486" s="2"/>
      <c r="J486" s="4"/>
      <c r="K486" s="4"/>
      <c r="L486" s="4"/>
      <c r="M486" s="4"/>
      <c r="N486" s="4"/>
      <c r="O486" s="4"/>
    </row>
    <row r="487" spans="1:15" ht="11.65" customHeight="1" x14ac:dyDescent="0.2">
      <c r="A487" s="5">
        <f t="shared" ca="1" si="11"/>
        <v>487</v>
      </c>
      <c r="C487" s="56"/>
      <c r="D487" s="3"/>
      <c r="E487" s="3"/>
      <c r="F487" s="3" t="s">
        <v>193</v>
      </c>
      <c r="G487" s="57"/>
      <c r="H487" s="10">
        <v>0</v>
      </c>
      <c r="J487" s="4"/>
      <c r="K487" s="4"/>
      <c r="L487" s="4"/>
      <c r="M487" s="4"/>
      <c r="N487" s="4"/>
      <c r="O487" s="4"/>
    </row>
    <row r="488" spans="1:15" ht="11.65" customHeight="1" x14ac:dyDescent="0.2">
      <c r="A488" s="5">
        <f t="shared" ca="1" si="11"/>
        <v>488</v>
      </c>
      <c r="C488" s="56"/>
      <c r="D488" s="3"/>
      <c r="E488" s="3"/>
      <c r="F488" s="3"/>
      <c r="G488" s="57" t="s">
        <v>32</v>
      </c>
      <c r="H488" s="12">
        <f>SUBTOTAL(9,H487)</f>
        <v>0</v>
      </c>
      <c r="J488" s="4"/>
      <c r="K488" s="4"/>
      <c r="L488" s="4"/>
      <c r="M488" s="4"/>
      <c r="N488" s="4"/>
      <c r="O488" s="4"/>
    </row>
    <row r="489" spans="1:15" ht="11.65" customHeight="1" x14ac:dyDescent="0.2">
      <c r="A489" s="5">
        <f t="shared" ca="1" si="11"/>
        <v>489</v>
      </c>
      <c r="C489" s="56"/>
      <c r="D489" s="3"/>
      <c r="E489" s="3"/>
      <c r="F489" s="3"/>
      <c r="G489" s="57"/>
      <c r="H489" s="2"/>
      <c r="J489" s="4"/>
      <c r="K489" s="4"/>
      <c r="L489" s="4"/>
      <c r="M489" s="4"/>
      <c r="N489" s="4"/>
      <c r="O489" s="4"/>
    </row>
    <row r="490" spans="1:15" ht="11.65" customHeight="1" x14ac:dyDescent="0.2">
      <c r="A490" s="5">
        <f t="shared" ca="1" si="11"/>
        <v>490</v>
      </c>
      <c r="C490" s="56">
        <v>373</v>
      </c>
      <c r="D490" s="3" t="s">
        <v>90</v>
      </c>
      <c r="E490" s="3"/>
      <c r="F490" s="3"/>
      <c r="G490" s="57"/>
      <c r="H490" s="2"/>
      <c r="J490" s="4"/>
      <c r="K490" s="4"/>
      <c r="L490" s="4"/>
      <c r="M490" s="4"/>
      <c r="N490" s="4"/>
      <c r="O490" s="4"/>
    </row>
    <row r="491" spans="1:15" ht="11.65" customHeight="1" x14ac:dyDescent="0.2">
      <c r="A491" s="5">
        <f t="shared" ca="1" si="11"/>
        <v>491</v>
      </c>
      <c r="C491" s="56"/>
      <c r="D491" s="3"/>
      <c r="E491" s="3"/>
      <c r="F491" s="3" t="s">
        <v>193</v>
      </c>
      <c r="G491" s="57"/>
      <c r="H491" s="10">
        <v>4012489.44</v>
      </c>
      <c r="J491" s="4"/>
      <c r="K491" s="4"/>
      <c r="L491" s="4"/>
      <c r="M491" s="4"/>
      <c r="N491" s="4"/>
      <c r="O491" s="4"/>
    </row>
    <row r="492" spans="1:15" ht="11.65" customHeight="1" x14ac:dyDescent="0.2">
      <c r="A492" s="5">
        <f t="shared" ca="1" si="11"/>
        <v>492</v>
      </c>
      <c r="C492" s="56"/>
      <c r="D492" s="3"/>
      <c r="E492" s="3"/>
      <c r="F492" s="3"/>
      <c r="G492" s="57" t="s">
        <v>32</v>
      </c>
      <c r="H492" s="12">
        <f>SUBTOTAL(9,H491)</f>
        <v>4012489.44</v>
      </c>
      <c r="J492" s="4"/>
      <c r="K492" s="4"/>
      <c r="L492" s="4"/>
      <c r="M492" s="4"/>
      <c r="N492" s="4"/>
      <c r="O492" s="4"/>
    </row>
    <row r="493" spans="1:15" ht="11.65" customHeight="1" x14ac:dyDescent="0.2">
      <c r="A493" s="5">
        <f t="shared" ca="1" si="11"/>
        <v>493</v>
      </c>
      <c r="C493" s="56"/>
      <c r="D493" s="3"/>
      <c r="E493" s="3"/>
      <c r="F493" s="3"/>
      <c r="G493" s="57"/>
      <c r="H493" s="2"/>
      <c r="J493" s="4"/>
      <c r="K493" s="4"/>
      <c r="L493" s="4"/>
      <c r="M493" s="4"/>
      <c r="N493" s="4"/>
      <c r="O493" s="4"/>
    </row>
    <row r="494" spans="1:15" ht="11.65" customHeight="1" x14ac:dyDescent="0.2">
      <c r="A494" s="5">
        <f t="shared" ca="1" si="11"/>
        <v>494</v>
      </c>
      <c r="C494" s="56" t="s">
        <v>91</v>
      </c>
      <c r="D494" s="3" t="s">
        <v>92</v>
      </c>
      <c r="E494" s="3"/>
      <c r="F494" s="3"/>
      <c r="G494" s="57"/>
      <c r="H494" s="2"/>
      <c r="J494" s="4"/>
      <c r="K494" s="4"/>
      <c r="L494" s="4"/>
      <c r="M494" s="4"/>
      <c r="N494" s="4"/>
      <c r="O494" s="4"/>
    </row>
    <row r="495" spans="1:15" ht="11.65" customHeight="1" x14ac:dyDescent="0.2">
      <c r="A495" s="5">
        <f t="shared" ca="1" si="11"/>
        <v>495</v>
      </c>
      <c r="C495" s="56"/>
      <c r="D495" s="3"/>
      <c r="E495" s="3"/>
      <c r="F495" s="3" t="s">
        <v>193</v>
      </c>
      <c r="G495" s="57"/>
      <c r="H495" s="10">
        <v>6516525.4900000002</v>
      </c>
      <c r="J495" s="4"/>
      <c r="K495" s="4"/>
      <c r="L495" s="4"/>
      <c r="M495" s="4"/>
      <c r="N495" s="4"/>
      <c r="O495" s="4"/>
    </row>
    <row r="496" spans="1:15" ht="11.65" customHeight="1" x14ac:dyDescent="0.2">
      <c r="A496" s="5">
        <f t="shared" ca="1" si="11"/>
        <v>496</v>
      </c>
      <c r="C496" s="56"/>
      <c r="D496" s="3"/>
      <c r="E496" s="3"/>
      <c r="F496" s="3"/>
      <c r="G496" s="57"/>
      <c r="H496" s="12">
        <f>SUBTOTAL(9,H495)</f>
        <v>6516525.4900000002</v>
      </c>
      <c r="J496" s="4"/>
      <c r="K496" s="4"/>
      <c r="L496" s="4"/>
      <c r="M496" s="4"/>
      <c r="N496" s="4"/>
      <c r="O496" s="4"/>
    </row>
    <row r="497" spans="1:15" ht="11.65" customHeight="1" x14ac:dyDescent="0.2">
      <c r="A497" s="5">
        <f t="shared" ca="1" si="11"/>
        <v>497</v>
      </c>
      <c r="C497" s="56"/>
      <c r="D497" s="3"/>
      <c r="E497" s="3"/>
      <c r="F497" s="3"/>
      <c r="G497" s="57"/>
      <c r="H497" s="2"/>
      <c r="J497" s="4"/>
      <c r="K497" s="4"/>
      <c r="L497" s="4"/>
      <c r="M497" s="4"/>
      <c r="N497" s="4"/>
      <c r="O497" s="4"/>
    </row>
    <row r="498" spans="1:15" ht="11.65" customHeight="1" x14ac:dyDescent="0.2">
      <c r="A498" s="5">
        <f t="shared" ca="1" si="11"/>
        <v>498</v>
      </c>
      <c r="C498" s="56" t="s">
        <v>93</v>
      </c>
      <c r="D498" s="3" t="s">
        <v>94</v>
      </c>
      <c r="E498" s="3"/>
      <c r="F498" s="3"/>
      <c r="G498" s="57"/>
      <c r="H498" s="2"/>
      <c r="J498" s="4"/>
      <c r="K498" s="4"/>
      <c r="L498" s="4"/>
      <c r="M498" s="4"/>
      <c r="N498" s="4"/>
      <c r="O498" s="4"/>
    </row>
    <row r="499" spans="1:15" ht="11.65" customHeight="1" x14ac:dyDescent="0.2">
      <c r="A499" s="5">
        <f t="shared" ca="1" si="11"/>
        <v>499</v>
      </c>
      <c r="C499" s="56"/>
      <c r="D499" s="3"/>
      <c r="E499" s="3"/>
      <c r="F499" s="3" t="s">
        <v>193</v>
      </c>
      <c r="G499" s="57"/>
      <c r="H499" s="10">
        <v>0</v>
      </c>
      <c r="J499" s="4"/>
      <c r="K499" s="4"/>
      <c r="L499" s="4"/>
      <c r="M499" s="4"/>
      <c r="N499" s="4"/>
      <c r="O499" s="4"/>
    </row>
    <row r="500" spans="1:15" ht="11.65" customHeight="1" x14ac:dyDescent="0.2">
      <c r="A500" s="5">
        <f t="shared" ca="1" si="11"/>
        <v>500</v>
      </c>
      <c r="C500" s="56"/>
      <c r="D500" s="3"/>
      <c r="E500" s="3"/>
      <c r="F500" s="3"/>
      <c r="G500" s="57"/>
      <c r="H500" s="12">
        <f>SUBTOTAL(9,H499)</f>
        <v>0</v>
      </c>
      <c r="J500" s="4"/>
      <c r="K500" s="4"/>
      <c r="L500" s="4"/>
      <c r="M500" s="4"/>
      <c r="N500" s="4"/>
      <c r="O500" s="4"/>
    </row>
    <row r="501" spans="1:15" ht="11.65" customHeight="1" x14ac:dyDescent="0.2">
      <c r="A501" s="5">
        <f t="shared" ca="1" si="11"/>
        <v>501</v>
      </c>
      <c r="C501" s="56"/>
      <c r="D501" s="3"/>
      <c r="E501" s="3"/>
      <c r="F501" s="3"/>
      <c r="G501" s="57"/>
      <c r="H501" s="2"/>
      <c r="J501" s="4"/>
      <c r="K501" s="4"/>
      <c r="L501" s="4"/>
      <c r="M501" s="4"/>
      <c r="N501" s="4"/>
      <c r="O501" s="4"/>
    </row>
    <row r="502" spans="1:15" ht="11.65" customHeight="1" x14ac:dyDescent="0.2">
      <c r="A502" s="5">
        <f t="shared" ca="1" si="11"/>
        <v>502</v>
      </c>
      <c r="C502" s="56"/>
      <c r="D502" s="3"/>
      <c r="E502" s="3"/>
      <c r="F502" s="3"/>
      <c r="G502" s="57"/>
      <c r="H502" s="2"/>
      <c r="J502" s="11"/>
      <c r="K502" s="11"/>
      <c r="L502" s="11"/>
      <c r="M502" s="11"/>
      <c r="N502" s="11"/>
      <c r="O502" s="11"/>
    </row>
    <row r="503" spans="1:15" ht="11.65" customHeight="1" thickBot="1" x14ac:dyDescent="0.25">
      <c r="A503" s="5">
        <f t="shared" ca="1" si="11"/>
        <v>503</v>
      </c>
      <c r="C503" s="63" t="s">
        <v>95</v>
      </c>
      <c r="D503" s="3"/>
      <c r="E503" s="3"/>
      <c r="F503" s="3"/>
      <c r="G503" s="57" t="s">
        <v>32</v>
      </c>
      <c r="H503" s="13">
        <f>SUBTOTAL(9,H436:H500)</f>
        <v>584859520.58000004</v>
      </c>
      <c r="J503" s="4"/>
      <c r="K503" s="4"/>
      <c r="L503" s="4"/>
      <c r="M503" s="4"/>
      <c r="N503" s="4"/>
      <c r="O503" s="4"/>
    </row>
    <row r="504" spans="1:15" ht="11.65" customHeight="1" thickTop="1" x14ac:dyDescent="0.2">
      <c r="A504" s="5">
        <f t="shared" ca="1" si="11"/>
        <v>504</v>
      </c>
      <c r="C504" s="56"/>
      <c r="D504" s="3"/>
      <c r="E504" s="3"/>
      <c r="F504" s="3"/>
      <c r="G504" s="57"/>
      <c r="H504" s="2"/>
      <c r="J504" s="4"/>
      <c r="K504" s="4"/>
      <c r="L504" s="4"/>
      <c r="M504" s="4"/>
      <c r="N504" s="4"/>
      <c r="O504" s="4"/>
    </row>
    <row r="505" spans="1:15" ht="11.65" customHeight="1" x14ac:dyDescent="0.2">
      <c r="A505" s="5">
        <f t="shared" ca="1" si="11"/>
        <v>505</v>
      </c>
      <c r="C505" s="56" t="s">
        <v>96</v>
      </c>
      <c r="D505" s="3"/>
      <c r="E505" s="3"/>
      <c r="F505" s="3"/>
      <c r="G505" s="57"/>
      <c r="H505" s="2"/>
      <c r="J505" s="4"/>
      <c r="K505" s="4"/>
      <c r="L505" s="4"/>
      <c r="M505" s="4"/>
      <c r="N505" s="4"/>
      <c r="O505" s="4"/>
    </row>
    <row r="506" spans="1:15" ht="11.65" customHeight="1" x14ac:dyDescent="0.2">
      <c r="A506" s="5">
        <f t="shared" ca="1" si="11"/>
        <v>506</v>
      </c>
      <c r="C506" s="56"/>
      <c r="D506" s="3"/>
      <c r="E506" s="3" t="s">
        <v>193</v>
      </c>
      <c r="F506" s="3"/>
      <c r="G506" s="57"/>
      <c r="H506" s="10">
        <f>SUMIFS(H436:H500,F436:F500,E506)</f>
        <v>584859520.58000004</v>
      </c>
      <c r="J506" s="4"/>
      <c r="K506" s="4"/>
      <c r="L506" s="4"/>
      <c r="M506" s="4"/>
      <c r="N506" s="4"/>
      <c r="O506" s="4"/>
    </row>
    <row r="507" spans="1:15" ht="11.65" customHeight="1" x14ac:dyDescent="0.2">
      <c r="A507" s="5">
        <f t="shared" ca="1" si="11"/>
        <v>507</v>
      </c>
      <c r="C507" s="56"/>
      <c r="D507" s="3"/>
      <c r="E507" s="3"/>
      <c r="F507" s="3"/>
      <c r="G507" s="57"/>
      <c r="H507" s="2"/>
      <c r="J507" s="4"/>
      <c r="K507" s="4"/>
      <c r="L507" s="4"/>
      <c r="M507" s="4"/>
      <c r="N507" s="4"/>
      <c r="O507" s="4"/>
    </row>
    <row r="508" spans="1:15" ht="11.65" customHeight="1" thickBot="1" x14ac:dyDescent="0.25">
      <c r="A508" s="5">
        <f t="shared" ca="1" si="11"/>
        <v>508</v>
      </c>
      <c r="C508" s="56" t="s">
        <v>97</v>
      </c>
      <c r="D508" s="3"/>
      <c r="E508" s="3"/>
      <c r="F508" s="3"/>
      <c r="G508" s="57" t="s">
        <v>32</v>
      </c>
      <c r="H508" s="19">
        <f>SUM(H506:H507)</f>
        <v>584859520.58000004</v>
      </c>
      <c r="J508" s="4"/>
      <c r="K508" s="4"/>
      <c r="L508" s="4"/>
      <c r="M508" s="4"/>
      <c r="N508" s="4"/>
      <c r="O508" s="4"/>
    </row>
    <row r="509" spans="1:15" ht="11.65" customHeight="1" thickTop="1" x14ac:dyDescent="0.2">
      <c r="A509" s="5">
        <f t="shared" ca="1" si="11"/>
        <v>509</v>
      </c>
      <c r="C509" s="56">
        <v>389</v>
      </c>
      <c r="D509" s="3" t="s">
        <v>31</v>
      </c>
      <c r="E509" s="3"/>
      <c r="F509" s="3"/>
      <c r="G509" s="57"/>
      <c r="H509" s="2"/>
      <c r="J509" s="4"/>
      <c r="K509" s="4"/>
      <c r="L509" s="4"/>
      <c r="M509" s="4"/>
      <c r="N509" s="4"/>
      <c r="O509" s="4"/>
    </row>
    <row r="510" spans="1:15" ht="11.65" customHeight="1" x14ac:dyDescent="0.2">
      <c r="A510" s="5">
        <f t="shared" ref="A510:A573" ca="1" si="12">OFFSET(A510,-1,)+1</f>
        <v>510</v>
      </c>
      <c r="C510" s="56"/>
      <c r="D510" s="3"/>
      <c r="E510" s="3"/>
      <c r="F510" s="3" t="s">
        <v>193</v>
      </c>
      <c r="G510" s="57"/>
      <c r="H510" s="10">
        <v>1098826.3500000001</v>
      </c>
      <c r="J510" s="4"/>
      <c r="K510" s="4"/>
      <c r="L510" s="4"/>
      <c r="M510" s="4"/>
      <c r="N510" s="4"/>
      <c r="O510" s="4"/>
    </row>
    <row r="511" spans="1:15" ht="11.65" customHeight="1" x14ac:dyDescent="0.2">
      <c r="A511" s="5">
        <f t="shared" ca="1" si="12"/>
        <v>511</v>
      </c>
      <c r="C511" s="56"/>
      <c r="D511" s="3"/>
      <c r="E511" s="3"/>
      <c r="F511" s="3" t="s">
        <v>255</v>
      </c>
      <c r="G511" s="57"/>
      <c r="H511" s="10">
        <v>76094.932983759485</v>
      </c>
      <c r="J511" s="4"/>
      <c r="K511" s="4"/>
      <c r="L511" s="4"/>
      <c r="M511" s="4"/>
      <c r="N511" s="4"/>
      <c r="O511" s="4"/>
    </row>
    <row r="512" spans="1:15" ht="11.65" customHeight="1" x14ac:dyDescent="0.2">
      <c r="A512" s="5">
        <f t="shared" ca="1" si="12"/>
        <v>512</v>
      </c>
      <c r="C512" s="56"/>
      <c r="D512" s="3"/>
      <c r="E512" s="3"/>
      <c r="F512" s="3" t="s">
        <v>254</v>
      </c>
      <c r="G512" s="57"/>
      <c r="H512" s="10">
        <v>0</v>
      </c>
      <c r="J512" s="4"/>
      <c r="K512" s="4"/>
      <c r="L512" s="4"/>
      <c r="M512" s="4"/>
      <c r="N512" s="4"/>
      <c r="O512" s="4"/>
    </row>
    <row r="513" spans="1:15" ht="11.65" customHeight="1" x14ac:dyDescent="0.2">
      <c r="A513" s="5">
        <f t="shared" ca="1" si="12"/>
        <v>513</v>
      </c>
      <c r="C513" s="56"/>
      <c r="D513" s="3"/>
      <c r="E513" s="3"/>
      <c r="F513" s="3" t="s">
        <v>24</v>
      </c>
      <c r="G513" s="57"/>
      <c r="H513" s="10">
        <v>97.94348258540623</v>
      </c>
      <c r="J513" s="4"/>
      <c r="K513" s="4"/>
      <c r="L513" s="4"/>
      <c r="M513" s="4"/>
      <c r="N513" s="4"/>
      <c r="O513" s="4"/>
    </row>
    <row r="514" spans="1:15" ht="11.65" customHeight="1" x14ac:dyDescent="0.2">
      <c r="A514" s="5">
        <f t="shared" ca="1" si="12"/>
        <v>514</v>
      </c>
      <c r="C514" s="56"/>
      <c r="D514" s="3"/>
      <c r="E514" s="3"/>
      <c r="F514" s="3" t="s">
        <v>249</v>
      </c>
      <c r="G514" s="57"/>
      <c r="H514" s="10">
        <v>0</v>
      </c>
      <c r="J514" s="4"/>
      <c r="K514" s="4"/>
      <c r="L514" s="4"/>
      <c r="M514" s="4"/>
      <c r="N514" s="4"/>
      <c r="O514" s="4"/>
    </row>
    <row r="515" spans="1:15" ht="11.65" customHeight="1" x14ac:dyDescent="0.2">
      <c r="A515" s="5">
        <f t="shared" ca="1" si="12"/>
        <v>515</v>
      </c>
      <c r="C515" s="56"/>
      <c r="D515" s="3"/>
      <c r="E515" s="3"/>
      <c r="F515" s="3" t="s">
        <v>251</v>
      </c>
      <c r="G515" s="57"/>
      <c r="H515" s="10">
        <v>0</v>
      </c>
      <c r="J515" s="4"/>
      <c r="K515" s="4"/>
      <c r="L515" s="4"/>
      <c r="M515" s="4"/>
      <c r="N515" s="4"/>
      <c r="O515" s="4"/>
    </row>
    <row r="516" spans="1:15" ht="11.65" customHeight="1" x14ac:dyDescent="0.2">
      <c r="A516" s="5">
        <f t="shared" ca="1" si="12"/>
        <v>516</v>
      </c>
      <c r="C516" s="56"/>
      <c r="D516" s="3"/>
      <c r="E516" s="3"/>
      <c r="F516" s="3" t="s">
        <v>248</v>
      </c>
      <c r="G516" s="57"/>
      <c r="H516" s="10">
        <v>539251.18635802902</v>
      </c>
      <c r="J516" s="4"/>
      <c r="K516" s="4"/>
      <c r="L516" s="4"/>
      <c r="M516" s="4"/>
      <c r="N516" s="4"/>
      <c r="O516" s="4"/>
    </row>
    <row r="517" spans="1:15" ht="11.65" customHeight="1" x14ac:dyDescent="0.2">
      <c r="A517" s="5">
        <f t="shared" ca="1" si="12"/>
        <v>517</v>
      </c>
      <c r="C517" s="56"/>
      <c r="D517" s="3"/>
      <c r="E517" s="3"/>
      <c r="F517" s="3"/>
      <c r="G517" s="57" t="s">
        <v>32</v>
      </c>
      <c r="H517" s="12">
        <f>SUBTOTAL(9,H510:H516)</f>
        <v>1714270.4128243742</v>
      </c>
      <c r="J517" s="4"/>
      <c r="K517" s="4"/>
      <c r="L517" s="4"/>
      <c r="M517" s="4"/>
      <c r="N517" s="4"/>
      <c r="O517" s="4"/>
    </row>
    <row r="518" spans="1:15" ht="11.65" customHeight="1" x14ac:dyDescent="0.2">
      <c r="A518" s="5">
        <f t="shared" ca="1" si="12"/>
        <v>518</v>
      </c>
      <c r="C518" s="56"/>
      <c r="D518" s="3"/>
      <c r="E518" s="3"/>
      <c r="F518" s="3"/>
      <c r="G518" s="57"/>
      <c r="H518" s="2"/>
      <c r="J518" s="4"/>
      <c r="K518" s="4"/>
      <c r="L518" s="4"/>
      <c r="M518" s="4"/>
      <c r="N518" s="4"/>
      <c r="O518" s="4"/>
    </row>
    <row r="519" spans="1:15" ht="11.65" customHeight="1" x14ac:dyDescent="0.2">
      <c r="A519" s="5">
        <f t="shared" ca="1" si="12"/>
        <v>519</v>
      </c>
      <c r="C519" s="56">
        <v>390</v>
      </c>
      <c r="D519" s="3" t="s">
        <v>33</v>
      </c>
      <c r="E519" s="3"/>
      <c r="F519" s="3"/>
      <c r="G519" s="57"/>
      <c r="H519" s="2"/>
      <c r="J519" s="4"/>
      <c r="K519" s="4"/>
      <c r="L519" s="4"/>
      <c r="M519" s="4"/>
      <c r="N519" s="4"/>
      <c r="O519" s="4"/>
    </row>
    <row r="520" spans="1:15" ht="11.65" customHeight="1" x14ac:dyDescent="0.2">
      <c r="A520" s="5">
        <f t="shared" ca="1" si="12"/>
        <v>520</v>
      </c>
      <c r="C520" s="56"/>
      <c r="D520" s="3"/>
      <c r="E520" s="3"/>
      <c r="F520" s="3" t="s">
        <v>193</v>
      </c>
      <c r="G520" s="57"/>
      <c r="H520" s="10">
        <v>14221203.91</v>
      </c>
      <c r="J520" s="4"/>
      <c r="K520" s="4"/>
      <c r="L520" s="4"/>
      <c r="M520" s="4"/>
      <c r="N520" s="4"/>
      <c r="O520" s="4"/>
    </row>
    <row r="521" spans="1:15" ht="11.65" customHeight="1" x14ac:dyDescent="0.2">
      <c r="A521" s="5">
        <f t="shared" ca="1" si="12"/>
        <v>521</v>
      </c>
      <c r="C521" s="56"/>
      <c r="D521" s="3"/>
      <c r="E521" s="3"/>
      <c r="F521" s="3" t="s">
        <v>30</v>
      </c>
      <c r="G521" s="57"/>
      <c r="H521" s="10">
        <v>0</v>
      </c>
      <c r="J521" s="4"/>
      <c r="K521" s="4"/>
      <c r="L521" s="4"/>
      <c r="M521" s="4"/>
      <c r="N521" s="4"/>
      <c r="O521" s="4"/>
    </row>
    <row r="522" spans="1:15" ht="11.65" customHeight="1" x14ac:dyDescent="0.2">
      <c r="A522" s="5">
        <f t="shared" ca="1" si="12"/>
        <v>522</v>
      </c>
      <c r="C522" s="56"/>
      <c r="D522" s="3"/>
      <c r="E522" s="3"/>
      <c r="F522" s="3" t="s">
        <v>254</v>
      </c>
      <c r="G522" s="57"/>
      <c r="H522" s="10">
        <v>0</v>
      </c>
      <c r="J522" s="4"/>
      <c r="K522" s="4"/>
      <c r="L522" s="4"/>
      <c r="M522" s="4"/>
      <c r="N522" s="4"/>
      <c r="O522" s="4"/>
    </row>
    <row r="523" spans="1:15" ht="11.65" customHeight="1" x14ac:dyDescent="0.2">
      <c r="A523" s="5">
        <f t="shared" ca="1" si="12"/>
        <v>523</v>
      </c>
      <c r="C523" s="56"/>
      <c r="D523" s="3"/>
      <c r="E523" s="3"/>
      <c r="F523" s="3" t="s">
        <v>255</v>
      </c>
      <c r="G523" s="57"/>
      <c r="H523" s="10">
        <v>553444.67334022408</v>
      </c>
      <c r="J523" s="4"/>
      <c r="K523" s="4"/>
      <c r="L523" s="4"/>
      <c r="M523" s="4"/>
      <c r="N523" s="4"/>
      <c r="O523" s="4"/>
    </row>
    <row r="524" spans="1:15" ht="11.65" customHeight="1" x14ac:dyDescent="0.2">
      <c r="A524" s="5">
        <f t="shared" ca="1" si="12"/>
        <v>524</v>
      </c>
      <c r="C524" s="56"/>
      <c r="D524" s="3"/>
      <c r="E524" s="3"/>
      <c r="F524" s="3" t="s">
        <v>24</v>
      </c>
      <c r="G524" s="57"/>
      <c r="H524" s="10">
        <v>912286.24787370267</v>
      </c>
      <c r="J524" s="4"/>
      <c r="K524" s="4"/>
      <c r="L524" s="4"/>
      <c r="M524" s="4"/>
      <c r="N524" s="4"/>
      <c r="O524" s="4"/>
    </row>
    <row r="525" spans="1:15" ht="11.65" customHeight="1" x14ac:dyDescent="0.2">
      <c r="A525" s="5">
        <f t="shared" ca="1" si="12"/>
        <v>525</v>
      </c>
      <c r="C525" s="56"/>
      <c r="D525" s="3"/>
      <c r="E525" s="3"/>
      <c r="F525" s="3" t="s">
        <v>249</v>
      </c>
      <c r="G525" s="57"/>
      <c r="H525" s="10">
        <v>2359.0478484808427</v>
      </c>
      <c r="J525" s="4"/>
      <c r="K525" s="4"/>
      <c r="L525" s="4"/>
      <c r="M525" s="4"/>
      <c r="N525" s="4"/>
      <c r="O525" s="4"/>
    </row>
    <row r="526" spans="1:15" ht="11.65" customHeight="1" x14ac:dyDescent="0.2">
      <c r="A526" s="5">
        <f t="shared" ca="1" si="12"/>
        <v>526</v>
      </c>
      <c r="C526" s="56"/>
      <c r="D526" s="3"/>
      <c r="E526" s="3"/>
      <c r="F526" s="3" t="s">
        <v>251</v>
      </c>
      <c r="G526" s="57"/>
      <c r="H526" s="10">
        <v>0</v>
      </c>
      <c r="J526" s="4"/>
      <c r="K526" s="4"/>
      <c r="L526" s="4"/>
      <c r="M526" s="4"/>
      <c r="N526" s="4"/>
      <c r="O526" s="4"/>
    </row>
    <row r="527" spans="1:15" ht="11.65" customHeight="1" x14ac:dyDescent="0.2">
      <c r="A527" s="5">
        <f t="shared" ca="1" si="12"/>
        <v>527</v>
      </c>
      <c r="C527" s="56"/>
      <c r="D527" s="3"/>
      <c r="E527" s="3"/>
      <c r="F527" s="3" t="s">
        <v>253</v>
      </c>
      <c r="G527" s="57"/>
      <c r="H527" s="10">
        <v>0</v>
      </c>
      <c r="J527" s="4"/>
      <c r="K527" s="4"/>
      <c r="L527" s="4"/>
      <c r="M527" s="4"/>
      <c r="N527" s="4"/>
      <c r="O527" s="4"/>
    </row>
    <row r="528" spans="1:15" ht="11.65" customHeight="1" x14ac:dyDescent="0.2">
      <c r="A528" s="5">
        <f t="shared" ca="1" si="12"/>
        <v>528</v>
      </c>
      <c r="C528" s="56"/>
      <c r="D528" s="3"/>
      <c r="E528" s="3"/>
      <c r="F528" s="3" t="s">
        <v>248</v>
      </c>
      <c r="G528" s="57"/>
      <c r="H528" s="10">
        <v>7358909.7985284822</v>
      </c>
      <c r="J528" s="4"/>
      <c r="K528" s="4"/>
      <c r="L528" s="4"/>
      <c r="M528" s="4"/>
      <c r="N528" s="4"/>
      <c r="O528" s="4"/>
    </row>
    <row r="529" spans="1:15" ht="11.65" customHeight="1" x14ac:dyDescent="0.2">
      <c r="A529" s="5">
        <f t="shared" ca="1" si="12"/>
        <v>529</v>
      </c>
      <c r="C529" s="56"/>
      <c r="D529" s="3"/>
      <c r="E529" s="3"/>
      <c r="F529" s="3"/>
      <c r="G529" s="57" t="s">
        <v>32</v>
      </c>
      <c r="H529" s="12">
        <f>SUBTOTAL(9,H520:H528)</f>
        <v>23048203.677590892</v>
      </c>
      <c r="J529" s="4"/>
      <c r="K529" s="4"/>
      <c r="L529" s="4"/>
      <c r="M529" s="4"/>
      <c r="N529" s="4"/>
      <c r="O529" s="4"/>
    </row>
    <row r="530" spans="1:15" ht="11.65" customHeight="1" x14ac:dyDescent="0.2">
      <c r="A530" s="5">
        <f t="shared" ca="1" si="12"/>
        <v>530</v>
      </c>
      <c r="C530" s="56"/>
      <c r="D530" s="3"/>
      <c r="E530" s="3"/>
      <c r="F530" s="3"/>
      <c r="G530" s="57"/>
      <c r="H530" s="2"/>
      <c r="J530" s="4"/>
      <c r="K530" s="4"/>
      <c r="L530" s="4"/>
      <c r="M530" s="4"/>
      <c r="N530" s="4"/>
      <c r="O530" s="4"/>
    </row>
    <row r="531" spans="1:15" ht="11.65" customHeight="1" x14ac:dyDescent="0.2">
      <c r="A531" s="5">
        <f t="shared" ca="1" si="12"/>
        <v>531</v>
      </c>
      <c r="C531" s="56">
        <v>391</v>
      </c>
      <c r="D531" s="3" t="s">
        <v>98</v>
      </c>
      <c r="E531" s="3"/>
      <c r="F531" s="3"/>
      <c r="G531" s="57"/>
      <c r="H531" s="2"/>
      <c r="J531" s="4"/>
      <c r="K531" s="4"/>
      <c r="L531" s="4"/>
      <c r="M531" s="4"/>
      <c r="N531" s="4"/>
      <c r="O531" s="4"/>
    </row>
    <row r="532" spans="1:15" ht="11.65" customHeight="1" x14ac:dyDescent="0.2">
      <c r="A532" s="5">
        <f t="shared" ca="1" si="12"/>
        <v>532</v>
      </c>
      <c r="C532" s="56"/>
      <c r="D532" s="3"/>
      <c r="E532" s="3"/>
      <c r="F532" s="3" t="s">
        <v>193</v>
      </c>
      <c r="G532" s="57"/>
      <c r="H532" s="10">
        <v>366992.85</v>
      </c>
      <c r="J532" s="4"/>
      <c r="K532" s="4"/>
      <c r="L532" s="4"/>
      <c r="M532" s="4"/>
      <c r="N532" s="4"/>
      <c r="O532" s="4"/>
    </row>
    <row r="533" spans="1:15" ht="11.65" customHeight="1" x14ac:dyDescent="0.2">
      <c r="A533" s="5">
        <f t="shared" ca="1" si="12"/>
        <v>533</v>
      </c>
      <c r="C533" s="56"/>
      <c r="D533" s="3"/>
      <c r="E533" s="3"/>
      <c r="F533" s="3" t="s">
        <v>250</v>
      </c>
      <c r="G533" s="57"/>
      <c r="H533" s="10">
        <v>0</v>
      </c>
      <c r="J533" s="4"/>
      <c r="K533" s="4"/>
      <c r="L533" s="4"/>
      <c r="M533" s="4"/>
      <c r="N533" s="4"/>
      <c r="O533" s="4"/>
    </row>
    <row r="534" spans="1:15" ht="11.65" customHeight="1" x14ac:dyDescent="0.2">
      <c r="A534" s="5">
        <f t="shared" ca="1" si="12"/>
        <v>534</v>
      </c>
      <c r="C534" s="56"/>
      <c r="D534" s="3"/>
      <c r="E534" s="3"/>
      <c r="F534" s="3" t="s">
        <v>254</v>
      </c>
      <c r="G534" s="57"/>
      <c r="H534" s="10">
        <v>0</v>
      </c>
      <c r="J534" s="4"/>
      <c r="K534" s="4"/>
      <c r="L534" s="4"/>
      <c r="M534" s="4"/>
      <c r="N534" s="4"/>
      <c r="O534" s="4"/>
    </row>
    <row r="535" spans="1:15" ht="11.65" customHeight="1" x14ac:dyDescent="0.2">
      <c r="A535" s="5">
        <f t="shared" ca="1" si="12"/>
        <v>535</v>
      </c>
      <c r="C535" s="56"/>
      <c r="D535" s="3"/>
      <c r="E535" s="3"/>
      <c r="F535" s="3" t="s">
        <v>255</v>
      </c>
      <c r="G535" s="57"/>
      <c r="H535" s="10">
        <v>234309.46585097999</v>
      </c>
      <c r="J535" s="4"/>
      <c r="K535" s="4"/>
      <c r="L535" s="4"/>
      <c r="M535" s="4"/>
      <c r="N535" s="4"/>
      <c r="O535" s="4"/>
    </row>
    <row r="536" spans="1:15" ht="11.65" customHeight="1" x14ac:dyDescent="0.2">
      <c r="A536" s="5">
        <f t="shared" ca="1" si="12"/>
        <v>536</v>
      </c>
      <c r="C536" s="56"/>
      <c r="D536" s="3"/>
      <c r="E536" s="3"/>
      <c r="F536" s="3" t="s">
        <v>24</v>
      </c>
      <c r="G536" s="57"/>
      <c r="H536" s="10">
        <v>80596.370135046222</v>
      </c>
      <c r="J536" s="4"/>
      <c r="K536" s="4"/>
      <c r="L536" s="4"/>
      <c r="M536" s="4"/>
      <c r="N536" s="4"/>
      <c r="O536" s="4"/>
    </row>
    <row r="537" spans="1:15" ht="11.65" customHeight="1" x14ac:dyDescent="0.2">
      <c r="A537" s="5">
        <f t="shared" ca="1" si="12"/>
        <v>537</v>
      </c>
      <c r="C537" s="56"/>
      <c r="D537" s="3"/>
      <c r="E537" s="3"/>
      <c r="F537" s="3" t="s">
        <v>247</v>
      </c>
      <c r="G537" s="57"/>
      <c r="H537" s="10">
        <v>0</v>
      </c>
      <c r="J537" s="4"/>
      <c r="K537" s="4"/>
      <c r="L537" s="4"/>
      <c r="M537" s="4"/>
      <c r="N537" s="4"/>
      <c r="O537" s="4"/>
    </row>
    <row r="538" spans="1:15" ht="11.65" customHeight="1" x14ac:dyDescent="0.2">
      <c r="A538" s="5">
        <f t="shared" ca="1" si="12"/>
        <v>538</v>
      </c>
      <c r="C538" s="56"/>
      <c r="D538" s="3"/>
      <c r="E538" s="3"/>
      <c r="F538" s="3" t="s">
        <v>248</v>
      </c>
      <c r="G538" s="57"/>
      <c r="H538" s="10">
        <v>4763345.6934335027</v>
      </c>
      <c r="J538" s="4"/>
      <c r="K538" s="4"/>
      <c r="L538" s="4"/>
      <c r="M538" s="4"/>
      <c r="N538" s="4"/>
      <c r="O538" s="4"/>
    </row>
    <row r="539" spans="1:15" ht="11.65" customHeight="1" x14ac:dyDescent="0.2">
      <c r="A539" s="5">
        <f t="shared" ca="1" si="12"/>
        <v>539</v>
      </c>
      <c r="C539" s="56"/>
      <c r="D539" s="3"/>
      <c r="E539" s="3"/>
      <c r="F539" s="3" t="s">
        <v>249</v>
      </c>
      <c r="G539" s="57"/>
      <c r="H539" s="10">
        <v>50506.472663099557</v>
      </c>
      <c r="J539" s="4"/>
      <c r="K539" s="4"/>
      <c r="L539" s="4"/>
      <c r="M539" s="4"/>
      <c r="N539" s="4"/>
      <c r="O539" s="4"/>
    </row>
    <row r="540" spans="1:15" ht="11.65" customHeight="1" x14ac:dyDescent="0.2">
      <c r="A540" s="5">
        <f t="shared" ca="1" si="12"/>
        <v>540</v>
      </c>
      <c r="C540" s="56"/>
      <c r="D540" s="3"/>
      <c r="E540" s="3"/>
      <c r="F540" s="3" t="s">
        <v>251</v>
      </c>
      <c r="G540" s="57"/>
      <c r="H540" s="10">
        <v>0</v>
      </c>
      <c r="J540" s="4"/>
      <c r="K540" s="4"/>
      <c r="L540" s="4"/>
      <c r="M540" s="4"/>
      <c r="N540" s="4"/>
      <c r="O540" s="4"/>
    </row>
    <row r="541" spans="1:15" ht="11.65" customHeight="1" x14ac:dyDescent="0.2">
      <c r="A541" s="5">
        <f t="shared" ca="1" si="12"/>
        <v>541</v>
      </c>
      <c r="C541" s="56"/>
      <c r="D541" s="3"/>
      <c r="E541" s="3"/>
      <c r="F541" s="3" t="s">
        <v>253</v>
      </c>
      <c r="G541" s="57"/>
      <c r="H541" s="10">
        <v>60560.031676591272</v>
      </c>
      <c r="J541" s="4"/>
      <c r="K541" s="4"/>
      <c r="L541" s="4"/>
      <c r="M541" s="4"/>
      <c r="N541" s="4"/>
      <c r="O541" s="4"/>
    </row>
    <row r="542" spans="1:15" ht="11.65" customHeight="1" x14ac:dyDescent="0.2">
      <c r="A542" s="5">
        <f t="shared" ca="1" si="12"/>
        <v>542</v>
      </c>
      <c r="C542" s="56"/>
      <c r="D542" s="3"/>
      <c r="E542" s="3"/>
      <c r="F542" s="3" t="s">
        <v>256</v>
      </c>
      <c r="G542" s="57"/>
      <c r="H542" s="10">
        <v>0</v>
      </c>
      <c r="J542" s="4"/>
      <c r="K542" s="4"/>
      <c r="L542" s="4"/>
      <c r="M542" s="4"/>
      <c r="N542" s="4"/>
      <c r="O542" s="4"/>
    </row>
    <row r="543" spans="1:15" ht="11.65" customHeight="1" x14ac:dyDescent="0.2">
      <c r="A543" s="5">
        <f t="shared" ca="1" si="12"/>
        <v>543</v>
      </c>
      <c r="C543" s="56"/>
      <c r="D543" s="3"/>
      <c r="E543" s="3"/>
      <c r="F543" s="3" t="s">
        <v>30</v>
      </c>
      <c r="G543" s="57"/>
      <c r="H543" s="10">
        <v>0</v>
      </c>
      <c r="J543" s="4"/>
      <c r="K543" s="4"/>
      <c r="L543" s="4"/>
      <c r="M543" s="4"/>
      <c r="N543" s="4"/>
      <c r="O543" s="4"/>
    </row>
    <row r="544" spans="1:15" ht="11.65" customHeight="1" x14ac:dyDescent="0.2">
      <c r="A544" s="5">
        <f t="shared" ca="1" si="12"/>
        <v>544</v>
      </c>
      <c r="C544" s="56"/>
      <c r="D544" s="3"/>
      <c r="E544" s="3"/>
      <c r="F544" s="3" t="s">
        <v>251</v>
      </c>
      <c r="G544" s="57"/>
      <c r="H544" s="10">
        <v>0</v>
      </c>
      <c r="J544" s="4"/>
      <c r="K544" s="4"/>
      <c r="L544" s="4"/>
      <c r="M544" s="4"/>
      <c r="N544" s="4"/>
      <c r="O544" s="4"/>
    </row>
    <row r="545" spans="1:15" ht="11.65" customHeight="1" x14ac:dyDescent="0.2">
      <c r="A545" s="5">
        <f t="shared" ca="1" si="12"/>
        <v>545</v>
      </c>
      <c r="C545" s="56"/>
      <c r="D545" s="3"/>
      <c r="E545" s="3"/>
      <c r="F545" s="3" t="s">
        <v>251</v>
      </c>
      <c r="G545" s="57"/>
      <c r="H545" s="10">
        <v>0</v>
      </c>
      <c r="J545" s="4"/>
      <c r="K545" s="4"/>
      <c r="L545" s="4"/>
      <c r="M545" s="4"/>
      <c r="N545" s="4"/>
      <c r="O545" s="4"/>
    </row>
    <row r="546" spans="1:15" ht="11.65" customHeight="1" x14ac:dyDescent="0.2">
      <c r="A546" s="5">
        <f t="shared" ca="1" si="12"/>
        <v>546</v>
      </c>
      <c r="C546" s="56"/>
      <c r="D546" s="3"/>
      <c r="E546" s="3"/>
      <c r="F546" s="3"/>
      <c r="G546" s="57" t="s">
        <v>32</v>
      </c>
      <c r="H546" s="12">
        <f>SUBTOTAL(9,H532:H545)</f>
        <v>5556310.8837592201</v>
      </c>
      <c r="J546" s="4"/>
      <c r="K546" s="4"/>
      <c r="L546" s="4"/>
      <c r="M546" s="4"/>
      <c r="N546" s="4"/>
      <c r="O546" s="4"/>
    </row>
    <row r="547" spans="1:15" ht="11.65" customHeight="1" x14ac:dyDescent="0.2">
      <c r="A547" s="5">
        <f t="shared" ca="1" si="12"/>
        <v>547</v>
      </c>
      <c r="C547" s="56"/>
      <c r="D547" s="3"/>
      <c r="E547" s="3"/>
      <c r="F547" s="3"/>
      <c r="G547" s="57"/>
      <c r="H547" s="2"/>
      <c r="J547" s="4"/>
      <c r="K547" s="4"/>
      <c r="L547" s="4"/>
      <c r="M547" s="4"/>
      <c r="N547" s="4"/>
      <c r="O547" s="4"/>
    </row>
    <row r="548" spans="1:15" ht="11.65" customHeight="1" x14ac:dyDescent="0.2">
      <c r="A548" s="5">
        <f t="shared" ca="1" si="12"/>
        <v>548</v>
      </c>
      <c r="C548" s="56">
        <v>392</v>
      </c>
      <c r="D548" s="3" t="s">
        <v>99</v>
      </c>
      <c r="E548" s="3"/>
      <c r="F548" s="3"/>
      <c r="G548" s="57"/>
      <c r="H548" s="2"/>
      <c r="J548" s="4"/>
      <c r="K548" s="4"/>
      <c r="L548" s="4"/>
      <c r="M548" s="4"/>
      <c r="N548" s="4"/>
      <c r="O548" s="4"/>
    </row>
    <row r="549" spans="1:15" ht="11.65" customHeight="1" x14ac:dyDescent="0.2">
      <c r="A549" s="5">
        <f t="shared" ca="1" si="12"/>
        <v>549</v>
      </c>
      <c r="C549" s="56"/>
      <c r="D549" s="3"/>
      <c r="E549" s="3"/>
      <c r="F549" s="3" t="s">
        <v>193</v>
      </c>
      <c r="G549" s="57"/>
      <c r="H549" s="10">
        <v>6104976.0800000001</v>
      </c>
      <c r="J549" s="4"/>
      <c r="K549" s="4"/>
      <c r="L549" s="4"/>
      <c r="M549" s="4"/>
      <c r="N549" s="4"/>
      <c r="O549" s="4"/>
    </row>
    <row r="550" spans="1:15" ht="11.65" customHeight="1" x14ac:dyDescent="0.2">
      <c r="A550" s="5">
        <f t="shared" ca="1" si="12"/>
        <v>550</v>
      </c>
      <c r="C550" s="56"/>
      <c r="D550" s="3"/>
      <c r="E550" s="3"/>
      <c r="F550" s="3" t="s">
        <v>248</v>
      </c>
      <c r="G550" s="57"/>
      <c r="H550" s="10">
        <v>529492.52314186271</v>
      </c>
      <c r="J550" s="4"/>
      <c r="K550" s="4"/>
      <c r="L550" s="4"/>
      <c r="M550" s="4"/>
      <c r="N550" s="4"/>
      <c r="O550" s="4"/>
    </row>
    <row r="551" spans="1:15" ht="11.65" customHeight="1" x14ac:dyDescent="0.2">
      <c r="A551" s="5">
        <f t="shared" ca="1" si="12"/>
        <v>551</v>
      </c>
      <c r="C551" s="56"/>
      <c r="D551" s="3"/>
      <c r="E551" s="3"/>
      <c r="F551" s="3" t="s">
        <v>24</v>
      </c>
      <c r="G551" s="57"/>
      <c r="H551" s="10">
        <v>915273.60667290422</v>
      </c>
      <c r="J551" s="4"/>
      <c r="K551" s="4"/>
      <c r="L551" s="4"/>
      <c r="M551" s="4"/>
      <c r="N551" s="4"/>
      <c r="O551" s="4"/>
    </row>
    <row r="552" spans="1:15" ht="11.65" customHeight="1" x14ac:dyDescent="0.2">
      <c r="A552" s="5">
        <f t="shared" ca="1" si="12"/>
        <v>552</v>
      </c>
      <c r="C552" s="56"/>
      <c r="D552" s="3"/>
      <c r="E552" s="3"/>
      <c r="F552" s="3" t="s">
        <v>255</v>
      </c>
      <c r="G552" s="57"/>
      <c r="H552" s="10">
        <v>0</v>
      </c>
      <c r="J552" s="4"/>
      <c r="K552" s="4"/>
      <c r="L552" s="4"/>
      <c r="M552" s="4"/>
      <c r="N552" s="4"/>
      <c r="O552" s="4"/>
    </row>
    <row r="553" spans="1:15" ht="11.65" customHeight="1" x14ac:dyDescent="0.2">
      <c r="A553" s="5">
        <f t="shared" ca="1" si="12"/>
        <v>553</v>
      </c>
      <c r="C553" s="56"/>
      <c r="D553" s="3"/>
      <c r="E553" s="3"/>
      <c r="F553" s="3" t="s">
        <v>254</v>
      </c>
      <c r="G553" s="57"/>
      <c r="H553" s="10">
        <v>0</v>
      </c>
      <c r="J553" s="4"/>
      <c r="K553" s="4"/>
      <c r="L553" s="4"/>
      <c r="M553" s="4"/>
      <c r="N553" s="4"/>
      <c r="O553" s="4"/>
    </row>
    <row r="554" spans="1:15" ht="11.65" customHeight="1" x14ac:dyDescent="0.2">
      <c r="A554" s="5">
        <f t="shared" ca="1" si="12"/>
        <v>554</v>
      </c>
      <c r="C554" s="56"/>
      <c r="D554" s="3"/>
      <c r="E554" s="3"/>
      <c r="F554" s="3" t="s">
        <v>247</v>
      </c>
      <c r="G554" s="57"/>
      <c r="H554" s="10">
        <v>0</v>
      </c>
      <c r="J554" s="4"/>
      <c r="K554" s="4"/>
      <c r="L554" s="4"/>
      <c r="M554" s="4"/>
      <c r="N554" s="4"/>
      <c r="O554" s="4"/>
    </row>
    <row r="555" spans="1:15" ht="11.65" customHeight="1" x14ac:dyDescent="0.2">
      <c r="A555" s="5">
        <f t="shared" ca="1" si="12"/>
        <v>555</v>
      </c>
      <c r="C555" s="56"/>
      <c r="D555" s="3"/>
      <c r="E555" s="3"/>
      <c r="F555" s="3" t="s">
        <v>250</v>
      </c>
      <c r="G555" s="57"/>
      <c r="H555" s="10">
        <v>0</v>
      </c>
      <c r="J555" s="4"/>
      <c r="K555" s="4"/>
      <c r="L555" s="4"/>
      <c r="M555" s="4"/>
      <c r="N555" s="4"/>
      <c r="O555" s="4"/>
    </row>
    <row r="556" spans="1:15" ht="11.65" customHeight="1" x14ac:dyDescent="0.2">
      <c r="A556" s="5">
        <f t="shared" ca="1" si="12"/>
        <v>556</v>
      </c>
      <c r="C556" s="56"/>
      <c r="D556" s="3"/>
      <c r="E556" s="3"/>
      <c r="F556" s="3" t="s">
        <v>249</v>
      </c>
      <c r="G556" s="57"/>
      <c r="H556" s="10">
        <v>47379.393237173521</v>
      </c>
      <c r="J556" s="4"/>
      <c r="K556" s="4"/>
      <c r="L556" s="4"/>
      <c r="M556" s="4"/>
      <c r="N556" s="4"/>
      <c r="O556" s="4"/>
    </row>
    <row r="557" spans="1:15" ht="11.65" customHeight="1" x14ac:dyDescent="0.2">
      <c r="A557" s="5">
        <f t="shared" ca="1" si="12"/>
        <v>557</v>
      </c>
      <c r="C557" s="56"/>
      <c r="D557" s="3"/>
      <c r="E557" s="3"/>
      <c r="F557" s="3" t="s">
        <v>251</v>
      </c>
      <c r="G557" s="57"/>
      <c r="H557" s="10">
        <v>0</v>
      </c>
      <c r="J557" s="4"/>
      <c r="K557" s="4"/>
      <c r="L557" s="4"/>
      <c r="M557" s="4"/>
      <c r="N557" s="4"/>
      <c r="O557" s="4"/>
    </row>
    <row r="558" spans="1:15" ht="11.65" customHeight="1" x14ac:dyDescent="0.2">
      <c r="A558" s="5">
        <f t="shared" ca="1" si="12"/>
        <v>558</v>
      </c>
      <c r="C558" s="56"/>
      <c r="D558" s="3"/>
      <c r="E558" s="3"/>
      <c r="F558" s="3" t="s">
        <v>253</v>
      </c>
      <c r="G558" s="57"/>
      <c r="H558" s="10">
        <v>628085.72011054994</v>
      </c>
      <c r="J558" s="4"/>
      <c r="K558" s="4"/>
      <c r="L558" s="4"/>
      <c r="M558" s="4"/>
      <c r="N558" s="4"/>
      <c r="O558" s="4"/>
    </row>
    <row r="559" spans="1:15" ht="11.65" customHeight="1" x14ac:dyDescent="0.2">
      <c r="A559" s="5">
        <f t="shared" ca="1" si="12"/>
        <v>559</v>
      </c>
      <c r="C559" s="56"/>
      <c r="D559" s="3"/>
      <c r="E559" s="3"/>
      <c r="F559" s="3" t="s">
        <v>252</v>
      </c>
      <c r="G559" s="57"/>
      <c r="H559" s="10">
        <v>0</v>
      </c>
      <c r="J559" s="4"/>
      <c r="K559" s="4"/>
      <c r="L559" s="4"/>
      <c r="M559" s="4"/>
      <c r="N559" s="4"/>
      <c r="O559" s="4"/>
    </row>
    <row r="560" spans="1:15" ht="11.65" customHeight="1" x14ac:dyDescent="0.2">
      <c r="A560" s="5">
        <f t="shared" ca="1" si="12"/>
        <v>560</v>
      </c>
      <c r="C560" s="56"/>
      <c r="D560" s="3"/>
      <c r="E560" s="3"/>
      <c r="F560" s="3" t="s">
        <v>30</v>
      </c>
      <c r="G560" s="57"/>
      <c r="H560" s="10">
        <v>0</v>
      </c>
      <c r="J560" s="4"/>
      <c r="K560" s="4"/>
      <c r="L560" s="4"/>
      <c r="M560" s="4"/>
      <c r="N560" s="4"/>
      <c r="O560" s="4"/>
    </row>
    <row r="561" spans="1:15" ht="11.65" customHeight="1" x14ac:dyDescent="0.2">
      <c r="A561" s="5">
        <f t="shared" ca="1" si="12"/>
        <v>561</v>
      </c>
      <c r="C561" s="56"/>
      <c r="D561" s="3"/>
      <c r="E561" s="3"/>
      <c r="F561" s="3" t="s">
        <v>251</v>
      </c>
      <c r="G561" s="57"/>
      <c r="H561" s="10">
        <v>0</v>
      </c>
      <c r="J561" s="4"/>
      <c r="K561" s="4"/>
      <c r="L561" s="4"/>
      <c r="M561" s="4"/>
      <c r="N561" s="4"/>
      <c r="O561" s="4"/>
    </row>
    <row r="562" spans="1:15" ht="11.65" customHeight="1" x14ac:dyDescent="0.2">
      <c r="A562" s="5">
        <f t="shared" ca="1" si="12"/>
        <v>562</v>
      </c>
      <c r="C562" s="56"/>
      <c r="D562" s="3"/>
      <c r="E562" s="3"/>
      <c r="F562" s="3" t="s">
        <v>251</v>
      </c>
      <c r="G562" s="57"/>
      <c r="H562" s="10">
        <v>0</v>
      </c>
      <c r="J562" s="4"/>
      <c r="K562" s="4"/>
      <c r="L562" s="4"/>
      <c r="M562" s="4"/>
      <c r="N562" s="4"/>
      <c r="O562" s="4"/>
    </row>
    <row r="563" spans="1:15" ht="11.65" customHeight="1" x14ac:dyDescent="0.2">
      <c r="A563" s="5">
        <f t="shared" ca="1" si="12"/>
        <v>563</v>
      </c>
      <c r="C563" s="56"/>
      <c r="D563" s="3"/>
      <c r="E563" s="3"/>
      <c r="F563" s="3"/>
      <c r="G563" s="57" t="s">
        <v>32</v>
      </c>
      <c r="H563" s="12">
        <f>SUBTOTAL(9,H549:H562)</f>
        <v>8225207.3231624905</v>
      </c>
      <c r="J563" s="4"/>
      <c r="K563" s="4"/>
      <c r="L563" s="4"/>
      <c r="M563" s="4"/>
      <c r="N563" s="4"/>
      <c r="O563" s="4"/>
    </row>
    <row r="564" spans="1:15" ht="11.65" customHeight="1" x14ac:dyDescent="0.2">
      <c r="A564" s="5">
        <f t="shared" ca="1" si="12"/>
        <v>564</v>
      </c>
      <c r="C564" s="56"/>
      <c r="D564" s="3"/>
      <c r="E564" s="3"/>
      <c r="F564" s="3"/>
      <c r="G564" s="57"/>
      <c r="H564" s="2"/>
      <c r="J564" s="4"/>
      <c r="K564" s="4"/>
      <c r="L564" s="4"/>
      <c r="M564" s="4"/>
      <c r="N564" s="4"/>
      <c r="O564" s="4"/>
    </row>
    <row r="565" spans="1:15" ht="11.65" customHeight="1" x14ac:dyDescent="0.2">
      <c r="A565" s="5">
        <f t="shared" ca="1" si="12"/>
        <v>565</v>
      </c>
      <c r="C565" s="56">
        <v>393</v>
      </c>
      <c r="D565" s="3" t="s">
        <v>100</v>
      </c>
      <c r="E565" s="3"/>
      <c r="F565" s="3"/>
      <c r="G565" s="57"/>
      <c r="H565" s="2"/>
      <c r="J565" s="4"/>
      <c r="K565" s="4"/>
      <c r="L565" s="4"/>
      <c r="M565" s="4"/>
      <c r="N565" s="4"/>
      <c r="O565" s="4"/>
    </row>
    <row r="566" spans="1:15" ht="11.65" customHeight="1" x14ac:dyDescent="0.2">
      <c r="A566" s="5">
        <f t="shared" ca="1" si="12"/>
        <v>566</v>
      </c>
      <c r="C566" s="56"/>
      <c r="D566" s="3"/>
      <c r="E566" s="3"/>
      <c r="F566" s="3" t="s">
        <v>193</v>
      </c>
      <c r="G566" s="57"/>
      <c r="H566" s="10">
        <v>670504.67000000004</v>
      </c>
      <c r="J566" s="4"/>
      <c r="K566" s="4"/>
      <c r="L566" s="4"/>
      <c r="M566" s="4"/>
      <c r="N566" s="4"/>
      <c r="O566" s="4"/>
    </row>
    <row r="567" spans="1:15" ht="11.65" customHeight="1" x14ac:dyDescent="0.2">
      <c r="A567" s="5">
        <f t="shared" ca="1" si="12"/>
        <v>567</v>
      </c>
      <c r="C567" s="56"/>
      <c r="D567" s="3"/>
      <c r="E567" s="3"/>
      <c r="F567" s="3" t="s">
        <v>250</v>
      </c>
      <c r="G567" s="57"/>
      <c r="H567" s="10">
        <v>0</v>
      </c>
      <c r="J567" s="4"/>
      <c r="K567" s="4"/>
      <c r="L567" s="4"/>
      <c r="M567" s="4"/>
      <c r="N567" s="4"/>
      <c r="O567" s="4"/>
    </row>
    <row r="568" spans="1:15" ht="11.65" customHeight="1" x14ac:dyDescent="0.2">
      <c r="A568" s="5">
        <f t="shared" ca="1" si="12"/>
        <v>568</v>
      </c>
      <c r="C568" s="56"/>
      <c r="D568" s="3"/>
      <c r="E568" s="3"/>
      <c r="F568" s="3" t="s">
        <v>254</v>
      </c>
      <c r="G568" s="57"/>
      <c r="H568" s="10">
        <v>0</v>
      </c>
      <c r="J568" s="4"/>
      <c r="K568" s="4"/>
      <c r="L568" s="4"/>
      <c r="M568" s="4"/>
      <c r="N568" s="4"/>
      <c r="O568" s="4"/>
    </row>
    <row r="569" spans="1:15" ht="11.65" customHeight="1" x14ac:dyDescent="0.2">
      <c r="A569" s="5">
        <f t="shared" ca="1" si="12"/>
        <v>569</v>
      </c>
      <c r="C569" s="56"/>
      <c r="D569" s="3"/>
      <c r="E569" s="3"/>
      <c r="F569" s="3" t="s">
        <v>248</v>
      </c>
      <c r="G569" s="57"/>
      <c r="H569" s="10">
        <v>15457.525696408222</v>
      </c>
      <c r="J569" s="4"/>
      <c r="K569" s="4"/>
      <c r="L569" s="4"/>
      <c r="M569" s="4"/>
      <c r="N569" s="4"/>
      <c r="O569" s="4"/>
    </row>
    <row r="570" spans="1:15" ht="11.65" customHeight="1" x14ac:dyDescent="0.2">
      <c r="A570" s="5">
        <f t="shared" ca="1" si="12"/>
        <v>570</v>
      </c>
      <c r="C570" s="56"/>
      <c r="D570" s="3"/>
      <c r="E570" s="3"/>
      <c r="F570" s="3" t="s">
        <v>24</v>
      </c>
      <c r="G570" s="57"/>
      <c r="H570" s="10">
        <v>125674.91165225778</v>
      </c>
      <c r="J570" s="4"/>
      <c r="K570" s="4"/>
      <c r="L570" s="4"/>
      <c r="M570" s="4"/>
      <c r="N570" s="4"/>
      <c r="O570" s="4"/>
    </row>
    <row r="571" spans="1:15" ht="11.65" customHeight="1" x14ac:dyDescent="0.2">
      <c r="A571" s="5">
        <f t="shared" ca="1" si="12"/>
        <v>571</v>
      </c>
      <c r="C571" s="56"/>
      <c r="D571" s="3"/>
      <c r="E571" s="3"/>
      <c r="F571" s="3" t="s">
        <v>249</v>
      </c>
      <c r="G571" s="57"/>
      <c r="H571" s="10">
        <v>41129.753417538457</v>
      </c>
      <c r="J571" s="4"/>
      <c r="K571" s="4"/>
      <c r="L571" s="4"/>
      <c r="M571" s="4"/>
      <c r="N571" s="4"/>
      <c r="O571" s="4"/>
    </row>
    <row r="572" spans="1:15" ht="11.65" customHeight="1" x14ac:dyDescent="0.2">
      <c r="A572" s="5">
        <f t="shared" ca="1" si="12"/>
        <v>572</v>
      </c>
      <c r="C572" s="56"/>
      <c r="D572" s="3"/>
      <c r="E572" s="3"/>
      <c r="F572" s="3" t="s">
        <v>251</v>
      </c>
      <c r="G572" s="57"/>
      <c r="H572" s="10">
        <v>0</v>
      </c>
      <c r="J572" s="4"/>
      <c r="K572" s="4"/>
      <c r="L572" s="4"/>
      <c r="M572" s="4"/>
      <c r="N572" s="4"/>
      <c r="O572" s="4"/>
    </row>
    <row r="573" spans="1:15" ht="11.65" customHeight="1" x14ac:dyDescent="0.2">
      <c r="A573" s="5">
        <f t="shared" ca="1" si="12"/>
        <v>573</v>
      </c>
      <c r="C573" s="56"/>
      <c r="D573" s="3"/>
      <c r="E573" s="3"/>
      <c r="F573" s="3" t="s">
        <v>253</v>
      </c>
      <c r="G573" s="57"/>
      <c r="H573" s="10">
        <v>213278.9125177126</v>
      </c>
      <c r="J573" s="4"/>
      <c r="K573" s="4"/>
      <c r="L573" s="4"/>
      <c r="M573" s="4"/>
      <c r="N573" s="4"/>
      <c r="O573" s="4"/>
    </row>
    <row r="574" spans="1:15" ht="11.65" customHeight="1" x14ac:dyDescent="0.2">
      <c r="A574" s="5">
        <f t="shared" ref="A574:A637" ca="1" si="13">OFFSET(A574,-1,)+1</f>
        <v>574</v>
      </c>
      <c r="C574" s="56"/>
      <c r="D574" s="3"/>
      <c r="E574" s="3"/>
      <c r="F574" s="3" t="s">
        <v>251</v>
      </c>
      <c r="G574" s="57"/>
      <c r="H574" s="10">
        <v>0</v>
      </c>
      <c r="J574" s="4"/>
      <c r="K574" s="4"/>
      <c r="L574" s="4"/>
      <c r="M574" s="4"/>
      <c r="N574" s="4"/>
      <c r="O574" s="4"/>
    </row>
    <row r="575" spans="1:15" ht="11.65" customHeight="1" x14ac:dyDescent="0.2">
      <c r="A575" s="5">
        <f t="shared" ca="1" si="13"/>
        <v>575</v>
      </c>
      <c r="C575" s="56"/>
      <c r="D575" s="3"/>
      <c r="E575" s="3"/>
      <c r="F575" s="3"/>
      <c r="G575" s="57" t="s">
        <v>32</v>
      </c>
      <c r="H575" s="12">
        <f>SUBTOTAL(9,H566:H574)</f>
        <v>1066045.7732839172</v>
      </c>
      <c r="J575" s="4"/>
      <c r="K575" s="4"/>
      <c r="L575" s="4"/>
      <c r="M575" s="4"/>
      <c r="N575" s="4"/>
      <c r="O575" s="4"/>
    </row>
    <row r="576" spans="1:15" ht="11.65" customHeight="1" x14ac:dyDescent="0.2">
      <c r="A576" s="5">
        <f t="shared" ca="1" si="13"/>
        <v>576</v>
      </c>
      <c r="C576" s="56"/>
      <c r="D576" s="3"/>
      <c r="E576" s="3"/>
      <c r="F576" s="3"/>
      <c r="G576" s="57"/>
      <c r="H576" s="2"/>
      <c r="J576" s="4"/>
      <c r="K576" s="4"/>
      <c r="L576" s="4"/>
      <c r="M576" s="4"/>
      <c r="N576" s="4"/>
      <c r="O576" s="4"/>
    </row>
    <row r="577" spans="1:15" ht="11.65" customHeight="1" x14ac:dyDescent="0.2">
      <c r="A577" s="5">
        <f t="shared" ca="1" si="13"/>
        <v>577</v>
      </c>
      <c r="C577" s="56">
        <v>394</v>
      </c>
      <c r="D577" s="3" t="s">
        <v>101</v>
      </c>
      <c r="E577" s="3"/>
      <c r="F577" s="3"/>
      <c r="G577" s="57"/>
      <c r="H577" s="2"/>
      <c r="J577" s="4"/>
      <c r="K577" s="4"/>
      <c r="L577" s="4"/>
      <c r="M577" s="4"/>
      <c r="N577" s="4"/>
      <c r="O577" s="4"/>
    </row>
    <row r="578" spans="1:15" ht="11.65" customHeight="1" x14ac:dyDescent="0.2">
      <c r="A578" s="5">
        <f t="shared" ca="1" si="13"/>
        <v>578</v>
      </c>
      <c r="C578" s="56"/>
      <c r="D578" s="3"/>
      <c r="E578" s="3"/>
      <c r="F578" s="3" t="s">
        <v>193</v>
      </c>
      <c r="G578" s="57"/>
      <c r="H578" s="10">
        <v>2761961.28</v>
      </c>
      <c r="J578" s="4"/>
      <c r="K578" s="4"/>
      <c r="L578" s="4"/>
      <c r="M578" s="4"/>
      <c r="N578" s="4"/>
      <c r="O578" s="4"/>
    </row>
    <row r="579" spans="1:15" ht="11.65" customHeight="1" x14ac:dyDescent="0.2">
      <c r="A579" s="5">
        <f t="shared" ca="1" si="13"/>
        <v>579</v>
      </c>
      <c r="C579" s="56"/>
      <c r="D579" s="3"/>
      <c r="E579" s="3"/>
      <c r="F579" s="3" t="s">
        <v>250</v>
      </c>
      <c r="G579" s="57"/>
      <c r="H579" s="10">
        <v>0</v>
      </c>
      <c r="J579" s="4"/>
      <c r="K579" s="4"/>
      <c r="L579" s="4"/>
      <c r="M579" s="4"/>
      <c r="N579" s="4"/>
      <c r="O579" s="4"/>
    </row>
    <row r="580" spans="1:15" ht="11.65" customHeight="1" x14ac:dyDescent="0.2">
      <c r="A580" s="5">
        <f t="shared" ca="1" si="13"/>
        <v>580</v>
      </c>
      <c r="C580" s="56"/>
      <c r="D580" s="3"/>
      <c r="E580" s="3"/>
      <c r="F580" s="3" t="s">
        <v>24</v>
      </c>
      <c r="G580" s="57"/>
      <c r="H580" s="10">
        <v>221378.12746709972</v>
      </c>
      <c r="J580" s="4"/>
      <c r="K580" s="4"/>
      <c r="L580" s="4"/>
      <c r="M580" s="4"/>
      <c r="N580" s="4"/>
      <c r="O580" s="4"/>
    </row>
    <row r="581" spans="1:15" ht="11.65" customHeight="1" x14ac:dyDescent="0.2">
      <c r="A581" s="5">
        <f t="shared" ca="1" si="13"/>
        <v>581</v>
      </c>
      <c r="C581" s="56"/>
      <c r="D581" s="3"/>
      <c r="E581" s="3"/>
      <c r="F581" s="3" t="s">
        <v>248</v>
      </c>
      <c r="G581" s="57"/>
      <c r="H581" s="10">
        <v>129938.04339191092</v>
      </c>
      <c r="J581" s="4"/>
      <c r="K581" s="4"/>
      <c r="L581" s="4"/>
      <c r="M581" s="4"/>
      <c r="N581" s="4"/>
      <c r="O581" s="4"/>
    </row>
    <row r="582" spans="1:15" ht="11.65" customHeight="1" x14ac:dyDescent="0.2">
      <c r="A582" s="5">
        <f t="shared" ca="1" si="13"/>
        <v>582</v>
      </c>
      <c r="C582" s="56"/>
      <c r="D582" s="3"/>
      <c r="E582" s="3"/>
      <c r="F582" s="3" t="s">
        <v>247</v>
      </c>
      <c r="G582" s="57"/>
      <c r="H582" s="10">
        <v>0</v>
      </c>
      <c r="J582" s="4"/>
      <c r="K582" s="4"/>
      <c r="L582" s="4"/>
      <c r="M582" s="4"/>
      <c r="N582" s="4"/>
      <c r="O582" s="4"/>
    </row>
    <row r="583" spans="1:15" ht="11.65" customHeight="1" x14ac:dyDescent="0.2">
      <c r="A583" s="5">
        <f t="shared" ca="1" si="13"/>
        <v>583</v>
      </c>
      <c r="C583" s="56"/>
      <c r="D583" s="3"/>
      <c r="E583" s="3"/>
      <c r="F583" s="3" t="s">
        <v>254</v>
      </c>
      <c r="G583" s="57"/>
      <c r="H583" s="10">
        <v>0</v>
      </c>
      <c r="J583" s="4"/>
      <c r="K583" s="4"/>
      <c r="L583" s="4"/>
      <c r="M583" s="4"/>
      <c r="N583" s="4"/>
      <c r="O583" s="4"/>
    </row>
    <row r="584" spans="1:15" ht="11.65" customHeight="1" x14ac:dyDescent="0.2">
      <c r="A584" s="5">
        <f t="shared" ca="1" si="13"/>
        <v>584</v>
      </c>
      <c r="C584" s="56"/>
      <c r="D584" s="3"/>
      <c r="E584" s="3"/>
      <c r="F584" s="3" t="s">
        <v>249</v>
      </c>
      <c r="G584" s="57"/>
      <c r="H584" s="10">
        <v>157695.88228823323</v>
      </c>
      <c r="J584" s="4"/>
      <c r="K584" s="4"/>
      <c r="L584" s="4"/>
      <c r="M584" s="4"/>
      <c r="N584" s="4"/>
      <c r="O584" s="4"/>
    </row>
    <row r="585" spans="1:15" ht="11.65" customHeight="1" x14ac:dyDescent="0.2">
      <c r="A585" s="5">
        <f t="shared" ca="1" si="13"/>
        <v>585</v>
      </c>
      <c r="C585" s="56"/>
      <c r="D585" s="3"/>
      <c r="E585" s="3"/>
      <c r="F585" s="3" t="s">
        <v>251</v>
      </c>
      <c r="G585" s="57"/>
      <c r="H585" s="10">
        <v>0</v>
      </c>
      <c r="J585" s="4"/>
      <c r="K585" s="4"/>
      <c r="L585" s="4"/>
      <c r="M585" s="4"/>
      <c r="N585" s="4"/>
      <c r="O585" s="4"/>
    </row>
    <row r="586" spans="1:15" ht="11.65" customHeight="1" x14ac:dyDescent="0.2">
      <c r="A586" s="5">
        <f t="shared" ca="1" si="13"/>
        <v>586</v>
      </c>
      <c r="C586" s="56"/>
      <c r="D586" s="3"/>
      <c r="E586" s="3"/>
      <c r="F586" s="3" t="s">
        <v>253</v>
      </c>
      <c r="G586" s="57"/>
      <c r="H586" s="10">
        <v>611748.97095388174</v>
      </c>
      <c r="J586" s="4"/>
      <c r="K586" s="4"/>
      <c r="L586" s="4"/>
      <c r="M586" s="4"/>
      <c r="N586" s="4"/>
      <c r="O586" s="4"/>
    </row>
    <row r="587" spans="1:15" ht="11.65" customHeight="1" x14ac:dyDescent="0.2">
      <c r="A587" s="5">
        <f t="shared" ca="1" si="13"/>
        <v>587</v>
      </c>
      <c r="C587" s="56"/>
      <c r="D587" s="3"/>
      <c r="E587" s="3"/>
      <c r="F587" s="3" t="s">
        <v>252</v>
      </c>
      <c r="G587" s="57"/>
      <c r="H587" s="10">
        <v>0</v>
      </c>
      <c r="J587" s="4"/>
      <c r="K587" s="4"/>
      <c r="L587" s="4"/>
      <c r="M587" s="4"/>
      <c r="N587" s="4"/>
      <c r="O587" s="4"/>
    </row>
    <row r="588" spans="1:15" ht="11.65" customHeight="1" x14ac:dyDescent="0.2">
      <c r="A588" s="5">
        <f t="shared" ca="1" si="13"/>
        <v>588</v>
      </c>
      <c r="C588" s="56"/>
      <c r="D588" s="3"/>
      <c r="E588" s="3"/>
      <c r="F588" s="3" t="s">
        <v>30</v>
      </c>
      <c r="G588" s="57"/>
      <c r="H588" s="10">
        <v>0</v>
      </c>
      <c r="J588" s="4"/>
      <c r="K588" s="4"/>
      <c r="L588" s="4"/>
      <c r="M588" s="4"/>
      <c r="N588" s="4"/>
      <c r="O588" s="4"/>
    </row>
    <row r="589" spans="1:15" ht="11.65" customHeight="1" x14ac:dyDescent="0.2">
      <c r="A589" s="5">
        <f t="shared" ca="1" si="13"/>
        <v>589</v>
      </c>
      <c r="C589" s="56"/>
      <c r="D589" s="3"/>
      <c r="E589" s="3"/>
      <c r="F589" s="3" t="s">
        <v>251</v>
      </c>
      <c r="G589" s="57"/>
      <c r="H589" s="10">
        <v>0</v>
      </c>
      <c r="J589" s="4"/>
      <c r="K589" s="4"/>
      <c r="L589" s="4"/>
      <c r="M589" s="4"/>
      <c r="N589" s="4"/>
      <c r="O589" s="4"/>
    </row>
    <row r="590" spans="1:15" ht="11.65" customHeight="1" x14ac:dyDescent="0.2">
      <c r="A590" s="5">
        <f t="shared" ca="1" si="13"/>
        <v>590</v>
      </c>
      <c r="C590" s="56"/>
      <c r="D590" s="3"/>
      <c r="E590" s="3"/>
      <c r="F590" s="3" t="s">
        <v>251</v>
      </c>
      <c r="G590" s="57"/>
      <c r="H590" s="10">
        <v>0</v>
      </c>
      <c r="J590" s="4"/>
      <c r="K590" s="4"/>
      <c r="L590" s="4"/>
      <c r="M590" s="4"/>
      <c r="N590" s="4"/>
      <c r="O590" s="4"/>
    </row>
    <row r="591" spans="1:15" ht="11.65" customHeight="1" x14ac:dyDescent="0.2">
      <c r="A591" s="5">
        <f t="shared" ca="1" si="13"/>
        <v>591</v>
      </c>
      <c r="C591" s="56"/>
      <c r="D591" s="3"/>
      <c r="E591" s="3"/>
      <c r="F591" s="3"/>
      <c r="G591" s="57" t="s">
        <v>32</v>
      </c>
      <c r="H591" s="12">
        <f>SUBTOTAL(9,H578:H590)</f>
        <v>3882722.3041011253</v>
      </c>
      <c r="J591" s="4"/>
      <c r="K591" s="4"/>
      <c r="L591" s="4"/>
      <c r="M591" s="4"/>
      <c r="N591" s="4"/>
      <c r="O591" s="4"/>
    </row>
    <row r="592" spans="1:15" ht="11.65" customHeight="1" x14ac:dyDescent="0.2">
      <c r="A592" s="5">
        <f t="shared" ca="1" si="13"/>
        <v>592</v>
      </c>
      <c r="C592" s="56"/>
      <c r="D592" s="3"/>
      <c r="E592" s="3"/>
      <c r="F592" s="3"/>
      <c r="G592" s="57"/>
      <c r="H592" s="2"/>
      <c r="J592" s="4"/>
      <c r="K592" s="4"/>
      <c r="L592" s="4"/>
      <c r="M592" s="4"/>
      <c r="N592" s="4"/>
      <c r="O592" s="4"/>
    </row>
    <row r="593" spans="1:15" ht="11.65" customHeight="1" x14ac:dyDescent="0.2">
      <c r="A593" s="5">
        <f t="shared" ca="1" si="13"/>
        <v>593</v>
      </c>
      <c r="C593" s="56">
        <v>395</v>
      </c>
      <c r="D593" s="3" t="s">
        <v>102</v>
      </c>
      <c r="E593" s="3"/>
      <c r="F593" s="3"/>
      <c r="G593" s="57"/>
      <c r="H593" s="2"/>
      <c r="J593" s="4"/>
      <c r="K593" s="4"/>
      <c r="L593" s="4"/>
      <c r="M593" s="4"/>
      <c r="N593" s="4"/>
      <c r="O593" s="4"/>
    </row>
    <row r="594" spans="1:15" ht="11.65" customHeight="1" x14ac:dyDescent="0.2">
      <c r="A594" s="5">
        <f t="shared" ca="1" si="13"/>
        <v>594</v>
      </c>
      <c r="C594" s="56"/>
      <c r="D594" s="3"/>
      <c r="E594" s="3"/>
      <c r="F594" s="3" t="s">
        <v>193</v>
      </c>
      <c r="G594" s="57"/>
      <c r="H594" s="10">
        <v>1446978.96</v>
      </c>
      <c r="J594" s="4"/>
      <c r="K594" s="4"/>
      <c r="L594" s="4"/>
      <c r="M594" s="4"/>
      <c r="N594" s="4"/>
      <c r="O594" s="4"/>
    </row>
    <row r="595" spans="1:15" ht="11.65" customHeight="1" x14ac:dyDescent="0.2">
      <c r="A595" s="5">
        <f t="shared" ca="1" si="13"/>
        <v>595</v>
      </c>
      <c r="C595" s="56"/>
      <c r="D595" s="3"/>
      <c r="E595" s="3"/>
      <c r="F595" s="3" t="s">
        <v>250</v>
      </c>
      <c r="G595" s="57"/>
      <c r="H595" s="10">
        <v>0</v>
      </c>
      <c r="J595" s="4"/>
      <c r="K595" s="4"/>
      <c r="L595" s="4"/>
      <c r="M595" s="4"/>
      <c r="N595" s="4"/>
      <c r="O595" s="4"/>
    </row>
    <row r="596" spans="1:15" ht="11.65" customHeight="1" x14ac:dyDescent="0.2">
      <c r="A596" s="5">
        <f t="shared" ca="1" si="13"/>
        <v>596</v>
      </c>
      <c r="C596" s="56"/>
      <c r="D596" s="3"/>
      <c r="E596" s="3"/>
      <c r="F596" s="3" t="s">
        <v>254</v>
      </c>
      <c r="G596" s="57"/>
      <c r="H596" s="10">
        <v>0</v>
      </c>
      <c r="J596" s="4"/>
      <c r="K596" s="4"/>
      <c r="L596" s="4"/>
      <c r="M596" s="4"/>
      <c r="N596" s="4"/>
      <c r="O596" s="4"/>
    </row>
    <row r="597" spans="1:15" ht="11.65" customHeight="1" x14ac:dyDescent="0.2">
      <c r="A597" s="5">
        <f t="shared" ca="1" si="13"/>
        <v>597</v>
      </c>
      <c r="C597" s="56"/>
      <c r="D597" s="3"/>
      <c r="E597" s="3"/>
      <c r="F597" s="3" t="s">
        <v>248</v>
      </c>
      <c r="G597" s="57"/>
      <c r="H597" s="10">
        <v>386089.26221767592</v>
      </c>
      <c r="J597" s="4"/>
      <c r="K597" s="4"/>
      <c r="L597" s="4"/>
      <c r="M597" s="4"/>
      <c r="N597" s="4"/>
      <c r="O597" s="4"/>
    </row>
    <row r="598" spans="1:15" ht="11.65" customHeight="1" x14ac:dyDescent="0.2">
      <c r="A598" s="5">
        <f t="shared" ca="1" si="13"/>
        <v>598</v>
      </c>
      <c r="C598" s="56"/>
      <c r="D598" s="3"/>
      <c r="E598" s="3"/>
      <c r="F598" s="3" t="s">
        <v>247</v>
      </c>
      <c r="G598" s="57"/>
      <c r="H598" s="10">
        <v>0</v>
      </c>
      <c r="J598" s="4"/>
      <c r="K598" s="4"/>
      <c r="L598" s="4"/>
      <c r="M598" s="4"/>
      <c r="N598" s="4"/>
      <c r="O598" s="4"/>
    </row>
    <row r="599" spans="1:15" ht="11.65" customHeight="1" x14ac:dyDescent="0.2">
      <c r="A599" s="5">
        <f t="shared" ca="1" si="13"/>
        <v>599</v>
      </c>
      <c r="C599" s="56"/>
      <c r="D599" s="3"/>
      <c r="E599" s="3"/>
      <c r="F599" s="3" t="s">
        <v>24</v>
      </c>
      <c r="G599" s="57"/>
      <c r="H599" s="10">
        <v>193006.66959682154</v>
      </c>
      <c r="J599" s="4"/>
      <c r="K599" s="4"/>
      <c r="L599" s="4"/>
      <c r="M599" s="4"/>
      <c r="N599" s="4"/>
      <c r="O599" s="4"/>
    </row>
    <row r="600" spans="1:15" ht="11.65" customHeight="1" x14ac:dyDescent="0.2">
      <c r="A600" s="5">
        <f t="shared" ca="1" si="13"/>
        <v>600</v>
      </c>
      <c r="C600" s="56"/>
      <c r="D600" s="3"/>
      <c r="E600" s="3"/>
      <c r="F600" s="3" t="s">
        <v>249</v>
      </c>
      <c r="G600" s="57"/>
      <c r="H600" s="10">
        <v>48494.561399765691</v>
      </c>
      <c r="J600" s="4"/>
      <c r="K600" s="4"/>
      <c r="L600" s="4"/>
      <c r="M600" s="4"/>
      <c r="N600" s="4"/>
      <c r="O600" s="4"/>
    </row>
    <row r="601" spans="1:15" ht="11.65" customHeight="1" x14ac:dyDescent="0.2">
      <c r="A601" s="5">
        <f t="shared" ca="1" si="13"/>
        <v>601</v>
      </c>
      <c r="C601" s="56"/>
      <c r="D601" s="3"/>
      <c r="E601" s="3"/>
      <c r="F601" s="3" t="s">
        <v>251</v>
      </c>
      <c r="G601" s="57"/>
      <c r="H601" s="10">
        <v>0</v>
      </c>
      <c r="J601" s="4"/>
      <c r="K601" s="4"/>
      <c r="L601" s="4"/>
      <c r="M601" s="4"/>
      <c r="N601" s="4"/>
      <c r="O601" s="4"/>
    </row>
    <row r="602" spans="1:15" ht="11.65" customHeight="1" x14ac:dyDescent="0.2">
      <c r="A602" s="5">
        <f t="shared" ca="1" si="13"/>
        <v>602</v>
      </c>
      <c r="C602" s="56"/>
      <c r="D602" s="3"/>
      <c r="E602" s="3"/>
      <c r="F602" s="3" t="s">
        <v>253</v>
      </c>
      <c r="G602" s="57"/>
      <c r="H602" s="10">
        <v>103983.59620239133</v>
      </c>
      <c r="J602" s="4"/>
      <c r="K602" s="4"/>
      <c r="L602" s="4"/>
      <c r="M602" s="4"/>
      <c r="N602" s="4"/>
      <c r="O602" s="4"/>
    </row>
    <row r="603" spans="1:15" ht="11.65" customHeight="1" x14ac:dyDescent="0.2">
      <c r="A603" s="5">
        <f t="shared" ca="1" si="13"/>
        <v>603</v>
      </c>
      <c r="C603" s="56"/>
      <c r="D603" s="3"/>
      <c r="E603" s="3"/>
      <c r="F603" s="3" t="s">
        <v>252</v>
      </c>
      <c r="G603" s="57"/>
      <c r="H603" s="10">
        <v>0</v>
      </c>
      <c r="J603" s="4"/>
      <c r="K603" s="4"/>
      <c r="L603" s="4"/>
      <c r="M603" s="4"/>
      <c r="N603" s="4"/>
      <c r="O603" s="4"/>
    </row>
    <row r="604" spans="1:15" ht="11.65" customHeight="1" x14ac:dyDescent="0.2">
      <c r="A604" s="5">
        <f t="shared" ca="1" si="13"/>
        <v>604</v>
      </c>
      <c r="C604" s="56"/>
      <c r="D604" s="3"/>
      <c r="E604" s="3"/>
      <c r="F604" s="3" t="s">
        <v>30</v>
      </c>
      <c r="G604" s="57"/>
      <c r="H604" s="10">
        <v>0</v>
      </c>
      <c r="J604" s="4"/>
      <c r="K604" s="4"/>
      <c r="L604" s="4"/>
      <c r="M604" s="4"/>
      <c r="N604" s="4"/>
      <c r="O604" s="4"/>
    </row>
    <row r="605" spans="1:15" ht="11.65" customHeight="1" x14ac:dyDescent="0.2">
      <c r="A605" s="5">
        <f t="shared" ca="1" si="13"/>
        <v>605</v>
      </c>
      <c r="C605" s="56"/>
      <c r="D605" s="3"/>
      <c r="E605" s="3"/>
      <c r="F605" s="3" t="s">
        <v>251</v>
      </c>
      <c r="G605" s="57"/>
      <c r="H605" s="10">
        <v>0</v>
      </c>
      <c r="J605" s="4"/>
      <c r="K605" s="4"/>
      <c r="L605" s="4"/>
      <c r="M605" s="4"/>
      <c r="N605" s="4"/>
      <c r="O605" s="4"/>
    </row>
    <row r="606" spans="1:15" ht="11.65" customHeight="1" x14ac:dyDescent="0.2">
      <c r="A606" s="5">
        <f t="shared" ca="1" si="13"/>
        <v>606</v>
      </c>
      <c r="C606" s="56"/>
      <c r="D606" s="3"/>
      <c r="E606" s="3"/>
      <c r="F606" s="3" t="s">
        <v>251</v>
      </c>
      <c r="G606" s="57"/>
      <c r="H606" s="10">
        <v>0</v>
      </c>
      <c r="J606" s="4"/>
      <c r="K606" s="4"/>
      <c r="L606" s="4"/>
      <c r="M606" s="4"/>
      <c r="N606" s="4"/>
      <c r="O606" s="4"/>
    </row>
    <row r="607" spans="1:15" ht="11.65" customHeight="1" x14ac:dyDescent="0.2">
      <c r="A607" s="5">
        <f t="shared" ca="1" si="13"/>
        <v>607</v>
      </c>
      <c r="C607" s="56"/>
      <c r="D607" s="3"/>
      <c r="E607" s="3"/>
      <c r="F607" s="3"/>
      <c r="G607" s="57" t="s">
        <v>32</v>
      </c>
      <c r="H607" s="12">
        <f>SUBTOTAL(9,H594:H606)</f>
        <v>2178553.0494166543</v>
      </c>
      <c r="J607" s="4"/>
      <c r="K607" s="4"/>
      <c r="L607" s="4"/>
      <c r="M607" s="4"/>
      <c r="N607" s="4"/>
      <c r="O607" s="4"/>
    </row>
    <row r="608" spans="1:15" ht="11.65" customHeight="1" x14ac:dyDescent="0.2">
      <c r="A608" s="5">
        <f t="shared" ca="1" si="13"/>
        <v>608</v>
      </c>
      <c r="C608" s="3"/>
      <c r="D608" s="3"/>
      <c r="E608" s="3"/>
      <c r="F608" s="3"/>
      <c r="G608" s="57"/>
      <c r="H608" s="2"/>
      <c r="J608" s="4"/>
      <c r="K608" s="4"/>
      <c r="L608" s="4"/>
      <c r="M608" s="4"/>
      <c r="N608" s="4"/>
      <c r="O608" s="4"/>
    </row>
    <row r="609" spans="1:15" ht="11.65" customHeight="1" x14ac:dyDescent="0.2">
      <c r="A609" s="5">
        <f t="shared" ca="1" si="13"/>
        <v>609</v>
      </c>
      <c r="C609" s="56">
        <v>396</v>
      </c>
      <c r="D609" s="3" t="s">
        <v>103</v>
      </c>
      <c r="E609" s="3"/>
      <c r="F609" s="3"/>
      <c r="G609" s="57"/>
      <c r="H609" s="2"/>
      <c r="J609" s="4"/>
      <c r="K609" s="4"/>
      <c r="L609" s="4"/>
      <c r="M609" s="4"/>
      <c r="N609" s="4"/>
      <c r="O609" s="4"/>
    </row>
    <row r="610" spans="1:15" ht="11.65" customHeight="1" x14ac:dyDescent="0.2">
      <c r="A610" s="5">
        <f t="shared" ca="1" si="13"/>
        <v>610</v>
      </c>
      <c r="C610" s="56"/>
      <c r="D610" s="3"/>
      <c r="E610" s="3"/>
      <c r="F610" s="3" t="s">
        <v>193</v>
      </c>
      <c r="G610" s="57"/>
      <c r="H610" s="10">
        <v>9561980.1600000001</v>
      </c>
      <c r="J610" s="4"/>
      <c r="K610" s="4"/>
      <c r="L610" s="4"/>
      <c r="M610" s="4"/>
      <c r="N610" s="4"/>
      <c r="O610" s="4"/>
    </row>
    <row r="611" spans="1:15" ht="11.65" customHeight="1" x14ac:dyDescent="0.2">
      <c r="A611" s="5">
        <f t="shared" ca="1" si="13"/>
        <v>611</v>
      </c>
      <c r="C611" s="56"/>
      <c r="D611" s="3"/>
      <c r="E611" s="3"/>
      <c r="F611" s="3" t="s">
        <v>250</v>
      </c>
      <c r="G611" s="57"/>
      <c r="H611" s="10">
        <v>0</v>
      </c>
      <c r="J611" s="4"/>
      <c r="K611" s="4"/>
      <c r="L611" s="4"/>
      <c r="M611" s="4"/>
      <c r="N611" s="4"/>
      <c r="O611" s="4"/>
    </row>
    <row r="612" spans="1:15" ht="11.65" customHeight="1" x14ac:dyDescent="0.2">
      <c r="A612" s="5">
        <f t="shared" ca="1" si="13"/>
        <v>612</v>
      </c>
      <c r="C612" s="56"/>
      <c r="D612" s="3"/>
      <c r="E612" s="3"/>
      <c r="F612" s="3" t="s">
        <v>24</v>
      </c>
      <c r="G612" s="57"/>
      <c r="H612" s="10">
        <v>561846.35974913032</v>
      </c>
      <c r="J612" s="4"/>
      <c r="K612" s="4"/>
      <c r="L612" s="4"/>
      <c r="M612" s="4"/>
      <c r="N612" s="4"/>
      <c r="O612" s="4"/>
    </row>
    <row r="613" spans="1:15" ht="11.65" customHeight="1" x14ac:dyDescent="0.2">
      <c r="A613" s="5">
        <f t="shared" ca="1" si="13"/>
        <v>613</v>
      </c>
      <c r="C613" s="56"/>
      <c r="D613" s="3"/>
      <c r="E613" s="3"/>
      <c r="F613" s="3" t="s">
        <v>248</v>
      </c>
      <c r="G613" s="57"/>
      <c r="H613" s="10">
        <v>468176.09640487627</v>
      </c>
      <c r="J613" s="4"/>
      <c r="K613" s="4"/>
      <c r="L613" s="4"/>
      <c r="M613" s="4"/>
      <c r="N613" s="4"/>
      <c r="O613" s="4"/>
    </row>
    <row r="614" spans="1:15" ht="11.65" customHeight="1" x14ac:dyDescent="0.2">
      <c r="A614" s="5">
        <f t="shared" ca="1" si="13"/>
        <v>614</v>
      </c>
      <c r="C614" s="56"/>
      <c r="D614" s="3"/>
      <c r="E614" s="3"/>
      <c r="F614" s="3" t="s">
        <v>254</v>
      </c>
      <c r="G614" s="57"/>
      <c r="H614" s="10">
        <v>0</v>
      </c>
      <c r="J614" s="4"/>
      <c r="K614" s="4"/>
      <c r="L614" s="4"/>
      <c r="M614" s="4"/>
      <c r="N614" s="4"/>
      <c r="O614" s="4"/>
    </row>
    <row r="615" spans="1:15" ht="11.65" customHeight="1" x14ac:dyDescent="0.2">
      <c r="A615" s="5">
        <f t="shared" ca="1" si="13"/>
        <v>615</v>
      </c>
      <c r="C615" s="56"/>
      <c r="D615" s="3"/>
      <c r="E615" s="3"/>
      <c r="F615" s="3" t="s">
        <v>247</v>
      </c>
      <c r="G615" s="57"/>
      <c r="H615" s="10">
        <v>0</v>
      </c>
      <c r="J615" s="4"/>
      <c r="K615" s="4"/>
      <c r="L615" s="4"/>
      <c r="M615" s="4"/>
      <c r="N615" s="4"/>
      <c r="O615" s="4"/>
    </row>
    <row r="616" spans="1:15" ht="11.65" customHeight="1" x14ac:dyDescent="0.2">
      <c r="A616" s="5">
        <f t="shared" ca="1" si="13"/>
        <v>616</v>
      </c>
      <c r="C616" s="56"/>
      <c r="D616" s="3"/>
      <c r="E616" s="3"/>
      <c r="F616" s="3" t="s">
        <v>249</v>
      </c>
      <c r="G616" s="57"/>
      <c r="H616" s="10">
        <v>42474.111202784363</v>
      </c>
      <c r="J616" s="4"/>
      <c r="K616" s="4"/>
      <c r="L616" s="4"/>
      <c r="M616" s="4"/>
      <c r="N616" s="4"/>
      <c r="O616" s="4"/>
    </row>
    <row r="617" spans="1:15" ht="11.65" customHeight="1" x14ac:dyDescent="0.2">
      <c r="A617" s="5">
        <f t="shared" ca="1" si="13"/>
        <v>617</v>
      </c>
      <c r="C617" s="56"/>
      <c r="D617" s="3"/>
      <c r="E617" s="3"/>
      <c r="F617" s="3" t="s">
        <v>251</v>
      </c>
      <c r="G617" s="57"/>
      <c r="H617" s="10">
        <v>0</v>
      </c>
      <c r="J617" s="4"/>
      <c r="K617" s="4"/>
      <c r="L617" s="4"/>
      <c r="M617" s="4"/>
      <c r="N617" s="4"/>
      <c r="O617" s="4"/>
    </row>
    <row r="618" spans="1:15" ht="11.65" customHeight="1" x14ac:dyDescent="0.2">
      <c r="A618" s="5">
        <f t="shared" ca="1" si="13"/>
        <v>618</v>
      </c>
      <c r="C618" s="56"/>
      <c r="D618" s="3"/>
      <c r="E618" s="3"/>
      <c r="F618" s="3" t="s">
        <v>253</v>
      </c>
      <c r="G618" s="57"/>
      <c r="H618" s="10">
        <v>2319022.0687032244</v>
      </c>
      <c r="J618" s="4"/>
      <c r="K618" s="4"/>
      <c r="L618" s="4"/>
      <c r="M618" s="4"/>
      <c r="N618" s="4"/>
      <c r="O618" s="4"/>
    </row>
    <row r="619" spans="1:15" ht="11.65" customHeight="1" x14ac:dyDescent="0.2">
      <c r="A619" s="5">
        <f t="shared" ca="1" si="13"/>
        <v>619</v>
      </c>
      <c r="C619" s="56"/>
      <c r="D619" s="3"/>
      <c r="E619" s="3"/>
      <c r="F619" s="3" t="s">
        <v>252</v>
      </c>
      <c r="G619" s="57"/>
      <c r="H619" s="10">
        <v>0</v>
      </c>
      <c r="J619" s="4"/>
      <c r="K619" s="4"/>
      <c r="L619" s="4"/>
      <c r="M619" s="4"/>
      <c r="N619" s="4"/>
      <c r="O619" s="4"/>
    </row>
    <row r="620" spans="1:15" ht="11.65" customHeight="1" x14ac:dyDescent="0.2">
      <c r="A620" s="5">
        <f t="shared" ca="1" si="13"/>
        <v>620</v>
      </c>
      <c r="C620" s="56"/>
      <c r="D620" s="3"/>
      <c r="E620" s="3"/>
      <c r="F620" s="3" t="s">
        <v>30</v>
      </c>
      <c r="G620" s="57"/>
      <c r="H620" s="10">
        <v>0</v>
      </c>
      <c r="J620" s="4"/>
      <c r="K620" s="4"/>
      <c r="L620" s="4"/>
      <c r="M620" s="4"/>
      <c r="N620" s="4"/>
      <c r="O620" s="4"/>
    </row>
    <row r="621" spans="1:15" ht="11.65" customHeight="1" x14ac:dyDescent="0.2">
      <c r="A621" s="5">
        <f t="shared" ca="1" si="13"/>
        <v>621</v>
      </c>
      <c r="C621" s="56"/>
      <c r="D621" s="3"/>
      <c r="E621" s="3"/>
      <c r="F621" s="3" t="s">
        <v>251</v>
      </c>
      <c r="G621" s="57"/>
      <c r="H621" s="10">
        <v>0</v>
      </c>
      <c r="J621" s="4"/>
      <c r="K621" s="4"/>
      <c r="L621" s="4"/>
      <c r="M621" s="4"/>
      <c r="N621" s="4"/>
      <c r="O621" s="4"/>
    </row>
    <row r="622" spans="1:15" ht="11.65" customHeight="1" x14ac:dyDescent="0.2">
      <c r="A622" s="5">
        <f t="shared" ca="1" si="13"/>
        <v>622</v>
      </c>
      <c r="C622" s="56"/>
      <c r="D622" s="3"/>
      <c r="E622" s="3"/>
      <c r="F622" s="3" t="s">
        <v>251</v>
      </c>
      <c r="G622" s="57"/>
      <c r="H622" s="10">
        <v>0</v>
      </c>
      <c r="J622" s="4"/>
      <c r="K622" s="4"/>
      <c r="L622" s="4"/>
      <c r="M622" s="4"/>
      <c r="N622" s="4"/>
      <c r="O622" s="4"/>
    </row>
    <row r="623" spans="1:15" ht="11.65" customHeight="1" x14ac:dyDescent="0.2">
      <c r="A623" s="5">
        <f t="shared" ca="1" si="13"/>
        <v>623</v>
      </c>
      <c r="C623" s="56"/>
      <c r="D623" s="3"/>
      <c r="E623" s="3"/>
      <c r="F623" s="3"/>
      <c r="G623" s="57" t="s">
        <v>32</v>
      </c>
      <c r="H623" s="12">
        <f>SUBTOTAL(9,H610:H622)</f>
        <v>12953498.796060016</v>
      </c>
      <c r="J623" s="4"/>
      <c r="K623" s="4"/>
      <c r="L623" s="4"/>
      <c r="M623" s="4"/>
      <c r="N623" s="4"/>
      <c r="O623" s="4"/>
    </row>
    <row r="624" spans="1:15" ht="11.65" customHeight="1" x14ac:dyDescent="0.2">
      <c r="A624" s="5">
        <f t="shared" ca="1" si="13"/>
        <v>624</v>
      </c>
      <c r="C624" s="56">
        <v>397</v>
      </c>
      <c r="D624" s="3" t="s">
        <v>104</v>
      </c>
      <c r="E624" s="3"/>
      <c r="F624" s="3"/>
      <c r="G624" s="57"/>
      <c r="H624" s="2"/>
      <c r="J624" s="4"/>
      <c r="K624" s="4"/>
      <c r="L624" s="4"/>
      <c r="M624" s="4"/>
      <c r="N624" s="4"/>
      <c r="O624" s="4"/>
    </row>
    <row r="625" spans="1:15" ht="11.65" customHeight="1" x14ac:dyDescent="0.2">
      <c r="A625" s="5">
        <f t="shared" ca="1" si="13"/>
        <v>625</v>
      </c>
      <c r="C625" s="56"/>
      <c r="D625" s="3"/>
      <c r="E625" s="3"/>
      <c r="F625" s="3" t="s">
        <v>193</v>
      </c>
      <c r="G625" s="57"/>
      <c r="H625" s="10">
        <v>12478380.48</v>
      </c>
      <c r="J625" s="4"/>
      <c r="K625" s="4"/>
      <c r="L625" s="4"/>
      <c r="M625" s="4"/>
      <c r="N625" s="4"/>
      <c r="O625" s="4"/>
    </row>
    <row r="626" spans="1:15" ht="11.65" customHeight="1" x14ac:dyDescent="0.2">
      <c r="A626" s="5">
        <f t="shared" ca="1" si="13"/>
        <v>626</v>
      </c>
      <c r="C626" s="56"/>
      <c r="D626" s="3"/>
      <c r="E626" s="3"/>
      <c r="F626" s="3" t="s">
        <v>250</v>
      </c>
      <c r="G626" s="57"/>
      <c r="H626" s="10">
        <v>0</v>
      </c>
      <c r="J626" s="4"/>
      <c r="K626" s="4"/>
      <c r="L626" s="4"/>
      <c r="M626" s="4"/>
      <c r="N626" s="4"/>
      <c r="O626" s="4"/>
    </row>
    <row r="627" spans="1:15" ht="11.65" customHeight="1" x14ac:dyDescent="0.2">
      <c r="A627" s="5">
        <f t="shared" ca="1" si="13"/>
        <v>627</v>
      </c>
      <c r="C627" s="56"/>
      <c r="D627" s="3"/>
      <c r="E627" s="3"/>
      <c r="F627" s="3" t="s">
        <v>254</v>
      </c>
      <c r="G627" s="57"/>
      <c r="H627" s="10">
        <v>0</v>
      </c>
      <c r="J627" s="4"/>
      <c r="K627" s="4"/>
      <c r="L627" s="4"/>
      <c r="M627" s="4"/>
      <c r="N627" s="4"/>
      <c r="O627" s="4"/>
    </row>
    <row r="628" spans="1:15" ht="11.65" customHeight="1" x14ac:dyDescent="0.2">
      <c r="A628" s="5">
        <f t="shared" ca="1" si="13"/>
        <v>628</v>
      </c>
      <c r="C628" s="56"/>
      <c r="D628" s="3"/>
      <c r="E628" s="3"/>
      <c r="F628" s="3" t="s">
        <v>248</v>
      </c>
      <c r="G628" s="57"/>
      <c r="H628" s="10">
        <v>6394111.4996406399</v>
      </c>
      <c r="J628" s="4"/>
      <c r="K628" s="4"/>
      <c r="L628" s="4"/>
      <c r="M628" s="4"/>
      <c r="N628" s="4"/>
      <c r="O628" s="4"/>
    </row>
    <row r="629" spans="1:15" ht="11.65" customHeight="1" x14ac:dyDescent="0.2">
      <c r="A629" s="5">
        <f t="shared" ca="1" si="13"/>
        <v>629</v>
      </c>
      <c r="C629" s="56"/>
      <c r="D629" s="3"/>
      <c r="E629" s="3"/>
      <c r="F629" s="3" t="s">
        <v>255</v>
      </c>
      <c r="G629" s="57"/>
      <c r="H629" s="10">
        <v>232535.5135974625</v>
      </c>
      <c r="J629" s="4"/>
      <c r="K629" s="4"/>
      <c r="L629" s="4"/>
      <c r="M629" s="4"/>
      <c r="N629" s="4"/>
      <c r="O629" s="4"/>
    </row>
    <row r="630" spans="1:15" ht="11.65" customHeight="1" x14ac:dyDescent="0.2">
      <c r="A630" s="5">
        <f t="shared" ca="1" si="13"/>
        <v>630</v>
      </c>
      <c r="C630" s="56"/>
      <c r="D630" s="3"/>
      <c r="E630" s="3"/>
      <c r="F630" s="3" t="s">
        <v>24</v>
      </c>
      <c r="G630" s="57"/>
      <c r="H630" s="10">
        <v>11834362.33941531</v>
      </c>
      <c r="J630" s="4"/>
      <c r="K630" s="4"/>
      <c r="L630" s="4"/>
      <c r="M630" s="4"/>
      <c r="N630" s="4"/>
      <c r="O630" s="4"/>
    </row>
    <row r="631" spans="1:15" ht="11.65" customHeight="1" x14ac:dyDescent="0.2">
      <c r="A631" s="5">
        <f t="shared" ca="1" si="13"/>
        <v>631</v>
      </c>
      <c r="C631" s="56"/>
      <c r="D631" s="3"/>
      <c r="E631" s="3"/>
      <c r="F631" s="3" t="s">
        <v>247</v>
      </c>
      <c r="G631" s="57"/>
      <c r="H631" s="10">
        <v>0</v>
      </c>
      <c r="J631" s="4"/>
      <c r="K631" s="4"/>
      <c r="L631" s="4"/>
      <c r="M631" s="4"/>
      <c r="N631" s="4"/>
      <c r="O631" s="4"/>
    </row>
    <row r="632" spans="1:15" ht="11.65" customHeight="1" x14ac:dyDescent="0.2">
      <c r="A632" s="5">
        <f t="shared" ca="1" si="13"/>
        <v>632</v>
      </c>
      <c r="C632" s="56"/>
      <c r="D632" s="3"/>
      <c r="E632" s="3"/>
      <c r="F632" s="3" t="s">
        <v>249</v>
      </c>
      <c r="G632" s="57"/>
      <c r="H632" s="10">
        <v>242656.0283786119</v>
      </c>
      <c r="J632" s="4"/>
      <c r="K632" s="4"/>
      <c r="L632" s="4"/>
      <c r="M632" s="4"/>
      <c r="N632" s="4"/>
      <c r="O632" s="4"/>
    </row>
    <row r="633" spans="1:15" ht="11.65" customHeight="1" x14ac:dyDescent="0.2">
      <c r="A633" s="5">
        <f t="shared" ca="1" si="13"/>
        <v>633</v>
      </c>
      <c r="C633" s="56"/>
      <c r="D633" s="3"/>
      <c r="E633" s="3"/>
      <c r="F633" s="3" t="s">
        <v>251</v>
      </c>
      <c r="G633" s="57"/>
      <c r="H633" s="10">
        <v>0</v>
      </c>
      <c r="J633" s="4"/>
      <c r="K633" s="4"/>
      <c r="L633" s="4"/>
      <c r="M633" s="4"/>
      <c r="N633" s="4"/>
      <c r="O633" s="4"/>
    </row>
    <row r="634" spans="1:15" ht="11.65" customHeight="1" x14ac:dyDescent="0.2">
      <c r="A634" s="5">
        <f t="shared" ca="1" si="13"/>
        <v>634</v>
      </c>
      <c r="C634" s="56"/>
      <c r="D634" s="3"/>
      <c r="E634" s="3"/>
      <c r="F634" s="3" t="s">
        <v>253</v>
      </c>
      <c r="G634" s="57"/>
      <c r="H634" s="10">
        <v>941448.60544396052</v>
      </c>
      <c r="J634" s="4"/>
      <c r="K634" s="4"/>
      <c r="L634" s="4"/>
      <c r="M634" s="4"/>
      <c r="N634" s="4"/>
      <c r="O634" s="4"/>
    </row>
    <row r="635" spans="1:15" ht="11.65" customHeight="1" x14ac:dyDescent="0.2">
      <c r="A635" s="5">
        <f t="shared" ca="1" si="13"/>
        <v>635</v>
      </c>
      <c r="C635" s="56"/>
      <c r="D635" s="3"/>
      <c r="E635" s="3"/>
      <c r="F635" s="3" t="s">
        <v>252</v>
      </c>
      <c r="G635" s="57"/>
      <c r="H635" s="10">
        <v>0</v>
      </c>
      <c r="J635" s="4"/>
      <c r="K635" s="4"/>
      <c r="L635" s="4"/>
      <c r="M635" s="4"/>
      <c r="N635" s="4"/>
      <c r="O635" s="4"/>
    </row>
    <row r="636" spans="1:15" ht="11.65" customHeight="1" x14ac:dyDescent="0.2">
      <c r="A636" s="5">
        <f t="shared" ca="1" si="13"/>
        <v>636</v>
      </c>
      <c r="C636" s="56"/>
      <c r="D636" s="3"/>
      <c r="E636" s="3"/>
      <c r="F636" s="3" t="s">
        <v>30</v>
      </c>
      <c r="G636" s="57"/>
      <c r="H636" s="10">
        <v>0</v>
      </c>
      <c r="J636" s="4"/>
      <c r="K636" s="4"/>
      <c r="L636" s="4"/>
      <c r="M636" s="4"/>
      <c r="N636" s="4"/>
      <c r="O636" s="4"/>
    </row>
    <row r="637" spans="1:15" ht="11.65" customHeight="1" x14ac:dyDescent="0.2">
      <c r="A637" s="5">
        <f t="shared" ca="1" si="13"/>
        <v>637</v>
      </c>
      <c r="C637" s="56"/>
      <c r="D637" s="3"/>
      <c r="E637" s="3"/>
      <c r="F637" s="3" t="s">
        <v>256</v>
      </c>
      <c r="G637" s="57"/>
      <c r="H637" s="10">
        <v>0</v>
      </c>
      <c r="J637" s="4"/>
      <c r="K637" s="4"/>
      <c r="L637" s="4"/>
      <c r="M637" s="4"/>
      <c r="N637" s="4"/>
      <c r="O637" s="4"/>
    </row>
    <row r="638" spans="1:15" ht="11.65" customHeight="1" x14ac:dyDescent="0.2">
      <c r="A638" s="5">
        <f t="shared" ref="A638:A701" ca="1" si="14">OFFSET(A638,-1,)+1</f>
        <v>638</v>
      </c>
      <c r="C638" s="56"/>
      <c r="D638" s="3"/>
      <c r="E638" s="3"/>
      <c r="F638" s="3" t="s">
        <v>251</v>
      </c>
      <c r="G638" s="57"/>
      <c r="H638" s="10">
        <v>0</v>
      </c>
      <c r="J638" s="4"/>
      <c r="K638" s="4"/>
      <c r="L638" s="4"/>
      <c r="M638" s="4"/>
      <c r="N638" s="4"/>
      <c r="O638" s="4"/>
    </row>
    <row r="639" spans="1:15" ht="11.65" customHeight="1" x14ac:dyDescent="0.2">
      <c r="A639" s="5">
        <f t="shared" ca="1" si="14"/>
        <v>639</v>
      </c>
      <c r="C639" s="56"/>
      <c r="D639" s="3"/>
      <c r="E639" s="3"/>
      <c r="F639" s="3"/>
      <c r="G639" s="57" t="s">
        <v>32</v>
      </c>
      <c r="H639" s="12">
        <f>SUBTOTAL(9,H625:H638)</f>
        <v>32123494.466475986</v>
      </c>
      <c r="J639" s="4"/>
      <c r="K639" s="4"/>
      <c r="L639" s="4"/>
      <c r="M639" s="4"/>
      <c r="N639" s="4"/>
      <c r="O639" s="4"/>
    </row>
    <row r="640" spans="1:15" ht="11.65" customHeight="1" x14ac:dyDescent="0.2">
      <c r="A640" s="5">
        <f t="shared" ca="1" si="14"/>
        <v>640</v>
      </c>
      <c r="C640" s="56"/>
      <c r="D640" s="3"/>
      <c r="E640" s="3"/>
      <c r="F640" s="3"/>
      <c r="G640" s="57"/>
      <c r="H640" s="2"/>
      <c r="J640" s="4"/>
      <c r="K640" s="4"/>
      <c r="L640" s="4"/>
      <c r="M640" s="4"/>
      <c r="N640" s="4"/>
      <c r="O640" s="4"/>
    </row>
    <row r="641" spans="1:15" ht="11.65" customHeight="1" x14ac:dyDescent="0.2">
      <c r="A641" s="5">
        <f t="shared" ca="1" si="14"/>
        <v>641</v>
      </c>
      <c r="C641" s="56">
        <v>398</v>
      </c>
      <c r="D641" s="3" t="s">
        <v>105</v>
      </c>
      <c r="E641" s="3"/>
      <c r="F641" s="3"/>
      <c r="G641" s="57"/>
      <c r="H641" s="2"/>
      <c r="J641" s="4"/>
      <c r="K641" s="4"/>
      <c r="L641" s="4"/>
      <c r="M641" s="4"/>
      <c r="N641" s="4"/>
      <c r="O641" s="4"/>
    </row>
    <row r="642" spans="1:15" ht="11.65" customHeight="1" x14ac:dyDescent="0.2">
      <c r="A642" s="5">
        <f t="shared" ca="1" si="14"/>
        <v>642</v>
      </c>
      <c r="C642" s="56"/>
      <c r="D642" s="3"/>
      <c r="E642" s="3"/>
      <c r="F642" s="3" t="s">
        <v>193</v>
      </c>
      <c r="G642" s="57"/>
      <c r="H642" s="10">
        <v>179005.7</v>
      </c>
      <c r="J642" s="4"/>
      <c r="K642" s="4"/>
      <c r="L642" s="4"/>
      <c r="M642" s="4"/>
      <c r="N642" s="4"/>
      <c r="O642" s="4"/>
    </row>
    <row r="643" spans="1:15" ht="11.65" customHeight="1" x14ac:dyDescent="0.2">
      <c r="A643" s="5">
        <f t="shared" ca="1" si="14"/>
        <v>643</v>
      </c>
      <c r="C643" s="56"/>
      <c r="D643" s="3"/>
      <c r="E643" s="3"/>
      <c r="F643" s="3" t="s">
        <v>250</v>
      </c>
      <c r="G643" s="57"/>
      <c r="H643" s="10">
        <v>0</v>
      </c>
      <c r="J643" s="4"/>
      <c r="K643" s="4"/>
      <c r="L643" s="4"/>
      <c r="M643" s="4"/>
      <c r="N643" s="4"/>
      <c r="O643" s="4"/>
    </row>
    <row r="644" spans="1:15" ht="11.65" customHeight="1" x14ac:dyDescent="0.2">
      <c r="A644" s="5">
        <f t="shared" ca="1" si="14"/>
        <v>644</v>
      </c>
      <c r="C644" s="56"/>
      <c r="D644" s="3"/>
      <c r="E644" s="3"/>
      <c r="F644" s="3" t="s">
        <v>254</v>
      </c>
      <c r="G644" s="57"/>
      <c r="H644" s="10">
        <v>0</v>
      </c>
      <c r="J644" s="4"/>
      <c r="K644" s="4"/>
      <c r="L644" s="4"/>
      <c r="M644" s="4"/>
      <c r="N644" s="4"/>
      <c r="O644" s="4"/>
    </row>
    <row r="645" spans="1:15" ht="11.65" customHeight="1" x14ac:dyDescent="0.2">
      <c r="A645" s="5">
        <f t="shared" ca="1" si="14"/>
        <v>645</v>
      </c>
      <c r="C645" s="56"/>
      <c r="D645" s="3"/>
      <c r="E645" s="3"/>
      <c r="F645" s="3" t="s">
        <v>255</v>
      </c>
      <c r="G645" s="57"/>
      <c r="H645" s="10">
        <v>5304.3229866018937</v>
      </c>
      <c r="J645" s="4"/>
      <c r="K645" s="4"/>
      <c r="L645" s="4"/>
      <c r="M645" s="4"/>
      <c r="N645" s="4"/>
      <c r="O645" s="4"/>
    </row>
    <row r="646" spans="1:15" ht="11.65" customHeight="1" x14ac:dyDescent="0.2">
      <c r="A646" s="5">
        <f t="shared" ca="1" si="14"/>
        <v>646</v>
      </c>
      <c r="C646" s="56"/>
      <c r="D646" s="3"/>
      <c r="E646" s="3"/>
      <c r="F646" s="3" t="s">
        <v>248</v>
      </c>
      <c r="G646" s="57"/>
      <c r="H646" s="10">
        <v>155886.77160624982</v>
      </c>
      <c r="J646" s="4"/>
      <c r="K646" s="4"/>
      <c r="L646" s="4"/>
      <c r="M646" s="4"/>
      <c r="N646" s="4"/>
      <c r="O646" s="4"/>
    </row>
    <row r="647" spans="1:15" ht="11.65" customHeight="1" x14ac:dyDescent="0.2">
      <c r="A647" s="5">
        <f t="shared" ca="1" si="14"/>
        <v>647</v>
      </c>
      <c r="C647" s="56"/>
      <c r="D647" s="3"/>
      <c r="E647" s="3"/>
      <c r="F647" s="3" t="s">
        <v>247</v>
      </c>
      <c r="G647" s="57"/>
      <c r="H647" s="10">
        <v>0</v>
      </c>
      <c r="J647" s="4"/>
      <c r="K647" s="4"/>
      <c r="L647" s="4"/>
      <c r="M647" s="4"/>
      <c r="N647" s="4"/>
      <c r="O647" s="4"/>
    </row>
    <row r="648" spans="1:15" ht="11.65" customHeight="1" x14ac:dyDescent="0.2">
      <c r="A648" s="5">
        <f t="shared" ca="1" si="14"/>
        <v>648</v>
      </c>
      <c r="C648" s="56"/>
      <c r="D648" s="3"/>
      <c r="E648" s="3"/>
      <c r="F648" s="3" t="s">
        <v>24</v>
      </c>
      <c r="G648" s="57"/>
      <c r="H648" s="10">
        <v>60144.874954505787</v>
      </c>
      <c r="J648" s="4"/>
      <c r="K648" s="4"/>
      <c r="L648" s="4"/>
      <c r="M648" s="4"/>
      <c r="N648" s="4"/>
      <c r="O648" s="4"/>
    </row>
    <row r="649" spans="1:15" ht="11.65" customHeight="1" x14ac:dyDescent="0.2">
      <c r="A649" s="5">
        <f t="shared" ca="1" si="14"/>
        <v>649</v>
      </c>
      <c r="C649" s="56"/>
      <c r="D649" s="3"/>
      <c r="E649" s="3"/>
      <c r="F649" s="3" t="s">
        <v>249</v>
      </c>
      <c r="G649" s="57"/>
      <c r="H649" s="10">
        <v>5334.2443524695409</v>
      </c>
      <c r="J649" s="4"/>
      <c r="K649" s="4"/>
      <c r="L649" s="4"/>
      <c r="M649" s="4"/>
      <c r="N649" s="4"/>
      <c r="O649" s="4"/>
    </row>
    <row r="650" spans="1:15" ht="11.65" customHeight="1" x14ac:dyDescent="0.2">
      <c r="A650" s="5">
        <f t="shared" ca="1" si="14"/>
        <v>650</v>
      </c>
      <c r="C650" s="56"/>
      <c r="D650" s="3"/>
      <c r="E650" s="3"/>
      <c r="F650" s="3" t="s">
        <v>251</v>
      </c>
      <c r="G650" s="57"/>
      <c r="H650" s="10">
        <v>0</v>
      </c>
      <c r="J650" s="4"/>
      <c r="K650" s="4"/>
      <c r="L650" s="4"/>
      <c r="M650" s="4"/>
      <c r="N650" s="4"/>
      <c r="O650" s="4"/>
    </row>
    <row r="651" spans="1:15" ht="11.65" customHeight="1" x14ac:dyDescent="0.2">
      <c r="A651" s="5">
        <f t="shared" ca="1" si="14"/>
        <v>651</v>
      </c>
      <c r="C651" s="56"/>
      <c r="D651" s="3"/>
      <c r="E651" s="3"/>
      <c r="F651" s="3" t="s">
        <v>253</v>
      </c>
      <c r="G651" s="57"/>
      <c r="H651" s="10">
        <v>59044.340735599159</v>
      </c>
      <c r="J651" s="4"/>
      <c r="K651" s="4"/>
      <c r="L651" s="4"/>
      <c r="M651" s="4"/>
      <c r="N651" s="4"/>
      <c r="O651" s="4"/>
    </row>
    <row r="652" spans="1:15" ht="11.65" customHeight="1" x14ac:dyDescent="0.2">
      <c r="A652" s="5">
        <f t="shared" ca="1" si="14"/>
        <v>652</v>
      </c>
      <c r="C652" s="56"/>
      <c r="D652" s="3"/>
      <c r="E652" s="3"/>
      <c r="F652" s="3" t="s">
        <v>252</v>
      </c>
      <c r="G652" s="57"/>
      <c r="H652" s="10">
        <v>0</v>
      </c>
      <c r="J652" s="4"/>
      <c r="K652" s="4"/>
      <c r="L652" s="4"/>
      <c r="M652" s="4"/>
      <c r="N652" s="4"/>
      <c r="O652" s="4"/>
    </row>
    <row r="653" spans="1:15" ht="11.65" customHeight="1" x14ac:dyDescent="0.2">
      <c r="A653" s="5">
        <f t="shared" ca="1" si="14"/>
        <v>653</v>
      </c>
      <c r="C653" s="56"/>
      <c r="D653" s="3"/>
      <c r="E653" s="3"/>
      <c r="F653" s="3" t="s">
        <v>30</v>
      </c>
      <c r="G653" s="57"/>
      <c r="H653" s="10">
        <v>0</v>
      </c>
      <c r="J653" s="4"/>
      <c r="K653" s="4"/>
      <c r="L653" s="4"/>
      <c r="M653" s="4"/>
      <c r="N653" s="4"/>
      <c r="O653" s="4"/>
    </row>
    <row r="654" spans="1:15" ht="11.65" customHeight="1" x14ac:dyDescent="0.2">
      <c r="A654" s="5">
        <f t="shared" ca="1" si="14"/>
        <v>654</v>
      </c>
      <c r="C654" s="56"/>
      <c r="D654" s="3"/>
      <c r="E654" s="3"/>
      <c r="F654" s="3" t="s">
        <v>251</v>
      </c>
      <c r="G654" s="57"/>
      <c r="H654" s="10">
        <v>0</v>
      </c>
      <c r="J654" s="4"/>
      <c r="K654" s="4"/>
      <c r="L654" s="4"/>
      <c r="M654" s="4"/>
      <c r="N654" s="4"/>
      <c r="O654" s="4"/>
    </row>
    <row r="655" spans="1:15" ht="11.65" customHeight="1" x14ac:dyDescent="0.2">
      <c r="A655" s="5">
        <f t="shared" ca="1" si="14"/>
        <v>655</v>
      </c>
      <c r="C655" s="56"/>
      <c r="D655" s="3"/>
      <c r="E655" s="3"/>
      <c r="F655" s="3"/>
      <c r="G655" s="57" t="s">
        <v>32</v>
      </c>
      <c r="H655" s="12">
        <f>SUBTOTAL(9,H641:H654)</f>
        <v>464720.25463542622</v>
      </c>
      <c r="J655" s="4"/>
      <c r="K655" s="4"/>
      <c r="L655" s="4"/>
      <c r="M655" s="4"/>
      <c r="N655" s="4"/>
      <c r="O655" s="4"/>
    </row>
    <row r="656" spans="1:15" ht="11.65" customHeight="1" x14ac:dyDescent="0.2">
      <c r="A656" s="5">
        <f t="shared" ca="1" si="14"/>
        <v>656</v>
      </c>
      <c r="C656" s="56"/>
      <c r="D656" s="3"/>
      <c r="E656" s="3"/>
      <c r="F656" s="3"/>
      <c r="G656" s="57"/>
      <c r="H656" s="2"/>
      <c r="J656" s="4"/>
      <c r="K656" s="4"/>
      <c r="L656" s="4"/>
      <c r="M656" s="4"/>
      <c r="N656" s="4"/>
      <c r="O656" s="4"/>
    </row>
    <row r="657" spans="1:15" ht="11.65" customHeight="1" x14ac:dyDescent="0.2">
      <c r="A657" s="5">
        <f t="shared" ca="1" si="14"/>
        <v>657</v>
      </c>
      <c r="C657" s="56">
        <v>399</v>
      </c>
      <c r="D657" s="3" t="s">
        <v>106</v>
      </c>
      <c r="E657" s="3"/>
      <c r="F657" s="3"/>
      <c r="G657" s="57"/>
      <c r="H657" s="2"/>
      <c r="J657" s="4"/>
      <c r="K657" s="4"/>
      <c r="L657" s="4"/>
      <c r="M657" s="4"/>
      <c r="N657" s="4"/>
      <c r="O657" s="4"/>
    </row>
    <row r="658" spans="1:15" ht="11.65" customHeight="1" x14ac:dyDescent="0.2">
      <c r="A658" s="5">
        <f t="shared" ca="1" si="14"/>
        <v>658</v>
      </c>
      <c r="C658" s="56"/>
      <c r="D658" s="3"/>
      <c r="E658" s="3"/>
      <c r="F658" s="3" t="s">
        <v>247</v>
      </c>
      <c r="G658" s="57"/>
      <c r="H658" s="10">
        <v>0</v>
      </c>
      <c r="J658" s="4"/>
      <c r="K658" s="4"/>
      <c r="L658" s="4"/>
      <c r="M658" s="4"/>
      <c r="N658" s="4"/>
      <c r="O658" s="4"/>
    </row>
    <row r="659" spans="1:15" ht="11.65" customHeight="1" x14ac:dyDescent="0.2">
      <c r="A659" s="5">
        <f t="shared" ca="1" si="14"/>
        <v>659</v>
      </c>
      <c r="C659" s="56"/>
      <c r="D659" s="3"/>
      <c r="E659" s="3"/>
      <c r="F659" s="3" t="s">
        <v>252</v>
      </c>
      <c r="G659" s="57"/>
      <c r="H659" s="10">
        <v>0</v>
      </c>
      <c r="J659" s="4"/>
      <c r="K659" s="4"/>
      <c r="L659" s="4"/>
      <c r="M659" s="4"/>
      <c r="N659" s="4"/>
      <c r="O659" s="4"/>
    </row>
    <row r="660" spans="1:15" ht="11.65" customHeight="1" x14ac:dyDescent="0.2">
      <c r="A660" s="5">
        <f t="shared" ca="1" si="14"/>
        <v>660</v>
      </c>
      <c r="C660" s="56"/>
      <c r="D660" s="3"/>
      <c r="E660" s="3"/>
      <c r="F660" s="3" t="s">
        <v>30</v>
      </c>
      <c r="G660" s="57"/>
      <c r="H660" s="10">
        <v>0</v>
      </c>
      <c r="J660" s="4"/>
      <c r="K660" s="4"/>
      <c r="L660" s="4"/>
      <c r="M660" s="4"/>
      <c r="N660" s="4"/>
      <c r="O660" s="4"/>
    </row>
    <row r="661" spans="1:15" ht="11.65" customHeight="1" x14ac:dyDescent="0.2">
      <c r="A661" s="5">
        <f t="shared" ca="1" si="14"/>
        <v>661</v>
      </c>
      <c r="C661" s="56" t="s">
        <v>107</v>
      </c>
      <c r="D661" s="3"/>
      <c r="E661" s="3"/>
      <c r="F661" s="3" t="s">
        <v>256</v>
      </c>
      <c r="G661" s="57"/>
      <c r="H661" s="10">
        <v>0</v>
      </c>
      <c r="J661" s="4"/>
      <c r="K661" s="4"/>
      <c r="L661" s="4"/>
      <c r="M661" s="4"/>
      <c r="N661" s="4"/>
      <c r="O661" s="4"/>
    </row>
    <row r="662" spans="1:15" ht="11.65" customHeight="1" x14ac:dyDescent="0.2">
      <c r="A662" s="5">
        <f t="shared" ca="1" si="14"/>
        <v>662</v>
      </c>
      <c r="C662" s="56"/>
      <c r="D662" s="3"/>
      <c r="E662" s="3"/>
      <c r="F662" s="3"/>
      <c r="G662" s="57" t="s">
        <v>32</v>
      </c>
      <c r="H662" s="12">
        <f>SUBTOTAL(9,H658:H661)</f>
        <v>0</v>
      </c>
      <c r="J662" s="4"/>
      <c r="K662" s="4"/>
      <c r="L662" s="4"/>
      <c r="M662" s="4"/>
      <c r="N662" s="4"/>
      <c r="O662" s="4"/>
    </row>
    <row r="663" spans="1:15" ht="11.65" customHeight="1" x14ac:dyDescent="0.2">
      <c r="A663" s="5">
        <f t="shared" ca="1" si="14"/>
        <v>663</v>
      </c>
      <c r="C663" s="56"/>
      <c r="D663" s="3"/>
      <c r="E663" s="3"/>
      <c r="F663" s="3"/>
      <c r="G663" s="57"/>
      <c r="H663" s="2"/>
      <c r="J663" s="4"/>
      <c r="K663" s="4"/>
      <c r="L663" s="4"/>
      <c r="M663" s="4"/>
      <c r="N663" s="4"/>
      <c r="O663" s="4"/>
    </row>
    <row r="664" spans="1:15" ht="11.65" customHeight="1" x14ac:dyDescent="0.2">
      <c r="A664" s="5">
        <f t="shared" ca="1" si="14"/>
        <v>664</v>
      </c>
      <c r="C664" s="56" t="s">
        <v>108</v>
      </c>
      <c r="D664" s="3" t="s">
        <v>109</v>
      </c>
      <c r="E664" s="3"/>
      <c r="F664" s="3"/>
      <c r="G664" s="57"/>
      <c r="H664" s="2"/>
      <c r="J664" s="4"/>
      <c r="K664" s="4"/>
      <c r="L664" s="4"/>
      <c r="M664" s="4"/>
      <c r="N664" s="4"/>
      <c r="O664" s="4"/>
    </row>
    <row r="665" spans="1:15" ht="11.65" customHeight="1" x14ac:dyDescent="0.2">
      <c r="A665" s="5">
        <f t="shared" ca="1" si="14"/>
        <v>665</v>
      </c>
      <c r="C665" s="56"/>
      <c r="D665" s="3"/>
      <c r="E665" s="3"/>
      <c r="F665" s="3" t="s">
        <v>247</v>
      </c>
      <c r="G665" s="57"/>
      <c r="H665" s="24">
        <v>0</v>
      </c>
      <c r="J665" s="4"/>
      <c r="K665" s="4"/>
      <c r="L665" s="4"/>
      <c r="M665" s="4"/>
      <c r="N665" s="4"/>
      <c r="O665" s="4"/>
    </row>
    <row r="666" spans="1:15" ht="11.65" customHeight="1" x14ac:dyDescent="0.2">
      <c r="A666" s="5">
        <f t="shared" ca="1" si="14"/>
        <v>666</v>
      </c>
      <c r="C666" s="56"/>
      <c r="D666" s="3"/>
      <c r="E666" s="3"/>
      <c r="F666" s="3"/>
      <c r="G666" s="57"/>
      <c r="H666" s="12">
        <f>SUBTOTAL(9,H665)</f>
        <v>0</v>
      </c>
      <c r="J666" s="4"/>
      <c r="K666" s="4"/>
      <c r="L666" s="4"/>
      <c r="M666" s="4"/>
      <c r="N666" s="4"/>
      <c r="O666" s="4"/>
    </row>
    <row r="667" spans="1:15" ht="11.65" customHeight="1" x14ac:dyDescent="0.2">
      <c r="A667" s="5">
        <f t="shared" ca="1" si="14"/>
        <v>667</v>
      </c>
      <c r="C667" s="56"/>
      <c r="D667" s="3"/>
      <c r="E667" s="3"/>
      <c r="F667" s="3"/>
      <c r="G667" s="57"/>
      <c r="H667" s="2"/>
      <c r="J667" s="4"/>
      <c r="K667" s="4"/>
      <c r="L667" s="4"/>
      <c r="M667" s="4"/>
      <c r="N667" s="4"/>
      <c r="O667" s="4"/>
    </row>
    <row r="668" spans="1:15" ht="11.65" customHeight="1" x14ac:dyDescent="0.2">
      <c r="A668" s="5">
        <f t="shared" ca="1" si="14"/>
        <v>668</v>
      </c>
      <c r="C668" s="56"/>
      <c r="D668" s="3" t="s">
        <v>110</v>
      </c>
      <c r="E668" s="3"/>
      <c r="F668" s="3"/>
      <c r="G668" s="57"/>
      <c r="H668" s="10">
        <v>0</v>
      </c>
      <c r="J668" s="4"/>
      <c r="K668" s="4"/>
      <c r="L668" s="4"/>
      <c r="M668" s="4"/>
      <c r="N668" s="4"/>
      <c r="O668" s="4"/>
    </row>
    <row r="669" spans="1:15" ht="11.65" customHeight="1" x14ac:dyDescent="0.2">
      <c r="A669" s="5">
        <f t="shared" ca="1" si="14"/>
        <v>669</v>
      </c>
      <c r="C669" s="56"/>
      <c r="D669" s="3"/>
      <c r="E669" s="3"/>
      <c r="F669" s="3"/>
      <c r="G669" s="57"/>
      <c r="H669" s="12">
        <f>H665+H668</f>
        <v>0</v>
      </c>
      <c r="J669" s="4"/>
      <c r="K669" s="4"/>
      <c r="L669" s="4"/>
      <c r="M669" s="4"/>
      <c r="N669" s="4"/>
      <c r="O669" s="4"/>
    </row>
    <row r="670" spans="1:15" ht="11.65" customHeight="1" x14ac:dyDescent="0.2">
      <c r="A670" s="5">
        <f t="shared" ca="1" si="14"/>
        <v>670</v>
      </c>
      <c r="C670" s="56"/>
      <c r="D670" s="3"/>
      <c r="E670" s="3"/>
      <c r="F670" s="3"/>
      <c r="G670" s="57"/>
      <c r="H670" s="2"/>
      <c r="J670" s="4"/>
      <c r="K670" s="4"/>
      <c r="L670" s="4"/>
      <c r="M670" s="4"/>
      <c r="N670" s="4"/>
      <c r="O670" s="4"/>
    </row>
    <row r="671" spans="1:15" ht="11.65" customHeight="1" x14ac:dyDescent="0.2">
      <c r="A671" s="5">
        <f t="shared" ca="1" si="14"/>
        <v>671</v>
      </c>
      <c r="C671" s="56">
        <v>1011390</v>
      </c>
      <c r="D671" s="3" t="s">
        <v>111</v>
      </c>
      <c r="E671" s="3"/>
      <c r="F671" s="3"/>
      <c r="G671" s="57"/>
      <c r="H671" s="2"/>
      <c r="J671" s="4"/>
      <c r="K671" s="4"/>
      <c r="L671" s="4"/>
      <c r="M671" s="4"/>
      <c r="N671" s="4"/>
      <c r="O671" s="4"/>
    </row>
    <row r="672" spans="1:15" ht="11.65" customHeight="1" x14ac:dyDescent="0.2">
      <c r="A672" s="5">
        <f t="shared" ca="1" si="14"/>
        <v>672</v>
      </c>
      <c r="C672" s="56"/>
      <c r="D672" s="3"/>
      <c r="E672" s="3"/>
      <c r="F672" s="3" t="s">
        <v>193</v>
      </c>
      <c r="G672" s="57"/>
      <c r="H672" s="10">
        <v>0</v>
      </c>
      <c r="J672" s="4"/>
      <c r="K672" s="4"/>
      <c r="L672" s="4"/>
      <c r="M672" s="4"/>
      <c r="N672" s="4"/>
      <c r="O672" s="4"/>
    </row>
    <row r="673" spans="1:15" ht="11.65" customHeight="1" x14ac:dyDescent="0.2">
      <c r="A673" s="5">
        <f t="shared" ca="1" si="14"/>
        <v>673</v>
      </c>
      <c r="C673" s="56"/>
      <c r="D673" s="3"/>
      <c r="E673" s="3"/>
      <c r="F673" s="3" t="s">
        <v>249</v>
      </c>
      <c r="G673" s="57"/>
      <c r="H673" s="20">
        <v>530784.64667755226</v>
      </c>
      <c r="J673" s="4"/>
      <c r="K673" s="4"/>
      <c r="L673" s="4"/>
      <c r="M673" s="4"/>
      <c r="N673" s="4"/>
      <c r="O673" s="4"/>
    </row>
    <row r="674" spans="1:15" ht="11.65" customHeight="1" x14ac:dyDescent="0.2">
      <c r="A674" s="5">
        <f t="shared" ca="1" si="14"/>
        <v>674</v>
      </c>
      <c r="C674" s="56"/>
      <c r="D674" s="3"/>
      <c r="E674" s="3"/>
      <c r="F674" s="3" t="s">
        <v>251</v>
      </c>
      <c r="G674" s="57"/>
      <c r="H674" s="20">
        <v>0</v>
      </c>
      <c r="J674" s="4"/>
      <c r="K674" s="4"/>
      <c r="L674" s="4"/>
      <c r="M674" s="4"/>
      <c r="N674" s="4"/>
      <c r="O674" s="4"/>
    </row>
    <row r="675" spans="1:15" ht="11.65" customHeight="1" x14ac:dyDescent="0.2">
      <c r="A675" s="5">
        <f t="shared" ca="1" si="14"/>
        <v>675</v>
      </c>
      <c r="C675" s="56"/>
      <c r="D675" s="3"/>
      <c r="E675" s="3"/>
      <c r="F675" s="3" t="s">
        <v>248</v>
      </c>
      <c r="G675" s="57"/>
      <c r="H675" s="24">
        <v>0</v>
      </c>
      <c r="J675" s="4"/>
      <c r="K675" s="4"/>
      <c r="L675" s="4"/>
      <c r="M675" s="4"/>
      <c r="N675" s="4"/>
      <c r="O675" s="4"/>
    </row>
    <row r="676" spans="1:15" ht="11.65" customHeight="1" x14ac:dyDescent="0.2">
      <c r="A676" s="5">
        <f t="shared" ca="1" si="14"/>
        <v>676</v>
      </c>
      <c r="C676" s="56"/>
      <c r="D676" s="3"/>
      <c r="E676" s="3"/>
      <c r="F676" s="3"/>
      <c r="G676" s="57" t="s">
        <v>112</v>
      </c>
      <c r="H676" s="12">
        <f>SUBTOTAL(9,H672:H675)</f>
        <v>530784.64667755226</v>
      </c>
      <c r="J676" s="4"/>
      <c r="K676" s="4"/>
      <c r="L676" s="4"/>
      <c r="M676" s="4"/>
      <c r="N676" s="4"/>
      <c r="O676" s="4"/>
    </row>
    <row r="677" spans="1:15" ht="11.65" customHeight="1" x14ac:dyDescent="0.2">
      <c r="A677" s="5">
        <f t="shared" ca="1" si="14"/>
        <v>677</v>
      </c>
      <c r="C677" s="56"/>
      <c r="D677" s="3"/>
      <c r="E677" s="3"/>
      <c r="F677" s="3"/>
      <c r="G677" s="57"/>
      <c r="H677" s="2"/>
      <c r="J677" s="4"/>
      <c r="K677" s="4"/>
      <c r="L677" s="4"/>
      <c r="M677" s="4"/>
      <c r="N677" s="4"/>
      <c r="O677" s="4"/>
    </row>
    <row r="678" spans="1:15" ht="11.65" customHeight="1" x14ac:dyDescent="0.2">
      <c r="A678" s="5">
        <f t="shared" ca="1" si="14"/>
        <v>678</v>
      </c>
      <c r="C678" s="56"/>
      <c r="D678" s="3" t="s">
        <v>110</v>
      </c>
      <c r="E678" s="3"/>
      <c r="F678" s="3" t="s">
        <v>249</v>
      </c>
      <c r="G678" s="57"/>
      <c r="H678" s="10">
        <f>-H673</f>
        <v>-530784.64667755226</v>
      </c>
      <c r="J678" s="4"/>
      <c r="K678" s="4"/>
      <c r="L678" s="4"/>
      <c r="M678" s="4"/>
      <c r="N678" s="4"/>
      <c r="O678" s="4"/>
    </row>
    <row r="679" spans="1:15" ht="11.65" customHeight="1" x14ac:dyDescent="0.2">
      <c r="A679" s="5">
        <f t="shared" ca="1" si="14"/>
        <v>679</v>
      </c>
      <c r="C679" s="56"/>
      <c r="D679" s="3"/>
      <c r="E679" s="3"/>
      <c r="F679" s="3"/>
      <c r="G679" s="57" t="s">
        <v>112</v>
      </c>
      <c r="H679" s="12">
        <f>H676+H678</f>
        <v>0</v>
      </c>
      <c r="J679" s="4"/>
      <c r="K679" s="4"/>
      <c r="L679" s="4"/>
      <c r="M679" s="4"/>
      <c r="N679" s="4"/>
      <c r="O679" s="4"/>
    </row>
    <row r="680" spans="1:15" ht="11.65" customHeight="1" x14ac:dyDescent="0.2">
      <c r="A680" s="5">
        <f t="shared" ca="1" si="14"/>
        <v>680</v>
      </c>
      <c r="C680" s="56"/>
      <c r="D680" s="3"/>
      <c r="E680" s="3"/>
      <c r="F680" s="3"/>
      <c r="G680" s="57"/>
      <c r="H680" s="2"/>
      <c r="J680" s="4"/>
      <c r="K680" s="4"/>
      <c r="L680" s="4"/>
      <c r="M680" s="4"/>
      <c r="N680" s="4"/>
      <c r="O680" s="4"/>
    </row>
    <row r="681" spans="1:15" ht="11.65" customHeight="1" x14ac:dyDescent="0.2">
      <c r="A681" s="5">
        <f t="shared" ca="1" si="14"/>
        <v>681</v>
      </c>
      <c r="C681" s="56">
        <v>1011392</v>
      </c>
      <c r="D681" s="3" t="s">
        <v>113</v>
      </c>
      <c r="E681" s="3"/>
      <c r="F681" s="3"/>
      <c r="G681" s="57"/>
      <c r="H681" s="2"/>
      <c r="J681" s="4"/>
      <c r="K681" s="4"/>
      <c r="L681" s="4"/>
      <c r="M681" s="4"/>
      <c r="N681" s="4"/>
      <c r="O681" s="4"/>
    </row>
    <row r="682" spans="1:15" ht="11.65" customHeight="1" x14ac:dyDescent="0.2">
      <c r="A682" s="5">
        <f t="shared" ca="1" si="14"/>
        <v>682</v>
      </c>
      <c r="C682" s="56"/>
      <c r="D682" s="3"/>
      <c r="E682" s="3"/>
      <c r="F682" s="3" t="s">
        <v>248</v>
      </c>
      <c r="G682" s="57"/>
      <c r="H682" s="23">
        <v>0</v>
      </c>
      <c r="J682" s="4"/>
      <c r="K682" s="4"/>
      <c r="L682" s="4"/>
      <c r="M682" s="4"/>
      <c r="N682" s="4"/>
      <c r="O682" s="4"/>
    </row>
    <row r="683" spans="1:15" ht="11.65" customHeight="1" x14ac:dyDescent="0.2">
      <c r="A683" s="5">
        <f t="shared" ca="1" si="14"/>
        <v>683</v>
      </c>
      <c r="C683" s="56"/>
      <c r="D683" s="3"/>
      <c r="E683" s="3"/>
      <c r="F683" s="3"/>
      <c r="G683" s="57" t="s">
        <v>112</v>
      </c>
      <c r="H683" s="12">
        <f>SUBTOTAL(9,H682)</f>
        <v>0</v>
      </c>
      <c r="J683" s="4"/>
      <c r="K683" s="4"/>
      <c r="L683" s="4"/>
      <c r="M683" s="4"/>
      <c r="N683" s="4"/>
      <c r="O683" s="4"/>
    </row>
    <row r="684" spans="1:15" ht="11.65" customHeight="1" x14ac:dyDescent="0.2">
      <c r="A684" s="5">
        <f t="shared" ca="1" si="14"/>
        <v>684</v>
      </c>
      <c r="C684" s="56"/>
      <c r="D684" s="3"/>
      <c r="E684" s="3"/>
      <c r="F684" s="3"/>
      <c r="G684" s="57"/>
      <c r="H684" s="2"/>
      <c r="J684" s="4"/>
      <c r="K684" s="4"/>
      <c r="L684" s="4"/>
      <c r="M684" s="4"/>
      <c r="N684" s="4"/>
      <c r="O684" s="4"/>
    </row>
    <row r="685" spans="1:15" ht="11.65" customHeight="1" x14ac:dyDescent="0.2">
      <c r="A685" s="5">
        <f t="shared" ca="1" si="14"/>
        <v>685</v>
      </c>
      <c r="C685" s="56"/>
      <c r="D685" s="3" t="s">
        <v>110</v>
      </c>
      <c r="E685" s="3"/>
      <c r="F685" s="3"/>
      <c r="G685" s="57"/>
      <c r="H685" s="10">
        <f>-H682</f>
        <v>0</v>
      </c>
      <c r="J685" s="4"/>
      <c r="K685" s="4"/>
      <c r="L685" s="4"/>
      <c r="M685" s="4"/>
      <c r="N685" s="4"/>
      <c r="O685" s="4"/>
    </row>
    <row r="686" spans="1:15" ht="11.65" customHeight="1" x14ac:dyDescent="0.2">
      <c r="A686" s="5">
        <f t="shared" ca="1" si="14"/>
        <v>686</v>
      </c>
      <c r="C686" s="56"/>
      <c r="D686" s="3"/>
      <c r="E686" s="3"/>
      <c r="F686" s="3"/>
      <c r="G686" s="57" t="s">
        <v>112</v>
      </c>
      <c r="H686" s="12">
        <f>H683+H685</f>
        <v>0</v>
      </c>
      <c r="J686" s="4"/>
      <c r="K686" s="4"/>
      <c r="L686" s="4"/>
      <c r="M686" s="4"/>
      <c r="N686" s="4"/>
      <c r="O686" s="4"/>
    </row>
    <row r="687" spans="1:15" ht="11.65" customHeight="1" x14ac:dyDescent="0.2">
      <c r="A687" s="5">
        <f t="shared" ca="1" si="14"/>
        <v>687</v>
      </c>
      <c r="C687" s="56"/>
      <c r="D687" s="3"/>
      <c r="E687" s="3"/>
      <c r="F687" s="3"/>
      <c r="G687" s="57"/>
      <c r="H687" s="2"/>
      <c r="J687" s="4"/>
      <c r="K687" s="4"/>
      <c r="L687" s="4"/>
      <c r="M687" s="4"/>
      <c r="N687" s="4"/>
      <c r="O687" s="4"/>
    </row>
    <row r="688" spans="1:15" ht="11.65" customHeight="1" x14ac:dyDescent="0.2">
      <c r="A688" s="5">
        <f t="shared" ca="1" si="14"/>
        <v>688</v>
      </c>
      <c r="C688" s="56" t="s">
        <v>114</v>
      </c>
      <c r="D688" s="3" t="s">
        <v>115</v>
      </c>
      <c r="E688" s="3"/>
      <c r="F688" s="3"/>
      <c r="G688" s="57"/>
      <c r="H688" s="2">
        <v>0</v>
      </c>
      <c r="J688" s="4"/>
      <c r="K688" s="4"/>
      <c r="L688" s="4"/>
      <c r="M688" s="4"/>
      <c r="N688" s="4"/>
      <c r="O688" s="4"/>
    </row>
    <row r="689" spans="1:15" ht="11.65" customHeight="1" x14ac:dyDescent="0.2">
      <c r="A689" s="5">
        <f t="shared" ca="1" si="14"/>
        <v>689</v>
      </c>
      <c r="C689" s="56"/>
      <c r="D689" s="3"/>
      <c r="E689" s="3"/>
      <c r="F689" s="3" t="s">
        <v>193</v>
      </c>
      <c r="G689" s="57"/>
      <c r="H689" s="10">
        <v>0</v>
      </c>
      <c r="J689" s="4"/>
      <c r="K689" s="4"/>
      <c r="L689" s="4"/>
      <c r="M689" s="4"/>
      <c r="N689" s="4"/>
      <c r="O689" s="4"/>
    </row>
    <row r="690" spans="1:15" ht="11.65" customHeight="1" x14ac:dyDescent="0.2">
      <c r="A690" s="5">
        <f t="shared" ca="1" si="14"/>
        <v>690</v>
      </c>
      <c r="C690" s="56"/>
      <c r="D690" s="3"/>
      <c r="E690" s="3"/>
      <c r="F690" s="3" t="s">
        <v>248</v>
      </c>
      <c r="G690" s="57"/>
      <c r="H690" s="10">
        <v>5183306.6605840828</v>
      </c>
      <c r="J690" s="4"/>
      <c r="K690" s="4"/>
      <c r="L690" s="4"/>
      <c r="M690" s="4"/>
      <c r="N690" s="4"/>
      <c r="O690" s="4"/>
    </row>
    <row r="691" spans="1:15" ht="11.65" customHeight="1" x14ac:dyDescent="0.2">
      <c r="A691" s="5">
        <f t="shared" ca="1" si="14"/>
        <v>691</v>
      </c>
      <c r="C691" s="56"/>
      <c r="D691" s="3"/>
      <c r="E691" s="3"/>
      <c r="F691" s="3" t="s">
        <v>255</v>
      </c>
      <c r="G691" s="57"/>
      <c r="H691" s="10">
        <v>0</v>
      </c>
      <c r="J691" s="4"/>
      <c r="K691" s="4"/>
      <c r="L691" s="4"/>
      <c r="M691" s="4"/>
      <c r="N691" s="4"/>
      <c r="O691" s="4"/>
    </row>
    <row r="692" spans="1:15" ht="11.65" customHeight="1" x14ac:dyDescent="0.2">
      <c r="A692" s="5">
        <f t="shared" ca="1" si="14"/>
        <v>692</v>
      </c>
      <c r="C692" s="56"/>
      <c r="D692" s="3"/>
      <c r="E692" s="3"/>
      <c r="F692" s="3" t="s">
        <v>24</v>
      </c>
      <c r="G692" s="57"/>
      <c r="H692" s="10">
        <v>0</v>
      </c>
      <c r="J692" s="4"/>
      <c r="K692" s="4"/>
      <c r="L692" s="4"/>
      <c r="M692" s="4"/>
      <c r="N692" s="4"/>
      <c r="O692" s="4"/>
    </row>
    <row r="693" spans="1:15" ht="11.65" customHeight="1" x14ac:dyDescent="0.2">
      <c r="A693" s="5">
        <f t="shared" ca="1" si="14"/>
        <v>693</v>
      </c>
      <c r="C693" s="56"/>
      <c r="D693" s="3"/>
      <c r="E693" s="3"/>
      <c r="F693" s="3" t="s">
        <v>251</v>
      </c>
      <c r="G693" s="57"/>
      <c r="H693" s="10">
        <v>0</v>
      </c>
      <c r="J693" s="4"/>
      <c r="K693" s="4"/>
      <c r="L693" s="4"/>
      <c r="M693" s="4"/>
      <c r="N693" s="4"/>
      <c r="O693" s="4"/>
    </row>
    <row r="694" spans="1:15" ht="11.65" customHeight="1" x14ac:dyDescent="0.2">
      <c r="A694" s="5">
        <f t="shared" ca="1" si="14"/>
        <v>694</v>
      </c>
      <c r="C694" s="56"/>
      <c r="D694" s="3"/>
      <c r="E694" s="3"/>
      <c r="F694" s="3" t="s">
        <v>249</v>
      </c>
      <c r="G694" s="57"/>
      <c r="H694" s="10">
        <v>0</v>
      </c>
      <c r="J694" s="4"/>
      <c r="K694" s="4"/>
      <c r="L694" s="4"/>
      <c r="M694" s="4"/>
      <c r="N694" s="4"/>
      <c r="O694" s="4"/>
    </row>
    <row r="695" spans="1:15" ht="11.65" customHeight="1" x14ac:dyDescent="0.2">
      <c r="A695" s="5">
        <f t="shared" ca="1" si="14"/>
        <v>695</v>
      </c>
      <c r="C695" s="56"/>
      <c r="D695" s="3"/>
      <c r="E695" s="3"/>
      <c r="F695" s="3"/>
      <c r="G695" s="57"/>
      <c r="H695" s="12">
        <f>SUBTOTAL(9,H688:H694)</f>
        <v>5183306.6605840828</v>
      </c>
      <c r="J695" s="4"/>
      <c r="K695" s="4"/>
      <c r="L695" s="4"/>
      <c r="M695" s="4"/>
      <c r="N695" s="4"/>
      <c r="O695" s="4"/>
    </row>
    <row r="696" spans="1:15" ht="11.65" customHeight="1" x14ac:dyDescent="0.2">
      <c r="A696" s="5">
        <f t="shared" ca="1" si="14"/>
        <v>696</v>
      </c>
      <c r="C696" s="56"/>
      <c r="D696" s="3"/>
      <c r="E696" s="3"/>
      <c r="F696" s="3"/>
      <c r="G696" s="57"/>
      <c r="H696" s="2"/>
      <c r="J696" s="4"/>
      <c r="K696" s="4"/>
      <c r="L696" s="4"/>
      <c r="M696" s="4"/>
      <c r="N696" s="4"/>
      <c r="O696" s="4"/>
    </row>
    <row r="697" spans="1:15" ht="11.65" customHeight="1" x14ac:dyDescent="0.2">
      <c r="A697" s="5">
        <f t="shared" ca="1" si="14"/>
        <v>697</v>
      </c>
      <c r="C697" s="56" t="s">
        <v>116</v>
      </c>
      <c r="D697" s="3" t="s">
        <v>115</v>
      </c>
      <c r="E697" s="3"/>
      <c r="F697" s="3"/>
      <c r="G697" s="57"/>
      <c r="H697" s="2"/>
      <c r="J697" s="4"/>
      <c r="K697" s="4"/>
      <c r="L697" s="4"/>
      <c r="M697" s="4"/>
      <c r="N697" s="4"/>
      <c r="O697" s="4"/>
    </row>
    <row r="698" spans="1:15" ht="11.65" customHeight="1" x14ac:dyDescent="0.2">
      <c r="A698" s="5">
        <f t="shared" ca="1" si="14"/>
        <v>698</v>
      </c>
      <c r="C698" s="56"/>
      <c r="D698" s="3"/>
      <c r="E698" s="3"/>
      <c r="F698" s="3" t="s">
        <v>193</v>
      </c>
      <c r="G698" s="57"/>
      <c r="H698" s="10">
        <v>0</v>
      </c>
      <c r="J698" s="4"/>
      <c r="K698" s="4"/>
      <c r="L698" s="4"/>
      <c r="M698" s="4"/>
      <c r="N698" s="4"/>
      <c r="O698" s="4"/>
    </row>
    <row r="699" spans="1:15" ht="11.65" customHeight="1" x14ac:dyDescent="0.2">
      <c r="A699" s="5">
        <f t="shared" ca="1" si="14"/>
        <v>699</v>
      </c>
      <c r="C699" s="56"/>
      <c r="D699" s="3"/>
      <c r="E699" s="3"/>
      <c r="F699" s="3" t="s">
        <v>248</v>
      </c>
      <c r="G699" s="57"/>
      <c r="H699" s="10">
        <v>0</v>
      </c>
      <c r="J699" s="4"/>
      <c r="K699" s="4"/>
      <c r="L699" s="4"/>
      <c r="M699" s="4"/>
      <c r="N699" s="4"/>
      <c r="O699" s="4"/>
    </row>
    <row r="700" spans="1:15" ht="11.65" customHeight="1" x14ac:dyDescent="0.2">
      <c r="A700" s="5">
        <f t="shared" ca="1" si="14"/>
        <v>700</v>
      </c>
      <c r="C700" s="56"/>
      <c r="D700" s="3"/>
      <c r="E700" s="3"/>
      <c r="F700" s="3" t="s">
        <v>24</v>
      </c>
      <c r="G700" s="57"/>
      <c r="H700" s="10">
        <v>0</v>
      </c>
      <c r="J700" s="4"/>
      <c r="K700" s="4"/>
      <c r="L700" s="4"/>
      <c r="M700" s="4"/>
      <c r="N700" s="4"/>
      <c r="O700" s="4"/>
    </row>
    <row r="701" spans="1:15" ht="11.65" customHeight="1" x14ac:dyDescent="0.2">
      <c r="A701" s="5">
        <f t="shared" ca="1" si="14"/>
        <v>701</v>
      </c>
      <c r="C701" s="56"/>
      <c r="D701" s="3"/>
      <c r="E701" s="3"/>
      <c r="F701" s="3" t="s">
        <v>250</v>
      </c>
      <c r="G701" s="57"/>
      <c r="H701" s="10">
        <v>0</v>
      </c>
      <c r="J701" s="4"/>
      <c r="K701" s="4"/>
      <c r="L701" s="4"/>
      <c r="M701" s="4"/>
      <c r="N701" s="4"/>
      <c r="O701" s="4"/>
    </row>
    <row r="702" spans="1:15" ht="11.65" customHeight="1" x14ac:dyDescent="0.2">
      <c r="A702" s="5">
        <f t="shared" ref="A702:A765" ca="1" si="15">OFFSET(A702,-1,)+1</f>
        <v>702</v>
      </c>
      <c r="C702" s="56"/>
      <c r="D702" s="3"/>
      <c r="E702" s="3"/>
      <c r="F702" s="3" t="s">
        <v>254</v>
      </c>
      <c r="G702" s="57"/>
      <c r="H702" s="10">
        <v>0</v>
      </c>
      <c r="J702" s="4"/>
      <c r="K702" s="4"/>
      <c r="L702" s="4"/>
      <c r="M702" s="4"/>
      <c r="N702" s="4"/>
      <c r="O702" s="4"/>
    </row>
    <row r="703" spans="1:15" ht="11.65" customHeight="1" x14ac:dyDescent="0.2">
      <c r="A703" s="5">
        <f t="shared" ca="1" si="15"/>
        <v>703</v>
      </c>
      <c r="C703" s="56"/>
      <c r="D703" s="3"/>
      <c r="E703" s="3"/>
      <c r="F703" s="3"/>
      <c r="G703" s="57"/>
      <c r="H703" s="12">
        <f>SUBTOTAL(9,H697:H702)</f>
        <v>0</v>
      </c>
      <c r="J703" s="4"/>
      <c r="K703" s="4"/>
      <c r="L703" s="4"/>
      <c r="M703" s="4"/>
      <c r="N703" s="4"/>
      <c r="O703" s="4"/>
    </row>
    <row r="704" spans="1:15" ht="11.65" customHeight="1" x14ac:dyDescent="0.2">
      <c r="A704" s="5">
        <f t="shared" ca="1" si="15"/>
        <v>704</v>
      </c>
      <c r="C704" s="56"/>
      <c r="D704" s="3"/>
      <c r="E704" s="3"/>
      <c r="F704" s="3"/>
      <c r="G704" s="57"/>
      <c r="H704" s="2"/>
      <c r="J704" s="11"/>
      <c r="K704" s="11"/>
      <c r="L704" s="11"/>
      <c r="M704" s="11"/>
      <c r="N704" s="11"/>
      <c r="O704" s="11"/>
    </row>
    <row r="705" spans="1:15" ht="11.65" customHeight="1" thickBot="1" x14ac:dyDescent="0.25">
      <c r="A705" s="5">
        <f t="shared" ca="1" si="15"/>
        <v>705</v>
      </c>
      <c r="C705" s="63" t="s">
        <v>117</v>
      </c>
      <c r="D705" s="3"/>
      <c r="E705" s="3"/>
      <c r="F705" s="3"/>
      <c r="G705" s="57" t="s">
        <v>32</v>
      </c>
      <c r="H705" s="13">
        <f>SUBTOTAL(9,$H$510:$H$703)</f>
        <v>96396333.601894185</v>
      </c>
      <c r="J705" s="4"/>
      <c r="K705" s="4"/>
      <c r="L705" s="4"/>
      <c r="M705" s="4"/>
      <c r="N705" s="4"/>
      <c r="O705" s="4"/>
    </row>
    <row r="706" spans="1:15" ht="11.65" customHeight="1" thickTop="1" x14ac:dyDescent="0.2">
      <c r="A706" s="5">
        <f t="shared" ca="1" si="15"/>
        <v>706</v>
      </c>
      <c r="C706" s="56"/>
      <c r="D706" s="3"/>
      <c r="E706" s="3"/>
      <c r="F706" s="3"/>
      <c r="G706" s="57"/>
      <c r="H706" s="2"/>
      <c r="J706" s="4"/>
      <c r="K706" s="4"/>
      <c r="L706" s="4"/>
      <c r="M706" s="4"/>
      <c r="N706" s="4"/>
      <c r="O706" s="4"/>
    </row>
    <row r="707" spans="1:15" ht="11.65" customHeight="1" x14ac:dyDescent="0.2">
      <c r="A707" s="5">
        <f t="shared" ca="1" si="15"/>
        <v>707</v>
      </c>
      <c r="C707" s="56" t="s">
        <v>118</v>
      </c>
      <c r="D707" s="3"/>
      <c r="E707" s="3"/>
      <c r="F707" s="3"/>
      <c r="G707" s="57"/>
      <c r="H707" s="2"/>
      <c r="J707" s="4"/>
      <c r="K707" s="4"/>
      <c r="L707" s="4"/>
      <c r="M707" s="4"/>
      <c r="N707" s="4"/>
      <c r="O707" s="4"/>
    </row>
    <row r="708" spans="1:15" ht="11.65" customHeight="1" x14ac:dyDescent="0.2">
      <c r="A708" s="5">
        <f t="shared" ca="1" si="15"/>
        <v>708</v>
      </c>
      <c r="C708" s="56"/>
      <c r="D708" s="3"/>
      <c r="E708" s="3" t="s">
        <v>193</v>
      </c>
      <c r="F708" s="3"/>
      <c r="G708" s="57"/>
      <c r="H708" s="10">
        <f t="shared" ref="H708:H722" si="16">SUMIFS($H$510:$H$703,$F$510:$F$703,E708)</f>
        <v>48890810.440000013</v>
      </c>
      <c r="J708" s="4"/>
      <c r="K708" s="4"/>
      <c r="L708" s="4"/>
      <c r="M708" s="4"/>
      <c r="N708" s="4"/>
      <c r="O708" s="4"/>
    </row>
    <row r="709" spans="1:15" ht="11.65" customHeight="1" x14ac:dyDescent="0.2">
      <c r="A709" s="5">
        <f t="shared" ca="1" si="15"/>
        <v>709</v>
      </c>
      <c r="C709" s="56"/>
      <c r="D709" s="3"/>
      <c r="E709" s="3" t="s">
        <v>253</v>
      </c>
      <c r="F709" s="3"/>
      <c r="G709" s="57"/>
      <c r="H709" s="10">
        <f t="shared" si="16"/>
        <v>4937172.2463439107</v>
      </c>
      <c r="J709" s="4"/>
      <c r="K709" s="4"/>
      <c r="L709" s="4"/>
      <c r="M709" s="4"/>
      <c r="N709" s="4"/>
      <c r="O709" s="4"/>
    </row>
    <row r="710" spans="1:15" ht="11.65" customHeight="1" x14ac:dyDescent="0.2">
      <c r="A710" s="5">
        <f t="shared" ca="1" si="15"/>
        <v>710</v>
      </c>
      <c r="C710" s="56"/>
      <c r="D710" s="3"/>
      <c r="E710" s="3" t="s">
        <v>256</v>
      </c>
      <c r="F710" s="3"/>
      <c r="G710" s="57"/>
      <c r="H710" s="10">
        <f t="shared" si="16"/>
        <v>0</v>
      </c>
      <c r="J710" s="4"/>
      <c r="K710" s="4"/>
      <c r="L710" s="4"/>
      <c r="M710" s="4"/>
      <c r="N710" s="4"/>
      <c r="O710" s="4"/>
    </row>
    <row r="711" spans="1:15" ht="11.65" customHeight="1" x14ac:dyDescent="0.2">
      <c r="A711" s="5">
        <f t="shared" ca="1" si="15"/>
        <v>711</v>
      </c>
      <c r="C711" s="56"/>
      <c r="D711" s="3"/>
      <c r="E711" s="58" t="s">
        <v>24</v>
      </c>
      <c r="F711" s="3"/>
      <c r="G711" s="57"/>
      <c r="H711" s="10">
        <f t="shared" si="16"/>
        <v>14904667.450999362</v>
      </c>
      <c r="J711" s="4"/>
      <c r="K711" s="4"/>
      <c r="L711" s="4"/>
      <c r="M711" s="4"/>
      <c r="N711" s="4"/>
      <c r="O711" s="4"/>
    </row>
    <row r="712" spans="1:15" ht="11.65" customHeight="1" x14ac:dyDescent="0.2">
      <c r="A712" s="5">
        <f t="shared" ca="1" si="15"/>
        <v>712</v>
      </c>
      <c r="C712" s="56"/>
      <c r="D712" s="3"/>
      <c r="E712" s="58" t="s">
        <v>248</v>
      </c>
      <c r="F712" s="3"/>
      <c r="G712" s="57"/>
      <c r="H712" s="10">
        <f t="shared" si="16"/>
        <v>25923965.061003722</v>
      </c>
      <c r="J712" s="4"/>
      <c r="K712" s="4"/>
      <c r="L712" s="4"/>
      <c r="M712" s="4"/>
      <c r="N712" s="4"/>
      <c r="O712" s="4"/>
    </row>
    <row r="713" spans="1:15" ht="11.65" customHeight="1" x14ac:dyDescent="0.2">
      <c r="A713" s="5">
        <f t="shared" ca="1" si="15"/>
        <v>713</v>
      </c>
      <c r="C713" s="56"/>
      <c r="D713" s="3"/>
      <c r="E713" s="58" t="s">
        <v>247</v>
      </c>
      <c r="F713" s="3"/>
      <c r="G713" s="57"/>
      <c r="H713" s="10">
        <f t="shared" si="16"/>
        <v>0</v>
      </c>
      <c r="J713" s="4"/>
      <c r="K713" s="4"/>
      <c r="L713" s="4"/>
      <c r="M713" s="4"/>
      <c r="N713" s="4"/>
      <c r="O713" s="4"/>
    </row>
    <row r="714" spans="1:15" ht="11.65" customHeight="1" x14ac:dyDescent="0.2">
      <c r="A714" s="5">
        <f t="shared" ca="1" si="15"/>
        <v>714</v>
      </c>
      <c r="C714" s="56"/>
      <c r="D714" s="3"/>
      <c r="E714" s="58" t="s">
        <v>255</v>
      </c>
      <c r="F714" s="3"/>
      <c r="G714" s="57"/>
      <c r="H714" s="10">
        <f t="shared" si="16"/>
        <v>1101688.908759028</v>
      </c>
      <c r="J714" s="4"/>
      <c r="K714" s="4"/>
      <c r="L714" s="4"/>
      <c r="M714" s="4"/>
      <c r="N714" s="4"/>
      <c r="O714" s="4"/>
    </row>
    <row r="715" spans="1:15" ht="11.65" customHeight="1" x14ac:dyDescent="0.2">
      <c r="A715" s="5">
        <f t="shared" ca="1" si="15"/>
        <v>715</v>
      </c>
      <c r="C715" s="56"/>
      <c r="D715" s="3"/>
      <c r="E715" s="56" t="s">
        <v>259</v>
      </c>
      <c r="F715" s="3"/>
      <c r="G715" s="57"/>
      <c r="H715" s="10">
        <f t="shared" si="16"/>
        <v>0</v>
      </c>
      <c r="J715" s="4"/>
      <c r="K715" s="4"/>
      <c r="L715" s="4"/>
      <c r="M715" s="4"/>
      <c r="N715" s="4"/>
      <c r="O715" s="4"/>
    </row>
    <row r="716" spans="1:15" ht="11.65" customHeight="1" x14ac:dyDescent="0.2">
      <c r="A716" s="5">
        <f t="shared" ca="1" si="15"/>
        <v>716</v>
      </c>
      <c r="C716" s="56"/>
      <c r="D716" s="3"/>
      <c r="E716" s="56" t="s">
        <v>249</v>
      </c>
      <c r="F716" s="3"/>
      <c r="G716" s="57"/>
      <c r="H716" s="10">
        <f t="shared" si="16"/>
        <v>638029.49478815706</v>
      </c>
      <c r="J716" s="4"/>
      <c r="K716" s="4"/>
      <c r="L716" s="4"/>
      <c r="M716" s="4"/>
      <c r="N716" s="4"/>
      <c r="O716" s="4"/>
    </row>
    <row r="717" spans="1:15" ht="11.65" customHeight="1" x14ac:dyDescent="0.2">
      <c r="A717" s="5">
        <f t="shared" ca="1" si="15"/>
        <v>717</v>
      </c>
      <c r="C717" s="56"/>
      <c r="D717" s="3"/>
      <c r="E717" s="56" t="s">
        <v>251</v>
      </c>
      <c r="F717" s="3"/>
      <c r="G717" s="57"/>
      <c r="H717" s="10">
        <f t="shared" si="16"/>
        <v>0</v>
      </c>
      <c r="J717" s="4"/>
      <c r="K717" s="4"/>
      <c r="L717" s="4"/>
      <c r="M717" s="4"/>
      <c r="N717" s="4"/>
      <c r="O717" s="4"/>
    </row>
    <row r="718" spans="1:15" ht="11.65" customHeight="1" x14ac:dyDescent="0.2">
      <c r="A718" s="5">
        <f t="shared" ca="1" si="15"/>
        <v>718</v>
      </c>
      <c r="C718" s="56"/>
      <c r="D718" s="3"/>
      <c r="E718" s="56" t="s">
        <v>252</v>
      </c>
      <c r="F718" s="3"/>
      <c r="G718" s="57"/>
      <c r="H718" s="10">
        <f t="shared" si="16"/>
        <v>0</v>
      </c>
      <c r="J718" s="4"/>
      <c r="K718" s="4"/>
      <c r="L718" s="4"/>
      <c r="M718" s="4"/>
      <c r="N718" s="4"/>
      <c r="O718" s="4"/>
    </row>
    <row r="719" spans="1:15" ht="11.65" customHeight="1" x14ac:dyDescent="0.2">
      <c r="A719" s="5">
        <f t="shared" ca="1" si="15"/>
        <v>719</v>
      </c>
      <c r="C719" s="56"/>
      <c r="D719" s="3"/>
      <c r="E719" s="56" t="s">
        <v>30</v>
      </c>
      <c r="F719" s="3"/>
      <c r="G719" s="57"/>
      <c r="H719" s="10">
        <f t="shared" si="16"/>
        <v>0</v>
      </c>
      <c r="J719" s="4"/>
      <c r="K719" s="4"/>
      <c r="L719" s="4"/>
      <c r="M719" s="4"/>
      <c r="N719" s="4"/>
      <c r="O719" s="4"/>
    </row>
    <row r="720" spans="1:15" ht="11.65" customHeight="1" x14ac:dyDescent="0.2">
      <c r="A720" s="5">
        <f t="shared" ca="1" si="15"/>
        <v>720</v>
      </c>
      <c r="C720" s="56"/>
      <c r="D720" s="3"/>
      <c r="E720" s="56" t="s">
        <v>261</v>
      </c>
      <c r="F720" s="3"/>
      <c r="G720" s="57"/>
      <c r="H720" s="10">
        <f t="shared" si="16"/>
        <v>0</v>
      </c>
      <c r="J720" s="4"/>
      <c r="K720" s="4"/>
      <c r="L720" s="4"/>
      <c r="M720" s="4"/>
      <c r="N720" s="4"/>
      <c r="O720" s="4"/>
    </row>
    <row r="721" spans="1:15" ht="11.65" customHeight="1" x14ac:dyDescent="0.2">
      <c r="A721" s="5">
        <f t="shared" ca="1" si="15"/>
        <v>721</v>
      </c>
      <c r="C721" s="56"/>
      <c r="D721" s="3"/>
      <c r="E721" s="56" t="s">
        <v>262</v>
      </c>
      <c r="F721" s="3"/>
      <c r="G721" s="57"/>
      <c r="H721" s="10">
        <f t="shared" si="16"/>
        <v>0</v>
      </c>
      <c r="J721" s="4"/>
      <c r="K721" s="4"/>
      <c r="L721" s="4"/>
      <c r="M721" s="4"/>
      <c r="N721" s="4"/>
      <c r="O721" s="4"/>
    </row>
    <row r="722" spans="1:15" ht="11.65" customHeight="1" x14ac:dyDescent="0.2">
      <c r="A722" s="5">
        <f t="shared" ca="1" si="15"/>
        <v>722</v>
      </c>
      <c r="C722" s="56"/>
      <c r="D722" s="3"/>
      <c r="E722" s="3" t="s">
        <v>271</v>
      </c>
      <c r="F722" s="3"/>
      <c r="G722" s="57"/>
      <c r="H722" s="10">
        <f t="shared" si="16"/>
        <v>0</v>
      </c>
      <c r="J722" s="4"/>
      <c r="K722" s="4"/>
      <c r="L722" s="4"/>
      <c r="M722" s="4"/>
      <c r="N722" s="4"/>
      <c r="O722" s="4"/>
    </row>
    <row r="723" spans="1:15" ht="11.65" customHeight="1" thickBot="1" x14ac:dyDescent="0.25">
      <c r="A723" s="5">
        <f t="shared" ca="1" si="15"/>
        <v>723</v>
      </c>
      <c r="C723" s="56" t="s">
        <v>119</v>
      </c>
      <c r="D723" s="3"/>
      <c r="E723" s="3"/>
      <c r="F723" s="3"/>
      <c r="G723" s="57" t="s">
        <v>32</v>
      </c>
      <c r="H723" s="19">
        <f>SUM(H708:H722)</f>
        <v>96396333.601894185</v>
      </c>
      <c r="J723" s="4"/>
      <c r="K723" s="4"/>
      <c r="L723" s="4"/>
      <c r="M723" s="4"/>
      <c r="N723" s="4"/>
      <c r="O723" s="4"/>
    </row>
    <row r="724" spans="1:15" ht="11.65" customHeight="1" thickTop="1" x14ac:dyDescent="0.2">
      <c r="A724" s="5">
        <f t="shared" ca="1" si="15"/>
        <v>724</v>
      </c>
      <c r="C724" s="56">
        <v>301</v>
      </c>
      <c r="D724" s="3" t="s">
        <v>120</v>
      </c>
      <c r="E724" s="3"/>
      <c r="F724" s="3"/>
      <c r="G724" s="57"/>
      <c r="H724" s="2"/>
      <c r="J724" s="4"/>
      <c r="K724" s="4"/>
      <c r="L724" s="4"/>
      <c r="M724" s="4"/>
      <c r="N724" s="4"/>
      <c r="O724" s="4"/>
    </row>
    <row r="725" spans="1:15" ht="11.65" customHeight="1" x14ac:dyDescent="0.2">
      <c r="A725" s="5">
        <f t="shared" ca="1" si="15"/>
        <v>725</v>
      </c>
      <c r="C725" s="56"/>
      <c r="D725" s="3"/>
      <c r="E725" s="3"/>
      <c r="F725" s="3" t="s">
        <v>193</v>
      </c>
      <c r="G725" s="57"/>
      <c r="H725" s="10">
        <v>0</v>
      </c>
      <c r="J725" s="4"/>
      <c r="K725" s="4"/>
      <c r="L725" s="4"/>
      <c r="M725" s="4"/>
      <c r="N725" s="4"/>
      <c r="O725" s="4"/>
    </row>
    <row r="726" spans="1:15" ht="11.65" customHeight="1" x14ac:dyDescent="0.2">
      <c r="A726" s="5">
        <f t="shared" ca="1" si="15"/>
        <v>726</v>
      </c>
      <c r="C726" s="56"/>
      <c r="D726" s="3"/>
      <c r="E726" s="3"/>
      <c r="F726" s="3" t="s">
        <v>248</v>
      </c>
      <c r="G726" s="57"/>
      <c r="H726" s="10">
        <v>0</v>
      </c>
      <c r="J726" s="4"/>
      <c r="K726" s="4"/>
      <c r="L726" s="4"/>
      <c r="M726" s="4"/>
      <c r="N726" s="4"/>
      <c r="O726" s="4"/>
    </row>
    <row r="727" spans="1:15" ht="11.65" customHeight="1" x14ac:dyDescent="0.2">
      <c r="A727" s="5">
        <f t="shared" ca="1" si="15"/>
        <v>727</v>
      </c>
      <c r="C727" s="56"/>
      <c r="D727" s="3"/>
      <c r="E727" s="3"/>
      <c r="F727" s="3" t="s">
        <v>249</v>
      </c>
      <c r="G727" s="57"/>
      <c r="H727" s="10">
        <v>0</v>
      </c>
      <c r="J727" s="4"/>
      <c r="K727" s="4"/>
      <c r="L727" s="4"/>
      <c r="M727" s="4"/>
      <c r="N727" s="4"/>
      <c r="O727" s="4"/>
    </row>
    <row r="728" spans="1:15" ht="11.65" customHeight="1" x14ac:dyDescent="0.2">
      <c r="A728" s="5">
        <f t="shared" ca="1" si="15"/>
        <v>728</v>
      </c>
      <c r="C728" s="56"/>
      <c r="D728" s="3"/>
      <c r="E728" s="3"/>
      <c r="F728" s="3" t="s">
        <v>251</v>
      </c>
      <c r="G728" s="57"/>
      <c r="H728" s="10">
        <v>0</v>
      </c>
      <c r="J728" s="4"/>
      <c r="K728" s="4"/>
      <c r="L728" s="4"/>
      <c r="M728" s="4"/>
      <c r="N728" s="4"/>
      <c r="O728" s="4"/>
    </row>
    <row r="729" spans="1:15" ht="11.65" customHeight="1" x14ac:dyDescent="0.2">
      <c r="A729" s="5">
        <f t="shared" ca="1" si="15"/>
        <v>729</v>
      </c>
      <c r="C729" s="56"/>
      <c r="D729" s="3"/>
      <c r="E729" s="3"/>
      <c r="F729" s="3" t="s">
        <v>24</v>
      </c>
      <c r="G729" s="57"/>
      <c r="H729" s="10">
        <v>0</v>
      </c>
      <c r="J729" s="4"/>
      <c r="K729" s="4"/>
      <c r="L729" s="4"/>
      <c r="M729" s="4"/>
      <c r="N729" s="4"/>
      <c r="O729" s="4"/>
    </row>
    <row r="730" spans="1:15" ht="11.65" customHeight="1" x14ac:dyDescent="0.2">
      <c r="A730" s="5">
        <f t="shared" ca="1" si="15"/>
        <v>730</v>
      </c>
      <c r="C730" s="56"/>
      <c r="D730" s="3"/>
      <c r="E730" s="3"/>
      <c r="F730" s="3"/>
      <c r="G730" s="57" t="s">
        <v>32</v>
      </c>
      <c r="H730" s="12">
        <f>SUBTOTAL(9,H725:H729)</f>
        <v>0</v>
      </c>
      <c r="J730" s="4"/>
      <c r="K730" s="4"/>
      <c r="L730" s="4"/>
      <c r="M730" s="4"/>
      <c r="N730" s="4"/>
      <c r="O730" s="4"/>
    </row>
    <row r="731" spans="1:15" ht="11.65" customHeight="1" x14ac:dyDescent="0.2">
      <c r="A731" s="5">
        <f t="shared" ca="1" si="15"/>
        <v>731</v>
      </c>
      <c r="C731" s="56">
        <v>302</v>
      </c>
      <c r="D731" s="3" t="s">
        <v>121</v>
      </c>
      <c r="E731" s="3"/>
      <c r="F731" s="3"/>
      <c r="G731" s="57"/>
      <c r="H731" s="2"/>
      <c r="J731" s="4"/>
      <c r="K731" s="4"/>
      <c r="L731" s="4"/>
      <c r="M731" s="4"/>
      <c r="N731" s="4"/>
      <c r="O731" s="4"/>
    </row>
    <row r="732" spans="1:15" ht="11.65" customHeight="1" x14ac:dyDescent="0.2">
      <c r="A732" s="5">
        <f t="shared" ca="1" si="15"/>
        <v>732</v>
      </c>
      <c r="C732" s="56"/>
      <c r="D732" s="3"/>
      <c r="E732" s="3"/>
      <c r="F732" s="3" t="s">
        <v>193</v>
      </c>
      <c r="G732" s="57"/>
      <c r="H732" s="10">
        <v>0</v>
      </c>
      <c r="J732" s="4"/>
      <c r="K732" s="4"/>
      <c r="L732" s="4"/>
      <c r="M732" s="4"/>
      <c r="N732" s="4"/>
      <c r="O732" s="4"/>
    </row>
    <row r="733" spans="1:15" ht="11.65" customHeight="1" x14ac:dyDescent="0.2">
      <c r="A733" s="5">
        <f t="shared" ca="1" si="15"/>
        <v>733</v>
      </c>
      <c r="C733" s="56"/>
      <c r="D733" s="3"/>
      <c r="E733" s="3"/>
      <c r="F733" s="3" t="s">
        <v>24</v>
      </c>
      <c r="G733" s="57"/>
      <c r="H733" s="10">
        <v>1049994.3351836135</v>
      </c>
      <c r="J733" s="4"/>
      <c r="K733" s="4"/>
      <c r="L733" s="4"/>
      <c r="M733" s="4"/>
      <c r="N733" s="4"/>
      <c r="O733" s="4"/>
    </row>
    <row r="734" spans="1:15" ht="11.65" customHeight="1" x14ac:dyDescent="0.2">
      <c r="A734" s="5">
        <f t="shared" ca="1" si="15"/>
        <v>734</v>
      </c>
      <c r="C734" s="56"/>
      <c r="D734" s="3"/>
      <c r="E734" s="3"/>
      <c r="F734" s="3" t="s">
        <v>249</v>
      </c>
      <c r="G734" s="57"/>
      <c r="H734" s="10">
        <v>0</v>
      </c>
      <c r="J734" s="4"/>
      <c r="K734" s="4"/>
      <c r="L734" s="4"/>
      <c r="M734" s="4"/>
      <c r="N734" s="4"/>
      <c r="O734" s="4"/>
    </row>
    <row r="735" spans="1:15" ht="11.65" customHeight="1" x14ac:dyDescent="0.2">
      <c r="A735" s="5">
        <f t="shared" ca="1" si="15"/>
        <v>735</v>
      </c>
      <c r="C735" s="56"/>
      <c r="D735" s="3"/>
      <c r="E735" s="3"/>
      <c r="F735" s="3" t="s">
        <v>251</v>
      </c>
      <c r="G735" s="57"/>
      <c r="H735" s="10">
        <v>0</v>
      </c>
      <c r="J735" s="4"/>
      <c r="K735" s="4"/>
      <c r="L735" s="4"/>
      <c r="M735" s="4"/>
      <c r="N735" s="4"/>
      <c r="O735" s="4"/>
    </row>
    <row r="736" spans="1:15" ht="11.65" customHeight="1" x14ac:dyDescent="0.2">
      <c r="A736" s="5">
        <f t="shared" ca="1" si="15"/>
        <v>736</v>
      </c>
      <c r="C736" s="56"/>
      <c r="D736" s="3"/>
      <c r="E736" s="3"/>
      <c r="F736" s="3" t="s">
        <v>249</v>
      </c>
      <c r="G736" s="57"/>
      <c r="H736" s="10">
        <v>0</v>
      </c>
      <c r="J736" s="4"/>
      <c r="K736" s="4"/>
      <c r="L736" s="4"/>
      <c r="M736" s="4"/>
      <c r="N736" s="4"/>
      <c r="O736" s="4"/>
    </row>
    <row r="737" spans="1:15" ht="11.65" customHeight="1" x14ac:dyDescent="0.2">
      <c r="A737" s="5">
        <f t="shared" ca="1" si="15"/>
        <v>737</v>
      </c>
      <c r="C737" s="56"/>
      <c r="D737" s="3"/>
      <c r="E737" s="3"/>
      <c r="F737" s="3" t="s">
        <v>251</v>
      </c>
      <c r="G737" s="57"/>
      <c r="H737" s="10">
        <v>0</v>
      </c>
      <c r="J737" s="4"/>
      <c r="K737" s="4"/>
      <c r="L737" s="4"/>
      <c r="M737" s="4"/>
      <c r="N737" s="4"/>
      <c r="O737" s="4"/>
    </row>
    <row r="738" spans="1:15" ht="11.65" customHeight="1" x14ac:dyDescent="0.2">
      <c r="A738" s="5">
        <f t="shared" ca="1" si="15"/>
        <v>738</v>
      </c>
      <c r="C738" s="56"/>
      <c r="D738" s="3"/>
      <c r="E738" s="3"/>
      <c r="F738" s="3" t="s">
        <v>302</v>
      </c>
      <c r="G738" s="57"/>
      <c r="H738" s="10">
        <v>14167661.762758112</v>
      </c>
      <c r="J738" s="4"/>
      <c r="K738" s="4"/>
      <c r="L738" s="4"/>
      <c r="M738" s="4"/>
      <c r="N738" s="4"/>
      <c r="O738" s="4"/>
    </row>
    <row r="739" spans="1:15" ht="11.65" customHeight="1" x14ac:dyDescent="0.2">
      <c r="A739" s="5">
        <f t="shared" ca="1" si="15"/>
        <v>739</v>
      </c>
      <c r="C739" s="56"/>
      <c r="D739" s="3"/>
      <c r="E739" s="3"/>
      <c r="F739" s="3" t="s">
        <v>303</v>
      </c>
      <c r="G739" s="57"/>
      <c r="H739" s="10">
        <v>837599.5834605206</v>
      </c>
      <c r="J739" s="4"/>
      <c r="K739" s="4"/>
      <c r="L739" s="4"/>
      <c r="M739" s="4"/>
      <c r="N739" s="4"/>
      <c r="O739" s="4"/>
    </row>
    <row r="740" spans="1:15" ht="11.65" customHeight="1" x14ac:dyDescent="0.2">
      <c r="A740" s="5">
        <f t="shared" ca="1" si="15"/>
        <v>740</v>
      </c>
      <c r="C740" s="56"/>
      <c r="D740" s="3"/>
      <c r="E740" s="3"/>
      <c r="F740" s="3"/>
      <c r="G740" s="57" t="s">
        <v>32</v>
      </c>
      <c r="H740" s="12">
        <f>SUBTOTAL(9,H733:H739)</f>
        <v>16055255.681402246</v>
      </c>
      <c r="J740" s="4"/>
      <c r="K740" s="4"/>
      <c r="L740" s="4"/>
      <c r="M740" s="4"/>
      <c r="N740" s="4"/>
      <c r="O740" s="4"/>
    </row>
    <row r="741" spans="1:15" ht="11.65" customHeight="1" x14ac:dyDescent="0.2">
      <c r="A741" s="5">
        <f t="shared" ca="1" si="15"/>
        <v>741</v>
      </c>
      <c r="C741" s="56"/>
      <c r="D741" s="3"/>
      <c r="E741" s="3"/>
      <c r="F741" s="3"/>
      <c r="G741" s="57"/>
      <c r="H741" s="2"/>
      <c r="J741" s="4"/>
      <c r="K741" s="4"/>
      <c r="L741" s="4"/>
      <c r="M741" s="4"/>
      <c r="N741" s="4"/>
      <c r="O741" s="4"/>
    </row>
    <row r="742" spans="1:15" ht="11.65" customHeight="1" x14ac:dyDescent="0.2">
      <c r="A742" s="5">
        <f t="shared" ca="1" si="15"/>
        <v>742</v>
      </c>
      <c r="C742" s="56">
        <v>303</v>
      </c>
      <c r="D742" s="3" t="s">
        <v>122</v>
      </c>
      <c r="E742" s="3"/>
      <c r="F742" s="3"/>
      <c r="G742" s="57"/>
      <c r="H742" s="2"/>
      <c r="J742" s="4"/>
      <c r="K742" s="4"/>
      <c r="L742" s="4"/>
      <c r="M742" s="4"/>
      <c r="N742" s="4"/>
      <c r="O742" s="4"/>
    </row>
    <row r="743" spans="1:15" ht="11.65" customHeight="1" x14ac:dyDescent="0.2">
      <c r="A743" s="5">
        <f t="shared" ca="1" si="15"/>
        <v>743</v>
      </c>
      <c r="C743" s="56"/>
      <c r="D743" s="3"/>
      <c r="E743" s="3"/>
      <c r="F743" s="3" t="s">
        <v>193</v>
      </c>
      <c r="G743" s="57"/>
      <c r="H743" s="10">
        <v>2036986.42</v>
      </c>
      <c r="J743" s="4"/>
      <c r="K743" s="4"/>
      <c r="L743" s="4"/>
      <c r="M743" s="4"/>
      <c r="N743" s="4"/>
      <c r="O743" s="4"/>
    </row>
    <row r="744" spans="1:15" ht="11.65" customHeight="1" x14ac:dyDescent="0.2">
      <c r="A744" s="5">
        <f t="shared" ca="1" si="15"/>
        <v>744</v>
      </c>
      <c r="C744" s="56"/>
      <c r="D744" s="3"/>
      <c r="E744" s="3"/>
      <c r="F744" s="3" t="s">
        <v>24</v>
      </c>
      <c r="G744" s="57"/>
      <c r="H744" s="10">
        <v>7713353.2362449234</v>
      </c>
      <c r="J744" s="4"/>
      <c r="K744" s="4"/>
      <c r="L744" s="4"/>
      <c r="M744" s="4"/>
      <c r="N744" s="4"/>
      <c r="O744" s="4"/>
    </row>
    <row r="745" spans="1:15" ht="11.65" customHeight="1" x14ac:dyDescent="0.2">
      <c r="A745" s="5">
        <f t="shared" ca="1" si="15"/>
        <v>745</v>
      </c>
      <c r="C745" s="56"/>
      <c r="D745" s="3"/>
      <c r="E745" s="3"/>
      <c r="F745" s="3" t="s">
        <v>248</v>
      </c>
      <c r="G745" s="57"/>
      <c r="H745" s="10">
        <v>31637002.907261372</v>
      </c>
      <c r="J745" s="4"/>
      <c r="K745" s="4"/>
      <c r="L745" s="4"/>
      <c r="M745" s="4"/>
      <c r="N745" s="4"/>
      <c r="O745" s="4"/>
    </row>
    <row r="746" spans="1:15" ht="11.65" customHeight="1" x14ac:dyDescent="0.2">
      <c r="A746" s="5">
        <f t="shared" ca="1" si="15"/>
        <v>746</v>
      </c>
      <c r="C746" s="56"/>
      <c r="D746" s="3"/>
      <c r="E746" s="3"/>
      <c r="F746" s="3" t="s">
        <v>247</v>
      </c>
      <c r="G746" s="57"/>
      <c r="H746" s="10">
        <v>0</v>
      </c>
      <c r="J746" s="4"/>
      <c r="K746" s="4"/>
      <c r="L746" s="4"/>
      <c r="M746" s="4"/>
      <c r="N746" s="4"/>
      <c r="O746" s="4"/>
    </row>
    <row r="747" spans="1:15" ht="11.65" customHeight="1" x14ac:dyDescent="0.2">
      <c r="A747" s="5">
        <f t="shared" ca="1" si="15"/>
        <v>747</v>
      </c>
      <c r="C747" s="56"/>
      <c r="D747" s="3"/>
      <c r="E747" s="3"/>
      <c r="F747" s="3" t="s">
        <v>255</v>
      </c>
      <c r="G747" s="57"/>
      <c r="H747" s="10">
        <v>15117165.698361995</v>
      </c>
      <c r="J747" s="4"/>
      <c r="K747" s="4"/>
      <c r="L747" s="4"/>
      <c r="M747" s="4"/>
      <c r="N747" s="4"/>
      <c r="O747" s="4"/>
    </row>
    <row r="748" spans="1:15" ht="11.65" customHeight="1" x14ac:dyDescent="0.2">
      <c r="A748" s="5">
        <f t="shared" ca="1" si="15"/>
        <v>748</v>
      </c>
      <c r="C748" s="56"/>
      <c r="D748" s="3"/>
      <c r="E748" s="3"/>
      <c r="F748" s="3" t="s">
        <v>249</v>
      </c>
      <c r="G748" s="57"/>
      <c r="H748" s="10">
        <v>6488248.9870662717</v>
      </c>
      <c r="J748" s="4"/>
      <c r="K748" s="4"/>
      <c r="L748" s="4"/>
      <c r="M748" s="4"/>
      <c r="N748" s="4"/>
      <c r="O748" s="4"/>
    </row>
    <row r="749" spans="1:15" ht="11.65" customHeight="1" x14ac:dyDescent="0.2">
      <c r="A749" s="5">
        <f t="shared" ca="1" si="15"/>
        <v>749</v>
      </c>
      <c r="C749" s="56"/>
      <c r="D749" s="3"/>
      <c r="E749" s="3"/>
      <c r="F749" s="3" t="s">
        <v>251</v>
      </c>
      <c r="G749" s="57"/>
      <c r="H749" s="10">
        <v>0</v>
      </c>
      <c r="J749" s="4"/>
      <c r="K749" s="4"/>
      <c r="L749" s="4"/>
      <c r="M749" s="4"/>
      <c r="N749" s="4"/>
      <c r="O749" s="4"/>
    </row>
    <row r="750" spans="1:15" ht="11.65" customHeight="1" x14ac:dyDescent="0.2">
      <c r="A750" s="5">
        <f t="shared" ca="1" si="15"/>
        <v>750</v>
      </c>
      <c r="C750" s="56"/>
      <c r="D750" s="3"/>
      <c r="E750" s="3"/>
      <c r="F750" s="3" t="s">
        <v>253</v>
      </c>
      <c r="G750" s="57"/>
      <c r="H750" s="10">
        <v>583852.58614471962</v>
      </c>
      <c r="J750" s="4"/>
      <c r="K750" s="4"/>
      <c r="L750" s="4"/>
      <c r="M750" s="4"/>
      <c r="N750" s="4"/>
      <c r="O750" s="4"/>
    </row>
    <row r="751" spans="1:15" ht="11.65" customHeight="1" x14ac:dyDescent="0.2">
      <c r="A751" s="5">
        <f t="shared" ca="1" si="15"/>
        <v>751</v>
      </c>
      <c r="C751" s="56"/>
      <c r="D751" s="3"/>
      <c r="E751" s="3"/>
      <c r="F751" s="3" t="s">
        <v>252</v>
      </c>
      <c r="G751" s="57"/>
      <c r="H751" s="10">
        <v>0</v>
      </c>
      <c r="J751" s="4"/>
      <c r="K751" s="4"/>
      <c r="L751" s="4"/>
      <c r="M751" s="4"/>
      <c r="N751" s="4"/>
      <c r="O751" s="4"/>
    </row>
    <row r="752" spans="1:15" ht="11.65" customHeight="1" x14ac:dyDescent="0.2">
      <c r="A752" s="5">
        <f t="shared" ca="1" si="15"/>
        <v>752</v>
      </c>
      <c r="C752" s="56"/>
      <c r="D752" s="3"/>
      <c r="E752" s="3"/>
      <c r="F752" s="3" t="s">
        <v>30</v>
      </c>
      <c r="G752" s="57"/>
      <c r="H752" s="10">
        <v>0</v>
      </c>
      <c r="J752" s="4"/>
      <c r="K752" s="4"/>
      <c r="L752" s="4"/>
      <c r="M752" s="4"/>
      <c r="N752" s="4"/>
      <c r="O752" s="4"/>
    </row>
    <row r="753" spans="1:15" ht="11.65" customHeight="1" x14ac:dyDescent="0.2">
      <c r="A753" s="5">
        <f t="shared" ca="1" si="15"/>
        <v>753</v>
      </c>
      <c r="C753" s="56"/>
      <c r="D753" s="3"/>
      <c r="E753" s="3"/>
      <c r="F753" s="3" t="s">
        <v>251</v>
      </c>
      <c r="G753" s="57"/>
      <c r="H753" s="10">
        <v>0</v>
      </c>
      <c r="J753" s="4"/>
      <c r="K753" s="4"/>
      <c r="L753" s="4"/>
      <c r="M753" s="4"/>
      <c r="N753" s="4"/>
      <c r="O753" s="4"/>
    </row>
    <row r="754" spans="1:15" ht="11.65" customHeight="1" x14ac:dyDescent="0.2">
      <c r="A754" s="5">
        <f t="shared" ca="1" si="15"/>
        <v>754</v>
      </c>
      <c r="C754" s="56"/>
      <c r="D754" s="3"/>
      <c r="E754" s="3"/>
      <c r="F754" s="3" t="s">
        <v>251</v>
      </c>
      <c r="G754" s="57"/>
      <c r="H754" s="10">
        <v>0</v>
      </c>
      <c r="J754" s="4"/>
      <c r="K754" s="4"/>
      <c r="L754" s="4"/>
      <c r="M754" s="4"/>
      <c r="N754" s="4"/>
      <c r="O754" s="4"/>
    </row>
    <row r="755" spans="1:15" ht="11.65" customHeight="1" x14ac:dyDescent="0.2">
      <c r="A755" s="5">
        <f t="shared" ca="1" si="15"/>
        <v>755</v>
      </c>
      <c r="C755" s="56"/>
      <c r="D755" s="3"/>
      <c r="E755" s="3"/>
      <c r="F755" s="3"/>
      <c r="G755" s="57" t="s">
        <v>32</v>
      </c>
      <c r="H755" s="12">
        <f>SUBTOTAL(9,H743:H754)</f>
        <v>63576609.835079275</v>
      </c>
      <c r="J755" s="4"/>
      <c r="K755" s="4"/>
      <c r="L755" s="4"/>
      <c r="M755" s="4"/>
      <c r="N755" s="4"/>
      <c r="O755" s="4"/>
    </row>
    <row r="756" spans="1:15" ht="11.65" customHeight="1" x14ac:dyDescent="0.2">
      <c r="A756" s="5">
        <f t="shared" ca="1" si="15"/>
        <v>756</v>
      </c>
      <c r="C756" s="56">
        <v>303</v>
      </c>
      <c r="D756" s="3" t="s">
        <v>123</v>
      </c>
      <c r="E756" s="3"/>
      <c r="F756" s="3"/>
      <c r="G756" s="57"/>
      <c r="H756" s="2"/>
      <c r="J756" s="4"/>
      <c r="K756" s="4"/>
      <c r="L756" s="4"/>
      <c r="M756" s="4"/>
      <c r="N756" s="4"/>
      <c r="O756" s="4"/>
    </row>
    <row r="757" spans="1:15" ht="11.65" customHeight="1" x14ac:dyDescent="0.2">
      <c r="A757" s="5">
        <f t="shared" ca="1" si="15"/>
        <v>757</v>
      </c>
      <c r="C757" s="56"/>
      <c r="D757" s="3"/>
      <c r="E757" s="3"/>
      <c r="F757" s="3" t="s">
        <v>193</v>
      </c>
      <c r="G757" s="57"/>
      <c r="H757" s="10">
        <v>0</v>
      </c>
      <c r="J757" s="4"/>
      <c r="K757" s="4"/>
      <c r="L757" s="4"/>
      <c r="M757" s="4"/>
      <c r="N757" s="4"/>
      <c r="O757" s="4"/>
    </row>
    <row r="758" spans="1:15" ht="11.65" customHeight="1" x14ac:dyDescent="0.2">
      <c r="A758" s="5">
        <f t="shared" ca="1" si="15"/>
        <v>758</v>
      </c>
      <c r="C758" s="56"/>
      <c r="D758" s="3"/>
      <c r="E758" s="3"/>
      <c r="F758" s="3"/>
      <c r="G758" s="57" t="s">
        <v>32</v>
      </c>
      <c r="H758" s="12">
        <f>SUBTOTAL(9,H757)</f>
        <v>0</v>
      </c>
      <c r="J758" s="4"/>
      <c r="K758" s="4"/>
      <c r="L758" s="4"/>
      <c r="M758" s="4"/>
      <c r="N758" s="4"/>
      <c r="O758" s="4"/>
    </row>
    <row r="759" spans="1:15" ht="11.65" customHeight="1" x14ac:dyDescent="0.2">
      <c r="A759" s="5">
        <f t="shared" ca="1" si="15"/>
        <v>759</v>
      </c>
      <c r="C759" s="56" t="s">
        <v>124</v>
      </c>
      <c r="D759" s="3" t="s">
        <v>125</v>
      </c>
      <c r="E759" s="3"/>
      <c r="F759" s="3"/>
      <c r="G759" s="57"/>
      <c r="H759" s="2"/>
      <c r="J759" s="4"/>
      <c r="K759" s="4"/>
      <c r="L759" s="4"/>
      <c r="M759" s="4"/>
      <c r="N759" s="4"/>
      <c r="O759" s="4"/>
    </row>
    <row r="760" spans="1:15" ht="11.65" customHeight="1" x14ac:dyDescent="0.2">
      <c r="A760" s="5">
        <f t="shared" ca="1" si="15"/>
        <v>760</v>
      </c>
      <c r="C760" s="56"/>
      <c r="D760" s="3"/>
      <c r="E760" s="3"/>
      <c r="F760" s="3" t="s">
        <v>193</v>
      </c>
      <c r="G760" s="57"/>
      <c r="H760" s="10">
        <v>0</v>
      </c>
      <c r="J760" s="4"/>
      <c r="K760" s="4"/>
      <c r="L760" s="4"/>
      <c r="M760" s="4"/>
      <c r="N760" s="4"/>
      <c r="O760" s="4"/>
    </row>
    <row r="761" spans="1:15" ht="11.65" customHeight="1" x14ac:dyDescent="0.2">
      <c r="A761" s="5">
        <f t="shared" ca="1" si="15"/>
        <v>761</v>
      </c>
      <c r="C761" s="56"/>
      <c r="D761" s="3"/>
      <c r="E761" s="3"/>
      <c r="F761" s="3" t="s">
        <v>24</v>
      </c>
      <c r="G761" s="57"/>
      <c r="H761" s="10">
        <v>0</v>
      </c>
      <c r="J761" s="4"/>
      <c r="K761" s="4"/>
      <c r="L761" s="4"/>
      <c r="M761" s="4"/>
      <c r="N761" s="4"/>
      <c r="O761" s="4"/>
    </row>
    <row r="762" spans="1:15" ht="11.65" customHeight="1" x14ac:dyDescent="0.2">
      <c r="A762" s="5">
        <f t="shared" ca="1" si="15"/>
        <v>762</v>
      </c>
      <c r="C762" s="56"/>
      <c r="D762" s="3"/>
      <c r="E762" s="3"/>
      <c r="F762" s="3" t="s">
        <v>254</v>
      </c>
      <c r="G762" s="57"/>
      <c r="H762" s="10">
        <v>0</v>
      </c>
      <c r="J762" s="4"/>
      <c r="K762" s="4"/>
      <c r="L762" s="4"/>
      <c r="M762" s="4"/>
      <c r="N762" s="4"/>
      <c r="O762" s="4"/>
    </row>
    <row r="763" spans="1:15" ht="11.65" customHeight="1" x14ac:dyDescent="0.2">
      <c r="A763" s="5">
        <f t="shared" ca="1" si="15"/>
        <v>763</v>
      </c>
      <c r="C763" s="56"/>
      <c r="D763" s="3"/>
      <c r="E763" s="3"/>
      <c r="F763" s="3" t="s">
        <v>248</v>
      </c>
      <c r="G763" s="57"/>
      <c r="H763" s="10">
        <v>0</v>
      </c>
      <c r="J763" s="4"/>
      <c r="K763" s="4"/>
      <c r="L763" s="4"/>
      <c r="M763" s="4"/>
      <c r="N763" s="4"/>
      <c r="O763" s="4"/>
    </row>
    <row r="764" spans="1:15" ht="11.65" customHeight="1" x14ac:dyDescent="0.2">
      <c r="A764" s="5">
        <f t="shared" ca="1" si="15"/>
        <v>764</v>
      </c>
      <c r="C764" s="56"/>
      <c r="D764" s="3"/>
      <c r="E764" s="3"/>
      <c r="F764" s="3"/>
      <c r="G764" s="57"/>
      <c r="H764" s="12">
        <f>SUBTOTAL(9,H760:H763)</f>
        <v>0</v>
      </c>
      <c r="J764" s="4"/>
      <c r="K764" s="4"/>
      <c r="L764" s="4"/>
      <c r="M764" s="4"/>
      <c r="N764" s="4"/>
      <c r="O764" s="4"/>
    </row>
    <row r="765" spans="1:15" ht="11.65" customHeight="1" x14ac:dyDescent="0.2">
      <c r="A765" s="5">
        <f t="shared" ca="1" si="15"/>
        <v>765</v>
      </c>
      <c r="C765" s="56"/>
      <c r="D765" s="3"/>
      <c r="E765" s="3"/>
      <c r="F765" s="3"/>
      <c r="G765" s="57"/>
      <c r="H765" s="2"/>
      <c r="J765" s="11"/>
      <c r="K765" s="11"/>
      <c r="L765" s="11"/>
      <c r="M765" s="11"/>
      <c r="N765" s="11"/>
      <c r="O765" s="11"/>
    </row>
    <row r="766" spans="1:15" ht="11.65" customHeight="1" thickBot="1" x14ac:dyDescent="0.25">
      <c r="A766" s="5">
        <f t="shared" ref="A766:A829" ca="1" si="17">OFFSET(A766,-1,)+1</f>
        <v>766</v>
      </c>
      <c r="C766" s="63" t="s">
        <v>126</v>
      </c>
      <c r="D766" s="3"/>
      <c r="E766" s="3"/>
      <c r="F766" s="3"/>
      <c r="G766" s="57" t="s">
        <v>32</v>
      </c>
      <c r="H766" s="13">
        <f>SUBTOTAL(9,H725:H764)</f>
        <v>79631865.516481519</v>
      </c>
      <c r="J766" s="4"/>
      <c r="K766" s="4"/>
      <c r="L766" s="4"/>
      <c r="M766" s="4"/>
      <c r="N766" s="4"/>
      <c r="O766" s="4"/>
    </row>
    <row r="767" spans="1:15" ht="11.65" customHeight="1" thickTop="1" x14ac:dyDescent="0.2">
      <c r="A767" s="5">
        <f t="shared" ca="1" si="17"/>
        <v>767</v>
      </c>
      <c r="C767" s="63"/>
      <c r="D767" s="3"/>
      <c r="E767" s="3"/>
      <c r="F767" s="3"/>
      <c r="G767" s="57"/>
      <c r="H767" s="2"/>
      <c r="J767" s="4"/>
      <c r="K767" s="4"/>
      <c r="L767" s="4"/>
      <c r="M767" s="4"/>
      <c r="N767" s="4"/>
      <c r="O767" s="4"/>
    </row>
    <row r="768" spans="1:15" ht="11.65" customHeight="1" x14ac:dyDescent="0.2">
      <c r="A768" s="5">
        <f t="shared" ca="1" si="17"/>
        <v>768</v>
      </c>
      <c r="C768" s="56" t="s">
        <v>127</v>
      </c>
      <c r="D768" s="3"/>
      <c r="E768" s="3"/>
      <c r="F768" s="3"/>
      <c r="G768" s="57"/>
      <c r="H768" s="2"/>
      <c r="J768" s="4"/>
      <c r="K768" s="4"/>
      <c r="L768" s="4"/>
      <c r="M768" s="4"/>
      <c r="N768" s="4"/>
      <c r="O768" s="4"/>
    </row>
    <row r="769" spans="1:15" ht="11.65" customHeight="1" x14ac:dyDescent="0.2">
      <c r="A769" s="5">
        <f t="shared" ca="1" si="17"/>
        <v>769</v>
      </c>
      <c r="C769" s="56"/>
      <c r="D769" s="3"/>
      <c r="E769" s="3" t="s">
        <v>193</v>
      </c>
      <c r="F769" s="3"/>
      <c r="G769" s="57"/>
      <c r="H769" s="10">
        <f t="shared" ref="H769:H781" si="18">SUMIFS($H$725:$H$764,$F$725:$F$764,E769)</f>
        <v>2036986.42</v>
      </c>
      <c r="J769" s="4"/>
      <c r="K769" s="4"/>
      <c r="L769" s="4"/>
      <c r="M769" s="4"/>
      <c r="N769" s="4"/>
      <c r="O769" s="4"/>
    </row>
    <row r="770" spans="1:15" ht="11.65" customHeight="1" x14ac:dyDescent="0.2">
      <c r="A770" s="5">
        <f t="shared" ca="1" si="17"/>
        <v>770</v>
      </c>
      <c r="C770" s="56"/>
      <c r="D770" s="3"/>
      <c r="E770" s="3" t="s">
        <v>253</v>
      </c>
      <c r="F770" s="3"/>
      <c r="G770" s="57"/>
      <c r="H770" s="10">
        <f t="shared" si="18"/>
        <v>583852.58614471962</v>
      </c>
      <c r="J770" s="4"/>
      <c r="K770" s="4"/>
      <c r="L770" s="4"/>
      <c r="M770" s="4"/>
      <c r="N770" s="4"/>
      <c r="O770" s="4"/>
    </row>
    <row r="771" spans="1:15" ht="11.65" customHeight="1" x14ac:dyDescent="0.2">
      <c r="A771" s="5">
        <f t="shared" ca="1" si="17"/>
        <v>771</v>
      </c>
      <c r="C771" s="56"/>
      <c r="D771" s="3"/>
      <c r="E771" s="3" t="s">
        <v>256</v>
      </c>
      <c r="F771" s="3"/>
      <c r="G771" s="57"/>
      <c r="H771" s="10">
        <f t="shared" si="18"/>
        <v>0</v>
      </c>
      <c r="J771" s="4"/>
      <c r="K771" s="4"/>
      <c r="L771" s="4"/>
      <c r="M771" s="4"/>
      <c r="N771" s="4"/>
      <c r="O771" s="4"/>
    </row>
    <row r="772" spans="1:15" ht="11.65" customHeight="1" x14ac:dyDescent="0.2">
      <c r="A772" s="5">
        <f t="shared" ca="1" si="17"/>
        <v>772</v>
      </c>
      <c r="C772" s="56"/>
      <c r="D772" s="3"/>
      <c r="E772" s="3" t="s">
        <v>24</v>
      </c>
      <c r="F772" s="3"/>
      <c r="G772" s="57"/>
      <c r="H772" s="10">
        <f t="shared" si="18"/>
        <v>8763347.5714285374</v>
      </c>
      <c r="J772" s="4"/>
      <c r="K772" s="4"/>
      <c r="L772" s="4"/>
      <c r="M772" s="4"/>
      <c r="N772" s="4"/>
      <c r="O772" s="4"/>
    </row>
    <row r="773" spans="1:15" ht="11.65" customHeight="1" x14ac:dyDescent="0.2">
      <c r="A773" s="5">
        <f t="shared" ca="1" si="17"/>
        <v>773</v>
      </c>
      <c r="C773" s="56"/>
      <c r="D773" s="3"/>
      <c r="E773" s="58" t="s">
        <v>248</v>
      </c>
      <c r="F773" s="3"/>
      <c r="G773" s="57"/>
      <c r="H773" s="10">
        <f t="shared" si="18"/>
        <v>31637002.907261372</v>
      </c>
      <c r="J773" s="4"/>
      <c r="K773" s="4"/>
      <c r="L773" s="4"/>
      <c r="M773" s="4"/>
      <c r="N773" s="4"/>
      <c r="O773" s="4"/>
    </row>
    <row r="774" spans="1:15" ht="11.65" customHeight="1" x14ac:dyDescent="0.2">
      <c r="A774" s="5">
        <f t="shared" ca="1" si="17"/>
        <v>774</v>
      </c>
      <c r="C774" s="56"/>
      <c r="D774" s="3"/>
      <c r="E774" s="58" t="s">
        <v>255</v>
      </c>
      <c r="F774" s="3"/>
      <c r="G774" s="57"/>
      <c r="H774" s="10">
        <f t="shared" si="18"/>
        <v>15117165.698361995</v>
      </c>
      <c r="J774" s="4"/>
      <c r="K774" s="4"/>
      <c r="L774" s="4"/>
      <c r="M774" s="4"/>
      <c r="N774" s="4"/>
      <c r="O774" s="4"/>
    </row>
    <row r="775" spans="1:15" ht="11.65" customHeight="1" x14ac:dyDescent="0.2">
      <c r="A775" s="5">
        <f t="shared" ca="1" si="17"/>
        <v>775</v>
      </c>
      <c r="C775" s="56"/>
      <c r="D775" s="3"/>
      <c r="E775" s="58" t="s">
        <v>249</v>
      </c>
      <c r="F775" s="3"/>
      <c r="G775" s="57"/>
      <c r="H775" s="10">
        <f t="shared" si="18"/>
        <v>6488248.9870662717</v>
      </c>
      <c r="J775" s="4"/>
      <c r="K775" s="4"/>
      <c r="L775" s="4"/>
      <c r="M775" s="4"/>
      <c r="N775" s="4"/>
      <c r="O775" s="4"/>
    </row>
    <row r="776" spans="1:15" ht="11.65" customHeight="1" x14ac:dyDescent="0.2">
      <c r="A776" s="5">
        <f t="shared" ca="1" si="17"/>
        <v>776</v>
      </c>
      <c r="C776" s="56"/>
      <c r="D776" s="3"/>
      <c r="E776" s="58" t="s">
        <v>251</v>
      </c>
      <c r="F776" s="3"/>
      <c r="G776" s="57"/>
      <c r="H776" s="10">
        <f t="shared" si="18"/>
        <v>0</v>
      </c>
      <c r="J776" s="4"/>
      <c r="K776" s="4"/>
      <c r="L776" s="4"/>
      <c r="M776" s="4"/>
      <c r="N776" s="4"/>
      <c r="O776" s="4"/>
    </row>
    <row r="777" spans="1:15" ht="11.65" customHeight="1" x14ac:dyDescent="0.2">
      <c r="A777" s="5">
        <f t="shared" ca="1" si="17"/>
        <v>777</v>
      </c>
      <c r="C777" s="56"/>
      <c r="D777" s="3"/>
      <c r="E777" s="58" t="s">
        <v>252</v>
      </c>
      <c r="F777" s="3"/>
      <c r="G777" s="57"/>
      <c r="H777" s="10">
        <f t="shared" si="18"/>
        <v>0</v>
      </c>
      <c r="J777" s="4"/>
      <c r="K777" s="4"/>
      <c r="L777" s="4"/>
      <c r="M777" s="4"/>
      <c r="N777" s="4"/>
      <c r="O777" s="4"/>
    </row>
    <row r="778" spans="1:15" ht="11.65" customHeight="1" x14ac:dyDescent="0.2">
      <c r="A778" s="5">
        <f t="shared" ca="1" si="17"/>
        <v>778</v>
      </c>
      <c r="C778" s="56"/>
      <c r="D778" s="3"/>
      <c r="E778" s="58" t="s">
        <v>30</v>
      </c>
      <c r="F778" s="3"/>
      <c r="G778" s="57"/>
      <c r="H778" s="10">
        <f t="shared" si="18"/>
        <v>0</v>
      </c>
      <c r="J778" s="4"/>
      <c r="K778" s="4"/>
      <c r="L778" s="4"/>
      <c r="M778" s="4"/>
      <c r="N778" s="4"/>
      <c r="O778" s="4"/>
    </row>
    <row r="779" spans="1:15" ht="11.65" customHeight="1" x14ac:dyDescent="0.2">
      <c r="A779" s="5">
        <f t="shared" ca="1" si="17"/>
        <v>779</v>
      </c>
      <c r="C779" s="56"/>
      <c r="D779" s="3"/>
      <c r="E779" s="56" t="s">
        <v>302</v>
      </c>
      <c r="F779" s="3"/>
      <c r="G779" s="57"/>
      <c r="H779" s="10">
        <f t="shared" si="18"/>
        <v>14167661.762758112</v>
      </c>
      <c r="J779" s="4"/>
      <c r="K779" s="4"/>
      <c r="L779" s="4"/>
      <c r="M779" s="4"/>
      <c r="N779" s="4"/>
      <c r="O779" s="4"/>
    </row>
    <row r="780" spans="1:15" ht="11.65" customHeight="1" x14ac:dyDescent="0.2">
      <c r="A780" s="5">
        <f t="shared" ca="1" si="17"/>
        <v>780</v>
      </c>
      <c r="C780" s="56"/>
      <c r="D780" s="3"/>
      <c r="E780" s="56" t="s">
        <v>303</v>
      </c>
      <c r="F780" s="3"/>
      <c r="G780" s="57"/>
      <c r="H780" s="10">
        <f t="shared" si="18"/>
        <v>837599.5834605206</v>
      </c>
      <c r="J780" s="4"/>
      <c r="K780" s="4"/>
      <c r="L780" s="4"/>
      <c r="M780" s="4"/>
      <c r="N780" s="4"/>
      <c r="O780" s="4"/>
    </row>
    <row r="781" spans="1:15" ht="11.65" customHeight="1" x14ac:dyDescent="0.2">
      <c r="A781" s="5">
        <f t="shared" ca="1" si="17"/>
        <v>781</v>
      </c>
      <c r="C781" s="56"/>
      <c r="D781" s="3"/>
      <c r="E781" s="58" t="s">
        <v>247</v>
      </c>
      <c r="F781" s="3"/>
      <c r="G781" s="57"/>
      <c r="H781" s="10">
        <f t="shared" si="18"/>
        <v>0</v>
      </c>
      <c r="J781" s="4"/>
      <c r="K781" s="4"/>
      <c r="L781" s="4"/>
      <c r="M781" s="4"/>
      <c r="N781" s="4"/>
      <c r="O781" s="4"/>
    </row>
    <row r="782" spans="1:15" ht="11.65" customHeight="1" thickBot="1" x14ac:dyDescent="0.25">
      <c r="A782" s="5">
        <f t="shared" ca="1" si="17"/>
        <v>782</v>
      </c>
      <c r="C782" s="56" t="s">
        <v>128</v>
      </c>
      <c r="D782" s="3"/>
      <c r="E782" s="3"/>
      <c r="F782" s="3"/>
      <c r="G782" s="57" t="s">
        <v>32</v>
      </c>
      <c r="H782" s="19">
        <f>SUM(H769:H781)</f>
        <v>79631865.516481519</v>
      </c>
      <c r="J782" s="4"/>
      <c r="K782" s="4"/>
      <c r="L782" s="4"/>
      <c r="M782" s="4"/>
      <c r="N782" s="4"/>
      <c r="O782" s="4"/>
    </row>
    <row r="783" spans="1:15" ht="11.65" customHeight="1" thickTop="1" x14ac:dyDescent="0.2">
      <c r="A783" s="5">
        <f t="shared" ca="1" si="17"/>
        <v>783</v>
      </c>
      <c r="C783" s="56" t="s">
        <v>129</v>
      </c>
      <c r="D783" s="3"/>
      <c r="E783" s="3"/>
      <c r="F783" s="3"/>
      <c r="G783" s="57"/>
      <c r="H783" s="2"/>
      <c r="J783" s="4"/>
      <c r="K783" s="4"/>
      <c r="L783" s="4"/>
      <c r="M783" s="4"/>
      <c r="N783" s="4"/>
      <c r="O783" s="4"/>
    </row>
    <row r="784" spans="1:15" ht="11.65" customHeight="1" x14ac:dyDescent="0.2">
      <c r="A784" s="5">
        <f t="shared" ca="1" si="17"/>
        <v>784</v>
      </c>
      <c r="C784" s="56"/>
      <c r="D784" s="3"/>
      <c r="E784" s="3" t="s">
        <v>91</v>
      </c>
      <c r="F784" s="3"/>
      <c r="G784" s="57"/>
      <c r="H784" s="10">
        <v>6516525.4900000002</v>
      </c>
      <c r="J784" s="4"/>
      <c r="K784" s="4"/>
      <c r="L784" s="4"/>
      <c r="M784" s="4"/>
      <c r="N784" s="4"/>
      <c r="O784" s="4"/>
    </row>
    <row r="785" spans="1:15" ht="11.65" customHeight="1" x14ac:dyDescent="0.2">
      <c r="A785" s="5">
        <f t="shared" ca="1" si="17"/>
        <v>785</v>
      </c>
      <c r="C785" s="56"/>
      <c r="D785" s="3"/>
      <c r="E785" s="3" t="s">
        <v>93</v>
      </c>
      <c r="F785" s="3"/>
      <c r="G785" s="57"/>
      <c r="H785" s="10">
        <v>0</v>
      </c>
      <c r="J785" s="4"/>
      <c r="K785" s="4"/>
      <c r="L785" s="4"/>
      <c r="M785" s="4"/>
      <c r="N785" s="4"/>
      <c r="O785" s="4"/>
    </row>
    <row r="786" spans="1:15" ht="11.65" customHeight="1" x14ac:dyDescent="0.2">
      <c r="A786" s="5">
        <f t="shared" ca="1" si="17"/>
        <v>786</v>
      </c>
      <c r="C786" s="56"/>
      <c r="D786" s="3"/>
      <c r="E786" s="58" t="s">
        <v>114</v>
      </c>
      <c r="F786" s="3"/>
      <c r="G786" s="57"/>
      <c r="H786" s="10">
        <v>5183306.6605840828</v>
      </c>
      <c r="J786" s="4"/>
      <c r="K786" s="4"/>
      <c r="L786" s="4"/>
      <c r="M786" s="4"/>
      <c r="N786" s="4"/>
      <c r="O786" s="4"/>
    </row>
    <row r="787" spans="1:15" ht="11.65" customHeight="1" x14ac:dyDescent="0.2">
      <c r="A787" s="5">
        <f t="shared" ca="1" si="17"/>
        <v>787</v>
      </c>
      <c r="C787" s="56"/>
      <c r="D787" s="3"/>
      <c r="E787" s="58" t="s">
        <v>55</v>
      </c>
      <c r="F787" s="3"/>
      <c r="G787" s="57"/>
      <c r="H787" s="10">
        <v>0</v>
      </c>
      <c r="J787" s="4"/>
      <c r="K787" s="4"/>
      <c r="L787" s="4"/>
      <c r="M787" s="4"/>
      <c r="N787" s="4"/>
      <c r="O787" s="4"/>
    </row>
    <row r="788" spans="1:15" ht="11.65" customHeight="1" x14ac:dyDescent="0.2">
      <c r="A788" s="5">
        <f t="shared" ca="1" si="17"/>
        <v>788</v>
      </c>
      <c r="C788" s="56"/>
      <c r="D788" s="3"/>
      <c r="E788" s="58" t="s">
        <v>46</v>
      </c>
      <c r="F788" s="3"/>
      <c r="G788" s="57"/>
      <c r="H788" s="10">
        <v>0</v>
      </c>
      <c r="J788" s="4"/>
      <c r="K788" s="4"/>
      <c r="L788" s="4"/>
      <c r="M788" s="4"/>
      <c r="N788" s="4"/>
      <c r="O788" s="4"/>
    </row>
    <row r="789" spans="1:15" ht="11.65" customHeight="1" x14ac:dyDescent="0.2">
      <c r="A789" s="5">
        <f t="shared" ca="1" si="17"/>
        <v>789</v>
      </c>
      <c r="C789" s="56"/>
      <c r="D789" s="3"/>
      <c r="E789" s="58" t="s">
        <v>65</v>
      </c>
      <c r="F789" s="3"/>
      <c r="G789" s="57"/>
      <c r="H789" s="10">
        <v>0</v>
      </c>
      <c r="J789" s="4"/>
      <c r="K789" s="4"/>
      <c r="L789" s="4"/>
      <c r="M789" s="4"/>
      <c r="N789" s="4"/>
      <c r="O789" s="4"/>
    </row>
    <row r="790" spans="1:15" ht="11.65" customHeight="1" x14ac:dyDescent="0.2">
      <c r="A790" s="5">
        <f t="shared" ca="1" si="17"/>
        <v>790</v>
      </c>
      <c r="C790" s="56"/>
      <c r="D790" s="3"/>
      <c r="E790" s="58" t="s">
        <v>79</v>
      </c>
      <c r="F790" s="3"/>
      <c r="G790" s="57"/>
      <c r="H790" s="10">
        <v>27489079.424989995</v>
      </c>
      <c r="J790" s="4"/>
      <c r="K790" s="4"/>
      <c r="L790" s="4"/>
      <c r="M790" s="4"/>
      <c r="N790" s="4"/>
      <c r="O790" s="4"/>
    </row>
    <row r="791" spans="1:15" ht="11.65" customHeight="1" x14ac:dyDescent="0.2">
      <c r="A791" s="5">
        <f t="shared" ca="1" si="17"/>
        <v>791</v>
      </c>
      <c r="C791" s="56"/>
      <c r="D791" s="3"/>
      <c r="E791" s="3" t="s">
        <v>81</v>
      </c>
      <c r="F791" s="3"/>
      <c r="G791" s="57"/>
      <c r="H791" s="10">
        <v>0</v>
      </c>
      <c r="J791" s="4"/>
      <c r="K791" s="4"/>
      <c r="L791" s="4"/>
      <c r="M791" s="4"/>
      <c r="N791" s="4"/>
      <c r="O791" s="4"/>
    </row>
    <row r="792" spans="1:15" ht="11.65" customHeight="1" x14ac:dyDescent="0.2">
      <c r="A792" s="5">
        <f t="shared" ca="1" si="17"/>
        <v>792</v>
      </c>
      <c r="C792" s="56"/>
      <c r="D792" s="3"/>
      <c r="E792" s="58" t="s">
        <v>124</v>
      </c>
      <c r="F792" s="3"/>
      <c r="G792" s="57"/>
      <c r="H792" s="10">
        <v>0</v>
      </c>
      <c r="J792" s="4"/>
      <c r="K792" s="4"/>
      <c r="L792" s="4"/>
      <c r="M792" s="4"/>
      <c r="N792" s="4"/>
      <c r="O792" s="4"/>
    </row>
    <row r="793" spans="1:15" ht="11.65" customHeight="1" x14ac:dyDescent="0.2">
      <c r="A793" s="5">
        <f t="shared" ca="1" si="17"/>
        <v>793</v>
      </c>
      <c r="C793" s="56"/>
      <c r="D793" s="3"/>
      <c r="E793" s="58" t="s">
        <v>107</v>
      </c>
      <c r="F793" s="3"/>
      <c r="G793" s="57"/>
      <c r="H793" s="2">
        <v>0</v>
      </c>
      <c r="J793" s="4"/>
      <c r="K793" s="4"/>
      <c r="L793" s="4"/>
      <c r="M793" s="4"/>
      <c r="N793" s="4"/>
      <c r="O793" s="4"/>
    </row>
    <row r="794" spans="1:15" ht="11.65" customHeight="1" x14ac:dyDescent="0.2">
      <c r="A794" s="5">
        <f t="shared" ca="1" si="17"/>
        <v>794</v>
      </c>
      <c r="C794" s="56"/>
      <c r="D794" s="3"/>
      <c r="E794" s="58" t="s">
        <v>39</v>
      </c>
      <c r="F794" s="3"/>
      <c r="G794" s="57"/>
      <c r="H794" s="10">
        <v>7686681.458238774</v>
      </c>
      <c r="J794" s="4"/>
      <c r="K794" s="4"/>
      <c r="L794" s="4"/>
      <c r="M794" s="4"/>
      <c r="N794" s="4"/>
      <c r="O794" s="4"/>
    </row>
    <row r="795" spans="1:15" ht="11.65" customHeight="1" thickBot="1" x14ac:dyDescent="0.25">
      <c r="A795" s="5">
        <f t="shared" ca="1" si="17"/>
        <v>795</v>
      </c>
      <c r="C795" s="56" t="s">
        <v>130</v>
      </c>
      <c r="D795" s="3"/>
      <c r="E795" s="3"/>
      <c r="F795" s="3"/>
      <c r="G795" s="57"/>
      <c r="H795" s="19">
        <f>SUM(H784:H794)</f>
        <v>46875593.033812851</v>
      </c>
      <c r="J795" s="4"/>
      <c r="K795" s="4"/>
      <c r="L795" s="4"/>
      <c r="M795" s="4"/>
      <c r="N795" s="4"/>
      <c r="O795" s="4"/>
    </row>
    <row r="796" spans="1:15" ht="11.65" customHeight="1" thickTop="1" x14ac:dyDescent="0.2">
      <c r="A796" s="5">
        <f t="shared" ca="1" si="17"/>
        <v>796</v>
      </c>
      <c r="C796" s="56"/>
      <c r="D796" s="3"/>
      <c r="E796" s="3"/>
      <c r="F796" s="3"/>
      <c r="G796" s="57"/>
      <c r="H796" s="2"/>
      <c r="J796" s="11"/>
      <c r="K796" s="11"/>
      <c r="L796" s="11"/>
      <c r="M796" s="11"/>
      <c r="N796" s="11"/>
      <c r="O796" s="11"/>
    </row>
    <row r="797" spans="1:15" ht="11.65" customHeight="1" thickBot="1" x14ac:dyDescent="0.25">
      <c r="A797" s="5">
        <f t="shared" ca="1" si="17"/>
        <v>797</v>
      </c>
      <c r="C797" s="63" t="s">
        <v>131</v>
      </c>
      <c r="D797" s="3"/>
      <c r="E797" s="3"/>
      <c r="F797" s="3"/>
      <c r="G797" s="57" t="s">
        <v>32</v>
      </c>
      <c r="H797" s="13">
        <f>H766+H705+H503+H427+H337</f>
        <v>2268387125.1990504</v>
      </c>
      <c r="J797" s="4"/>
      <c r="K797" s="4"/>
      <c r="L797" s="4"/>
      <c r="M797" s="4"/>
      <c r="N797" s="4"/>
      <c r="O797" s="4"/>
    </row>
    <row r="798" spans="1:15" ht="11.65" customHeight="1" thickTop="1" x14ac:dyDescent="0.2">
      <c r="A798" s="5">
        <f t="shared" ca="1" si="17"/>
        <v>798</v>
      </c>
      <c r="C798" s="56" t="s">
        <v>132</v>
      </c>
      <c r="D798" s="3"/>
      <c r="E798" s="3"/>
      <c r="F798" s="3"/>
      <c r="G798" s="57"/>
      <c r="H798" s="2"/>
      <c r="J798" s="4"/>
      <c r="K798" s="4"/>
      <c r="L798" s="4"/>
      <c r="M798" s="4"/>
      <c r="N798" s="4"/>
      <c r="O798" s="4"/>
    </row>
    <row r="799" spans="1:15" ht="11.65" customHeight="1" x14ac:dyDescent="0.2">
      <c r="A799" s="5">
        <f t="shared" ca="1" si="17"/>
        <v>799</v>
      </c>
      <c r="C799" s="56"/>
      <c r="D799" s="3"/>
      <c r="E799" s="3" t="s">
        <v>193</v>
      </c>
      <c r="F799" s="3"/>
      <c r="G799" s="57"/>
      <c r="H799" s="10">
        <f t="shared" ref="H799:H806" si="19">SUMIFS($H$28:$H$765,$F$28:$F$765,E799)</f>
        <v>635787317.44000006</v>
      </c>
      <c r="J799" s="4"/>
      <c r="K799" s="4"/>
      <c r="L799" s="4"/>
      <c r="M799" s="4"/>
      <c r="N799" s="4"/>
      <c r="O799" s="4"/>
    </row>
    <row r="800" spans="1:15" ht="11.65" customHeight="1" x14ac:dyDescent="0.2">
      <c r="A800" s="5">
        <f t="shared" ca="1" si="17"/>
        <v>800</v>
      </c>
      <c r="C800" s="56"/>
      <c r="D800" s="3"/>
      <c r="E800" s="58" t="s">
        <v>247</v>
      </c>
      <c r="F800" s="3"/>
      <c r="G800" s="57"/>
      <c r="H800" s="10">
        <f t="shared" si="19"/>
        <v>0</v>
      </c>
      <c r="J800" s="4"/>
      <c r="K800" s="4"/>
      <c r="L800" s="4"/>
      <c r="M800" s="4"/>
      <c r="N800" s="4"/>
      <c r="O800" s="4"/>
    </row>
    <row r="801" spans="1:15" ht="11.65" customHeight="1" x14ac:dyDescent="0.2">
      <c r="A801" s="5">
        <f t="shared" ca="1" si="17"/>
        <v>801</v>
      </c>
      <c r="C801" s="56"/>
      <c r="D801" s="3"/>
      <c r="E801" s="3" t="s">
        <v>253</v>
      </c>
      <c r="F801" s="3"/>
      <c r="G801" s="57"/>
      <c r="H801" s="10">
        <f t="shared" si="19"/>
        <v>325629320.7805261</v>
      </c>
      <c r="J801" s="4"/>
      <c r="K801" s="4"/>
      <c r="L801" s="4"/>
      <c r="M801" s="4"/>
      <c r="N801" s="4"/>
      <c r="O801" s="4"/>
    </row>
    <row r="802" spans="1:15" ht="11.65" customHeight="1" x14ac:dyDescent="0.2">
      <c r="A802" s="5">
        <f t="shared" ca="1" si="17"/>
        <v>802</v>
      </c>
      <c r="C802" s="56"/>
      <c r="D802" s="3"/>
      <c r="E802" s="3" t="s">
        <v>256</v>
      </c>
      <c r="F802" s="3"/>
      <c r="G802" s="57"/>
      <c r="H802" s="10">
        <f t="shared" si="19"/>
        <v>0</v>
      </c>
      <c r="J802" s="4"/>
      <c r="K802" s="4"/>
      <c r="L802" s="4"/>
      <c r="M802" s="4"/>
      <c r="N802" s="4"/>
      <c r="O802" s="4"/>
    </row>
    <row r="803" spans="1:15" ht="11.65" customHeight="1" x14ac:dyDescent="0.2">
      <c r="A803" s="5">
        <f t="shared" ca="1" si="17"/>
        <v>803</v>
      </c>
      <c r="C803" s="56"/>
      <c r="D803" s="3"/>
      <c r="E803" s="3" t="s">
        <v>24</v>
      </c>
      <c r="F803" s="3"/>
      <c r="G803" s="57"/>
      <c r="H803" s="10">
        <f t="shared" si="19"/>
        <v>673364721.96762455</v>
      </c>
      <c r="J803" s="4"/>
      <c r="K803" s="4"/>
      <c r="L803" s="4"/>
      <c r="M803" s="4"/>
      <c r="N803" s="4"/>
      <c r="O803" s="4"/>
    </row>
    <row r="804" spans="1:15" ht="11.65" customHeight="1" x14ac:dyDescent="0.2">
      <c r="A804" s="5">
        <f t="shared" ca="1" si="17"/>
        <v>804</v>
      </c>
      <c r="C804" s="56"/>
      <c r="D804" s="3"/>
      <c r="E804" s="58" t="s">
        <v>248</v>
      </c>
      <c r="F804" s="3"/>
      <c r="G804" s="57"/>
      <c r="H804" s="10">
        <f t="shared" si="19"/>
        <v>57560967.968265094</v>
      </c>
      <c r="J804" s="4"/>
      <c r="K804" s="4"/>
      <c r="L804" s="4"/>
      <c r="M804" s="4"/>
      <c r="N804" s="4"/>
      <c r="O804" s="4"/>
    </row>
    <row r="805" spans="1:15" ht="11.65" customHeight="1" x14ac:dyDescent="0.2">
      <c r="A805" s="5">
        <f t="shared" ca="1" si="17"/>
        <v>805</v>
      </c>
      <c r="C805" s="56"/>
      <c r="D805" s="3"/>
      <c r="E805" s="58" t="s">
        <v>255</v>
      </c>
      <c r="F805" s="3"/>
      <c r="G805" s="57"/>
      <c r="H805" s="10">
        <f t="shared" si="19"/>
        <v>16218854.607121022</v>
      </c>
      <c r="J805" s="4"/>
      <c r="K805" s="4"/>
      <c r="L805" s="4"/>
      <c r="M805" s="4"/>
      <c r="N805" s="4"/>
      <c r="O805" s="4"/>
    </row>
    <row r="806" spans="1:15" ht="11.65" customHeight="1" x14ac:dyDescent="0.2">
      <c r="A806" s="5">
        <f t="shared" ca="1" si="17"/>
        <v>806</v>
      </c>
      <c r="C806" s="56"/>
      <c r="D806" s="3"/>
      <c r="E806" s="3" t="s">
        <v>304</v>
      </c>
      <c r="F806" s="3"/>
      <c r="G806" s="57"/>
      <c r="H806" s="10">
        <f t="shared" si="19"/>
        <v>272728259.8896457</v>
      </c>
      <c r="J806" s="4"/>
      <c r="K806" s="4"/>
      <c r="L806" s="4"/>
      <c r="M806" s="4"/>
      <c r="N806" s="4"/>
      <c r="O806" s="4"/>
    </row>
    <row r="807" spans="1:15" ht="11.65" customHeight="1" x14ac:dyDescent="0.2">
      <c r="A807" s="5">
        <f t="shared" ca="1" si="17"/>
        <v>807</v>
      </c>
      <c r="C807" s="56"/>
      <c r="D807" s="3"/>
      <c r="E807" s="3" t="s">
        <v>249</v>
      </c>
      <c r="F807" s="3"/>
      <c r="G807" s="57"/>
      <c r="H807" s="10">
        <f>SUMIFS($H$28:$H$765,$F$28:$F$765,E807)-H813</f>
        <v>182662227.55142203</v>
      </c>
      <c r="J807" s="4"/>
      <c r="K807" s="4"/>
      <c r="L807" s="4"/>
      <c r="M807" s="4"/>
      <c r="N807" s="4"/>
      <c r="O807" s="4"/>
    </row>
    <row r="808" spans="1:15" ht="11.65" customHeight="1" x14ac:dyDescent="0.2">
      <c r="A808" s="5">
        <f t="shared" ca="1" si="17"/>
        <v>808</v>
      </c>
      <c r="C808" s="56"/>
      <c r="D808" s="3"/>
      <c r="E808" s="3" t="s">
        <v>251</v>
      </c>
      <c r="F808" s="3"/>
      <c r="G808" s="57"/>
      <c r="H808" s="10">
        <f>SUMIFS($H$28:$H$765,$F$28:$F$765,E808)</f>
        <v>0</v>
      </c>
      <c r="J808" s="4"/>
      <c r="K808" s="4"/>
      <c r="L808" s="4"/>
      <c r="M808" s="4"/>
      <c r="N808" s="4"/>
      <c r="O808" s="4"/>
    </row>
    <row r="809" spans="1:15" ht="11.65" customHeight="1" x14ac:dyDescent="0.2">
      <c r="A809" s="5">
        <f t="shared" ca="1" si="17"/>
        <v>809</v>
      </c>
      <c r="C809" s="56"/>
      <c r="D809" s="3"/>
      <c r="E809" s="3" t="s">
        <v>252</v>
      </c>
      <c r="F809" s="3"/>
      <c r="G809" s="57"/>
      <c r="H809" s="10">
        <f>SUMIFS($H$28:$H$765,$F$28:$F$765,E809)</f>
        <v>0</v>
      </c>
      <c r="J809" s="4"/>
      <c r="K809" s="4"/>
      <c r="L809" s="4"/>
      <c r="M809" s="4"/>
      <c r="N809" s="4"/>
      <c r="O809" s="4"/>
    </row>
    <row r="810" spans="1:15" ht="11.65" customHeight="1" x14ac:dyDescent="0.2">
      <c r="A810" s="5">
        <f t="shared" ca="1" si="17"/>
        <v>810</v>
      </c>
      <c r="C810" s="56"/>
      <c r="D810" s="3"/>
      <c r="E810" s="3" t="s">
        <v>30</v>
      </c>
      <c r="F810" s="3"/>
      <c r="G810" s="57"/>
      <c r="H810" s="10">
        <f>SUMIFS($H$28:$H$765,$F$28:$F$765,E810)</f>
        <v>0</v>
      </c>
      <c r="J810" s="4"/>
      <c r="K810" s="4"/>
      <c r="L810" s="4"/>
      <c r="M810" s="4"/>
      <c r="N810" s="4"/>
      <c r="O810" s="4"/>
    </row>
    <row r="811" spans="1:15" ht="11.65" customHeight="1" x14ac:dyDescent="0.2">
      <c r="A811" s="5">
        <f t="shared" ca="1" si="17"/>
        <v>811</v>
      </c>
      <c r="C811" s="56"/>
      <c r="D811" s="3"/>
      <c r="E811" s="3" t="s">
        <v>302</v>
      </c>
      <c r="F811" s="3"/>
      <c r="G811" s="57"/>
      <c r="H811" s="10">
        <f>SUMIFS($H$28:$H$765,$F$28:$F$765,E811)</f>
        <v>88646251.634597883</v>
      </c>
      <c r="J811" s="4"/>
      <c r="K811" s="4"/>
      <c r="L811" s="4"/>
      <c r="M811" s="4"/>
      <c r="N811" s="4"/>
      <c r="O811" s="4"/>
    </row>
    <row r="812" spans="1:15" ht="11.65" customHeight="1" x14ac:dyDescent="0.2">
      <c r="A812" s="5">
        <f t="shared" ca="1" si="17"/>
        <v>812</v>
      </c>
      <c r="C812" s="56"/>
      <c r="D812" s="3"/>
      <c r="E812" s="3" t="s">
        <v>303</v>
      </c>
      <c r="F812" s="3"/>
      <c r="G812" s="57"/>
      <c r="H812" s="10">
        <f>SUMIFS($H$28:$H$765,$F$28:$F$765,E812)</f>
        <v>16319988.006525576</v>
      </c>
      <c r="J812" s="4"/>
      <c r="K812" s="4"/>
      <c r="L812" s="4"/>
      <c r="M812" s="4"/>
      <c r="N812" s="4"/>
      <c r="O812" s="4"/>
    </row>
    <row r="813" spans="1:15" ht="11.65" customHeight="1" x14ac:dyDescent="0.2">
      <c r="A813" s="5">
        <f t="shared" ca="1" si="17"/>
        <v>813</v>
      </c>
      <c r="C813" s="56"/>
      <c r="D813" s="3"/>
      <c r="E813" s="3" t="s">
        <v>271</v>
      </c>
      <c r="F813" s="3"/>
      <c r="G813" s="57"/>
      <c r="H813" s="10">
        <f>H678</f>
        <v>-530784.64667755226</v>
      </c>
      <c r="J813" s="4"/>
      <c r="K813" s="4"/>
      <c r="L813" s="4"/>
      <c r="M813" s="4"/>
      <c r="N813" s="4"/>
      <c r="O813" s="4"/>
    </row>
    <row r="814" spans="1:15" ht="11.65" customHeight="1" thickBot="1" x14ac:dyDescent="0.25">
      <c r="A814" s="5">
        <f t="shared" ca="1" si="17"/>
        <v>814</v>
      </c>
      <c r="C814" s="56"/>
      <c r="D814" s="3"/>
      <c r="E814" s="3"/>
      <c r="F814" s="3"/>
      <c r="G814" s="57" t="s">
        <v>32</v>
      </c>
      <c r="H814" s="19">
        <f>SUM(H799:H813)</f>
        <v>2268387125.1990504</v>
      </c>
      <c r="J814" s="4"/>
      <c r="K814" s="4"/>
      <c r="L814" s="4"/>
      <c r="M814" s="4"/>
      <c r="N814" s="4"/>
      <c r="O814" s="4"/>
    </row>
    <row r="815" spans="1:15" ht="11.65" customHeight="1" thickTop="1" x14ac:dyDescent="0.2">
      <c r="A815" s="5">
        <f t="shared" ca="1" si="17"/>
        <v>815</v>
      </c>
      <c r="C815" s="56">
        <v>105</v>
      </c>
      <c r="D815" s="3" t="s">
        <v>133</v>
      </c>
      <c r="E815" s="3"/>
      <c r="F815" s="3"/>
      <c r="G815" s="57"/>
      <c r="H815" s="2"/>
      <c r="J815" s="4"/>
      <c r="K815" s="4"/>
      <c r="L815" s="4"/>
      <c r="M815" s="4"/>
      <c r="N815" s="4"/>
      <c r="O815" s="4"/>
    </row>
    <row r="816" spans="1:15" ht="11.65" customHeight="1" x14ac:dyDescent="0.2">
      <c r="A816" s="5">
        <f t="shared" ca="1" si="17"/>
        <v>816</v>
      </c>
      <c r="C816" s="56"/>
      <c r="D816" s="3"/>
      <c r="E816" s="3"/>
      <c r="F816" s="3" t="s">
        <v>193</v>
      </c>
      <c r="G816" s="57"/>
      <c r="H816" s="10">
        <v>0</v>
      </c>
      <c r="J816" s="4"/>
      <c r="K816" s="4"/>
      <c r="L816" s="4"/>
      <c r="M816" s="4"/>
      <c r="N816" s="4"/>
      <c r="O816" s="4"/>
    </row>
    <row r="817" spans="1:15" ht="11.65" customHeight="1" x14ac:dyDescent="0.2">
      <c r="A817" s="5">
        <f t="shared" ca="1" si="17"/>
        <v>817</v>
      </c>
      <c r="C817" s="56"/>
      <c r="D817" s="3"/>
      <c r="E817" s="3"/>
      <c r="F817" s="3" t="s">
        <v>24</v>
      </c>
      <c r="G817" s="57"/>
      <c r="H817" s="10">
        <v>121115.47837456109</v>
      </c>
      <c r="J817" s="4"/>
      <c r="K817" s="4"/>
      <c r="L817" s="4"/>
      <c r="M817" s="4"/>
      <c r="N817" s="4"/>
      <c r="O817" s="4"/>
    </row>
    <row r="818" spans="1:15" ht="11.65" customHeight="1" x14ac:dyDescent="0.2">
      <c r="A818" s="5">
        <f t="shared" ca="1" si="17"/>
        <v>818</v>
      </c>
      <c r="C818" s="56"/>
      <c r="D818" s="3"/>
      <c r="E818" s="3"/>
      <c r="F818" s="3" t="s">
        <v>304</v>
      </c>
      <c r="G818" s="57"/>
      <c r="H818" s="10">
        <v>0</v>
      </c>
      <c r="J818" s="4"/>
      <c r="K818" s="4"/>
      <c r="L818" s="4"/>
      <c r="M818" s="4"/>
      <c r="N818" s="4"/>
      <c r="O818" s="4"/>
    </row>
    <row r="819" spans="1:15" ht="11.65" customHeight="1" x14ac:dyDescent="0.2">
      <c r="A819" s="5">
        <f t="shared" ca="1" si="17"/>
        <v>819</v>
      </c>
      <c r="C819" s="56"/>
      <c r="D819" s="3"/>
      <c r="E819" s="3"/>
      <c r="F819" s="3" t="s">
        <v>302</v>
      </c>
      <c r="G819" s="57"/>
      <c r="H819" s="10">
        <v>0</v>
      </c>
      <c r="J819" s="4"/>
      <c r="K819" s="4"/>
      <c r="L819" s="4"/>
      <c r="M819" s="4"/>
      <c r="N819" s="4"/>
      <c r="O819" s="4"/>
    </row>
    <row r="820" spans="1:15" ht="11.65" customHeight="1" x14ac:dyDescent="0.2">
      <c r="A820" s="5">
        <f t="shared" ca="1" si="17"/>
        <v>820</v>
      </c>
      <c r="C820" s="56"/>
      <c r="D820" s="3"/>
      <c r="E820" s="3"/>
      <c r="F820" s="3" t="s">
        <v>247</v>
      </c>
      <c r="G820" s="57"/>
      <c r="H820" s="10">
        <v>0</v>
      </c>
      <c r="J820" s="4"/>
      <c r="K820" s="4"/>
      <c r="L820" s="4"/>
      <c r="M820" s="4"/>
      <c r="N820" s="4"/>
      <c r="O820" s="4"/>
    </row>
    <row r="821" spans="1:15" ht="11.65" customHeight="1" x14ac:dyDescent="0.2">
      <c r="A821" s="5">
        <f t="shared" ca="1" si="17"/>
        <v>821</v>
      </c>
      <c r="C821" s="56"/>
      <c r="D821" s="3"/>
      <c r="E821" s="3"/>
      <c r="F821" s="3" t="s">
        <v>303</v>
      </c>
      <c r="G821" s="57"/>
      <c r="H821" s="10">
        <v>0</v>
      </c>
      <c r="J821" s="4"/>
      <c r="K821" s="4"/>
      <c r="L821" s="4"/>
      <c r="M821" s="4"/>
      <c r="N821" s="4"/>
      <c r="O821" s="4"/>
    </row>
    <row r="822" spans="1:15" ht="11.65" customHeight="1" x14ac:dyDescent="0.2">
      <c r="A822" s="5">
        <f t="shared" ca="1" si="17"/>
        <v>822</v>
      </c>
      <c r="C822" s="56"/>
      <c r="D822" s="3"/>
      <c r="E822" s="3"/>
      <c r="F822" s="3" t="s">
        <v>249</v>
      </c>
      <c r="G822" s="57"/>
      <c r="H822" s="10">
        <v>0</v>
      </c>
      <c r="J822" s="4"/>
      <c r="K822" s="4"/>
      <c r="L822" s="4"/>
      <c r="M822" s="4"/>
      <c r="N822" s="4"/>
      <c r="O822" s="4"/>
    </row>
    <row r="823" spans="1:15" ht="11.65" customHeight="1" x14ac:dyDescent="0.2">
      <c r="A823" s="5">
        <f t="shared" ca="1" si="17"/>
        <v>823</v>
      </c>
      <c r="C823" s="56"/>
      <c r="D823" s="3"/>
      <c r="E823" s="3"/>
      <c r="F823" s="3" t="s">
        <v>251</v>
      </c>
      <c r="G823" s="57"/>
      <c r="H823" s="10">
        <v>0</v>
      </c>
      <c r="J823" s="4"/>
      <c r="K823" s="4"/>
      <c r="L823" s="4"/>
      <c r="M823" s="4"/>
      <c r="N823" s="4"/>
      <c r="O823" s="4"/>
    </row>
    <row r="824" spans="1:15" ht="11.65" customHeight="1" x14ac:dyDescent="0.2">
      <c r="A824" s="5">
        <f t="shared" ca="1" si="17"/>
        <v>824</v>
      </c>
      <c r="C824" s="56"/>
      <c r="D824" s="3"/>
      <c r="E824" s="3"/>
      <c r="F824" s="3" t="s">
        <v>252</v>
      </c>
      <c r="G824" s="57"/>
      <c r="H824" s="10">
        <v>0</v>
      </c>
      <c r="J824" s="4"/>
      <c r="K824" s="4"/>
      <c r="L824" s="4"/>
      <c r="M824" s="4"/>
      <c r="N824" s="4"/>
      <c r="O824" s="4"/>
    </row>
    <row r="825" spans="1:15" ht="11.65" customHeight="1" x14ac:dyDescent="0.2">
      <c r="A825" s="5">
        <f t="shared" ca="1" si="17"/>
        <v>825</v>
      </c>
      <c r="C825" s="56"/>
      <c r="D825" s="3"/>
      <c r="E825" s="3"/>
      <c r="F825" s="3" t="s">
        <v>30</v>
      </c>
      <c r="G825" s="57"/>
      <c r="H825" s="10">
        <v>0</v>
      </c>
      <c r="J825" s="4"/>
      <c r="K825" s="4"/>
      <c r="L825" s="4"/>
      <c r="M825" s="4"/>
      <c r="N825" s="4"/>
      <c r="O825" s="4"/>
    </row>
    <row r="826" spans="1:15" ht="11.65" customHeight="1" thickBot="1" x14ac:dyDescent="0.25">
      <c r="A826" s="5">
        <f t="shared" ca="1" si="17"/>
        <v>826</v>
      </c>
      <c r="C826" s="63" t="s">
        <v>134</v>
      </c>
      <c r="D826" s="3"/>
      <c r="E826" s="3"/>
      <c r="F826" s="3"/>
      <c r="G826" s="57" t="s">
        <v>135</v>
      </c>
      <c r="H826" s="21">
        <f>SUBTOTAL(9,H816:H825)</f>
        <v>121115.47837456109</v>
      </c>
      <c r="J826" s="4"/>
      <c r="K826" s="4"/>
      <c r="L826" s="4"/>
      <c r="M826" s="4"/>
      <c r="N826" s="4"/>
      <c r="O826" s="4"/>
    </row>
    <row r="827" spans="1:15" ht="11.65" customHeight="1" thickTop="1" x14ac:dyDescent="0.2">
      <c r="A827" s="5">
        <f t="shared" ca="1" si="17"/>
        <v>827</v>
      </c>
      <c r="C827" s="56"/>
      <c r="D827" s="3"/>
      <c r="E827" s="3"/>
      <c r="F827" s="3"/>
      <c r="G827" s="57"/>
      <c r="H827" s="2"/>
      <c r="J827" s="4"/>
      <c r="K827" s="4"/>
      <c r="L827" s="4"/>
      <c r="M827" s="4"/>
      <c r="N827" s="4"/>
      <c r="O827" s="4"/>
    </row>
    <row r="828" spans="1:15" ht="11.65" customHeight="1" x14ac:dyDescent="0.2">
      <c r="A828" s="5">
        <f t="shared" ca="1" si="17"/>
        <v>828</v>
      </c>
      <c r="C828" s="56">
        <v>114</v>
      </c>
      <c r="D828" s="3" t="s">
        <v>136</v>
      </c>
      <c r="E828" s="3"/>
      <c r="F828" s="3"/>
      <c r="G828" s="57"/>
      <c r="H828" s="2"/>
      <c r="J828" s="4"/>
      <c r="K828" s="4"/>
      <c r="L828" s="4"/>
      <c r="M828" s="4"/>
      <c r="N828" s="4"/>
      <c r="O828" s="4"/>
    </row>
    <row r="829" spans="1:15" ht="11.65" customHeight="1" x14ac:dyDescent="0.2">
      <c r="A829" s="5">
        <f t="shared" ca="1" si="17"/>
        <v>829</v>
      </c>
      <c r="C829" s="56"/>
      <c r="D829" s="3"/>
      <c r="E829" s="3"/>
      <c r="F829" s="3" t="s">
        <v>193</v>
      </c>
      <c r="G829" s="57"/>
      <c r="H829" s="10">
        <v>0</v>
      </c>
      <c r="J829" s="4"/>
      <c r="K829" s="4"/>
      <c r="L829" s="4"/>
      <c r="M829" s="4"/>
      <c r="N829" s="4"/>
      <c r="O829" s="4"/>
    </row>
    <row r="830" spans="1:15" ht="11.65" customHeight="1" x14ac:dyDescent="0.2">
      <c r="A830" s="5">
        <f t="shared" ref="A830:A893" ca="1" si="20">OFFSET(A830,-1,)+1</f>
        <v>830</v>
      </c>
      <c r="C830" s="56"/>
      <c r="D830" s="3"/>
      <c r="E830" s="3"/>
      <c r="F830" s="3" t="s">
        <v>24</v>
      </c>
      <c r="G830" s="57"/>
      <c r="H830" s="10">
        <v>158117.68832369533</v>
      </c>
      <c r="J830" s="4"/>
      <c r="K830" s="4"/>
      <c r="L830" s="4"/>
      <c r="M830" s="4"/>
      <c r="N830" s="4"/>
      <c r="O830" s="4"/>
    </row>
    <row r="831" spans="1:15" ht="11.65" customHeight="1" x14ac:dyDescent="0.2">
      <c r="A831" s="5">
        <f t="shared" ca="1" si="20"/>
        <v>831</v>
      </c>
      <c r="C831" s="56"/>
      <c r="D831" s="3"/>
      <c r="E831" s="3"/>
      <c r="F831" s="3" t="s">
        <v>249</v>
      </c>
      <c r="G831" s="57"/>
      <c r="H831" s="10">
        <v>0</v>
      </c>
      <c r="J831" s="4"/>
      <c r="K831" s="4"/>
      <c r="L831" s="4"/>
      <c r="M831" s="4"/>
      <c r="N831" s="4"/>
      <c r="O831" s="4"/>
    </row>
    <row r="832" spans="1:15" ht="11.65" customHeight="1" x14ac:dyDescent="0.2">
      <c r="A832" s="5">
        <f t="shared" ca="1" si="20"/>
        <v>832</v>
      </c>
      <c r="C832" s="56"/>
      <c r="D832" s="3"/>
      <c r="E832" s="3"/>
      <c r="F832" s="3" t="s">
        <v>251</v>
      </c>
      <c r="G832" s="57"/>
      <c r="H832" s="10">
        <v>0</v>
      </c>
      <c r="J832" s="4"/>
      <c r="K832" s="4"/>
      <c r="L832" s="4"/>
      <c r="M832" s="4"/>
      <c r="N832" s="4"/>
      <c r="O832" s="4"/>
    </row>
    <row r="833" spans="1:15" ht="11.65" customHeight="1" x14ac:dyDescent="0.2">
      <c r="A833" s="5">
        <f t="shared" ca="1" si="20"/>
        <v>833</v>
      </c>
      <c r="C833" s="56"/>
      <c r="D833" s="3"/>
      <c r="E833" s="3"/>
      <c r="F833" s="3" t="s">
        <v>250</v>
      </c>
      <c r="G833" s="57"/>
      <c r="H833" s="10">
        <v>0</v>
      </c>
      <c r="J833" s="4"/>
      <c r="K833" s="4"/>
      <c r="L833" s="4"/>
      <c r="M833" s="4"/>
      <c r="N833" s="4"/>
      <c r="O833" s="4"/>
    </row>
    <row r="834" spans="1:15" ht="11.65" customHeight="1" thickBot="1" x14ac:dyDescent="0.25">
      <c r="A834" s="5">
        <f t="shared" ca="1" si="20"/>
        <v>834</v>
      </c>
      <c r="C834" s="63" t="s">
        <v>137</v>
      </c>
      <c r="D834" s="3"/>
      <c r="E834" s="3"/>
      <c r="F834" s="3"/>
      <c r="G834" s="57" t="s">
        <v>138</v>
      </c>
      <c r="H834" s="21">
        <f>SUBTOTAL(9,H829:H833)</f>
        <v>158117.68832369533</v>
      </c>
      <c r="J834" s="4"/>
      <c r="K834" s="4"/>
      <c r="L834" s="4"/>
      <c r="M834" s="4"/>
      <c r="N834" s="4"/>
      <c r="O834" s="4"/>
    </row>
    <row r="835" spans="1:15" ht="11.65" customHeight="1" thickTop="1" x14ac:dyDescent="0.2">
      <c r="A835" s="5">
        <f t="shared" ca="1" si="20"/>
        <v>835</v>
      </c>
      <c r="C835" s="56"/>
      <c r="D835" s="3"/>
      <c r="E835" s="3"/>
      <c r="F835" s="3"/>
      <c r="G835" s="57"/>
      <c r="H835" s="2"/>
      <c r="J835" s="4"/>
      <c r="K835" s="4"/>
      <c r="L835" s="4"/>
      <c r="M835" s="4"/>
      <c r="N835" s="4"/>
      <c r="O835" s="4"/>
    </row>
    <row r="836" spans="1:15" ht="11.65" customHeight="1" x14ac:dyDescent="0.2">
      <c r="A836" s="5">
        <f t="shared" ca="1" si="20"/>
        <v>836</v>
      </c>
      <c r="C836" s="56">
        <v>115</v>
      </c>
      <c r="D836" s="3" t="s">
        <v>139</v>
      </c>
      <c r="E836" s="3"/>
      <c r="F836" s="3"/>
      <c r="G836" s="57"/>
      <c r="H836" s="2"/>
      <c r="J836" s="4"/>
      <c r="K836" s="4"/>
      <c r="L836" s="4"/>
      <c r="M836" s="4"/>
      <c r="N836" s="4"/>
      <c r="O836" s="4"/>
    </row>
    <row r="837" spans="1:15" ht="11.65" customHeight="1" x14ac:dyDescent="0.2">
      <c r="A837" s="5">
        <f t="shared" ca="1" si="20"/>
        <v>837</v>
      </c>
      <c r="C837" s="56"/>
      <c r="D837" s="3"/>
      <c r="E837" s="3"/>
      <c r="F837" s="3" t="s">
        <v>193</v>
      </c>
      <c r="G837" s="57"/>
      <c r="H837" s="10">
        <v>0</v>
      </c>
      <c r="J837" s="4"/>
      <c r="K837" s="4"/>
      <c r="L837" s="4"/>
      <c r="M837" s="4"/>
      <c r="N837" s="4"/>
      <c r="O837" s="4"/>
    </row>
    <row r="838" spans="1:15" ht="11.65" customHeight="1" x14ac:dyDescent="0.2">
      <c r="A838" s="5">
        <f t="shared" ca="1" si="20"/>
        <v>838</v>
      </c>
      <c r="C838" s="56"/>
      <c r="D838" s="3"/>
      <c r="E838" s="3"/>
      <c r="F838" s="3" t="s">
        <v>24</v>
      </c>
      <c r="G838" s="57"/>
      <c r="H838" s="10">
        <v>-42570.145536812473</v>
      </c>
      <c r="J838" s="4"/>
      <c r="K838" s="4"/>
      <c r="L838" s="4"/>
      <c r="M838" s="4"/>
      <c r="N838" s="4"/>
      <c r="O838" s="4"/>
    </row>
    <row r="839" spans="1:15" ht="11.65" customHeight="1" x14ac:dyDescent="0.2">
      <c r="A839" s="5">
        <f t="shared" ca="1" si="20"/>
        <v>839</v>
      </c>
      <c r="C839" s="56"/>
      <c r="D839" s="3"/>
      <c r="E839" s="3"/>
      <c r="F839" s="3" t="s">
        <v>249</v>
      </c>
      <c r="G839" s="57"/>
      <c r="H839" s="10">
        <v>0</v>
      </c>
      <c r="J839" s="4"/>
      <c r="K839" s="4"/>
      <c r="L839" s="4"/>
      <c r="M839" s="4"/>
      <c r="N839" s="4"/>
      <c r="O839" s="4"/>
    </row>
    <row r="840" spans="1:15" ht="11.65" customHeight="1" x14ac:dyDescent="0.2">
      <c r="A840" s="5">
        <f t="shared" ca="1" si="20"/>
        <v>840</v>
      </c>
      <c r="C840" s="56"/>
      <c r="D840" s="3"/>
      <c r="E840" s="3"/>
      <c r="F840" s="3" t="s">
        <v>251</v>
      </c>
      <c r="G840" s="57"/>
      <c r="H840" s="10">
        <v>0</v>
      </c>
      <c r="J840" s="4"/>
      <c r="K840" s="4"/>
      <c r="L840" s="4"/>
      <c r="M840" s="4"/>
      <c r="N840" s="4"/>
      <c r="O840" s="4"/>
    </row>
    <row r="841" spans="1:15" ht="11.65" customHeight="1" x14ac:dyDescent="0.2">
      <c r="A841" s="5">
        <f t="shared" ca="1" si="20"/>
        <v>841</v>
      </c>
      <c r="C841" s="56"/>
      <c r="D841" s="3"/>
      <c r="E841" s="3"/>
      <c r="F841" s="3" t="s">
        <v>250</v>
      </c>
      <c r="G841" s="57"/>
      <c r="H841" s="10">
        <v>0</v>
      </c>
      <c r="J841" s="4"/>
      <c r="K841" s="4"/>
      <c r="L841" s="4"/>
      <c r="M841" s="4"/>
      <c r="N841" s="4"/>
      <c r="O841" s="4"/>
    </row>
    <row r="842" spans="1:15" ht="11.65" customHeight="1" thickBot="1" x14ac:dyDescent="0.25">
      <c r="A842" s="5">
        <f t="shared" ca="1" si="20"/>
        <v>842</v>
      </c>
      <c r="C842" s="56" t="s">
        <v>292</v>
      </c>
      <c r="D842" s="3"/>
      <c r="E842" s="3"/>
      <c r="F842" s="3"/>
      <c r="G842" s="57" t="s">
        <v>138</v>
      </c>
      <c r="H842" s="21">
        <f>SUBTOTAL(9,H837:H841)</f>
        <v>-42570.145536812473</v>
      </c>
      <c r="J842" s="4"/>
      <c r="K842" s="4"/>
      <c r="L842" s="4"/>
      <c r="M842" s="4"/>
      <c r="N842" s="4"/>
      <c r="O842" s="4"/>
    </row>
    <row r="843" spans="1:15" ht="11.65" customHeight="1" thickTop="1" x14ac:dyDescent="0.2">
      <c r="A843" s="5">
        <f t="shared" ca="1" si="20"/>
        <v>843</v>
      </c>
      <c r="C843" s="56"/>
      <c r="D843" s="3"/>
      <c r="E843" s="3"/>
      <c r="F843" s="3"/>
      <c r="G843" s="57"/>
      <c r="H843" s="2"/>
      <c r="J843" s="4"/>
      <c r="K843" s="4"/>
      <c r="L843" s="4"/>
      <c r="M843" s="4"/>
      <c r="N843" s="4"/>
      <c r="O843" s="4"/>
    </row>
    <row r="844" spans="1:15" ht="11.65" customHeight="1" x14ac:dyDescent="0.2">
      <c r="A844" s="5">
        <f t="shared" ca="1" si="20"/>
        <v>844</v>
      </c>
      <c r="C844" s="56">
        <v>128</v>
      </c>
      <c r="D844" s="3" t="s">
        <v>291</v>
      </c>
      <c r="E844" s="3"/>
      <c r="F844" s="3"/>
      <c r="G844" s="57"/>
      <c r="H844" s="2"/>
      <c r="J844" s="4"/>
      <c r="K844" s="4"/>
      <c r="L844" s="4"/>
      <c r="M844" s="4"/>
      <c r="N844" s="4"/>
      <c r="O844" s="4"/>
    </row>
    <row r="845" spans="1:15" ht="11.65" customHeight="1" x14ac:dyDescent="0.2">
      <c r="A845" s="5">
        <f t="shared" ca="1" si="20"/>
        <v>845</v>
      </c>
      <c r="C845" s="56"/>
      <c r="D845" s="3"/>
      <c r="E845" s="3"/>
      <c r="F845" s="3" t="s">
        <v>248</v>
      </c>
      <c r="G845" s="57"/>
      <c r="H845" s="10">
        <v>0</v>
      </c>
      <c r="J845" s="4"/>
      <c r="K845" s="4"/>
      <c r="L845" s="4"/>
      <c r="M845" s="4"/>
      <c r="N845" s="4"/>
      <c r="O845" s="4"/>
    </row>
    <row r="846" spans="1:15" ht="11.65" customHeight="1" thickBot="1" x14ac:dyDescent="0.25">
      <c r="A846" s="5">
        <f t="shared" ca="1" si="20"/>
        <v>846</v>
      </c>
      <c r="C846" s="63" t="s">
        <v>293</v>
      </c>
      <c r="D846" s="3"/>
      <c r="E846" s="3"/>
      <c r="F846" s="3"/>
      <c r="G846" s="57"/>
      <c r="H846" s="21">
        <f>SUBTOTAL(9,H844:H845)</f>
        <v>0</v>
      </c>
      <c r="J846" s="4"/>
      <c r="K846" s="4"/>
      <c r="L846" s="4"/>
      <c r="M846" s="4"/>
      <c r="N846" s="4"/>
      <c r="O846" s="4"/>
    </row>
    <row r="847" spans="1:15" ht="11.65" customHeight="1" thickTop="1" x14ac:dyDescent="0.2">
      <c r="A847" s="5">
        <f t="shared" ca="1" si="20"/>
        <v>847</v>
      </c>
      <c r="C847" s="56"/>
      <c r="D847" s="3"/>
      <c r="E847" s="3"/>
      <c r="F847" s="3"/>
      <c r="G847" s="57"/>
      <c r="H847" s="2"/>
      <c r="J847" s="4"/>
      <c r="K847" s="4"/>
      <c r="L847" s="4"/>
      <c r="M847" s="4"/>
      <c r="N847" s="4"/>
      <c r="O847" s="4"/>
    </row>
    <row r="848" spans="1:15" ht="11.65" customHeight="1" x14ac:dyDescent="0.2">
      <c r="A848" s="5">
        <f t="shared" ca="1" si="20"/>
        <v>848</v>
      </c>
      <c r="C848" s="56">
        <v>124</v>
      </c>
      <c r="D848" s="3" t="s">
        <v>140</v>
      </c>
      <c r="E848" s="3"/>
      <c r="F848" s="3"/>
      <c r="G848" s="57"/>
      <c r="H848" s="2"/>
      <c r="J848" s="4"/>
      <c r="K848" s="4"/>
      <c r="L848" s="4"/>
      <c r="M848" s="4"/>
      <c r="N848" s="4"/>
      <c r="O848" s="4"/>
    </row>
    <row r="849" spans="1:15" ht="11.65" customHeight="1" x14ac:dyDescent="0.2">
      <c r="A849" s="5">
        <f t="shared" ca="1" si="20"/>
        <v>849</v>
      </c>
      <c r="C849" s="56"/>
      <c r="D849" s="3"/>
      <c r="E849" s="3"/>
      <c r="F849" s="3" t="s">
        <v>193</v>
      </c>
      <c r="G849" s="57"/>
      <c r="H849" s="10">
        <v>3311.89</v>
      </c>
      <c r="J849" s="4"/>
      <c r="K849" s="4"/>
      <c r="L849" s="4"/>
      <c r="M849" s="4"/>
      <c r="N849" s="4"/>
      <c r="O849" s="4"/>
    </row>
    <row r="850" spans="1:15" ht="11.65" customHeight="1" x14ac:dyDescent="0.2">
      <c r="A850" s="5">
        <f t="shared" ca="1" si="20"/>
        <v>850</v>
      </c>
      <c r="C850" s="56"/>
      <c r="D850" s="3"/>
      <c r="E850" s="3"/>
      <c r="F850" s="3" t="s">
        <v>248</v>
      </c>
      <c r="G850" s="57"/>
      <c r="H850" s="10">
        <v>0</v>
      </c>
      <c r="J850" s="4"/>
      <c r="K850" s="4"/>
      <c r="L850" s="4"/>
      <c r="M850" s="4"/>
      <c r="N850" s="4"/>
      <c r="O850" s="4"/>
    </row>
    <row r="851" spans="1:15" ht="11.65" customHeight="1" thickBot="1" x14ac:dyDescent="0.25">
      <c r="A851" s="5">
        <f t="shared" ca="1" si="20"/>
        <v>851</v>
      </c>
      <c r="C851" s="56"/>
      <c r="D851" s="3"/>
      <c r="E851" s="3"/>
      <c r="F851" s="3"/>
      <c r="G851" s="57" t="s">
        <v>141</v>
      </c>
      <c r="H851" s="21">
        <f>SUBTOTAL(9,H849:H850)</f>
        <v>3311.89</v>
      </c>
      <c r="J851" s="4"/>
      <c r="K851" s="4"/>
      <c r="L851" s="4"/>
      <c r="M851" s="4"/>
      <c r="N851" s="4"/>
      <c r="O851" s="4"/>
    </row>
    <row r="852" spans="1:15" ht="11.65" customHeight="1" thickTop="1" x14ac:dyDescent="0.2">
      <c r="A852" s="5">
        <f t="shared" ca="1" si="20"/>
        <v>852</v>
      </c>
      <c r="C852" s="56"/>
      <c r="D852" s="3"/>
      <c r="E852" s="3"/>
      <c r="F852" s="3"/>
      <c r="G852" s="57"/>
      <c r="H852" s="2"/>
      <c r="J852" s="4"/>
      <c r="K852" s="4"/>
      <c r="L852" s="4"/>
      <c r="M852" s="4"/>
      <c r="N852" s="4"/>
      <c r="O852" s="4"/>
    </row>
    <row r="853" spans="1:15" ht="11.65" customHeight="1" x14ac:dyDescent="0.2">
      <c r="A853" s="5">
        <f t="shared" ca="1" si="20"/>
        <v>853</v>
      </c>
      <c r="C853" s="56" t="s">
        <v>142</v>
      </c>
      <c r="D853" s="3" t="s">
        <v>140</v>
      </c>
      <c r="E853" s="3"/>
      <c r="F853" s="3"/>
      <c r="G853" s="57"/>
      <c r="H853" s="2"/>
      <c r="J853" s="4"/>
      <c r="K853" s="4"/>
      <c r="L853" s="4"/>
      <c r="M853" s="4"/>
      <c r="N853" s="4"/>
      <c r="O853" s="4"/>
    </row>
    <row r="854" spans="1:15" ht="11.65" customHeight="1" x14ac:dyDescent="0.2">
      <c r="A854" s="5">
        <f t="shared" ca="1" si="20"/>
        <v>854</v>
      </c>
      <c r="C854" s="56"/>
      <c r="D854" s="3"/>
      <c r="E854" s="3"/>
      <c r="F854" s="3" t="s">
        <v>193</v>
      </c>
      <c r="G854" s="57"/>
      <c r="H854" s="10">
        <v>0</v>
      </c>
      <c r="J854" s="4"/>
      <c r="K854" s="4"/>
      <c r="L854" s="4"/>
      <c r="M854" s="4"/>
      <c r="N854" s="4"/>
      <c r="O854" s="4"/>
    </row>
    <row r="855" spans="1:15" ht="11.65" customHeight="1" x14ac:dyDescent="0.2">
      <c r="A855" s="5">
        <f t="shared" ca="1" si="20"/>
        <v>855</v>
      </c>
      <c r="C855" s="56"/>
      <c r="D855" s="3"/>
      <c r="E855" s="3"/>
      <c r="F855" s="3" t="s">
        <v>24</v>
      </c>
      <c r="G855" s="57"/>
      <c r="H855" s="10">
        <v>0</v>
      </c>
      <c r="J855" s="4"/>
      <c r="K855" s="4"/>
      <c r="L855" s="4"/>
      <c r="M855" s="4"/>
      <c r="N855" s="4"/>
      <c r="O855" s="4"/>
    </row>
    <row r="856" spans="1:15" ht="11.65" customHeight="1" x14ac:dyDescent="0.2">
      <c r="A856" s="5">
        <f t="shared" ca="1" si="20"/>
        <v>856</v>
      </c>
      <c r="C856" s="56"/>
      <c r="D856" s="3"/>
      <c r="E856" s="3"/>
      <c r="F856" s="3" t="s">
        <v>251</v>
      </c>
      <c r="G856" s="57"/>
      <c r="H856" s="10">
        <v>0</v>
      </c>
      <c r="J856" s="4"/>
      <c r="K856" s="4"/>
      <c r="L856" s="4"/>
      <c r="M856" s="4"/>
      <c r="N856" s="4"/>
      <c r="O856" s="4"/>
    </row>
    <row r="857" spans="1:15" ht="11.65" customHeight="1" x14ac:dyDescent="0.2">
      <c r="A857" s="5">
        <f t="shared" ca="1" si="20"/>
        <v>857</v>
      </c>
      <c r="C857" s="56"/>
      <c r="D857" s="3"/>
      <c r="E857" s="3"/>
      <c r="F857" s="3" t="s">
        <v>248</v>
      </c>
      <c r="G857" s="57"/>
      <c r="H857" s="10">
        <v>0</v>
      </c>
      <c r="J857" s="4"/>
      <c r="K857" s="4"/>
      <c r="L857" s="4"/>
      <c r="M857" s="4"/>
      <c r="N857" s="4"/>
      <c r="O857" s="4"/>
    </row>
    <row r="858" spans="1:15" ht="11.65" customHeight="1" thickBot="1" x14ac:dyDescent="0.25">
      <c r="A858" s="5">
        <f t="shared" ca="1" si="20"/>
        <v>858</v>
      </c>
      <c r="C858" s="56"/>
      <c r="D858" s="3"/>
      <c r="E858" s="3"/>
      <c r="F858" s="3"/>
      <c r="G858" s="57" t="s">
        <v>141</v>
      </c>
      <c r="H858" s="21">
        <f>SUBTOTAL(9,H854:H857)</f>
        <v>0</v>
      </c>
      <c r="J858" s="4"/>
      <c r="K858" s="4"/>
      <c r="L858" s="4"/>
      <c r="M858" s="4"/>
      <c r="N858" s="4"/>
      <c r="O858" s="4"/>
    </row>
    <row r="859" spans="1:15" ht="11.65" customHeight="1" thickTop="1" x14ac:dyDescent="0.2">
      <c r="A859" s="5">
        <f t="shared" ca="1" si="20"/>
        <v>859</v>
      </c>
      <c r="C859" s="56"/>
      <c r="D859" s="3"/>
      <c r="E859" s="3"/>
      <c r="F859" s="3"/>
      <c r="G859" s="57"/>
      <c r="H859" s="2"/>
      <c r="J859" s="4"/>
      <c r="K859" s="4"/>
      <c r="L859" s="4"/>
      <c r="M859" s="4"/>
      <c r="N859" s="4"/>
      <c r="O859" s="4"/>
    </row>
    <row r="860" spans="1:15" ht="11.65" customHeight="1" x14ac:dyDescent="0.2">
      <c r="A860" s="5">
        <f t="shared" ca="1" si="20"/>
        <v>860</v>
      </c>
      <c r="C860" s="56" t="s">
        <v>143</v>
      </c>
      <c r="D860" s="3" t="s">
        <v>140</v>
      </c>
      <c r="E860" s="3"/>
      <c r="F860" s="3"/>
      <c r="G860" s="57"/>
      <c r="H860" s="2"/>
      <c r="J860" s="4"/>
      <c r="K860" s="4"/>
      <c r="L860" s="4"/>
      <c r="M860" s="4"/>
      <c r="N860" s="4"/>
      <c r="O860" s="4"/>
    </row>
    <row r="861" spans="1:15" ht="11.65" customHeight="1" x14ac:dyDescent="0.2">
      <c r="A861" s="5">
        <f t="shared" ca="1" si="20"/>
        <v>861</v>
      </c>
      <c r="C861" s="56"/>
      <c r="D861" s="3"/>
      <c r="E861" s="3"/>
      <c r="F861" s="3" t="s">
        <v>193</v>
      </c>
      <c r="G861" s="57"/>
      <c r="H861" s="10">
        <v>0</v>
      </c>
      <c r="J861" s="4"/>
      <c r="K861" s="4"/>
      <c r="L861" s="4"/>
      <c r="M861" s="4"/>
      <c r="N861" s="4"/>
      <c r="O861" s="4"/>
    </row>
    <row r="862" spans="1:15" ht="11.65" customHeight="1" x14ac:dyDescent="0.2">
      <c r="A862" s="5">
        <f t="shared" ca="1" si="20"/>
        <v>862</v>
      </c>
      <c r="C862" s="56"/>
      <c r="D862" s="3"/>
      <c r="E862" s="3"/>
      <c r="F862" s="3" t="s">
        <v>255</v>
      </c>
      <c r="G862" s="57"/>
      <c r="H862" s="10">
        <v>0</v>
      </c>
      <c r="J862" s="4"/>
      <c r="K862" s="4"/>
      <c r="L862" s="4"/>
      <c r="M862" s="4"/>
      <c r="N862" s="4"/>
      <c r="O862" s="4"/>
    </row>
    <row r="863" spans="1:15" ht="11.65" customHeight="1" x14ac:dyDescent="0.2">
      <c r="A863" s="5">
        <f t="shared" ca="1" si="20"/>
        <v>863</v>
      </c>
      <c r="C863" s="56"/>
      <c r="D863" s="3"/>
      <c r="E863" s="3"/>
      <c r="F863" s="3" t="s">
        <v>272</v>
      </c>
      <c r="G863" s="57"/>
      <c r="H863" s="10">
        <v>0</v>
      </c>
      <c r="J863" s="4"/>
      <c r="K863" s="4"/>
      <c r="L863" s="4"/>
      <c r="M863" s="4"/>
      <c r="N863" s="4"/>
      <c r="O863" s="4"/>
    </row>
    <row r="864" spans="1:15" ht="11.65" customHeight="1" x14ac:dyDescent="0.2">
      <c r="A864" s="5">
        <f t="shared" ca="1" si="20"/>
        <v>864</v>
      </c>
      <c r="C864" s="56"/>
      <c r="D864" s="3"/>
      <c r="E864" s="3"/>
      <c r="F864" s="3" t="s">
        <v>24</v>
      </c>
      <c r="G864" s="57"/>
      <c r="H864" s="10">
        <v>0</v>
      </c>
      <c r="J864" s="4"/>
      <c r="K864" s="4"/>
      <c r="L864" s="4"/>
      <c r="M864" s="4"/>
      <c r="N864" s="4"/>
      <c r="O864" s="4"/>
    </row>
    <row r="865" spans="1:15" ht="11.65" customHeight="1" x14ac:dyDescent="0.2">
      <c r="A865" s="5">
        <f t="shared" ca="1" si="20"/>
        <v>865</v>
      </c>
      <c r="C865" s="56"/>
      <c r="D865" s="3"/>
      <c r="E865" s="3"/>
      <c r="F865" s="3" t="s">
        <v>248</v>
      </c>
      <c r="G865" s="57"/>
      <c r="H865" s="10">
        <v>0</v>
      </c>
      <c r="J865" s="4"/>
      <c r="K865" s="4"/>
      <c r="L865" s="4"/>
      <c r="M865" s="4"/>
      <c r="N865" s="4"/>
      <c r="O865" s="4"/>
    </row>
    <row r="866" spans="1:15" ht="11.65" customHeight="1" thickBot="1" x14ac:dyDescent="0.25">
      <c r="A866" s="5">
        <f t="shared" ca="1" si="20"/>
        <v>866</v>
      </c>
      <c r="C866" s="56"/>
      <c r="D866" s="3"/>
      <c r="E866" s="3"/>
      <c r="F866" s="3"/>
      <c r="G866" s="57" t="s">
        <v>141</v>
      </c>
      <c r="H866" s="21">
        <f>SUBTOTAL(9,H861:H865)</f>
        <v>0</v>
      </c>
      <c r="J866" s="4"/>
      <c r="K866" s="4"/>
      <c r="L866" s="4"/>
      <c r="M866" s="4"/>
      <c r="N866" s="4"/>
      <c r="O866" s="4"/>
    </row>
    <row r="867" spans="1:15" ht="11.65" customHeight="1" thickTop="1" x14ac:dyDescent="0.2">
      <c r="A867" s="5">
        <f t="shared" ca="1" si="20"/>
        <v>867</v>
      </c>
      <c r="C867" s="56"/>
      <c r="D867" s="3"/>
      <c r="E867" s="3"/>
      <c r="F867" s="3"/>
      <c r="G867" s="57"/>
      <c r="H867" s="2"/>
      <c r="J867" s="4"/>
      <c r="K867" s="4"/>
      <c r="L867" s="4"/>
      <c r="M867" s="4"/>
      <c r="N867" s="4"/>
      <c r="O867" s="4"/>
    </row>
    <row r="868" spans="1:15" ht="11.65" customHeight="1" thickBot="1" x14ac:dyDescent="0.25">
      <c r="A868" s="5">
        <f t="shared" ca="1" si="20"/>
        <v>868</v>
      </c>
      <c r="C868" s="65" t="s">
        <v>144</v>
      </c>
      <c r="D868" s="3"/>
      <c r="E868" s="3"/>
      <c r="F868" s="3"/>
      <c r="G868" s="57"/>
      <c r="H868" s="13">
        <v>3311.89</v>
      </c>
      <c r="J868" s="4"/>
      <c r="K868" s="4"/>
      <c r="L868" s="4"/>
      <c r="M868" s="4"/>
      <c r="N868" s="4"/>
      <c r="O868" s="4"/>
    </row>
    <row r="869" spans="1:15" ht="11.65" customHeight="1" thickTop="1" x14ac:dyDescent="0.2">
      <c r="A869" s="5">
        <f t="shared" ca="1" si="20"/>
        <v>869</v>
      </c>
      <c r="C869" s="56"/>
      <c r="D869" s="3"/>
      <c r="E869" s="3"/>
      <c r="F869" s="3"/>
      <c r="G869" s="57"/>
      <c r="H869" s="2"/>
      <c r="J869" s="4"/>
      <c r="K869" s="4"/>
      <c r="L869" s="4"/>
      <c r="M869" s="4"/>
      <c r="N869" s="4"/>
      <c r="O869" s="4"/>
    </row>
    <row r="870" spans="1:15" ht="11.65" customHeight="1" x14ac:dyDescent="0.2">
      <c r="A870" s="5">
        <f t="shared" ca="1" si="20"/>
        <v>870</v>
      </c>
      <c r="C870" s="56">
        <v>151</v>
      </c>
      <c r="D870" s="3" t="s">
        <v>8</v>
      </c>
      <c r="E870" s="3"/>
      <c r="F870" s="3"/>
      <c r="G870" s="57"/>
      <c r="H870" s="2"/>
      <c r="J870" s="4"/>
      <c r="K870" s="4"/>
      <c r="L870" s="4"/>
      <c r="M870" s="4"/>
      <c r="N870" s="4"/>
      <c r="O870" s="4"/>
    </row>
    <row r="871" spans="1:15" ht="11.65" customHeight="1" x14ac:dyDescent="0.2">
      <c r="A871" s="5">
        <f t="shared" ca="1" si="20"/>
        <v>871</v>
      </c>
      <c r="C871" s="56"/>
      <c r="D871" s="3"/>
      <c r="E871" s="3"/>
      <c r="F871" s="3" t="s">
        <v>259</v>
      </c>
      <c r="G871" s="57"/>
      <c r="H871" s="10">
        <v>0</v>
      </c>
      <c r="J871" s="4"/>
      <c r="K871" s="4"/>
      <c r="L871" s="4"/>
      <c r="M871" s="4"/>
      <c r="N871" s="4"/>
      <c r="O871" s="4"/>
    </row>
    <row r="872" spans="1:15" ht="11.65" customHeight="1" x14ac:dyDescent="0.2">
      <c r="A872" s="5">
        <f t="shared" ca="1" si="20"/>
        <v>872</v>
      </c>
      <c r="C872" s="56"/>
      <c r="D872" s="3"/>
      <c r="E872" s="3"/>
      <c r="F872" s="3" t="s">
        <v>247</v>
      </c>
      <c r="G872" s="57"/>
      <c r="H872" s="10">
        <v>0</v>
      </c>
      <c r="J872" s="4"/>
      <c r="K872" s="4"/>
      <c r="L872" s="4"/>
      <c r="M872" s="4"/>
      <c r="N872" s="4"/>
      <c r="O872" s="4"/>
    </row>
    <row r="873" spans="1:15" ht="11.65" customHeight="1" x14ac:dyDescent="0.2">
      <c r="A873" s="5">
        <f t="shared" ca="1" si="20"/>
        <v>873</v>
      </c>
      <c r="C873" s="56"/>
      <c r="D873" s="3"/>
      <c r="E873" s="3"/>
      <c r="F873" s="3" t="s">
        <v>252</v>
      </c>
      <c r="G873" s="57"/>
      <c r="H873" s="10">
        <v>499659.49733814207</v>
      </c>
      <c r="J873" s="4"/>
      <c r="K873" s="4"/>
      <c r="L873" s="4"/>
      <c r="M873" s="4"/>
      <c r="N873" s="4"/>
      <c r="O873" s="4"/>
    </row>
    <row r="874" spans="1:15" ht="11.65" customHeight="1" x14ac:dyDescent="0.2">
      <c r="A874" s="5">
        <f t="shared" ca="1" si="20"/>
        <v>874</v>
      </c>
      <c r="C874" s="56"/>
      <c r="D874" s="3"/>
      <c r="E874" s="3"/>
      <c r="F874" s="3" t="s">
        <v>30</v>
      </c>
      <c r="G874" s="57"/>
      <c r="H874" s="10">
        <v>0</v>
      </c>
      <c r="J874" s="4"/>
      <c r="K874" s="4"/>
      <c r="L874" s="4"/>
      <c r="M874" s="4"/>
      <c r="N874" s="4"/>
      <c r="O874" s="4"/>
    </row>
    <row r="875" spans="1:15" ht="11.65" customHeight="1" x14ac:dyDescent="0.2">
      <c r="A875" s="5">
        <f t="shared" ca="1" si="20"/>
        <v>875</v>
      </c>
      <c r="C875" s="56"/>
      <c r="D875" s="3"/>
      <c r="E875" s="3"/>
      <c r="F875" s="3" t="s">
        <v>256</v>
      </c>
      <c r="G875" s="57"/>
      <c r="H875" s="10">
        <v>10499359.629177064</v>
      </c>
      <c r="J875" s="4"/>
      <c r="K875" s="4"/>
      <c r="L875" s="4"/>
      <c r="M875" s="4"/>
      <c r="N875" s="4"/>
      <c r="O875" s="4"/>
    </row>
    <row r="876" spans="1:15" ht="11.65" customHeight="1" x14ac:dyDescent="0.2">
      <c r="A876" s="5">
        <f t="shared" ca="1" si="20"/>
        <v>876</v>
      </c>
      <c r="C876" s="56"/>
      <c r="D876" s="3"/>
      <c r="E876" s="3"/>
      <c r="F876" s="3" t="s">
        <v>30</v>
      </c>
      <c r="G876" s="57"/>
      <c r="H876" s="10">
        <v>0</v>
      </c>
      <c r="J876" s="4"/>
      <c r="K876" s="4"/>
      <c r="L876" s="4"/>
      <c r="M876" s="4"/>
      <c r="N876" s="4"/>
      <c r="O876" s="4"/>
    </row>
    <row r="877" spans="1:15" ht="11.65" customHeight="1" x14ac:dyDescent="0.2">
      <c r="A877" s="5">
        <f t="shared" ca="1" si="20"/>
        <v>877</v>
      </c>
      <c r="C877" s="56"/>
      <c r="D877" s="3"/>
      <c r="E877" s="3"/>
      <c r="F877" s="3" t="s">
        <v>30</v>
      </c>
      <c r="G877" s="57"/>
      <c r="H877" s="10">
        <v>0</v>
      </c>
      <c r="J877" s="4"/>
      <c r="K877" s="4"/>
      <c r="L877" s="4"/>
      <c r="M877" s="4"/>
      <c r="N877" s="4"/>
      <c r="O877" s="4"/>
    </row>
    <row r="878" spans="1:15" ht="11.65" customHeight="1" x14ac:dyDescent="0.2">
      <c r="A878" s="5">
        <f t="shared" ca="1" si="20"/>
        <v>878</v>
      </c>
      <c r="C878" s="63" t="s">
        <v>145</v>
      </c>
      <c r="D878" s="3"/>
      <c r="E878" s="3"/>
      <c r="F878" s="3"/>
      <c r="G878" s="57" t="s">
        <v>146</v>
      </c>
      <c r="H878" s="12">
        <f>SUBTOTAL(9,H871:H877)</f>
        <v>10999019.126515206</v>
      </c>
      <c r="J878" s="4"/>
      <c r="K878" s="4"/>
      <c r="L878" s="4"/>
      <c r="M878" s="4"/>
      <c r="N878" s="4"/>
      <c r="O878" s="4"/>
    </row>
    <row r="879" spans="1:15" ht="11.65" customHeight="1" x14ac:dyDescent="0.2">
      <c r="A879" s="5">
        <f t="shared" ca="1" si="20"/>
        <v>879</v>
      </c>
      <c r="C879" s="56"/>
      <c r="D879" s="3"/>
      <c r="E879" s="3"/>
      <c r="F879" s="3"/>
      <c r="G879" s="57"/>
      <c r="H879" s="2"/>
      <c r="J879" s="4"/>
      <c r="K879" s="4"/>
      <c r="L879" s="4"/>
      <c r="M879" s="4"/>
      <c r="N879" s="4"/>
      <c r="O879" s="4"/>
    </row>
    <row r="880" spans="1:15" ht="11.65" customHeight="1" x14ac:dyDescent="0.2">
      <c r="A880" s="5">
        <f t="shared" ca="1" si="20"/>
        <v>880</v>
      </c>
      <c r="C880" s="56">
        <v>152</v>
      </c>
      <c r="D880" s="3" t="s">
        <v>147</v>
      </c>
      <c r="E880" s="3"/>
      <c r="F880" s="3"/>
      <c r="G880" s="57"/>
      <c r="H880" s="2"/>
      <c r="J880" s="4"/>
      <c r="K880" s="4"/>
      <c r="L880" s="4"/>
      <c r="M880" s="4"/>
      <c r="N880" s="4"/>
      <c r="O880" s="4"/>
    </row>
    <row r="881" spans="1:15" ht="11.65" customHeight="1" x14ac:dyDescent="0.2">
      <c r="A881" s="5">
        <f t="shared" ca="1" si="20"/>
        <v>881</v>
      </c>
      <c r="C881" s="56"/>
      <c r="D881" s="3"/>
      <c r="E881" s="3"/>
      <c r="F881" s="3" t="s">
        <v>247</v>
      </c>
      <c r="G881" s="57"/>
      <c r="H881" s="10">
        <v>0</v>
      </c>
      <c r="J881" s="4"/>
      <c r="K881" s="4"/>
      <c r="L881" s="4"/>
      <c r="M881" s="4"/>
      <c r="N881" s="4"/>
      <c r="O881" s="4"/>
    </row>
    <row r="882" spans="1:15" ht="11.65" customHeight="1" x14ac:dyDescent="0.2">
      <c r="A882" s="5">
        <f t="shared" ca="1" si="20"/>
        <v>882</v>
      </c>
      <c r="C882" s="56"/>
      <c r="D882" s="3"/>
      <c r="E882" s="3"/>
      <c r="F882" s="3" t="s">
        <v>252</v>
      </c>
      <c r="G882" s="57"/>
      <c r="H882" s="10">
        <v>0</v>
      </c>
      <c r="J882" s="4"/>
      <c r="K882" s="4"/>
      <c r="L882" s="4"/>
      <c r="M882" s="4"/>
      <c r="N882" s="4"/>
      <c r="O882" s="4"/>
    </row>
    <row r="883" spans="1:15" ht="11.65" customHeight="1" x14ac:dyDescent="0.2">
      <c r="A883" s="5">
        <f t="shared" ca="1" si="20"/>
        <v>883</v>
      </c>
      <c r="C883" s="56"/>
      <c r="D883" s="3"/>
      <c r="E883" s="3"/>
      <c r="F883" s="3" t="s">
        <v>30</v>
      </c>
      <c r="G883" s="57"/>
      <c r="H883" s="10">
        <v>0</v>
      </c>
      <c r="J883" s="4"/>
      <c r="K883" s="4"/>
      <c r="L883" s="4"/>
      <c r="M883" s="4"/>
      <c r="N883" s="4"/>
      <c r="O883" s="4"/>
    </row>
    <row r="884" spans="1:15" ht="11.65" customHeight="1" x14ac:dyDescent="0.2">
      <c r="A884" s="5">
        <f t="shared" ca="1" si="20"/>
        <v>884</v>
      </c>
      <c r="C884" s="56"/>
      <c r="D884" s="3"/>
      <c r="E884" s="3"/>
      <c r="F884" s="3"/>
      <c r="G884" s="57"/>
      <c r="H884" s="12">
        <f>SUBTOTAL(9,H881:H883)</f>
        <v>0</v>
      </c>
      <c r="J884" s="4"/>
      <c r="K884" s="4"/>
      <c r="L884" s="4"/>
      <c r="M884" s="4"/>
      <c r="N884" s="4"/>
      <c r="O884" s="4"/>
    </row>
    <row r="885" spans="1:15" ht="11.65" customHeight="1" x14ac:dyDescent="0.2">
      <c r="A885" s="5">
        <f t="shared" ca="1" si="20"/>
        <v>885</v>
      </c>
      <c r="C885" s="56"/>
      <c r="D885" s="3"/>
      <c r="E885" s="3"/>
      <c r="F885" s="3"/>
      <c r="G885" s="57"/>
      <c r="H885" s="2"/>
      <c r="J885" s="4"/>
      <c r="K885" s="4"/>
      <c r="L885" s="4"/>
      <c r="M885" s="4"/>
      <c r="N885" s="4"/>
      <c r="O885" s="4"/>
    </row>
    <row r="886" spans="1:15" ht="11.65" customHeight="1" x14ac:dyDescent="0.2">
      <c r="A886" s="5">
        <f t="shared" ca="1" si="20"/>
        <v>886</v>
      </c>
      <c r="C886" s="56">
        <v>25316</v>
      </c>
      <c r="D886" s="3" t="s">
        <v>148</v>
      </c>
      <c r="E886" s="3"/>
      <c r="F886" s="3"/>
      <c r="G886" s="57"/>
      <c r="H886" s="2"/>
      <c r="J886" s="4"/>
      <c r="K886" s="4"/>
      <c r="L886" s="4"/>
      <c r="M886" s="4"/>
      <c r="N886" s="4"/>
      <c r="O886" s="4"/>
    </row>
    <row r="887" spans="1:15" ht="11.65" customHeight="1" x14ac:dyDescent="0.2">
      <c r="A887" s="5">
        <f t="shared" ca="1" si="20"/>
        <v>887</v>
      </c>
      <c r="C887" s="56"/>
      <c r="D887" s="3"/>
      <c r="E887" s="3"/>
      <c r="F887" s="3" t="s">
        <v>247</v>
      </c>
      <c r="G887" s="57"/>
      <c r="H887" s="10">
        <v>0</v>
      </c>
      <c r="J887" s="4"/>
      <c r="K887" s="4"/>
      <c r="L887" s="4"/>
      <c r="M887" s="4"/>
      <c r="N887" s="4"/>
      <c r="O887" s="4"/>
    </row>
    <row r="888" spans="1:15" ht="11.65" customHeight="1" x14ac:dyDescent="0.2">
      <c r="A888" s="5">
        <f t="shared" ca="1" si="20"/>
        <v>888</v>
      </c>
      <c r="C888" s="56"/>
      <c r="D888" s="3"/>
      <c r="E888" s="3"/>
      <c r="F888" s="3" t="s">
        <v>252</v>
      </c>
      <c r="G888" s="57"/>
      <c r="H888" s="10">
        <v>0</v>
      </c>
      <c r="J888" s="4"/>
      <c r="K888" s="4"/>
      <c r="L888" s="4"/>
      <c r="M888" s="4"/>
      <c r="N888" s="4"/>
      <c r="O888" s="4"/>
    </row>
    <row r="889" spans="1:15" ht="11.65" customHeight="1" x14ac:dyDescent="0.2">
      <c r="A889" s="5">
        <f t="shared" ca="1" si="20"/>
        <v>889</v>
      </c>
      <c r="C889" s="56"/>
      <c r="D889" s="3"/>
      <c r="E889" s="3"/>
      <c r="F889" s="3" t="s">
        <v>30</v>
      </c>
      <c r="G889" s="57"/>
      <c r="H889" s="10">
        <v>0</v>
      </c>
      <c r="J889" s="4"/>
      <c r="K889" s="4"/>
      <c r="L889" s="4"/>
      <c r="M889" s="4"/>
      <c r="N889" s="4"/>
      <c r="O889" s="4"/>
    </row>
    <row r="890" spans="1:15" ht="11.65" customHeight="1" x14ac:dyDescent="0.2">
      <c r="A890" s="5">
        <f t="shared" ca="1" si="20"/>
        <v>890</v>
      </c>
      <c r="C890" s="56"/>
      <c r="D890" s="3"/>
      <c r="E890" s="3"/>
      <c r="F890" s="3"/>
      <c r="G890" s="57" t="s">
        <v>146</v>
      </c>
      <c r="H890" s="12">
        <f>SUBTOTAL(9,H887:H889)</f>
        <v>0</v>
      </c>
      <c r="J890" s="4"/>
      <c r="K890" s="4"/>
      <c r="L890" s="4"/>
      <c r="M890" s="4"/>
      <c r="N890" s="4"/>
      <c r="O890" s="4"/>
    </row>
    <row r="891" spans="1:15" ht="11.65" customHeight="1" x14ac:dyDescent="0.2">
      <c r="A891" s="5">
        <f t="shared" ca="1" si="20"/>
        <v>891</v>
      </c>
      <c r="C891" s="56"/>
      <c r="D891" s="3"/>
      <c r="E891" s="3"/>
      <c r="F891" s="3"/>
      <c r="G891" s="57"/>
      <c r="H891" s="2"/>
      <c r="J891" s="4"/>
      <c r="K891" s="4"/>
      <c r="L891" s="4"/>
      <c r="M891" s="4"/>
      <c r="N891" s="4"/>
      <c r="O891" s="4"/>
    </row>
    <row r="892" spans="1:15" ht="11.65" customHeight="1" x14ac:dyDescent="0.2">
      <c r="A892" s="5">
        <f t="shared" ca="1" si="20"/>
        <v>892</v>
      </c>
      <c r="C892" s="56">
        <v>25317</v>
      </c>
      <c r="D892" s="3" t="s">
        <v>148</v>
      </c>
      <c r="E892" s="3"/>
      <c r="F892" s="3"/>
      <c r="G892" s="57"/>
      <c r="H892" s="2"/>
      <c r="J892" s="4"/>
      <c r="K892" s="4"/>
      <c r="L892" s="4"/>
      <c r="M892" s="4"/>
      <c r="N892" s="4"/>
      <c r="O892" s="4"/>
    </row>
    <row r="893" spans="1:15" ht="11.65" customHeight="1" x14ac:dyDescent="0.2">
      <c r="A893" s="5">
        <f t="shared" ca="1" si="20"/>
        <v>893</v>
      </c>
      <c r="C893" s="56"/>
      <c r="D893" s="3"/>
      <c r="E893" s="3"/>
      <c r="F893" s="3" t="s">
        <v>247</v>
      </c>
      <c r="G893" s="57"/>
      <c r="H893" s="10">
        <v>0</v>
      </c>
      <c r="J893" s="4"/>
      <c r="K893" s="4"/>
      <c r="L893" s="4"/>
      <c r="M893" s="4"/>
      <c r="N893" s="4"/>
      <c r="O893" s="4"/>
    </row>
    <row r="894" spans="1:15" ht="11.65" customHeight="1" x14ac:dyDescent="0.2">
      <c r="A894" s="5">
        <f t="shared" ref="A894:A957" ca="1" si="21">OFFSET(A894,-1,)+1</f>
        <v>894</v>
      </c>
      <c r="C894" s="56"/>
      <c r="D894" s="3"/>
      <c r="E894" s="3"/>
      <c r="F894" s="3" t="s">
        <v>252</v>
      </c>
      <c r="G894" s="57"/>
      <c r="H894" s="10">
        <v>0</v>
      </c>
      <c r="J894" s="4"/>
      <c r="K894" s="4"/>
      <c r="L894" s="4"/>
      <c r="M894" s="4"/>
      <c r="N894" s="4"/>
      <c r="O894" s="4"/>
    </row>
    <row r="895" spans="1:15" ht="11.65" customHeight="1" x14ac:dyDescent="0.2">
      <c r="A895" s="5">
        <f t="shared" ca="1" si="21"/>
        <v>895</v>
      </c>
      <c r="C895" s="56"/>
      <c r="D895" s="3"/>
      <c r="E895" s="3"/>
      <c r="F895" s="3" t="s">
        <v>30</v>
      </c>
      <c r="G895" s="57"/>
      <c r="H895" s="10">
        <v>0</v>
      </c>
      <c r="J895" s="4"/>
      <c r="K895" s="4"/>
      <c r="L895" s="4"/>
      <c r="M895" s="4"/>
      <c r="N895" s="4"/>
      <c r="O895" s="4"/>
    </row>
    <row r="896" spans="1:15" ht="11.65" customHeight="1" x14ac:dyDescent="0.2">
      <c r="A896" s="5">
        <f t="shared" ca="1" si="21"/>
        <v>896</v>
      </c>
      <c r="C896" s="56"/>
      <c r="D896" s="3"/>
      <c r="E896" s="3"/>
      <c r="F896" s="3"/>
      <c r="G896" s="57" t="s">
        <v>146</v>
      </c>
      <c r="H896" s="12">
        <f>SUBTOTAL(9,H893:H895)</f>
        <v>0</v>
      </c>
      <c r="J896" s="4"/>
      <c r="K896" s="4"/>
      <c r="L896" s="4"/>
      <c r="M896" s="4"/>
      <c r="N896" s="4"/>
      <c r="O896" s="4"/>
    </row>
    <row r="897" spans="1:15" ht="11.65" customHeight="1" x14ac:dyDescent="0.2">
      <c r="A897" s="5">
        <f t="shared" ca="1" si="21"/>
        <v>897</v>
      </c>
      <c r="C897" s="56"/>
      <c r="D897" s="3"/>
      <c r="E897" s="3"/>
      <c r="F897" s="3"/>
      <c r="G897" s="57"/>
      <c r="H897" s="2"/>
      <c r="J897" s="4"/>
      <c r="K897" s="4"/>
      <c r="L897" s="4"/>
      <c r="M897" s="4"/>
      <c r="N897" s="4"/>
      <c r="O897" s="4"/>
    </row>
    <row r="898" spans="1:15" ht="11.65" customHeight="1" x14ac:dyDescent="0.2">
      <c r="A898" s="5">
        <f t="shared" ca="1" si="21"/>
        <v>898</v>
      </c>
      <c r="C898" s="56">
        <v>25319</v>
      </c>
      <c r="D898" s="3" t="s">
        <v>149</v>
      </c>
      <c r="E898" s="3"/>
      <c r="F898" s="3"/>
      <c r="G898" s="57"/>
      <c r="H898" s="2"/>
      <c r="J898" s="4"/>
      <c r="K898" s="4"/>
      <c r="L898" s="4"/>
      <c r="M898" s="4"/>
      <c r="N898" s="4"/>
      <c r="O898" s="4"/>
    </row>
    <row r="899" spans="1:15" ht="11.65" customHeight="1" x14ac:dyDescent="0.2">
      <c r="A899" s="5">
        <f t="shared" ca="1" si="21"/>
        <v>899</v>
      </c>
      <c r="C899" s="56"/>
      <c r="D899" s="3"/>
      <c r="E899" s="3"/>
      <c r="F899" s="3" t="s">
        <v>247</v>
      </c>
      <c r="G899" s="57"/>
      <c r="H899" s="10">
        <v>0</v>
      </c>
      <c r="J899" s="4"/>
      <c r="K899" s="4"/>
      <c r="L899" s="4"/>
      <c r="M899" s="4"/>
      <c r="N899" s="4"/>
      <c r="O899" s="4"/>
    </row>
    <row r="900" spans="1:15" ht="11.65" customHeight="1" x14ac:dyDescent="0.2">
      <c r="A900" s="5">
        <f t="shared" ca="1" si="21"/>
        <v>900</v>
      </c>
      <c r="C900" s="56"/>
      <c r="D900" s="3"/>
      <c r="E900" s="3"/>
      <c r="F900" s="3" t="s">
        <v>252</v>
      </c>
      <c r="G900" s="57"/>
      <c r="H900" s="10">
        <v>0</v>
      </c>
      <c r="J900" s="4"/>
      <c r="K900" s="4"/>
      <c r="L900" s="4"/>
      <c r="M900" s="4"/>
      <c r="N900" s="4"/>
      <c r="O900" s="4"/>
    </row>
    <row r="901" spans="1:15" ht="11.65" customHeight="1" x14ac:dyDescent="0.2">
      <c r="A901" s="5">
        <f t="shared" ca="1" si="21"/>
        <v>901</v>
      </c>
      <c r="C901" s="56"/>
      <c r="D901" s="3"/>
      <c r="E901" s="3"/>
      <c r="F901" s="3" t="s">
        <v>30</v>
      </c>
      <c r="G901" s="57"/>
      <c r="H901" s="10">
        <v>0</v>
      </c>
      <c r="J901" s="4"/>
      <c r="K901" s="4"/>
      <c r="L901" s="4"/>
      <c r="M901" s="4"/>
      <c r="N901" s="4"/>
      <c r="O901" s="4"/>
    </row>
    <row r="902" spans="1:15" ht="11.65" customHeight="1" x14ac:dyDescent="0.2">
      <c r="A902" s="5">
        <f t="shared" ca="1" si="21"/>
        <v>902</v>
      </c>
      <c r="C902" s="56"/>
      <c r="D902" s="3"/>
      <c r="E902" s="3"/>
      <c r="F902" s="3"/>
      <c r="G902" s="57"/>
      <c r="H902" s="12">
        <f>SUBTOTAL(9,H899:H901)</f>
        <v>0</v>
      </c>
      <c r="J902" s="4"/>
      <c r="K902" s="4"/>
      <c r="L902" s="4"/>
      <c r="M902" s="4"/>
      <c r="N902" s="4"/>
      <c r="O902" s="4"/>
    </row>
    <row r="903" spans="1:15" ht="11.65" customHeight="1" x14ac:dyDescent="0.2">
      <c r="A903" s="5">
        <f t="shared" ca="1" si="21"/>
        <v>903</v>
      </c>
      <c r="C903" s="56"/>
      <c r="D903" s="3"/>
      <c r="E903" s="3"/>
      <c r="F903" s="3"/>
      <c r="G903" s="57"/>
      <c r="H903" s="2"/>
      <c r="J903" s="4"/>
      <c r="K903" s="4"/>
      <c r="L903" s="4"/>
      <c r="M903" s="4"/>
      <c r="N903" s="4"/>
      <c r="O903" s="4"/>
    </row>
    <row r="904" spans="1:15" ht="11.65" customHeight="1" thickBot="1" x14ac:dyDescent="0.25">
      <c r="A904" s="5">
        <f t="shared" ca="1" si="21"/>
        <v>904</v>
      </c>
      <c r="C904" s="56" t="s">
        <v>145</v>
      </c>
      <c r="D904" s="3"/>
      <c r="E904" s="3"/>
      <c r="F904" s="3"/>
      <c r="G904" s="57" t="s">
        <v>146</v>
      </c>
      <c r="H904" s="13">
        <f>SUBTOTAL(9,H871:H902)</f>
        <v>10999019.126515206</v>
      </c>
      <c r="J904" s="4"/>
      <c r="K904" s="4"/>
      <c r="L904" s="4"/>
      <c r="M904" s="4"/>
      <c r="N904" s="4"/>
      <c r="O904" s="4"/>
    </row>
    <row r="905" spans="1:15" ht="11.65" customHeight="1" thickTop="1" x14ac:dyDescent="0.2">
      <c r="A905" s="5">
        <f t="shared" ca="1" si="21"/>
        <v>905</v>
      </c>
      <c r="C905" s="56">
        <v>154</v>
      </c>
      <c r="D905" s="3" t="s">
        <v>150</v>
      </c>
      <c r="E905" s="3"/>
      <c r="F905" s="3"/>
      <c r="G905" s="57"/>
      <c r="H905" s="2"/>
      <c r="J905" s="4"/>
      <c r="K905" s="4"/>
      <c r="L905" s="4"/>
      <c r="M905" s="4"/>
      <c r="N905" s="4"/>
      <c r="O905" s="4"/>
    </row>
    <row r="906" spans="1:15" ht="11.65" customHeight="1" x14ac:dyDescent="0.2">
      <c r="A906" s="5">
        <f t="shared" ca="1" si="21"/>
        <v>906</v>
      </c>
      <c r="C906" s="56"/>
      <c r="D906" s="3"/>
      <c r="E906" s="3"/>
      <c r="F906" s="3" t="s">
        <v>193</v>
      </c>
      <c r="G906" s="57"/>
      <c r="H906" s="10">
        <v>10335653.609999999</v>
      </c>
      <c r="J906" s="4"/>
      <c r="K906" s="4"/>
      <c r="L906" s="4"/>
      <c r="M906" s="4"/>
      <c r="N906" s="4"/>
      <c r="O906" s="4"/>
    </row>
    <row r="907" spans="1:15" ht="11.65" customHeight="1" x14ac:dyDescent="0.2">
      <c r="A907" s="5">
        <f t="shared" ca="1" si="21"/>
        <v>907</v>
      </c>
      <c r="C907" s="56"/>
      <c r="D907" s="3"/>
      <c r="E907" s="3"/>
      <c r="F907" s="3" t="s">
        <v>24</v>
      </c>
      <c r="G907" s="57"/>
      <c r="H907" s="10">
        <v>155900.2592078257</v>
      </c>
      <c r="J907" s="4"/>
      <c r="K907" s="4"/>
      <c r="L907" s="4"/>
      <c r="M907" s="4"/>
      <c r="N907" s="4"/>
      <c r="O907" s="4"/>
    </row>
    <row r="908" spans="1:15" ht="11.65" customHeight="1" x14ac:dyDescent="0.2">
      <c r="A908" s="5">
        <f t="shared" ca="1" si="21"/>
        <v>908</v>
      </c>
      <c r="C908" s="56"/>
      <c r="D908" s="3"/>
      <c r="E908" s="3"/>
      <c r="F908" s="3" t="s">
        <v>247</v>
      </c>
      <c r="G908" s="57"/>
      <c r="H908" s="10">
        <v>0</v>
      </c>
      <c r="J908" s="4"/>
      <c r="K908" s="4"/>
      <c r="L908" s="4"/>
      <c r="M908" s="4"/>
      <c r="N908" s="4"/>
      <c r="O908" s="4"/>
    </row>
    <row r="909" spans="1:15" ht="11.65" customHeight="1" x14ac:dyDescent="0.2">
      <c r="A909" s="5">
        <f t="shared" ca="1" si="21"/>
        <v>909</v>
      </c>
      <c r="C909" s="56"/>
      <c r="D909" s="3"/>
      <c r="E909" s="3"/>
      <c r="F909" s="3" t="s">
        <v>248</v>
      </c>
      <c r="G909" s="57"/>
      <c r="H909" s="10">
        <v>-84993.165948274051</v>
      </c>
      <c r="J909" s="4"/>
      <c r="K909" s="4"/>
      <c r="L909" s="4"/>
      <c r="M909" s="4"/>
      <c r="N909" s="4"/>
      <c r="O909" s="4"/>
    </row>
    <row r="910" spans="1:15" ht="11.65" customHeight="1" x14ac:dyDescent="0.2">
      <c r="A910" s="5">
        <f t="shared" ca="1" si="21"/>
        <v>910</v>
      </c>
      <c r="C910" s="56"/>
      <c r="D910" s="3"/>
      <c r="E910" s="3"/>
      <c r="F910" s="3" t="s">
        <v>260</v>
      </c>
      <c r="G910" s="57"/>
      <c r="H910" s="10">
        <v>0</v>
      </c>
      <c r="J910" s="4"/>
      <c r="K910" s="4"/>
      <c r="L910" s="4"/>
      <c r="M910" s="4"/>
      <c r="N910" s="4"/>
      <c r="O910" s="4"/>
    </row>
    <row r="911" spans="1:15" ht="11.65" customHeight="1" x14ac:dyDescent="0.2">
      <c r="A911" s="5">
        <f t="shared" ca="1" si="21"/>
        <v>911</v>
      </c>
      <c r="C911" s="56"/>
      <c r="D911" s="3"/>
      <c r="E911" s="3"/>
      <c r="F911" s="3" t="s">
        <v>273</v>
      </c>
      <c r="G911" s="57"/>
      <c r="H911" s="10">
        <v>0</v>
      </c>
      <c r="J911" s="4"/>
      <c r="K911" s="4"/>
      <c r="L911" s="4"/>
      <c r="M911" s="4"/>
      <c r="N911" s="4"/>
      <c r="O911" s="4"/>
    </row>
    <row r="912" spans="1:15" ht="11.65" customHeight="1" x14ac:dyDescent="0.2">
      <c r="A912" s="5">
        <f t="shared" ca="1" si="21"/>
        <v>912</v>
      </c>
      <c r="C912" s="56"/>
      <c r="D912" s="3"/>
      <c r="E912" s="3"/>
      <c r="F912" s="3" t="s">
        <v>263</v>
      </c>
      <c r="G912" s="57"/>
      <c r="H912" s="10">
        <v>-89205.717571820758</v>
      </c>
      <c r="J912" s="4"/>
      <c r="K912" s="4"/>
      <c r="L912" s="4"/>
      <c r="M912" s="4"/>
      <c r="N912" s="4"/>
      <c r="O912" s="4"/>
    </row>
    <row r="913" spans="1:15" ht="11.65" customHeight="1" x14ac:dyDescent="0.2">
      <c r="A913" s="5">
        <f t="shared" ca="1" si="21"/>
        <v>913</v>
      </c>
      <c r="C913" s="56"/>
      <c r="D913" s="3"/>
      <c r="E913" s="3"/>
      <c r="F913" s="3" t="s">
        <v>274</v>
      </c>
      <c r="G913" s="57"/>
      <c r="H913" s="10">
        <v>0</v>
      </c>
      <c r="J913" s="4"/>
      <c r="K913" s="4"/>
      <c r="L913" s="4"/>
      <c r="M913" s="4"/>
      <c r="N913" s="4"/>
      <c r="O913" s="4"/>
    </row>
    <row r="914" spans="1:15" ht="11.65" customHeight="1" x14ac:dyDescent="0.2">
      <c r="A914" s="5">
        <f t="shared" ca="1" si="21"/>
        <v>914</v>
      </c>
      <c r="C914" s="56"/>
      <c r="D914" s="3"/>
      <c r="E914" s="3"/>
      <c r="F914" s="3" t="s">
        <v>254</v>
      </c>
      <c r="G914" s="57"/>
      <c r="H914" s="10">
        <v>0</v>
      </c>
      <c r="J914" s="4"/>
      <c r="K914" s="4"/>
      <c r="L914" s="4"/>
      <c r="M914" s="4"/>
      <c r="N914" s="4"/>
      <c r="O914" s="4"/>
    </row>
    <row r="915" spans="1:15" ht="11.65" customHeight="1" x14ac:dyDescent="0.2">
      <c r="A915" s="5">
        <f t="shared" ca="1" si="21"/>
        <v>915</v>
      </c>
      <c r="C915" s="56"/>
      <c r="D915" s="3"/>
      <c r="E915" s="3"/>
      <c r="F915" s="3" t="s">
        <v>250</v>
      </c>
      <c r="G915" s="57"/>
      <c r="H915" s="10">
        <v>0</v>
      </c>
      <c r="J915" s="4"/>
      <c r="K915" s="4"/>
      <c r="L915" s="4"/>
      <c r="M915" s="4"/>
      <c r="N915" s="4"/>
      <c r="O915" s="4"/>
    </row>
    <row r="916" spans="1:15" ht="11.65" customHeight="1" x14ac:dyDescent="0.2">
      <c r="A916" s="5">
        <f t="shared" ca="1" si="21"/>
        <v>916</v>
      </c>
      <c r="C916" s="56"/>
      <c r="D916" s="3"/>
      <c r="E916" s="3"/>
      <c r="F916" s="3" t="s">
        <v>256</v>
      </c>
      <c r="G916" s="57"/>
      <c r="H916" s="10">
        <v>0</v>
      </c>
      <c r="J916" s="4"/>
      <c r="K916" s="4"/>
      <c r="L916" s="4"/>
      <c r="M916" s="4"/>
      <c r="N916" s="4"/>
      <c r="O916" s="4"/>
    </row>
    <row r="917" spans="1:15" ht="11.65" customHeight="1" x14ac:dyDescent="0.2">
      <c r="A917" s="5">
        <f t="shared" ca="1" si="21"/>
        <v>917</v>
      </c>
      <c r="C917" s="56"/>
      <c r="D917" s="3"/>
      <c r="E917" s="3"/>
      <c r="F917" s="3" t="s">
        <v>275</v>
      </c>
      <c r="G917" s="57"/>
      <c r="H917" s="10">
        <v>0</v>
      </c>
      <c r="J917" s="4"/>
      <c r="K917" s="4"/>
      <c r="L917" s="4"/>
      <c r="M917" s="4"/>
      <c r="N917" s="4"/>
      <c r="O917" s="4"/>
    </row>
    <row r="918" spans="1:15" ht="11.65" customHeight="1" x14ac:dyDescent="0.2">
      <c r="A918" s="5">
        <f t="shared" ca="1" si="21"/>
        <v>918</v>
      </c>
      <c r="C918" s="56"/>
      <c r="D918" s="3"/>
      <c r="E918" s="3"/>
      <c r="F918" s="3" t="s">
        <v>249</v>
      </c>
      <c r="G918" s="57"/>
      <c r="H918" s="10">
        <v>2105311.4212782686</v>
      </c>
      <c r="J918" s="4"/>
      <c r="K918" s="4"/>
      <c r="L918" s="4"/>
      <c r="M918" s="4"/>
      <c r="N918" s="4"/>
      <c r="O918" s="4"/>
    </row>
    <row r="919" spans="1:15" ht="11.65" customHeight="1" x14ac:dyDescent="0.2">
      <c r="A919" s="5">
        <f t="shared" ca="1" si="21"/>
        <v>919</v>
      </c>
      <c r="C919" s="56"/>
      <c r="D919" s="3"/>
      <c r="E919" s="3"/>
      <c r="F919" s="3" t="s">
        <v>251</v>
      </c>
      <c r="G919" s="57"/>
      <c r="H919" s="10">
        <v>0</v>
      </c>
      <c r="J919" s="4"/>
      <c r="K919" s="4"/>
      <c r="L919" s="4"/>
      <c r="M919" s="4"/>
      <c r="N919" s="4"/>
      <c r="O919" s="4"/>
    </row>
    <row r="920" spans="1:15" ht="11.65" customHeight="1" x14ac:dyDescent="0.2">
      <c r="A920" s="5">
        <f t="shared" ca="1" si="21"/>
        <v>920</v>
      </c>
      <c r="C920" s="56"/>
      <c r="D920" s="3"/>
      <c r="E920" s="3"/>
      <c r="F920" s="3" t="s">
        <v>253</v>
      </c>
      <c r="G920" s="57"/>
      <c r="H920" s="10">
        <v>354579.07660062768</v>
      </c>
      <c r="J920" s="4"/>
      <c r="K920" s="4"/>
      <c r="L920" s="4"/>
      <c r="M920" s="4"/>
      <c r="N920" s="4"/>
      <c r="O920" s="4"/>
    </row>
    <row r="921" spans="1:15" ht="11.65" customHeight="1" x14ac:dyDescent="0.2">
      <c r="A921" s="5">
        <f t="shared" ca="1" si="21"/>
        <v>921</v>
      </c>
      <c r="C921" s="56"/>
      <c r="D921" s="3"/>
      <c r="E921" s="3"/>
      <c r="F921" s="3" t="s">
        <v>252</v>
      </c>
      <c r="G921" s="57"/>
      <c r="H921" s="10">
        <v>0</v>
      </c>
      <c r="J921" s="4"/>
      <c r="K921" s="4"/>
      <c r="L921" s="4"/>
      <c r="M921" s="4"/>
      <c r="N921" s="4"/>
      <c r="O921" s="4"/>
    </row>
    <row r="922" spans="1:15" ht="11.65" customHeight="1" x14ac:dyDescent="0.2">
      <c r="A922" s="5">
        <f t="shared" ca="1" si="21"/>
        <v>922</v>
      </c>
      <c r="C922" s="56"/>
      <c r="D922" s="3"/>
      <c r="E922" s="3"/>
      <c r="F922" s="3" t="s">
        <v>30</v>
      </c>
      <c r="G922" s="57"/>
      <c r="H922" s="10">
        <v>0</v>
      </c>
      <c r="J922" s="4"/>
      <c r="K922" s="4"/>
      <c r="L922" s="4"/>
      <c r="M922" s="4"/>
      <c r="N922" s="4"/>
      <c r="O922" s="4"/>
    </row>
    <row r="923" spans="1:15" ht="11.65" customHeight="1" x14ac:dyDescent="0.2">
      <c r="A923" s="5">
        <f t="shared" ca="1" si="21"/>
        <v>923</v>
      </c>
      <c r="C923" s="56"/>
      <c r="D923" s="3"/>
      <c r="E923" s="3"/>
      <c r="F923" s="3" t="s">
        <v>251</v>
      </c>
      <c r="G923" s="57"/>
      <c r="H923" s="10">
        <v>0</v>
      </c>
      <c r="J923" s="4"/>
      <c r="K923" s="4"/>
      <c r="L923" s="4"/>
      <c r="M923" s="4"/>
      <c r="N923" s="4"/>
      <c r="O923" s="4"/>
    </row>
    <row r="924" spans="1:15" ht="11.65" customHeight="1" x14ac:dyDescent="0.2">
      <c r="A924" s="5">
        <f t="shared" ca="1" si="21"/>
        <v>924</v>
      </c>
      <c r="C924" s="63" t="s">
        <v>294</v>
      </c>
      <c r="D924" s="3"/>
      <c r="E924" s="3"/>
      <c r="F924" s="3"/>
      <c r="G924" s="57" t="s">
        <v>146</v>
      </c>
      <c r="H924" s="12">
        <f>SUBTOTAL(9,H906:H923)</f>
        <v>12777245.483566627</v>
      </c>
      <c r="J924" s="4"/>
      <c r="K924" s="4"/>
      <c r="L924" s="4"/>
      <c r="M924" s="4"/>
      <c r="N924" s="4"/>
      <c r="O924" s="4"/>
    </row>
    <row r="925" spans="1:15" ht="11.65" customHeight="1" x14ac:dyDescent="0.2">
      <c r="A925" s="5">
        <f t="shared" ca="1" si="21"/>
        <v>925</v>
      </c>
      <c r="C925" s="56"/>
      <c r="D925" s="3"/>
      <c r="E925" s="3"/>
      <c r="F925" s="3"/>
      <c r="G925" s="57"/>
      <c r="H925" s="2"/>
      <c r="J925" s="4"/>
      <c r="K925" s="4"/>
      <c r="L925" s="4"/>
      <c r="M925" s="4"/>
      <c r="N925" s="4"/>
      <c r="O925" s="4"/>
    </row>
    <row r="926" spans="1:15" ht="11.65" customHeight="1" x14ac:dyDescent="0.2">
      <c r="A926" s="5">
        <f t="shared" ca="1" si="21"/>
        <v>926</v>
      </c>
      <c r="C926" s="56">
        <v>163</v>
      </c>
      <c r="D926" s="3" t="s">
        <v>151</v>
      </c>
      <c r="E926" s="3"/>
      <c r="F926" s="3"/>
      <c r="G926" s="57"/>
      <c r="H926" s="2"/>
      <c r="J926" s="4"/>
      <c r="K926" s="4"/>
      <c r="L926" s="4"/>
      <c r="M926" s="4"/>
      <c r="N926" s="4"/>
      <c r="O926" s="4"/>
    </row>
    <row r="927" spans="1:15" ht="11.65" customHeight="1" x14ac:dyDescent="0.2">
      <c r="A927" s="5">
        <f t="shared" ca="1" si="21"/>
        <v>927</v>
      </c>
      <c r="C927" s="56"/>
      <c r="D927" s="3"/>
      <c r="E927" s="3"/>
      <c r="F927" s="3" t="s">
        <v>248</v>
      </c>
      <c r="G927" s="57"/>
      <c r="H927" s="10">
        <v>0</v>
      </c>
      <c r="J927" s="4"/>
      <c r="K927" s="4"/>
      <c r="L927" s="4"/>
      <c r="M927" s="4"/>
      <c r="N927" s="4"/>
      <c r="O927" s="4"/>
    </row>
    <row r="928" spans="1:15" ht="11.65" customHeight="1" x14ac:dyDescent="0.2">
      <c r="A928" s="5">
        <f t="shared" ca="1" si="21"/>
        <v>928</v>
      </c>
      <c r="C928" s="56"/>
      <c r="D928" s="3"/>
      <c r="E928" s="3"/>
      <c r="F928" s="3"/>
      <c r="G928" s="57"/>
      <c r="H928" s="2">
        <v>0</v>
      </c>
      <c r="J928" s="4"/>
      <c r="K928" s="4"/>
      <c r="L928" s="4"/>
      <c r="M928" s="4"/>
      <c r="N928" s="4"/>
      <c r="O928" s="4"/>
    </row>
    <row r="929" spans="1:15" ht="11.65" customHeight="1" x14ac:dyDescent="0.2">
      <c r="A929" s="5">
        <f t="shared" ca="1" si="21"/>
        <v>929</v>
      </c>
      <c r="C929" s="56"/>
      <c r="D929" s="3"/>
      <c r="E929" s="3"/>
      <c r="F929" s="3"/>
      <c r="G929" s="57" t="s">
        <v>146</v>
      </c>
      <c r="H929" s="12">
        <f>SUBTOTAL(9,H927:H928)</f>
        <v>0</v>
      </c>
      <c r="J929" s="4"/>
      <c r="K929" s="4"/>
      <c r="L929" s="4"/>
      <c r="M929" s="4"/>
      <c r="N929" s="4"/>
      <c r="O929" s="4"/>
    </row>
    <row r="930" spans="1:15" ht="11.65" customHeight="1" x14ac:dyDescent="0.2">
      <c r="A930" s="5">
        <f t="shared" ca="1" si="21"/>
        <v>930</v>
      </c>
      <c r="C930" s="56"/>
      <c r="D930" s="3"/>
      <c r="E930" s="3"/>
      <c r="F930" s="3"/>
      <c r="G930" s="57"/>
      <c r="H930" s="2"/>
      <c r="J930" s="4"/>
      <c r="K930" s="4"/>
      <c r="L930" s="4"/>
      <c r="M930" s="4"/>
      <c r="N930" s="4"/>
      <c r="O930" s="4"/>
    </row>
    <row r="931" spans="1:15" ht="11.65" customHeight="1" x14ac:dyDescent="0.2">
      <c r="A931" s="5">
        <f t="shared" ca="1" si="21"/>
        <v>931</v>
      </c>
      <c r="C931" s="56">
        <v>25318</v>
      </c>
      <c r="D931" s="3" t="s">
        <v>149</v>
      </c>
      <c r="E931" s="3"/>
      <c r="F931" s="3"/>
      <c r="G931" s="57"/>
      <c r="H931" s="2"/>
      <c r="J931" s="4"/>
      <c r="K931" s="4"/>
      <c r="L931" s="4"/>
      <c r="M931" s="4"/>
      <c r="N931" s="4"/>
      <c r="O931" s="4"/>
    </row>
    <row r="932" spans="1:15" ht="11.65" customHeight="1" x14ac:dyDescent="0.2">
      <c r="A932" s="5">
        <f t="shared" ca="1" si="21"/>
        <v>932</v>
      </c>
      <c r="C932" s="56"/>
      <c r="D932" s="3"/>
      <c r="E932" s="3"/>
      <c r="F932" s="3" t="s">
        <v>260</v>
      </c>
      <c r="G932" s="57"/>
      <c r="H932" s="10">
        <v>0</v>
      </c>
      <c r="J932" s="4"/>
      <c r="K932" s="4"/>
      <c r="L932" s="4"/>
      <c r="M932" s="4"/>
      <c r="N932" s="4"/>
      <c r="O932" s="4"/>
    </row>
    <row r="933" spans="1:15" ht="11.65" customHeight="1" x14ac:dyDescent="0.2">
      <c r="A933" s="5">
        <f t="shared" ca="1" si="21"/>
        <v>933</v>
      </c>
      <c r="C933" s="56"/>
      <c r="D933" s="3"/>
      <c r="E933" s="3"/>
      <c r="F933" s="3" t="s">
        <v>249</v>
      </c>
      <c r="G933" s="57"/>
      <c r="H933" s="10">
        <v>0</v>
      </c>
      <c r="J933" s="4"/>
      <c r="K933" s="4"/>
      <c r="L933" s="4"/>
      <c r="M933" s="4"/>
      <c r="N933" s="4"/>
      <c r="O933" s="4"/>
    </row>
    <row r="934" spans="1:15" ht="11.65" customHeight="1" x14ac:dyDescent="0.2">
      <c r="A934" s="5">
        <f t="shared" ca="1" si="21"/>
        <v>934</v>
      </c>
      <c r="C934" s="56"/>
      <c r="D934" s="3"/>
      <c r="E934" s="3"/>
      <c r="F934" s="3" t="s">
        <v>251</v>
      </c>
      <c r="G934" s="57"/>
      <c r="H934" s="10">
        <v>0</v>
      </c>
      <c r="J934" s="4"/>
      <c r="K934" s="4"/>
      <c r="L934" s="4"/>
      <c r="M934" s="4"/>
      <c r="N934" s="4"/>
      <c r="O934" s="4"/>
    </row>
    <row r="935" spans="1:15" ht="11.65" customHeight="1" x14ac:dyDescent="0.2">
      <c r="A935" s="5">
        <f t="shared" ca="1" si="21"/>
        <v>935</v>
      </c>
      <c r="C935" s="56"/>
      <c r="D935" s="3"/>
      <c r="E935" s="3"/>
      <c r="F935" s="3"/>
      <c r="G935" s="57" t="s">
        <v>146</v>
      </c>
      <c r="H935" s="12">
        <f>SUBTOTAL(9,H932:H934)</f>
        <v>0</v>
      </c>
      <c r="J935" s="4"/>
      <c r="K935" s="4"/>
      <c r="L935" s="4"/>
      <c r="M935" s="4"/>
      <c r="N935" s="4"/>
      <c r="O935" s="4"/>
    </row>
    <row r="936" spans="1:15" ht="11.65" customHeight="1" x14ac:dyDescent="0.2">
      <c r="A936" s="5">
        <f t="shared" ca="1" si="21"/>
        <v>936</v>
      </c>
      <c r="C936" s="56"/>
      <c r="D936" s="3"/>
      <c r="E936" s="3"/>
      <c r="F936" s="3"/>
      <c r="G936" s="57"/>
      <c r="H936" s="2"/>
      <c r="J936" s="4"/>
      <c r="K936" s="4"/>
      <c r="L936" s="4"/>
      <c r="M936" s="4"/>
      <c r="N936" s="4"/>
      <c r="O936" s="4"/>
    </row>
    <row r="937" spans="1:15" ht="11.65" customHeight="1" thickBot="1" x14ac:dyDescent="0.25">
      <c r="A937" s="5">
        <f t="shared" ca="1" si="21"/>
        <v>937</v>
      </c>
      <c r="C937" s="56" t="s">
        <v>295</v>
      </c>
      <c r="D937" s="3"/>
      <c r="E937" s="3"/>
      <c r="F937" s="3"/>
      <c r="G937" s="57" t="s">
        <v>146</v>
      </c>
      <c r="H937" s="13">
        <f>SUBTOTAL(9,H906:H935)</f>
        <v>12777245.483566627</v>
      </c>
      <c r="J937" s="4"/>
      <c r="K937" s="4"/>
      <c r="L937" s="4"/>
      <c r="M937" s="4"/>
      <c r="N937" s="4"/>
      <c r="O937" s="4"/>
    </row>
    <row r="938" spans="1:15" ht="11.65" customHeight="1" thickTop="1" x14ac:dyDescent="0.2">
      <c r="A938" s="5">
        <f t="shared" ca="1" si="21"/>
        <v>938</v>
      </c>
      <c r="C938" s="56"/>
      <c r="D938" s="3"/>
      <c r="E938" s="3"/>
      <c r="F938" s="3"/>
      <c r="G938" s="57"/>
      <c r="H938" s="2"/>
      <c r="J938" s="4"/>
      <c r="K938" s="4"/>
      <c r="L938" s="4"/>
      <c r="M938" s="4"/>
      <c r="N938" s="4"/>
      <c r="O938" s="4"/>
    </row>
    <row r="939" spans="1:15" ht="11.65" customHeight="1" x14ac:dyDescent="0.2">
      <c r="A939" s="5">
        <f t="shared" ca="1" si="21"/>
        <v>939</v>
      </c>
      <c r="C939" s="56">
        <v>165</v>
      </c>
      <c r="D939" s="3" t="s">
        <v>7</v>
      </c>
      <c r="E939" s="3"/>
      <c r="F939" s="3"/>
      <c r="G939" s="57"/>
      <c r="H939" s="2"/>
      <c r="J939" s="4"/>
      <c r="K939" s="4"/>
      <c r="L939" s="4"/>
      <c r="M939" s="4"/>
      <c r="N939" s="4"/>
      <c r="O939" s="4"/>
    </row>
    <row r="940" spans="1:15" ht="11.65" customHeight="1" x14ac:dyDescent="0.2">
      <c r="A940" s="5">
        <f t="shared" ca="1" si="21"/>
        <v>940</v>
      </c>
      <c r="C940" s="56"/>
      <c r="D940" s="3"/>
      <c r="E940" s="3"/>
      <c r="F940" s="3" t="s">
        <v>193</v>
      </c>
      <c r="G940" s="57"/>
      <c r="H940" s="10">
        <v>0</v>
      </c>
      <c r="J940" s="4"/>
      <c r="K940" s="4"/>
      <c r="L940" s="4"/>
      <c r="M940" s="4"/>
      <c r="N940" s="4"/>
      <c r="O940" s="4"/>
    </row>
    <row r="941" spans="1:15" ht="11.65" customHeight="1" x14ac:dyDescent="0.2">
      <c r="A941" s="5">
        <f t="shared" ca="1" si="21"/>
        <v>941</v>
      </c>
      <c r="C941" s="56"/>
      <c r="D941" s="3"/>
      <c r="E941" s="3"/>
      <c r="F941" s="3" t="s">
        <v>264</v>
      </c>
      <c r="G941" s="57"/>
      <c r="H941" s="10">
        <v>1188820.3249940497</v>
      </c>
      <c r="J941" s="4"/>
      <c r="K941" s="4"/>
      <c r="L941" s="4"/>
      <c r="M941" s="4"/>
      <c r="N941" s="4"/>
      <c r="O941" s="4"/>
    </row>
    <row r="942" spans="1:15" ht="11.65" customHeight="1" x14ac:dyDescent="0.2">
      <c r="A942" s="5">
        <f t="shared" ca="1" si="21"/>
        <v>942</v>
      </c>
      <c r="C942" s="56"/>
      <c r="D942" s="3"/>
      <c r="E942" s="3"/>
      <c r="F942" s="3" t="s">
        <v>24</v>
      </c>
      <c r="G942" s="57"/>
      <c r="H942" s="10">
        <v>269154.98220859322</v>
      </c>
      <c r="J942" s="4"/>
      <c r="K942" s="4"/>
      <c r="L942" s="4"/>
      <c r="M942" s="4"/>
      <c r="N942" s="4"/>
      <c r="O942" s="4"/>
    </row>
    <row r="943" spans="1:15" ht="11.65" customHeight="1" x14ac:dyDescent="0.2">
      <c r="A943" s="5">
        <f t="shared" ca="1" si="21"/>
        <v>943</v>
      </c>
      <c r="C943" s="56"/>
      <c r="D943" s="3"/>
      <c r="E943" s="3"/>
      <c r="F943" s="3" t="s">
        <v>249</v>
      </c>
      <c r="G943" s="57"/>
      <c r="H943" s="10">
        <v>0</v>
      </c>
      <c r="J943" s="4"/>
      <c r="K943" s="4"/>
      <c r="L943" s="4"/>
      <c r="M943" s="4"/>
      <c r="N943" s="4"/>
      <c r="O943" s="4"/>
    </row>
    <row r="944" spans="1:15" ht="11.65" customHeight="1" x14ac:dyDescent="0.2">
      <c r="A944" s="5">
        <f t="shared" ca="1" si="21"/>
        <v>944</v>
      </c>
      <c r="C944" s="56"/>
      <c r="D944" s="3"/>
      <c r="E944" s="3"/>
      <c r="F944" s="3" t="s">
        <v>251</v>
      </c>
      <c r="G944" s="57"/>
      <c r="H944" s="10">
        <v>0</v>
      </c>
      <c r="J944" s="4"/>
      <c r="K944" s="4"/>
      <c r="L944" s="4"/>
      <c r="M944" s="4"/>
      <c r="N944" s="4"/>
      <c r="O944" s="4"/>
    </row>
    <row r="945" spans="1:15" ht="11.65" customHeight="1" x14ac:dyDescent="0.2">
      <c r="A945" s="5">
        <f t="shared" ca="1" si="21"/>
        <v>945</v>
      </c>
      <c r="C945" s="56"/>
      <c r="D945" s="3"/>
      <c r="E945" s="3"/>
      <c r="F945" s="3" t="s">
        <v>252</v>
      </c>
      <c r="G945" s="57"/>
      <c r="H945" s="10">
        <v>916.93524685343186</v>
      </c>
      <c r="J945" s="4"/>
      <c r="K945" s="4"/>
      <c r="L945" s="4"/>
      <c r="M945" s="4"/>
      <c r="N945" s="4"/>
      <c r="O945" s="4"/>
    </row>
    <row r="946" spans="1:15" ht="11.65" customHeight="1" x14ac:dyDescent="0.2">
      <c r="A946" s="5">
        <f t="shared" ca="1" si="21"/>
        <v>946</v>
      </c>
      <c r="C946" s="56"/>
      <c r="D946" s="3"/>
      <c r="E946" s="3"/>
      <c r="F946" s="3" t="s">
        <v>30</v>
      </c>
      <c r="G946" s="57"/>
      <c r="H946" s="10">
        <v>0</v>
      </c>
      <c r="J946" s="4"/>
      <c r="K946" s="4"/>
      <c r="L946" s="4"/>
      <c r="M946" s="4"/>
      <c r="N946" s="4"/>
      <c r="O946" s="4"/>
    </row>
    <row r="947" spans="1:15" ht="11.65" customHeight="1" x14ac:dyDescent="0.2">
      <c r="A947" s="5">
        <f t="shared" ca="1" si="21"/>
        <v>947</v>
      </c>
      <c r="C947" s="56"/>
      <c r="D947" s="3"/>
      <c r="E947" s="3"/>
      <c r="F947" s="3" t="s">
        <v>247</v>
      </c>
      <c r="G947" s="57"/>
      <c r="H947" s="10">
        <v>0</v>
      </c>
      <c r="J947" s="4"/>
      <c r="K947" s="4"/>
      <c r="L947" s="4"/>
      <c r="M947" s="4"/>
      <c r="N947" s="4"/>
      <c r="O947" s="4"/>
    </row>
    <row r="948" spans="1:15" ht="11.65" customHeight="1" x14ac:dyDescent="0.2">
      <c r="A948" s="5">
        <f t="shared" ca="1" si="21"/>
        <v>948</v>
      </c>
      <c r="C948" s="56"/>
      <c r="D948" s="3"/>
      <c r="E948" s="3"/>
      <c r="F948" s="3" t="s">
        <v>248</v>
      </c>
      <c r="G948" s="57"/>
      <c r="H948" s="10">
        <v>2593880.5982316076</v>
      </c>
      <c r="J948" s="4"/>
      <c r="K948" s="4"/>
      <c r="L948" s="4"/>
      <c r="M948" s="4"/>
      <c r="N948" s="4"/>
      <c r="O948" s="4"/>
    </row>
    <row r="949" spans="1:15" ht="11.65" customHeight="1" thickBot="1" x14ac:dyDescent="0.25">
      <c r="A949" s="5">
        <f t="shared" ca="1" si="21"/>
        <v>949</v>
      </c>
      <c r="C949" s="63" t="s">
        <v>152</v>
      </c>
      <c r="D949" s="3"/>
      <c r="E949" s="3"/>
      <c r="F949" s="3"/>
      <c r="G949" s="57" t="s">
        <v>138</v>
      </c>
      <c r="H949" s="21">
        <f>SUBTOTAL(9,H940:H948)</f>
        <v>4052772.840681104</v>
      </c>
      <c r="J949" s="4"/>
      <c r="K949" s="4"/>
      <c r="L949" s="4"/>
      <c r="M949" s="4"/>
      <c r="N949" s="4"/>
      <c r="O949" s="4"/>
    </row>
    <row r="950" spans="1:15" ht="11.65" customHeight="1" thickTop="1" x14ac:dyDescent="0.2">
      <c r="A950" s="5">
        <f t="shared" ca="1" si="21"/>
        <v>950</v>
      </c>
      <c r="C950" s="56"/>
      <c r="D950" s="3"/>
      <c r="E950" s="3"/>
      <c r="F950" s="3"/>
      <c r="G950" s="57"/>
      <c r="H950" s="2"/>
      <c r="J950" s="4"/>
      <c r="K950" s="4"/>
      <c r="L950" s="4"/>
      <c r="M950" s="4"/>
      <c r="N950" s="4"/>
      <c r="O950" s="4"/>
    </row>
    <row r="951" spans="1:15" ht="11.65" customHeight="1" x14ac:dyDescent="0.2">
      <c r="A951" s="5">
        <f t="shared" ca="1" si="21"/>
        <v>951</v>
      </c>
      <c r="C951" s="56" t="s">
        <v>153</v>
      </c>
      <c r="D951" s="3" t="s">
        <v>154</v>
      </c>
      <c r="E951" s="3"/>
      <c r="F951" s="3"/>
      <c r="G951" s="57"/>
      <c r="H951" s="2"/>
      <c r="J951" s="4"/>
      <c r="K951" s="4"/>
      <c r="L951" s="4"/>
      <c r="M951" s="4"/>
      <c r="N951" s="4"/>
      <c r="O951" s="4"/>
    </row>
    <row r="952" spans="1:15" ht="11.65" customHeight="1" x14ac:dyDescent="0.2">
      <c r="A952" s="5">
        <f t="shared" ca="1" si="21"/>
        <v>952</v>
      </c>
      <c r="C952" s="56"/>
      <c r="D952" s="3"/>
      <c r="E952" s="3"/>
      <c r="F952" s="3" t="s">
        <v>193</v>
      </c>
      <c r="G952" s="57"/>
      <c r="H952" s="10">
        <v>811099.03</v>
      </c>
      <c r="J952" s="4"/>
      <c r="K952" s="4"/>
      <c r="L952" s="4"/>
      <c r="M952" s="4"/>
      <c r="N952" s="4"/>
      <c r="O952" s="4"/>
    </row>
    <row r="953" spans="1:15" ht="11.65" customHeight="1" x14ac:dyDescent="0.2">
      <c r="A953" s="5">
        <f t="shared" ca="1" si="21"/>
        <v>953</v>
      </c>
      <c r="C953" s="56"/>
      <c r="D953" s="3"/>
      <c r="E953" s="3"/>
      <c r="F953" s="3" t="s">
        <v>24</v>
      </c>
      <c r="G953" s="57"/>
      <c r="H953" s="10">
        <v>0</v>
      </c>
      <c r="J953" s="4"/>
      <c r="K953" s="4"/>
      <c r="L953" s="4"/>
      <c r="M953" s="4"/>
      <c r="N953" s="4"/>
      <c r="O953" s="4"/>
    </row>
    <row r="954" spans="1:15" ht="11.65" customHeight="1" x14ac:dyDescent="0.2">
      <c r="A954" s="5">
        <f t="shared" ca="1" si="21"/>
        <v>954</v>
      </c>
      <c r="C954" s="56"/>
      <c r="D954" s="3"/>
      <c r="E954" s="3"/>
      <c r="F954" s="3" t="s">
        <v>251</v>
      </c>
      <c r="G954" s="57"/>
      <c r="H954" s="10">
        <v>0</v>
      </c>
      <c r="J954" s="4"/>
      <c r="K954" s="4"/>
      <c r="L954" s="4"/>
      <c r="M954" s="4"/>
      <c r="N954" s="4"/>
      <c r="O954" s="4"/>
    </row>
    <row r="955" spans="1:15" ht="11.65" customHeight="1" x14ac:dyDescent="0.2">
      <c r="A955" s="5">
        <f t="shared" ca="1" si="21"/>
        <v>955</v>
      </c>
      <c r="C955" s="56"/>
      <c r="D955" s="3"/>
      <c r="E955" s="3"/>
      <c r="F955" s="3" t="s">
        <v>251</v>
      </c>
      <c r="G955" s="57"/>
      <c r="H955" s="10">
        <v>0</v>
      </c>
      <c r="J955" s="4"/>
      <c r="K955" s="4"/>
      <c r="L955" s="4"/>
      <c r="M955" s="4"/>
      <c r="N955" s="4"/>
      <c r="O955" s="4"/>
    </row>
    <row r="956" spans="1:15" ht="11.65" customHeight="1" x14ac:dyDescent="0.2">
      <c r="A956" s="5">
        <f t="shared" ca="1" si="21"/>
        <v>956</v>
      </c>
      <c r="C956" s="56"/>
      <c r="D956" s="3"/>
      <c r="E956" s="3"/>
      <c r="F956" s="3" t="s">
        <v>249</v>
      </c>
      <c r="G956" s="57"/>
      <c r="H956" s="10">
        <v>0</v>
      </c>
      <c r="J956" s="4"/>
      <c r="K956" s="4"/>
      <c r="L956" s="4"/>
      <c r="M956" s="4"/>
      <c r="N956" s="4"/>
      <c r="O956" s="4"/>
    </row>
    <row r="957" spans="1:15" ht="11.65" customHeight="1" x14ac:dyDescent="0.2">
      <c r="A957" s="5">
        <f t="shared" ca="1" si="21"/>
        <v>957</v>
      </c>
      <c r="C957" s="56"/>
      <c r="D957" s="3"/>
      <c r="E957" s="3"/>
      <c r="F957" s="3" t="s">
        <v>253</v>
      </c>
      <c r="G957" s="57"/>
      <c r="H957" s="10">
        <v>0</v>
      </c>
      <c r="J957" s="4"/>
      <c r="K957" s="4"/>
      <c r="L957" s="4"/>
      <c r="M957" s="4"/>
      <c r="N957" s="4"/>
      <c r="O957" s="4"/>
    </row>
    <row r="958" spans="1:15" ht="11.65" customHeight="1" x14ac:dyDescent="0.2">
      <c r="A958" s="5">
        <f t="shared" ref="A958:A1021" ca="1" si="22">OFFSET(A958,-1,)+1</f>
        <v>958</v>
      </c>
      <c r="C958" s="56"/>
      <c r="D958" s="3"/>
      <c r="E958" s="3"/>
      <c r="F958" s="3" t="s">
        <v>247</v>
      </c>
      <c r="G958" s="57"/>
      <c r="H958" s="10">
        <v>0</v>
      </c>
      <c r="J958" s="4"/>
      <c r="K958" s="4"/>
      <c r="L958" s="4"/>
      <c r="M958" s="4"/>
      <c r="N958" s="4"/>
      <c r="O958" s="4"/>
    </row>
    <row r="959" spans="1:15" ht="11.65" customHeight="1" x14ac:dyDescent="0.2">
      <c r="A959" s="5">
        <f t="shared" ca="1" si="22"/>
        <v>959</v>
      </c>
      <c r="C959" s="56"/>
      <c r="D959" s="3"/>
      <c r="E959" s="3"/>
      <c r="F959" s="3" t="s">
        <v>252</v>
      </c>
      <c r="G959" s="57"/>
      <c r="H959" s="10">
        <v>0</v>
      </c>
      <c r="J959" s="4"/>
      <c r="K959" s="4"/>
      <c r="L959" s="4"/>
      <c r="M959" s="4"/>
      <c r="N959" s="4"/>
      <c r="O959" s="4"/>
    </row>
    <row r="960" spans="1:15" ht="11.65" customHeight="1" x14ac:dyDescent="0.2">
      <c r="A960" s="5">
        <f t="shared" ca="1" si="22"/>
        <v>960</v>
      </c>
      <c r="C960" s="56"/>
      <c r="D960" s="3"/>
      <c r="E960" s="3"/>
      <c r="F960" s="3" t="s">
        <v>30</v>
      </c>
      <c r="G960" s="57"/>
      <c r="H960" s="10">
        <v>0</v>
      </c>
      <c r="J960" s="4"/>
      <c r="K960" s="4"/>
      <c r="L960" s="4"/>
      <c r="M960" s="4"/>
      <c r="N960" s="4"/>
      <c r="O960" s="4"/>
    </row>
    <row r="961" spans="1:15" ht="11.65" customHeight="1" x14ac:dyDescent="0.2">
      <c r="A961" s="5">
        <f t="shared" ca="1" si="22"/>
        <v>961</v>
      </c>
      <c r="C961" s="56"/>
      <c r="D961" s="3"/>
      <c r="E961" s="3"/>
      <c r="F961" s="3" t="s">
        <v>248</v>
      </c>
      <c r="G961" s="57"/>
      <c r="H961" s="10">
        <v>0</v>
      </c>
      <c r="J961" s="4"/>
      <c r="K961" s="4"/>
      <c r="L961" s="4"/>
      <c r="M961" s="4"/>
      <c r="N961" s="4"/>
      <c r="O961" s="4"/>
    </row>
    <row r="962" spans="1:15" ht="11.65" customHeight="1" thickBot="1" x14ac:dyDescent="0.25">
      <c r="A962" s="5">
        <f t="shared" ca="1" si="22"/>
        <v>962</v>
      </c>
      <c r="C962" s="56"/>
      <c r="D962" s="3"/>
      <c r="E962" s="3"/>
      <c r="F962" s="3"/>
      <c r="G962" s="57" t="s">
        <v>141</v>
      </c>
      <c r="H962" s="21">
        <f>SUBTOTAL(9,H952:H961)</f>
        <v>811099.03</v>
      </c>
      <c r="J962" s="4"/>
      <c r="K962" s="4"/>
      <c r="L962" s="4"/>
      <c r="M962" s="4"/>
      <c r="N962" s="4"/>
      <c r="O962" s="4"/>
    </row>
    <row r="963" spans="1:15" ht="11.65" customHeight="1" thickTop="1" x14ac:dyDescent="0.2">
      <c r="A963" s="5">
        <f t="shared" ca="1" si="22"/>
        <v>963</v>
      </c>
      <c r="C963" s="56"/>
      <c r="D963" s="3"/>
      <c r="E963" s="3"/>
      <c r="F963" s="3"/>
      <c r="G963" s="57"/>
      <c r="H963" s="2"/>
      <c r="J963" s="4"/>
      <c r="K963" s="4"/>
      <c r="L963" s="4"/>
      <c r="M963" s="4"/>
      <c r="N963" s="4"/>
      <c r="O963" s="4"/>
    </row>
    <row r="964" spans="1:15" ht="11.65" customHeight="1" x14ac:dyDescent="0.2">
      <c r="A964" s="5">
        <f t="shared" ca="1" si="22"/>
        <v>964</v>
      </c>
      <c r="C964" s="56" t="s">
        <v>156</v>
      </c>
      <c r="D964" s="3" t="s">
        <v>5</v>
      </c>
      <c r="E964" s="3"/>
      <c r="F964" s="3"/>
      <c r="G964" s="57"/>
      <c r="H964" s="2"/>
      <c r="J964" s="4"/>
      <c r="K964" s="4"/>
      <c r="L964" s="4"/>
      <c r="M964" s="4"/>
      <c r="N964" s="4"/>
      <c r="O964" s="4"/>
    </row>
    <row r="965" spans="1:15" ht="11.65" customHeight="1" x14ac:dyDescent="0.2">
      <c r="A965" s="5">
        <f t="shared" ca="1" si="22"/>
        <v>965</v>
      </c>
      <c r="C965" s="56"/>
      <c r="D965" s="3"/>
      <c r="E965" s="3"/>
      <c r="F965" s="3" t="s">
        <v>193</v>
      </c>
      <c r="G965" s="57"/>
      <c r="H965" s="10">
        <v>0</v>
      </c>
      <c r="J965" s="4"/>
      <c r="K965" s="4"/>
      <c r="L965" s="4"/>
      <c r="M965" s="4"/>
      <c r="N965" s="4"/>
      <c r="O965" s="4"/>
    </row>
    <row r="966" spans="1:15" ht="11.65" customHeight="1" x14ac:dyDescent="0.2">
      <c r="A966" s="5">
        <f t="shared" ca="1" si="22"/>
        <v>966</v>
      </c>
      <c r="C966" s="56"/>
      <c r="D966" s="3"/>
      <c r="E966" s="3"/>
      <c r="F966" s="3" t="s">
        <v>252</v>
      </c>
      <c r="G966" s="57"/>
      <c r="H966" s="10">
        <v>0</v>
      </c>
      <c r="J966" s="4"/>
      <c r="K966" s="4"/>
      <c r="L966" s="4"/>
      <c r="M966" s="4"/>
      <c r="N966" s="4"/>
      <c r="O966" s="4"/>
    </row>
    <row r="967" spans="1:15" ht="11.65" customHeight="1" x14ac:dyDescent="0.2">
      <c r="A967" s="5">
        <f t="shared" ca="1" si="22"/>
        <v>967</v>
      </c>
      <c r="C967" s="56"/>
      <c r="D967" s="3"/>
      <c r="E967" s="3"/>
      <c r="F967" s="3" t="s">
        <v>30</v>
      </c>
      <c r="G967" s="57"/>
      <c r="H967" s="10">
        <v>0</v>
      </c>
      <c r="J967" s="4"/>
      <c r="K967" s="4"/>
      <c r="L967" s="4"/>
      <c r="M967" s="4"/>
      <c r="N967" s="4"/>
      <c r="O967" s="4"/>
    </row>
    <row r="968" spans="1:15" ht="11.65" customHeight="1" x14ac:dyDescent="0.2">
      <c r="A968" s="5">
        <f t="shared" ca="1" si="22"/>
        <v>968</v>
      </c>
      <c r="C968" s="56"/>
      <c r="D968" s="3"/>
      <c r="E968" s="3"/>
      <c r="F968" s="3" t="s">
        <v>24</v>
      </c>
      <c r="G968" s="57"/>
      <c r="H968" s="10">
        <v>2841622.9152267352</v>
      </c>
      <c r="J968" s="4"/>
      <c r="K968" s="4"/>
      <c r="L968" s="4"/>
      <c r="M968" s="4"/>
      <c r="N968" s="4"/>
      <c r="O968" s="4"/>
    </row>
    <row r="969" spans="1:15" ht="11.65" customHeight="1" x14ac:dyDescent="0.2">
      <c r="A969" s="5">
        <f t="shared" ca="1" si="22"/>
        <v>969</v>
      </c>
      <c r="C969" s="56"/>
      <c r="D969" s="3"/>
      <c r="E969" s="3"/>
      <c r="F969" s="3" t="s">
        <v>248</v>
      </c>
      <c r="G969" s="57"/>
      <c r="H969" s="10">
        <v>40833.180026336988</v>
      </c>
      <c r="J969" s="4"/>
      <c r="K969" s="4"/>
      <c r="L969" s="4"/>
      <c r="M969" s="4"/>
      <c r="N969" s="4"/>
      <c r="O969" s="4"/>
    </row>
    <row r="970" spans="1:15" ht="11.65" customHeight="1" x14ac:dyDescent="0.2">
      <c r="A970" s="5">
        <f t="shared" ca="1" si="22"/>
        <v>970</v>
      </c>
      <c r="C970" s="56"/>
      <c r="D970" s="3"/>
      <c r="E970" s="3"/>
      <c r="F970" s="3" t="s">
        <v>247</v>
      </c>
      <c r="G970" s="57"/>
      <c r="H970" s="10">
        <v>0</v>
      </c>
      <c r="J970" s="4"/>
      <c r="K970" s="4"/>
      <c r="L970" s="4"/>
      <c r="M970" s="4"/>
      <c r="N970" s="4"/>
      <c r="O970" s="4"/>
    </row>
    <row r="971" spans="1:15" ht="11.65" customHeight="1" x14ac:dyDescent="0.2">
      <c r="A971" s="5">
        <f t="shared" ca="1" si="22"/>
        <v>971</v>
      </c>
      <c r="C971" s="56"/>
      <c r="D971" s="3"/>
      <c r="E971" s="3"/>
      <c r="F971" s="3" t="s">
        <v>249</v>
      </c>
      <c r="G971" s="57"/>
      <c r="H971" s="10">
        <v>6735902.6993876547</v>
      </c>
      <c r="J971" s="4"/>
      <c r="K971" s="4"/>
      <c r="L971" s="4"/>
      <c r="M971" s="4"/>
      <c r="N971" s="4"/>
      <c r="O971" s="4"/>
    </row>
    <row r="972" spans="1:15" ht="11.65" customHeight="1" x14ac:dyDescent="0.2">
      <c r="A972" s="5">
        <f t="shared" ca="1" si="22"/>
        <v>972</v>
      </c>
      <c r="C972" s="56"/>
      <c r="D972" s="3"/>
      <c r="E972" s="3"/>
      <c r="F972" s="3" t="s">
        <v>251</v>
      </c>
      <c r="G972" s="57"/>
      <c r="H972" s="10">
        <v>0</v>
      </c>
      <c r="J972" s="4"/>
      <c r="K972" s="4"/>
      <c r="L972" s="4"/>
      <c r="M972" s="4"/>
      <c r="N972" s="4"/>
      <c r="O972" s="4"/>
    </row>
    <row r="973" spans="1:15" ht="11.65" customHeight="1" x14ac:dyDescent="0.2">
      <c r="A973" s="5">
        <f t="shared" ca="1" si="22"/>
        <v>973</v>
      </c>
      <c r="C973" s="56"/>
      <c r="D973" s="3"/>
      <c r="E973" s="3"/>
      <c r="F973" s="3" t="s">
        <v>252</v>
      </c>
      <c r="G973" s="57"/>
      <c r="H973" s="10">
        <v>0</v>
      </c>
      <c r="J973" s="4"/>
      <c r="K973" s="4"/>
      <c r="L973" s="4"/>
      <c r="M973" s="4"/>
      <c r="N973" s="4"/>
      <c r="O973" s="4"/>
    </row>
    <row r="974" spans="1:15" ht="11.65" customHeight="1" x14ac:dyDescent="0.2">
      <c r="A974" s="5">
        <f t="shared" ca="1" si="22"/>
        <v>974</v>
      </c>
      <c r="C974" s="56"/>
      <c r="D974" s="3"/>
      <c r="E974" s="3"/>
      <c r="F974" s="3" t="s">
        <v>30</v>
      </c>
      <c r="G974" s="57"/>
      <c r="H974" s="10">
        <v>0</v>
      </c>
      <c r="J974" s="4"/>
      <c r="K974" s="4"/>
      <c r="L974" s="4"/>
      <c r="M974" s="4"/>
      <c r="N974" s="4"/>
      <c r="O974" s="4"/>
    </row>
    <row r="975" spans="1:15" ht="11.65" customHeight="1" x14ac:dyDescent="0.2">
      <c r="A975" s="5">
        <f t="shared" ca="1" si="22"/>
        <v>975</v>
      </c>
      <c r="C975" s="56"/>
      <c r="D975" s="3"/>
      <c r="E975" s="3"/>
      <c r="F975" s="3" t="s">
        <v>256</v>
      </c>
      <c r="G975" s="57"/>
      <c r="H975" s="10">
        <v>192.32655972833547</v>
      </c>
      <c r="J975" s="4"/>
      <c r="K975" s="4"/>
      <c r="L975" s="4"/>
      <c r="M975" s="4"/>
      <c r="N975" s="4"/>
      <c r="O975" s="4"/>
    </row>
    <row r="976" spans="1:15" ht="11.65" customHeight="1" x14ac:dyDescent="0.2">
      <c r="A976" s="5">
        <f t="shared" ca="1" si="22"/>
        <v>976</v>
      </c>
      <c r="C976" s="56"/>
      <c r="D976" s="3"/>
      <c r="E976" s="3"/>
      <c r="F976" s="3" t="s">
        <v>265</v>
      </c>
      <c r="G976" s="57"/>
      <c r="H976" s="10">
        <v>0</v>
      </c>
      <c r="J976" s="4"/>
      <c r="K976" s="4"/>
      <c r="L976" s="4"/>
      <c r="M976" s="4"/>
      <c r="N976" s="4"/>
      <c r="O976" s="4"/>
    </row>
    <row r="977" spans="1:15" ht="11.65" customHeight="1" thickBot="1" x14ac:dyDescent="0.25">
      <c r="A977" s="5">
        <f t="shared" ca="1" si="22"/>
        <v>977</v>
      </c>
      <c r="C977" s="63" t="s">
        <v>157</v>
      </c>
      <c r="D977" s="3"/>
      <c r="E977" s="3"/>
      <c r="F977" s="3"/>
      <c r="G977" s="57" t="s">
        <v>155</v>
      </c>
      <c r="H977" s="21">
        <f>SUBTOTAL(9,H967:H976)</f>
        <v>9618551.1212004554</v>
      </c>
      <c r="J977" s="4"/>
      <c r="K977" s="4"/>
      <c r="L977" s="4"/>
      <c r="M977" s="4"/>
      <c r="N977" s="4"/>
      <c r="O977" s="4"/>
    </row>
    <row r="978" spans="1:15" ht="11.65" customHeight="1" thickTop="1" x14ac:dyDescent="0.2">
      <c r="A978" s="5">
        <f t="shared" ca="1" si="22"/>
        <v>978</v>
      </c>
      <c r="C978" s="56"/>
      <c r="D978" s="3"/>
      <c r="E978" s="3"/>
      <c r="F978" s="3"/>
      <c r="G978" s="57"/>
      <c r="H978" s="2"/>
      <c r="J978" s="4"/>
      <c r="K978" s="4"/>
      <c r="L978" s="4"/>
      <c r="M978" s="4"/>
      <c r="N978" s="4"/>
      <c r="O978" s="4"/>
    </row>
    <row r="979" spans="1:15" ht="11.65" customHeight="1" x14ac:dyDescent="0.2">
      <c r="A979" s="5">
        <f t="shared" ca="1" si="22"/>
        <v>979</v>
      </c>
      <c r="C979" s="56" t="s">
        <v>10</v>
      </c>
      <c r="D979" s="3"/>
      <c r="E979" s="3"/>
      <c r="F979" s="3"/>
      <c r="G979" s="57"/>
      <c r="H979" s="2"/>
      <c r="J979" s="4"/>
      <c r="K979" s="4"/>
      <c r="L979" s="4"/>
      <c r="M979" s="4"/>
      <c r="N979" s="4"/>
      <c r="O979" s="4"/>
    </row>
    <row r="980" spans="1:15" ht="11.65" customHeight="1" x14ac:dyDescent="0.2">
      <c r="A980" s="5">
        <f t="shared" ca="1" si="22"/>
        <v>980</v>
      </c>
      <c r="C980" s="56" t="s">
        <v>158</v>
      </c>
      <c r="D980" s="3" t="s">
        <v>159</v>
      </c>
      <c r="E980" s="3"/>
      <c r="F980" s="3"/>
      <c r="G980" s="57"/>
      <c r="H980" s="2"/>
      <c r="I980" s="4"/>
      <c r="J980" s="4"/>
      <c r="K980" s="4"/>
      <c r="L980" s="4"/>
      <c r="M980" s="4"/>
      <c r="N980" s="4"/>
      <c r="O980" s="4"/>
    </row>
    <row r="981" spans="1:15" ht="11.65" customHeight="1" x14ac:dyDescent="0.2">
      <c r="A981" s="5">
        <f t="shared" ca="1" si="22"/>
        <v>981</v>
      </c>
      <c r="C981" s="56"/>
      <c r="D981" s="3"/>
      <c r="E981" s="3"/>
      <c r="F981" s="3" t="s">
        <v>193</v>
      </c>
      <c r="G981" s="57"/>
      <c r="H981" s="10">
        <v>0</v>
      </c>
      <c r="I981" s="4"/>
      <c r="J981" s="4"/>
      <c r="K981" s="4"/>
      <c r="L981" s="4"/>
      <c r="M981" s="4"/>
      <c r="N981" s="4"/>
      <c r="O981" s="4"/>
    </row>
    <row r="982" spans="1:15" ht="11.65" customHeight="1" x14ac:dyDescent="0.2">
      <c r="A982" s="5">
        <f t="shared" ca="1" si="22"/>
        <v>982</v>
      </c>
      <c r="C982" s="56"/>
      <c r="D982" s="3"/>
      <c r="E982" s="3"/>
      <c r="F982" s="3" t="s">
        <v>248</v>
      </c>
      <c r="G982" s="57"/>
      <c r="H982" s="10">
        <v>0</v>
      </c>
      <c r="I982" s="4"/>
      <c r="J982" s="4"/>
      <c r="K982" s="4"/>
      <c r="L982" s="4"/>
      <c r="M982" s="4"/>
      <c r="N982" s="4"/>
      <c r="O982" s="4"/>
    </row>
    <row r="983" spans="1:15" ht="11.65" customHeight="1" x14ac:dyDescent="0.2">
      <c r="A983" s="5">
        <f t="shared" ca="1" si="22"/>
        <v>983</v>
      </c>
      <c r="C983" s="56"/>
      <c r="D983" s="3"/>
      <c r="E983" s="3"/>
      <c r="F983" s="3" t="s">
        <v>247</v>
      </c>
      <c r="G983" s="57"/>
      <c r="H983" s="10">
        <v>0</v>
      </c>
      <c r="J983" s="4"/>
      <c r="K983" s="4"/>
      <c r="L983" s="4"/>
      <c r="M983" s="4"/>
      <c r="N983" s="4"/>
      <c r="O983" s="4"/>
    </row>
    <row r="984" spans="1:15" ht="11.65" customHeight="1" x14ac:dyDescent="0.2">
      <c r="A984" s="5">
        <f t="shared" ca="1" si="22"/>
        <v>984</v>
      </c>
      <c r="C984" s="56"/>
      <c r="D984" s="3"/>
      <c r="E984" s="3"/>
      <c r="F984" s="3"/>
      <c r="G984" s="57" t="s">
        <v>160</v>
      </c>
      <c r="H984" s="12">
        <f>SUBTOTAL(9,H981:H983)</f>
        <v>0</v>
      </c>
      <c r="J984" s="4"/>
      <c r="K984" s="4"/>
      <c r="L984" s="4"/>
      <c r="M984" s="4"/>
      <c r="N984" s="4"/>
      <c r="O984" s="4"/>
    </row>
    <row r="985" spans="1:15" ht="11.65" customHeight="1" x14ac:dyDescent="0.2">
      <c r="A985" s="5">
        <f t="shared" ca="1" si="22"/>
        <v>985</v>
      </c>
      <c r="C985" s="56"/>
      <c r="D985" s="3"/>
      <c r="E985" s="3"/>
      <c r="F985" s="3"/>
      <c r="G985" s="57"/>
      <c r="H985" s="2"/>
      <c r="J985" s="4"/>
      <c r="K985" s="4"/>
      <c r="L985" s="4"/>
      <c r="M985" s="4"/>
      <c r="N985" s="4"/>
      <c r="O985" s="4"/>
    </row>
    <row r="986" spans="1:15" ht="11.65" customHeight="1" x14ac:dyDescent="0.2">
      <c r="A986" s="5">
        <f t="shared" ca="1" si="22"/>
        <v>986</v>
      </c>
      <c r="C986" s="56" t="s">
        <v>161</v>
      </c>
      <c r="D986" s="66" t="s">
        <v>162</v>
      </c>
      <c r="E986" s="67"/>
      <c r="F986" s="3"/>
      <c r="G986" s="57"/>
      <c r="H986" s="2"/>
      <c r="J986" s="4"/>
      <c r="K986" s="4"/>
      <c r="L986" s="4"/>
      <c r="M986" s="4"/>
      <c r="N986" s="4"/>
      <c r="O986" s="4"/>
    </row>
    <row r="987" spans="1:15" ht="11.65" customHeight="1" x14ac:dyDescent="0.2">
      <c r="A987" s="5">
        <f t="shared" ca="1" si="22"/>
        <v>987</v>
      </c>
      <c r="C987" s="56">
        <v>131</v>
      </c>
      <c r="D987" s="68" t="s">
        <v>163</v>
      </c>
      <c r="E987" s="67"/>
      <c r="F987" s="3" t="s">
        <v>266</v>
      </c>
      <c r="G987" s="57"/>
      <c r="H987" s="10">
        <v>0</v>
      </c>
      <c r="J987" s="4"/>
      <c r="K987" s="4"/>
      <c r="L987" s="4"/>
      <c r="M987" s="4"/>
      <c r="N987" s="4"/>
      <c r="O987" s="4"/>
    </row>
    <row r="988" spans="1:15" ht="11.65" customHeight="1" x14ac:dyDescent="0.2">
      <c r="A988" s="5">
        <f t="shared" ca="1" si="22"/>
        <v>988</v>
      </c>
      <c r="C988" s="56">
        <v>135</v>
      </c>
      <c r="D988" s="68" t="s">
        <v>164</v>
      </c>
      <c r="E988" s="67"/>
      <c r="F988" s="3" t="s">
        <v>24</v>
      </c>
      <c r="G988" s="57"/>
      <c r="H988" s="10">
        <v>0</v>
      </c>
      <c r="J988" s="4"/>
      <c r="K988" s="4"/>
      <c r="L988" s="4"/>
      <c r="M988" s="4"/>
      <c r="N988" s="4"/>
      <c r="O988" s="4"/>
    </row>
    <row r="989" spans="1:15" ht="11.65" customHeight="1" x14ac:dyDescent="0.2">
      <c r="A989" s="5">
        <f t="shared" ca="1" si="22"/>
        <v>989</v>
      </c>
      <c r="C989" s="56">
        <v>141</v>
      </c>
      <c r="D989" s="68" t="s">
        <v>165</v>
      </c>
      <c r="E989" s="67"/>
      <c r="F989" s="3" t="s">
        <v>248</v>
      </c>
      <c r="G989" s="57"/>
      <c r="H989" s="10">
        <v>0</v>
      </c>
      <c r="J989" s="4"/>
      <c r="K989" s="4"/>
      <c r="L989" s="4"/>
      <c r="M989" s="4"/>
      <c r="N989" s="4"/>
      <c r="O989" s="4"/>
    </row>
    <row r="990" spans="1:15" ht="11.65" customHeight="1" x14ac:dyDescent="0.2">
      <c r="A990" s="5">
        <f t="shared" ca="1" si="22"/>
        <v>990</v>
      </c>
      <c r="C990" s="56">
        <v>143</v>
      </c>
      <c r="D990" s="68" t="s">
        <v>165</v>
      </c>
      <c r="E990" s="67"/>
      <c r="F990" s="3" t="s">
        <v>248</v>
      </c>
      <c r="G990" s="57"/>
      <c r="H990" s="10">
        <v>4015005.7852181736</v>
      </c>
      <c r="J990" s="4"/>
      <c r="K990" s="4"/>
      <c r="L990" s="4"/>
      <c r="M990" s="4"/>
      <c r="N990" s="4"/>
      <c r="O990" s="4"/>
    </row>
    <row r="991" spans="1:15" ht="11.65" customHeight="1" x14ac:dyDescent="0.2">
      <c r="A991" s="5">
        <f t="shared" ca="1" si="22"/>
        <v>991</v>
      </c>
      <c r="C991" s="56">
        <v>232</v>
      </c>
      <c r="D991" s="68" t="s">
        <v>166</v>
      </c>
      <c r="E991" s="67"/>
      <c r="F991" s="3" t="s">
        <v>247</v>
      </c>
      <c r="G991" s="57"/>
      <c r="H991" s="10">
        <v>0</v>
      </c>
      <c r="J991" s="4"/>
      <c r="K991" s="4"/>
      <c r="L991" s="4"/>
      <c r="M991" s="4"/>
      <c r="N991" s="4"/>
      <c r="O991" s="4"/>
    </row>
    <row r="992" spans="1:15" ht="11.65" customHeight="1" x14ac:dyDescent="0.2">
      <c r="A992" s="5">
        <f t="shared" ca="1" si="22"/>
        <v>992</v>
      </c>
      <c r="C992" s="56">
        <v>232</v>
      </c>
      <c r="D992" s="68" t="s">
        <v>166</v>
      </c>
      <c r="E992" s="67"/>
      <c r="F992" s="3" t="s">
        <v>248</v>
      </c>
      <c r="G992" s="57"/>
      <c r="H992" s="10">
        <v>-599840.52325297496</v>
      </c>
      <c r="J992" s="4"/>
      <c r="K992" s="4"/>
      <c r="L992" s="4"/>
      <c r="M992" s="4"/>
      <c r="N992" s="4"/>
      <c r="O992" s="4"/>
    </row>
    <row r="993" spans="1:15" ht="11.65" customHeight="1" x14ac:dyDescent="0.2">
      <c r="A993" s="5">
        <f t="shared" ca="1" si="22"/>
        <v>993</v>
      </c>
      <c r="C993" s="56">
        <v>232</v>
      </c>
      <c r="D993" s="68" t="s">
        <v>166</v>
      </c>
      <c r="E993" s="67"/>
      <c r="F993" s="3" t="s">
        <v>30</v>
      </c>
      <c r="G993" s="57"/>
      <c r="H993" s="10">
        <v>0</v>
      </c>
      <c r="J993" s="4"/>
      <c r="K993" s="4"/>
      <c r="L993" s="4"/>
      <c r="M993" s="4"/>
      <c r="N993" s="4"/>
      <c r="O993" s="4"/>
    </row>
    <row r="994" spans="1:15" ht="11.65" customHeight="1" x14ac:dyDescent="0.2">
      <c r="A994" s="5">
        <f t="shared" ca="1" si="22"/>
        <v>994</v>
      </c>
      <c r="C994" s="56">
        <v>232</v>
      </c>
      <c r="D994" s="68" t="s">
        <v>166</v>
      </c>
      <c r="E994" s="67"/>
      <c r="F994" s="3" t="s">
        <v>24</v>
      </c>
      <c r="G994" s="57"/>
      <c r="H994" s="10">
        <v>-237727.84007629965</v>
      </c>
      <c r="J994" s="4"/>
      <c r="K994" s="4"/>
      <c r="L994" s="4"/>
      <c r="M994" s="4"/>
      <c r="N994" s="4"/>
      <c r="O994" s="4"/>
    </row>
    <row r="995" spans="1:15" ht="11.65" customHeight="1" x14ac:dyDescent="0.2">
      <c r="A995" s="5">
        <f t="shared" ca="1" si="22"/>
        <v>995</v>
      </c>
      <c r="C995" s="56">
        <v>232</v>
      </c>
      <c r="D995" s="68" t="s">
        <v>166</v>
      </c>
      <c r="E995" s="67"/>
      <c r="F995" s="3" t="s">
        <v>193</v>
      </c>
      <c r="G995" s="57"/>
      <c r="H995" s="10">
        <v>0</v>
      </c>
      <c r="J995" s="4"/>
      <c r="K995" s="4"/>
      <c r="L995" s="4"/>
      <c r="M995" s="4"/>
      <c r="N995" s="4"/>
      <c r="O995" s="4"/>
    </row>
    <row r="996" spans="1:15" ht="11.65" customHeight="1" x14ac:dyDescent="0.2">
      <c r="A996" s="5">
        <f t="shared" ca="1" si="22"/>
        <v>996</v>
      </c>
      <c r="C996" s="56">
        <v>2533</v>
      </c>
      <c r="D996" s="67" t="s">
        <v>167</v>
      </c>
      <c r="E996" s="67"/>
      <c r="F996" s="3" t="s">
        <v>289</v>
      </c>
      <c r="G996" s="57"/>
      <c r="H996" s="10">
        <v>0</v>
      </c>
      <c r="J996" s="4"/>
      <c r="K996" s="4"/>
      <c r="L996" s="4"/>
      <c r="M996" s="4"/>
      <c r="N996" s="4"/>
      <c r="O996" s="4"/>
    </row>
    <row r="997" spans="1:15" ht="11.65" customHeight="1" x14ac:dyDescent="0.2">
      <c r="A997" s="5">
        <f t="shared" ca="1" si="22"/>
        <v>997</v>
      </c>
      <c r="C997" s="56">
        <v>2533</v>
      </c>
      <c r="D997" s="67" t="s">
        <v>167</v>
      </c>
      <c r="E997" s="67"/>
      <c r="F997" s="3" t="s">
        <v>251</v>
      </c>
      <c r="G997" s="57"/>
      <c r="H997" s="10">
        <v>0</v>
      </c>
      <c r="J997" s="4"/>
      <c r="K997" s="4"/>
      <c r="L997" s="4"/>
      <c r="M997" s="4"/>
      <c r="N997" s="4"/>
      <c r="O997" s="4"/>
    </row>
    <row r="998" spans="1:15" ht="11.65" customHeight="1" x14ac:dyDescent="0.2">
      <c r="A998" s="5">
        <f t="shared" ca="1" si="22"/>
        <v>998</v>
      </c>
      <c r="C998" s="56">
        <v>2533</v>
      </c>
      <c r="D998" s="67" t="s">
        <v>167</v>
      </c>
      <c r="E998" s="67"/>
      <c r="F998" s="3" t="s">
        <v>251</v>
      </c>
      <c r="G998" s="57"/>
      <c r="H998" s="10">
        <v>0</v>
      </c>
      <c r="J998" s="4"/>
      <c r="K998" s="4"/>
      <c r="L998" s="4"/>
      <c r="M998" s="4"/>
      <c r="N998" s="4"/>
      <c r="O998" s="4"/>
    </row>
    <row r="999" spans="1:15" ht="11.65" customHeight="1" x14ac:dyDescent="0.2">
      <c r="A999" s="5">
        <f t="shared" ca="1" si="22"/>
        <v>999</v>
      </c>
      <c r="C999" s="56">
        <v>230</v>
      </c>
      <c r="D999" s="67" t="s">
        <v>168</v>
      </c>
      <c r="E999" s="67"/>
      <c r="F999" s="3" t="s">
        <v>247</v>
      </c>
      <c r="G999" s="57"/>
      <c r="H999" s="10">
        <v>0</v>
      </c>
      <c r="J999" s="4"/>
      <c r="K999" s="4"/>
      <c r="L999" s="4"/>
      <c r="M999" s="4"/>
      <c r="N999" s="4"/>
      <c r="O999" s="4"/>
    </row>
    <row r="1000" spans="1:15" ht="11.65" customHeight="1" x14ac:dyDescent="0.2">
      <c r="A1000" s="5">
        <f t="shared" ca="1" si="22"/>
        <v>1000</v>
      </c>
      <c r="C1000" s="56">
        <v>230</v>
      </c>
      <c r="D1000" s="67" t="s">
        <v>168</v>
      </c>
      <c r="E1000" s="67"/>
      <c r="F1000" s="3" t="s">
        <v>252</v>
      </c>
      <c r="G1000" s="57"/>
      <c r="H1000" s="10">
        <v>0</v>
      </c>
      <c r="J1000" s="4"/>
      <c r="K1000" s="4"/>
      <c r="L1000" s="4"/>
      <c r="M1000" s="4"/>
      <c r="N1000" s="4"/>
      <c r="O1000" s="4"/>
    </row>
    <row r="1001" spans="1:15" ht="11.65" customHeight="1" x14ac:dyDescent="0.2">
      <c r="A1001" s="5">
        <f t="shared" ca="1" si="22"/>
        <v>1001</v>
      </c>
      <c r="C1001" s="56">
        <v>230</v>
      </c>
      <c r="D1001" s="67" t="s">
        <v>168</v>
      </c>
      <c r="E1001" s="67"/>
      <c r="F1001" s="3" t="s">
        <v>30</v>
      </c>
      <c r="G1001" s="57"/>
      <c r="H1001" s="10">
        <v>0</v>
      </c>
      <c r="J1001" s="4"/>
      <c r="K1001" s="4"/>
      <c r="L1001" s="4"/>
      <c r="M1001" s="4"/>
      <c r="N1001" s="4"/>
      <c r="O1001" s="4"/>
    </row>
    <row r="1002" spans="1:15" ht="11.65" customHeight="1" x14ac:dyDescent="0.2">
      <c r="A1002" s="5">
        <f t="shared" ca="1" si="22"/>
        <v>1002</v>
      </c>
      <c r="C1002" s="56">
        <v>230</v>
      </c>
      <c r="D1002" s="67" t="s">
        <v>168</v>
      </c>
      <c r="E1002" s="67"/>
      <c r="F1002" s="3" t="s">
        <v>193</v>
      </c>
      <c r="G1002" s="57"/>
      <c r="H1002" s="10">
        <v>0</v>
      </c>
      <c r="J1002" s="4"/>
      <c r="K1002" s="4"/>
      <c r="L1002" s="4"/>
      <c r="M1002" s="4"/>
      <c r="N1002" s="4"/>
      <c r="O1002" s="4"/>
    </row>
    <row r="1003" spans="1:15" ht="11.65" customHeight="1" x14ac:dyDescent="0.2">
      <c r="A1003" s="5">
        <f t="shared" ca="1" si="22"/>
        <v>1003</v>
      </c>
      <c r="C1003" s="56">
        <v>254105</v>
      </c>
      <c r="D1003" s="67" t="s">
        <v>169</v>
      </c>
      <c r="E1003" s="67"/>
      <c r="F1003" s="3" t="s">
        <v>193</v>
      </c>
      <c r="G1003" s="57"/>
      <c r="H1003" s="10">
        <v>0</v>
      </c>
      <c r="J1003" s="4"/>
      <c r="K1003" s="4"/>
      <c r="L1003" s="4"/>
      <c r="M1003" s="4"/>
      <c r="N1003" s="4"/>
      <c r="O1003" s="4"/>
    </row>
    <row r="1004" spans="1:15" ht="11.65" customHeight="1" x14ac:dyDescent="0.2">
      <c r="A1004" s="5">
        <f t="shared" ca="1" si="22"/>
        <v>1004</v>
      </c>
      <c r="C1004" s="56">
        <v>254105</v>
      </c>
      <c r="D1004" s="67" t="s">
        <v>169</v>
      </c>
      <c r="E1004" s="67"/>
      <c r="F1004" s="3" t="s">
        <v>247</v>
      </c>
      <c r="G1004" s="57"/>
      <c r="H1004" s="10">
        <v>0</v>
      </c>
      <c r="J1004" s="4"/>
      <c r="K1004" s="4"/>
      <c r="L1004" s="4"/>
      <c r="M1004" s="4"/>
      <c r="N1004" s="4"/>
      <c r="O1004" s="4"/>
    </row>
    <row r="1005" spans="1:15" ht="11.65" customHeight="1" x14ac:dyDescent="0.2">
      <c r="A1005" s="5">
        <f t="shared" ca="1" si="22"/>
        <v>1005</v>
      </c>
      <c r="C1005" s="56">
        <v>254105</v>
      </c>
      <c r="D1005" s="67" t="s">
        <v>169</v>
      </c>
      <c r="E1005" s="67"/>
      <c r="F1005" s="3" t="s">
        <v>251</v>
      </c>
      <c r="G1005" s="57"/>
      <c r="H1005" s="10">
        <v>0</v>
      </c>
      <c r="J1005" s="4"/>
      <c r="K1005" s="4"/>
      <c r="L1005" s="4"/>
      <c r="M1005" s="4"/>
      <c r="N1005" s="4"/>
      <c r="O1005" s="4"/>
    </row>
    <row r="1006" spans="1:15" ht="11.65" customHeight="1" x14ac:dyDescent="0.2">
      <c r="A1006" s="5">
        <f t="shared" ca="1" si="22"/>
        <v>1006</v>
      </c>
      <c r="C1006" s="56">
        <v>254105</v>
      </c>
      <c r="D1006" s="67" t="s">
        <v>169</v>
      </c>
      <c r="E1006" s="67"/>
      <c r="F1006" s="3" t="s">
        <v>30</v>
      </c>
      <c r="G1006" s="57"/>
      <c r="H1006" s="10">
        <v>0</v>
      </c>
      <c r="J1006" s="4"/>
      <c r="K1006" s="4"/>
      <c r="L1006" s="4"/>
      <c r="M1006" s="4"/>
      <c r="N1006" s="4"/>
      <c r="O1006" s="4"/>
    </row>
    <row r="1007" spans="1:15" ht="11.65" customHeight="1" x14ac:dyDescent="0.2">
      <c r="A1007" s="5">
        <f t="shared" ca="1" si="22"/>
        <v>1007</v>
      </c>
      <c r="C1007" s="56">
        <v>2533</v>
      </c>
      <c r="D1007" s="67" t="s">
        <v>170</v>
      </c>
      <c r="E1007" s="67"/>
      <c r="F1007" s="3" t="s">
        <v>30</v>
      </c>
      <c r="G1007" s="57"/>
      <c r="H1007" s="10">
        <v>0</v>
      </c>
      <c r="J1007" s="4"/>
      <c r="K1007" s="4"/>
      <c r="L1007" s="4"/>
      <c r="M1007" s="4"/>
      <c r="N1007" s="4"/>
      <c r="O1007" s="4"/>
    </row>
    <row r="1008" spans="1:15" ht="11.65" customHeight="1" x14ac:dyDescent="0.2">
      <c r="A1008" s="5">
        <f t="shared" ca="1" si="22"/>
        <v>1008</v>
      </c>
      <c r="C1008" s="56"/>
      <c r="D1008" s="3"/>
      <c r="E1008" s="3"/>
      <c r="F1008" s="3"/>
      <c r="G1008" s="57" t="s">
        <v>160</v>
      </c>
      <c r="H1008" s="12">
        <f>SUBTOTAL(9,H987:H1007)</f>
        <v>3177437.4218888986</v>
      </c>
      <c r="J1008" s="4"/>
      <c r="K1008" s="4"/>
      <c r="L1008" s="4"/>
      <c r="M1008" s="4"/>
      <c r="N1008" s="4"/>
      <c r="O1008" s="4"/>
    </row>
    <row r="1009" spans="1:15" ht="15" customHeight="1" x14ac:dyDescent="0.2">
      <c r="A1009" s="5">
        <f t="shared" ca="1" si="22"/>
        <v>1009</v>
      </c>
      <c r="C1009" s="56"/>
      <c r="D1009" s="3"/>
      <c r="E1009" s="3"/>
      <c r="F1009" s="3"/>
      <c r="G1009" s="57"/>
      <c r="H1009" s="2"/>
      <c r="J1009" s="4"/>
      <c r="K1009" s="4"/>
      <c r="L1009" s="4"/>
      <c r="M1009" s="4"/>
      <c r="N1009" s="4"/>
      <c r="O1009" s="4"/>
    </row>
    <row r="1010" spans="1:15" ht="11.65" customHeight="1" thickBot="1" x14ac:dyDescent="0.25">
      <c r="A1010" s="5">
        <f t="shared" ca="1" si="22"/>
        <v>1010</v>
      </c>
      <c r="C1010" s="63" t="s">
        <v>171</v>
      </c>
      <c r="D1010" s="3"/>
      <c r="E1010" s="3"/>
      <c r="F1010" s="3"/>
      <c r="G1010" s="57"/>
      <c r="H1010" s="13">
        <f>SUBTOTAL(9,H981:H1008)</f>
        <v>3177437.4218888986</v>
      </c>
      <c r="J1010" s="4"/>
      <c r="K1010" s="4"/>
      <c r="L1010" s="4"/>
      <c r="M1010" s="4"/>
      <c r="N1010" s="4"/>
      <c r="O1010" s="4"/>
    </row>
    <row r="1011" spans="1:15" ht="11.65" customHeight="1" thickTop="1" x14ac:dyDescent="0.2">
      <c r="A1011" s="5">
        <f t="shared" ca="1" si="22"/>
        <v>1011</v>
      </c>
      <c r="C1011" s="56" t="s">
        <v>12</v>
      </c>
      <c r="D1011" s="3"/>
      <c r="E1011" s="3"/>
      <c r="F1011" s="3"/>
      <c r="G1011" s="57"/>
      <c r="H1011" s="2"/>
      <c r="J1011" s="4"/>
      <c r="K1011" s="4"/>
      <c r="L1011" s="4"/>
      <c r="M1011" s="4"/>
      <c r="N1011" s="4"/>
      <c r="O1011" s="4"/>
    </row>
    <row r="1012" spans="1:15" ht="11.65" customHeight="1" x14ac:dyDescent="0.2">
      <c r="A1012" s="5">
        <f t="shared" ca="1" si="22"/>
        <v>1012</v>
      </c>
      <c r="C1012" s="56">
        <v>18221</v>
      </c>
      <c r="D1012" s="3" t="s">
        <v>172</v>
      </c>
      <c r="E1012" s="3"/>
      <c r="F1012" s="3"/>
      <c r="G1012" s="57"/>
      <c r="H1012" s="2"/>
      <c r="J1012" s="4"/>
      <c r="K1012" s="4"/>
      <c r="L1012" s="4"/>
      <c r="M1012" s="4"/>
      <c r="N1012" s="4"/>
      <c r="O1012" s="4"/>
    </row>
    <row r="1013" spans="1:15" ht="11.65" customHeight="1" x14ac:dyDescent="0.2">
      <c r="A1013" s="5">
        <f t="shared" ca="1" si="22"/>
        <v>1013</v>
      </c>
      <c r="C1013" s="56"/>
      <c r="D1013" s="3"/>
      <c r="E1013" s="3"/>
      <c r="F1013" s="3" t="s">
        <v>193</v>
      </c>
      <c r="G1013" s="57"/>
      <c r="H1013" s="10">
        <v>0</v>
      </c>
      <c r="J1013" s="4"/>
      <c r="K1013" s="4"/>
      <c r="L1013" s="4"/>
      <c r="M1013" s="4"/>
      <c r="N1013" s="4"/>
      <c r="O1013" s="4"/>
    </row>
    <row r="1014" spans="1:15" ht="11.65" customHeight="1" x14ac:dyDescent="0.2">
      <c r="A1014" s="5">
        <f t="shared" ca="1" si="22"/>
        <v>1014</v>
      </c>
      <c r="C1014" s="56"/>
      <c r="D1014" s="3"/>
      <c r="E1014" s="3"/>
      <c r="F1014" s="3"/>
      <c r="G1014" s="57"/>
      <c r="H1014" s="2">
        <v>0</v>
      </c>
      <c r="J1014" s="4"/>
      <c r="K1014" s="4"/>
      <c r="L1014" s="4"/>
      <c r="M1014" s="4"/>
      <c r="N1014" s="4"/>
      <c r="O1014" s="4"/>
    </row>
    <row r="1015" spans="1:15" ht="11.65" customHeight="1" x14ac:dyDescent="0.2">
      <c r="A1015" s="5">
        <f t="shared" ca="1" si="22"/>
        <v>1015</v>
      </c>
      <c r="C1015" s="56"/>
      <c r="D1015" s="3"/>
      <c r="E1015" s="3"/>
      <c r="F1015" s="3"/>
      <c r="G1015" s="57"/>
      <c r="H1015" s="12">
        <f>SUBTOTAL(9,H1013:H1014)</f>
        <v>0</v>
      </c>
      <c r="J1015" s="4"/>
      <c r="K1015" s="4"/>
      <c r="L1015" s="4"/>
      <c r="M1015" s="4"/>
      <c r="N1015" s="4"/>
      <c r="O1015" s="4"/>
    </row>
    <row r="1016" spans="1:15" ht="11.65" customHeight="1" x14ac:dyDescent="0.2">
      <c r="A1016" s="5">
        <f t="shared" ca="1" si="22"/>
        <v>1016</v>
      </c>
      <c r="C1016" s="56"/>
      <c r="D1016" s="3"/>
      <c r="E1016" s="3"/>
      <c r="F1016" s="3"/>
      <c r="G1016" s="57"/>
      <c r="H1016" s="2"/>
      <c r="J1016" s="4"/>
      <c r="K1016" s="4"/>
      <c r="L1016" s="4"/>
      <c r="M1016" s="4"/>
      <c r="N1016" s="4"/>
      <c r="O1016" s="4"/>
    </row>
    <row r="1017" spans="1:15" ht="11.65" customHeight="1" x14ac:dyDescent="0.2">
      <c r="A1017" s="5">
        <f t="shared" ca="1" si="22"/>
        <v>1017</v>
      </c>
      <c r="C1017" s="56">
        <v>18222</v>
      </c>
      <c r="D1017" s="3" t="s">
        <v>173</v>
      </c>
      <c r="E1017" s="3"/>
      <c r="F1017" s="3"/>
      <c r="G1017" s="57"/>
      <c r="H1017" s="2"/>
      <c r="J1017" s="4"/>
      <c r="K1017" s="4"/>
      <c r="L1017" s="4"/>
      <c r="M1017" s="4"/>
      <c r="N1017" s="4"/>
      <c r="O1017" s="4"/>
    </row>
    <row r="1018" spans="1:15" ht="11.65" customHeight="1" x14ac:dyDescent="0.2">
      <c r="A1018" s="5">
        <f t="shared" ca="1" si="22"/>
        <v>1018</v>
      </c>
      <c r="C1018" s="56"/>
      <c r="D1018" s="3"/>
      <c r="E1018" s="3"/>
      <c r="F1018" s="3" t="s">
        <v>193</v>
      </c>
      <c r="G1018" s="57"/>
      <c r="H1018" s="10">
        <v>0</v>
      </c>
      <c r="J1018" s="4"/>
      <c r="K1018" s="4"/>
      <c r="L1018" s="4"/>
      <c r="M1018" s="4"/>
      <c r="N1018" s="4"/>
      <c r="O1018" s="4"/>
    </row>
    <row r="1019" spans="1:15" ht="11.65" customHeight="1" x14ac:dyDescent="0.2">
      <c r="A1019" s="5">
        <f t="shared" ca="1" si="22"/>
        <v>1019</v>
      </c>
      <c r="C1019" s="56"/>
      <c r="D1019" s="3"/>
      <c r="E1019" s="3"/>
      <c r="F1019" s="3" t="s">
        <v>258</v>
      </c>
      <c r="G1019" s="57"/>
      <c r="H1019" s="10">
        <v>0</v>
      </c>
      <c r="J1019" s="4"/>
      <c r="K1019" s="4"/>
      <c r="L1019" s="4"/>
      <c r="M1019" s="4"/>
      <c r="N1019" s="4"/>
      <c r="O1019" s="4"/>
    </row>
    <row r="1020" spans="1:15" ht="11.65" customHeight="1" x14ac:dyDescent="0.2">
      <c r="A1020" s="5">
        <f t="shared" ca="1" si="22"/>
        <v>1020</v>
      </c>
      <c r="C1020" s="56"/>
      <c r="D1020" s="3"/>
      <c r="E1020" s="3"/>
      <c r="F1020" s="3" t="s">
        <v>269</v>
      </c>
      <c r="G1020" s="57"/>
      <c r="H1020" s="10">
        <v>0</v>
      </c>
      <c r="J1020" s="4"/>
      <c r="K1020" s="4"/>
      <c r="L1020" s="4"/>
      <c r="M1020" s="4"/>
      <c r="N1020" s="4"/>
      <c r="O1020" s="4"/>
    </row>
    <row r="1021" spans="1:15" ht="11.65" customHeight="1" x14ac:dyDescent="0.2">
      <c r="A1021" s="5">
        <f t="shared" ca="1" si="22"/>
        <v>1021</v>
      </c>
      <c r="C1021" s="56"/>
      <c r="D1021" s="3"/>
      <c r="E1021" s="3"/>
      <c r="F1021" s="3"/>
      <c r="G1021" s="57" t="s">
        <v>141</v>
      </c>
      <c r="H1021" s="12">
        <f>SUBTOTAL(9,H1018:H1020)</f>
        <v>0</v>
      </c>
      <c r="J1021" s="4"/>
      <c r="K1021" s="4"/>
      <c r="L1021" s="4"/>
      <c r="M1021" s="4"/>
      <c r="N1021" s="4"/>
      <c r="O1021" s="4"/>
    </row>
    <row r="1022" spans="1:15" ht="11.65" customHeight="1" x14ac:dyDescent="0.2">
      <c r="A1022" s="5">
        <f t="shared" ref="A1022:A1085" ca="1" si="23">OFFSET(A1022,-1,)+1</f>
        <v>1022</v>
      </c>
      <c r="C1022" s="56"/>
      <c r="D1022" s="3"/>
      <c r="E1022" s="3"/>
      <c r="F1022" s="3"/>
      <c r="G1022" s="57"/>
      <c r="H1022" s="2"/>
      <c r="J1022" s="15"/>
      <c r="K1022" s="15"/>
      <c r="L1022" s="15"/>
      <c r="M1022" s="15"/>
      <c r="N1022" s="15"/>
      <c r="O1022" s="15"/>
    </row>
    <row r="1023" spans="1:15" ht="11.65" customHeight="1" x14ac:dyDescent="0.2">
      <c r="A1023" s="5">
        <f t="shared" ca="1" si="23"/>
        <v>1023</v>
      </c>
      <c r="C1023" s="56"/>
      <c r="D1023" s="3"/>
      <c r="E1023" s="58"/>
      <c r="F1023" s="3"/>
      <c r="G1023" s="57"/>
      <c r="H1023" s="14"/>
      <c r="J1023" s="17"/>
      <c r="K1023" s="17"/>
      <c r="L1023" s="17"/>
      <c r="M1023" s="17"/>
      <c r="N1023" s="17"/>
      <c r="O1023" s="17"/>
    </row>
    <row r="1024" spans="1:15" ht="11.65" customHeight="1" x14ac:dyDescent="0.2">
      <c r="A1024" s="5">
        <f t="shared" ca="1" si="23"/>
        <v>1024</v>
      </c>
      <c r="C1024" s="59"/>
      <c r="D1024" s="60"/>
      <c r="E1024" s="61"/>
      <c r="F1024" s="60"/>
      <c r="G1024" s="62"/>
      <c r="H1024" s="16"/>
      <c r="J1024" s="4"/>
      <c r="K1024" s="4"/>
      <c r="L1024" s="4"/>
      <c r="M1024" s="4"/>
      <c r="N1024" s="4"/>
      <c r="O1024" s="4"/>
    </row>
    <row r="1025" spans="1:15" ht="11.65" customHeight="1" x14ac:dyDescent="0.2">
      <c r="A1025" s="5">
        <f t="shared" ca="1" si="23"/>
        <v>1025</v>
      </c>
      <c r="C1025" s="56">
        <v>1869</v>
      </c>
      <c r="D1025" s="3" t="s">
        <v>174</v>
      </c>
      <c r="E1025" s="3"/>
      <c r="F1025" s="3"/>
      <c r="G1025" s="57"/>
      <c r="H1025" s="2"/>
      <c r="J1025" s="4"/>
      <c r="K1025" s="4"/>
      <c r="L1025" s="4"/>
      <c r="M1025" s="4"/>
      <c r="N1025" s="4"/>
      <c r="O1025" s="4"/>
    </row>
    <row r="1026" spans="1:15" ht="11.65" customHeight="1" x14ac:dyDescent="0.2">
      <c r="A1026" s="5">
        <f t="shared" ca="1" si="23"/>
        <v>1026</v>
      </c>
      <c r="C1026" s="56"/>
      <c r="D1026" s="3"/>
      <c r="E1026" s="3"/>
      <c r="F1026" s="3" t="s">
        <v>193</v>
      </c>
      <c r="G1026" s="57"/>
      <c r="H1026" s="10">
        <v>0</v>
      </c>
      <c r="J1026" s="4"/>
      <c r="K1026" s="4"/>
      <c r="L1026" s="4"/>
      <c r="M1026" s="4"/>
      <c r="N1026" s="4"/>
      <c r="O1026" s="4"/>
    </row>
    <row r="1027" spans="1:15" ht="11.65" customHeight="1" x14ac:dyDescent="0.2">
      <c r="A1027" s="5">
        <f t="shared" ca="1" si="23"/>
        <v>1027</v>
      </c>
      <c r="C1027" s="56"/>
      <c r="D1027" s="3"/>
      <c r="E1027" s="3"/>
      <c r="F1027" s="3" t="s">
        <v>276</v>
      </c>
      <c r="G1027" s="57"/>
      <c r="H1027" s="10">
        <v>0</v>
      </c>
      <c r="J1027" s="4"/>
      <c r="K1027" s="4"/>
      <c r="L1027" s="4"/>
      <c r="M1027" s="4"/>
      <c r="N1027" s="4"/>
      <c r="O1027" s="4"/>
    </row>
    <row r="1028" spans="1:15" ht="11.65" customHeight="1" x14ac:dyDescent="0.2">
      <c r="A1028" s="5">
        <f t="shared" ca="1" si="23"/>
        <v>1028</v>
      </c>
      <c r="C1028" s="56"/>
      <c r="D1028" s="3"/>
      <c r="E1028" s="3"/>
      <c r="F1028" s="3"/>
      <c r="G1028" s="57"/>
      <c r="H1028" s="12">
        <f>SUBTOTAL(9,H1026:H1027)</f>
        <v>0</v>
      </c>
      <c r="J1028" s="4"/>
      <c r="K1028" s="4"/>
      <c r="L1028" s="4"/>
      <c r="M1028" s="4"/>
      <c r="N1028" s="4"/>
      <c r="O1028" s="4"/>
    </row>
    <row r="1029" spans="1:15" ht="11.65" customHeight="1" x14ac:dyDescent="0.2">
      <c r="A1029" s="5">
        <f t="shared" ca="1" si="23"/>
        <v>1029</v>
      </c>
      <c r="C1029" s="56"/>
      <c r="D1029" s="3"/>
      <c r="E1029" s="3"/>
      <c r="F1029" s="3"/>
      <c r="G1029" s="57"/>
      <c r="H1029" s="2"/>
      <c r="J1029" s="4"/>
      <c r="K1029" s="4"/>
      <c r="L1029" s="4"/>
      <c r="M1029" s="4"/>
      <c r="N1029" s="4"/>
      <c r="O1029" s="4"/>
    </row>
    <row r="1030" spans="1:15" ht="11.65" customHeight="1" thickBot="1" x14ac:dyDescent="0.25">
      <c r="A1030" s="5">
        <f t="shared" ca="1" si="23"/>
        <v>1030</v>
      </c>
      <c r="C1030" s="63" t="s">
        <v>175</v>
      </c>
      <c r="D1030" s="3"/>
      <c r="E1030" s="3"/>
      <c r="F1030" s="3"/>
      <c r="G1030" s="57"/>
      <c r="H1030" s="22">
        <f>SUBTOTAL(9,H1013:H1028)</f>
        <v>0</v>
      </c>
      <c r="J1030" s="4"/>
      <c r="K1030" s="4"/>
      <c r="L1030" s="4"/>
      <c r="M1030" s="4"/>
      <c r="N1030" s="4"/>
      <c r="O1030" s="4"/>
    </row>
    <row r="1031" spans="1:15" ht="11.65" customHeight="1" thickTop="1" x14ac:dyDescent="0.2">
      <c r="A1031" s="5">
        <f t="shared" ca="1" si="23"/>
        <v>1031</v>
      </c>
      <c r="C1031" s="56"/>
      <c r="D1031" s="3"/>
      <c r="E1031" s="3"/>
      <c r="F1031" s="3"/>
      <c r="G1031" s="57"/>
      <c r="H1031" s="2"/>
      <c r="J1031" s="11"/>
      <c r="K1031" s="11"/>
      <c r="L1031" s="11"/>
      <c r="M1031" s="11"/>
      <c r="N1031" s="11"/>
      <c r="O1031" s="11"/>
    </row>
    <row r="1032" spans="1:15" ht="11.65" customHeight="1" thickBot="1" x14ac:dyDescent="0.25">
      <c r="A1032" s="5">
        <f t="shared" ca="1" si="23"/>
        <v>1032</v>
      </c>
      <c r="C1032" s="63" t="s">
        <v>176</v>
      </c>
      <c r="D1032" s="3"/>
      <c r="E1032" s="3"/>
      <c r="F1032" s="3"/>
      <c r="G1032" s="64"/>
      <c r="H1032" s="13">
        <f>H1030+H1010+H977+H962+H949+H937+H904+H868+H851+H842+H834+H826</f>
        <v>41679411.825013742</v>
      </c>
      <c r="J1032" s="4"/>
      <c r="K1032" s="4"/>
      <c r="L1032" s="4"/>
      <c r="M1032" s="4"/>
      <c r="N1032" s="4"/>
      <c r="O1032" s="4"/>
    </row>
    <row r="1033" spans="1:15" ht="11.65" customHeight="1" thickTop="1" x14ac:dyDescent="0.2">
      <c r="A1033" s="5">
        <f t="shared" ca="1" si="23"/>
        <v>1033</v>
      </c>
      <c r="C1033" s="56">
        <v>235</v>
      </c>
      <c r="D1033" s="3" t="s">
        <v>20</v>
      </c>
      <c r="E1033" s="3"/>
      <c r="F1033" s="3"/>
      <c r="G1033" s="57"/>
      <c r="H1033" s="2"/>
      <c r="J1033" s="4"/>
      <c r="K1033" s="4"/>
      <c r="L1033" s="4"/>
      <c r="M1033" s="4"/>
      <c r="N1033" s="4"/>
      <c r="O1033" s="4"/>
    </row>
    <row r="1034" spans="1:15" ht="11.65" customHeight="1" x14ac:dyDescent="0.2">
      <c r="A1034" s="5">
        <f t="shared" ca="1" si="23"/>
        <v>1034</v>
      </c>
      <c r="C1034" s="56"/>
      <c r="D1034" s="3"/>
      <c r="E1034" s="3"/>
      <c r="F1034" s="3" t="s">
        <v>193</v>
      </c>
      <c r="G1034" s="57"/>
      <c r="H1034" s="10">
        <v>0</v>
      </c>
      <c r="J1034" s="4"/>
      <c r="K1034" s="4"/>
      <c r="L1034" s="4"/>
      <c r="M1034" s="4"/>
      <c r="N1034" s="4"/>
      <c r="O1034" s="4"/>
    </row>
    <row r="1035" spans="1:15" ht="11.65" customHeight="1" x14ac:dyDescent="0.2">
      <c r="A1035" s="5">
        <f t="shared" ca="1" si="23"/>
        <v>1035</v>
      </c>
      <c r="C1035" s="56"/>
      <c r="D1035" s="3"/>
      <c r="E1035" s="3"/>
      <c r="F1035" s="3" t="s">
        <v>255</v>
      </c>
      <c r="G1035" s="57"/>
      <c r="H1035" s="10">
        <v>0</v>
      </c>
      <c r="J1035" s="4"/>
      <c r="K1035" s="4"/>
      <c r="L1035" s="4"/>
      <c r="M1035" s="4"/>
      <c r="N1035" s="4"/>
      <c r="O1035" s="4"/>
    </row>
    <row r="1036" spans="1:15" ht="11.65" customHeight="1" thickBot="1" x14ac:dyDescent="0.25">
      <c r="A1036" s="5">
        <f t="shared" ca="1" si="23"/>
        <v>1036</v>
      </c>
      <c r="C1036" s="63" t="s">
        <v>177</v>
      </c>
      <c r="D1036" s="3"/>
      <c r="E1036" s="3"/>
      <c r="F1036" s="3"/>
      <c r="G1036" s="57" t="s">
        <v>138</v>
      </c>
      <c r="H1036" s="21">
        <f>SUBTOTAL(9,H1034:H1035)</f>
        <v>0</v>
      </c>
      <c r="J1036" s="4"/>
      <c r="K1036" s="4"/>
      <c r="L1036" s="4"/>
      <c r="M1036" s="4"/>
      <c r="N1036" s="4"/>
      <c r="O1036" s="4"/>
    </row>
    <row r="1037" spans="1:15" ht="11.65" customHeight="1" thickTop="1" x14ac:dyDescent="0.2">
      <c r="A1037" s="5">
        <f t="shared" ca="1" si="23"/>
        <v>1037</v>
      </c>
      <c r="C1037" s="56"/>
      <c r="D1037" s="3"/>
      <c r="E1037" s="3"/>
      <c r="F1037" s="3"/>
      <c r="G1037" s="57"/>
      <c r="H1037" s="2"/>
      <c r="J1037" s="4"/>
      <c r="K1037" s="4"/>
      <c r="L1037" s="4"/>
      <c r="M1037" s="4"/>
      <c r="N1037" s="4"/>
      <c r="O1037" s="4"/>
    </row>
    <row r="1038" spans="1:15" ht="11.65" customHeight="1" x14ac:dyDescent="0.2">
      <c r="A1038" s="5">
        <f t="shared" ca="1" si="23"/>
        <v>1038</v>
      </c>
      <c r="C1038" s="56">
        <v>2281</v>
      </c>
      <c r="D1038" s="3" t="s">
        <v>178</v>
      </c>
      <c r="E1038" s="67"/>
      <c r="F1038" s="3" t="s">
        <v>193</v>
      </c>
      <c r="G1038" s="57"/>
      <c r="H1038" s="10">
        <v>107629.22</v>
      </c>
      <c r="J1038" s="4"/>
      <c r="K1038" s="4"/>
      <c r="L1038" s="4"/>
      <c r="M1038" s="4"/>
      <c r="N1038" s="4"/>
      <c r="O1038" s="4"/>
    </row>
    <row r="1039" spans="1:15" ht="11.65" customHeight="1" x14ac:dyDescent="0.2">
      <c r="A1039" s="5">
        <f t="shared" ca="1" si="23"/>
        <v>1039</v>
      </c>
      <c r="C1039" s="56">
        <v>2281</v>
      </c>
      <c r="D1039" s="3" t="s">
        <v>179</v>
      </c>
      <c r="E1039" s="67"/>
      <c r="F1039" s="3" t="s">
        <v>248</v>
      </c>
      <c r="G1039" s="57"/>
      <c r="H1039" s="10">
        <v>-70845.810240555089</v>
      </c>
      <c r="J1039" s="4"/>
      <c r="K1039" s="4"/>
      <c r="L1039" s="4"/>
      <c r="M1039" s="4"/>
      <c r="N1039" s="4"/>
      <c r="O1039" s="4"/>
    </row>
    <row r="1040" spans="1:15" ht="11.65" customHeight="1" x14ac:dyDescent="0.2">
      <c r="A1040" s="5">
        <f t="shared" ca="1" si="23"/>
        <v>1040</v>
      </c>
      <c r="C1040" s="56">
        <v>2283</v>
      </c>
      <c r="D1040" s="3" t="s">
        <v>180</v>
      </c>
      <c r="E1040" s="67"/>
      <c r="F1040" s="3" t="s">
        <v>248</v>
      </c>
      <c r="G1040" s="57"/>
      <c r="H1040" s="10">
        <v>-140854.50638730777</v>
      </c>
      <c r="J1040" s="4"/>
      <c r="K1040" s="4"/>
      <c r="L1040" s="4"/>
      <c r="M1040" s="4"/>
      <c r="N1040" s="4"/>
      <c r="O1040" s="4"/>
    </row>
    <row r="1041" spans="1:20" ht="11.65" customHeight="1" x14ac:dyDescent="0.2">
      <c r="A1041" s="5">
        <f t="shared" ca="1" si="23"/>
        <v>1041</v>
      </c>
      <c r="C1041" s="56">
        <v>2282</v>
      </c>
      <c r="D1041" s="3" t="s">
        <v>179</v>
      </c>
      <c r="E1041" s="67"/>
      <c r="F1041" s="3" t="s">
        <v>248</v>
      </c>
      <c r="G1041" s="57"/>
      <c r="H1041" s="10">
        <v>-9951970.5931315608</v>
      </c>
      <c r="J1041" s="4"/>
      <c r="K1041" s="4"/>
      <c r="L1041" s="4"/>
      <c r="M1041" s="4"/>
      <c r="N1041" s="4"/>
      <c r="O1041" s="4"/>
      <c r="S1041" s="1">
        <v>254</v>
      </c>
      <c r="T1041" s="1" t="s">
        <v>182</v>
      </c>
    </row>
    <row r="1042" spans="1:20" ht="11.65" customHeight="1" x14ac:dyDescent="0.2">
      <c r="A1042" s="5">
        <f t="shared" ca="1" si="23"/>
        <v>1042</v>
      </c>
      <c r="C1042" s="56">
        <v>254</v>
      </c>
      <c r="D1042" s="3" t="s">
        <v>181</v>
      </c>
      <c r="E1042" s="67"/>
      <c r="F1042" s="3" t="s">
        <v>248</v>
      </c>
      <c r="G1042" s="57"/>
      <c r="H1042" s="10">
        <v>0</v>
      </c>
      <c r="J1042" s="4"/>
      <c r="K1042" s="4"/>
      <c r="L1042" s="4"/>
      <c r="M1042" s="4"/>
      <c r="N1042" s="4"/>
      <c r="O1042" s="4"/>
    </row>
    <row r="1043" spans="1:20" ht="11.65" customHeight="1" thickBot="1" x14ac:dyDescent="0.25">
      <c r="A1043" s="5">
        <f t="shared" ca="1" si="23"/>
        <v>1043</v>
      </c>
      <c r="C1043" s="63"/>
      <c r="D1043" s="3"/>
      <c r="E1043" s="3"/>
      <c r="F1043" s="3"/>
      <c r="G1043" s="57" t="s">
        <v>138</v>
      </c>
      <c r="H1043" s="19">
        <f>SUBTOTAL(9,H1038:H1042)</f>
        <v>-10056041.689759424</v>
      </c>
      <c r="J1043" s="4"/>
      <c r="K1043" s="4"/>
      <c r="L1043" s="4"/>
      <c r="M1043" s="4"/>
      <c r="N1043" s="4"/>
      <c r="O1043" s="4"/>
    </row>
    <row r="1044" spans="1:20" ht="11.65" customHeight="1" thickTop="1" x14ac:dyDescent="0.2">
      <c r="A1044" s="5">
        <f t="shared" ca="1" si="23"/>
        <v>1044</v>
      </c>
      <c r="C1044" s="56"/>
      <c r="D1044" s="3"/>
      <c r="E1044" s="3"/>
      <c r="F1044" s="3"/>
      <c r="G1044" s="57"/>
      <c r="H1044" s="2"/>
      <c r="J1044" s="4"/>
      <c r="K1044" s="4"/>
      <c r="L1044" s="4"/>
      <c r="M1044" s="4"/>
      <c r="N1044" s="4"/>
      <c r="O1044" s="4"/>
    </row>
    <row r="1045" spans="1:20" ht="11.65" customHeight="1" x14ac:dyDescent="0.2">
      <c r="A1045" s="5">
        <f t="shared" ca="1" si="23"/>
        <v>1045</v>
      </c>
      <c r="C1045" s="56">
        <v>22841</v>
      </c>
      <c r="D1045" s="68" t="s">
        <v>183</v>
      </c>
      <c r="E1045" s="3"/>
      <c r="F1045" s="3"/>
      <c r="G1045" s="57"/>
      <c r="H1045" s="2"/>
      <c r="J1045" s="4"/>
      <c r="K1045" s="4"/>
      <c r="L1045" s="4"/>
      <c r="M1045" s="4"/>
      <c r="N1045" s="4"/>
      <c r="O1045" s="4"/>
    </row>
    <row r="1046" spans="1:20" ht="11.65" customHeight="1" x14ac:dyDescent="0.2">
      <c r="A1046" s="5">
        <f t="shared" ca="1" si="23"/>
        <v>1046</v>
      </c>
      <c r="C1046" s="56"/>
      <c r="D1046" s="3"/>
      <c r="E1046" s="3"/>
      <c r="F1046" s="3" t="s">
        <v>193</v>
      </c>
      <c r="G1046" s="57"/>
      <c r="H1046" s="10">
        <v>0</v>
      </c>
      <c r="J1046" s="4"/>
      <c r="K1046" s="4"/>
      <c r="L1046" s="4"/>
      <c r="M1046" s="4"/>
      <c r="N1046" s="4"/>
      <c r="O1046" s="4"/>
    </row>
    <row r="1047" spans="1:20" ht="11.65" customHeight="1" x14ac:dyDescent="0.2">
      <c r="A1047" s="5">
        <f t="shared" ca="1" si="23"/>
        <v>1047</v>
      </c>
      <c r="C1047" s="56"/>
      <c r="D1047" s="3"/>
      <c r="E1047" s="3"/>
      <c r="F1047" s="3" t="s">
        <v>249</v>
      </c>
      <c r="G1047" s="57"/>
      <c r="H1047" s="10">
        <v>-52058.298131441239</v>
      </c>
      <c r="J1047" s="4"/>
      <c r="K1047" s="4"/>
      <c r="L1047" s="4"/>
      <c r="M1047" s="4"/>
      <c r="N1047" s="4"/>
      <c r="O1047" s="4"/>
    </row>
    <row r="1048" spans="1:20" ht="11.65" customHeight="1" thickBot="1" x14ac:dyDescent="0.25">
      <c r="A1048" s="5">
        <f t="shared" ca="1" si="23"/>
        <v>1048</v>
      </c>
      <c r="C1048" s="56"/>
      <c r="D1048" s="3"/>
      <c r="E1048" s="3"/>
      <c r="F1048" s="3"/>
      <c r="G1048" s="57" t="s">
        <v>138</v>
      </c>
      <c r="H1048" s="19">
        <f>SUBTOTAL(9,H1046:H1047)</f>
        <v>-52058.298131441239</v>
      </c>
      <c r="J1048" s="4"/>
      <c r="K1048" s="4"/>
      <c r="L1048" s="4"/>
      <c r="M1048" s="4"/>
      <c r="N1048" s="4"/>
      <c r="O1048" s="4"/>
    </row>
    <row r="1049" spans="1:20" ht="11.65" customHeight="1" thickTop="1" x14ac:dyDescent="0.2">
      <c r="A1049" s="5">
        <f t="shared" ca="1" si="23"/>
        <v>1049</v>
      </c>
      <c r="C1049" s="56"/>
      <c r="D1049" s="3"/>
      <c r="E1049" s="3"/>
      <c r="F1049" s="3"/>
      <c r="G1049" s="57"/>
      <c r="H1049" s="2"/>
      <c r="J1049" s="4"/>
      <c r="K1049" s="4"/>
      <c r="L1049" s="4"/>
      <c r="M1049" s="4"/>
      <c r="N1049" s="4"/>
      <c r="O1049" s="4"/>
    </row>
    <row r="1050" spans="1:20" ht="11.65" customHeight="1" x14ac:dyDescent="0.2">
      <c r="A1050" s="5">
        <f t="shared" ca="1" si="23"/>
        <v>1050</v>
      </c>
      <c r="C1050" s="56">
        <v>254</v>
      </c>
      <c r="D1050" s="3"/>
      <c r="E1050" s="67"/>
      <c r="F1050" s="3" t="s">
        <v>253</v>
      </c>
      <c r="G1050" s="57"/>
      <c r="H1050" s="10">
        <v>0</v>
      </c>
      <c r="J1050" s="4"/>
      <c r="K1050" s="4"/>
      <c r="L1050" s="4"/>
      <c r="M1050" s="4"/>
      <c r="N1050" s="4"/>
      <c r="O1050" s="4"/>
    </row>
    <row r="1051" spans="1:20" ht="11.65" customHeight="1" x14ac:dyDescent="0.2">
      <c r="A1051" s="5">
        <f t="shared" ca="1" si="23"/>
        <v>1051</v>
      </c>
      <c r="C1051" s="56">
        <v>254</v>
      </c>
      <c r="D1051" s="3"/>
      <c r="E1051" s="67"/>
      <c r="F1051" s="3" t="s">
        <v>249</v>
      </c>
      <c r="G1051" s="57"/>
      <c r="H1051" s="10">
        <v>0</v>
      </c>
      <c r="J1051" s="4"/>
      <c r="K1051" s="4"/>
      <c r="L1051" s="4"/>
      <c r="M1051" s="4"/>
      <c r="N1051" s="4"/>
      <c r="O1051" s="4"/>
    </row>
    <row r="1052" spans="1:20" ht="11.65" customHeight="1" x14ac:dyDescent="0.2">
      <c r="A1052" s="5">
        <f t="shared" ca="1" si="23"/>
        <v>1052</v>
      </c>
      <c r="C1052" s="56">
        <v>254105</v>
      </c>
      <c r="D1052" s="3" t="s">
        <v>184</v>
      </c>
      <c r="E1052" s="67"/>
      <c r="F1052" s="3" t="s">
        <v>193</v>
      </c>
      <c r="G1052" s="57"/>
      <c r="H1052" s="10">
        <v>0</v>
      </c>
      <c r="J1052" s="4"/>
      <c r="K1052" s="4"/>
      <c r="L1052" s="4"/>
      <c r="M1052" s="4"/>
      <c r="N1052" s="4"/>
      <c r="O1052" s="4"/>
    </row>
    <row r="1053" spans="1:20" ht="11.65" customHeight="1" x14ac:dyDescent="0.2">
      <c r="A1053" s="5">
        <f t="shared" ca="1" si="23"/>
        <v>1053</v>
      </c>
      <c r="C1053" s="56">
        <v>2533</v>
      </c>
      <c r="D1053" s="68" t="s">
        <v>185</v>
      </c>
      <c r="E1053" s="67"/>
      <c r="F1053" s="3" t="s">
        <v>30</v>
      </c>
      <c r="G1053" s="57"/>
      <c r="H1053" s="10">
        <v>0</v>
      </c>
      <c r="J1053" s="4"/>
      <c r="K1053" s="4"/>
      <c r="L1053" s="4"/>
      <c r="M1053" s="4"/>
      <c r="N1053" s="4"/>
      <c r="O1053" s="4"/>
    </row>
    <row r="1054" spans="1:20" ht="11.65" customHeight="1" x14ac:dyDescent="0.2">
      <c r="A1054" s="5">
        <f t="shared" ca="1" si="23"/>
        <v>1054</v>
      </c>
      <c r="C1054" s="56">
        <v>254</v>
      </c>
      <c r="D1054" s="68" t="s">
        <v>185</v>
      </c>
      <c r="E1054" s="67"/>
      <c r="F1054" s="3" t="s">
        <v>247</v>
      </c>
      <c r="G1054" s="57"/>
      <c r="H1054" s="10">
        <v>0</v>
      </c>
      <c r="J1054" s="4"/>
      <c r="K1054" s="4"/>
      <c r="L1054" s="4"/>
      <c r="M1054" s="4"/>
      <c r="N1054" s="4"/>
      <c r="O1054" s="4"/>
    </row>
    <row r="1055" spans="1:20" ht="11.65" customHeight="1" x14ac:dyDescent="0.2">
      <c r="A1055" s="5">
        <f t="shared" ca="1" si="23"/>
        <v>1055</v>
      </c>
      <c r="C1055" s="56">
        <v>254</v>
      </c>
      <c r="D1055" s="3" t="s">
        <v>296</v>
      </c>
      <c r="E1055" s="3"/>
      <c r="F1055" s="3" t="s">
        <v>193</v>
      </c>
      <c r="G1055" s="57"/>
      <c r="H1055" s="10">
        <v>-156522172.69</v>
      </c>
      <c r="J1055" s="4"/>
      <c r="K1055" s="4"/>
      <c r="L1055" s="4"/>
      <c r="M1055" s="4"/>
      <c r="N1055" s="4"/>
      <c r="O1055" s="4"/>
    </row>
    <row r="1056" spans="1:20" ht="11.65" customHeight="1" thickBot="1" x14ac:dyDescent="0.25">
      <c r="A1056" s="5">
        <f t="shared" ca="1" si="23"/>
        <v>1056</v>
      </c>
      <c r="C1056" s="56"/>
      <c r="D1056" s="3"/>
      <c r="E1056" s="3"/>
      <c r="F1056" s="3"/>
      <c r="G1056" s="57" t="s">
        <v>138</v>
      </c>
      <c r="H1056" s="19">
        <f>SUBTOTAL(9,H1050:H1055)</f>
        <v>-156522172.69</v>
      </c>
      <c r="J1056" s="4"/>
      <c r="K1056" s="4"/>
      <c r="L1056" s="4"/>
      <c r="M1056" s="4"/>
      <c r="N1056" s="4"/>
      <c r="O1056" s="4"/>
    </row>
    <row r="1057" spans="1:15" ht="11.65" customHeight="1" thickTop="1" x14ac:dyDescent="0.2">
      <c r="A1057" s="5">
        <f t="shared" ca="1" si="23"/>
        <v>1057</v>
      </c>
      <c r="C1057" s="56"/>
      <c r="D1057" s="3"/>
      <c r="E1057" s="3"/>
      <c r="F1057" s="3"/>
      <c r="G1057" s="57"/>
      <c r="H1057" s="2"/>
      <c r="J1057" s="4"/>
      <c r="K1057" s="4"/>
      <c r="L1057" s="4"/>
      <c r="M1057" s="4"/>
      <c r="N1057" s="4"/>
      <c r="O1057" s="4"/>
    </row>
    <row r="1058" spans="1:15" ht="11.65" customHeight="1" x14ac:dyDescent="0.2">
      <c r="A1058" s="5">
        <f t="shared" ca="1" si="23"/>
        <v>1058</v>
      </c>
      <c r="C1058" s="56">
        <v>252</v>
      </c>
      <c r="D1058" s="3" t="s">
        <v>186</v>
      </c>
      <c r="E1058" s="3"/>
      <c r="F1058" s="3"/>
      <c r="G1058" s="57"/>
      <c r="H1058" s="2"/>
      <c r="J1058" s="4"/>
      <c r="K1058" s="4"/>
      <c r="L1058" s="4"/>
      <c r="M1058" s="4"/>
      <c r="N1058" s="4"/>
      <c r="O1058" s="4"/>
    </row>
    <row r="1059" spans="1:15" ht="11.65" customHeight="1" x14ac:dyDescent="0.2">
      <c r="A1059" s="5">
        <f t="shared" ca="1" si="23"/>
        <v>1059</v>
      </c>
      <c r="C1059" s="56"/>
      <c r="D1059" s="3"/>
      <c r="E1059" s="3"/>
      <c r="F1059" s="3" t="s">
        <v>193</v>
      </c>
      <c r="G1059" s="57"/>
      <c r="H1059" s="10">
        <v>-2200</v>
      </c>
      <c r="J1059" s="4"/>
      <c r="K1059" s="4"/>
      <c r="L1059" s="4"/>
      <c r="M1059" s="4"/>
      <c r="N1059" s="4"/>
      <c r="O1059" s="4"/>
    </row>
    <row r="1060" spans="1:15" ht="11.65" customHeight="1" x14ac:dyDescent="0.2">
      <c r="A1060" s="5">
        <f t="shared" ca="1" si="23"/>
        <v>1060</v>
      </c>
      <c r="C1060" s="56"/>
      <c r="D1060" s="3"/>
      <c r="E1060" s="3"/>
      <c r="F1060" s="3" t="s">
        <v>24</v>
      </c>
      <c r="G1060" s="57"/>
      <c r="H1060" s="10">
        <v>-6055063.5617886744</v>
      </c>
      <c r="J1060" s="4"/>
      <c r="K1060" s="4"/>
      <c r="L1060" s="4"/>
      <c r="M1060" s="4"/>
      <c r="N1060" s="4"/>
      <c r="O1060" s="4"/>
    </row>
    <row r="1061" spans="1:15" ht="11.65" customHeight="1" x14ac:dyDescent="0.2">
      <c r="A1061" s="5">
        <f t="shared" ca="1" si="23"/>
        <v>1061</v>
      </c>
      <c r="C1061" s="56"/>
      <c r="D1061" s="3"/>
      <c r="E1061" s="3"/>
      <c r="F1061" s="3" t="s">
        <v>251</v>
      </c>
      <c r="G1061" s="57"/>
      <c r="H1061" s="10">
        <v>0</v>
      </c>
      <c r="J1061" s="4"/>
      <c r="K1061" s="4"/>
      <c r="L1061" s="4"/>
      <c r="M1061" s="4"/>
      <c r="N1061" s="4"/>
      <c r="O1061" s="4"/>
    </row>
    <row r="1062" spans="1:15" ht="11.65" customHeight="1" x14ac:dyDescent="0.2">
      <c r="A1062" s="5">
        <f t="shared" ca="1" si="23"/>
        <v>1062</v>
      </c>
      <c r="C1062" s="56"/>
      <c r="D1062" s="3"/>
      <c r="E1062" s="3"/>
      <c r="F1062" s="3" t="s">
        <v>249</v>
      </c>
      <c r="G1062" s="57"/>
      <c r="H1062" s="10">
        <v>-846.60600078451557</v>
      </c>
      <c r="J1062" s="4"/>
      <c r="K1062" s="4"/>
      <c r="L1062" s="4"/>
      <c r="M1062" s="4"/>
      <c r="N1062" s="4"/>
      <c r="O1062" s="4"/>
    </row>
    <row r="1063" spans="1:15" ht="11.65" customHeight="1" x14ac:dyDescent="0.2">
      <c r="A1063" s="5">
        <f t="shared" ca="1" si="23"/>
        <v>1063</v>
      </c>
      <c r="C1063" s="56"/>
      <c r="D1063" s="3"/>
      <c r="E1063" s="3"/>
      <c r="F1063" s="3" t="s">
        <v>255</v>
      </c>
      <c r="G1063" s="57"/>
      <c r="H1063" s="10">
        <v>0</v>
      </c>
      <c r="J1063" s="4"/>
      <c r="K1063" s="4"/>
      <c r="L1063" s="4"/>
      <c r="M1063" s="4"/>
      <c r="N1063" s="4"/>
      <c r="O1063" s="4"/>
    </row>
    <row r="1064" spans="1:15" ht="11.65" customHeight="1" thickBot="1" x14ac:dyDescent="0.25">
      <c r="A1064" s="5">
        <f t="shared" ca="1" si="23"/>
        <v>1064</v>
      </c>
      <c r="C1064" s="63" t="s">
        <v>187</v>
      </c>
      <c r="D1064" s="3"/>
      <c r="E1064" s="3"/>
      <c r="F1064" s="3"/>
      <c r="G1064" s="57" t="s">
        <v>297</v>
      </c>
      <c r="H1064" s="21">
        <f>SUBTOTAL(9,H1058:H1063)</f>
        <v>-6058110.1677894592</v>
      </c>
      <c r="J1064" s="4"/>
      <c r="K1064" s="4"/>
      <c r="L1064" s="4"/>
      <c r="M1064" s="4"/>
      <c r="N1064" s="4"/>
      <c r="O1064" s="4"/>
    </row>
    <row r="1065" spans="1:15" ht="11.65" customHeight="1" thickTop="1" x14ac:dyDescent="0.2">
      <c r="A1065" s="5">
        <f t="shared" ca="1" si="23"/>
        <v>1065</v>
      </c>
      <c r="C1065" s="56"/>
      <c r="D1065" s="3"/>
      <c r="E1065" s="3"/>
      <c r="F1065" s="3"/>
      <c r="G1065" s="57"/>
      <c r="H1065" s="2"/>
      <c r="J1065" s="4"/>
      <c r="K1065" s="4"/>
      <c r="L1065" s="4"/>
      <c r="M1065" s="4"/>
      <c r="N1065" s="4"/>
      <c r="O1065" s="4"/>
    </row>
    <row r="1066" spans="1:15" ht="11.65" customHeight="1" x14ac:dyDescent="0.2">
      <c r="A1066" s="5">
        <f t="shared" ca="1" si="23"/>
        <v>1066</v>
      </c>
      <c r="C1066" s="56">
        <v>25398</v>
      </c>
      <c r="D1066" s="3" t="s">
        <v>189</v>
      </c>
      <c r="E1066" s="3"/>
      <c r="F1066" s="3"/>
      <c r="G1066" s="57"/>
      <c r="H1066" s="2"/>
      <c r="J1066" s="4"/>
      <c r="K1066" s="4"/>
      <c r="L1066" s="4"/>
      <c r="M1066" s="4"/>
      <c r="N1066" s="4"/>
      <c r="O1066" s="4"/>
    </row>
    <row r="1067" spans="1:15" ht="11.65" customHeight="1" x14ac:dyDescent="0.2">
      <c r="A1067" s="5">
        <f t="shared" ca="1" si="23"/>
        <v>1067</v>
      </c>
      <c r="C1067" s="56"/>
      <c r="D1067" s="3"/>
      <c r="E1067" s="3"/>
      <c r="F1067" s="3" t="s">
        <v>193</v>
      </c>
      <c r="G1067" s="57"/>
      <c r="H1067" s="10">
        <v>0</v>
      </c>
      <c r="J1067" s="4"/>
      <c r="K1067" s="4"/>
      <c r="L1067" s="4"/>
      <c r="M1067" s="4"/>
      <c r="N1067" s="4"/>
      <c r="O1067" s="4"/>
    </row>
    <row r="1068" spans="1:15" ht="11.65" customHeight="1" thickBot="1" x14ac:dyDescent="0.25">
      <c r="A1068" s="5">
        <f t="shared" ca="1" si="23"/>
        <v>1068</v>
      </c>
      <c r="C1068" s="56"/>
      <c r="D1068" s="3"/>
      <c r="E1068" s="3"/>
      <c r="F1068" s="3"/>
      <c r="G1068" s="57"/>
      <c r="H1068" s="19">
        <f>SUBTOTAL(9,H1067)</f>
        <v>0</v>
      </c>
      <c r="J1068" s="4"/>
      <c r="K1068" s="4"/>
      <c r="L1068" s="4"/>
      <c r="M1068" s="4"/>
      <c r="N1068" s="4"/>
      <c r="O1068" s="4"/>
    </row>
    <row r="1069" spans="1:15" ht="11.65" customHeight="1" thickTop="1" x14ac:dyDescent="0.2">
      <c r="A1069" s="5">
        <f t="shared" ca="1" si="23"/>
        <v>1069</v>
      </c>
      <c r="C1069" s="56"/>
      <c r="D1069" s="3"/>
      <c r="E1069" s="3"/>
      <c r="F1069" s="3"/>
      <c r="G1069" s="57"/>
      <c r="H1069" s="2"/>
      <c r="J1069" s="4"/>
      <c r="K1069" s="4"/>
      <c r="L1069" s="4"/>
      <c r="M1069" s="4"/>
      <c r="N1069" s="4"/>
      <c r="O1069" s="4"/>
    </row>
    <row r="1070" spans="1:15" ht="11.65" customHeight="1" x14ac:dyDescent="0.2">
      <c r="A1070" s="5">
        <f t="shared" ca="1" si="23"/>
        <v>1070</v>
      </c>
      <c r="C1070" s="56">
        <v>25399</v>
      </c>
      <c r="D1070" s="3" t="s">
        <v>190</v>
      </c>
      <c r="E1070" s="3"/>
      <c r="F1070" s="3"/>
      <c r="G1070" s="57"/>
      <c r="H1070" s="2"/>
      <c r="J1070" s="4"/>
      <c r="K1070" s="4"/>
      <c r="L1070" s="4"/>
      <c r="M1070" s="4"/>
      <c r="N1070" s="4"/>
      <c r="O1070" s="4"/>
    </row>
    <row r="1071" spans="1:15" ht="11.65" customHeight="1" x14ac:dyDescent="0.2">
      <c r="A1071" s="5">
        <f t="shared" ca="1" si="23"/>
        <v>1071</v>
      </c>
      <c r="C1071" s="56"/>
      <c r="D1071" s="3"/>
      <c r="E1071" s="3"/>
      <c r="F1071" s="3" t="s">
        <v>193</v>
      </c>
      <c r="G1071" s="57"/>
      <c r="H1071" s="10">
        <v>-305116.90999999997</v>
      </c>
      <c r="J1071" s="4"/>
      <c r="K1071" s="4"/>
      <c r="L1071" s="4"/>
      <c r="M1071" s="4"/>
      <c r="N1071" s="4"/>
      <c r="O1071" s="4"/>
    </row>
    <row r="1072" spans="1:15" ht="11.65" customHeight="1" x14ac:dyDescent="0.2">
      <c r="A1072" s="5">
        <f t="shared" ca="1" si="23"/>
        <v>1072</v>
      </c>
      <c r="C1072" s="56"/>
      <c r="D1072" s="3"/>
      <c r="E1072" s="3"/>
      <c r="F1072" s="3" t="s">
        <v>264</v>
      </c>
      <c r="G1072" s="57"/>
      <c r="H1072" s="10">
        <v>0</v>
      </c>
      <c r="J1072" s="4"/>
      <c r="K1072" s="4"/>
      <c r="L1072" s="4"/>
      <c r="M1072" s="4"/>
      <c r="N1072" s="4"/>
      <c r="O1072" s="4"/>
    </row>
    <row r="1073" spans="1:15" ht="11.65" customHeight="1" x14ac:dyDescent="0.2">
      <c r="A1073" s="5">
        <f t="shared" ca="1" si="23"/>
        <v>1073</v>
      </c>
      <c r="C1073" s="56"/>
      <c r="D1073" s="3"/>
      <c r="E1073" s="3"/>
      <c r="F1073" s="3" t="s">
        <v>248</v>
      </c>
      <c r="G1073" s="57"/>
      <c r="H1073" s="10">
        <v>0</v>
      </c>
      <c r="J1073" s="4"/>
      <c r="K1073" s="4"/>
      <c r="L1073" s="4"/>
      <c r="M1073" s="4"/>
      <c r="N1073" s="4"/>
      <c r="O1073" s="4"/>
    </row>
    <row r="1074" spans="1:15" ht="11.65" customHeight="1" x14ac:dyDescent="0.2">
      <c r="A1074" s="5">
        <f t="shared" ca="1" si="23"/>
        <v>1074</v>
      </c>
      <c r="C1074" s="56"/>
      <c r="D1074" s="3"/>
      <c r="E1074" s="3"/>
      <c r="F1074" s="3" t="s">
        <v>249</v>
      </c>
      <c r="G1074" s="57"/>
      <c r="H1074" s="10">
        <v>0</v>
      </c>
      <c r="J1074" s="4"/>
      <c r="K1074" s="4"/>
      <c r="L1074" s="4"/>
      <c r="M1074" s="4"/>
      <c r="N1074" s="4"/>
      <c r="O1074" s="4"/>
    </row>
    <row r="1075" spans="1:15" ht="11.65" customHeight="1" x14ac:dyDescent="0.2">
      <c r="A1075" s="5">
        <f t="shared" ca="1" si="23"/>
        <v>1075</v>
      </c>
      <c r="C1075" s="56"/>
      <c r="D1075" s="3"/>
      <c r="E1075" s="3"/>
      <c r="F1075" s="3" t="s">
        <v>251</v>
      </c>
      <c r="G1075" s="57"/>
      <c r="H1075" s="10">
        <v>0</v>
      </c>
      <c r="J1075" s="4"/>
      <c r="K1075" s="4"/>
      <c r="L1075" s="4"/>
      <c r="M1075" s="4"/>
      <c r="N1075" s="4"/>
      <c r="O1075" s="4"/>
    </row>
    <row r="1076" spans="1:15" ht="11.65" customHeight="1" x14ac:dyDescent="0.2">
      <c r="A1076" s="5">
        <f t="shared" ca="1" si="23"/>
        <v>1076</v>
      </c>
      <c r="C1076" s="56"/>
      <c r="D1076" s="3"/>
      <c r="E1076" s="3"/>
      <c r="F1076" s="3" t="s">
        <v>24</v>
      </c>
      <c r="G1076" s="57"/>
      <c r="H1076" s="10">
        <v>-5560669.6717060236</v>
      </c>
      <c r="J1076" s="4"/>
      <c r="K1076" s="4"/>
      <c r="L1076" s="4"/>
      <c r="M1076" s="4"/>
      <c r="N1076" s="4"/>
      <c r="O1076" s="4"/>
    </row>
    <row r="1077" spans="1:15" ht="11.65" customHeight="1" x14ac:dyDescent="0.2">
      <c r="A1077" s="5">
        <f t="shared" ca="1" si="23"/>
        <v>1077</v>
      </c>
      <c r="C1077" s="56"/>
      <c r="D1077" s="3"/>
      <c r="E1077" s="3"/>
      <c r="F1077" s="3" t="s">
        <v>252</v>
      </c>
      <c r="G1077" s="57"/>
      <c r="H1077" s="10">
        <v>0</v>
      </c>
      <c r="J1077" s="4"/>
      <c r="K1077" s="4"/>
      <c r="L1077" s="4"/>
      <c r="M1077" s="4"/>
      <c r="N1077" s="4"/>
      <c r="O1077" s="4"/>
    </row>
    <row r="1078" spans="1:15" ht="12" customHeight="1" x14ac:dyDescent="0.2">
      <c r="A1078" s="5">
        <f t="shared" ca="1" si="23"/>
        <v>1078</v>
      </c>
      <c r="C1078" s="56"/>
      <c r="D1078" s="3"/>
      <c r="E1078" s="3"/>
      <c r="F1078" s="3" t="s">
        <v>30</v>
      </c>
      <c r="G1078" s="57"/>
      <c r="H1078" s="10">
        <v>0</v>
      </c>
      <c r="J1078" s="4"/>
      <c r="K1078" s="4"/>
      <c r="L1078" s="4"/>
      <c r="M1078" s="4"/>
      <c r="N1078" s="4"/>
      <c r="O1078" s="4"/>
    </row>
    <row r="1079" spans="1:15" ht="11.65" customHeight="1" x14ac:dyDescent="0.2">
      <c r="A1079" s="5">
        <f t="shared" ca="1" si="23"/>
        <v>1079</v>
      </c>
      <c r="C1079" s="56"/>
      <c r="D1079" s="3"/>
      <c r="E1079" s="3"/>
      <c r="F1079" s="3" t="s">
        <v>247</v>
      </c>
      <c r="G1079" s="57"/>
      <c r="H1079" s="10">
        <v>0</v>
      </c>
      <c r="J1079" s="4"/>
      <c r="K1079" s="4"/>
      <c r="L1079" s="4"/>
      <c r="M1079" s="4"/>
      <c r="N1079" s="4"/>
      <c r="O1079" s="4"/>
    </row>
    <row r="1080" spans="1:15" ht="11.65" customHeight="1" thickBot="1" x14ac:dyDescent="0.25">
      <c r="A1080" s="5">
        <f t="shared" ca="1" si="23"/>
        <v>1080</v>
      </c>
      <c r="C1080" s="56"/>
      <c r="D1080" s="3"/>
      <c r="E1080" s="3"/>
      <c r="F1080" s="3"/>
      <c r="G1080" s="57" t="s">
        <v>138</v>
      </c>
      <c r="H1080" s="19">
        <f>SUBTOTAL(9,H1071:H1079)</f>
        <v>-5865786.5817060238</v>
      </c>
      <c r="J1080" s="4"/>
      <c r="K1080" s="4"/>
      <c r="L1080" s="4"/>
      <c r="M1080" s="4"/>
      <c r="N1080" s="4"/>
      <c r="O1080" s="4"/>
    </row>
    <row r="1081" spans="1:15" ht="11.65" customHeight="1" thickTop="1" x14ac:dyDescent="0.2">
      <c r="A1081" s="5">
        <f t="shared" ca="1" si="23"/>
        <v>1081</v>
      </c>
      <c r="C1081" s="56"/>
      <c r="D1081" s="3"/>
      <c r="E1081" s="3"/>
      <c r="F1081" s="3"/>
      <c r="G1081" s="57"/>
      <c r="H1081" s="2"/>
      <c r="J1081" s="4"/>
      <c r="K1081" s="4"/>
      <c r="L1081" s="4"/>
      <c r="M1081" s="4"/>
      <c r="N1081" s="4"/>
      <c r="O1081" s="4"/>
    </row>
    <row r="1082" spans="1:15" ht="11.65" customHeight="1" x14ac:dyDescent="0.2">
      <c r="A1082" s="5">
        <f t="shared" ca="1" si="23"/>
        <v>1082</v>
      </c>
      <c r="C1082" s="56">
        <v>190</v>
      </c>
      <c r="D1082" s="3" t="s">
        <v>191</v>
      </c>
      <c r="E1082" s="3"/>
      <c r="F1082" s="3"/>
      <c r="G1082" s="57"/>
      <c r="H1082" s="2"/>
      <c r="J1082" s="4"/>
      <c r="K1082" s="4"/>
      <c r="L1082" s="4"/>
      <c r="M1082" s="4"/>
      <c r="N1082" s="4"/>
      <c r="O1082" s="4"/>
    </row>
    <row r="1083" spans="1:15" ht="11.65" customHeight="1" x14ac:dyDescent="0.2">
      <c r="A1083" s="5">
        <f t="shared" ca="1" si="23"/>
        <v>1083</v>
      </c>
      <c r="C1083" s="56"/>
      <c r="D1083" s="3"/>
      <c r="E1083" s="3"/>
      <c r="F1083" s="3" t="s">
        <v>193</v>
      </c>
      <c r="G1083" s="57"/>
      <c r="H1083" s="10">
        <v>38457018.119999997</v>
      </c>
      <c r="J1083" s="4"/>
      <c r="K1083" s="4"/>
      <c r="L1083" s="4"/>
      <c r="M1083" s="4"/>
      <c r="N1083" s="4"/>
      <c r="O1083" s="4"/>
    </row>
    <row r="1084" spans="1:15" ht="11.65" customHeight="1" x14ac:dyDescent="0.2">
      <c r="A1084" s="5">
        <f t="shared" ca="1" si="23"/>
        <v>1084</v>
      </c>
      <c r="C1084" s="56"/>
      <c r="D1084" s="3"/>
      <c r="E1084" s="3"/>
      <c r="F1084" s="3" t="s">
        <v>255</v>
      </c>
      <c r="G1084" s="57"/>
      <c r="H1084" s="10">
        <v>0</v>
      </c>
      <c r="J1084" s="4"/>
      <c r="K1084" s="4"/>
      <c r="L1084" s="4"/>
      <c r="M1084" s="4"/>
      <c r="N1084" s="4"/>
      <c r="O1084" s="4"/>
    </row>
    <row r="1085" spans="1:15" ht="11.65" customHeight="1" x14ac:dyDescent="0.2">
      <c r="A1085" s="5">
        <f t="shared" ca="1" si="23"/>
        <v>1085</v>
      </c>
      <c r="C1085" s="56"/>
      <c r="D1085" s="3"/>
      <c r="E1085" s="3"/>
      <c r="F1085" s="3" t="s">
        <v>248</v>
      </c>
      <c r="G1085" s="57"/>
      <c r="H1085" s="10">
        <v>3423524.2386776041</v>
      </c>
      <c r="J1085" s="4"/>
      <c r="K1085" s="4"/>
      <c r="L1085" s="4"/>
      <c r="M1085" s="4"/>
      <c r="N1085" s="4"/>
      <c r="O1085" s="4"/>
    </row>
    <row r="1086" spans="1:15" ht="11.65" customHeight="1" x14ac:dyDescent="0.2">
      <c r="A1086" s="5">
        <f t="shared" ref="A1086:A1149" ca="1" si="24">OFFSET(A1086,-1,)+1</f>
        <v>1086</v>
      </c>
      <c r="C1086" s="56"/>
      <c r="D1086" s="3"/>
      <c r="E1086" s="3"/>
      <c r="F1086" s="3" t="s">
        <v>270</v>
      </c>
      <c r="G1086" s="57"/>
      <c r="H1086" s="10">
        <v>0</v>
      </c>
      <c r="J1086" s="4"/>
      <c r="K1086" s="4"/>
      <c r="L1086" s="4"/>
      <c r="M1086" s="4"/>
      <c r="N1086" s="4"/>
      <c r="O1086" s="4"/>
    </row>
    <row r="1087" spans="1:15" ht="11.65" customHeight="1" x14ac:dyDescent="0.2">
      <c r="A1087" s="5">
        <f t="shared" ca="1" si="24"/>
        <v>1087</v>
      </c>
      <c r="C1087" s="56"/>
      <c r="D1087" s="3"/>
      <c r="E1087" s="3"/>
      <c r="F1087" s="3" t="s">
        <v>268</v>
      </c>
      <c r="G1087" s="57"/>
      <c r="H1087" s="10">
        <v>628001.47454503342</v>
      </c>
      <c r="J1087" s="4"/>
      <c r="K1087" s="4"/>
      <c r="L1087" s="4"/>
      <c r="M1087" s="4"/>
      <c r="N1087" s="4"/>
      <c r="O1087" s="4"/>
    </row>
    <row r="1088" spans="1:15" ht="11.65" customHeight="1" x14ac:dyDescent="0.2">
      <c r="A1088" s="5">
        <f t="shared" ca="1" si="24"/>
        <v>1088</v>
      </c>
      <c r="C1088" s="56"/>
      <c r="D1088" s="3"/>
      <c r="E1088" s="3"/>
      <c r="F1088" s="3" t="s">
        <v>269</v>
      </c>
      <c r="G1088" s="57"/>
      <c r="H1088" s="10">
        <v>0</v>
      </c>
      <c r="J1088" s="4"/>
      <c r="K1088" s="4"/>
      <c r="L1088" s="4"/>
      <c r="M1088" s="4"/>
      <c r="N1088" s="4"/>
      <c r="O1088" s="4"/>
    </row>
    <row r="1089" spans="1:15" ht="11.65" customHeight="1" x14ac:dyDescent="0.2">
      <c r="A1089" s="5">
        <f t="shared" ca="1" si="24"/>
        <v>1089</v>
      </c>
      <c r="C1089" s="56"/>
      <c r="D1089" s="3"/>
      <c r="E1089" s="3"/>
      <c r="F1089" s="3" t="s">
        <v>24</v>
      </c>
      <c r="G1089" s="57"/>
      <c r="H1089" s="10">
        <v>82621.908057491906</v>
      </c>
      <c r="J1089" s="4"/>
      <c r="K1089" s="4"/>
      <c r="L1089" s="4"/>
      <c r="M1089" s="4"/>
      <c r="N1089" s="4"/>
      <c r="O1089" s="4"/>
    </row>
    <row r="1090" spans="1:15" ht="11.65" customHeight="1" x14ac:dyDescent="0.2">
      <c r="A1090" s="5">
        <f t="shared" ca="1" si="24"/>
        <v>1090</v>
      </c>
      <c r="C1090" s="56"/>
      <c r="D1090" s="3"/>
      <c r="E1090" s="3"/>
      <c r="F1090" s="3" t="s">
        <v>247</v>
      </c>
      <c r="G1090" s="57"/>
      <c r="H1090" s="10">
        <v>0</v>
      </c>
      <c r="J1090" s="4"/>
      <c r="K1090" s="4"/>
      <c r="L1090" s="4"/>
      <c r="M1090" s="4"/>
      <c r="N1090" s="4"/>
      <c r="O1090" s="4"/>
    </row>
    <row r="1091" spans="1:15" ht="11.65" customHeight="1" x14ac:dyDescent="0.2">
      <c r="A1091" s="5">
        <f t="shared" ca="1" si="24"/>
        <v>1091</v>
      </c>
      <c r="C1091" s="56"/>
      <c r="D1091" s="3"/>
      <c r="E1091" s="3"/>
      <c r="F1091" s="3" t="s">
        <v>266</v>
      </c>
      <c r="G1091" s="57"/>
      <c r="H1091" s="10">
        <v>0</v>
      </c>
      <c r="J1091" s="4"/>
      <c r="K1091" s="4"/>
      <c r="L1091" s="4"/>
      <c r="M1091" s="4"/>
      <c r="N1091" s="4"/>
      <c r="O1091" s="4"/>
    </row>
    <row r="1092" spans="1:15" ht="11.65" customHeight="1" x14ac:dyDescent="0.2">
      <c r="A1092" s="5">
        <f t="shared" ca="1" si="24"/>
        <v>1092</v>
      </c>
      <c r="C1092" s="56"/>
      <c r="D1092" s="3"/>
      <c r="E1092" s="3"/>
      <c r="F1092" s="3" t="s">
        <v>249</v>
      </c>
      <c r="G1092" s="57"/>
      <c r="H1092" s="10">
        <v>12799.359779085533</v>
      </c>
      <c r="J1092" s="4"/>
      <c r="K1092" s="4"/>
      <c r="L1092" s="4"/>
      <c r="M1092" s="4"/>
      <c r="N1092" s="4"/>
      <c r="O1092" s="4"/>
    </row>
    <row r="1093" spans="1:15" ht="11.65" customHeight="1" x14ac:dyDescent="0.2">
      <c r="A1093" s="5">
        <f t="shared" ca="1" si="24"/>
        <v>1093</v>
      </c>
      <c r="C1093" s="56"/>
      <c r="D1093" s="3"/>
      <c r="E1093" s="3"/>
      <c r="F1093" s="3" t="s">
        <v>251</v>
      </c>
      <c r="G1093" s="57"/>
      <c r="H1093" s="10">
        <v>0</v>
      </c>
      <c r="J1093" s="4"/>
      <c r="K1093" s="4"/>
      <c r="L1093" s="4"/>
      <c r="M1093" s="4"/>
      <c r="N1093" s="4"/>
      <c r="O1093" s="4"/>
    </row>
    <row r="1094" spans="1:15" ht="11.65" customHeight="1" x14ac:dyDescent="0.2">
      <c r="A1094" s="5">
        <f t="shared" ca="1" si="24"/>
        <v>1094</v>
      </c>
      <c r="C1094" s="56"/>
      <c r="D1094" s="3"/>
      <c r="E1094" s="3"/>
      <c r="F1094" s="3" t="s">
        <v>252</v>
      </c>
      <c r="G1094" s="57"/>
      <c r="H1094" s="10">
        <v>0</v>
      </c>
      <c r="J1094" s="4"/>
      <c r="K1094" s="4"/>
      <c r="L1094" s="4"/>
      <c r="M1094" s="4"/>
      <c r="N1094" s="4"/>
      <c r="O1094" s="4"/>
    </row>
    <row r="1095" spans="1:15" ht="11.65" customHeight="1" x14ac:dyDescent="0.2">
      <c r="A1095" s="5">
        <f t="shared" ca="1" si="24"/>
        <v>1095</v>
      </c>
      <c r="C1095" s="56"/>
      <c r="D1095" s="3"/>
      <c r="E1095" s="3"/>
      <c r="F1095" s="3" t="s">
        <v>30</v>
      </c>
      <c r="G1095" s="57"/>
      <c r="H1095" s="10">
        <v>0</v>
      </c>
      <c r="J1095" s="4"/>
      <c r="K1095" s="4"/>
      <c r="L1095" s="4"/>
      <c r="M1095" s="4"/>
      <c r="N1095" s="4"/>
      <c r="O1095" s="4"/>
    </row>
    <row r="1096" spans="1:15" ht="11.65" customHeight="1" x14ac:dyDescent="0.2">
      <c r="A1096" s="5">
        <f t="shared" ca="1" si="24"/>
        <v>1096</v>
      </c>
      <c r="C1096" s="56"/>
      <c r="D1096" s="3"/>
      <c r="E1096" s="3"/>
      <c r="F1096" s="3" t="s">
        <v>256</v>
      </c>
      <c r="G1096" s="57"/>
      <c r="H1096" s="10">
        <v>233397.21024308485</v>
      </c>
      <c r="J1096" s="4"/>
      <c r="K1096" s="4"/>
      <c r="L1096" s="4"/>
      <c r="M1096" s="4"/>
      <c r="N1096" s="4"/>
      <c r="O1096" s="4"/>
    </row>
    <row r="1097" spans="1:15" ht="11.65" customHeight="1" x14ac:dyDescent="0.2">
      <c r="A1097" s="5">
        <f t="shared" ca="1" si="24"/>
        <v>1097</v>
      </c>
      <c r="C1097" s="56"/>
      <c r="D1097" s="3"/>
      <c r="E1097" s="3"/>
      <c r="F1097" s="3" t="s">
        <v>263</v>
      </c>
      <c r="G1097" s="57"/>
      <c r="H1097" s="10">
        <v>75486.052748509785</v>
      </c>
      <c r="J1097" s="4"/>
      <c r="K1097" s="4"/>
      <c r="L1097" s="4"/>
      <c r="M1097" s="4"/>
      <c r="N1097" s="4"/>
      <c r="O1097" s="4"/>
    </row>
    <row r="1098" spans="1:15" ht="11.65" customHeight="1" x14ac:dyDescent="0.2">
      <c r="A1098" s="5">
        <f t="shared" ca="1" si="24"/>
        <v>1098</v>
      </c>
      <c r="C1098" s="56"/>
      <c r="D1098" s="3"/>
      <c r="E1098" s="3"/>
      <c r="F1098" s="3"/>
      <c r="G1098" s="57"/>
      <c r="H1098" s="2"/>
      <c r="J1098" s="4"/>
      <c r="K1098" s="4"/>
      <c r="L1098" s="4"/>
      <c r="M1098" s="4"/>
      <c r="N1098" s="4"/>
      <c r="O1098" s="4"/>
    </row>
    <row r="1099" spans="1:15" ht="11.65" customHeight="1" thickBot="1" x14ac:dyDescent="0.25">
      <c r="A1099" s="5">
        <f t="shared" ca="1" si="24"/>
        <v>1099</v>
      </c>
      <c r="C1099" s="63" t="s">
        <v>192</v>
      </c>
      <c r="D1099" s="3"/>
      <c r="E1099" s="3"/>
      <c r="F1099" s="3"/>
      <c r="G1099" s="57" t="s">
        <v>188</v>
      </c>
      <c r="H1099" s="19">
        <f>SUBTOTAL(9,H1083:H1098)</f>
        <v>42912848.364050798</v>
      </c>
      <c r="J1099" s="4"/>
      <c r="K1099" s="4"/>
      <c r="L1099" s="4"/>
      <c r="M1099" s="4"/>
      <c r="N1099" s="4"/>
      <c r="O1099" s="4"/>
    </row>
    <row r="1100" spans="1:15" ht="11.65" customHeight="1" thickTop="1" x14ac:dyDescent="0.2">
      <c r="A1100" s="5">
        <f t="shared" ca="1" si="24"/>
        <v>1100</v>
      </c>
      <c r="C1100" s="56"/>
      <c r="D1100" s="3"/>
      <c r="E1100" s="3"/>
      <c r="F1100" s="3"/>
      <c r="G1100" s="57"/>
      <c r="H1100" s="2"/>
      <c r="J1100" s="4"/>
      <c r="K1100" s="4"/>
      <c r="L1100" s="4"/>
      <c r="M1100" s="4"/>
      <c r="N1100" s="4"/>
      <c r="O1100" s="4"/>
    </row>
    <row r="1101" spans="1:15" ht="11.65" customHeight="1" x14ac:dyDescent="0.2">
      <c r="A1101" s="5">
        <f t="shared" ca="1" si="24"/>
        <v>1101</v>
      </c>
      <c r="C1101" s="56">
        <v>281</v>
      </c>
      <c r="D1101" s="3" t="s">
        <v>191</v>
      </c>
      <c r="E1101" s="3"/>
      <c r="F1101" s="3"/>
      <c r="G1101" s="57"/>
      <c r="H1101" s="2"/>
      <c r="J1101" s="4"/>
      <c r="K1101" s="4"/>
      <c r="L1101" s="4"/>
      <c r="M1101" s="4"/>
      <c r="N1101" s="4"/>
      <c r="O1101" s="4"/>
    </row>
    <row r="1102" spans="1:15" ht="11.65" customHeight="1" x14ac:dyDescent="0.2">
      <c r="A1102" s="5">
        <f t="shared" ca="1" si="24"/>
        <v>1102</v>
      </c>
      <c r="C1102" s="56"/>
      <c r="D1102" s="3"/>
      <c r="E1102" s="3"/>
      <c r="F1102" s="3" t="s">
        <v>193</v>
      </c>
      <c r="G1102" s="57"/>
      <c r="H1102" s="10">
        <v>0</v>
      </c>
      <c r="J1102" s="4"/>
      <c r="K1102" s="4"/>
      <c r="L1102" s="4"/>
      <c r="M1102" s="4"/>
      <c r="N1102" s="4"/>
      <c r="O1102" s="4"/>
    </row>
    <row r="1103" spans="1:15" ht="11.65" customHeight="1" x14ac:dyDescent="0.2">
      <c r="A1103" s="5">
        <f t="shared" ca="1" si="24"/>
        <v>1103</v>
      </c>
      <c r="C1103" s="56"/>
      <c r="D1103" s="3"/>
      <c r="E1103" s="3"/>
      <c r="F1103" s="3" t="s">
        <v>24</v>
      </c>
      <c r="G1103" s="57"/>
      <c r="H1103" s="10">
        <v>-11456236.348062826</v>
      </c>
      <c r="J1103" s="4"/>
      <c r="K1103" s="4"/>
      <c r="L1103" s="4"/>
      <c r="M1103" s="4"/>
      <c r="N1103" s="4"/>
      <c r="O1103" s="4"/>
    </row>
    <row r="1104" spans="1:15" ht="11.65" customHeight="1" x14ac:dyDescent="0.2">
      <c r="A1104" s="5">
        <f t="shared" ca="1" si="24"/>
        <v>1104</v>
      </c>
      <c r="C1104" s="56"/>
      <c r="D1104" s="3"/>
      <c r="E1104" s="3"/>
      <c r="F1104" s="3" t="s">
        <v>249</v>
      </c>
      <c r="G1104" s="57"/>
      <c r="H1104" s="10">
        <v>0</v>
      </c>
      <c r="J1104" s="4"/>
      <c r="K1104" s="4"/>
      <c r="L1104" s="4"/>
      <c r="M1104" s="4"/>
      <c r="N1104" s="4"/>
      <c r="O1104" s="4"/>
    </row>
    <row r="1105" spans="1:15" ht="11.65" customHeight="1" x14ac:dyDescent="0.2">
      <c r="A1105" s="5">
        <f t="shared" ca="1" si="24"/>
        <v>1105</v>
      </c>
      <c r="C1105" s="56"/>
      <c r="D1105" s="3"/>
      <c r="E1105" s="3"/>
      <c r="F1105" s="3" t="s">
        <v>251</v>
      </c>
      <c r="G1105" s="57"/>
      <c r="H1105" s="10">
        <v>0</v>
      </c>
      <c r="J1105" s="4"/>
      <c r="K1105" s="4"/>
      <c r="L1105" s="4"/>
      <c r="M1105" s="4"/>
      <c r="N1105" s="4"/>
      <c r="O1105" s="4"/>
    </row>
    <row r="1106" spans="1:15" ht="11.65" customHeight="1" x14ac:dyDescent="0.2">
      <c r="A1106" s="5">
        <f t="shared" ca="1" si="24"/>
        <v>1106</v>
      </c>
      <c r="C1106" s="56"/>
      <c r="D1106" s="3"/>
      <c r="E1106" s="3"/>
      <c r="F1106" s="3" t="s">
        <v>274</v>
      </c>
      <c r="G1106" s="57"/>
      <c r="H1106" s="10">
        <v>0</v>
      </c>
      <c r="J1106" s="4"/>
      <c r="K1106" s="4"/>
      <c r="L1106" s="4"/>
      <c r="M1106" s="4"/>
      <c r="N1106" s="4"/>
      <c r="O1106" s="4"/>
    </row>
    <row r="1107" spans="1:15" ht="11.65" customHeight="1" x14ac:dyDescent="0.2">
      <c r="A1107" s="5">
        <f t="shared" ca="1" si="24"/>
        <v>1107</v>
      </c>
      <c r="C1107" s="56"/>
      <c r="D1107" s="3"/>
      <c r="E1107" s="3"/>
      <c r="F1107" s="3"/>
      <c r="G1107" s="57" t="s">
        <v>188</v>
      </c>
      <c r="H1107" s="12">
        <f>SUBTOTAL(9,H1102:H1106)</f>
        <v>-11456236.348062826</v>
      </c>
      <c r="J1107" s="4"/>
      <c r="K1107" s="4"/>
      <c r="L1107" s="4"/>
      <c r="M1107" s="4"/>
      <c r="N1107" s="4"/>
      <c r="O1107" s="4"/>
    </row>
    <row r="1108" spans="1:15" ht="11.65" customHeight="1" x14ac:dyDescent="0.2">
      <c r="A1108" s="5">
        <f t="shared" ca="1" si="24"/>
        <v>1108</v>
      </c>
      <c r="C1108" s="56"/>
      <c r="D1108" s="3"/>
      <c r="E1108" s="3"/>
      <c r="F1108" s="3"/>
      <c r="G1108" s="57"/>
      <c r="H1108" s="2"/>
      <c r="J1108" s="4"/>
      <c r="K1108" s="4"/>
      <c r="L1108" s="4"/>
      <c r="M1108" s="4"/>
      <c r="N1108" s="4"/>
      <c r="O1108" s="4"/>
    </row>
    <row r="1109" spans="1:15" ht="11.65" customHeight="1" x14ac:dyDescent="0.2">
      <c r="A1109" s="5">
        <f t="shared" ca="1" si="24"/>
        <v>1109</v>
      </c>
      <c r="C1109" s="56">
        <v>282</v>
      </c>
      <c r="D1109" s="3" t="s">
        <v>194</v>
      </c>
      <c r="E1109" s="3"/>
      <c r="F1109" s="3"/>
      <c r="G1109" s="57"/>
      <c r="H1109" s="2"/>
      <c r="J1109" s="4"/>
      <c r="K1109" s="4"/>
      <c r="L1109" s="4"/>
      <c r="M1109" s="4"/>
      <c r="N1109" s="4"/>
      <c r="O1109" s="4"/>
    </row>
    <row r="1110" spans="1:15" ht="11.65" customHeight="1" x14ac:dyDescent="0.2">
      <c r="A1110" s="5">
        <f t="shared" ca="1" si="24"/>
        <v>1110</v>
      </c>
      <c r="C1110" s="56"/>
      <c r="D1110" s="3"/>
      <c r="E1110" s="3"/>
      <c r="F1110" s="3" t="s">
        <v>193</v>
      </c>
      <c r="G1110" s="57"/>
      <c r="H1110" s="10">
        <v>0</v>
      </c>
      <c r="J1110" s="4"/>
      <c r="K1110" s="4"/>
      <c r="L1110" s="4"/>
      <c r="M1110" s="4"/>
      <c r="N1110" s="4"/>
      <c r="O1110" s="4"/>
    </row>
    <row r="1111" spans="1:15" ht="11.65" customHeight="1" x14ac:dyDescent="0.2">
      <c r="A1111" s="5">
        <f t="shared" ca="1" si="24"/>
        <v>1111</v>
      </c>
      <c r="C1111" s="56"/>
      <c r="D1111" s="3"/>
      <c r="E1111" s="3"/>
      <c r="F1111" s="3" t="s">
        <v>287</v>
      </c>
      <c r="G1111" s="57"/>
      <c r="H1111" s="10">
        <v>0</v>
      </c>
      <c r="J1111" s="4"/>
      <c r="K1111" s="4"/>
      <c r="L1111" s="4"/>
      <c r="M1111" s="4"/>
      <c r="N1111" s="4"/>
      <c r="O1111" s="4"/>
    </row>
    <row r="1112" spans="1:15" ht="11.65" customHeight="1" x14ac:dyDescent="0.2">
      <c r="A1112" s="5">
        <f t="shared" ca="1" si="24"/>
        <v>1112</v>
      </c>
      <c r="C1112" s="56"/>
      <c r="D1112" s="3"/>
      <c r="E1112" s="3"/>
      <c r="F1112" s="3" t="s">
        <v>277</v>
      </c>
      <c r="G1112" s="57"/>
      <c r="H1112" s="10">
        <v>-193019781.80781838</v>
      </c>
      <c r="J1112" s="4"/>
      <c r="K1112" s="4"/>
      <c r="L1112" s="4"/>
      <c r="M1112" s="4"/>
      <c r="N1112" s="4"/>
      <c r="O1112" s="4"/>
    </row>
    <row r="1113" spans="1:15" ht="11.65" customHeight="1" x14ac:dyDescent="0.2">
      <c r="A1113" s="5">
        <f t="shared" ca="1" si="24"/>
        <v>1113</v>
      </c>
      <c r="C1113" s="56"/>
      <c r="D1113" s="3"/>
      <c r="E1113" s="3"/>
      <c r="F1113" s="3" t="s">
        <v>256</v>
      </c>
      <c r="G1113" s="57"/>
      <c r="H1113" s="10">
        <v>-422638.55345712986</v>
      </c>
      <c r="J1113" s="4"/>
      <c r="K1113" s="4"/>
      <c r="L1113" s="4"/>
      <c r="M1113" s="4"/>
      <c r="N1113" s="4"/>
      <c r="O1113" s="4"/>
    </row>
    <row r="1114" spans="1:15" ht="11.65" customHeight="1" x14ac:dyDescent="0.2">
      <c r="A1114" s="5">
        <f t="shared" ca="1" si="24"/>
        <v>1114</v>
      </c>
      <c r="C1114" s="56"/>
      <c r="D1114" s="3"/>
      <c r="E1114" s="3"/>
      <c r="F1114" s="3" t="s">
        <v>248</v>
      </c>
      <c r="G1114" s="57"/>
      <c r="H1114" s="10">
        <v>2737.2568180184835</v>
      </c>
      <c r="J1114" s="4"/>
      <c r="K1114" s="4"/>
      <c r="L1114" s="4"/>
      <c r="M1114" s="4"/>
      <c r="N1114" s="4"/>
      <c r="O1114" s="4"/>
    </row>
    <row r="1115" spans="1:15" ht="11.65" customHeight="1" x14ac:dyDescent="0.2">
      <c r="A1115" s="5">
        <f t="shared" ca="1" si="24"/>
        <v>1115</v>
      </c>
      <c r="C1115" s="56"/>
      <c r="D1115" s="3"/>
      <c r="E1115" s="3"/>
      <c r="F1115" s="3" t="s">
        <v>263</v>
      </c>
      <c r="G1115" s="57"/>
      <c r="H1115" s="10">
        <v>0</v>
      </c>
      <c r="J1115" s="4"/>
      <c r="K1115" s="4"/>
      <c r="L1115" s="4"/>
      <c r="M1115" s="4"/>
      <c r="N1115" s="4"/>
      <c r="O1115" s="4"/>
    </row>
    <row r="1116" spans="1:15" ht="11.65" customHeight="1" x14ac:dyDescent="0.2">
      <c r="A1116" s="5">
        <f t="shared" ca="1" si="24"/>
        <v>1116</v>
      </c>
      <c r="C1116" s="56"/>
      <c r="D1116" s="3"/>
      <c r="E1116" s="3"/>
      <c r="F1116" s="3" t="s">
        <v>266</v>
      </c>
      <c r="G1116" s="57"/>
      <c r="H1116" s="10">
        <v>-7615.9813153413925</v>
      </c>
      <c r="J1116" s="4"/>
      <c r="K1116" s="4"/>
      <c r="L1116" s="4"/>
      <c r="M1116" s="4"/>
      <c r="N1116" s="4"/>
      <c r="O1116" s="4"/>
    </row>
    <row r="1117" spans="1:15" ht="11.65" customHeight="1" x14ac:dyDescent="0.2">
      <c r="A1117" s="5">
        <f t="shared" ca="1" si="24"/>
        <v>1117</v>
      </c>
      <c r="C1117" s="56"/>
      <c r="D1117" s="3"/>
      <c r="E1117" s="3"/>
      <c r="F1117" s="3" t="s">
        <v>249</v>
      </c>
      <c r="G1117" s="57"/>
      <c r="H1117" s="10">
        <v>0</v>
      </c>
      <c r="J1117" s="4"/>
      <c r="K1117" s="4"/>
      <c r="L1117" s="4"/>
      <c r="M1117" s="4"/>
      <c r="N1117" s="4"/>
      <c r="O1117" s="4"/>
    </row>
    <row r="1118" spans="1:15" ht="11.65" customHeight="1" x14ac:dyDescent="0.2">
      <c r="A1118" s="5">
        <f t="shared" ca="1" si="24"/>
        <v>1118</v>
      </c>
      <c r="C1118" s="56"/>
      <c r="D1118" s="3"/>
      <c r="E1118" s="3"/>
      <c r="F1118" s="3" t="s">
        <v>251</v>
      </c>
      <c r="G1118" s="57"/>
      <c r="H1118" s="10">
        <v>0</v>
      </c>
      <c r="J1118" s="4"/>
      <c r="K1118" s="4"/>
      <c r="L1118" s="4"/>
      <c r="M1118" s="4"/>
      <c r="N1118" s="4"/>
      <c r="O1118" s="4"/>
    </row>
    <row r="1119" spans="1:15" ht="11.65" customHeight="1" x14ac:dyDescent="0.2">
      <c r="A1119" s="5">
        <f t="shared" ca="1" si="24"/>
        <v>1119</v>
      </c>
      <c r="C1119" s="56"/>
      <c r="D1119" s="3"/>
      <c r="E1119" s="3"/>
      <c r="F1119" s="3" t="s">
        <v>247</v>
      </c>
      <c r="G1119" s="57"/>
      <c r="H1119" s="10">
        <v>0</v>
      </c>
      <c r="J1119" s="4"/>
      <c r="K1119" s="4"/>
      <c r="L1119" s="4"/>
      <c r="M1119" s="4"/>
      <c r="N1119" s="4"/>
      <c r="O1119" s="4"/>
    </row>
    <row r="1120" spans="1:15" ht="11.65" customHeight="1" x14ac:dyDescent="0.2">
      <c r="A1120" s="5">
        <f t="shared" ca="1" si="24"/>
        <v>1120</v>
      </c>
      <c r="C1120" s="56"/>
      <c r="D1120" s="3"/>
      <c r="E1120" s="3"/>
      <c r="F1120" s="3" t="s">
        <v>30</v>
      </c>
      <c r="G1120" s="57"/>
      <c r="H1120" s="10">
        <v>0</v>
      </c>
      <c r="J1120" s="4"/>
      <c r="K1120" s="4"/>
      <c r="L1120" s="4"/>
      <c r="M1120" s="4"/>
      <c r="N1120" s="4"/>
      <c r="O1120" s="4"/>
    </row>
    <row r="1121" spans="1:15" ht="11.65" customHeight="1" x14ac:dyDescent="0.2">
      <c r="A1121" s="5">
        <f t="shared" ca="1" si="24"/>
        <v>1121</v>
      </c>
      <c r="C1121" s="56"/>
      <c r="D1121" s="3"/>
      <c r="E1121" s="3"/>
      <c r="F1121" s="3" t="s">
        <v>255</v>
      </c>
      <c r="G1121" s="57"/>
      <c r="H1121" s="10">
        <v>0</v>
      </c>
      <c r="J1121" s="4"/>
      <c r="K1121" s="4"/>
      <c r="L1121" s="4"/>
      <c r="M1121" s="4"/>
      <c r="N1121" s="4"/>
      <c r="O1121" s="4"/>
    </row>
    <row r="1122" spans="1:15" ht="11.65" customHeight="1" x14ac:dyDescent="0.2">
      <c r="A1122" s="5">
        <f t="shared" ca="1" si="24"/>
        <v>1122</v>
      </c>
      <c r="C1122" s="56"/>
      <c r="D1122" s="3"/>
      <c r="E1122" s="3"/>
      <c r="F1122" s="3" t="s">
        <v>253</v>
      </c>
      <c r="G1122" s="57"/>
      <c r="H1122" s="10">
        <v>0</v>
      </c>
      <c r="J1122" s="4"/>
      <c r="K1122" s="4"/>
      <c r="L1122" s="4"/>
      <c r="M1122" s="4"/>
      <c r="N1122" s="4"/>
      <c r="O1122" s="4"/>
    </row>
    <row r="1123" spans="1:15" ht="11.65" customHeight="1" x14ac:dyDescent="0.2">
      <c r="A1123" s="5">
        <f t="shared" ca="1" si="24"/>
        <v>1123</v>
      </c>
      <c r="C1123" s="56"/>
      <c r="D1123" s="3"/>
      <c r="E1123" s="3"/>
      <c r="F1123" s="3" t="s">
        <v>24</v>
      </c>
      <c r="G1123" s="57"/>
      <c r="H1123" s="10">
        <v>0</v>
      </c>
      <c r="J1123" s="4"/>
      <c r="K1123" s="4"/>
      <c r="L1123" s="4"/>
      <c r="M1123" s="4"/>
      <c r="N1123" s="4"/>
      <c r="O1123" s="4"/>
    </row>
    <row r="1124" spans="1:15" ht="11.65" customHeight="1" x14ac:dyDescent="0.2">
      <c r="A1124" s="5">
        <f t="shared" ca="1" si="24"/>
        <v>1124</v>
      </c>
      <c r="C1124" s="56"/>
      <c r="D1124" s="3"/>
      <c r="E1124" s="3"/>
      <c r="F1124" s="3"/>
      <c r="G1124" s="57" t="s">
        <v>188</v>
      </c>
      <c r="H1124" s="12">
        <f>SUBTOTAL(9,H1110:H1123)</f>
        <v>-193447299.08577284</v>
      </c>
      <c r="J1124" s="4"/>
      <c r="K1124" s="4"/>
      <c r="L1124" s="4"/>
      <c r="M1124" s="4"/>
      <c r="N1124" s="4"/>
      <c r="O1124" s="4"/>
    </row>
    <row r="1125" spans="1:15" ht="11.65" customHeight="1" x14ac:dyDescent="0.2">
      <c r="A1125" s="5">
        <f t="shared" ca="1" si="24"/>
        <v>1125</v>
      </c>
      <c r="C1125" s="56"/>
      <c r="D1125" s="3"/>
      <c r="E1125" s="3"/>
      <c r="F1125" s="3"/>
      <c r="G1125" s="57"/>
      <c r="H1125" s="2"/>
      <c r="J1125" s="4"/>
      <c r="K1125" s="4"/>
      <c r="L1125" s="4"/>
      <c r="M1125" s="4"/>
      <c r="N1125" s="4"/>
      <c r="O1125" s="4"/>
    </row>
    <row r="1126" spans="1:15" ht="11.65" customHeight="1" x14ac:dyDescent="0.2">
      <c r="A1126" s="5">
        <f t="shared" ca="1" si="24"/>
        <v>1126</v>
      </c>
      <c r="C1126" s="56">
        <v>283</v>
      </c>
      <c r="D1126" s="3" t="s">
        <v>194</v>
      </c>
      <c r="E1126" s="3"/>
      <c r="F1126" s="3"/>
      <c r="G1126" s="57"/>
      <c r="H1126" s="2"/>
      <c r="J1126" s="4"/>
      <c r="K1126" s="4"/>
      <c r="L1126" s="4"/>
      <c r="M1126" s="4"/>
      <c r="N1126" s="4"/>
      <c r="O1126" s="4"/>
    </row>
    <row r="1127" spans="1:15" ht="11.65" customHeight="1" x14ac:dyDescent="0.2">
      <c r="A1127" s="5">
        <f t="shared" ca="1" si="24"/>
        <v>1127</v>
      </c>
      <c r="C1127" s="56"/>
      <c r="D1127" s="3"/>
      <c r="E1127" s="3"/>
      <c r="F1127" s="3" t="s">
        <v>193</v>
      </c>
      <c r="G1127" s="57"/>
      <c r="H1127" s="10">
        <v>544067.26</v>
      </c>
      <c r="J1127" s="4"/>
      <c r="K1127" s="4"/>
      <c r="L1127" s="4"/>
      <c r="M1127" s="4"/>
      <c r="N1127" s="4"/>
      <c r="O1127" s="4"/>
    </row>
    <row r="1128" spans="1:15" ht="11.65" customHeight="1" x14ac:dyDescent="0.2">
      <c r="A1128" s="5">
        <f t="shared" ca="1" si="24"/>
        <v>1128</v>
      </c>
      <c r="C1128" s="56"/>
      <c r="D1128" s="3"/>
      <c r="E1128" s="3"/>
      <c r="F1128" s="3" t="s">
        <v>24</v>
      </c>
      <c r="G1128" s="57"/>
      <c r="H1128" s="10">
        <v>-37966.27046872022</v>
      </c>
      <c r="J1128" s="4"/>
      <c r="K1128" s="4"/>
      <c r="L1128" s="4"/>
      <c r="M1128" s="4"/>
      <c r="N1128" s="4"/>
      <c r="O1128" s="4"/>
    </row>
    <row r="1129" spans="1:15" ht="11.65" customHeight="1" x14ac:dyDescent="0.2">
      <c r="A1129" s="5">
        <f t="shared" ca="1" si="24"/>
        <v>1129</v>
      </c>
      <c r="C1129" s="56"/>
      <c r="D1129" s="3"/>
      <c r="E1129" s="3"/>
      <c r="F1129" s="3" t="s">
        <v>247</v>
      </c>
      <c r="G1129" s="57"/>
      <c r="H1129" s="10">
        <v>0</v>
      </c>
      <c r="J1129" s="4"/>
      <c r="K1129" s="4"/>
      <c r="L1129" s="4"/>
      <c r="M1129" s="4"/>
      <c r="N1129" s="4"/>
      <c r="O1129" s="4"/>
    </row>
    <row r="1130" spans="1:15" ht="11.65" customHeight="1" x14ac:dyDescent="0.2">
      <c r="A1130" s="5">
        <f t="shared" ca="1" si="24"/>
        <v>1130</v>
      </c>
      <c r="C1130" s="56"/>
      <c r="D1130" s="3"/>
      <c r="E1130" s="3"/>
      <c r="F1130" s="3" t="s">
        <v>248</v>
      </c>
      <c r="G1130" s="57"/>
      <c r="H1130" s="10">
        <v>-2002396.455192093</v>
      </c>
      <c r="J1130" s="4"/>
      <c r="K1130" s="4"/>
      <c r="L1130" s="4"/>
      <c r="M1130" s="4"/>
      <c r="N1130" s="4"/>
      <c r="O1130" s="4"/>
    </row>
    <row r="1131" spans="1:15" ht="11.65" customHeight="1" x14ac:dyDescent="0.2">
      <c r="A1131" s="5">
        <f t="shared" ca="1" si="24"/>
        <v>1131</v>
      </c>
      <c r="C1131" s="56"/>
      <c r="D1131" s="3"/>
      <c r="E1131" s="3"/>
      <c r="F1131" s="3" t="s">
        <v>264</v>
      </c>
      <c r="G1131" s="57"/>
      <c r="H1131" s="10">
        <v>-375144.99649250816</v>
      </c>
      <c r="J1131" s="4"/>
      <c r="K1131" s="4"/>
      <c r="L1131" s="4"/>
      <c r="M1131" s="4"/>
      <c r="N1131" s="4"/>
      <c r="O1131" s="4"/>
    </row>
    <row r="1132" spans="1:15" ht="11.65" customHeight="1" x14ac:dyDescent="0.2">
      <c r="A1132" s="5">
        <f t="shared" ca="1" si="24"/>
        <v>1132</v>
      </c>
      <c r="C1132" s="56"/>
      <c r="D1132" s="3"/>
      <c r="E1132" s="3"/>
      <c r="F1132" s="3" t="s">
        <v>266</v>
      </c>
      <c r="G1132" s="57"/>
      <c r="H1132" s="10">
        <v>-46739.041016760442</v>
      </c>
      <c r="J1132" s="4"/>
      <c r="K1132" s="4"/>
      <c r="L1132" s="4"/>
      <c r="M1132" s="4"/>
      <c r="N1132" s="4"/>
      <c r="O1132" s="4"/>
    </row>
    <row r="1133" spans="1:15" ht="11.65" customHeight="1" x14ac:dyDescent="0.2">
      <c r="A1133" s="5">
        <f t="shared" ca="1" si="24"/>
        <v>1133</v>
      </c>
      <c r="C1133" s="56"/>
      <c r="D1133" s="3"/>
      <c r="E1133" s="3"/>
      <c r="F1133" s="3" t="s">
        <v>269</v>
      </c>
      <c r="G1133" s="57"/>
      <c r="H1133" s="10">
        <v>0</v>
      </c>
      <c r="J1133" s="4"/>
      <c r="K1133" s="4"/>
      <c r="L1133" s="4"/>
      <c r="M1133" s="4"/>
      <c r="N1133" s="4"/>
      <c r="O1133" s="4"/>
    </row>
    <row r="1134" spans="1:15" ht="11.65" customHeight="1" x14ac:dyDescent="0.2">
      <c r="A1134" s="5">
        <f t="shared" ca="1" si="24"/>
        <v>1134</v>
      </c>
      <c r="C1134" s="56"/>
      <c r="D1134" s="3"/>
      <c r="E1134" s="3"/>
      <c r="F1134" s="3" t="s">
        <v>257</v>
      </c>
      <c r="G1134" s="57"/>
      <c r="H1134" s="10">
        <v>0</v>
      </c>
      <c r="J1134" s="4"/>
      <c r="K1134" s="4"/>
      <c r="L1134" s="4"/>
      <c r="M1134" s="4"/>
      <c r="N1134" s="4"/>
      <c r="O1134" s="4"/>
    </row>
    <row r="1135" spans="1:15" ht="11.65" customHeight="1" x14ac:dyDescent="0.2">
      <c r="A1135" s="5">
        <f t="shared" ca="1" si="24"/>
        <v>1135</v>
      </c>
      <c r="C1135" s="56"/>
      <c r="D1135" s="3"/>
      <c r="E1135" s="3"/>
      <c r="F1135" s="3" t="s">
        <v>249</v>
      </c>
      <c r="G1135" s="57"/>
      <c r="H1135" s="10">
        <v>-135658.85381841441</v>
      </c>
      <c r="J1135" s="4"/>
      <c r="K1135" s="4"/>
      <c r="L1135" s="4"/>
      <c r="M1135" s="4"/>
      <c r="N1135" s="4"/>
      <c r="O1135" s="4"/>
    </row>
    <row r="1136" spans="1:15" ht="11.65" customHeight="1" x14ac:dyDescent="0.2">
      <c r="A1136" s="5">
        <f t="shared" ca="1" si="24"/>
        <v>1136</v>
      </c>
      <c r="C1136" s="56"/>
      <c r="D1136" s="3"/>
      <c r="E1136" s="3"/>
      <c r="F1136" s="3" t="s">
        <v>251</v>
      </c>
      <c r="G1136" s="57"/>
      <c r="H1136" s="10">
        <v>0</v>
      </c>
      <c r="J1136" s="4"/>
      <c r="K1136" s="4"/>
      <c r="L1136" s="4"/>
      <c r="M1136" s="4"/>
      <c r="N1136" s="4"/>
      <c r="O1136" s="4"/>
    </row>
    <row r="1137" spans="1:15" ht="11.65" customHeight="1" x14ac:dyDescent="0.2">
      <c r="A1137" s="5">
        <f t="shared" ca="1" si="24"/>
        <v>1137</v>
      </c>
      <c r="C1137" s="56"/>
      <c r="D1137" s="3"/>
      <c r="E1137" s="3"/>
      <c r="F1137" s="3" t="s">
        <v>252</v>
      </c>
      <c r="G1137" s="57"/>
      <c r="H1137" s="10">
        <v>0</v>
      </c>
      <c r="J1137" s="4"/>
      <c r="K1137" s="4"/>
      <c r="L1137" s="4"/>
      <c r="M1137" s="4"/>
      <c r="N1137" s="4"/>
      <c r="O1137" s="4"/>
    </row>
    <row r="1138" spans="1:15" ht="11.65" customHeight="1" x14ac:dyDescent="0.2">
      <c r="A1138" s="5">
        <f t="shared" ca="1" si="24"/>
        <v>1138</v>
      </c>
      <c r="C1138" s="56"/>
      <c r="D1138" s="3"/>
      <c r="E1138" s="3"/>
      <c r="F1138" s="3" t="s">
        <v>30</v>
      </c>
      <c r="G1138" s="57"/>
      <c r="H1138" s="10">
        <v>0</v>
      </c>
      <c r="J1138" s="4"/>
      <c r="K1138" s="4"/>
      <c r="L1138" s="4"/>
      <c r="M1138" s="4"/>
      <c r="N1138" s="4"/>
      <c r="O1138" s="4"/>
    </row>
    <row r="1139" spans="1:15" ht="11.65" customHeight="1" x14ac:dyDescent="0.2">
      <c r="A1139" s="5">
        <f t="shared" ca="1" si="24"/>
        <v>1139</v>
      </c>
      <c r="C1139" s="56"/>
      <c r="D1139" s="3"/>
      <c r="E1139" s="3"/>
      <c r="F1139" s="3" t="s">
        <v>256</v>
      </c>
      <c r="G1139" s="57"/>
      <c r="H1139" s="10">
        <v>0</v>
      </c>
      <c r="J1139" s="4"/>
      <c r="K1139" s="4"/>
      <c r="L1139" s="4"/>
      <c r="M1139" s="4"/>
      <c r="N1139" s="4"/>
      <c r="O1139" s="4"/>
    </row>
    <row r="1140" spans="1:15" ht="11.65" customHeight="1" x14ac:dyDescent="0.2">
      <c r="A1140" s="5">
        <f t="shared" ca="1" si="24"/>
        <v>1140</v>
      </c>
      <c r="C1140" s="56"/>
      <c r="D1140" s="3"/>
      <c r="E1140" s="3"/>
      <c r="F1140" s="3" t="s">
        <v>257</v>
      </c>
      <c r="G1140" s="57"/>
      <c r="H1140" s="10">
        <v>0</v>
      </c>
      <c r="J1140" s="4"/>
      <c r="K1140" s="4"/>
      <c r="L1140" s="4"/>
      <c r="M1140" s="4"/>
      <c r="N1140" s="4"/>
      <c r="O1140" s="4"/>
    </row>
    <row r="1141" spans="1:15" ht="11.65" customHeight="1" x14ac:dyDescent="0.2">
      <c r="A1141" s="5">
        <f t="shared" ca="1" si="24"/>
        <v>1141</v>
      </c>
      <c r="C1141" s="56"/>
      <c r="D1141" s="3"/>
      <c r="E1141" s="3"/>
      <c r="F1141" s="3"/>
      <c r="G1141" s="57"/>
      <c r="H1141" s="2"/>
      <c r="J1141" s="4"/>
      <c r="K1141" s="4"/>
      <c r="L1141" s="4"/>
      <c r="M1141" s="4"/>
      <c r="N1141" s="4"/>
      <c r="O1141" s="4"/>
    </row>
    <row r="1142" spans="1:15" ht="11.65" customHeight="1" x14ac:dyDescent="0.2">
      <c r="A1142" s="5">
        <f t="shared" ca="1" si="24"/>
        <v>1142</v>
      </c>
      <c r="C1142" s="56"/>
      <c r="D1142" s="3"/>
      <c r="E1142" s="3"/>
      <c r="F1142" s="3"/>
      <c r="G1142" s="57" t="s">
        <v>188</v>
      </c>
      <c r="H1142" s="12">
        <f>SUBTOTAL(9,H1127:H1141)</f>
        <v>-2053838.3569884964</v>
      </c>
      <c r="J1142" s="4"/>
      <c r="K1142" s="4"/>
      <c r="L1142" s="4"/>
      <c r="M1142" s="4"/>
      <c r="N1142" s="4"/>
      <c r="O1142" s="4"/>
    </row>
    <row r="1143" spans="1:15" ht="11.65" customHeight="1" x14ac:dyDescent="0.2">
      <c r="A1143" s="5">
        <f t="shared" ca="1" si="24"/>
        <v>1143</v>
      </c>
      <c r="C1143" s="56"/>
      <c r="D1143" s="3"/>
      <c r="E1143" s="3"/>
      <c r="F1143" s="3"/>
      <c r="G1143" s="57"/>
      <c r="H1143" s="2"/>
      <c r="J1143" s="4"/>
      <c r="K1143" s="4"/>
      <c r="L1143" s="4"/>
      <c r="M1143" s="4"/>
      <c r="N1143" s="4"/>
      <c r="O1143" s="4"/>
    </row>
    <row r="1144" spans="1:15" ht="11.65" customHeight="1" thickBot="1" x14ac:dyDescent="0.25">
      <c r="A1144" s="5">
        <f t="shared" ca="1" si="24"/>
        <v>1144</v>
      </c>
      <c r="C1144" s="63" t="s">
        <v>195</v>
      </c>
      <c r="D1144" s="3"/>
      <c r="E1144" s="3"/>
      <c r="F1144" s="3"/>
      <c r="G1144" s="57" t="s">
        <v>188</v>
      </c>
      <c r="H1144" s="13">
        <f>SUBTOTAL(9,H1083:H1142)</f>
        <v>-164044525.42677337</v>
      </c>
      <c r="J1144" s="4"/>
      <c r="K1144" s="4"/>
      <c r="L1144" s="4"/>
      <c r="M1144" s="4"/>
      <c r="N1144" s="4"/>
      <c r="O1144" s="4"/>
    </row>
    <row r="1145" spans="1:15" ht="11.65" customHeight="1" thickTop="1" x14ac:dyDescent="0.2">
      <c r="A1145" s="5">
        <f t="shared" ca="1" si="24"/>
        <v>1145</v>
      </c>
      <c r="C1145" s="56">
        <v>255</v>
      </c>
      <c r="D1145" s="3" t="s">
        <v>196</v>
      </c>
      <c r="E1145" s="3"/>
      <c r="F1145" s="3"/>
      <c r="G1145" s="57"/>
      <c r="H1145" s="2"/>
      <c r="J1145" s="4"/>
      <c r="K1145" s="4"/>
      <c r="L1145" s="4"/>
      <c r="M1145" s="4"/>
      <c r="N1145" s="4"/>
      <c r="O1145" s="4"/>
    </row>
    <row r="1146" spans="1:15" ht="11.65" customHeight="1" x14ac:dyDescent="0.2">
      <c r="A1146" s="5">
        <f t="shared" ca="1" si="24"/>
        <v>1146</v>
      </c>
      <c r="C1146" s="56"/>
      <c r="D1146" s="3"/>
      <c r="E1146" s="3"/>
      <c r="F1146" s="3" t="s">
        <v>193</v>
      </c>
      <c r="G1146" s="57"/>
      <c r="H1146" s="10">
        <v>0</v>
      </c>
      <c r="J1146" s="4"/>
      <c r="K1146" s="4"/>
      <c r="L1146" s="4"/>
      <c r="M1146" s="4"/>
      <c r="N1146" s="4"/>
      <c r="O1146" s="4"/>
    </row>
    <row r="1147" spans="1:15" ht="11.65" customHeight="1" x14ac:dyDescent="0.2">
      <c r="A1147" s="5">
        <f t="shared" ca="1" si="24"/>
        <v>1147</v>
      </c>
      <c r="C1147" s="56"/>
      <c r="D1147" s="3"/>
      <c r="E1147" s="3"/>
      <c r="F1147" s="3" t="s">
        <v>278</v>
      </c>
      <c r="G1147" s="57"/>
      <c r="H1147" s="10">
        <v>0</v>
      </c>
      <c r="J1147" s="4"/>
      <c r="K1147" s="4"/>
      <c r="L1147" s="4"/>
      <c r="M1147" s="4"/>
      <c r="N1147" s="4"/>
      <c r="O1147" s="4"/>
    </row>
    <row r="1148" spans="1:15" ht="11.65" customHeight="1" x14ac:dyDescent="0.2">
      <c r="A1148" s="5">
        <f t="shared" ca="1" si="24"/>
        <v>1148</v>
      </c>
      <c r="C1148" s="56"/>
      <c r="D1148" s="3"/>
      <c r="E1148" s="3"/>
      <c r="F1148" s="3" t="s">
        <v>279</v>
      </c>
      <c r="G1148" s="57"/>
      <c r="H1148" s="10">
        <v>0</v>
      </c>
      <c r="J1148" s="4"/>
      <c r="K1148" s="4"/>
      <c r="L1148" s="4"/>
      <c r="M1148" s="4"/>
      <c r="N1148" s="4"/>
      <c r="O1148" s="4"/>
    </row>
    <row r="1149" spans="1:15" ht="11.65" customHeight="1" x14ac:dyDescent="0.2">
      <c r="A1149" s="5">
        <f t="shared" ca="1" si="24"/>
        <v>1149</v>
      </c>
      <c r="C1149" s="56"/>
      <c r="D1149" s="3"/>
      <c r="E1149" s="3"/>
      <c r="F1149" s="3" t="s">
        <v>280</v>
      </c>
      <c r="G1149" s="57"/>
      <c r="H1149" s="10">
        <v>0</v>
      </c>
      <c r="J1149" s="4"/>
      <c r="K1149" s="4"/>
      <c r="L1149" s="4"/>
      <c r="M1149" s="4"/>
      <c r="N1149" s="4"/>
      <c r="O1149" s="4"/>
    </row>
    <row r="1150" spans="1:15" ht="11.65" customHeight="1" x14ac:dyDescent="0.2">
      <c r="A1150" s="5">
        <f t="shared" ref="A1150:A1213" ca="1" si="25">OFFSET(A1150,-1,)+1</f>
        <v>1150</v>
      </c>
      <c r="C1150" s="56"/>
      <c r="D1150" s="3"/>
      <c r="E1150" s="3"/>
      <c r="F1150" s="3" t="s">
        <v>281</v>
      </c>
      <c r="G1150" s="57"/>
      <c r="H1150" s="10">
        <v>0</v>
      </c>
      <c r="J1150" s="4"/>
      <c r="K1150" s="4"/>
      <c r="L1150" s="4"/>
      <c r="M1150" s="4"/>
      <c r="N1150" s="4"/>
      <c r="O1150" s="4"/>
    </row>
    <row r="1151" spans="1:15" ht="11.65" customHeight="1" x14ac:dyDescent="0.2">
      <c r="A1151" s="5">
        <f t="shared" ca="1" si="25"/>
        <v>1151</v>
      </c>
      <c r="C1151" s="56"/>
      <c r="D1151" s="3"/>
      <c r="E1151" s="3"/>
      <c r="F1151" s="3" t="s">
        <v>282</v>
      </c>
      <c r="G1151" s="57"/>
      <c r="H1151" s="10">
        <v>0</v>
      </c>
      <c r="J1151" s="4"/>
      <c r="K1151" s="4"/>
      <c r="L1151" s="4"/>
      <c r="M1151" s="4"/>
      <c r="N1151" s="4"/>
      <c r="O1151" s="4"/>
    </row>
    <row r="1152" spans="1:15" ht="11.65" customHeight="1" x14ac:dyDescent="0.2">
      <c r="A1152" s="5">
        <f t="shared" ca="1" si="25"/>
        <v>1152</v>
      </c>
      <c r="C1152" s="56"/>
      <c r="D1152" s="3"/>
      <c r="E1152" s="3"/>
      <c r="F1152" s="3" t="s">
        <v>283</v>
      </c>
      <c r="G1152" s="57"/>
      <c r="H1152" s="10">
        <v>0</v>
      </c>
      <c r="J1152" s="4"/>
      <c r="K1152" s="4"/>
      <c r="L1152" s="4"/>
      <c r="M1152" s="4"/>
      <c r="N1152" s="4"/>
      <c r="O1152" s="4"/>
    </row>
    <row r="1153" spans="1:15" ht="11.65" customHeight="1" x14ac:dyDescent="0.2">
      <c r="A1153" s="5">
        <f t="shared" ca="1" si="25"/>
        <v>1153</v>
      </c>
      <c r="C1153" s="56"/>
      <c r="D1153" s="3"/>
      <c r="E1153" s="3"/>
      <c r="F1153" s="3" t="s">
        <v>24</v>
      </c>
      <c r="G1153" s="57"/>
      <c r="H1153" s="10">
        <v>-14865.574630612538</v>
      </c>
      <c r="J1153" s="11"/>
      <c r="K1153" s="11"/>
      <c r="L1153" s="11"/>
      <c r="M1153" s="11"/>
      <c r="N1153" s="11"/>
      <c r="O1153" s="11"/>
    </row>
    <row r="1154" spans="1:15" ht="11.65" customHeight="1" thickBot="1" x14ac:dyDescent="0.25">
      <c r="A1154" s="5">
        <f t="shared" ca="1" si="25"/>
        <v>1154</v>
      </c>
      <c r="C1154" s="63" t="s">
        <v>197</v>
      </c>
      <c r="D1154" s="3"/>
      <c r="E1154" s="3"/>
      <c r="F1154" s="3"/>
      <c r="G1154" s="57" t="s">
        <v>188</v>
      </c>
      <c r="H1154" s="21">
        <f>SUBTOTAL(9,H1146:H1153)</f>
        <v>-14865.574630612538</v>
      </c>
      <c r="J1154" s="4"/>
      <c r="K1154" s="4"/>
      <c r="L1154" s="4"/>
      <c r="M1154" s="4"/>
      <c r="N1154" s="4"/>
      <c r="O1154" s="4"/>
    </row>
    <row r="1155" spans="1:15" ht="15" customHeight="1" thickTop="1" x14ac:dyDescent="0.2">
      <c r="A1155" s="5">
        <f t="shared" ca="1" si="25"/>
        <v>1155</v>
      </c>
      <c r="C1155" s="56"/>
      <c r="D1155" s="3"/>
      <c r="E1155" s="3"/>
      <c r="F1155" s="3"/>
      <c r="G1155" s="57"/>
      <c r="H1155" s="2"/>
      <c r="J1155" s="4"/>
      <c r="K1155" s="4"/>
      <c r="L1155" s="4"/>
      <c r="M1155" s="4"/>
      <c r="N1155" s="4"/>
      <c r="O1155" s="4"/>
    </row>
    <row r="1156" spans="1:15" ht="15" customHeight="1" thickBot="1" x14ac:dyDescent="0.25">
      <c r="A1156" s="5">
        <f t="shared" ca="1" si="25"/>
        <v>1156</v>
      </c>
      <c r="C1156" s="63" t="s">
        <v>198</v>
      </c>
      <c r="D1156" s="3"/>
      <c r="E1156" s="3"/>
      <c r="F1156" s="3"/>
      <c r="G1156" s="64"/>
      <c r="H1156" s="13">
        <f>H1154+H1144+H1080+H1068+H1064+H1056+H1048+H1043+H1036</f>
        <v>-342613560.42879039</v>
      </c>
      <c r="J1156" s="4"/>
      <c r="K1156" s="4"/>
      <c r="L1156" s="4"/>
      <c r="M1156" s="4"/>
      <c r="N1156" s="4"/>
      <c r="O1156" s="4"/>
    </row>
    <row r="1157" spans="1:15" ht="11.65" customHeight="1" thickTop="1" x14ac:dyDescent="0.2">
      <c r="A1157" s="5">
        <f t="shared" ca="1" si="25"/>
        <v>1157</v>
      </c>
      <c r="C1157" s="56"/>
      <c r="D1157" s="3"/>
      <c r="E1157" s="3"/>
      <c r="F1157" s="3"/>
      <c r="G1157" s="57"/>
      <c r="H1157" s="2"/>
      <c r="J1157" s="4"/>
      <c r="K1157" s="4"/>
      <c r="L1157" s="4"/>
      <c r="M1157" s="4"/>
      <c r="N1157" s="4"/>
      <c r="O1157" s="4"/>
    </row>
    <row r="1158" spans="1:15" ht="11.65" customHeight="1" x14ac:dyDescent="0.2">
      <c r="A1158" s="5">
        <f t="shared" ca="1" si="25"/>
        <v>1158</v>
      </c>
      <c r="C1158" s="56"/>
      <c r="D1158" s="3"/>
      <c r="E1158" s="3"/>
      <c r="F1158" s="3"/>
      <c r="G1158" s="57"/>
      <c r="H1158" s="2"/>
      <c r="J1158" s="4"/>
      <c r="K1158" s="4"/>
      <c r="L1158" s="4"/>
      <c r="M1158" s="4"/>
      <c r="N1158" s="4"/>
      <c r="O1158" s="4"/>
    </row>
    <row r="1159" spans="1:15" ht="11.65" customHeight="1" x14ac:dyDescent="0.2">
      <c r="A1159" s="5">
        <f t="shared" ca="1" si="25"/>
        <v>1159</v>
      </c>
      <c r="C1159" s="56"/>
      <c r="D1159" s="3"/>
      <c r="E1159" s="3"/>
      <c r="F1159" s="3"/>
      <c r="G1159" s="57"/>
      <c r="H1159" s="2"/>
      <c r="J1159" s="4"/>
      <c r="K1159" s="4"/>
      <c r="L1159" s="4"/>
      <c r="M1159" s="4"/>
      <c r="N1159" s="4"/>
      <c r="O1159" s="4"/>
    </row>
    <row r="1160" spans="1:15" ht="11.65" customHeight="1" x14ac:dyDescent="0.2">
      <c r="A1160" s="5">
        <f t="shared" ca="1" si="25"/>
        <v>1160</v>
      </c>
      <c r="C1160" s="56" t="s">
        <v>199</v>
      </c>
      <c r="D1160" s="3" t="s">
        <v>200</v>
      </c>
      <c r="E1160" s="3"/>
      <c r="F1160" s="3"/>
      <c r="G1160" s="57"/>
      <c r="H1160" s="2"/>
      <c r="J1160" s="4"/>
      <c r="K1160" s="4"/>
      <c r="L1160" s="4"/>
      <c r="M1160" s="4"/>
      <c r="N1160" s="4"/>
      <c r="O1160" s="4"/>
    </row>
    <row r="1161" spans="1:15" ht="11.65" customHeight="1" x14ac:dyDescent="0.2">
      <c r="A1161" s="5">
        <f t="shared" ca="1" si="25"/>
        <v>1161</v>
      </c>
      <c r="C1161" s="56"/>
      <c r="D1161" s="3"/>
      <c r="E1161" s="3"/>
      <c r="F1161" s="3" t="s">
        <v>193</v>
      </c>
      <c r="G1161" s="57"/>
      <c r="H1161" s="10">
        <v>-962752.83</v>
      </c>
      <c r="J1161" s="4"/>
      <c r="K1161" s="4"/>
      <c r="L1161" s="4"/>
      <c r="M1161" s="4"/>
      <c r="N1161" s="4"/>
      <c r="O1161" s="4"/>
    </row>
    <row r="1162" spans="1:15" ht="11.65" customHeight="1" x14ac:dyDescent="0.2">
      <c r="A1162" s="5">
        <f t="shared" ca="1" si="25"/>
        <v>1162</v>
      </c>
      <c r="C1162" s="56"/>
      <c r="D1162" s="3"/>
      <c r="E1162" s="3"/>
      <c r="F1162" s="3" t="s">
        <v>302</v>
      </c>
      <c r="G1162" s="57"/>
      <c r="H1162" s="10">
        <v>-1360.5004389802684</v>
      </c>
      <c r="J1162" s="4"/>
      <c r="K1162" s="4"/>
      <c r="L1162" s="4"/>
      <c r="M1162" s="4"/>
      <c r="N1162" s="4"/>
      <c r="O1162" s="4"/>
    </row>
    <row r="1163" spans="1:15" ht="11.65" customHeight="1" x14ac:dyDescent="0.2">
      <c r="A1163" s="5">
        <f t="shared" ca="1" si="25"/>
        <v>1163</v>
      </c>
      <c r="C1163" s="56"/>
      <c r="D1163" s="3"/>
      <c r="E1163" s="3"/>
      <c r="F1163" s="3" t="s">
        <v>303</v>
      </c>
      <c r="G1163" s="57"/>
      <c r="H1163" s="10">
        <v>0</v>
      </c>
      <c r="J1163" s="4"/>
      <c r="K1163" s="4"/>
      <c r="L1163" s="4"/>
      <c r="M1163" s="4"/>
      <c r="N1163" s="4"/>
      <c r="O1163" s="4"/>
    </row>
    <row r="1164" spans="1:15" ht="11.65" customHeight="1" x14ac:dyDescent="0.2">
      <c r="A1164" s="5">
        <f t="shared" ca="1" si="25"/>
        <v>1164</v>
      </c>
      <c r="C1164" s="56"/>
      <c r="D1164" s="3"/>
      <c r="E1164" s="3"/>
      <c r="F1164" s="3" t="s">
        <v>24</v>
      </c>
      <c r="G1164" s="57"/>
      <c r="H1164" s="10">
        <v>-6643673.4730379386</v>
      </c>
      <c r="J1164" s="4"/>
      <c r="K1164" s="4"/>
      <c r="L1164" s="4"/>
      <c r="M1164" s="4"/>
      <c r="N1164" s="4"/>
      <c r="O1164" s="4"/>
    </row>
    <row r="1165" spans="1:15" ht="11.65" customHeight="1" x14ac:dyDescent="0.2">
      <c r="A1165" s="5">
        <f t="shared" ca="1" si="25"/>
        <v>1165</v>
      </c>
      <c r="C1165" s="56"/>
      <c r="D1165" s="3"/>
      <c r="E1165" s="3"/>
      <c r="F1165" s="3" t="s">
        <v>249</v>
      </c>
      <c r="G1165" s="57"/>
      <c r="H1165" s="10">
        <v>-33253485.287407849</v>
      </c>
      <c r="J1165" s="4"/>
      <c r="K1165" s="4"/>
      <c r="L1165" s="4"/>
      <c r="M1165" s="4"/>
      <c r="N1165" s="4"/>
      <c r="O1165" s="4"/>
    </row>
    <row r="1166" spans="1:15" ht="11.65" customHeight="1" x14ac:dyDescent="0.2">
      <c r="A1166" s="5">
        <f t="shared" ca="1" si="25"/>
        <v>1166</v>
      </c>
      <c r="C1166" s="56"/>
      <c r="D1166" s="3"/>
      <c r="E1166" s="3"/>
      <c r="F1166" s="3" t="s">
        <v>251</v>
      </c>
      <c r="G1166" s="57"/>
      <c r="H1166" s="10">
        <v>0</v>
      </c>
      <c r="J1166" s="4"/>
      <c r="K1166" s="4"/>
      <c r="L1166" s="4"/>
      <c r="M1166" s="4"/>
      <c r="N1166" s="4"/>
      <c r="O1166" s="4"/>
    </row>
    <row r="1167" spans="1:15" ht="11.65" customHeight="1" x14ac:dyDescent="0.2">
      <c r="A1167" s="5">
        <f t="shared" ca="1" si="25"/>
        <v>1167</v>
      </c>
      <c r="C1167" s="56"/>
      <c r="D1167" s="3"/>
      <c r="E1167" s="3"/>
      <c r="F1167" s="3" t="s">
        <v>253</v>
      </c>
      <c r="G1167" s="57"/>
      <c r="H1167" s="10">
        <v>-156676659.51822084</v>
      </c>
      <c r="J1167" s="4"/>
      <c r="K1167" s="4"/>
      <c r="L1167" s="4"/>
      <c r="M1167" s="4"/>
      <c r="N1167" s="4"/>
      <c r="O1167" s="4"/>
    </row>
    <row r="1168" spans="1:15" ht="11.65" customHeight="1" x14ac:dyDescent="0.2">
      <c r="A1168" s="5">
        <f t="shared" ca="1" si="25"/>
        <v>1168</v>
      </c>
      <c r="C1168" s="56"/>
      <c r="D1168" s="3"/>
      <c r="E1168" s="3"/>
      <c r="F1168" s="3" t="s">
        <v>251</v>
      </c>
      <c r="G1168" s="57"/>
      <c r="H1168" s="10">
        <v>0</v>
      </c>
      <c r="J1168" s="4"/>
      <c r="K1168" s="4"/>
      <c r="L1168" s="4"/>
      <c r="M1168" s="4"/>
      <c r="N1168" s="4"/>
      <c r="O1168" s="4"/>
    </row>
    <row r="1169" spans="1:15" ht="11.65" customHeight="1" x14ac:dyDescent="0.2">
      <c r="A1169" s="5">
        <f t="shared" ca="1" si="25"/>
        <v>1169</v>
      </c>
      <c r="C1169" s="56"/>
      <c r="D1169" s="3"/>
      <c r="E1169" s="3"/>
      <c r="F1169" s="3"/>
      <c r="G1169" s="57" t="s">
        <v>201</v>
      </c>
      <c r="H1169" s="12">
        <f>SUBTOTAL(9,H1161:H1168)</f>
        <v>-197537931.60910562</v>
      </c>
      <c r="J1169" s="4"/>
      <c r="K1169" s="4"/>
      <c r="L1169" s="4"/>
      <c r="M1169" s="4"/>
      <c r="N1169" s="4"/>
      <c r="O1169" s="4"/>
    </row>
    <row r="1170" spans="1:15" ht="11.65" customHeight="1" x14ac:dyDescent="0.2">
      <c r="A1170" s="5">
        <f t="shared" ca="1" si="25"/>
        <v>1170</v>
      </c>
      <c r="C1170" s="56"/>
      <c r="D1170" s="3"/>
      <c r="E1170" s="3"/>
      <c r="F1170" s="3"/>
      <c r="G1170" s="57"/>
      <c r="H1170" s="2"/>
      <c r="J1170" s="4"/>
      <c r="K1170" s="4"/>
      <c r="L1170" s="4"/>
      <c r="M1170" s="4"/>
      <c r="N1170" s="4"/>
      <c r="O1170" s="4"/>
    </row>
    <row r="1171" spans="1:15" ht="11.65" customHeight="1" x14ac:dyDescent="0.2">
      <c r="A1171" s="5">
        <f t="shared" ca="1" si="25"/>
        <v>1171</v>
      </c>
      <c r="C1171" s="56" t="s">
        <v>202</v>
      </c>
      <c r="D1171" s="3" t="s">
        <v>203</v>
      </c>
      <c r="E1171" s="3"/>
      <c r="F1171" s="3"/>
      <c r="G1171" s="57"/>
      <c r="H1171" s="2"/>
      <c r="J1171" s="4"/>
      <c r="K1171" s="4"/>
      <c r="L1171" s="4"/>
      <c r="M1171" s="4"/>
      <c r="N1171" s="4"/>
      <c r="O1171" s="4"/>
    </row>
    <row r="1172" spans="1:15" ht="11.65" customHeight="1" x14ac:dyDescent="0.2">
      <c r="A1172" s="5">
        <f t="shared" ca="1" si="25"/>
        <v>1172</v>
      </c>
      <c r="C1172" s="56"/>
      <c r="D1172" s="3"/>
      <c r="E1172" s="3"/>
      <c r="F1172" s="3" t="s">
        <v>250</v>
      </c>
      <c r="G1172" s="57"/>
      <c r="H1172" s="10">
        <v>0</v>
      </c>
      <c r="J1172" s="4"/>
      <c r="K1172" s="4"/>
      <c r="L1172" s="4"/>
      <c r="M1172" s="4"/>
      <c r="N1172" s="4"/>
      <c r="O1172" s="4"/>
    </row>
    <row r="1173" spans="1:15" ht="11.65" customHeight="1" x14ac:dyDescent="0.2">
      <c r="A1173" s="5">
        <f t="shared" ca="1" si="25"/>
        <v>1173</v>
      </c>
      <c r="C1173" s="56"/>
      <c r="D1173" s="3"/>
      <c r="E1173" s="3"/>
      <c r="F1173" s="3" t="s">
        <v>254</v>
      </c>
      <c r="G1173" s="57"/>
      <c r="H1173" s="10">
        <v>0</v>
      </c>
      <c r="J1173" s="4"/>
      <c r="K1173" s="4"/>
      <c r="L1173" s="4"/>
      <c r="M1173" s="4"/>
      <c r="N1173" s="4"/>
      <c r="O1173" s="4"/>
    </row>
    <row r="1174" spans="1:15" ht="11.65" customHeight="1" x14ac:dyDescent="0.2">
      <c r="A1174" s="5">
        <f t="shared" ca="1" si="25"/>
        <v>1174</v>
      </c>
      <c r="C1174" s="56"/>
      <c r="D1174" s="3"/>
      <c r="E1174" s="3"/>
      <c r="F1174" s="3" t="s">
        <v>24</v>
      </c>
      <c r="G1174" s="57"/>
      <c r="H1174" s="10">
        <v>0</v>
      </c>
      <c r="J1174" s="4"/>
      <c r="K1174" s="4"/>
      <c r="L1174" s="4"/>
      <c r="M1174" s="4"/>
      <c r="N1174" s="4"/>
      <c r="O1174" s="4"/>
    </row>
    <row r="1175" spans="1:15" ht="11.65" customHeight="1" x14ac:dyDescent="0.2">
      <c r="A1175" s="5">
        <f t="shared" ca="1" si="25"/>
        <v>1175</v>
      </c>
      <c r="C1175" s="56"/>
      <c r="D1175" s="3"/>
      <c r="E1175" s="3"/>
      <c r="F1175" s="3"/>
      <c r="G1175" s="57"/>
      <c r="H1175" s="12">
        <f>SUBTOTAL(9,H1172:H1174)</f>
        <v>0</v>
      </c>
      <c r="J1175" s="4"/>
      <c r="K1175" s="4"/>
      <c r="L1175" s="4"/>
      <c r="M1175" s="4"/>
      <c r="N1175" s="4"/>
      <c r="O1175" s="4"/>
    </row>
    <row r="1176" spans="1:15" ht="11.65" customHeight="1" x14ac:dyDescent="0.2">
      <c r="A1176" s="5">
        <f t="shared" ca="1" si="25"/>
        <v>1176</v>
      </c>
      <c r="C1176" s="56"/>
      <c r="D1176" s="3"/>
      <c r="E1176" s="3"/>
      <c r="F1176" s="3"/>
      <c r="G1176" s="57"/>
      <c r="H1176" s="2"/>
      <c r="J1176" s="4"/>
      <c r="K1176" s="4"/>
      <c r="L1176" s="4"/>
      <c r="M1176" s="4"/>
      <c r="N1176" s="4"/>
      <c r="O1176" s="4"/>
    </row>
    <row r="1177" spans="1:15" ht="11.65" customHeight="1" x14ac:dyDescent="0.2">
      <c r="A1177" s="5">
        <f t="shared" ca="1" si="25"/>
        <v>1177</v>
      </c>
      <c r="C1177" s="56"/>
      <c r="D1177" s="3"/>
      <c r="E1177" s="3"/>
      <c r="F1177" s="3"/>
      <c r="G1177" s="57"/>
      <c r="H1177" s="2"/>
      <c r="J1177" s="4"/>
      <c r="K1177" s="4"/>
      <c r="L1177" s="4"/>
      <c r="M1177" s="4"/>
      <c r="N1177" s="4"/>
      <c r="O1177" s="4"/>
    </row>
    <row r="1178" spans="1:15" ht="11.65" customHeight="1" x14ac:dyDescent="0.2">
      <c r="A1178" s="5">
        <f t="shared" ca="1" si="25"/>
        <v>1178</v>
      </c>
      <c r="C1178" s="56" t="s">
        <v>204</v>
      </c>
      <c r="D1178" s="3" t="s">
        <v>205</v>
      </c>
      <c r="E1178" s="3"/>
      <c r="F1178" s="3"/>
      <c r="G1178" s="57"/>
      <c r="H1178" s="2"/>
      <c r="J1178" s="4"/>
      <c r="K1178" s="4"/>
      <c r="L1178" s="4"/>
      <c r="M1178" s="4"/>
      <c r="N1178" s="4"/>
      <c r="O1178" s="4"/>
    </row>
    <row r="1179" spans="1:15" ht="11.65" customHeight="1" x14ac:dyDescent="0.2">
      <c r="A1179" s="5">
        <f t="shared" ca="1" si="25"/>
        <v>1179</v>
      </c>
      <c r="C1179" s="56"/>
      <c r="D1179" s="3"/>
      <c r="E1179" s="3"/>
      <c r="F1179" s="3" t="s">
        <v>193</v>
      </c>
      <c r="G1179" s="57"/>
      <c r="H1179" s="10">
        <v>0</v>
      </c>
      <c r="J1179" s="4"/>
      <c r="K1179" s="4"/>
      <c r="L1179" s="4"/>
      <c r="M1179" s="4"/>
      <c r="N1179" s="4"/>
      <c r="O1179" s="4"/>
    </row>
    <row r="1180" spans="1:15" ht="11.65" customHeight="1" x14ac:dyDescent="0.2">
      <c r="A1180" s="5">
        <f t="shared" ca="1" si="25"/>
        <v>1180</v>
      </c>
      <c r="C1180" s="56"/>
      <c r="D1180" s="3"/>
      <c r="E1180" s="3"/>
      <c r="F1180" s="3" t="s">
        <v>24</v>
      </c>
      <c r="G1180" s="57"/>
      <c r="H1180" s="10">
        <v>0</v>
      </c>
      <c r="J1180" s="4"/>
      <c r="K1180" s="4"/>
      <c r="L1180" s="4"/>
      <c r="M1180" s="4"/>
      <c r="N1180" s="4"/>
      <c r="O1180" s="4"/>
    </row>
    <row r="1181" spans="1:15" ht="11.65" customHeight="1" x14ac:dyDescent="0.2">
      <c r="A1181" s="5">
        <f t="shared" ca="1" si="25"/>
        <v>1181</v>
      </c>
      <c r="C1181" s="56"/>
      <c r="D1181" s="3"/>
      <c r="E1181" s="58"/>
      <c r="F1181" s="3" t="s">
        <v>254</v>
      </c>
      <c r="G1181" s="57"/>
      <c r="H1181" s="10">
        <v>0</v>
      </c>
      <c r="J1181" s="4"/>
      <c r="K1181" s="4"/>
      <c r="L1181" s="4"/>
      <c r="M1181" s="4"/>
      <c r="N1181" s="4"/>
      <c r="O1181" s="4"/>
    </row>
    <row r="1182" spans="1:15" ht="11.65" customHeight="1" x14ac:dyDescent="0.2">
      <c r="A1182" s="5">
        <f t="shared" ca="1" si="25"/>
        <v>1182</v>
      </c>
      <c r="C1182" s="56"/>
      <c r="D1182" s="3"/>
      <c r="E1182" s="3"/>
      <c r="F1182" s="3" t="s">
        <v>249</v>
      </c>
      <c r="G1182" s="57"/>
      <c r="H1182" s="10">
        <v>0</v>
      </c>
      <c r="J1182" s="4"/>
      <c r="K1182" s="4"/>
      <c r="L1182" s="4"/>
      <c r="M1182" s="4"/>
      <c r="N1182" s="4"/>
      <c r="O1182" s="4"/>
    </row>
    <row r="1183" spans="1:15" ht="11.65" customHeight="1" x14ac:dyDescent="0.2">
      <c r="A1183" s="5">
        <f t="shared" ca="1" si="25"/>
        <v>1183</v>
      </c>
      <c r="C1183" s="56"/>
      <c r="D1183" s="3"/>
      <c r="E1183" s="58"/>
      <c r="F1183" s="3" t="s">
        <v>251</v>
      </c>
      <c r="G1183" s="57"/>
      <c r="H1183" s="10">
        <v>0</v>
      </c>
      <c r="J1183" s="4"/>
      <c r="K1183" s="4"/>
      <c r="L1183" s="4"/>
      <c r="M1183" s="4"/>
      <c r="N1183" s="4"/>
      <c r="O1183" s="4"/>
    </row>
    <row r="1184" spans="1:15" ht="11.65" customHeight="1" x14ac:dyDescent="0.2">
      <c r="A1184" s="5">
        <f t="shared" ca="1" si="25"/>
        <v>1184</v>
      </c>
      <c r="C1184" s="56"/>
      <c r="D1184" s="3"/>
      <c r="E1184" s="3"/>
      <c r="F1184" s="3" t="s">
        <v>302</v>
      </c>
      <c r="G1184" s="57"/>
      <c r="H1184" s="10">
        <v>-33116644.591845058</v>
      </c>
      <c r="J1184" s="4"/>
      <c r="K1184" s="4"/>
      <c r="L1184" s="4"/>
      <c r="M1184" s="4"/>
      <c r="N1184" s="4"/>
      <c r="O1184" s="4"/>
    </row>
    <row r="1185" spans="1:15" ht="11.65" customHeight="1" x14ac:dyDescent="0.2">
      <c r="A1185" s="5">
        <f t="shared" ca="1" si="25"/>
        <v>1185</v>
      </c>
      <c r="C1185" s="56"/>
      <c r="D1185" s="3"/>
      <c r="E1185" s="3"/>
      <c r="F1185" s="3" t="s">
        <v>303</v>
      </c>
      <c r="G1185" s="57"/>
      <c r="H1185" s="10">
        <v>-7879273.8665188896</v>
      </c>
      <c r="J1185" s="4"/>
      <c r="K1185" s="4"/>
      <c r="L1185" s="4"/>
      <c r="M1185" s="4"/>
      <c r="N1185" s="4"/>
      <c r="O1185" s="4"/>
    </row>
    <row r="1186" spans="1:15" ht="11.65" customHeight="1" x14ac:dyDescent="0.2">
      <c r="A1186" s="5">
        <f t="shared" ca="1" si="25"/>
        <v>1186</v>
      </c>
      <c r="C1186" s="56"/>
      <c r="D1186" s="3"/>
      <c r="E1186" s="3"/>
      <c r="F1186" s="3"/>
      <c r="G1186" s="57" t="s">
        <v>201</v>
      </c>
      <c r="H1186" s="12">
        <f>SUBTOTAL(9,H1178:H1185)</f>
        <v>-40995918.45836395</v>
      </c>
      <c r="J1186" s="4"/>
      <c r="K1186" s="4"/>
      <c r="L1186" s="4"/>
      <c r="M1186" s="4"/>
      <c r="N1186" s="4"/>
      <c r="O1186" s="4"/>
    </row>
    <row r="1187" spans="1:15" ht="11.65" customHeight="1" x14ac:dyDescent="0.2">
      <c r="A1187" s="5">
        <f t="shared" ca="1" si="25"/>
        <v>1187</v>
      </c>
      <c r="C1187" s="56"/>
      <c r="D1187" s="3"/>
      <c r="E1187" s="3"/>
      <c r="F1187" s="3"/>
      <c r="G1187" s="57"/>
      <c r="H1187" s="2"/>
      <c r="J1187" s="4"/>
      <c r="K1187" s="4"/>
      <c r="L1187" s="4"/>
      <c r="M1187" s="4"/>
      <c r="N1187" s="4"/>
      <c r="O1187" s="4"/>
    </row>
    <row r="1188" spans="1:15" ht="11.65" customHeight="1" x14ac:dyDescent="0.2">
      <c r="A1188" s="5">
        <f t="shared" ca="1" si="25"/>
        <v>1188</v>
      </c>
      <c r="C1188" s="56" t="s">
        <v>206</v>
      </c>
      <c r="D1188" s="3" t="s">
        <v>207</v>
      </c>
      <c r="E1188" s="3"/>
      <c r="F1188" s="3"/>
      <c r="G1188" s="57"/>
      <c r="H1188" s="2"/>
      <c r="J1188" s="4"/>
      <c r="K1188" s="4"/>
      <c r="L1188" s="4"/>
      <c r="M1188" s="4"/>
      <c r="N1188" s="4"/>
      <c r="O1188" s="4"/>
    </row>
    <row r="1189" spans="1:15" ht="11.65" customHeight="1" x14ac:dyDescent="0.2">
      <c r="A1189" s="5">
        <f t="shared" ca="1" si="25"/>
        <v>1189</v>
      </c>
      <c r="C1189" s="56"/>
      <c r="D1189" s="3"/>
      <c r="E1189" s="3"/>
      <c r="F1189" s="3" t="s">
        <v>193</v>
      </c>
      <c r="G1189" s="57"/>
      <c r="H1189" s="10">
        <v>0</v>
      </c>
      <c r="J1189" s="4"/>
      <c r="K1189" s="4"/>
      <c r="L1189" s="4"/>
      <c r="M1189" s="4"/>
      <c r="N1189" s="4"/>
      <c r="O1189" s="4"/>
    </row>
    <row r="1190" spans="1:15" ht="11.65" customHeight="1" x14ac:dyDescent="0.2">
      <c r="A1190" s="5">
        <f t="shared" ca="1" si="25"/>
        <v>1190</v>
      </c>
      <c r="C1190" s="56"/>
      <c r="D1190" s="3"/>
      <c r="E1190" s="3"/>
      <c r="F1190" s="3" t="s">
        <v>254</v>
      </c>
      <c r="G1190" s="57"/>
      <c r="H1190" s="10">
        <v>0</v>
      </c>
      <c r="J1190" s="4"/>
      <c r="K1190" s="4"/>
      <c r="L1190" s="4"/>
      <c r="M1190" s="4"/>
      <c r="N1190" s="4"/>
      <c r="O1190" s="4"/>
    </row>
    <row r="1191" spans="1:15" ht="11.65" customHeight="1" x14ac:dyDescent="0.2">
      <c r="A1191" s="5">
        <f t="shared" ca="1" si="25"/>
        <v>1191</v>
      </c>
      <c r="C1191" s="56"/>
      <c r="D1191" s="3"/>
      <c r="E1191" s="3"/>
      <c r="F1191" s="3" t="s">
        <v>304</v>
      </c>
      <c r="G1191" s="57"/>
      <c r="H1191" s="10">
        <v>25354995.743089426</v>
      </c>
      <c r="J1191" s="4"/>
      <c r="K1191" s="4"/>
      <c r="L1191" s="4"/>
      <c r="M1191" s="4"/>
      <c r="N1191" s="4"/>
      <c r="O1191" s="4"/>
    </row>
    <row r="1192" spans="1:15" ht="11.65" customHeight="1" x14ac:dyDescent="0.2">
      <c r="A1192" s="5">
        <f t="shared" ca="1" si="25"/>
        <v>1192</v>
      </c>
      <c r="C1192" s="56"/>
      <c r="D1192" s="3"/>
      <c r="E1192" s="3"/>
      <c r="F1192" s="3" t="s">
        <v>24</v>
      </c>
      <c r="G1192" s="57"/>
      <c r="H1192" s="10">
        <v>-11795.605963328722</v>
      </c>
      <c r="J1192" s="4"/>
      <c r="K1192" s="4"/>
      <c r="L1192" s="4"/>
      <c r="M1192" s="4"/>
      <c r="N1192" s="4"/>
      <c r="O1192" s="4"/>
    </row>
    <row r="1193" spans="1:15" ht="11.65" customHeight="1" x14ac:dyDescent="0.2">
      <c r="A1193" s="5">
        <f t="shared" ca="1" si="25"/>
        <v>1193</v>
      </c>
      <c r="C1193" s="56"/>
      <c r="D1193" s="3"/>
      <c r="E1193" s="3"/>
      <c r="F1193" s="3" t="s">
        <v>249</v>
      </c>
      <c r="G1193" s="57"/>
      <c r="H1193" s="10">
        <v>-54385967.458051749</v>
      </c>
      <c r="J1193" s="4"/>
      <c r="K1193" s="4"/>
      <c r="L1193" s="4"/>
      <c r="M1193" s="4"/>
      <c r="N1193" s="4"/>
      <c r="O1193" s="4"/>
    </row>
    <row r="1194" spans="1:15" ht="11.65" customHeight="1" x14ac:dyDescent="0.2">
      <c r="A1194" s="5">
        <f t="shared" ca="1" si="25"/>
        <v>1194</v>
      </c>
      <c r="C1194" s="56"/>
      <c r="D1194" s="3"/>
      <c r="E1194" s="3"/>
      <c r="F1194" s="3" t="s">
        <v>302</v>
      </c>
      <c r="G1194" s="57"/>
      <c r="H1194" s="10">
        <v>0</v>
      </c>
      <c r="J1194" s="4"/>
      <c r="K1194" s="4"/>
      <c r="L1194" s="4"/>
      <c r="M1194" s="4"/>
      <c r="N1194" s="4"/>
      <c r="O1194" s="4"/>
    </row>
    <row r="1195" spans="1:15" ht="11.65" customHeight="1" x14ac:dyDescent="0.2">
      <c r="A1195" s="5">
        <f t="shared" ca="1" si="25"/>
        <v>1195</v>
      </c>
      <c r="C1195" s="56"/>
      <c r="D1195" s="3"/>
      <c r="E1195" s="3"/>
      <c r="F1195" s="3" t="s">
        <v>303</v>
      </c>
      <c r="G1195" s="57"/>
      <c r="H1195" s="10">
        <v>0</v>
      </c>
      <c r="J1195" s="4"/>
      <c r="K1195" s="4"/>
      <c r="L1195" s="4"/>
      <c r="M1195" s="4"/>
      <c r="N1195" s="4"/>
      <c r="O1195" s="4"/>
    </row>
    <row r="1196" spans="1:15" ht="11.65" customHeight="1" x14ac:dyDescent="0.2">
      <c r="A1196" s="5">
        <f t="shared" ca="1" si="25"/>
        <v>1196</v>
      </c>
      <c r="C1196" s="56"/>
      <c r="D1196" s="3"/>
      <c r="E1196" s="3"/>
      <c r="F1196" s="3"/>
      <c r="G1196" s="57" t="s">
        <v>201</v>
      </c>
      <c r="H1196" s="12">
        <f>SUBTOTAL(9,H1188:H1195)</f>
        <v>-29042767.320925649</v>
      </c>
      <c r="J1196" s="4"/>
      <c r="K1196" s="4"/>
      <c r="L1196" s="4"/>
      <c r="M1196" s="4"/>
      <c r="N1196" s="4"/>
      <c r="O1196" s="4"/>
    </row>
    <row r="1197" spans="1:15" ht="11.65" customHeight="1" x14ac:dyDescent="0.2">
      <c r="A1197" s="5">
        <f t="shared" ca="1" si="25"/>
        <v>1197</v>
      </c>
      <c r="C1197" s="56"/>
      <c r="D1197" s="3"/>
      <c r="E1197" s="3"/>
      <c r="F1197" s="3"/>
      <c r="G1197" s="57"/>
      <c r="H1197" s="2"/>
      <c r="J1197" s="4"/>
      <c r="K1197" s="4"/>
      <c r="L1197" s="4"/>
      <c r="M1197" s="4"/>
      <c r="N1197" s="4"/>
      <c r="O1197" s="4"/>
    </row>
    <row r="1198" spans="1:15" ht="11.65" customHeight="1" x14ac:dyDescent="0.2">
      <c r="A1198" s="5">
        <f t="shared" ca="1" si="25"/>
        <v>1198</v>
      </c>
      <c r="C1198" s="56" t="s">
        <v>208</v>
      </c>
      <c r="D1198" s="3" t="s">
        <v>209</v>
      </c>
      <c r="E1198" s="3"/>
      <c r="F1198" s="3"/>
      <c r="G1198" s="57"/>
      <c r="H1198" s="2"/>
      <c r="J1198" s="4"/>
      <c r="K1198" s="4"/>
      <c r="L1198" s="4"/>
      <c r="M1198" s="4"/>
      <c r="N1198" s="4"/>
      <c r="O1198" s="4"/>
    </row>
    <row r="1199" spans="1:15" ht="11.65" customHeight="1" x14ac:dyDescent="0.2">
      <c r="A1199" s="5">
        <f t="shared" ca="1" si="25"/>
        <v>1199</v>
      </c>
      <c r="C1199" s="56"/>
      <c r="D1199" s="3"/>
      <c r="E1199" s="3"/>
      <c r="F1199" s="3" t="s">
        <v>250</v>
      </c>
      <c r="G1199" s="57"/>
      <c r="H1199" s="10">
        <v>0</v>
      </c>
      <c r="J1199" s="4"/>
      <c r="K1199" s="4"/>
      <c r="L1199" s="4"/>
      <c r="M1199" s="4"/>
      <c r="N1199" s="4"/>
      <c r="O1199" s="4"/>
    </row>
    <row r="1200" spans="1:15" ht="11.65" customHeight="1" x14ac:dyDescent="0.2">
      <c r="A1200" s="5">
        <f t="shared" ca="1" si="25"/>
        <v>1200</v>
      </c>
      <c r="C1200" s="56"/>
      <c r="D1200" s="3"/>
      <c r="E1200" s="3"/>
      <c r="F1200" s="3" t="s">
        <v>24</v>
      </c>
      <c r="G1200" s="57"/>
      <c r="H1200" s="10">
        <v>0</v>
      </c>
      <c r="J1200" s="11"/>
      <c r="K1200" s="11"/>
      <c r="L1200" s="11"/>
      <c r="M1200" s="11"/>
      <c r="N1200" s="11"/>
      <c r="O1200" s="11"/>
    </row>
    <row r="1201" spans="1:15" ht="11.65" customHeight="1" x14ac:dyDescent="0.2">
      <c r="A1201" s="5">
        <f t="shared" ca="1" si="25"/>
        <v>1201</v>
      </c>
      <c r="C1201" s="56"/>
      <c r="D1201" s="3"/>
      <c r="E1201" s="3"/>
      <c r="F1201" s="3"/>
      <c r="G1201" s="57"/>
      <c r="H1201" s="12">
        <f>SUBTOTAL(9,H1198:H1200)</f>
        <v>0</v>
      </c>
      <c r="J1201" s="4"/>
      <c r="K1201" s="4"/>
      <c r="L1201" s="4"/>
      <c r="M1201" s="4"/>
      <c r="N1201" s="4"/>
      <c r="O1201" s="4"/>
    </row>
    <row r="1202" spans="1:15" ht="11.65" customHeight="1" x14ac:dyDescent="0.2">
      <c r="A1202" s="5">
        <f t="shared" ca="1" si="25"/>
        <v>1202</v>
      </c>
      <c r="C1202" s="56"/>
      <c r="D1202" s="3"/>
      <c r="E1202" s="3"/>
      <c r="F1202" s="3"/>
      <c r="G1202" s="57"/>
      <c r="H1202" s="2"/>
      <c r="J1202" s="4"/>
      <c r="K1202" s="4"/>
      <c r="L1202" s="4"/>
      <c r="M1202" s="4"/>
      <c r="N1202" s="4"/>
      <c r="O1202" s="4"/>
    </row>
    <row r="1203" spans="1:15" ht="11.65" customHeight="1" thickBot="1" x14ac:dyDescent="0.25">
      <c r="A1203" s="5">
        <f t="shared" ca="1" si="25"/>
        <v>1203</v>
      </c>
      <c r="C1203" s="63" t="s">
        <v>210</v>
      </c>
      <c r="D1203" s="3"/>
      <c r="E1203" s="3"/>
      <c r="F1203" s="3"/>
      <c r="G1203" s="64"/>
      <c r="H1203" s="13">
        <f>SUBTOTAL(9,H1161:H1201)</f>
        <v>-267576617.38839519</v>
      </c>
      <c r="J1203" s="4"/>
      <c r="K1203" s="4"/>
      <c r="L1203" s="4"/>
      <c r="M1203" s="4"/>
      <c r="N1203" s="4"/>
      <c r="O1203" s="4"/>
    </row>
    <row r="1204" spans="1:15" ht="11.65" customHeight="1" thickTop="1" x14ac:dyDescent="0.2">
      <c r="A1204" s="5">
        <f t="shared" ca="1" si="25"/>
        <v>1204</v>
      </c>
      <c r="C1204" s="56"/>
      <c r="D1204" s="3"/>
      <c r="E1204" s="3"/>
      <c r="F1204" s="3"/>
      <c r="G1204" s="57"/>
      <c r="H1204" s="2"/>
      <c r="J1204" s="4"/>
      <c r="K1204" s="4"/>
      <c r="L1204" s="4"/>
      <c r="M1204" s="4"/>
      <c r="N1204" s="4"/>
      <c r="O1204" s="4"/>
    </row>
    <row r="1205" spans="1:15" ht="11.65" customHeight="1" x14ac:dyDescent="0.2">
      <c r="A1205" s="5">
        <f t="shared" ca="1" si="25"/>
        <v>1205</v>
      </c>
      <c r="C1205" s="56" t="s">
        <v>211</v>
      </c>
      <c r="D1205" s="3"/>
      <c r="E1205" s="3"/>
      <c r="F1205" s="3"/>
      <c r="G1205" s="57"/>
      <c r="H1205" s="2"/>
      <c r="J1205" s="4"/>
      <c r="K1205" s="4"/>
      <c r="L1205" s="4"/>
      <c r="M1205" s="4"/>
      <c r="N1205" s="4"/>
      <c r="O1205" s="4"/>
    </row>
    <row r="1206" spans="1:15" ht="11.65" customHeight="1" x14ac:dyDescent="0.2">
      <c r="A1206" s="5">
        <f t="shared" ca="1" si="25"/>
        <v>1206</v>
      </c>
      <c r="C1206" s="56"/>
      <c r="D1206" s="3"/>
      <c r="E1206" s="58" t="s">
        <v>193</v>
      </c>
      <c r="F1206" s="3"/>
      <c r="G1206" s="57"/>
      <c r="H1206" s="10">
        <f t="shared" ref="H1206:H1213" si="26">SUMIFS($H$1161:$H$1201,$F$1161:$F$1201,E1206)</f>
        <v>-962752.83</v>
      </c>
      <c r="J1206" s="4"/>
      <c r="K1206" s="4"/>
      <c r="L1206" s="4"/>
      <c r="M1206" s="4"/>
      <c r="N1206" s="4"/>
      <c r="O1206" s="4"/>
    </row>
    <row r="1207" spans="1:15" ht="11.65" customHeight="1" x14ac:dyDescent="0.2">
      <c r="A1207" s="5">
        <f t="shared" ca="1" si="25"/>
        <v>1207</v>
      </c>
      <c r="C1207" s="56"/>
      <c r="D1207" s="3"/>
      <c r="E1207" s="3" t="s">
        <v>302</v>
      </c>
      <c r="F1207" s="3"/>
      <c r="G1207" s="57"/>
      <c r="H1207" s="10">
        <f t="shared" si="26"/>
        <v>-33118005.092284039</v>
      </c>
      <c r="J1207" s="4"/>
      <c r="K1207" s="4"/>
      <c r="L1207" s="4"/>
      <c r="M1207" s="4"/>
      <c r="N1207" s="4"/>
      <c r="O1207" s="4"/>
    </row>
    <row r="1208" spans="1:15" ht="11.65" customHeight="1" x14ac:dyDescent="0.2">
      <c r="A1208" s="5">
        <f t="shared" ca="1" si="25"/>
        <v>1208</v>
      </c>
      <c r="C1208" s="56"/>
      <c r="D1208" s="3"/>
      <c r="E1208" s="3" t="s">
        <v>303</v>
      </c>
      <c r="F1208" s="3"/>
      <c r="G1208" s="57"/>
      <c r="H1208" s="10">
        <f t="shared" si="26"/>
        <v>-7879273.8665188896</v>
      </c>
      <c r="J1208" s="4"/>
      <c r="K1208" s="4"/>
      <c r="L1208" s="4"/>
      <c r="M1208" s="4"/>
      <c r="N1208" s="4"/>
      <c r="O1208" s="4"/>
    </row>
    <row r="1209" spans="1:15" ht="11.65" customHeight="1" x14ac:dyDescent="0.2">
      <c r="A1209" s="5">
        <f t="shared" ca="1" si="25"/>
        <v>1209</v>
      </c>
      <c r="C1209" s="56"/>
      <c r="D1209" s="3"/>
      <c r="E1209" s="3" t="s">
        <v>24</v>
      </c>
      <c r="F1209" s="3"/>
      <c r="G1209" s="57"/>
      <c r="H1209" s="10">
        <f t="shared" si="26"/>
        <v>-6655469.0790012674</v>
      </c>
      <c r="J1209" s="4"/>
      <c r="K1209" s="4"/>
      <c r="L1209" s="4"/>
      <c r="M1209" s="4"/>
      <c r="N1209" s="4"/>
      <c r="O1209" s="4"/>
    </row>
    <row r="1210" spans="1:15" ht="11.65" customHeight="1" x14ac:dyDescent="0.2">
      <c r="A1210" s="5">
        <f t="shared" ca="1" si="25"/>
        <v>1210</v>
      </c>
      <c r="C1210" s="56"/>
      <c r="D1210" s="3"/>
      <c r="E1210" s="3" t="s">
        <v>249</v>
      </c>
      <c r="F1210" s="3"/>
      <c r="G1210" s="57"/>
      <c r="H1210" s="10">
        <f t="shared" si="26"/>
        <v>-87639452.745459601</v>
      </c>
      <c r="J1210" s="4"/>
      <c r="K1210" s="4"/>
      <c r="L1210" s="4"/>
      <c r="M1210" s="4"/>
      <c r="N1210" s="4"/>
      <c r="O1210" s="4"/>
    </row>
    <row r="1211" spans="1:15" ht="11.65" customHeight="1" x14ac:dyDescent="0.2">
      <c r="A1211" s="5">
        <f t="shared" ca="1" si="25"/>
        <v>1211</v>
      </c>
      <c r="C1211" s="56"/>
      <c r="D1211" s="3"/>
      <c r="E1211" s="3" t="s">
        <v>304</v>
      </c>
      <c r="F1211" s="3"/>
      <c r="G1211" s="57"/>
      <c r="H1211" s="10">
        <f t="shared" si="26"/>
        <v>25354995.743089426</v>
      </c>
      <c r="J1211" s="4"/>
      <c r="K1211" s="4"/>
      <c r="L1211" s="4"/>
      <c r="M1211" s="4"/>
      <c r="N1211" s="4"/>
      <c r="O1211" s="4"/>
    </row>
    <row r="1212" spans="1:15" ht="11.65" customHeight="1" x14ac:dyDescent="0.2">
      <c r="A1212" s="5">
        <f t="shared" ca="1" si="25"/>
        <v>1212</v>
      </c>
      <c r="C1212" s="56"/>
      <c r="D1212" s="3"/>
      <c r="E1212" s="3" t="s">
        <v>253</v>
      </c>
      <c r="F1212" s="3"/>
      <c r="G1212" s="57"/>
      <c r="H1212" s="10">
        <f t="shared" si="26"/>
        <v>-156676659.51822084</v>
      </c>
      <c r="J1212" s="4"/>
      <c r="K1212" s="4"/>
      <c r="L1212" s="4"/>
      <c r="M1212" s="4"/>
      <c r="N1212" s="4"/>
      <c r="O1212" s="4"/>
    </row>
    <row r="1213" spans="1:15" ht="15" customHeight="1" x14ac:dyDescent="0.2">
      <c r="A1213" s="5">
        <f t="shared" ca="1" si="25"/>
        <v>1213</v>
      </c>
      <c r="C1213" s="56"/>
      <c r="D1213" s="3"/>
      <c r="E1213" s="3" t="s">
        <v>261</v>
      </c>
      <c r="F1213" s="3"/>
      <c r="G1213" s="57"/>
      <c r="H1213" s="10">
        <f t="shared" si="26"/>
        <v>0</v>
      </c>
      <c r="J1213" s="4"/>
      <c r="K1213" s="4"/>
      <c r="L1213" s="4"/>
      <c r="M1213" s="4"/>
      <c r="N1213" s="4"/>
      <c r="O1213" s="4"/>
    </row>
    <row r="1214" spans="1:15" ht="11.65" customHeight="1" thickBot="1" x14ac:dyDescent="0.25">
      <c r="A1214" s="5">
        <f t="shared" ref="A1214:A1277" ca="1" si="27">OFFSET(A1214,-1,)+1</f>
        <v>1214</v>
      </c>
      <c r="C1214" s="56" t="s">
        <v>212</v>
      </c>
      <c r="D1214" s="3"/>
      <c r="E1214" s="3"/>
      <c r="F1214" s="3"/>
      <c r="G1214" s="57"/>
      <c r="H1214" s="19">
        <f>SUM(H1206:H1213)</f>
        <v>-267576617.38839519</v>
      </c>
      <c r="J1214" s="4"/>
      <c r="K1214" s="4"/>
      <c r="L1214" s="4"/>
      <c r="M1214" s="4"/>
      <c r="N1214" s="4"/>
      <c r="O1214" s="4"/>
    </row>
    <row r="1215" spans="1:15" ht="11.65" customHeight="1" thickTop="1" x14ac:dyDescent="0.2">
      <c r="A1215" s="5">
        <f t="shared" ca="1" si="27"/>
        <v>1215</v>
      </c>
      <c r="C1215" s="56"/>
      <c r="D1215" s="3"/>
      <c r="E1215" s="3"/>
      <c r="F1215" s="3"/>
      <c r="G1215" s="57"/>
      <c r="H1215" s="4"/>
      <c r="J1215" s="4"/>
      <c r="K1215" s="4"/>
      <c r="L1215" s="4"/>
      <c r="M1215" s="4"/>
      <c r="N1215" s="4"/>
      <c r="O1215" s="4"/>
    </row>
    <row r="1216" spans="1:15" ht="11.65" customHeight="1" x14ac:dyDescent="0.2">
      <c r="A1216" s="5">
        <f t="shared" ca="1" si="27"/>
        <v>1216</v>
      </c>
      <c r="C1216" s="56"/>
      <c r="D1216" s="3"/>
      <c r="E1216" s="3"/>
      <c r="F1216" s="3"/>
      <c r="G1216" s="57"/>
      <c r="H1216" s="2"/>
      <c r="J1216" s="4"/>
      <c r="K1216" s="4"/>
      <c r="L1216" s="4"/>
      <c r="M1216" s="4"/>
      <c r="N1216" s="4"/>
      <c r="O1216" s="4"/>
    </row>
    <row r="1217" spans="1:15" ht="11.65" customHeight="1" x14ac:dyDescent="0.2">
      <c r="A1217" s="5">
        <f t="shared" ca="1" si="27"/>
        <v>1217</v>
      </c>
      <c r="C1217" s="56" t="s">
        <v>213</v>
      </c>
      <c r="D1217" s="3" t="s">
        <v>214</v>
      </c>
      <c r="E1217" s="3"/>
      <c r="F1217" s="3"/>
      <c r="G1217" s="57"/>
      <c r="H1217" s="2"/>
      <c r="J1217" s="4"/>
      <c r="K1217" s="4"/>
      <c r="L1217" s="4"/>
      <c r="M1217" s="4"/>
      <c r="N1217" s="4"/>
      <c r="O1217" s="4"/>
    </row>
    <row r="1218" spans="1:15" ht="11.65" customHeight="1" x14ac:dyDescent="0.2">
      <c r="A1218" s="5">
        <f t="shared" ca="1" si="27"/>
        <v>1218</v>
      </c>
      <c r="C1218" s="56"/>
      <c r="D1218" s="3"/>
      <c r="E1218" s="3"/>
      <c r="F1218" s="3" t="s">
        <v>250</v>
      </c>
      <c r="G1218" s="57"/>
      <c r="H1218" s="10">
        <v>0</v>
      </c>
      <c r="J1218" s="4"/>
      <c r="K1218" s="4"/>
      <c r="L1218" s="4"/>
      <c r="M1218" s="4"/>
      <c r="N1218" s="4"/>
      <c r="O1218" s="4"/>
    </row>
    <row r="1219" spans="1:15" ht="11.65" customHeight="1" x14ac:dyDescent="0.2">
      <c r="A1219" s="5">
        <f t="shared" ca="1" si="27"/>
        <v>1219</v>
      </c>
      <c r="C1219" s="56"/>
      <c r="D1219" s="3"/>
      <c r="E1219" s="3"/>
      <c r="F1219" s="3" t="s">
        <v>254</v>
      </c>
      <c r="G1219" s="57"/>
      <c r="H1219" s="10">
        <v>0</v>
      </c>
      <c r="J1219" s="4"/>
      <c r="K1219" s="4"/>
      <c r="L1219" s="4"/>
      <c r="M1219" s="4"/>
      <c r="N1219" s="4"/>
      <c r="O1219" s="4"/>
    </row>
    <row r="1220" spans="1:15" ht="11.65" customHeight="1" x14ac:dyDescent="0.2">
      <c r="A1220" s="5">
        <f t="shared" ca="1" si="27"/>
        <v>1220</v>
      </c>
      <c r="C1220" s="56"/>
      <c r="D1220" s="3"/>
      <c r="E1220" s="3"/>
      <c r="F1220" s="3" t="s">
        <v>249</v>
      </c>
      <c r="G1220" s="57"/>
      <c r="H1220" s="10">
        <v>-172201.57233847698</v>
      </c>
      <c r="J1220" s="4"/>
      <c r="K1220" s="4"/>
      <c r="L1220" s="4"/>
      <c r="M1220" s="4"/>
      <c r="N1220" s="4"/>
      <c r="O1220" s="4"/>
    </row>
    <row r="1221" spans="1:15" ht="11.65" customHeight="1" x14ac:dyDescent="0.2">
      <c r="A1221" s="5">
        <f t="shared" ca="1" si="27"/>
        <v>1221</v>
      </c>
      <c r="C1221" s="56"/>
      <c r="D1221" s="3"/>
      <c r="E1221" s="3"/>
      <c r="F1221" s="3" t="s">
        <v>251</v>
      </c>
      <c r="G1221" s="57"/>
      <c r="H1221" s="10">
        <v>0</v>
      </c>
      <c r="J1221" s="11"/>
      <c r="K1221" s="11"/>
      <c r="L1221" s="11"/>
      <c r="M1221" s="11"/>
      <c r="N1221" s="11"/>
      <c r="O1221" s="11"/>
    </row>
    <row r="1222" spans="1:15" ht="11.65" customHeight="1" x14ac:dyDescent="0.2">
      <c r="A1222" s="5">
        <f t="shared" ca="1" si="27"/>
        <v>1222</v>
      </c>
      <c r="C1222" s="56"/>
      <c r="D1222" s="3"/>
      <c r="E1222" s="3"/>
      <c r="F1222" s="3" t="s">
        <v>253</v>
      </c>
      <c r="G1222" s="57"/>
      <c r="H1222" s="10">
        <v>0</v>
      </c>
      <c r="J1222" s="4"/>
      <c r="K1222" s="4"/>
      <c r="L1222" s="4"/>
      <c r="M1222" s="4"/>
      <c r="N1222" s="4"/>
      <c r="O1222" s="4"/>
    </row>
    <row r="1223" spans="1:15" ht="11.65" customHeight="1" x14ac:dyDescent="0.2">
      <c r="A1223" s="5">
        <f t="shared" ca="1" si="27"/>
        <v>1223</v>
      </c>
      <c r="C1223" s="56"/>
      <c r="D1223" s="3"/>
      <c r="E1223" s="3"/>
      <c r="F1223" s="3" t="s">
        <v>24</v>
      </c>
      <c r="G1223" s="57"/>
      <c r="H1223" s="10">
        <v>-163890092.95329353</v>
      </c>
      <c r="J1223" s="4"/>
      <c r="K1223" s="4"/>
      <c r="L1223" s="4"/>
      <c r="M1223" s="4"/>
      <c r="N1223" s="4"/>
      <c r="O1223" s="4"/>
    </row>
    <row r="1224" spans="1:15" ht="11.65" customHeight="1" thickBot="1" x14ac:dyDescent="0.25">
      <c r="A1224" s="5">
        <f t="shared" ca="1" si="27"/>
        <v>1224</v>
      </c>
      <c r="C1224" s="63" t="s">
        <v>215</v>
      </c>
      <c r="D1224" s="3"/>
      <c r="E1224" s="3"/>
      <c r="F1224" s="3"/>
      <c r="G1224" s="57" t="s">
        <v>201</v>
      </c>
      <c r="H1224" s="21">
        <f>SUBTOTAL(9,H1218:H1223)</f>
        <v>-164062294.52563202</v>
      </c>
      <c r="J1224" s="4"/>
      <c r="K1224" s="4"/>
      <c r="L1224" s="4"/>
      <c r="M1224" s="4"/>
      <c r="N1224" s="4"/>
      <c r="O1224" s="4"/>
    </row>
    <row r="1225" spans="1:15" ht="11.65" customHeight="1" thickTop="1" x14ac:dyDescent="0.2">
      <c r="A1225" s="5">
        <f t="shared" ca="1" si="27"/>
        <v>1225</v>
      </c>
      <c r="C1225" s="56">
        <v>108360</v>
      </c>
      <c r="D1225" s="3" t="s">
        <v>31</v>
      </c>
      <c r="E1225" s="3"/>
      <c r="F1225" s="3"/>
      <c r="G1225" s="57"/>
      <c r="H1225" s="2"/>
      <c r="J1225" s="4"/>
      <c r="K1225" s="4"/>
      <c r="L1225" s="4"/>
      <c r="M1225" s="4"/>
      <c r="N1225" s="4"/>
      <c r="O1225" s="4"/>
    </row>
    <row r="1226" spans="1:15" ht="11.65" customHeight="1" x14ac:dyDescent="0.2">
      <c r="A1226" s="5">
        <f t="shared" ca="1" si="27"/>
        <v>1226</v>
      </c>
      <c r="C1226" s="56"/>
      <c r="D1226" s="3"/>
      <c r="E1226" s="3"/>
      <c r="F1226" s="3" t="s">
        <v>193</v>
      </c>
      <c r="G1226" s="57"/>
      <c r="H1226" s="10">
        <v>-205023.91</v>
      </c>
      <c r="J1226" s="4"/>
      <c r="K1226" s="4"/>
      <c r="L1226" s="4"/>
      <c r="M1226" s="4"/>
      <c r="N1226" s="4"/>
      <c r="O1226" s="4"/>
    </row>
    <row r="1227" spans="1:15" ht="11.65" customHeight="1" x14ac:dyDescent="0.2">
      <c r="A1227" s="5">
        <f t="shared" ca="1" si="27"/>
        <v>1227</v>
      </c>
      <c r="C1227" s="56"/>
      <c r="D1227" s="3"/>
      <c r="E1227" s="3"/>
      <c r="F1227" s="3"/>
      <c r="G1227" s="57" t="s">
        <v>201</v>
      </c>
      <c r="H1227" s="12">
        <f>SUBTOTAL(9,H1226)</f>
        <v>-205023.91</v>
      </c>
      <c r="J1227" s="4"/>
      <c r="K1227" s="4"/>
      <c r="L1227" s="4"/>
      <c r="M1227" s="4"/>
      <c r="N1227" s="4"/>
      <c r="O1227" s="4"/>
    </row>
    <row r="1228" spans="1:15" ht="11.65" customHeight="1" x14ac:dyDescent="0.2">
      <c r="A1228" s="5">
        <f t="shared" ca="1" si="27"/>
        <v>1228</v>
      </c>
      <c r="C1228" s="56"/>
      <c r="D1228" s="3"/>
      <c r="E1228" s="3"/>
      <c r="F1228" s="3"/>
      <c r="G1228" s="57"/>
      <c r="H1228" s="2"/>
      <c r="J1228" s="4"/>
      <c r="K1228" s="4"/>
      <c r="L1228" s="4"/>
      <c r="M1228" s="4"/>
      <c r="N1228" s="4"/>
      <c r="O1228" s="4"/>
    </row>
    <row r="1229" spans="1:15" ht="11.65" customHeight="1" x14ac:dyDescent="0.2">
      <c r="A1229" s="5">
        <f t="shared" ca="1" si="27"/>
        <v>1229</v>
      </c>
      <c r="C1229" s="56">
        <v>108361</v>
      </c>
      <c r="D1229" s="3" t="s">
        <v>33</v>
      </c>
      <c r="E1229" s="3"/>
      <c r="F1229" s="3"/>
      <c r="G1229" s="57"/>
      <c r="H1229" s="2"/>
      <c r="J1229" s="4"/>
      <c r="K1229" s="4"/>
      <c r="L1229" s="4"/>
      <c r="M1229" s="4"/>
      <c r="N1229" s="4"/>
      <c r="O1229" s="4"/>
    </row>
    <row r="1230" spans="1:15" ht="11.65" customHeight="1" x14ac:dyDescent="0.2">
      <c r="A1230" s="5">
        <f t="shared" ca="1" si="27"/>
        <v>1230</v>
      </c>
      <c r="C1230" s="56"/>
      <c r="D1230" s="3"/>
      <c r="E1230" s="3"/>
      <c r="F1230" s="3" t="s">
        <v>193</v>
      </c>
      <c r="G1230" s="57"/>
      <c r="H1230" s="10">
        <v>-1413362.93</v>
      </c>
      <c r="J1230" s="4"/>
      <c r="K1230" s="4"/>
      <c r="L1230" s="4"/>
      <c r="M1230" s="4"/>
      <c r="N1230" s="4"/>
      <c r="O1230" s="4"/>
    </row>
    <row r="1231" spans="1:15" ht="11.65" customHeight="1" x14ac:dyDescent="0.2">
      <c r="A1231" s="5">
        <f t="shared" ca="1" si="27"/>
        <v>1231</v>
      </c>
      <c r="C1231" s="56"/>
      <c r="D1231" s="3"/>
      <c r="E1231" s="3"/>
      <c r="F1231" s="3"/>
      <c r="G1231" s="57" t="s">
        <v>201</v>
      </c>
      <c r="H1231" s="12">
        <f>SUBTOTAL(9,H1230)</f>
        <v>-1413362.93</v>
      </c>
      <c r="J1231" s="4"/>
      <c r="K1231" s="4"/>
      <c r="L1231" s="4"/>
      <c r="M1231" s="4"/>
      <c r="N1231" s="4"/>
      <c r="O1231" s="4"/>
    </row>
    <row r="1232" spans="1:15" ht="11.65" customHeight="1" x14ac:dyDescent="0.2">
      <c r="A1232" s="5">
        <f t="shared" ca="1" si="27"/>
        <v>1232</v>
      </c>
      <c r="C1232" s="56"/>
      <c r="D1232" s="3"/>
      <c r="E1232" s="3"/>
      <c r="F1232" s="3"/>
      <c r="G1232" s="57"/>
      <c r="H1232" s="2"/>
      <c r="J1232" s="4"/>
      <c r="K1232" s="4"/>
      <c r="L1232" s="4"/>
      <c r="M1232" s="4"/>
      <c r="N1232" s="4"/>
      <c r="O1232" s="4"/>
    </row>
    <row r="1233" spans="1:15" ht="11.65" customHeight="1" x14ac:dyDescent="0.2">
      <c r="A1233" s="5">
        <f t="shared" ca="1" si="27"/>
        <v>1233</v>
      </c>
      <c r="C1233" s="56">
        <v>108362</v>
      </c>
      <c r="D1233" s="3" t="s">
        <v>25</v>
      </c>
      <c r="E1233" s="3"/>
      <c r="F1233" s="3"/>
      <c r="G1233" s="57"/>
      <c r="H1233" s="2"/>
      <c r="J1233" s="4"/>
      <c r="K1233" s="4"/>
      <c r="L1233" s="4"/>
      <c r="M1233" s="4"/>
      <c r="N1233" s="4"/>
      <c r="O1233" s="4"/>
    </row>
    <row r="1234" spans="1:15" ht="11.65" customHeight="1" x14ac:dyDescent="0.2">
      <c r="A1234" s="5">
        <f t="shared" ca="1" si="27"/>
        <v>1234</v>
      </c>
      <c r="C1234" s="56"/>
      <c r="D1234" s="3"/>
      <c r="E1234" s="3"/>
      <c r="F1234" s="3" t="s">
        <v>193</v>
      </c>
      <c r="G1234" s="57"/>
      <c r="H1234" s="10">
        <v>-27921764.850000001</v>
      </c>
      <c r="J1234" s="4"/>
      <c r="K1234" s="4"/>
      <c r="L1234" s="4"/>
      <c r="M1234" s="4"/>
      <c r="N1234" s="4"/>
      <c r="O1234" s="4"/>
    </row>
    <row r="1235" spans="1:15" ht="11.65" customHeight="1" x14ac:dyDescent="0.2">
      <c r="A1235" s="5">
        <f t="shared" ca="1" si="27"/>
        <v>1235</v>
      </c>
      <c r="C1235" s="56"/>
      <c r="D1235" s="3"/>
      <c r="E1235" s="3"/>
      <c r="F1235" s="3"/>
      <c r="G1235" s="57" t="s">
        <v>201</v>
      </c>
      <c r="H1235" s="12">
        <f>SUBTOTAL(9,H1234)</f>
        <v>-27921764.850000001</v>
      </c>
      <c r="J1235" s="4"/>
      <c r="K1235" s="4"/>
      <c r="L1235" s="4"/>
      <c r="M1235" s="4"/>
      <c r="N1235" s="4"/>
      <c r="O1235" s="4"/>
    </row>
    <row r="1236" spans="1:15" ht="11.65" customHeight="1" x14ac:dyDescent="0.2">
      <c r="A1236" s="5">
        <f t="shared" ca="1" si="27"/>
        <v>1236</v>
      </c>
      <c r="C1236" s="56"/>
      <c r="D1236" s="3"/>
      <c r="E1236" s="3"/>
      <c r="F1236" s="3"/>
      <c r="G1236" s="57"/>
      <c r="H1236" s="2"/>
      <c r="J1236" s="4"/>
      <c r="K1236" s="4"/>
      <c r="L1236" s="4"/>
      <c r="M1236" s="4"/>
      <c r="N1236" s="4"/>
      <c r="O1236" s="4"/>
    </row>
    <row r="1237" spans="1:15" ht="11.65" customHeight="1" x14ac:dyDescent="0.2">
      <c r="A1237" s="5">
        <f t="shared" ca="1" si="27"/>
        <v>1237</v>
      </c>
      <c r="C1237" s="56">
        <v>108363</v>
      </c>
      <c r="D1237" s="3" t="s">
        <v>26</v>
      </c>
      <c r="E1237" s="3"/>
      <c r="F1237" s="3"/>
      <c r="G1237" s="57"/>
      <c r="H1237" s="2"/>
      <c r="J1237" s="4"/>
      <c r="K1237" s="4"/>
      <c r="L1237" s="4"/>
      <c r="M1237" s="4"/>
      <c r="N1237" s="4"/>
      <c r="O1237" s="4"/>
    </row>
    <row r="1238" spans="1:15" ht="11.65" customHeight="1" x14ac:dyDescent="0.2">
      <c r="A1238" s="5">
        <f t="shared" ca="1" si="27"/>
        <v>1238</v>
      </c>
      <c r="C1238" s="56"/>
      <c r="D1238" s="3"/>
      <c r="E1238" s="3"/>
      <c r="F1238" s="3" t="s">
        <v>193</v>
      </c>
      <c r="G1238" s="57"/>
      <c r="H1238" s="10">
        <v>0</v>
      </c>
      <c r="J1238" s="4"/>
      <c r="K1238" s="4"/>
      <c r="L1238" s="4"/>
      <c r="M1238" s="4"/>
      <c r="N1238" s="4"/>
      <c r="O1238" s="4"/>
    </row>
    <row r="1239" spans="1:15" ht="11.65" customHeight="1" x14ac:dyDescent="0.2">
      <c r="A1239" s="5">
        <f t="shared" ca="1" si="27"/>
        <v>1239</v>
      </c>
      <c r="C1239" s="56"/>
      <c r="D1239" s="3"/>
      <c r="E1239" s="3"/>
      <c r="F1239" s="3"/>
      <c r="G1239" s="57" t="s">
        <v>201</v>
      </c>
      <c r="H1239" s="12">
        <f>SUBTOTAL(9,H1238)</f>
        <v>0</v>
      </c>
      <c r="J1239" s="4"/>
      <c r="K1239" s="4"/>
      <c r="L1239" s="4"/>
      <c r="M1239" s="4"/>
      <c r="N1239" s="4"/>
      <c r="O1239" s="4"/>
    </row>
    <row r="1240" spans="1:15" ht="11.65" customHeight="1" x14ac:dyDescent="0.2">
      <c r="A1240" s="5">
        <f t="shared" ca="1" si="27"/>
        <v>1240</v>
      </c>
      <c r="C1240" s="56"/>
      <c r="D1240" s="3"/>
      <c r="E1240" s="3"/>
      <c r="F1240" s="3"/>
      <c r="G1240" s="57"/>
      <c r="H1240" s="2"/>
      <c r="J1240" s="4"/>
      <c r="K1240" s="4"/>
      <c r="L1240" s="4"/>
      <c r="M1240" s="4"/>
      <c r="N1240" s="4"/>
      <c r="O1240" s="4"/>
    </row>
    <row r="1241" spans="1:15" ht="11.65" customHeight="1" x14ac:dyDescent="0.2">
      <c r="A1241" s="5">
        <f t="shared" ca="1" si="27"/>
        <v>1241</v>
      </c>
      <c r="C1241" s="56">
        <v>108364</v>
      </c>
      <c r="D1241" s="3" t="s">
        <v>86</v>
      </c>
      <c r="E1241" s="3"/>
      <c r="F1241" s="3"/>
      <c r="G1241" s="57"/>
      <c r="H1241" s="2"/>
      <c r="J1241" s="4"/>
      <c r="K1241" s="4"/>
      <c r="L1241" s="4"/>
      <c r="M1241" s="4"/>
      <c r="N1241" s="4"/>
      <c r="O1241" s="4"/>
    </row>
    <row r="1242" spans="1:15" ht="11.65" customHeight="1" x14ac:dyDescent="0.2">
      <c r="A1242" s="5">
        <f t="shared" ca="1" si="27"/>
        <v>1242</v>
      </c>
      <c r="C1242" s="56"/>
      <c r="D1242" s="3"/>
      <c r="E1242" s="3"/>
      <c r="F1242" s="3" t="s">
        <v>193</v>
      </c>
      <c r="G1242" s="57"/>
      <c r="H1242" s="10">
        <v>-77508632.890000001</v>
      </c>
      <c r="J1242" s="4"/>
      <c r="K1242" s="4"/>
      <c r="L1242" s="4"/>
      <c r="M1242" s="4"/>
      <c r="N1242" s="4"/>
      <c r="O1242" s="4"/>
    </row>
    <row r="1243" spans="1:15" ht="11.65" customHeight="1" x14ac:dyDescent="0.2">
      <c r="A1243" s="5">
        <f t="shared" ca="1" si="27"/>
        <v>1243</v>
      </c>
      <c r="C1243" s="56"/>
      <c r="D1243" s="3"/>
      <c r="E1243" s="3"/>
      <c r="F1243" s="3"/>
      <c r="G1243" s="57" t="s">
        <v>201</v>
      </c>
      <c r="H1243" s="12">
        <f>SUBTOTAL(9,H1242)</f>
        <v>-77508632.890000001</v>
      </c>
      <c r="J1243" s="4"/>
      <c r="K1243" s="4"/>
      <c r="L1243" s="4"/>
      <c r="M1243" s="4"/>
      <c r="N1243" s="4"/>
      <c r="O1243" s="4"/>
    </row>
    <row r="1244" spans="1:15" ht="11.65" customHeight="1" x14ac:dyDescent="0.2">
      <c r="A1244" s="5">
        <f t="shared" ca="1" si="27"/>
        <v>1244</v>
      </c>
      <c r="C1244" s="56"/>
      <c r="D1244" s="3"/>
      <c r="E1244" s="3"/>
      <c r="F1244" s="3"/>
      <c r="G1244" s="57"/>
      <c r="H1244" s="2"/>
      <c r="J1244" s="4"/>
      <c r="K1244" s="4"/>
      <c r="L1244" s="4"/>
      <c r="M1244" s="4"/>
      <c r="N1244" s="4"/>
      <c r="O1244" s="4"/>
    </row>
    <row r="1245" spans="1:15" ht="11.65" customHeight="1" x14ac:dyDescent="0.2">
      <c r="A1245" s="5">
        <f t="shared" ca="1" si="27"/>
        <v>1245</v>
      </c>
      <c r="C1245" s="56">
        <v>108365</v>
      </c>
      <c r="D1245" s="3" t="s">
        <v>87</v>
      </c>
      <c r="E1245" s="3"/>
      <c r="F1245" s="3"/>
      <c r="G1245" s="57"/>
      <c r="H1245" s="2"/>
      <c r="J1245" s="4"/>
      <c r="K1245" s="4"/>
      <c r="L1245" s="4"/>
      <c r="M1245" s="4"/>
      <c r="N1245" s="4"/>
      <c r="O1245" s="4"/>
    </row>
    <row r="1246" spans="1:15" ht="11.65" customHeight="1" x14ac:dyDescent="0.2">
      <c r="A1246" s="5">
        <f t="shared" ca="1" si="27"/>
        <v>1246</v>
      </c>
      <c r="C1246" s="56"/>
      <c r="D1246" s="3"/>
      <c r="E1246" s="3"/>
      <c r="F1246" s="3" t="s">
        <v>193</v>
      </c>
      <c r="G1246" s="57"/>
      <c r="H1246" s="10">
        <v>-38151106.340000004</v>
      </c>
      <c r="J1246" s="4"/>
      <c r="K1246" s="4"/>
      <c r="L1246" s="4"/>
      <c r="M1246" s="4"/>
      <c r="N1246" s="4"/>
      <c r="O1246" s="4"/>
    </row>
    <row r="1247" spans="1:15" ht="11.65" customHeight="1" x14ac:dyDescent="0.2">
      <c r="A1247" s="5">
        <f t="shared" ca="1" si="27"/>
        <v>1247</v>
      </c>
      <c r="C1247" s="56"/>
      <c r="D1247" s="3"/>
      <c r="E1247" s="3"/>
      <c r="F1247" s="3"/>
      <c r="G1247" s="57" t="s">
        <v>201</v>
      </c>
      <c r="H1247" s="12">
        <f>SUBTOTAL(9,H1246)</f>
        <v>-38151106.340000004</v>
      </c>
      <c r="J1247" s="4"/>
      <c r="K1247" s="4"/>
      <c r="L1247" s="4"/>
      <c r="M1247" s="4"/>
      <c r="N1247" s="4"/>
      <c r="O1247" s="4"/>
    </row>
    <row r="1248" spans="1:15" ht="11.65" customHeight="1" x14ac:dyDescent="0.2">
      <c r="A1248" s="5">
        <f t="shared" ca="1" si="27"/>
        <v>1248</v>
      </c>
      <c r="C1248" s="56"/>
      <c r="D1248" s="3"/>
      <c r="E1248" s="3"/>
      <c r="F1248" s="3"/>
      <c r="G1248" s="57"/>
      <c r="H1248" s="2"/>
      <c r="J1248" s="4"/>
      <c r="K1248" s="4"/>
      <c r="L1248" s="4"/>
      <c r="M1248" s="4"/>
      <c r="N1248" s="4"/>
      <c r="O1248" s="4"/>
    </row>
    <row r="1249" spans="1:15" ht="11.65" customHeight="1" x14ac:dyDescent="0.2">
      <c r="A1249" s="5">
        <f t="shared" ca="1" si="27"/>
        <v>1249</v>
      </c>
      <c r="C1249" s="56">
        <v>108366</v>
      </c>
      <c r="D1249" s="3" t="s">
        <v>76</v>
      </c>
      <c r="E1249" s="3"/>
      <c r="F1249" s="3"/>
      <c r="G1249" s="57"/>
      <c r="H1249" s="2"/>
      <c r="J1249" s="4"/>
      <c r="K1249" s="4"/>
      <c r="L1249" s="4"/>
      <c r="M1249" s="4"/>
      <c r="N1249" s="4"/>
      <c r="O1249" s="4"/>
    </row>
    <row r="1250" spans="1:15" ht="11.65" customHeight="1" x14ac:dyDescent="0.2">
      <c r="A1250" s="5">
        <f t="shared" ca="1" si="27"/>
        <v>1250</v>
      </c>
      <c r="C1250" s="56"/>
      <c r="D1250" s="3"/>
      <c r="E1250" s="3"/>
      <c r="F1250" s="3" t="s">
        <v>193</v>
      </c>
      <c r="G1250" s="57"/>
      <c r="H1250" s="10">
        <v>-11350325.42</v>
      </c>
      <c r="J1250" s="4"/>
      <c r="K1250" s="4"/>
      <c r="L1250" s="4"/>
      <c r="M1250" s="4"/>
      <c r="N1250" s="4"/>
      <c r="O1250" s="4"/>
    </row>
    <row r="1251" spans="1:15" ht="11.65" customHeight="1" x14ac:dyDescent="0.2">
      <c r="A1251" s="5">
        <f t="shared" ca="1" si="27"/>
        <v>1251</v>
      </c>
      <c r="C1251" s="56"/>
      <c r="D1251" s="3"/>
      <c r="E1251" s="3"/>
      <c r="F1251" s="3"/>
      <c r="G1251" s="57" t="s">
        <v>201</v>
      </c>
      <c r="H1251" s="12">
        <f>SUBTOTAL(9,H1250)</f>
        <v>-11350325.42</v>
      </c>
      <c r="J1251" s="4"/>
      <c r="K1251" s="4"/>
      <c r="L1251" s="4"/>
      <c r="M1251" s="4"/>
      <c r="N1251" s="4"/>
      <c r="O1251" s="4"/>
    </row>
    <row r="1252" spans="1:15" ht="11.65" customHeight="1" x14ac:dyDescent="0.2">
      <c r="A1252" s="5">
        <f t="shared" ca="1" si="27"/>
        <v>1252</v>
      </c>
      <c r="C1252" s="56"/>
      <c r="D1252" s="3"/>
      <c r="E1252" s="3"/>
      <c r="F1252" s="3"/>
      <c r="G1252" s="57"/>
      <c r="H1252" s="2"/>
      <c r="J1252" s="4"/>
      <c r="K1252" s="4"/>
      <c r="L1252" s="4"/>
      <c r="M1252" s="4"/>
      <c r="N1252" s="4"/>
      <c r="O1252" s="4"/>
    </row>
    <row r="1253" spans="1:15" ht="11.65" customHeight="1" x14ac:dyDescent="0.2">
      <c r="A1253" s="5">
        <f t="shared" ca="1" si="27"/>
        <v>1253</v>
      </c>
      <c r="C1253" s="56">
        <v>108367</v>
      </c>
      <c r="D1253" s="3" t="s">
        <v>77</v>
      </c>
      <c r="E1253" s="3"/>
      <c r="F1253" s="3"/>
      <c r="G1253" s="57"/>
      <c r="H1253" s="2"/>
      <c r="J1253" s="4"/>
      <c r="K1253" s="4"/>
      <c r="L1253" s="4"/>
      <c r="M1253" s="4"/>
      <c r="N1253" s="4"/>
      <c r="O1253" s="4"/>
    </row>
    <row r="1254" spans="1:15" ht="11.65" customHeight="1" x14ac:dyDescent="0.2">
      <c r="A1254" s="5">
        <f t="shared" ca="1" si="27"/>
        <v>1254</v>
      </c>
      <c r="C1254" s="56"/>
      <c r="D1254" s="3"/>
      <c r="E1254" s="3"/>
      <c r="F1254" s="3" t="s">
        <v>193</v>
      </c>
      <c r="G1254" s="57"/>
      <c r="H1254" s="10">
        <v>-13911486.939999999</v>
      </c>
      <c r="J1254" s="4"/>
      <c r="K1254" s="4"/>
      <c r="L1254" s="4"/>
      <c r="M1254" s="4"/>
      <c r="N1254" s="4"/>
      <c r="O1254" s="4"/>
    </row>
    <row r="1255" spans="1:15" ht="11.65" customHeight="1" x14ac:dyDescent="0.2">
      <c r="A1255" s="5">
        <f t="shared" ca="1" si="27"/>
        <v>1255</v>
      </c>
      <c r="C1255" s="56"/>
      <c r="D1255" s="3"/>
      <c r="E1255" s="3"/>
      <c r="F1255" s="3"/>
      <c r="G1255" s="57" t="s">
        <v>201</v>
      </c>
      <c r="H1255" s="12">
        <f>SUBTOTAL(9,H1254)</f>
        <v>-13911486.939999999</v>
      </c>
      <c r="J1255" s="4"/>
      <c r="K1255" s="4"/>
      <c r="L1255" s="4"/>
      <c r="M1255" s="4"/>
      <c r="N1255" s="4"/>
      <c r="O1255" s="4"/>
    </row>
    <row r="1256" spans="1:15" ht="11.65" customHeight="1" x14ac:dyDescent="0.2">
      <c r="A1256" s="5">
        <f t="shared" ca="1" si="27"/>
        <v>1256</v>
      </c>
      <c r="C1256" s="56"/>
      <c r="D1256" s="3"/>
      <c r="E1256" s="3"/>
      <c r="F1256" s="3"/>
      <c r="G1256" s="57"/>
      <c r="H1256" s="2"/>
      <c r="J1256" s="4"/>
      <c r="K1256" s="4"/>
      <c r="L1256" s="4"/>
      <c r="M1256" s="4"/>
      <c r="N1256" s="4"/>
      <c r="O1256" s="4"/>
    </row>
    <row r="1257" spans="1:15" ht="11.65" customHeight="1" x14ac:dyDescent="0.2">
      <c r="A1257" s="5">
        <f t="shared" ca="1" si="27"/>
        <v>1257</v>
      </c>
      <c r="C1257" s="56">
        <v>108368</v>
      </c>
      <c r="D1257" s="3" t="s">
        <v>88</v>
      </c>
      <c r="E1257" s="3"/>
      <c r="F1257" s="3"/>
      <c r="G1257" s="57"/>
      <c r="H1257" s="2"/>
      <c r="J1257" s="4"/>
      <c r="K1257" s="4"/>
      <c r="L1257" s="4"/>
      <c r="M1257" s="4"/>
      <c r="N1257" s="4"/>
      <c r="O1257" s="4"/>
    </row>
    <row r="1258" spans="1:15" ht="11.65" customHeight="1" x14ac:dyDescent="0.2">
      <c r="A1258" s="5">
        <f t="shared" ca="1" si="27"/>
        <v>1258</v>
      </c>
      <c r="C1258" s="56"/>
      <c r="D1258" s="3"/>
      <c r="E1258" s="3"/>
      <c r="F1258" s="3" t="s">
        <v>193</v>
      </c>
      <c r="G1258" s="57"/>
      <c r="H1258" s="10">
        <v>-66269113.520000003</v>
      </c>
      <c r="J1258" s="4"/>
      <c r="K1258" s="4"/>
      <c r="L1258" s="4"/>
      <c r="M1258" s="4"/>
      <c r="N1258" s="4"/>
      <c r="O1258" s="4"/>
    </row>
    <row r="1259" spans="1:15" ht="11.65" customHeight="1" x14ac:dyDescent="0.2">
      <c r="A1259" s="5">
        <f t="shared" ca="1" si="27"/>
        <v>1259</v>
      </c>
      <c r="C1259" s="56"/>
      <c r="D1259" s="3"/>
      <c r="E1259" s="3"/>
      <c r="F1259" s="3"/>
      <c r="G1259" s="57" t="s">
        <v>201</v>
      </c>
      <c r="H1259" s="12">
        <f>SUBTOTAL(9,H1258)</f>
        <v>-66269113.520000003</v>
      </c>
      <c r="J1259" s="4"/>
      <c r="K1259" s="4"/>
      <c r="L1259" s="4"/>
      <c r="M1259" s="4"/>
      <c r="N1259" s="4"/>
      <c r="O1259" s="4"/>
    </row>
    <row r="1260" spans="1:15" ht="11.65" customHeight="1" x14ac:dyDescent="0.2">
      <c r="A1260" s="5">
        <f t="shared" ca="1" si="27"/>
        <v>1260</v>
      </c>
      <c r="C1260" s="56"/>
      <c r="D1260" s="3"/>
      <c r="E1260" s="3"/>
      <c r="F1260" s="3"/>
      <c r="G1260" s="57"/>
      <c r="H1260" s="2"/>
      <c r="J1260" s="4"/>
      <c r="K1260" s="4"/>
      <c r="L1260" s="4"/>
      <c r="M1260" s="4"/>
      <c r="N1260" s="4"/>
      <c r="O1260" s="4"/>
    </row>
    <row r="1261" spans="1:15" ht="11.65" customHeight="1" x14ac:dyDescent="0.2">
      <c r="A1261" s="5">
        <f t="shared" ca="1" si="27"/>
        <v>1261</v>
      </c>
      <c r="C1261" s="56">
        <v>108369</v>
      </c>
      <c r="D1261" s="3" t="s">
        <v>27</v>
      </c>
      <c r="E1261" s="3"/>
      <c r="F1261" s="3"/>
      <c r="G1261" s="57"/>
      <c r="H1261" s="2"/>
      <c r="J1261" s="4"/>
      <c r="K1261" s="4"/>
      <c r="L1261" s="4"/>
      <c r="M1261" s="4"/>
      <c r="N1261" s="4"/>
      <c r="O1261" s="4"/>
    </row>
    <row r="1262" spans="1:15" ht="11.65" customHeight="1" x14ac:dyDescent="0.2">
      <c r="A1262" s="5">
        <f t="shared" ca="1" si="27"/>
        <v>1262</v>
      </c>
      <c r="C1262" s="56"/>
      <c r="D1262" s="3"/>
      <c r="E1262" s="3"/>
      <c r="F1262" s="3" t="s">
        <v>193</v>
      </c>
      <c r="G1262" s="57"/>
      <c r="H1262" s="10">
        <v>-33754286.560000002</v>
      </c>
      <c r="J1262" s="4"/>
      <c r="K1262" s="4"/>
      <c r="L1262" s="4"/>
      <c r="M1262" s="4"/>
      <c r="N1262" s="4"/>
      <c r="O1262" s="4"/>
    </row>
    <row r="1263" spans="1:15" ht="11.65" customHeight="1" x14ac:dyDescent="0.2">
      <c r="A1263" s="5">
        <f t="shared" ca="1" si="27"/>
        <v>1263</v>
      </c>
      <c r="C1263" s="56"/>
      <c r="D1263" s="3"/>
      <c r="E1263" s="3"/>
      <c r="F1263" s="3"/>
      <c r="G1263" s="57" t="s">
        <v>201</v>
      </c>
      <c r="H1263" s="12">
        <f>SUBTOTAL(9,H1262)</f>
        <v>-33754286.560000002</v>
      </c>
      <c r="J1263" s="4"/>
      <c r="K1263" s="4"/>
      <c r="L1263" s="4"/>
      <c r="M1263" s="4"/>
      <c r="N1263" s="4"/>
      <c r="O1263" s="4"/>
    </row>
    <row r="1264" spans="1:15" ht="11.65" customHeight="1" x14ac:dyDescent="0.2">
      <c r="A1264" s="5">
        <f t="shared" ca="1" si="27"/>
        <v>1264</v>
      </c>
      <c r="C1264" s="56"/>
      <c r="D1264" s="3"/>
      <c r="E1264" s="3"/>
      <c r="F1264" s="3"/>
      <c r="G1264" s="57"/>
      <c r="H1264" s="2"/>
      <c r="J1264" s="4"/>
      <c r="K1264" s="4"/>
      <c r="L1264" s="4"/>
      <c r="M1264" s="4"/>
      <c r="N1264" s="4"/>
      <c r="O1264" s="4"/>
    </row>
    <row r="1265" spans="1:15" ht="11.65" customHeight="1" x14ac:dyDescent="0.2">
      <c r="A1265" s="5">
        <f t="shared" ca="1" si="27"/>
        <v>1265</v>
      </c>
      <c r="C1265" s="56">
        <v>108370</v>
      </c>
      <c r="D1265" s="3" t="s">
        <v>28</v>
      </c>
      <c r="E1265" s="3"/>
      <c r="F1265" s="3"/>
      <c r="G1265" s="57"/>
      <c r="H1265" s="2"/>
      <c r="J1265" s="4"/>
      <c r="K1265" s="4"/>
      <c r="L1265" s="4"/>
      <c r="M1265" s="4"/>
      <c r="N1265" s="4"/>
      <c r="O1265" s="4"/>
    </row>
    <row r="1266" spans="1:15" ht="11.65" customHeight="1" x14ac:dyDescent="0.2">
      <c r="A1266" s="5">
        <f t="shared" ca="1" si="27"/>
        <v>1266</v>
      </c>
      <c r="C1266" s="56"/>
      <c r="D1266" s="3"/>
      <c r="E1266" s="3"/>
      <c r="F1266" s="3" t="s">
        <v>193</v>
      </c>
      <c r="G1266" s="57"/>
      <c r="H1266" s="10">
        <v>-8269505.0499999998</v>
      </c>
      <c r="J1266" s="15"/>
      <c r="K1266" s="15"/>
      <c r="L1266" s="15"/>
      <c r="M1266" s="15"/>
      <c r="N1266" s="15"/>
      <c r="O1266" s="15"/>
    </row>
    <row r="1267" spans="1:15" ht="11.65" customHeight="1" x14ac:dyDescent="0.2">
      <c r="A1267" s="5">
        <f t="shared" ca="1" si="27"/>
        <v>1267</v>
      </c>
      <c r="C1267" s="56"/>
      <c r="D1267" s="3"/>
      <c r="E1267" s="3"/>
      <c r="F1267" s="3"/>
      <c r="G1267" s="57" t="s">
        <v>201</v>
      </c>
      <c r="H1267" s="12">
        <f>SUBTOTAL(9,H1266)</f>
        <v>-8269505.0499999998</v>
      </c>
      <c r="J1267" s="17"/>
      <c r="K1267" s="17"/>
      <c r="L1267" s="17"/>
      <c r="M1267" s="17"/>
      <c r="N1267" s="17"/>
      <c r="O1267" s="17"/>
    </row>
    <row r="1268" spans="1:15" ht="11.65" customHeight="1" x14ac:dyDescent="0.2">
      <c r="A1268" s="5">
        <f t="shared" ca="1" si="27"/>
        <v>1268</v>
      </c>
      <c r="C1268" s="56"/>
      <c r="D1268" s="3"/>
      <c r="E1268" s="3"/>
      <c r="F1268" s="3"/>
      <c r="G1268" s="57"/>
      <c r="H1268" s="2"/>
      <c r="J1268" s="4"/>
      <c r="K1268" s="4"/>
      <c r="L1268" s="4"/>
      <c r="M1268" s="4"/>
      <c r="N1268" s="4"/>
      <c r="O1268" s="4"/>
    </row>
    <row r="1269" spans="1:15" ht="11.65" customHeight="1" x14ac:dyDescent="0.2">
      <c r="A1269" s="5">
        <f t="shared" ca="1" si="27"/>
        <v>1269</v>
      </c>
      <c r="C1269" s="56"/>
      <c r="D1269" s="3"/>
      <c r="E1269" s="58"/>
      <c r="F1269" s="3"/>
      <c r="G1269" s="57"/>
      <c r="H1269" s="14"/>
      <c r="J1269" s="4"/>
      <c r="K1269" s="4"/>
      <c r="L1269" s="4"/>
      <c r="M1269" s="4"/>
      <c r="N1269" s="4"/>
      <c r="O1269" s="4"/>
    </row>
    <row r="1270" spans="1:15" ht="11.65" customHeight="1" x14ac:dyDescent="0.2">
      <c r="A1270" s="5">
        <f t="shared" ca="1" si="27"/>
        <v>1270</v>
      </c>
      <c r="C1270" s="59"/>
      <c r="D1270" s="60"/>
      <c r="E1270" s="61"/>
      <c r="F1270" s="60"/>
      <c r="G1270" s="62"/>
      <c r="H1270" s="16"/>
      <c r="J1270" s="4"/>
      <c r="K1270" s="4"/>
      <c r="L1270" s="4"/>
      <c r="M1270" s="4"/>
      <c r="N1270" s="4"/>
      <c r="O1270" s="4"/>
    </row>
    <row r="1271" spans="1:15" ht="11.65" customHeight="1" x14ac:dyDescent="0.2">
      <c r="A1271" s="5">
        <f t="shared" ca="1" si="27"/>
        <v>1271</v>
      </c>
      <c r="C1271" s="56">
        <v>108371</v>
      </c>
      <c r="D1271" s="3" t="s">
        <v>89</v>
      </c>
      <c r="E1271" s="3"/>
      <c r="F1271" s="3"/>
      <c r="G1271" s="57"/>
      <c r="H1271" s="2"/>
      <c r="J1271" s="4"/>
      <c r="K1271" s="4"/>
      <c r="L1271" s="4"/>
      <c r="M1271" s="4"/>
      <c r="N1271" s="4"/>
      <c r="O1271" s="4"/>
    </row>
    <row r="1272" spans="1:15" ht="11.65" customHeight="1" x14ac:dyDescent="0.2">
      <c r="A1272" s="5">
        <f t="shared" ca="1" si="27"/>
        <v>1272</v>
      </c>
      <c r="C1272" s="56"/>
      <c r="D1272" s="3"/>
      <c r="E1272" s="3"/>
      <c r="F1272" s="3" t="s">
        <v>193</v>
      </c>
      <c r="G1272" s="57"/>
      <c r="H1272" s="10">
        <v>-434235.68</v>
      </c>
      <c r="J1272" s="4"/>
      <c r="K1272" s="4"/>
      <c r="L1272" s="4"/>
      <c r="M1272" s="4"/>
      <c r="N1272" s="4"/>
      <c r="O1272" s="4"/>
    </row>
    <row r="1273" spans="1:15" ht="11.65" customHeight="1" x14ac:dyDescent="0.2">
      <c r="A1273" s="5">
        <f t="shared" ca="1" si="27"/>
        <v>1273</v>
      </c>
      <c r="C1273" s="56"/>
      <c r="D1273" s="3"/>
      <c r="E1273" s="3"/>
      <c r="F1273" s="3"/>
      <c r="G1273" s="57" t="s">
        <v>201</v>
      </c>
      <c r="H1273" s="12">
        <f>SUBTOTAL(9,H1272)</f>
        <v>-434235.68</v>
      </c>
      <c r="J1273" s="4"/>
      <c r="K1273" s="4"/>
      <c r="L1273" s="4"/>
      <c r="M1273" s="4"/>
      <c r="N1273" s="4"/>
      <c r="O1273" s="4"/>
    </row>
    <row r="1274" spans="1:15" ht="11.65" customHeight="1" x14ac:dyDescent="0.2">
      <c r="A1274" s="5">
        <f t="shared" ca="1" si="27"/>
        <v>1274</v>
      </c>
      <c r="C1274" s="56"/>
      <c r="D1274" s="3"/>
      <c r="E1274" s="3"/>
      <c r="F1274" s="3"/>
      <c r="G1274" s="57"/>
      <c r="H1274" s="2"/>
      <c r="J1274" s="4"/>
      <c r="K1274" s="4"/>
      <c r="L1274" s="4"/>
      <c r="M1274" s="4"/>
      <c r="N1274" s="4"/>
      <c r="O1274" s="4"/>
    </row>
    <row r="1275" spans="1:15" ht="11.65" customHeight="1" x14ac:dyDescent="0.2">
      <c r="A1275" s="5">
        <f t="shared" ca="1" si="27"/>
        <v>1275</v>
      </c>
      <c r="C1275" s="56">
        <v>108372</v>
      </c>
      <c r="D1275" s="3" t="s">
        <v>29</v>
      </c>
      <c r="E1275" s="3"/>
      <c r="F1275" s="3"/>
      <c r="G1275" s="57"/>
      <c r="H1275" s="2"/>
      <c r="J1275" s="4"/>
      <c r="K1275" s="4"/>
      <c r="L1275" s="4"/>
      <c r="M1275" s="4"/>
      <c r="N1275" s="4"/>
      <c r="O1275" s="4"/>
    </row>
    <row r="1276" spans="1:15" ht="11.65" customHeight="1" x14ac:dyDescent="0.2">
      <c r="A1276" s="5">
        <f t="shared" ca="1" si="27"/>
        <v>1276</v>
      </c>
      <c r="C1276" s="56"/>
      <c r="D1276" s="3"/>
      <c r="E1276" s="3"/>
      <c r="F1276" s="3" t="s">
        <v>193</v>
      </c>
      <c r="G1276" s="57"/>
      <c r="H1276" s="10">
        <v>0</v>
      </c>
      <c r="J1276" s="4"/>
      <c r="K1276" s="4"/>
      <c r="L1276" s="4"/>
      <c r="M1276" s="4"/>
      <c r="N1276" s="4"/>
      <c r="O1276" s="4"/>
    </row>
    <row r="1277" spans="1:15" ht="11.65" customHeight="1" x14ac:dyDescent="0.2">
      <c r="A1277" s="5">
        <f t="shared" ca="1" si="27"/>
        <v>1277</v>
      </c>
      <c r="C1277" s="56"/>
      <c r="D1277" s="3"/>
      <c r="E1277" s="3"/>
      <c r="F1277" s="3"/>
      <c r="G1277" s="57" t="s">
        <v>201</v>
      </c>
      <c r="H1277" s="12">
        <f>SUBTOTAL(9,H1276)</f>
        <v>0</v>
      </c>
      <c r="J1277" s="4"/>
      <c r="K1277" s="4"/>
      <c r="L1277" s="4"/>
      <c r="M1277" s="4"/>
      <c r="N1277" s="4"/>
      <c r="O1277" s="4"/>
    </row>
    <row r="1278" spans="1:15" ht="11.65" customHeight="1" x14ac:dyDescent="0.2">
      <c r="A1278" s="5">
        <f t="shared" ref="A1278:A1341" ca="1" si="28">OFFSET(A1278,-1,)+1</f>
        <v>1278</v>
      </c>
      <c r="C1278" s="56"/>
      <c r="D1278" s="3"/>
      <c r="E1278" s="3"/>
      <c r="F1278" s="3"/>
      <c r="G1278" s="57"/>
      <c r="H1278" s="2"/>
      <c r="J1278" s="4"/>
      <c r="K1278" s="4"/>
      <c r="L1278" s="4"/>
      <c r="M1278" s="4"/>
      <c r="N1278" s="4"/>
      <c r="O1278" s="4"/>
    </row>
    <row r="1279" spans="1:15" ht="11.65" customHeight="1" x14ac:dyDescent="0.2">
      <c r="A1279" s="5">
        <f t="shared" ca="1" si="28"/>
        <v>1279</v>
      </c>
      <c r="C1279" s="56">
        <v>108373</v>
      </c>
      <c r="D1279" s="3" t="s">
        <v>90</v>
      </c>
      <c r="E1279" s="3"/>
      <c r="F1279" s="3"/>
      <c r="G1279" s="57"/>
      <c r="H1279" s="2"/>
      <c r="J1279" s="4"/>
      <c r="K1279" s="4"/>
      <c r="L1279" s="4"/>
      <c r="M1279" s="4"/>
      <c r="N1279" s="4"/>
      <c r="O1279" s="4"/>
    </row>
    <row r="1280" spans="1:15" ht="11.65" customHeight="1" x14ac:dyDescent="0.2">
      <c r="A1280" s="5">
        <f t="shared" ca="1" si="28"/>
        <v>1280</v>
      </c>
      <c r="C1280" s="56"/>
      <c r="D1280" s="3"/>
      <c r="E1280" s="3"/>
      <c r="F1280" s="3" t="s">
        <v>193</v>
      </c>
      <c r="G1280" s="57"/>
      <c r="H1280" s="10">
        <v>-1796508.82</v>
      </c>
      <c r="J1280" s="4"/>
      <c r="K1280" s="4"/>
      <c r="L1280" s="4"/>
      <c r="M1280" s="4"/>
      <c r="N1280" s="4"/>
      <c r="O1280" s="4"/>
    </row>
    <row r="1281" spans="1:15" ht="11.65" customHeight="1" x14ac:dyDescent="0.2">
      <c r="A1281" s="5">
        <f t="shared" ca="1" si="28"/>
        <v>1281</v>
      </c>
      <c r="C1281" s="56"/>
      <c r="D1281" s="3"/>
      <c r="E1281" s="3"/>
      <c r="F1281" s="3"/>
      <c r="G1281" s="57" t="s">
        <v>201</v>
      </c>
      <c r="H1281" s="12">
        <f>SUBTOTAL(9,H1280)</f>
        <v>-1796508.82</v>
      </c>
      <c r="J1281" s="4"/>
      <c r="K1281" s="4"/>
      <c r="L1281" s="4"/>
      <c r="M1281" s="4"/>
      <c r="N1281" s="4"/>
      <c r="O1281" s="4"/>
    </row>
    <row r="1282" spans="1:15" ht="11.65" customHeight="1" x14ac:dyDescent="0.2">
      <c r="A1282" s="5">
        <f t="shared" ca="1" si="28"/>
        <v>1282</v>
      </c>
      <c r="C1282" s="56"/>
      <c r="D1282" s="3"/>
      <c r="E1282" s="3"/>
      <c r="F1282" s="3"/>
      <c r="G1282" s="57"/>
      <c r="H1282" s="2"/>
      <c r="J1282" s="4"/>
      <c r="K1282" s="4"/>
      <c r="L1282" s="4"/>
      <c r="M1282" s="4"/>
      <c r="N1282" s="4"/>
      <c r="O1282" s="4"/>
    </row>
    <row r="1283" spans="1:15" ht="11.65" customHeight="1" x14ac:dyDescent="0.2">
      <c r="A1283" s="5">
        <f t="shared" ca="1" si="28"/>
        <v>1283</v>
      </c>
      <c r="C1283" s="56" t="s">
        <v>216</v>
      </c>
      <c r="D1283" s="3" t="s">
        <v>92</v>
      </c>
      <c r="E1283" s="3"/>
      <c r="F1283" s="3"/>
      <c r="G1283" s="57"/>
      <c r="H1283" s="2"/>
      <c r="J1283" s="4"/>
      <c r="K1283" s="4"/>
      <c r="L1283" s="4"/>
      <c r="M1283" s="4"/>
      <c r="N1283" s="4"/>
      <c r="O1283" s="4"/>
    </row>
    <row r="1284" spans="1:15" ht="11.65" customHeight="1" x14ac:dyDescent="0.2">
      <c r="A1284" s="5">
        <f t="shared" ca="1" si="28"/>
        <v>1284</v>
      </c>
      <c r="C1284" s="56"/>
      <c r="D1284" s="3"/>
      <c r="E1284" s="3"/>
      <c r="F1284" s="3" t="s">
        <v>193</v>
      </c>
      <c r="G1284" s="57"/>
      <c r="H1284" s="10">
        <v>0</v>
      </c>
      <c r="J1284" s="4"/>
      <c r="K1284" s="4"/>
      <c r="L1284" s="4"/>
      <c r="M1284" s="4"/>
      <c r="N1284" s="4"/>
      <c r="O1284" s="4"/>
    </row>
    <row r="1285" spans="1:15" ht="11.65" customHeight="1" x14ac:dyDescent="0.2">
      <c r="A1285" s="5">
        <f t="shared" ca="1" si="28"/>
        <v>1285</v>
      </c>
      <c r="C1285" s="56"/>
      <c r="D1285" s="3"/>
      <c r="E1285" s="3"/>
      <c r="F1285" s="3"/>
      <c r="G1285" s="57"/>
      <c r="H1285" s="12">
        <f>SUBTOTAL(9,H1284)</f>
        <v>0</v>
      </c>
      <c r="J1285" s="4"/>
      <c r="K1285" s="4"/>
      <c r="L1285" s="4"/>
      <c r="M1285" s="4"/>
      <c r="N1285" s="4"/>
      <c r="O1285" s="4"/>
    </row>
    <row r="1286" spans="1:15" ht="11.65" customHeight="1" x14ac:dyDescent="0.2">
      <c r="A1286" s="5">
        <f t="shared" ca="1" si="28"/>
        <v>1286</v>
      </c>
      <c r="C1286" s="56"/>
      <c r="D1286" s="3"/>
      <c r="E1286" s="3"/>
      <c r="F1286" s="3"/>
      <c r="G1286" s="57"/>
      <c r="H1286" s="2"/>
      <c r="J1286" s="4"/>
      <c r="K1286" s="4"/>
      <c r="L1286" s="4"/>
      <c r="M1286" s="4"/>
      <c r="N1286" s="4"/>
      <c r="O1286" s="4"/>
    </row>
    <row r="1287" spans="1:15" ht="11.65" customHeight="1" x14ac:dyDescent="0.2">
      <c r="A1287" s="5">
        <f t="shared" ca="1" si="28"/>
        <v>1287</v>
      </c>
      <c r="C1287" s="56" t="s">
        <v>217</v>
      </c>
      <c r="D1287" s="3" t="s">
        <v>94</v>
      </c>
      <c r="E1287" s="3"/>
      <c r="F1287" s="3"/>
      <c r="G1287" s="57"/>
      <c r="H1287" s="2"/>
      <c r="J1287" s="4"/>
      <c r="K1287" s="4"/>
      <c r="L1287" s="4"/>
      <c r="M1287" s="4"/>
      <c r="N1287" s="4"/>
      <c r="O1287" s="4"/>
    </row>
    <row r="1288" spans="1:15" ht="11.65" customHeight="1" x14ac:dyDescent="0.2">
      <c r="A1288" s="5">
        <f t="shared" ca="1" si="28"/>
        <v>1288</v>
      </c>
      <c r="C1288" s="56"/>
      <c r="D1288" s="3"/>
      <c r="E1288" s="3"/>
      <c r="F1288" s="3" t="s">
        <v>193</v>
      </c>
      <c r="G1288" s="57"/>
      <c r="H1288" s="10">
        <v>0</v>
      </c>
      <c r="J1288" s="4"/>
      <c r="K1288" s="4"/>
      <c r="L1288" s="4"/>
      <c r="M1288" s="4"/>
      <c r="N1288" s="4"/>
      <c r="O1288" s="4"/>
    </row>
    <row r="1289" spans="1:15" ht="11.65" customHeight="1" x14ac:dyDescent="0.2">
      <c r="A1289" s="5">
        <f t="shared" ca="1" si="28"/>
        <v>1289</v>
      </c>
      <c r="C1289" s="56"/>
      <c r="D1289" s="3"/>
      <c r="E1289" s="3"/>
      <c r="F1289" s="3"/>
      <c r="G1289" s="57"/>
      <c r="H1289" s="12">
        <f>SUBTOTAL(9,H1288)</f>
        <v>0</v>
      </c>
      <c r="J1289" s="4"/>
      <c r="K1289" s="4"/>
      <c r="L1289" s="4"/>
      <c r="M1289" s="4"/>
      <c r="N1289" s="4"/>
      <c r="O1289" s="4"/>
    </row>
    <row r="1290" spans="1:15" ht="11.65" customHeight="1" x14ac:dyDescent="0.2">
      <c r="A1290" s="5">
        <f t="shared" ca="1" si="28"/>
        <v>1290</v>
      </c>
      <c r="C1290" s="56"/>
      <c r="D1290" s="3"/>
      <c r="E1290" s="3"/>
      <c r="F1290" s="3"/>
      <c r="G1290" s="57"/>
      <c r="H1290" s="2"/>
      <c r="J1290" s="4"/>
      <c r="K1290" s="4"/>
      <c r="L1290" s="4"/>
      <c r="M1290" s="4"/>
      <c r="N1290" s="4"/>
      <c r="O1290" s="4"/>
    </row>
    <row r="1291" spans="1:15" ht="11.65" customHeight="1" x14ac:dyDescent="0.2">
      <c r="A1291" s="5">
        <f t="shared" ca="1" si="28"/>
        <v>1291</v>
      </c>
      <c r="C1291" s="56" t="s">
        <v>218</v>
      </c>
      <c r="D1291" s="3" t="s">
        <v>94</v>
      </c>
      <c r="E1291" s="3"/>
      <c r="F1291" s="3"/>
      <c r="G1291" s="57"/>
      <c r="H1291" s="2"/>
      <c r="J1291" s="4"/>
      <c r="K1291" s="4"/>
      <c r="L1291" s="4"/>
      <c r="M1291" s="4"/>
      <c r="N1291" s="4"/>
      <c r="O1291" s="4"/>
    </row>
    <row r="1292" spans="1:15" ht="11.65" customHeight="1" x14ac:dyDescent="0.2">
      <c r="A1292" s="5">
        <f t="shared" ca="1" si="28"/>
        <v>1292</v>
      </c>
      <c r="C1292" s="56"/>
      <c r="D1292" s="3"/>
      <c r="E1292" s="3"/>
      <c r="F1292" s="3" t="s">
        <v>193</v>
      </c>
      <c r="G1292" s="57"/>
      <c r="H1292" s="10">
        <v>599501.87</v>
      </c>
      <c r="J1292" s="4"/>
      <c r="K1292" s="4"/>
      <c r="L1292" s="4"/>
      <c r="M1292" s="4"/>
      <c r="N1292" s="4"/>
      <c r="O1292" s="4"/>
    </row>
    <row r="1293" spans="1:15" ht="11.65" customHeight="1" x14ac:dyDescent="0.2">
      <c r="A1293" s="5">
        <f t="shared" ca="1" si="28"/>
        <v>1293</v>
      </c>
      <c r="C1293" s="56"/>
      <c r="D1293" s="3"/>
      <c r="E1293" s="3"/>
      <c r="F1293" s="3"/>
      <c r="G1293" s="57"/>
      <c r="H1293" s="12">
        <f>SUBTOTAL(9,H1292)</f>
        <v>599501.87</v>
      </c>
      <c r="J1293" s="11"/>
      <c r="K1293" s="11"/>
      <c r="L1293" s="11"/>
      <c r="M1293" s="11"/>
      <c r="N1293" s="11"/>
      <c r="O1293" s="11"/>
    </row>
    <row r="1294" spans="1:15" ht="11.65" customHeight="1" x14ac:dyDescent="0.2">
      <c r="A1294" s="5">
        <f t="shared" ca="1" si="28"/>
        <v>1294</v>
      </c>
      <c r="C1294" s="56"/>
      <c r="D1294" s="3"/>
      <c r="E1294" s="3"/>
      <c r="F1294" s="3"/>
      <c r="G1294" s="57"/>
      <c r="H1294" s="2"/>
      <c r="J1294" s="4"/>
      <c r="K1294" s="4"/>
      <c r="L1294" s="4"/>
      <c r="M1294" s="4"/>
      <c r="N1294" s="4"/>
      <c r="O1294" s="4"/>
    </row>
    <row r="1295" spans="1:15" ht="11.65" customHeight="1" x14ac:dyDescent="0.2">
      <c r="A1295" s="5">
        <f t="shared" ca="1" si="28"/>
        <v>1295</v>
      </c>
      <c r="C1295" s="56"/>
      <c r="D1295" s="3"/>
      <c r="E1295" s="3"/>
      <c r="F1295" s="3"/>
      <c r="G1295" s="57"/>
      <c r="H1295" s="2"/>
      <c r="J1295" s="4"/>
      <c r="K1295" s="4"/>
      <c r="L1295" s="4"/>
      <c r="M1295" s="4"/>
      <c r="N1295" s="4"/>
      <c r="O1295" s="4"/>
    </row>
    <row r="1296" spans="1:15" ht="11.65" customHeight="1" thickBot="1" x14ac:dyDescent="0.25">
      <c r="A1296" s="5">
        <f t="shared" ca="1" si="28"/>
        <v>1296</v>
      </c>
      <c r="C1296" s="63" t="s">
        <v>219</v>
      </c>
      <c r="D1296" s="3"/>
      <c r="E1296" s="3"/>
      <c r="F1296" s="3"/>
      <c r="G1296" s="57" t="s">
        <v>201</v>
      </c>
      <c r="H1296" s="13">
        <f>SUBTOTAL(9,H1226:H1293)</f>
        <v>-280385851.04000002</v>
      </c>
      <c r="J1296" s="4"/>
      <c r="K1296" s="4"/>
      <c r="L1296" s="4"/>
      <c r="M1296" s="4"/>
      <c r="N1296" s="4"/>
      <c r="O1296" s="4"/>
    </row>
    <row r="1297" spans="1:15" ht="11.65" customHeight="1" thickTop="1" x14ac:dyDescent="0.2">
      <c r="A1297" s="5">
        <f t="shared" ca="1" si="28"/>
        <v>1297</v>
      </c>
      <c r="C1297" s="56"/>
      <c r="D1297" s="3"/>
      <c r="E1297" s="3"/>
      <c r="F1297" s="3"/>
      <c r="G1297" s="57"/>
      <c r="H1297" s="2"/>
      <c r="J1297" s="4"/>
      <c r="K1297" s="4"/>
      <c r="L1297" s="4"/>
      <c r="M1297" s="4"/>
      <c r="N1297" s="4"/>
      <c r="O1297" s="4"/>
    </row>
    <row r="1298" spans="1:15" ht="11.65" customHeight="1" x14ac:dyDescent="0.2">
      <c r="A1298" s="5">
        <f t="shared" ca="1" si="28"/>
        <v>1298</v>
      </c>
      <c r="C1298" s="56" t="s">
        <v>220</v>
      </c>
      <c r="D1298" s="3"/>
      <c r="E1298" s="3"/>
      <c r="F1298" s="3"/>
      <c r="G1298" s="57"/>
      <c r="H1298" s="2"/>
      <c r="J1298" s="4"/>
      <c r="K1298" s="4"/>
      <c r="L1298" s="4"/>
      <c r="M1298" s="4"/>
      <c r="N1298" s="4"/>
      <c r="O1298" s="4"/>
    </row>
    <row r="1299" spans="1:15" ht="11.65" customHeight="1" x14ac:dyDescent="0.2">
      <c r="A1299" s="5">
        <f t="shared" ca="1" si="28"/>
        <v>1299</v>
      </c>
      <c r="C1299" s="56"/>
      <c r="D1299" s="3"/>
      <c r="E1299" s="3" t="s">
        <v>193</v>
      </c>
      <c r="F1299" s="3"/>
      <c r="G1299" s="57"/>
      <c r="H1299" s="10">
        <f>H1296</f>
        <v>-280385851.04000002</v>
      </c>
      <c r="J1299" s="4"/>
      <c r="K1299" s="4"/>
      <c r="L1299" s="4"/>
      <c r="M1299" s="4"/>
      <c r="N1299" s="4"/>
      <c r="O1299" s="4"/>
    </row>
    <row r="1300" spans="1:15" ht="11.65" customHeight="1" x14ac:dyDescent="0.2">
      <c r="A1300" s="5">
        <f t="shared" ca="1" si="28"/>
        <v>1300</v>
      </c>
      <c r="C1300" s="56"/>
      <c r="D1300" s="3"/>
      <c r="E1300" s="3"/>
      <c r="F1300" s="3"/>
      <c r="G1300" s="57"/>
      <c r="H1300" s="2"/>
      <c r="J1300" s="4"/>
      <c r="K1300" s="4"/>
      <c r="L1300" s="4"/>
      <c r="M1300" s="4"/>
      <c r="N1300" s="4"/>
      <c r="O1300" s="4"/>
    </row>
    <row r="1301" spans="1:15" ht="11.65" customHeight="1" thickBot="1" x14ac:dyDescent="0.25">
      <c r="A1301" s="5">
        <f t="shared" ca="1" si="28"/>
        <v>1301</v>
      </c>
      <c r="C1301" s="56" t="s">
        <v>221</v>
      </c>
      <c r="D1301" s="3"/>
      <c r="E1301" s="3"/>
      <c r="F1301" s="3"/>
      <c r="G1301" s="57" t="s">
        <v>201</v>
      </c>
      <c r="H1301" s="19">
        <f>H1299</f>
        <v>-280385851.04000002</v>
      </c>
      <c r="J1301" s="4"/>
      <c r="K1301" s="4"/>
      <c r="L1301" s="4"/>
      <c r="M1301" s="4"/>
      <c r="N1301" s="4"/>
      <c r="O1301" s="4"/>
    </row>
    <row r="1302" spans="1:15" ht="11.65" customHeight="1" thickTop="1" x14ac:dyDescent="0.2">
      <c r="A1302" s="5">
        <f t="shared" ca="1" si="28"/>
        <v>1302</v>
      </c>
      <c r="C1302" s="56" t="s">
        <v>222</v>
      </c>
      <c r="D1302" s="3" t="s">
        <v>223</v>
      </c>
      <c r="E1302" s="3"/>
      <c r="F1302" s="3"/>
      <c r="G1302" s="57"/>
      <c r="H1302" s="2"/>
      <c r="J1302" s="4"/>
      <c r="K1302" s="4"/>
      <c r="L1302" s="4"/>
      <c r="M1302" s="4"/>
      <c r="N1302" s="4"/>
      <c r="O1302" s="4"/>
    </row>
    <row r="1303" spans="1:15" ht="11.65" customHeight="1" x14ac:dyDescent="0.2">
      <c r="A1303" s="5">
        <f t="shared" ca="1" si="28"/>
        <v>1303</v>
      </c>
      <c r="C1303" s="56"/>
      <c r="D1303" s="3"/>
      <c r="E1303" s="3"/>
      <c r="F1303" s="3" t="s">
        <v>193</v>
      </c>
      <c r="G1303" s="57"/>
      <c r="H1303" s="10">
        <v>-25132956.48</v>
      </c>
      <c r="J1303" s="4"/>
      <c r="K1303" s="4"/>
      <c r="L1303" s="4"/>
      <c r="M1303" s="4"/>
      <c r="N1303" s="4"/>
      <c r="O1303" s="4"/>
    </row>
    <row r="1304" spans="1:15" ht="11.65" customHeight="1" x14ac:dyDescent="0.2">
      <c r="A1304" s="5">
        <f t="shared" ca="1" si="28"/>
        <v>1304</v>
      </c>
      <c r="C1304" s="56"/>
      <c r="D1304" s="3"/>
      <c r="E1304" s="3"/>
      <c r="F1304" s="3" t="s">
        <v>302</v>
      </c>
      <c r="G1304" s="57"/>
      <c r="H1304" s="10">
        <v>0</v>
      </c>
      <c r="J1304" s="4"/>
      <c r="K1304" s="4"/>
      <c r="L1304" s="4"/>
      <c r="M1304" s="4"/>
      <c r="N1304" s="4"/>
      <c r="O1304" s="4"/>
    </row>
    <row r="1305" spans="1:15" ht="11.65" customHeight="1" x14ac:dyDescent="0.2">
      <c r="A1305" s="5">
        <f t="shared" ca="1" si="28"/>
        <v>1305</v>
      </c>
      <c r="C1305" s="56"/>
      <c r="D1305" s="3"/>
      <c r="E1305" s="3"/>
      <c r="F1305" s="3" t="s">
        <v>303</v>
      </c>
      <c r="G1305" s="57"/>
      <c r="H1305" s="10">
        <v>0</v>
      </c>
      <c r="J1305" s="4"/>
      <c r="K1305" s="4"/>
      <c r="L1305" s="4"/>
      <c r="M1305" s="4"/>
      <c r="N1305" s="4"/>
      <c r="O1305" s="4"/>
    </row>
    <row r="1306" spans="1:15" ht="11.65" customHeight="1" x14ac:dyDescent="0.2">
      <c r="A1306" s="5">
        <f t="shared" ca="1" si="28"/>
        <v>1306</v>
      </c>
      <c r="C1306" s="56"/>
      <c r="D1306" s="3"/>
      <c r="E1306" s="3"/>
      <c r="F1306" s="3" t="s">
        <v>24</v>
      </c>
      <c r="G1306" s="57"/>
      <c r="H1306" s="10">
        <v>-6155681.604777894</v>
      </c>
      <c r="J1306" s="4"/>
      <c r="K1306" s="4"/>
      <c r="L1306" s="4"/>
      <c r="M1306" s="4"/>
      <c r="N1306" s="4"/>
      <c r="O1306" s="4"/>
    </row>
    <row r="1307" spans="1:15" ht="11.65" customHeight="1" x14ac:dyDescent="0.2">
      <c r="A1307" s="5">
        <f t="shared" ca="1" si="28"/>
        <v>1307</v>
      </c>
      <c r="C1307" s="56"/>
      <c r="D1307" s="3"/>
      <c r="E1307" s="3"/>
      <c r="F1307" s="3" t="s">
        <v>255</v>
      </c>
      <c r="G1307" s="57"/>
      <c r="H1307" s="10">
        <v>-461529.3370193413</v>
      </c>
      <c r="J1307" s="4"/>
      <c r="K1307" s="4"/>
      <c r="L1307" s="4"/>
      <c r="M1307" s="4"/>
      <c r="N1307" s="4"/>
      <c r="O1307" s="4"/>
    </row>
    <row r="1308" spans="1:15" ht="11.65" customHeight="1" x14ac:dyDescent="0.2">
      <c r="A1308" s="5">
        <f t="shared" ca="1" si="28"/>
        <v>1308</v>
      </c>
      <c r="C1308" s="56"/>
      <c r="D1308" s="3"/>
      <c r="E1308" s="3"/>
      <c r="F1308" s="3" t="s">
        <v>248</v>
      </c>
      <c r="G1308" s="57"/>
      <c r="H1308" s="10">
        <v>-8227996.2565141413</v>
      </c>
      <c r="J1308" s="4"/>
      <c r="K1308" s="4"/>
      <c r="L1308" s="4"/>
      <c r="M1308" s="4"/>
      <c r="N1308" s="4"/>
      <c r="O1308" s="4"/>
    </row>
    <row r="1309" spans="1:15" ht="11.65" customHeight="1" x14ac:dyDescent="0.2">
      <c r="A1309" s="5">
        <f t="shared" ca="1" si="28"/>
        <v>1309</v>
      </c>
      <c r="C1309" s="56"/>
      <c r="D1309" s="3"/>
      <c r="E1309" s="3"/>
      <c r="F1309" s="3" t="s">
        <v>247</v>
      </c>
      <c r="G1309" s="57"/>
      <c r="H1309" s="10">
        <v>0</v>
      </c>
      <c r="J1309" s="4"/>
      <c r="K1309" s="4"/>
      <c r="L1309" s="4"/>
      <c r="M1309" s="4"/>
      <c r="N1309" s="4"/>
      <c r="O1309" s="4"/>
    </row>
    <row r="1310" spans="1:15" ht="11.65" customHeight="1" x14ac:dyDescent="0.2">
      <c r="A1310" s="5">
        <f t="shared" ca="1" si="28"/>
        <v>1310</v>
      </c>
      <c r="C1310" s="56"/>
      <c r="D1310" s="3"/>
      <c r="E1310" s="3"/>
      <c r="F1310" s="3" t="s">
        <v>249</v>
      </c>
      <c r="G1310" s="57"/>
      <c r="H1310" s="10">
        <v>-371766.01772871643</v>
      </c>
      <c r="J1310" s="4"/>
      <c r="K1310" s="4"/>
      <c r="L1310" s="4"/>
      <c r="M1310" s="4"/>
      <c r="N1310" s="4"/>
      <c r="O1310" s="4"/>
    </row>
    <row r="1311" spans="1:15" ht="11.65" customHeight="1" x14ac:dyDescent="0.2">
      <c r="A1311" s="5">
        <f t="shared" ca="1" si="28"/>
        <v>1311</v>
      </c>
      <c r="C1311" s="56"/>
      <c r="D1311" s="3"/>
      <c r="E1311" s="3"/>
      <c r="F1311" s="3" t="s">
        <v>251</v>
      </c>
      <c r="G1311" s="57"/>
      <c r="H1311" s="10">
        <v>0</v>
      </c>
      <c r="J1311" s="4"/>
      <c r="K1311" s="4"/>
      <c r="L1311" s="4"/>
      <c r="M1311" s="4"/>
      <c r="N1311" s="4"/>
      <c r="O1311" s="4"/>
    </row>
    <row r="1312" spans="1:15" ht="11.65" customHeight="1" x14ac:dyDescent="0.2">
      <c r="A1312" s="5">
        <f t="shared" ca="1" si="28"/>
        <v>1312</v>
      </c>
      <c r="C1312" s="56"/>
      <c r="D1312" s="3"/>
      <c r="E1312" s="3"/>
      <c r="F1312" s="3" t="s">
        <v>253</v>
      </c>
      <c r="G1312" s="57"/>
      <c r="H1312" s="10">
        <v>-1632378.6005796376</v>
      </c>
      <c r="J1312" s="4"/>
      <c r="K1312" s="4"/>
      <c r="L1312" s="4"/>
      <c r="M1312" s="4"/>
      <c r="N1312" s="4"/>
      <c r="O1312" s="4"/>
    </row>
    <row r="1313" spans="1:15" ht="11.65" customHeight="1" x14ac:dyDescent="0.2">
      <c r="A1313" s="5">
        <f t="shared" ca="1" si="28"/>
        <v>1313</v>
      </c>
      <c r="C1313" s="56"/>
      <c r="D1313" s="3"/>
      <c r="E1313" s="3"/>
      <c r="F1313" s="3" t="s">
        <v>256</v>
      </c>
      <c r="G1313" s="57"/>
      <c r="H1313" s="10">
        <v>0</v>
      </c>
      <c r="J1313" s="4"/>
      <c r="K1313" s="4"/>
      <c r="L1313" s="4"/>
      <c r="M1313" s="4"/>
      <c r="N1313" s="4"/>
      <c r="O1313" s="4"/>
    </row>
    <row r="1314" spans="1:15" ht="11.65" customHeight="1" x14ac:dyDescent="0.2">
      <c r="A1314" s="5">
        <f t="shared" ca="1" si="28"/>
        <v>1314</v>
      </c>
      <c r="C1314" s="56"/>
      <c r="D1314" s="3"/>
      <c r="E1314" s="3"/>
      <c r="F1314" s="3" t="s">
        <v>30</v>
      </c>
      <c r="G1314" s="57"/>
      <c r="H1314" s="10">
        <v>0</v>
      </c>
      <c r="J1314" s="4"/>
      <c r="K1314" s="4"/>
      <c r="L1314" s="4"/>
      <c r="M1314" s="4"/>
      <c r="N1314" s="4"/>
      <c r="O1314" s="4"/>
    </row>
    <row r="1315" spans="1:15" ht="11.65" customHeight="1" x14ac:dyDescent="0.2">
      <c r="A1315" s="5">
        <f t="shared" ca="1" si="28"/>
        <v>1315</v>
      </c>
      <c r="C1315" s="56"/>
      <c r="D1315" s="3"/>
      <c r="E1315" s="3"/>
      <c r="F1315" s="3" t="s">
        <v>251</v>
      </c>
      <c r="G1315" s="57"/>
      <c r="H1315" s="10">
        <v>0</v>
      </c>
      <c r="J1315" s="4"/>
      <c r="K1315" s="4"/>
      <c r="L1315" s="4"/>
      <c r="M1315" s="4"/>
      <c r="N1315" s="4"/>
      <c r="O1315" s="4"/>
    </row>
    <row r="1316" spans="1:15" ht="11.65" customHeight="1" x14ac:dyDescent="0.2">
      <c r="A1316" s="5">
        <f t="shared" ca="1" si="28"/>
        <v>1316</v>
      </c>
      <c r="C1316" s="56"/>
      <c r="D1316" s="3"/>
      <c r="E1316" s="3"/>
      <c r="F1316" s="3" t="s">
        <v>251</v>
      </c>
      <c r="G1316" s="57"/>
      <c r="H1316" s="10">
        <v>0</v>
      </c>
      <c r="J1316" s="4"/>
      <c r="K1316" s="4"/>
      <c r="L1316" s="4"/>
      <c r="M1316" s="4"/>
      <c r="N1316" s="4"/>
      <c r="O1316" s="4"/>
    </row>
    <row r="1317" spans="1:15" ht="11.65" customHeight="1" x14ac:dyDescent="0.2">
      <c r="A1317" s="5">
        <f t="shared" ca="1" si="28"/>
        <v>1317</v>
      </c>
      <c r="C1317" s="56"/>
      <c r="D1317" s="3"/>
      <c r="E1317" s="3"/>
      <c r="F1317" s="3"/>
      <c r="G1317" s="57" t="s">
        <v>201</v>
      </c>
      <c r="H1317" s="12">
        <f>SUBTOTAL(9,H1303:H1316)</f>
        <v>-41982308.296619728</v>
      </c>
      <c r="J1317" s="4"/>
      <c r="K1317" s="4"/>
      <c r="L1317" s="4"/>
      <c r="M1317" s="4"/>
      <c r="N1317" s="4"/>
      <c r="O1317" s="4"/>
    </row>
    <row r="1318" spans="1:15" ht="11.65" customHeight="1" x14ac:dyDescent="0.2">
      <c r="A1318" s="5">
        <f t="shared" ca="1" si="28"/>
        <v>1318</v>
      </c>
      <c r="C1318" s="56"/>
      <c r="D1318" s="3"/>
      <c r="E1318" s="3"/>
      <c r="F1318" s="3"/>
      <c r="G1318" s="57"/>
      <c r="H1318" s="2"/>
      <c r="J1318" s="4"/>
      <c r="K1318" s="4"/>
      <c r="L1318" s="4"/>
      <c r="M1318" s="4"/>
      <c r="N1318" s="4"/>
      <c r="O1318" s="4"/>
    </row>
    <row r="1319" spans="1:15" ht="11.65" customHeight="1" x14ac:dyDescent="0.2">
      <c r="A1319" s="5">
        <f t="shared" ca="1" si="28"/>
        <v>1319</v>
      </c>
      <c r="C1319" s="56"/>
      <c r="D1319" s="3"/>
      <c r="E1319" s="3"/>
      <c r="F1319" s="3"/>
      <c r="G1319" s="57"/>
      <c r="H1319" s="2"/>
      <c r="J1319" s="4"/>
      <c r="K1319" s="4"/>
      <c r="L1319" s="4"/>
      <c r="M1319" s="4"/>
      <c r="N1319" s="4"/>
      <c r="O1319" s="4"/>
    </row>
    <row r="1320" spans="1:15" ht="11.65" customHeight="1" x14ac:dyDescent="0.2">
      <c r="A1320" s="5">
        <f t="shared" ca="1" si="28"/>
        <v>1320</v>
      </c>
      <c r="C1320" s="56" t="s">
        <v>224</v>
      </c>
      <c r="D1320" s="3" t="s">
        <v>225</v>
      </c>
      <c r="E1320" s="3"/>
      <c r="F1320" s="3"/>
      <c r="G1320" s="57"/>
      <c r="H1320" s="2"/>
      <c r="J1320" s="4"/>
      <c r="K1320" s="4"/>
      <c r="L1320" s="4"/>
      <c r="M1320" s="4"/>
      <c r="N1320" s="4"/>
      <c r="O1320" s="4"/>
    </row>
    <row r="1321" spans="1:15" ht="11.65" customHeight="1" x14ac:dyDescent="0.2">
      <c r="A1321" s="5">
        <f t="shared" ca="1" si="28"/>
        <v>1321</v>
      </c>
      <c r="C1321" s="56"/>
      <c r="D1321" s="3"/>
      <c r="E1321" s="3"/>
      <c r="F1321" s="3" t="s">
        <v>193</v>
      </c>
      <c r="G1321" s="57"/>
      <c r="H1321" s="10">
        <v>0</v>
      </c>
      <c r="J1321" s="4"/>
      <c r="K1321" s="4"/>
      <c r="L1321" s="4"/>
      <c r="M1321" s="4"/>
      <c r="N1321" s="4"/>
      <c r="O1321" s="4"/>
    </row>
    <row r="1322" spans="1:15" ht="11.65" customHeight="1" x14ac:dyDescent="0.2">
      <c r="A1322" s="5">
        <f t="shared" ca="1" si="28"/>
        <v>1322</v>
      </c>
      <c r="C1322" s="56"/>
      <c r="D1322" s="3"/>
      <c r="E1322" s="3"/>
      <c r="F1322" s="3" t="s">
        <v>252</v>
      </c>
      <c r="G1322" s="57"/>
      <c r="H1322" s="10">
        <v>0</v>
      </c>
      <c r="J1322" s="4"/>
      <c r="K1322" s="4"/>
      <c r="L1322" s="4"/>
      <c r="M1322" s="4"/>
      <c r="N1322" s="4"/>
      <c r="O1322" s="4"/>
    </row>
    <row r="1323" spans="1:15" ht="11.65" customHeight="1" x14ac:dyDescent="0.2">
      <c r="A1323" s="5">
        <f t="shared" ca="1" si="28"/>
        <v>1323</v>
      </c>
      <c r="C1323" s="56"/>
      <c r="D1323" s="3"/>
      <c r="E1323" s="3"/>
      <c r="F1323" s="3" t="s">
        <v>30</v>
      </c>
      <c r="G1323" s="57"/>
      <c r="H1323" s="10">
        <v>0</v>
      </c>
      <c r="J1323" s="4"/>
      <c r="K1323" s="4"/>
      <c r="L1323" s="4"/>
      <c r="M1323" s="4"/>
      <c r="N1323" s="4"/>
      <c r="O1323" s="4"/>
    </row>
    <row r="1324" spans="1:15" ht="11.65" customHeight="1" x14ac:dyDescent="0.2">
      <c r="A1324" s="5">
        <f t="shared" ca="1" si="28"/>
        <v>1324</v>
      </c>
      <c r="C1324" s="56"/>
      <c r="D1324" s="3"/>
      <c r="E1324" s="3"/>
      <c r="F1324" s="3" t="s">
        <v>256</v>
      </c>
      <c r="G1324" s="57"/>
      <c r="H1324" s="10">
        <v>0</v>
      </c>
      <c r="J1324" s="4"/>
      <c r="K1324" s="4"/>
      <c r="L1324" s="4"/>
      <c r="M1324" s="4"/>
      <c r="N1324" s="4"/>
      <c r="O1324" s="4"/>
    </row>
    <row r="1325" spans="1:15" ht="11.65" customHeight="1" x14ac:dyDescent="0.2">
      <c r="A1325" s="5">
        <f t="shared" ca="1" si="28"/>
        <v>1325</v>
      </c>
      <c r="C1325" s="56"/>
      <c r="D1325" s="3"/>
      <c r="E1325" s="3"/>
      <c r="F1325" s="3"/>
      <c r="G1325" s="57" t="s">
        <v>201</v>
      </c>
      <c r="H1325" s="25">
        <v>0</v>
      </c>
      <c r="J1325" s="4"/>
      <c r="K1325" s="4"/>
      <c r="L1325" s="4"/>
      <c r="M1325" s="4"/>
      <c r="N1325" s="4"/>
      <c r="O1325" s="4"/>
    </row>
    <row r="1326" spans="1:15" ht="11.65" customHeight="1" x14ac:dyDescent="0.2">
      <c r="A1326" s="5">
        <f t="shared" ca="1" si="28"/>
        <v>1326</v>
      </c>
      <c r="C1326" s="56" t="s">
        <v>224</v>
      </c>
      <c r="D1326" s="3" t="s">
        <v>226</v>
      </c>
      <c r="E1326" s="3"/>
      <c r="F1326" s="3"/>
      <c r="G1326" s="57"/>
      <c r="H1326" s="2"/>
      <c r="J1326" s="4"/>
      <c r="K1326" s="4"/>
      <c r="L1326" s="4"/>
      <c r="M1326" s="4"/>
      <c r="N1326" s="4"/>
      <c r="O1326" s="4"/>
    </row>
    <row r="1327" spans="1:15" ht="11.65" customHeight="1" x14ac:dyDescent="0.2">
      <c r="A1327" s="5">
        <f t="shared" ca="1" si="28"/>
        <v>1327</v>
      </c>
      <c r="C1327" s="56"/>
      <c r="D1327" s="3"/>
      <c r="E1327" s="3"/>
      <c r="F1327" s="3" t="s">
        <v>193</v>
      </c>
      <c r="G1327" s="57"/>
      <c r="H1327" s="10">
        <v>0</v>
      </c>
      <c r="J1327" s="4"/>
      <c r="K1327" s="4"/>
      <c r="L1327" s="4"/>
      <c r="M1327" s="4"/>
      <c r="N1327" s="4"/>
      <c r="O1327" s="4"/>
    </row>
    <row r="1328" spans="1:15" ht="11.65" customHeight="1" x14ac:dyDescent="0.2">
      <c r="A1328" s="5">
        <f t="shared" ca="1" si="28"/>
        <v>1328</v>
      </c>
      <c r="C1328" s="56"/>
      <c r="D1328" s="3"/>
      <c r="E1328" s="3"/>
      <c r="F1328" s="3"/>
      <c r="G1328" s="57" t="s">
        <v>201</v>
      </c>
      <c r="H1328" s="12">
        <v>0</v>
      </c>
      <c r="J1328" s="4"/>
      <c r="K1328" s="4"/>
      <c r="L1328" s="4"/>
      <c r="M1328" s="4"/>
      <c r="N1328" s="4"/>
      <c r="O1328" s="4"/>
    </row>
    <row r="1329" spans="1:15" ht="11.65" customHeight="1" x14ac:dyDescent="0.2">
      <c r="A1329" s="5">
        <f t="shared" ca="1" si="28"/>
        <v>1329</v>
      </c>
      <c r="C1329" s="56"/>
      <c r="D1329" s="3"/>
      <c r="E1329" s="3"/>
      <c r="F1329" s="3"/>
      <c r="G1329" s="57"/>
      <c r="H1329" s="2"/>
      <c r="J1329" s="4"/>
      <c r="K1329" s="4"/>
      <c r="L1329" s="4"/>
      <c r="M1329" s="4"/>
      <c r="N1329" s="4"/>
      <c r="O1329" s="4"/>
    </row>
    <row r="1330" spans="1:15" ht="11.65" customHeight="1" x14ac:dyDescent="0.2">
      <c r="A1330" s="5">
        <f t="shared" ca="1" si="28"/>
        <v>1330</v>
      </c>
      <c r="C1330" s="56">
        <v>1081390</v>
      </c>
      <c r="D1330" s="3" t="s">
        <v>227</v>
      </c>
      <c r="E1330" s="3"/>
      <c r="F1330" s="3"/>
      <c r="G1330" s="57"/>
      <c r="H1330" s="2"/>
      <c r="J1330" s="4"/>
      <c r="K1330" s="4"/>
      <c r="L1330" s="4"/>
      <c r="M1330" s="4"/>
      <c r="N1330" s="4"/>
      <c r="O1330" s="4"/>
    </row>
    <row r="1331" spans="1:15" ht="11.65" customHeight="1" x14ac:dyDescent="0.2">
      <c r="A1331" s="5">
        <f t="shared" ca="1" si="28"/>
        <v>1331</v>
      </c>
      <c r="C1331" s="56"/>
      <c r="D1331" s="3"/>
      <c r="E1331" s="3"/>
      <c r="F1331" s="3" t="s">
        <v>248</v>
      </c>
      <c r="G1331" s="57"/>
      <c r="H1331" s="10">
        <v>0</v>
      </c>
      <c r="J1331" s="4"/>
      <c r="K1331" s="4"/>
      <c r="L1331" s="4"/>
      <c r="M1331" s="4"/>
      <c r="N1331" s="4"/>
      <c r="O1331" s="4"/>
    </row>
    <row r="1332" spans="1:15" ht="11.65" customHeight="1" x14ac:dyDescent="0.2">
      <c r="A1332" s="5">
        <f t="shared" ca="1" si="28"/>
        <v>1332</v>
      </c>
      <c r="C1332" s="56"/>
      <c r="D1332" s="3"/>
      <c r="E1332" s="3"/>
      <c r="F1332" s="3"/>
      <c r="G1332" s="57"/>
      <c r="H1332" s="25">
        <v>0</v>
      </c>
      <c r="J1332" s="4"/>
      <c r="K1332" s="4"/>
      <c r="L1332" s="4"/>
      <c r="M1332" s="4"/>
      <c r="N1332" s="4"/>
      <c r="O1332" s="4"/>
    </row>
    <row r="1333" spans="1:15" ht="11.65" customHeight="1" x14ac:dyDescent="0.2">
      <c r="A1333" s="5">
        <f t="shared" ca="1" si="28"/>
        <v>1333</v>
      </c>
      <c r="C1333" s="56"/>
      <c r="D1333" s="3"/>
      <c r="E1333" s="3"/>
      <c r="F1333" s="3"/>
      <c r="G1333" s="57"/>
      <c r="H1333" s="2"/>
      <c r="J1333" s="4"/>
      <c r="K1333" s="4"/>
      <c r="L1333" s="4"/>
      <c r="M1333" s="4"/>
      <c r="N1333" s="4"/>
      <c r="O1333" s="4"/>
    </row>
    <row r="1334" spans="1:15" ht="11.65" customHeight="1" x14ac:dyDescent="0.2">
      <c r="A1334" s="5">
        <f t="shared" ca="1" si="28"/>
        <v>1334</v>
      </c>
      <c r="C1334" s="56"/>
      <c r="D1334" s="3" t="s">
        <v>110</v>
      </c>
      <c r="E1334" s="3"/>
      <c r="F1334" s="3"/>
      <c r="G1334" s="57"/>
      <c r="H1334" s="10">
        <v>0</v>
      </c>
      <c r="J1334" s="4"/>
      <c r="K1334" s="4"/>
      <c r="L1334" s="4"/>
      <c r="M1334" s="4"/>
      <c r="N1334" s="4"/>
      <c r="O1334" s="4"/>
    </row>
    <row r="1335" spans="1:15" ht="11.65" customHeight="1" x14ac:dyDescent="0.2">
      <c r="A1335" s="5">
        <f t="shared" ca="1" si="28"/>
        <v>1335</v>
      </c>
      <c r="C1335" s="56"/>
      <c r="D1335" s="3"/>
      <c r="E1335" s="3"/>
      <c r="F1335" s="3"/>
      <c r="G1335" s="57"/>
      <c r="H1335" s="12">
        <v>0</v>
      </c>
      <c r="J1335" s="4"/>
      <c r="K1335" s="4"/>
      <c r="L1335" s="4"/>
      <c r="M1335" s="4"/>
      <c r="N1335" s="4"/>
      <c r="O1335" s="4"/>
    </row>
    <row r="1336" spans="1:15" ht="11.65" customHeight="1" x14ac:dyDescent="0.2">
      <c r="A1336" s="5">
        <f t="shared" ca="1" si="28"/>
        <v>1336</v>
      </c>
      <c r="C1336" s="56"/>
      <c r="D1336" s="3"/>
      <c r="E1336" s="3"/>
      <c r="F1336" s="3"/>
      <c r="G1336" s="57"/>
      <c r="H1336" s="2"/>
      <c r="J1336" s="4"/>
      <c r="K1336" s="4"/>
      <c r="L1336" s="4"/>
      <c r="M1336" s="4"/>
      <c r="N1336" s="4"/>
      <c r="O1336" s="4"/>
    </row>
    <row r="1337" spans="1:15" ht="11.65" customHeight="1" x14ac:dyDescent="0.2">
      <c r="A1337" s="5">
        <f t="shared" ca="1" si="28"/>
        <v>1337</v>
      </c>
      <c r="C1337" s="56">
        <v>1081399</v>
      </c>
      <c r="D1337" s="3" t="s">
        <v>227</v>
      </c>
      <c r="E1337" s="3"/>
      <c r="F1337" s="3"/>
      <c r="G1337" s="57"/>
      <c r="H1337" s="2"/>
      <c r="J1337" s="4"/>
      <c r="K1337" s="4"/>
      <c r="L1337" s="4"/>
      <c r="M1337" s="4"/>
      <c r="N1337" s="4"/>
      <c r="O1337" s="4"/>
    </row>
    <row r="1338" spans="1:15" ht="11.65" customHeight="1" x14ac:dyDescent="0.2">
      <c r="A1338" s="5">
        <f t="shared" ca="1" si="28"/>
        <v>1338</v>
      </c>
      <c r="C1338" s="56"/>
      <c r="D1338" s="3"/>
      <c r="E1338" s="3"/>
      <c r="F1338" s="3" t="s">
        <v>193</v>
      </c>
      <c r="G1338" s="57"/>
      <c r="H1338" s="10">
        <v>0</v>
      </c>
      <c r="J1338" s="4"/>
      <c r="K1338" s="4"/>
      <c r="L1338" s="4"/>
      <c r="M1338" s="4"/>
      <c r="N1338" s="4"/>
      <c r="O1338" s="4"/>
    </row>
    <row r="1339" spans="1:15" ht="11.65" customHeight="1" x14ac:dyDescent="0.2">
      <c r="A1339" s="5">
        <f t="shared" ca="1" si="28"/>
        <v>1339</v>
      </c>
      <c r="C1339" s="56"/>
      <c r="D1339" s="3"/>
      <c r="E1339" s="3"/>
      <c r="F1339" s="3" t="s">
        <v>247</v>
      </c>
      <c r="G1339" s="57"/>
      <c r="H1339" s="10">
        <v>0</v>
      </c>
      <c r="J1339" s="4"/>
      <c r="K1339" s="4"/>
      <c r="L1339" s="4"/>
      <c r="M1339" s="4"/>
      <c r="N1339" s="4"/>
      <c r="O1339" s="4"/>
    </row>
    <row r="1340" spans="1:15" ht="11.65" customHeight="1" x14ac:dyDescent="0.2">
      <c r="A1340" s="5">
        <f t="shared" ca="1" si="28"/>
        <v>1340</v>
      </c>
      <c r="C1340" s="56"/>
      <c r="D1340" s="3"/>
      <c r="E1340" s="3"/>
      <c r="F1340" s="3"/>
      <c r="G1340" s="57"/>
      <c r="H1340" s="25">
        <v>0</v>
      </c>
      <c r="J1340" s="4"/>
      <c r="K1340" s="4"/>
      <c r="L1340" s="4"/>
      <c r="M1340" s="4"/>
      <c r="N1340" s="4"/>
      <c r="O1340" s="4"/>
    </row>
    <row r="1341" spans="1:15" ht="11.65" customHeight="1" x14ac:dyDescent="0.2">
      <c r="A1341" s="5">
        <f t="shared" ca="1" si="28"/>
        <v>1341</v>
      </c>
      <c r="C1341" s="56"/>
      <c r="D1341" s="3"/>
      <c r="E1341" s="3"/>
      <c r="F1341" s="3"/>
      <c r="G1341" s="57"/>
      <c r="H1341" s="2"/>
      <c r="J1341" s="4"/>
      <c r="K1341" s="4"/>
      <c r="L1341" s="4"/>
      <c r="M1341" s="4"/>
      <c r="N1341" s="4"/>
      <c r="O1341" s="4"/>
    </row>
    <row r="1342" spans="1:15" ht="11.65" customHeight="1" x14ac:dyDescent="0.2">
      <c r="A1342" s="5">
        <f t="shared" ref="A1342:A1405" ca="1" si="29">OFFSET(A1342,-1,)+1</f>
        <v>1342</v>
      </c>
      <c r="C1342" s="56"/>
      <c r="D1342" s="3" t="s">
        <v>110</v>
      </c>
      <c r="E1342" s="3"/>
      <c r="F1342" s="3"/>
      <c r="G1342" s="57"/>
      <c r="H1342" s="10">
        <v>0</v>
      </c>
      <c r="J1342" s="4"/>
      <c r="K1342" s="4"/>
      <c r="L1342" s="4"/>
      <c r="M1342" s="4"/>
      <c r="N1342" s="4"/>
      <c r="O1342" s="4"/>
    </row>
    <row r="1343" spans="1:15" ht="11.65" customHeight="1" x14ac:dyDescent="0.2">
      <c r="A1343" s="5">
        <f t="shared" ca="1" si="29"/>
        <v>1343</v>
      </c>
      <c r="C1343" s="56"/>
      <c r="D1343" s="3"/>
      <c r="E1343" s="3"/>
      <c r="F1343" s="3"/>
      <c r="G1343" s="57"/>
      <c r="H1343" s="12">
        <v>0</v>
      </c>
      <c r="J1343" s="11"/>
      <c r="K1343" s="11"/>
      <c r="L1343" s="11"/>
      <c r="M1343" s="11"/>
      <c r="N1343" s="11"/>
      <c r="O1343" s="11"/>
    </row>
    <row r="1344" spans="1:15" ht="11.65" customHeight="1" x14ac:dyDescent="0.2">
      <c r="A1344" s="5">
        <f t="shared" ca="1" si="29"/>
        <v>1344</v>
      </c>
      <c r="C1344" s="56"/>
      <c r="D1344" s="3"/>
      <c r="E1344" s="3"/>
      <c r="F1344" s="3"/>
      <c r="G1344" s="57"/>
      <c r="H1344" s="2"/>
      <c r="J1344" s="4"/>
      <c r="K1344" s="4"/>
      <c r="L1344" s="4"/>
      <c r="M1344" s="4"/>
      <c r="N1344" s="4"/>
      <c r="O1344" s="4"/>
    </row>
    <row r="1345" spans="1:15" ht="11.65" customHeight="1" x14ac:dyDescent="0.2">
      <c r="A1345" s="5">
        <f t="shared" ca="1" si="29"/>
        <v>1345</v>
      </c>
      <c r="C1345" s="56"/>
      <c r="D1345" s="3"/>
      <c r="E1345" s="3"/>
      <c r="F1345" s="3"/>
      <c r="G1345" s="57"/>
      <c r="H1345" s="2"/>
      <c r="J1345" s="15"/>
      <c r="K1345" s="15"/>
      <c r="L1345" s="15"/>
      <c r="M1345" s="15"/>
      <c r="N1345" s="15"/>
      <c r="O1345" s="15"/>
    </row>
    <row r="1346" spans="1:15" ht="11.65" customHeight="1" thickBot="1" x14ac:dyDescent="0.25">
      <c r="A1346" s="5">
        <f t="shared" ca="1" si="29"/>
        <v>1346</v>
      </c>
      <c r="C1346" s="63" t="s">
        <v>228</v>
      </c>
      <c r="D1346" s="3"/>
      <c r="E1346" s="3"/>
      <c r="F1346" s="3"/>
      <c r="G1346" s="57" t="s">
        <v>201</v>
      </c>
      <c r="H1346" s="13">
        <f>SUBTOTAL(9,H1303:H1343)</f>
        <v>-41982308.296619728</v>
      </c>
      <c r="J1346" s="17"/>
      <c r="K1346" s="17"/>
      <c r="L1346" s="17"/>
      <c r="M1346" s="17"/>
      <c r="N1346" s="17"/>
      <c r="O1346" s="17"/>
    </row>
    <row r="1347" spans="1:15" ht="11.65" customHeight="1" thickTop="1" x14ac:dyDescent="0.2">
      <c r="A1347" s="5">
        <f t="shared" ca="1" si="29"/>
        <v>1347</v>
      </c>
      <c r="C1347" s="56"/>
      <c r="D1347" s="3"/>
      <c r="E1347" s="3"/>
      <c r="F1347" s="3"/>
      <c r="G1347" s="57"/>
      <c r="H1347" s="2"/>
      <c r="J1347" s="4"/>
      <c r="K1347" s="4"/>
      <c r="L1347" s="4"/>
      <c r="M1347" s="4"/>
      <c r="N1347" s="4"/>
      <c r="O1347" s="4"/>
    </row>
    <row r="1348" spans="1:15" ht="11.65" customHeight="1" x14ac:dyDescent="0.2">
      <c r="A1348" s="5">
        <f t="shared" ca="1" si="29"/>
        <v>1348</v>
      </c>
      <c r="C1348" s="56"/>
      <c r="D1348" s="3"/>
      <c r="E1348" s="58"/>
      <c r="F1348" s="3"/>
      <c r="G1348" s="57"/>
      <c r="H1348" s="14"/>
      <c r="J1348" s="4"/>
      <c r="K1348" s="4"/>
      <c r="L1348" s="4"/>
      <c r="M1348" s="4"/>
      <c r="N1348" s="4"/>
      <c r="O1348" s="4"/>
    </row>
    <row r="1349" spans="1:15" ht="11.65" customHeight="1" x14ac:dyDescent="0.2">
      <c r="A1349" s="5">
        <f t="shared" ca="1" si="29"/>
        <v>1349</v>
      </c>
      <c r="C1349" s="59"/>
      <c r="D1349" s="60"/>
      <c r="E1349" s="61"/>
      <c r="F1349" s="60"/>
      <c r="G1349" s="62"/>
      <c r="H1349" s="16"/>
      <c r="J1349" s="4"/>
      <c r="K1349" s="4"/>
      <c r="L1349" s="4"/>
      <c r="M1349" s="4"/>
      <c r="N1349" s="4"/>
      <c r="O1349" s="4"/>
    </row>
    <row r="1350" spans="1:15" ht="11.65" customHeight="1" x14ac:dyDescent="0.2">
      <c r="A1350" s="5">
        <f t="shared" ca="1" si="29"/>
        <v>1350</v>
      </c>
      <c r="C1350" s="56" t="s">
        <v>229</v>
      </c>
      <c r="D1350" s="3"/>
      <c r="E1350" s="3"/>
      <c r="F1350" s="3"/>
      <c r="G1350" s="57"/>
      <c r="H1350" s="2"/>
      <c r="J1350" s="4"/>
      <c r="K1350" s="4"/>
      <c r="L1350" s="4"/>
      <c r="M1350" s="4"/>
      <c r="N1350" s="4"/>
      <c r="O1350" s="4"/>
    </row>
    <row r="1351" spans="1:15" ht="11.65" customHeight="1" x14ac:dyDescent="0.2">
      <c r="A1351" s="5">
        <f t="shared" ca="1" si="29"/>
        <v>1351</v>
      </c>
      <c r="C1351" s="56"/>
      <c r="D1351" s="3"/>
      <c r="E1351" s="3" t="s">
        <v>193</v>
      </c>
      <c r="F1351" s="3"/>
      <c r="G1351" s="57"/>
      <c r="H1351" s="10">
        <f t="shared" ref="H1351:H1364" si="30">SUMIFS(H1303:H1316,F1303:F1316,E1351)</f>
        <v>-25132956.48</v>
      </c>
      <c r="J1351" s="4"/>
      <c r="K1351" s="4"/>
      <c r="L1351" s="4"/>
      <c r="M1351" s="4"/>
      <c r="N1351" s="4"/>
      <c r="O1351" s="4"/>
    </row>
    <row r="1352" spans="1:15" ht="11.65" customHeight="1" x14ac:dyDescent="0.2">
      <c r="A1352" s="5">
        <f t="shared" ca="1" si="29"/>
        <v>1352</v>
      </c>
      <c r="C1352" s="56"/>
      <c r="D1352" s="3"/>
      <c r="E1352" s="3" t="s">
        <v>302</v>
      </c>
      <c r="F1352" s="3"/>
      <c r="G1352" s="57"/>
      <c r="H1352" s="10">
        <f t="shared" si="30"/>
        <v>0</v>
      </c>
      <c r="J1352" s="4"/>
      <c r="K1352" s="4"/>
      <c r="L1352" s="4"/>
      <c r="M1352" s="4"/>
      <c r="N1352" s="4"/>
      <c r="O1352" s="4"/>
    </row>
    <row r="1353" spans="1:15" ht="11.65" customHeight="1" x14ac:dyDescent="0.2">
      <c r="A1353" s="5">
        <f t="shared" ca="1" si="29"/>
        <v>1353</v>
      </c>
      <c r="C1353" s="56"/>
      <c r="D1353" s="3"/>
      <c r="E1353" s="3" t="s">
        <v>303</v>
      </c>
      <c r="F1353" s="3"/>
      <c r="G1353" s="57"/>
      <c r="H1353" s="10">
        <f t="shared" si="30"/>
        <v>0</v>
      </c>
      <c r="J1353" s="4"/>
      <c r="K1353" s="4"/>
      <c r="L1353" s="4"/>
      <c r="M1353" s="4"/>
      <c r="N1353" s="4"/>
      <c r="O1353" s="4"/>
    </row>
    <row r="1354" spans="1:15" ht="11.65" customHeight="1" x14ac:dyDescent="0.2">
      <c r="A1354" s="5">
        <f t="shared" ca="1" si="29"/>
        <v>1354</v>
      </c>
      <c r="C1354" s="56"/>
      <c r="D1354" s="3"/>
      <c r="E1354" s="3" t="s">
        <v>24</v>
      </c>
      <c r="F1354" s="3"/>
      <c r="G1354" s="57"/>
      <c r="H1354" s="10">
        <f t="shared" si="30"/>
        <v>-6155681.604777894</v>
      </c>
      <c r="J1354" s="4"/>
      <c r="K1354" s="4"/>
      <c r="L1354" s="4"/>
      <c r="M1354" s="4"/>
      <c r="N1354" s="4"/>
      <c r="O1354" s="4"/>
    </row>
    <row r="1355" spans="1:15" ht="11.65" customHeight="1" x14ac:dyDescent="0.2">
      <c r="A1355" s="5">
        <f t="shared" ca="1" si="29"/>
        <v>1355</v>
      </c>
      <c r="C1355" s="56"/>
      <c r="D1355" s="3"/>
      <c r="E1355" s="3" t="s">
        <v>255</v>
      </c>
      <c r="F1355" s="3"/>
      <c r="G1355" s="57"/>
      <c r="H1355" s="10">
        <f t="shared" si="30"/>
        <v>-461529.3370193413</v>
      </c>
      <c r="J1355" s="4"/>
      <c r="K1355" s="4"/>
      <c r="L1355" s="4"/>
      <c r="M1355" s="4"/>
      <c r="N1355" s="4"/>
      <c r="O1355" s="4"/>
    </row>
    <row r="1356" spans="1:15" ht="11.65" customHeight="1" x14ac:dyDescent="0.2">
      <c r="A1356" s="5">
        <f t="shared" ca="1" si="29"/>
        <v>1356</v>
      </c>
      <c r="C1356" s="56"/>
      <c r="D1356" s="3"/>
      <c r="E1356" s="3" t="s">
        <v>248</v>
      </c>
      <c r="F1356" s="3"/>
      <c r="G1356" s="57"/>
      <c r="H1356" s="10">
        <f t="shared" si="30"/>
        <v>-8227996.2565141413</v>
      </c>
      <c r="J1356" s="4"/>
      <c r="K1356" s="4"/>
      <c r="L1356" s="4"/>
      <c r="M1356" s="4"/>
      <c r="N1356" s="4"/>
      <c r="O1356" s="4"/>
    </row>
    <row r="1357" spans="1:15" ht="11.65" customHeight="1" x14ac:dyDescent="0.2">
      <c r="A1357" s="5">
        <f t="shared" ca="1" si="29"/>
        <v>1357</v>
      </c>
      <c r="C1357" s="56"/>
      <c r="D1357" s="3"/>
      <c r="E1357" s="3" t="s">
        <v>247</v>
      </c>
      <c r="F1357" s="3"/>
      <c r="G1357" s="57"/>
      <c r="H1357" s="10">
        <f t="shared" si="30"/>
        <v>0</v>
      </c>
      <c r="J1357" s="4"/>
      <c r="K1357" s="4"/>
      <c r="L1357" s="4"/>
      <c r="M1357" s="4"/>
      <c r="N1357" s="4"/>
      <c r="O1357" s="4"/>
    </row>
    <row r="1358" spans="1:15" ht="11.65" customHeight="1" x14ac:dyDescent="0.2">
      <c r="A1358" s="5">
        <f t="shared" ca="1" si="29"/>
        <v>1358</v>
      </c>
      <c r="C1358" s="56"/>
      <c r="D1358" s="3"/>
      <c r="E1358" s="3" t="s">
        <v>249</v>
      </c>
      <c r="F1358" s="3"/>
      <c r="G1358" s="57"/>
      <c r="H1358" s="10">
        <f t="shared" si="30"/>
        <v>-371766.01772871643</v>
      </c>
      <c r="J1358" s="4"/>
      <c r="K1358" s="4"/>
      <c r="L1358" s="4"/>
      <c r="M1358" s="4"/>
      <c r="N1358" s="4"/>
      <c r="O1358" s="4"/>
    </row>
    <row r="1359" spans="1:15" ht="11.65" customHeight="1" x14ac:dyDescent="0.2">
      <c r="A1359" s="5">
        <f t="shared" ca="1" si="29"/>
        <v>1359</v>
      </c>
      <c r="C1359" s="56"/>
      <c r="D1359" s="3"/>
      <c r="E1359" s="3" t="s">
        <v>251</v>
      </c>
      <c r="F1359" s="3"/>
      <c r="G1359" s="57"/>
      <c r="H1359" s="10">
        <f t="shared" si="30"/>
        <v>0</v>
      </c>
      <c r="J1359" s="4"/>
      <c r="K1359" s="4"/>
      <c r="L1359" s="4"/>
      <c r="M1359" s="4"/>
      <c r="N1359" s="4"/>
      <c r="O1359" s="4"/>
    </row>
    <row r="1360" spans="1:15" ht="11.65" customHeight="1" x14ac:dyDescent="0.2">
      <c r="A1360" s="5">
        <f t="shared" ca="1" si="29"/>
        <v>1360</v>
      </c>
      <c r="C1360" s="56"/>
      <c r="D1360" s="3"/>
      <c r="E1360" s="3" t="s">
        <v>253</v>
      </c>
      <c r="F1360" s="3"/>
      <c r="G1360" s="57"/>
      <c r="H1360" s="10">
        <f t="shared" si="30"/>
        <v>-1632378.6005796376</v>
      </c>
      <c r="J1360" s="4"/>
      <c r="K1360" s="4"/>
      <c r="L1360" s="4"/>
      <c r="M1360" s="4"/>
      <c r="N1360" s="4"/>
      <c r="O1360" s="4"/>
    </row>
    <row r="1361" spans="1:15" ht="11.65" customHeight="1" x14ac:dyDescent="0.2">
      <c r="A1361" s="5">
        <f t="shared" ca="1" si="29"/>
        <v>1361</v>
      </c>
      <c r="C1361" s="56"/>
      <c r="D1361" s="3"/>
      <c r="E1361" s="3" t="s">
        <v>256</v>
      </c>
      <c r="F1361" s="3"/>
      <c r="G1361" s="57"/>
      <c r="H1361" s="10">
        <f t="shared" si="30"/>
        <v>0</v>
      </c>
      <c r="J1361" s="4"/>
      <c r="K1361" s="4"/>
      <c r="L1361" s="4"/>
      <c r="M1361" s="4"/>
      <c r="N1361" s="4"/>
      <c r="O1361" s="4"/>
    </row>
    <row r="1362" spans="1:15" ht="11.65" customHeight="1" x14ac:dyDescent="0.2">
      <c r="A1362" s="5">
        <f t="shared" ca="1" si="29"/>
        <v>1362</v>
      </c>
      <c r="C1362" s="56"/>
      <c r="D1362" s="3"/>
      <c r="E1362" s="3" t="s">
        <v>30</v>
      </c>
      <c r="F1362" s="3"/>
      <c r="G1362" s="57"/>
      <c r="H1362" s="10">
        <f t="shared" si="30"/>
        <v>0</v>
      </c>
      <c r="J1362" s="4"/>
      <c r="K1362" s="4"/>
      <c r="L1362" s="4"/>
      <c r="M1362" s="4"/>
      <c r="N1362" s="4"/>
      <c r="O1362" s="4"/>
    </row>
    <row r="1363" spans="1:15" ht="11.65" customHeight="1" x14ac:dyDescent="0.2">
      <c r="A1363" s="5">
        <f t="shared" ca="1" si="29"/>
        <v>1363</v>
      </c>
      <c r="C1363" s="56"/>
      <c r="D1363" s="3"/>
      <c r="E1363" s="3" t="s">
        <v>251</v>
      </c>
      <c r="F1363" s="3"/>
      <c r="G1363" s="57"/>
      <c r="H1363" s="10">
        <f t="shared" si="30"/>
        <v>0</v>
      </c>
      <c r="J1363" s="4"/>
      <c r="K1363" s="4"/>
      <c r="L1363" s="4"/>
      <c r="M1363" s="4"/>
      <c r="N1363" s="4"/>
      <c r="O1363" s="4"/>
    </row>
    <row r="1364" spans="1:15" ht="11.65" customHeight="1" x14ac:dyDescent="0.2">
      <c r="A1364" s="5">
        <f t="shared" ca="1" si="29"/>
        <v>1364</v>
      </c>
      <c r="C1364" s="56"/>
      <c r="D1364" s="3"/>
      <c r="E1364" s="3" t="s">
        <v>251</v>
      </c>
      <c r="F1364" s="3"/>
      <c r="G1364" s="57"/>
      <c r="H1364" s="10">
        <f t="shared" si="30"/>
        <v>0</v>
      </c>
      <c r="J1364" s="4"/>
      <c r="K1364" s="4"/>
      <c r="L1364" s="4"/>
      <c r="M1364" s="4"/>
      <c r="N1364" s="4"/>
      <c r="O1364" s="4"/>
    </row>
    <row r="1365" spans="1:15" ht="11.65" customHeight="1" x14ac:dyDescent="0.2">
      <c r="A1365" s="5">
        <f t="shared" ca="1" si="29"/>
        <v>1365</v>
      </c>
      <c r="C1365" s="56"/>
      <c r="D1365" s="3"/>
      <c r="E1365" s="3" t="s">
        <v>110</v>
      </c>
      <c r="F1365" s="3"/>
      <c r="G1365" s="57"/>
      <c r="H1365" s="10">
        <v>0</v>
      </c>
      <c r="J1365" s="4"/>
      <c r="K1365" s="4"/>
      <c r="L1365" s="4"/>
      <c r="M1365" s="4"/>
      <c r="N1365" s="4"/>
      <c r="O1365" s="4"/>
    </row>
    <row r="1366" spans="1:15" ht="11.65" customHeight="1" thickBot="1" x14ac:dyDescent="0.25">
      <c r="A1366" s="5">
        <f t="shared" ca="1" si="29"/>
        <v>1366</v>
      </c>
      <c r="C1366" s="56" t="s">
        <v>230</v>
      </c>
      <c r="D1366" s="3"/>
      <c r="E1366" s="3"/>
      <c r="F1366" s="3"/>
      <c r="G1366" s="57" t="s">
        <v>201</v>
      </c>
      <c r="H1366" s="19">
        <f>SUM(H1351:H1365)</f>
        <v>-41982308.296619728</v>
      </c>
      <c r="J1366" s="11"/>
      <c r="K1366" s="11"/>
      <c r="L1366" s="11"/>
      <c r="M1366" s="11"/>
      <c r="N1366" s="11"/>
      <c r="O1366" s="11"/>
    </row>
    <row r="1367" spans="1:15" ht="11.65" customHeight="1" thickTop="1" x14ac:dyDescent="0.2">
      <c r="A1367" s="5">
        <f t="shared" ca="1" si="29"/>
        <v>1367</v>
      </c>
      <c r="C1367" s="56"/>
      <c r="D1367" s="3"/>
      <c r="E1367" s="3"/>
      <c r="F1367" s="3"/>
      <c r="G1367" s="57"/>
      <c r="H1367" s="2"/>
      <c r="J1367" s="4"/>
      <c r="K1367" s="4"/>
      <c r="L1367" s="4"/>
      <c r="M1367" s="4"/>
      <c r="N1367" s="4"/>
      <c r="O1367" s="4"/>
    </row>
    <row r="1368" spans="1:15" ht="11.65" customHeight="1" x14ac:dyDescent="0.2">
      <c r="A1368" s="5">
        <f t="shared" ca="1" si="29"/>
        <v>1368</v>
      </c>
      <c r="C1368" s="56"/>
      <c r="D1368" s="3"/>
      <c r="E1368" s="3"/>
      <c r="F1368" s="3"/>
      <c r="G1368" s="57"/>
      <c r="H1368" s="2"/>
      <c r="J1368" s="4"/>
      <c r="K1368" s="4"/>
      <c r="L1368" s="4"/>
      <c r="M1368" s="4"/>
      <c r="N1368" s="4"/>
      <c r="O1368" s="4"/>
    </row>
    <row r="1369" spans="1:15" ht="11.65" customHeight="1" thickBot="1" x14ac:dyDescent="0.25">
      <c r="A1369" s="5">
        <f t="shared" ca="1" si="29"/>
        <v>1369</v>
      </c>
      <c r="C1369" s="63" t="s">
        <v>231</v>
      </c>
      <c r="D1369" s="3"/>
      <c r="E1369" s="3"/>
      <c r="F1369" s="3"/>
      <c r="G1369" s="57" t="s">
        <v>201</v>
      </c>
      <c r="H1369" s="13">
        <f>H1346+H1296+H1224+H1203</f>
        <v>-754007071.25064695</v>
      </c>
      <c r="J1369" s="4"/>
      <c r="K1369" s="4"/>
      <c r="L1369" s="4"/>
      <c r="M1369" s="4"/>
      <c r="N1369" s="4"/>
      <c r="O1369" s="4"/>
    </row>
    <row r="1370" spans="1:15" ht="11.65" customHeight="1" thickTop="1" x14ac:dyDescent="0.2">
      <c r="A1370" s="5">
        <f t="shared" ca="1" si="29"/>
        <v>1370</v>
      </c>
      <c r="C1370" s="56" t="s">
        <v>232</v>
      </c>
      <c r="D1370" s="3" t="s">
        <v>233</v>
      </c>
      <c r="E1370" s="3"/>
      <c r="F1370" s="3"/>
      <c r="G1370" s="57"/>
      <c r="H1370" s="2"/>
      <c r="J1370" s="4"/>
      <c r="K1370" s="4"/>
      <c r="L1370" s="4"/>
      <c r="M1370" s="4"/>
      <c r="N1370" s="4"/>
      <c r="O1370" s="4"/>
    </row>
    <row r="1371" spans="1:15" ht="11.65" customHeight="1" x14ac:dyDescent="0.2">
      <c r="A1371" s="5">
        <f t="shared" ca="1" si="29"/>
        <v>1371</v>
      </c>
      <c r="C1371" s="56"/>
      <c r="D1371" s="3"/>
      <c r="E1371" s="3"/>
      <c r="F1371" s="3" t="s">
        <v>249</v>
      </c>
      <c r="G1371" s="57"/>
      <c r="H1371" s="10">
        <v>0</v>
      </c>
      <c r="J1371" s="4"/>
      <c r="K1371" s="4"/>
      <c r="L1371" s="4"/>
      <c r="M1371" s="4"/>
      <c r="N1371" s="4"/>
      <c r="O1371" s="4"/>
    </row>
    <row r="1372" spans="1:15" ht="11.65" customHeight="1" x14ac:dyDescent="0.2">
      <c r="A1372" s="5">
        <f t="shared" ca="1" si="29"/>
        <v>1372</v>
      </c>
      <c r="C1372" s="56"/>
      <c r="D1372" s="3"/>
      <c r="E1372" s="3"/>
      <c r="F1372" s="3" t="s">
        <v>249</v>
      </c>
      <c r="G1372" s="57"/>
      <c r="H1372" s="10">
        <v>0</v>
      </c>
      <c r="J1372" s="4"/>
      <c r="K1372" s="4"/>
      <c r="L1372" s="4"/>
      <c r="M1372" s="4"/>
      <c r="N1372" s="4"/>
      <c r="O1372" s="4"/>
    </row>
    <row r="1373" spans="1:15" ht="11.65" customHeight="1" x14ac:dyDescent="0.2">
      <c r="A1373" s="5">
        <f t="shared" ca="1" si="29"/>
        <v>1373</v>
      </c>
      <c r="C1373" s="56"/>
      <c r="D1373" s="3"/>
      <c r="E1373" s="3"/>
      <c r="F1373" s="3" t="s">
        <v>251</v>
      </c>
      <c r="G1373" s="57"/>
      <c r="H1373" s="10">
        <v>0</v>
      </c>
      <c r="J1373" s="4"/>
      <c r="K1373" s="4"/>
      <c r="L1373" s="4"/>
      <c r="M1373" s="4"/>
      <c r="N1373" s="4"/>
      <c r="O1373" s="4"/>
    </row>
    <row r="1374" spans="1:15" ht="11.65" customHeight="1" x14ac:dyDescent="0.2">
      <c r="A1374" s="5">
        <f t="shared" ca="1" si="29"/>
        <v>1374</v>
      </c>
      <c r="C1374" s="56"/>
      <c r="D1374" s="3"/>
      <c r="E1374" s="3"/>
      <c r="F1374" s="3" t="s">
        <v>24</v>
      </c>
      <c r="G1374" s="57"/>
      <c r="H1374" s="10">
        <v>0</v>
      </c>
      <c r="J1374" s="4"/>
      <c r="K1374" s="4"/>
      <c r="L1374" s="4"/>
      <c r="M1374" s="4"/>
      <c r="N1374" s="4"/>
      <c r="O1374" s="4"/>
    </row>
    <row r="1375" spans="1:15" ht="11.65" customHeight="1" thickBot="1" x14ac:dyDescent="0.25">
      <c r="A1375" s="5">
        <f t="shared" ca="1" si="29"/>
        <v>1375</v>
      </c>
      <c r="C1375" s="56"/>
      <c r="D1375" s="3"/>
      <c r="E1375" s="3"/>
      <c r="F1375" s="3"/>
      <c r="G1375" s="57"/>
      <c r="H1375" s="19">
        <f>SUBTOTAL(9,H1371:H1374)</f>
        <v>0</v>
      </c>
      <c r="J1375" s="4"/>
      <c r="K1375" s="4"/>
      <c r="L1375" s="4"/>
      <c r="M1375" s="4"/>
      <c r="N1375" s="4"/>
      <c r="O1375" s="4"/>
    </row>
    <row r="1376" spans="1:15" ht="11.65" customHeight="1" thickTop="1" x14ac:dyDescent="0.2">
      <c r="A1376" s="5">
        <f t="shared" ca="1" si="29"/>
        <v>1376</v>
      </c>
      <c r="C1376" s="56"/>
      <c r="D1376" s="3"/>
      <c r="E1376" s="3"/>
      <c r="F1376" s="3"/>
      <c r="G1376" s="57"/>
      <c r="H1376" s="2"/>
      <c r="J1376" s="4"/>
      <c r="K1376" s="4"/>
      <c r="L1376" s="4"/>
      <c r="M1376" s="4"/>
      <c r="N1376" s="4"/>
      <c r="O1376" s="4"/>
    </row>
    <row r="1377" spans="1:15" ht="11.65" customHeight="1" x14ac:dyDescent="0.2">
      <c r="A1377" s="5">
        <f t="shared" ca="1" si="29"/>
        <v>1377</v>
      </c>
      <c r="C1377" s="56"/>
      <c r="D1377" s="3"/>
      <c r="E1377" s="3"/>
      <c r="F1377" s="3"/>
      <c r="G1377" s="57"/>
      <c r="H1377" s="2"/>
      <c r="J1377" s="4"/>
      <c r="K1377" s="4"/>
      <c r="L1377" s="4"/>
      <c r="M1377" s="4"/>
      <c r="N1377" s="4"/>
      <c r="O1377" s="4"/>
    </row>
    <row r="1378" spans="1:15" ht="11.65" customHeight="1" x14ac:dyDescent="0.2">
      <c r="A1378" s="5">
        <f t="shared" ca="1" si="29"/>
        <v>1378</v>
      </c>
      <c r="C1378" s="56" t="s">
        <v>234</v>
      </c>
      <c r="D1378" s="3" t="s">
        <v>235</v>
      </c>
      <c r="E1378" s="3"/>
      <c r="F1378" s="3"/>
      <c r="G1378" s="57"/>
      <c r="H1378" s="2"/>
      <c r="J1378" s="4"/>
      <c r="K1378" s="4"/>
      <c r="L1378" s="4"/>
      <c r="M1378" s="4"/>
      <c r="N1378" s="4"/>
      <c r="O1378" s="4"/>
    </row>
    <row r="1379" spans="1:15" ht="11.65" customHeight="1" x14ac:dyDescent="0.2">
      <c r="A1379" s="5">
        <f t="shared" ca="1" si="29"/>
        <v>1379</v>
      </c>
      <c r="C1379" s="56"/>
      <c r="D1379" s="3"/>
      <c r="E1379" s="3"/>
      <c r="F1379" s="3" t="s">
        <v>193</v>
      </c>
      <c r="G1379" s="57"/>
      <c r="H1379" s="10">
        <v>-1911655.83</v>
      </c>
      <c r="J1379" s="4"/>
      <c r="K1379" s="4"/>
      <c r="L1379" s="4"/>
      <c r="M1379" s="4"/>
      <c r="N1379" s="4"/>
      <c r="O1379" s="4"/>
    </row>
    <row r="1380" spans="1:15" ht="11.65" customHeight="1" x14ac:dyDescent="0.2">
      <c r="A1380" s="5">
        <f t="shared" ca="1" si="29"/>
        <v>1380</v>
      </c>
      <c r="C1380" s="56"/>
      <c r="D1380" s="3"/>
      <c r="E1380" s="3"/>
      <c r="F1380" s="3" t="s">
        <v>255</v>
      </c>
      <c r="G1380" s="57"/>
      <c r="H1380" s="10">
        <v>0</v>
      </c>
      <c r="J1380" s="4"/>
      <c r="K1380" s="4"/>
      <c r="L1380" s="4"/>
      <c r="M1380" s="4"/>
      <c r="N1380" s="4"/>
      <c r="O1380" s="4"/>
    </row>
    <row r="1381" spans="1:15" ht="11.65" customHeight="1" x14ac:dyDescent="0.2">
      <c r="A1381" s="5">
        <f t="shared" ca="1" si="29"/>
        <v>1381</v>
      </c>
      <c r="C1381" s="56"/>
      <c r="D1381" s="3"/>
      <c r="E1381" s="3"/>
      <c r="F1381" s="3" t="s">
        <v>24</v>
      </c>
      <c r="G1381" s="57"/>
      <c r="H1381" s="10">
        <v>0</v>
      </c>
      <c r="J1381" s="4"/>
      <c r="K1381" s="4"/>
      <c r="L1381" s="4"/>
      <c r="M1381" s="4"/>
      <c r="N1381" s="4"/>
      <c r="O1381" s="4"/>
    </row>
    <row r="1382" spans="1:15" ht="11.65" customHeight="1" x14ac:dyDescent="0.2">
      <c r="A1382" s="5">
        <f t="shared" ca="1" si="29"/>
        <v>1382</v>
      </c>
      <c r="C1382" s="56"/>
      <c r="D1382" s="3"/>
      <c r="E1382" s="3"/>
      <c r="F1382" s="3" t="s">
        <v>248</v>
      </c>
      <c r="G1382" s="57"/>
      <c r="H1382" s="10">
        <v>-87709.023789309387</v>
      </c>
      <c r="J1382" s="4"/>
      <c r="K1382" s="4"/>
      <c r="L1382" s="4"/>
      <c r="M1382" s="4"/>
      <c r="N1382" s="4"/>
      <c r="O1382" s="4"/>
    </row>
    <row r="1383" spans="1:15" ht="11.65" customHeight="1" x14ac:dyDescent="0.2">
      <c r="A1383" s="5">
        <f t="shared" ca="1" si="29"/>
        <v>1383</v>
      </c>
      <c r="C1383" s="56"/>
      <c r="D1383" s="3"/>
      <c r="E1383" s="3"/>
      <c r="F1383" s="3" t="s">
        <v>249</v>
      </c>
      <c r="G1383" s="57"/>
      <c r="H1383" s="10">
        <v>0</v>
      </c>
      <c r="J1383" s="4"/>
      <c r="K1383" s="4"/>
      <c r="L1383" s="4"/>
      <c r="M1383" s="4"/>
      <c r="N1383" s="4"/>
      <c r="O1383" s="4"/>
    </row>
    <row r="1384" spans="1:15" ht="11.65" customHeight="1" x14ac:dyDescent="0.2">
      <c r="A1384" s="5">
        <f t="shared" ca="1" si="29"/>
        <v>1384</v>
      </c>
      <c r="C1384" s="56"/>
      <c r="D1384" s="3"/>
      <c r="E1384" s="3"/>
      <c r="F1384" s="3" t="s">
        <v>251</v>
      </c>
      <c r="G1384" s="57"/>
      <c r="H1384" s="10">
        <v>0</v>
      </c>
      <c r="J1384" s="4"/>
      <c r="K1384" s="4"/>
      <c r="L1384" s="4"/>
      <c r="M1384" s="4"/>
      <c r="N1384" s="4"/>
      <c r="O1384" s="4"/>
    </row>
    <row r="1385" spans="1:15" ht="11.65" customHeight="1" x14ac:dyDescent="0.2">
      <c r="A1385" s="5">
        <f t="shared" ca="1" si="29"/>
        <v>1385</v>
      </c>
      <c r="C1385" s="56"/>
      <c r="D1385" s="3"/>
      <c r="E1385" s="3"/>
      <c r="F1385" s="3" t="s">
        <v>252</v>
      </c>
      <c r="G1385" s="57"/>
      <c r="H1385" s="10">
        <v>0</v>
      </c>
      <c r="J1385" s="4"/>
      <c r="K1385" s="4"/>
      <c r="L1385" s="4"/>
      <c r="M1385" s="4"/>
      <c r="N1385" s="4"/>
      <c r="O1385" s="4"/>
    </row>
    <row r="1386" spans="1:15" ht="11.65" customHeight="1" x14ac:dyDescent="0.2">
      <c r="A1386" s="5">
        <f t="shared" ca="1" si="29"/>
        <v>1386</v>
      </c>
      <c r="C1386" s="56"/>
      <c r="D1386" s="3"/>
      <c r="E1386" s="3"/>
      <c r="F1386" s="3" t="s">
        <v>30</v>
      </c>
      <c r="G1386" s="57"/>
      <c r="H1386" s="10">
        <v>0</v>
      </c>
      <c r="J1386" s="4"/>
      <c r="K1386" s="4"/>
      <c r="L1386" s="4"/>
      <c r="M1386" s="4"/>
      <c r="N1386" s="4"/>
      <c r="O1386" s="4"/>
    </row>
    <row r="1387" spans="1:15" ht="11.65" customHeight="1" x14ac:dyDescent="0.2">
      <c r="A1387" s="5">
        <f t="shared" ca="1" si="29"/>
        <v>1387</v>
      </c>
      <c r="C1387" s="56"/>
      <c r="D1387" s="3"/>
      <c r="E1387" s="3"/>
      <c r="F1387" s="3" t="s">
        <v>247</v>
      </c>
      <c r="G1387" s="57"/>
      <c r="H1387" s="10">
        <v>0</v>
      </c>
      <c r="J1387" s="4"/>
      <c r="K1387" s="4"/>
      <c r="L1387" s="4"/>
      <c r="M1387" s="4"/>
      <c r="N1387" s="4"/>
      <c r="O1387" s="4"/>
    </row>
    <row r="1388" spans="1:15" ht="11.65" customHeight="1" thickBot="1" x14ac:dyDescent="0.25">
      <c r="A1388" s="5">
        <f t="shared" ca="1" si="29"/>
        <v>1388</v>
      </c>
      <c r="C1388" s="56"/>
      <c r="D1388" s="3"/>
      <c r="E1388" s="3"/>
      <c r="F1388" s="3"/>
      <c r="G1388" s="57" t="s">
        <v>236</v>
      </c>
      <c r="H1388" s="19">
        <f>SUBTOTAL(9,H1379:H1387)</f>
        <v>-1999364.8537893095</v>
      </c>
      <c r="J1388" s="4"/>
      <c r="K1388" s="4"/>
      <c r="L1388" s="4"/>
      <c r="M1388" s="4"/>
      <c r="N1388" s="4"/>
      <c r="O1388" s="4"/>
    </row>
    <row r="1389" spans="1:15" ht="11.65" customHeight="1" thickTop="1" x14ac:dyDescent="0.2">
      <c r="A1389" s="5">
        <f t="shared" ca="1" si="29"/>
        <v>1389</v>
      </c>
      <c r="C1389" s="56"/>
      <c r="D1389" s="3"/>
      <c r="E1389" s="3"/>
      <c r="F1389" s="3"/>
      <c r="G1389" s="57"/>
      <c r="H1389" s="2"/>
      <c r="J1389" s="4"/>
      <c r="K1389" s="4"/>
      <c r="L1389" s="4"/>
      <c r="M1389" s="4"/>
      <c r="N1389" s="4"/>
      <c r="O1389" s="4"/>
    </row>
    <row r="1390" spans="1:15" ht="11.65" customHeight="1" x14ac:dyDescent="0.2">
      <c r="A1390" s="5">
        <f t="shared" ca="1" si="29"/>
        <v>1390</v>
      </c>
      <c r="C1390" s="56"/>
      <c r="D1390" s="3"/>
      <c r="E1390" s="3"/>
      <c r="F1390" s="3"/>
      <c r="G1390" s="57"/>
      <c r="H1390" s="2"/>
      <c r="J1390" s="4"/>
      <c r="K1390" s="4"/>
      <c r="L1390" s="4"/>
      <c r="M1390" s="4"/>
      <c r="N1390" s="4"/>
      <c r="O1390" s="4"/>
    </row>
    <row r="1391" spans="1:15" ht="11.65" customHeight="1" x14ac:dyDescent="0.2">
      <c r="A1391" s="5">
        <f t="shared" ca="1" si="29"/>
        <v>1391</v>
      </c>
      <c r="C1391" s="56" t="s">
        <v>237</v>
      </c>
      <c r="D1391" s="3" t="s">
        <v>238</v>
      </c>
      <c r="E1391" s="3"/>
      <c r="F1391" s="3"/>
      <c r="G1391" s="57"/>
      <c r="H1391" s="2"/>
      <c r="J1391" s="4"/>
      <c r="K1391" s="4"/>
      <c r="L1391" s="4"/>
      <c r="M1391" s="4"/>
      <c r="N1391" s="4"/>
      <c r="O1391" s="4"/>
    </row>
    <row r="1392" spans="1:15" ht="11.65" customHeight="1" x14ac:dyDescent="0.2">
      <c r="A1392" s="5">
        <f t="shared" ca="1" si="29"/>
        <v>1392</v>
      </c>
      <c r="C1392" s="56"/>
      <c r="D1392" s="3"/>
      <c r="E1392" s="3"/>
      <c r="F1392" s="3" t="s">
        <v>302</v>
      </c>
      <c r="G1392" s="57"/>
      <c r="H1392" s="10">
        <v>-264979.78132079262</v>
      </c>
      <c r="J1392" s="4"/>
      <c r="K1392" s="4"/>
      <c r="L1392" s="4"/>
      <c r="M1392" s="4"/>
      <c r="N1392" s="4"/>
      <c r="O1392" s="4"/>
    </row>
    <row r="1393" spans="1:15" ht="11.65" customHeight="1" x14ac:dyDescent="0.2">
      <c r="A1393" s="5">
        <f t="shared" ca="1" si="29"/>
        <v>1393</v>
      </c>
      <c r="C1393" s="56"/>
      <c r="D1393" s="3"/>
      <c r="E1393" s="58"/>
      <c r="F1393" s="3" t="s">
        <v>303</v>
      </c>
      <c r="G1393" s="57"/>
      <c r="H1393" s="10">
        <v>0</v>
      </c>
      <c r="J1393" s="4"/>
      <c r="K1393" s="4"/>
      <c r="L1393" s="4"/>
      <c r="M1393" s="4"/>
      <c r="N1393" s="4"/>
      <c r="O1393" s="4"/>
    </row>
    <row r="1394" spans="1:15" ht="11.65" customHeight="1" x14ac:dyDescent="0.2">
      <c r="A1394" s="5">
        <f t="shared" ca="1" si="29"/>
        <v>1394</v>
      </c>
      <c r="C1394" s="56"/>
      <c r="D1394" s="3"/>
      <c r="E1394" s="3"/>
      <c r="F1394" s="3" t="s">
        <v>24</v>
      </c>
      <c r="G1394" s="57"/>
      <c r="H1394" s="10">
        <v>0</v>
      </c>
      <c r="J1394" s="4"/>
      <c r="K1394" s="4"/>
      <c r="L1394" s="4"/>
      <c r="M1394" s="4"/>
      <c r="N1394" s="4"/>
      <c r="O1394" s="4"/>
    </row>
    <row r="1395" spans="1:15" ht="11.65" customHeight="1" x14ac:dyDescent="0.2">
      <c r="A1395" s="5">
        <f t="shared" ca="1" si="29"/>
        <v>1395</v>
      </c>
      <c r="C1395" s="56"/>
      <c r="D1395" s="3"/>
      <c r="E1395" s="3"/>
      <c r="F1395" s="3" t="s">
        <v>249</v>
      </c>
      <c r="G1395" s="57"/>
      <c r="H1395" s="10">
        <v>0</v>
      </c>
      <c r="J1395" s="4"/>
      <c r="K1395" s="4"/>
      <c r="L1395" s="4"/>
      <c r="M1395" s="4"/>
      <c r="N1395" s="4"/>
      <c r="O1395" s="4"/>
    </row>
    <row r="1396" spans="1:15" ht="11.65" customHeight="1" x14ac:dyDescent="0.2">
      <c r="A1396" s="5">
        <f t="shared" ca="1" si="29"/>
        <v>1396</v>
      </c>
      <c r="C1396" s="56"/>
      <c r="D1396" s="3"/>
      <c r="E1396" s="3"/>
      <c r="F1396" s="3" t="s">
        <v>251</v>
      </c>
      <c r="G1396" s="57"/>
      <c r="H1396" s="10">
        <v>0</v>
      </c>
      <c r="J1396" s="4"/>
      <c r="K1396" s="4"/>
      <c r="L1396" s="4"/>
      <c r="M1396" s="4"/>
      <c r="N1396" s="4"/>
      <c r="O1396" s="4"/>
    </row>
    <row r="1397" spans="1:15" ht="11.65" customHeight="1" x14ac:dyDescent="0.2">
      <c r="A1397" s="5">
        <f t="shared" ca="1" si="29"/>
        <v>1397</v>
      </c>
      <c r="C1397" s="56"/>
      <c r="D1397" s="3"/>
      <c r="E1397" s="3"/>
      <c r="F1397" s="3" t="s">
        <v>251</v>
      </c>
      <c r="G1397" s="57"/>
      <c r="H1397" s="10">
        <v>0</v>
      </c>
      <c r="J1397" s="4"/>
      <c r="K1397" s="4"/>
      <c r="L1397" s="4"/>
      <c r="M1397" s="4"/>
      <c r="N1397" s="4"/>
      <c r="O1397" s="4"/>
    </row>
    <row r="1398" spans="1:15" ht="11.65" customHeight="1" thickBot="1" x14ac:dyDescent="0.25">
      <c r="A1398" s="5">
        <f t="shared" ca="1" si="29"/>
        <v>1398</v>
      </c>
      <c r="C1398" s="56"/>
      <c r="D1398" s="3"/>
      <c r="E1398" s="3"/>
      <c r="F1398" s="3"/>
      <c r="G1398" s="57" t="s">
        <v>236</v>
      </c>
      <c r="H1398" s="19">
        <f>SUBTOTAL(9,H1392:H1397)</f>
        <v>-264979.78132079262</v>
      </c>
      <c r="J1398" s="4"/>
      <c r="K1398" s="4"/>
      <c r="L1398" s="4"/>
      <c r="M1398" s="4"/>
      <c r="N1398" s="4"/>
      <c r="O1398" s="4"/>
    </row>
    <row r="1399" spans="1:15" ht="11.65" customHeight="1" thickTop="1" x14ac:dyDescent="0.2">
      <c r="A1399" s="5">
        <f t="shared" ca="1" si="29"/>
        <v>1399</v>
      </c>
      <c r="C1399" s="56"/>
      <c r="D1399" s="3"/>
      <c r="E1399" s="3"/>
      <c r="F1399" s="3"/>
      <c r="G1399" s="57"/>
      <c r="H1399" s="2"/>
      <c r="J1399" s="4"/>
      <c r="K1399" s="4"/>
      <c r="L1399" s="4"/>
      <c r="M1399" s="4"/>
      <c r="N1399" s="4"/>
      <c r="O1399" s="4"/>
    </row>
    <row r="1400" spans="1:15" ht="11.65" customHeight="1" x14ac:dyDescent="0.2">
      <c r="A1400" s="5">
        <f t="shared" ca="1" si="29"/>
        <v>1400</v>
      </c>
      <c r="C1400" s="56"/>
      <c r="D1400" s="3"/>
      <c r="E1400" s="3"/>
      <c r="F1400" s="3"/>
      <c r="G1400" s="57"/>
      <c r="H1400" s="2"/>
      <c r="J1400" s="4"/>
      <c r="K1400" s="4"/>
      <c r="L1400" s="4"/>
      <c r="M1400" s="4"/>
      <c r="N1400" s="4"/>
      <c r="O1400" s="4"/>
    </row>
    <row r="1401" spans="1:15" ht="11.65" customHeight="1" x14ac:dyDescent="0.2">
      <c r="A1401" s="5">
        <f t="shared" ca="1" si="29"/>
        <v>1401</v>
      </c>
      <c r="C1401" s="56" t="s">
        <v>239</v>
      </c>
      <c r="D1401" s="3" t="s">
        <v>240</v>
      </c>
      <c r="E1401" s="3"/>
      <c r="F1401" s="3"/>
      <c r="G1401" s="57"/>
      <c r="H1401" s="2"/>
      <c r="J1401" s="4"/>
      <c r="K1401" s="4"/>
      <c r="L1401" s="4"/>
      <c r="M1401" s="4"/>
      <c r="N1401" s="4"/>
      <c r="O1401" s="4"/>
    </row>
    <row r="1402" spans="1:15" ht="11.65" customHeight="1" x14ac:dyDescent="0.2">
      <c r="A1402" s="5">
        <f t="shared" ca="1" si="29"/>
        <v>1402</v>
      </c>
      <c r="C1402" s="56"/>
      <c r="D1402" s="3"/>
      <c r="E1402" s="3"/>
      <c r="F1402" s="3" t="s">
        <v>193</v>
      </c>
      <c r="G1402" s="57"/>
      <c r="H1402" s="10">
        <v>-12528.18</v>
      </c>
      <c r="J1402" s="4"/>
      <c r="K1402" s="4"/>
      <c r="L1402" s="4"/>
      <c r="M1402" s="4"/>
      <c r="N1402" s="4"/>
      <c r="O1402" s="4"/>
    </row>
    <row r="1403" spans="1:15" ht="11.65" customHeight="1" x14ac:dyDescent="0.2">
      <c r="A1403" s="5">
        <f t="shared" ca="1" si="29"/>
        <v>1403</v>
      </c>
      <c r="C1403" s="56"/>
      <c r="D1403" s="3"/>
      <c r="E1403" s="3"/>
      <c r="F1403" s="3" t="s">
        <v>302</v>
      </c>
      <c r="G1403" s="57"/>
      <c r="H1403" s="10">
        <v>-9264801.0207664557</v>
      </c>
      <c r="J1403" s="4"/>
      <c r="K1403" s="4"/>
      <c r="L1403" s="4"/>
      <c r="M1403" s="4"/>
      <c r="N1403" s="4"/>
      <c r="O1403" s="4"/>
    </row>
    <row r="1404" spans="1:15" ht="11.65" customHeight="1" x14ac:dyDescent="0.2">
      <c r="A1404" s="5">
        <f t="shared" ca="1" si="29"/>
        <v>1404</v>
      </c>
      <c r="C1404" s="56"/>
      <c r="D1404" s="3"/>
      <c r="E1404" s="3"/>
      <c r="F1404" s="3" t="s">
        <v>303</v>
      </c>
      <c r="G1404" s="57"/>
      <c r="H1404" s="10">
        <v>-506561.97729244706</v>
      </c>
      <c r="J1404" s="4"/>
      <c r="K1404" s="4"/>
      <c r="L1404" s="4"/>
      <c r="M1404" s="4"/>
      <c r="N1404" s="4"/>
      <c r="O1404" s="4"/>
    </row>
    <row r="1405" spans="1:15" ht="11.65" customHeight="1" x14ac:dyDescent="0.2">
      <c r="A1405" s="5">
        <f t="shared" ca="1" si="29"/>
        <v>1405</v>
      </c>
      <c r="C1405" s="56"/>
      <c r="D1405" s="3"/>
      <c r="E1405" s="3"/>
      <c r="F1405" s="3" t="s">
        <v>252</v>
      </c>
      <c r="G1405" s="57"/>
      <c r="H1405" s="10">
        <v>0</v>
      </c>
      <c r="J1405" s="4"/>
      <c r="K1405" s="4"/>
      <c r="L1405" s="4"/>
      <c r="M1405" s="4"/>
      <c r="N1405" s="4"/>
      <c r="O1405" s="4"/>
    </row>
    <row r="1406" spans="1:15" ht="11.65" customHeight="1" x14ac:dyDescent="0.2">
      <c r="A1406" s="5">
        <f t="shared" ref="A1406:A1452" ca="1" si="31">OFFSET(A1406,-1,)+1</f>
        <v>1406</v>
      </c>
      <c r="C1406" s="56"/>
      <c r="D1406" s="3"/>
      <c r="E1406" s="3"/>
      <c r="F1406" s="3" t="s">
        <v>30</v>
      </c>
      <c r="G1406" s="57"/>
      <c r="H1406" s="10">
        <v>0</v>
      </c>
      <c r="J1406" s="4"/>
      <c r="K1406" s="4"/>
      <c r="L1406" s="4"/>
      <c r="M1406" s="4"/>
      <c r="N1406" s="4"/>
      <c r="O1406" s="4"/>
    </row>
    <row r="1407" spans="1:15" ht="11.65" customHeight="1" x14ac:dyDescent="0.2">
      <c r="A1407" s="5">
        <f t="shared" ca="1" si="31"/>
        <v>1407</v>
      </c>
      <c r="C1407" s="56"/>
      <c r="D1407" s="3"/>
      <c r="E1407" s="3"/>
      <c r="F1407" s="3" t="s">
        <v>247</v>
      </c>
      <c r="G1407" s="57"/>
      <c r="H1407" s="10">
        <v>0</v>
      </c>
      <c r="J1407" s="4"/>
      <c r="K1407" s="4"/>
      <c r="L1407" s="4"/>
      <c r="M1407" s="4"/>
      <c r="N1407" s="4"/>
      <c r="O1407" s="4"/>
    </row>
    <row r="1408" spans="1:15" ht="11.65" customHeight="1" x14ac:dyDescent="0.2">
      <c r="A1408" s="5">
        <f t="shared" ca="1" si="31"/>
        <v>1408</v>
      </c>
      <c r="C1408" s="56"/>
      <c r="D1408" s="3"/>
      <c r="E1408" s="3"/>
      <c r="F1408" s="3" t="s">
        <v>24</v>
      </c>
      <c r="G1408" s="57"/>
      <c r="H1408" s="10">
        <v>-4458760.1851324551</v>
      </c>
      <c r="J1408" s="4"/>
      <c r="K1408" s="4"/>
      <c r="L1408" s="4"/>
      <c r="M1408" s="4"/>
      <c r="N1408" s="4"/>
      <c r="O1408" s="4"/>
    </row>
    <row r="1409" spans="1:15" ht="11.65" customHeight="1" x14ac:dyDescent="0.2">
      <c r="A1409" s="5">
        <f t="shared" ca="1" si="31"/>
        <v>1409</v>
      </c>
      <c r="C1409" s="56"/>
      <c r="D1409" s="3"/>
      <c r="E1409" s="3"/>
      <c r="F1409" s="3" t="s">
        <v>249</v>
      </c>
      <c r="G1409" s="57"/>
      <c r="H1409" s="10">
        <v>-4626803.2364764921</v>
      </c>
      <c r="J1409" s="4"/>
      <c r="K1409" s="4"/>
      <c r="L1409" s="4"/>
      <c r="M1409" s="4"/>
      <c r="N1409" s="4"/>
      <c r="O1409" s="4"/>
    </row>
    <row r="1410" spans="1:15" ht="11.65" customHeight="1" x14ac:dyDescent="0.2">
      <c r="A1410" s="5">
        <f t="shared" ca="1" si="31"/>
        <v>1410</v>
      </c>
      <c r="C1410" s="56"/>
      <c r="D1410" s="3"/>
      <c r="E1410" s="3"/>
      <c r="F1410" s="3" t="s">
        <v>251</v>
      </c>
      <c r="G1410" s="57"/>
      <c r="H1410" s="10">
        <v>0</v>
      </c>
      <c r="J1410" s="4"/>
      <c r="K1410" s="4"/>
      <c r="L1410" s="4"/>
      <c r="M1410" s="4"/>
      <c r="N1410" s="4"/>
      <c r="O1410" s="4"/>
    </row>
    <row r="1411" spans="1:15" ht="11.65" customHeight="1" x14ac:dyDescent="0.2">
      <c r="A1411" s="5">
        <f t="shared" ca="1" si="31"/>
        <v>1411</v>
      </c>
      <c r="C1411" s="56"/>
      <c r="D1411" s="3"/>
      <c r="E1411" s="3"/>
      <c r="F1411" s="3" t="s">
        <v>255</v>
      </c>
      <c r="G1411" s="57"/>
      <c r="H1411" s="10">
        <v>-11028352.328208892</v>
      </c>
      <c r="J1411" s="4"/>
      <c r="K1411" s="4"/>
      <c r="L1411" s="4"/>
      <c r="M1411" s="4"/>
      <c r="N1411" s="4"/>
      <c r="O1411" s="4"/>
    </row>
    <row r="1412" spans="1:15" ht="11.65" customHeight="1" x14ac:dyDescent="0.2">
      <c r="A1412" s="5">
        <f t="shared" ca="1" si="31"/>
        <v>1412</v>
      </c>
      <c r="C1412" s="56"/>
      <c r="D1412" s="3"/>
      <c r="E1412" s="3"/>
      <c r="F1412" s="3" t="s">
        <v>251</v>
      </c>
      <c r="G1412" s="57"/>
      <c r="H1412" s="10">
        <v>0</v>
      </c>
      <c r="J1412" s="4"/>
      <c r="K1412" s="4"/>
      <c r="L1412" s="4"/>
      <c r="M1412" s="4"/>
      <c r="N1412" s="4"/>
      <c r="O1412" s="4"/>
    </row>
    <row r="1413" spans="1:15" ht="11.65" customHeight="1" x14ac:dyDescent="0.2">
      <c r="A1413" s="5">
        <f t="shared" ca="1" si="31"/>
        <v>1413</v>
      </c>
      <c r="C1413" s="56"/>
      <c r="D1413" s="3"/>
      <c r="E1413" s="3"/>
      <c r="F1413" s="3" t="s">
        <v>251</v>
      </c>
      <c r="G1413" s="57"/>
      <c r="H1413" s="10">
        <v>0</v>
      </c>
      <c r="J1413" s="4"/>
      <c r="K1413" s="4"/>
      <c r="L1413" s="4"/>
      <c r="M1413" s="4"/>
      <c r="N1413" s="4"/>
      <c r="O1413" s="4"/>
    </row>
    <row r="1414" spans="1:15" ht="11.65" customHeight="1" x14ac:dyDescent="0.2">
      <c r="A1414" s="5">
        <f t="shared" ca="1" si="31"/>
        <v>1414</v>
      </c>
      <c r="C1414" s="56"/>
      <c r="D1414" s="3"/>
      <c r="E1414" s="3"/>
      <c r="F1414" s="3" t="s">
        <v>30</v>
      </c>
      <c r="G1414" s="57"/>
      <c r="H1414" s="10">
        <v>0</v>
      </c>
      <c r="J1414" s="4"/>
      <c r="K1414" s="4"/>
      <c r="L1414" s="4"/>
      <c r="M1414" s="4"/>
      <c r="N1414" s="4"/>
      <c r="O1414" s="4"/>
    </row>
    <row r="1415" spans="1:15" ht="11.65" customHeight="1" x14ac:dyDescent="0.2">
      <c r="A1415" s="5">
        <f t="shared" ca="1" si="31"/>
        <v>1415</v>
      </c>
      <c r="C1415" s="56"/>
      <c r="D1415" s="3"/>
      <c r="E1415" s="3"/>
      <c r="F1415" s="3" t="s">
        <v>251</v>
      </c>
      <c r="G1415" s="57"/>
      <c r="H1415" s="10">
        <v>0</v>
      </c>
      <c r="J1415" s="4"/>
      <c r="K1415" s="4"/>
      <c r="L1415" s="4"/>
      <c r="M1415" s="4"/>
      <c r="N1415" s="4"/>
      <c r="O1415" s="4"/>
    </row>
    <row r="1416" spans="1:15" ht="11.65" customHeight="1" x14ac:dyDescent="0.2">
      <c r="A1416" s="5">
        <f t="shared" ca="1" si="31"/>
        <v>1416</v>
      </c>
      <c r="C1416" s="56"/>
      <c r="D1416" s="3"/>
      <c r="E1416" s="3"/>
      <c r="F1416" s="3" t="s">
        <v>253</v>
      </c>
      <c r="G1416" s="57"/>
      <c r="H1416" s="10">
        <v>-435559.44466029154</v>
      </c>
      <c r="J1416" s="4"/>
      <c r="K1416" s="4"/>
      <c r="L1416" s="4"/>
      <c r="M1416" s="4"/>
      <c r="N1416" s="4"/>
      <c r="O1416" s="4"/>
    </row>
    <row r="1417" spans="1:15" ht="11.65" customHeight="1" x14ac:dyDescent="0.2">
      <c r="A1417" s="5">
        <f t="shared" ca="1" si="31"/>
        <v>1417</v>
      </c>
      <c r="C1417" s="56"/>
      <c r="D1417" s="3"/>
      <c r="E1417" s="3"/>
      <c r="F1417" s="3" t="s">
        <v>248</v>
      </c>
      <c r="G1417" s="57"/>
      <c r="H1417" s="10">
        <v>-23254095.325346943</v>
      </c>
      <c r="J1417" s="4"/>
      <c r="K1417" s="4"/>
      <c r="L1417" s="4"/>
      <c r="M1417" s="4"/>
      <c r="N1417" s="4"/>
      <c r="O1417" s="4"/>
    </row>
    <row r="1418" spans="1:15" ht="11.65" customHeight="1" x14ac:dyDescent="0.2">
      <c r="A1418" s="5">
        <f t="shared" ca="1" si="31"/>
        <v>1418</v>
      </c>
      <c r="C1418" s="56"/>
      <c r="D1418" s="3"/>
      <c r="E1418" s="3"/>
      <c r="F1418" s="3"/>
      <c r="G1418" s="57" t="s">
        <v>236</v>
      </c>
      <c r="H1418" s="25">
        <f>SUBTOTAL(9,H1402:H1417)</f>
        <v>-53587461.697883978</v>
      </c>
      <c r="J1418" s="4"/>
      <c r="K1418" s="4"/>
      <c r="L1418" s="4"/>
      <c r="M1418" s="4"/>
      <c r="N1418" s="4"/>
      <c r="O1418" s="4"/>
    </row>
    <row r="1419" spans="1:15" ht="11.65" customHeight="1" x14ac:dyDescent="0.2">
      <c r="A1419" s="5">
        <f t="shared" ca="1" si="31"/>
        <v>1419</v>
      </c>
      <c r="C1419" s="56" t="s">
        <v>239</v>
      </c>
      <c r="D1419" s="3" t="s">
        <v>123</v>
      </c>
      <c r="E1419" s="3"/>
      <c r="F1419" s="3"/>
      <c r="G1419" s="57"/>
      <c r="H1419" s="2"/>
      <c r="J1419" s="4"/>
      <c r="K1419" s="4"/>
      <c r="L1419" s="4"/>
      <c r="M1419" s="4"/>
      <c r="N1419" s="4"/>
      <c r="O1419" s="4"/>
    </row>
    <row r="1420" spans="1:15" ht="11.65" customHeight="1" x14ac:dyDescent="0.2">
      <c r="A1420" s="5">
        <f t="shared" ca="1" si="31"/>
        <v>1420</v>
      </c>
      <c r="C1420" s="56"/>
      <c r="D1420" s="3"/>
      <c r="E1420" s="3"/>
      <c r="F1420" s="3" t="s">
        <v>267</v>
      </c>
      <c r="G1420" s="57"/>
      <c r="H1420" s="10">
        <v>0</v>
      </c>
      <c r="J1420" s="4"/>
      <c r="K1420" s="4"/>
      <c r="L1420" s="4"/>
      <c r="M1420" s="4"/>
      <c r="N1420" s="4"/>
      <c r="O1420" s="4"/>
    </row>
    <row r="1421" spans="1:15" ht="11.65" customHeight="1" thickBot="1" x14ac:dyDescent="0.25">
      <c r="A1421" s="5">
        <f t="shared" ca="1" si="31"/>
        <v>1421</v>
      </c>
      <c r="C1421" s="56"/>
      <c r="D1421" s="3"/>
      <c r="E1421" s="3"/>
      <c r="F1421" s="3"/>
      <c r="G1421" s="57" t="s">
        <v>236</v>
      </c>
      <c r="H1421" s="19">
        <f>SUBTOTAL(9,H1402:H1418)</f>
        <v>-53587461.697883978</v>
      </c>
      <c r="J1421" s="4"/>
      <c r="K1421" s="4"/>
      <c r="L1421" s="4"/>
      <c r="M1421" s="4"/>
      <c r="N1421" s="4"/>
      <c r="O1421" s="4"/>
    </row>
    <row r="1422" spans="1:15" ht="11.65" customHeight="1" thickTop="1" x14ac:dyDescent="0.2">
      <c r="A1422" s="5">
        <f t="shared" ca="1" si="31"/>
        <v>1422</v>
      </c>
      <c r="C1422" s="56"/>
      <c r="D1422" s="3"/>
      <c r="E1422" s="3"/>
      <c r="F1422" s="3"/>
      <c r="G1422" s="57"/>
      <c r="H1422" s="2"/>
      <c r="J1422" s="4"/>
      <c r="K1422" s="4"/>
      <c r="L1422" s="4"/>
      <c r="M1422" s="4"/>
      <c r="N1422" s="4"/>
      <c r="O1422" s="4"/>
    </row>
    <row r="1423" spans="1:15" ht="11.65" customHeight="1" x14ac:dyDescent="0.2">
      <c r="A1423" s="5">
        <f t="shared" ca="1" si="31"/>
        <v>1423</v>
      </c>
      <c r="C1423" s="56">
        <v>111390</v>
      </c>
      <c r="D1423" s="58" t="s">
        <v>241</v>
      </c>
      <c r="E1423" s="3"/>
      <c r="F1423" s="3"/>
      <c r="G1423" s="57"/>
      <c r="H1423" s="2"/>
      <c r="J1423" s="4"/>
      <c r="K1423" s="4"/>
      <c r="L1423" s="4"/>
      <c r="M1423" s="4"/>
      <c r="N1423" s="4"/>
      <c r="O1423" s="4"/>
    </row>
    <row r="1424" spans="1:15" ht="11.65" customHeight="1" x14ac:dyDescent="0.2">
      <c r="A1424" s="5">
        <f t="shared" ca="1" si="31"/>
        <v>1424</v>
      </c>
      <c r="C1424" s="56"/>
      <c r="D1424" s="58"/>
      <c r="E1424" s="3"/>
      <c r="F1424" s="3" t="s">
        <v>193</v>
      </c>
      <c r="G1424" s="57"/>
      <c r="H1424" s="10">
        <v>0</v>
      </c>
      <c r="J1424" s="4"/>
      <c r="K1424" s="4"/>
      <c r="L1424" s="4"/>
      <c r="M1424" s="4"/>
      <c r="N1424" s="4"/>
      <c r="O1424" s="4"/>
    </row>
    <row r="1425" spans="1:15" ht="11.65" customHeight="1" x14ac:dyDescent="0.2">
      <c r="A1425" s="5">
        <f t="shared" ca="1" si="31"/>
        <v>1425</v>
      </c>
      <c r="C1425" s="56"/>
      <c r="D1425" s="58"/>
      <c r="E1425" s="3"/>
      <c r="F1425" s="3" t="s">
        <v>24</v>
      </c>
      <c r="G1425" s="57"/>
      <c r="H1425" s="10">
        <v>0</v>
      </c>
      <c r="J1425" s="4"/>
      <c r="K1425" s="4"/>
      <c r="L1425" s="4"/>
      <c r="M1425" s="4"/>
      <c r="N1425" s="4"/>
      <c r="O1425" s="4"/>
    </row>
    <row r="1426" spans="1:15" ht="11.65" customHeight="1" x14ac:dyDescent="0.2">
      <c r="A1426" s="5">
        <f t="shared" ca="1" si="31"/>
        <v>1426</v>
      </c>
      <c r="C1426" s="56"/>
      <c r="D1426" s="58"/>
      <c r="E1426" s="3"/>
      <c r="F1426" s="3" t="s">
        <v>251</v>
      </c>
      <c r="G1426" s="57"/>
      <c r="H1426" s="10">
        <v>0</v>
      </c>
      <c r="J1426" s="4"/>
      <c r="K1426" s="4"/>
      <c r="L1426" s="4"/>
      <c r="M1426" s="4"/>
      <c r="N1426" s="4"/>
      <c r="O1426" s="4"/>
    </row>
    <row r="1427" spans="1:15" ht="11.65" customHeight="1" x14ac:dyDescent="0.2">
      <c r="A1427" s="5">
        <f t="shared" ca="1" si="31"/>
        <v>1427</v>
      </c>
      <c r="C1427" s="56"/>
      <c r="D1427" s="58"/>
      <c r="E1427" s="3"/>
      <c r="F1427" s="3" t="s">
        <v>249</v>
      </c>
      <c r="G1427" s="57"/>
      <c r="H1427" s="10">
        <v>0</v>
      </c>
      <c r="J1427" s="4"/>
      <c r="K1427" s="4"/>
      <c r="L1427" s="4"/>
      <c r="M1427" s="4"/>
      <c r="N1427" s="4"/>
      <c r="O1427" s="4"/>
    </row>
    <row r="1428" spans="1:15" ht="11.65" customHeight="1" x14ac:dyDescent="0.2">
      <c r="A1428" s="5">
        <f t="shared" ca="1" si="31"/>
        <v>1428</v>
      </c>
      <c r="C1428" s="56"/>
      <c r="D1428" s="3"/>
      <c r="E1428" s="3"/>
      <c r="F1428" s="3" t="s">
        <v>248</v>
      </c>
      <c r="G1428" s="57"/>
      <c r="H1428" s="10">
        <v>0</v>
      </c>
      <c r="J1428" s="4"/>
      <c r="K1428" s="4"/>
      <c r="L1428" s="4"/>
      <c r="M1428" s="4"/>
      <c r="N1428" s="4"/>
      <c r="O1428" s="4"/>
    </row>
    <row r="1429" spans="1:15" ht="11.65" customHeight="1" x14ac:dyDescent="0.2">
      <c r="A1429" s="5">
        <f t="shared" ca="1" si="31"/>
        <v>1429</v>
      </c>
      <c r="C1429" s="56"/>
      <c r="D1429" s="3"/>
      <c r="E1429" s="3"/>
      <c r="F1429" s="3"/>
      <c r="G1429" s="57"/>
      <c r="H1429" s="12">
        <f>SUBTOTAL(9,H1424:H1428)</f>
        <v>0</v>
      </c>
      <c r="J1429" s="11"/>
      <c r="K1429" s="11"/>
      <c r="L1429" s="11"/>
      <c r="M1429" s="11"/>
      <c r="N1429" s="11"/>
      <c r="O1429" s="11"/>
    </row>
    <row r="1430" spans="1:15" ht="11.65" customHeight="1" x14ac:dyDescent="0.2">
      <c r="A1430" s="5">
        <f t="shared" ca="1" si="31"/>
        <v>1430</v>
      </c>
      <c r="C1430" s="56"/>
      <c r="D1430" s="3"/>
      <c r="E1430" s="3"/>
      <c r="F1430" s="3"/>
      <c r="G1430" s="57"/>
      <c r="H1430" s="2"/>
      <c r="J1430" s="4"/>
      <c r="K1430" s="4"/>
      <c r="L1430" s="4"/>
      <c r="M1430" s="4"/>
      <c r="N1430" s="4"/>
      <c r="O1430" s="4"/>
    </row>
    <row r="1431" spans="1:15" ht="11.65" customHeight="1" x14ac:dyDescent="0.2">
      <c r="A1431" s="5">
        <f t="shared" ca="1" si="31"/>
        <v>1431</v>
      </c>
      <c r="C1431" s="56"/>
      <c r="D1431" s="3"/>
      <c r="E1431" s="68" t="s">
        <v>242</v>
      </c>
      <c r="F1431" s="3"/>
      <c r="G1431" s="57"/>
      <c r="H1431" s="12">
        <f>-H1429</f>
        <v>0</v>
      </c>
      <c r="J1431" s="4"/>
      <c r="K1431" s="4"/>
      <c r="L1431" s="4"/>
      <c r="M1431" s="4"/>
      <c r="N1431" s="4"/>
      <c r="O1431" s="4"/>
    </row>
    <row r="1432" spans="1:15" ht="11.65" customHeight="1" x14ac:dyDescent="0.2">
      <c r="A1432" s="5">
        <f t="shared" ca="1" si="31"/>
        <v>1432</v>
      </c>
      <c r="C1432" s="56"/>
      <c r="D1432" s="3"/>
      <c r="E1432" s="3"/>
      <c r="F1432" s="3"/>
      <c r="G1432" s="57"/>
      <c r="H1432" s="2"/>
      <c r="J1432" s="15"/>
      <c r="K1432" s="15"/>
      <c r="L1432" s="15"/>
      <c r="M1432" s="15"/>
      <c r="N1432" s="15"/>
      <c r="O1432" s="15"/>
    </row>
    <row r="1433" spans="1:15" ht="11.65" customHeight="1" thickBot="1" x14ac:dyDescent="0.25">
      <c r="A1433" s="5">
        <f t="shared" ca="1" si="31"/>
        <v>1433</v>
      </c>
      <c r="C1433" s="63" t="s">
        <v>243</v>
      </c>
      <c r="D1433" s="3"/>
      <c r="E1433" s="3"/>
      <c r="F1433" s="3"/>
      <c r="G1433" s="57" t="s">
        <v>236</v>
      </c>
      <c r="H1433" s="21">
        <f>SUBTOTAL(9,H1371:H1421)</f>
        <v>-55851806.332994074</v>
      </c>
      <c r="J1433" s="17"/>
      <c r="K1433" s="17"/>
      <c r="L1433" s="17"/>
      <c r="M1433" s="17"/>
      <c r="N1433" s="17"/>
      <c r="O1433" s="17"/>
    </row>
    <row r="1434" spans="1:15" ht="11.65" customHeight="1" thickTop="1" x14ac:dyDescent="0.2">
      <c r="A1434" s="5">
        <f t="shared" ca="1" si="31"/>
        <v>1434</v>
      </c>
      <c r="C1434" s="56"/>
      <c r="D1434" s="3"/>
      <c r="E1434" s="3"/>
      <c r="F1434" s="3"/>
      <c r="G1434" s="57"/>
      <c r="H1434" s="2"/>
      <c r="J1434" s="4"/>
      <c r="K1434" s="4"/>
      <c r="L1434" s="4"/>
      <c r="M1434" s="4"/>
      <c r="N1434" s="4"/>
      <c r="O1434" s="4"/>
    </row>
    <row r="1435" spans="1:15" ht="11.65" customHeight="1" x14ac:dyDescent="0.2">
      <c r="A1435" s="5">
        <f t="shared" ca="1" si="31"/>
        <v>1435</v>
      </c>
      <c r="C1435" s="56"/>
      <c r="D1435" s="3"/>
      <c r="E1435" s="3"/>
      <c r="F1435" s="3"/>
      <c r="G1435" s="57"/>
      <c r="H1435" s="2"/>
      <c r="J1435" s="4"/>
      <c r="K1435" s="4"/>
      <c r="L1435" s="4"/>
      <c r="M1435" s="4"/>
      <c r="N1435" s="4"/>
      <c r="O1435" s="4"/>
    </row>
    <row r="1436" spans="1:15" ht="11.65" customHeight="1" x14ac:dyDescent="0.2">
      <c r="A1436" s="5">
        <f t="shared" ca="1" si="31"/>
        <v>1436</v>
      </c>
      <c r="C1436" s="56"/>
      <c r="D1436" s="3"/>
      <c r="E1436" s="58"/>
      <c r="F1436" s="3"/>
      <c r="G1436" s="57"/>
      <c r="H1436" s="14"/>
      <c r="J1436" s="4"/>
      <c r="K1436" s="4"/>
      <c r="L1436" s="4"/>
      <c r="M1436" s="4"/>
      <c r="N1436" s="4"/>
      <c r="O1436" s="4"/>
    </row>
    <row r="1437" spans="1:15" ht="11.65" customHeight="1" x14ac:dyDescent="0.2">
      <c r="A1437" s="5">
        <f t="shared" ca="1" si="31"/>
        <v>1437</v>
      </c>
      <c r="C1437" s="59"/>
      <c r="D1437" s="60"/>
      <c r="E1437" s="61"/>
      <c r="F1437" s="60"/>
      <c r="G1437" s="62"/>
      <c r="H1437" s="16"/>
      <c r="J1437" s="4"/>
      <c r="K1437" s="4"/>
      <c r="L1437" s="4"/>
      <c r="M1437" s="4"/>
      <c r="N1437" s="4"/>
      <c r="O1437" s="4"/>
    </row>
    <row r="1438" spans="1:15" ht="11.65" customHeight="1" x14ac:dyDescent="0.2">
      <c r="A1438" s="5">
        <f t="shared" ca="1" si="31"/>
        <v>1438</v>
      </c>
      <c r="C1438" s="56" t="s">
        <v>244</v>
      </c>
      <c r="D1438" s="3"/>
      <c r="E1438" s="3"/>
      <c r="F1438" s="3"/>
      <c r="G1438" s="57"/>
      <c r="H1438" s="2"/>
      <c r="J1438" s="4"/>
      <c r="K1438" s="4"/>
      <c r="L1438" s="4"/>
      <c r="M1438" s="4"/>
      <c r="N1438" s="4"/>
      <c r="O1438" s="4"/>
    </row>
    <row r="1439" spans="1:15" ht="11.65" customHeight="1" x14ac:dyDescent="0.2">
      <c r="A1439" s="5">
        <f t="shared" ca="1" si="31"/>
        <v>1439</v>
      </c>
      <c r="C1439" s="56"/>
      <c r="D1439" s="3"/>
      <c r="E1439" s="3" t="s">
        <v>193</v>
      </c>
      <c r="F1439" s="3"/>
      <c r="G1439" s="57"/>
      <c r="H1439" s="10">
        <f>SUMIFS($H$1370:$H$1429,$F$1370:$F$1429,E1439)</f>
        <v>-1924184.01</v>
      </c>
      <c r="J1439" s="4"/>
      <c r="K1439" s="4"/>
      <c r="L1439" s="4"/>
      <c r="M1439" s="4"/>
      <c r="N1439" s="4"/>
      <c r="O1439" s="4"/>
    </row>
    <row r="1440" spans="1:15" ht="11.65" customHeight="1" x14ac:dyDescent="0.2">
      <c r="A1440" s="5">
        <f t="shared" ca="1" si="31"/>
        <v>1440</v>
      </c>
      <c r="C1440" s="56"/>
      <c r="D1440" s="3"/>
      <c r="E1440" s="3" t="s">
        <v>302</v>
      </c>
      <c r="F1440" s="3"/>
      <c r="G1440" s="57"/>
      <c r="H1440" s="10">
        <f t="shared" ref="H1440:H1452" si="32">SUMIFS($H$1370:$H$1429,$F$1370:$F$1429,E1440)</f>
        <v>-9529780.8020872474</v>
      </c>
      <c r="J1440" s="4"/>
      <c r="K1440" s="4"/>
      <c r="L1440" s="4"/>
      <c r="M1440" s="4"/>
      <c r="N1440" s="4"/>
      <c r="O1440" s="4"/>
    </row>
    <row r="1441" spans="1:15" ht="11.65" customHeight="1" x14ac:dyDescent="0.2">
      <c r="A1441" s="5">
        <f t="shared" ca="1" si="31"/>
        <v>1441</v>
      </c>
      <c r="C1441" s="56"/>
      <c r="D1441" s="3"/>
      <c r="E1441" s="3" t="s">
        <v>303</v>
      </c>
      <c r="F1441" s="3"/>
      <c r="G1441" s="57"/>
      <c r="H1441" s="10">
        <f t="shared" si="32"/>
        <v>-506561.97729244706</v>
      </c>
      <c r="J1441" s="4"/>
      <c r="K1441" s="4"/>
      <c r="L1441" s="4"/>
      <c r="M1441" s="4"/>
      <c r="N1441" s="4"/>
      <c r="O1441" s="4"/>
    </row>
    <row r="1442" spans="1:15" ht="11.65" customHeight="1" x14ac:dyDescent="0.2">
      <c r="A1442" s="5">
        <f t="shared" ca="1" si="31"/>
        <v>1442</v>
      </c>
      <c r="C1442" s="56"/>
      <c r="D1442" s="3"/>
      <c r="E1442" s="58" t="s">
        <v>247</v>
      </c>
      <c r="F1442" s="3"/>
      <c r="G1442" s="57"/>
      <c r="H1442" s="10">
        <f t="shared" si="32"/>
        <v>0</v>
      </c>
      <c r="J1442" s="4"/>
      <c r="K1442" s="4"/>
      <c r="L1442" s="4"/>
      <c r="M1442" s="4"/>
      <c r="N1442" s="4"/>
      <c r="O1442" s="4"/>
    </row>
    <row r="1443" spans="1:15" ht="11.65" customHeight="1" x14ac:dyDescent="0.2">
      <c r="A1443" s="5">
        <f t="shared" ca="1" si="31"/>
        <v>1443</v>
      </c>
      <c r="C1443" s="56"/>
      <c r="D1443" s="3"/>
      <c r="E1443" s="58" t="s">
        <v>248</v>
      </c>
      <c r="F1443" s="3"/>
      <c r="G1443" s="57"/>
      <c r="H1443" s="10">
        <f t="shared" si="32"/>
        <v>-23341804.349136252</v>
      </c>
      <c r="J1443" s="4"/>
      <c r="K1443" s="4"/>
      <c r="L1443" s="4"/>
      <c r="M1443" s="4"/>
      <c r="N1443" s="4"/>
      <c r="O1443" s="4"/>
    </row>
    <row r="1444" spans="1:15" ht="11.65" customHeight="1" x14ac:dyDescent="0.2">
      <c r="A1444" s="5">
        <f t="shared" ca="1" si="31"/>
        <v>1444</v>
      </c>
      <c r="C1444" s="56"/>
      <c r="D1444" s="3"/>
      <c r="E1444" s="58" t="s">
        <v>255</v>
      </c>
      <c r="F1444" s="3"/>
      <c r="G1444" s="57"/>
      <c r="H1444" s="10">
        <f t="shared" si="32"/>
        <v>-11028352.328208892</v>
      </c>
      <c r="J1444" s="4"/>
      <c r="K1444" s="4"/>
      <c r="L1444" s="4"/>
      <c r="M1444" s="4"/>
      <c r="N1444" s="4"/>
      <c r="O1444" s="4"/>
    </row>
    <row r="1445" spans="1:15" ht="11.65" customHeight="1" x14ac:dyDescent="0.2">
      <c r="A1445" s="5">
        <f t="shared" ca="1" si="31"/>
        <v>1445</v>
      </c>
      <c r="C1445" s="56"/>
      <c r="D1445" s="3"/>
      <c r="E1445" s="56" t="s">
        <v>261</v>
      </c>
      <c r="F1445" s="3"/>
      <c r="G1445" s="57"/>
      <c r="H1445" s="10">
        <f t="shared" si="32"/>
        <v>0</v>
      </c>
      <c r="J1445" s="4"/>
      <c r="K1445" s="4"/>
      <c r="L1445" s="4"/>
      <c r="M1445" s="4"/>
      <c r="N1445" s="4"/>
      <c r="O1445" s="4"/>
    </row>
    <row r="1446" spans="1:15" ht="11.65" customHeight="1" x14ac:dyDescent="0.2">
      <c r="A1446" s="5">
        <f t="shared" ca="1" si="31"/>
        <v>1446</v>
      </c>
      <c r="C1446" s="56"/>
      <c r="D1446" s="3"/>
      <c r="E1446" s="56" t="s">
        <v>253</v>
      </c>
      <c r="F1446" s="3"/>
      <c r="G1446" s="57"/>
      <c r="H1446" s="10">
        <f t="shared" si="32"/>
        <v>-435559.44466029154</v>
      </c>
      <c r="J1446" s="4"/>
      <c r="K1446" s="4"/>
      <c r="L1446" s="4"/>
      <c r="M1446" s="4"/>
      <c r="N1446" s="4"/>
      <c r="O1446" s="4"/>
    </row>
    <row r="1447" spans="1:15" ht="11.65" customHeight="1" x14ac:dyDescent="0.2">
      <c r="A1447" s="5">
        <f t="shared" ca="1" si="31"/>
        <v>1447</v>
      </c>
      <c r="C1447" s="56"/>
      <c r="D1447" s="3"/>
      <c r="E1447" s="56" t="s">
        <v>249</v>
      </c>
      <c r="F1447" s="3"/>
      <c r="G1447" s="57"/>
      <c r="H1447" s="10">
        <f t="shared" si="32"/>
        <v>-4626803.2364764921</v>
      </c>
      <c r="J1447" s="4"/>
      <c r="K1447" s="4"/>
      <c r="L1447" s="4"/>
      <c r="M1447" s="4"/>
      <c r="N1447" s="4"/>
      <c r="O1447" s="4"/>
    </row>
    <row r="1448" spans="1:15" ht="11.65" customHeight="1" x14ac:dyDescent="0.2">
      <c r="A1448" s="5">
        <f t="shared" ca="1" si="31"/>
        <v>1448</v>
      </c>
      <c r="C1448" s="56"/>
      <c r="D1448" s="3"/>
      <c r="E1448" s="56" t="s">
        <v>251</v>
      </c>
      <c r="F1448" s="3"/>
      <c r="G1448" s="57"/>
      <c r="H1448" s="10">
        <f t="shared" si="32"/>
        <v>0</v>
      </c>
      <c r="J1448" s="4"/>
      <c r="K1448" s="4"/>
      <c r="L1448" s="4"/>
      <c r="M1448" s="4"/>
      <c r="N1448" s="4"/>
      <c r="O1448" s="4"/>
    </row>
    <row r="1449" spans="1:15" ht="11.65" customHeight="1" x14ac:dyDescent="0.2">
      <c r="A1449" s="5">
        <f t="shared" ca="1" si="31"/>
        <v>1449</v>
      </c>
      <c r="C1449" s="56"/>
      <c r="D1449" s="3"/>
      <c r="E1449" s="56" t="s">
        <v>252</v>
      </c>
      <c r="F1449" s="3"/>
      <c r="G1449" s="57"/>
      <c r="H1449" s="10">
        <f t="shared" si="32"/>
        <v>0</v>
      </c>
      <c r="J1449" s="4"/>
      <c r="K1449" s="4"/>
      <c r="L1449" s="4"/>
      <c r="M1449" s="4"/>
      <c r="N1449" s="4"/>
      <c r="O1449" s="4"/>
    </row>
    <row r="1450" spans="1:15" ht="11.65" customHeight="1" x14ac:dyDescent="0.2">
      <c r="A1450" s="5">
        <f t="shared" ca="1" si="31"/>
        <v>1450</v>
      </c>
      <c r="C1450" s="56"/>
      <c r="D1450" s="3"/>
      <c r="E1450" s="56" t="s">
        <v>30</v>
      </c>
      <c r="F1450" s="3"/>
      <c r="G1450" s="57"/>
      <c r="H1450" s="10">
        <f t="shared" si="32"/>
        <v>0</v>
      </c>
      <c r="J1450" s="4"/>
      <c r="K1450" s="4"/>
      <c r="L1450" s="4"/>
      <c r="M1450" s="4"/>
      <c r="N1450" s="4"/>
      <c r="O1450" s="4"/>
    </row>
    <row r="1451" spans="1:15" ht="11.65" customHeight="1" x14ac:dyDescent="0.2">
      <c r="A1451" s="5">
        <f t="shared" ca="1" si="31"/>
        <v>1451</v>
      </c>
      <c r="C1451" s="56"/>
      <c r="D1451" s="3"/>
      <c r="E1451" s="3" t="s">
        <v>24</v>
      </c>
      <c r="F1451" s="3"/>
      <c r="G1451" s="57"/>
      <c r="H1451" s="10">
        <f t="shared" si="32"/>
        <v>-4458760.1851324551</v>
      </c>
      <c r="J1451" s="4"/>
      <c r="K1451" s="4"/>
      <c r="L1451" s="4"/>
      <c r="M1451" s="4"/>
      <c r="N1451" s="4"/>
      <c r="O1451" s="4"/>
    </row>
    <row r="1452" spans="1:15" ht="11.65" customHeight="1" x14ac:dyDescent="0.2">
      <c r="A1452" s="5">
        <f t="shared" ca="1" si="31"/>
        <v>1452</v>
      </c>
      <c r="B1452" s="18"/>
      <c r="C1452" s="56"/>
      <c r="D1452" s="3"/>
      <c r="E1452" s="3" t="s">
        <v>284</v>
      </c>
      <c r="F1452" s="3"/>
      <c r="G1452" s="57"/>
      <c r="H1452" s="2">
        <f t="shared" si="32"/>
        <v>0</v>
      </c>
      <c r="J1452" s="4"/>
      <c r="K1452" s="4"/>
      <c r="L1452" s="4"/>
      <c r="M1452" s="4"/>
      <c r="N1452" s="4"/>
      <c r="O1452" s="4"/>
    </row>
    <row r="1453" spans="1:15" ht="12.75" thickBot="1" x14ac:dyDescent="0.25">
      <c r="A1453" s="1" t="s">
        <v>246</v>
      </c>
      <c r="C1453" s="56" t="s">
        <v>245</v>
      </c>
      <c r="D1453" s="3"/>
      <c r="E1453" s="3"/>
      <c r="F1453" s="3"/>
      <c r="G1453" s="57" t="s">
        <v>236</v>
      </c>
      <c r="H1453" s="19">
        <f>SUM(H1439:H1452)</f>
        <v>-55851806.332994089</v>
      </c>
      <c r="J1453" s="3"/>
      <c r="K1453" s="3"/>
      <c r="L1453" s="3"/>
      <c r="M1453" s="3"/>
      <c r="N1453" s="3"/>
      <c r="O1453" s="3"/>
    </row>
    <row r="1454" spans="1:15" ht="12.75" thickTop="1" x14ac:dyDescent="0.2">
      <c r="C1454" s="56"/>
      <c r="D1454" s="3"/>
      <c r="E1454" s="3"/>
      <c r="F1454" s="3"/>
      <c r="G1454" s="69"/>
      <c r="H1454" s="4"/>
      <c r="J1454" s="4"/>
      <c r="K1454" s="4"/>
      <c r="L1454" s="4"/>
      <c r="M1454" s="4"/>
      <c r="N1454" s="4"/>
      <c r="O1454" s="4"/>
    </row>
    <row r="1455" spans="1:15" x14ac:dyDescent="0.2">
      <c r="C1455" s="56"/>
      <c r="D1455" s="3"/>
      <c r="E1455" s="3"/>
      <c r="F1455" s="3"/>
      <c r="G1455" s="69"/>
      <c r="H1455" s="4"/>
      <c r="J1455" s="4"/>
      <c r="K1455" s="4"/>
      <c r="L1455" s="4"/>
      <c r="M1455" s="4"/>
      <c r="N1455" s="4"/>
      <c r="O1455" s="4"/>
    </row>
    <row r="1456" spans="1:15" x14ac:dyDescent="0.2">
      <c r="C1456" s="56"/>
      <c r="D1456" s="70"/>
      <c r="E1456" s="70"/>
      <c r="F1456" s="70"/>
      <c r="G1456" s="69"/>
      <c r="H1456" s="3" t="s">
        <v>246</v>
      </c>
      <c r="J1456" s="4"/>
      <c r="K1456" s="4"/>
      <c r="L1456" s="4"/>
      <c r="M1456" s="4"/>
      <c r="N1456" s="4"/>
      <c r="O1456" s="4"/>
    </row>
    <row r="1457" spans="3:15" x14ac:dyDescent="0.2">
      <c r="C1457" s="56" t="s">
        <v>246</v>
      </c>
      <c r="D1457" s="3"/>
      <c r="E1457" s="3" t="s">
        <v>246</v>
      </c>
      <c r="F1457" s="3" t="s">
        <v>246</v>
      </c>
      <c r="G1457" s="69" t="s">
        <v>246</v>
      </c>
      <c r="H1457" s="2"/>
      <c r="J1457" s="4"/>
      <c r="K1457" s="4"/>
      <c r="L1457" s="4"/>
      <c r="M1457" s="4"/>
      <c r="N1457" s="4"/>
      <c r="O1457" s="4"/>
    </row>
    <row r="1458" spans="3:15" x14ac:dyDescent="0.2">
      <c r="H1458" s="2"/>
      <c r="J1458" s="4"/>
      <c r="K1458" s="4"/>
      <c r="L1458" s="4"/>
      <c r="M1458" s="4"/>
      <c r="N1458" s="4"/>
      <c r="O1458" s="4"/>
    </row>
    <row r="1459" spans="3:15" x14ac:dyDescent="0.2">
      <c r="H1459" s="2"/>
      <c r="J1459" s="4"/>
      <c r="K1459" s="4"/>
      <c r="L1459" s="4"/>
      <c r="M1459" s="4"/>
      <c r="N1459" s="4"/>
      <c r="O1459" s="4"/>
    </row>
    <row r="1460" spans="3:15" x14ac:dyDescent="0.2">
      <c r="H1460" s="2"/>
      <c r="J1460" s="4"/>
      <c r="K1460" s="4"/>
      <c r="L1460" s="4"/>
      <c r="M1460" s="4"/>
      <c r="N1460" s="4"/>
      <c r="O1460" s="4"/>
    </row>
    <row r="1461" spans="3:15" x14ac:dyDescent="0.2">
      <c r="H1461" s="2"/>
      <c r="J1461" s="4"/>
      <c r="K1461" s="4"/>
      <c r="L1461" s="4"/>
      <c r="M1461" s="4"/>
      <c r="N1461" s="4"/>
      <c r="O1461" s="4"/>
    </row>
    <row r="1462" spans="3:15" x14ac:dyDescent="0.2">
      <c r="H1462" s="2"/>
      <c r="J1462" s="4"/>
      <c r="K1462" s="4"/>
      <c r="L1462" s="4"/>
      <c r="M1462" s="4"/>
      <c r="N1462" s="4"/>
      <c r="O1462" s="4"/>
    </row>
    <row r="1463" spans="3:15" x14ac:dyDescent="0.2">
      <c r="H1463" s="2"/>
      <c r="J1463" s="4"/>
      <c r="K1463" s="4"/>
      <c r="L1463" s="4"/>
      <c r="M1463" s="4"/>
      <c r="N1463" s="4"/>
      <c r="O1463" s="4"/>
    </row>
    <row r="1464" spans="3:15" x14ac:dyDescent="0.2">
      <c r="H1464" s="2"/>
      <c r="J1464" s="4"/>
      <c r="K1464" s="4"/>
      <c r="L1464" s="4"/>
      <c r="M1464" s="4"/>
      <c r="N1464" s="4"/>
      <c r="O1464" s="4"/>
    </row>
    <row r="1465" spans="3:15" x14ac:dyDescent="0.2">
      <c r="H1465" s="2"/>
      <c r="J1465" s="4"/>
      <c r="K1465" s="4"/>
      <c r="L1465" s="4"/>
      <c r="M1465" s="4"/>
      <c r="N1465" s="4"/>
      <c r="O1465" s="4"/>
    </row>
    <row r="1466" spans="3:15" x14ac:dyDescent="0.2">
      <c r="H1466" s="2"/>
      <c r="J1466" s="4"/>
      <c r="K1466" s="4"/>
      <c r="L1466" s="4"/>
      <c r="M1466" s="4"/>
      <c r="N1466" s="4"/>
      <c r="O1466" s="4"/>
    </row>
    <row r="1467" spans="3:15" x14ac:dyDescent="0.2">
      <c r="H1467" s="2"/>
      <c r="J1467" s="4"/>
      <c r="K1467" s="4"/>
      <c r="L1467" s="4"/>
      <c r="M1467" s="4"/>
      <c r="N1467" s="4"/>
      <c r="O1467" s="4"/>
    </row>
    <row r="1468" spans="3:15" x14ac:dyDescent="0.2">
      <c r="H1468" s="2"/>
      <c r="J1468" s="4"/>
      <c r="K1468" s="4"/>
      <c r="L1468" s="4"/>
      <c r="M1468" s="4"/>
      <c r="N1468" s="4"/>
      <c r="O1468" s="4"/>
    </row>
    <row r="1469" spans="3:15" x14ac:dyDescent="0.2">
      <c r="H1469" s="2"/>
      <c r="J1469" s="4"/>
      <c r="K1469" s="4"/>
      <c r="L1469" s="4"/>
      <c r="M1469" s="4"/>
      <c r="N1469" s="4"/>
      <c r="O1469" s="4"/>
    </row>
    <row r="1470" spans="3:15" x14ac:dyDescent="0.2">
      <c r="H1470" s="2"/>
      <c r="J1470" s="4"/>
      <c r="K1470" s="4"/>
      <c r="L1470" s="4"/>
      <c r="M1470" s="4"/>
      <c r="N1470" s="4"/>
      <c r="O1470" s="4"/>
    </row>
    <row r="1471" spans="3:15" x14ac:dyDescent="0.2">
      <c r="H1471" s="2"/>
      <c r="J1471" s="4"/>
      <c r="K1471" s="4"/>
      <c r="L1471" s="4"/>
      <c r="M1471" s="4"/>
      <c r="N1471" s="4"/>
      <c r="O1471" s="4"/>
    </row>
    <row r="1472" spans="3:15" x14ac:dyDescent="0.2">
      <c r="H1472" s="2"/>
      <c r="J1472" s="4"/>
      <c r="K1472" s="4"/>
      <c r="L1472" s="4"/>
      <c r="M1472" s="4"/>
      <c r="N1472" s="4"/>
      <c r="O1472" s="4"/>
    </row>
    <row r="1473" spans="8:15" x14ac:dyDescent="0.2">
      <c r="H1473" s="2"/>
      <c r="J1473" s="4"/>
      <c r="K1473" s="4"/>
      <c r="L1473" s="4"/>
      <c r="M1473" s="4"/>
      <c r="N1473" s="4"/>
      <c r="O1473" s="4"/>
    </row>
    <row r="1474" spans="8:15" x14ac:dyDescent="0.2">
      <c r="H1474" s="2"/>
      <c r="J1474" s="4"/>
      <c r="K1474" s="4"/>
      <c r="L1474" s="4"/>
      <c r="M1474" s="4"/>
      <c r="N1474" s="4"/>
      <c r="O1474" s="4"/>
    </row>
    <row r="1475" spans="8:15" x14ac:dyDescent="0.2">
      <c r="H1475" s="2"/>
      <c r="J1475" s="4"/>
      <c r="K1475" s="4"/>
      <c r="L1475" s="4"/>
      <c r="M1475" s="4"/>
      <c r="N1475" s="4"/>
      <c r="O1475" s="4"/>
    </row>
    <row r="1476" spans="8:15" x14ac:dyDescent="0.2">
      <c r="H1476" s="2"/>
      <c r="J1476" s="4"/>
      <c r="K1476" s="4"/>
      <c r="L1476" s="4"/>
      <c r="M1476" s="4"/>
      <c r="N1476" s="4"/>
      <c r="O1476" s="4"/>
    </row>
    <row r="1477" spans="8:15" x14ac:dyDescent="0.2">
      <c r="H1477" s="2"/>
      <c r="J1477" s="4"/>
      <c r="K1477" s="4"/>
      <c r="L1477" s="4"/>
      <c r="M1477" s="4"/>
      <c r="N1477" s="4"/>
      <c r="O1477" s="4"/>
    </row>
    <row r="1478" spans="8:15" x14ac:dyDescent="0.2">
      <c r="H1478" s="2"/>
      <c r="J1478" s="4"/>
      <c r="K1478" s="4"/>
      <c r="L1478" s="4"/>
      <c r="M1478" s="4"/>
      <c r="N1478" s="4"/>
      <c r="O1478" s="4"/>
    </row>
    <row r="1479" spans="8:15" x14ac:dyDescent="0.2">
      <c r="H1479" s="2"/>
      <c r="J1479" s="4"/>
      <c r="K1479" s="4"/>
      <c r="L1479" s="4"/>
      <c r="M1479" s="4"/>
      <c r="N1479" s="4"/>
      <c r="O1479" s="4"/>
    </row>
    <row r="1480" spans="8:15" x14ac:dyDescent="0.2">
      <c r="H1480" s="2"/>
      <c r="J1480" s="4"/>
      <c r="K1480" s="4"/>
      <c r="L1480" s="4"/>
      <c r="M1480" s="4"/>
      <c r="N1480" s="4"/>
      <c r="O1480" s="4"/>
    </row>
    <row r="1481" spans="8:15" x14ac:dyDescent="0.2">
      <c r="H1481" s="2"/>
      <c r="J1481" s="4"/>
      <c r="K1481" s="4"/>
      <c r="L1481" s="4"/>
      <c r="M1481" s="4"/>
      <c r="N1481" s="4"/>
      <c r="O1481" s="4"/>
    </row>
    <row r="1482" spans="8:15" x14ac:dyDescent="0.2">
      <c r="H1482" s="2"/>
      <c r="J1482" s="4"/>
      <c r="K1482" s="4"/>
      <c r="L1482" s="4"/>
      <c r="M1482" s="4"/>
      <c r="N1482" s="4"/>
      <c r="O1482" s="4"/>
    </row>
    <row r="1483" spans="8:15" x14ac:dyDescent="0.2">
      <c r="H1483" s="2"/>
      <c r="J1483" s="4"/>
      <c r="K1483" s="4"/>
      <c r="L1483" s="4"/>
      <c r="M1483" s="4"/>
      <c r="N1483" s="4"/>
      <c r="O1483" s="4"/>
    </row>
    <row r="1484" spans="8:15" x14ac:dyDescent="0.2">
      <c r="H1484" s="2"/>
      <c r="J1484" s="4"/>
      <c r="K1484" s="4"/>
      <c r="L1484" s="4"/>
      <c r="M1484" s="4"/>
      <c r="N1484" s="4"/>
      <c r="O1484" s="4"/>
    </row>
    <row r="1485" spans="8:15" x14ac:dyDescent="0.2">
      <c r="H1485" s="2"/>
      <c r="J1485" s="4"/>
      <c r="K1485" s="4"/>
      <c r="L1485" s="4"/>
      <c r="M1485" s="4"/>
      <c r="N1485" s="4"/>
      <c r="O1485" s="4"/>
    </row>
    <row r="1486" spans="8:15" x14ac:dyDescent="0.2">
      <c r="H1486" s="2"/>
      <c r="J1486" s="4"/>
      <c r="K1486" s="4"/>
      <c r="L1486" s="4"/>
      <c r="M1486" s="4"/>
      <c r="N1486" s="4"/>
      <c r="O1486" s="4"/>
    </row>
    <row r="1487" spans="8:15" x14ac:dyDescent="0.2">
      <c r="H1487" s="2"/>
      <c r="J1487" s="4"/>
      <c r="K1487" s="4"/>
      <c r="L1487" s="4"/>
      <c r="M1487" s="4"/>
      <c r="N1487" s="4"/>
      <c r="O1487" s="4"/>
    </row>
    <row r="1488" spans="8:15" x14ac:dyDescent="0.2">
      <c r="H1488" s="2"/>
      <c r="J1488" s="4"/>
      <c r="K1488" s="4"/>
      <c r="L1488" s="4"/>
      <c r="M1488" s="4"/>
      <c r="N1488" s="4"/>
      <c r="O1488" s="4"/>
    </row>
    <row r="1489" spans="8:15" x14ac:dyDescent="0.2">
      <c r="H1489" s="2"/>
      <c r="J1489" s="4"/>
      <c r="K1489" s="4"/>
      <c r="L1489" s="4"/>
      <c r="M1489" s="4"/>
      <c r="N1489" s="4"/>
      <c r="O1489" s="4"/>
    </row>
    <row r="1490" spans="8:15" x14ac:dyDescent="0.2">
      <c r="H1490" s="2"/>
      <c r="J1490" s="4"/>
      <c r="K1490" s="4"/>
      <c r="L1490" s="4"/>
      <c r="M1490" s="4"/>
      <c r="N1490" s="4"/>
      <c r="O1490" s="4"/>
    </row>
    <row r="1491" spans="8:15" x14ac:dyDescent="0.2">
      <c r="H1491" s="2"/>
      <c r="J1491" s="4"/>
      <c r="K1491" s="4"/>
      <c r="L1491" s="4"/>
      <c r="M1491" s="4"/>
      <c r="N1491" s="4"/>
      <c r="O1491" s="4"/>
    </row>
    <row r="1492" spans="8:15" x14ac:dyDescent="0.2">
      <c r="H1492" s="2"/>
      <c r="J1492" s="4"/>
      <c r="K1492" s="4"/>
      <c r="L1492" s="4"/>
      <c r="M1492" s="4"/>
      <c r="N1492" s="4"/>
      <c r="O1492" s="4"/>
    </row>
    <row r="1493" spans="8:15" x14ac:dyDescent="0.2">
      <c r="H1493" s="2"/>
      <c r="J1493" s="4"/>
      <c r="K1493" s="4"/>
      <c r="L1493" s="4"/>
      <c r="M1493" s="4"/>
      <c r="N1493" s="4"/>
      <c r="O1493" s="4"/>
    </row>
    <row r="1494" spans="8:15" x14ac:dyDescent="0.2">
      <c r="H1494" s="2"/>
      <c r="J1494" s="4"/>
      <c r="K1494" s="4"/>
      <c r="L1494" s="4"/>
      <c r="M1494" s="4"/>
      <c r="N1494" s="4"/>
      <c r="O1494" s="4"/>
    </row>
    <row r="1495" spans="8:15" x14ac:dyDescent="0.2">
      <c r="H1495" s="2"/>
      <c r="J1495" s="4"/>
      <c r="K1495" s="4"/>
      <c r="L1495" s="4"/>
      <c r="M1495" s="4"/>
      <c r="N1495" s="4"/>
      <c r="O1495" s="4"/>
    </row>
    <row r="1496" spans="8:15" x14ac:dyDescent="0.2">
      <c r="H1496" s="2"/>
      <c r="J1496" s="4"/>
      <c r="K1496" s="4"/>
      <c r="L1496" s="4"/>
      <c r="M1496" s="4"/>
      <c r="N1496" s="4"/>
      <c r="O1496" s="4"/>
    </row>
    <row r="1497" spans="8:15" x14ac:dyDescent="0.2">
      <c r="H1497" s="2"/>
      <c r="J1497" s="4"/>
      <c r="K1497" s="4"/>
      <c r="L1497" s="4"/>
      <c r="M1497" s="4"/>
      <c r="N1497" s="4"/>
      <c r="O1497" s="4"/>
    </row>
    <row r="1498" spans="8:15" x14ac:dyDescent="0.2">
      <c r="J1498" s="4"/>
      <c r="K1498" s="4"/>
      <c r="L1498" s="4"/>
      <c r="M1498" s="4"/>
      <c r="N1498" s="4"/>
      <c r="O1498" s="4"/>
    </row>
    <row r="1499" spans="8:15" x14ac:dyDescent="0.2">
      <c r="J1499" s="3"/>
      <c r="K1499" s="3"/>
      <c r="L1499" s="3"/>
      <c r="M1499" s="3"/>
      <c r="N1499" s="3"/>
      <c r="O1499" s="3"/>
    </row>
    <row r="1500" spans="8:15" x14ac:dyDescent="0.2">
      <c r="J1500" s="3"/>
      <c r="K1500" s="3"/>
      <c r="L1500" s="3"/>
      <c r="M1500" s="3"/>
      <c r="N1500" s="3"/>
      <c r="O1500" s="3"/>
    </row>
    <row r="1501" spans="8:15" x14ac:dyDescent="0.2">
      <c r="J1501" s="3"/>
      <c r="K1501" s="3"/>
      <c r="L1501" s="3"/>
      <c r="M1501" s="3"/>
      <c r="N1501" s="3"/>
      <c r="O1501" s="3"/>
    </row>
    <row r="1502" spans="8:15" x14ac:dyDescent="0.2">
      <c r="J1502" s="3"/>
      <c r="K1502" s="3"/>
      <c r="L1502" s="3"/>
      <c r="M1502" s="3"/>
      <c r="N1502" s="3"/>
      <c r="O1502" s="3"/>
    </row>
    <row r="1503" spans="8:15" x14ac:dyDescent="0.2">
      <c r="J1503" s="3"/>
      <c r="K1503" s="3"/>
      <c r="L1503" s="3"/>
      <c r="M1503" s="3"/>
      <c r="N1503" s="3"/>
      <c r="O1503" s="3"/>
    </row>
    <row r="1504" spans="8:15" x14ac:dyDescent="0.2">
      <c r="J1504" s="3"/>
      <c r="K1504" s="3"/>
      <c r="L1504" s="3"/>
      <c r="M1504" s="3"/>
      <c r="N1504" s="3"/>
      <c r="O1504" s="3"/>
    </row>
    <row r="1505" spans="10:15" x14ac:dyDescent="0.2">
      <c r="J1505" s="3"/>
      <c r="K1505" s="3"/>
      <c r="L1505" s="3"/>
      <c r="M1505" s="3"/>
      <c r="N1505" s="3"/>
      <c r="O1505" s="3"/>
    </row>
    <row r="1506" spans="10:15" x14ac:dyDescent="0.2">
      <c r="J1506" s="3"/>
      <c r="K1506" s="3"/>
      <c r="L1506" s="3"/>
      <c r="M1506" s="3"/>
      <c r="N1506" s="3"/>
      <c r="O1506" s="3"/>
    </row>
    <row r="1507" spans="10:15" x14ac:dyDescent="0.2">
      <c r="J1507" s="3"/>
      <c r="K1507" s="3"/>
      <c r="L1507" s="3"/>
      <c r="M1507" s="3"/>
      <c r="N1507" s="3"/>
      <c r="O1507" s="3"/>
    </row>
    <row r="1508" spans="10:15" x14ac:dyDescent="0.2">
      <c r="J1508" s="3"/>
      <c r="K1508" s="3"/>
      <c r="L1508" s="3"/>
      <c r="M1508" s="3"/>
      <c r="N1508" s="3"/>
      <c r="O1508" s="3"/>
    </row>
    <row r="1509" spans="10:15" x14ac:dyDescent="0.2">
      <c r="J1509" s="3"/>
      <c r="K1509" s="3"/>
      <c r="L1509" s="3"/>
      <c r="M1509" s="3"/>
      <c r="N1509" s="3"/>
      <c r="O1509" s="3"/>
    </row>
    <row r="1510" spans="10:15" x14ac:dyDescent="0.2">
      <c r="J1510" s="3"/>
      <c r="K1510" s="3"/>
      <c r="L1510" s="3"/>
      <c r="M1510" s="3"/>
      <c r="N1510" s="3"/>
      <c r="O1510" s="3"/>
    </row>
    <row r="1511" spans="10:15" x14ac:dyDescent="0.2">
      <c r="J1511" s="3"/>
      <c r="K1511" s="3"/>
      <c r="L1511" s="3"/>
      <c r="M1511" s="3"/>
      <c r="N1511" s="3"/>
      <c r="O1511" s="3"/>
    </row>
    <row r="1512" spans="10:15" x14ac:dyDescent="0.2">
      <c r="J1512" s="3"/>
      <c r="K1512" s="3"/>
      <c r="L1512" s="3"/>
      <c r="M1512" s="3"/>
      <c r="N1512" s="3"/>
      <c r="O1512" s="3"/>
    </row>
    <row r="1513" spans="10:15" x14ac:dyDescent="0.2">
      <c r="J1513" s="3"/>
      <c r="K1513" s="3"/>
      <c r="L1513" s="3"/>
      <c r="M1513" s="3"/>
      <c r="N1513" s="3"/>
      <c r="O1513" s="3"/>
    </row>
    <row r="1514" spans="10:15" x14ac:dyDescent="0.2">
      <c r="J1514" s="3"/>
      <c r="K1514" s="3"/>
      <c r="L1514" s="3"/>
      <c r="M1514" s="3"/>
      <c r="N1514" s="3"/>
      <c r="O1514" s="3"/>
    </row>
    <row r="1515" spans="10:15" x14ac:dyDescent="0.2">
      <c r="J1515" s="3"/>
      <c r="K1515" s="3"/>
      <c r="L1515" s="3"/>
      <c r="M1515" s="3"/>
      <c r="N1515" s="3"/>
      <c r="O1515" s="3"/>
    </row>
    <row r="1516" spans="10:15" x14ac:dyDescent="0.2">
      <c r="J1516" s="3"/>
      <c r="K1516" s="3"/>
      <c r="L1516" s="3"/>
      <c r="M1516" s="3"/>
      <c r="N1516" s="3"/>
      <c r="O1516" s="3"/>
    </row>
    <row r="1517" spans="10:15" x14ac:dyDescent="0.2">
      <c r="J1517" s="3"/>
      <c r="K1517" s="3"/>
      <c r="L1517" s="3"/>
      <c r="M1517" s="3"/>
      <c r="N1517" s="3"/>
      <c r="O1517" s="3"/>
    </row>
    <row r="1518" spans="10:15" x14ac:dyDescent="0.2">
      <c r="J1518" s="3"/>
      <c r="K1518" s="3"/>
      <c r="L1518" s="3"/>
      <c r="M1518" s="3"/>
      <c r="N1518" s="3"/>
      <c r="O1518" s="3"/>
    </row>
    <row r="1519" spans="10:15" x14ac:dyDescent="0.2">
      <c r="J1519" s="3"/>
      <c r="K1519" s="3"/>
      <c r="L1519" s="3"/>
      <c r="M1519" s="3"/>
      <c r="N1519" s="3"/>
      <c r="O1519" s="3"/>
    </row>
    <row r="1520" spans="10:15" x14ac:dyDescent="0.2">
      <c r="J1520" s="3"/>
      <c r="K1520" s="3"/>
      <c r="L1520" s="3"/>
      <c r="M1520" s="3"/>
      <c r="N1520" s="3"/>
      <c r="O1520" s="3"/>
    </row>
    <row r="1521" spans="10:15" x14ac:dyDescent="0.2">
      <c r="J1521" s="3"/>
      <c r="K1521" s="3"/>
      <c r="L1521" s="3"/>
      <c r="M1521" s="3"/>
      <c r="N1521" s="3"/>
      <c r="O1521" s="3"/>
    </row>
    <row r="1522" spans="10:15" x14ac:dyDescent="0.2">
      <c r="J1522" s="3"/>
      <c r="K1522" s="3"/>
      <c r="L1522" s="3"/>
      <c r="M1522" s="3"/>
      <c r="N1522" s="3"/>
      <c r="O1522" s="3"/>
    </row>
    <row r="1523" spans="10:15" x14ac:dyDescent="0.2">
      <c r="J1523" s="3"/>
      <c r="K1523" s="3"/>
      <c r="L1523" s="3"/>
      <c r="M1523" s="3"/>
      <c r="N1523" s="3"/>
      <c r="O1523" s="3"/>
    </row>
    <row r="1524" spans="10:15" x14ac:dyDescent="0.2">
      <c r="J1524" s="3"/>
      <c r="K1524" s="3"/>
      <c r="L1524" s="3"/>
      <c r="M1524" s="3"/>
      <c r="N1524" s="3"/>
      <c r="O1524" s="3"/>
    </row>
    <row r="1525" spans="10:15" x14ac:dyDescent="0.2">
      <c r="J1525" s="3"/>
      <c r="K1525" s="3"/>
      <c r="L1525" s="3"/>
      <c r="M1525" s="3"/>
      <c r="N1525" s="3"/>
      <c r="O1525" s="3"/>
    </row>
    <row r="1526" spans="10:15" x14ac:dyDescent="0.2">
      <c r="J1526" s="3"/>
      <c r="K1526" s="3"/>
      <c r="L1526" s="3"/>
      <c r="M1526" s="3"/>
      <c r="N1526" s="3"/>
      <c r="O1526" s="3"/>
    </row>
    <row r="1527" spans="10:15" x14ac:dyDescent="0.2">
      <c r="J1527" s="3"/>
      <c r="K1527" s="3"/>
      <c r="L1527" s="3"/>
      <c r="M1527" s="3"/>
      <c r="N1527" s="3"/>
      <c r="O1527" s="3"/>
    </row>
    <row r="1528" spans="10:15" x14ac:dyDescent="0.2">
      <c r="J1528" s="3"/>
      <c r="K1528" s="3"/>
      <c r="L1528" s="3"/>
      <c r="M1528" s="3"/>
      <c r="N1528" s="3"/>
      <c r="O1528" s="3"/>
    </row>
    <row r="1529" spans="10:15" x14ac:dyDescent="0.2">
      <c r="J1529" s="3"/>
      <c r="K1529" s="3"/>
      <c r="L1529" s="3"/>
      <c r="M1529" s="3"/>
      <c r="N1529" s="3"/>
      <c r="O1529" s="3"/>
    </row>
    <row r="1530" spans="10:15" x14ac:dyDescent="0.2">
      <c r="J1530" s="3"/>
      <c r="K1530" s="3"/>
      <c r="L1530" s="3"/>
      <c r="M1530" s="3"/>
      <c r="N1530" s="3"/>
      <c r="O1530" s="3"/>
    </row>
    <row r="1531" spans="10:15" x14ac:dyDescent="0.2">
      <c r="J1531" s="3"/>
      <c r="K1531" s="3"/>
      <c r="L1531" s="3"/>
      <c r="M1531" s="3"/>
      <c r="N1531" s="3"/>
      <c r="O1531" s="3"/>
    </row>
    <row r="1532" spans="10:15" x14ac:dyDescent="0.2">
      <c r="J1532" s="3"/>
      <c r="K1532" s="3"/>
      <c r="L1532" s="3"/>
      <c r="M1532" s="3"/>
      <c r="N1532" s="3"/>
      <c r="O1532" s="3"/>
    </row>
    <row r="1533" spans="10:15" x14ac:dyDescent="0.2">
      <c r="J1533" s="3"/>
      <c r="K1533" s="3"/>
      <c r="L1533" s="3"/>
      <c r="M1533" s="3"/>
      <c r="N1533" s="3"/>
      <c r="O1533" s="3"/>
    </row>
    <row r="1534" spans="10:15" x14ac:dyDescent="0.2">
      <c r="J1534" s="3"/>
      <c r="K1534" s="3"/>
      <c r="L1534" s="3"/>
      <c r="M1534" s="3"/>
      <c r="N1534" s="3"/>
      <c r="O1534" s="3"/>
    </row>
    <row r="1535" spans="10:15" x14ac:dyDescent="0.2">
      <c r="J1535" s="3"/>
      <c r="K1535" s="3"/>
      <c r="L1535" s="3"/>
      <c r="M1535" s="3"/>
      <c r="N1535" s="3"/>
      <c r="O1535" s="3"/>
    </row>
    <row r="1536" spans="10:15" x14ac:dyDescent="0.2">
      <c r="J1536" s="3"/>
      <c r="K1536" s="3"/>
      <c r="L1536" s="3"/>
      <c r="M1536" s="3"/>
      <c r="N1536" s="3"/>
      <c r="O1536" s="3"/>
    </row>
    <row r="1537" spans="10:15" x14ac:dyDescent="0.2">
      <c r="J1537" s="3"/>
      <c r="K1537" s="3"/>
      <c r="L1537" s="3"/>
      <c r="M1537" s="3"/>
      <c r="N1537" s="3"/>
      <c r="O1537" s="3"/>
    </row>
    <row r="1538" spans="10:15" x14ac:dyDescent="0.2">
      <c r="J1538" s="3"/>
      <c r="K1538" s="3"/>
      <c r="L1538" s="3"/>
      <c r="M1538" s="3"/>
      <c r="N1538" s="3"/>
      <c r="O1538" s="3"/>
    </row>
    <row r="1539" spans="10:15" x14ac:dyDescent="0.2">
      <c r="J1539" s="3"/>
      <c r="K1539" s="3"/>
      <c r="L1539" s="3"/>
      <c r="M1539" s="3"/>
      <c r="N1539" s="3"/>
      <c r="O1539" s="3"/>
    </row>
    <row r="1540" spans="10:15" x14ac:dyDescent="0.2">
      <c r="J1540" s="3"/>
      <c r="K1540" s="3"/>
      <c r="L1540" s="3"/>
      <c r="M1540" s="3"/>
      <c r="N1540" s="3"/>
      <c r="O1540" s="3"/>
    </row>
    <row r="1541" spans="10:15" x14ac:dyDescent="0.2">
      <c r="J1541" s="3"/>
      <c r="K1541" s="3"/>
      <c r="L1541" s="3"/>
      <c r="M1541" s="3"/>
      <c r="N1541" s="3"/>
      <c r="O1541" s="3"/>
    </row>
    <row r="1542" spans="10:15" x14ac:dyDescent="0.2">
      <c r="J1542" s="3"/>
      <c r="K1542" s="3"/>
      <c r="L1542" s="3"/>
      <c r="M1542" s="3"/>
      <c r="N1542" s="3"/>
      <c r="O1542" s="3"/>
    </row>
    <row r="1543" spans="10:15" x14ac:dyDescent="0.2">
      <c r="J1543" s="3"/>
      <c r="K1543" s="3"/>
      <c r="L1543" s="3"/>
      <c r="M1543" s="3"/>
      <c r="N1543" s="3"/>
      <c r="O1543" s="3"/>
    </row>
    <row r="1544" spans="10:15" x14ac:dyDescent="0.2">
      <c r="J1544" s="3"/>
      <c r="K1544" s="3"/>
      <c r="L1544" s="3"/>
      <c r="M1544" s="3"/>
      <c r="N1544" s="3"/>
      <c r="O1544" s="3"/>
    </row>
    <row r="1545" spans="10:15" x14ac:dyDescent="0.2">
      <c r="J1545" s="3"/>
      <c r="K1545" s="3"/>
      <c r="L1545" s="3"/>
      <c r="M1545" s="3"/>
      <c r="N1545" s="3"/>
      <c r="O1545" s="3"/>
    </row>
    <row r="1546" spans="10:15" x14ac:dyDescent="0.2">
      <c r="J1546" s="3"/>
      <c r="K1546" s="3"/>
      <c r="L1546" s="3"/>
      <c r="M1546" s="3"/>
      <c r="N1546" s="3"/>
      <c r="O1546" s="3"/>
    </row>
    <row r="1547" spans="10:15" x14ac:dyDescent="0.2">
      <c r="J1547" s="3"/>
      <c r="K1547" s="3"/>
      <c r="L1547" s="3"/>
      <c r="M1547" s="3"/>
      <c r="N1547" s="3"/>
      <c r="O1547" s="3"/>
    </row>
    <row r="1548" spans="10:15" x14ac:dyDescent="0.2">
      <c r="J1548" s="3"/>
      <c r="K1548" s="3"/>
      <c r="L1548" s="3"/>
      <c r="M1548" s="3"/>
      <c r="N1548" s="3"/>
      <c r="O1548" s="3"/>
    </row>
    <row r="1549" spans="10:15" x14ac:dyDescent="0.2">
      <c r="J1549" s="3"/>
      <c r="K1549" s="3"/>
      <c r="L1549" s="3"/>
      <c r="M1549" s="3"/>
      <c r="N1549" s="3"/>
      <c r="O1549" s="3"/>
    </row>
    <row r="1550" spans="10:15" x14ac:dyDescent="0.2">
      <c r="J1550" s="3"/>
      <c r="K1550" s="3"/>
      <c r="L1550" s="3"/>
      <c r="M1550" s="3"/>
      <c r="N1550" s="3"/>
      <c r="O1550" s="3"/>
    </row>
    <row r="1551" spans="10:15" x14ac:dyDescent="0.2">
      <c r="J1551" s="3"/>
      <c r="K1551" s="3"/>
      <c r="L1551" s="3"/>
      <c r="M1551" s="3"/>
      <c r="N1551" s="3"/>
      <c r="O1551" s="3"/>
    </row>
    <row r="1552" spans="10:15" x14ac:dyDescent="0.2">
      <c r="J1552" s="3"/>
      <c r="K1552" s="3"/>
      <c r="L1552" s="3"/>
      <c r="M1552" s="3"/>
      <c r="N1552" s="3"/>
      <c r="O1552" s="3"/>
    </row>
    <row r="1553" spans="10:15" x14ac:dyDescent="0.2">
      <c r="J1553" s="3"/>
      <c r="K1553" s="3"/>
      <c r="L1553" s="3"/>
      <c r="M1553" s="3"/>
      <c r="N1553" s="3"/>
      <c r="O1553" s="3"/>
    </row>
    <row r="1554" spans="10:15" x14ac:dyDescent="0.2">
      <c r="J1554" s="3"/>
      <c r="K1554" s="3"/>
      <c r="L1554" s="3"/>
      <c r="M1554" s="3"/>
      <c r="N1554" s="3"/>
      <c r="O1554" s="3"/>
    </row>
    <row r="1555" spans="10:15" x14ac:dyDescent="0.2">
      <c r="J1555" s="3"/>
      <c r="K1555" s="3"/>
      <c r="L1555" s="3"/>
      <c r="M1555" s="3"/>
      <c r="N1555" s="3"/>
      <c r="O1555" s="3"/>
    </row>
    <row r="1556" spans="10:15" x14ac:dyDescent="0.2">
      <c r="J1556" s="3"/>
      <c r="K1556" s="3"/>
      <c r="L1556" s="3"/>
      <c r="M1556" s="3"/>
      <c r="N1556" s="3"/>
      <c r="O1556" s="3"/>
    </row>
    <row r="1557" spans="10:15" x14ac:dyDescent="0.2">
      <c r="J1557" s="3"/>
      <c r="K1557" s="3"/>
      <c r="L1557" s="3"/>
      <c r="M1557" s="3"/>
      <c r="N1557" s="3"/>
      <c r="O1557" s="3"/>
    </row>
    <row r="1558" spans="10:15" x14ac:dyDescent="0.2">
      <c r="J1558" s="3"/>
      <c r="K1558" s="3"/>
      <c r="L1558" s="3"/>
      <c r="M1558" s="3"/>
      <c r="N1558" s="3"/>
      <c r="O1558" s="3"/>
    </row>
    <row r="1559" spans="10:15" x14ac:dyDescent="0.2">
      <c r="J1559" s="3"/>
      <c r="K1559" s="3"/>
      <c r="L1559" s="3"/>
      <c r="M1559" s="3"/>
      <c r="N1559" s="3"/>
      <c r="O1559" s="3"/>
    </row>
    <row r="1560" spans="10:15" x14ac:dyDescent="0.2">
      <c r="J1560" s="3"/>
      <c r="K1560" s="3"/>
      <c r="L1560" s="3"/>
      <c r="M1560" s="3"/>
      <c r="N1560" s="3"/>
      <c r="O1560" s="3"/>
    </row>
    <row r="1561" spans="10:15" x14ac:dyDescent="0.2">
      <c r="J1561" s="3"/>
      <c r="K1561" s="3"/>
      <c r="L1561" s="3"/>
      <c r="M1561" s="3"/>
      <c r="N1561" s="3"/>
      <c r="O1561" s="3"/>
    </row>
    <row r="1562" spans="10:15" x14ac:dyDescent="0.2">
      <c r="J1562" s="3"/>
      <c r="K1562" s="3"/>
      <c r="L1562" s="3"/>
      <c r="M1562" s="3"/>
      <c r="N1562" s="3"/>
      <c r="O1562" s="3"/>
    </row>
    <row r="1563" spans="10:15" x14ac:dyDescent="0.2">
      <c r="J1563" s="3"/>
      <c r="K1563" s="3"/>
      <c r="L1563" s="3"/>
      <c r="M1563" s="3"/>
      <c r="N1563" s="3"/>
      <c r="O1563" s="3"/>
    </row>
    <row r="1564" spans="10:15" x14ac:dyDescent="0.2">
      <c r="J1564" s="3"/>
      <c r="K1564" s="3"/>
      <c r="L1564" s="3"/>
      <c r="M1564" s="3"/>
      <c r="N1564" s="3"/>
      <c r="O1564" s="3"/>
    </row>
    <row r="1565" spans="10:15" x14ac:dyDescent="0.2">
      <c r="J1565" s="3"/>
      <c r="K1565" s="3"/>
      <c r="L1565" s="3"/>
      <c r="M1565" s="3"/>
      <c r="N1565" s="3"/>
      <c r="O1565" s="3"/>
    </row>
    <row r="1566" spans="10:15" x14ac:dyDescent="0.2">
      <c r="J1566" s="3"/>
      <c r="K1566" s="3"/>
      <c r="L1566" s="3"/>
      <c r="M1566" s="3"/>
      <c r="N1566" s="3"/>
      <c r="O1566" s="3"/>
    </row>
    <row r="1567" spans="10:15" x14ac:dyDescent="0.2">
      <c r="J1567" s="3"/>
      <c r="K1567" s="3"/>
      <c r="L1567" s="3"/>
      <c r="M1567" s="3"/>
      <c r="N1567" s="3"/>
      <c r="O1567" s="3"/>
    </row>
    <row r="1568" spans="10:15" x14ac:dyDescent="0.2">
      <c r="J1568" s="3"/>
      <c r="K1568" s="3"/>
      <c r="L1568" s="3"/>
      <c r="M1568" s="3"/>
      <c r="N1568" s="3"/>
      <c r="O1568" s="3"/>
    </row>
    <row r="1569" spans="10:15" x14ac:dyDescent="0.2">
      <c r="J1569" s="3"/>
      <c r="K1569" s="3"/>
      <c r="L1569" s="3"/>
      <c r="M1569" s="3"/>
      <c r="N1569" s="3"/>
      <c r="O1569" s="3"/>
    </row>
    <row r="1570" spans="10:15" x14ac:dyDescent="0.2">
      <c r="J1570" s="3"/>
      <c r="K1570" s="3"/>
      <c r="L1570" s="3"/>
      <c r="M1570" s="3"/>
      <c r="N1570" s="3"/>
      <c r="O1570" s="3"/>
    </row>
    <row r="1571" spans="10:15" x14ac:dyDescent="0.2">
      <c r="J1571" s="3"/>
      <c r="K1571" s="3"/>
      <c r="L1571" s="3"/>
      <c r="M1571" s="3"/>
      <c r="N1571" s="3"/>
      <c r="O1571" s="3"/>
    </row>
    <row r="1572" spans="10:15" x14ac:dyDescent="0.2">
      <c r="J1572" s="3"/>
      <c r="K1572" s="3"/>
      <c r="L1572" s="3"/>
      <c r="M1572" s="3"/>
      <c r="N1572" s="3"/>
      <c r="O1572" s="3"/>
    </row>
    <row r="1573" spans="10:15" x14ac:dyDescent="0.2">
      <c r="J1573" s="3"/>
      <c r="K1573" s="3"/>
      <c r="L1573" s="3"/>
      <c r="M1573" s="3"/>
      <c r="N1573" s="3"/>
      <c r="O1573" s="3"/>
    </row>
    <row r="1574" spans="10:15" x14ac:dyDescent="0.2">
      <c r="J1574" s="3"/>
      <c r="K1574" s="3"/>
      <c r="L1574" s="3"/>
      <c r="M1574" s="3"/>
      <c r="N1574" s="3"/>
      <c r="O1574" s="3"/>
    </row>
    <row r="1575" spans="10:15" x14ac:dyDescent="0.2">
      <c r="J1575" s="3"/>
      <c r="K1575" s="3"/>
      <c r="L1575" s="3"/>
      <c r="M1575" s="3"/>
      <c r="N1575" s="3"/>
      <c r="O1575" s="3"/>
    </row>
    <row r="1576" spans="10:15" x14ac:dyDescent="0.2">
      <c r="J1576" s="3"/>
      <c r="K1576" s="3"/>
      <c r="L1576" s="3"/>
      <c r="M1576" s="3"/>
      <c r="N1576" s="3"/>
      <c r="O1576" s="3"/>
    </row>
    <row r="1577" spans="10:15" x14ac:dyDescent="0.2">
      <c r="J1577" s="3"/>
      <c r="K1577" s="3"/>
      <c r="L1577" s="3"/>
      <c r="M1577" s="3"/>
      <c r="N1577" s="3"/>
      <c r="O1577" s="3"/>
    </row>
    <row r="1578" spans="10:15" x14ac:dyDescent="0.2">
      <c r="J1578" s="3"/>
      <c r="K1578" s="3"/>
      <c r="L1578" s="3"/>
      <c r="M1578" s="3"/>
      <c r="N1578" s="3"/>
      <c r="O1578" s="3"/>
    </row>
    <row r="1579" spans="10:15" x14ac:dyDescent="0.2">
      <c r="J1579" s="3"/>
      <c r="K1579" s="3"/>
      <c r="L1579" s="3"/>
      <c r="M1579" s="3"/>
      <c r="N1579" s="3"/>
      <c r="O1579" s="3"/>
    </row>
    <row r="1580" spans="10:15" x14ac:dyDescent="0.2">
      <c r="J1580" s="3"/>
      <c r="K1580" s="3"/>
      <c r="L1580" s="3"/>
      <c r="M1580" s="3"/>
      <c r="N1580" s="3"/>
      <c r="O1580" s="3"/>
    </row>
    <row r="1581" spans="10:15" x14ac:dyDescent="0.2">
      <c r="J1581" s="3"/>
      <c r="K1581" s="3"/>
      <c r="L1581" s="3"/>
      <c r="M1581" s="3"/>
      <c r="N1581" s="3"/>
      <c r="O1581" s="3"/>
    </row>
    <row r="1582" spans="10:15" x14ac:dyDescent="0.2">
      <c r="J1582" s="3"/>
      <c r="K1582" s="3"/>
      <c r="L1582" s="3"/>
      <c r="M1582" s="3"/>
      <c r="N1582" s="3"/>
      <c r="O1582" s="3"/>
    </row>
    <row r="1583" spans="10:15" x14ac:dyDescent="0.2">
      <c r="J1583" s="3"/>
      <c r="K1583" s="3"/>
      <c r="L1583" s="3"/>
      <c r="M1583" s="3"/>
      <c r="N1583" s="3"/>
      <c r="O1583" s="3"/>
    </row>
    <row r="1584" spans="10:15" x14ac:dyDescent="0.2">
      <c r="J1584" s="3"/>
      <c r="K1584" s="3"/>
      <c r="L1584" s="3"/>
      <c r="M1584" s="3"/>
      <c r="N1584" s="3"/>
      <c r="O1584" s="3"/>
    </row>
    <row r="1585" spans="10:15" x14ac:dyDescent="0.2">
      <c r="J1585" s="3"/>
      <c r="K1585" s="3"/>
      <c r="L1585" s="3"/>
      <c r="M1585" s="3"/>
      <c r="N1585" s="3"/>
      <c r="O1585" s="3"/>
    </row>
    <row r="1586" spans="10:15" x14ac:dyDescent="0.2">
      <c r="J1586" s="3"/>
      <c r="K1586" s="3"/>
      <c r="L1586" s="3"/>
      <c r="M1586" s="3"/>
      <c r="N1586" s="3"/>
      <c r="O1586" s="3"/>
    </row>
    <row r="1587" spans="10:15" x14ac:dyDescent="0.2">
      <c r="J1587" s="3"/>
      <c r="K1587" s="3"/>
      <c r="L1587" s="3"/>
      <c r="M1587" s="3"/>
      <c r="N1587" s="3"/>
      <c r="O1587" s="3"/>
    </row>
    <row r="1588" spans="10:15" x14ac:dyDescent="0.2">
      <c r="J1588" s="3"/>
      <c r="K1588" s="3"/>
      <c r="L1588" s="3"/>
      <c r="M1588" s="3"/>
      <c r="N1588" s="3"/>
      <c r="O1588" s="3"/>
    </row>
    <row r="1589" spans="10:15" x14ac:dyDescent="0.2">
      <c r="J1589" s="3"/>
      <c r="K1589" s="3"/>
      <c r="L1589" s="3"/>
      <c r="M1589" s="3"/>
      <c r="N1589" s="3"/>
      <c r="O1589" s="3"/>
    </row>
    <row r="1590" spans="10:15" x14ac:dyDescent="0.2">
      <c r="J1590" s="3"/>
      <c r="K1590" s="3"/>
      <c r="L1590" s="3"/>
      <c r="M1590" s="3"/>
      <c r="N1590" s="3"/>
      <c r="O1590" s="3"/>
    </row>
    <row r="1591" spans="10:15" x14ac:dyDescent="0.2">
      <c r="J1591" s="3"/>
      <c r="K1591" s="3"/>
      <c r="L1591" s="3"/>
      <c r="M1591" s="3"/>
      <c r="N1591" s="3"/>
      <c r="O1591" s="3"/>
    </row>
    <row r="1592" spans="10:15" x14ac:dyDescent="0.2">
      <c r="J1592" s="3"/>
      <c r="K1592" s="3"/>
      <c r="L1592" s="3"/>
      <c r="M1592" s="3"/>
      <c r="N1592" s="3"/>
      <c r="O1592" s="3"/>
    </row>
    <row r="1593" spans="10:15" x14ac:dyDescent="0.2">
      <c r="J1593" s="3"/>
      <c r="K1593" s="3"/>
      <c r="L1593" s="3"/>
      <c r="M1593" s="3"/>
      <c r="N1593" s="3"/>
      <c r="O1593" s="3"/>
    </row>
    <row r="1594" spans="10:15" x14ac:dyDescent="0.2">
      <c r="J1594" s="3"/>
      <c r="K1594" s="3"/>
      <c r="L1594" s="3"/>
      <c r="M1594" s="3"/>
      <c r="N1594" s="3"/>
      <c r="O1594" s="3"/>
    </row>
    <row r="1595" spans="10:15" x14ac:dyDescent="0.2">
      <c r="J1595" s="3"/>
      <c r="K1595" s="3"/>
      <c r="L1595" s="3"/>
      <c r="M1595" s="3"/>
      <c r="N1595" s="3"/>
      <c r="O1595" s="3"/>
    </row>
    <row r="1596" spans="10:15" x14ac:dyDescent="0.2">
      <c r="J1596" s="3"/>
      <c r="K1596" s="3"/>
      <c r="L1596" s="3"/>
      <c r="M1596" s="3"/>
      <c r="N1596" s="3"/>
      <c r="O1596" s="3"/>
    </row>
    <row r="1597" spans="10:15" x14ac:dyDescent="0.2">
      <c r="J1597" s="3"/>
      <c r="K1597" s="3"/>
      <c r="L1597" s="3"/>
      <c r="M1597" s="3"/>
      <c r="N1597" s="3"/>
      <c r="O1597" s="3"/>
    </row>
    <row r="1598" spans="10:15" x14ac:dyDescent="0.2">
      <c r="J1598" s="3"/>
      <c r="K1598" s="3"/>
      <c r="L1598" s="3"/>
      <c r="M1598" s="3"/>
      <c r="N1598" s="3"/>
      <c r="O1598" s="3"/>
    </row>
    <row r="1599" spans="10:15" x14ac:dyDescent="0.2">
      <c r="J1599" s="3"/>
      <c r="K1599" s="3"/>
      <c r="L1599" s="3"/>
      <c r="M1599" s="3"/>
      <c r="N1599" s="3"/>
      <c r="O1599" s="3"/>
    </row>
    <row r="1600" spans="10:15" x14ac:dyDescent="0.2">
      <c r="J1600" s="3"/>
      <c r="K1600" s="3"/>
      <c r="L1600" s="3"/>
      <c r="M1600" s="3"/>
      <c r="N1600" s="3"/>
      <c r="O1600" s="3"/>
    </row>
    <row r="1601" spans="10:15" x14ac:dyDescent="0.2">
      <c r="J1601" s="3"/>
      <c r="K1601" s="3"/>
      <c r="L1601" s="3"/>
      <c r="M1601" s="3"/>
      <c r="N1601" s="3"/>
      <c r="O1601" s="3"/>
    </row>
    <row r="1602" spans="10:15" x14ac:dyDescent="0.2">
      <c r="J1602" s="3"/>
      <c r="K1602" s="3"/>
      <c r="L1602" s="3"/>
      <c r="M1602" s="3"/>
      <c r="N1602" s="3"/>
      <c r="O1602" s="3"/>
    </row>
    <row r="1603" spans="10:15" x14ac:dyDescent="0.2">
      <c r="J1603" s="3"/>
      <c r="K1603" s="3"/>
      <c r="L1603" s="3"/>
      <c r="M1603" s="3"/>
      <c r="N1603" s="3"/>
      <c r="O1603" s="3"/>
    </row>
    <row r="1604" spans="10:15" x14ac:dyDescent="0.2">
      <c r="J1604" s="3"/>
      <c r="K1604" s="3"/>
      <c r="L1604" s="3"/>
      <c r="M1604" s="3"/>
      <c r="N1604" s="3"/>
      <c r="O1604" s="3"/>
    </row>
    <row r="1605" spans="10:15" x14ac:dyDescent="0.2">
      <c r="J1605" s="3"/>
      <c r="K1605" s="3"/>
      <c r="L1605" s="3"/>
      <c r="M1605" s="3"/>
      <c r="N1605" s="3"/>
      <c r="O1605" s="3"/>
    </row>
    <row r="1606" spans="10:15" x14ac:dyDescent="0.2">
      <c r="J1606" s="3"/>
      <c r="K1606" s="3"/>
      <c r="L1606" s="3"/>
      <c r="M1606" s="3"/>
      <c r="N1606" s="3"/>
      <c r="O1606" s="3"/>
    </row>
    <row r="1607" spans="10:15" x14ac:dyDescent="0.2">
      <c r="J1607" s="3"/>
      <c r="K1607" s="3"/>
      <c r="L1607" s="3"/>
      <c r="M1607" s="3"/>
      <c r="N1607" s="3"/>
      <c r="O1607" s="3"/>
    </row>
    <row r="1608" spans="10:15" x14ac:dyDescent="0.2">
      <c r="J1608" s="3"/>
      <c r="K1608" s="3"/>
      <c r="L1608" s="3"/>
      <c r="M1608" s="3"/>
      <c r="N1608" s="3"/>
      <c r="O1608" s="3"/>
    </row>
    <row r="1609" spans="10:15" x14ac:dyDescent="0.2">
      <c r="J1609" s="3"/>
      <c r="K1609" s="3"/>
      <c r="L1609" s="3"/>
      <c r="M1609" s="3"/>
      <c r="N1609" s="3"/>
      <c r="O1609" s="3"/>
    </row>
    <row r="1610" spans="10:15" x14ac:dyDescent="0.2">
      <c r="J1610" s="3"/>
      <c r="K1610" s="3"/>
      <c r="L1610" s="3"/>
      <c r="M1610" s="3"/>
      <c r="N1610" s="3"/>
      <c r="O1610" s="3"/>
    </row>
    <row r="1611" spans="10:15" x14ac:dyDescent="0.2">
      <c r="J1611" s="3"/>
      <c r="K1611" s="3"/>
      <c r="L1611" s="3"/>
      <c r="M1611" s="3"/>
      <c r="N1611" s="3"/>
      <c r="O1611" s="3"/>
    </row>
    <row r="1612" spans="10:15" x14ac:dyDescent="0.2">
      <c r="J1612" s="3"/>
      <c r="K1612" s="3"/>
      <c r="L1612" s="3"/>
      <c r="M1612" s="3"/>
      <c r="N1612" s="3"/>
      <c r="O1612" s="3"/>
    </row>
    <row r="1613" spans="10:15" x14ac:dyDescent="0.2">
      <c r="J1613" s="3"/>
      <c r="K1613" s="3"/>
      <c r="L1613" s="3"/>
      <c r="M1613" s="3"/>
      <c r="N1613" s="3"/>
      <c r="O1613" s="3"/>
    </row>
    <row r="1614" spans="10:15" x14ac:dyDescent="0.2">
      <c r="J1614" s="3"/>
      <c r="K1614" s="3"/>
      <c r="L1614" s="3"/>
      <c r="M1614" s="3"/>
      <c r="N1614" s="3"/>
      <c r="O1614" s="3"/>
    </row>
    <row r="1615" spans="10:15" x14ac:dyDescent="0.2">
      <c r="J1615" s="3"/>
      <c r="K1615" s="3"/>
      <c r="L1615" s="3"/>
      <c r="M1615" s="3"/>
      <c r="N1615" s="3"/>
      <c r="O1615" s="3"/>
    </row>
    <row r="1616" spans="10:15" x14ac:dyDescent="0.2">
      <c r="J1616" s="3"/>
      <c r="K1616" s="3"/>
      <c r="L1616" s="3"/>
      <c r="M1616" s="3"/>
      <c r="N1616" s="3"/>
      <c r="O1616" s="3"/>
    </row>
    <row r="1617" spans="10:15" x14ac:dyDescent="0.2">
      <c r="J1617" s="3"/>
      <c r="K1617" s="3"/>
      <c r="L1617" s="3"/>
      <c r="M1617" s="3"/>
      <c r="N1617" s="3"/>
      <c r="O1617" s="3"/>
    </row>
    <row r="1618" spans="10:15" x14ac:dyDescent="0.2">
      <c r="J1618" s="3"/>
      <c r="K1618" s="3"/>
      <c r="L1618" s="3"/>
      <c r="M1618" s="3"/>
      <c r="N1618" s="3"/>
      <c r="O1618" s="3"/>
    </row>
    <row r="1619" spans="10:15" x14ac:dyDescent="0.2">
      <c r="J1619" s="3"/>
      <c r="K1619" s="3"/>
      <c r="L1619" s="3"/>
      <c r="M1619" s="3"/>
      <c r="N1619" s="3"/>
      <c r="O1619" s="3"/>
    </row>
    <row r="1620" spans="10:15" x14ac:dyDescent="0.2">
      <c r="J1620" s="3"/>
      <c r="K1620" s="3"/>
      <c r="L1620" s="3"/>
      <c r="M1620" s="3"/>
      <c r="N1620" s="3"/>
      <c r="O1620" s="3"/>
    </row>
    <row r="1621" spans="10:15" x14ac:dyDescent="0.2">
      <c r="J1621" s="3"/>
      <c r="K1621" s="3"/>
      <c r="L1621" s="3"/>
      <c r="M1621" s="3"/>
      <c r="N1621" s="3"/>
      <c r="O1621" s="3"/>
    </row>
    <row r="1622" spans="10:15" x14ac:dyDescent="0.2">
      <c r="J1622" s="3"/>
      <c r="K1622" s="3"/>
      <c r="L1622" s="3"/>
      <c r="M1622" s="3"/>
      <c r="N1622" s="3"/>
      <c r="O1622" s="3"/>
    </row>
    <row r="1623" spans="10:15" x14ac:dyDescent="0.2">
      <c r="J1623" s="3"/>
      <c r="K1623" s="3"/>
      <c r="L1623" s="3"/>
      <c r="M1623" s="3"/>
      <c r="N1623" s="3"/>
      <c r="O1623" s="3"/>
    </row>
    <row r="1624" spans="10:15" x14ac:dyDescent="0.2">
      <c r="J1624" s="3"/>
      <c r="K1624" s="3"/>
      <c r="L1624" s="3"/>
      <c r="M1624" s="3"/>
      <c r="N1624" s="3"/>
      <c r="O1624" s="3"/>
    </row>
    <row r="1625" spans="10:15" x14ac:dyDescent="0.2">
      <c r="J1625" s="3"/>
      <c r="K1625" s="3"/>
      <c r="L1625" s="3"/>
      <c r="M1625" s="3"/>
      <c r="N1625" s="3"/>
      <c r="O1625" s="3"/>
    </row>
    <row r="1626" spans="10:15" x14ac:dyDescent="0.2">
      <c r="J1626" s="3"/>
      <c r="K1626" s="3"/>
      <c r="L1626" s="3"/>
      <c r="M1626" s="3"/>
      <c r="N1626" s="3"/>
      <c r="O1626" s="3"/>
    </row>
    <row r="1627" spans="10:15" x14ac:dyDescent="0.2">
      <c r="J1627" s="3"/>
      <c r="K1627" s="3"/>
      <c r="L1627" s="3"/>
      <c r="M1627" s="3"/>
      <c r="N1627" s="3"/>
      <c r="O1627" s="3"/>
    </row>
    <row r="1628" spans="10:15" x14ac:dyDescent="0.2">
      <c r="J1628" s="3"/>
      <c r="K1628" s="3"/>
      <c r="L1628" s="3"/>
      <c r="M1628" s="3"/>
      <c r="N1628" s="3"/>
      <c r="O1628" s="3"/>
    </row>
    <row r="1629" spans="10:15" x14ac:dyDescent="0.2">
      <c r="J1629" s="3"/>
      <c r="K1629" s="3"/>
      <c r="L1629" s="3"/>
      <c r="M1629" s="3"/>
      <c r="N1629" s="3"/>
      <c r="O1629" s="3"/>
    </row>
    <row r="1630" spans="10:15" x14ac:dyDescent="0.2">
      <c r="J1630" s="3"/>
      <c r="K1630" s="3"/>
      <c r="L1630" s="3"/>
      <c r="M1630" s="3"/>
      <c r="N1630" s="3"/>
      <c r="O1630" s="3"/>
    </row>
    <row r="1631" spans="10:15" x14ac:dyDescent="0.2">
      <c r="J1631" s="3"/>
      <c r="K1631" s="3"/>
      <c r="L1631" s="3"/>
      <c r="M1631" s="3"/>
      <c r="N1631" s="3"/>
      <c r="O1631" s="3"/>
    </row>
    <row r="1632" spans="10:15" x14ac:dyDescent="0.2">
      <c r="J1632" s="3"/>
      <c r="K1632" s="3"/>
      <c r="L1632" s="3"/>
      <c r="M1632" s="3"/>
      <c r="N1632" s="3"/>
      <c r="O1632" s="3"/>
    </row>
    <row r="1633" spans="10:15" x14ac:dyDescent="0.2">
      <c r="J1633" s="3"/>
      <c r="K1633" s="3"/>
      <c r="L1633" s="3"/>
      <c r="M1633" s="3"/>
      <c r="N1633" s="3"/>
      <c r="O1633" s="3"/>
    </row>
    <row r="1634" spans="10:15" x14ac:dyDescent="0.2">
      <c r="J1634" s="3"/>
      <c r="K1634" s="3"/>
      <c r="L1634" s="3"/>
      <c r="M1634" s="3"/>
      <c r="N1634" s="3"/>
      <c r="O1634" s="3"/>
    </row>
    <row r="1635" spans="10:15" x14ac:dyDescent="0.2">
      <c r="J1635" s="3"/>
      <c r="K1635" s="3"/>
      <c r="L1635" s="3"/>
      <c r="M1635" s="3"/>
      <c r="N1635" s="3"/>
      <c r="O1635" s="3"/>
    </row>
    <row r="1636" spans="10:15" x14ac:dyDescent="0.2">
      <c r="J1636" s="3"/>
      <c r="K1636" s="3"/>
      <c r="L1636" s="3"/>
      <c r="M1636" s="3"/>
      <c r="N1636" s="3"/>
      <c r="O1636" s="3"/>
    </row>
    <row r="1637" spans="10:15" x14ac:dyDescent="0.2">
      <c r="J1637" s="3"/>
      <c r="K1637" s="3"/>
      <c r="L1637" s="3"/>
      <c r="M1637" s="3"/>
      <c r="N1637" s="3"/>
      <c r="O1637" s="3"/>
    </row>
    <row r="1638" spans="10:15" x14ac:dyDescent="0.2">
      <c r="J1638" s="3"/>
      <c r="K1638" s="3"/>
      <c r="L1638" s="3"/>
      <c r="M1638" s="3"/>
      <c r="N1638" s="3"/>
      <c r="O1638" s="3"/>
    </row>
    <row r="1639" spans="10:15" x14ac:dyDescent="0.2">
      <c r="J1639" s="3"/>
      <c r="K1639" s="3"/>
      <c r="L1639" s="3"/>
      <c r="M1639" s="3"/>
      <c r="N1639" s="3"/>
      <c r="O1639" s="3"/>
    </row>
    <row r="1640" spans="10:15" x14ac:dyDescent="0.2">
      <c r="J1640" s="3"/>
      <c r="K1640" s="3"/>
      <c r="L1640" s="3"/>
      <c r="M1640" s="3"/>
      <c r="N1640" s="3"/>
      <c r="O1640" s="3"/>
    </row>
    <row r="1641" spans="10:15" x14ac:dyDescent="0.2">
      <c r="J1641" s="3"/>
      <c r="K1641" s="3"/>
      <c r="L1641" s="3"/>
      <c r="M1641" s="3"/>
      <c r="N1641" s="3"/>
      <c r="O1641" s="3"/>
    </row>
    <row r="1642" spans="10:15" x14ac:dyDescent="0.2">
      <c r="J1642" s="3"/>
      <c r="K1642" s="3"/>
      <c r="L1642" s="3"/>
      <c r="M1642" s="3"/>
      <c r="N1642" s="3"/>
      <c r="O1642" s="3"/>
    </row>
    <row r="1643" spans="10:15" x14ac:dyDescent="0.2">
      <c r="J1643" s="3"/>
      <c r="K1643" s="3"/>
      <c r="L1643" s="3"/>
      <c r="M1643" s="3"/>
      <c r="N1643" s="3"/>
      <c r="O1643" s="3"/>
    </row>
    <row r="1644" spans="10:15" x14ac:dyDescent="0.2">
      <c r="J1644" s="3"/>
      <c r="K1644" s="3"/>
      <c r="L1644" s="3"/>
      <c r="M1644" s="3"/>
      <c r="N1644" s="3"/>
      <c r="O1644" s="3"/>
    </row>
    <row r="1645" spans="10:15" x14ac:dyDescent="0.2">
      <c r="J1645" s="3"/>
      <c r="K1645" s="3"/>
      <c r="L1645" s="3"/>
      <c r="M1645" s="3"/>
      <c r="N1645" s="3"/>
      <c r="O1645" s="3"/>
    </row>
    <row r="1646" spans="10:15" x14ac:dyDescent="0.2">
      <c r="J1646" s="3"/>
      <c r="K1646" s="3"/>
      <c r="L1646" s="3"/>
      <c r="M1646" s="3"/>
      <c r="N1646" s="3"/>
      <c r="O1646" s="3"/>
    </row>
    <row r="1647" spans="10:15" x14ac:dyDescent="0.2">
      <c r="J1647" s="3"/>
      <c r="K1647" s="3"/>
      <c r="L1647" s="3"/>
      <c r="M1647" s="3"/>
      <c r="N1647" s="3"/>
      <c r="O1647" s="3"/>
    </row>
    <row r="1648" spans="10:15" x14ac:dyDescent="0.2">
      <c r="J1648" s="3"/>
      <c r="K1648" s="3"/>
      <c r="L1648" s="3"/>
      <c r="M1648" s="3"/>
      <c r="N1648" s="3"/>
      <c r="O1648" s="3"/>
    </row>
    <row r="1649" spans="10:15" x14ac:dyDescent="0.2">
      <c r="J1649" s="3"/>
      <c r="K1649" s="3"/>
      <c r="L1649" s="3"/>
      <c r="M1649" s="3"/>
      <c r="N1649" s="3"/>
      <c r="O1649" s="3"/>
    </row>
    <row r="1650" spans="10:15" x14ac:dyDescent="0.2">
      <c r="J1650" s="3"/>
      <c r="K1650" s="3"/>
      <c r="L1650" s="3"/>
      <c r="M1650" s="3"/>
      <c r="N1650" s="3"/>
      <c r="O1650" s="3"/>
    </row>
    <row r="1651" spans="10:15" x14ac:dyDescent="0.2">
      <c r="J1651" s="3"/>
      <c r="K1651" s="3"/>
      <c r="L1651" s="3"/>
      <c r="M1651" s="3"/>
      <c r="N1651" s="3"/>
      <c r="O1651" s="3"/>
    </row>
    <row r="1652" spans="10:15" x14ac:dyDescent="0.2">
      <c r="J1652" s="3"/>
      <c r="K1652" s="3"/>
      <c r="L1652" s="3"/>
      <c r="M1652" s="3"/>
      <c r="N1652" s="3"/>
      <c r="O1652" s="3"/>
    </row>
    <row r="1653" spans="10:15" x14ac:dyDescent="0.2">
      <c r="J1653" s="3"/>
      <c r="K1653" s="3"/>
      <c r="L1653" s="3"/>
      <c r="M1653" s="3"/>
      <c r="N1653" s="3"/>
      <c r="O1653" s="3"/>
    </row>
    <row r="1654" spans="10:15" x14ac:dyDescent="0.2">
      <c r="J1654" s="3"/>
      <c r="K1654" s="3"/>
      <c r="L1654" s="3"/>
      <c r="M1654" s="3"/>
      <c r="N1654" s="3"/>
      <c r="O1654" s="3"/>
    </row>
    <row r="1655" spans="10:15" x14ac:dyDescent="0.2">
      <c r="J1655" s="3"/>
      <c r="K1655" s="3"/>
      <c r="L1655" s="3"/>
      <c r="M1655" s="3"/>
      <c r="N1655" s="3"/>
      <c r="O1655" s="3"/>
    </row>
    <row r="1656" spans="10:15" x14ac:dyDescent="0.2">
      <c r="J1656" s="3"/>
      <c r="K1656" s="3"/>
      <c r="L1656" s="3"/>
      <c r="M1656" s="3"/>
      <c r="N1656" s="3"/>
      <c r="O1656" s="3"/>
    </row>
    <row r="1657" spans="10:15" x14ac:dyDescent="0.2">
      <c r="J1657" s="3"/>
      <c r="K1657" s="3"/>
      <c r="L1657" s="3"/>
      <c r="M1657" s="3"/>
      <c r="N1657" s="3"/>
      <c r="O1657" s="3"/>
    </row>
    <row r="1658" spans="10:15" x14ac:dyDescent="0.2">
      <c r="J1658" s="3"/>
      <c r="K1658" s="3"/>
      <c r="L1658" s="3"/>
      <c r="M1658" s="3"/>
      <c r="N1658" s="3"/>
      <c r="O1658" s="3"/>
    </row>
    <row r="1659" spans="10:15" x14ac:dyDescent="0.2">
      <c r="J1659" s="3"/>
      <c r="K1659" s="3"/>
      <c r="L1659" s="3"/>
      <c r="M1659" s="3"/>
      <c r="N1659" s="3"/>
      <c r="O1659" s="3"/>
    </row>
    <row r="1660" spans="10:15" x14ac:dyDescent="0.2">
      <c r="J1660" s="3"/>
      <c r="K1660" s="3"/>
      <c r="L1660" s="3"/>
      <c r="M1660" s="3"/>
      <c r="N1660" s="3"/>
      <c r="O1660" s="3"/>
    </row>
    <row r="1661" spans="10:15" x14ac:dyDescent="0.2">
      <c r="J1661" s="3"/>
      <c r="K1661" s="3"/>
      <c r="L1661" s="3"/>
      <c r="M1661" s="3"/>
      <c r="N1661" s="3"/>
      <c r="O1661" s="3"/>
    </row>
    <row r="1662" spans="10:15" x14ac:dyDescent="0.2">
      <c r="J1662" s="3"/>
      <c r="K1662" s="3"/>
      <c r="L1662" s="3"/>
      <c r="M1662" s="3"/>
      <c r="N1662" s="3"/>
      <c r="O1662" s="3"/>
    </row>
    <row r="1663" spans="10:15" x14ac:dyDescent="0.2">
      <c r="J1663" s="3"/>
      <c r="K1663" s="3"/>
      <c r="L1663" s="3"/>
      <c r="M1663" s="3"/>
      <c r="N1663" s="3"/>
      <c r="O1663" s="3"/>
    </row>
    <row r="1664" spans="10:15" x14ac:dyDescent="0.2">
      <c r="J1664" s="3"/>
      <c r="K1664" s="3"/>
      <c r="L1664" s="3"/>
      <c r="M1664" s="3"/>
      <c r="N1664" s="3"/>
      <c r="O1664" s="3"/>
    </row>
    <row r="1665" spans="10:15" x14ac:dyDescent="0.2">
      <c r="J1665" s="3"/>
      <c r="K1665" s="3"/>
      <c r="L1665" s="3"/>
      <c r="M1665" s="3"/>
      <c r="N1665" s="3"/>
      <c r="O1665" s="3"/>
    </row>
    <row r="1666" spans="10:15" x14ac:dyDescent="0.2">
      <c r="J1666" s="3"/>
      <c r="K1666" s="3"/>
      <c r="L1666" s="3"/>
      <c r="M1666" s="3"/>
      <c r="N1666" s="3"/>
      <c r="O1666" s="3"/>
    </row>
    <row r="1667" spans="10:15" x14ac:dyDescent="0.2">
      <c r="J1667" s="3"/>
      <c r="K1667" s="3"/>
      <c r="L1667" s="3"/>
      <c r="M1667" s="3"/>
      <c r="N1667" s="3"/>
      <c r="O1667" s="3"/>
    </row>
    <row r="1668" spans="10:15" x14ac:dyDescent="0.2">
      <c r="J1668" s="3"/>
      <c r="K1668" s="3"/>
      <c r="L1668" s="3"/>
      <c r="M1668" s="3"/>
      <c r="N1668" s="3"/>
      <c r="O1668" s="3"/>
    </row>
    <row r="1669" spans="10:15" x14ac:dyDescent="0.2">
      <c r="J1669" s="3"/>
      <c r="K1669" s="3"/>
      <c r="L1669" s="3"/>
      <c r="M1669" s="3"/>
      <c r="N1669" s="3"/>
      <c r="O1669" s="3"/>
    </row>
    <row r="1670" spans="10:15" x14ac:dyDescent="0.2">
      <c r="J1670" s="3"/>
      <c r="K1670" s="3"/>
      <c r="L1670" s="3"/>
      <c r="M1670" s="3"/>
      <c r="N1670" s="3"/>
      <c r="O1670" s="3"/>
    </row>
    <row r="1671" spans="10:15" x14ac:dyDescent="0.2">
      <c r="J1671" s="3"/>
      <c r="K1671" s="3"/>
      <c r="L1671" s="3"/>
      <c r="M1671" s="3"/>
      <c r="N1671" s="3"/>
      <c r="O1671" s="3"/>
    </row>
    <row r="1672" spans="10:15" x14ac:dyDescent="0.2">
      <c r="J1672" s="3"/>
      <c r="K1672" s="3"/>
      <c r="L1672" s="3"/>
      <c r="M1672" s="3"/>
      <c r="N1672" s="3"/>
      <c r="O1672" s="3"/>
    </row>
    <row r="1673" spans="10:15" x14ac:dyDescent="0.2">
      <c r="J1673" s="3"/>
      <c r="K1673" s="3"/>
      <c r="L1673" s="3"/>
      <c r="M1673" s="3"/>
      <c r="N1673" s="3"/>
      <c r="O1673" s="3"/>
    </row>
    <row r="1674" spans="10:15" x14ac:dyDescent="0.2">
      <c r="J1674" s="3"/>
      <c r="K1674" s="3"/>
      <c r="L1674" s="3"/>
      <c r="M1674" s="3"/>
      <c r="N1674" s="3"/>
      <c r="O1674" s="3"/>
    </row>
    <row r="1675" spans="10:15" x14ac:dyDescent="0.2">
      <c r="J1675" s="3"/>
      <c r="K1675" s="3"/>
      <c r="L1675" s="3"/>
      <c r="M1675" s="3"/>
      <c r="N1675" s="3"/>
      <c r="O1675" s="3"/>
    </row>
    <row r="1676" spans="10:15" x14ac:dyDescent="0.2">
      <c r="J1676" s="3"/>
      <c r="K1676" s="3"/>
      <c r="L1676" s="3"/>
      <c r="M1676" s="3"/>
      <c r="N1676" s="3"/>
      <c r="O1676" s="3"/>
    </row>
    <row r="1677" spans="10:15" x14ac:dyDescent="0.2">
      <c r="J1677" s="3"/>
      <c r="K1677" s="3"/>
      <c r="L1677" s="3"/>
      <c r="M1677" s="3"/>
      <c r="N1677" s="3"/>
      <c r="O1677" s="3"/>
    </row>
    <row r="1678" spans="10:15" x14ac:dyDescent="0.2">
      <c r="J1678" s="3"/>
      <c r="K1678" s="3"/>
      <c r="L1678" s="3"/>
      <c r="M1678" s="3"/>
      <c r="N1678" s="3"/>
      <c r="O1678" s="3"/>
    </row>
    <row r="1679" spans="10:15" x14ac:dyDescent="0.2">
      <c r="J1679" s="3"/>
      <c r="K1679" s="3"/>
      <c r="L1679" s="3"/>
      <c r="M1679" s="3"/>
      <c r="N1679" s="3"/>
      <c r="O1679" s="3"/>
    </row>
    <row r="1680" spans="10:15" x14ac:dyDescent="0.2">
      <c r="J1680" s="3"/>
      <c r="K1680" s="3"/>
      <c r="L1680" s="3"/>
      <c r="M1680" s="3"/>
      <c r="N1680" s="3"/>
      <c r="O1680" s="3"/>
    </row>
    <row r="1681" spans="10:15" x14ac:dyDescent="0.2">
      <c r="J1681" s="3"/>
      <c r="K1681" s="3"/>
      <c r="L1681" s="3"/>
      <c r="M1681" s="3"/>
      <c r="N1681" s="3"/>
      <c r="O1681" s="3"/>
    </row>
    <row r="1682" spans="10:15" x14ac:dyDescent="0.2">
      <c r="J1682" s="3"/>
      <c r="K1682" s="3"/>
      <c r="L1682" s="3"/>
      <c r="M1682" s="3"/>
      <c r="N1682" s="3"/>
      <c r="O1682" s="3"/>
    </row>
    <row r="1683" spans="10:15" x14ac:dyDescent="0.2">
      <c r="J1683" s="3"/>
      <c r="K1683" s="3"/>
      <c r="L1683" s="3"/>
      <c r="M1683" s="3"/>
      <c r="N1683" s="3"/>
      <c r="O1683" s="3"/>
    </row>
    <row r="1684" spans="10:15" x14ac:dyDescent="0.2">
      <c r="J1684" s="3"/>
      <c r="K1684" s="3"/>
      <c r="L1684" s="3"/>
      <c r="M1684" s="3"/>
      <c r="N1684" s="3"/>
      <c r="O1684" s="3"/>
    </row>
    <row r="1685" spans="10:15" x14ac:dyDescent="0.2">
      <c r="J1685" s="3"/>
      <c r="K1685" s="3"/>
      <c r="L1685" s="3"/>
      <c r="M1685" s="3"/>
      <c r="N1685" s="3"/>
      <c r="O1685" s="3"/>
    </row>
    <row r="1686" spans="10:15" x14ac:dyDescent="0.2">
      <c r="J1686" s="3"/>
      <c r="K1686" s="3"/>
      <c r="L1686" s="3"/>
      <c r="M1686" s="3"/>
      <c r="N1686" s="3"/>
      <c r="O1686" s="3"/>
    </row>
    <row r="1687" spans="10:15" x14ac:dyDescent="0.2">
      <c r="J1687" s="3"/>
      <c r="K1687" s="3"/>
      <c r="L1687" s="3"/>
      <c r="M1687" s="3"/>
      <c r="N1687" s="3"/>
      <c r="O1687" s="3"/>
    </row>
    <row r="1688" spans="10:15" x14ac:dyDescent="0.2">
      <c r="J1688" s="3"/>
      <c r="K1688" s="3"/>
      <c r="L1688" s="3"/>
      <c r="M1688" s="3"/>
      <c r="N1688" s="3"/>
      <c r="O1688" s="3"/>
    </row>
    <row r="1689" spans="10:15" x14ac:dyDescent="0.2">
      <c r="J1689" s="3"/>
      <c r="K1689" s="3"/>
      <c r="L1689" s="3"/>
      <c r="M1689" s="3"/>
      <c r="N1689" s="3"/>
      <c r="O1689" s="3"/>
    </row>
    <row r="1690" spans="10:15" x14ac:dyDescent="0.2">
      <c r="J1690" s="3"/>
      <c r="K1690" s="3"/>
      <c r="L1690" s="3"/>
      <c r="M1690" s="3"/>
      <c r="N1690" s="3"/>
      <c r="O1690" s="3"/>
    </row>
    <row r="1691" spans="10:15" x14ac:dyDescent="0.2">
      <c r="J1691" s="3"/>
      <c r="K1691" s="3"/>
      <c r="L1691" s="3"/>
      <c r="M1691" s="3"/>
      <c r="N1691" s="3"/>
      <c r="O1691" s="3"/>
    </row>
    <row r="1692" spans="10:15" x14ac:dyDescent="0.2">
      <c r="J1692" s="3"/>
      <c r="K1692" s="3"/>
      <c r="L1692" s="3"/>
      <c r="M1692" s="3"/>
      <c r="N1692" s="3"/>
      <c r="O1692" s="3"/>
    </row>
    <row r="1693" spans="10:15" x14ac:dyDescent="0.2">
      <c r="J1693" s="3"/>
      <c r="K1693" s="3"/>
      <c r="L1693" s="3"/>
      <c r="M1693" s="3"/>
      <c r="N1693" s="3"/>
      <c r="O1693" s="3"/>
    </row>
    <row r="1694" spans="10:15" x14ac:dyDescent="0.2">
      <c r="J1694" s="3"/>
      <c r="K1694" s="3"/>
      <c r="L1694" s="3"/>
      <c r="M1694" s="3"/>
      <c r="N1694" s="3"/>
      <c r="O1694" s="3"/>
    </row>
    <row r="1695" spans="10:15" x14ac:dyDescent="0.2">
      <c r="J1695" s="3"/>
      <c r="K1695" s="3"/>
      <c r="L1695" s="3"/>
      <c r="M1695" s="3"/>
      <c r="N1695" s="3"/>
      <c r="O1695" s="3"/>
    </row>
    <row r="1696" spans="10:15" x14ac:dyDescent="0.2">
      <c r="J1696" s="3"/>
      <c r="K1696" s="3"/>
      <c r="L1696" s="3"/>
      <c r="M1696" s="3"/>
      <c r="N1696" s="3"/>
      <c r="O1696" s="3"/>
    </row>
    <row r="1697" spans="10:15" x14ac:dyDescent="0.2">
      <c r="J1697" s="3"/>
      <c r="K1697" s="3"/>
      <c r="L1697" s="3"/>
      <c r="M1697" s="3"/>
      <c r="N1697" s="3"/>
      <c r="O1697" s="3"/>
    </row>
    <row r="1698" spans="10:15" x14ac:dyDescent="0.2">
      <c r="J1698" s="3"/>
      <c r="K1698" s="3"/>
      <c r="L1698" s="3"/>
      <c r="M1698" s="3"/>
      <c r="N1698" s="3"/>
      <c r="O1698" s="3"/>
    </row>
    <row r="1699" spans="10:15" x14ac:dyDescent="0.2">
      <c r="J1699" s="3"/>
      <c r="K1699" s="3"/>
      <c r="L1699" s="3"/>
      <c r="M1699" s="3"/>
      <c r="N1699" s="3"/>
      <c r="O1699" s="3"/>
    </row>
    <row r="1700" spans="10:15" x14ac:dyDescent="0.2">
      <c r="J1700" s="3"/>
      <c r="K1700" s="3"/>
      <c r="L1700" s="3"/>
      <c r="M1700" s="3"/>
      <c r="N1700" s="3"/>
      <c r="O1700" s="3"/>
    </row>
    <row r="1701" spans="10:15" x14ac:dyDescent="0.2">
      <c r="J1701" s="3"/>
      <c r="K1701" s="3"/>
      <c r="L1701" s="3"/>
      <c r="M1701" s="3"/>
      <c r="N1701" s="3"/>
      <c r="O1701" s="3"/>
    </row>
    <row r="1702" spans="10:15" x14ac:dyDescent="0.2">
      <c r="J1702" s="3"/>
      <c r="K1702" s="3"/>
      <c r="L1702" s="3"/>
      <c r="M1702" s="3"/>
      <c r="N1702" s="3"/>
      <c r="O1702" s="3"/>
    </row>
    <row r="1703" spans="10:15" x14ac:dyDescent="0.2">
      <c r="J1703" s="3"/>
      <c r="K1703" s="3"/>
      <c r="L1703" s="3"/>
      <c r="M1703" s="3"/>
      <c r="N1703" s="3"/>
      <c r="O1703" s="3"/>
    </row>
    <row r="1704" spans="10:15" x14ac:dyDescent="0.2">
      <c r="J1704" s="3"/>
      <c r="K1704" s="3"/>
      <c r="L1704" s="3"/>
      <c r="M1704" s="3"/>
      <c r="N1704" s="3"/>
      <c r="O1704" s="3"/>
    </row>
    <row r="1705" spans="10:15" x14ac:dyDescent="0.2">
      <c r="J1705" s="3"/>
      <c r="K1705" s="3"/>
      <c r="L1705" s="3"/>
      <c r="M1705" s="3"/>
      <c r="N1705" s="3"/>
      <c r="O1705" s="3"/>
    </row>
    <row r="1706" spans="10:15" x14ac:dyDescent="0.2">
      <c r="J1706" s="3"/>
      <c r="K1706" s="3"/>
      <c r="L1706" s="3"/>
      <c r="M1706" s="3"/>
      <c r="N1706" s="3"/>
      <c r="O1706" s="3"/>
    </row>
    <row r="1707" spans="10:15" x14ac:dyDescent="0.2">
      <c r="J1707" s="3"/>
      <c r="K1707" s="3"/>
      <c r="L1707" s="3"/>
      <c r="M1707" s="3"/>
      <c r="N1707" s="3"/>
      <c r="O1707" s="3"/>
    </row>
    <row r="1708" spans="10:15" x14ac:dyDescent="0.2">
      <c r="J1708" s="3"/>
      <c r="K1708" s="3"/>
      <c r="L1708" s="3"/>
      <c r="M1708" s="3"/>
      <c r="N1708" s="3"/>
      <c r="O1708" s="3"/>
    </row>
    <row r="1709" spans="10:15" x14ac:dyDescent="0.2">
      <c r="J1709" s="3"/>
      <c r="K1709" s="3"/>
      <c r="L1709" s="3"/>
      <c r="M1709" s="3"/>
      <c r="N1709" s="3"/>
      <c r="O1709" s="3"/>
    </row>
    <row r="1710" spans="10:15" x14ac:dyDescent="0.2">
      <c r="J1710" s="3"/>
      <c r="K1710" s="3"/>
      <c r="L1710" s="3"/>
      <c r="M1710" s="3"/>
      <c r="N1710" s="3"/>
      <c r="O1710" s="3"/>
    </row>
    <row r="1711" spans="10:15" x14ac:dyDescent="0.2">
      <c r="J1711" s="3"/>
      <c r="K1711" s="3"/>
      <c r="L1711" s="3"/>
      <c r="M1711" s="3"/>
      <c r="N1711" s="3"/>
      <c r="O1711" s="3"/>
    </row>
    <row r="1712" spans="10:15" x14ac:dyDescent="0.2">
      <c r="J1712" s="3"/>
      <c r="K1712" s="3"/>
      <c r="L1712" s="3"/>
      <c r="M1712" s="3"/>
      <c r="N1712" s="3"/>
      <c r="O1712" s="3"/>
    </row>
    <row r="1713" spans="10:15" x14ac:dyDescent="0.2">
      <c r="J1713" s="3"/>
      <c r="K1713" s="3"/>
      <c r="L1713" s="3"/>
      <c r="M1713" s="3"/>
      <c r="N1713" s="3"/>
      <c r="O1713" s="3"/>
    </row>
    <row r="1714" spans="10:15" x14ac:dyDescent="0.2">
      <c r="J1714" s="3"/>
      <c r="K1714" s="3"/>
      <c r="L1714" s="3"/>
      <c r="M1714" s="3"/>
      <c r="N1714" s="3"/>
      <c r="O1714" s="3"/>
    </row>
    <row r="1715" spans="10:15" x14ac:dyDescent="0.2">
      <c r="J1715" s="3"/>
      <c r="K1715" s="3"/>
      <c r="L1715" s="3"/>
      <c r="M1715" s="3"/>
      <c r="N1715" s="3"/>
      <c r="O1715" s="3"/>
    </row>
    <row r="1716" spans="10:15" x14ac:dyDescent="0.2">
      <c r="J1716" s="3"/>
      <c r="K1716" s="3"/>
      <c r="L1716" s="3"/>
      <c r="M1716" s="3"/>
      <c r="N1716" s="3"/>
      <c r="O1716" s="3"/>
    </row>
    <row r="1717" spans="10:15" x14ac:dyDescent="0.2">
      <c r="J1717" s="3"/>
      <c r="K1717" s="3"/>
      <c r="L1717" s="3"/>
      <c r="M1717" s="3"/>
      <c r="N1717" s="3"/>
      <c r="O1717" s="3"/>
    </row>
    <row r="1718" spans="10:15" x14ac:dyDescent="0.2">
      <c r="J1718" s="3"/>
      <c r="K1718" s="3"/>
      <c r="L1718" s="3"/>
      <c r="M1718" s="3"/>
      <c r="N1718" s="3"/>
      <c r="O1718" s="3"/>
    </row>
    <row r="1719" spans="10:15" x14ac:dyDescent="0.2">
      <c r="J1719" s="3"/>
      <c r="K1719" s="3"/>
      <c r="L1719" s="3"/>
      <c r="M1719" s="3"/>
      <c r="N1719" s="3"/>
      <c r="O1719" s="3"/>
    </row>
    <row r="1720" spans="10:15" x14ac:dyDescent="0.2">
      <c r="J1720" s="3"/>
      <c r="K1720" s="3"/>
      <c r="L1720" s="3"/>
      <c r="M1720" s="3"/>
      <c r="N1720" s="3"/>
      <c r="O1720" s="3"/>
    </row>
    <row r="1721" spans="10:15" x14ac:dyDescent="0.2">
      <c r="J1721" s="3"/>
      <c r="K1721" s="3"/>
      <c r="L1721" s="3"/>
      <c r="M1721" s="3"/>
      <c r="N1721" s="3"/>
      <c r="O1721" s="3"/>
    </row>
    <row r="1722" spans="10:15" x14ac:dyDescent="0.2">
      <c r="J1722" s="3"/>
      <c r="K1722" s="3"/>
      <c r="L1722" s="3"/>
      <c r="M1722" s="3"/>
      <c r="N1722" s="3"/>
      <c r="O1722" s="3"/>
    </row>
    <row r="1723" spans="10:15" x14ac:dyDescent="0.2">
      <c r="J1723" s="3"/>
      <c r="K1723" s="3"/>
      <c r="L1723" s="3"/>
      <c r="M1723" s="3"/>
      <c r="N1723" s="3"/>
      <c r="O1723" s="3"/>
    </row>
    <row r="1724" spans="10:15" x14ac:dyDescent="0.2">
      <c r="J1724" s="3"/>
      <c r="K1724" s="3"/>
      <c r="L1724" s="3"/>
      <c r="M1724" s="3"/>
      <c r="N1724" s="3"/>
      <c r="O1724" s="3"/>
    </row>
    <row r="1725" spans="10:15" x14ac:dyDescent="0.2">
      <c r="J1725" s="3"/>
      <c r="K1725" s="3"/>
      <c r="L1725" s="3"/>
      <c r="M1725" s="3"/>
      <c r="N1725" s="3"/>
      <c r="O1725" s="3"/>
    </row>
    <row r="1726" spans="10:15" x14ac:dyDescent="0.2">
      <c r="J1726" s="3"/>
      <c r="K1726" s="3"/>
      <c r="L1726" s="3"/>
      <c r="M1726" s="3"/>
      <c r="N1726" s="3"/>
      <c r="O1726" s="3"/>
    </row>
    <row r="1727" spans="10:15" x14ac:dyDescent="0.2">
      <c r="J1727" s="3"/>
      <c r="K1727" s="3"/>
      <c r="L1727" s="3"/>
      <c r="M1727" s="3"/>
      <c r="N1727" s="3"/>
      <c r="O1727" s="3"/>
    </row>
    <row r="1728" spans="10:15" x14ac:dyDescent="0.2">
      <c r="J1728" s="3"/>
      <c r="K1728" s="3"/>
      <c r="L1728" s="3"/>
      <c r="M1728" s="3"/>
      <c r="N1728" s="3"/>
      <c r="O1728" s="3"/>
    </row>
    <row r="1729" spans="10:15" x14ac:dyDescent="0.2">
      <c r="J1729" s="3"/>
      <c r="K1729" s="3"/>
      <c r="L1729" s="3"/>
      <c r="M1729" s="3"/>
      <c r="N1729" s="3"/>
      <c r="O1729" s="3"/>
    </row>
    <row r="1730" spans="10:15" x14ac:dyDescent="0.2">
      <c r="J1730" s="3"/>
      <c r="K1730" s="3"/>
      <c r="L1730" s="3"/>
      <c r="M1730" s="3"/>
      <c r="N1730" s="3"/>
      <c r="O1730" s="3"/>
    </row>
    <row r="1731" spans="10:15" x14ac:dyDescent="0.2">
      <c r="J1731" s="3"/>
      <c r="K1731" s="3"/>
      <c r="L1731" s="3"/>
      <c r="M1731" s="3"/>
      <c r="N1731" s="3"/>
      <c r="O1731" s="3"/>
    </row>
    <row r="1732" spans="10:15" x14ac:dyDescent="0.2">
      <c r="J1732" s="3"/>
      <c r="K1732" s="3"/>
      <c r="L1732" s="3"/>
      <c r="M1732" s="3"/>
      <c r="N1732" s="3"/>
      <c r="O1732" s="3"/>
    </row>
    <row r="1733" spans="10:15" x14ac:dyDescent="0.2">
      <c r="J1733" s="3"/>
      <c r="K1733" s="3"/>
      <c r="L1733" s="3"/>
      <c r="M1733" s="3"/>
      <c r="N1733" s="3"/>
      <c r="O1733" s="3"/>
    </row>
    <row r="1734" spans="10:15" x14ac:dyDescent="0.2">
      <c r="J1734" s="3"/>
      <c r="K1734" s="3"/>
      <c r="L1734" s="3"/>
      <c r="M1734" s="3"/>
      <c r="N1734" s="3"/>
      <c r="O1734" s="3"/>
    </row>
    <row r="1735" spans="10:15" x14ac:dyDescent="0.2">
      <c r="J1735" s="3"/>
      <c r="K1735" s="3"/>
      <c r="L1735" s="3"/>
      <c r="M1735" s="3"/>
      <c r="N1735" s="3"/>
      <c r="O1735" s="3"/>
    </row>
    <row r="1736" spans="10:15" x14ac:dyDescent="0.2">
      <c r="J1736" s="3"/>
      <c r="K1736" s="3"/>
      <c r="L1736" s="3"/>
      <c r="M1736" s="3"/>
      <c r="N1736" s="3"/>
      <c r="O1736" s="3"/>
    </row>
    <row r="1737" spans="10:15" x14ac:dyDescent="0.2">
      <c r="J1737" s="3"/>
      <c r="K1737" s="3"/>
      <c r="L1737" s="3"/>
      <c r="M1737" s="3"/>
      <c r="N1737" s="3"/>
      <c r="O1737" s="3"/>
    </row>
    <row r="1738" spans="10:15" x14ac:dyDescent="0.2">
      <c r="J1738" s="3"/>
      <c r="K1738" s="3"/>
      <c r="L1738" s="3"/>
      <c r="M1738" s="3"/>
      <c r="N1738" s="3"/>
      <c r="O1738" s="3"/>
    </row>
    <row r="1739" spans="10:15" x14ac:dyDescent="0.2">
      <c r="J1739" s="3"/>
      <c r="K1739" s="3"/>
      <c r="L1739" s="3"/>
      <c r="M1739" s="3"/>
      <c r="N1739" s="3"/>
      <c r="O1739" s="3"/>
    </row>
    <row r="1740" spans="10:15" x14ac:dyDescent="0.2">
      <c r="J1740" s="3"/>
      <c r="K1740" s="3"/>
      <c r="L1740" s="3"/>
      <c r="M1740" s="3"/>
      <c r="N1740" s="3"/>
      <c r="O1740" s="3"/>
    </row>
    <row r="1741" spans="10:15" x14ac:dyDescent="0.2">
      <c r="J1741" s="3"/>
      <c r="K1741" s="3"/>
      <c r="L1741" s="3"/>
      <c r="M1741" s="3"/>
      <c r="N1741" s="3"/>
      <c r="O1741" s="3"/>
    </row>
    <row r="1742" spans="10:15" x14ac:dyDescent="0.2">
      <c r="J1742" s="3"/>
      <c r="K1742" s="3"/>
      <c r="L1742" s="3"/>
      <c r="M1742" s="3"/>
      <c r="N1742" s="3"/>
      <c r="O1742" s="3"/>
    </row>
    <row r="1743" spans="10:15" x14ac:dyDescent="0.2">
      <c r="J1743" s="3"/>
      <c r="K1743" s="3"/>
      <c r="L1743" s="3"/>
      <c r="M1743" s="3"/>
      <c r="N1743" s="3"/>
      <c r="O1743" s="3"/>
    </row>
    <row r="1744" spans="10:15" x14ac:dyDescent="0.2">
      <c r="J1744" s="3"/>
      <c r="K1744" s="3"/>
      <c r="L1744" s="3"/>
      <c r="M1744" s="3"/>
      <c r="N1744" s="3"/>
      <c r="O1744" s="3"/>
    </row>
    <row r="1745" spans="10:15" x14ac:dyDescent="0.2">
      <c r="J1745" s="3"/>
      <c r="K1745" s="3"/>
      <c r="L1745" s="3"/>
      <c r="M1745" s="3"/>
      <c r="N1745" s="3"/>
      <c r="O1745" s="3"/>
    </row>
    <row r="1746" spans="10:15" x14ac:dyDescent="0.2">
      <c r="J1746" s="3"/>
      <c r="K1746" s="3"/>
      <c r="L1746" s="3"/>
      <c r="M1746" s="3"/>
      <c r="N1746" s="3"/>
      <c r="O1746" s="3"/>
    </row>
    <row r="1747" spans="10:15" x14ac:dyDescent="0.2">
      <c r="J1747" s="3"/>
      <c r="K1747" s="3"/>
      <c r="L1747" s="3"/>
      <c r="M1747" s="3"/>
      <c r="N1747" s="3"/>
      <c r="O1747" s="3"/>
    </row>
    <row r="1748" spans="10:15" x14ac:dyDescent="0.2">
      <c r="J1748" s="3"/>
      <c r="K1748" s="3"/>
      <c r="L1748" s="3"/>
      <c r="M1748" s="3"/>
      <c r="N1748" s="3"/>
      <c r="O1748" s="3"/>
    </row>
    <row r="1749" spans="10:15" x14ac:dyDescent="0.2">
      <c r="J1749" s="3"/>
      <c r="K1749" s="3"/>
      <c r="L1749" s="3"/>
      <c r="M1749" s="3"/>
      <c r="N1749" s="3"/>
      <c r="O1749" s="3"/>
    </row>
    <row r="1750" spans="10:15" x14ac:dyDescent="0.2">
      <c r="J1750" s="3"/>
      <c r="K1750" s="3"/>
      <c r="L1750" s="3"/>
      <c r="M1750" s="3"/>
      <c r="N1750" s="3"/>
      <c r="O1750" s="3"/>
    </row>
    <row r="1751" spans="10:15" x14ac:dyDescent="0.2">
      <c r="J1751" s="3"/>
      <c r="K1751" s="3"/>
      <c r="L1751" s="3"/>
      <c r="M1751" s="3"/>
      <c r="N1751" s="3"/>
      <c r="O1751" s="3"/>
    </row>
    <row r="1752" spans="10:15" x14ac:dyDescent="0.2">
      <c r="J1752" s="3"/>
      <c r="K1752" s="3"/>
      <c r="L1752" s="3"/>
      <c r="M1752" s="3"/>
      <c r="N1752" s="3"/>
      <c r="O1752" s="3"/>
    </row>
    <row r="1753" spans="10:15" x14ac:dyDescent="0.2">
      <c r="J1753" s="3"/>
      <c r="K1753" s="3"/>
      <c r="L1753" s="3"/>
      <c r="M1753" s="3"/>
      <c r="N1753" s="3"/>
      <c r="O1753" s="3"/>
    </row>
    <row r="1754" spans="10:15" x14ac:dyDescent="0.2">
      <c r="J1754" s="3"/>
      <c r="K1754" s="3"/>
      <c r="L1754" s="3"/>
      <c r="M1754" s="3"/>
      <c r="N1754" s="3"/>
      <c r="O1754" s="3"/>
    </row>
    <row r="1755" spans="10:15" x14ac:dyDescent="0.2">
      <c r="J1755" s="3"/>
      <c r="K1755" s="3"/>
      <c r="L1755" s="3"/>
      <c r="M1755" s="3"/>
      <c r="N1755" s="3"/>
      <c r="O1755" s="3"/>
    </row>
    <row r="1756" spans="10:15" x14ac:dyDescent="0.2">
      <c r="J1756" s="3"/>
      <c r="K1756" s="3"/>
      <c r="L1756" s="3"/>
      <c r="M1756" s="3"/>
      <c r="N1756" s="3"/>
      <c r="O1756" s="3"/>
    </row>
    <row r="1757" spans="10:15" x14ac:dyDescent="0.2">
      <c r="J1757" s="3"/>
      <c r="K1757" s="3"/>
      <c r="L1757" s="3"/>
      <c r="M1757" s="3"/>
      <c r="N1757" s="3"/>
      <c r="O1757" s="3"/>
    </row>
    <row r="1758" spans="10:15" x14ac:dyDescent="0.2">
      <c r="J1758" s="3"/>
      <c r="K1758" s="3"/>
      <c r="L1758" s="3"/>
      <c r="M1758" s="3"/>
      <c r="N1758" s="3"/>
      <c r="O1758" s="3"/>
    </row>
    <row r="1759" spans="10:15" x14ac:dyDescent="0.2">
      <c r="J1759" s="3"/>
      <c r="K1759" s="3"/>
      <c r="L1759" s="3"/>
      <c r="M1759" s="3"/>
      <c r="N1759" s="3"/>
      <c r="O1759" s="3"/>
    </row>
    <row r="1760" spans="10:15" x14ac:dyDescent="0.2">
      <c r="J1760" s="3"/>
      <c r="K1760" s="3"/>
      <c r="L1760" s="3"/>
      <c r="M1760" s="3"/>
      <c r="N1760" s="3"/>
      <c r="O1760" s="3"/>
    </row>
    <row r="1761" spans="10:15" x14ac:dyDescent="0.2">
      <c r="J1761" s="3"/>
      <c r="K1761" s="3"/>
      <c r="L1761" s="3"/>
      <c r="M1761" s="3"/>
      <c r="N1761" s="3"/>
      <c r="O1761" s="3"/>
    </row>
    <row r="1762" spans="10:15" x14ac:dyDescent="0.2">
      <c r="J1762" s="3"/>
      <c r="K1762" s="3"/>
      <c r="L1762" s="3"/>
      <c r="M1762" s="3"/>
      <c r="N1762" s="3"/>
      <c r="O1762" s="3"/>
    </row>
    <row r="1763" spans="10:15" x14ac:dyDescent="0.2">
      <c r="J1763" s="3"/>
      <c r="K1763" s="3"/>
      <c r="L1763" s="3"/>
      <c r="M1763" s="3"/>
      <c r="N1763" s="3"/>
      <c r="O1763" s="3"/>
    </row>
    <row r="1764" spans="10:15" x14ac:dyDescent="0.2">
      <c r="J1764" s="3"/>
      <c r="K1764" s="3"/>
      <c r="L1764" s="3"/>
      <c r="M1764" s="3"/>
      <c r="N1764" s="3"/>
      <c r="O1764" s="3"/>
    </row>
    <row r="1765" spans="10:15" x14ac:dyDescent="0.2">
      <c r="J1765" s="3"/>
      <c r="K1765" s="3"/>
      <c r="L1765" s="3"/>
      <c r="M1765" s="3"/>
      <c r="N1765" s="3"/>
      <c r="O1765" s="3"/>
    </row>
    <row r="1766" spans="10:15" x14ac:dyDescent="0.2">
      <c r="J1766" s="3"/>
      <c r="K1766" s="3"/>
      <c r="L1766" s="3"/>
      <c r="M1766" s="3"/>
      <c r="N1766" s="3"/>
      <c r="O1766" s="3"/>
    </row>
    <row r="1767" spans="10:15" x14ac:dyDescent="0.2">
      <c r="J1767" s="3"/>
      <c r="K1767" s="3"/>
      <c r="L1767" s="3"/>
      <c r="M1767" s="3"/>
      <c r="N1767" s="3"/>
      <c r="O1767" s="3"/>
    </row>
  </sheetData>
  <printOptions horizontalCentered="1"/>
  <pageMargins left="0.5" right="0.5" top="0.75" bottom="0.5" header="0.5" footer="0.25"/>
  <pageSetup scale="65" fitToWidth="0" fitToHeight="0" orientation="portrait" r:id="rId1"/>
  <headerFooter alignWithMargins="0">
    <oddHeader>&amp;RPage 2.&amp;P</oddHeader>
  </headerFooter>
  <rowBreaks count="19" manualBreakCount="19">
    <brk id="27" max="12" man="1"/>
    <brk id="104" max="12" man="1"/>
    <brk id="178" max="12" man="1"/>
    <brk id="257" max="12" man="1"/>
    <brk id="336" max="12" man="1"/>
    <brk id="407" max="12" man="1"/>
    <brk id="484" max="12" man="1"/>
    <brk id="563" max="12" man="1"/>
    <brk id="639" max="12" man="1"/>
    <brk id="705" max="12" man="1"/>
    <brk id="796" max="12" man="1"/>
    <brk id="858" max="12" man="1"/>
    <brk id="937" max="12" man="1"/>
    <brk id="1009" max="12" man="1"/>
    <brk id="1080" max="12" man="1"/>
    <brk id="1156" max="12" man="1"/>
    <brk id="1233" max="12" man="1"/>
    <brk id="1298" max="12" man="1"/>
    <brk id="1374" max="12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9"/>
  <dimension ref="A1:U1767"/>
  <sheetViews>
    <sheetView workbookViewId="0">
      <selection activeCell="K17" sqref="K17"/>
    </sheetView>
  </sheetViews>
  <sheetFormatPr defaultRowHeight="12" x14ac:dyDescent="0.2"/>
  <cols>
    <col min="1" max="1" width="4.85546875" style="1" customWidth="1"/>
    <col min="2" max="2" width="1.42578125" style="1" customWidth="1"/>
    <col min="3" max="3" width="7.28515625" style="1" customWidth="1"/>
    <col min="4" max="4" width="1.5703125" style="1" customWidth="1"/>
    <col min="5" max="5" width="8.140625" style="1" customWidth="1"/>
    <col min="6" max="6" width="10.28515625" style="1" customWidth="1"/>
    <col min="7" max="7" width="9.140625" style="5" bestFit="1" customWidth="1"/>
    <col min="8" max="8" width="14.85546875" style="1" customWidth="1"/>
    <col min="9" max="9" width="16.140625" style="2" bestFit="1" customWidth="1"/>
    <col min="10" max="10" width="5.28515625" style="47" customWidth="1"/>
    <col min="11" max="11" width="14" style="1" bestFit="1" customWidth="1"/>
    <col min="12" max="13" width="13" style="1" bestFit="1" customWidth="1"/>
    <col min="14" max="14" width="12.140625" style="1" bestFit="1" customWidth="1"/>
    <col min="15" max="16" width="11" style="1" bestFit="1" customWidth="1"/>
    <col min="17" max="17" width="7.5703125" style="1" bestFit="1" customWidth="1"/>
    <col min="18" max="245" width="9.140625" style="1"/>
    <col min="246" max="246" width="4.85546875" style="1" customWidth="1"/>
    <col min="247" max="247" width="1.42578125" style="1" customWidth="1"/>
    <col min="248" max="248" width="7.28515625" style="1" customWidth="1"/>
    <col min="249" max="249" width="1.5703125" style="1" customWidth="1"/>
    <col min="250" max="250" width="8.140625" style="1" customWidth="1"/>
    <col min="251" max="251" width="12.85546875" style="1" customWidth="1"/>
    <col min="252" max="252" width="10.28515625" style="1" customWidth="1"/>
    <col min="253" max="253" width="4.5703125" style="1" bestFit="1" customWidth="1"/>
    <col min="254" max="254" width="17.7109375" style="1" customWidth="1"/>
    <col min="255" max="255" width="16.7109375" style="1" customWidth="1"/>
    <col min="256" max="256" width="14.85546875" style="1" customWidth="1"/>
    <col min="257" max="257" width="14.7109375" style="1" customWidth="1"/>
    <col min="258" max="258" width="15.85546875" style="1" customWidth="1"/>
    <col min="259" max="259" width="16.140625" style="1" bestFit="1" customWidth="1"/>
    <col min="260" max="260" width="16.28515625" style="1" bestFit="1" customWidth="1"/>
    <col min="261" max="261" width="13" style="1" bestFit="1" customWidth="1"/>
    <col min="262" max="262" width="14.5703125" style="1" bestFit="1" customWidth="1"/>
    <col min="263" max="263" width="10" style="1" bestFit="1" customWidth="1"/>
    <col min="264" max="265" width="12.140625" style="1" bestFit="1" customWidth="1"/>
    <col min="266" max="266" width="5.28515625" style="1" customWidth="1"/>
    <col min="267" max="267" width="14" style="1" bestFit="1" customWidth="1"/>
    <col min="268" max="269" width="13" style="1" bestFit="1" customWidth="1"/>
    <col min="270" max="270" width="12.140625" style="1" bestFit="1" customWidth="1"/>
    <col min="271" max="272" width="11" style="1" bestFit="1" customWidth="1"/>
    <col min="273" max="273" width="7.5703125" style="1" bestFit="1" customWidth="1"/>
    <col min="274" max="501" width="9.140625" style="1"/>
    <col min="502" max="502" width="4.85546875" style="1" customWidth="1"/>
    <col min="503" max="503" width="1.42578125" style="1" customWidth="1"/>
    <col min="504" max="504" width="7.28515625" style="1" customWidth="1"/>
    <col min="505" max="505" width="1.5703125" style="1" customWidth="1"/>
    <col min="506" max="506" width="8.140625" style="1" customWidth="1"/>
    <col min="507" max="507" width="12.85546875" style="1" customWidth="1"/>
    <col min="508" max="508" width="10.28515625" style="1" customWidth="1"/>
    <col min="509" max="509" width="4.5703125" style="1" bestFit="1" customWidth="1"/>
    <col min="510" max="510" width="17.7109375" style="1" customWidth="1"/>
    <col min="511" max="511" width="16.7109375" style="1" customWidth="1"/>
    <col min="512" max="512" width="14.85546875" style="1" customWidth="1"/>
    <col min="513" max="513" width="14.7109375" style="1" customWidth="1"/>
    <col min="514" max="514" width="15.85546875" style="1" customWidth="1"/>
    <col min="515" max="515" width="16.140625" style="1" bestFit="1" customWidth="1"/>
    <col min="516" max="516" width="16.28515625" style="1" bestFit="1" customWidth="1"/>
    <col min="517" max="517" width="13" style="1" bestFit="1" customWidth="1"/>
    <col min="518" max="518" width="14.5703125" style="1" bestFit="1" customWidth="1"/>
    <col min="519" max="519" width="10" style="1" bestFit="1" customWidth="1"/>
    <col min="520" max="521" width="12.140625" style="1" bestFit="1" customWidth="1"/>
    <col min="522" max="522" width="5.28515625" style="1" customWidth="1"/>
    <col min="523" max="523" width="14" style="1" bestFit="1" customWidth="1"/>
    <col min="524" max="525" width="13" style="1" bestFit="1" customWidth="1"/>
    <col min="526" max="526" width="12.140625" style="1" bestFit="1" customWidth="1"/>
    <col min="527" max="528" width="11" style="1" bestFit="1" customWidth="1"/>
    <col min="529" max="529" width="7.5703125" style="1" bestFit="1" customWidth="1"/>
    <col min="530" max="757" width="9.140625" style="1"/>
    <col min="758" max="758" width="4.85546875" style="1" customWidth="1"/>
    <col min="759" max="759" width="1.42578125" style="1" customWidth="1"/>
    <col min="760" max="760" width="7.28515625" style="1" customWidth="1"/>
    <col min="761" max="761" width="1.5703125" style="1" customWidth="1"/>
    <col min="762" max="762" width="8.140625" style="1" customWidth="1"/>
    <col min="763" max="763" width="12.85546875" style="1" customWidth="1"/>
    <col min="764" max="764" width="10.28515625" style="1" customWidth="1"/>
    <col min="765" max="765" width="4.5703125" style="1" bestFit="1" customWidth="1"/>
    <col min="766" max="766" width="17.7109375" style="1" customWidth="1"/>
    <col min="767" max="767" width="16.7109375" style="1" customWidth="1"/>
    <col min="768" max="768" width="14.85546875" style="1" customWidth="1"/>
    <col min="769" max="769" width="14.7109375" style="1" customWidth="1"/>
    <col min="770" max="770" width="15.85546875" style="1" customWidth="1"/>
    <col min="771" max="771" width="16.140625" style="1" bestFit="1" customWidth="1"/>
    <col min="772" max="772" width="16.28515625" style="1" bestFit="1" customWidth="1"/>
    <col min="773" max="773" width="13" style="1" bestFit="1" customWidth="1"/>
    <col min="774" max="774" width="14.5703125" style="1" bestFit="1" customWidth="1"/>
    <col min="775" max="775" width="10" style="1" bestFit="1" customWidth="1"/>
    <col min="776" max="777" width="12.140625" style="1" bestFit="1" customWidth="1"/>
    <col min="778" max="778" width="5.28515625" style="1" customWidth="1"/>
    <col min="779" max="779" width="14" style="1" bestFit="1" customWidth="1"/>
    <col min="780" max="781" width="13" style="1" bestFit="1" customWidth="1"/>
    <col min="782" max="782" width="12.140625" style="1" bestFit="1" customWidth="1"/>
    <col min="783" max="784" width="11" style="1" bestFit="1" customWidth="1"/>
    <col min="785" max="785" width="7.5703125" style="1" bestFit="1" customWidth="1"/>
    <col min="786" max="1013" width="9.140625" style="1"/>
    <col min="1014" max="1014" width="4.85546875" style="1" customWidth="1"/>
    <col min="1015" max="1015" width="1.42578125" style="1" customWidth="1"/>
    <col min="1016" max="1016" width="7.28515625" style="1" customWidth="1"/>
    <col min="1017" max="1017" width="1.5703125" style="1" customWidth="1"/>
    <col min="1018" max="1018" width="8.140625" style="1" customWidth="1"/>
    <col min="1019" max="1019" width="12.85546875" style="1" customWidth="1"/>
    <col min="1020" max="1020" width="10.28515625" style="1" customWidth="1"/>
    <col min="1021" max="1021" width="4.5703125" style="1" bestFit="1" customWidth="1"/>
    <col min="1022" max="1022" width="17.7109375" style="1" customWidth="1"/>
    <col min="1023" max="1023" width="16.7109375" style="1" customWidth="1"/>
    <col min="1024" max="1024" width="14.85546875" style="1" customWidth="1"/>
    <col min="1025" max="1025" width="14.7109375" style="1" customWidth="1"/>
    <col min="1026" max="1026" width="15.85546875" style="1" customWidth="1"/>
    <col min="1027" max="1027" width="16.140625" style="1" bestFit="1" customWidth="1"/>
    <col min="1028" max="1028" width="16.28515625" style="1" bestFit="1" customWidth="1"/>
    <col min="1029" max="1029" width="13" style="1" bestFit="1" customWidth="1"/>
    <col min="1030" max="1030" width="14.5703125" style="1" bestFit="1" customWidth="1"/>
    <col min="1031" max="1031" width="10" style="1" bestFit="1" customWidth="1"/>
    <col min="1032" max="1033" width="12.140625" style="1" bestFit="1" customWidth="1"/>
    <col min="1034" max="1034" width="5.28515625" style="1" customWidth="1"/>
    <col min="1035" max="1035" width="14" style="1" bestFit="1" customWidth="1"/>
    <col min="1036" max="1037" width="13" style="1" bestFit="1" customWidth="1"/>
    <col min="1038" max="1038" width="12.140625" style="1" bestFit="1" customWidth="1"/>
    <col min="1039" max="1040" width="11" style="1" bestFit="1" customWidth="1"/>
    <col min="1041" max="1041" width="7.5703125" style="1" bestFit="1" customWidth="1"/>
    <col min="1042" max="1269" width="9.140625" style="1"/>
    <col min="1270" max="1270" width="4.85546875" style="1" customWidth="1"/>
    <col min="1271" max="1271" width="1.42578125" style="1" customWidth="1"/>
    <col min="1272" max="1272" width="7.28515625" style="1" customWidth="1"/>
    <col min="1273" max="1273" width="1.5703125" style="1" customWidth="1"/>
    <col min="1274" max="1274" width="8.140625" style="1" customWidth="1"/>
    <col min="1275" max="1275" width="12.85546875" style="1" customWidth="1"/>
    <col min="1276" max="1276" width="10.28515625" style="1" customWidth="1"/>
    <col min="1277" max="1277" width="4.5703125" style="1" bestFit="1" customWidth="1"/>
    <col min="1278" max="1278" width="17.7109375" style="1" customWidth="1"/>
    <col min="1279" max="1279" width="16.7109375" style="1" customWidth="1"/>
    <col min="1280" max="1280" width="14.85546875" style="1" customWidth="1"/>
    <col min="1281" max="1281" width="14.7109375" style="1" customWidth="1"/>
    <col min="1282" max="1282" width="15.85546875" style="1" customWidth="1"/>
    <col min="1283" max="1283" width="16.140625" style="1" bestFit="1" customWidth="1"/>
    <col min="1284" max="1284" width="16.28515625" style="1" bestFit="1" customWidth="1"/>
    <col min="1285" max="1285" width="13" style="1" bestFit="1" customWidth="1"/>
    <col min="1286" max="1286" width="14.5703125" style="1" bestFit="1" customWidth="1"/>
    <col min="1287" max="1287" width="10" style="1" bestFit="1" customWidth="1"/>
    <col min="1288" max="1289" width="12.140625" style="1" bestFit="1" customWidth="1"/>
    <col min="1290" max="1290" width="5.28515625" style="1" customWidth="1"/>
    <col min="1291" max="1291" width="14" style="1" bestFit="1" customWidth="1"/>
    <col min="1292" max="1293" width="13" style="1" bestFit="1" customWidth="1"/>
    <col min="1294" max="1294" width="12.140625" style="1" bestFit="1" customWidth="1"/>
    <col min="1295" max="1296" width="11" style="1" bestFit="1" customWidth="1"/>
    <col min="1297" max="1297" width="7.5703125" style="1" bestFit="1" customWidth="1"/>
    <col min="1298" max="1525" width="9.140625" style="1"/>
    <col min="1526" max="1526" width="4.85546875" style="1" customWidth="1"/>
    <col min="1527" max="1527" width="1.42578125" style="1" customWidth="1"/>
    <col min="1528" max="1528" width="7.28515625" style="1" customWidth="1"/>
    <col min="1529" max="1529" width="1.5703125" style="1" customWidth="1"/>
    <col min="1530" max="1530" width="8.140625" style="1" customWidth="1"/>
    <col min="1531" max="1531" width="12.85546875" style="1" customWidth="1"/>
    <col min="1532" max="1532" width="10.28515625" style="1" customWidth="1"/>
    <col min="1533" max="1533" width="4.5703125" style="1" bestFit="1" customWidth="1"/>
    <col min="1534" max="1534" width="17.7109375" style="1" customWidth="1"/>
    <col min="1535" max="1535" width="16.7109375" style="1" customWidth="1"/>
    <col min="1536" max="1536" width="14.85546875" style="1" customWidth="1"/>
    <col min="1537" max="1537" width="14.7109375" style="1" customWidth="1"/>
    <col min="1538" max="1538" width="15.85546875" style="1" customWidth="1"/>
    <col min="1539" max="1539" width="16.140625" style="1" bestFit="1" customWidth="1"/>
    <col min="1540" max="1540" width="16.28515625" style="1" bestFit="1" customWidth="1"/>
    <col min="1541" max="1541" width="13" style="1" bestFit="1" customWidth="1"/>
    <col min="1542" max="1542" width="14.5703125" style="1" bestFit="1" customWidth="1"/>
    <col min="1543" max="1543" width="10" style="1" bestFit="1" customWidth="1"/>
    <col min="1544" max="1545" width="12.140625" style="1" bestFit="1" customWidth="1"/>
    <col min="1546" max="1546" width="5.28515625" style="1" customWidth="1"/>
    <col min="1547" max="1547" width="14" style="1" bestFit="1" customWidth="1"/>
    <col min="1548" max="1549" width="13" style="1" bestFit="1" customWidth="1"/>
    <col min="1550" max="1550" width="12.140625" style="1" bestFit="1" customWidth="1"/>
    <col min="1551" max="1552" width="11" style="1" bestFit="1" customWidth="1"/>
    <col min="1553" max="1553" width="7.5703125" style="1" bestFit="1" customWidth="1"/>
    <col min="1554" max="1781" width="9.140625" style="1"/>
    <col min="1782" max="1782" width="4.85546875" style="1" customWidth="1"/>
    <col min="1783" max="1783" width="1.42578125" style="1" customWidth="1"/>
    <col min="1784" max="1784" width="7.28515625" style="1" customWidth="1"/>
    <col min="1785" max="1785" width="1.5703125" style="1" customWidth="1"/>
    <col min="1786" max="1786" width="8.140625" style="1" customWidth="1"/>
    <col min="1787" max="1787" width="12.85546875" style="1" customWidth="1"/>
    <col min="1788" max="1788" width="10.28515625" style="1" customWidth="1"/>
    <col min="1789" max="1789" width="4.5703125" style="1" bestFit="1" customWidth="1"/>
    <col min="1790" max="1790" width="17.7109375" style="1" customWidth="1"/>
    <col min="1791" max="1791" width="16.7109375" style="1" customWidth="1"/>
    <col min="1792" max="1792" width="14.85546875" style="1" customWidth="1"/>
    <col min="1793" max="1793" width="14.7109375" style="1" customWidth="1"/>
    <col min="1794" max="1794" width="15.85546875" style="1" customWidth="1"/>
    <col min="1795" max="1795" width="16.140625" style="1" bestFit="1" customWidth="1"/>
    <col min="1796" max="1796" width="16.28515625" style="1" bestFit="1" customWidth="1"/>
    <col min="1797" max="1797" width="13" style="1" bestFit="1" customWidth="1"/>
    <col min="1798" max="1798" width="14.5703125" style="1" bestFit="1" customWidth="1"/>
    <col min="1799" max="1799" width="10" style="1" bestFit="1" customWidth="1"/>
    <col min="1800" max="1801" width="12.140625" style="1" bestFit="1" customWidth="1"/>
    <col min="1802" max="1802" width="5.28515625" style="1" customWidth="1"/>
    <col min="1803" max="1803" width="14" style="1" bestFit="1" customWidth="1"/>
    <col min="1804" max="1805" width="13" style="1" bestFit="1" customWidth="1"/>
    <col min="1806" max="1806" width="12.140625" style="1" bestFit="1" customWidth="1"/>
    <col min="1807" max="1808" width="11" style="1" bestFit="1" customWidth="1"/>
    <col min="1809" max="1809" width="7.5703125" style="1" bestFit="1" customWidth="1"/>
    <col min="1810" max="2037" width="9.140625" style="1"/>
    <col min="2038" max="2038" width="4.85546875" style="1" customWidth="1"/>
    <col min="2039" max="2039" width="1.42578125" style="1" customWidth="1"/>
    <col min="2040" max="2040" width="7.28515625" style="1" customWidth="1"/>
    <col min="2041" max="2041" width="1.5703125" style="1" customWidth="1"/>
    <col min="2042" max="2042" width="8.140625" style="1" customWidth="1"/>
    <col min="2043" max="2043" width="12.85546875" style="1" customWidth="1"/>
    <col min="2044" max="2044" width="10.28515625" style="1" customWidth="1"/>
    <col min="2045" max="2045" width="4.5703125" style="1" bestFit="1" customWidth="1"/>
    <col min="2046" max="2046" width="17.7109375" style="1" customWidth="1"/>
    <col min="2047" max="2047" width="16.7109375" style="1" customWidth="1"/>
    <col min="2048" max="2048" width="14.85546875" style="1" customWidth="1"/>
    <col min="2049" max="2049" width="14.7109375" style="1" customWidth="1"/>
    <col min="2050" max="2050" width="15.85546875" style="1" customWidth="1"/>
    <col min="2051" max="2051" width="16.140625" style="1" bestFit="1" customWidth="1"/>
    <col min="2052" max="2052" width="16.28515625" style="1" bestFit="1" customWidth="1"/>
    <col min="2053" max="2053" width="13" style="1" bestFit="1" customWidth="1"/>
    <col min="2054" max="2054" width="14.5703125" style="1" bestFit="1" customWidth="1"/>
    <col min="2055" max="2055" width="10" style="1" bestFit="1" customWidth="1"/>
    <col min="2056" max="2057" width="12.140625" style="1" bestFit="1" customWidth="1"/>
    <col min="2058" max="2058" width="5.28515625" style="1" customWidth="1"/>
    <col min="2059" max="2059" width="14" style="1" bestFit="1" customWidth="1"/>
    <col min="2060" max="2061" width="13" style="1" bestFit="1" customWidth="1"/>
    <col min="2062" max="2062" width="12.140625" style="1" bestFit="1" customWidth="1"/>
    <col min="2063" max="2064" width="11" style="1" bestFit="1" customWidth="1"/>
    <col min="2065" max="2065" width="7.5703125" style="1" bestFit="1" customWidth="1"/>
    <col min="2066" max="2293" width="9.140625" style="1"/>
    <col min="2294" max="2294" width="4.85546875" style="1" customWidth="1"/>
    <col min="2295" max="2295" width="1.42578125" style="1" customWidth="1"/>
    <col min="2296" max="2296" width="7.28515625" style="1" customWidth="1"/>
    <col min="2297" max="2297" width="1.5703125" style="1" customWidth="1"/>
    <col min="2298" max="2298" width="8.140625" style="1" customWidth="1"/>
    <col min="2299" max="2299" width="12.85546875" style="1" customWidth="1"/>
    <col min="2300" max="2300" width="10.28515625" style="1" customWidth="1"/>
    <col min="2301" max="2301" width="4.5703125" style="1" bestFit="1" customWidth="1"/>
    <col min="2302" max="2302" width="17.7109375" style="1" customWidth="1"/>
    <col min="2303" max="2303" width="16.7109375" style="1" customWidth="1"/>
    <col min="2304" max="2304" width="14.85546875" style="1" customWidth="1"/>
    <col min="2305" max="2305" width="14.7109375" style="1" customWidth="1"/>
    <col min="2306" max="2306" width="15.85546875" style="1" customWidth="1"/>
    <col min="2307" max="2307" width="16.140625" style="1" bestFit="1" customWidth="1"/>
    <col min="2308" max="2308" width="16.28515625" style="1" bestFit="1" customWidth="1"/>
    <col min="2309" max="2309" width="13" style="1" bestFit="1" customWidth="1"/>
    <col min="2310" max="2310" width="14.5703125" style="1" bestFit="1" customWidth="1"/>
    <col min="2311" max="2311" width="10" style="1" bestFit="1" customWidth="1"/>
    <col min="2312" max="2313" width="12.140625" style="1" bestFit="1" customWidth="1"/>
    <col min="2314" max="2314" width="5.28515625" style="1" customWidth="1"/>
    <col min="2315" max="2315" width="14" style="1" bestFit="1" customWidth="1"/>
    <col min="2316" max="2317" width="13" style="1" bestFit="1" customWidth="1"/>
    <col min="2318" max="2318" width="12.140625" style="1" bestFit="1" customWidth="1"/>
    <col min="2319" max="2320" width="11" style="1" bestFit="1" customWidth="1"/>
    <col min="2321" max="2321" width="7.5703125" style="1" bestFit="1" customWidth="1"/>
    <col min="2322" max="2549" width="9.140625" style="1"/>
    <col min="2550" max="2550" width="4.85546875" style="1" customWidth="1"/>
    <col min="2551" max="2551" width="1.42578125" style="1" customWidth="1"/>
    <col min="2552" max="2552" width="7.28515625" style="1" customWidth="1"/>
    <col min="2553" max="2553" width="1.5703125" style="1" customWidth="1"/>
    <col min="2554" max="2554" width="8.140625" style="1" customWidth="1"/>
    <col min="2555" max="2555" width="12.85546875" style="1" customWidth="1"/>
    <col min="2556" max="2556" width="10.28515625" style="1" customWidth="1"/>
    <col min="2557" max="2557" width="4.5703125" style="1" bestFit="1" customWidth="1"/>
    <col min="2558" max="2558" width="17.7109375" style="1" customWidth="1"/>
    <col min="2559" max="2559" width="16.7109375" style="1" customWidth="1"/>
    <col min="2560" max="2560" width="14.85546875" style="1" customWidth="1"/>
    <col min="2561" max="2561" width="14.7109375" style="1" customWidth="1"/>
    <col min="2562" max="2562" width="15.85546875" style="1" customWidth="1"/>
    <col min="2563" max="2563" width="16.140625" style="1" bestFit="1" customWidth="1"/>
    <col min="2564" max="2564" width="16.28515625" style="1" bestFit="1" customWidth="1"/>
    <col min="2565" max="2565" width="13" style="1" bestFit="1" customWidth="1"/>
    <col min="2566" max="2566" width="14.5703125" style="1" bestFit="1" customWidth="1"/>
    <col min="2567" max="2567" width="10" style="1" bestFit="1" customWidth="1"/>
    <col min="2568" max="2569" width="12.140625" style="1" bestFit="1" customWidth="1"/>
    <col min="2570" max="2570" width="5.28515625" style="1" customWidth="1"/>
    <col min="2571" max="2571" width="14" style="1" bestFit="1" customWidth="1"/>
    <col min="2572" max="2573" width="13" style="1" bestFit="1" customWidth="1"/>
    <col min="2574" max="2574" width="12.140625" style="1" bestFit="1" customWidth="1"/>
    <col min="2575" max="2576" width="11" style="1" bestFit="1" customWidth="1"/>
    <col min="2577" max="2577" width="7.5703125" style="1" bestFit="1" customWidth="1"/>
    <col min="2578" max="2805" width="9.140625" style="1"/>
    <col min="2806" max="2806" width="4.85546875" style="1" customWidth="1"/>
    <col min="2807" max="2807" width="1.42578125" style="1" customWidth="1"/>
    <col min="2808" max="2808" width="7.28515625" style="1" customWidth="1"/>
    <col min="2809" max="2809" width="1.5703125" style="1" customWidth="1"/>
    <col min="2810" max="2810" width="8.140625" style="1" customWidth="1"/>
    <col min="2811" max="2811" width="12.85546875" style="1" customWidth="1"/>
    <col min="2812" max="2812" width="10.28515625" style="1" customWidth="1"/>
    <col min="2813" max="2813" width="4.5703125" style="1" bestFit="1" customWidth="1"/>
    <col min="2814" max="2814" width="17.7109375" style="1" customWidth="1"/>
    <col min="2815" max="2815" width="16.7109375" style="1" customWidth="1"/>
    <col min="2816" max="2816" width="14.85546875" style="1" customWidth="1"/>
    <col min="2817" max="2817" width="14.7109375" style="1" customWidth="1"/>
    <col min="2818" max="2818" width="15.85546875" style="1" customWidth="1"/>
    <col min="2819" max="2819" width="16.140625" style="1" bestFit="1" customWidth="1"/>
    <col min="2820" max="2820" width="16.28515625" style="1" bestFit="1" customWidth="1"/>
    <col min="2821" max="2821" width="13" style="1" bestFit="1" customWidth="1"/>
    <col min="2822" max="2822" width="14.5703125" style="1" bestFit="1" customWidth="1"/>
    <col min="2823" max="2823" width="10" style="1" bestFit="1" customWidth="1"/>
    <col min="2824" max="2825" width="12.140625" style="1" bestFit="1" customWidth="1"/>
    <col min="2826" max="2826" width="5.28515625" style="1" customWidth="1"/>
    <col min="2827" max="2827" width="14" style="1" bestFit="1" customWidth="1"/>
    <col min="2828" max="2829" width="13" style="1" bestFit="1" customWidth="1"/>
    <col min="2830" max="2830" width="12.140625" style="1" bestFit="1" customWidth="1"/>
    <col min="2831" max="2832" width="11" style="1" bestFit="1" customWidth="1"/>
    <col min="2833" max="2833" width="7.5703125" style="1" bestFit="1" customWidth="1"/>
    <col min="2834" max="3061" width="9.140625" style="1"/>
    <col min="3062" max="3062" width="4.85546875" style="1" customWidth="1"/>
    <col min="3063" max="3063" width="1.42578125" style="1" customWidth="1"/>
    <col min="3064" max="3064" width="7.28515625" style="1" customWidth="1"/>
    <col min="3065" max="3065" width="1.5703125" style="1" customWidth="1"/>
    <col min="3066" max="3066" width="8.140625" style="1" customWidth="1"/>
    <col min="3067" max="3067" width="12.85546875" style="1" customWidth="1"/>
    <col min="3068" max="3068" width="10.28515625" style="1" customWidth="1"/>
    <col min="3069" max="3069" width="4.5703125" style="1" bestFit="1" customWidth="1"/>
    <col min="3070" max="3070" width="17.7109375" style="1" customWidth="1"/>
    <col min="3071" max="3071" width="16.7109375" style="1" customWidth="1"/>
    <col min="3072" max="3072" width="14.85546875" style="1" customWidth="1"/>
    <col min="3073" max="3073" width="14.7109375" style="1" customWidth="1"/>
    <col min="3074" max="3074" width="15.85546875" style="1" customWidth="1"/>
    <col min="3075" max="3075" width="16.140625" style="1" bestFit="1" customWidth="1"/>
    <col min="3076" max="3076" width="16.28515625" style="1" bestFit="1" customWidth="1"/>
    <col min="3077" max="3077" width="13" style="1" bestFit="1" customWidth="1"/>
    <col min="3078" max="3078" width="14.5703125" style="1" bestFit="1" customWidth="1"/>
    <col min="3079" max="3079" width="10" style="1" bestFit="1" customWidth="1"/>
    <col min="3080" max="3081" width="12.140625" style="1" bestFit="1" customWidth="1"/>
    <col min="3082" max="3082" width="5.28515625" style="1" customWidth="1"/>
    <col min="3083" max="3083" width="14" style="1" bestFit="1" customWidth="1"/>
    <col min="3084" max="3085" width="13" style="1" bestFit="1" customWidth="1"/>
    <col min="3086" max="3086" width="12.140625" style="1" bestFit="1" customWidth="1"/>
    <col min="3087" max="3088" width="11" style="1" bestFit="1" customWidth="1"/>
    <col min="3089" max="3089" width="7.5703125" style="1" bestFit="1" customWidth="1"/>
    <col min="3090" max="3317" width="9.140625" style="1"/>
    <col min="3318" max="3318" width="4.85546875" style="1" customWidth="1"/>
    <col min="3319" max="3319" width="1.42578125" style="1" customWidth="1"/>
    <col min="3320" max="3320" width="7.28515625" style="1" customWidth="1"/>
    <col min="3321" max="3321" width="1.5703125" style="1" customWidth="1"/>
    <col min="3322" max="3322" width="8.140625" style="1" customWidth="1"/>
    <col min="3323" max="3323" width="12.85546875" style="1" customWidth="1"/>
    <col min="3324" max="3324" width="10.28515625" style="1" customWidth="1"/>
    <col min="3325" max="3325" width="4.5703125" style="1" bestFit="1" customWidth="1"/>
    <col min="3326" max="3326" width="17.7109375" style="1" customWidth="1"/>
    <col min="3327" max="3327" width="16.7109375" style="1" customWidth="1"/>
    <col min="3328" max="3328" width="14.85546875" style="1" customWidth="1"/>
    <col min="3329" max="3329" width="14.7109375" style="1" customWidth="1"/>
    <col min="3330" max="3330" width="15.85546875" style="1" customWidth="1"/>
    <col min="3331" max="3331" width="16.140625" style="1" bestFit="1" customWidth="1"/>
    <col min="3332" max="3332" width="16.28515625" style="1" bestFit="1" customWidth="1"/>
    <col min="3333" max="3333" width="13" style="1" bestFit="1" customWidth="1"/>
    <col min="3334" max="3334" width="14.5703125" style="1" bestFit="1" customWidth="1"/>
    <col min="3335" max="3335" width="10" style="1" bestFit="1" customWidth="1"/>
    <col min="3336" max="3337" width="12.140625" style="1" bestFit="1" customWidth="1"/>
    <col min="3338" max="3338" width="5.28515625" style="1" customWidth="1"/>
    <col min="3339" max="3339" width="14" style="1" bestFit="1" customWidth="1"/>
    <col min="3340" max="3341" width="13" style="1" bestFit="1" customWidth="1"/>
    <col min="3342" max="3342" width="12.140625" style="1" bestFit="1" customWidth="1"/>
    <col min="3343" max="3344" width="11" style="1" bestFit="1" customWidth="1"/>
    <col min="3345" max="3345" width="7.5703125" style="1" bestFit="1" customWidth="1"/>
    <col min="3346" max="3573" width="9.140625" style="1"/>
    <col min="3574" max="3574" width="4.85546875" style="1" customWidth="1"/>
    <col min="3575" max="3575" width="1.42578125" style="1" customWidth="1"/>
    <col min="3576" max="3576" width="7.28515625" style="1" customWidth="1"/>
    <col min="3577" max="3577" width="1.5703125" style="1" customWidth="1"/>
    <col min="3578" max="3578" width="8.140625" style="1" customWidth="1"/>
    <col min="3579" max="3579" width="12.85546875" style="1" customWidth="1"/>
    <col min="3580" max="3580" width="10.28515625" style="1" customWidth="1"/>
    <col min="3581" max="3581" width="4.5703125" style="1" bestFit="1" customWidth="1"/>
    <col min="3582" max="3582" width="17.7109375" style="1" customWidth="1"/>
    <col min="3583" max="3583" width="16.7109375" style="1" customWidth="1"/>
    <col min="3584" max="3584" width="14.85546875" style="1" customWidth="1"/>
    <col min="3585" max="3585" width="14.7109375" style="1" customWidth="1"/>
    <col min="3586" max="3586" width="15.85546875" style="1" customWidth="1"/>
    <col min="3587" max="3587" width="16.140625" style="1" bestFit="1" customWidth="1"/>
    <col min="3588" max="3588" width="16.28515625" style="1" bestFit="1" customWidth="1"/>
    <col min="3589" max="3589" width="13" style="1" bestFit="1" customWidth="1"/>
    <col min="3590" max="3590" width="14.5703125" style="1" bestFit="1" customWidth="1"/>
    <col min="3591" max="3591" width="10" style="1" bestFit="1" customWidth="1"/>
    <col min="3592" max="3593" width="12.140625" style="1" bestFit="1" customWidth="1"/>
    <col min="3594" max="3594" width="5.28515625" style="1" customWidth="1"/>
    <col min="3595" max="3595" width="14" style="1" bestFit="1" customWidth="1"/>
    <col min="3596" max="3597" width="13" style="1" bestFit="1" customWidth="1"/>
    <col min="3598" max="3598" width="12.140625" style="1" bestFit="1" customWidth="1"/>
    <col min="3599" max="3600" width="11" style="1" bestFit="1" customWidth="1"/>
    <col min="3601" max="3601" width="7.5703125" style="1" bestFit="1" customWidth="1"/>
    <col min="3602" max="3829" width="9.140625" style="1"/>
    <col min="3830" max="3830" width="4.85546875" style="1" customWidth="1"/>
    <col min="3831" max="3831" width="1.42578125" style="1" customWidth="1"/>
    <col min="3832" max="3832" width="7.28515625" style="1" customWidth="1"/>
    <col min="3833" max="3833" width="1.5703125" style="1" customWidth="1"/>
    <col min="3834" max="3834" width="8.140625" style="1" customWidth="1"/>
    <col min="3835" max="3835" width="12.85546875" style="1" customWidth="1"/>
    <col min="3836" max="3836" width="10.28515625" style="1" customWidth="1"/>
    <col min="3837" max="3837" width="4.5703125" style="1" bestFit="1" customWidth="1"/>
    <col min="3838" max="3838" width="17.7109375" style="1" customWidth="1"/>
    <col min="3839" max="3839" width="16.7109375" style="1" customWidth="1"/>
    <col min="3840" max="3840" width="14.85546875" style="1" customWidth="1"/>
    <col min="3841" max="3841" width="14.7109375" style="1" customWidth="1"/>
    <col min="3842" max="3842" width="15.85546875" style="1" customWidth="1"/>
    <col min="3843" max="3843" width="16.140625" style="1" bestFit="1" customWidth="1"/>
    <col min="3844" max="3844" width="16.28515625" style="1" bestFit="1" customWidth="1"/>
    <col min="3845" max="3845" width="13" style="1" bestFit="1" customWidth="1"/>
    <col min="3846" max="3846" width="14.5703125" style="1" bestFit="1" customWidth="1"/>
    <col min="3847" max="3847" width="10" style="1" bestFit="1" customWidth="1"/>
    <col min="3848" max="3849" width="12.140625" style="1" bestFit="1" customWidth="1"/>
    <col min="3850" max="3850" width="5.28515625" style="1" customWidth="1"/>
    <col min="3851" max="3851" width="14" style="1" bestFit="1" customWidth="1"/>
    <col min="3852" max="3853" width="13" style="1" bestFit="1" customWidth="1"/>
    <col min="3854" max="3854" width="12.140625" style="1" bestFit="1" customWidth="1"/>
    <col min="3855" max="3856" width="11" style="1" bestFit="1" customWidth="1"/>
    <col min="3857" max="3857" width="7.5703125" style="1" bestFit="1" customWidth="1"/>
    <col min="3858" max="4085" width="9.140625" style="1"/>
    <col min="4086" max="4086" width="4.85546875" style="1" customWidth="1"/>
    <col min="4087" max="4087" width="1.42578125" style="1" customWidth="1"/>
    <col min="4088" max="4088" width="7.28515625" style="1" customWidth="1"/>
    <col min="4089" max="4089" width="1.5703125" style="1" customWidth="1"/>
    <col min="4090" max="4090" width="8.140625" style="1" customWidth="1"/>
    <col min="4091" max="4091" width="12.85546875" style="1" customWidth="1"/>
    <col min="4092" max="4092" width="10.28515625" style="1" customWidth="1"/>
    <col min="4093" max="4093" width="4.5703125" style="1" bestFit="1" customWidth="1"/>
    <col min="4094" max="4094" width="17.7109375" style="1" customWidth="1"/>
    <col min="4095" max="4095" width="16.7109375" style="1" customWidth="1"/>
    <col min="4096" max="4096" width="14.85546875" style="1" customWidth="1"/>
    <col min="4097" max="4097" width="14.7109375" style="1" customWidth="1"/>
    <col min="4098" max="4098" width="15.85546875" style="1" customWidth="1"/>
    <col min="4099" max="4099" width="16.140625" style="1" bestFit="1" customWidth="1"/>
    <col min="4100" max="4100" width="16.28515625" style="1" bestFit="1" customWidth="1"/>
    <col min="4101" max="4101" width="13" style="1" bestFit="1" customWidth="1"/>
    <col min="4102" max="4102" width="14.5703125" style="1" bestFit="1" customWidth="1"/>
    <col min="4103" max="4103" width="10" style="1" bestFit="1" customWidth="1"/>
    <col min="4104" max="4105" width="12.140625" style="1" bestFit="1" customWidth="1"/>
    <col min="4106" max="4106" width="5.28515625" style="1" customWidth="1"/>
    <col min="4107" max="4107" width="14" style="1" bestFit="1" customWidth="1"/>
    <col min="4108" max="4109" width="13" style="1" bestFit="1" customWidth="1"/>
    <col min="4110" max="4110" width="12.140625" style="1" bestFit="1" customWidth="1"/>
    <col min="4111" max="4112" width="11" style="1" bestFit="1" customWidth="1"/>
    <col min="4113" max="4113" width="7.5703125" style="1" bestFit="1" customWidth="1"/>
    <col min="4114" max="4341" width="9.140625" style="1"/>
    <col min="4342" max="4342" width="4.85546875" style="1" customWidth="1"/>
    <col min="4343" max="4343" width="1.42578125" style="1" customWidth="1"/>
    <col min="4344" max="4344" width="7.28515625" style="1" customWidth="1"/>
    <col min="4345" max="4345" width="1.5703125" style="1" customWidth="1"/>
    <col min="4346" max="4346" width="8.140625" style="1" customWidth="1"/>
    <col min="4347" max="4347" width="12.85546875" style="1" customWidth="1"/>
    <col min="4348" max="4348" width="10.28515625" style="1" customWidth="1"/>
    <col min="4349" max="4349" width="4.5703125" style="1" bestFit="1" customWidth="1"/>
    <col min="4350" max="4350" width="17.7109375" style="1" customWidth="1"/>
    <col min="4351" max="4351" width="16.7109375" style="1" customWidth="1"/>
    <col min="4352" max="4352" width="14.85546875" style="1" customWidth="1"/>
    <col min="4353" max="4353" width="14.7109375" style="1" customWidth="1"/>
    <col min="4354" max="4354" width="15.85546875" style="1" customWidth="1"/>
    <col min="4355" max="4355" width="16.140625" style="1" bestFit="1" customWidth="1"/>
    <col min="4356" max="4356" width="16.28515625" style="1" bestFit="1" customWidth="1"/>
    <col min="4357" max="4357" width="13" style="1" bestFit="1" customWidth="1"/>
    <col min="4358" max="4358" width="14.5703125" style="1" bestFit="1" customWidth="1"/>
    <col min="4359" max="4359" width="10" style="1" bestFit="1" customWidth="1"/>
    <col min="4360" max="4361" width="12.140625" style="1" bestFit="1" customWidth="1"/>
    <col min="4362" max="4362" width="5.28515625" style="1" customWidth="1"/>
    <col min="4363" max="4363" width="14" style="1" bestFit="1" customWidth="1"/>
    <col min="4364" max="4365" width="13" style="1" bestFit="1" customWidth="1"/>
    <col min="4366" max="4366" width="12.140625" style="1" bestFit="1" customWidth="1"/>
    <col min="4367" max="4368" width="11" style="1" bestFit="1" customWidth="1"/>
    <col min="4369" max="4369" width="7.5703125" style="1" bestFit="1" customWidth="1"/>
    <col min="4370" max="4597" width="9.140625" style="1"/>
    <col min="4598" max="4598" width="4.85546875" style="1" customWidth="1"/>
    <col min="4599" max="4599" width="1.42578125" style="1" customWidth="1"/>
    <col min="4600" max="4600" width="7.28515625" style="1" customWidth="1"/>
    <col min="4601" max="4601" width="1.5703125" style="1" customWidth="1"/>
    <col min="4602" max="4602" width="8.140625" style="1" customWidth="1"/>
    <col min="4603" max="4603" width="12.85546875" style="1" customWidth="1"/>
    <col min="4604" max="4604" width="10.28515625" style="1" customWidth="1"/>
    <col min="4605" max="4605" width="4.5703125" style="1" bestFit="1" customWidth="1"/>
    <col min="4606" max="4606" width="17.7109375" style="1" customWidth="1"/>
    <col min="4607" max="4607" width="16.7109375" style="1" customWidth="1"/>
    <col min="4608" max="4608" width="14.85546875" style="1" customWidth="1"/>
    <col min="4609" max="4609" width="14.7109375" style="1" customWidth="1"/>
    <col min="4610" max="4610" width="15.85546875" style="1" customWidth="1"/>
    <col min="4611" max="4611" width="16.140625" style="1" bestFit="1" customWidth="1"/>
    <col min="4612" max="4612" width="16.28515625" style="1" bestFit="1" customWidth="1"/>
    <col min="4613" max="4613" width="13" style="1" bestFit="1" customWidth="1"/>
    <col min="4614" max="4614" width="14.5703125" style="1" bestFit="1" customWidth="1"/>
    <col min="4615" max="4615" width="10" style="1" bestFit="1" customWidth="1"/>
    <col min="4616" max="4617" width="12.140625" style="1" bestFit="1" customWidth="1"/>
    <col min="4618" max="4618" width="5.28515625" style="1" customWidth="1"/>
    <col min="4619" max="4619" width="14" style="1" bestFit="1" customWidth="1"/>
    <col min="4620" max="4621" width="13" style="1" bestFit="1" customWidth="1"/>
    <col min="4622" max="4622" width="12.140625" style="1" bestFit="1" customWidth="1"/>
    <col min="4623" max="4624" width="11" style="1" bestFit="1" customWidth="1"/>
    <col min="4625" max="4625" width="7.5703125" style="1" bestFit="1" customWidth="1"/>
    <col min="4626" max="4853" width="9.140625" style="1"/>
    <col min="4854" max="4854" width="4.85546875" style="1" customWidth="1"/>
    <col min="4855" max="4855" width="1.42578125" style="1" customWidth="1"/>
    <col min="4856" max="4856" width="7.28515625" style="1" customWidth="1"/>
    <col min="4857" max="4857" width="1.5703125" style="1" customWidth="1"/>
    <col min="4858" max="4858" width="8.140625" style="1" customWidth="1"/>
    <col min="4859" max="4859" width="12.85546875" style="1" customWidth="1"/>
    <col min="4860" max="4860" width="10.28515625" style="1" customWidth="1"/>
    <col min="4861" max="4861" width="4.5703125" style="1" bestFit="1" customWidth="1"/>
    <col min="4862" max="4862" width="17.7109375" style="1" customWidth="1"/>
    <col min="4863" max="4863" width="16.7109375" style="1" customWidth="1"/>
    <col min="4864" max="4864" width="14.85546875" style="1" customWidth="1"/>
    <col min="4865" max="4865" width="14.7109375" style="1" customWidth="1"/>
    <col min="4866" max="4866" width="15.85546875" style="1" customWidth="1"/>
    <col min="4867" max="4867" width="16.140625" style="1" bestFit="1" customWidth="1"/>
    <col min="4868" max="4868" width="16.28515625" style="1" bestFit="1" customWidth="1"/>
    <col min="4869" max="4869" width="13" style="1" bestFit="1" customWidth="1"/>
    <col min="4870" max="4870" width="14.5703125" style="1" bestFit="1" customWidth="1"/>
    <col min="4871" max="4871" width="10" style="1" bestFit="1" customWidth="1"/>
    <col min="4872" max="4873" width="12.140625" style="1" bestFit="1" customWidth="1"/>
    <col min="4874" max="4874" width="5.28515625" style="1" customWidth="1"/>
    <col min="4875" max="4875" width="14" style="1" bestFit="1" customWidth="1"/>
    <col min="4876" max="4877" width="13" style="1" bestFit="1" customWidth="1"/>
    <col min="4878" max="4878" width="12.140625" style="1" bestFit="1" customWidth="1"/>
    <col min="4879" max="4880" width="11" style="1" bestFit="1" customWidth="1"/>
    <col min="4881" max="4881" width="7.5703125" style="1" bestFit="1" customWidth="1"/>
    <col min="4882" max="5109" width="9.140625" style="1"/>
    <col min="5110" max="5110" width="4.85546875" style="1" customWidth="1"/>
    <col min="5111" max="5111" width="1.42578125" style="1" customWidth="1"/>
    <col min="5112" max="5112" width="7.28515625" style="1" customWidth="1"/>
    <col min="5113" max="5113" width="1.5703125" style="1" customWidth="1"/>
    <col min="5114" max="5114" width="8.140625" style="1" customWidth="1"/>
    <col min="5115" max="5115" width="12.85546875" style="1" customWidth="1"/>
    <col min="5116" max="5116" width="10.28515625" style="1" customWidth="1"/>
    <col min="5117" max="5117" width="4.5703125" style="1" bestFit="1" customWidth="1"/>
    <col min="5118" max="5118" width="17.7109375" style="1" customWidth="1"/>
    <col min="5119" max="5119" width="16.7109375" style="1" customWidth="1"/>
    <col min="5120" max="5120" width="14.85546875" style="1" customWidth="1"/>
    <col min="5121" max="5121" width="14.7109375" style="1" customWidth="1"/>
    <col min="5122" max="5122" width="15.85546875" style="1" customWidth="1"/>
    <col min="5123" max="5123" width="16.140625" style="1" bestFit="1" customWidth="1"/>
    <col min="5124" max="5124" width="16.28515625" style="1" bestFit="1" customWidth="1"/>
    <col min="5125" max="5125" width="13" style="1" bestFit="1" customWidth="1"/>
    <col min="5126" max="5126" width="14.5703125" style="1" bestFit="1" customWidth="1"/>
    <col min="5127" max="5127" width="10" style="1" bestFit="1" customWidth="1"/>
    <col min="5128" max="5129" width="12.140625" style="1" bestFit="1" customWidth="1"/>
    <col min="5130" max="5130" width="5.28515625" style="1" customWidth="1"/>
    <col min="5131" max="5131" width="14" style="1" bestFit="1" customWidth="1"/>
    <col min="5132" max="5133" width="13" style="1" bestFit="1" customWidth="1"/>
    <col min="5134" max="5134" width="12.140625" style="1" bestFit="1" customWidth="1"/>
    <col min="5135" max="5136" width="11" style="1" bestFit="1" customWidth="1"/>
    <col min="5137" max="5137" width="7.5703125" style="1" bestFit="1" customWidth="1"/>
    <col min="5138" max="5365" width="9.140625" style="1"/>
    <col min="5366" max="5366" width="4.85546875" style="1" customWidth="1"/>
    <col min="5367" max="5367" width="1.42578125" style="1" customWidth="1"/>
    <col min="5368" max="5368" width="7.28515625" style="1" customWidth="1"/>
    <col min="5369" max="5369" width="1.5703125" style="1" customWidth="1"/>
    <col min="5370" max="5370" width="8.140625" style="1" customWidth="1"/>
    <col min="5371" max="5371" width="12.85546875" style="1" customWidth="1"/>
    <col min="5372" max="5372" width="10.28515625" style="1" customWidth="1"/>
    <col min="5373" max="5373" width="4.5703125" style="1" bestFit="1" customWidth="1"/>
    <col min="5374" max="5374" width="17.7109375" style="1" customWidth="1"/>
    <col min="5375" max="5375" width="16.7109375" style="1" customWidth="1"/>
    <col min="5376" max="5376" width="14.85546875" style="1" customWidth="1"/>
    <col min="5377" max="5377" width="14.7109375" style="1" customWidth="1"/>
    <col min="5378" max="5378" width="15.85546875" style="1" customWidth="1"/>
    <col min="5379" max="5379" width="16.140625" style="1" bestFit="1" customWidth="1"/>
    <col min="5380" max="5380" width="16.28515625" style="1" bestFit="1" customWidth="1"/>
    <col min="5381" max="5381" width="13" style="1" bestFit="1" customWidth="1"/>
    <col min="5382" max="5382" width="14.5703125" style="1" bestFit="1" customWidth="1"/>
    <col min="5383" max="5383" width="10" style="1" bestFit="1" customWidth="1"/>
    <col min="5384" max="5385" width="12.140625" style="1" bestFit="1" customWidth="1"/>
    <col min="5386" max="5386" width="5.28515625" style="1" customWidth="1"/>
    <col min="5387" max="5387" width="14" style="1" bestFit="1" customWidth="1"/>
    <col min="5388" max="5389" width="13" style="1" bestFit="1" customWidth="1"/>
    <col min="5390" max="5390" width="12.140625" style="1" bestFit="1" customWidth="1"/>
    <col min="5391" max="5392" width="11" style="1" bestFit="1" customWidth="1"/>
    <col min="5393" max="5393" width="7.5703125" style="1" bestFit="1" customWidth="1"/>
    <col min="5394" max="5621" width="9.140625" style="1"/>
    <col min="5622" max="5622" width="4.85546875" style="1" customWidth="1"/>
    <col min="5623" max="5623" width="1.42578125" style="1" customWidth="1"/>
    <col min="5624" max="5624" width="7.28515625" style="1" customWidth="1"/>
    <col min="5625" max="5625" width="1.5703125" style="1" customWidth="1"/>
    <col min="5626" max="5626" width="8.140625" style="1" customWidth="1"/>
    <col min="5627" max="5627" width="12.85546875" style="1" customWidth="1"/>
    <col min="5628" max="5628" width="10.28515625" style="1" customWidth="1"/>
    <col min="5629" max="5629" width="4.5703125" style="1" bestFit="1" customWidth="1"/>
    <col min="5630" max="5630" width="17.7109375" style="1" customWidth="1"/>
    <col min="5631" max="5631" width="16.7109375" style="1" customWidth="1"/>
    <col min="5632" max="5632" width="14.85546875" style="1" customWidth="1"/>
    <col min="5633" max="5633" width="14.7109375" style="1" customWidth="1"/>
    <col min="5634" max="5634" width="15.85546875" style="1" customWidth="1"/>
    <col min="5635" max="5635" width="16.140625" style="1" bestFit="1" customWidth="1"/>
    <col min="5636" max="5636" width="16.28515625" style="1" bestFit="1" customWidth="1"/>
    <col min="5637" max="5637" width="13" style="1" bestFit="1" customWidth="1"/>
    <col min="5638" max="5638" width="14.5703125" style="1" bestFit="1" customWidth="1"/>
    <col min="5639" max="5639" width="10" style="1" bestFit="1" customWidth="1"/>
    <col min="5640" max="5641" width="12.140625" style="1" bestFit="1" customWidth="1"/>
    <col min="5642" max="5642" width="5.28515625" style="1" customWidth="1"/>
    <col min="5643" max="5643" width="14" style="1" bestFit="1" customWidth="1"/>
    <col min="5644" max="5645" width="13" style="1" bestFit="1" customWidth="1"/>
    <col min="5646" max="5646" width="12.140625" style="1" bestFit="1" customWidth="1"/>
    <col min="5647" max="5648" width="11" style="1" bestFit="1" customWidth="1"/>
    <col min="5649" max="5649" width="7.5703125" style="1" bestFit="1" customWidth="1"/>
    <col min="5650" max="5877" width="9.140625" style="1"/>
    <col min="5878" max="5878" width="4.85546875" style="1" customWidth="1"/>
    <col min="5879" max="5879" width="1.42578125" style="1" customWidth="1"/>
    <col min="5880" max="5880" width="7.28515625" style="1" customWidth="1"/>
    <col min="5881" max="5881" width="1.5703125" style="1" customWidth="1"/>
    <col min="5882" max="5882" width="8.140625" style="1" customWidth="1"/>
    <col min="5883" max="5883" width="12.85546875" style="1" customWidth="1"/>
    <col min="5884" max="5884" width="10.28515625" style="1" customWidth="1"/>
    <col min="5885" max="5885" width="4.5703125" style="1" bestFit="1" customWidth="1"/>
    <col min="5886" max="5886" width="17.7109375" style="1" customWidth="1"/>
    <col min="5887" max="5887" width="16.7109375" style="1" customWidth="1"/>
    <col min="5888" max="5888" width="14.85546875" style="1" customWidth="1"/>
    <col min="5889" max="5889" width="14.7109375" style="1" customWidth="1"/>
    <col min="5890" max="5890" width="15.85546875" style="1" customWidth="1"/>
    <col min="5891" max="5891" width="16.140625" style="1" bestFit="1" customWidth="1"/>
    <col min="5892" max="5892" width="16.28515625" style="1" bestFit="1" customWidth="1"/>
    <col min="5893" max="5893" width="13" style="1" bestFit="1" customWidth="1"/>
    <col min="5894" max="5894" width="14.5703125" style="1" bestFit="1" customWidth="1"/>
    <col min="5895" max="5895" width="10" style="1" bestFit="1" customWidth="1"/>
    <col min="5896" max="5897" width="12.140625" style="1" bestFit="1" customWidth="1"/>
    <col min="5898" max="5898" width="5.28515625" style="1" customWidth="1"/>
    <col min="5899" max="5899" width="14" style="1" bestFit="1" customWidth="1"/>
    <col min="5900" max="5901" width="13" style="1" bestFit="1" customWidth="1"/>
    <col min="5902" max="5902" width="12.140625" style="1" bestFit="1" customWidth="1"/>
    <col min="5903" max="5904" width="11" style="1" bestFit="1" customWidth="1"/>
    <col min="5905" max="5905" width="7.5703125" style="1" bestFit="1" customWidth="1"/>
    <col min="5906" max="6133" width="9.140625" style="1"/>
    <col min="6134" max="6134" width="4.85546875" style="1" customWidth="1"/>
    <col min="6135" max="6135" width="1.42578125" style="1" customWidth="1"/>
    <col min="6136" max="6136" width="7.28515625" style="1" customWidth="1"/>
    <col min="6137" max="6137" width="1.5703125" style="1" customWidth="1"/>
    <col min="6138" max="6138" width="8.140625" style="1" customWidth="1"/>
    <col min="6139" max="6139" width="12.85546875" style="1" customWidth="1"/>
    <col min="6140" max="6140" width="10.28515625" style="1" customWidth="1"/>
    <col min="6141" max="6141" width="4.5703125" style="1" bestFit="1" customWidth="1"/>
    <col min="6142" max="6142" width="17.7109375" style="1" customWidth="1"/>
    <col min="6143" max="6143" width="16.7109375" style="1" customWidth="1"/>
    <col min="6144" max="6144" width="14.85546875" style="1" customWidth="1"/>
    <col min="6145" max="6145" width="14.7109375" style="1" customWidth="1"/>
    <col min="6146" max="6146" width="15.85546875" style="1" customWidth="1"/>
    <col min="6147" max="6147" width="16.140625" style="1" bestFit="1" customWidth="1"/>
    <col min="6148" max="6148" width="16.28515625" style="1" bestFit="1" customWidth="1"/>
    <col min="6149" max="6149" width="13" style="1" bestFit="1" customWidth="1"/>
    <col min="6150" max="6150" width="14.5703125" style="1" bestFit="1" customWidth="1"/>
    <col min="6151" max="6151" width="10" style="1" bestFit="1" customWidth="1"/>
    <col min="6152" max="6153" width="12.140625" style="1" bestFit="1" customWidth="1"/>
    <col min="6154" max="6154" width="5.28515625" style="1" customWidth="1"/>
    <col min="6155" max="6155" width="14" style="1" bestFit="1" customWidth="1"/>
    <col min="6156" max="6157" width="13" style="1" bestFit="1" customWidth="1"/>
    <col min="6158" max="6158" width="12.140625" style="1" bestFit="1" customWidth="1"/>
    <col min="6159" max="6160" width="11" style="1" bestFit="1" customWidth="1"/>
    <col min="6161" max="6161" width="7.5703125" style="1" bestFit="1" customWidth="1"/>
    <col min="6162" max="6389" width="9.140625" style="1"/>
    <col min="6390" max="6390" width="4.85546875" style="1" customWidth="1"/>
    <col min="6391" max="6391" width="1.42578125" style="1" customWidth="1"/>
    <col min="6392" max="6392" width="7.28515625" style="1" customWidth="1"/>
    <col min="6393" max="6393" width="1.5703125" style="1" customWidth="1"/>
    <col min="6394" max="6394" width="8.140625" style="1" customWidth="1"/>
    <col min="6395" max="6395" width="12.85546875" style="1" customWidth="1"/>
    <col min="6396" max="6396" width="10.28515625" style="1" customWidth="1"/>
    <col min="6397" max="6397" width="4.5703125" style="1" bestFit="1" customWidth="1"/>
    <col min="6398" max="6398" width="17.7109375" style="1" customWidth="1"/>
    <col min="6399" max="6399" width="16.7109375" style="1" customWidth="1"/>
    <col min="6400" max="6400" width="14.85546875" style="1" customWidth="1"/>
    <col min="6401" max="6401" width="14.7109375" style="1" customWidth="1"/>
    <col min="6402" max="6402" width="15.85546875" style="1" customWidth="1"/>
    <col min="6403" max="6403" width="16.140625" style="1" bestFit="1" customWidth="1"/>
    <col min="6404" max="6404" width="16.28515625" style="1" bestFit="1" customWidth="1"/>
    <col min="6405" max="6405" width="13" style="1" bestFit="1" customWidth="1"/>
    <col min="6406" max="6406" width="14.5703125" style="1" bestFit="1" customWidth="1"/>
    <col min="6407" max="6407" width="10" style="1" bestFit="1" customWidth="1"/>
    <col min="6408" max="6409" width="12.140625" style="1" bestFit="1" customWidth="1"/>
    <col min="6410" max="6410" width="5.28515625" style="1" customWidth="1"/>
    <col min="6411" max="6411" width="14" style="1" bestFit="1" customWidth="1"/>
    <col min="6412" max="6413" width="13" style="1" bestFit="1" customWidth="1"/>
    <col min="6414" max="6414" width="12.140625" style="1" bestFit="1" customWidth="1"/>
    <col min="6415" max="6416" width="11" style="1" bestFit="1" customWidth="1"/>
    <col min="6417" max="6417" width="7.5703125" style="1" bestFit="1" customWidth="1"/>
    <col min="6418" max="6645" width="9.140625" style="1"/>
    <col min="6646" max="6646" width="4.85546875" style="1" customWidth="1"/>
    <col min="6647" max="6647" width="1.42578125" style="1" customWidth="1"/>
    <col min="6648" max="6648" width="7.28515625" style="1" customWidth="1"/>
    <col min="6649" max="6649" width="1.5703125" style="1" customWidth="1"/>
    <col min="6650" max="6650" width="8.140625" style="1" customWidth="1"/>
    <col min="6651" max="6651" width="12.85546875" style="1" customWidth="1"/>
    <col min="6652" max="6652" width="10.28515625" style="1" customWidth="1"/>
    <col min="6653" max="6653" width="4.5703125" style="1" bestFit="1" customWidth="1"/>
    <col min="6654" max="6654" width="17.7109375" style="1" customWidth="1"/>
    <col min="6655" max="6655" width="16.7109375" style="1" customWidth="1"/>
    <col min="6656" max="6656" width="14.85546875" style="1" customWidth="1"/>
    <col min="6657" max="6657" width="14.7109375" style="1" customWidth="1"/>
    <col min="6658" max="6658" width="15.85546875" style="1" customWidth="1"/>
    <col min="6659" max="6659" width="16.140625" style="1" bestFit="1" customWidth="1"/>
    <col min="6660" max="6660" width="16.28515625" style="1" bestFit="1" customWidth="1"/>
    <col min="6661" max="6661" width="13" style="1" bestFit="1" customWidth="1"/>
    <col min="6662" max="6662" width="14.5703125" style="1" bestFit="1" customWidth="1"/>
    <col min="6663" max="6663" width="10" style="1" bestFit="1" customWidth="1"/>
    <col min="6664" max="6665" width="12.140625" style="1" bestFit="1" customWidth="1"/>
    <col min="6666" max="6666" width="5.28515625" style="1" customWidth="1"/>
    <col min="6667" max="6667" width="14" style="1" bestFit="1" customWidth="1"/>
    <col min="6668" max="6669" width="13" style="1" bestFit="1" customWidth="1"/>
    <col min="6670" max="6670" width="12.140625" style="1" bestFit="1" customWidth="1"/>
    <col min="6671" max="6672" width="11" style="1" bestFit="1" customWidth="1"/>
    <col min="6673" max="6673" width="7.5703125" style="1" bestFit="1" customWidth="1"/>
    <col min="6674" max="6901" width="9.140625" style="1"/>
    <col min="6902" max="6902" width="4.85546875" style="1" customWidth="1"/>
    <col min="6903" max="6903" width="1.42578125" style="1" customWidth="1"/>
    <col min="6904" max="6904" width="7.28515625" style="1" customWidth="1"/>
    <col min="6905" max="6905" width="1.5703125" style="1" customWidth="1"/>
    <col min="6906" max="6906" width="8.140625" style="1" customWidth="1"/>
    <col min="6907" max="6907" width="12.85546875" style="1" customWidth="1"/>
    <col min="6908" max="6908" width="10.28515625" style="1" customWidth="1"/>
    <col min="6909" max="6909" width="4.5703125" style="1" bestFit="1" customWidth="1"/>
    <col min="6910" max="6910" width="17.7109375" style="1" customWidth="1"/>
    <col min="6911" max="6911" width="16.7109375" style="1" customWidth="1"/>
    <col min="6912" max="6912" width="14.85546875" style="1" customWidth="1"/>
    <col min="6913" max="6913" width="14.7109375" style="1" customWidth="1"/>
    <col min="6914" max="6914" width="15.85546875" style="1" customWidth="1"/>
    <col min="6915" max="6915" width="16.140625" style="1" bestFit="1" customWidth="1"/>
    <col min="6916" max="6916" width="16.28515625" style="1" bestFit="1" customWidth="1"/>
    <col min="6917" max="6917" width="13" style="1" bestFit="1" customWidth="1"/>
    <col min="6918" max="6918" width="14.5703125" style="1" bestFit="1" customWidth="1"/>
    <col min="6919" max="6919" width="10" style="1" bestFit="1" customWidth="1"/>
    <col min="6920" max="6921" width="12.140625" style="1" bestFit="1" customWidth="1"/>
    <col min="6922" max="6922" width="5.28515625" style="1" customWidth="1"/>
    <col min="6923" max="6923" width="14" style="1" bestFit="1" customWidth="1"/>
    <col min="6924" max="6925" width="13" style="1" bestFit="1" customWidth="1"/>
    <col min="6926" max="6926" width="12.140625" style="1" bestFit="1" customWidth="1"/>
    <col min="6927" max="6928" width="11" style="1" bestFit="1" customWidth="1"/>
    <col min="6929" max="6929" width="7.5703125" style="1" bestFit="1" customWidth="1"/>
    <col min="6930" max="7157" width="9.140625" style="1"/>
    <col min="7158" max="7158" width="4.85546875" style="1" customWidth="1"/>
    <col min="7159" max="7159" width="1.42578125" style="1" customWidth="1"/>
    <col min="7160" max="7160" width="7.28515625" style="1" customWidth="1"/>
    <col min="7161" max="7161" width="1.5703125" style="1" customWidth="1"/>
    <col min="7162" max="7162" width="8.140625" style="1" customWidth="1"/>
    <col min="7163" max="7163" width="12.85546875" style="1" customWidth="1"/>
    <col min="7164" max="7164" width="10.28515625" style="1" customWidth="1"/>
    <col min="7165" max="7165" width="4.5703125" style="1" bestFit="1" customWidth="1"/>
    <col min="7166" max="7166" width="17.7109375" style="1" customWidth="1"/>
    <col min="7167" max="7167" width="16.7109375" style="1" customWidth="1"/>
    <col min="7168" max="7168" width="14.85546875" style="1" customWidth="1"/>
    <col min="7169" max="7169" width="14.7109375" style="1" customWidth="1"/>
    <col min="7170" max="7170" width="15.85546875" style="1" customWidth="1"/>
    <col min="7171" max="7171" width="16.140625" style="1" bestFit="1" customWidth="1"/>
    <col min="7172" max="7172" width="16.28515625" style="1" bestFit="1" customWidth="1"/>
    <col min="7173" max="7173" width="13" style="1" bestFit="1" customWidth="1"/>
    <col min="7174" max="7174" width="14.5703125" style="1" bestFit="1" customWidth="1"/>
    <col min="7175" max="7175" width="10" style="1" bestFit="1" customWidth="1"/>
    <col min="7176" max="7177" width="12.140625" style="1" bestFit="1" customWidth="1"/>
    <col min="7178" max="7178" width="5.28515625" style="1" customWidth="1"/>
    <col min="7179" max="7179" width="14" style="1" bestFit="1" customWidth="1"/>
    <col min="7180" max="7181" width="13" style="1" bestFit="1" customWidth="1"/>
    <col min="7182" max="7182" width="12.140625" style="1" bestFit="1" customWidth="1"/>
    <col min="7183" max="7184" width="11" style="1" bestFit="1" customWidth="1"/>
    <col min="7185" max="7185" width="7.5703125" style="1" bestFit="1" customWidth="1"/>
    <col min="7186" max="7413" width="9.140625" style="1"/>
    <col min="7414" max="7414" width="4.85546875" style="1" customWidth="1"/>
    <col min="7415" max="7415" width="1.42578125" style="1" customWidth="1"/>
    <col min="7416" max="7416" width="7.28515625" style="1" customWidth="1"/>
    <col min="7417" max="7417" width="1.5703125" style="1" customWidth="1"/>
    <col min="7418" max="7418" width="8.140625" style="1" customWidth="1"/>
    <col min="7419" max="7419" width="12.85546875" style="1" customWidth="1"/>
    <col min="7420" max="7420" width="10.28515625" style="1" customWidth="1"/>
    <col min="7421" max="7421" width="4.5703125" style="1" bestFit="1" customWidth="1"/>
    <col min="7422" max="7422" width="17.7109375" style="1" customWidth="1"/>
    <col min="7423" max="7423" width="16.7109375" style="1" customWidth="1"/>
    <col min="7424" max="7424" width="14.85546875" style="1" customWidth="1"/>
    <col min="7425" max="7425" width="14.7109375" style="1" customWidth="1"/>
    <col min="7426" max="7426" width="15.85546875" style="1" customWidth="1"/>
    <col min="7427" max="7427" width="16.140625" style="1" bestFit="1" customWidth="1"/>
    <col min="7428" max="7428" width="16.28515625" style="1" bestFit="1" customWidth="1"/>
    <col min="7429" max="7429" width="13" style="1" bestFit="1" customWidth="1"/>
    <col min="7430" max="7430" width="14.5703125" style="1" bestFit="1" customWidth="1"/>
    <col min="7431" max="7431" width="10" style="1" bestFit="1" customWidth="1"/>
    <col min="7432" max="7433" width="12.140625" style="1" bestFit="1" customWidth="1"/>
    <col min="7434" max="7434" width="5.28515625" style="1" customWidth="1"/>
    <col min="7435" max="7435" width="14" style="1" bestFit="1" customWidth="1"/>
    <col min="7436" max="7437" width="13" style="1" bestFit="1" customWidth="1"/>
    <col min="7438" max="7438" width="12.140625" style="1" bestFit="1" customWidth="1"/>
    <col min="7439" max="7440" width="11" style="1" bestFit="1" customWidth="1"/>
    <col min="7441" max="7441" width="7.5703125" style="1" bestFit="1" customWidth="1"/>
    <col min="7442" max="7669" width="9.140625" style="1"/>
    <col min="7670" max="7670" width="4.85546875" style="1" customWidth="1"/>
    <col min="7671" max="7671" width="1.42578125" style="1" customWidth="1"/>
    <col min="7672" max="7672" width="7.28515625" style="1" customWidth="1"/>
    <col min="7673" max="7673" width="1.5703125" style="1" customWidth="1"/>
    <col min="7674" max="7674" width="8.140625" style="1" customWidth="1"/>
    <col min="7675" max="7675" width="12.85546875" style="1" customWidth="1"/>
    <col min="7676" max="7676" width="10.28515625" style="1" customWidth="1"/>
    <col min="7677" max="7677" width="4.5703125" style="1" bestFit="1" customWidth="1"/>
    <col min="7678" max="7678" width="17.7109375" style="1" customWidth="1"/>
    <col min="7679" max="7679" width="16.7109375" style="1" customWidth="1"/>
    <col min="7680" max="7680" width="14.85546875" style="1" customWidth="1"/>
    <col min="7681" max="7681" width="14.7109375" style="1" customWidth="1"/>
    <col min="7682" max="7682" width="15.85546875" style="1" customWidth="1"/>
    <col min="7683" max="7683" width="16.140625" style="1" bestFit="1" customWidth="1"/>
    <col min="7684" max="7684" width="16.28515625" style="1" bestFit="1" customWidth="1"/>
    <col min="7685" max="7685" width="13" style="1" bestFit="1" customWidth="1"/>
    <col min="7686" max="7686" width="14.5703125" style="1" bestFit="1" customWidth="1"/>
    <col min="7687" max="7687" width="10" style="1" bestFit="1" customWidth="1"/>
    <col min="7688" max="7689" width="12.140625" style="1" bestFit="1" customWidth="1"/>
    <col min="7690" max="7690" width="5.28515625" style="1" customWidth="1"/>
    <col min="7691" max="7691" width="14" style="1" bestFit="1" customWidth="1"/>
    <col min="7692" max="7693" width="13" style="1" bestFit="1" customWidth="1"/>
    <col min="7694" max="7694" width="12.140625" style="1" bestFit="1" customWidth="1"/>
    <col min="7695" max="7696" width="11" style="1" bestFit="1" customWidth="1"/>
    <col min="7697" max="7697" width="7.5703125" style="1" bestFit="1" customWidth="1"/>
    <col min="7698" max="7925" width="9.140625" style="1"/>
    <col min="7926" max="7926" width="4.85546875" style="1" customWidth="1"/>
    <col min="7927" max="7927" width="1.42578125" style="1" customWidth="1"/>
    <col min="7928" max="7928" width="7.28515625" style="1" customWidth="1"/>
    <col min="7929" max="7929" width="1.5703125" style="1" customWidth="1"/>
    <col min="7930" max="7930" width="8.140625" style="1" customWidth="1"/>
    <col min="7931" max="7931" width="12.85546875" style="1" customWidth="1"/>
    <col min="7932" max="7932" width="10.28515625" style="1" customWidth="1"/>
    <col min="7933" max="7933" width="4.5703125" style="1" bestFit="1" customWidth="1"/>
    <col min="7934" max="7934" width="17.7109375" style="1" customWidth="1"/>
    <col min="7935" max="7935" width="16.7109375" style="1" customWidth="1"/>
    <col min="7936" max="7936" width="14.85546875" style="1" customWidth="1"/>
    <col min="7937" max="7937" width="14.7109375" style="1" customWidth="1"/>
    <col min="7938" max="7938" width="15.85546875" style="1" customWidth="1"/>
    <col min="7939" max="7939" width="16.140625" style="1" bestFit="1" customWidth="1"/>
    <col min="7940" max="7940" width="16.28515625" style="1" bestFit="1" customWidth="1"/>
    <col min="7941" max="7941" width="13" style="1" bestFit="1" customWidth="1"/>
    <col min="7942" max="7942" width="14.5703125" style="1" bestFit="1" customWidth="1"/>
    <col min="7943" max="7943" width="10" style="1" bestFit="1" customWidth="1"/>
    <col min="7944" max="7945" width="12.140625" style="1" bestFit="1" customWidth="1"/>
    <col min="7946" max="7946" width="5.28515625" style="1" customWidth="1"/>
    <col min="7947" max="7947" width="14" style="1" bestFit="1" customWidth="1"/>
    <col min="7948" max="7949" width="13" style="1" bestFit="1" customWidth="1"/>
    <col min="7950" max="7950" width="12.140625" style="1" bestFit="1" customWidth="1"/>
    <col min="7951" max="7952" width="11" style="1" bestFit="1" customWidth="1"/>
    <col min="7953" max="7953" width="7.5703125" style="1" bestFit="1" customWidth="1"/>
    <col min="7954" max="8181" width="9.140625" style="1"/>
    <col min="8182" max="8182" width="4.85546875" style="1" customWidth="1"/>
    <col min="8183" max="8183" width="1.42578125" style="1" customWidth="1"/>
    <col min="8184" max="8184" width="7.28515625" style="1" customWidth="1"/>
    <col min="8185" max="8185" width="1.5703125" style="1" customWidth="1"/>
    <col min="8186" max="8186" width="8.140625" style="1" customWidth="1"/>
    <col min="8187" max="8187" width="12.85546875" style="1" customWidth="1"/>
    <col min="8188" max="8188" width="10.28515625" style="1" customWidth="1"/>
    <col min="8189" max="8189" width="4.5703125" style="1" bestFit="1" customWidth="1"/>
    <col min="8190" max="8190" width="17.7109375" style="1" customWidth="1"/>
    <col min="8191" max="8191" width="16.7109375" style="1" customWidth="1"/>
    <col min="8192" max="8192" width="14.85546875" style="1" customWidth="1"/>
    <col min="8193" max="8193" width="14.7109375" style="1" customWidth="1"/>
    <col min="8194" max="8194" width="15.85546875" style="1" customWidth="1"/>
    <col min="8195" max="8195" width="16.140625" style="1" bestFit="1" customWidth="1"/>
    <col min="8196" max="8196" width="16.28515625" style="1" bestFit="1" customWidth="1"/>
    <col min="8197" max="8197" width="13" style="1" bestFit="1" customWidth="1"/>
    <col min="8198" max="8198" width="14.5703125" style="1" bestFit="1" customWidth="1"/>
    <col min="8199" max="8199" width="10" style="1" bestFit="1" customWidth="1"/>
    <col min="8200" max="8201" width="12.140625" style="1" bestFit="1" customWidth="1"/>
    <col min="8202" max="8202" width="5.28515625" style="1" customWidth="1"/>
    <col min="8203" max="8203" width="14" style="1" bestFit="1" customWidth="1"/>
    <col min="8204" max="8205" width="13" style="1" bestFit="1" customWidth="1"/>
    <col min="8206" max="8206" width="12.140625" style="1" bestFit="1" customWidth="1"/>
    <col min="8207" max="8208" width="11" style="1" bestFit="1" customWidth="1"/>
    <col min="8209" max="8209" width="7.5703125" style="1" bestFit="1" customWidth="1"/>
    <col min="8210" max="8437" width="9.140625" style="1"/>
    <col min="8438" max="8438" width="4.85546875" style="1" customWidth="1"/>
    <col min="8439" max="8439" width="1.42578125" style="1" customWidth="1"/>
    <col min="8440" max="8440" width="7.28515625" style="1" customWidth="1"/>
    <col min="8441" max="8441" width="1.5703125" style="1" customWidth="1"/>
    <col min="8442" max="8442" width="8.140625" style="1" customWidth="1"/>
    <col min="8443" max="8443" width="12.85546875" style="1" customWidth="1"/>
    <col min="8444" max="8444" width="10.28515625" style="1" customWidth="1"/>
    <col min="8445" max="8445" width="4.5703125" style="1" bestFit="1" customWidth="1"/>
    <col min="8446" max="8446" width="17.7109375" style="1" customWidth="1"/>
    <col min="8447" max="8447" width="16.7109375" style="1" customWidth="1"/>
    <col min="8448" max="8448" width="14.85546875" style="1" customWidth="1"/>
    <col min="8449" max="8449" width="14.7109375" style="1" customWidth="1"/>
    <col min="8450" max="8450" width="15.85546875" style="1" customWidth="1"/>
    <col min="8451" max="8451" width="16.140625" style="1" bestFit="1" customWidth="1"/>
    <col min="8452" max="8452" width="16.28515625" style="1" bestFit="1" customWidth="1"/>
    <col min="8453" max="8453" width="13" style="1" bestFit="1" customWidth="1"/>
    <col min="8454" max="8454" width="14.5703125" style="1" bestFit="1" customWidth="1"/>
    <col min="8455" max="8455" width="10" style="1" bestFit="1" customWidth="1"/>
    <col min="8456" max="8457" width="12.140625" style="1" bestFit="1" customWidth="1"/>
    <col min="8458" max="8458" width="5.28515625" style="1" customWidth="1"/>
    <col min="8459" max="8459" width="14" style="1" bestFit="1" customWidth="1"/>
    <col min="8460" max="8461" width="13" style="1" bestFit="1" customWidth="1"/>
    <col min="8462" max="8462" width="12.140625" style="1" bestFit="1" customWidth="1"/>
    <col min="8463" max="8464" width="11" style="1" bestFit="1" customWidth="1"/>
    <col min="8465" max="8465" width="7.5703125" style="1" bestFit="1" customWidth="1"/>
    <col min="8466" max="8693" width="9.140625" style="1"/>
    <col min="8694" max="8694" width="4.85546875" style="1" customWidth="1"/>
    <col min="8695" max="8695" width="1.42578125" style="1" customWidth="1"/>
    <col min="8696" max="8696" width="7.28515625" style="1" customWidth="1"/>
    <col min="8697" max="8697" width="1.5703125" style="1" customWidth="1"/>
    <col min="8698" max="8698" width="8.140625" style="1" customWidth="1"/>
    <col min="8699" max="8699" width="12.85546875" style="1" customWidth="1"/>
    <col min="8700" max="8700" width="10.28515625" style="1" customWidth="1"/>
    <col min="8701" max="8701" width="4.5703125" style="1" bestFit="1" customWidth="1"/>
    <col min="8702" max="8702" width="17.7109375" style="1" customWidth="1"/>
    <col min="8703" max="8703" width="16.7109375" style="1" customWidth="1"/>
    <col min="8704" max="8704" width="14.85546875" style="1" customWidth="1"/>
    <col min="8705" max="8705" width="14.7109375" style="1" customWidth="1"/>
    <col min="8706" max="8706" width="15.85546875" style="1" customWidth="1"/>
    <col min="8707" max="8707" width="16.140625" style="1" bestFit="1" customWidth="1"/>
    <col min="8708" max="8708" width="16.28515625" style="1" bestFit="1" customWidth="1"/>
    <col min="8709" max="8709" width="13" style="1" bestFit="1" customWidth="1"/>
    <col min="8710" max="8710" width="14.5703125" style="1" bestFit="1" customWidth="1"/>
    <col min="8711" max="8711" width="10" style="1" bestFit="1" customWidth="1"/>
    <col min="8712" max="8713" width="12.140625" style="1" bestFit="1" customWidth="1"/>
    <col min="8714" max="8714" width="5.28515625" style="1" customWidth="1"/>
    <col min="8715" max="8715" width="14" style="1" bestFit="1" customWidth="1"/>
    <col min="8716" max="8717" width="13" style="1" bestFit="1" customWidth="1"/>
    <col min="8718" max="8718" width="12.140625" style="1" bestFit="1" customWidth="1"/>
    <col min="8719" max="8720" width="11" style="1" bestFit="1" customWidth="1"/>
    <col min="8721" max="8721" width="7.5703125" style="1" bestFit="1" customWidth="1"/>
    <col min="8722" max="8949" width="9.140625" style="1"/>
    <col min="8950" max="8950" width="4.85546875" style="1" customWidth="1"/>
    <col min="8951" max="8951" width="1.42578125" style="1" customWidth="1"/>
    <col min="8952" max="8952" width="7.28515625" style="1" customWidth="1"/>
    <col min="8953" max="8953" width="1.5703125" style="1" customWidth="1"/>
    <col min="8954" max="8954" width="8.140625" style="1" customWidth="1"/>
    <col min="8955" max="8955" width="12.85546875" style="1" customWidth="1"/>
    <col min="8956" max="8956" width="10.28515625" style="1" customWidth="1"/>
    <col min="8957" max="8957" width="4.5703125" style="1" bestFit="1" customWidth="1"/>
    <col min="8958" max="8958" width="17.7109375" style="1" customWidth="1"/>
    <col min="8959" max="8959" width="16.7109375" style="1" customWidth="1"/>
    <col min="8960" max="8960" width="14.85546875" style="1" customWidth="1"/>
    <col min="8961" max="8961" width="14.7109375" style="1" customWidth="1"/>
    <col min="8962" max="8962" width="15.85546875" style="1" customWidth="1"/>
    <col min="8963" max="8963" width="16.140625" style="1" bestFit="1" customWidth="1"/>
    <col min="8964" max="8964" width="16.28515625" style="1" bestFit="1" customWidth="1"/>
    <col min="8965" max="8965" width="13" style="1" bestFit="1" customWidth="1"/>
    <col min="8966" max="8966" width="14.5703125" style="1" bestFit="1" customWidth="1"/>
    <col min="8967" max="8967" width="10" style="1" bestFit="1" customWidth="1"/>
    <col min="8968" max="8969" width="12.140625" style="1" bestFit="1" customWidth="1"/>
    <col min="8970" max="8970" width="5.28515625" style="1" customWidth="1"/>
    <col min="8971" max="8971" width="14" style="1" bestFit="1" customWidth="1"/>
    <col min="8972" max="8973" width="13" style="1" bestFit="1" customWidth="1"/>
    <col min="8974" max="8974" width="12.140625" style="1" bestFit="1" customWidth="1"/>
    <col min="8975" max="8976" width="11" style="1" bestFit="1" customWidth="1"/>
    <col min="8977" max="8977" width="7.5703125" style="1" bestFit="1" customWidth="1"/>
    <col min="8978" max="9205" width="9.140625" style="1"/>
    <col min="9206" max="9206" width="4.85546875" style="1" customWidth="1"/>
    <col min="9207" max="9207" width="1.42578125" style="1" customWidth="1"/>
    <col min="9208" max="9208" width="7.28515625" style="1" customWidth="1"/>
    <col min="9209" max="9209" width="1.5703125" style="1" customWidth="1"/>
    <col min="9210" max="9210" width="8.140625" style="1" customWidth="1"/>
    <col min="9211" max="9211" width="12.85546875" style="1" customWidth="1"/>
    <col min="9212" max="9212" width="10.28515625" style="1" customWidth="1"/>
    <col min="9213" max="9213" width="4.5703125" style="1" bestFit="1" customWidth="1"/>
    <col min="9214" max="9214" width="17.7109375" style="1" customWidth="1"/>
    <col min="9215" max="9215" width="16.7109375" style="1" customWidth="1"/>
    <col min="9216" max="9216" width="14.85546875" style="1" customWidth="1"/>
    <col min="9217" max="9217" width="14.7109375" style="1" customWidth="1"/>
    <col min="9218" max="9218" width="15.85546875" style="1" customWidth="1"/>
    <col min="9219" max="9219" width="16.140625" style="1" bestFit="1" customWidth="1"/>
    <col min="9220" max="9220" width="16.28515625" style="1" bestFit="1" customWidth="1"/>
    <col min="9221" max="9221" width="13" style="1" bestFit="1" customWidth="1"/>
    <col min="9222" max="9222" width="14.5703125" style="1" bestFit="1" customWidth="1"/>
    <col min="9223" max="9223" width="10" style="1" bestFit="1" customWidth="1"/>
    <col min="9224" max="9225" width="12.140625" style="1" bestFit="1" customWidth="1"/>
    <col min="9226" max="9226" width="5.28515625" style="1" customWidth="1"/>
    <col min="9227" max="9227" width="14" style="1" bestFit="1" customWidth="1"/>
    <col min="9228" max="9229" width="13" style="1" bestFit="1" customWidth="1"/>
    <col min="9230" max="9230" width="12.140625" style="1" bestFit="1" customWidth="1"/>
    <col min="9231" max="9232" width="11" style="1" bestFit="1" customWidth="1"/>
    <col min="9233" max="9233" width="7.5703125" style="1" bestFit="1" customWidth="1"/>
    <col min="9234" max="9461" width="9.140625" style="1"/>
    <col min="9462" max="9462" width="4.85546875" style="1" customWidth="1"/>
    <col min="9463" max="9463" width="1.42578125" style="1" customWidth="1"/>
    <col min="9464" max="9464" width="7.28515625" style="1" customWidth="1"/>
    <col min="9465" max="9465" width="1.5703125" style="1" customWidth="1"/>
    <col min="9466" max="9466" width="8.140625" style="1" customWidth="1"/>
    <col min="9467" max="9467" width="12.85546875" style="1" customWidth="1"/>
    <col min="9468" max="9468" width="10.28515625" style="1" customWidth="1"/>
    <col min="9469" max="9469" width="4.5703125" style="1" bestFit="1" customWidth="1"/>
    <col min="9470" max="9470" width="17.7109375" style="1" customWidth="1"/>
    <col min="9471" max="9471" width="16.7109375" style="1" customWidth="1"/>
    <col min="9472" max="9472" width="14.85546875" style="1" customWidth="1"/>
    <col min="9473" max="9473" width="14.7109375" style="1" customWidth="1"/>
    <col min="9474" max="9474" width="15.85546875" style="1" customWidth="1"/>
    <col min="9475" max="9475" width="16.140625" style="1" bestFit="1" customWidth="1"/>
    <col min="9476" max="9476" width="16.28515625" style="1" bestFit="1" customWidth="1"/>
    <col min="9477" max="9477" width="13" style="1" bestFit="1" customWidth="1"/>
    <col min="9478" max="9478" width="14.5703125" style="1" bestFit="1" customWidth="1"/>
    <col min="9479" max="9479" width="10" style="1" bestFit="1" customWidth="1"/>
    <col min="9480" max="9481" width="12.140625" style="1" bestFit="1" customWidth="1"/>
    <col min="9482" max="9482" width="5.28515625" style="1" customWidth="1"/>
    <col min="9483" max="9483" width="14" style="1" bestFit="1" customWidth="1"/>
    <col min="9484" max="9485" width="13" style="1" bestFit="1" customWidth="1"/>
    <col min="9486" max="9486" width="12.140625" style="1" bestFit="1" customWidth="1"/>
    <col min="9487" max="9488" width="11" style="1" bestFit="1" customWidth="1"/>
    <col min="9489" max="9489" width="7.5703125" style="1" bestFit="1" customWidth="1"/>
    <col min="9490" max="9717" width="9.140625" style="1"/>
    <col min="9718" max="9718" width="4.85546875" style="1" customWidth="1"/>
    <col min="9719" max="9719" width="1.42578125" style="1" customWidth="1"/>
    <col min="9720" max="9720" width="7.28515625" style="1" customWidth="1"/>
    <col min="9721" max="9721" width="1.5703125" style="1" customWidth="1"/>
    <col min="9722" max="9722" width="8.140625" style="1" customWidth="1"/>
    <col min="9723" max="9723" width="12.85546875" style="1" customWidth="1"/>
    <col min="9724" max="9724" width="10.28515625" style="1" customWidth="1"/>
    <col min="9725" max="9725" width="4.5703125" style="1" bestFit="1" customWidth="1"/>
    <col min="9726" max="9726" width="17.7109375" style="1" customWidth="1"/>
    <col min="9727" max="9727" width="16.7109375" style="1" customWidth="1"/>
    <col min="9728" max="9728" width="14.85546875" style="1" customWidth="1"/>
    <col min="9729" max="9729" width="14.7109375" style="1" customWidth="1"/>
    <col min="9730" max="9730" width="15.85546875" style="1" customWidth="1"/>
    <col min="9731" max="9731" width="16.140625" style="1" bestFit="1" customWidth="1"/>
    <col min="9732" max="9732" width="16.28515625" style="1" bestFit="1" customWidth="1"/>
    <col min="9733" max="9733" width="13" style="1" bestFit="1" customWidth="1"/>
    <col min="9734" max="9734" width="14.5703125" style="1" bestFit="1" customWidth="1"/>
    <col min="9735" max="9735" width="10" style="1" bestFit="1" customWidth="1"/>
    <col min="9736" max="9737" width="12.140625" style="1" bestFit="1" customWidth="1"/>
    <col min="9738" max="9738" width="5.28515625" style="1" customWidth="1"/>
    <col min="9739" max="9739" width="14" style="1" bestFit="1" customWidth="1"/>
    <col min="9740" max="9741" width="13" style="1" bestFit="1" customWidth="1"/>
    <col min="9742" max="9742" width="12.140625" style="1" bestFit="1" customWidth="1"/>
    <col min="9743" max="9744" width="11" style="1" bestFit="1" customWidth="1"/>
    <col min="9745" max="9745" width="7.5703125" style="1" bestFit="1" customWidth="1"/>
    <col min="9746" max="9973" width="9.140625" style="1"/>
    <col min="9974" max="9974" width="4.85546875" style="1" customWidth="1"/>
    <col min="9975" max="9975" width="1.42578125" style="1" customWidth="1"/>
    <col min="9976" max="9976" width="7.28515625" style="1" customWidth="1"/>
    <col min="9977" max="9977" width="1.5703125" style="1" customWidth="1"/>
    <col min="9978" max="9978" width="8.140625" style="1" customWidth="1"/>
    <col min="9979" max="9979" width="12.85546875" style="1" customWidth="1"/>
    <col min="9980" max="9980" width="10.28515625" style="1" customWidth="1"/>
    <col min="9981" max="9981" width="4.5703125" style="1" bestFit="1" customWidth="1"/>
    <col min="9982" max="9982" width="17.7109375" style="1" customWidth="1"/>
    <col min="9983" max="9983" width="16.7109375" style="1" customWidth="1"/>
    <col min="9984" max="9984" width="14.85546875" style="1" customWidth="1"/>
    <col min="9985" max="9985" width="14.7109375" style="1" customWidth="1"/>
    <col min="9986" max="9986" width="15.85546875" style="1" customWidth="1"/>
    <col min="9987" max="9987" width="16.140625" style="1" bestFit="1" customWidth="1"/>
    <col min="9988" max="9988" width="16.28515625" style="1" bestFit="1" customWidth="1"/>
    <col min="9989" max="9989" width="13" style="1" bestFit="1" customWidth="1"/>
    <col min="9990" max="9990" width="14.5703125" style="1" bestFit="1" customWidth="1"/>
    <col min="9991" max="9991" width="10" style="1" bestFit="1" customWidth="1"/>
    <col min="9992" max="9993" width="12.140625" style="1" bestFit="1" customWidth="1"/>
    <col min="9994" max="9994" width="5.28515625" style="1" customWidth="1"/>
    <col min="9995" max="9995" width="14" style="1" bestFit="1" customWidth="1"/>
    <col min="9996" max="9997" width="13" style="1" bestFit="1" customWidth="1"/>
    <col min="9998" max="9998" width="12.140625" style="1" bestFit="1" customWidth="1"/>
    <col min="9999" max="10000" width="11" style="1" bestFit="1" customWidth="1"/>
    <col min="10001" max="10001" width="7.5703125" style="1" bestFit="1" customWidth="1"/>
    <col min="10002" max="10229" width="9.140625" style="1"/>
    <col min="10230" max="10230" width="4.85546875" style="1" customWidth="1"/>
    <col min="10231" max="10231" width="1.42578125" style="1" customWidth="1"/>
    <col min="10232" max="10232" width="7.28515625" style="1" customWidth="1"/>
    <col min="10233" max="10233" width="1.5703125" style="1" customWidth="1"/>
    <col min="10234" max="10234" width="8.140625" style="1" customWidth="1"/>
    <col min="10235" max="10235" width="12.85546875" style="1" customWidth="1"/>
    <col min="10236" max="10236" width="10.28515625" style="1" customWidth="1"/>
    <col min="10237" max="10237" width="4.5703125" style="1" bestFit="1" customWidth="1"/>
    <col min="10238" max="10238" width="17.7109375" style="1" customWidth="1"/>
    <col min="10239" max="10239" width="16.7109375" style="1" customWidth="1"/>
    <col min="10240" max="10240" width="14.85546875" style="1" customWidth="1"/>
    <col min="10241" max="10241" width="14.7109375" style="1" customWidth="1"/>
    <col min="10242" max="10242" width="15.85546875" style="1" customWidth="1"/>
    <col min="10243" max="10243" width="16.140625" style="1" bestFit="1" customWidth="1"/>
    <col min="10244" max="10244" width="16.28515625" style="1" bestFit="1" customWidth="1"/>
    <col min="10245" max="10245" width="13" style="1" bestFit="1" customWidth="1"/>
    <col min="10246" max="10246" width="14.5703125" style="1" bestFit="1" customWidth="1"/>
    <col min="10247" max="10247" width="10" style="1" bestFit="1" customWidth="1"/>
    <col min="10248" max="10249" width="12.140625" style="1" bestFit="1" customWidth="1"/>
    <col min="10250" max="10250" width="5.28515625" style="1" customWidth="1"/>
    <col min="10251" max="10251" width="14" style="1" bestFit="1" customWidth="1"/>
    <col min="10252" max="10253" width="13" style="1" bestFit="1" customWidth="1"/>
    <col min="10254" max="10254" width="12.140625" style="1" bestFit="1" customWidth="1"/>
    <col min="10255" max="10256" width="11" style="1" bestFit="1" customWidth="1"/>
    <col min="10257" max="10257" width="7.5703125" style="1" bestFit="1" customWidth="1"/>
    <col min="10258" max="10485" width="9.140625" style="1"/>
    <col min="10486" max="10486" width="4.85546875" style="1" customWidth="1"/>
    <col min="10487" max="10487" width="1.42578125" style="1" customWidth="1"/>
    <col min="10488" max="10488" width="7.28515625" style="1" customWidth="1"/>
    <col min="10489" max="10489" width="1.5703125" style="1" customWidth="1"/>
    <col min="10490" max="10490" width="8.140625" style="1" customWidth="1"/>
    <col min="10491" max="10491" width="12.85546875" style="1" customWidth="1"/>
    <col min="10492" max="10492" width="10.28515625" style="1" customWidth="1"/>
    <col min="10493" max="10493" width="4.5703125" style="1" bestFit="1" customWidth="1"/>
    <col min="10494" max="10494" width="17.7109375" style="1" customWidth="1"/>
    <col min="10495" max="10495" width="16.7109375" style="1" customWidth="1"/>
    <col min="10496" max="10496" width="14.85546875" style="1" customWidth="1"/>
    <col min="10497" max="10497" width="14.7109375" style="1" customWidth="1"/>
    <col min="10498" max="10498" width="15.85546875" style="1" customWidth="1"/>
    <col min="10499" max="10499" width="16.140625" style="1" bestFit="1" customWidth="1"/>
    <col min="10500" max="10500" width="16.28515625" style="1" bestFit="1" customWidth="1"/>
    <col min="10501" max="10501" width="13" style="1" bestFit="1" customWidth="1"/>
    <col min="10502" max="10502" width="14.5703125" style="1" bestFit="1" customWidth="1"/>
    <col min="10503" max="10503" width="10" style="1" bestFit="1" customWidth="1"/>
    <col min="10504" max="10505" width="12.140625" style="1" bestFit="1" customWidth="1"/>
    <col min="10506" max="10506" width="5.28515625" style="1" customWidth="1"/>
    <col min="10507" max="10507" width="14" style="1" bestFit="1" customWidth="1"/>
    <col min="10508" max="10509" width="13" style="1" bestFit="1" customWidth="1"/>
    <col min="10510" max="10510" width="12.140625" style="1" bestFit="1" customWidth="1"/>
    <col min="10511" max="10512" width="11" style="1" bestFit="1" customWidth="1"/>
    <col min="10513" max="10513" width="7.5703125" style="1" bestFit="1" customWidth="1"/>
    <col min="10514" max="10741" width="9.140625" style="1"/>
    <col min="10742" max="10742" width="4.85546875" style="1" customWidth="1"/>
    <col min="10743" max="10743" width="1.42578125" style="1" customWidth="1"/>
    <col min="10744" max="10744" width="7.28515625" style="1" customWidth="1"/>
    <col min="10745" max="10745" width="1.5703125" style="1" customWidth="1"/>
    <col min="10746" max="10746" width="8.140625" style="1" customWidth="1"/>
    <col min="10747" max="10747" width="12.85546875" style="1" customWidth="1"/>
    <col min="10748" max="10748" width="10.28515625" style="1" customWidth="1"/>
    <col min="10749" max="10749" width="4.5703125" style="1" bestFit="1" customWidth="1"/>
    <col min="10750" max="10750" width="17.7109375" style="1" customWidth="1"/>
    <col min="10751" max="10751" width="16.7109375" style="1" customWidth="1"/>
    <col min="10752" max="10752" width="14.85546875" style="1" customWidth="1"/>
    <col min="10753" max="10753" width="14.7109375" style="1" customWidth="1"/>
    <col min="10754" max="10754" width="15.85546875" style="1" customWidth="1"/>
    <col min="10755" max="10755" width="16.140625" style="1" bestFit="1" customWidth="1"/>
    <col min="10756" max="10756" width="16.28515625" style="1" bestFit="1" customWidth="1"/>
    <col min="10757" max="10757" width="13" style="1" bestFit="1" customWidth="1"/>
    <col min="10758" max="10758" width="14.5703125" style="1" bestFit="1" customWidth="1"/>
    <col min="10759" max="10759" width="10" style="1" bestFit="1" customWidth="1"/>
    <col min="10760" max="10761" width="12.140625" style="1" bestFit="1" customWidth="1"/>
    <col min="10762" max="10762" width="5.28515625" style="1" customWidth="1"/>
    <col min="10763" max="10763" width="14" style="1" bestFit="1" customWidth="1"/>
    <col min="10764" max="10765" width="13" style="1" bestFit="1" customWidth="1"/>
    <col min="10766" max="10766" width="12.140625" style="1" bestFit="1" customWidth="1"/>
    <col min="10767" max="10768" width="11" style="1" bestFit="1" customWidth="1"/>
    <col min="10769" max="10769" width="7.5703125" style="1" bestFit="1" customWidth="1"/>
    <col min="10770" max="10997" width="9.140625" style="1"/>
    <col min="10998" max="10998" width="4.85546875" style="1" customWidth="1"/>
    <col min="10999" max="10999" width="1.42578125" style="1" customWidth="1"/>
    <col min="11000" max="11000" width="7.28515625" style="1" customWidth="1"/>
    <col min="11001" max="11001" width="1.5703125" style="1" customWidth="1"/>
    <col min="11002" max="11002" width="8.140625" style="1" customWidth="1"/>
    <col min="11003" max="11003" width="12.85546875" style="1" customWidth="1"/>
    <col min="11004" max="11004" width="10.28515625" style="1" customWidth="1"/>
    <col min="11005" max="11005" width="4.5703125" style="1" bestFit="1" customWidth="1"/>
    <col min="11006" max="11006" width="17.7109375" style="1" customWidth="1"/>
    <col min="11007" max="11007" width="16.7109375" style="1" customWidth="1"/>
    <col min="11008" max="11008" width="14.85546875" style="1" customWidth="1"/>
    <col min="11009" max="11009" width="14.7109375" style="1" customWidth="1"/>
    <col min="11010" max="11010" width="15.85546875" style="1" customWidth="1"/>
    <col min="11011" max="11011" width="16.140625" style="1" bestFit="1" customWidth="1"/>
    <col min="11012" max="11012" width="16.28515625" style="1" bestFit="1" customWidth="1"/>
    <col min="11013" max="11013" width="13" style="1" bestFit="1" customWidth="1"/>
    <col min="11014" max="11014" width="14.5703125" style="1" bestFit="1" customWidth="1"/>
    <col min="11015" max="11015" width="10" style="1" bestFit="1" customWidth="1"/>
    <col min="11016" max="11017" width="12.140625" style="1" bestFit="1" customWidth="1"/>
    <col min="11018" max="11018" width="5.28515625" style="1" customWidth="1"/>
    <col min="11019" max="11019" width="14" style="1" bestFit="1" customWidth="1"/>
    <col min="11020" max="11021" width="13" style="1" bestFit="1" customWidth="1"/>
    <col min="11022" max="11022" width="12.140625" style="1" bestFit="1" customWidth="1"/>
    <col min="11023" max="11024" width="11" style="1" bestFit="1" customWidth="1"/>
    <col min="11025" max="11025" width="7.5703125" style="1" bestFit="1" customWidth="1"/>
    <col min="11026" max="11253" width="9.140625" style="1"/>
    <col min="11254" max="11254" width="4.85546875" style="1" customWidth="1"/>
    <col min="11255" max="11255" width="1.42578125" style="1" customWidth="1"/>
    <col min="11256" max="11256" width="7.28515625" style="1" customWidth="1"/>
    <col min="11257" max="11257" width="1.5703125" style="1" customWidth="1"/>
    <col min="11258" max="11258" width="8.140625" style="1" customWidth="1"/>
    <col min="11259" max="11259" width="12.85546875" style="1" customWidth="1"/>
    <col min="11260" max="11260" width="10.28515625" style="1" customWidth="1"/>
    <col min="11261" max="11261" width="4.5703125" style="1" bestFit="1" customWidth="1"/>
    <col min="11262" max="11262" width="17.7109375" style="1" customWidth="1"/>
    <col min="11263" max="11263" width="16.7109375" style="1" customWidth="1"/>
    <col min="11264" max="11264" width="14.85546875" style="1" customWidth="1"/>
    <col min="11265" max="11265" width="14.7109375" style="1" customWidth="1"/>
    <col min="11266" max="11266" width="15.85546875" style="1" customWidth="1"/>
    <col min="11267" max="11267" width="16.140625" style="1" bestFit="1" customWidth="1"/>
    <col min="11268" max="11268" width="16.28515625" style="1" bestFit="1" customWidth="1"/>
    <col min="11269" max="11269" width="13" style="1" bestFit="1" customWidth="1"/>
    <col min="11270" max="11270" width="14.5703125" style="1" bestFit="1" customWidth="1"/>
    <col min="11271" max="11271" width="10" style="1" bestFit="1" customWidth="1"/>
    <col min="11272" max="11273" width="12.140625" style="1" bestFit="1" customWidth="1"/>
    <col min="11274" max="11274" width="5.28515625" style="1" customWidth="1"/>
    <col min="11275" max="11275" width="14" style="1" bestFit="1" customWidth="1"/>
    <col min="11276" max="11277" width="13" style="1" bestFit="1" customWidth="1"/>
    <col min="11278" max="11278" width="12.140625" style="1" bestFit="1" customWidth="1"/>
    <col min="11279" max="11280" width="11" style="1" bestFit="1" customWidth="1"/>
    <col min="11281" max="11281" width="7.5703125" style="1" bestFit="1" customWidth="1"/>
    <col min="11282" max="11509" width="9.140625" style="1"/>
    <col min="11510" max="11510" width="4.85546875" style="1" customWidth="1"/>
    <col min="11511" max="11511" width="1.42578125" style="1" customWidth="1"/>
    <col min="11512" max="11512" width="7.28515625" style="1" customWidth="1"/>
    <col min="11513" max="11513" width="1.5703125" style="1" customWidth="1"/>
    <col min="11514" max="11514" width="8.140625" style="1" customWidth="1"/>
    <col min="11515" max="11515" width="12.85546875" style="1" customWidth="1"/>
    <col min="11516" max="11516" width="10.28515625" style="1" customWidth="1"/>
    <col min="11517" max="11517" width="4.5703125" style="1" bestFit="1" customWidth="1"/>
    <col min="11518" max="11518" width="17.7109375" style="1" customWidth="1"/>
    <col min="11519" max="11519" width="16.7109375" style="1" customWidth="1"/>
    <col min="11520" max="11520" width="14.85546875" style="1" customWidth="1"/>
    <col min="11521" max="11521" width="14.7109375" style="1" customWidth="1"/>
    <col min="11522" max="11522" width="15.85546875" style="1" customWidth="1"/>
    <col min="11523" max="11523" width="16.140625" style="1" bestFit="1" customWidth="1"/>
    <col min="11524" max="11524" width="16.28515625" style="1" bestFit="1" customWidth="1"/>
    <col min="11525" max="11525" width="13" style="1" bestFit="1" customWidth="1"/>
    <col min="11526" max="11526" width="14.5703125" style="1" bestFit="1" customWidth="1"/>
    <col min="11527" max="11527" width="10" style="1" bestFit="1" customWidth="1"/>
    <col min="11528" max="11529" width="12.140625" style="1" bestFit="1" customWidth="1"/>
    <col min="11530" max="11530" width="5.28515625" style="1" customWidth="1"/>
    <col min="11531" max="11531" width="14" style="1" bestFit="1" customWidth="1"/>
    <col min="11532" max="11533" width="13" style="1" bestFit="1" customWidth="1"/>
    <col min="11534" max="11534" width="12.140625" style="1" bestFit="1" customWidth="1"/>
    <col min="11535" max="11536" width="11" style="1" bestFit="1" customWidth="1"/>
    <col min="11537" max="11537" width="7.5703125" style="1" bestFit="1" customWidth="1"/>
    <col min="11538" max="11765" width="9.140625" style="1"/>
    <col min="11766" max="11766" width="4.85546875" style="1" customWidth="1"/>
    <col min="11767" max="11767" width="1.42578125" style="1" customWidth="1"/>
    <col min="11768" max="11768" width="7.28515625" style="1" customWidth="1"/>
    <col min="11769" max="11769" width="1.5703125" style="1" customWidth="1"/>
    <col min="11770" max="11770" width="8.140625" style="1" customWidth="1"/>
    <col min="11771" max="11771" width="12.85546875" style="1" customWidth="1"/>
    <col min="11772" max="11772" width="10.28515625" style="1" customWidth="1"/>
    <col min="11773" max="11773" width="4.5703125" style="1" bestFit="1" customWidth="1"/>
    <col min="11774" max="11774" width="17.7109375" style="1" customWidth="1"/>
    <col min="11775" max="11775" width="16.7109375" style="1" customWidth="1"/>
    <col min="11776" max="11776" width="14.85546875" style="1" customWidth="1"/>
    <col min="11777" max="11777" width="14.7109375" style="1" customWidth="1"/>
    <col min="11778" max="11778" width="15.85546875" style="1" customWidth="1"/>
    <col min="11779" max="11779" width="16.140625" style="1" bestFit="1" customWidth="1"/>
    <col min="11780" max="11780" width="16.28515625" style="1" bestFit="1" customWidth="1"/>
    <col min="11781" max="11781" width="13" style="1" bestFit="1" customWidth="1"/>
    <col min="11782" max="11782" width="14.5703125" style="1" bestFit="1" customWidth="1"/>
    <col min="11783" max="11783" width="10" style="1" bestFit="1" customWidth="1"/>
    <col min="11784" max="11785" width="12.140625" style="1" bestFit="1" customWidth="1"/>
    <col min="11786" max="11786" width="5.28515625" style="1" customWidth="1"/>
    <col min="11787" max="11787" width="14" style="1" bestFit="1" customWidth="1"/>
    <col min="11788" max="11789" width="13" style="1" bestFit="1" customWidth="1"/>
    <col min="11790" max="11790" width="12.140625" style="1" bestFit="1" customWidth="1"/>
    <col min="11791" max="11792" width="11" style="1" bestFit="1" customWidth="1"/>
    <col min="11793" max="11793" width="7.5703125" style="1" bestFit="1" customWidth="1"/>
    <col min="11794" max="12021" width="9.140625" style="1"/>
    <col min="12022" max="12022" width="4.85546875" style="1" customWidth="1"/>
    <col min="12023" max="12023" width="1.42578125" style="1" customWidth="1"/>
    <col min="12024" max="12024" width="7.28515625" style="1" customWidth="1"/>
    <col min="12025" max="12025" width="1.5703125" style="1" customWidth="1"/>
    <col min="12026" max="12026" width="8.140625" style="1" customWidth="1"/>
    <col min="12027" max="12027" width="12.85546875" style="1" customWidth="1"/>
    <col min="12028" max="12028" width="10.28515625" style="1" customWidth="1"/>
    <col min="12029" max="12029" width="4.5703125" style="1" bestFit="1" customWidth="1"/>
    <col min="12030" max="12030" width="17.7109375" style="1" customWidth="1"/>
    <col min="12031" max="12031" width="16.7109375" style="1" customWidth="1"/>
    <col min="12032" max="12032" width="14.85546875" style="1" customWidth="1"/>
    <col min="12033" max="12033" width="14.7109375" style="1" customWidth="1"/>
    <col min="12034" max="12034" width="15.85546875" style="1" customWidth="1"/>
    <col min="12035" max="12035" width="16.140625" style="1" bestFit="1" customWidth="1"/>
    <col min="12036" max="12036" width="16.28515625" style="1" bestFit="1" customWidth="1"/>
    <col min="12037" max="12037" width="13" style="1" bestFit="1" customWidth="1"/>
    <col min="12038" max="12038" width="14.5703125" style="1" bestFit="1" customWidth="1"/>
    <col min="12039" max="12039" width="10" style="1" bestFit="1" customWidth="1"/>
    <col min="12040" max="12041" width="12.140625" style="1" bestFit="1" customWidth="1"/>
    <col min="12042" max="12042" width="5.28515625" style="1" customWidth="1"/>
    <col min="12043" max="12043" width="14" style="1" bestFit="1" customWidth="1"/>
    <col min="12044" max="12045" width="13" style="1" bestFit="1" customWidth="1"/>
    <col min="12046" max="12046" width="12.140625" style="1" bestFit="1" customWidth="1"/>
    <col min="12047" max="12048" width="11" style="1" bestFit="1" customWidth="1"/>
    <col min="12049" max="12049" width="7.5703125" style="1" bestFit="1" customWidth="1"/>
    <col min="12050" max="12277" width="9.140625" style="1"/>
    <col min="12278" max="12278" width="4.85546875" style="1" customWidth="1"/>
    <col min="12279" max="12279" width="1.42578125" style="1" customWidth="1"/>
    <col min="12280" max="12280" width="7.28515625" style="1" customWidth="1"/>
    <col min="12281" max="12281" width="1.5703125" style="1" customWidth="1"/>
    <col min="12282" max="12282" width="8.140625" style="1" customWidth="1"/>
    <col min="12283" max="12283" width="12.85546875" style="1" customWidth="1"/>
    <col min="12284" max="12284" width="10.28515625" style="1" customWidth="1"/>
    <col min="12285" max="12285" width="4.5703125" style="1" bestFit="1" customWidth="1"/>
    <col min="12286" max="12286" width="17.7109375" style="1" customWidth="1"/>
    <col min="12287" max="12287" width="16.7109375" style="1" customWidth="1"/>
    <col min="12288" max="12288" width="14.85546875" style="1" customWidth="1"/>
    <col min="12289" max="12289" width="14.7109375" style="1" customWidth="1"/>
    <col min="12290" max="12290" width="15.85546875" style="1" customWidth="1"/>
    <col min="12291" max="12291" width="16.140625" style="1" bestFit="1" customWidth="1"/>
    <col min="12292" max="12292" width="16.28515625" style="1" bestFit="1" customWidth="1"/>
    <col min="12293" max="12293" width="13" style="1" bestFit="1" customWidth="1"/>
    <col min="12294" max="12294" width="14.5703125" style="1" bestFit="1" customWidth="1"/>
    <col min="12295" max="12295" width="10" style="1" bestFit="1" customWidth="1"/>
    <col min="12296" max="12297" width="12.140625" style="1" bestFit="1" customWidth="1"/>
    <col min="12298" max="12298" width="5.28515625" style="1" customWidth="1"/>
    <col min="12299" max="12299" width="14" style="1" bestFit="1" customWidth="1"/>
    <col min="12300" max="12301" width="13" style="1" bestFit="1" customWidth="1"/>
    <col min="12302" max="12302" width="12.140625" style="1" bestFit="1" customWidth="1"/>
    <col min="12303" max="12304" width="11" style="1" bestFit="1" customWidth="1"/>
    <col min="12305" max="12305" width="7.5703125" style="1" bestFit="1" customWidth="1"/>
    <col min="12306" max="12533" width="9.140625" style="1"/>
    <col min="12534" max="12534" width="4.85546875" style="1" customWidth="1"/>
    <col min="12535" max="12535" width="1.42578125" style="1" customWidth="1"/>
    <col min="12536" max="12536" width="7.28515625" style="1" customWidth="1"/>
    <col min="12537" max="12537" width="1.5703125" style="1" customWidth="1"/>
    <col min="12538" max="12538" width="8.140625" style="1" customWidth="1"/>
    <col min="12539" max="12539" width="12.85546875" style="1" customWidth="1"/>
    <col min="12540" max="12540" width="10.28515625" style="1" customWidth="1"/>
    <col min="12541" max="12541" width="4.5703125" style="1" bestFit="1" customWidth="1"/>
    <col min="12542" max="12542" width="17.7109375" style="1" customWidth="1"/>
    <col min="12543" max="12543" width="16.7109375" style="1" customWidth="1"/>
    <col min="12544" max="12544" width="14.85546875" style="1" customWidth="1"/>
    <col min="12545" max="12545" width="14.7109375" style="1" customWidth="1"/>
    <col min="12546" max="12546" width="15.85546875" style="1" customWidth="1"/>
    <col min="12547" max="12547" width="16.140625" style="1" bestFit="1" customWidth="1"/>
    <col min="12548" max="12548" width="16.28515625" style="1" bestFit="1" customWidth="1"/>
    <col min="12549" max="12549" width="13" style="1" bestFit="1" customWidth="1"/>
    <col min="12550" max="12550" width="14.5703125" style="1" bestFit="1" customWidth="1"/>
    <col min="12551" max="12551" width="10" style="1" bestFit="1" customWidth="1"/>
    <col min="12552" max="12553" width="12.140625" style="1" bestFit="1" customWidth="1"/>
    <col min="12554" max="12554" width="5.28515625" style="1" customWidth="1"/>
    <col min="12555" max="12555" width="14" style="1" bestFit="1" customWidth="1"/>
    <col min="12556" max="12557" width="13" style="1" bestFit="1" customWidth="1"/>
    <col min="12558" max="12558" width="12.140625" style="1" bestFit="1" customWidth="1"/>
    <col min="12559" max="12560" width="11" style="1" bestFit="1" customWidth="1"/>
    <col min="12561" max="12561" width="7.5703125" style="1" bestFit="1" customWidth="1"/>
    <col min="12562" max="12789" width="9.140625" style="1"/>
    <col min="12790" max="12790" width="4.85546875" style="1" customWidth="1"/>
    <col min="12791" max="12791" width="1.42578125" style="1" customWidth="1"/>
    <col min="12792" max="12792" width="7.28515625" style="1" customWidth="1"/>
    <col min="12793" max="12793" width="1.5703125" style="1" customWidth="1"/>
    <col min="12794" max="12794" width="8.140625" style="1" customWidth="1"/>
    <col min="12795" max="12795" width="12.85546875" style="1" customWidth="1"/>
    <col min="12796" max="12796" width="10.28515625" style="1" customWidth="1"/>
    <col min="12797" max="12797" width="4.5703125" style="1" bestFit="1" customWidth="1"/>
    <col min="12798" max="12798" width="17.7109375" style="1" customWidth="1"/>
    <col min="12799" max="12799" width="16.7109375" style="1" customWidth="1"/>
    <col min="12800" max="12800" width="14.85546875" style="1" customWidth="1"/>
    <col min="12801" max="12801" width="14.7109375" style="1" customWidth="1"/>
    <col min="12802" max="12802" width="15.85546875" style="1" customWidth="1"/>
    <col min="12803" max="12803" width="16.140625" style="1" bestFit="1" customWidth="1"/>
    <col min="12804" max="12804" width="16.28515625" style="1" bestFit="1" customWidth="1"/>
    <col min="12805" max="12805" width="13" style="1" bestFit="1" customWidth="1"/>
    <col min="12806" max="12806" width="14.5703125" style="1" bestFit="1" customWidth="1"/>
    <col min="12807" max="12807" width="10" style="1" bestFit="1" customWidth="1"/>
    <col min="12808" max="12809" width="12.140625" style="1" bestFit="1" customWidth="1"/>
    <col min="12810" max="12810" width="5.28515625" style="1" customWidth="1"/>
    <col min="12811" max="12811" width="14" style="1" bestFit="1" customWidth="1"/>
    <col min="12812" max="12813" width="13" style="1" bestFit="1" customWidth="1"/>
    <col min="12814" max="12814" width="12.140625" style="1" bestFit="1" customWidth="1"/>
    <col min="12815" max="12816" width="11" style="1" bestFit="1" customWidth="1"/>
    <col min="12817" max="12817" width="7.5703125" style="1" bestFit="1" customWidth="1"/>
    <col min="12818" max="13045" width="9.140625" style="1"/>
    <col min="13046" max="13046" width="4.85546875" style="1" customWidth="1"/>
    <col min="13047" max="13047" width="1.42578125" style="1" customWidth="1"/>
    <col min="13048" max="13048" width="7.28515625" style="1" customWidth="1"/>
    <col min="13049" max="13049" width="1.5703125" style="1" customWidth="1"/>
    <col min="13050" max="13050" width="8.140625" style="1" customWidth="1"/>
    <col min="13051" max="13051" width="12.85546875" style="1" customWidth="1"/>
    <col min="13052" max="13052" width="10.28515625" style="1" customWidth="1"/>
    <col min="13053" max="13053" width="4.5703125" style="1" bestFit="1" customWidth="1"/>
    <col min="13054" max="13054" width="17.7109375" style="1" customWidth="1"/>
    <col min="13055" max="13055" width="16.7109375" style="1" customWidth="1"/>
    <col min="13056" max="13056" width="14.85546875" style="1" customWidth="1"/>
    <col min="13057" max="13057" width="14.7109375" style="1" customWidth="1"/>
    <col min="13058" max="13058" width="15.85546875" style="1" customWidth="1"/>
    <col min="13059" max="13059" width="16.140625" style="1" bestFit="1" customWidth="1"/>
    <col min="13060" max="13060" width="16.28515625" style="1" bestFit="1" customWidth="1"/>
    <col min="13061" max="13061" width="13" style="1" bestFit="1" customWidth="1"/>
    <col min="13062" max="13062" width="14.5703125" style="1" bestFit="1" customWidth="1"/>
    <col min="13063" max="13063" width="10" style="1" bestFit="1" customWidth="1"/>
    <col min="13064" max="13065" width="12.140625" style="1" bestFit="1" customWidth="1"/>
    <col min="13066" max="13066" width="5.28515625" style="1" customWidth="1"/>
    <col min="13067" max="13067" width="14" style="1" bestFit="1" customWidth="1"/>
    <col min="13068" max="13069" width="13" style="1" bestFit="1" customWidth="1"/>
    <col min="13070" max="13070" width="12.140625" style="1" bestFit="1" customWidth="1"/>
    <col min="13071" max="13072" width="11" style="1" bestFit="1" customWidth="1"/>
    <col min="13073" max="13073" width="7.5703125" style="1" bestFit="1" customWidth="1"/>
    <col min="13074" max="13301" width="9.140625" style="1"/>
    <col min="13302" max="13302" width="4.85546875" style="1" customWidth="1"/>
    <col min="13303" max="13303" width="1.42578125" style="1" customWidth="1"/>
    <col min="13304" max="13304" width="7.28515625" style="1" customWidth="1"/>
    <col min="13305" max="13305" width="1.5703125" style="1" customWidth="1"/>
    <col min="13306" max="13306" width="8.140625" style="1" customWidth="1"/>
    <col min="13307" max="13307" width="12.85546875" style="1" customWidth="1"/>
    <col min="13308" max="13308" width="10.28515625" style="1" customWidth="1"/>
    <col min="13309" max="13309" width="4.5703125" style="1" bestFit="1" customWidth="1"/>
    <col min="13310" max="13310" width="17.7109375" style="1" customWidth="1"/>
    <col min="13311" max="13311" width="16.7109375" style="1" customWidth="1"/>
    <col min="13312" max="13312" width="14.85546875" style="1" customWidth="1"/>
    <col min="13313" max="13313" width="14.7109375" style="1" customWidth="1"/>
    <col min="13314" max="13314" width="15.85546875" style="1" customWidth="1"/>
    <col min="13315" max="13315" width="16.140625" style="1" bestFit="1" customWidth="1"/>
    <col min="13316" max="13316" width="16.28515625" style="1" bestFit="1" customWidth="1"/>
    <col min="13317" max="13317" width="13" style="1" bestFit="1" customWidth="1"/>
    <col min="13318" max="13318" width="14.5703125" style="1" bestFit="1" customWidth="1"/>
    <col min="13319" max="13319" width="10" style="1" bestFit="1" customWidth="1"/>
    <col min="13320" max="13321" width="12.140625" style="1" bestFit="1" customWidth="1"/>
    <col min="13322" max="13322" width="5.28515625" style="1" customWidth="1"/>
    <col min="13323" max="13323" width="14" style="1" bestFit="1" customWidth="1"/>
    <col min="13324" max="13325" width="13" style="1" bestFit="1" customWidth="1"/>
    <col min="13326" max="13326" width="12.140625" style="1" bestFit="1" customWidth="1"/>
    <col min="13327" max="13328" width="11" style="1" bestFit="1" customWidth="1"/>
    <col min="13329" max="13329" width="7.5703125" style="1" bestFit="1" customWidth="1"/>
    <col min="13330" max="13557" width="9.140625" style="1"/>
    <col min="13558" max="13558" width="4.85546875" style="1" customWidth="1"/>
    <col min="13559" max="13559" width="1.42578125" style="1" customWidth="1"/>
    <col min="13560" max="13560" width="7.28515625" style="1" customWidth="1"/>
    <col min="13561" max="13561" width="1.5703125" style="1" customWidth="1"/>
    <col min="13562" max="13562" width="8.140625" style="1" customWidth="1"/>
    <col min="13563" max="13563" width="12.85546875" style="1" customWidth="1"/>
    <col min="13564" max="13564" width="10.28515625" style="1" customWidth="1"/>
    <col min="13565" max="13565" width="4.5703125" style="1" bestFit="1" customWidth="1"/>
    <col min="13566" max="13566" width="17.7109375" style="1" customWidth="1"/>
    <col min="13567" max="13567" width="16.7109375" style="1" customWidth="1"/>
    <col min="13568" max="13568" width="14.85546875" style="1" customWidth="1"/>
    <col min="13569" max="13569" width="14.7109375" style="1" customWidth="1"/>
    <col min="13570" max="13570" width="15.85546875" style="1" customWidth="1"/>
    <col min="13571" max="13571" width="16.140625" style="1" bestFit="1" customWidth="1"/>
    <col min="13572" max="13572" width="16.28515625" style="1" bestFit="1" customWidth="1"/>
    <col min="13573" max="13573" width="13" style="1" bestFit="1" customWidth="1"/>
    <col min="13574" max="13574" width="14.5703125" style="1" bestFit="1" customWidth="1"/>
    <col min="13575" max="13575" width="10" style="1" bestFit="1" customWidth="1"/>
    <col min="13576" max="13577" width="12.140625" style="1" bestFit="1" customWidth="1"/>
    <col min="13578" max="13578" width="5.28515625" style="1" customWidth="1"/>
    <col min="13579" max="13579" width="14" style="1" bestFit="1" customWidth="1"/>
    <col min="13580" max="13581" width="13" style="1" bestFit="1" customWidth="1"/>
    <col min="13582" max="13582" width="12.140625" style="1" bestFit="1" customWidth="1"/>
    <col min="13583" max="13584" width="11" style="1" bestFit="1" customWidth="1"/>
    <col min="13585" max="13585" width="7.5703125" style="1" bestFit="1" customWidth="1"/>
    <col min="13586" max="13813" width="9.140625" style="1"/>
    <col min="13814" max="13814" width="4.85546875" style="1" customWidth="1"/>
    <col min="13815" max="13815" width="1.42578125" style="1" customWidth="1"/>
    <col min="13816" max="13816" width="7.28515625" style="1" customWidth="1"/>
    <col min="13817" max="13817" width="1.5703125" style="1" customWidth="1"/>
    <col min="13818" max="13818" width="8.140625" style="1" customWidth="1"/>
    <col min="13819" max="13819" width="12.85546875" style="1" customWidth="1"/>
    <col min="13820" max="13820" width="10.28515625" style="1" customWidth="1"/>
    <col min="13821" max="13821" width="4.5703125" style="1" bestFit="1" customWidth="1"/>
    <col min="13822" max="13822" width="17.7109375" style="1" customWidth="1"/>
    <col min="13823" max="13823" width="16.7109375" style="1" customWidth="1"/>
    <col min="13824" max="13824" width="14.85546875" style="1" customWidth="1"/>
    <col min="13825" max="13825" width="14.7109375" style="1" customWidth="1"/>
    <col min="13826" max="13826" width="15.85546875" style="1" customWidth="1"/>
    <col min="13827" max="13827" width="16.140625" style="1" bestFit="1" customWidth="1"/>
    <col min="13828" max="13828" width="16.28515625" style="1" bestFit="1" customWidth="1"/>
    <col min="13829" max="13829" width="13" style="1" bestFit="1" customWidth="1"/>
    <col min="13830" max="13830" width="14.5703125" style="1" bestFit="1" customWidth="1"/>
    <col min="13831" max="13831" width="10" style="1" bestFit="1" customWidth="1"/>
    <col min="13832" max="13833" width="12.140625" style="1" bestFit="1" customWidth="1"/>
    <col min="13834" max="13834" width="5.28515625" style="1" customWidth="1"/>
    <col min="13835" max="13835" width="14" style="1" bestFit="1" customWidth="1"/>
    <col min="13836" max="13837" width="13" style="1" bestFit="1" customWidth="1"/>
    <col min="13838" max="13838" width="12.140625" style="1" bestFit="1" customWidth="1"/>
    <col min="13839" max="13840" width="11" style="1" bestFit="1" customWidth="1"/>
    <col min="13841" max="13841" width="7.5703125" style="1" bestFit="1" customWidth="1"/>
    <col min="13842" max="14069" width="9.140625" style="1"/>
    <col min="14070" max="14070" width="4.85546875" style="1" customWidth="1"/>
    <col min="14071" max="14071" width="1.42578125" style="1" customWidth="1"/>
    <col min="14072" max="14072" width="7.28515625" style="1" customWidth="1"/>
    <col min="14073" max="14073" width="1.5703125" style="1" customWidth="1"/>
    <col min="14074" max="14074" width="8.140625" style="1" customWidth="1"/>
    <col min="14075" max="14075" width="12.85546875" style="1" customWidth="1"/>
    <col min="14076" max="14076" width="10.28515625" style="1" customWidth="1"/>
    <col min="14077" max="14077" width="4.5703125" style="1" bestFit="1" customWidth="1"/>
    <col min="14078" max="14078" width="17.7109375" style="1" customWidth="1"/>
    <col min="14079" max="14079" width="16.7109375" style="1" customWidth="1"/>
    <col min="14080" max="14080" width="14.85546875" style="1" customWidth="1"/>
    <col min="14081" max="14081" width="14.7109375" style="1" customWidth="1"/>
    <col min="14082" max="14082" width="15.85546875" style="1" customWidth="1"/>
    <col min="14083" max="14083" width="16.140625" style="1" bestFit="1" customWidth="1"/>
    <col min="14084" max="14084" width="16.28515625" style="1" bestFit="1" customWidth="1"/>
    <col min="14085" max="14085" width="13" style="1" bestFit="1" customWidth="1"/>
    <col min="14086" max="14086" width="14.5703125" style="1" bestFit="1" customWidth="1"/>
    <col min="14087" max="14087" width="10" style="1" bestFit="1" customWidth="1"/>
    <col min="14088" max="14089" width="12.140625" style="1" bestFit="1" customWidth="1"/>
    <col min="14090" max="14090" width="5.28515625" style="1" customWidth="1"/>
    <col min="14091" max="14091" width="14" style="1" bestFit="1" customWidth="1"/>
    <col min="14092" max="14093" width="13" style="1" bestFit="1" customWidth="1"/>
    <col min="14094" max="14094" width="12.140625" style="1" bestFit="1" customWidth="1"/>
    <col min="14095" max="14096" width="11" style="1" bestFit="1" customWidth="1"/>
    <col min="14097" max="14097" width="7.5703125" style="1" bestFit="1" customWidth="1"/>
    <col min="14098" max="14325" width="9.140625" style="1"/>
    <col min="14326" max="14326" width="4.85546875" style="1" customWidth="1"/>
    <col min="14327" max="14327" width="1.42578125" style="1" customWidth="1"/>
    <col min="14328" max="14328" width="7.28515625" style="1" customWidth="1"/>
    <col min="14329" max="14329" width="1.5703125" style="1" customWidth="1"/>
    <col min="14330" max="14330" width="8.140625" style="1" customWidth="1"/>
    <col min="14331" max="14331" width="12.85546875" style="1" customWidth="1"/>
    <col min="14332" max="14332" width="10.28515625" style="1" customWidth="1"/>
    <col min="14333" max="14333" width="4.5703125" style="1" bestFit="1" customWidth="1"/>
    <col min="14334" max="14334" width="17.7109375" style="1" customWidth="1"/>
    <col min="14335" max="14335" width="16.7109375" style="1" customWidth="1"/>
    <col min="14336" max="14336" width="14.85546875" style="1" customWidth="1"/>
    <col min="14337" max="14337" width="14.7109375" style="1" customWidth="1"/>
    <col min="14338" max="14338" width="15.85546875" style="1" customWidth="1"/>
    <col min="14339" max="14339" width="16.140625" style="1" bestFit="1" customWidth="1"/>
    <col min="14340" max="14340" width="16.28515625" style="1" bestFit="1" customWidth="1"/>
    <col min="14341" max="14341" width="13" style="1" bestFit="1" customWidth="1"/>
    <col min="14342" max="14342" width="14.5703125" style="1" bestFit="1" customWidth="1"/>
    <col min="14343" max="14343" width="10" style="1" bestFit="1" customWidth="1"/>
    <col min="14344" max="14345" width="12.140625" style="1" bestFit="1" customWidth="1"/>
    <col min="14346" max="14346" width="5.28515625" style="1" customWidth="1"/>
    <col min="14347" max="14347" width="14" style="1" bestFit="1" customWidth="1"/>
    <col min="14348" max="14349" width="13" style="1" bestFit="1" customWidth="1"/>
    <col min="14350" max="14350" width="12.140625" style="1" bestFit="1" customWidth="1"/>
    <col min="14351" max="14352" width="11" style="1" bestFit="1" customWidth="1"/>
    <col min="14353" max="14353" width="7.5703125" style="1" bestFit="1" customWidth="1"/>
    <col min="14354" max="14581" width="9.140625" style="1"/>
    <col min="14582" max="14582" width="4.85546875" style="1" customWidth="1"/>
    <col min="14583" max="14583" width="1.42578125" style="1" customWidth="1"/>
    <col min="14584" max="14584" width="7.28515625" style="1" customWidth="1"/>
    <col min="14585" max="14585" width="1.5703125" style="1" customWidth="1"/>
    <col min="14586" max="14586" width="8.140625" style="1" customWidth="1"/>
    <col min="14587" max="14587" width="12.85546875" style="1" customWidth="1"/>
    <col min="14588" max="14588" width="10.28515625" style="1" customWidth="1"/>
    <col min="14589" max="14589" width="4.5703125" style="1" bestFit="1" customWidth="1"/>
    <col min="14590" max="14590" width="17.7109375" style="1" customWidth="1"/>
    <col min="14591" max="14591" width="16.7109375" style="1" customWidth="1"/>
    <col min="14592" max="14592" width="14.85546875" style="1" customWidth="1"/>
    <col min="14593" max="14593" width="14.7109375" style="1" customWidth="1"/>
    <col min="14594" max="14594" width="15.85546875" style="1" customWidth="1"/>
    <col min="14595" max="14595" width="16.140625" style="1" bestFit="1" customWidth="1"/>
    <col min="14596" max="14596" width="16.28515625" style="1" bestFit="1" customWidth="1"/>
    <col min="14597" max="14597" width="13" style="1" bestFit="1" customWidth="1"/>
    <col min="14598" max="14598" width="14.5703125" style="1" bestFit="1" customWidth="1"/>
    <col min="14599" max="14599" width="10" style="1" bestFit="1" customWidth="1"/>
    <col min="14600" max="14601" width="12.140625" style="1" bestFit="1" customWidth="1"/>
    <col min="14602" max="14602" width="5.28515625" style="1" customWidth="1"/>
    <col min="14603" max="14603" width="14" style="1" bestFit="1" customWidth="1"/>
    <col min="14604" max="14605" width="13" style="1" bestFit="1" customWidth="1"/>
    <col min="14606" max="14606" width="12.140625" style="1" bestFit="1" customWidth="1"/>
    <col min="14607" max="14608" width="11" style="1" bestFit="1" customWidth="1"/>
    <col min="14609" max="14609" width="7.5703125" style="1" bestFit="1" customWidth="1"/>
    <col min="14610" max="14837" width="9.140625" style="1"/>
    <col min="14838" max="14838" width="4.85546875" style="1" customWidth="1"/>
    <col min="14839" max="14839" width="1.42578125" style="1" customWidth="1"/>
    <col min="14840" max="14840" width="7.28515625" style="1" customWidth="1"/>
    <col min="14841" max="14841" width="1.5703125" style="1" customWidth="1"/>
    <col min="14842" max="14842" width="8.140625" style="1" customWidth="1"/>
    <col min="14843" max="14843" width="12.85546875" style="1" customWidth="1"/>
    <col min="14844" max="14844" width="10.28515625" style="1" customWidth="1"/>
    <col min="14845" max="14845" width="4.5703125" style="1" bestFit="1" customWidth="1"/>
    <col min="14846" max="14846" width="17.7109375" style="1" customWidth="1"/>
    <col min="14847" max="14847" width="16.7109375" style="1" customWidth="1"/>
    <col min="14848" max="14848" width="14.85546875" style="1" customWidth="1"/>
    <col min="14849" max="14849" width="14.7109375" style="1" customWidth="1"/>
    <col min="14850" max="14850" width="15.85546875" style="1" customWidth="1"/>
    <col min="14851" max="14851" width="16.140625" style="1" bestFit="1" customWidth="1"/>
    <col min="14852" max="14852" width="16.28515625" style="1" bestFit="1" customWidth="1"/>
    <col min="14853" max="14853" width="13" style="1" bestFit="1" customWidth="1"/>
    <col min="14854" max="14854" width="14.5703125" style="1" bestFit="1" customWidth="1"/>
    <col min="14855" max="14855" width="10" style="1" bestFit="1" customWidth="1"/>
    <col min="14856" max="14857" width="12.140625" style="1" bestFit="1" customWidth="1"/>
    <col min="14858" max="14858" width="5.28515625" style="1" customWidth="1"/>
    <col min="14859" max="14859" width="14" style="1" bestFit="1" customWidth="1"/>
    <col min="14860" max="14861" width="13" style="1" bestFit="1" customWidth="1"/>
    <col min="14862" max="14862" width="12.140625" style="1" bestFit="1" customWidth="1"/>
    <col min="14863" max="14864" width="11" style="1" bestFit="1" customWidth="1"/>
    <col min="14865" max="14865" width="7.5703125" style="1" bestFit="1" customWidth="1"/>
    <col min="14866" max="15093" width="9.140625" style="1"/>
    <col min="15094" max="15094" width="4.85546875" style="1" customWidth="1"/>
    <col min="15095" max="15095" width="1.42578125" style="1" customWidth="1"/>
    <col min="15096" max="15096" width="7.28515625" style="1" customWidth="1"/>
    <col min="15097" max="15097" width="1.5703125" style="1" customWidth="1"/>
    <col min="15098" max="15098" width="8.140625" style="1" customWidth="1"/>
    <col min="15099" max="15099" width="12.85546875" style="1" customWidth="1"/>
    <col min="15100" max="15100" width="10.28515625" style="1" customWidth="1"/>
    <col min="15101" max="15101" width="4.5703125" style="1" bestFit="1" customWidth="1"/>
    <col min="15102" max="15102" width="17.7109375" style="1" customWidth="1"/>
    <col min="15103" max="15103" width="16.7109375" style="1" customWidth="1"/>
    <col min="15104" max="15104" width="14.85546875" style="1" customWidth="1"/>
    <col min="15105" max="15105" width="14.7109375" style="1" customWidth="1"/>
    <col min="15106" max="15106" width="15.85546875" style="1" customWidth="1"/>
    <col min="15107" max="15107" width="16.140625" style="1" bestFit="1" customWidth="1"/>
    <col min="15108" max="15108" width="16.28515625" style="1" bestFit="1" customWidth="1"/>
    <col min="15109" max="15109" width="13" style="1" bestFit="1" customWidth="1"/>
    <col min="15110" max="15110" width="14.5703125" style="1" bestFit="1" customWidth="1"/>
    <col min="15111" max="15111" width="10" style="1" bestFit="1" customWidth="1"/>
    <col min="15112" max="15113" width="12.140625" style="1" bestFit="1" customWidth="1"/>
    <col min="15114" max="15114" width="5.28515625" style="1" customWidth="1"/>
    <col min="15115" max="15115" width="14" style="1" bestFit="1" customWidth="1"/>
    <col min="15116" max="15117" width="13" style="1" bestFit="1" customWidth="1"/>
    <col min="15118" max="15118" width="12.140625" style="1" bestFit="1" customWidth="1"/>
    <col min="15119" max="15120" width="11" style="1" bestFit="1" customWidth="1"/>
    <col min="15121" max="15121" width="7.5703125" style="1" bestFit="1" customWidth="1"/>
    <col min="15122" max="15349" width="9.140625" style="1"/>
    <col min="15350" max="15350" width="4.85546875" style="1" customWidth="1"/>
    <col min="15351" max="15351" width="1.42578125" style="1" customWidth="1"/>
    <col min="15352" max="15352" width="7.28515625" style="1" customWidth="1"/>
    <col min="15353" max="15353" width="1.5703125" style="1" customWidth="1"/>
    <col min="15354" max="15354" width="8.140625" style="1" customWidth="1"/>
    <col min="15355" max="15355" width="12.85546875" style="1" customWidth="1"/>
    <col min="15356" max="15356" width="10.28515625" style="1" customWidth="1"/>
    <col min="15357" max="15357" width="4.5703125" style="1" bestFit="1" customWidth="1"/>
    <col min="15358" max="15358" width="17.7109375" style="1" customWidth="1"/>
    <col min="15359" max="15359" width="16.7109375" style="1" customWidth="1"/>
    <col min="15360" max="15360" width="14.85546875" style="1" customWidth="1"/>
    <col min="15361" max="15361" width="14.7109375" style="1" customWidth="1"/>
    <col min="15362" max="15362" width="15.85546875" style="1" customWidth="1"/>
    <col min="15363" max="15363" width="16.140625" style="1" bestFit="1" customWidth="1"/>
    <col min="15364" max="15364" width="16.28515625" style="1" bestFit="1" customWidth="1"/>
    <col min="15365" max="15365" width="13" style="1" bestFit="1" customWidth="1"/>
    <col min="15366" max="15366" width="14.5703125" style="1" bestFit="1" customWidth="1"/>
    <col min="15367" max="15367" width="10" style="1" bestFit="1" customWidth="1"/>
    <col min="15368" max="15369" width="12.140625" style="1" bestFit="1" customWidth="1"/>
    <col min="15370" max="15370" width="5.28515625" style="1" customWidth="1"/>
    <col min="15371" max="15371" width="14" style="1" bestFit="1" customWidth="1"/>
    <col min="15372" max="15373" width="13" style="1" bestFit="1" customWidth="1"/>
    <col min="15374" max="15374" width="12.140625" style="1" bestFit="1" customWidth="1"/>
    <col min="15375" max="15376" width="11" style="1" bestFit="1" customWidth="1"/>
    <col min="15377" max="15377" width="7.5703125" style="1" bestFit="1" customWidth="1"/>
    <col min="15378" max="15605" width="9.140625" style="1"/>
    <col min="15606" max="15606" width="4.85546875" style="1" customWidth="1"/>
    <col min="15607" max="15607" width="1.42578125" style="1" customWidth="1"/>
    <col min="15608" max="15608" width="7.28515625" style="1" customWidth="1"/>
    <col min="15609" max="15609" width="1.5703125" style="1" customWidth="1"/>
    <col min="15610" max="15610" width="8.140625" style="1" customWidth="1"/>
    <col min="15611" max="15611" width="12.85546875" style="1" customWidth="1"/>
    <col min="15612" max="15612" width="10.28515625" style="1" customWidth="1"/>
    <col min="15613" max="15613" width="4.5703125" style="1" bestFit="1" customWidth="1"/>
    <col min="15614" max="15614" width="17.7109375" style="1" customWidth="1"/>
    <col min="15615" max="15615" width="16.7109375" style="1" customWidth="1"/>
    <col min="15616" max="15616" width="14.85546875" style="1" customWidth="1"/>
    <col min="15617" max="15617" width="14.7109375" style="1" customWidth="1"/>
    <col min="15618" max="15618" width="15.85546875" style="1" customWidth="1"/>
    <col min="15619" max="15619" width="16.140625" style="1" bestFit="1" customWidth="1"/>
    <col min="15620" max="15620" width="16.28515625" style="1" bestFit="1" customWidth="1"/>
    <col min="15621" max="15621" width="13" style="1" bestFit="1" customWidth="1"/>
    <col min="15622" max="15622" width="14.5703125" style="1" bestFit="1" customWidth="1"/>
    <col min="15623" max="15623" width="10" style="1" bestFit="1" customWidth="1"/>
    <col min="15624" max="15625" width="12.140625" style="1" bestFit="1" customWidth="1"/>
    <col min="15626" max="15626" width="5.28515625" style="1" customWidth="1"/>
    <col min="15627" max="15627" width="14" style="1" bestFit="1" customWidth="1"/>
    <col min="15628" max="15629" width="13" style="1" bestFit="1" customWidth="1"/>
    <col min="15630" max="15630" width="12.140625" style="1" bestFit="1" customWidth="1"/>
    <col min="15631" max="15632" width="11" style="1" bestFit="1" customWidth="1"/>
    <col min="15633" max="15633" width="7.5703125" style="1" bestFit="1" customWidth="1"/>
    <col min="15634" max="15861" width="9.140625" style="1"/>
    <col min="15862" max="15862" width="4.85546875" style="1" customWidth="1"/>
    <col min="15863" max="15863" width="1.42578125" style="1" customWidth="1"/>
    <col min="15864" max="15864" width="7.28515625" style="1" customWidth="1"/>
    <col min="15865" max="15865" width="1.5703125" style="1" customWidth="1"/>
    <col min="15866" max="15866" width="8.140625" style="1" customWidth="1"/>
    <col min="15867" max="15867" width="12.85546875" style="1" customWidth="1"/>
    <col min="15868" max="15868" width="10.28515625" style="1" customWidth="1"/>
    <col min="15869" max="15869" width="4.5703125" style="1" bestFit="1" customWidth="1"/>
    <col min="15870" max="15870" width="17.7109375" style="1" customWidth="1"/>
    <col min="15871" max="15871" width="16.7109375" style="1" customWidth="1"/>
    <col min="15872" max="15872" width="14.85546875" style="1" customWidth="1"/>
    <col min="15873" max="15873" width="14.7109375" style="1" customWidth="1"/>
    <col min="15874" max="15874" width="15.85546875" style="1" customWidth="1"/>
    <col min="15875" max="15875" width="16.140625" style="1" bestFit="1" customWidth="1"/>
    <col min="15876" max="15876" width="16.28515625" style="1" bestFit="1" customWidth="1"/>
    <col min="15877" max="15877" width="13" style="1" bestFit="1" customWidth="1"/>
    <col min="15878" max="15878" width="14.5703125" style="1" bestFit="1" customWidth="1"/>
    <col min="15879" max="15879" width="10" style="1" bestFit="1" customWidth="1"/>
    <col min="15880" max="15881" width="12.140625" style="1" bestFit="1" customWidth="1"/>
    <col min="15882" max="15882" width="5.28515625" style="1" customWidth="1"/>
    <col min="15883" max="15883" width="14" style="1" bestFit="1" customWidth="1"/>
    <col min="15884" max="15885" width="13" style="1" bestFit="1" customWidth="1"/>
    <col min="15886" max="15886" width="12.140625" style="1" bestFit="1" customWidth="1"/>
    <col min="15887" max="15888" width="11" style="1" bestFit="1" customWidth="1"/>
    <col min="15889" max="15889" width="7.5703125" style="1" bestFit="1" customWidth="1"/>
    <col min="15890" max="16117" width="9.140625" style="1"/>
    <col min="16118" max="16118" width="4.85546875" style="1" customWidth="1"/>
    <col min="16119" max="16119" width="1.42578125" style="1" customWidth="1"/>
    <col min="16120" max="16120" width="7.28515625" style="1" customWidth="1"/>
    <col min="16121" max="16121" width="1.5703125" style="1" customWidth="1"/>
    <col min="16122" max="16122" width="8.140625" style="1" customWidth="1"/>
    <col min="16123" max="16123" width="12.85546875" style="1" customWidth="1"/>
    <col min="16124" max="16124" width="10.28515625" style="1" customWidth="1"/>
    <col min="16125" max="16125" width="4.5703125" style="1" bestFit="1" customWidth="1"/>
    <col min="16126" max="16126" width="17.7109375" style="1" customWidth="1"/>
    <col min="16127" max="16127" width="16.7109375" style="1" customWidth="1"/>
    <col min="16128" max="16128" width="14.85546875" style="1" customWidth="1"/>
    <col min="16129" max="16129" width="14.7109375" style="1" customWidth="1"/>
    <col min="16130" max="16130" width="15.85546875" style="1" customWidth="1"/>
    <col min="16131" max="16131" width="16.140625" style="1" bestFit="1" customWidth="1"/>
    <col min="16132" max="16132" width="16.28515625" style="1" bestFit="1" customWidth="1"/>
    <col min="16133" max="16133" width="13" style="1" bestFit="1" customWidth="1"/>
    <col min="16134" max="16134" width="14.5703125" style="1" bestFit="1" customWidth="1"/>
    <col min="16135" max="16135" width="10" style="1" bestFit="1" customWidth="1"/>
    <col min="16136" max="16137" width="12.140625" style="1" bestFit="1" customWidth="1"/>
    <col min="16138" max="16138" width="5.28515625" style="1" customWidth="1"/>
    <col min="16139" max="16139" width="14" style="1" bestFit="1" customWidth="1"/>
    <col min="16140" max="16141" width="13" style="1" bestFit="1" customWidth="1"/>
    <col min="16142" max="16142" width="12.140625" style="1" bestFit="1" customWidth="1"/>
    <col min="16143" max="16144" width="11" style="1" bestFit="1" customWidth="1"/>
    <col min="16145" max="16145" width="7.5703125" style="1" bestFit="1" customWidth="1"/>
    <col min="16146" max="16384" width="9.140625" style="1"/>
  </cols>
  <sheetData>
    <row r="1" spans="1:17" ht="11.65" customHeight="1" x14ac:dyDescent="0.2">
      <c r="A1" s="5">
        <v>1</v>
      </c>
      <c r="C1" s="1" t="s">
        <v>2</v>
      </c>
      <c r="F1" s="87"/>
      <c r="G1" s="9"/>
      <c r="H1" s="47"/>
      <c r="I1" s="4"/>
      <c r="J1" s="48"/>
      <c r="K1" s="3"/>
      <c r="L1" s="3"/>
      <c r="M1" s="3"/>
      <c r="N1" s="3"/>
      <c r="O1" s="3"/>
      <c r="P1" s="3"/>
      <c r="Q1" s="3"/>
    </row>
    <row r="2" spans="1:17" ht="11.65" customHeight="1" x14ac:dyDescent="0.2">
      <c r="A2" s="5">
        <f t="shared" ref="A2:A27" ca="1" si="0">OFFSET(A2,-1,)+1</f>
        <v>2</v>
      </c>
      <c r="D2" s="1" t="s">
        <v>3</v>
      </c>
      <c r="F2" s="87"/>
      <c r="G2" s="9">
        <v>2.33</v>
      </c>
      <c r="H2" s="6">
        <f>H797</f>
        <v>2270907530.5139799</v>
      </c>
      <c r="I2" s="4"/>
      <c r="J2" s="48"/>
      <c r="K2" s="7"/>
      <c r="L2" s="7"/>
      <c r="M2" s="7"/>
      <c r="N2" s="7"/>
      <c r="O2" s="7"/>
      <c r="P2" s="7"/>
      <c r="Q2" s="8"/>
    </row>
    <row r="3" spans="1:17" ht="11.65" customHeight="1" x14ac:dyDescent="0.2">
      <c r="A3" s="5">
        <f t="shared" ca="1" si="0"/>
        <v>3</v>
      </c>
      <c r="D3" s="1" t="s">
        <v>4</v>
      </c>
      <c r="F3" s="87"/>
      <c r="G3" s="9">
        <v>2.33</v>
      </c>
      <c r="H3" s="50">
        <f>H826</f>
        <v>121115.47837456109</v>
      </c>
      <c r="I3" s="4"/>
      <c r="J3" s="48"/>
      <c r="K3" s="7"/>
      <c r="L3" s="7"/>
      <c r="M3" s="7"/>
      <c r="N3" s="7"/>
      <c r="O3" s="7"/>
      <c r="P3" s="7"/>
      <c r="Q3" s="8"/>
    </row>
    <row r="4" spans="1:17" ht="11.65" customHeight="1" x14ac:dyDescent="0.2">
      <c r="A4" s="5">
        <f t="shared" ca="1" si="0"/>
        <v>4</v>
      </c>
      <c r="D4" s="1" t="s">
        <v>5</v>
      </c>
      <c r="F4" s="87"/>
      <c r="G4" s="9">
        <v>2.35</v>
      </c>
      <c r="H4" s="50">
        <f>H962+H977</f>
        <v>10564800.367479132</v>
      </c>
      <c r="I4" s="4"/>
      <c r="J4" s="48"/>
      <c r="K4" s="7"/>
      <c r="L4" s="7"/>
      <c r="M4" s="7"/>
      <c r="N4" s="7"/>
      <c r="O4" s="7"/>
      <c r="P4" s="7"/>
      <c r="Q4" s="8"/>
    </row>
    <row r="5" spans="1:17" ht="11.65" customHeight="1" x14ac:dyDescent="0.2">
      <c r="A5" s="5">
        <f t="shared" ca="1" si="0"/>
        <v>5</v>
      </c>
      <c r="D5" s="1" t="s">
        <v>6</v>
      </c>
      <c r="F5" s="87"/>
      <c r="G5" s="9" t="s">
        <v>298</v>
      </c>
      <c r="H5" s="50">
        <f>H834+H842</f>
        <v>115250.8862561539</v>
      </c>
      <c r="I5" s="4"/>
      <c r="J5" s="48"/>
      <c r="K5" s="7"/>
      <c r="L5" s="7"/>
      <c r="M5" s="7"/>
      <c r="N5" s="7"/>
      <c r="O5" s="7"/>
      <c r="P5" s="7"/>
      <c r="Q5" s="8"/>
    </row>
    <row r="6" spans="1:17" ht="11.65" customHeight="1" x14ac:dyDescent="0.2">
      <c r="A6" s="5">
        <f t="shared" ca="1" si="0"/>
        <v>6</v>
      </c>
      <c r="D6" s="1" t="s">
        <v>291</v>
      </c>
      <c r="F6" s="87"/>
      <c r="G6" s="9">
        <v>2.34</v>
      </c>
      <c r="H6" s="50">
        <f>H846</f>
        <v>0</v>
      </c>
      <c r="I6" s="4"/>
      <c r="J6" s="48"/>
      <c r="K6" s="7"/>
      <c r="L6" s="7"/>
      <c r="M6" s="7"/>
      <c r="N6" s="7"/>
      <c r="O6" s="7"/>
      <c r="P6" s="7"/>
      <c r="Q6" s="8"/>
    </row>
    <row r="7" spans="1:17" ht="11.65" customHeight="1" x14ac:dyDescent="0.2">
      <c r="A7" s="5">
        <f t="shared" ca="1" si="0"/>
        <v>7</v>
      </c>
      <c r="D7" s="1" t="s">
        <v>7</v>
      </c>
      <c r="F7" s="87"/>
      <c r="G7" s="9">
        <v>2.35</v>
      </c>
      <c r="H7" s="50">
        <f>H949</f>
        <v>3562765.2577990266</v>
      </c>
      <c r="I7" s="4"/>
      <c r="J7" s="48"/>
      <c r="K7" s="7"/>
      <c r="L7" s="7"/>
      <c r="M7" s="7"/>
      <c r="N7" s="7"/>
      <c r="O7" s="7"/>
      <c r="P7" s="7"/>
      <c r="Q7" s="8"/>
    </row>
    <row r="8" spans="1:17" ht="11.65" customHeight="1" x14ac:dyDescent="0.2">
      <c r="A8" s="5">
        <f t="shared" ca="1" si="0"/>
        <v>8</v>
      </c>
      <c r="D8" s="1" t="s">
        <v>8</v>
      </c>
      <c r="F8" s="87"/>
      <c r="G8" s="9">
        <v>2.34</v>
      </c>
      <c r="H8" s="50">
        <f>H904</f>
        <v>10582596.886316761</v>
      </c>
      <c r="I8" s="4"/>
      <c r="J8" s="48"/>
      <c r="K8" s="7"/>
      <c r="L8" s="7"/>
      <c r="M8" s="7"/>
      <c r="N8" s="7"/>
      <c r="O8" s="7"/>
      <c r="P8" s="7"/>
      <c r="Q8" s="8"/>
    </row>
    <row r="9" spans="1:17" ht="11.65" customHeight="1" x14ac:dyDescent="0.2">
      <c r="A9" s="5">
        <f t="shared" ca="1" si="0"/>
        <v>9</v>
      </c>
      <c r="D9" s="1" t="s">
        <v>9</v>
      </c>
      <c r="F9" s="87"/>
      <c r="G9" s="9">
        <v>2.35</v>
      </c>
      <c r="H9" s="50">
        <f>H937</f>
        <v>12881851.115517532</v>
      </c>
      <c r="I9" s="4"/>
      <c r="J9" s="48"/>
      <c r="K9" s="7"/>
      <c r="L9" s="7"/>
      <c r="M9" s="7"/>
      <c r="N9" s="7"/>
      <c r="O9" s="7"/>
      <c r="P9" s="7"/>
      <c r="Q9" s="8"/>
    </row>
    <row r="10" spans="1:17" ht="11.65" customHeight="1" x14ac:dyDescent="0.2">
      <c r="A10" s="5">
        <f t="shared" ca="1" si="0"/>
        <v>10</v>
      </c>
      <c r="D10" s="1" t="s">
        <v>10</v>
      </c>
      <c r="F10" s="87"/>
      <c r="G10" s="9">
        <v>2.36</v>
      </c>
      <c r="H10" s="50">
        <f>H1010</f>
        <v>2978930.7785397717</v>
      </c>
      <c r="I10" s="4"/>
      <c r="J10" s="48"/>
      <c r="K10" s="7"/>
      <c r="L10" s="7"/>
      <c r="M10" s="7"/>
      <c r="N10" s="7"/>
      <c r="O10" s="7"/>
      <c r="P10" s="7"/>
      <c r="Q10" s="8"/>
    </row>
    <row r="11" spans="1:17" ht="11.65" customHeight="1" x14ac:dyDescent="0.2">
      <c r="A11" s="5">
        <f t="shared" ca="1" si="0"/>
        <v>11</v>
      </c>
      <c r="D11" s="1" t="s">
        <v>11</v>
      </c>
      <c r="F11" s="87"/>
      <c r="G11" s="9">
        <v>2.34</v>
      </c>
      <c r="H11" s="50">
        <f>H868</f>
        <v>3311.89</v>
      </c>
      <c r="I11" s="4"/>
      <c r="J11" s="48"/>
      <c r="K11" s="7"/>
      <c r="L11" s="7"/>
      <c r="M11" s="7"/>
      <c r="N11" s="7"/>
      <c r="O11" s="7"/>
      <c r="P11" s="7"/>
      <c r="Q11" s="8"/>
    </row>
    <row r="12" spans="1:17" ht="11.65" customHeight="1" x14ac:dyDescent="0.2">
      <c r="A12" s="5">
        <f t="shared" ca="1" si="0"/>
        <v>12</v>
      </c>
      <c r="D12" s="1" t="s">
        <v>12</v>
      </c>
      <c r="F12" s="87"/>
      <c r="G12" s="9">
        <v>2.36</v>
      </c>
      <c r="H12" s="50">
        <f>H1030</f>
        <v>0</v>
      </c>
      <c r="I12" s="4"/>
      <c r="J12" s="48"/>
      <c r="K12" s="7"/>
      <c r="L12" s="7"/>
      <c r="M12" s="7"/>
      <c r="N12" s="7"/>
      <c r="O12" s="7"/>
      <c r="P12" s="7"/>
      <c r="Q12" s="8"/>
    </row>
    <row r="13" spans="1:17" ht="11.65" customHeight="1" x14ac:dyDescent="0.2">
      <c r="A13" s="5">
        <f t="shared" ca="1" si="0"/>
        <v>13</v>
      </c>
      <c r="F13" s="87"/>
      <c r="G13" s="9"/>
      <c r="H13" s="54"/>
      <c r="I13" s="4"/>
      <c r="J13" s="48"/>
      <c r="K13" s="3"/>
      <c r="L13" s="3"/>
      <c r="M13" s="3"/>
      <c r="N13" s="3"/>
      <c r="O13" s="3"/>
      <c r="P13" s="3"/>
      <c r="Q13" s="3"/>
    </row>
    <row r="14" spans="1:17" ht="11.65" customHeight="1" x14ac:dyDescent="0.2">
      <c r="A14" s="5">
        <f t="shared" ca="1" si="0"/>
        <v>14</v>
      </c>
      <c r="D14" s="1" t="s">
        <v>13</v>
      </c>
      <c r="F14" s="87"/>
      <c r="G14" s="9"/>
      <c r="H14" s="50">
        <f>SUM(H2:H13)</f>
        <v>2311718153.174263</v>
      </c>
      <c r="I14" s="4"/>
      <c r="J14" s="51"/>
      <c r="K14" s="7"/>
      <c r="L14" s="7"/>
      <c r="M14" s="7"/>
      <c r="N14" s="7"/>
      <c r="O14" s="7"/>
      <c r="P14" s="7"/>
      <c r="Q14" s="3"/>
    </row>
    <row r="15" spans="1:17" ht="11.65" customHeight="1" x14ac:dyDescent="0.2">
      <c r="A15" s="5">
        <f t="shared" ca="1" si="0"/>
        <v>15</v>
      </c>
      <c r="F15" s="87"/>
      <c r="G15" s="9"/>
      <c r="H15" s="47"/>
      <c r="I15" s="4"/>
      <c r="J15" s="48"/>
      <c r="K15" s="3"/>
      <c r="L15" s="3"/>
      <c r="M15" s="3"/>
      <c r="N15" s="3"/>
      <c r="O15" s="3"/>
      <c r="P15" s="3"/>
      <c r="Q15" s="3"/>
    </row>
    <row r="16" spans="1:17" ht="11.65" customHeight="1" x14ac:dyDescent="0.2">
      <c r="A16" s="5">
        <f t="shared" ca="1" si="0"/>
        <v>16</v>
      </c>
      <c r="C16" s="1" t="s">
        <v>14</v>
      </c>
      <c r="F16" s="87"/>
      <c r="G16" s="9"/>
      <c r="H16" s="47"/>
      <c r="I16" s="4"/>
      <c r="J16" s="48"/>
      <c r="K16" s="3"/>
      <c r="L16" s="3"/>
      <c r="M16" s="3"/>
      <c r="N16" s="3"/>
      <c r="O16" s="3"/>
      <c r="P16" s="3"/>
      <c r="Q16" s="3"/>
    </row>
    <row r="17" spans="1:17" ht="11.65" customHeight="1" x14ac:dyDescent="0.2">
      <c r="A17" s="5">
        <f t="shared" ca="1" si="0"/>
        <v>17</v>
      </c>
      <c r="D17" s="1" t="s">
        <v>15</v>
      </c>
      <c r="F17" s="87"/>
      <c r="G17" s="9">
        <v>2.41</v>
      </c>
      <c r="H17" s="6">
        <f>H1369</f>
        <v>-759485688.33705497</v>
      </c>
      <c r="I17" s="4"/>
      <c r="J17" s="48"/>
      <c r="K17" s="7"/>
      <c r="L17" s="7"/>
      <c r="M17" s="7"/>
      <c r="N17" s="7"/>
      <c r="O17" s="7"/>
      <c r="P17" s="7"/>
      <c r="Q17" s="8"/>
    </row>
    <row r="18" spans="1:17" ht="11.65" customHeight="1" x14ac:dyDescent="0.2">
      <c r="A18" s="5">
        <f t="shared" ca="1" si="0"/>
        <v>18</v>
      </c>
      <c r="D18" s="1" t="s">
        <v>16</v>
      </c>
      <c r="F18" s="87"/>
      <c r="G18" s="9">
        <v>2.42</v>
      </c>
      <c r="H18" s="6">
        <f>H1433</f>
        <v>-56182748.297693945</v>
      </c>
      <c r="I18" s="4"/>
      <c r="J18" s="48"/>
      <c r="K18" s="7"/>
      <c r="L18" s="7"/>
      <c r="M18" s="7"/>
      <c r="N18" s="7"/>
      <c r="O18" s="7"/>
      <c r="P18" s="7"/>
      <c r="Q18" s="8"/>
    </row>
    <row r="19" spans="1:17" ht="11.65" customHeight="1" x14ac:dyDescent="0.2">
      <c r="A19" s="5">
        <f t="shared" ca="1" si="0"/>
        <v>19</v>
      </c>
      <c r="D19" s="1" t="s">
        <v>17</v>
      </c>
      <c r="F19" s="87"/>
      <c r="G19" s="9">
        <v>2.38</v>
      </c>
      <c r="H19" s="6">
        <f>H1144</f>
        <v>-164983120.79491478</v>
      </c>
      <c r="I19" s="4"/>
      <c r="J19" s="51"/>
      <c r="K19" s="7"/>
      <c r="L19" s="7"/>
      <c r="M19" s="7"/>
      <c r="N19" s="7"/>
      <c r="O19" s="7"/>
      <c r="P19" s="7"/>
      <c r="Q19" s="8"/>
    </row>
    <row r="20" spans="1:17" ht="11.65" customHeight="1" x14ac:dyDescent="0.2">
      <c r="A20" s="5">
        <f t="shared" ca="1" si="0"/>
        <v>20</v>
      </c>
      <c r="D20" s="1" t="s">
        <v>18</v>
      </c>
      <c r="F20" s="87"/>
      <c r="G20" s="9">
        <v>2.38</v>
      </c>
      <c r="H20" s="6">
        <f>H1154</f>
        <v>-14787.8102740755</v>
      </c>
      <c r="I20" s="4"/>
      <c r="J20" s="48"/>
      <c r="K20" s="7"/>
      <c r="L20" s="7"/>
      <c r="M20" s="7"/>
      <c r="N20" s="7"/>
      <c r="O20" s="7"/>
      <c r="P20" s="7"/>
      <c r="Q20" s="8"/>
    </row>
    <row r="21" spans="1:17" ht="11.65" customHeight="1" x14ac:dyDescent="0.2">
      <c r="A21" s="5">
        <f t="shared" ca="1" si="0"/>
        <v>21</v>
      </c>
      <c r="D21" s="1" t="s">
        <v>19</v>
      </c>
      <c r="F21" s="87"/>
      <c r="G21" s="9">
        <v>2.37</v>
      </c>
      <c r="H21" s="6">
        <f>H1064</f>
        <v>-6317279.4379183315</v>
      </c>
      <c r="I21" s="4"/>
      <c r="J21" s="51"/>
      <c r="K21" s="7"/>
      <c r="L21" s="7"/>
      <c r="M21" s="7"/>
      <c r="N21" s="7"/>
      <c r="O21" s="7"/>
      <c r="P21" s="7"/>
      <c r="Q21" s="8"/>
    </row>
    <row r="22" spans="1:17" ht="11.65" customHeight="1" x14ac:dyDescent="0.2">
      <c r="A22" s="5">
        <f t="shared" ca="1" si="0"/>
        <v>22</v>
      </c>
      <c r="D22" s="1" t="s">
        <v>20</v>
      </c>
      <c r="F22" s="87"/>
      <c r="G22" s="9">
        <v>2.36</v>
      </c>
      <c r="H22" s="6">
        <f>H1036</f>
        <v>0</v>
      </c>
      <c r="I22" s="4"/>
      <c r="J22" s="48"/>
      <c r="K22" s="7"/>
      <c r="L22" s="7"/>
      <c r="M22" s="7"/>
      <c r="N22" s="7"/>
      <c r="O22" s="7"/>
      <c r="P22" s="7"/>
      <c r="Q22" s="8"/>
    </row>
    <row r="23" spans="1:17" ht="11.65" customHeight="1" x14ac:dyDescent="0.2">
      <c r="A23" s="5">
        <f t="shared" ca="1" si="0"/>
        <v>23</v>
      </c>
      <c r="D23" s="1" t="s">
        <v>21</v>
      </c>
      <c r="F23" s="87"/>
      <c r="G23" s="9" t="s">
        <v>299</v>
      </c>
      <c r="H23" s="6">
        <f>H1043+H1048+H1056+H1068+H1080</f>
        <v>-170725839.39425075</v>
      </c>
      <c r="I23" s="4"/>
      <c r="J23" s="48"/>
      <c r="K23" s="7"/>
      <c r="L23" s="7"/>
      <c r="M23" s="7"/>
      <c r="N23" s="7"/>
      <c r="O23" s="7"/>
      <c r="P23" s="7"/>
      <c r="Q23" s="8"/>
    </row>
    <row r="24" spans="1:17" ht="11.65" customHeight="1" x14ac:dyDescent="0.2">
      <c r="A24" s="5">
        <f t="shared" ca="1" si="0"/>
        <v>24</v>
      </c>
      <c r="F24" s="87"/>
      <c r="G24" s="9"/>
      <c r="H24" s="52"/>
      <c r="I24" s="4"/>
      <c r="J24" s="48"/>
      <c r="K24" s="7"/>
      <c r="L24" s="7"/>
      <c r="M24" s="7"/>
      <c r="N24" s="7"/>
      <c r="O24" s="7"/>
      <c r="P24" s="7"/>
      <c r="Q24" s="3"/>
    </row>
    <row r="25" spans="1:17" ht="11.65" customHeight="1" x14ac:dyDescent="0.2">
      <c r="A25" s="5">
        <f t="shared" ca="1" si="0"/>
        <v>25</v>
      </c>
      <c r="D25" s="1" t="s">
        <v>22</v>
      </c>
      <c r="F25" s="87"/>
      <c r="G25" s="9"/>
      <c r="H25" s="51">
        <f>SUM(H17:H23)</f>
        <v>-1157709464.0721068</v>
      </c>
      <c r="I25" s="4"/>
      <c r="J25" s="51"/>
      <c r="K25" s="7"/>
      <c r="L25" s="7"/>
      <c r="M25" s="7"/>
      <c r="N25" s="7"/>
      <c r="O25" s="7"/>
      <c r="P25" s="7"/>
      <c r="Q25" s="3"/>
    </row>
    <row r="26" spans="1:17" ht="11.65" customHeight="1" x14ac:dyDescent="0.2">
      <c r="A26" s="5">
        <f t="shared" ca="1" si="0"/>
        <v>26</v>
      </c>
      <c r="F26" s="87"/>
      <c r="G26" s="9"/>
      <c r="H26" s="48"/>
      <c r="I26" s="4"/>
      <c r="J26" s="48"/>
      <c r="K26" s="3"/>
      <c r="L26" s="3"/>
      <c r="M26" s="3"/>
      <c r="N26" s="3"/>
      <c r="O26" s="3"/>
      <c r="P26" s="3"/>
      <c r="Q26" s="3"/>
    </row>
    <row r="27" spans="1:17" ht="11.65" customHeight="1" thickBot="1" x14ac:dyDescent="0.25">
      <c r="A27" s="5">
        <f t="shared" ca="1" si="0"/>
        <v>27</v>
      </c>
      <c r="C27" s="1" t="s">
        <v>23</v>
      </c>
      <c r="F27" s="87"/>
      <c r="G27" s="9"/>
      <c r="H27" s="53">
        <f>H14+H25</f>
        <v>1154008689.1021562</v>
      </c>
      <c r="I27" s="4"/>
      <c r="J27" s="48"/>
      <c r="K27" s="7"/>
      <c r="L27" s="7"/>
      <c r="M27" s="7"/>
      <c r="N27" s="7"/>
      <c r="O27" s="7"/>
      <c r="P27" s="7"/>
      <c r="Q27" s="8"/>
    </row>
    <row r="28" spans="1:17" ht="11.65" customHeight="1" thickTop="1" x14ac:dyDescent="0.2">
      <c r="A28" s="5">
        <f t="shared" ref="A28:A60" ca="1" si="1">OFFSET(A28,-1,)+1</f>
        <v>28</v>
      </c>
      <c r="C28" s="56">
        <v>310</v>
      </c>
      <c r="D28" s="3" t="s">
        <v>31</v>
      </c>
      <c r="E28" s="3"/>
      <c r="F28" s="3"/>
      <c r="G28" s="57"/>
      <c r="H28" s="4"/>
      <c r="J28" s="4"/>
      <c r="K28" s="4"/>
      <c r="L28" s="4"/>
      <c r="M28" s="4"/>
      <c r="N28" s="4"/>
      <c r="O28" s="4"/>
      <c r="P28" s="4"/>
    </row>
    <row r="29" spans="1:17" ht="11.65" customHeight="1" x14ac:dyDescent="0.2">
      <c r="A29" s="5">
        <f t="shared" ca="1" si="1"/>
        <v>29</v>
      </c>
      <c r="C29" s="56"/>
      <c r="D29" s="3"/>
      <c r="E29" s="3"/>
      <c r="F29" s="3" t="s">
        <v>250</v>
      </c>
      <c r="G29" s="57"/>
      <c r="H29" s="10">
        <v>0</v>
      </c>
      <c r="J29" s="4"/>
      <c r="K29" s="4"/>
      <c r="L29" s="4"/>
      <c r="M29" s="4"/>
      <c r="N29" s="4"/>
      <c r="O29" s="4"/>
      <c r="P29" s="4"/>
    </row>
    <row r="30" spans="1:17" ht="11.65" customHeight="1" x14ac:dyDescent="0.2">
      <c r="A30" s="5">
        <f t="shared" ca="1" si="1"/>
        <v>30</v>
      </c>
      <c r="C30" s="56"/>
      <c r="D30" s="3"/>
      <c r="E30" s="3"/>
      <c r="F30" s="3" t="s">
        <v>254</v>
      </c>
      <c r="G30" s="57"/>
      <c r="H30" s="10">
        <v>0</v>
      </c>
      <c r="J30" s="4"/>
      <c r="K30" s="4"/>
      <c r="L30" s="4"/>
      <c r="M30" s="4"/>
      <c r="N30" s="4"/>
      <c r="O30" s="4"/>
      <c r="P30" s="4"/>
    </row>
    <row r="31" spans="1:17" ht="11.65" customHeight="1" x14ac:dyDescent="0.2">
      <c r="A31" s="5">
        <f t="shared" ca="1" si="1"/>
        <v>31</v>
      </c>
      <c r="C31" s="56"/>
      <c r="D31" s="3"/>
      <c r="E31" s="3"/>
      <c r="F31" s="3" t="s">
        <v>24</v>
      </c>
      <c r="G31" s="57"/>
      <c r="H31" s="10">
        <v>3286904.8960459544</v>
      </c>
      <c r="J31" s="4"/>
      <c r="K31" s="4"/>
      <c r="L31" s="4"/>
      <c r="M31" s="4"/>
      <c r="N31" s="4"/>
      <c r="O31" s="4"/>
      <c r="P31" s="4"/>
    </row>
    <row r="32" spans="1:17" ht="11.65" customHeight="1" x14ac:dyDescent="0.2">
      <c r="A32" s="5">
        <f t="shared" ca="1" si="1"/>
        <v>32</v>
      </c>
      <c r="C32" s="56"/>
      <c r="D32" s="3"/>
      <c r="E32" s="3"/>
      <c r="F32" s="3" t="s">
        <v>249</v>
      </c>
      <c r="G32" s="57"/>
      <c r="H32" s="10">
        <v>396416.91294311627</v>
      </c>
      <c r="J32" s="4"/>
      <c r="K32" s="4"/>
      <c r="L32" s="4"/>
      <c r="M32" s="4"/>
      <c r="N32" s="4"/>
      <c r="O32" s="4"/>
      <c r="P32" s="4"/>
    </row>
    <row r="33" spans="1:16" ht="11.65" customHeight="1" x14ac:dyDescent="0.2">
      <c r="A33" s="5">
        <f t="shared" ca="1" si="1"/>
        <v>33</v>
      </c>
      <c r="C33" s="56"/>
      <c r="D33" s="3"/>
      <c r="E33" s="3"/>
      <c r="F33" s="3" t="s">
        <v>251</v>
      </c>
      <c r="G33" s="57"/>
      <c r="H33" s="10">
        <v>0</v>
      </c>
      <c r="J33" s="4"/>
      <c r="K33" s="4"/>
      <c r="L33" s="4"/>
      <c r="M33" s="4"/>
      <c r="N33" s="4"/>
      <c r="O33" s="4"/>
      <c r="P33" s="4"/>
    </row>
    <row r="34" spans="1:16" ht="11.65" customHeight="1" x14ac:dyDescent="0.2">
      <c r="A34" s="5">
        <f t="shared" ca="1" si="1"/>
        <v>34</v>
      </c>
      <c r="C34" s="56"/>
      <c r="D34" s="3"/>
      <c r="E34" s="3"/>
      <c r="F34" s="3" t="s">
        <v>253</v>
      </c>
      <c r="G34" s="57"/>
      <c r="H34" s="10">
        <v>264572.99775366543</v>
      </c>
      <c r="J34" s="4"/>
      <c r="K34" s="4"/>
      <c r="L34" s="4"/>
      <c r="M34" s="4"/>
      <c r="N34" s="4"/>
      <c r="O34" s="4"/>
      <c r="P34" s="4"/>
    </row>
    <row r="35" spans="1:16" ht="11.65" customHeight="1" x14ac:dyDescent="0.2">
      <c r="A35" s="5">
        <f t="shared" ca="1" si="1"/>
        <v>35</v>
      </c>
      <c r="C35" s="56"/>
      <c r="D35" s="3"/>
      <c r="E35" s="3"/>
      <c r="F35" s="3" t="s">
        <v>193</v>
      </c>
      <c r="G35" s="57"/>
      <c r="H35" s="10">
        <v>0</v>
      </c>
      <c r="J35" s="4"/>
      <c r="K35" s="4"/>
      <c r="L35" s="4"/>
      <c r="M35" s="4"/>
      <c r="N35" s="4"/>
      <c r="O35" s="4"/>
      <c r="P35" s="4"/>
    </row>
    <row r="36" spans="1:16" ht="11.65" customHeight="1" x14ac:dyDescent="0.2">
      <c r="A36" s="5">
        <f t="shared" ca="1" si="1"/>
        <v>36</v>
      </c>
      <c r="C36" s="56"/>
      <c r="D36" s="3"/>
      <c r="E36" s="3"/>
      <c r="F36" s="3" t="s">
        <v>251</v>
      </c>
      <c r="G36" s="57"/>
      <c r="H36" s="10">
        <v>0</v>
      </c>
      <c r="J36" s="4"/>
      <c r="K36" s="4"/>
      <c r="L36" s="4"/>
      <c r="M36" s="4"/>
      <c r="N36" s="4"/>
      <c r="O36" s="4"/>
      <c r="P36" s="4"/>
    </row>
    <row r="37" spans="1:16" ht="11.65" customHeight="1" x14ac:dyDescent="0.2">
      <c r="A37" s="5">
        <f t="shared" ca="1" si="1"/>
        <v>37</v>
      </c>
      <c r="C37" s="56"/>
      <c r="D37" s="3"/>
      <c r="E37" s="3"/>
      <c r="F37" s="3"/>
      <c r="G37" s="57" t="s">
        <v>32</v>
      </c>
      <c r="H37" s="12">
        <f>SUBTOTAL(9,H30:H36)</f>
        <v>3947894.8067427361</v>
      </c>
      <c r="J37" s="4"/>
      <c r="K37" s="4"/>
      <c r="L37" s="4"/>
      <c r="M37" s="4"/>
      <c r="N37" s="4"/>
      <c r="O37" s="4"/>
      <c r="P37" s="4"/>
    </row>
    <row r="38" spans="1:16" ht="11.65" customHeight="1" x14ac:dyDescent="0.2">
      <c r="A38" s="5">
        <f t="shared" ca="1" si="1"/>
        <v>38</v>
      </c>
      <c r="C38" s="56"/>
      <c r="D38" s="3"/>
      <c r="E38" s="3"/>
      <c r="F38" s="3"/>
      <c r="G38" s="57"/>
      <c r="H38" s="2"/>
      <c r="J38" s="4"/>
      <c r="K38" s="4"/>
      <c r="L38" s="4"/>
      <c r="M38" s="4"/>
      <c r="N38" s="4"/>
      <c r="O38" s="4"/>
      <c r="P38" s="4"/>
    </row>
    <row r="39" spans="1:16" ht="11.65" customHeight="1" x14ac:dyDescent="0.2">
      <c r="A39" s="5">
        <f t="shared" ca="1" si="1"/>
        <v>39</v>
      </c>
      <c r="C39" s="56">
        <v>311</v>
      </c>
      <c r="D39" s="3" t="s">
        <v>33</v>
      </c>
      <c r="E39" s="3"/>
      <c r="F39" s="3"/>
      <c r="G39" s="57"/>
      <c r="H39" s="2"/>
      <c r="J39" s="4"/>
      <c r="K39" s="4"/>
      <c r="L39" s="4"/>
      <c r="M39" s="4"/>
      <c r="N39" s="4"/>
      <c r="O39" s="4"/>
      <c r="P39" s="4"/>
    </row>
    <row r="40" spans="1:16" ht="11.65" customHeight="1" x14ac:dyDescent="0.2">
      <c r="A40" s="5">
        <f t="shared" ca="1" si="1"/>
        <v>40</v>
      </c>
      <c r="C40" s="56"/>
      <c r="D40" s="3"/>
      <c r="E40" s="3"/>
      <c r="F40" s="3" t="s">
        <v>250</v>
      </c>
      <c r="G40" s="57"/>
      <c r="H40" s="10">
        <v>0</v>
      </c>
      <c r="J40" s="4"/>
      <c r="K40" s="4"/>
      <c r="L40" s="4"/>
      <c r="M40" s="4"/>
      <c r="N40" s="4"/>
      <c r="O40" s="4"/>
      <c r="P40" s="4"/>
    </row>
    <row r="41" spans="1:16" ht="11.65" customHeight="1" x14ac:dyDescent="0.2">
      <c r="A41" s="5">
        <f t="shared" ca="1" si="1"/>
        <v>41</v>
      </c>
      <c r="C41" s="56"/>
      <c r="D41" s="3"/>
      <c r="E41" s="3"/>
      <c r="F41" s="3" t="s">
        <v>254</v>
      </c>
      <c r="G41" s="57"/>
      <c r="H41" s="10">
        <v>0</v>
      </c>
      <c r="J41" s="4"/>
      <c r="K41" s="4"/>
      <c r="L41" s="4"/>
      <c r="M41" s="4"/>
      <c r="N41" s="4"/>
      <c r="O41" s="4"/>
      <c r="P41" s="4"/>
    </row>
    <row r="42" spans="1:16" ht="11.65" customHeight="1" x14ac:dyDescent="0.2">
      <c r="A42" s="5">
        <f t="shared" ca="1" si="1"/>
        <v>42</v>
      </c>
      <c r="C42" s="56"/>
      <c r="D42" s="3"/>
      <c r="E42" s="3"/>
      <c r="F42" s="3" t="s">
        <v>24</v>
      </c>
      <c r="G42" s="57"/>
      <c r="H42" s="10">
        <v>676005.69579233846</v>
      </c>
      <c r="J42" s="4"/>
      <c r="K42" s="4"/>
      <c r="L42" s="4"/>
      <c r="M42" s="4"/>
      <c r="N42" s="4"/>
      <c r="O42" s="4"/>
      <c r="P42" s="4"/>
    </row>
    <row r="43" spans="1:16" ht="11.65" customHeight="1" x14ac:dyDescent="0.2">
      <c r="A43" s="5">
        <f t="shared" ca="1" si="1"/>
        <v>43</v>
      </c>
      <c r="C43" s="56"/>
      <c r="D43" s="3"/>
      <c r="E43" s="3"/>
      <c r="F43" s="3" t="s">
        <v>249</v>
      </c>
      <c r="G43" s="57"/>
      <c r="H43" s="10">
        <v>15417270.909008762</v>
      </c>
      <c r="J43" s="4"/>
      <c r="K43" s="4"/>
      <c r="L43" s="4"/>
      <c r="M43" s="4"/>
      <c r="N43" s="4"/>
      <c r="O43" s="4"/>
      <c r="P43" s="4"/>
    </row>
    <row r="44" spans="1:16" ht="11.65" customHeight="1" x14ac:dyDescent="0.2">
      <c r="A44" s="5">
        <f t="shared" ca="1" si="1"/>
        <v>44</v>
      </c>
      <c r="C44" s="56"/>
      <c r="D44" s="3"/>
      <c r="E44" s="3"/>
      <c r="F44" s="3" t="s">
        <v>251</v>
      </c>
      <c r="G44" s="57"/>
      <c r="H44" s="10">
        <v>0</v>
      </c>
      <c r="J44" s="4"/>
      <c r="K44" s="4"/>
      <c r="L44" s="4"/>
      <c r="M44" s="4"/>
      <c r="N44" s="4"/>
      <c r="O44" s="4"/>
      <c r="P44" s="4"/>
    </row>
    <row r="45" spans="1:16" ht="11.65" customHeight="1" x14ac:dyDescent="0.2">
      <c r="A45" s="5">
        <f t="shared" ca="1" si="1"/>
        <v>45</v>
      </c>
      <c r="C45" s="56"/>
      <c r="D45" s="3"/>
      <c r="E45" s="3"/>
      <c r="F45" s="3" t="s">
        <v>253</v>
      </c>
      <c r="G45" s="57"/>
      <c r="H45" s="10">
        <v>33391418.010082494</v>
      </c>
      <c r="J45" s="4"/>
      <c r="K45" s="4"/>
      <c r="L45" s="4"/>
      <c r="M45" s="4"/>
      <c r="N45" s="4"/>
      <c r="O45" s="4"/>
      <c r="P45" s="4"/>
    </row>
    <row r="46" spans="1:16" ht="11.65" customHeight="1" x14ac:dyDescent="0.2">
      <c r="A46" s="5">
        <f t="shared" ca="1" si="1"/>
        <v>46</v>
      </c>
      <c r="C46" s="56"/>
      <c r="D46" s="3"/>
      <c r="E46" s="3"/>
      <c r="F46" s="3" t="s">
        <v>251</v>
      </c>
      <c r="G46" s="57"/>
      <c r="H46" s="10">
        <v>0</v>
      </c>
      <c r="J46" s="4"/>
      <c r="K46" s="4"/>
      <c r="L46" s="4"/>
      <c r="M46" s="4"/>
      <c r="N46" s="4"/>
      <c r="O46" s="4"/>
      <c r="P46" s="4"/>
    </row>
    <row r="47" spans="1:16" ht="11.65" customHeight="1" x14ac:dyDescent="0.2">
      <c r="A47" s="5">
        <f t="shared" ca="1" si="1"/>
        <v>47</v>
      </c>
      <c r="C47" s="56"/>
      <c r="D47" s="3"/>
      <c r="E47" s="3"/>
      <c r="F47" s="3"/>
      <c r="G47" s="57" t="s">
        <v>32</v>
      </c>
      <c r="H47" s="12">
        <f>SUBTOTAL(9,H40:H46)</f>
        <v>49484694.614883594</v>
      </c>
      <c r="J47" s="4"/>
      <c r="K47" s="4"/>
      <c r="L47" s="4"/>
      <c r="M47" s="4"/>
      <c r="N47" s="4"/>
      <c r="O47" s="4"/>
      <c r="P47" s="4"/>
    </row>
    <row r="48" spans="1:16" ht="11.65" customHeight="1" x14ac:dyDescent="0.2">
      <c r="A48" s="5">
        <f t="shared" ca="1" si="1"/>
        <v>48</v>
      </c>
      <c r="C48" s="56"/>
      <c r="D48" s="3"/>
      <c r="E48" s="3"/>
      <c r="F48" s="3"/>
      <c r="G48" s="57"/>
      <c r="H48" s="2"/>
      <c r="J48" s="4"/>
      <c r="K48" s="4"/>
      <c r="L48" s="4"/>
      <c r="M48" s="4"/>
      <c r="N48" s="4"/>
      <c r="O48" s="4"/>
      <c r="P48" s="4"/>
    </row>
    <row r="49" spans="1:16" ht="11.65" customHeight="1" x14ac:dyDescent="0.2">
      <c r="A49" s="5">
        <f t="shared" ca="1" si="1"/>
        <v>49</v>
      </c>
      <c r="C49" s="56">
        <v>312</v>
      </c>
      <c r="D49" s="3" t="s">
        <v>34</v>
      </c>
      <c r="E49" s="3"/>
      <c r="F49" s="3"/>
      <c r="G49" s="57"/>
      <c r="H49" s="10"/>
      <c r="J49" s="4"/>
      <c r="K49" s="4"/>
      <c r="L49" s="4"/>
      <c r="M49" s="4"/>
      <c r="N49" s="4"/>
      <c r="O49" s="4"/>
      <c r="P49" s="4"/>
    </row>
    <row r="50" spans="1:16" ht="11.65" customHeight="1" x14ac:dyDescent="0.2">
      <c r="A50" s="5">
        <f t="shared" ca="1" si="1"/>
        <v>50</v>
      </c>
      <c r="C50" s="56"/>
      <c r="D50" s="3"/>
      <c r="E50" s="3"/>
      <c r="F50" s="3" t="s">
        <v>250</v>
      </c>
      <c r="G50" s="57"/>
      <c r="H50" s="10">
        <v>0</v>
      </c>
      <c r="J50" s="4"/>
      <c r="K50" s="4"/>
      <c r="L50" s="4"/>
      <c r="M50" s="4"/>
      <c r="N50" s="4"/>
      <c r="O50" s="4"/>
      <c r="P50" s="4"/>
    </row>
    <row r="51" spans="1:16" ht="11.65" customHeight="1" x14ac:dyDescent="0.2">
      <c r="A51" s="5">
        <f t="shared" ca="1" si="1"/>
        <v>51</v>
      </c>
      <c r="C51" s="56"/>
      <c r="D51" s="3"/>
      <c r="E51" s="3"/>
      <c r="F51" s="3" t="s">
        <v>254</v>
      </c>
      <c r="G51" s="57"/>
      <c r="H51" s="10">
        <v>0</v>
      </c>
      <c r="J51" s="4"/>
      <c r="K51" s="4"/>
      <c r="L51" s="4"/>
      <c r="M51" s="4"/>
      <c r="N51" s="4"/>
      <c r="O51" s="4"/>
      <c r="P51" s="4"/>
    </row>
    <row r="52" spans="1:16" ht="11.65" customHeight="1" x14ac:dyDescent="0.2">
      <c r="A52" s="5">
        <f t="shared" ca="1" si="1"/>
        <v>52</v>
      </c>
      <c r="C52" s="56"/>
      <c r="D52" s="3"/>
      <c r="E52" s="3"/>
      <c r="F52" s="3" t="s">
        <v>24</v>
      </c>
      <c r="G52" s="57"/>
      <c r="H52" s="10">
        <v>4841641.4384827344</v>
      </c>
      <c r="J52" s="4"/>
      <c r="K52" s="4"/>
      <c r="L52" s="4"/>
      <c r="M52" s="4"/>
      <c r="N52" s="4"/>
      <c r="O52" s="4"/>
      <c r="P52" s="4"/>
    </row>
    <row r="53" spans="1:16" ht="11.65" customHeight="1" x14ac:dyDescent="0.2">
      <c r="A53" s="5">
        <f t="shared" ca="1" si="1"/>
        <v>53</v>
      </c>
      <c r="C53" s="56"/>
      <c r="D53" s="3"/>
      <c r="E53" s="3"/>
      <c r="F53" s="3" t="s">
        <v>249</v>
      </c>
      <c r="G53" s="57"/>
      <c r="H53" s="10">
        <v>27383142.713106159</v>
      </c>
      <c r="J53" s="4"/>
      <c r="K53" s="4"/>
      <c r="L53" s="4"/>
      <c r="M53" s="4"/>
      <c r="N53" s="4"/>
      <c r="O53" s="4"/>
      <c r="P53" s="4"/>
    </row>
    <row r="54" spans="1:16" ht="11.65" customHeight="1" x14ac:dyDescent="0.2">
      <c r="A54" s="5">
        <f t="shared" ca="1" si="1"/>
        <v>54</v>
      </c>
      <c r="C54" s="56"/>
      <c r="D54" s="3"/>
      <c r="E54" s="3"/>
      <c r="F54" s="3" t="s">
        <v>251</v>
      </c>
      <c r="G54" s="57"/>
      <c r="H54" s="10">
        <v>0</v>
      </c>
      <c r="J54" s="4"/>
      <c r="K54" s="4"/>
      <c r="L54" s="4"/>
      <c r="M54" s="4"/>
      <c r="N54" s="4"/>
      <c r="O54" s="4"/>
      <c r="P54" s="4"/>
    </row>
    <row r="55" spans="1:16" ht="11.65" customHeight="1" x14ac:dyDescent="0.2">
      <c r="A55" s="5">
        <f t="shared" ca="1" si="1"/>
        <v>55</v>
      </c>
      <c r="C55" s="56"/>
      <c r="D55" s="3"/>
      <c r="E55" s="3"/>
      <c r="F55" s="3" t="s">
        <v>253</v>
      </c>
      <c r="G55" s="57"/>
      <c r="H55" s="10">
        <v>225365374.21115097</v>
      </c>
      <c r="J55" s="4"/>
      <c r="K55" s="4"/>
      <c r="L55" s="4"/>
      <c r="M55" s="4"/>
      <c r="N55" s="4"/>
      <c r="O55" s="4"/>
      <c r="P55" s="4"/>
    </row>
    <row r="56" spans="1:16" ht="11.65" customHeight="1" x14ac:dyDescent="0.2">
      <c r="A56" s="5">
        <f t="shared" ca="1" si="1"/>
        <v>56</v>
      </c>
      <c r="C56" s="56"/>
      <c r="D56" s="3"/>
      <c r="E56" s="3"/>
      <c r="F56" s="3" t="s">
        <v>193</v>
      </c>
      <c r="G56" s="57"/>
      <c r="H56" s="10">
        <v>0</v>
      </c>
      <c r="J56" s="4"/>
      <c r="K56" s="4"/>
      <c r="L56" s="4"/>
      <c r="M56" s="4"/>
      <c r="N56" s="4"/>
      <c r="O56" s="4"/>
      <c r="P56" s="4"/>
    </row>
    <row r="57" spans="1:16" ht="11.65" customHeight="1" x14ac:dyDescent="0.2">
      <c r="A57" s="5">
        <f t="shared" ca="1" si="1"/>
        <v>57</v>
      </c>
      <c r="C57" s="56"/>
      <c r="D57" s="3"/>
      <c r="E57" s="3"/>
      <c r="F57" s="3"/>
      <c r="G57" s="57" t="s">
        <v>32</v>
      </c>
      <c r="H57" s="12">
        <f>SUBTOTAL(9,H50:H56)</f>
        <v>257590158.36273986</v>
      </c>
      <c r="J57" s="4"/>
      <c r="K57" s="4"/>
      <c r="L57" s="4"/>
      <c r="M57" s="4"/>
      <c r="N57" s="4"/>
      <c r="O57" s="4"/>
      <c r="P57" s="4"/>
    </row>
    <row r="58" spans="1:16" ht="11.65" customHeight="1" x14ac:dyDescent="0.2">
      <c r="A58" s="5">
        <f t="shared" ca="1" si="1"/>
        <v>58</v>
      </c>
      <c r="C58" s="56"/>
      <c r="D58" s="3"/>
      <c r="E58" s="3"/>
      <c r="F58" s="3"/>
      <c r="G58" s="57"/>
      <c r="H58" s="2"/>
      <c r="J58" s="4"/>
      <c r="K58" s="4"/>
      <c r="L58" s="4"/>
      <c r="M58" s="4"/>
      <c r="N58" s="4"/>
      <c r="O58" s="4"/>
      <c r="P58" s="4"/>
    </row>
    <row r="59" spans="1:16" ht="11.65" customHeight="1" x14ac:dyDescent="0.2">
      <c r="A59" s="5">
        <f t="shared" ca="1" si="1"/>
        <v>59</v>
      </c>
      <c r="C59" s="56">
        <v>314</v>
      </c>
      <c r="D59" s="3" t="s">
        <v>35</v>
      </c>
      <c r="E59" s="3"/>
      <c r="F59" s="3"/>
      <c r="G59" s="57"/>
      <c r="H59" s="2"/>
      <c r="J59" s="4"/>
      <c r="K59" s="4"/>
      <c r="L59" s="4"/>
      <c r="M59" s="4"/>
      <c r="N59" s="4"/>
      <c r="O59" s="4"/>
      <c r="P59" s="4"/>
    </row>
    <row r="60" spans="1:16" ht="11.65" customHeight="1" x14ac:dyDescent="0.2">
      <c r="A60" s="5">
        <f t="shared" ca="1" si="1"/>
        <v>60</v>
      </c>
      <c r="C60" s="56"/>
      <c r="D60" s="3"/>
      <c r="E60" s="3"/>
      <c r="F60" s="3" t="s">
        <v>250</v>
      </c>
      <c r="G60" s="57"/>
      <c r="H60" s="10">
        <v>0</v>
      </c>
      <c r="J60" s="4"/>
      <c r="K60" s="4"/>
      <c r="L60" s="4"/>
      <c r="M60" s="4"/>
      <c r="N60" s="4"/>
      <c r="O60" s="4"/>
      <c r="P60" s="4"/>
    </row>
    <row r="61" spans="1:16" ht="11.65" customHeight="1" x14ac:dyDescent="0.2">
      <c r="A61" s="5">
        <f t="shared" ref="A61:A125" ca="1" si="2">OFFSET(A61,-1,)+1</f>
        <v>61</v>
      </c>
      <c r="C61" s="56"/>
      <c r="D61" s="3"/>
      <c r="E61" s="3"/>
      <c r="F61" s="3" t="s">
        <v>254</v>
      </c>
      <c r="G61" s="57"/>
      <c r="H61" s="10">
        <v>0</v>
      </c>
      <c r="J61" s="4"/>
      <c r="K61" s="4"/>
      <c r="L61" s="4"/>
      <c r="M61" s="4"/>
      <c r="N61" s="4"/>
      <c r="O61" s="4"/>
      <c r="P61" s="4"/>
    </row>
    <row r="62" spans="1:16" ht="11.65" customHeight="1" x14ac:dyDescent="0.2">
      <c r="A62" s="5">
        <f t="shared" ca="1" si="2"/>
        <v>62</v>
      </c>
      <c r="C62" s="56"/>
      <c r="D62" s="3"/>
      <c r="E62" s="3"/>
      <c r="F62" s="3" t="s">
        <v>24</v>
      </c>
      <c r="G62" s="57"/>
      <c r="H62" s="10">
        <v>2837126.8956764536</v>
      </c>
      <c r="J62" s="4"/>
      <c r="K62" s="4"/>
      <c r="L62" s="4"/>
      <c r="M62" s="4"/>
      <c r="N62" s="4"/>
      <c r="O62" s="4"/>
      <c r="P62" s="4"/>
    </row>
    <row r="63" spans="1:16" ht="11.65" customHeight="1" x14ac:dyDescent="0.2">
      <c r="A63" s="5">
        <f t="shared" ca="1" si="2"/>
        <v>63</v>
      </c>
      <c r="C63" s="56"/>
      <c r="D63" s="3"/>
      <c r="E63" s="3"/>
      <c r="F63" s="3" t="s">
        <v>249</v>
      </c>
      <c r="G63" s="57"/>
      <c r="H63" s="10">
        <v>8910669.9991314057</v>
      </c>
      <c r="J63" s="4"/>
      <c r="K63" s="4"/>
      <c r="L63" s="4"/>
      <c r="M63" s="4"/>
      <c r="N63" s="4"/>
      <c r="O63" s="4"/>
      <c r="P63" s="4"/>
    </row>
    <row r="64" spans="1:16" ht="11.65" customHeight="1" x14ac:dyDescent="0.2">
      <c r="A64" s="5">
        <f t="shared" ca="1" si="2"/>
        <v>64</v>
      </c>
      <c r="C64" s="56"/>
      <c r="D64" s="3"/>
      <c r="E64" s="3"/>
      <c r="F64" s="3" t="s">
        <v>251</v>
      </c>
      <c r="G64" s="57"/>
      <c r="H64" s="10">
        <v>0</v>
      </c>
      <c r="J64" s="4"/>
      <c r="K64" s="4"/>
      <c r="L64" s="4"/>
      <c r="M64" s="4"/>
      <c r="N64" s="4"/>
      <c r="O64" s="4"/>
      <c r="P64" s="4"/>
    </row>
    <row r="65" spans="1:16" ht="11.65" customHeight="1" x14ac:dyDescent="0.2">
      <c r="A65" s="5">
        <f t="shared" ca="1" si="2"/>
        <v>65</v>
      </c>
      <c r="C65" s="56"/>
      <c r="D65" s="3"/>
      <c r="E65" s="3"/>
      <c r="F65" s="3" t="s">
        <v>253</v>
      </c>
      <c r="G65" s="57"/>
      <c r="H65" s="10">
        <v>46045821.856566876</v>
      </c>
      <c r="J65" s="4"/>
      <c r="K65" s="4"/>
      <c r="L65" s="4"/>
      <c r="M65" s="4"/>
      <c r="N65" s="4"/>
      <c r="O65" s="4"/>
      <c r="P65" s="4"/>
    </row>
    <row r="66" spans="1:16" ht="11.65" customHeight="1" x14ac:dyDescent="0.2">
      <c r="A66" s="5">
        <f t="shared" ca="1" si="2"/>
        <v>66</v>
      </c>
      <c r="C66" s="56"/>
      <c r="D66" s="3"/>
      <c r="E66" s="3"/>
      <c r="F66" s="3" t="s">
        <v>251</v>
      </c>
      <c r="G66" s="57"/>
      <c r="H66" s="10">
        <v>0</v>
      </c>
      <c r="J66" s="4"/>
      <c r="K66" s="4"/>
      <c r="L66" s="4"/>
      <c r="M66" s="4"/>
      <c r="N66" s="4"/>
      <c r="O66" s="4"/>
      <c r="P66" s="4"/>
    </row>
    <row r="67" spans="1:16" ht="11.65" customHeight="1" x14ac:dyDescent="0.2">
      <c r="A67" s="5">
        <f t="shared" ca="1" si="2"/>
        <v>67</v>
      </c>
      <c r="C67" s="56"/>
      <c r="D67" s="3"/>
      <c r="E67" s="3"/>
      <c r="F67" s="3"/>
      <c r="G67" s="57" t="s">
        <v>32</v>
      </c>
      <c r="H67" s="12">
        <f>SUBTOTAL(9,H60:H66)</f>
        <v>57793618.751374736</v>
      </c>
      <c r="J67" s="4"/>
      <c r="K67" s="4"/>
      <c r="L67" s="4"/>
      <c r="M67" s="4"/>
      <c r="N67" s="4"/>
      <c r="O67" s="4"/>
      <c r="P67" s="4"/>
    </row>
    <row r="68" spans="1:16" ht="11.65" customHeight="1" x14ac:dyDescent="0.2">
      <c r="A68" s="5">
        <f t="shared" ca="1" si="2"/>
        <v>68</v>
      </c>
      <c r="C68" s="56"/>
      <c r="D68" s="3"/>
      <c r="E68" s="3"/>
      <c r="F68" s="3"/>
      <c r="G68" s="57"/>
      <c r="H68" s="2"/>
      <c r="J68" s="4"/>
      <c r="K68" s="4"/>
      <c r="L68" s="4"/>
      <c r="M68" s="4"/>
      <c r="N68" s="4"/>
      <c r="O68" s="4"/>
      <c r="P68" s="4"/>
    </row>
    <row r="69" spans="1:16" ht="11.65" customHeight="1" x14ac:dyDescent="0.2">
      <c r="A69" s="5">
        <f t="shared" ca="1" si="2"/>
        <v>69</v>
      </c>
      <c r="C69" s="56">
        <v>315</v>
      </c>
      <c r="D69" s="3" t="s">
        <v>36</v>
      </c>
      <c r="E69" s="3"/>
      <c r="F69" s="3"/>
      <c r="G69" s="57"/>
      <c r="H69" s="2"/>
      <c r="J69" s="4"/>
      <c r="K69" s="4"/>
      <c r="L69" s="4"/>
      <c r="M69" s="4"/>
      <c r="N69" s="4"/>
      <c r="O69" s="4"/>
      <c r="P69" s="4"/>
    </row>
    <row r="70" spans="1:16" ht="11.65" customHeight="1" x14ac:dyDescent="0.2">
      <c r="A70" s="5">
        <f t="shared" ca="1" si="2"/>
        <v>70</v>
      </c>
      <c r="C70" s="56"/>
      <c r="D70" s="3"/>
      <c r="E70" s="3"/>
      <c r="F70" s="3" t="s">
        <v>250</v>
      </c>
      <c r="G70" s="57"/>
      <c r="H70" s="10">
        <v>0</v>
      </c>
      <c r="J70" s="4"/>
      <c r="K70" s="4"/>
      <c r="L70" s="4"/>
      <c r="M70" s="4"/>
      <c r="N70" s="4"/>
      <c r="O70" s="4"/>
      <c r="P70" s="4"/>
    </row>
    <row r="71" spans="1:16" ht="11.65" customHeight="1" x14ac:dyDescent="0.2">
      <c r="A71" s="5">
        <f t="shared" ca="1" si="2"/>
        <v>71</v>
      </c>
      <c r="C71" s="56"/>
      <c r="D71" s="3"/>
      <c r="E71" s="3"/>
      <c r="F71" s="3" t="s">
        <v>254</v>
      </c>
      <c r="G71" s="57"/>
      <c r="H71" s="10">
        <v>0</v>
      </c>
      <c r="J71" s="4"/>
      <c r="K71" s="4"/>
      <c r="L71" s="4"/>
      <c r="M71" s="4"/>
      <c r="N71" s="4"/>
      <c r="O71" s="4"/>
      <c r="P71" s="4"/>
    </row>
    <row r="72" spans="1:16" ht="11.65" customHeight="1" x14ac:dyDescent="0.2">
      <c r="A72" s="5">
        <f t="shared" ca="1" si="2"/>
        <v>72</v>
      </c>
      <c r="C72" s="56"/>
      <c r="D72" s="3"/>
      <c r="E72" s="3"/>
      <c r="F72" s="3" t="s">
        <v>24</v>
      </c>
      <c r="G72" s="57"/>
      <c r="H72" s="10">
        <v>682600.1489716022</v>
      </c>
      <c r="J72" s="4"/>
      <c r="K72" s="4"/>
      <c r="L72" s="4"/>
      <c r="M72" s="4"/>
      <c r="N72" s="4"/>
      <c r="O72" s="4"/>
      <c r="P72" s="4"/>
    </row>
    <row r="73" spans="1:16" ht="11.65" customHeight="1" x14ac:dyDescent="0.2">
      <c r="A73" s="5">
        <f t="shared" ca="1" si="2"/>
        <v>73</v>
      </c>
      <c r="C73" s="56"/>
      <c r="D73" s="3"/>
      <c r="E73" s="3"/>
      <c r="F73" s="3" t="s">
        <v>249</v>
      </c>
      <c r="G73" s="57"/>
      <c r="H73" s="10">
        <v>2178487.3985362104</v>
      </c>
      <c r="J73" s="4"/>
      <c r="K73" s="4"/>
      <c r="L73" s="4"/>
      <c r="M73" s="4"/>
      <c r="N73" s="4"/>
      <c r="O73" s="4"/>
      <c r="P73" s="4"/>
    </row>
    <row r="74" spans="1:16" ht="11.65" customHeight="1" x14ac:dyDescent="0.2">
      <c r="A74" s="5">
        <f t="shared" ca="1" si="2"/>
        <v>74</v>
      </c>
      <c r="C74" s="56"/>
      <c r="D74" s="3"/>
      <c r="E74" s="3"/>
      <c r="F74" s="3" t="s">
        <v>251</v>
      </c>
      <c r="G74" s="57"/>
      <c r="H74" s="10">
        <v>0</v>
      </c>
      <c r="J74" s="4"/>
      <c r="K74" s="4"/>
      <c r="L74" s="4"/>
      <c r="M74" s="4"/>
      <c r="N74" s="4"/>
      <c r="O74" s="4"/>
      <c r="P74" s="4"/>
    </row>
    <row r="75" spans="1:16" ht="11.65" customHeight="1" x14ac:dyDescent="0.2">
      <c r="A75" s="5">
        <f t="shared" ca="1" si="2"/>
        <v>75</v>
      </c>
      <c r="C75" s="56"/>
      <c r="D75" s="3"/>
      <c r="E75" s="3"/>
      <c r="F75" s="3" t="s">
        <v>253</v>
      </c>
      <c r="G75" s="57"/>
      <c r="H75" s="10">
        <v>13789120.130132062</v>
      </c>
      <c r="J75" s="4"/>
      <c r="K75" s="4"/>
      <c r="L75" s="4"/>
      <c r="M75" s="4"/>
      <c r="N75" s="4"/>
      <c r="O75" s="4"/>
      <c r="P75" s="4"/>
    </row>
    <row r="76" spans="1:16" ht="11.65" customHeight="1" x14ac:dyDescent="0.2">
      <c r="A76" s="5">
        <f t="shared" ca="1" si="2"/>
        <v>76</v>
      </c>
      <c r="C76" s="56"/>
      <c r="D76" s="3"/>
      <c r="E76" s="3"/>
      <c r="F76" s="3" t="s">
        <v>251</v>
      </c>
      <c r="G76" s="57"/>
      <c r="H76" s="10">
        <v>0</v>
      </c>
      <c r="J76" s="4"/>
      <c r="K76" s="4"/>
      <c r="L76" s="4"/>
      <c r="M76" s="4"/>
      <c r="N76" s="4"/>
      <c r="O76" s="4"/>
      <c r="P76" s="4"/>
    </row>
    <row r="77" spans="1:16" ht="11.65" customHeight="1" x14ac:dyDescent="0.2">
      <c r="A77" s="5">
        <f t="shared" ca="1" si="2"/>
        <v>77</v>
      </c>
      <c r="C77" s="56"/>
      <c r="D77" s="3"/>
      <c r="E77" s="3"/>
      <c r="F77" s="3"/>
      <c r="G77" s="57" t="s">
        <v>32</v>
      </c>
      <c r="H77" s="12">
        <f>SUBTOTAL(9,H70:H76)</f>
        <v>16650207.677639876</v>
      </c>
      <c r="J77" s="4"/>
      <c r="K77" s="4"/>
      <c r="L77" s="4"/>
      <c r="M77" s="4"/>
      <c r="N77" s="4"/>
      <c r="O77" s="4"/>
      <c r="P77" s="4"/>
    </row>
    <row r="78" spans="1:16" ht="11.65" customHeight="1" x14ac:dyDescent="0.2">
      <c r="A78" s="5">
        <f t="shared" ca="1" si="2"/>
        <v>78</v>
      </c>
      <c r="C78" s="56"/>
      <c r="D78" s="3"/>
      <c r="E78" s="3"/>
      <c r="F78" s="3"/>
      <c r="G78" s="57"/>
      <c r="H78" s="2"/>
      <c r="J78" s="4"/>
      <c r="K78" s="4"/>
      <c r="L78" s="4"/>
      <c r="M78" s="4"/>
      <c r="N78" s="4"/>
      <c r="O78" s="4"/>
      <c r="P78" s="4"/>
    </row>
    <row r="79" spans="1:16" ht="11.65" customHeight="1" x14ac:dyDescent="0.2">
      <c r="A79" s="5">
        <f t="shared" ca="1" si="2"/>
        <v>79</v>
      </c>
      <c r="C79" s="56"/>
      <c r="D79" s="3"/>
      <c r="E79" s="58"/>
      <c r="F79" s="3"/>
      <c r="G79" s="57"/>
      <c r="H79" s="14"/>
      <c r="J79" s="4"/>
      <c r="K79" s="15"/>
      <c r="L79" s="15"/>
      <c r="M79" s="15"/>
      <c r="N79" s="15"/>
      <c r="O79" s="15"/>
      <c r="P79" s="15"/>
    </row>
    <row r="80" spans="1:16" ht="11.65" customHeight="1" x14ac:dyDescent="0.2">
      <c r="A80" s="5">
        <f t="shared" ca="1" si="2"/>
        <v>80</v>
      </c>
      <c r="C80" s="59"/>
      <c r="D80" s="60"/>
      <c r="E80" s="61"/>
      <c r="F80" s="60"/>
      <c r="G80" s="62"/>
      <c r="H80" s="16"/>
      <c r="J80" s="4"/>
      <c r="K80" s="17"/>
      <c r="L80" s="17"/>
      <c r="M80" s="17"/>
      <c r="N80" s="17"/>
      <c r="O80" s="17"/>
      <c r="P80" s="17"/>
    </row>
    <row r="81" spans="1:16" ht="11.65" customHeight="1" x14ac:dyDescent="0.2">
      <c r="A81" s="5">
        <f t="shared" ca="1" si="2"/>
        <v>81</v>
      </c>
      <c r="C81" s="56">
        <v>316</v>
      </c>
      <c r="D81" s="3" t="s">
        <v>37</v>
      </c>
      <c r="E81" s="3"/>
      <c r="F81" s="3"/>
      <c r="G81" s="57"/>
      <c r="H81" s="2"/>
      <c r="J81" s="4"/>
      <c r="K81" s="4"/>
      <c r="L81" s="4"/>
      <c r="M81" s="4"/>
      <c r="N81" s="4"/>
      <c r="O81" s="4"/>
      <c r="P81" s="4"/>
    </row>
    <row r="82" spans="1:16" ht="11.65" customHeight="1" x14ac:dyDescent="0.2">
      <c r="A82" s="5">
        <f t="shared" ca="1" si="2"/>
        <v>82</v>
      </c>
      <c r="C82" s="56"/>
      <c r="D82" s="3"/>
      <c r="E82" s="3"/>
      <c r="F82" s="3" t="s">
        <v>250</v>
      </c>
      <c r="G82" s="57"/>
      <c r="H82" s="10">
        <v>0</v>
      </c>
      <c r="J82" s="4"/>
      <c r="K82" s="4"/>
      <c r="L82" s="4"/>
      <c r="M82" s="4"/>
      <c r="N82" s="4"/>
      <c r="O82" s="4"/>
      <c r="P82" s="4"/>
    </row>
    <row r="83" spans="1:16" ht="11.65" customHeight="1" x14ac:dyDescent="0.2">
      <c r="A83" s="5">
        <f t="shared" ca="1" si="2"/>
        <v>83</v>
      </c>
      <c r="C83" s="56"/>
      <c r="D83" s="3"/>
      <c r="E83" s="3"/>
      <c r="F83" s="3" t="s">
        <v>254</v>
      </c>
      <c r="G83" s="57"/>
      <c r="H83" s="10">
        <v>0</v>
      </c>
      <c r="J83" s="4"/>
      <c r="K83" s="4"/>
      <c r="L83" s="4"/>
      <c r="M83" s="4"/>
      <c r="N83" s="4"/>
      <c r="O83" s="4"/>
      <c r="P83" s="4"/>
    </row>
    <row r="84" spans="1:16" ht="11.65" customHeight="1" x14ac:dyDescent="0.2">
      <c r="A84" s="5">
        <f t="shared" ca="1" si="2"/>
        <v>84</v>
      </c>
      <c r="C84" s="56"/>
      <c r="D84" s="3"/>
      <c r="E84" s="3"/>
      <c r="F84" s="3" t="s">
        <v>24</v>
      </c>
      <c r="G84" s="57"/>
      <c r="H84" s="10">
        <v>112385.90036033372</v>
      </c>
      <c r="J84" s="4"/>
      <c r="K84" s="4"/>
      <c r="L84" s="4"/>
      <c r="M84" s="4"/>
      <c r="N84" s="4"/>
      <c r="O84" s="4"/>
      <c r="P84" s="4"/>
    </row>
    <row r="85" spans="1:16" ht="11.65" customHeight="1" x14ac:dyDescent="0.2">
      <c r="A85" s="5">
        <f t="shared" ca="1" si="2"/>
        <v>85</v>
      </c>
      <c r="C85" s="56"/>
      <c r="D85" s="3"/>
      <c r="E85" s="3"/>
      <c r="F85" s="3" t="s">
        <v>249</v>
      </c>
      <c r="G85" s="57"/>
      <c r="H85" s="10">
        <v>103582.3619922397</v>
      </c>
      <c r="J85" s="4"/>
      <c r="K85" s="4"/>
      <c r="L85" s="4"/>
      <c r="M85" s="4"/>
      <c r="N85" s="4"/>
      <c r="O85" s="4"/>
      <c r="P85" s="4"/>
    </row>
    <row r="86" spans="1:16" ht="11.65" customHeight="1" x14ac:dyDescent="0.2">
      <c r="A86" s="5">
        <f t="shared" ca="1" si="2"/>
        <v>86</v>
      </c>
      <c r="C86" s="56"/>
      <c r="D86" s="3"/>
      <c r="E86" s="3"/>
      <c r="F86" s="3" t="s">
        <v>251</v>
      </c>
      <c r="G86" s="57"/>
      <c r="H86" s="10">
        <v>0</v>
      </c>
      <c r="J86" s="4"/>
      <c r="K86" s="4"/>
      <c r="L86" s="4"/>
      <c r="M86" s="4"/>
      <c r="N86" s="4"/>
      <c r="O86" s="4"/>
      <c r="P86" s="4"/>
    </row>
    <row r="87" spans="1:16" ht="11.65" customHeight="1" x14ac:dyDescent="0.2">
      <c r="A87" s="5">
        <f t="shared" ca="1" si="2"/>
        <v>87</v>
      </c>
      <c r="C87" s="56"/>
      <c r="D87" s="3"/>
      <c r="E87" s="3"/>
      <c r="F87" s="3" t="s">
        <v>253</v>
      </c>
      <c r="G87" s="57"/>
      <c r="H87" s="10">
        <v>1272418.8969358893</v>
      </c>
      <c r="J87" s="4"/>
      <c r="K87" s="4"/>
      <c r="L87" s="4"/>
      <c r="M87" s="4"/>
      <c r="N87" s="4"/>
      <c r="O87" s="4"/>
      <c r="P87" s="4"/>
    </row>
    <row r="88" spans="1:16" ht="11.65" customHeight="1" x14ac:dyDescent="0.2">
      <c r="A88" s="5">
        <f t="shared" ca="1" si="2"/>
        <v>88</v>
      </c>
      <c r="C88" s="56"/>
      <c r="D88" s="3"/>
      <c r="E88" s="3"/>
      <c r="F88" s="3" t="s">
        <v>251</v>
      </c>
      <c r="G88" s="57"/>
      <c r="H88" s="10">
        <v>0</v>
      </c>
      <c r="J88" s="4"/>
      <c r="K88" s="4"/>
      <c r="L88" s="4"/>
      <c r="M88" s="4"/>
      <c r="N88" s="4"/>
      <c r="O88" s="4"/>
      <c r="P88" s="4"/>
    </row>
    <row r="89" spans="1:16" ht="11.65" customHeight="1" x14ac:dyDescent="0.2">
      <c r="A89" s="5">
        <f t="shared" ca="1" si="2"/>
        <v>89</v>
      </c>
      <c r="C89" s="56"/>
      <c r="D89" s="3"/>
      <c r="E89" s="3"/>
      <c r="F89" s="3"/>
      <c r="G89" s="57" t="s">
        <v>32</v>
      </c>
      <c r="H89" s="12">
        <f>SUBTOTAL(9,H82:H88)</f>
        <v>1488387.1592884627</v>
      </c>
      <c r="J89" s="4"/>
      <c r="K89" s="4"/>
      <c r="L89" s="4"/>
      <c r="M89" s="4"/>
      <c r="N89" s="4"/>
      <c r="O89" s="4"/>
      <c r="P89" s="4"/>
    </row>
    <row r="90" spans="1:16" ht="11.65" customHeight="1" x14ac:dyDescent="0.2">
      <c r="A90" s="5">
        <f t="shared" ca="1" si="2"/>
        <v>90</v>
      </c>
      <c r="C90" s="56"/>
      <c r="D90" s="3"/>
      <c r="E90" s="3"/>
      <c r="F90" s="3"/>
      <c r="G90" s="57"/>
      <c r="H90" s="2"/>
      <c r="J90" s="4"/>
      <c r="K90" s="4"/>
      <c r="L90" s="4"/>
      <c r="M90" s="4"/>
      <c r="N90" s="4"/>
      <c r="O90" s="4"/>
      <c r="P90" s="4"/>
    </row>
    <row r="91" spans="1:16" ht="11.65" customHeight="1" x14ac:dyDescent="0.2">
      <c r="A91" s="5">
        <f t="shared" ca="1" si="2"/>
        <v>91</v>
      </c>
      <c r="C91" s="56">
        <v>317</v>
      </c>
      <c r="D91" s="3" t="s">
        <v>38</v>
      </c>
      <c r="E91" s="3"/>
      <c r="F91" s="3"/>
      <c r="G91" s="57"/>
      <c r="H91" s="2"/>
      <c r="J91" s="4"/>
      <c r="K91" s="4"/>
      <c r="L91" s="4"/>
      <c r="M91" s="4"/>
      <c r="N91" s="4"/>
      <c r="O91" s="4"/>
      <c r="P91" s="4"/>
    </row>
    <row r="92" spans="1:16" ht="11.65" customHeight="1" x14ac:dyDescent="0.2">
      <c r="A92" s="5">
        <f t="shared" ca="1" si="2"/>
        <v>92</v>
      </c>
      <c r="C92" s="56"/>
      <c r="D92" s="3"/>
      <c r="E92" s="3"/>
      <c r="F92" s="3" t="s">
        <v>193</v>
      </c>
      <c r="G92" s="57"/>
      <c r="H92" s="10">
        <v>0</v>
      </c>
      <c r="J92" s="4"/>
      <c r="K92" s="4"/>
      <c r="L92" s="4"/>
      <c r="M92" s="4"/>
      <c r="N92" s="4"/>
      <c r="O92" s="4"/>
      <c r="P92" s="4"/>
    </row>
    <row r="93" spans="1:16" ht="11.65" customHeight="1" x14ac:dyDescent="0.2">
      <c r="A93" s="5">
        <f t="shared" ca="1" si="2"/>
        <v>93</v>
      </c>
      <c r="C93" s="56"/>
      <c r="D93" s="3"/>
      <c r="E93" s="3"/>
      <c r="F93" s="3"/>
      <c r="G93" s="57"/>
      <c r="H93" s="12">
        <f>SUBTOTAL(9,H92)</f>
        <v>0</v>
      </c>
      <c r="J93" s="4"/>
      <c r="K93" s="4"/>
      <c r="L93" s="4"/>
      <c r="M93" s="4"/>
      <c r="N93" s="4"/>
      <c r="O93" s="4"/>
      <c r="P93" s="4"/>
    </row>
    <row r="94" spans="1:16" ht="11.65" customHeight="1" x14ac:dyDescent="0.2">
      <c r="A94" s="5">
        <f t="shared" ca="1" si="2"/>
        <v>94</v>
      </c>
      <c r="C94" s="56"/>
      <c r="D94" s="3"/>
      <c r="E94" s="3"/>
      <c r="F94" s="3"/>
      <c r="G94" s="57"/>
      <c r="H94" s="2"/>
      <c r="J94" s="4"/>
      <c r="K94" s="4"/>
      <c r="L94" s="4"/>
      <c r="M94" s="4"/>
      <c r="N94" s="4"/>
      <c r="O94" s="4"/>
      <c r="P94" s="4"/>
    </row>
    <row r="95" spans="1:16" ht="11.65" customHeight="1" x14ac:dyDescent="0.2">
      <c r="A95" s="5">
        <f t="shared" ca="1" si="2"/>
        <v>95</v>
      </c>
      <c r="C95" s="56" t="s">
        <v>39</v>
      </c>
      <c r="D95" s="3" t="s">
        <v>40</v>
      </c>
      <c r="E95" s="3"/>
      <c r="F95" s="3"/>
      <c r="G95" s="57"/>
      <c r="H95" s="2"/>
      <c r="J95" s="4"/>
      <c r="K95" s="4"/>
      <c r="L95" s="4"/>
      <c r="M95" s="4"/>
      <c r="N95" s="4"/>
      <c r="O95" s="4"/>
      <c r="P95" s="4"/>
    </row>
    <row r="96" spans="1:16" ht="11.65" customHeight="1" x14ac:dyDescent="0.2">
      <c r="A96" s="5">
        <f t="shared" ca="1" si="2"/>
        <v>96</v>
      </c>
      <c r="C96" s="56"/>
      <c r="D96" s="3"/>
      <c r="E96" s="3"/>
      <c r="F96" s="3" t="s">
        <v>249</v>
      </c>
      <c r="G96" s="57"/>
      <c r="H96" s="10">
        <v>0</v>
      </c>
      <c r="J96" s="4"/>
      <c r="K96" s="4"/>
      <c r="L96" s="4"/>
      <c r="M96" s="4"/>
      <c r="N96" s="4"/>
      <c r="O96" s="4"/>
      <c r="P96" s="4"/>
    </row>
    <row r="97" spans="1:16" ht="11.65" customHeight="1" x14ac:dyDescent="0.2">
      <c r="A97" s="5">
        <f t="shared" ca="1" si="2"/>
        <v>97</v>
      </c>
      <c r="C97" s="56"/>
      <c r="D97" s="3"/>
      <c r="E97" s="3"/>
      <c r="F97" s="3" t="s">
        <v>251</v>
      </c>
      <c r="G97" s="57"/>
      <c r="H97" s="10">
        <v>0</v>
      </c>
      <c r="J97" s="4"/>
      <c r="K97" s="4"/>
      <c r="L97" s="4"/>
      <c r="M97" s="4"/>
      <c r="N97" s="4"/>
      <c r="O97" s="4"/>
      <c r="P97" s="4"/>
    </row>
    <row r="98" spans="1:16" ht="11.65" customHeight="1" x14ac:dyDescent="0.2">
      <c r="A98" s="5">
        <f t="shared" ca="1" si="2"/>
        <v>98</v>
      </c>
      <c r="C98" s="56"/>
      <c r="D98" s="3"/>
      <c r="E98" s="3"/>
      <c r="F98" s="3" t="s">
        <v>24</v>
      </c>
      <c r="G98" s="57"/>
      <c r="H98" s="10">
        <v>6612036.4180475948</v>
      </c>
      <c r="J98" s="4"/>
      <c r="K98" s="4"/>
      <c r="L98" s="4"/>
      <c r="M98" s="4"/>
      <c r="N98" s="4"/>
      <c r="O98" s="4"/>
      <c r="P98" s="4"/>
    </row>
    <row r="99" spans="1:16" ht="11.65" customHeight="1" x14ac:dyDescent="0.2">
      <c r="A99" s="5">
        <f t="shared" ca="1" si="2"/>
        <v>99</v>
      </c>
      <c r="C99" s="56"/>
      <c r="D99" s="3"/>
      <c r="E99" s="3"/>
      <c r="F99" s="3"/>
      <c r="G99" s="57"/>
      <c r="H99" s="12">
        <f>SUBTOTAL(9,H96:H98)</f>
        <v>6612036.4180475948</v>
      </c>
      <c r="J99" s="4"/>
      <c r="K99" s="4"/>
      <c r="L99" s="4"/>
      <c r="M99" s="4"/>
      <c r="N99" s="4"/>
      <c r="O99" s="4"/>
      <c r="P99" s="4"/>
    </row>
    <row r="100" spans="1:16" ht="11.65" customHeight="1" x14ac:dyDescent="0.2">
      <c r="A100" s="5">
        <f t="shared" ca="1" si="2"/>
        <v>100</v>
      </c>
      <c r="C100" s="56"/>
      <c r="D100" s="3"/>
      <c r="E100" s="3"/>
      <c r="F100" s="3"/>
      <c r="G100" s="57"/>
      <c r="H100" s="2"/>
      <c r="J100" s="4"/>
      <c r="K100" s="4"/>
      <c r="L100" s="4"/>
      <c r="M100" s="4"/>
      <c r="N100" s="4"/>
      <c r="O100" s="4"/>
      <c r="P100" s="4"/>
    </row>
    <row r="101" spans="1:16" ht="11.65" customHeight="1" x14ac:dyDescent="0.2">
      <c r="A101" s="5">
        <f t="shared" ca="1" si="2"/>
        <v>101</v>
      </c>
      <c r="C101" s="56"/>
      <c r="D101" s="3"/>
      <c r="E101" s="3"/>
      <c r="F101" s="3"/>
      <c r="G101" s="57"/>
      <c r="H101" s="2"/>
      <c r="J101" s="4"/>
      <c r="K101" s="4"/>
      <c r="L101" s="4"/>
      <c r="M101" s="4"/>
      <c r="N101" s="4"/>
      <c r="O101" s="4"/>
      <c r="P101" s="4"/>
    </row>
    <row r="102" spans="1:16" ht="11.65" customHeight="1" thickBot="1" x14ac:dyDescent="0.25">
      <c r="A102" s="5">
        <f t="shared" ca="1" si="2"/>
        <v>102</v>
      </c>
      <c r="C102" s="63" t="s">
        <v>41</v>
      </c>
      <c r="D102" s="3"/>
      <c r="E102" s="3"/>
      <c r="F102" s="3"/>
      <c r="G102" s="57" t="s">
        <v>32</v>
      </c>
      <c r="H102" s="13">
        <f>SUBTOTAL(9,H29:H99)</f>
        <v>393566997.79071683</v>
      </c>
      <c r="J102" s="4"/>
      <c r="K102" s="11"/>
      <c r="L102" s="11"/>
      <c r="M102" s="11"/>
      <c r="N102" s="11"/>
      <c r="O102" s="11"/>
      <c r="P102" s="11"/>
    </row>
    <row r="103" spans="1:16" ht="11.65" customHeight="1" thickTop="1" x14ac:dyDescent="0.2">
      <c r="A103" s="5">
        <f t="shared" ca="1" si="2"/>
        <v>103</v>
      </c>
      <c r="C103" s="56"/>
      <c r="D103" s="3"/>
      <c r="E103" s="3"/>
      <c r="F103" s="3"/>
      <c r="G103" s="57"/>
      <c r="H103" s="2"/>
      <c r="J103" s="4"/>
      <c r="K103" s="4"/>
      <c r="L103" s="4"/>
      <c r="M103" s="4"/>
      <c r="N103" s="4"/>
      <c r="O103" s="4"/>
      <c r="P103" s="4"/>
    </row>
    <row r="104" spans="1:16" ht="11.65" customHeight="1" x14ac:dyDescent="0.2">
      <c r="A104" s="5">
        <f t="shared" ca="1" si="2"/>
        <v>104</v>
      </c>
      <c r="C104" s="56"/>
      <c r="D104" s="3"/>
      <c r="E104" s="3"/>
      <c r="F104" s="3"/>
      <c r="G104" s="57"/>
      <c r="H104" s="2"/>
      <c r="J104" s="4"/>
      <c r="K104" s="4"/>
      <c r="L104" s="4"/>
      <c r="M104" s="4"/>
      <c r="N104" s="4"/>
      <c r="O104" s="4"/>
      <c r="P104" s="4"/>
    </row>
    <row r="105" spans="1:16" ht="11.65" customHeight="1" x14ac:dyDescent="0.2">
      <c r="A105" s="5">
        <f t="shared" ca="1" si="2"/>
        <v>105</v>
      </c>
      <c r="C105" s="56" t="s">
        <v>42</v>
      </c>
      <c r="D105" s="3"/>
      <c r="E105" s="3"/>
      <c r="F105" s="3"/>
      <c r="G105" s="57"/>
      <c r="H105" s="2"/>
      <c r="J105" s="4"/>
      <c r="K105" s="4"/>
      <c r="L105" s="4"/>
      <c r="M105" s="4"/>
      <c r="N105" s="4"/>
      <c r="O105" s="4"/>
      <c r="P105" s="4"/>
    </row>
    <row r="106" spans="1:16" ht="11.65" customHeight="1" x14ac:dyDescent="0.2">
      <c r="A106" s="5">
        <f t="shared" ca="1" si="2"/>
        <v>106</v>
      </c>
      <c r="C106" s="56"/>
      <c r="D106" s="3"/>
      <c r="E106" s="3" t="s">
        <v>193</v>
      </c>
      <c r="F106" s="3"/>
      <c r="G106" s="57"/>
      <c r="H106" s="10">
        <f t="shared" ref="H106:H112" si="3">SUMIFS($H$29:$H$99,$F$29:$F$99,E106)</f>
        <v>0</v>
      </c>
      <c r="J106" s="4"/>
      <c r="K106" s="4"/>
      <c r="L106" s="4"/>
      <c r="M106" s="4"/>
      <c r="N106" s="4"/>
      <c r="O106" s="4"/>
      <c r="P106" s="4"/>
    </row>
    <row r="107" spans="1:16" ht="11.65" customHeight="1" x14ac:dyDescent="0.2">
      <c r="A107" s="5">
        <f t="shared" ca="1" si="2"/>
        <v>107</v>
      </c>
      <c r="C107" s="56"/>
      <c r="D107" s="3"/>
      <c r="E107" s="3" t="s">
        <v>253</v>
      </c>
      <c r="F107" s="3"/>
      <c r="G107" s="57"/>
      <c r="H107" s="10">
        <f t="shared" si="3"/>
        <v>320128726.10262197</v>
      </c>
      <c r="J107" s="4"/>
      <c r="K107" s="4"/>
      <c r="L107" s="4"/>
      <c r="M107" s="4"/>
      <c r="N107" s="4"/>
      <c r="O107" s="4"/>
      <c r="P107" s="4"/>
    </row>
    <row r="108" spans="1:16" ht="11.65" customHeight="1" x14ac:dyDescent="0.2">
      <c r="A108" s="5">
        <f t="shared" ca="1" si="2"/>
        <v>108</v>
      </c>
      <c r="C108" s="56"/>
      <c r="D108" s="3"/>
      <c r="E108" s="3" t="s">
        <v>256</v>
      </c>
      <c r="F108" s="3"/>
      <c r="G108" s="57"/>
      <c r="H108" s="10">
        <f t="shared" si="3"/>
        <v>0</v>
      </c>
      <c r="J108" s="4"/>
      <c r="K108" s="4"/>
      <c r="L108" s="4"/>
      <c r="M108" s="4"/>
      <c r="N108" s="4"/>
      <c r="O108" s="4"/>
      <c r="P108" s="4"/>
    </row>
    <row r="109" spans="1:16" ht="11.65" customHeight="1" x14ac:dyDescent="0.2">
      <c r="A109" s="5">
        <f t="shared" ca="1" si="2"/>
        <v>109</v>
      </c>
      <c r="C109" s="56"/>
      <c r="D109" s="3"/>
      <c r="E109" s="58" t="s">
        <v>24</v>
      </c>
      <c r="F109" s="3"/>
      <c r="G109" s="57"/>
      <c r="H109" s="10">
        <f t="shared" si="3"/>
        <v>19048701.39337701</v>
      </c>
      <c r="J109" s="4"/>
      <c r="K109" s="4"/>
      <c r="L109" s="4"/>
      <c r="M109" s="4"/>
      <c r="N109" s="4"/>
      <c r="O109" s="4"/>
      <c r="P109" s="4"/>
    </row>
    <row r="110" spans="1:16" ht="11.65" customHeight="1" x14ac:dyDescent="0.2">
      <c r="A110" s="5">
        <f t="shared" ca="1" si="2"/>
        <v>110</v>
      </c>
      <c r="C110" s="56"/>
      <c r="D110" s="3"/>
      <c r="E110" s="3" t="s">
        <v>249</v>
      </c>
      <c r="F110" s="3"/>
      <c r="G110" s="57"/>
      <c r="H110" s="10">
        <f t="shared" si="3"/>
        <v>54389570.294717893</v>
      </c>
      <c r="J110" s="4"/>
      <c r="K110" s="4"/>
      <c r="L110" s="4"/>
      <c r="M110" s="4"/>
      <c r="N110" s="4"/>
      <c r="O110" s="4"/>
      <c r="P110" s="4"/>
    </row>
    <row r="111" spans="1:16" ht="11.65" customHeight="1" x14ac:dyDescent="0.2">
      <c r="A111" s="5">
        <f t="shared" ca="1" si="2"/>
        <v>111</v>
      </c>
      <c r="C111" s="56"/>
      <c r="D111" s="3"/>
      <c r="E111" s="3" t="s">
        <v>251</v>
      </c>
      <c r="F111" s="3"/>
      <c r="G111" s="57"/>
      <c r="H111" s="10">
        <f t="shared" si="3"/>
        <v>0</v>
      </c>
      <c r="J111" s="4"/>
      <c r="K111" s="4"/>
      <c r="L111" s="4"/>
      <c r="M111" s="4"/>
      <c r="N111" s="4"/>
      <c r="O111" s="4"/>
      <c r="P111" s="4"/>
    </row>
    <row r="112" spans="1:16" ht="11.65" customHeight="1" x14ac:dyDescent="0.2">
      <c r="A112" s="5">
        <f t="shared" ca="1" si="2"/>
        <v>112</v>
      </c>
      <c r="C112" s="56"/>
      <c r="D112" s="3"/>
      <c r="E112" s="56" t="s">
        <v>262</v>
      </c>
      <c r="F112" s="3"/>
      <c r="G112" s="57"/>
      <c r="H112" s="10">
        <f t="shared" si="3"/>
        <v>0</v>
      </c>
      <c r="J112" s="4"/>
      <c r="K112" s="4"/>
      <c r="L112" s="4"/>
      <c r="M112" s="4"/>
      <c r="N112" s="4"/>
      <c r="O112" s="4"/>
      <c r="P112" s="4"/>
    </row>
    <row r="113" spans="1:16" ht="11.65" customHeight="1" thickBot="1" x14ac:dyDescent="0.25">
      <c r="A113" s="5">
        <f t="shared" ca="1" si="2"/>
        <v>113</v>
      </c>
      <c r="C113" s="56" t="s">
        <v>43</v>
      </c>
      <c r="D113" s="3"/>
      <c r="E113" s="3"/>
      <c r="F113" s="3"/>
      <c r="G113" s="57" t="s">
        <v>32</v>
      </c>
      <c r="H113" s="19">
        <f>SUM(H106:H112)</f>
        <v>393566997.79071689</v>
      </c>
      <c r="J113" s="4"/>
      <c r="K113" s="4"/>
      <c r="L113" s="4"/>
      <c r="M113" s="4"/>
      <c r="N113" s="4"/>
      <c r="O113" s="4"/>
      <c r="P113" s="4"/>
    </row>
    <row r="114" spans="1:16" ht="11.65" customHeight="1" thickTop="1" x14ac:dyDescent="0.2">
      <c r="A114" s="5">
        <f t="shared" ca="1" si="2"/>
        <v>114</v>
      </c>
      <c r="C114" s="56">
        <v>320</v>
      </c>
      <c r="D114" s="3" t="s">
        <v>31</v>
      </c>
      <c r="E114" s="3"/>
      <c r="F114" s="3"/>
      <c r="G114" s="57"/>
      <c r="H114" s="2"/>
      <c r="J114" s="4"/>
      <c r="K114" s="4"/>
      <c r="L114" s="4"/>
      <c r="M114" s="4"/>
      <c r="N114" s="4"/>
      <c r="O114" s="4"/>
      <c r="P114" s="4"/>
    </row>
    <row r="115" spans="1:16" ht="11.65" customHeight="1" x14ac:dyDescent="0.2">
      <c r="A115" s="5">
        <f t="shared" ca="1" si="2"/>
        <v>115</v>
      </c>
      <c r="C115" s="56"/>
      <c r="D115" s="3"/>
      <c r="E115" s="3"/>
      <c r="F115" s="3" t="s">
        <v>250</v>
      </c>
      <c r="G115" s="57"/>
      <c r="H115" s="10">
        <v>0</v>
      </c>
      <c r="J115" s="4"/>
      <c r="K115" s="4"/>
      <c r="L115" s="4"/>
      <c r="M115" s="4"/>
      <c r="N115" s="4"/>
      <c r="O115" s="4"/>
      <c r="P115" s="4"/>
    </row>
    <row r="116" spans="1:16" ht="11.65" customHeight="1" x14ac:dyDescent="0.2">
      <c r="A116" s="5">
        <f t="shared" ca="1" si="2"/>
        <v>116</v>
      </c>
      <c r="C116" s="56"/>
      <c r="D116" s="3"/>
      <c r="E116" s="3"/>
      <c r="F116" s="3" t="s">
        <v>24</v>
      </c>
      <c r="G116" s="57"/>
      <c r="H116" s="10">
        <v>0</v>
      </c>
      <c r="J116" s="4"/>
      <c r="K116" s="4"/>
      <c r="L116" s="4"/>
      <c r="M116" s="4"/>
      <c r="N116" s="4"/>
      <c r="O116" s="4"/>
      <c r="P116" s="4"/>
    </row>
    <row r="117" spans="1:16" ht="11.65" customHeight="1" x14ac:dyDescent="0.2">
      <c r="A117" s="5">
        <f t="shared" ca="1" si="2"/>
        <v>117</v>
      </c>
      <c r="C117" s="56"/>
      <c r="D117" s="3"/>
      <c r="E117" s="3"/>
      <c r="F117" s="3"/>
      <c r="G117" s="57"/>
      <c r="H117" s="12">
        <f>SUBTOTAL(9,H115:H116)</f>
        <v>0</v>
      </c>
      <c r="J117" s="4"/>
      <c r="K117" s="4"/>
      <c r="L117" s="4"/>
      <c r="M117" s="4"/>
      <c r="N117" s="4"/>
      <c r="O117" s="4"/>
      <c r="P117" s="4"/>
    </row>
    <row r="118" spans="1:16" ht="11.65" customHeight="1" x14ac:dyDescent="0.2">
      <c r="A118" s="5">
        <f t="shared" ca="1" si="2"/>
        <v>118</v>
      </c>
      <c r="C118" s="56"/>
      <c r="D118" s="3"/>
      <c r="E118" s="3"/>
      <c r="F118" s="3"/>
      <c r="G118" s="57"/>
      <c r="H118" s="2"/>
      <c r="J118" s="4"/>
      <c r="K118" s="4"/>
      <c r="L118" s="4"/>
      <c r="M118" s="4"/>
      <c r="N118" s="4"/>
      <c r="O118" s="4"/>
      <c r="P118" s="4"/>
    </row>
    <row r="119" spans="1:16" ht="11.65" customHeight="1" x14ac:dyDescent="0.2">
      <c r="A119" s="5">
        <f t="shared" ca="1" si="2"/>
        <v>119</v>
      </c>
      <c r="C119" s="56">
        <v>321</v>
      </c>
      <c r="D119" s="3" t="s">
        <v>33</v>
      </c>
      <c r="E119" s="3"/>
      <c r="F119" s="3"/>
      <c r="G119" s="57"/>
      <c r="H119" s="2"/>
      <c r="J119" s="4"/>
      <c r="K119" s="4"/>
      <c r="L119" s="4"/>
      <c r="M119" s="4"/>
      <c r="N119" s="4"/>
      <c r="O119" s="4"/>
      <c r="P119" s="4"/>
    </row>
    <row r="120" spans="1:16" ht="11.65" customHeight="1" x14ac:dyDescent="0.2">
      <c r="A120" s="5">
        <f t="shared" ca="1" si="2"/>
        <v>120</v>
      </c>
      <c r="C120" s="56"/>
      <c r="D120" s="3"/>
      <c r="E120" s="3"/>
      <c r="F120" s="3" t="s">
        <v>250</v>
      </c>
      <c r="G120" s="57"/>
      <c r="H120" s="10">
        <v>0</v>
      </c>
      <c r="J120" s="4"/>
      <c r="K120" s="4"/>
      <c r="L120" s="4"/>
      <c r="M120" s="4"/>
      <c r="N120" s="4"/>
      <c r="O120" s="4"/>
      <c r="P120" s="4"/>
    </row>
    <row r="121" spans="1:16" ht="11.65" customHeight="1" x14ac:dyDescent="0.2">
      <c r="A121" s="5">
        <f t="shared" ca="1" si="2"/>
        <v>121</v>
      </c>
      <c r="C121" s="56"/>
      <c r="D121" s="3"/>
      <c r="E121" s="3"/>
      <c r="F121" s="3" t="s">
        <v>24</v>
      </c>
      <c r="G121" s="57"/>
      <c r="H121" s="10">
        <v>0</v>
      </c>
      <c r="J121" s="4"/>
      <c r="K121" s="4"/>
      <c r="L121" s="4"/>
      <c r="M121" s="4"/>
      <c r="N121" s="4"/>
      <c r="O121" s="4"/>
      <c r="P121" s="4"/>
    </row>
    <row r="122" spans="1:16" ht="11.65" customHeight="1" x14ac:dyDescent="0.2">
      <c r="A122" s="5">
        <f t="shared" ca="1" si="2"/>
        <v>122</v>
      </c>
      <c r="C122" s="56"/>
      <c r="D122" s="3"/>
      <c r="E122" s="3"/>
      <c r="F122" s="3"/>
      <c r="G122" s="57"/>
      <c r="H122" s="12">
        <f>SUBTOTAL(9,H120:H121)</f>
        <v>0</v>
      </c>
      <c r="J122" s="4"/>
      <c r="K122" s="4"/>
      <c r="L122" s="4"/>
      <c r="M122" s="4"/>
      <c r="N122" s="4"/>
      <c r="O122" s="4"/>
      <c r="P122" s="4"/>
    </row>
    <row r="123" spans="1:16" ht="11.65" customHeight="1" x14ac:dyDescent="0.2">
      <c r="A123" s="5">
        <f t="shared" ca="1" si="2"/>
        <v>123</v>
      </c>
      <c r="C123" s="56"/>
      <c r="D123" s="3"/>
      <c r="E123" s="3"/>
      <c r="F123" s="3"/>
      <c r="G123" s="57"/>
      <c r="H123" s="2"/>
      <c r="J123" s="4"/>
      <c r="K123" s="4"/>
      <c r="L123" s="4"/>
      <c r="M123" s="4"/>
      <c r="N123" s="4"/>
      <c r="O123" s="4"/>
      <c r="P123" s="4"/>
    </row>
    <row r="124" spans="1:16" ht="11.65" customHeight="1" x14ac:dyDescent="0.2">
      <c r="A124" s="5">
        <f t="shared" ca="1" si="2"/>
        <v>124</v>
      </c>
      <c r="C124" s="56">
        <v>322</v>
      </c>
      <c r="D124" s="3" t="s">
        <v>44</v>
      </c>
      <c r="E124" s="3"/>
      <c r="F124" s="3"/>
      <c r="G124" s="57"/>
      <c r="H124" s="2"/>
      <c r="J124" s="4"/>
      <c r="K124" s="4"/>
      <c r="L124" s="4"/>
      <c r="M124" s="4"/>
      <c r="N124" s="4"/>
      <c r="O124" s="4"/>
      <c r="P124" s="4"/>
    </row>
    <row r="125" spans="1:16" ht="11.65" customHeight="1" x14ac:dyDescent="0.2">
      <c r="A125" s="5">
        <f t="shared" ca="1" si="2"/>
        <v>125</v>
      </c>
      <c r="C125" s="56"/>
      <c r="D125" s="3"/>
      <c r="E125" s="3"/>
      <c r="F125" s="3" t="s">
        <v>250</v>
      </c>
      <c r="G125" s="57"/>
      <c r="H125" s="10">
        <v>0</v>
      </c>
      <c r="J125" s="4"/>
      <c r="K125" s="4"/>
      <c r="L125" s="4"/>
      <c r="M125" s="4"/>
      <c r="N125" s="4"/>
      <c r="O125" s="4"/>
      <c r="P125" s="4"/>
    </row>
    <row r="126" spans="1:16" ht="11.65" customHeight="1" x14ac:dyDescent="0.2">
      <c r="A126" s="5">
        <f t="shared" ref="A126:A189" ca="1" si="4">OFFSET(A126,-1,)+1</f>
        <v>126</v>
      </c>
      <c r="C126" s="56"/>
      <c r="D126" s="3"/>
      <c r="E126" s="3"/>
      <c r="F126" s="3" t="s">
        <v>24</v>
      </c>
      <c r="G126" s="57"/>
      <c r="H126" s="10">
        <v>0</v>
      </c>
      <c r="J126" s="4"/>
      <c r="K126" s="4"/>
      <c r="L126" s="4"/>
      <c r="M126" s="4"/>
      <c r="N126" s="4"/>
      <c r="O126" s="4"/>
      <c r="P126" s="4"/>
    </row>
    <row r="127" spans="1:16" ht="11.65" customHeight="1" x14ac:dyDescent="0.2">
      <c r="A127" s="5">
        <f t="shared" ca="1" si="4"/>
        <v>127</v>
      </c>
      <c r="C127" s="56"/>
      <c r="D127" s="3"/>
      <c r="E127" s="3"/>
      <c r="F127" s="3"/>
      <c r="G127" s="57"/>
      <c r="H127" s="12">
        <f>SUBTOTAL(9,H125:H126)</f>
        <v>0</v>
      </c>
      <c r="J127" s="4"/>
      <c r="K127" s="4"/>
      <c r="L127" s="4"/>
      <c r="M127" s="4"/>
      <c r="N127" s="4"/>
      <c r="O127" s="4"/>
      <c r="P127" s="4"/>
    </row>
    <row r="128" spans="1:16" ht="11.65" customHeight="1" x14ac:dyDescent="0.2">
      <c r="A128" s="5">
        <f t="shared" ca="1" si="4"/>
        <v>128</v>
      </c>
      <c r="C128" s="56"/>
      <c r="D128" s="3"/>
      <c r="E128" s="3"/>
      <c r="F128" s="3"/>
      <c r="G128" s="57"/>
      <c r="H128" s="2"/>
      <c r="J128" s="4"/>
      <c r="K128" s="4"/>
      <c r="L128" s="4"/>
      <c r="M128" s="4"/>
      <c r="N128" s="4"/>
      <c r="O128" s="4"/>
      <c r="P128" s="4"/>
    </row>
    <row r="129" spans="1:16" ht="11.65" customHeight="1" x14ac:dyDescent="0.2">
      <c r="A129" s="5">
        <f t="shared" ca="1" si="4"/>
        <v>129</v>
      </c>
      <c r="C129" s="56">
        <v>323</v>
      </c>
      <c r="D129" s="3" t="s">
        <v>35</v>
      </c>
      <c r="E129" s="3"/>
      <c r="F129" s="3"/>
      <c r="G129" s="57"/>
      <c r="H129" s="2"/>
      <c r="J129" s="4"/>
      <c r="K129" s="4"/>
      <c r="L129" s="4"/>
      <c r="M129" s="4"/>
      <c r="N129" s="4"/>
      <c r="O129" s="4"/>
      <c r="P129" s="4"/>
    </row>
    <row r="130" spans="1:16" ht="11.65" customHeight="1" x14ac:dyDescent="0.2">
      <c r="A130" s="5">
        <f t="shared" ca="1" si="4"/>
        <v>130</v>
      </c>
      <c r="C130" s="56"/>
      <c r="D130" s="3"/>
      <c r="E130" s="3"/>
      <c r="F130" s="3" t="s">
        <v>250</v>
      </c>
      <c r="G130" s="57"/>
      <c r="H130" s="10">
        <v>0</v>
      </c>
      <c r="J130" s="4"/>
      <c r="K130" s="4"/>
      <c r="L130" s="4"/>
      <c r="M130" s="4"/>
      <c r="N130" s="4"/>
      <c r="O130" s="4"/>
      <c r="P130" s="4"/>
    </row>
    <row r="131" spans="1:16" ht="11.65" customHeight="1" x14ac:dyDescent="0.2">
      <c r="A131" s="5">
        <f t="shared" ca="1" si="4"/>
        <v>131</v>
      </c>
      <c r="C131" s="56"/>
      <c r="D131" s="3"/>
      <c r="E131" s="3"/>
      <c r="F131" s="3" t="s">
        <v>24</v>
      </c>
      <c r="G131" s="57"/>
      <c r="H131" s="10">
        <v>0</v>
      </c>
      <c r="J131" s="4"/>
      <c r="K131" s="4"/>
      <c r="L131" s="4"/>
      <c r="M131" s="4"/>
      <c r="N131" s="4"/>
      <c r="O131" s="4"/>
      <c r="P131" s="4"/>
    </row>
    <row r="132" spans="1:16" ht="11.65" customHeight="1" x14ac:dyDescent="0.2">
      <c r="A132" s="5">
        <f t="shared" ca="1" si="4"/>
        <v>132</v>
      </c>
      <c r="C132" s="56"/>
      <c r="D132" s="3"/>
      <c r="E132" s="3"/>
      <c r="F132" s="3"/>
      <c r="G132" s="57"/>
      <c r="H132" s="12">
        <f>SUBTOTAL(9,H130:H131)</f>
        <v>0</v>
      </c>
      <c r="J132" s="4"/>
      <c r="K132" s="4"/>
      <c r="L132" s="4"/>
      <c r="M132" s="4"/>
      <c r="N132" s="4"/>
      <c r="O132" s="4"/>
      <c r="P132" s="4"/>
    </row>
    <row r="133" spans="1:16" ht="11.65" customHeight="1" x14ac:dyDescent="0.2">
      <c r="A133" s="5">
        <f t="shared" ca="1" si="4"/>
        <v>133</v>
      </c>
      <c r="C133" s="56"/>
      <c r="D133" s="3"/>
      <c r="E133" s="3"/>
      <c r="F133" s="3"/>
      <c r="G133" s="57"/>
      <c r="H133" s="2"/>
      <c r="J133" s="4"/>
      <c r="K133" s="4"/>
      <c r="L133" s="4"/>
      <c r="M133" s="4"/>
      <c r="N133" s="4"/>
      <c r="O133" s="4"/>
      <c r="P133" s="4"/>
    </row>
    <row r="134" spans="1:16" ht="11.65" customHeight="1" x14ac:dyDescent="0.2">
      <c r="A134" s="5">
        <f t="shared" ca="1" si="4"/>
        <v>134</v>
      </c>
      <c r="C134" s="56">
        <v>324</v>
      </c>
      <c r="D134" s="3" t="s">
        <v>31</v>
      </c>
      <c r="E134" s="3"/>
      <c r="F134" s="3"/>
      <c r="G134" s="57"/>
      <c r="H134" s="2"/>
      <c r="J134" s="4"/>
      <c r="K134" s="4"/>
      <c r="L134" s="4"/>
      <c r="M134" s="4"/>
      <c r="N134" s="4"/>
      <c r="O134" s="4"/>
      <c r="P134" s="4"/>
    </row>
    <row r="135" spans="1:16" ht="11.65" customHeight="1" x14ac:dyDescent="0.2">
      <c r="A135" s="5">
        <f t="shared" ca="1" si="4"/>
        <v>135</v>
      </c>
      <c r="C135" s="56"/>
      <c r="D135" s="3"/>
      <c r="E135" s="3"/>
      <c r="F135" s="3" t="s">
        <v>250</v>
      </c>
      <c r="G135" s="57"/>
      <c r="H135" s="10">
        <v>0</v>
      </c>
      <c r="J135" s="4"/>
      <c r="K135" s="4"/>
      <c r="L135" s="4"/>
      <c r="M135" s="4"/>
      <c r="N135" s="4"/>
      <c r="O135" s="4"/>
      <c r="P135" s="4"/>
    </row>
    <row r="136" spans="1:16" ht="11.65" customHeight="1" x14ac:dyDescent="0.2">
      <c r="A136" s="5">
        <f t="shared" ca="1" si="4"/>
        <v>136</v>
      </c>
      <c r="C136" s="56"/>
      <c r="D136" s="3"/>
      <c r="E136" s="3"/>
      <c r="F136" s="3" t="s">
        <v>24</v>
      </c>
      <c r="G136" s="57"/>
      <c r="H136" s="10">
        <v>0</v>
      </c>
      <c r="J136" s="4"/>
      <c r="K136" s="4"/>
      <c r="L136" s="4"/>
      <c r="M136" s="4"/>
      <c r="N136" s="4"/>
      <c r="O136" s="4"/>
      <c r="P136" s="4"/>
    </row>
    <row r="137" spans="1:16" ht="11.65" customHeight="1" x14ac:dyDescent="0.2">
      <c r="A137" s="5">
        <f t="shared" ca="1" si="4"/>
        <v>137</v>
      </c>
      <c r="C137" s="56"/>
      <c r="D137" s="3"/>
      <c r="E137" s="3"/>
      <c r="F137" s="3"/>
      <c r="G137" s="57"/>
      <c r="H137" s="12">
        <f>SUBTOTAL(9,H135:H136)</f>
        <v>0</v>
      </c>
      <c r="J137" s="4"/>
      <c r="K137" s="4"/>
      <c r="L137" s="4"/>
      <c r="M137" s="4"/>
      <c r="N137" s="4"/>
      <c r="O137" s="4"/>
      <c r="P137" s="4"/>
    </row>
    <row r="138" spans="1:16" ht="11.65" customHeight="1" x14ac:dyDescent="0.2">
      <c r="A138" s="5">
        <f t="shared" ca="1" si="4"/>
        <v>138</v>
      </c>
      <c r="C138" s="56"/>
      <c r="D138" s="3"/>
      <c r="E138" s="3"/>
      <c r="F138" s="3"/>
      <c r="G138" s="57"/>
      <c r="H138" s="2"/>
      <c r="J138" s="4"/>
      <c r="K138" s="4"/>
      <c r="L138" s="4"/>
      <c r="M138" s="4"/>
      <c r="N138" s="4"/>
      <c r="O138" s="4"/>
      <c r="P138" s="4"/>
    </row>
    <row r="139" spans="1:16" ht="11.65" customHeight="1" x14ac:dyDescent="0.2">
      <c r="A139" s="5">
        <f t="shared" ca="1" si="4"/>
        <v>139</v>
      </c>
      <c r="C139" s="56">
        <v>325</v>
      </c>
      <c r="D139" s="3" t="s">
        <v>45</v>
      </c>
      <c r="E139" s="3"/>
      <c r="F139" s="3"/>
      <c r="G139" s="57"/>
      <c r="H139" s="2"/>
      <c r="J139" s="4"/>
      <c r="K139" s="4"/>
      <c r="L139" s="4"/>
      <c r="M139" s="4"/>
      <c r="N139" s="4"/>
      <c r="O139" s="4"/>
      <c r="P139" s="4"/>
    </row>
    <row r="140" spans="1:16" ht="11.65" customHeight="1" x14ac:dyDescent="0.2">
      <c r="A140" s="5">
        <f t="shared" ca="1" si="4"/>
        <v>140</v>
      </c>
      <c r="C140" s="56"/>
      <c r="D140" s="3"/>
      <c r="E140" s="3"/>
      <c r="F140" s="3" t="s">
        <v>250</v>
      </c>
      <c r="G140" s="57"/>
      <c r="H140" s="10">
        <v>0</v>
      </c>
      <c r="J140" s="4"/>
      <c r="K140" s="4"/>
      <c r="L140" s="4"/>
      <c r="M140" s="4"/>
      <c r="N140" s="4"/>
      <c r="O140" s="4"/>
      <c r="P140" s="4"/>
    </row>
    <row r="141" spans="1:16" ht="11.65" customHeight="1" x14ac:dyDescent="0.2">
      <c r="A141" s="5">
        <f t="shared" ca="1" si="4"/>
        <v>141</v>
      </c>
      <c r="C141" s="56"/>
      <c r="D141" s="3"/>
      <c r="E141" s="3"/>
      <c r="F141" s="3" t="s">
        <v>24</v>
      </c>
      <c r="G141" s="57"/>
      <c r="H141" s="10">
        <v>0</v>
      </c>
      <c r="J141" s="4"/>
      <c r="K141" s="4"/>
      <c r="L141" s="4"/>
      <c r="M141" s="4"/>
      <c r="N141" s="4"/>
      <c r="O141" s="4"/>
      <c r="P141" s="4"/>
    </row>
    <row r="142" spans="1:16" ht="11.65" customHeight="1" x14ac:dyDescent="0.2">
      <c r="A142" s="5">
        <f t="shared" ca="1" si="4"/>
        <v>142</v>
      </c>
      <c r="C142" s="56"/>
      <c r="D142" s="3"/>
      <c r="E142" s="3"/>
      <c r="F142" s="3"/>
      <c r="G142" s="57"/>
      <c r="H142" s="12">
        <f>SUBTOTAL(9,H140:H141)</f>
        <v>0</v>
      </c>
      <c r="J142" s="4"/>
      <c r="K142" s="4"/>
      <c r="L142" s="4"/>
      <c r="M142" s="4"/>
      <c r="N142" s="4"/>
      <c r="O142" s="4"/>
      <c r="P142" s="4"/>
    </row>
    <row r="143" spans="1:16" ht="11.65" customHeight="1" x14ac:dyDescent="0.2">
      <c r="A143" s="5">
        <f t="shared" ca="1" si="4"/>
        <v>143</v>
      </c>
      <c r="C143" s="56"/>
      <c r="D143" s="3"/>
      <c r="E143" s="3"/>
      <c r="F143" s="3"/>
      <c r="G143" s="57"/>
      <c r="H143" s="2"/>
      <c r="J143" s="4"/>
      <c r="K143" s="4"/>
      <c r="L143" s="4"/>
      <c r="M143" s="4"/>
      <c r="N143" s="4"/>
      <c r="O143" s="4"/>
      <c r="P143" s="4"/>
    </row>
    <row r="144" spans="1:16" ht="11.65" customHeight="1" x14ac:dyDescent="0.2">
      <c r="A144" s="5">
        <f t="shared" ca="1" si="4"/>
        <v>144</v>
      </c>
      <c r="C144" s="56"/>
      <c r="D144" s="3"/>
      <c r="E144" s="3"/>
      <c r="F144" s="3"/>
      <c r="G144" s="57"/>
      <c r="H144" s="2"/>
      <c r="J144" s="4"/>
      <c r="K144" s="4"/>
      <c r="L144" s="4"/>
      <c r="M144" s="4"/>
      <c r="N144" s="4"/>
      <c r="O144" s="4"/>
      <c r="P144" s="4"/>
    </row>
    <row r="145" spans="1:16" ht="11.65" customHeight="1" x14ac:dyDescent="0.2">
      <c r="A145" s="5">
        <f t="shared" ca="1" si="4"/>
        <v>145</v>
      </c>
      <c r="C145" s="56" t="s">
        <v>46</v>
      </c>
      <c r="D145" s="3" t="s">
        <v>47</v>
      </c>
      <c r="E145" s="3"/>
      <c r="F145" s="3"/>
      <c r="G145" s="57"/>
      <c r="H145" s="2"/>
      <c r="J145" s="4"/>
      <c r="K145" s="4"/>
      <c r="L145" s="4"/>
      <c r="M145" s="4"/>
      <c r="N145" s="4"/>
      <c r="O145" s="4"/>
      <c r="P145" s="4"/>
    </row>
    <row r="146" spans="1:16" ht="11.65" customHeight="1" x14ac:dyDescent="0.2">
      <c r="A146" s="5">
        <f t="shared" ca="1" si="4"/>
        <v>146</v>
      </c>
      <c r="C146" s="56"/>
      <c r="D146" s="3"/>
      <c r="E146" s="3"/>
      <c r="F146" s="3" t="s">
        <v>24</v>
      </c>
      <c r="G146" s="57"/>
      <c r="H146" s="10">
        <v>0</v>
      </c>
      <c r="J146" s="4"/>
      <c r="K146" s="4"/>
      <c r="L146" s="4"/>
      <c r="M146" s="4"/>
      <c r="N146" s="4"/>
      <c r="O146" s="4"/>
      <c r="P146" s="4"/>
    </row>
    <row r="147" spans="1:16" ht="11.65" customHeight="1" x14ac:dyDescent="0.2">
      <c r="A147" s="5">
        <f t="shared" ca="1" si="4"/>
        <v>147</v>
      </c>
      <c r="C147" s="56"/>
      <c r="D147" s="3"/>
      <c r="E147" s="3"/>
      <c r="F147" s="3"/>
      <c r="G147" s="57"/>
      <c r="H147" s="12">
        <v>0</v>
      </c>
      <c r="J147" s="4"/>
      <c r="K147" s="4"/>
      <c r="L147" s="4"/>
      <c r="M147" s="4"/>
      <c r="N147" s="4"/>
      <c r="O147" s="4"/>
      <c r="P147" s="4"/>
    </row>
    <row r="148" spans="1:16" ht="11.65" customHeight="1" x14ac:dyDescent="0.2">
      <c r="A148" s="5">
        <f t="shared" ca="1" si="4"/>
        <v>148</v>
      </c>
      <c r="C148" s="56"/>
      <c r="D148" s="3"/>
      <c r="E148" s="3"/>
      <c r="F148" s="3"/>
      <c r="G148" s="57"/>
      <c r="H148" s="2"/>
      <c r="J148" s="4"/>
      <c r="K148" s="4"/>
      <c r="L148" s="4"/>
      <c r="M148" s="4"/>
      <c r="N148" s="4"/>
      <c r="O148" s="4"/>
      <c r="P148" s="4"/>
    </row>
    <row r="149" spans="1:16" ht="11.65" customHeight="1" x14ac:dyDescent="0.2">
      <c r="A149" s="5">
        <f t="shared" ca="1" si="4"/>
        <v>149</v>
      </c>
      <c r="C149" s="56"/>
      <c r="D149" s="3"/>
      <c r="E149" s="3"/>
      <c r="F149" s="3"/>
      <c r="G149" s="57"/>
      <c r="H149" s="2"/>
      <c r="J149" s="4"/>
      <c r="K149" s="4"/>
      <c r="L149" s="4"/>
      <c r="M149" s="4"/>
      <c r="N149" s="4"/>
      <c r="O149" s="4"/>
      <c r="P149" s="4"/>
    </row>
    <row r="150" spans="1:16" ht="11.65" customHeight="1" thickBot="1" x14ac:dyDescent="0.25">
      <c r="A150" s="5">
        <f t="shared" ca="1" si="4"/>
        <v>150</v>
      </c>
      <c r="C150" s="63" t="s">
        <v>48</v>
      </c>
      <c r="D150" s="3"/>
      <c r="E150" s="3"/>
      <c r="F150" s="3"/>
      <c r="G150" s="64"/>
      <c r="H150" s="13">
        <f>SUBTOTAL(9,H149)</f>
        <v>0</v>
      </c>
      <c r="J150" s="4"/>
      <c r="K150" s="11"/>
      <c r="L150" s="11"/>
      <c r="M150" s="11"/>
      <c r="N150" s="11"/>
      <c r="O150" s="11"/>
      <c r="P150" s="11"/>
    </row>
    <row r="151" spans="1:16" ht="11.65" customHeight="1" thickTop="1" x14ac:dyDescent="0.2">
      <c r="A151" s="5">
        <f t="shared" ca="1" si="4"/>
        <v>151</v>
      </c>
      <c r="C151" s="56"/>
      <c r="D151" s="3"/>
      <c r="E151" s="3"/>
      <c r="F151" s="3"/>
      <c r="G151" s="57"/>
      <c r="H151" s="2"/>
      <c r="J151" s="4"/>
      <c r="K151" s="4"/>
      <c r="L151" s="4"/>
      <c r="M151" s="4"/>
      <c r="N151" s="4"/>
      <c r="O151" s="4"/>
      <c r="P151" s="4"/>
    </row>
    <row r="152" spans="1:16" ht="11.65" customHeight="1" x14ac:dyDescent="0.2">
      <c r="A152" s="5">
        <f t="shared" ca="1" si="4"/>
        <v>152</v>
      </c>
      <c r="C152" s="56"/>
      <c r="D152" s="3"/>
      <c r="E152" s="58"/>
      <c r="F152" s="3"/>
      <c r="G152" s="57"/>
      <c r="H152" s="14"/>
      <c r="J152" s="4"/>
      <c r="K152" s="15"/>
      <c r="L152" s="15"/>
      <c r="M152" s="15"/>
      <c r="N152" s="15"/>
      <c r="O152" s="15"/>
      <c r="P152" s="15"/>
    </row>
    <row r="153" spans="1:16" ht="11.65" customHeight="1" x14ac:dyDescent="0.2">
      <c r="A153" s="5">
        <f t="shared" ca="1" si="4"/>
        <v>153</v>
      </c>
      <c r="C153" s="59"/>
      <c r="D153" s="60"/>
      <c r="E153" s="61"/>
      <c r="F153" s="60"/>
      <c r="G153" s="62"/>
      <c r="H153" s="16"/>
      <c r="J153" s="4"/>
      <c r="K153" s="17"/>
      <c r="L153" s="17"/>
      <c r="M153" s="17"/>
      <c r="N153" s="17"/>
      <c r="O153" s="17"/>
      <c r="P153" s="17"/>
    </row>
    <row r="154" spans="1:16" ht="11.65" customHeight="1" x14ac:dyDescent="0.2">
      <c r="A154" s="5">
        <f t="shared" ca="1" si="4"/>
        <v>154</v>
      </c>
      <c r="C154" s="56" t="s">
        <v>49</v>
      </c>
      <c r="D154" s="3"/>
      <c r="E154" s="3"/>
      <c r="F154" s="3"/>
      <c r="G154" s="57"/>
      <c r="H154" s="2"/>
      <c r="J154" s="4"/>
      <c r="K154" s="4"/>
      <c r="L154" s="4"/>
      <c r="M154" s="4"/>
      <c r="N154" s="4"/>
      <c r="O154" s="4"/>
      <c r="P154" s="4"/>
    </row>
    <row r="155" spans="1:16" ht="11.65" customHeight="1" x14ac:dyDescent="0.2">
      <c r="A155" s="5">
        <f t="shared" ca="1" si="4"/>
        <v>155</v>
      </c>
      <c r="C155" s="56"/>
      <c r="D155" s="3"/>
      <c r="E155" s="3" t="s">
        <v>250</v>
      </c>
      <c r="F155" s="3"/>
      <c r="G155" s="57"/>
      <c r="H155" s="10">
        <f>SUMIFS($H$120:$H$147,$F$120:$F$147,E155)</f>
        <v>0</v>
      </c>
      <c r="J155" s="4"/>
      <c r="K155" s="4"/>
      <c r="L155" s="4"/>
      <c r="M155" s="4"/>
      <c r="N155" s="4"/>
      <c r="O155" s="4"/>
      <c r="P155" s="4"/>
    </row>
    <row r="156" spans="1:16" ht="11.65" customHeight="1" x14ac:dyDescent="0.2">
      <c r="A156" s="5">
        <f t="shared" ca="1" si="4"/>
        <v>156</v>
      </c>
      <c r="C156" s="56"/>
      <c r="D156" s="3"/>
      <c r="E156" s="3" t="s">
        <v>254</v>
      </c>
      <c r="F156" s="3"/>
      <c r="G156" s="57"/>
      <c r="H156" s="10">
        <f>SUMIFS($H$120:$H$147,$F$120:$F$147,E156)</f>
        <v>0</v>
      </c>
      <c r="J156" s="4"/>
      <c r="K156" s="4"/>
      <c r="L156" s="4"/>
      <c r="M156" s="4"/>
      <c r="N156" s="4"/>
      <c r="O156" s="4"/>
      <c r="P156" s="4"/>
    </row>
    <row r="157" spans="1:16" ht="11.65" customHeight="1" x14ac:dyDescent="0.2">
      <c r="A157" s="5">
        <f t="shared" ca="1" si="4"/>
        <v>157</v>
      </c>
      <c r="C157" s="56"/>
      <c r="D157" s="3"/>
      <c r="E157" s="3" t="s">
        <v>24</v>
      </c>
      <c r="F157" s="3"/>
      <c r="G157" s="57"/>
      <c r="H157" s="10">
        <f>SUMIFS($H$120:$H$147,$F$120:$F$147,E157)</f>
        <v>0</v>
      </c>
      <c r="J157" s="4"/>
      <c r="K157" s="4"/>
      <c r="L157" s="4"/>
      <c r="M157" s="4"/>
      <c r="N157" s="4"/>
      <c r="O157" s="4"/>
      <c r="P157" s="4"/>
    </row>
    <row r="158" spans="1:16" ht="11.65" customHeight="1" x14ac:dyDescent="0.2">
      <c r="A158" s="5">
        <f t="shared" ca="1" si="4"/>
        <v>158</v>
      </c>
      <c r="C158" s="56"/>
      <c r="D158" s="3"/>
      <c r="E158" s="3"/>
      <c r="F158" s="3"/>
      <c r="G158" s="57"/>
      <c r="H158" s="2"/>
      <c r="J158" s="4"/>
      <c r="K158" s="4"/>
      <c r="L158" s="4"/>
      <c r="M158" s="4"/>
      <c r="N158" s="4"/>
      <c r="O158" s="4"/>
      <c r="P158" s="4"/>
    </row>
    <row r="159" spans="1:16" ht="11.65" customHeight="1" thickBot="1" x14ac:dyDescent="0.25">
      <c r="A159" s="5">
        <f t="shared" ca="1" si="4"/>
        <v>159</v>
      </c>
      <c r="C159" s="56" t="s">
        <v>50</v>
      </c>
      <c r="D159" s="3"/>
      <c r="E159" s="3"/>
      <c r="F159" s="3"/>
      <c r="G159" s="57"/>
      <c r="H159" s="19">
        <f>SUM(H155:H158)</f>
        <v>0</v>
      </c>
      <c r="I159" s="4"/>
      <c r="J159" s="4"/>
      <c r="K159" s="4"/>
      <c r="L159" s="4"/>
      <c r="M159" s="4"/>
      <c r="N159" s="4"/>
      <c r="O159" s="4"/>
      <c r="P159" s="4"/>
    </row>
    <row r="160" spans="1:16" ht="11.65" customHeight="1" thickTop="1" x14ac:dyDescent="0.2">
      <c r="A160" s="5">
        <f t="shared" ca="1" si="4"/>
        <v>160</v>
      </c>
      <c r="C160" s="56"/>
      <c r="D160" s="3"/>
      <c r="E160" s="3"/>
      <c r="F160" s="3"/>
      <c r="G160" s="57"/>
      <c r="H160" s="2"/>
      <c r="J160" s="4"/>
      <c r="K160" s="4"/>
      <c r="L160" s="4"/>
      <c r="M160" s="4"/>
      <c r="N160" s="4"/>
      <c r="O160" s="4"/>
      <c r="P160" s="4"/>
    </row>
    <row r="161" spans="1:16" ht="11.65" customHeight="1" x14ac:dyDescent="0.2">
      <c r="A161" s="5">
        <f t="shared" ca="1" si="4"/>
        <v>161</v>
      </c>
      <c r="C161" s="56">
        <v>330</v>
      </c>
      <c r="D161" s="3" t="s">
        <v>31</v>
      </c>
      <c r="E161" s="3"/>
      <c r="F161" s="3"/>
      <c r="G161" s="57"/>
      <c r="H161" s="2"/>
      <c r="J161" s="4"/>
      <c r="K161" s="4"/>
      <c r="L161" s="4"/>
      <c r="M161" s="4"/>
      <c r="N161" s="4"/>
      <c r="O161" s="4"/>
      <c r="P161" s="4"/>
    </row>
    <row r="162" spans="1:16" ht="11.65" customHeight="1" x14ac:dyDescent="0.2">
      <c r="A162" s="5">
        <f t="shared" ca="1" si="4"/>
        <v>162</v>
      </c>
      <c r="C162" s="56"/>
      <c r="D162" s="3"/>
      <c r="E162" s="58"/>
      <c r="F162" s="3" t="s">
        <v>302</v>
      </c>
      <c r="G162" s="57"/>
      <c r="H162" s="10">
        <v>2577040.1722336453</v>
      </c>
      <c r="J162" s="4"/>
      <c r="K162" s="4"/>
      <c r="L162" s="4"/>
      <c r="M162" s="4"/>
      <c r="N162" s="4"/>
      <c r="O162" s="4"/>
      <c r="P162" s="4"/>
    </row>
    <row r="163" spans="1:16" ht="11.65" customHeight="1" x14ac:dyDescent="0.2">
      <c r="A163" s="5">
        <f t="shared" ca="1" si="4"/>
        <v>163</v>
      </c>
      <c r="C163" s="56"/>
      <c r="D163" s="3"/>
      <c r="E163" s="58"/>
      <c r="F163" s="3" t="s">
        <v>303</v>
      </c>
      <c r="G163" s="57"/>
      <c r="H163" s="10">
        <v>526734.59505204996</v>
      </c>
      <c r="J163" s="4"/>
      <c r="K163" s="4"/>
      <c r="L163" s="4"/>
      <c r="M163" s="4"/>
      <c r="N163" s="4"/>
      <c r="O163" s="4"/>
      <c r="P163" s="4"/>
    </row>
    <row r="164" spans="1:16" ht="11.65" customHeight="1" x14ac:dyDescent="0.2">
      <c r="A164" s="5">
        <f t="shared" ca="1" si="4"/>
        <v>164</v>
      </c>
      <c r="C164" s="56"/>
      <c r="D164" s="3"/>
      <c r="E164" s="58"/>
      <c r="F164" s="3" t="s">
        <v>249</v>
      </c>
      <c r="G164" s="57"/>
      <c r="H164" s="10">
        <v>0</v>
      </c>
      <c r="J164" s="4"/>
      <c r="K164" s="4"/>
      <c r="L164" s="4"/>
      <c r="M164" s="4"/>
      <c r="N164" s="4"/>
      <c r="O164" s="4"/>
      <c r="P164" s="4"/>
    </row>
    <row r="165" spans="1:16" ht="11.65" customHeight="1" x14ac:dyDescent="0.2">
      <c r="A165" s="5">
        <f t="shared" ca="1" si="4"/>
        <v>165</v>
      </c>
      <c r="C165" s="56"/>
      <c r="D165" s="3"/>
      <c r="E165" s="58"/>
      <c r="F165" s="3" t="s">
        <v>251</v>
      </c>
      <c r="G165" s="57"/>
      <c r="H165" s="10">
        <v>0</v>
      </c>
      <c r="J165" s="4"/>
      <c r="K165" s="4"/>
      <c r="L165" s="4"/>
      <c r="M165" s="4"/>
      <c r="N165" s="4"/>
      <c r="O165" s="4"/>
      <c r="P165" s="4"/>
    </row>
    <row r="166" spans="1:16" ht="11.65" customHeight="1" x14ac:dyDescent="0.2">
      <c r="A166" s="5">
        <f t="shared" ca="1" si="4"/>
        <v>166</v>
      </c>
      <c r="C166" s="56"/>
      <c r="D166" s="3"/>
      <c r="E166" s="58"/>
      <c r="F166" s="3" t="s">
        <v>24</v>
      </c>
      <c r="G166" s="57"/>
      <c r="H166" s="10">
        <v>0</v>
      </c>
      <c r="J166" s="4"/>
      <c r="K166" s="4"/>
      <c r="L166" s="4"/>
      <c r="M166" s="4"/>
      <c r="N166" s="4"/>
      <c r="O166" s="4"/>
      <c r="P166" s="4"/>
    </row>
    <row r="167" spans="1:16" ht="11.65" customHeight="1" x14ac:dyDescent="0.2">
      <c r="A167" s="5">
        <f t="shared" ca="1" si="4"/>
        <v>167</v>
      </c>
      <c r="C167" s="56"/>
      <c r="D167" s="3"/>
      <c r="E167" s="58"/>
      <c r="F167" s="3" t="s">
        <v>251</v>
      </c>
      <c r="G167" s="57"/>
      <c r="H167" s="10">
        <v>0</v>
      </c>
      <c r="J167" s="4"/>
      <c r="K167" s="4"/>
      <c r="L167" s="4"/>
      <c r="M167" s="4"/>
      <c r="N167" s="4"/>
      <c r="O167" s="4"/>
      <c r="P167" s="4"/>
    </row>
    <row r="168" spans="1:16" ht="11.65" customHeight="1" x14ac:dyDescent="0.2">
      <c r="A168" s="5">
        <f t="shared" ca="1" si="4"/>
        <v>168</v>
      </c>
      <c r="C168" s="56"/>
      <c r="D168" s="3"/>
      <c r="E168" s="3"/>
      <c r="F168" s="3"/>
      <c r="G168" s="57" t="s">
        <v>32</v>
      </c>
      <c r="H168" s="12">
        <f>SUBTOTAL(9,H162:H167)</f>
        <v>3103774.7672856953</v>
      </c>
      <c r="J168" s="4"/>
      <c r="K168" s="4"/>
      <c r="L168" s="4"/>
      <c r="M168" s="4"/>
      <c r="N168" s="4"/>
      <c r="O168" s="4"/>
      <c r="P168" s="4"/>
    </row>
    <row r="169" spans="1:16" ht="11.65" customHeight="1" x14ac:dyDescent="0.2">
      <c r="A169" s="5">
        <f t="shared" ca="1" si="4"/>
        <v>169</v>
      </c>
      <c r="C169" s="56"/>
      <c r="D169" s="3"/>
      <c r="E169" s="3"/>
      <c r="F169" s="3"/>
      <c r="G169" s="57"/>
      <c r="H169" s="2"/>
      <c r="J169" s="4"/>
      <c r="K169" s="4"/>
      <c r="L169" s="4"/>
      <c r="M169" s="4"/>
      <c r="N169" s="4"/>
      <c r="O169" s="4"/>
      <c r="P169" s="4"/>
    </row>
    <row r="170" spans="1:16" ht="11.65" customHeight="1" x14ac:dyDescent="0.2">
      <c r="A170" s="5">
        <f t="shared" ca="1" si="4"/>
        <v>170</v>
      </c>
      <c r="C170" s="56">
        <v>331</v>
      </c>
      <c r="D170" s="3" t="s">
        <v>33</v>
      </c>
      <c r="E170" s="3"/>
      <c r="F170" s="3"/>
      <c r="G170" s="57"/>
      <c r="H170" s="2"/>
      <c r="J170" s="4"/>
      <c r="K170" s="4"/>
      <c r="L170" s="4"/>
      <c r="M170" s="4"/>
      <c r="N170" s="4"/>
      <c r="O170" s="4"/>
      <c r="P170" s="4"/>
    </row>
    <row r="171" spans="1:16" ht="11.65" customHeight="1" x14ac:dyDescent="0.2">
      <c r="A171" s="5">
        <f t="shared" ca="1" si="4"/>
        <v>171</v>
      </c>
      <c r="C171" s="56"/>
      <c r="D171" s="3"/>
      <c r="E171" s="58"/>
      <c r="F171" s="3" t="s">
        <v>302</v>
      </c>
      <c r="G171" s="57"/>
      <c r="H171" s="10">
        <v>21712966.85006265</v>
      </c>
      <c r="J171" s="4"/>
      <c r="K171" s="4"/>
      <c r="L171" s="4"/>
      <c r="M171" s="4"/>
      <c r="N171" s="4"/>
      <c r="O171" s="4"/>
      <c r="P171" s="4"/>
    </row>
    <row r="172" spans="1:16" ht="11.65" customHeight="1" x14ac:dyDescent="0.2">
      <c r="A172" s="5">
        <f t="shared" ca="1" si="4"/>
        <v>172</v>
      </c>
      <c r="C172" s="56"/>
      <c r="D172" s="3"/>
      <c r="E172" s="58"/>
      <c r="F172" s="3" t="s">
        <v>303</v>
      </c>
      <c r="G172" s="57"/>
      <c r="H172" s="10">
        <v>1599932.6711866579</v>
      </c>
      <c r="J172" s="4"/>
      <c r="K172" s="4"/>
      <c r="L172" s="4"/>
      <c r="M172" s="4"/>
      <c r="N172" s="4"/>
      <c r="O172" s="4"/>
      <c r="P172" s="4"/>
    </row>
    <row r="173" spans="1:16" ht="11.65" customHeight="1" x14ac:dyDescent="0.2">
      <c r="A173" s="5">
        <f t="shared" ca="1" si="4"/>
        <v>173</v>
      </c>
      <c r="C173" s="56"/>
      <c r="D173" s="3"/>
      <c r="E173" s="58"/>
      <c r="F173" s="3" t="s">
        <v>249</v>
      </c>
      <c r="G173" s="57"/>
      <c r="H173" s="10">
        <v>0</v>
      </c>
      <c r="J173" s="4"/>
      <c r="K173" s="4"/>
      <c r="L173" s="4"/>
      <c r="M173" s="4"/>
      <c r="N173" s="4"/>
      <c r="O173" s="4"/>
      <c r="P173" s="4"/>
    </row>
    <row r="174" spans="1:16" ht="11.65" customHeight="1" x14ac:dyDescent="0.2">
      <c r="A174" s="5">
        <f t="shared" ca="1" si="4"/>
        <v>174</v>
      </c>
      <c r="C174" s="56"/>
      <c r="D174" s="3"/>
      <c r="E174" s="58"/>
      <c r="F174" s="3" t="s">
        <v>251</v>
      </c>
      <c r="G174" s="57"/>
      <c r="H174" s="10">
        <v>0</v>
      </c>
      <c r="J174" s="4"/>
      <c r="K174" s="4"/>
      <c r="L174" s="4"/>
      <c r="M174" s="4"/>
      <c r="N174" s="4"/>
      <c r="O174" s="4"/>
      <c r="P174" s="4"/>
    </row>
    <row r="175" spans="1:16" ht="11.65" customHeight="1" x14ac:dyDescent="0.2">
      <c r="A175" s="5">
        <f t="shared" ca="1" si="4"/>
        <v>175</v>
      </c>
      <c r="C175" s="56"/>
      <c r="D175" s="3"/>
      <c r="E175" s="58"/>
      <c r="F175" s="3" t="s">
        <v>24</v>
      </c>
      <c r="G175" s="57"/>
      <c r="H175" s="10">
        <v>0</v>
      </c>
      <c r="J175" s="4"/>
      <c r="K175" s="4"/>
      <c r="L175" s="4"/>
      <c r="M175" s="4"/>
      <c r="N175" s="4"/>
      <c r="O175" s="4"/>
      <c r="P175" s="4"/>
    </row>
    <row r="176" spans="1:16" ht="11.65" customHeight="1" x14ac:dyDescent="0.2">
      <c r="A176" s="5">
        <f t="shared" ca="1" si="4"/>
        <v>176</v>
      </c>
      <c r="C176" s="56"/>
      <c r="D176" s="3"/>
      <c r="E176" s="58"/>
      <c r="F176" s="3" t="s">
        <v>251</v>
      </c>
      <c r="G176" s="57"/>
      <c r="H176" s="10">
        <v>0</v>
      </c>
      <c r="J176" s="4"/>
      <c r="K176" s="4"/>
      <c r="L176" s="4"/>
      <c r="M176" s="4"/>
      <c r="N176" s="4"/>
      <c r="O176" s="4"/>
      <c r="P176" s="4"/>
    </row>
    <row r="177" spans="1:16" ht="11.65" customHeight="1" x14ac:dyDescent="0.2">
      <c r="A177" s="5">
        <f t="shared" ca="1" si="4"/>
        <v>177</v>
      </c>
      <c r="C177" s="56"/>
      <c r="D177" s="3"/>
      <c r="E177" s="3"/>
      <c r="F177" s="3"/>
      <c r="G177" s="57" t="s">
        <v>32</v>
      </c>
      <c r="H177" s="12">
        <f>SUBTOTAL(9,H171:H176)</f>
        <v>23312899.521249309</v>
      </c>
      <c r="J177" s="4"/>
      <c r="K177" s="4"/>
      <c r="L177" s="4"/>
      <c r="M177" s="4"/>
      <c r="N177" s="4"/>
      <c r="O177" s="4"/>
      <c r="P177" s="4"/>
    </row>
    <row r="178" spans="1:16" ht="11.65" customHeight="1" x14ac:dyDescent="0.2">
      <c r="A178" s="5">
        <f t="shared" ca="1" si="4"/>
        <v>178</v>
      </c>
      <c r="C178" s="56"/>
      <c r="D178" s="3"/>
      <c r="E178" s="3"/>
      <c r="F178" s="3"/>
      <c r="G178" s="57"/>
      <c r="H178" s="2"/>
      <c r="J178" s="4"/>
      <c r="K178" s="4"/>
      <c r="L178" s="4"/>
      <c r="M178" s="4"/>
      <c r="N178" s="4"/>
      <c r="O178" s="4"/>
      <c r="P178" s="4"/>
    </row>
    <row r="179" spans="1:16" ht="11.65" customHeight="1" x14ac:dyDescent="0.2">
      <c r="A179" s="5">
        <f t="shared" ca="1" si="4"/>
        <v>179</v>
      </c>
      <c r="C179" s="56">
        <v>332</v>
      </c>
      <c r="D179" s="3" t="s">
        <v>51</v>
      </c>
      <c r="E179" s="3"/>
      <c r="F179" s="3"/>
      <c r="G179" s="57"/>
      <c r="H179" s="2"/>
      <c r="J179" s="4"/>
      <c r="K179" s="4"/>
      <c r="L179" s="4"/>
      <c r="M179" s="4"/>
      <c r="N179" s="4"/>
      <c r="O179" s="4"/>
      <c r="P179" s="4"/>
    </row>
    <row r="180" spans="1:16" ht="11.65" customHeight="1" x14ac:dyDescent="0.2">
      <c r="A180" s="5">
        <f t="shared" ca="1" si="4"/>
        <v>180</v>
      </c>
      <c r="C180" s="56"/>
      <c r="D180" s="3"/>
      <c r="E180" s="58"/>
      <c r="F180" s="3" t="s">
        <v>302</v>
      </c>
      <c r="G180" s="57"/>
      <c r="H180" s="10">
        <v>34782706.861769423</v>
      </c>
      <c r="J180" s="4"/>
      <c r="K180" s="4"/>
      <c r="L180" s="4"/>
      <c r="M180" s="4"/>
      <c r="N180" s="4"/>
      <c r="O180" s="4"/>
      <c r="P180" s="4"/>
    </row>
    <row r="181" spans="1:16" ht="11.65" customHeight="1" x14ac:dyDescent="0.2">
      <c r="A181" s="5">
        <f t="shared" ca="1" si="4"/>
        <v>181</v>
      </c>
      <c r="C181" s="56"/>
      <c r="D181" s="3"/>
      <c r="E181" s="58"/>
      <c r="F181" s="3" t="s">
        <v>303</v>
      </c>
      <c r="G181" s="57"/>
      <c r="H181" s="10">
        <v>7916769.8295465847</v>
      </c>
      <c r="J181" s="4"/>
      <c r="K181" s="4"/>
      <c r="L181" s="4"/>
      <c r="M181" s="4"/>
      <c r="N181" s="4"/>
      <c r="O181" s="4"/>
      <c r="P181" s="4"/>
    </row>
    <row r="182" spans="1:16" ht="11.65" customHeight="1" x14ac:dyDescent="0.2">
      <c r="A182" s="5">
        <f t="shared" ca="1" si="4"/>
        <v>182</v>
      </c>
      <c r="C182" s="56"/>
      <c r="D182" s="3"/>
      <c r="E182" s="58"/>
      <c r="F182" s="3" t="s">
        <v>249</v>
      </c>
      <c r="G182" s="57"/>
      <c r="H182" s="10">
        <v>0</v>
      </c>
      <c r="J182" s="4"/>
      <c r="K182" s="4"/>
      <c r="L182" s="4"/>
      <c r="M182" s="4"/>
      <c r="N182" s="4"/>
      <c r="O182" s="4"/>
      <c r="P182" s="4"/>
    </row>
    <row r="183" spans="1:16" ht="11.65" customHeight="1" x14ac:dyDescent="0.2">
      <c r="A183" s="5">
        <f t="shared" ca="1" si="4"/>
        <v>183</v>
      </c>
      <c r="C183" s="56"/>
      <c r="D183" s="3"/>
      <c r="E183" s="58"/>
      <c r="F183" s="3" t="s">
        <v>251</v>
      </c>
      <c r="G183" s="57"/>
      <c r="H183" s="10">
        <v>0</v>
      </c>
      <c r="J183" s="4"/>
      <c r="K183" s="4"/>
      <c r="L183" s="4"/>
      <c r="M183" s="4"/>
      <c r="N183" s="4"/>
      <c r="O183" s="4"/>
      <c r="P183" s="4"/>
    </row>
    <row r="184" spans="1:16" ht="11.65" customHeight="1" x14ac:dyDescent="0.2">
      <c r="A184" s="5">
        <f t="shared" ca="1" si="4"/>
        <v>184</v>
      </c>
      <c r="C184" s="56"/>
      <c r="D184" s="3"/>
      <c r="E184" s="58"/>
      <c r="F184" s="3" t="s">
        <v>24</v>
      </c>
      <c r="G184" s="57"/>
      <c r="H184" s="10">
        <v>0</v>
      </c>
      <c r="J184" s="4"/>
      <c r="K184" s="4"/>
      <c r="L184" s="4"/>
      <c r="M184" s="4"/>
      <c r="N184" s="4"/>
      <c r="O184" s="4"/>
      <c r="P184" s="4"/>
    </row>
    <row r="185" spans="1:16" ht="11.65" customHeight="1" x14ac:dyDescent="0.2">
      <c r="A185" s="5">
        <f t="shared" ca="1" si="4"/>
        <v>185</v>
      </c>
      <c r="C185" s="56"/>
      <c r="D185" s="3"/>
      <c r="E185" s="58"/>
      <c r="F185" s="3" t="s">
        <v>251</v>
      </c>
      <c r="G185" s="57"/>
      <c r="H185" s="10">
        <v>0</v>
      </c>
      <c r="J185" s="4"/>
      <c r="K185" s="4"/>
      <c r="L185" s="4"/>
      <c r="M185" s="4"/>
      <c r="N185" s="4"/>
      <c r="O185" s="4"/>
      <c r="P185" s="4"/>
    </row>
    <row r="186" spans="1:16" ht="11.65" customHeight="1" x14ac:dyDescent="0.2">
      <c r="A186" s="5">
        <f t="shared" ca="1" si="4"/>
        <v>186</v>
      </c>
      <c r="C186" s="56"/>
      <c r="D186" s="3"/>
      <c r="E186" s="3"/>
      <c r="F186" s="3"/>
      <c r="G186" s="57" t="s">
        <v>32</v>
      </c>
      <c r="H186" s="12">
        <f>SUBTOTAL(9,H180:H185)</f>
        <v>42699476.691316009</v>
      </c>
      <c r="J186" s="4"/>
      <c r="K186" s="4"/>
      <c r="L186" s="4"/>
      <c r="M186" s="4"/>
      <c r="N186" s="4"/>
      <c r="O186" s="4"/>
      <c r="P186" s="4"/>
    </row>
    <row r="187" spans="1:16" ht="11.65" customHeight="1" x14ac:dyDescent="0.2">
      <c r="A187" s="5">
        <f t="shared" ca="1" si="4"/>
        <v>187</v>
      </c>
      <c r="C187" s="56"/>
      <c r="D187" s="3"/>
      <c r="E187" s="3"/>
      <c r="F187" s="3"/>
      <c r="G187" s="57"/>
      <c r="H187" s="2"/>
      <c r="J187" s="4"/>
      <c r="K187" s="4"/>
      <c r="L187" s="4"/>
      <c r="M187" s="4"/>
      <c r="N187" s="4"/>
      <c r="O187" s="4"/>
      <c r="P187" s="4"/>
    </row>
    <row r="188" spans="1:16" ht="11.65" customHeight="1" x14ac:dyDescent="0.2">
      <c r="A188" s="5">
        <f t="shared" ca="1" si="4"/>
        <v>188</v>
      </c>
      <c r="C188" s="56">
        <v>333</v>
      </c>
      <c r="D188" s="3" t="s">
        <v>52</v>
      </c>
      <c r="E188" s="3"/>
      <c r="F188" s="3"/>
      <c r="G188" s="57"/>
      <c r="H188" s="2"/>
      <c r="J188" s="4"/>
      <c r="K188" s="4"/>
      <c r="L188" s="4"/>
      <c r="M188" s="4"/>
      <c r="N188" s="4"/>
      <c r="O188" s="4"/>
      <c r="P188" s="4"/>
    </row>
    <row r="189" spans="1:16" ht="11.65" customHeight="1" x14ac:dyDescent="0.2">
      <c r="A189" s="5">
        <f t="shared" ca="1" si="4"/>
        <v>189</v>
      </c>
      <c r="C189" s="56"/>
      <c r="D189" s="3"/>
      <c r="E189" s="58"/>
      <c r="F189" s="3" t="s">
        <v>302</v>
      </c>
      <c r="G189" s="57"/>
      <c r="H189" s="10">
        <v>7695681.6356923338</v>
      </c>
      <c r="J189" s="4"/>
      <c r="K189" s="4"/>
      <c r="L189" s="4"/>
      <c r="M189" s="4"/>
      <c r="N189" s="4"/>
      <c r="O189" s="4"/>
      <c r="P189" s="4"/>
    </row>
    <row r="190" spans="1:16" ht="11.65" customHeight="1" x14ac:dyDescent="0.2">
      <c r="A190" s="5">
        <f t="shared" ref="A190:A253" ca="1" si="5">OFFSET(A190,-1,)+1</f>
        <v>190</v>
      </c>
      <c r="C190" s="56"/>
      <c r="D190" s="3"/>
      <c r="E190" s="58"/>
      <c r="F190" s="3" t="s">
        <v>303</v>
      </c>
      <c r="G190" s="57"/>
      <c r="H190" s="10">
        <v>4048147.0479250094</v>
      </c>
      <c r="J190" s="4"/>
      <c r="K190" s="4"/>
      <c r="L190" s="4"/>
      <c r="M190" s="4"/>
      <c r="N190" s="4"/>
      <c r="O190" s="4"/>
      <c r="P190" s="4"/>
    </row>
    <row r="191" spans="1:16" ht="11.65" customHeight="1" x14ac:dyDescent="0.2">
      <c r="A191" s="5">
        <f t="shared" ca="1" si="5"/>
        <v>191</v>
      </c>
      <c r="C191" s="56"/>
      <c r="D191" s="3"/>
      <c r="E191" s="58"/>
      <c r="F191" s="3" t="s">
        <v>249</v>
      </c>
      <c r="G191" s="57"/>
      <c r="H191" s="10">
        <v>0</v>
      </c>
      <c r="J191" s="4"/>
      <c r="K191" s="4"/>
      <c r="L191" s="4"/>
      <c r="M191" s="4"/>
      <c r="N191" s="4"/>
      <c r="O191" s="4"/>
      <c r="P191" s="4"/>
    </row>
    <row r="192" spans="1:16" ht="11.65" customHeight="1" x14ac:dyDescent="0.2">
      <c r="A192" s="5">
        <f t="shared" ca="1" si="5"/>
        <v>192</v>
      </c>
      <c r="C192" s="56"/>
      <c r="D192" s="3"/>
      <c r="E192" s="58"/>
      <c r="F192" s="3" t="s">
        <v>251</v>
      </c>
      <c r="G192" s="57"/>
      <c r="H192" s="10">
        <v>0</v>
      </c>
      <c r="J192" s="4"/>
      <c r="K192" s="4"/>
      <c r="L192" s="4"/>
      <c r="M192" s="4"/>
      <c r="N192" s="4"/>
      <c r="O192" s="4"/>
      <c r="P192" s="4"/>
    </row>
    <row r="193" spans="1:16" ht="11.65" customHeight="1" x14ac:dyDescent="0.2">
      <c r="A193" s="5">
        <f t="shared" ca="1" si="5"/>
        <v>193</v>
      </c>
      <c r="C193" s="56"/>
      <c r="D193" s="3"/>
      <c r="E193" s="58"/>
      <c r="F193" s="3" t="s">
        <v>24</v>
      </c>
      <c r="G193" s="57"/>
      <c r="H193" s="10">
        <v>0</v>
      </c>
      <c r="J193" s="4"/>
      <c r="K193" s="4"/>
      <c r="L193" s="4"/>
      <c r="M193" s="4"/>
      <c r="N193" s="4"/>
      <c r="O193" s="4"/>
      <c r="P193" s="4"/>
    </row>
    <row r="194" spans="1:16" ht="11.65" customHeight="1" x14ac:dyDescent="0.2">
      <c r="A194" s="5">
        <f t="shared" ca="1" si="5"/>
        <v>194</v>
      </c>
      <c r="C194" s="56"/>
      <c r="D194" s="3"/>
      <c r="E194" s="58"/>
      <c r="F194" s="3" t="s">
        <v>251</v>
      </c>
      <c r="G194" s="57"/>
      <c r="H194" s="10">
        <v>0</v>
      </c>
      <c r="J194" s="4"/>
      <c r="K194" s="4"/>
      <c r="L194" s="4"/>
      <c r="M194" s="4"/>
      <c r="N194" s="4"/>
      <c r="O194" s="4"/>
      <c r="P194" s="4"/>
    </row>
    <row r="195" spans="1:16" ht="11.65" customHeight="1" x14ac:dyDescent="0.2">
      <c r="A195" s="5">
        <f t="shared" ca="1" si="5"/>
        <v>195</v>
      </c>
      <c r="C195" s="56"/>
      <c r="D195" s="3"/>
      <c r="E195" s="3"/>
      <c r="F195" s="3"/>
      <c r="G195" s="57" t="s">
        <v>32</v>
      </c>
      <c r="H195" s="12">
        <f>SUBTOTAL(9,H189:H194)</f>
        <v>11743828.683617342</v>
      </c>
      <c r="J195" s="4"/>
      <c r="K195" s="4"/>
      <c r="L195" s="4"/>
      <c r="M195" s="4"/>
      <c r="N195" s="4"/>
      <c r="O195" s="4"/>
      <c r="P195" s="4"/>
    </row>
    <row r="196" spans="1:16" ht="11.65" customHeight="1" x14ac:dyDescent="0.2">
      <c r="A196" s="5">
        <f t="shared" ca="1" si="5"/>
        <v>196</v>
      </c>
      <c r="C196" s="56"/>
      <c r="D196" s="3"/>
      <c r="E196" s="3"/>
      <c r="F196" s="3"/>
      <c r="G196" s="57"/>
      <c r="H196" s="2"/>
      <c r="J196" s="4"/>
      <c r="K196" s="4"/>
      <c r="L196" s="4"/>
      <c r="M196" s="4"/>
      <c r="N196" s="4"/>
      <c r="O196" s="4"/>
      <c r="P196" s="4"/>
    </row>
    <row r="197" spans="1:16" ht="11.65" customHeight="1" x14ac:dyDescent="0.2">
      <c r="A197" s="5">
        <f t="shared" ca="1" si="5"/>
        <v>197</v>
      </c>
      <c r="C197" s="56">
        <v>334</v>
      </c>
      <c r="D197" s="3" t="s">
        <v>36</v>
      </c>
      <c r="E197" s="3"/>
      <c r="F197" s="3"/>
      <c r="G197" s="57"/>
      <c r="H197" s="2"/>
      <c r="J197" s="4"/>
      <c r="K197" s="4"/>
      <c r="L197" s="4"/>
      <c r="M197" s="4"/>
      <c r="N197" s="4"/>
      <c r="O197" s="4"/>
      <c r="P197" s="4"/>
    </row>
    <row r="198" spans="1:16" ht="11.65" customHeight="1" x14ac:dyDescent="0.2">
      <c r="A198" s="5">
        <f t="shared" ca="1" si="5"/>
        <v>198</v>
      </c>
      <c r="C198" s="56"/>
      <c r="D198" s="3"/>
      <c r="E198" s="58"/>
      <c r="F198" s="3" t="s">
        <v>302</v>
      </c>
      <c r="G198" s="57"/>
      <c r="H198" s="10">
        <v>5782630.3576404573</v>
      </c>
      <c r="J198" s="4"/>
      <c r="K198" s="4"/>
      <c r="L198" s="4"/>
      <c r="M198" s="4"/>
      <c r="N198" s="4"/>
      <c r="O198" s="4"/>
      <c r="P198" s="4"/>
    </row>
    <row r="199" spans="1:16" ht="11.65" customHeight="1" x14ac:dyDescent="0.2">
      <c r="A199" s="5">
        <f t="shared" ca="1" si="5"/>
        <v>199</v>
      </c>
      <c r="C199" s="56"/>
      <c r="D199" s="3"/>
      <c r="E199" s="58"/>
      <c r="F199" s="3" t="s">
        <v>303</v>
      </c>
      <c r="G199" s="57"/>
      <c r="H199" s="10">
        <v>1165690.9869592343</v>
      </c>
      <c r="J199" s="4"/>
      <c r="K199" s="4"/>
      <c r="L199" s="4"/>
      <c r="M199" s="4"/>
      <c r="N199" s="4"/>
      <c r="O199" s="4"/>
      <c r="P199" s="4"/>
    </row>
    <row r="200" spans="1:16" ht="11.65" customHeight="1" x14ac:dyDescent="0.2">
      <c r="A200" s="5">
        <f t="shared" ca="1" si="5"/>
        <v>200</v>
      </c>
      <c r="C200" s="56"/>
      <c r="D200" s="3"/>
      <c r="E200" s="58"/>
      <c r="F200" s="3" t="s">
        <v>249</v>
      </c>
      <c r="G200" s="57"/>
      <c r="H200" s="10">
        <v>0</v>
      </c>
      <c r="J200" s="4"/>
      <c r="K200" s="4"/>
      <c r="L200" s="4"/>
      <c r="M200" s="4"/>
      <c r="N200" s="4"/>
      <c r="O200" s="4"/>
      <c r="P200" s="4"/>
    </row>
    <row r="201" spans="1:16" ht="11.65" customHeight="1" x14ac:dyDescent="0.2">
      <c r="A201" s="5">
        <f t="shared" ca="1" si="5"/>
        <v>201</v>
      </c>
      <c r="C201" s="56"/>
      <c r="D201" s="3"/>
      <c r="E201" s="58"/>
      <c r="F201" s="3" t="s">
        <v>251</v>
      </c>
      <c r="G201" s="57"/>
      <c r="H201" s="10">
        <v>0</v>
      </c>
      <c r="J201" s="4"/>
      <c r="K201" s="4"/>
      <c r="L201" s="4"/>
      <c r="M201" s="4"/>
      <c r="N201" s="4"/>
      <c r="O201" s="4"/>
      <c r="P201" s="4"/>
    </row>
    <row r="202" spans="1:16" ht="11.65" customHeight="1" x14ac:dyDescent="0.2">
      <c r="A202" s="5">
        <f t="shared" ca="1" si="5"/>
        <v>202</v>
      </c>
      <c r="C202" s="56"/>
      <c r="D202" s="3"/>
      <c r="E202" s="58"/>
      <c r="F202" s="3" t="s">
        <v>24</v>
      </c>
      <c r="G202" s="57"/>
      <c r="H202" s="10">
        <v>0</v>
      </c>
      <c r="J202" s="4"/>
      <c r="K202" s="4"/>
      <c r="L202" s="4"/>
      <c r="M202" s="4"/>
      <c r="N202" s="4"/>
      <c r="O202" s="4"/>
      <c r="P202" s="4"/>
    </row>
    <row r="203" spans="1:16" ht="11.65" customHeight="1" x14ac:dyDescent="0.2">
      <c r="A203" s="5">
        <f t="shared" ca="1" si="5"/>
        <v>203</v>
      </c>
      <c r="C203" s="56"/>
      <c r="D203" s="3"/>
      <c r="E203" s="58"/>
      <c r="F203" s="3" t="s">
        <v>251</v>
      </c>
      <c r="G203" s="57"/>
      <c r="H203" s="10">
        <v>0</v>
      </c>
      <c r="J203" s="4"/>
      <c r="K203" s="4"/>
      <c r="L203" s="4"/>
      <c r="M203" s="4"/>
      <c r="N203" s="4"/>
      <c r="O203" s="4"/>
      <c r="P203" s="4"/>
    </row>
    <row r="204" spans="1:16" ht="11.65" customHeight="1" x14ac:dyDescent="0.2">
      <c r="A204" s="5">
        <f t="shared" ca="1" si="5"/>
        <v>204</v>
      </c>
      <c r="C204" s="56"/>
      <c r="D204" s="3"/>
      <c r="E204" s="3"/>
      <c r="F204" s="3"/>
      <c r="G204" s="57" t="s">
        <v>32</v>
      </c>
      <c r="H204" s="12">
        <f>SUBTOTAL(9,H198:H203)</f>
        <v>6948321.3445996922</v>
      </c>
      <c r="J204" s="4"/>
      <c r="K204" s="4"/>
      <c r="L204" s="4"/>
      <c r="M204" s="4"/>
      <c r="N204" s="4"/>
      <c r="O204" s="4"/>
      <c r="P204" s="4"/>
    </row>
    <row r="205" spans="1:16" ht="11.65" customHeight="1" x14ac:dyDescent="0.2">
      <c r="A205" s="5">
        <f t="shared" ca="1" si="5"/>
        <v>205</v>
      </c>
      <c r="C205" s="56"/>
      <c r="D205" s="3"/>
      <c r="E205" s="3"/>
      <c r="F205" s="3"/>
      <c r="G205" s="57"/>
      <c r="H205" s="2"/>
      <c r="J205" s="4"/>
      <c r="K205" s="4"/>
      <c r="L205" s="4"/>
      <c r="M205" s="4"/>
      <c r="N205" s="4"/>
      <c r="O205" s="4"/>
      <c r="P205" s="4"/>
    </row>
    <row r="206" spans="1:16" ht="11.65" customHeight="1" x14ac:dyDescent="0.2">
      <c r="A206" s="5">
        <f t="shared" ca="1" si="5"/>
        <v>206</v>
      </c>
      <c r="C206" s="56"/>
      <c r="D206" s="3"/>
      <c r="E206" s="58"/>
      <c r="F206" s="3"/>
      <c r="G206" s="57"/>
      <c r="H206" s="14"/>
      <c r="J206" s="4"/>
      <c r="K206" s="15"/>
      <c r="L206" s="15"/>
      <c r="M206" s="15"/>
      <c r="N206" s="15"/>
      <c r="O206" s="15"/>
      <c r="P206" s="15"/>
    </row>
    <row r="207" spans="1:16" ht="11.65" customHeight="1" x14ac:dyDescent="0.2">
      <c r="A207" s="5">
        <f t="shared" ca="1" si="5"/>
        <v>207</v>
      </c>
      <c r="C207" s="59"/>
      <c r="D207" s="60"/>
      <c r="E207" s="61"/>
      <c r="F207" s="60"/>
      <c r="G207" s="62"/>
      <c r="H207" s="16"/>
      <c r="J207" s="4"/>
      <c r="K207" s="17"/>
      <c r="L207" s="17"/>
      <c r="M207" s="17"/>
      <c r="N207" s="17"/>
      <c r="O207" s="17"/>
      <c r="P207" s="17"/>
    </row>
    <row r="208" spans="1:16" ht="11.65" customHeight="1" x14ac:dyDescent="0.2">
      <c r="A208" s="5">
        <f t="shared" ca="1" si="5"/>
        <v>208</v>
      </c>
      <c r="C208" s="56">
        <v>335</v>
      </c>
      <c r="D208" s="3" t="s">
        <v>45</v>
      </c>
      <c r="E208" s="3"/>
      <c r="F208" s="3"/>
      <c r="G208" s="57"/>
      <c r="H208" s="2"/>
      <c r="J208" s="4"/>
      <c r="K208" s="4"/>
      <c r="L208" s="4"/>
      <c r="M208" s="4"/>
      <c r="N208" s="4"/>
      <c r="O208" s="4"/>
      <c r="P208" s="4"/>
    </row>
    <row r="209" spans="1:16" ht="11.65" customHeight="1" x14ac:dyDescent="0.2">
      <c r="A209" s="5">
        <f t="shared" ca="1" si="5"/>
        <v>209</v>
      </c>
      <c r="C209" s="56"/>
      <c r="D209" s="3"/>
      <c r="E209" s="58"/>
      <c r="F209" s="3" t="s">
        <v>302</v>
      </c>
      <c r="G209" s="57"/>
      <c r="H209" s="10">
        <v>190823.18858324547</v>
      </c>
      <c r="J209" s="4"/>
      <c r="K209" s="4"/>
      <c r="L209" s="4"/>
      <c r="M209" s="4"/>
      <c r="N209" s="4"/>
      <c r="O209" s="4"/>
      <c r="P209" s="4"/>
    </row>
    <row r="210" spans="1:16" ht="11.65" customHeight="1" x14ac:dyDescent="0.2">
      <c r="A210" s="5">
        <f t="shared" ca="1" si="5"/>
        <v>210</v>
      </c>
      <c r="C210" s="56"/>
      <c r="D210" s="3"/>
      <c r="E210" s="58"/>
      <c r="F210" s="3" t="s">
        <v>303</v>
      </c>
      <c r="G210" s="57"/>
      <c r="H210" s="10">
        <v>13745.004806203897</v>
      </c>
      <c r="J210" s="4"/>
      <c r="K210" s="4"/>
      <c r="L210" s="4"/>
      <c r="M210" s="4"/>
      <c r="N210" s="4"/>
      <c r="O210" s="4"/>
      <c r="P210" s="4"/>
    </row>
    <row r="211" spans="1:16" ht="11.65" customHeight="1" x14ac:dyDescent="0.2">
      <c r="A211" s="5">
        <f t="shared" ca="1" si="5"/>
        <v>211</v>
      </c>
      <c r="C211" s="56"/>
      <c r="D211" s="3"/>
      <c r="E211" s="58"/>
      <c r="F211" s="3" t="s">
        <v>249</v>
      </c>
      <c r="G211" s="57"/>
      <c r="H211" s="10">
        <v>0</v>
      </c>
      <c r="J211" s="4"/>
      <c r="K211" s="4"/>
      <c r="L211" s="4"/>
      <c r="M211" s="4"/>
      <c r="N211" s="4"/>
      <c r="O211" s="4"/>
      <c r="P211" s="4"/>
    </row>
    <row r="212" spans="1:16" ht="11.65" customHeight="1" x14ac:dyDescent="0.2">
      <c r="A212" s="5">
        <f t="shared" ca="1" si="5"/>
        <v>212</v>
      </c>
      <c r="C212" s="56"/>
      <c r="D212" s="3"/>
      <c r="E212" s="58"/>
      <c r="F212" s="3" t="s">
        <v>251</v>
      </c>
      <c r="G212" s="57"/>
      <c r="H212" s="10">
        <v>0</v>
      </c>
      <c r="J212" s="4"/>
      <c r="K212" s="4"/>
      <c r="L212" s="4"/>
      <c r="M212" s="4"/>
      <c r="N212" s="4"/>
      <c r="O212" s="4"/>
      <c r="P212" s="4"/>
    </row>
    <row r="213" spans="1:16" ht="11.65" customHeight="1" x14ac:dyDescent="0.2">
      <c r="A213" s="5">
        <f t="shared" ca="1" si="5"/>
        <v>213</v>
      </c>
      <c r="C213" s="56"/>
      <c r="D213" s="3"/>
      <c r="E213" s="58"/>
      <c r="F213" s="3" t="s">
        <v>24</v>
      </c>
      <c r="G213" s="57"/>
      <c r="H213" s="10">
        <v>0</v>
      </c>
      <c r="J213" s="4"/>
      <c r="K213" s="4"/>
      <c r="L213" s="4"/>
      <c r="M213" s="4"/>
      <c r="N213" s="4"/>
      <c r="O213" s="4"/>
      <c r="P213" s="4"/>
    </row>
    <row r="214" spans="1:16" ht="11.65" customHeight="1" x14ac:dyDescent="0.2">
      <c r="A214" s="5">
        <f t="shared" ca="1" si="5"/>
        <v>214</v>
      </c>
      <c r="C214" s="56"/>
      <c r="D214" s="3"/>
      <c r="E214" s="58"/>
      <c r="F214" s="3" t="s">
        <v>251</v>
      </c>
      <c r="G214" s="57"/>
      <c r="H214" s="10">
        <v>0</v>
      </c>
      <c r="J214" s="4"/>
      <c r="K214" s="4"/>
      <c r="L214" s="4"/>
      <c r="M214" s="4"/>
      <c r="N214" s="4"/>
      <c r="O214" s="4"/>
      <c r="P214" s="4"/>
    </row>
    <row r="215" spans="1:16" ht="11.65" customHeight="1" x14ac:dyDescent="0.2">
      <c r="A215" s="5">
        <f t="shared" ca="1" si="5"/>
        <v>215</v>
      </c>
      <c r="C215" s="56"/>
      <c r="D215" s="3"/>
      <c r="E215" s="3"/>
      <c r="F215" s="3"/>
      <c r="G215" s="57" t="s">
        <v>32</v>
      </c>
      <c r="H215" s="12">
        <f>SUBTOTAL(9,H209:H214)</f>
        <v>204568.19338944936</v>
      </c>
      <c r="J215" s="4"/>
      <c r="K215" s="4"/>
      <c r="L215" s="4"/>
      <c r="M215" s="4"/>
      <c r="N215" s="4"/>
      <c r="O215" s="4"/>
      <c r="P215" s="4"/>
    </row>
    <row r="216" spans="1:16" ht="11.65" customHeight="1" x14ac:dyDescent="0.2">
      <c r="A216" s="5">
        <f t="shared" ca="1" si="5"/>
        <v>216</v>
      </c>
      <c r="C216" s="56"/>
      <c r="D216" s="3"/>
      <c r="E216" s="3"/>
      <c r="F216" s="3"/>
      <c r="G216" s="57"/>
      <c r="H216" s="2"/>
      <c r="J216" s="4"/>
      <c r="K216" s="4"/>
      <c r="L216" s="4"/>
      <c r="M216" s="4"/>
      <c r="N216" s="4"/>
      <c r="O216" s="4"/>
      <c r="P216" s="4"/>
    </row>
    <row r="217" spans="1:16" ht="11.65" customHeight="1" x14ac:dyDescent="0.2">
      <c r="A217" s="5">
        <f t="shared" ca="1" si="5"/>
        <v>217</v>
      </c>
      <c r="C217" s="56">
        <v>336</v>
      </c>
      <c r="D217" s="3" t="s">
        <v>53</v>
      </c>
      <c r="E217" s="3"/>
      <c r="F217" s="3"/>
      <c r="G217" s="57"/>
      <c r="H217" s="2"/>
      <c r="J217" s="4"/>
      <c r="K217" s="4"/>
      <c r="L217" s="4"/>
      <c r="M217" s="4"/>
      <c r="N217" s="4"/>
      <c r="O217" s="4"/>
      <c r="P217" s="4"/>
    </row>
    <row r="218" spans="1:16" ht="11.65" customHeight="1" x14ac:dyDescent="0.2">
      <c r="A218" s="5">
        <f t="shared" ca="1" si="5"/>
        <v>218</v>
      </c>
      <c r="C218" s="56"/>
      <c r="D218" s="3"/>
      <c r="E218" s="58"/>
      <c r="F218" s="3" t="s">
        <v>302</v>
      </c>
      <c r="G218" s="57"/>
      <c r="H218" s="10">
        <v>1859248.8019097287</v>
      </c>
      <c r="J218" s="4"/>
      <c r="K218" s="4"/>
      <c r="L218" s="4"/>
      <c r="M218" s="4"/>
      <c r="N218" s="4"/>
      <c r="O218" s="4"/>
      <c r="P218" s="4"/>
    </row>
    <row r="219" spans="1:16" ht="11.65" customHeight="1" x14ac:dyDescent="0.2">
      <c r="A219" s="5">
        <f t="shared" ca="1" si="5"/>
        <v>219</v>
      </c>
      <c r="C219" s="56"/>
      <c r="D219" s="3"/>
      <c r="E219" s="58"/>
      <c r="F219" s="3" t="s">
        <v>303</v>
      </c>
      <c r="G219" s="57"/>
      <c r="H219" s="10">
        <v>248977.45191571442</v>
      </c>
      <c r="J219" s="4"/>
      <c r="K219" s="4"/>
      <c r="L219" s="4"/>
      <c r="M219" s="4"/>
      <c r="N219" s="4"/>
      <c r="O219" s="4"/>
      <c r="P219" s="4"/>
    </row>
    <row r="220" spans="1:16" ht="11.65" customHeight="1" x14ac:dyDescent="0.2">
      <c r="A220" s="5">
        <f t="shared" ca="1" si="5"/>
        <v>220</v>
      </c>
      <c r="C220" s="56"/>
      <c r="D220" s="3"/>
      <c r="E220" s="58"/>
      <c r="F220" s="3" t="s">
        <v>249</v>
      </c>
      <c r="G220" s="57"/>
      <c r="H220" s="10">
        <v>0</v>
      </c>
      <c r="J220" s="4"/>
      <c r="K220" s="4"/>
      <c r="L220" s="4"/>
      <c r="M220" s="4"/>
      <c r="N220" s="4"/>
      <c r="O220" s="4"/>
      <c r="P220" s="4"/>
    </row>
    <row r="221" spans="1:16" ht="11.65" customHeight="1" x14ac:dyDescent="0.2">
      <c r="A221" s="5">
        <f t="shared" ca="1" si="5"/>
        <v>221</v>
      </c>
      <c r="C221" s="56"/>
      <c r="D221" s="3"/>
      <c r="E221" s="58"/>
      <c r="F221" s="3" t="s">
        <v>251</v>
      </c>
      <c r="G221" s="57"/>
      <c r="H221" s="10">
        <v>0</v>
      </c>
      <c r="J221" s="4"/>
      <c r="K221" s="4"/>
      <c r="L221" s="4"/>
      <c r="M221" s="4"/>
      <c r="N221" s="4"/>
      <c r="O221" s="4"/>
      <c r="P221" s="4"/>
    </row>
    <row r="222" spans="1:16" ht="11.65" customHeight="1" x14ac:dyDescent="0.2">
      <c r="A222" s="5">
        <f t="shared" ca="1" si="5"/>
        <v>222</v>
      </c>
      <c r="C222" s="56"/>
      <c r="D222" s="3"/>
      <c r="E222" s="58"/>
      <c r="F222" s="3" t="s">
        <v>24</v>
      </c>
      <c r="G222" s="57"/>
      <c r="H222" s="10">
        <v>0</v>
      </c>
      <c r="J222" s="4"/>
      <c r="K222" s="4"/>
      <c r="L222" s="4"/>
      <c r="M222" s="4"/>
      <c r="N222" s="4"/>
      <c r="O222" s="4"/>
      <c r="P222" s="4"/>
    </row>
    <row r="223" spans="1:16" ht="11.25" customHeight="1" x14ac:dyDescent="0.2">
      <c r="A223" s="5">
        <f t="shared" ca="1" si="5"/>
        <v>223</v>
      </c>
      <c r="C223" s="56"/>
      <c r="D223" s="3"/>
      <c r="E223" s="58"/>
      <c r="F223" s="3" t="s">
        <v>251</v>
      </c>
      <c r="G223" s="57"/>
      <c r="H223" s="10">
        <v>0</v>
      </c>
      <c r="J223" s="4"/>
      <c r="K223" s="4"/>
      <c r="L223" s="4"/>
      <c r="M223" s="4"/>
      <c r="N223" s="4"/>
      <c r="O223" s="4"/>
      <c r="P223" s="4"/>
    </row>
    <row r="224" spans="1:16" ht="11.65" customHeight="1" x14ac:dyDescent="0.2">
      <c r="A224" s="5">
        <f t="shared" ca="1" si="5"/>
        <v>224</v>
      </c>
      <c r="C224" s="56"/>
      <c r="D224" s="3"/>
      <c r="E224" s="3"/>
      <c r="F224" s="3"/>
      <c r="G224" s="57" t="s">
        <v>32</v>
      </c>
      <c r="H224" s="12">
        <f>SUBTOTAL(9,H218:H223)</f>
        <v>2108226.2538254429</v>
      </c>
      <c r="J224" s="4"/>
      <c r="K224" s="4"/>
      <c r="L224" s="4"/>
      <c r="M224" s="4"/>
      <c r="N224" s="4"/>
      <c r="O224" s="4"/>
      <c r="P224" s="4"/>
    </row>
    <row r="225" spans="1:16" ht="11.65" customHeight="1" x14ac:dyDescent="0.2">
      <c r="A225" s="5">
        <f t="shared" ca="1" si="5"/>
        <v>225</v>
      </c>
      <c r="C225" s="56"/>
      <c r="D225" s="3"/>
      <c r="E225" s="3"/>
      <c r="F225" s="3"/>
      <c r="G225" s="57"/>
      <c r="H225" s="2"/>
      <c r="J225" s="4"/>
      <c r="K225" s="4"/>
      <c r="L225" s="4"/>
      <c r="M225" s="4"/>
      <c r="N225" s="4"/>
      <c r="O225" s="4"/>
      <c r="P225" s="4"/>
    </row>
    <row r="226" spans="1:16" ht="11.65" customHeight="1" x14ac:dyDescent="0.2">
      <c r="A226" s="5">
        <f t="shared" ca="1" si="5"/>
        <v>226</v>
      </c>
      <c r="C226" s="56">
        <v>337</v>
      </c>
      <c r="D226" s="3" t="s">
        <v>54</v>
      </c>
      <c r="E226" s="3"/>
      <c r="F226" s="3"/>
      <c r="G226" s="57"/>
      <c r="H226" s="2"/>
      <c r="J226" s="4"/>
      <c r="K226" s="4"/>
      <c r="L226" s="4"/>
      <c r="M226" s="4"/>
      <c r="N226" s="4"/>
      <c r="O226" s="4"/>
      <c r="P226" s="4"/>
    </row>
    <row r="227" spans="1:16" ht="11.65" customHeight="1" x14ac:dyDescent="0.2">
      <c r="A227" s="5">
        <f t="shared" ca="1" si="5"/>
        <v>227</v>
      </c>
      <c r="C227" s="56"/>
      <c r="D227" s="3"/>
      <c r="E227" s="3"/>
      <c r="F227" s="3" t="s">
        <v>193</v>
      </c>
      <c r="G227" s="57"/>
      <c r="H227" s="10">
        <v>0</v>
      </c>
      <c r="J227" s="4"/>
      <c r="K227" s="4"/>
      <c r="L227" s="4"/>
      <c r="M227" s="4"/>
      <c r="N227" s="4"/>
      <c r="O227" s="4"/>
      <c r="P227" s="4"/>
    </row>
    <row r="228" spans="1:16" ht="11.65" customHeight="1" x14ac:dyDescent="0.2">
      <c r="A228" s="5">
        <f t="shared" ca="1" si="5"/>
        <v>228</v>
      </c>
      <c r="C228" s="56"/>
      <c r="D228" s="3"/>
      <c r="E228" s="3"/>
      <c r="F228" s="3"/>
      <c r="G228" s="57"/>
      <c r="H228" s="12">
        <f>SUBTOTAL(9,H225:H227)</f>
        <v>0</v>
      </c>
      <c r="J228" s="4"/>
      <c r="K228" s="4"/>
      <c r="L228" s="4"/>
      <c r="M228" s="4"/>
      <c r="N228" s="4"/>
      <c r="O228" s="4"/>
      <c r="P228" s="4"/>
    </row>
    <row r="229" spans="1:16" ht="11.65" customHeight="1" x14ac:dyDescent="0.2">
      <c r="A229" s="5">
        <f t="shared" ca="1" si="5"/>
        <v>229</v>
      </c>
      <c r="C229" s="56"/>
      <c r="D229" s="3"/>
      <c r="E229" s="3"/>
      <c r="F229" s="3"/>
      <c r="G229" s="57"/>
      <c r="H229" s="2"/>
      <c r="J229" s="4"/>
      <c r="K229" s="4"/>
      <c r="L229" s="4"/>
      <c r="M229" s="4"/>
      <c r="N229" s="4"/>
      <c r="O229" s="4"/>
      <c r="P229" s="4"/>
    </row>
    <row r="230" spans="1:16" ht="11.65" customHeight="1" x14ac:dyDescent="0.2">
      <c r="A230" s="5">
        <f t="shared" ca="1" si="5"/>
        <v>230</v>
      </c>
      <c r="C230" s="56" t="s">
        <v>55</v>
      </c>
      <c r="D230" s="3" t="s">
        <v>56</v>
      </c>
      <c r="E230" s="3"/>
      <c r="F230" s="3"/>
      <c r="G230" s="57"/>
      <c r="H230" s="2"/>
      <c r="J230" s="4"/>
      <c r="K230" s="4"/>
      <c r="L230" s="4"/>
      <c r="M230" s="4"/>
      <c r="N230" s="4"/>
      <c r="O230" s="4"/>
      <c r="P230" s="4"/>
    </row>
    <row r="231" spans="1:16" ht="11.65" customHeight="1" x14ac:dyDescent="0.2">
      <c r="A231" s="5">
        <f t="shared" ca="1" si="5"/>
        <v>231</v>
      </c>
      <c r="C231" s="56"/>
      <c r="D231" s="3"/>
      <c r="E231" s="58"/>
      <c r="F231" s="3" t="s">
        <v>193</v>
      </c>
      <c r="G231" s="57"/>
      <c r="H231" s="10">
        <v>0</v>
      </c>
      <c r="J231" s="4"/>
      <c r="K231" s="4"/>
      <c r="L231" s="4"/>
      <c r="M231" s="4"/>
      <c r="N231" s="4"/>
      <c r="O231" s="4"/>
      <c r="P231" s="4"/>
    </row>
    <row r="232" spans="1:16" ht="11.65" customHeight="1" x14ac:dyDescent="0.2">
      <c r="A232" s="5">
        <f t="shared" ca="1" si="5"/>
        <v>232</v>
      </c>
      <c r="C232" s="56"/>
      <c r="D232" s="3"/>
      <c r="E232" s="58"/>
      <c r="F232" s="3" t="s">
        <v>303</v>
      </c>
      <c r="G232" s="57"/>
      <c r="H232" s="10">
        <v>0</v>
      </c>
      <c r="J232" s="4"/>
      <c r="K232" s="4"/>
      <c r="L232" s="4"/>
      <c r="M232" s="4"/>
      <c r="N232" s="4"/>
      <c r="O232" s="4"/>
      <c r="P232" s="4"/>
    </row>
    <row r="233" spans="1:16" ht="11.65" customHeight="1" x14ac:dyDescent="0.2">
      <c r="A233" s="5">
        <f t="shared" ca="1" si="5"/>
        <v>233</v>
      </c>
      <c r="C233" s="56"/>
      <c r="D233" s="3"/>
      <c r="E233" s="58"/>
      <c r="F233" s="3" t="s">
        <v>249</v>
      </c>
      <c r="G233" s="57"/>
      <c r="H233" s="10">
        <v>0</v>
      </c>
      <c r="J233" s="4"/>
      <c r="K233" s="4"/>
      <c r="L233" s="4"/>
      <c r="M233" s="4"/>
      <c r="N233" s="4"/>
      <c r="O233" s="4"/>
      <c r="P233" s="4"/>
    </row>
    <row r="234" spans="1:16" ht="11.65" customHeight="1" x14ac:dyDescent="0.2">
      <c r="A234" s="5">
        <f t="shared" ca="1" si="5"/>
        <v>234</v>
      </c>
      <c r="C234" s="56"/>
      <c r="D234" s="3"/>
      <c r="E234" s="58"/>
      <c r="F234" s="3" t="s">
        <v>251</v>
      </c>
      <c r="G234" s="57"/>
      <c r="H234" s="10">
        <v>0</v>
      </c>
      <c r="J234" s="4"/>
      <c r="K234" s="4"/>
      <c r="L234" s="4"/>
      <c r="M234" s="4"/>
      <c r="N234" s="4"/>
      <c r="O234" s="4"/>
      <c r="P234" s="4"/>
    </row>
    <row r="235" spans="1:16" ht="11.65" customHeight="1" x14ac:dyDescent="0.2">
      <c r="A235" s="5">
        <f t="shared" ca="1" si="5"/>
        <v>235</v>
      </c>
      <c r="C235" s="56"/>
      <c r="D235" s="3"/>
      <c r="E235" s="58"/>
      <c r="F235" s="3" t="s">
        <v>24</v>
      </c>
      <c r="G235" s="57"/>
      <c r="H235" s="10">
        <v>0</v>
      </c>
      <c r="J235" s="4"/>
      <c r="K235" s="4"/>
      <c r="L235" s="4"/>
      <c r="M235" s="4"/>
      <c r="N235" s="4"/>
      <c r="O235" s="4"/>
      <c r="P235" s="4"/>
    </row>
    <row r="236" spans="1:16" ht="11.65" customHeight="1" x14ac:dyDescent="0.2">
      <c r="A236" s="5">
        <f t="shared" ca="1" si="5"/>
        <v>236</v>
      </c>
      <c r="C236" s="56"/>
      <c r="D236" s="3"/>
      <c r="E236" s="58"/>
      <c r="F236" s="3" t="s">
        <v>251</v>
      </c>
      <c r="G236" s="57"/>
      <c r="H236" s="10">
        <v>0</v>
      </c>
      <c r="J236" s="4"/>
      <c r="K236" s="4"/>
      <c r="L236" s="4"/>
      <c r="M236" s="4"/>
      <c r="N236" s="4"/>
      <c r="O236" s="4"/>
      <c r="P236" s="4"/>
    </row>
    <row r="237" spans="1:16" ht="11.65" customHeight="1" x14ac:dyDescent="0.2">
      <c r="A237" s="5">
        <f t="shared" ca="1" si="5"/>
        <v>237</v>
      </c>
      <c r="C237" s="56"/>
      <c r="D237" s="3"/>
      <c r="E237" s="3"/>
      <c r="F237" s="3"/>
      <c r="G237" s="57"/>
      <c r="H237" s="12">
        <f>SUBTOTAL(9,H231:H236)</f>
        <v>0</v>
      </c>
      <c r="J237" s="4"/>
      <c r="K237" s="4"/>
      <c r="L237" s="4"/>
      <c r="M237" s="4"/>
      <c r="N237" s="4"/>
      <c r="O237" s="4"/>
      <c r="P237" s="4"/>
    </row>
    <row r="238" spans="1:16" ht="11.65" customHeight="1" x14ac:dyDescent="0.2">
      <c r="A238" s="5">
        <f t="shared" ca="1" si="5"/>
        <v>238</v>
      </c>
      <c r="C238" s="56"/>
      <c r="D238" s="3"/>
      <c r="E238" s="3"/>
      <c r="F238" s="3"/>
      <c r="G238" s="57"/>
      <c r="H238" s="2"/>
      <c r="J238" s="4"/>
      <c r="K238" s="4"/>
      <c r="L238" s="4"/>
      <c r="M238" s="4"/>
      <c r="N238" s="4"/>
      <c r="O238" s="4"/>
      <c r="P238" s="4"/>
    </row>
    <row r="239" spans="1:16" ht="11.65" customHeight="1" thickBot="1" x14ac:dyDescent="0.25">
      <c r="A239" s="5">
        <f t="shared" ca="1" si="5"/>
        <v>239</v>
      </c>
      <c r="C239" s="63" t="s">
        <v>57</v>
      </c>
      <c r="D239" s="3"/>
      <c r="E239" s="3"/>
      <c r="F239" s="3"/>
      <c r="G239" s="57" t="s">
        <v>32</v>
      </c>
      <c r="H239" s="13">
        <f>SUBTOTAL(9,H162:H237)</f>
        <v>90121095.455282927</v>
      </c>
      <c r="J239" s="4"/>
      <c r="K239" s="11"/>
      <c r="L239" s="11"/>
      <c r="M239" s="11"/>
      <c r="N239" s="11"/>
      <c r="O239" s="11"/>
      <c r="P239" s="11"/>
    </row>
    <row r="240" spans="1:16" ht="11.65" customHeight="1" thickTop="1" x14ac:dyDescent="0.2">
      <c r="A240" s="5">
        <f t="shared" ca="1" si="5"/>
        <v>240</v>
      </c>
      <c r="C240" s="56"/>
      <c r="D240" s="3"/>
      <c r="E240" s="3"/>
      <c r="F240" s="3"/>
      <c r="G240" s="57"/>
      <c r="H240" s="2"/>
      <c r="J240" s="4"/>
      <c r="K240" s="4"/>
      <c r="L240" s="4"/>
      <c r="M240" s="4"/>
      <c r="N240" s="4"/>
      <c r="O240" s="4"/>
      <c r="P240" s="4"/>
    </row>
    <row r="241" spans="1:16" ht="11.65" customHeight="1" x14ac:dyDescent="0.2">
      <c r="A241" s="5">
        <f t="shared" ca="1" si="5"/>
        <v>241</v>
      </c>
      <c r="C241" s="56" t="s">
        <v>58</v>
      </c>
      <c r="D241" s="3"/>
      <c r="E241" s="3"/>
      <c r="F241" s="3"/>
      <c r="G241" s="57"/>
      <c r="H241" s="2"/>
      <c r="J241" s="4"/>
      <c r="K241" s="4"/>
      <c r="L241" s="4"/>
      <c r="M241" s="4"/>
      <c r="N241" s="4"/>
      <c r="O241" s="4"/>
      <c r="P241" s="4"/>
    </row>
    <row r="242" spans="1:16" ht="11.65" customHeight="1" x14ac:dyDescent="0.2">
      <c r="A242" s="5">
        <f t="shared" ca="1" si="5"/>
        <v>242</v>
      </c>
      <c r="C242" s="56"/>
      <c r="D242" s="3"/>
      <c r="E242" s="3" t="s">
        <v>193</v>
      </c>
      <c r="F242" s="3"/>
      <c r="G242" s="57"/>
      <c r="H242" s="10">
        <f t="shared" ref="H242:H247" si="6">SUMIFS($H$162:$H$239,$F$162:$F$239,E242)</f>
        <v>0</v>
      </c>
      <c r="J242" s="4"/>
      <c r="K242" s="4"/>
      <c r="L242" s="4"/>
      <c r="M242" s="4"/>
      <c r="N242" s="4"/>
      <c r="O242" s="4"/>
      <c r="P242" s="4"/>
    </row>
    <row r="243" spans="1:16" ht="11.65" customHeight="1" x14ac:dyDescent="0.2">
      <c r="A243" s="5">
        <f t="shared" ca="1" si="5"/>
        <v>243</v>
      </c>
      <c r="C243" s="56"/>
      <c r="D243" s="3"/>
      <c r="E243" s="58" t="s">
        <v>24</v>
      </c>
      <c r="F243" s="3"/>
      <c r="G243" s="57"/>
      <c r="H243" s="10">
        <f t="shared" si="6"/>
        <v>0</v>
      </c>
      <c r="J243" s="4"/>
      <c r="K243" s="4"/>
      <c r="L243" s="4"/>
      <c r="M243" s="4"/>
      <c r="N243" s="4"/>
      <c r="O243" s="4"/>
      <c r="P243" s="4"/>
    </row>
    <row r="244" spans="1:16" ht="11.65" customHeight="1" x14ac:dyDescent="0.2">
      <c r="A244" s="5">
        <f t="shared" ca="1" si="5"/>
        <v>244</v>
      </c>
      <c r="C244" s="56"/>
      <c r="D244" s="3"/>
      <c r="E244" s="58" t="s">
        <v>249</v>
      </c>
      <c r="F244" s="3"/>
      <c r="G244" s="57"/>
      <c r="H244" s="10">
        <f t="shared" si="6"/>
        <v>0</v>
      </c>
      <c r="J244" s="4"/>
      <c r="K244" s="4"/>
      <c r="L244" s="4"/>
      <c r="M244" s="4"/>
      <c r="N244" s="4"/>
      <c r="O244" s="4"/>
      <c r="P244" s="4"/>
    </row>
    <row r="245" spans="1:16" ht="11.65" customHeight="1" x14ac:dyDescent="0.2">
      <c r="A245" s="5">
        <f t="shared" ca="1" si="5"/>
        <v>245</v>
      </c>
      <c r="C245" s="56"/>
      <c r="D245" s="3"/>
      <c r="E245" s="58" t="s">
        <v>251</v>
      </c>
      <c r="F245" s="3"/>
      <c r="G245" s="57"/>
      <c r="H245" s="10">
        <f t="shared" si="6"/>
        <v>0</v>
      </c>
      <c r="J245" s="4"/>
      <c r="K245" s="4"/>
      <c r="L245" s="4"/>
      <c r="M245" s="4"/>
      <c r="N245" s="4"/>
      <c r="O245" s="4"/>
      <c r="P245" s="4"/>
    </row>
    <row r="246" spans="1:16" ht="11.65" customHeight="1" x14ac:dyDescent="0.2">
      <c r="A246" s="5">
        <f t="shared" ca="1" si="5"/>
        <v>246</v>
      </c>
      <c r="C246" s="56"/>
      <c r="D246" s="3"/>
      <c r="E246" s="3" t="s">
        <v>302</v>
      </c>
      <c r="F246" s="3"/>
      <c r="G246" s="57"/>
      <c r="H246" s="10">
        <f t="shared" si="6"/>
        <v>74601097.867891476</v>
      </c>
      <c r="J246" s="4"/>
      <c r="K246" s="4"/>
      <c r="L246" s="4"/>
      <c r="M246" s="4"/>
      <c r="N246" s="4"/>
      <c r="O246" s="4"/>
      <c r="P246" s="4"/>
    </row>
    <row r="247" spans="1:16" ht="11.65" customHeight="1" x14ac:dyDescent="0.2">
      <c r="A247" s="5">
        <f t="shared" ca="1" si="5"/>
        <v>247</v>
      </c>
      <c r="C247" s="56"/>
      <c r="D247" s="3"/>
      <c r="E247" s="3" t="s">
        <v>303</v>
      </c>
      <c r="F247" s="3"/>
      <c r="G247" s="57"/>
      <c r="H247" s="10">
        <f t="shared" si="6"/>
        <v>15519997.587391457</v>
      </c>
      <c r="J247" s="4"/>
      <c r="K247" s="4"/>
      <c r="L247" s="4"/>
      <c r="M247" s="4"/>
      <c r="N247" s="4"/>
      <c r="O247" s="4"/>
      <c r="P247" s="4"/>
    </row>
    <row r="248" spans="1:16" ht="11.65" customHeight="1" thickBot="1" x14ac:dyDescent="0.25">
      <c r="A248" s="5">
        <f t="shared" ca="1" si="5"/>
        <v>248</v>
      </c>
      <c r="C248" s="56" t="s">
        <v>59</v>
      </c>
      <c r="D248" s="3"/>
      <c r="E248" s="3"/>
      <c r="F248" s="3"/>
      <c r="G248" s="57" t="s">
        <v>32</v>
      </c>
      <c r="H248" s="19">
        <f>SUM(H242:H247)</f>
        <v>90121095.455282927</v>
      </c>
      <c r="J248" s="4"/>
      <c r="K248" s="4"/>
      <c r="L248" s="4"/>
      <c r="M248" s="4"/>
      <c r="N248" s="4"/>
      <c r="O248" s="4"/>
      <c r="P248" s="4"/>
    </row>
    <row r="249" spans="1:16" ht="11.65" customHeight="1" thickTop="1" x14ac:dyDescent="0.2">
      <c r="A249" s="5">
        <f t="shared" ca="1" si="5"/>
        <v>249</v>
      </c>
      <c r="C249" s="56"/>
      <c r="D249" s="3"/>
      <c r="E249" s="3"/>
      <c r="F249" s="3"/>
      <c r="G249" s="57"/>
      <c r="H249" s="2"/>
      <c r="J249" s="4"/>
      <c r="K249" s="4"/>
      <c r="L249" s="4"/>
      <c r="M249" s="4"/>
      <c r="N249" s="4"/>
      <c r="O249" s="4"/>
      <c r="P249" s="4"/>
    </row>
    <row r="250" spans="1:16" ht="11.65" customHeight="1" x14ac:dyDescent="0.2">
      <c r="A250" s="5">
        <f t="shared" ca="1" si="5"/>
        <v>250</v>
      </c>
      <c r="C250" s="56">
        <v>340</v>
      </c>
      <c r="D250" s="3" t="s">
        <v>31</v>
      </c>
      <c r="E250" s="3"/>
      <c r="F250" s="3"/>
      <c r="G250" s="57"/>
      <c r="H250" s="2"/>
      <c r="J250" s="4"/>
      <c r="K250" s="4"/>
      <c r="L250" s="4"/>
      <c r="M250" s="4"/>
      <c r="N250" s="4"/>
      <c r="O250" s="4"/>
      <c r="P250" s="4"/>
    </row>
    <row r="251" spans="1:16" ht="11.65" customHeight="1" x14ac:dyDescent="0.2">
      <c r="A251" s="5">
        <f t="shared" ca="1" si="5"/>
        <v>251</v>
      </c>
      <c r="C251" s="56"/>
      <c r="D251" s="3"/>
      <c r="E251" s="3"/>
      <c r="F251" s="3" t="s">
        <v>193</v>
      </c>
      <c r="G251" s="57"/>
      <c r="H251" s="10">
        <v>0</v>
      </c>
      <c r="J251" s="4"/>
      <c r="K251" s="4"/>
      <c r="L251" s="4"/>
      <c r="M251" s="4"/>
      <c r="N251" s="4"/>
      <c r="O251" s="4"/>
      <c r="P251" s="4"/>
    </row>
    <row r="252" spans="1:16" ht="11.65" customHeight="1" x14ac:dyDescent="0.2">
      <c r="A252" s="5">
        <f t="shared" ca="1" si="5"/>
        <v>252</v>
      </c>
      <c r="C252" s="56"/>
      <c r="D252" s="3"/>
      <c r="E252" s="3"/>
      <c r="F252" s="3" t="s">
        <v>24</v>
      </c>
      <c r="G252" s="57"/>
      <c r="H252" s="10">
        <v>0</v>
      </c>
      <c r="J252" s="4"/>
      <c r="K252" s="4"/>
      <c r="L252" s="4"/>
      <c r="M252" s="4"/>
      <c r="N252" s="4"/>
      <c r="O252" s="4"/>
      <c r="P252" s="4"/>
    </row>
    <row r="253" spans="1:16" ht="11.65" customHeight="1" x14ac:dyDescent="0.2">
      <c r="A253" s="5">
        <f t="shared" ca="1" si="5"/>
        <v>253</v>
      </c>
      <c r="C253" s="56"/>
      <c r="D253" s="3"/>
      <c r="E253" s="3"/>
      <c r="F253" s="3" t="s">
        <v>304</v>
      </c>
      <c r="G253" s="57"/>
      <c r="H253" s="10">
        <v>939799.3704086272</v>
      </c>
      <c r="J253" s="4"/>
      <c r="K253" s="4"/>
      <c r="L253" s="4"/>
      <c r="M253" s="4"/>
      <c r="N253" s="4"/>
      <c r="O253" s="4"/>
      <c r="P253" s="4"/>
    </row>
    <row r="254" spans="1:16" ht="11.65" customHeight="1" x14ac:dyDescent="0.2">
      <c r="A254" s="5">
        <f t="shared" ref="A254:A317" ca="1" si="7">OFFSET(A254,-1,)+1</f>
        <v>254</v>
      </c>
      <c r="C254" s="56"/>
      <c r="D254" s="3"/>
      <c r="E254" s="3"/>
      <c r="F254" s="3" t="s">
        <v>249</v>
      </c>
      <c r="G254" s="57"/>
      <c r="H254" s="10">
        <v>1003419.1979520721</v>
      </c>
      <c r="J254" s="4"/>
      <c r="K254" s="4"/>
      <c r="L254" s="4"/>
      <c r="M254" s="4"/>
      <c r="N254" s="4"/>
      <c r="O254" s="4"/>
      <c r="P254" s="4"/>
    </row>
    <row r="255" spans="1:16" ht="11.65" customHeight="1" x14ac:dyDescent="0.2">
      <c r="A255" s="5">
        <f t="shared" ca="1" si="7"/>
        <v>255</v>
      </c>
      <c r="C255" s="56"/>
      <c r="D255" s="3"/>
      <c r="E255" s="3"/>
      <c r="F255" s="3" t="s">
        <v>251</v>
      </c>
      <c r="G255" s="57"/>
      <c r="H255" s="10">
        <v>0</v>
      </c>
      <c r="J255" s="4"/>
      <c r="K255" s="4"/>
      <c r="L255" s="4"/>
      <c r="M255" s="4"/>
      <c r="N255" s="4"/>
      <c r="O255" s="4"/>
      <c r="P255" s="4"/>
    </row>
    <row r="256" spans="1:16" ht="11.65" customHeight="1" x14ac:dyDescent="0.2">
      <c r="A256" s="5">
        <f t="shared" ca="1" si="7"/>
        <v>256</v>
      </c>
      <c r="C256" s="56"/>
      <c r="D256" s="3"/>
      <c r="E256" s="3"/>
      <c r="F256" s="3" t="s">
        <v>251</v>
      </c>
      <c r="G256" s="57"/>
      <c r="H256" s="10">
        <v>0</v>
      </c>
      <c r="J256" s="4"/>
      <c r="K256" s="4"/>
      <c r="L256" s="4"/>
      <c r="M256" s="4"/>
      <c r="N256" s="4"/>
      <c r="O256" s="4"/>
      <c r="P256" s="4"/>
    </row>
    <row r="257" spans="1:16" ht="11.65" customHeight="1" x14ac:dyDescent="0.2">
      <c r="A257" s="5">
        <f t="shared" ca="1" si="7"/>
        <v>257</v>
      </c>
      <c r="C257" s="56"/>
      <c r="D257" s="3"/>
      <c r="E257" s="3"/>
      <c r="F257" s="3"/>
      <c r="G257" s="57" t="s">
        <v>32</v>
      </c>
      <c r="H257" s="12">
        <f>SUBTOTAL(9,H251:H256)</f>
        <v>1943218.5683606993</v>
      </c>
      <c r="J257" s="4"/>
      <c r="K257" s="4"/>
      <c r="L257" s="4"/>
      <c r="M257" s="4"/>
      <c r="N257" s="4"/>
      <c r="O257" s="4"/>
      <c r="P257" s="4"/>
    </row>
    <row r="258" spans="1:16" ht="11.65" customHeight="1" x14ac:dyDescent="0.2">
      <c r="A258" s="5">
        <f t="shared" ca="1" si="7"/>
        <v>258</v>
      </c>
      <c r="C258" s="56"/>
      <c r="D258" s="3"/>
      <c r="E258" s="3"/>
      <c r="F258" s="3"/>
      <c r="G258" s="57"/>
      <c r="H258" s="2"/>
      <c r="J258" s="4"/>
      <c r="K258" s="4"/>
      <c r="L258" s="4"/>
      <c r="M258" s="4"/>
      <c r="N258" s="4"/>
      <c r="O258" s="4"/>
      <c r="P258" s="4"/>
    </row>
    <row r="259" spans="1:16" ht="11.65" customHeight="1" x14ac:dyDescent="0.2">
      <c r="A259" s="5">
        <f t="shared" ca="1" si="7"/>
        <v>259</v>
      </c>
      <c r="C259" s="56">
        <v>341</v>
      </c>
      <c r="D259" s="3" t="s">
        <v>33</v>
      </c>
      <c r="E259" s="3"/>
      <c r="F259" s="3"/>
      <c r="G259" s="57"/>
      <c r="H259" s="2"/>
      <c r="J259" s="4"/>
      <c r="K259" s="4"/>
      <c r="L259" s="4"/>
      <c r="M259" s="4"/>
      <c r="N259" s="4"/>
      <c r="O259" s="4"/>
      <c r="P259" s="4"/>
    </row>
    <row r="260" spans="1:16" ht="11.65" customHeight="1" x14ac:dyDescent="0.2">
      <c r="A260" s="5">
        <f t="shared" ca="1" si="7"/>
        <v>260</v>
      </c>
      <c r="C260" s="56"/>
      <c r="D260" s="3"/>
      <c r="E260" s="3"/>
      <c r="F260" s="3" t="s">
        <v>24</v>
      </c>
      <c r="G260" s="57"/>
      <c r="H260" s="10">
        <v>0</v>
      </c>
      <c r="J260" s="4"/>
      <c r="K260" s="4"/>
      <c r="L260" s="4"/>
      <c r="M260" s="4"/>
      <c r="N260" s="4"/>
      <c r="O260" s="4"/>
      <c r="P260" s="4"/>
    </row>
    <row r="261" spans="1:16" ht="11.65" customHeight="1" x14ac:dyDescent="0.2">
      <c r="A261" s="5">
        <f t="shared" ca="1" si="7"/>
        <v>261</v>
      </c>
      <c r="C261" s="56"/>
      <c r="D261" s="3"/>
      <c r="E261" s="3"/>
      <c r="F261" s="3" t="s">
        <v>304</v>
      </c>
      <c r="G261" s="57"/>
      <c r="H261" s="10">
        <v>7785941.4518694459</v>
      </c>
      <c r="J261" s="4"/>
      <c r="K261" s="4"/>
      <c r="L261" s="4"/>
      <c r="M261" s="4"/>
      <c r="N261" s="4"/>
      <c r="O261" s="4"/>
      <c r="P261" s="4"/>
    </row>
    <row r="262" spans="1:16" ht="11.65" customHeight="1" x14ac:dyDescent="0.2">
      <c r="A262" s="5">
        <f t="shared" ca="1" si="7"/>
        <v>262</v>
      </c>
      <c r="C262" s="56"/>
      <c r="D262" s="3"/>
      <c r="E262" s="3"/>
      <c r="F262" s="3" t="s">
        <v>249</v>
      </c>
      <c r="G262" s="57"/>
      <c r="H262" s="10">
        <v>8282660.4398953533</v>
      </c>
      <c r="J262" s="4"/>
      <c r="K262" s="4"/>
      <c r="L262" s="4"/>
      <c r="M262" s="4"/>
      <c r="N262" s="4"/>
      <c r="O262" s="4"/>
      <c r="P262" s="4"/>
    </row>
    <row r="263" spans="1:16" ht="11.65" customHeight="1" x14ac:dyDescent="0.2">
      <c r="A263" s="5">
        <f t="shared" ca="1" si="7"/>
        <v>263</v>
      </c>
      <c r="C263" s="56"/>
      <c r="D263" s="3"/>
      <c r="E263" s="3"/>
      <c r="F263" s="3" t="s">
        <v>251</v>
      </c>
      <c r="G263" s="57"/>
      <c r="H263" s="10">
        <v>0</v>
      </c>
      <c r="J263" s="4"/>
      <c r="K263" s="4"/>
      <c r="L263" s="4"/>
      <c r="M263" s="4"/>
      <c r="N263" s="4"/>
      <c r="O263" s="4"/>
      <c r="P263" s="4"/>
    </row>
    <row r="264" spans="1:16" ht="11.65" customHeight="1" x14ac:dyDescent="0.2">
      <c r="A264" s="5">
        <f t="shared" ca="1" si="7"/>
        <v>264</v>
      </c>
      <c r="C264" s="56"/>
      <c r="D264" s="3"/>
      <c r="E264" s="3"/>
      <c r="F264" s="3" t="s">
        <v>251</v>
      </c>
      <c r="G264" s="57"/>
      <c r="H264" s="10">
        <v>0</v>
      </c>
      <c r="J264" s="4"/>
      <c r="K264" s="4"/>
      <c r="L264" s="4"/>
      <c r="M264" s="4"/>
      <c r="N264" s="4"/>
      <c r="O264" s="4"/>
      <c r="P264" s="4"/>
    </row>
    <row r="265" spans="1:16" ht="11.65" customHeight="1" x14ac:dyDescent="0.2">
      <c r="A265" s="5">
        <f t="shared" ca="1" si="7"/>
        <v>265</v>
      </c>
      <c r="C265" s="56"/>
      <c r="D265" s="3"/>
      <c r="E265" s="3"/>
      <c r="F265" s="3"/>
      <c r="G265" s="57" t="s">
        <v>32</v>
      </c>
      <c r="H265" s="12">
        <f>SUBTOTAL(9,H259:H264)</f>
        <v>16068601.891764799</v>
      </c>
      <c r="J265" s="4"/>
      <c r="K265" s="4"/>
      <c r="L265" s="4"/>
      <c r="M265" s="4"/>
      <c r="N265" s="4"/>
      <c r="O265" s="4"/>
      <c r="P265" s="4"/>
    </row>
    <row r="266" spans="1:16" ht="11.65" customHeight="1" x14ac:dyDescent="0.2">
      <c r="A266" s="5">
        <f t="shared" ca="1" si="7"/>
        <v>266</v>
      </c>
      <c r="C266" s="56"/>
      <c r="D266" s="3"/>
      <c r="E266" s="3"/>
      <c r="F266" s="3"/>
      <c r="G266" s="57"/>
      <c r="H266" s="2"/>
      <c r="J266" s="4"/>
      <c r="K266" s="4"/>
      <c r="L266" s="4"/>
      <c r="M266" s="4"/>
      <c r="N266" s="4"/>
      <c r="O266" s="4"/>
      <c r="P266" s="4"/>
    </row>
    <row r="267" spans="1:16" ht="11.65" customHeight="1" x14ac:dyDescent="0.2">
      <c r="A267" s="5">
        <f t="shared" ca="1" si="7"/>
        <v>267</v>
      </c>
      <c r="C267" s="56">
        <v>342</v>
      </c>
      <c r="D267" s="3" t="s">
        <v>60</v>
      </c>
      <c r="E267" s="3"/>
      <c r="F267" s="3"/>
      <c r="G267" s="57"/>
      <c r="H267" s="2"/>
      <c r="J267" s="4"/>
      <c r="K267" s="4"/>
      <c r="L267" s="4"/>
      <c r="M267" s="4"/>
      <c r="N267" s="4"/>
      <c r="O267" s="4"/>
      <c r="P267" s="4"/>
    </row>
    <row r="268" spans="1:16" ht="11.65" customHeight="1" x14ac:dyDescent="0.2">
      <c r="A268" s="5">
        <f t="shared" ca="1" si="7"/>
        <v>268</v>
      </c>
      <c r="C268" s="56"/>
      <c r="D268" s="3"/>
      <c r="E268" s="3"/>
      <c r="F268" s="3" t="s">
        <v>24</v>
      </c>
      <c r="G268" s="57"/>
      <c r="H268" s="10">
        <v>0</v>
      </c>
      <c r="J268" s="4"/>
      <c r="K268" s="4"/>
      <c r="L268" s="4"/>
      <c r="M268" s="4"/>
      <c r="N268" s="4"/>
      <c r="O268" s="4"/>
      <c r="P268" s="4"/>
    </row>
    <row r="269" spans="1:16" ht="11.65" customHeight="1" x14ac:dyDescent="0.2">
      <c r="A269" s="5">
        <f t="shared" ca="1" si="7"/>
        <v>269</v>
      </c>
      <c r="C269" s="56"/>
      <c r="D269" s="3"/>
      <c r="E269" s="3"/>
      <c r="F269" s="3" t="s">
        <v>304</v>
      </c>
      <c r="G269" s="57"/>
      <c r="H269" s="10">
        <v>0</v>
      </c>
      <c r="J269" s="4"/>
      <c r="K269" s="4"/>
      <c r="L269" s="4"/>
      <c r="M269" s="4"/>
      <c r="N269" s="4"/>
      <c r="O269" s="4"/>
      <c r="P269" s="4"/>
    </row>
    <row r="270" spans="1:16" ht="11.65" customHeight="1" x14ac:dyDescent="0.2">
      <c r="A270" s="5">
        <f t="shared" ca="1" si="7"/>
        <v>270</v>
      </c>
      <c r="C270" s="56"/>
      <c r="D270" s="3"/>
      <c r="E270" s="3"/>
      <c r="F270" s="3" t="s">
        <v>249</v>
      </c>
      <c r="G270" s="57"/>
      <c r="H270" s="10">
        <v>402697.77818938455</v>
      </c>
      <c r="J270" s="4"/>
      <c r="K270" s="4"/>
      <c r="L270" s="4"/>
      <c r="M270" s="4"/>
      <c r="N270" s="4"/>
      <c r="O270" s="4"/>
      <c r="P270" s="4"/>
    </row>
    <row r="271" spans="1:16" ht="11.65" customHeight="1" x14ac:dyDescent="0.2">
      <c r="A271" s="5">
        <f t="shared" ca="1" si="7"/>
        <v>271</v>
      </c>
      <c r="C271" s="56"/>
      <c r="D271" s="3"/>
      <c r="E271" s="3"/>
      <c r="F271" s="3" t="s">
        <v>251</v>
      </c>
      <c r="G271" s="57"/>
      <c r="H271" s="10">
        <v>0</v>
      </c>
      <c r="J271" s="4"/>
      <c r="K271" s="4"/>
      <c r="L271" s="4"/>
      <c r="M271" s="4"/>
      <c r="N271" s="4"/>
      <c r="O271" s="4"/>
      <c r="P271" s="4"/>
    </row>
    <row r="272" spans="1:16" ht="11.65" customHeight="1" x14ac:dyDescent="0.2">
      <c r="A272" s="5">
        <f t="shared" ca="1" si="7"/>
        <v>272</v>
      </c>
      <c r="C272" s="56"/>
      <c r="D272" s="3"/>
      <c r="E272" s="3"/>
      <c r="F272" s="3" t="s">
        <v>251</v>
      </c>
      <c r="G272" s="57"/>
      <c r="H272" s="10">
        <v>0</v>
      </c>
      <c r="J272" s="4"/>
      <c r="K272" s="4"/>
      <c r="L272" s="4"/>
      <c r="M272" s="4"/>
      <c r="N272" s="4"/>
      <c r="O272" s="4"/>
      <c r="P272" s="4"/>
    </row>
    <row r="273" spans="1:16" ht="11.65" customHeight="1" x14ac:dyDescent="0.2">
      <c r="A273" s="5">
        <f t="shared" ca="1" si="7"/>
        <v>273</v>
      </c>
      <c r="C273" s="56"/>
      <c r="D273" s="3"/>
      <c r="E273" s="3"/>
      <c r="F273" s="3"/>
      <c r="G273" s="57" t="s">
        <v>32</v>
      </c>
      <c r="H273" s="12">
        <f>SUBTOTAL(9,H267:H272)</f>
        <v>402697.77818938455</v>
      </c>
      <c r="J273" s="4"/>
      <c r="K273" s="4"/>
      <c r="L273" s="4"/>
      <c r="M273" s="4"/>
      <c r="N273" s="4"/>
      <c r="O273" s="4"/>
      <c r="P273" s="4"/>
    </row>
    <row r="274" spans="1:16" ht="11.65" customHeight="1" x14ac:dyDescent="0.2">
      <c r="A274" s="5">
        <f t="shared" ca="1" si="7"/>
        <v>274</v>
      </c>
      <c r="C274" s="56"/>
      <c r="D274" s="3"/>
      <c r="E274" s="3"/>
      <c r="F274" s="3"/>
      <c r="G274" s="57"/>
      <c r="H274" s="2"/>
      <c r="J274" s="4"/>
      <c r="K274" s="4"/>
      <c r="L274" s="4"/>
      <c r="M274" s="4"/>
      <c r="N274" s="4"/>
      <c r="O274" s="4"/>
      <c r="P274" s="4"/>
    </row>
    <row r="275" spans="1:16" ht="11.65" customHeight="1" x14ac:dyDescent="0.2">
      <c r="A275" s="5">
        <f t="shared" ca="1" si="7"/>
        <v>275</v>
      </c>
      <c r="C275" s="56">
        <v>343</v>
      </c>
      <c r="D275" s="3" t="s">
        <v>61</v>
      </c>
      <c r="E275" s="3"/>
      <c r="F275" s="3"/>
      <c r="G275" s="57"/>
      <c r="H275" s="2"/>
      <c r="J275" s="4"/>
      <c r="K275" s="4"/>
      <c r="L275" s="4"/>
      <c r="M275" s="4"/>
      <c r="N275" s="4"/>
      <c r="O275" s="4"/>
      <c r="P275" s="4"/>
    </row>
    <row r="276" spans="1:16" ht="11.65" customHeight="1" x14ac:dyDescent="0.2">
      <c r="A276" s="5">
        <f t="shared" ca="1" si="7"/>
        <v>276</v>
      </c>
      <c r="C276" s="56"/>
      <c r="D276" s="3"/>
      <c r="E276" s="3"/>
      <c r="F276" s="3" t="s">
        <v>193</v>
      </c>
      <c r="G276" s="57"/>
      <c r="H276" s="10">
        <v>0</v>
      </c>
      <c r="J276" s="4"/>
      <c r="K276" s="4"/>
      <c r="L276" s="4"/>
      <c r="M276" s="4"/>
      <c r="N276" s="4"/>
      <c r="O276" s="4"/>
      <c r="P276" s="4"/>
    </row>
    <row r="277" spans="1:16" ht="11.65" customHeight="1" x14ac:dyDescent="0.2">
      <c r="A277" s="5">
        <f t="shared" ca="1" si="7"/>
        <v>277</v>
      </c>
      <c r="C277" s="56"/>
      <c r="D277" s="3"/>
      <c r="E277" s="3"/>
      <c r="F277" s="3" t="s">
        <v>304</v>
      </c>
      <c r="G277" s="57"/>
      <c r="H277" s="10">
        <v>230620611.46754923</v>
      </c>
      <c r="J277" s="4"/>
      <c r="K277" s="4"/>
      <c r="L277" s="4"/>
      <c r="M277" s="4"/>
      <c r="N277" s="4"/>
      <c r="O277" s="4"/>
      <c r="P277" s="4"/>
    </row>
    <row r="278" spans="1:16" ht="11.65" customHeight="1" x14ac:dyDescent="0.2">
      <c r="A278" s="5">
        <f t="shared" ca="1" si="7"/>
        <v>278</v>
      </c>
      <c r="C278" s="56"/>
      <c r="D278" s="3"/>
      <c r="E278" s="3"/>
      <c r="F278" s="3" t="s">
        <v>24</v>
      </c>
      <c r="G278" s="57"/>
      <c r="H278" s="10">
        <v>0</v>
      </c>
      <c r="J278" s="4"/>
      <c r="K278" s="4"/>
      <c r="L278" s="4"/>
      <c r="M278" s="4"/>
      <c r="N278" s="4"/>
      <c r="O278" s="4"/>
      <c r="P278" s="4"/>
    </row>
    <row r="279" spans="1:16" ht="11.65" customHeight="1" x14ac:dyDescent="0.2">
      <c r="A279" s="5">
        <f t="shared" ca="1" si="7"/>
        <v>279</v>
      </c>
      <c r="C279" s="56"/>
      <c r="D279" s="3"/>
      <c r="E279" s="3"/>
      <c r="F279" s="3" t="s">
        <v>249</v>
      </c>
      <c r="G279" s="57"/>
      <c r="H279" s="10">
        <v>73861553.908666506</v>
      </c>
      <c r="J279" s="4"/>
      <c r="K279" s="4"/>
      <c r="L279" s="4"/>
      <c r="M279" s="4"/>
      <c r="N279" s="4"/>
      <c r="O279" s="4"/>
      <c r="P279" s="4"/>
    </row>
    <row r="280" spans="1:16" ht="11.65" customHeight="1" x14ac:dyDescent="0.2">
      <c r="A280" s="5">
        <f t="shared" ca="1" si="7"/>
        <v>280</v>
      </c>
      <c r="C280" s="56"/>
      <c r="D280" s="3"/>
      <c r="E280" s="3"/>
      <c r="F280" s="3" t="s">
        <v>251</v>
      </c>
      <c r="G280" s="57"/>
      <c r="H280" s="10">
        <v>0</v>
      </c>
      <c r="J280" s="4"/>
      <c r="K280" s="4"/>
      <c r="L280" s="4"/>
      <c r="M280" s="4"/>
      <c r="N280" s="4"/>
      <c r="O280" s="4"/>
      <c r="P280" s="4"/>
    </row>
    <row r="281" spans="1:16" ht="11.65" customHeight="1" x14ac:dyDescent="0.2">
      <c r="A281" s="5">
        <f t="shared" ca="1" si="7"/>
        <v>281</v>
      </c>
      <c r="C281" s="56"/>
      <c r="D281" s="3"/>
      <c r="E281" s="3"/>
      <c r="F281" s="3" t="s">
        <v>251</v>
      </c>
      <c r="G281" s="57"/>
      <c r="H281" s="10">
        <v>0</v>
      </c>
      <c r="J281" s="4"/>
      <c r="K281" s="4"/>
      <c r="L281" s="4"/>
      <c r="M281" s="4"/>
      <c r="N281" s="4"/>
      <c r="O281" s="4"/>
      <c r="P281" s="4"/>
    </row>
    <row r="282" spans="1:16" ht="11.65" customHeight="1" x14ac:dyDescent="0.2">
      <c r="A282" s="5">
        <f t="shared" ca="1" si="7"/>
        <v>282</v>
      </c>
      <c r="C282" s="56"/>
      <c r="D282" s="3"/>
      <c r="E282" s="3"/>
      <c r="F282" s="3"/>
      <c r="G282" s="57" t="s">
        <v>32</v>
      </c>
      <c r="H282" s="12">
        <f>SUBTOTAL(9,H276:H281)</f>
        <v>304482165.37621576</v>
      </c>
      <c r="J282" s="4"/>
      <c r="K282" s="4"/>
      <c r="L282" s="4"/>
      <c r="M282" s="4"/>
      <c r="N282" s="4"/>
      <c r="O282" s="4"/>
      <c r="P282" s="4"/>
    </row>
    <row r="283" spans="1:16" ht="11.65" customHeight="1" x14ac:dyDescent="0.2">
      <c r="A283" s="5">
        <f t="shared" ca="1" si="7"/>
        <v>283</v>
      </c>
      <c r="C283" s="56"/>
      <c r="D283" s="3"/>
      <c r="E283" s="3"/>
      <c r="F283" s="3"/>
      <c r="G283" s="57"/>
      <c r="H283" s="2"/>
      <c r="J283" s="4"/>
      <c r="K283" s="4"/>
      <c r="L283" s="4"/>
      <c r="M283" s="4"/>
      <c r="N283" s="4"/>
      <c r="O283" s="4"/>
      <c r="P283" s="4"/>
    </row>
    <row r="284" spans="1:16" ht="11.65" customHeight="1" x14ac:dyDescent="0.2">
      <c r="A284" s="5">
        <f t="shared" ca="1" si="7"/>
        <v>284</v>
      </c>
      <c r="C284" s="56">
        <v>344</v>
      </c>
      <c r="D284" s="3" t="s">
        <v>62</v>
      </c>
      <c r="E284" s="3"/>
      <c r="F284" s="3"/>
      <c r="G284" s="57"/>
      <c r="H284" s="2"/>
      <c r="J284" s="4"/>
      <c r="K284" s="4"/>
      <c r="L284" s="4"/>
      <c r="M284" s="4"/>
      <c r="N284" s="4"/>
      <c r="O284" s="4"/>
      <c r="P284" s="4"/>
    </row>
    <row r="285" spans="1:16" ht="11.65" customHeight="1" x14ac:dyDescent="0.2">
      <c r="A285" s="5">
        <f t="shared" ca="1" si="7"/>
        <v>285</v>
      </c>
      <c r="C285" s="56"/>
      <c r="D285" s="3"/>
      <c r="E285" s="3"/>
      <c r="F285" s="3" t="s">
        <v>193</v>
      </c>
      <c r="G285" s="57"/>
      <c r="H285" s="10">
        <v>0</v>
      </c>
      <c r="J285" s="4"/>
      <c r="K285" s="4"/>
      <c r="L285" s="4"/>
      <c r="M285" s="4"/>
      <c r="N285" s="4"/>
      <c r="O285" s="4"/>
      <c r="P285" s="4"/>
    </row>
    <row r="286" spans="1:16" ht="11.65" customHeight="1" x14ac:dyDescent="0.2">
      <c r="A286" s="5">
        <f t="shared" ca="1" si="7"/>
        <v>286</v>
      </c>
      <c r="C286" s="56"/>
      <c r="D286" s="3"/>
      <c r="E286" s="3"/>
      <c r="F286" s="3" t="s">
        <v>304</v>
      </c>
      <c r="G286" s="57"/>
      <c r="H286" s="10">
        <v>13204757.422280297</v>
      </c>
      <c r="J286" s="4"/>
      <c r="K286" s="4"/>
      <c r="L286" s="4"/>
      <c r="M286" s="4"/>
      <c r="N286" s="4"/>
      <c r="O286" s="4"/>
      <c r="P286" s="4"/>
    </row>
    <row r="287" spans="1:16" ht="11.65" customHeight="1" x14ac:dyDescent="0.2">
      <c r="A287" s="5">
        <f t="shared" ca="1" si="7"/>
        <v>287</v>
      </c>
      <c r="C287" s="56"/>
      <c r="D287" s="3"/>
      <c r="E287" s="3"/>
      <c r="F287" s="3" t="s">
        <v>24</v>
      </c>
      <c r="G287" s="57"/>
      <c r="H287" s="10">
        <v>9331.5536343625572</v>
      </c>
      <c r="J287" s="4"/>
      <c r="K287" s="4"/>
      <c r="L287" s="4"/>
      <c r="M287" s="4"/>
      <c r="N287" s="4"/>
      <c r="O287" s="4"/>
      <c r="P287" s="4"/>
    </row>
    <row r="288" spans="1:16" ht="11.65" customHeight="1" x14ac:dyDescent="0.2">
      <c r="A288" s="5">
        <f t="shared" ca="1" si="7"/>
        <v>288</v>
      </c>
      <c r="C288" s="56"/>
      <c r="D288" s="3"/>
      <c r="E288" s="3"/>
      <c r="F288" s="3" t="s">
        <v>249</v>
      </c>
      <c r="G288" s="57"/>
      <c r="H288" s="10">
        <v>25369776.17955533</v>
      </c>
      <c r="J288" s="4"/>
      <c r="K288" s="4"/>
      <c r="L288" s="4"/>
      <c r="M288" s="4"/>
      <c r="N288" s="4"/>
      <c r="O288" s="4"/>
      <c r="P288" s="4"/>
    </row>
    <row r="289" spans="1:16" ht="11.65" customHeight="1" x14ac:dyDescent="0.2">
      <c r="A289" s="5">
        <f t="shared" ca="1" si="7"/>
        <v>289</v>
      </c>
      <c r="C289" s="56"/>
      <c r="D289" s="3"/>
      <c r="E289" s="3"/>
      <c r="F289" s="3" t="s">
        <v>251</v>
      </c>
      <c r="G289" s="57"/>
      <c r="H289" s="10">
        <v>0</v>
      </c>
      <c r="J289" s="4"/>
      <c r="K289" s="4"/>
      <c r="L289" s="4"/>
      <c r="M289" s="4"/>
      <c r="N289" s="4"/>
      <c r="O289" s="4"/>
      <c r="P289" s="4"/>
    </row>
    <row r="290" spans="1:16" ht="11.65" customHeight="1" x14ac:dyDescent="0.2">
      <c r="A290" s="5">
        <f t="shared" ca="1" si="7"/>
        <v>290</v>
      </c>
      <c r="C290" s="56"/>
      <c r="D290" s="3"/>
      <c r="E290" s="3"/>
      <c r="F290" s="3" t="s">
        <v>251</v>
      </c>
      <c r="G290" s="57"/>
      <c r="H290" s="10">
        <v>0</v>
      </c>
      <c r="J290" s="4"/>
      <c r="K290" s="4"/>
      <c r="L290" s="4"/>
      <c r="M290" s="4"/>
      <c r="N290" s="4"/>
      <c r="O290" s="4"/>
      <c r="P290" s="4"/>
    </row>
    <row r="291" spans="1:16" ht="11.65" customHeight="1" x14ac:dyDescent="0.2">
      <c r="A291" s="5">
        <f t="shared" ca="1" si="7"/>
        <v>291</v>
      </c>
      <c r="C291" s="56"/>
      <c r="D291" s="3"/>
      <c r="E291" s="3"/>
      <c r="F291" s="3"/>
      <c r="G291" s="57" t="s">
        <v>32</v>
      </c>
      <c r="H291" s="12">
        <f>SUBTOTAL(9,H285:H290)</f>
        <v>38583865.155469991</v>
      </c>
      <c r="J291" s="4"/>
      <c r="K291" s="4"/>
      <c r="L291" s="4"/>
      <c r="M291" s="4"/>
      <c r="N291" s="4"/>
      <c r="O291" s="4"/>
      <c r="P291" s="4"/>
    </row>
    <row r="292" spans="1:16" ht="11.65" customHeight="1" x14ac:dyDescent="0.2">
      <c r="A292" s="5">
        <f t="shared" ca="1" si="7"/>
        <v>292</v>
      </c>
      <c r="C292" s="56"/>
      <c r="D292" s="3"/>
      <c r="E292" s="3"/>
      <c r="F292" s="3"/>
      <c r="G292" s="57"/>
      <c r="H292" s="2"/>
      <c r="J292" s="4"/>
      <c r="K292" s="4"/>
      <c r="L292" s="4"/>
      <c r="M292" s="4"/>
      <c r="N292" s="4"/>
      <c r="O292" s="4"/>
      <c r="P292" s="4"/>
    </row>
    <row r="293" spans="1:16" ht="11.65" customHeight="1" x14ac:dyDescent="0.2">
      <c r="A293" s="5">
        <f t="shared" ca="1" si="7"/>
        <v>293</v>
      </c>
      <c r="C293" s="56">
        <v>345</v>
      </c>
      <c r="D293" s="3" t="s">
        <v>63</v>
      </c>
      <c r="E293" s="3"/>
      <c r="F293" s="3"/>
      <c r="G293" s="57"/>
      <c r="H293" s="2"/>
      <c r="J293" s="4"/>
      <c r="K293" s="4"/>
      <c r="L293" s="4"/>
      <c r="M293" s="4"/>
      <c r="N293" s="4"/>
      <c r="O293" s="4"/>
      <c r="P293" s="4"/>
    </row>
    <row r="294" spans="1:16" ht="11.65" customHeight="1" x14ac:dyDescent="0.2">
      <c r="A294" s="5">
        <f t="shared" ca="1" si="7"/>
        <v>294</v>
      </c>
      <c r="C294" s="56"/>
      <c r="D294" s="3"/>
      <c r="E294" s="3"/>
      <c r="F294" s="3" t="s">
        <v>24</v>
      </c>
      <c r="G294" s="57"/>
      <c r="H294" s="10">
        <v>0</v>
      </c>
      <c r="J294" s="4"/>
      <c r="K294" s="4"/>
      <c r="L294" s="4"/>
      <c r="M294" s="4"/>
      <c r="N294" s="4"/>
      <c r="O294" s="4"/>
      <c r="P294" s="4"/>
    </row>
    <row r="295" spans="1:16" ht="11.65" customHeight="1" x14ac:dyDescent="0.2">
      <c r="A295" s="5">
        <f t="shared" ca="1" si="7"/>
        <v>295</v>
      </c>
      <c r="C295" s="56"/>
      <c r="D295" s="3"/>
      <c r="E295" s="3"/>
      <c r="F295" s="3" t="s">
        <v>304</v>
      </c>
      <c r="G295" s="57"/>
      <c r="H295" s="10">
        <v>19236487.462717611</v>
      </c>
      <c r="J295" s="4"/>
      <c r="K295" s="4"/>
      <c r="L295" s="4"/>
      <c r="M295" s="4"/>
      <c r="N295" s="4"/>
      <c r="O295" s="4"/>
      <c r="P295" s="4"/>
    </row>
    <row r="296" spans="1:16" ht="11.65" customHeight="1" x14ac:dyDescent="0.2">
      <c r="A296" s="5">
        <f t="shared" ca="1" si="7"/>
        <v>296</v>
      </c>
      <c r="C296" s="56"/>
      <c r="D296" s="3"/>
      <c r="E296" s="3"/>
      <c r="F296" s="3" t="s">
        <v>249</v>
      </c>
      <c r="G296" s="57"/>
      <c r="H296" s="10">
        <v>10711582.823372701</v>
      </c>
      <c r="J296" s="4"/>
      <c r="K296" s="4"/>
      <c r="L296" s="4"/>
      <c r="M296" s="4"/>
      <c r="N296" s="4"/>
      <c r="O296" s="4"/>
      <c r="P296" s="4"/>
    </row>
    <row r="297" spans="1:16" ht="11.65" customHeight="1" x14ac:dyDescent="0.2">
      <c r="A297" s="5">
        <f t="shared" ca="1" si="7"/>
        <v>297</v>
      </c>
      <c r="C297" s="56"/>
      <c r="D297" s="3"/>
      <c r="E297" s="3"/>
      <c r="F297" s="3" t="s">
        <v>251</v>
      </c>
      <c r="G297" s="57"/>
      <c r="H297" s="10">
        <v>0</v>
      </c>
      <c r="J297" s="4"/>
      <c r="K297" s="4"/>
      <c r="L297" s="4"/>
      <c r="M297" s="4"/>
      <c r="N297" s="4"/>
      <c r="O297" s="4"/>
      <c r="P297" s="4"/>
    </row>
    <row r="298" spans="1:16" ht="11.65" customHeight="1" x14ac:dyDescent="0.2">
      <c r="A298" s="5">
        <f t="shared" ca="1" si="7"/>
        <v>298</v>
      </c>
      <c r="C298" s="56"/>
      <c r="D298" s="3"/>
      <c r="E298" s="3"/>
      <c r="F298" s="3" t="s">
        <v>251</v>
      </c>
      <c r="G298" s="57"/>
      <c r="H298" s="10">
        <v>0</v>
      </c>
      <c r="J298" s="4"/>
      <c r="K298" s="4"/>
      <c r="L298" s="4"/>
      <c r="M298" s="4"/>
      <c r="N298" s="4"/>
      <c r="O298" s="4"/>
      <c r="P298" s="4"/>
    </row>
    <row r="299" spans="1:16" ht="11.65" customHeight="1" x14ac:dyDescent="0.2">
      <c r="A299" s="5">
        <f t="shared" ca="1" si="7"/>
        <v>299</v>
      </c>
      <c r="C299" s="56"/>
      <c r="D299" s="3"/>
      <c r="E299" s="3"/>
      <c r="F299" s="3"/>
      <c r="G299" s="57" t="s">
        <v>32</v>
      </c>
      <c r="H299" s="12">
        <f>SUBTOTAL(9,H293:H298)</f>
        <v>29948070.286090314</v>
      </c>
      <c r="J299" s="4"/>
      <c r="K299" s="4"/>
      <c r="L299" s="4"/>
      <c r="M299" s="4"/>
      <c r="N299" s="4"/>
      <c r="O299" s="4"/>
      <c r="P299" s="4"/>
    </row>
    <row r="300" spans="1:16" ht="11.65" customHeight="1" x14ac:dyDescent="0.2">
      <c r="A300" s="5">
        <f t="shared" ca="1" si="7"/>
        <v>300</v>
      </c>
      <c r="C300" s="56"/>
      <c r="D300" s="3"/>
      <c r="E300" s="3"/>
      <c r="F300" s="3"/>
      <c r="G300" s="57"/>
      <c r="H300" s="2"/>
      <c r="J300" s="4"/>
      <c r="K300" s="15"/>
      <c r="L300" s="15"/>
      <c r="M300" s="15"/>
      <c r="N300" s="15"/>
      <c r="O300" s="15"/>
      <c r="P300" s="15"/>
    </row>
    <row r="301" spans="1:16" ht="11.65" customHeight="1" x14ac:dyDescent="0.2">
      <c r="A301" s="5">
        <f t="shared" ca="1" si="7"/>
        <v>301</v>
      </c>
      <c r="C301" s="56"/>
      <c r="D301" s="3"/>
      <c r="E301" s="58"/>
      <c r="F301" s="3"/>
      <c r="G301" s="57"/>
      <c r="H301" s="14"/>
      <c r="J301" s="4"/>
      <c r="K301" s="17"/>
      <c r="L301" s="17"/>
      <c r="M301" s="17"/>
      <c r="N301" s="17"/>
      <c r="O301" s="17"/>
      <c r="P301" s="17"/>
    </row>
    <row r="302" spans="1:16" ht="11.65" customHeight="1" x14ac:dyDescent="0.2">
      <c r="A302" s="5">
        <f t="shared" ca="1" si="7"/>
        <v>302</v>
      </c>
      <c r="C302" s="59"/>
      <c r="D302" s="60"/>
      <c r="E302" s="61"/>
      <c r="F302" s="60"/>
      <c r="G302" s="62"/>
      <c r="H302" s="16"/>
      <c r="J302" s="4"/>
      <c r="K302" s="4"/>
      <c r="L302" s="4"/>
      <c r="M302" s="4"/>
      <c r="N302" s="4"/>
      <c r="O302" s="4"/>
      <c r="P302" s="4"/>
    </row>
    <row r="303" spans="1:16" ht="11.65" customHeight="1" x14ac:dyDescent="0.2">
      <c r="A303" s="5">
        <f t="shared" ca="1" si="7"/>
        <v>303</v>
      </c>
      <c r="C303" s="56">
        <v>346</v>
      </c>
      <c r="D303" s="3" t="s">
        <v>45</v>
      </c>
      <c r="E303" s="3"/>
      <c r="F303" s="3"/>
      <c r="G303" s="57"/>
      <c r="H303" s="2"/>
      <c r="J303" s="4"/>
      <c r="K303" s="4"/>
      <c r="L303" s="4"/>
      <c r="M303" s="4"/>
      <c r="N303" s="4"/>
      <c r="O303" s="4"/>
      <c r="P303" s="4"/>
    </row>
    <row r="304" spans="1:16" ht="11.65" customHeight="1" x14ac:dyDescent="0.2">
      <c r="A304" s="5">
        <f t="shared" ca="1" si="7"/>
        <v>304</v>
      </c>
      <c r="C304" s="56"/>
      <c r="D304" s="3"/>
      <c r="E304" s="3"/>
      <c r="F304" s="3" t="s">
        <v>24</v>
      </c>
      <c r="G304" s="57"/>
      <c r="H304" s="10">
        <v>0</v>
      </c>
      <c r="J304" s="4"/>
      <c r="K304" s="4"/>
      <c r="L304" s="4"/>
      <c r="M304" s="4"/>
      <c r="N304" s="4"/>
      <c r="O304" s="4"/>
      <c r="P304" s="4"/>
    </row>
    <row r="305" spans="1:16" ht="11.65" customHeight="1" x14ac:dyDescent="0.2">
      <c r="A305" s="5">
        <f t="shared" ca="1" si="7"/>
        <v>305</v>
      </c>
      <c r="C305" s="56"/>
      <c r="D305" s="3"/>
      <c r="E305" s="3"/>
      <c r="F305" s="3" t="s">
        <v>304</v>
      </c>
      <c r="G305" s="57"/>
      <c r="H305" s="10">
        <v>944186.08868662291</v>
      </c>
      <c r="J305" s="4"/>
      <c r="K305" s="4"/>
      <c r="L305" s="4"/>
      <c r="M305" s="4"/>
      <c r="N305" s="4"/>
      <c r="O305" s="4"/>
      <c r="P305" s="4"/>
    </row>
    <row r="306" spans="1:16" ht="11.65" customHeight="1" x14ac:dyDescent="0.2">
      <c r="A306" s="5">
        <f t="shared" ca="1" si="7"/>
        <v>306</v>
      </c>
      <c r="C306" s="56"/>
      <c r="D306" s="3"/>
      <c r="E306" s="3"/>
      <c r="F306" s="3" t="s">
        <v>249</v>
      </c>
      <c r="G306" s="57"/>
      <c r="H306" s="10">
        <v>771593.57438270363</v>
      </c>
      <c r="J306" s="4"/>
      <c r="K306" s="4"/>
      <c r="L306" s="4"/>
      <c r="M306" s="4"/>
      <c r="N306" s="4"/>
      <c r="O306" s="4"/>
      <c r="P306" s="4"/>
    </row>
    <row r="307" spans="1:16" ht="11.65" customHeight="1" x14ac:dyDescent="0.2">
      <c r="A307" s="5">
        <f t="shared" ca="1" si="7"/>
        <v>307</v>
      </c>
      <c r="C307" s="56"/>
      <c r="D307" s="3"/>
      <c r="E307" s="3"/>
      <c r="F307" s="3" t="s">
        <v>251</v>
      </c>
      <c r="G307" s="57"/>
      <c r="H307" s="10">
        <v>0</v>
      </c>
      <c r="J307" s="4"/>
      <c r="K307" s="4"/>
      <c r="L307" s="4"/>
      <c r="M307" s="4"/>
      <c r="N307" s="4"/>
      <c r="O307" s="4"/>
      <c r="P307" s="4"/>
    </row>
    <row r="308" spans="1:16" ht="11.65" customHeight="1" x14ac:dyDescent="0.2">
      <c r="A308" s="5">
        <f t="shared" ca="1" si="7"/>
        <v>308</v>
      </c>
      <c r="C308" s="56"/>
      <c r="D308" s="3"/>
      <c r="E308" s="3"/>
      <c r="F308" s="3"/>
      <c r="G308" s="57" t="s">
        <v>32</v>
      </c>
      <c r="H308" s="12">
        <f>SUBTOTAL(9,H302:H307)</f>
        <v>1715779.6630693264</v>
      </c>
      <c r="J308" s="4"/>
      <c r="K308" s="4"/>
      <c r="L308" s="4"/>
      <c r="M308" s="4"/>
      <c r="N308" s="4"/>
      <c r="O308" s="4"/>
      <c r="P308" s="4"/>
    </row>
    <row r="309" spans="1:16" ht="11.65" customHeight="1" x14ac:dyDescent="0.2">
      <c r="A309" s="5">
        <f t="shared" ca="1" si="7"/>
        <v>309</v>
      </c>
      <c r="C309" s="56"/>
      <c r="D309" s="3"/>
      <c r="E309" s="3"/>
      <c r="F309" s="3"/>
      <c r="G309" s="57"/>
      <c r="H309" s="2"/>
      <c r="J309" s="4"/>
      <c r="K309" s="4"/>
      <c r="L309" s="4"/>
      <c r="M309" s="4"/>
      <c r="N309" s="4"/>
      <c r="O309" s="4"/>
      <c r="P309" s="4"/>
    </row>
    <row r="310" spans="1:16" ht="11.65" customHeight="1" x14ac:dyDescent="0.2">
      <c r="A310" s="5">
        <f t="shared" ca="1" si="7"/>
        <v>310</v>
      </c>
      <c r="C310" s="56">
        <v>347</v>
      </c>
      <c r="D310" s="3" t="s">
        <v>64</v>
      </c>
      <c r="E310" s="3"/>
      <c r="F310" s="3"/>
      <c r="G310" s="57"/>
      <c r="H310" s="2"/>
      <c r="J310" s="4"/>
      <c r="K310" s="4"/>
      <c r="L310" s="4"/>
      <c r="M310" s="4"/>
      <c r="N310" s="4"/>
      <c r="O310" s="4"/>
      <c r="P310" s="4"/>
    </row>
    <row r="311" spans="1:16" ht="11.65" customHeight="1" x14ac:dyDescent="0.2">
      <c r="A311" s="5">
        <f t="shared" ca="1" si="7"/>
        <v>311</v>
      </c>
      <c r="C311" s="56"/>
      <c r="D311" s="3"/>
      <c r="E311" s="3"/>
      <c r="F311" s="3" t="s">
        <v>193</v>
      </c>
      <c r="G311" s="57"/>
      <c r="H311" s="10">
        <v>0</v>
      </c>
      <c r="J311" s="4"/>
      <c r="K311" s="4"/>
      <c r="L311" s="4"/>
      <c r="M311" s="4"/>
      <c r="N311" s="4"/>
      <c r="O311" s="4"/>
      <c r="P311" s="4"/>
    </row>
    <row r="312" spans="1:16" ht="11.65" customHeight="1" x14ac:dyDescent="0.2">
      <c r="A312" s="5">
        <f t="shared" ca="1" si="7"/>
        <v>312</v>
      </c>
      <c r="C312" s="56"/>
      <c r="D312" s="3"/>
      <c r="E312" s="3"/>
      <c r="F312" s="3"/>
      <c r="G312" s="57"/>
      <c r="H312" s="12">
        <f>SUBTOTAL(9,H310:H311)</f>
        <v>0</v>
      </c>
      <c r="J312" s="4"/>
      <c r="K312" s="4"/>
      <c r="L312" s="4"/>
      <c r="M312" s="4"/>
      <c r="N312" s="4"/>
      <c r="O312" s="4"/>
      <c r="P312" s="4"/>
    </row>
    <row r="313" spans="1:16" ht="11.65" customHeight="1" x14ac:dyDescent="0.2">
      <c r="A313" s="5">
        <f t="shared" ca="1" si="7"/>
        <v>313</v>
      </c>
      <c r="C313" s="56"/>
      <c r="D313" s="3"/>
      <c r="E313" s="3"/>
      <c r="F313" s="3"/>
      <c r="G313" s="57"/>
      <c r="H313" s="2"/>
      <c r="J313" s="4"/>
      <c r="K313" s="4"/>
      <c r="L313" s="4"/>
      <c r="M313" s="4"/>
      <c r="N313" s="4"/>
      <c r="O313" s="4"/>
      <c r="P313" s="4"/>
    </row>
    <row r="314" spans="1:16" ht="11.65" customHeight="1" x14ac:dyDescent="0.2">
      <c r="A314" s="5">
        <f t="shared" ca="1" si="7"/>
        <v>314</v>
      </c>
      <c r="C314" s="56" t="s">
        <v>65</v>
      </c>
      <c r="D314" s="3" t="s">
        <v>66</v>
      </c>
      <c r="E314" s="3"/>
      <c r="F314" s="3"/>
      <c r="G314" s="57"/>
      <c r="H314" s="2"/>
      <c r="J314" s="4"/>
      <c r="K314" s="4"/>
      <c r="L314" s="4"/>
      <c r="M314" s="4"/>
      <c r="N314" s="4"/>
      <c r="O314" s="4"/>
      <c r="P314" s="4"/>
    </row>
    <row r="315" spans="1:16" ht="11.65" customHeight="1" x14ac:dyDescent="0.2">
      <c r="A315" s="5">
        <f t="shared" ca="1" si="7"/>
        <v>315</v>
      </c>
      <c r="C315" s="56"/>
      <c r="D315" s="3"/>
      <c r="E315" s="3"/>
      <c r="F315" s="3" t="s">
        <v>193</v>
      </c>
      <c r="G315" s="57"/>
      <c r="H315" s="10">
        <v>0</v>
      </c>
      <c r="J315" s="4"/>
      <c r="K315" s="4"/>
      <c r="L315" s="4"/>
      <c r="M315" s="4"/>
      <c r="N315" s="4"/>
      <c r="O315" s="4"/>
      <c r="P315" s="4"/>
    </row>
    <row r="316" spans="1:16" ht="11.65" customHeight="1" x14ac:dyDescent="0.2">
      <c r="A316" s="5">
        <f t="shared" ca="1" si="7"/>
        <v>316</v>
      </c>
      <c r="C316" s="56"/>
      <c r="D316" s="3"/>
      <c r="E316" s="3"/>
      <c r="F316" s="3" t="s">
        <v>304</v>
      </c>
      <c r="G316" s="57"/>
      <c r="H316" s="10">
        <v>0</v>
      </c>
      <c r="J316" s="4"/>
      <c r="K316" s="4"/>
      <c r="L316" s="4"/>
      <c r="M316" s="4"/>
      <c r="N316" s="4"/>
      <c r="O316" s="4"/>
      <c r="P316" s="4"/>
    </row>
    <row r="317" spans="1:16" ht="11.65" customHeight="1" x14ac:dyDescent="0.2">
      <c r="A317" s="5">
        <f t="shared" ca="1" si="7"/>
        <v>317</v>
      </c>
      <c r="C317" s="56"/>
      <c r="D317" s="3"/>
      <c r="E317" s="3"/>
      <c r="F317" s="3" t="s">
        <v>249</v>
      </c>
      <c r="G317" s="57"/>
      <c r="H317" s="10">
        <v>0</v>
      </c>
      <c r="J317" s="4"/>
      <c r="K317" s="4"/>
      <c r="L317" s="4"/>
      <c r="M317" s="4"/>
      <c r="N317" s="4"/>
      <c r="O317" s="4"/>
      <c r="P317" s="4"/>
    </row>
    <row r="318" spans="1:16" ht="11.65" customHeight="1" x14ac:dyDescent="0.2">
      <c r="A318" s="5">
        <f t="shared" ref="A318:A381" ca="1" si="8">OFFSET(A318,-1,)+1</f>
        <v>318</v>
      </c>
      <c r="C318" s="56"/>
      <c r="D318" s="3"/>
      <c r="E318" s="3"/>
      <c r="F318" s="3" t="s">
        <v>251</v>
      </c>
      <c r="G318" s="57"/>
      <c r="H318" s="10">
        <v>0</v>
      </c>
      <c r="J318" s="4"/>
      <c r="K318" s="4"/>
      <c r="L318" s="4"/>
      <c r="M318" s="4"/>
      <c r="N318" s="4"/>
      <c r="O318" s="4"/>
      <c r="P318" s="4"/>
    </row>
    <row r="319" spans="1:16" ht="11.65" customHeight="1" x14ac:dyDescent="0.2">
      <c r="A319" s="5">
        <f t="shared" ca="1" si="8"/>
        <v>319</v>
      </c>
      <c r="C319" s="56"/>
      <c r="D319" s="3"/>
      <c r="E319" s="3"/>
      <c r="F319" s="3"/>
      <c r="G319" s="57"/>
      <c r="H319" s="12">
        <f>SUBTOTAL(9,H313:H318)</f>
        <v>0</v>
      </c>
      <c r="J319" s="4"/>
      <c r="K319" s="4"/>
      <c r="L319" s="4"/>
      <c r="M319" s="4"/>
      <c r="N319" s="4"/>
      <c r="O319" s="4"/>
      <c r="P319" s="4"/>
    </row>
    <row r="320" spans="1:16" ht="11.65" customHeight="1" x14ac:dyDescent="0.2">
      <c r="A320" s="5">
        <f t="shared" ca="1" si="8"/>
        <v>320</v>
      </c>
      <c r="C320" s="56"/>
      <c r="D320" s="3"/>
      <c r="E320" s="3"/>
      <c r="F320" s="3"/>
      <c r="G320" s="57"/>
      <c r="H320" s="2"/>
      <c r="J320" s="4"/>
      <c r="K320" s="11"/>
      <c r="L320" s="11"/>
      <c r="M320" s="11"/>
      <c r="N320" s="11"/>
      <c r="O320" s="11"/>
      <c r="P320" s="11"/>
    </row>
    <row r="321" spans="1:16" ht="11.65" customHeight="1" thickBot="1" x14ac:dyDescent="0.25">
      <c r="A321" s="5">
        <f t="shared" ca="1" si="8"/>
        <v>321</v>
      </c>
      <c r="C321" s="63" t="s">
        <v>67</v>
      </c>
      <c r="D321" s="3"/>
      <c r="E321" s="3"/>
      <c r="F321" s="3"/>
      <c r="G321" s="57" t="s">
        <v>32</v>
      </c>
      <c r="H321" s="13">
        <f>SUBTOTAL(9,H251:H320)</f>
        <v>393144398.71916032</v>
      </c>
      <c r="J321" s="4"/>
      <c r="K321" s="4"/>
      <c r="L321" s="4"/>
      <c r="M321" s="4"/>
      <c r="N321" s="4"/>
      <c r="O321" s="4"/>
      <c r="P321" s="4"/>
    </row>
    <row r="322" spans="1:16" ht="11.65" customHeight="1" thickTop="1" x14ac:dyDescent="0.2">
      <c r="A322" s="5">
        <f t="shared" ca="1" si="8"/>
        <v>322</v>
      </c>
      <c r="C322" s="56"/>
      <c r="D322" s="3"/>
      <c r="E322" s="3"/>
      <c r="F322" s="3"/>
      <c r="G322" s="57"/>
      <c r="H322" s="2"/>
      <c r="J322" s="4"/>
      <c r="K322" s="4"/>
      <c r="L322" s="4"/>
      <c r="M322" s="4"/>
      <c r="N322" s="4"/>
      <c r="O322" s="4"/>
      <c r="P322" s="4"/>
    </row>
    <row r="323" spans="1:16" ht="11.65" customHeight="1" x14ac:dyDescent="0.2">
      <c r="A323" s="5">
        <f t="shared" ca="1" si="8"/>
        <v>323</v>
      </c>
      <c r="C323" s="56" t="s">
        <v>68</v>
      </c>
      <c r="D323" s="3"/>
      <c r="E323" s="3"/>
      <c r="F323" s="3"/>
      <c r="G323" s="57"/>
      <c r="H323" s="2"/>
      <c r="J323" s="4"/>
      <c r="K323" s="4"/>
      <c r="L323" s="4"/>
      <c r="M323" s="4"/>
      <c r="N323" s="4"/>
      <c r="O323" s="4"/>
      <c r="P323" s="4"/>
    </row>
    <row r="324" spans="1:16" ht="11.65" customHeight="1" x14ac:dyDescent="0.2">
      <c r="A324" s="5">
        <f t="shared" ca="1" si="8"/>
        <v>324</v>
      </c>
      <c r="C324" s="56"/>
      <c r="D324" s="3"/>
      <c r="E324" s="58" t="s">
        <v>193</v>
      </c>
      <c r="F324" s="3"/>
      <c r="G324" s="57"/>
      <c r="H324" s="10">
        <f t="shared" ref="H324:H329" si="9">SUMIFS($H$251:$H$319,$F$251:$F$319,E324)</f>
        <v>0</v>
      </c>
      <c r="J324" s="4"/>
      <c r="K324" s="4"/>
      <c r="L324" s="4"/>
      <c r="M324" s="4"/>
      <c r="N324" s="4"/>
      <c r="O324" s="4"/>
      <c r="P324" s="4"/>
    </row>
    <row r="325" spans="1:16" ht="11.65" customHeight="1" x14ac:dyDescent="0.2">
      <c r="A325" s="5">
        <f t="shared" ca="1" si="8"/>
        <v>325</v>
      </c>
      <c r="C325" s="56"/>
      <c r="D325" s="3"/>
      <c r="E325" s="3" t="s">
        <v>304</v>
      </c>
      <c r="F325" s="3"/>
      <c r="G325" s="57"/>
      <c r="H325" s="10">
        <f t="shared" si="9"/>
        <v>272731783.26351184</v>
      </c>
      <c r="J325" s="4"/>
      <c r="K325" s="4"/>
      <c r="L325" s="4"/>
      <c r="M325" s="4"/>
      <c r="N325" s="4"/>
      <c r="O325" s="4"/>
      <c r="P325" s="4"/>
    </row>
    <row r="326" spans="1:16" ht="11.65" customHeight="1" x14ac:dyDescent="0.2">
      <c r="A326" s="5">
        <f t="shared" ca="1" si="8"/>
        <v>326</v>
      </c>
      <c r="C326" s="56"/>
      <c r="D326" s="3"/>
      <c r="E326" s="58" t="s">
        <v>24</v>
      </c>
      <c r="F326" s="3"/>
      <c r="G326" s="57"/>
      <c r="H326" s="10">
        <f t="shared" si="9"/>
        <v>9331.5536343625572</v>
      </c>
      <c r="J326" s="4"/>
      <c r="K326" s="4"/>
      <c r="L326" s="4"/>
      <c r="M326" s="4"/>
      <c r="N326" s="4"/>
      <c r="O326" s="4"/>
      <c r="P326" s="4"/>
    </row>
    <row r="327" spans="1:16" ht="11.65" customHeight="1" x14ac:dyDescent="0.2">
      <c r="A327" s="5">
        <f t="shared" ca="1" si="8"/>
        <v>327</v>
      </c>
      <c r="C327" s="56"/>
      <c r="D327" s="3"/>
      <c r="E327" s="58" t="s">
        <v>249</v>
      </c>
      <c r="F327" s="3"/>
      <c r="G327" s="57"/>
      <c r="H327" s="10">
        <f t="shared" si="9"/>
        <v>120403283.90201406</v>
      </c>
      <c r="J327" s="4"/>
      <c r="K327" s="4"/>
      <c r="L327" s="4"/>
      <c r="M327" s="4"/>
      <c r="N327" s="4"/>
      <c r="O327" s="4"/>
      <c r="P327" s="4"/>
    </row>
    <row r="328" spans="1:16" ht="11.65" customHeight="1" x14ac:dyDescent="0.2">
      <c r="A328" s="5">
        <f t="shared" ca="1" si="8"/>
        <v>328</v>
      </c>
      <c r="C328" s="56"/>
      <c r="D328" s="3"/>
      <c r="E328" s="58" t="s">
        <v>251</v>
      </c>
      <c r="F328" s="3"/>
      <c r="G328" s="57"/>
      <c r="H328" s="10">
        <f t="shared" si="9"/>
        <v>0</v>
      </c>
      <c r="J328" s="4"/>
      <c r="K328" s="4"/>
      <c r="L328" s="4"/>
      <c r="M328" s="4"/>
      <c r="N328" s="4"/>
      <c r="O328" s="4"/>
      <c r="P328" s="4"/>
    </row>
    <row r="329" spans="1:16" ht="11.65" customHeight="1" x14ac:dyDescent="0.2">
      <c r="A329" s="5">
        <f t="shared" ca="1" si="8"/>
        <v>329</v>
      </c>
      <c r="C329" s="56"/>
      <c r="D329" s="3"/>
      <c r="E329" s="56" t="s">
        <v>261</v>
      </c>
      <c r="F329" s="3"/>
      <c r="G329" s="57"/>
      <c r="H329" s="10">
        <f t="shared" si="9"/>
        <v>0</v>
      </c>
      <c r="J329" s="4"/>
      <c r="K329" s="4"/>
      <c r="L329" s="4"/>
      <c r="M329" s="4"/>
      <c r="N329" s="4"/>
      <c r="O329" s="4"/>
      <c r="P329" s="4"/>
    </row>
    <row r="330" spans="1:16" ht="11.65" customHeight="1" thickBot="1" x14ac:dyDescent="0.25">
      <c r="A330" s="5">
        <f t="shared" ca="1" si="8"/>
        <v>330</v>
      </c>
      <c r="C330" s="56" t="s">
        <v>69</v>
      </c>
      <c r="D330" s="3"/>
      <c r="E330" s="3"/>
      <c r="F330" s="3"/>
      <c r="G330" s="57" t="s">
        <v>32</v>
      </c>
      <c r="H330" s="19">
        <f>SUM(H324:H329)</f>
        <v>393144398.71916026</v>
      </c>
      <c r="J330" s="4"/>
      <c r="K330" s="4"/>
      <c r="L330" s="4"/>
      <c r="M330" s="4"/>
      <c r="N330" s="4"/>
      <c r="O330" s="4"/>
      <c r="P330" s="4"/>
    </row>
    <row r="331" spans="1:16" ht="11.65" customHeight="1" thickTop="1" x14ac:dyDescent="0.2">
      <c r="A331" s="5">
        <f t="shared" ca="1" si="8"/>
        <v>331</v>
      </c>
      <c r="C331" s="56"/>
      <c r="D331" s="3"/>
      <c r="E331" s="3"/>
      <c r="F331" s="3"/>
      <c r="G331" s="57"/>
      <c r="H331" s="2"/>
      <c r="J331" s="4"/>
      <c r="K331" s="4"/>
      <c r="L331" s="4"/>
      <c r="M331" s="4"/>
      <c r="N331" s="4"/>
      <c r="O331" s="4"/>
      <c r="P331" s="4"/>
    </row>
    <row r="332" spans="1:16" ht="11.65" customHeight="1" x14ac:dyDescent="0.2">
      <c r="A332" s="5">
        <f t="shared" ca="1" si="8"/>
        <v>332</v>
      </c>
      <c r="C332" s="56" t="s">
        <v>70</v>
      </c>
      <c r="D332" s="3"/>
      <c r="E332" s="3"/>
      <c r="F332" s="3"/>
      <c r="G332" s="57"/>
      <c r="H332" s="2"/>
      <c r="J332" s="4"/>
      <c r="K332" s="4"/>
      <c r="L332" s="4"/>
      <c r="M332" s="4"/>
      <c r="N332" s="4"/>
      <c r="O332" s="4"/>
      <c r="P332" s="4"/>
    </row>
    <row r="333" spans="1:16" ht="11.65" customHeight="1" x14ac:dyDescent="0.2">
      <c r="A333" s="5">
        <f t="shared" ca="1" si="8"/>
        <v>333</v>
      </c>
      <c r="C333" s="56">
        <v>103</v>
      </c>
      <c r="D333" s="3" t="s">
        <v>70</v>
      </c>
      <c r="E333" s="3"/>
      <c r="F333" s="3"/>
      <c r="G333" s="57"/>
      <c r="H333" s="2"/>
      <c r="J333" s="4"/>
      <c r="K333" s="4"/>
      <c r="L333" s="4"/>
      <c r="M333" s="4"/>
      <c r="N333" s="4"/>
      <c r="O333" s="4"/>
      <c r="P333" s="4"/>
    </row>
    <row r="334" spans="1:16" ht="11.65" customHeight="1" x14ac:dyDescent="0.2">
      <c r="A334" s="5">
        <f t="shared" ca="1" si="8"/>
        <v>334</v>
      </c>
      <c r="C334" s="56"/>
      <c r="D334" s="3"/>
      <c r="E334" s="3"/>
      <c r="F334" s="3" t="s">
        <v>250</v>
      </c>
      <c r="G334" s="57"/>
      <c r="H334" s="10">
        <v>0</v>
      </c>
      <c r="J334" s="4"/>
      <c r="K334" s="11"/>
      <c r="L334" s="11"/>
      <c r="M334" s="11"/>
      <c r="N334" s="11"/>
      <c r="O334" s="11"/>
      <c r="P334" s="11"/>
    </row>
    <row r="335" spans="1:16" ht="11.65" customHeight="1" thickBot="1" x14ac:dyDescent="0.25">
      <c r="A335" s="5">
        <f t="shared" ca="1" si="8"/>
        <v>335</v>
      </c>
      <c r="C335" s="63" t="s">
        <v>71</v>
      </c>
      <c r="D335" s="3"/>
      <c r="E335" s="3"/>
      <c r="F335" s="3"/>
      <c r="G335" s="64"/>
      <c r="H335" s="21">
        <v>0</v>
      </c>
      <c r="J335" s="4"/>
      <c r="K335" s="4"/>
      <c r="L335" s="4"/>
      <c r="M335" s="4"/>
      <c r="N335" s="4"/>
      <c r="O335" s="4"/>
      <c r="P335" s="4"/>
    </row>
    <row r="336" spans="1:16" ht="11.65" customHeight="1" thickTop="1" x14ac:dyDescent="0.2">
      <c r="A336" s="5">
        <f t="shared" ca="1" si="8"/>
        <v>336</v>
      </c>
      <c r="C336" s="56"/>
      <c r="D336" s="3"/>
      <c r="E336" s="3"/>
      <c r="F336" s="3"/>
      <c r="G336" s="57"/>
      <c r="H336" s="2"/>
      <c r="J336" s="4"/>
      <c r="K336" s="11"/>
      <c r="L336" s="11"/>
      <c r="M336" s="11"/>
      <c r="N336" s="11"/>
      <c r="O336" s="11"/>
      <c r="P336" s="11"/>
    </row>
    <row r="337" spans="1:16" ht="11.65" customHeight="1" thickBot="1" x14ac:dyDescent="0.25">
      <c r="A337" s="5">
        <f t="shared" ca="1" si="8"/>
        <v>337</v>
      </c>
      <c r="C337" s="63" t="s">
        <v>72</v>
      </c>
      <c r="D337" s="3"/>
      <c r="E337" s="3"/>
      <c r="F337" s="3"/>
      <c r="G337" s="57" t="s">
        <v>32</v>
      </c>
      <c r="H337" s="13">
        <f>H335+H321+H239+H150+H102</f>
        <v>876832491.96516013</v>
      </c>
      <c r="J337" s="4"/>
      <c r="K337" s="4"/>
      <c r="L337" s="4"/>
      <c r="M337" s="4"/>
      <c r="N337" s="4"/>
      <c r="O337" s="4"/>
      <c r="P337" s="4"/>
    </row>
    <row r="338" spans="1:16" ht="11.65" customHeight="1" thickTop="1" x14ac:dyDescent="0.2">
      <c r="A338" s="5">
        <f t="shared" ca="1" si="8"/>
        <v>338</v>
      </c>
      <c r="C338" s="56">
        <v>350</v>
      </c>
      <c r="D338" s="3" t="s">
        <v>31</v>
      </c>
      <c r="E338" s="3"/>
      <c r="F338" s="3"/>
      <c r="G338" s="57"/>
      <c r="H338" s="2"/>
      <c r="J338" s="4"/>
      <c r="K338" s="4"/>
      <c r="L338" s="4"/>
      <c r="M338" s="4"/>
      <c r="N338" s="4"/>
      <c r="O338" s="4"/>
      <c r="P338" s="4"/>
    </row>
    <row r="339" spans="1:16" ht="11.65" customHeight="1" x14ac:dyDescent="0.2">
      <c r="A339" s="5">
        <f t="shared" ca="1" si="8"/>
        <v>339</v>
      </c>
      <c r="C339" s="56"/>
      <c r="D339" s="3"/>
      <c r="E339" s="3"/>
      <c r="F339" s="3" t="s">
        <v>250</v>
      </c>
      <c r="G339" s="57"/>
      <c r="H339" s="10">
        <v>0</v>
      </c>
      <c r="J339" s="4"/>
      <c r="K339" s="4"/>
      <c r="L339" s="4"/>
      <c r="M339" s="4"/>
      <c r="N339" s="4"/>
      <c r="O339" s="4"/>
      <c r="P339" s="4"/>
    </row>
    <row r="340" spans="1:16" ht="11.65" customHeight="1" x14ac:dyDescent="0.2">
      <c r="A340" s="5">
        <f t="shared" ca="1" si="8"/>
        <v>340</v>
      </c>
      <c r="C340" s="56"/>
      <c r="D340" s="3"/>
      <c r="E340" s="3"/>
      <c r="F340" s="3" t="s">
        <v>254</v>
      </c>
      <c r="G340" s="57"/>
      <c r="H340" s="10">
        <v>0</v>
      </c>
      <c r="J340" s="4"/>
      <c r="K340" s="4"/>
      <c r="L340" s="4"/>
      <c r="M340" s="4"/>
      <c r="N340" s="4"/>
      <c r="O340" s="4"/>
      <c r="P340" s="4"/>
    </row>
    <row r="341" spans="1:16" ht="11.65" customHeight="1" x14ac:dyDescent="0.2">
      <c r="A341" s="5">
        <f t="shared" ca="1" si="8"/>
        <v>341</v>
      </c>
      <c r="C341" s="56"/>
      <c r="D341" s="3"/>
      <c r="E341" s="3"/>
      <c r="F341" s="3" t="s">
        <v>249</v>
      </c>
      <c r="G341" s="57"/>
      <c r="H341" s="10">
        <v>0</v>
      </c>
      <c r="J341" s="4"/>
      <c r="K341" s="4"/>
      <c r="L341" s="4"/>
      <c r="M341" s="4"/>
      <c r="N341" s="4"/>
      <c r="O341" s="4"/>
      <c r="P341" s="4"/>
    </row>
    <row r="342" spans="1:16" ht="11.65" customHeight="1" x14ac:dyDescent="0.2">
      <c r="A342" s="5">
        <f t="shared" ca="1" si="8"/>
        <v>342</v>
      </c>
      <c r="C342" s="56"/>
      <c r="D342" s="3"/>
      <c r="E342" s="3"/>
      <c r="F342" s="3" t="s">
        <v>251</v>
      </c>
      <c r="G342" s="57"/>
      <c r="H342" s="10">
        <v>0</v>
      </c>
      <c r="J342" s="4"/>
      <c r="K342" s="4"/>
      <c r="L342" s="4"/>
      <c r="M342" s="4"/>
      <c r="N342" s="4"/>
      <c r="O342" s="4"/>
      <c r="P342" s="4"/>
    </row>
    <row r="343" spans="1:16" ht="11.65" customHeight="1" x14ac:dyDescent="0.2">
      <c r="A343" s="5">
        <f t="shared" ca="1" si="8"/>
        <v>343</v>
      </c>
      <c r="C343" s="56"/>
      <c r="D343" s="3"/>
      <c r="E343" s="3"/>
      <c r="F343" s="3" t="s">
        <v>253</v>
      </c>
      <c r="G343" s="57"/>
      <c r="H343" s="10">
        <v>0</v>
      </c>
      <c r="J343" s="4"/>
      <c r="K343" s="4"/>
      <c r="L343" s="4"/>
      <c r="M343" s="4"/>
      <c r="N343" s="4"/>
      <c r="O343" s="4"/>
      <c r="P343" s="4"/>
    </row>
    <row r="344" spans="1:16" ht="11.65" customHeight="1" x14ac:dyDescent="0.2">
      <c r="A344" s="5">
        <f t="shared" ca="1" si="8"/>
        <v>344</v>
      </c>
      <c r="C344" s="56"/>
      <c r="D344" s="3"/>
      <c r="E344" s="3"/>
      <c r="F344" s="3" t="s">
        <v>24</v>
      </c>
      <c r="G344" s="57"/>
      <c r="H344" s="10">
        <v>25144987.805938076</v>
      </c>
      <c r="J344" s="4"/>
      <c r="K344" s="4"/>
      <c r="L344" s="4"/>
      <c r="M344" s="4"/>
      <c r="N344" s="4"/>
      <c r="O344" s="4"/>
      <c r="P344" s="4"/>
    </row>
    <row r="345" spans="1:16" ht="11.65" customHeight="1" x14ac:dyDescent="0.2">
      <c r="A345" s="5">
        <f t="shared" ca="1" si="8"/>
        <v>345</v>
      </c>
      <c r="C345" s="56"/>
      <c r="D345" s="3"/>
      <c r="E345" s="3"/>
      <c r="F345" s="3"/>
      <c r="G345" s="57" t="s">
        <v>32</v>
      </c>
      <c r="H345" s="12">
        <f>SUBTOTAL(9,H339:H344)</f>
        <v>25144987.805938076</v>
      </c>
      <c r="J345" s="4"/>
      <c r="K345" s="4"/>
      <c r="L345" s="4"/>
      <c r="M345" s="4"/>
      <c r="N345" s="4"/>
      <c r="O345" s="4"/>
      <c r="P345" s="4"/>
    </row>
    <row r="346" spans="1:16" ht="11.65" customHeight="1" x14ac:dyDescent="0.2">
      <c r="A346" s="5">
        <f t="shared" ca="1" si="8"/>
        <v>346</v>
      </c>
      <c r="C346" s="56"/>
      <c r="D346" s="3"/>
      <c r="E346" s="3"/>
      <c r="F346" s="3"/>
      <c r="G346" s="57"/>
      <c r="H346" s="2"/>
      <c r="J346" s="4"/>
      <c r="K346" s="4"/>
      <c r="L346" s="4"/>
      <c r="M346" s="4"/>
      <c r="N346" s="4"/>
      <c r="O346" s="4"/>
      <c r="P346" s="4"/>
    </row>
    <row r="347" spans="1:16" ht="11.65" customHeight="1" x14ac:dyDescent="0.2">
      <c r="A347" s="5">
        <f t="shared" ca="1" si="8"/>
        <v>347</v>
      </c>
      <c r="C347" s="56">
        <v>352</v>
      </c>
      <c r="D347" s="3" t="s">
        <v>33</v>
      </c>
      <c r="E347" s="3"/>
      <c r="F347" s="3"/>
      <c r="G347" s="57"/>
      <c r="H347" s="2"/>
      <c r="J347" s="4"/>
      <c r="K347" s="4"/>
      <c r="L347" s="4"/>
      <c r="M347" s="4"/>
      <c r="N347" s="4"/>
      <c r="O347" s="4"/>
      <c r="P347" s="4"/>
    </row>
    <row r="348" spans="1:16" ht="11.65" customHeight="1" x14ac:dyDescent="0.2">
      <c r="A348" s="5">
        <f t="shared" ca="1" si="8"/>
        <v>348</v>
      </c>
      <c r="C348" s="56"/>
      <c r="D348" s="3"/>
      <c r="E348" s="3"/>
      <c r="F348" s="3" t="s">
        <v>193</v>
      </c>
      <c r="G348" s="57"/>
      <c r="H348" s="10">
        <v>0</v>
      </c>
      <c r="J348" s="4"/>
      <c r="K348" s="4"/>
      <c r="L348" s="4"/>
      <c r="M348" s="4"/>
      <c r="N348" s="4"/>
      <c r="O348" s="4"/>
      <c r="P348" s="4"/>
    </row>
    <row r="349" spans="1:16" ht="11.65" customHeight="1" x14ac:dyDescent="0.2">
      <c r="A349" s="5">
        <f t="shared" ca="1" si="8"/>
        <v>349</v>
      </c>
      <c r="C349" s="56"/>
      <c r="D349" s="3"/>
      <c r="E349" s="3"/>
      <c r="F349" s="3" t="s">
        <v>250</v>
      </c>
      <c r="G349" s="57"/>
      <c r="H349" s="10">
        <v>0</v>
      </c>
      <c r="J349" s="4"/>
      <c r="K349" s="4"/>
      <c r="L349" s="4"/>
      <c r="M349" s="4"/>
      <c r="N349" s="4"/>
      <c r="O349" s="4"/>
      <c r="P349" s="4"/>
    </row>
    <row r="350" spans="1:16" ht="11.65" customHeight="1" x14ac:dyDescent="0.2">
      <c r="A350" s="5">
        <f t="shared" ca="1" si="8"/>
        <v>350</v>
      </c>
      <c r="C350" s="56"/>
      <c r="D350" s="3"/>
      <c r="E350" s="3"/>
      <c r="F350" s="3" t="s">
        <v>254</v>
      </c>
      <c r="G350" s="57"/>
      <c r="H350" s="10">
        <v>0</v>
      </c>
      <c r="J350" s="4"/>
      <c r="K350" s="4"/>
      <c r="L350" s="4"/>
      <c r="M350" s="4"/>
      <c r="N350" s="4"/>
      <c r="O350" s="4"/>
      <c r="P350" s="4"/>
    </row>
    <row r="351" spans="1:16" ht="11.65" customHeight="1" x14ac:dyDescent="0.2">
      <c r="A351" s="5">
        <f t="shared" ca="1" si="8"/>
        <v>351</v>
      </c>
      <c r="C351" s="56"/>
      <c r="D351" s="3"/>
      <c r="E351" s="3"/>
      <c r="F351" s="3" t="s">
        <v>249</v>
      </c>
      <c r="G351" s="57"/>
      <c r="H351" s="10">
        <v>0</v>
      </c>
      <c r="J351" s="4"/>
      <c r="K351" s="4"/>
      <c r="L351" s="4"/>
      <c r="M351" s="4"/>
      <c r="N351" s="4"/>
      <c r="O351" s="4"/>
      <c r="P351" s="4"/>
    </row>
    <row r="352" spans="1:16" ht="11.65" customHeight="1" x14ac:dyDescent="0.2">
      <c r="A352" s="5">
        <f t="shared" ca="1" si="8"/>
        <v>352</v>
      </c>
      <c r="C352" s="56"/>
      <c r="D352" s="3"/>
      <c r="E352" s="3"/>
      <c r="F352" s="3" t="s">
        <v>251</v>
      </c>
      <c r="G352" s="57"/>
      <c r="H352" s="10">
        <v>0</v>
      </c>
      <c r="J352" s="4"/>
      <c r="K352" s="4"/>
      <c r="L352" s="4"/>
      <c r="M352" s="4"/>
      <c r="N352" s="4"/>
      <c r="O352" s="4"/>
      <c r="P352" s="4"/>
    </row>
    <row r="353" spans="1:16" ht="11.65" customHeight="1" x14ac:dyDescent="0.2">
      <c r="A353" s="5">
        <f t="shared" ca="1" si="8"/>
        <v>353</v>
      </c>
      <c r="C353" s="56"/>
      <c r="D353" s="3"/>
      <c r="E353" s="3"/>
      <c r="F353" s="3" t="s">
        <v>253</v>
      </c>
      <c r="G353" s="57"/>
      <c r="H353" s="10">
        <v>0</v>
      </c>
      <c r="J353" s="4"/>
      <c r="K353" s="4"/>
      <c r="L353" s="4"/>
      <c r="M353" s="4"/>
      <c r="N353" s="4"/>
      <c r="O353" s="4"/>
      <c r="P353" s="4"/>
    </row>
    <row r="354" spans="1:16" ht="11.65" customHeight="1" x14ac:dyDescent="0.2">
      <c r="A354" s="5">
        <f t="shared" ca="1" si="8"/>
        <v>354</v>
      </c>
      <c r="C354" s="56"/>
      <c r="D354" s="3"/>
      <c r="E354" s="3"/>
      <c r="F354" s="3" t="s">
        <v>24</v>
      </c>
      <c r="G354" s="57"/>
      <c r="H354" s="10">
        <v>28642485.742832724</v>
      </c>
      <c r="J354" s="4"/>
      <c r="K354" s="4"/>
      <c r="L354" s="4"/>
      <c r="M354" s="4"/>
      <c r="N354" s="4"/>
      <c r="O354" s="4"/>
      <c r="P354" s="4"/>
    </row>
    <row r="355" spans="1:16" ht="11.65" customHeight="1" x14ac:dyDescent="0.2">
      <c r="A355" s="5">
        <f t="shared" ca="1" si="8"/>
        <v>355</v>
      </c>
      <c r="C355" s="56"/>
      <c r="D355" s="3"/>
      <c r="E355" s="3"/>
      <c r="F355" s="3"/>
      <c r="G355" s="57" t="s">
        <v>32</v>
      </c>
      <c r="H355" s="12">
        <f>SUBTOTAL(9,H349:H354)</f>
        <v>28642485.742832724</v>
      </c>
      <c r="J355" s="4"/>
      <c r="K355" s="4"/>
      <c r="L355" s="4"/>
      <c r="M355" s="4"/>
      <c r="N355" s="4"/>
      <c r="O355" s="4"/>
      <c r="P355" s="4"/>
    </row>
    <row r="356" spans="1:16" ht="11.65" customHeight="1" x14ac:dyDescent="0.2">
      <c r="A356" s="5">
        <f t="shared" ca="1" si="8"/>
        <v>356</v>
      </c>
      <c r="C356" s="56"/>
      <c r="D356" s="3"/>
      <c r="E356" s="3"/>
      <c r="F356" s="3"/>
      <c r="G356" s="57"/>
      <c r="H356" s="2"/>
      <c r="J356" s="4"/>
      <c r="K356" s="4"/>
      <c r="L356" s="4"/>
      <c r="M356" s="4"/>
      <c r="N356" s="4"/>
      <c r="O356" s="4"/>
      <c r="P356" s="4"/>
    </row>
    <row r="357" spans="1:16" ht="11.65" customHeight="1" x14ac:dyDescent="0.2">
      <c r="A357" s="5">
        <f t="shared" ca="1" si="8"/>
        <v>357</v>
      </c>
      <c r="C357" s="56">
        <v>353</v>
      </c>
      <c r="D357" s="3" t="s">
        <v>25</v>
      </c>
      <c r="E357" s="3"/>
      <c r="F357" s="3"/>
      <c r="G357" s="57"/>
      <c r="H357" s="2"/>
      <c r="J357" s="4"/>
      <c r="K357" s="4"/>
      <c r="L357" s="4"/>
      <c r="M357" s="4"/>
      <c r="N357" s="4"/>
      <c r="O357" s="4"/>
      <c r="P357" s="4"/>
    </row>
    <row r="358" spans="1:16" ht="11.65" customHeight="1" x14ac:dyDescent="0.2">
      <c r="A358" s="5">
        <f t="shared" ca="1" si="8"/>
        <v>358</v>
      </c>
      <c r="C358" s="56"/>
      <c r="D358" s="3"/>
      <c r="E358" s="3"/>
      <c r="F358" s="3" t="s">
        <v>250</v>
      </c>
      <c r="G358" s="57"/>
      <c r="H358" s="10">
        <v>0</v>
      </c>
      <c r="J358" s="4"/>
      <c r="K358" s="4"/>
      <c r="L358" s="4"/>
      <c r="M358" s="4"/>
      <c r="N358" s="4"/>
      <c r="O358" s="4"/>
      <c r="P358" s="4"/>
    </row>
    <row r="359" spans="1:16" ht="11.65" customHeight="1" x14ac:dyDescent="0.2">
      <c r="A359" s="5">
        <f t="shared" ca="1" si="8"/>
        <v>359</v>
      </c>
      <c r="C359" s="56"/>
      <c r="D359" s="3"/>
      <c r="E359" s="3"/>
      <c r="F359" s="3" t="s">
        <v>254</v>
      </c>
      <c r="G359" s="57"/>
      <c r="H359" s="10">
        <v>0</v>
      </c>
      <c r="J359" s="4"/>
      <c r="K359" s="4"/>
      <c r="L359" s="4"/>
      <c r="M359" s="4"/>
      <c r="N359" s="4"/>
      <c r="O359" s="4"/>
      <c r="P359" s="4"/>
    </row>
    <row r="360" spans="1:16" ht="11.65" customHeight="1" x14ac:dyDescent="0.2">
      <c r="A360" s="5">
        <f t="shared" ca="1" si="8"/>
        <v>360</v>
      </c>
      <c r="C360" s="56"/>
      <c r="D360" s="3"/>
      <c r="E360" s="3"/>
      <c r="F360" s="3" t="s">
        <v>249</v>
      </c>
      <c r="G360" s="57"/>
      <c r="H360" s="10">
        <v>436598.22588595841</v>
      </c>
      <c r="J360" s="4"/>
      <c r="K360" s="4"/>
      <c r="L360" s="4"/>
      <c r="M360" s="4"/>
      <c r="N360" s="4"/>
      <c r="O360" s="4"/>
      <c r="P360" s="4"/>
    </row>
    <row r="361" spans="1:16" ht="11.65" customHeight="1" x14ac:dyDescent="0.2">
      <c r="A361" s="5">
        <f t="shared" ca="1" si="8"/>
        <v>361</v>
      </c>
      <c r="C361" s="56"/>
      <c r="D361" s="3"/>
      <c r="E361" s="3"/>
      <c r="F361" s="3" t="s">
        <v>251</v>
      </c>
      <c r="G361" s="57"/>
      <c r="H361" s="10">
        <v>0</v>
      </c>
      <c r="J361" s="4"/>
      <c r="K361" s="4"/>
      <c r="L361" s="4"/>
      <c r="M361" s="4"/>
      <c r="N361" s="4"/>
      <c r="O361" s="4"/>
      <c r="P361" s="4"/>
    </row>
    <row r="362" spans="1:16" ht="11.65" customHeight="1" x14ac:dyDescent="0.2">
      <c r="A362" s="5">
        <f t="shared" ca="1" si="8"/>
        <v>362</v>
      </c>
      <c r="C362" s="56"/>
      <c r="D362" s="3"/>
      <c r="E362" s="3"/>
      <c r="F362" s="3" t="s">
        <v>253</v>
      </c>
      <c r="G362" s="57"/>
      <c r="H362" s="10">
        <v>0</v>
      </c>
      <c r="J362" s="4"/>
      <c r="K362" s="4"/>
      <c r="L362" s="4"/>
      <c r="M362" s="4"/>
      <c r="N362" s="4"/>
      <c r="O362" s="4"/>
      <c r="P362" s="4"/>
    </row>
    <row r="363" spans="1:16" ht="11.65" customHeight="1" x14ac:dyDescent="0.2">
      <c r="A363" s="5">
        <f t="shared" ca="1" si="8"/>
        <v>363</v>
      </c>
      <c r="C363" s="56"/>
      <c r="D363" s="3"/>
      <c r="E363" s="3"/>
      <c r="F363" s="3" t="s">
        <v>24</v>
      </c>
      <c r="G363" s="57"/>
      <c r="H363" s="10">
        <v>202899079.58741876</v>
      </c>
      <c r="J363" s="4"/>
      <c r="K363" s="4"/>
      <c r="L363" s="4"/>
      <c r="M363" s="4"/>
      <c r="N363" s="4"/>
      <c r="O363" s="4"/>
      <c r="P363" s="4"/>
    </row>
    <row r="364" spans="1:16" ht="11.65" customHeight="1" x14ac:dyDescent="0.2">
      <c r="A364" s="5">
        <f t="shared" ca="1" si="8"/>
        <v>364</v>
      </c>
      <c r="C364" s="56"/>
      <c r="D364" s="3"/>
      <c r="E364" s="3"/>
      <c r="F364" s="3"/>
      <c r="G364" s="57" t="s">
        <v>32</v>
      </c>
      <c r="H364" s="12">
        <f>SUBTOTAL(9,H358:H363)</f>
        <v>203335677.81330472</v>
      </c>
      <c r="J364" s="4"/>
      <c r="K364" s="4"/>
      <c r="L364" s="4"/>
      <c r="M364" s="4"/>
      <c r="N364" s="4"/>
      <c r="O364" s="4"/>
      <c r="P364" s="4"/>
    </row>
    <row r="365" spans="1:16" ht="11.65" customHeight="1" x14ac:dyDescent="0.2">
      <c r="A365" s="5">
        <f t="shared" ca="1" si="8"/>
        <v>365</v>
      </c>
      <c r="C365" s="56"/>
      <c r="D365" s="3"/>
      <c r="E365" s="3"/>
      <c r="F365" s="3"/>
      <c r="G365" s="57"/>
      <c r="H365" s="2"/>
      <c r="J365" s="4"/>
      <c r="K365" s="4"/>
      <c r="L365" s="4"/>
      <c r="M365" s="4"/>
      <c r="N365" s="4"/>
      <c r="O365" s="4"/>
      <c r="P365" s="4"/>
    </row>
    <row r="366" spans="1:16" ht="11.65" customHeight="1" x14ac:dyDescent="0.2">
      <c r="A366" s="5">
        <f t="shared" ca="1" si="8"/>
        <v>366</v>
      </c>
      <c r="C366" s="56">
        <v>354</v>
      </c>
      <c r="D366" s="3" t="s">
        <v>73</v>
      </c>
      <c r="E366" s="3"/>
      <c r="F366" s="3"/>
      <c r="G366" s="57"/>
      <c r="H366" s="2"/>
      <c r="J366" s="4"/>
      <c r="K366" s="4"/>
      <c r="L366" s="4"/>
      <c r="M366" s="4"/>
      <c r="N366" s="4"/>
      <c r="O366" s="4"/>
      <c r="P366" s="4"/>
    </row>
    <row r="367" spans="1:16" ht="11.65" customHeight="1" x14ac:dyDescent="0.2">
      <c r="A367" s="5">
        <f t="shared" ca="1" si="8"/>
        <v>367</v>
      </c>
      <c r="C367" s="56"/>
      <c r="D367" s="3"/>
      <c r="E367" s="3"/>
      <c r="F367" s="3" t="s">
        <v>250</v>
      </c>
      <c r="G367" s="57"/>
      <c r="H367" s="10">
        <v>0</v>
      </c>
      <c r="J367" s="4"/>
      <c r="K367" s="4"/>
      <c r="L367" s="4"/>
      <c r="M367" s="4"/>
      <c r="N367" s="4"/>
      <c r="O367" s="4"/>
      <c r="P367" s="4"/>
    </row>
    <row r="368" spans="1:16" ht="11.65" customHeight="1" x14ac:dyDescent="0.2">
      <c r="A368" s="5">
        <f t="shared" ca="1" si="8"/>
        <v>368</v>
      </c>
      <c r="C368" s="56"/>
      <c r="D368" s="3"/>
      <c r="E368" s="3"/>
      <c r="F368" s="3" t="s">
        <v>254</v>
      </c>
      <c r="G368" s="57"/>
      <c r="H368" s="10">
        <v>0</v>
      </c>
      <c r="J368" s="4"/>
      <c r="K368" s="4"/>
      <c r="L368" s="4"/>
      <c r="M368" s="4"/>
      <c r="N368" s="4"/>
      <c r="O368" s="4"/>
      <c r="P368" s="4"/>
    </row>
    <row r="369" spans="1:16" ht="11.65" customHeight="1" x14ac:dyDescent="0.2">
      <c r="A369" s="5">
        <f t="shared" ca="1" si="8"/>
        <v>369</v>
      </c>
      <c r="C369" s="56"/>
      <c r="D369" s="3"/>
      <c r="E369" s="3"/>
      <c r="F369" s="3" t="s">
        <v>249</v>
      </c>
      <c r="G369" s="57"/>
      <c r="H369" s="10">
        <v>0</v>
      </c>
      <c r="J369" s="4"/>
      <c r="K369" s="4"/>
      <c r="L369" s="4"/>
      <c r="M369" s="4"/>
      <c r="N369" s="4"/>
      <c r="O369" s="4"/>
      <c r="P369" s="4"/>
    </row>
    <row r="370" spans="1:16" ht="11.65" customHeight="1" x14ac:dyDescent="0.2">
      <c r="A370" s="5">
        <f t="shared" ca="1" si="8"/>
        <v>370</v>
      </c>
      <c r="C370" s="56"/>
      <c r="D370" s="3"/>
      <c r="E370" s="3"/>
      <c r="F370" s="3" t="s">
        <v>251</v>
      </c>
      <c r="G370" s="57"/>
      <c r="H370" s="10">
        <v>0</v>
      </c>
      <c r="J370" s="4"/>
      <c r="K370" s="4"/>
      <c r="L370" s="4"/>
      <c r="M370" s="4"/>
      <c r="N370" s="4"/>
      <c r="O370" s="4"/>
      <c r="P370" s="4"/>
    </row>
    <row r="371" spans="1:16" ht="11.65" customHeight="1" x14ac:dyDescent="0.2">
      <c r="A371" s="5">
        <f t="shared" ca="1" si="8"/>
        <v>371</v>
      </c>
      <c r="C371" s="56"/>
      <c r="D371" s="3"/>
      <c r="E371" s="3"/>
      <c r="F371" s="3" t="s">
        <v>253</v>
      </c>
      <c r="G371" s="57"/>
      <c r="H371" s="10">
        <v>0</v>
      </c>
      <c r="J371" s="4"/>
      <c r="K371" s="4"/>
      <c r="L371" s="4"/>
      <c r="M371" s="4"/>
      <c r="N371" s="4"/>
      <c r="O371" s="4"/>
      <c r="P371" s="4"/>
    </row>
    <row r="372" spans="1:16" ht="11.65" customHeight="1" x14ac:dyDescent="0.2">
      <c r="A372" s="5">
        <f t="shared" ca="1" si="8"/>
        <v>372</v>
      </c>
      <c r="C372" s="56"/>
      <c r="D372" s="3"/>
      <c r="E372" s="3"/>
      <c r="F372" s="3" t="s">
        <v>24</v>
      </c>
      <c r="G372" s="57"/>
      <c r="H372" s="10">
        <v>119486256.33742486</v>
      </c>
      <c r="J372" s="4"/>
      <c r="K372" s="4"/>
      <c r="L372" s="4"/>
      <c r="M372" s="4"/>
      <c r="N372" s="4"/>
      <c r="O372" s="4"/>
      <c r="P372" s="4"/>
    </row>
    <row r="373" spans="1:16" ht="11.65" customHeight="1" x14ac:dyDescent="0.2">
      <c r="A373" s="5">
        <f t="shared" ca="1" si="8"/>
        <v>373</v>
      </c>
      <c r="C373" s="56"/>
      <c r="D373" s="3"/>
      <c r="E373" s="3"/>
      <c r="F373" s="3"/>
      <c r="G373" s="57" t="s">
        <v>32</v>
      </c>
      <c r="H373" s="12">
        <f>SUBTOTAL(9,H367:H372)</f>
        <v>119486256.33742486</v>
      </c>
      <c r="J373" s="4"/>
      <c r="K373" s="4"/>
      <c r="L373" s="4"/>
      <c r="M373" s="4"/>
      <c r="N373" s="4"/>
      <c r="O373" s="4"/>
      <c r="P373" s="4"/>
    </row>
    <row r="374" spans="1:16" ht="11.65" customHeight="1" x14ac:dyDescent="0.2">
      <c r="A374" s="5">
        <f t="shared" ca="1" si="8"/>
        <v>374</v>
      </c>
      <c r="C374" s="56"/>
      <c r="D374" s="3"/>
      <c r="E374" s="3"/>
      <c r="F374" s="3"/>
      <c r="G374" s="57"/>
      <c r="H374" s="2"/>
      <c r="J374" s="4"/>
      <c r="K374" s="4"/>
      <c r="L374" s="4"/>
      <c r="M374" s="4"/>
      <c r="N374" s="4"/>
      <c r="O374" s="4"/>
      <c r="P374" s="4"/>
    </row>
    <row r="375" spans="1:16" ht="11.65" customHeight="1" x14ac:dyDescent="0.2">
      <c r="A375" s="5">
        <f t="shared" ca="1" si="8"/>
        <v>375</v>
      </c>
      <c r="C375" s="56">
        <v>355</v>
      </c>
      <c r="D375" s="3" t="s">
        <v>74</v>
      </c>
      <c r="E375" s="3"/>
      <c r="F375" s="3"/>
      <c r="G375" s="57"/>
      <c r="H375" s="2"/>
      <c r="J375" s="4"/>
      <c r="K375" s="4"/>
      <c r="L375" s="4"/>
      <c r="M375" s="4"/>
      <c r="N375" s="4"/>
      <c r="O375" s="4"/>
      <c r="P375" s="4"/>
    </row>
    <row r="376" spans="1:16" ht="11.65" customHeight="1" x14ac:dyDescent="0.2">
      <c r="A376" s="5">
        <f t="shared" ca="1" si="8"/>
        <v>376</v>
      </c>
      <c r="C376" s="56"/>
      <c r="D376" s="3"/>
      <c r="E376" s="3"/>
      <c r="F376" s="3" t="s">
        <v>250</v>
      </c>
      <c r="G376" s="57"/>
      <c r="H376" s="10">
        <v>0</v>
      </c>
      <c r="J376" s="4"/>
      <c r="K376" s="4"/>
      <c r="L376" s="4"/>
      <c r="M376" s="4"/>
      <c r="N376" s="4"/>
      <c r="O376" s="4"/>
      <c r="P376" s="4"/>
    </row>
    <row r="377" spans="1:16" ht="11.65" customHeight="1" x14ac:dyDescent="0.2">
      <c r="A377" s="5">
        <f t="shared" ca="1" si="8"/>
        <v>377</v>
      </c>
      <c r="C377" s="56"/>
      <c r="D377" s="3"/>
      <c r="E377" s="3"/>
      <c r="F377" s="3" t="s">
        <v>254</v>
      </c>
      <c r="G377" s="57"/>
      <c r="H377" s="10">
        <v>0</v>
      </c>
      <c r="J377" s="4"/>
      <c r="K377" s="4"/>
      <c r="L377" s="4"/>
      <c r="M377" s="4"/>
      <c r="N377" s="4"/>
      <c r="O377" s="4"/>
      <c r="P377" s="4"/>
    </row>
    <row r="378" spans="1:16" ht="11.65" customHeight="1" x14ac:dyDescent="0.2">
      <c r="A378" s="5">
        <f t="shared" ca="1" si="8"/>
        <v>378</v>
      </c>
      <c r="C378" s="56"/>
      <c r="D378" s="3"/>
      <c r="E378" s="3"/>
      <c r="F378" s="3" t="s">
        <v>249</v>
      </c>
      <c r="G378" s="57"/>
      <c r="H378" s="10">
        <v>0</v>
      </c>
      <c r="J378" s="4"/>
      <c r="K378" s="4"/>
      <c r="L378" s="4"/>
      <c r="M378" s="4"/>
      <c r="N378" s="4"/>
      <c r="O378" s="4"/>
      <c r="P378" s="4"/>
    </row>
    <row r="379" spans="1:16" ht="11.65" customHeight="1" x14ac:dyDescent="0.2">
      <c r="A379" s="5">
        <f t="shared" ca="1" si="8"/>
        <v>379</v>
      </c>
      <c r="C379" s="56"/>
      <c r="D379" s="3"/>
      <c r="E379" s="3"/>
      <c r="F379" s="3" t="s">
        <v>251</v>
      </c>
      <c r="G379" s="57"/>
      <c r="H379" s="10">
        <v>0</v>
      </c>
      <c r="J379" s="4"/>
      <c r="K379" s="4"/>
      <c r="L379" s="4"/>
      <c r="M379" s="4"/>
      <c r="N379" s="4"/>
      <c r="O379" s="4"/>
      <c r="P379" s="4"/>
    </row>
    <row r="380" spans="1:16" ht="11.65" customHeight="1" x14ac:dyDescent="0.2">
      <c r="A380" s="5">
        <f t="shared" ca="1" si="8"/>
        <v>380</v>
      </c>
      <c r="C380" s="56"/>
      <c r="D380" s="3"/>
      <c r="E380" s="3"/>
      <c r="F380" s="3" t="s">
        <v>253</v>
      </c>
      <c r="G380" s="57"/>
      <c r="H380" s="10">
        <v>0</v>
      </c>
      <c r="J380" s="4"/>
      <c r="K380" s="4"/>
      <c r="L380" s="4"/>
      <c r="M380" s="4"/>
      <c r="N380" s="4"/>
      <c r="O380" s="4"/>
      <c r="P380" s="4"/>
    </row>
    <row r="381" spans="1:16" ht="11.65" customHeight="1" x14ac:dyDescent="0.2">
      <c r="A381" s="5">
        <f t="shared" ca="1" si="8"/>
        <v>381</v>
      </c>
      <c r="C381" s="56"/>
      <c r="D381" s="3"/>
      <c r="E381" s="3"/>
      <c r="F381" s="3" t="s">
        <v>24</v>
      </c>
      <c r="G381" s="57"/>
      <c r="H381" s="10">
        <v>97526172.364803061</v>
      </c>
      <c r="J381" s="4"/>
      <c r="K381" s="4"/>
      <c r="L381" s="4"/>
      <c r="M381" s="4"/>
      <c r="N381" s="4"/>
      <c r="O381" s="4"/>
      <c r="P381" s="4"/>
    </row>
    <row r="382" spans="1:16" ht="11.65" customHeight="1" x14ac:dyDescent="0.2">
      <c r="A382" s="5">
        <f t="shared" ref="A382:A445" ca="1" si="10">OFFSET(A382,-1,)+1</f>
        <v>382</v>
      </c>
      <c r="C382" s="56"/>
      <c r="D382" s="3"/>
      <c r="E382" s="3"/>
      <c r="F382" s="3"/>
      <c r="G382" s="57" t="s">
        <v>32</v>
      </c>
      <c r="H382" s="12">
        <f>SUBTOTAL(9,H376:H381)</f>
        <v>97526172.364803061</v>
      </c>
      <c r="J382" s="4"/>
      <c r="K382" s="4"/>
      <c r="L382" s="4"/>
      <c r="M382" s="4"/>
      <c r="N382" s="4"/>
      <c r="O382" s="4"/>
      <c r="P382" s="4"/>
    </row>
    <row r="383" spans="1:16" ht="11.65" customHeight="1" x14ac:dyDescent="0.2">
      <c r="A383" s="5">
        <f t="shared" ca="1" si="10"/>
        <v>383</v>
      </c>
      <c r="C383" s="56"/>
      <c r="D383" s="3"/>
      <c r="E383" s="3"/>
      <c r="F383" s="3"/>
      <c r="G383" s="57"/>
      <c r="H383" s="2"/>
      <c r="J383" s="4"/>
      <c r="K383" s="4"/>
      <c r="L383" s="4"/>
      <c r="M383" s="4"/>
      <c r="N383" s="4"/>
      <c r="O383" s="4"/>
      <c r="P383" s="4"/>
    </row>
    <row r="384" spans="1:16" ht="11.65" customHeight="1" x14ac:dyDescent="0.2">
      <c r="A384" s="5">
        <f t="shared" ca="1" si="10"/>
        <v>384</v>
      </c>
      <c r="C384" s="56">
        <v>356</v>
      </c>
      <c r="D384" s="3" t="s">
        <v>75</v>
      </c>
      <c r="E384" s="3"/>
      <c r="F384" s="3"/>
      <c r="G384" s="57"/>
      <c r="H384" s="2"/>
      <c r="J384" s="4"/>
      <c r="K384" s="4"/>
      <c r="L384" s="4"/>
      <c r="M384" s="4"/>
      <c r="N384" s="4"/>
      <c r="O384" s="4"/>
      <c r="P384" s="4"/>
    </row>
    <row r="385" spans="1:16" ht="11.65" customHeight="1" x14ac:dyDescent="0.2">
      <c r="A385" s="5">
        <f t="shared" ca="1" si="10"/>
        <v>385</v>
      </c>
      <c r="C385" s="56"/>
      <c r="D385" s="3"/>
      <c r="E385" s="3"/>
      <c r="F385" s="3" t="s">
        <v>250</v>
      </c>
      <c r="G385" s="57"/>
      <c r="H385" s="10">
        <v>0</v>
      </c>
      <c r="J385" s="4"/>
      <c r="K385" s="4"/>
      <c r="L385" s="4"/>
      <c r="M385" s="4"/>
      <c r="N385" s="4"/>
      <c r="O385" s="4"/>
      <c r="P385" s="4"/>
    </row>
    <row r="386" spans="1:16" ht="11.65" customHeight="1" x14ac:dyDescent="0.2">
      <c r="A386" s="5">
        <f t="shared" ca="1" si="10"/>
        <v>386</v>
      </c>
      <c r="C386" s="56"/>
      <c r="D386" s="3"/>
      <c r="E386" s="3"/>
      <c r="F386" s="3" t="s">
        <v>254</v>
      </c>
      <c r="G386" s="57"/>
      <c r="H386" s="10">
        <v>0</v>
      </c>
      <c r="J386" s="4"/>
      <c r="K386" s="4"/>
      <c r="L386" s="4"/>
      <c r="M386" s="4"/>
      <c r="N386" s="4"/>
      <c r="O386" s="4"/>
      <c r="P386" s="4"/>
    </row>
    <row r="387" spans="1:16" ht="11.65" customHeight="1" x14ac:dyDescent="0.2">
      <c r="A387" s="5">
        <f t="shared" ca="1" si="10"/>
        <v>387</v>
      </c>
      <c r="C387" s="56"/>
      <c r="D387" s="3"/>
      <c r="E387" s="3"/>
      <c r="F387" s="3" t="s">
        <v>249</v>
      </c>
      <c r="G387" s="57"/>
      <c r="H387" s="10">
        <v>0</v>
      </c>
      <c r="J387" s="4"/>
      <c r="K387" s="4"/>
      <c r="L387" s="4"/>
      <c r="M387" s="4"/>
      <c r="N387" s="4"/>
      <c r="O387" s="4"/>
      <c r="P387" s="4"/>
    </row>
    <row r="388" spans="1:16" ht="11.65" customHeight="1" x14ac:dyDescent="0.2">
      <c r="A388" s="5">
        <f t="shared" ca="1" si="10"/>
        <v>388</v>
      </c>
      <c r="C388" s="56"/>
      <c r="D388" s="3"/>
      <c r="E388" s="3"/>
      <c r="F388" s="3" t="s">
        <v>251</v>
      </c>
      <c r="G388" s="57"/>
      <c r="H388" s="10">
        <v>0</v>
      </c>
      <c r="J388" s="4"/>
      <c r="K388" s="4"/>
      <c r="L388" s="4"/>
      <c r="M388" s="4"/>
      <c r="N388" s="4"/>
      <c r="O388" s="4"/>
      <c r="P388" s="4"/>
    </row>
    <row r="389" spans="1:16" ht="11.65" customHeight="1" x14ac:dyDescent="0.2">
      <c r="A389" s="5">
        <f t="shared" ca="1" si="10"/>
        <v>389</v>
      </c>
      <c r="C389" s="56"/>
      <c r="D389" s="3"/>
      <c r="E389" s="3"/>
      <c r="F389" s="3" t="s">
        <v>253</v>
      </c>
      <c r="G389" s="57"/>
      <c r="H389" s="10">
        <v>0</v>
      </c>
      <c r="J389" s="4"/>
      <c r="K389" s="4"/>
      <c r="L389" s="4"/>
      <c r="M389" s="4"/>
      <c r="N389" s="4"/>
      <c r="O389" s="4"/>
      <c r="P389" s="4"/>
    </row>
    <row r="390" spans="1:16" ht="11.65" customHeight="1" x14ac:dyDescent="0.2">
      <c r="A390" s="5">
        <f t="shared" ca="1" si="10"/>
        <v>390</v>
      </c>
      <c r="C390" s="56"/>
      <c r="D390" s="3"/>
      <c r="E390" s="3"/>
      <c r="F390" s="3" t="s">
        <v>24</v>
      </c>
      <c r="G390" s="57"/>
      <c r="H390" s="10">
        <v>128209627.69977002</v>
      </c>
      <c r="J390" s="4"/>
      <c r="K390" s="4"/>
      <c r="L390" s="4"/>
      <c r="M390" s="4"/>
      <c r="N390" s="4"/>
      <c r="O390" s="4"/>
      <c r="P390" s="4"/>
    </row>
    <row r="391" spans="1:16" ht="11.65" customHeight="1" x14ac:dyDescent="0.2">
      <c r="A391" s="5">
        <f t="shared" ca="1" si="10"/>
        <v>391</v>
      </c>
      <c r="C391" s="56"/>
      <c r="D391" s="3"/>
      <c r="E391" s="3"/>
      <c r="F391" s="3"/>
      <c r="G391" s="57" t="s">
        <v>32</v>
      </c>
      <c r="H391" s="12">
        <f>SUBTOTAL(9,H385:H390)</f>
        <v>128209627.69977002</v>
      </c>
      <c r="J391" s="4"/>
      <c r="K391" s="4"/>
      <c r="L391" s="4"/>
      <c r="M391" s="4"/>
      <c r="N391" s="4"/>
      <c r="O391" s="4"/>
      <c r="P391" s="4"/>
    </row>
    <row r="392" spans="1:16" ht="11.65" customHeight="1" x14ac:dyDescent="0.2">
      <c r="A392" s="5">
        <f t="shared" ca="1" si="10"/>
        <v>392</v>
      </c>
      <c r="C392" s="56"/>
      <c r="D392" s="3"/>
      <c r="E392" s="3"/>
      <c r="F392" s="3"/>
      <c r="G392" s="57"/>
      <c r="H392" s="2"/>
      <c r="J392" s="4"/>
      <c r="K392" s="4"/>
      <c r="L392" s="4"/>
      <c r="M392" s="4"/>
      <c r="N392" s="4"/>
      <c r="O392" s="4"/>
      <c r="P392" s="4"/>
    </row>
    <row r="393" spans="1:16" ht="11.65" customHeight="1" x14ac:dyDescent="0.2">
      <c r="A393" s="5">
        <f t="shared" ca="1" si="10"/>
        <v>393</v>
      </c>
      <c r="C393" s="56">
        <v>357</v>
      </c>
      <c r="D393" s="3" t="s">
        <v>76</v>
      </c>
      <c r="E393" s="3"/>
      <c r="F393" s="3"/>
      <c r="G393" s="57"/>
      <c r="H393" s="2"/>
      <c r="J393" s="4"/>
      <c r="K393" s="4"/>
      <c r="L393" s="4"/>
      <c r="M393" s="4"/>
      <c r="N393" s="4"/>
      <c r="O393" s="4"/>
      <c r="P393" s="4"/>
    </row>
    <row r="394" spans="1:16" ht="11.65" customHeight="1" x14ac:dyDescent="0.2">
      <c r="A394" s="5">
        <f t="shared" ca="1" si="10"/>
        <v>394</v>
      </c>
      <c r="C394" s="56"/>
      <c r="D394" s="3"/>
      <c r="E394" s="3"/>
      <c r="F394" s="3" t="s">
        <v>250</v>
      </c>
      <c r="G394" s="57"/>
      <c r="H394" s="10">
        <v>0</v>
      </c>
      <c r="J394" s="4"/>
      <c r="K394" s="4"/>
      <c r="L394" s="4"/>
      <c r="M394" s="4"/>
      <c r="N394" s="4"/>
      <c r="O394" s="4"/>
      <c r="P394" s="4"/>
    </row>
    <row r="395" spans="1:16" ht="11.65" customHeight="1" x14ac:dyDescent="0.2">
      <c r="A395" s="5">
        <f t="shared" ca="1" si="10"/>
        <v>395</v>
      </c>
      <c r="C395" s="56"/>
      <c r="D395" s="3"/>
      <c r="E395" s="3"/>
      <c r="F395" s="3" t="s">
        <v>254</v>
      </c>
      <c r="G395" s="57"/>
      <c r="H395" s="10">
        <v>0</v>
      </c>
      <c r="J395" s="4"/>
      <c r="K395" s="4"/>
      <c r="L395" s="4"/>
      <c r="M395" s="4"/>
      <c r="N395" s="4"/>
      <c r="O395" s="4"/>
      <c r="P395" s="4"/>
    </row>
    <row r="396" spans="1:16" ht="11.65" customHeight="1" x14ac:dyDescent="0.2">
      <c r="A396" s="5">
        <f t="shared" ca="1" si="10"/>
        <v>396</v>
      </c>
      <c r="C396" s="56"/>
      <c r="D396" s="3"/>
      <c r="E396" s="3"/>
      <c r="F396" s="3" t="s">
        <v>249</v>
      </c>
      <c r="G396" s="57"/>
      <c r="H396" s="10">
        <v>0</v>
      </c>
      <c r="J396" s="4"/>
      <c r="K396" s="4"/>
      <c r="L396" s="4"/>
      <c r="M396" s="4"/>
      <c r="N396" s="4"/>
      <c r="O396" s="4"/>
      <c r="P396" s="4"/>
    </row>
    <row r="397" spans="1:16" ht="11.65" customHeight="1" x14ac:dyDescent="0.2">
      <c r="A397" s="5">
        <f t="shared" ca="1" si="10"/>
        <v>397</v>
      </c>
      <c r="C397" s="56"/>
      <c r="D397" s="3"/>
      <c r="E397" s="3"/>
      <c r="F397" s="3" t="s">
        <v>251</v>
      </c>
      <c r="G397" s="57"/>
      <c r="H397" s="10">
        <v>0</v>
      </c>
      <c r="J397" s="4"/>
      <c r="K397" s="4"/>
      <c r="L397" s="4"/>
      <c r="M397" s="4"/>
      <c r="N397" s="4"/>
      <c r="O397" s="4"/>
      <c r="P397" s="4"/>
    </row>
    <row r="398" spans="1:16" ht="11.65" customHeight="1" x14ac:dyDescent="0.2">
      <c r="A398" s="5">
        <f t="shared" ca="1" si="10"/>
        <v>398</v>
      </c>
      <c r="C398" s="56"/>
      <c r="D398" s="3"/>
      <c r="E398" s="3"/>
      <c r="F398" s="3" t="s">
        <v>24</v>
      </c>
      <c r="G398" s="57"/>
      <c r="H398" s="10">
        <v>307820.06911299046</v>
      </c>
      <c r="J398" s="4"/>
      <c r="K398" s="4"/>
      <c r="L398" s="4"/>
      <c r="M398" s="4"/>
      <c r="N398" s="4"/>
      <c r="O398" s="4"/>
      <c r="P398" s="4"/>
    </row>
    <row r="399" spans="1:16" ht="11.65" customHeight="1" x14ac:dyDescent="0.2">
      <c r="A399" s="5">
        <f t="shared" ca="1" si="10"/>
        <v>399</v>
      </c>
      <c r="C399" s="56"/>
      <c r="D399" s="3"/>
      <c r="E399" s="3"/>
      <c r="F399" s="3"/>
      <c r="G399" s="57" t="s">
        <v>32</v>
      </c>
      <c r="H399" s="12">
        <f>SUBTOTAL(9,H393:H398)</f>
        <v>307820.06911299046</v>
      </c>
      <c r="J399" s="4"/>
      <c r="K399" s="4"/>
      <c r="L399" s="4"/>
      <c r="M399" s="4"/>
      <c r="N399" s="4"/>
      <c r="O399" s="4"/>
      <c r="P399" s="4"/>
    </row>
    <row r="400" spans="1:16" ht="11.65" customHeight="1" x14ac:dyDescent="0.2">
      <c r="A400" s="5">
        <f t="shared" ca="1" si="10"/>
        <v>400</v>
      </c>
      <c r="C400" s="56"/>
      <c r="D400" s="3"/>
      <c r="E400" s="3"/>
      <c r="F400" s="3"/>
      <c r="G400" s="57"/>
      <c r="H400" s="2"/>
      <c r="J400" s="4"/>
      <c r="K400" s="4"/>
      <c r="L400" s="4"/>
      <c r="M400" s="4"/>
      <c r="N400" s="4"/>
      <c r="O400" s="4"/>
      <c r="P400" s="4"/>
    </row>
    <row r="401" spans="1:16" ht="11.65" customHeight="1" x14ac:dyDescent="0.2">
      <c r="A401" s="5">
        <f t="shared" ca="1" si="10"/>
        <v>401</v>
      </c>
      <c r="C401" s="56">
        <v>358</v>
      </c>
      <c r="D401" s="3" t="s">
        <v>77</v>
      </c>
      <c r="E401" s="3"/>
      <c r="F401" s="3"/>
      <c r="G401" s="57"/>
      <c r="H401" s="2"/>
      <c r="J401" s="4"/>
      <c r="K401" s="4"/>
      <c r="L401" s="4"/>
      <c r="M401" s="4"/>
      <c r="N401" s="4"/>
      <c r="O401" s="4"/>
      <c r="P401" s="4"/>
    </row>
    <row r="402" spans="1:16" ht="11.65" customHeight="1" x14ac:dyDescent="0.2">
      <c r="A402" s="5">
        <f t="shared" ca="1" si="10"/>
        <v>402</v>
      </c>
      <c r="C402" s="56"/>
      <c r="D402" s="3"/>
      <c r="E402" s="3"/>
      <c r="F402" s="3" t="s">
        <v>250</v>
      </c>
      <c r="G402" s="57"/>
      <c r="H402" s="10">
        <v>0</v>
      </c>
      <c r="J402" s="4"/>
      <c r="K402" s="4"/>
      <c r="L402" s="4"/>
      <c r="M402" s="4"/>
      <c r="N402" s="4"/>
      <c r="O402" s="4"/>
      <c r="P402" s="4"/>
    </row>
    <row r="403" spans="1:16" ht="11.65" customHeight="1" x14ac:dyDescent="0.2">
      <c r="A403" s="5">
        <f t="shared" ca="1" si="10"/>
        <v>403</v>
      </c>
      <c r="C403" s="56"/>
      <c r="D403" s="3"/>
      <c r="E403" s="3"/>
      <c r="F403" s="3" t="s">
        <v>254</v>
      </c>
      <c r="G403" s="57"/>
      <c r="H403" s="10">
        <v>0</v>
      </c>
      <c r="J403" s="4"/>
      <c r="K403" s="4"/>
      <c r="L403" s="4"/>
      <c r="M403" s="4"/>
      <c r="N403" s="4"/>
      <c r="O403" s="4"/>
      <c r="P403" s="4"/>
    </row>
    <row r="404" spans="1:16" ht="11.65" customHeight="1" x14ac:dyDescent="0.2">
      <c r="A404" s="5">
        <f t="shared" ca="1" si="10"/>
        <v>404</v>
      </c>
      <c r="C404" s="56"/>
      <c r="D404" s="3"/>
      <c r="E404" s="3"/>
      <c r="F404" s="3" t="s">
        <v>249</v>
      </c>
      <c r="G404" s="57"/>
      <c r="H404" s="10">
        <v>0</v>
      </c>
      <c r="J404" s="4"/>
      <c r="K404" s="4"/>
      <c r="L404" s="4"/>
      <c r="M404" s="4"/>
      <c r="N404" s="4"/>
      <c r="O404" s="4"/>
      <c r="P404" s="4"/>
    </row>
    <row r="405" spans="1:16" ht="11.65" customHeight="1" x14ac:dyDescent="0.2">
      <c r="A405" s="5">
        <f t="shared" ca="1" si="10"/>
        <v>405</v>
      </c>
      <c r="C405" s="56"/>
      <c r="D405" s="3"/>
      <c r="E405" s="3"/>
      <c r="F405" s="3" t="s">
        <v>251</v>
      </c>
      <c r="G405" s="57"/>
      <c r="H405" s="10">
        <v>0</v>
      </c>
      <c r="J405" s="4"/>
      <c r="K405" s="4"/>
      <c r="L405" s="4"/>
      <c r="M405" s="4"/>
      <c r="N405" s="4"/>
      <c r="O405" s="4"/>
      <c r="P405" s="4"/>
    </row>
    <row r="406" spans="1:16" ht="11.65" customHeight="1" x14ac:dyDescent="0.2">
      <c r="A406" s="5">
        <f t="shared" ca="1" si="10"/>
        <v>406</v>
      </c>
      <c r="C406" s="56"/>
      <c r="D406" s="3"/>
      <c r="E406" s="3"/>
      <c r="F406" s="3" t="s">
        <v>24</v>
      </c>
      <c r="G406" s="57"/>
      <c r="H406" s="10">
        <v>724522.2462357732</v>
      </c>
      <c r="J406" s="4"/>
      <c r="K406" s="4"/>
      <c r="L406" s="4"/>
      <c r="M406" s="4"/>
      <c r="N406" s="4"/>
      <c r="O406" s="4"/>
      <c r="P406" s="4"/>
    </row>
    <row r="407" spans="1:16" ht="11.65" customHeight="1" x14ac:dyDescent="0.2">
      <c r="A407" s="5">
        <f t="shared" ca="1" si="10"/>
        <v>407</v>
      </c>
      <c r="C407" s="56"/>
      <c r="D407" s="3"/>
      <c r="E407" s="3"/>
      <c r="F407" s="3"/>
      <c r="G407" s="57" t="s">
        <v>32</v>
      </c>
      <c r="H407" s="12">
        <f>SUBTOTAL(9,H401:H406)</f>
        <v>724522.2462357732</v>
      </c>
      <c r="J407" s="4"/>
      <c r="K407" s="4"/>
      <c r="L407" s="4"/>
      <c r="M407" s="4"/>
      <c r="N407" s="4"/>
      <c r="O407" s="4"/>
      <c r="P407" s="4"/>
    </row>
    <row r="408" spans="1:16" ht="11.65" customHeight="1" x14ac:dyDescent="0.2">
      <c r="A408" s="5">
        <f t="shared" ca="1" si="10"/>
        <v>408</v>
      </c>
      <c r="C408" s="56"/>
      <c r="D408" s="3"/>
      <c r="E408" s="3"/>
      <c r="F408" s="3"/>
      <c r="G408" s="57"/>
      <c r="H408" s="2"/>
      <c r="J408" s="4"/>
      <c r="K408" s="4"/>
      <c r="L408" s="4"/>
      <c r="M408" s="4"/>
      <c r="N408" s="4"/>
      <c r="O408" s="4"/>
      <c r="P408" s="4"/>
    </row>
    <row r="409" spans="1:16" ht="11.65" customHeight="1" x14ac:dyDescent="0.2">
      <c r="A409" s="5">
        <f t="shared" ca="1" si="10"/>
        <v>409</v>
      </c>
      <c r="C409" s="56">
        <v>359</v>
      </c>
      <c r="D409" s="3" t="s">
        <v>78</v>
      </c>
      <c r="E409" s="3"/>
      <c r="F409" s="3"/>
      <c r="G409" s="57"/>
      <c r="H409" s="2"/>
      <c r="J409" s="4"/>
      <c r="K409" s="4"/>
      <c r="L409" s="4"/>
      <c r="M409" s="4"/>
      <c r="N409" s="4"/>
      <c r="O409" s="4"/>
      <c r="P409" s="4"/>
    </row>
    <row r="410" spans="1:16" ht="11.65" customHeight="1" x14ac:dyDescent="0.2">
      <c r="A410" s="5">
        <f t="shared" ca="1" si="10"/>
        <v>410</v>
      </c>
      <c r="C410" s="56"/>
      <c r="D410" s="3"/>
      <c r="E410" s="3"/>
      <c r="F410" s="3" t="s">
        <v>250</v>
      </c>
      <c r="G410" s="57"/>
      <c r="H410" s="10">
        <v>0</v>
      </c>
      <c r="J410" s="4"/>
      <c r="K410" s="4"/>
      <c r="L410" s="4"/>
      <c r="M410" s="4"/>
      <c r="N410" s="4"/>
      <c r="O410" s="4"/>
      <c r="P410" s="4"/>
    </row>
    <row r="411" spans="1:16" ht="11.65" customHeight="1" x14ac:dyDescent="0.2">
      <c r="A411" s="5">
        <f t="shared" ca="1" si="10"/>
        <v>411</v>
      </c>
      <c r="C411" s="56"/>
      <c r="D411" s="3"/>
      <c r="E411" s="3"/>
      <c r="F411" s="3" t="s">
        <v>253</v>
      </c>
      <c r="G411" s="57"/>
      <c r="H411" s="10">
        <v>0</v>
      </c>
      <c r="J411" s="4"/>
      <c r="K411" s="4"/>
      <c r="L411" s="4"/>
      <c r="M411" s="4"/>
      <c r="N411" s="4"/>
      <c r="O411" s="4"/>
      <c r="P411" s="4"/>
    </row>
    <row r="412" spans="1:16" ht="11.65" customHeight="1" x14ac:dyDescent="0.2">
      <c r="A412" s="5">
        <f t="shared" ca="1" si="10"/>
        <v>412</v>
      </c>
      <c r="C412" s="56"/>
      <c r="D412" s="3"/>
      <c r="E412" s="3"/>
      <c r="F412" s="3" t="s">
        <v>249</v>
      </c>
      <c r="G412" s="57"/>
      <c r="H412" s="10">
        <v>0</v>
      </c>
      <c r="J412" s="4"/>
      <c r="K412" s="4"/>
      <c r="L412" s="4"/>
      <c r="M412" s="4"/>
      <c r="N412" s="4"/>
      <c r="O412" s="4"/>
      <c r="P412" s="4"/>
    </row>
    <row r="413" spans="1:16" ht="11.65" customHeight="1" x14ac:dyDescent="0.2">
      <c r="A413" s="5">
        <f t="shared" ca="1" si="10"/>
        <v>413</v>
      </c>
      <c r="C413" s="56"/>
      <c r="D413" s="3"/>
      <c r="E413" s="3"/>
      <c r="F413" s="3" t="s">
        <v>251</v>
      </c>
      <c r="G413" s="57"/>
      <c r="H413" s="10">
        <v>0</v>
      </c>
      <c r="J413" s="4"/>
      <c r="K413" s="4"/>
      <c r="L413" s="4"/>
      <c r="M413" s="4"/>
      <c r="N413" s="4"/>
      <c r="O413" s="4"/>
      <c r="P413" s="4"/>
    </row>
    <row r="414" spans="1:16" ht="11.65" customHeight="1" x14ac:dyDescent="0.2">
      <c r="A414" s="5">
        <f t="shared" ca="1" si="10"/>
        <v>414</v>
      </c>
      <c r="C414" s="56"/>
      <c r="D414" s="3"/>
      <c r="E414" s="3"/>
      <c r="F414" s="3" t="s">
        <v>24</v>
      </c>
      <c r="G414" s="57"/>
      <c r="H414" s="10">
        <v>968740.73639459198</v>
      </c>
      <c r="J414" s="4"/>
      <c r="K414" s="4"/>
      <c r="L414" s="4"/>
      <c r="M414" s="4"/>
      <c r="N414" s="4"/>
      <c r="O414" s="4"/>
      <c r="P414" s="4"/>
    </row>
    <row r="415" spans="1:16" ht="11.65" customHeight="1" x14ac:dyDescent="0.2">
      <c r="A415" s="5">
        <f t="shared" ca="1" si="10"/>
        <v>415</v>
      </c>
      <c r="C415" s="56"/>
      <c r="D415" s="3"/>
      <c r="E415" s="3"/>
      <c r="F415" s="3"/>
      <c r="G415" s="57" t="s">
        <v>32</v>
      </c>
      <c r="H415" s="12">
        <f>SUBTOTAL(9,H409:H414)</f>
        <v>968740.73639459198</v>
      </c>
      <c r="J415" s="4"/>
      <c r="K415" s="4"/>
      <c r="L415" s="4"/>
      <c r="M415" s="4"/>
      <c r="N415" s="4"/>
      <c r="O415" s="4"/>
      <c r="P415" s="4"/>
    </row>
    <row r="416" spans="1:16" ht="11.65" customHeight="1" x14ac:dyDescent="0.2">
      <c r="A416" s="5">
        <f t="shared" ca="1" si="10"/>
        <v>416</v>
      </c>
      <c r="C416" s="56"/>
      <c r="D416" s="3"/>
      <c r="E416" s="3"/>
      <c r="F416" s="3"/>
      <c r="G416" s="57"/>
      <c r="H416" s="2"/>
      <c r="J416" s="4"/>
      <c r="K416" s="4"/>
      <c r="L416" s="4"/>
      <c r="M416" s="4"/>
      <c r="N416" s="4"/>
      <c r="O416" s="4"/>
      <c r="P416" s="4"/>
    </row>
    <row r="417" spans="1:16" ht="11.65" customHeight="1" x14ac:dyDescent="0.2">
      <c r="A417" s="5">
        <f t="shared" ca="1" si="10"/>
        <v>417</v>
      </c>
      <c r="C417" s="56" t="s">
        <v>79</v>
      </c>
      <c r="D417" s="3" t="s">
        <v>80</v>
      </c>
      <c r="E417" s="3"/>
      <c r="F417" s="3"/>
      <c r="G417" s="57"/>
      <c r="H417" s="2"/>
      <c r="J417" s="4"/>
      <c r="K417" s="4"/>
      <c r="L417" s="4"/>
      <c r="M417" s="4"/>
      <c r="N417" s="4"/>
      <c r="O417" s="4"/>
      <c r="P417" s="4"/>
    </row>
    <row r="418" spans="1:16" ht="11.65" customHeight="1" x14ac:dyDescent="0.2">
      <c r="A418" s="5">
        <f t="shared" ca="1" si="10"/>
        <v>418</v>
      </c>
      <c r="C418" s="56"/>
      <c r="D418" s="3"/>
      <c r="E418" s="3"/>
      <c r="F418" s="3" t="s">
        <v>24</v>
      </c>
      <c r="G418" s="57"/>
      <c r="H418" s="10">
        <v>26954301.433965299</v>
      </c>
      <c r="J418" s="4"/>
      <c r="K418" s="4"/>
      <c r="L418" s="4"/>
      <c r="M418" s="4"/>
      <c r="N418" s="4"/>
      <c r="O418" s="4"/>
      <c r="P418" s="4"/>
    </row>
    <row r="419" spans="1:16" ht="11.65" customHeight="1" x14ac:dyDescent="0.2">
      <c r="A419" s="5">
        <f t="shared" ca="1" si="10"/>
        <v>419</v>
      </c>
      <c r="C419" s="56"/>
      <c r="D419" s="3"/>
      <c r="E419" s="3"/>
      <c r="F419" s="3" t="s">
        <v>249</v>
      </c>
      <c r="G419" s="57"/>
      <c r="H419" s="10">
        <v>-27414.501720470027</v>
      </c>
      <c r="J419" s="4"/>
      <c r="K419" s="4"/>
      <c r="L419" s="4"/>
      <c r="M419" s="4"/>
      <c r="N419" s="4"/>
      <c r="O419" s="4"/>
      <c r="P419" s="4"/>
    </row>
    <row r="420" spans="1:16" ht="11.65" customHeight="1" x14ac:dyDescent="0.2">
      <c r="A420" s="5">
        <f t="shared" ca="1" si="10"/>
        <v>420</v>
      </c>
      <c r="C420" s="56"/>
      <c r="D420" s="3"/>
      <c r="E420" s="3"/>
      <c r="F420" s="3" t="s">
        <v>251</v>
      </c>
      <c r="G420" s="57"/>
      <c r="H420" s="10">
        <v>0</v>
      </c>
      <c r="J420" s="4"/>
      <c r="K420" s="4"/>
      <c r="L420" s="4"/>
      <c r="M420" s="4"/>
      <c r="N420" s="4"/>
      <c r="O420" s="4"/>
      <c r="P420" s="4"/>
    </row>
    <row r="421" spans="1:16" ht="11.65" customHeight="1" x14ac:dyDescent="0.2">
      <c r="A421" s="5">
        <f t="shared" ca="1" si="10"/>
        <v>421</v>
      </c>
      <c r="C421" s="56"/>
      <c r="D421" s="3"/>
      <c r="E421" s="3"/>
      <c r="F421" s="3"/>
      <c r="G421" s="57"/>
      <c r="H421" s="12">
        <f>SUBTOTAL(9,H417:H420)</f>
        <v>26926886.93224483</v>
      </c>
      <c r="J421" s="4"/>
      <c r="K421" s="4"/>
      <c r="L421" s="4"/>
      <c r="M421" s="4"/>
      <c r="N421" s="4"/>
      <c r="O421" s="4"/>
      <c r="P421" s="4"/>
    </row>
    <row r="422" spans="1:16" ht="11.65" customHeight="1" x14ac:dyDescent="0.2">
      <c r="A422" s="5">
        <f t="shared" ca="1" si="10"/>
        <v>422</v>
      </c>
      <c r="C422" s="56"/>
      <c r="D422" s="3"/>
      <c r="E422" s="3"/>
      <c r="F422" s="3"/>
      <c r="G422" s="57"/>
      <c r="H422" s="2"/>
      <c r="J422" s="4"/>
      <c r="K422" s="4"/>
      <c r="L422" s="4"/>
      <c r="M422" s="4"/>
      <c r="N422" s="4"/>
      <c r="O422" s="4"/>
      <c r="P422" s="4"/>
    </row>
    <row r="423" spans="1:16" ht="11.65" customHeight="1" x14ac:dyDescent="0.2">
      <c r="A423" s="5">
        <f t="shared" ca="1" si="10"/>
        <v>423</v>
      </c>
      <c r="C423" s="56" t="s">
        <v>81</v>
      </c>
      <c r="D423" s="3" t="s">
        <v>82</v>
      </c>
      <c r="E423" s="3"/>
      <c r="F423" s="3"/>
      <c r="G423" s="57"/>
      <c r="H423" s="2"/>
      <c r="J423" s="4"/>
      <c r="K423" s="4"/>
      <c r="L423" s="4"/>
      <c r="M423" s="4"/>
      <c r="N423" s="4"/>
      <c r="O423" s="4"/>
      <c r="P423" s="4"/>
    </row>
    <row r="424" spans="1:16" ht="11.65" customHeight="1" x14ac:dyDescent="0.2">
      <c r="A424" s="5">
        <f t="shared" ca="1" si="10"/>
        <v>424</v>
      </c>
      <c r="C424" s="56"/>
      <c r="D424" s="3"/>
      <c r="E424" s="3"/>
      <c r="F424" s="3" t="s">
        <v>24</v>
      </c>
      <c r="G424" s="57"/>
      <c r="H424" s="10">
        <v>0</v>
      </c>
      <c r="J424" s="4"/>
      <c r="K424" s="4"/>
      <c r="L424" s="4"/>
      <c r="M424" s="4"/>
      <c r="N424" s="4"/>
      <c r="O424" s="4"/>
      <c r="P424" s="4"/>
    </row>
    <row r="425" spans="1:16" ht="11.65" customHeight="1" x14ac:dyDescent="0.2">
      <c r="A425" s="5">
        <f t="shared" ca="1" si="10"/>
        <v>425</v>
      </c>
      <c r="C425" s="56"/>
      <c r="D425" s="3"/>
      <c r="E425" s="3"/>
      <c r="F425" s="3"/>
      <c r="G425" s="57"/>
      <c r="H425" s="12">
        <f>SUBTOTAL(9,H422:H424)</f>
        <v>0</v>
      </c>
      <c r="J425" s="4"/>
      <c r="K425" s="4"/>
      <c r="L425" s="4"/>
      <c r="M425" s="4"/>
      <c r="N425" s="4"/>
      <c r="O425" s="4"/>
      <c r="P425" s="4"/>
    </row>
    <row r="426" spans="1:16" ht="11.65" customHeight="1" x14ac:dyDescent="0.2">
      <c r="A426" s="5">
        <f t="shared" ca="1" si="10"/>
        <v>426</v>
      </c>
      <c r="C426" s="56"/>
      <c r="D426" s="3"/>
      <c r="E426" s="3"/>
      <c r="F426" s="3"/>
      <c r="G426" s="57"/>
      <c r="H426" s="2"/>
      <c r="J426" s="4"/>
      <c r="K426" s="11"/>
      <c r="L426" s="11"/>
      <c r="M426" s="11"/>
      <c r="N426" s="11"/>
      <c r="O426" s="11"/>
      <c r="P426" s="11"/>
    </row>
    <row r="427" spans="1:16" ht="11.65" customHeight="1" thickBot="1" x14ac:dyDescent="0.25">
      <c r="A427" s="5">
        <f t="shared" ca="1" si="10"/>
        <v>427</v>
      </c>
      <c r="C427" s="63" t="s">
        <v>83</v>
      </c>
      <c r="D427" s="3"/>
      <c r="E427" s="3"/>
      <c r="F427" s="3"/>
      <c r="G427" s="57" t="s">
        <v>32</v>
      </c>
      <c r="H427" s="13">
        <f>SUBTOTAL(9,H339:H426)</f>
        <v>631273177.74806178</v>
      </c>
      <c r="J427" s="4"/>
      <c r="K427" s="4"/>
      <c r="L427" s="4"/>
      <c r="M427" s="4"/>
      <c r="N427" s="4"/>
      <c r="O427" s="4"/>
      <c r="P427" s="4"/>
    </row>
    <row r="428" spans="1:16" ht="11.65" customHeight="1" thickTop="1" x14ac:dyDescent="0.2">
      <c r="A428" s="5">
        <f t="shared" ca="1" si="10"/>
        <v>428</v>
      </c>
      <c r="C428" s="56" t="s">
        <v>84</v>
      </c>
      <c r="D428" s="3"/>
      <c r="E428" s="3"/>
      <c r="F428" s="3"/>
      <c r="G428" s="57"/>
      <c r="H428" s="2"/>
      <c r="J428" s="4"/>
      <c r="K428" s="4"/>
      <c r="L428" s="4"/>
      <c r="M428" s="4"/>
      <c r="N428" s="4"/>
      <c r="O428" s="4"/>
      <c r="P428" s="4"/>
    </row>
    <row r="429" spans="1:16" ht="11.65" customHeight="1" x14ac:dyDescent="0.2">
      <c r="A429" s="5">
        <f t="shared" ca="1" si="10"/>
        <v>429</v>
      </c>
      <c r="C429" s="56"/>
      <c r="D429" s="3"/>
      <c r="E429" s="3" t="s">
        <v>253</v>
      </c>
      <c r="F429" s="3"/>
      <c r="G429" s="57"/>
      <c r="H429" s="10">
        <f>SUMIFS($H$339:$H$425,$F$339:$F$425,E429)</f>
        <v>0</v>
      </c>
      <c r="J429" s="4"/>
      <c r="K429" s="4"/>
      <c r="L429" s="4"/>
      <c r="M429" s="4"/>
      <c r="N429" s="4"/>
      <c r="O429" s="4"/>
      <c r="P429" s="4"/>
    </row>
    <row r="430" spans="1:16" ht="11.65" customHeight="1" x14ac:dyDescent="0.2">
      <c r="A430" s="5">
        <f t="shared" ca="1" si="10"/>
        <v>430</v>
      </c>
      <c r="C430" s="56"/>
      <c r="D430" s="3"/>
      <c r="E430" s="3" t="s">
        <v>256</v>
      </c>
      <c r="F430" s="3"/>
      <c r="G430" s="57"/>
      <c r="H430" s="10">
        <f>SUMIFS($H$339:$H$425,$F$339:$F$425,E430)</f>
        <v>0</v>
      </c>
      <c r="J430" s="4"/>
      <c r="K430" s="4"/>
      <c r="L430" s="4"/>
      <c r="M430" s="4"/>
      <c r="N430" s="4"/>
      <c r="O430" s="4"/>
      <c r="P430" s="4"/>
    </row>
    <row r="431" spans="1:16" ht="11.65" customHeight="1" x14ac:dyDescent="0.2">
      <c r="A431" s="5">
        <f t="shared" ca="1" si="10"/>
        <v>431</v>
      </c>
      <c r="C431" s="56"/>
      <c r="D431" s="3"/>
      <c r="E431" s="3" t="s">
        <v>249</v>
      </c>
      <c r="F431" s="3"/>
      <c r="G431" s="57"/>
      <c r="H431" s="10">
        <f>SUMIFS($H$339:$H$425,$F$339:$F$425,E431)</f>
        <v>409183.72416548838</v>
      </c>
      <c r="J431" s="4"/>
      <c r="K431" s="4"/>
      <c r="L431" s="4"/>
      <c r="M431" s="4"/>
      <c r="N431" s="4"/>
      <c r="O431" s="4"/>
      <c r="P431" s="4"/>
    </row>
    <row r="432" spans="1:16" ht="11.65" customHeight="1" x14ac:dyDescent="0.2">
      <c r="A432" s="5">
        <f t="shared" ca="1" si="10"/>
        <v>432</v>
      </c>
      <c r="C432" s="56"/>
      <c r="D432" s="3"/>
      <c r="E432" s="3" t="s">
        <v>251</v>
      </c>
      <c r="F432" s="3"/>
      <c r="G432" s="57"/>
      <c r="H432" s="10">
        <f>SUMIFS($H$339:$H$425,$F$339:$F$425,E432)</f>
        <v>0</v>
      </c>
      <c r="J432" s="4"/>
      <c r="K432" s="4"/>
      <c r="L432" s="4"/>
      <c r="M432" s="4"/>
      <c r="N432" s="4"/>
      <c r="O432" s="4"/>
      <c r="P432" s="4"/>
    </row>
    <row r="433" spans="1:16" ht="11.65" customHeight="1" x14ac:dyDescent="0.2">
      <c r="A433" s="5">
        <f t="shared" ca="1" si="10"/>
        <v>433</v>
      </c>
      <c r="C433" s="56"/>
      <c r="D433" s="3"/>
      <c r="E433" s="58" t="s">
        <v>24</v>
      </c>
      <c r="F433" s="3"/>
      <c r="G433" s="57"/>
      <c r="H433" s="10">
        <f>SUMIFS($H$339:$H$425,$F$339:$F$425,E433)</f>
        <v>630863994.02389622</v>
      </c>
      <c r="J433" s="4"/>
      <c r="K433" s="4"/>
      <c r="L433" s="4"/>
      <c r="M433" s="4"/>
      <c r="N433" s="4"/>
      <c r="O433" s="4"/>
      <c r="P433" s="4"/>
    </row>
    <row r="434" spans="1:16" ht="11.65" customHeight="1" thickBot="1" x14ac:dyDescent="0.25">
      <c r="A434" s="5">
        <f t="shared" ca="1" si="10"/>
        <v>434</v>
      </c>
      <c r="C434" s="56" t="s">
        <v>85</v>
      </c>
      <c r="D434" s="3"/>
      <c r="E434" s="3"/>
      <c r="F434" s="3"/>
      <c r="G434" s="57" t="s">
        <v>32</v>
      </c>
      <c r="H434" s="19">
        <f>SUM(H429:H433)</f>
        <v>631273177.74806166</v>
      </c>
      <c r="J434" s="4"/>
      <c r="K434" s="4"/>
      <c r="L434" s="4"/>
      <c r="M434" s="4"/>
      <c r="N434" s="4"/>
      <c r="O434" s="4"/>
      <c r="P434" s="4"/>
    </row>
    <row r="435" spans="1:16" ht="11.65" customHeight="1" thickTop="1" x14ac:dyDescent="0.2">
      <c r="A435" s="5">
        <f t="shared" ca="1" si="10"/>
        <v>435</v>
      </c>
      <c r="C435" s="56">
        <v>360</v>
      </c>
      <c r="D435" s="3" t="s">
        <v>31</v>
      </c>
      <c r="E435" s="3"/>
      <c r="F435" s="3"/>
      <c r="G435" s="57"/>
      <c r="H435" s="2"/>
      <c r="J435" s="4"/>
      <c r="K435" s="4"/>
      <c r="L435" s="4"/>
      <c r="M435" s="4"/>
      <c r="N435" s="4"/>
      <c r="O435" s="4"/>
      <c r="P435" s="4"/>
    </row>
    <row r="436" spans="1:16" ht="11.65" customHeight="1" x14ac:dyDescent="0.2">
      <c r="A436" s="5">
        <f t="shared" ca="1" si="10"/>
        <v>436</v>
      </c>
      <c r="C436" s="56"/>
      <c r="D436" s="3"/>
      <c r="E436" s="3"/>
      <c r="F436" s="3" t="s">
        <v>193</v>
      </c>
      <c r="G436" s="57"/>
      <c r="H436" s="10">
        <v>1888167.58</v>
      </c>
      <c r="J436" s="4"/>
      <c r="K436" s="4"/>
      <c r="L436" s="4"/>
      <c r="M436" s="4"/>
      <c r="N436" s="4"/>
      <c r="O436" s="4"/>
      <c r="P436" s="4"/>
    </row>
    <row r="437" spans="1:16" ht="11.65" customHeight="1" x14ac:dyDescent="0.2">
      <c r="A437" s="5">
        <f t="shared" ca="1" si="10"/>
        <v>437</v>
      </c>
      <c r="C437" s="56"/>
      <c r="D437" s="3"/>
      <c r="E437" s="3"/>
      <c r="F437" s="3"/>
      <c r="G437" s="57" t="s">
        <v>32</v>
      </c>
      <c r="H437" s="12">
        <f>SUBTOTAL(9,H436)</f>
        <v>1888167.58</v>
      </c>
      <c r="J437" s="4"/>
      <c r="K437" s="4"/>
      <c r="L437" s="4"/>
      <c r="M437" s="4"/>
      <c r="N437" s="4"/>
      <c r="O437" s="4"/>
      <c r="P437" s="4"/>
    </row>
    <row r="438" spans="1:16" ht="11.65" customHeight="1" x14ac:dyDescent="0.2">
      <c r="A438" s="5">
        <f t="shared" ca="1" si="10"/>
        <v>438</v>
      </c>
      <c r="C438" s="56"/>
      <c r="D438" s="3"/>
      <c r="E438" s="3"/>
      <c r="F438" s="3"/>
      <c r="G438" s="57"/>
      <c r="H438" s="2"/>
      <c r="J438" s="4"/>
      <c r="K438" s="4"/>
      <c r="L438" s="4"/>
      <c r="M438" s="4"/>
      <c r="N438" s="4"/>
      <c r="O438" s="4"/>
      <c r="P438" s="4"/>
    </row>
    <row r="439" spans="1:16" ht="11.65" customHeight="1" x14ac:dyDescent="0.2">
      <c r="A439" s="5">
        <f t="shared" ca="1" si="10"/>
        <v>439</v>
      </c>
      <c r="C439" s="56">
        <v>361</v>
      </c>
      <c r="D439" s="3" t="s">
        <v>33</v>
      </c>
      <c r="E439" s="3"/>
      <c r="F439" s="3"/>
      <c r="G439" s="57"/>
      <c r="H439" s="2"/>
      <c r="J439" s="4"/>
      <c r="K439" s="4"/>
      <c r="L439" s="4"/>
      <c r="M439" s="4"/>
      <c r="N439" s="4"/>
      <c r="O439" s="4"/>
      <c r="P439" s="4"/>
    </row>
    <row r="440" spans="1:16" ht="11.65" customHeight="1" x14ac:dyDescent="0.2">
      <c r="A440" s="5">
        <f t="shared" ca="1" si="10"/>
        <v>440</v>
      </c>
      <c r="C440" s="56"/>
      <c r="D440" s="3"/>
      <c r="E440" s="3"/>
      <c r="F440" s="3" t="s">
        <v>193</v>
      </c>
      <c r="G440" s="57"/>
      <c r="H440" s="10">
        <v>8478263.9399999995</v>
      </c>
      <c r="J440" s="4"/>
      <c r="K440" s="4"/>
      <c r="L440" s="4"/>
      <c r="M440" s="4"/>
      <c r="N440" s="4"/>
      <c r="O440" s="4"/>
      <c r="P440" s="4"/>
    </row>
    <row r="441" spans="1:16" ht="11.65" customHeight="1" x14ac:dyDescent="0.2">
      <c r="A441" s="5">
        <f t="shared" ca="1" si="10"/>
        <v>441</v>
      </c>
      <c r="C441" s="56"/>
      <c r="D441" s="3"/>
      <c r="E441" s="3"/>
      <c r="F441" s="3"/>
      <c r="G441" s="57" t="s">
        <v>32</v>
      </c>
      <c r="H441" s="12">
        <f>SUBTOTAL(9,H440)</f>
        <v>8478263.9399999995</v>
      </c>
      <c r="J441" s="4"/>
      <c r="K441" s="4"/>
      <c r="L441" s="4"/>
      <c r="M441" s="4"/>
      <c r="N441" s="4"/>
      <c r="O441" s="4"/>
      <c r="P441" s="4"/>
    </row>
    <row r="442" spans="1:16" ht="11.65" customHeight="1" x14ac:dyDescent="0.2">
      <c r="A442" s="5">
        <f t="shared" ca="1" si="10"/>
        <v>442</v>
      </c>
      <c r="C442" s="56"/>
      <c r="D442" s="3"/>
      <c r="E442" s="3"/>
      <c r="F442" s="3"/>
      <c r="G442" s="57"/>
      <c r="H442" s="2"/>
      <c r="J442" s="4"/>
      <c r="K442" s="4"/>
      <c r="L442" s="4"/>
      <c r="M442" s="4"/>
      <c r="N442" s="4"/>
      <c r="O442" s="4"/>
      <c r="P442" s="4"/>
    </row>
    <row r="443" spans="1:16" ht="11.65" customHeight="1" x14ac:dyDescent="0.2">
      <c r="A443" s="5">
        <f t="shared" ca="1" si="10"/>
        <v>443</v>
      </c>
      <c r="C443" s="56">
        <v>362</v>
      </c>
      <c r="D443" s="3" t="s">
        <v>25</v>
      </c>
      <c r="E443" s="3"/>
      <c r="F443" s="3"/>
      <c r="G443" s="57"/>
      <c r="H443" s="2"/>
      <c r="J443" s="4"/>
      <c r="K443" s="4"/>
      <c r="L443" s="4"/>
      <c r="M443" s="4"/>
      <c r="N443" s="4"/>
      <c r="O443" s="4"/>
      <c r="P443" s="4"/>
    </row>
    <row r="444" spans="1:16" ht="11.65" customHeight="1" x14ac:dyDescent="0.2">
      <c r="A444" s="5">
        <f t="shared" ca="1" si="10"/>
        <v>444</v>
      </c>
      <c r="C444" s="56"/>
      <c r="D444" s="3"/>
      <c r="E444" s="3"/>
      <c r="F444" s="3" t="s">
        <v>193</v>
      </c>
      <c r="G444" s="57"/>
      <c r="H444" s="10">
        <v>86302439.420000002</v>
      </c>
      <c r="J444" s="4"/>
      <c r="K444" s="4"/>
      <c r="L444" s="4"/>
      <c r="M444" s="4"/>
      <c r="N444" s="4"/>
      <c r="O444" s="4"/>
      <c r="P444" s="4"/>
    </row>
    <row r="445" spans="1:16" ht="11.65" customHeight="1" x14ac:dyDescent="0.2">
      <c r="A445" s="5">
        <f t="shared" ca="1" si="10"/>
        <v>445</v>
      </c>
      <c r="C445" s="56"/>
      <c r="D445" s="3"/>
      <c r="E445" s="3"/>
      <c r="F445" s="3"/>
      <c r="G445" s="57" t="s">
        <v>32</v>
      </c>
      <c r="H445" s="12">
        <f>SUBTOTAL(9,H444)</f>
        <v>86302439.420000002</v>
      </c>
      <c r="J445" s="4"/>
      <c r="K445" s="4"/>
      <c r="L445" s="4"/>
      <c r="M445" s="4"/>
      <c r="N445" s="4"/>
      <c r="O445" s="4"/>
      <c r="P445" s="4"/>
    </row>
    <row r="446" spans="1:16" ht="11.65" customHeight="1" x14ac:dyDescent="0.2">
      <c r="A446" s="5">
        <f t="shared" ref="A446:A509" ca="1" si="11">OFFSET(A446,-1,)+1</f>
        <v>446</v>
      </c>
      <c r="C446" s="56"/>
      <c r="D446" s="3"/>
      <c r="E446" s="3"/>
      <c r="F446" s="3"/>
      <c r="G446" s="57"/>
      <c r="H446" s="2"/>
      <c r="J446" s="4"/>
      <c r="K446" s="4"/>
      <c r="L446" s="4"/>
      <c r="M446" s="4"/>
      <c r="N446" s="4"/>
      <c r="O446" s="4"/>
      <c r="P446" s="4"/>
    </row>
    <row r="447" spans="1:16" ht="11.65" customHeight="1" x14ac:dyDescent="0.2">
      <c r="A447" s="5">
        <f t="shared" ca="1" si="11"/>
        <v>447</v>
      </c>
      <c r="C447" s="56">
        <v>363</v>
      </c>
      <c r="D447" s="3" t="s">
        <v>26</v>
      </c>
      <c r="E447" s="3"/>
      <c r="F447" s="3"/>
      <c r="G447" s="57"/>
      <c r="H447" s="2"/>
      <c r="J447" s="4"/>
      <c r="K447" s="4"/>
      <c r="L447" s="4"/>
      <c r="M447" s="4"/>
      <c r="N447" s="4"/>
      <c r="O447" s="4"/>
      <c r="P447" s="4"/>
    </row>
    <row r="448" spans="1:16" ht="11.65" customHeight="1" x14ac:dyDescent="0.2">
      <c r="A448" s="5">
        <f t="shared" ca="1" si="11"/>
        <v>448</v>
      </c>
      <c r="C448" s="56"/>
      <c r="D448" s="3"/>
      <c r="E448" s="3"/>
      <c r="F448" s="3" t="s">
        <v>193</v>
      </c>
      <c r="G448" s="57"/>
      <c r="H448" s="10">
        <v>0</v>
      </c>
      <c r="J448" s="4"/>
      <c r="K448" s="4"/>
      <c r="L448" s="4"/>
      <c r="M448" s="4"/>
      <c r="N448" s="4"/>
      <c r="O448" s="4"/>
      <c r="P448" s="4"/>
    </row>
    <row r="449" spans="1:16" ht="11.65" customHeight="1" x14ac:dyDescent="0.2">
      <c r="A449" s="5">
        <f t="shared" ca="1" si="11"/>
        <v>449</v>
      </c>
      <c r="C449" s="56"/>
      <c r="D449" s="3"/>
      <c r="E449" s="3"/>
      <c r="F449" s="3"/>
      <c r="G449" s="57" t="s">
        <v>32</v>
      </c>
      <c r="H449" s="12">
        <f>SUBTOTAL(9,H448)</f>
        <v>0</v>
      </c>
      <c r="J449" s="4"/>
      <c r="K449" s="4"/>
      <c r="L449" s="4"/>
      <c r="M449" s="4"/>
      <c r="N449" s="4"/>
      <c r="O449" s="4"/>
      <c r="P449" s="4"/>
    </row>
    <row r="450" spans="1:16" ht="11.65" customHeight="1" x14ac:dyDescent="0.2">
      <c r="A450" s="5">
        <f t="shared" ca="1" si="11"/>
        <v>450</v>
      </c>
      <c r="C450" s="56"/>
      <c r="D450" s="3"/>
      <c r="E450" s="3"/>
      <c r="F450" s="3"/>
      <c r="G450" s="57"/>
      <c r="H450" s="2"/>
      <c r="J450" s="4"/>
      <c r="K450" s="4"/>
      <c r="L450" s="4"/>
      <c r="M450" s="4"/>
      <c r="N450" s="4"/>
      <c r="O450" s="4"/>
      <c r="P450" s="4"/>
    </row>
    <row r="451" spans="1:16" ht="11.65" customHeight="1" x14ac:dyDescent="0.2">
      <c r="A451" s="5">
        <f t="shared" ca="1" si="11"/>
        <v>451</v>
      </c>
      <c r="C451" s="56">
        <v>364</v>
      </c>
      <c r="D451" s="3" t="s">
        <v>86</v>
      </c>
      <c r="E451" s="3"/>
      <c r="F451" s="3"/>
      <c r="G451" s="57"/>
      <c r="H451" s="2"/>
      <c r="J451" s="4"/>
      <c r="K451" s="4"/>
      <c r="L451" s="4"/>
      <c r="M451" s="4"/>
      <c r="N451" s="4"/>
      <c r="O451" s="4"/>
      <c r="P451" s="4"/>
    </row>
    <row r="452" spans="1:16" ht="11.65" customHeight="1" x14ac:dyDescent="0.2">
      <c r="A452" s="5">
        <f t="shared" ca="1" si="11"/>
        <v>452</v>
      </c>
      <c r="C452" s="56"/>
      <c r="D452" s="3"/>
      <c r="E452" s="3"/>
      <c r="F452" s="3" t="s">
        <v>193</v>
      </c>
      <c r="G452" s="57"/>
      <c r="H452" s="10">
        <v>121862720.77</v>
      </c>
      <c r="J452" s="4"/>
      <c r="K452" s="4"/>
      <c r="L452" s="4"/>
      <c r="M452" s="4"/>
      <c r="N452" s="4"/>
      <c r="O452" s="4"/>
      <c r="P452" s="4"/>
    </row>
    <row r="453" spans="1:16" ht="11.65" customHeight="1" x14ac:dyDescent="0.2">
      <c r="A453" s="5">
        <f t="shared" ca="1" si="11"/>
        <v>453</v>
      </c>
      <c r="C453" s="56"/>
      <c r="D453" s="3"/>
      <c r="E453" s="3"/>
      <c r="F453" s="3"/>
      <c r="G453" s="57" t="s">
        <v>32</v>
      </c>
      <c r="H453" s="12">
        <f>SUBTOTAL(9,H452)</f>
        <v>121862720.77</v>
      </c>
      <c r="J453" s="4"/>
      <c r="K453" s="4"/>
      <c r="L453" s="4"/>
      <c r="M453" s="4"/>
      <c r="N453" s="4"/>
      <c r="O453" s="4"/>
      <c r="P453" s="4"/>
    </row>
    <row r="454" spans="1:16" ht="11.65" customHeight="1" x14ac:dyDescent="0.2">
      <c r="A454" s="5">
        <f t="shared" ca="1" si="11"/>
        <v>454</v>
      </c>
      <c r="C454" s="56"/>
      <c r="D454" s="3"/>
      <c r="E454" s="3"/>
      <c r="F454" s="3"/>
      <c r="G454" s="57"/>
      <c r="H454" s="2"/>
      <c r="J454" s="4"/>
      <c r="K454" s="4"/>
      <c r="L454" s="4"/>
      <c r="M454" s="4"/>
      <c r="N454" s="4"/>
      <c r="O454" s="4"/>
      <c r="P454" s="4"/>
    </row>
    <row r="455" spans="1:16" ht="11.65" customHeight="1" x14ac:dyDescent="0.2">
      <c r="A455" s="5">
        <f t="shared" ca="1" si="11"/>
        <v>455</v>
      </c>
      <c r="C455" s="56">
        <v>365</v>
      </c>
      <c r="D455" s="3" t="s">
        <v>87</v>
      </c>
      <c r="E455" s="3"/>
      <c r="F455" s="3"/>
      <c r="G455" s="57"/>
      <c r="H455" s="2"/>
      <c r="J455" s="4"/>
      <c r="K455" s="4"/>
      <c r="L455" s="4"/>
      <c r="M455" s="4"/>
      <c r="N455" s="4"/>
      <c r="O455" s="4"/>
      <c r="P455" s="4"/>
    </row>
    <row r="456" spans="1:16" ht="11.65" customHeight="1" x14ac:dyDescent="0.2">
      <c r="A456" s="5">
        <f t="shared" ca="1" si="11"/>
        <v>456</v>
      </c>
      <c r="C456" s="56"/>
      <c r="D456" s="3"/>
      <c r="E456" s="3"/>
      <c r="F456" s="3" t="s">
        <v>193</v>
      </c>
      <c r="G456" s="57"/>
      <c r="H456" s="10">
        <v>86257166.769999996</v>
      </c>
      <c r="J456" s="4"/>
      <c r="K456" s="4"/>
      <c r="L456" s="4"/>
      <c r="M456" s="4"/>
      <c r="N456" s="4"/>
      <c r="O456" s="4"/>
      <c r="P456" s="4"/>
    </row>
    <row r="457" spans="1:16" ht="11.65" customHeight="1" x14ac:dyDescent="0.2">
      <c r="A457" s="5">
        <f t="shared" ca="1" si="11"/>
        <v>457</v>
      </c>
      <c r="C457" s="56"/>
      <c r="D457" s="3"/>
      <c r="E457" s="3"/>
      <c r="F457" s="3"/>
      <c r="G457" s="57" t="s">
        <v>32</v>
      </c>
      <c r="H457" s="12">
        <f>SUBTOTAL(9,H456)</f>
        <v>86257166.769999996</v>
      </c>
      <c r="J457" s="4"/>
      <c r="K457" s="4"/>
      <c r="L457" s="4"/>
      <c r="M457" s="4"/>
      <c r="N457" s="4"/>
      <c r="O457" s="4"/>
      <c r="P457" s="4"/>
    </row>
    <row r="458" spans="1:16" ht="11.65" customHeight="1" x14ac:dyDescent="0.2">
      <c r="A458" s="5">
        <f t="shared" ca="1" si="11"/>
        <v>458</v>
      </c>
      <c r="C458" s="56"/>
      <c r="D458" s="3"/>
      <c r="E458" s="3"/>
      <c r="F458" s="3"/>
      <c r="G458" s="57"/>
      <c r="H458" s="2"/>
      <c r="J458" s="4"/>
      <c r="K458" s="4"/>
      <c r="L458" s="4"/>
      <c r="M458" s="4"/>
      <c r="N458" s="4"/>
      <c r="O458" s="4"/>
      <c r="P458" s="4"/>
    </row>
    <row r="459" spans="1:16" ht="11.65" customHeight="1" x14ac:dyDescent="0.2">
      <c r="A459" s="5">
        <f t="shared" ca="1" si="11"/>
        <v>459</v>
      </c>
      <c r="C459" s="56">
        <v>366</v>
      </c>
      <c r="D459" s="3" t="s">
        <v>76</v>
      </c>
      <c r="E459" s="3"/>
      <c r="F459" s="3"/>
      <c r="G459" s="57"/>
      <c r="H459" s="2"/>
      <c r="J459" s="4"/>
      <c r="K459" s="4"/>
      <c r="L459" s="4"/>
      <c r="M459" s="4"/>
      <c r="N459" s="4"/>
      <c r="O459" s="4"/>
      <c r="P459" s="4"/>
    </row>
    <row r="460" spans="1:16" ht="11.65" customHeight="1" x14ac:dyDescent="0.2">
      <c r="A460" s="5">
        <f t="shared" ca="1" si="11"/>
        <v>460</v>
      </c>
      <c r="C460" s="56"/>
      <c r="D460" s="3"/>
      <c r="E460" s="3"/>
      <c r="F460" s="3" t="s">
        <v>193</v>
      </c>
      <c r="G460" s="57"/>
      <c r="H460" s="10">
        <v>22397469.829999998</v>
      </c>
      <c r="J460" s="4"/>
      <c r="K460" s="4"/>
      <c r="L460" s="4"/>
      <c r="M460" s="4"/>
      <c r="N460" s="4"/>
      <c r="O460" s="4"/>
      <c r="P460" s="4"/>
    </row>
    <row r="461" spans="1:16" ht="11.65" customHeight="1" x14ac:dyDescent="0.2">
      <c r="A461" s="5">
        <f t="shared" ca="1" si="11"/>
        <v>461</v>
      </c>
      <c r="C461" s="56"/>
      <c r="D461" s="3"/>
      <c r="E461" s="3"/>
      <c r="F461" s="3"/>
      <c r="G461" s="57" t="s">
        <v>32</v>
      </c>
      <c r="H461" s="12">
        <f>SUBTOTAL(9,H460)</f>
        <v>22397469.829999998</v>
      </c>
      <c r="J461" s="4"/>
      <c r="K461" s="4"/>
      <c r="L461" s="4"/>
      <c r="M461" s="4"/>
      <c r="N461" s="4"/>
      <c r="O461" s="4"/>
      <c r="P461" s="4"/>
    </row>
    <row r="462" spans="1:16" ht="11.65" customHeight="1" x14ac:dyDescent="0.2">
      <c r="A462" s="5">
        <f t="shared" ca="1" si="11"/>
        <v>462</v>
      </c>
      <c r="C462" s="56"/>
      <c r="D462" s="3"/>
      <c r="E462" s="3"/>
      <c r="F462" s="3"/>
      <c r="G462" s="57"/>
      <c r="H462" s="2"/>
      <c r="J462" s="4"/>
      <c r="K462" s="4"/>
      <c r="L462" s="4"/>
      <c r="M462" s="4"/>
      <c r="N462" s="4"/>
      <c r="O462" s="4"/>
      <c r="P462" s="4"/>
    </row>
    <row r="463" spans="1:16" ht="11.65" customHeight="1" x14ac:dyDescent="0.2">
      <c r="A463" s="5">
        <f t="shared" ca="1" si="11"/>
        <v>463</v>
      </c>
      <c r="C463" s="56"/>
      <c r="D463" s="3"/>
      <c r="E463" s="3"/>
      <c r="F463" s="3"/>
      <c r="G463" s="57"/>
      <c r="H463" s="2"/>
      <c r="J463" s="4"/>
      <c r="K463" s="15"/>
      <c r="L463" s="15"/>
      <c r="M463" s="15"/>
      <c r="N463" s="15"/>
      <c r="O463" s="15"/>
      <c r="P463" s="15"/>
    </row>
    <row r="464" spans="1:16" ht="11.65" customHeight="1" x14ac:dyDescent="0.2">
      <c r="A464" s="5">
        <f t="shared" ca="1" si="11"/>
        <v>464</v>
      </c>
      <c r="C464" s="56"/>
      <c r="D464" s="3"/>
      <c r="E464" s="58"/>
      <c r="F464" s="3"/>
      <c r="G464" s="57"/>
      <c r="H464" s="14"/>
      <c r="J464" s="4"/>
      <c r="K464" s="17"/>
      <c r="L464" s="17"/>
      <c r="M464" s="17"/>
      <c r="N464" s="17"/>
      <c r="O464" s="17"/>
      <c r="P464" s="17"/>
    </row>
    <row r="465" spans="1:16" ht="11.65" customHeight="1" x14ac:dyDescent="0.2">
      <c r="A465" s="5">
        <f t="shared" ca="1" si="11"/>
        <v>465</v>
      </c>
      <c r="C465" s="59"/>
      <c r="D465" s="60"/>
      <c r="E465" s="61"/>
      <c r="F465" s="60"/>
      <c r="G465" s="62"/>
      <c r="H465" s="16"/>
      <c r="J465" s="4"/>
      <c r="K465" s="4"/>
      <c r="L465" s="4"/>
      <c r="M465" s="4"/>
      <c r="N465" s="4"/>
      <c r="O465" s="4"/>
      <c r="P465" s="4"/>
    </row>
    <row r="466" spans="1:16" ht="11.65" customHeight="1" x14ac:dyDescent="0.2">
      <c r="A466" s="5">
        <f t="shared" ca="1" si="11"/>
        <v>466</v>
      </c>
      <c r="C466" s="56">
        <v>367</v>
      </c>
      <c r="D466" s="3" t="s">
        <v>77</v>
      </c>
      <c r="E466" s="3"/>
      <c r="F466" s="3"/>
      <c r="G466" s="57"/>
      <c r="H466" s="2"/>
      <c r="J466" s="4"/>
      <c r="K466" s="4"/>
      <c r="L466" s="4"/>
      <c r="M466" s="4"/>
      <c r="N466" s="4"/>
      <c r="O466" s="4"/>
      <c r="P466" s="4"/>
    </row>
    <row r="467" spans="1:16" ht="11.65" customHeight="1" x14ac:dyDescent="0.2">
      <c r="A467" s="5">
        <f t="shared" ca="1" si="11"/>
        <v>467</v>
      </c>
      <c r="C467" s="56"/>
      <c r="D467" s="3"/>
      <c r="E467" s="3"/>
      <c r="F467" s="3" t="s">
        <v>193</v>
      </c>
      <c r="G467" s="57"/>
      <c r="H467" s="10">
        <v>34806175.659999996</v>
      </c>
      <c r="J467" s="4"/>
      <c r="K467" s="4"/>
      <c r="L467" s="4"/>
      <c r="M467" s="4"/>
      <c r="N467" s="4"/>
      <c r="O467" s="4"/>
      <c r="P467" s="4"/>
    </row>
    <row r="468" spans="1:16" ht="11.65" customHeight="1" x14ac:dyDescent="0.2">
      <c r="A468" s="5">
        <f t="shared" ca="1" si="11"/>
        <v>468</v>
      </c>
      <c r="C468" s="56"/>
      <c r="D468" s="3"/>
      <c r="E468" s="3"/>
      <c r="F468" s="3"/>
      <c r="G468" s="57" t="s">
        <v>32</v>
      </c>
      <c r="H468" s="12">
        <f>SUBTOTAL(9,H467)</f>
        <v>34806175.659999996</v>
      </c>
      <c r="J468" s="4"/>
      <c r="K468" s="4"/>
      <c r="L468" s="4"/>
      <c r="M468" s="4"/>
      <c r="N468" s="4"/>
      <c r="O468" s="4"/>
      <c r="P468" s="4"/>
    </row>
    <row r="469" spans="1:16" ht="11.65" customHeight="1" x14ac:dyDescent="0.2">
      <c r="A469" s="5">
        <f t="shared" ca="1" si="11"/>
        <v>469</v>
      </c>
      <c r="C469" s="56"/>
      <c r="D469" s="3"/>
      <c r="E469" s="3"/>
      <c r="F469" s="3"/>
      <c r="G469" s="57"/>
      <c r="H469" s="2"/>
      <c r="J469" s="4"/>
      <c r="K469" s="4"/>
      <c r="L469" s="4"/>
      <c r="M469" s="4"/>
      <c r="N469" s="4"/>
      <c r="O469" s="4"/>
      <c r="P469" s="4"/>
    </row>
    <row r="470" spans="1:16" ht="11.65" customHeight="1" x14ac:dyDescent="0.2">
      <c r="A470" s="5">
        <f t="shared" ca="1" si="11"/>
        <v>470</v>
      </c>
      <c r="C470" s="56">
        <v>368</v>
      </c>
      <c r="D470" s="3" t="s">
        <v>88</v>
      </c>
      <c r="E470" s="3"/>
      <c r="F470" s="3"/>
      <c r="G470" s="57"/>
      <c r="H470" s="2"/>
      <c r="J470" s="4"/>
      <c r="K470" s="4"/>
      <c r="L470" s="4"/>
      <c r="M470" s="4"/>
      <c r="N470" s="4"/>
      <c r="O470" s="4"/>
      <c r="P470" s="4"/>
    </row>
    <row r="471" spans="1:16" ht="11.65" customHeight="1" x14ac:dyDescent="0.2">
      <c r="A471" s="5">
        <f t="shared" ca="1" si="11"/>
        <v>471</v>
      </c>
      <c r="C471" s="56"/>
      <c r="D471" s="3"/>
      <c r="E471" s="3"/>
      <c r="F471" s="3" t="s">
        <v>193</v>
      </c>
      <c r="G471" s="57"/>
      <c r="H471" s="10">
        <v>125583643.47</v>
      </c>
      <c r="J471" s="4"/>
      <c r="K471" s="4"/>
      <c r="L471" s="4"/>
      <c r="M471" s="4"/>
      <c r="N471" s="4"/>
      <c r="O471" s="4"/>
      <c r="P471" s="4"/>
    </row>
    <row r="472" spans="1:16" ht="11.65" customHeight="1" x14ac:dyDescent="0.2">
      <c r="A472" s="5">
        <f t="shared" ca="1" si="11"/>
        <v>472</v>
      </c>
      <c r="C472" s="56"/>
      <c r="D472" s="3"/>
      <c r="E472" s="3"/>
      <c r="F472" s="3"/>
      <c r="G472" s="57" t="s">
        <v>32</v>
      </c>
      <c r="H472" s="12">
        <f>SUBTOTAL(9,H471)</f>
        <v>125583643.47</v>
      </c>
      <c r="J472" s="4"/>
      <c r="K472" s="4"/>
      <c r="L472" s="4"/>
      <c r="M472" s="4"/>
      <c r="N472" s="4"/>
      <c r="O472" s="4"/>
      <c r="P472" s="4"/>
    </row>
    <row r="473" spans="1:16" ht="11.65" customHeight="1" x14ac:dyDescent="0.2">
      <c r="A473" s="5">
        <f t="shared" ca="1" si="11"/>
        <v>473</v>
      </c>
      <c r="C473" s="56"/>
      <c r="D473" s="3"/>
      <c r="E473" s="3"/>
      <c r="F473" s="3"/>
      <c r="G473" s="57"/>
      <c r="H473" s="2"/>
      <c r="J473" s="4"/>
      <c r="K473" s="4"/>
      <c r="L473" s="4"/>
      <c r="M473" s="4"/>
      <c r="N473" s="4"/>
      <c r="O473" s="4"/>
      <c r="P473" s="4"/>
    </row>
    <row r="474" spans="1:16" ht="11.65" customHeight="1" x14ac:dyDescent="0.2">
      <c r="A474" s="5">
        <f t="shared" ca="1" si="11"/>
        <v>474</v>
      </c>
      <c r="C474" s="56">
        <v>369</v>
      </c>
      <c r="D474" s="3" t="s">
        <v>27</v>
      </c>
      <c r="E474" s="3"/>
      <c r="F474" s="3"/>
      <c r="G474" s="57"/>
      <c r="H474" s="2"/>
      <c r="J474" s="4"/>
      <c r="K474" s="4"/>
      <c r="L474" s="4"/>
      <c r="M474" s="4"/>
      <c r="N474" s="4"/>
      <c r="O474" s="4"/>
      <c r="P474" s="4"/>
    </row>
    <row r="475" spans="1:16" ht="11.65" customHeight="1" x14ac:dyDescent="0.2">
      <c r="A475" s="5">
        <f t="shared" ca="1" si="11"/>
        <v>475</v>
      </c>
      <c r="C475" s="56"/>
      <c r="D475" s="3"/>
      <c r="E475" s="3"/>
      <c r="F475" s="3" t="s">
        <v>193</v>
      </c>
      <c r="G475" s="57"/>
      <c r="H475" s="10">
        <v>75629385.030000001</v>
      </c>
      <c r="J475" s="4"/>
      <c r="K475" s="4"/>
      <c r="L475" s="4"/>
      <c r="M475" s="4"/>
      <c r="N475" s="4"/>
      <c r="O475" s="4"/>
      <c r="P475" s="4"/>
    </row>
    <row r="476" spans="1:16" ht="11.65" customHeight="1" x14ac:dyDescent="0.2">
      <c r="A476" s="5">
        <f t="shared" ca="1" si="11"/>
        <v>476</v>
      </c>
      <c r="C476" s="56"/>
      <c r="D476" s="3"/>
      <c r="E476" s="3"/>
      <c r="F476" s="3"/>
      <c r="G476" s="57" t="s">
        <v>32</v>
      </c>
      <c r="H476" s="12">
        <f>SUBTOTAL(9,H475)</f>
        <v>75629385.030000001</v>
      </c>
      <c r="J476" s="4"/>
      <c r="K476" s="4"/>
      <c r="L476" s="4"/>
      <c r="M476" s="4"/>
      <c r="N476" s="4"/>
      <c r="O476" s="4"/>
      <c r="P476" s="4"/>
    </row>
    <row r="477" spans="1:16" ht="11.65" customHeight="1" x14ac:dyDescent="0.2">
      <c r="A477" s="5">
        <f t="shared" ca="1" si="11"/>
        <v>477</v>
      </c>
      <c r="C477" s="56"/>
      <c r="D477" s="3"/>
      <c r="E477" s="3"/>
      <c r="F477" s="3"/>
      <c r="G477" s="57"/>
      <c r="H477" s="2"/>
      <c r="J477" s="4"/>
      <c r="K477" s="4"/>
      <c r="L477" s="4"/>
      <c r="M477" s="4"/>
      <c r="N477" s="4"/>
      <c r="O477" s="4"/>
      <c r="P477" s="4"/>
    </row>
    <row r="478" spans="1:16" ht="11.65" customHeight="1" x14ac:dyDescent="0.2">
      <c r="A478" s="5">
        <f t="shared" ca="1" si="11"/>
        <v>478</v>
      </c>
      <c r="C478" s="56">
        <v>370</v>
      </c>
      <c r="D478" s="3" t="s">
        <v>28</v>
      </c>
      <c r="E478" s="3"/>
      <c r="F478" s="3"/>
      <c r="G478" s="57"/>
      <c r="H478" s="2"/>
      <c r="J478" s="4"/>
      <c r="K478" s="4"/>
      <c r="L478" s="4"/>
      <c r="M478" s="4"/>
      <c r="N478" s="4"/>
      <c r="O478" s="4"/>
      <c r="P478" s="4"/>
    </row>
    <row r="479" spans="1:16" ht="11.65" customHeight="1" x14ac:dyDescent="0.2">
      <c r="A479" s="5">
        <f t="shared" ca="1" si="11"/>
        <v>479</v>
      </c>
      <c r="C479" s="56"/>
      <c r="D479" s="3"/>
      <c r="E479" s="3"/>
      <c r="F479" s="3" t="s">
        <v>193</v>
      </c>
      <c r="G479" s="57"/>
      <c r="H479" s="10">
        <v>14955943.140000001</v>
      </c>
      <c r="J479" s="4"/>
      <c r="K479" s="4"/>
      <c r="L479" s="4"/>
      <c r="M479" s="4"/>
      <c r="N479" s="4"/>
      <c r="O479" s="4"/>
      <c r="P479" s="4"/>
    </row>
    <row r="480" spans="1:16" ht="11.65" customHeight="1" x14ac:dyDescent="0.2">
      <c r="A480" s="5">
        <f t="shared" ca="1" si="11"/>
        <v>480</v>
      </c>
      <c r="C480" s="56"/>
      <c r="D480" s="3"/>
      <c r="E480" s="3"/>
      <c r="F480" s="3"/>
      <c r="G480" s="57" t="s">
        <v>32</v>
      </c>
      <c r="H480" s="12">
        <f>SUBTOTAL(9,H479)</f>
        <v>14955943.140000001</v>
      </c>
      <c r="J480" s="4"/>
      <c r="K480" s="4"/>
      <c r="L480" s="4"/>
      <c r="M480" s="4"/>
      <c r="N480" s="4"/>
      <c r="O480" s="4"/>
      <c r="P480" s="4"/>
    </row>
    <row r="481" spans="1:16" ht="11.65" customHeight="1" x14ac:dyDescent="0.2">
      <c r="A481" s="5">
        <f t="shared" ca="1" si="11"/>
        <v>481</v>
      </c>
      <c r="C481" s="56"/>
      <c r="D481" s="3"/>
      <c r="E481" s="3"/>
      <c r="F481" s="3"/>
      <c r="G481" s="57"/>
      <c r="H481" s="2"/>
      <c r="J481" s="4"/>
      <c r="K481" s="4"/>
      <c r="L481" s="4"/>
      <c r="M481" s="4"/>
      <c r="N481" s="4"/>
      <c r="O481" s="4"/>
      <c r="P481" s="4"/>
    </row>
    <row r="482" spans="1:16" ht="11.65" customHeight="1" x14ac:dyDescent="0.2">
      <c r="A482" s="5">
        <f t="shared" ca="1" si="11"/>
        <v>482</v>
      </c>
      <c r="C482" s="56">
        <v>371</v>
      </c>
      <c r="D482" s="3" t="s">
        <v>89</v>
      </c>
      <c r="E482" s="3"/>
      <c r="F482" s="3"/>
      <c r="G482" s="57"/>
      <c r="H482" s="2"/>
      <c r="J482" s="4"/>
      <c r="K482" s="4"/>
      <c r="L482" s="4"/>
      <c r="M482" s="4"/>
      <c r="N482" s="4"/>
      <c r="O482" s="4"/>
      <c r="P482" s="4"/>
    </row>
    <row r="483" spans="1:16" ht="11.65" customHeight="1" x14ac:dyDescent="0.2">
      <c r="A483" s="5">
        <f t="shared" ca="1" si="11"/>
        <v>483</v>
      </c>
      <c r="C483" s="56"/>
      <c r="D483" s="3"/>
      <c r="E483" s="3"/>
      <c r="F483" s="3" t="s">
        <v>193</v>
      </c>
      <c r="G483" s="57" t="s">
        <v>0</v>
      </c>
      <c r="H483" s="10">
        <v>515338.18</v>
      </c>
      <c r="J483" s="4"/>
      <c r="K483" s="4"/>
      <c r="L483" s="4"/>
      <c r="M483" s="4"/>
      <c r="N483" s="4"/>
      <c r="O483" s="4"/>
      <c r="P483" s="4"/>
    </row>
    <row r="484" spans="1:16" ht="11.65" customHeight="1" x14ac:dyDescent="0.2">
      <c r="A484" s="5">
        <f t="shared" ca="1" si="11"/>
        <v>484</v>
      </c>
      <c r="C484" s="56"/>
      <c r="D484" s="3"/>
      <c r="E484" s="3"/>
      <c r="F484" s="3"/>
      <c r="G484" s="57" t="s">
        <v>32</v>
      </c>
      <c r="H484" s="12">
        <f>SUBTOTAL(9,H483)</f>
        <v>515338.18</v>
      </c>
      <c r="J484" s="4"/>
      <c r="K484" s="4"/>
      <c r="L484" s="4"/>
      <c r="M484" s="4"/>
      <c r="N484" s="4"/>
      <c r="O484" s="4"/>
      <c r="P484" s="4"/>
    </row>
    <row r="485" spans="1:16" ht="11.65" customHeight="1" x14ac:dyDescent="0.2">
      <c r="A485" s="5">
        <f t="shared" ca="1" si="11"/>
        <v>485</v>
      </c>
      <c r="C485" s="56"/>
      <c r="D485" s="3"/>
      <c r="E485" s="3"/>
      <c r="F485" s="3"/>
      <c r="G485" s="57"/>
      <c r="H485" s="2"/>
      <c r="J485" s="4"/>
      <c r="K485" s="4"/>
      <c r="L485" s="4"/>
      <c r="M485" s="4"/>
      <c r="N485" s="4"/>
      <c r="O485" s="4"/>
      <c r="P485" s="4"/>
    </row>
    <row r="486" spans="1:16" ht="11.65" customHeight="1" x14ac:dyDescent="0.2">
      <c r="A486" s="5">
        <f t="shared" ca="1" si="11"/>
        <v>486</v>
      </c>
      <c r="C486" s="56">
        <v>372</v>
      </c>
      <c r="D486" s="3" t="s">
        <v>29</v>
      </c>
      <c r="E486" s="3"/>
      <c r="F486" s="3"/>
      <c r="G486" s="57"/>
      <c r="H486" s="2"/>
      <c r="J486" s="4"/>
      <c r="K486" s="4"/>
      <c r="L486" s="4"/>
      <c r="M486" s="4"/>
      <c r="N486" s="4"/>
      <c r="O486" s="4"/>
      <c r="P486" s="4"/>
    </row>
    <row r="487" spans="1:16" ht="11.65" customHeight="1" x14ac:dyDescent="0.2">
      <c r="A487" s="5">
        <f t="shared" ca="1" si="11"/>
        <v>487</v>
      </c>
      <c r="C487" s="56"/>
      <c r="D487" s="3"/>
      <c r="E487" s="3"/>
      <c r="F487" s="3" t="s">
        <v>193</v>
      </c>
      <c r="G487" s="57"/>
      <c r="H487" s="10">
        <v>0</v>
      </c>
      <c r="J487" s="4"/>
      <c r="K487" s="4"/>
      <c r="L487" s="4"/>
      <c r="M487" s="4"/>
      <c r="N487" s="4"/>
      <c r="O487" s="4"/>
      <c r="P487" s="4"/>
    </row>
    <row r="488" spans="1:16" ht="11.65" customHeight="1" x14ac:dyDescent="0.2">
      <c r="A488" s="5">
        <f t="shared" ca="1" si="11"/>
        <v>488</v>
      </c>
      <c r="C488" s="56"/>
      <c r="D488" s="3"/>
      <c r="E488" s="3"/>
      <c r="F488" s="3"/>
      <c r="G488" s="57" t="s">
        <v>32</v>
      </c>
      <c r="H488" s="12">
        <f>SUBTOTAL(9,H487)</f>
        <v>0</v>
      </c>
      <c r="J488" s="4"/>
      <c r="K488" s="4"/>
      <c r="L488" s="4"/>
      <c r="M488" s="4"/>
      <c r="N488" s="4"/>
      <c r="O488" s="4"/>
      <c r="P488" s="4"/>
    </row>
    <row r="489" spans="1:16" ht="11.65" customHeight="1" x14ac:dyDescent="0.2">
      <c r="A489" s="5">
        <f t="shared" ca="1" si="11"/>
        <v>489</v>
      </c>
      <c r="C489" s="56"/>
      <c r="D489" s="3"/>
      <c r="E489" s="3"/>
      <c r="F489" s="3"/>
      <c r="G489" s="57"/>
      <c r="H489" s="2"/>
      <c r="J489" s="4"/>
      <c r="K489" s="4"/>
      <c r="L489" s="4"/>
      <c r="M489" s="4"/>
      <c r="N489" s="4"/>
      <c r="O489" s="4"/>
      <c r="P489" s="4"/>
    </row>
    <row r="490" spans="1:16" ht="11.65" customHeight="1" x14ac:dyDescent="0.2">
      <c r="A490" s="5">
        <f t="shared" ca="1" si="11"/>
        <v>490</v>
      </c>
      <c r="C490" s="56">
        <v>373</v>
      </c>
      <c r="D490" s="3" t="s">
        <v>90</v>
      </c>
      <c r="E490" s="3"/>
      <c r="F490" s="3"/>
      <c r="G490" s="57"/>
      <c r="H490" s="2"/>
      <c r="J490" s="4"/>
      <c r="K490" s="4"/>
      <c r="L490" s="4"/>
      <c r="M490" s="4"/>
      <c r="N490" s="4"/>
      <c r="O490" s="4"/>
      <c r="P490" s="4"/>
    </row>
    <row r="491" spans="1:16" ht="11.65" customHeight="1" x14ac:dyDescent="0.2">
      <c r="A491" s="5">
        <f t="shared" ca="1" si="11"/>
        <v>491</v>
      </c>
      <c r="C491" s="56"/>
      <c r="D491" s="3"/>
      <c r="E491" s="3"/>
      <c r="F491" s="3" t="s">
        <v>193</v>
      </c>
      <c r="G491" s="57"/>
      <c r="H491" s="10">
        <v>4012750.38</v>
      </c>
      <c r="J491" s="4"/>
      <c r="K491" s="4"/>
      <c r="L491" s="4"/>
      <c r="M491" s="4"/>
      <c r="N491" s="4"/>
      <c r="O491" s="4"/>
      <c r="P491" s="4"/>
    </row>
    <row r="492" spans="1:16" ht="11.65" customHeight="1" x14ac:dyDescent="0.2">
      <c r="A492" s="5">
        <f t="shared" ca="1" si="11"/>
        <v>492</v>
      </c>
      <c r="C492" s="56"/>
      <c r="D492" s="3"/>
      <c r="E492" s="3"/>
      <c r="F492" s="3"/>
      <c r="G492" s="57" t="s">
        <v>32</v>
      </c>
      <c r="H492" s="12">
        <f>SUBTOTAL(9,H491)</f>
        <v>4012750.38</v>
      </c>
      <c r="J492" s="4"/>
      <c r="K492" s="4"/>
      <c r="L492" s="4"/>
      <c r="M492" s="4"/>
      <c r="N492" s="4"/>
      <c r="O492" s="4"/>
      <c r="P492" s="4"/>
    </row>
    <row r="493" spans="1:16" ht="11.65" customHeight="1" x14ac:dyDescent="0.2">
      <c r="A493" s="5">
        <f t="shared" ca="1" si="11"/>
        <v>493</v>
      </c>
      <c r="C493" s="56"/>
      <c r="D493" s="3"/>
      <c r="E493" s="3"/>
      <c r="F493" s="3"/>
      <c r="G493" s="57"/>
      <c r="H493" s="2"/>
      <c r="J493" s="4"/>
      <c r="K493" s="4"/>
      <c r="L493" s="4"/>
      <c r="M493" s="4"/>
      <c r="N493" s="4"/>
      <c r="O493" s="4"/>
      <c r="P493" s="4"/>
    </row>
    <row r="494" spans="1:16" ht="11.65" customHeight="1" x14ac:dyDescent="0.2">
      <c r="A494" s="5">
        <f t="shared" ca="1" si="11"/>
        <v>494</v>
      </c>
      <c r="C494" s="56" t="s">
        <v>91</v>
      </c>
      <c r="D494" s="3" t="s">
        <v>92</v>
      </c>
      <c r="E494" s="3"/>
      <c r="F494" s="3"/>
      <c r="G494" s="57"/>
      <c r="H494" s="2"/>
      <c r="J494" s="4"/>
      <c r="K494" s="4"/>
      <c r="L494" s="4"/>
      <c r="M494" s="4"/>
      <c r="N494" s="4"/>
      <c r="O494" s="4"/>
      <c r="P494" s="4"/>
    </row>
    <row r="495" spans="1:16" ht="11.65" customHeight="1" x14ac:dyDescent="0.2">
      <c r="A495" s="5">
        <f t="shared" ca="1" si="11"/>
        <v>495</v>
      </c>
      <c r="C495" s="56"/>
      <c r="D495" s="3"/>
      <c r="E495" s="3"/>
      <c r="F495" s="3" t="s">
        <v>193</v>
      </c>
      <c r="G495" s="57"/>
      <c r="H495" s="10">
        <v>3464561.11</v>
      </c>
      <c r="J495" s="4"/>
      <c r="K495" s="4"/>
      <c r="L495" s="4"/>
      <c r="M495" s="4"/>
      <c r="N495" s="4"/>
      <c r="O495" s="4"/>
      <c r="P495" s="4"/>
    </row>
    <row r="496" spans="1:16" ht="11.65" customHeight="1" x14ac:dyDescent="0.2">
      <c r="A496" s="5">
        <f t="shared" ca="1" si="11"/>
        <v>496</v>
      </c>
      <c r="C496" s="56"/>
      <c r="D496" s="3"/>
      <c r="E496" s="3"/>
      <c r="F496" s="3"/>
      <c r="G496" s="57"/>
      <c r="H496" s="12">
        <f>SUBTOTAL(9,H495)</f>
        <v>3464561.11</v>
      </c>
      <c r="J496" s="4"/>
      <c r="K496" s="4"/>
      <c r="L496" s="4"/>
      <c r="M496" s="4"/>
      <c r="N496" s="4"/>
      <c r="O496" s="4"/>
      <c r="P496" s="4"/>
    </row>
    <row r="497" spans="1:16" ht="11.65" customHeight="1" x14ac:dyDescent="0.2">
      <c r="A497" s="5">
        <f t="shared" ca="1" si="11"/>
        <v>497</v>
      </c>
      <c r="C497" s="56"/>
      <c r="D497" s="3"/>
      <c r="E497" s="3"/>
      <c r="F497" s="3"/>
      <c r="G497" s="57"/>
      <c r="H497" s="2"/>
      <c r="J497" s="4"/>
      <c r="K497" s="4"/>
      <c r="L497" s="4"/>
      <c r="M497" s="4"/>
      <c r="N497" s="4"/>
      <c r="O497" s="4"/>
      <c r="P497" s="4"/>
    </row>
    <row r="498" spans="1:16" ht="11.65" customHeight="1" x14ac:dyDescent="0.2">
      <c r="A498" s="5">
        <f t="shared" ca="1" si="11"/>
        <v>498</v>
      </c>
      <c r="C498" s="56" t="s">
        <v>93</v>
      </c>
      <c r="D498" s="3" t="s">
        <v>94</v>
      </c>
      <c r="E498" s="3"/>
      <c r="F498" s="3"/>
      <c r="G498" s="57"/>
      <c r="H498" s="2"/>
      <c r="J498" s="4"/>
      <c r="K498" s="4"/>
      <c r="L498" s="4"/>
      <c r="M498" s="4"/>
      <c r="N498" s="4"/>
      <c r="O498" s="4"/>
      <c r="P498" s="4"/>
    </row>
    <row r="499" spans="1:16" ht="11.65" customHeight="1" x14ac:dyDescent="0.2">
      <c r="A499" s="5">
        <f t="shared" ca="1" si="11"/>
        <v>499</v>
      </c>
      <c r="C499" s="56"/>
      <c r="D499" s="3"/>
      <c r="E499" s="3"/>
      <c r="F499" s="3" t="s">
        <v>193</v>
      </c>
      <c r="G499" s="57"/>
      <c r="H499" s="10">
        <v>0</v>
      </c>
      <c r="J499" s="4"/>
      <c r="K499" s="4"/>
      <c r="L499" s="4"/>
      <c r="M499" s="4"/>
      <c r="N499" s="4"/>
      <c r="O499" s="4"/>
      <c r="P499" s="4"/>
    </row>
    <row r="500" spans="1:16" ht="11.65" customHeight="1" x14ac:dyDescent="0.2">
      <c r="A500" s="5">
        <f t="shared" ca="1" si="11"/>
        <v>500</v>
      </c>
      <c r="C500" s="56"/>
      <c r="D500" s="3"/>
      <c r="E500" s="3"/>
      <c r="F500" s="3"/>
      <c r="G500" s="57"/>
      <c r="H500" s="12">
        <f>SUBTOTAL(9,H499)</f>
        <v>0</v>
      </c>
      <c r="J500" s="4"/>
      <c r="K500" s="4"/>
      <c r="L500" s="4"/>
      <c r="M500" s="4"/>
      <c r="N500" s="4"/>
      <c r="O500" s="4"/>
      <c r="P500" s="4"/>
    </row>
    <row r="501" spans="1:16" ht="11.65" customHeight="1" x14ac:dyDescent="0.2">
      <c r="A501" s="5">
        <f t="shared" ca="1" si="11"/>
        <v>501</v>
      </c>
      <c r="C501" s="56"/>
      <c r="D501" s="3"/>
      <c r="E501" s="3"/>
      <c r="F501" s="3"/>
      <c r="G501" s="57"/>
      <c r="H501" s="2"/>
      <c r="J501" s="4"/>
      <c r="K501" s="4"/>
      <c r="L501" s="4"/>
      <c r="M501" s="4"/>
      <c r="N501" s="4"/>
      <c r="O501" s="4"/>
      <c r="P501" s="4"/>
    </row>
    <row r="502" spans="1:16" ht="11.65" customHeight="1" x14ac:dyDescent="0.2">
      <c r="A502" s="5">
        <f t="shared" ca="1" si="11"/>
        <v>502</v>
      </c>
      <c r="C502" s="56"/>
      <c r="D502" s="3"/>
      <c r="E502" s="3"/>
      <c r="F502" s="3"/>
      <c r="G502" s="57"/>
      <c r="H502" s="2"/>
      <c r="J502" s="4"/>
      <c r="K502" s="11"/>
      <c r="L502" s="11"/>
      <c r="M502" s="11"/>
      <c r="N502" s="11"/>
      <c r="O502" s="11"/>
      <c r="P502" s="11"/>
    </row>
    <row r="503" spans="1:16" ht="11.65" customHeight="1" thickBot="1" x14ac:dyDescent="0.25">
      <c r="A503" s="5">
        <f t="shared" ca="1" si="11"/>
        <v>503</v>
      </c>
      <c r="C503" s="63" t="s">
        <v>95</v>
      </c>
      <c r="D503" s="3"/>
      <c r="E503" s="3"/>
      <c r="F503" s="3"/>
      <c r="G503" s="57" t="s">
        <v>32</v>
      </c>
      <c r="H503" s="13">
        <f>SUBTOTAL(9,H436:H500)</f>
        <v>586154025.27999985</v>
      </c>
      <c r="J503" s="4"/>
      <c r="K503" s="4"/>
      <c r="L503" s="4"/>
      <c r="M503" s="4"/>
      <c r="N503" s="4"/>
      <c r="O503" s="4"/>
      <c r="P503" s="4"/>
    </row>
    <row r="504" spans="1:16" ht="11.65" customHeight="1" thickTop="1" x14ac:dyDescent="0.2">
      <c r="A504" s="5">
        <f t="shared" ca="1" si="11"/>
        <v>504</v>
      </c>
      <c r="C504" s="56"/>
      <c r="D504" s="3"/>
      <c r="E504" s="3"/>
      <c r="F504" s="3"/>
      <c r="G504" s="57"/>
      <c r="H504" s="2"/>
      <c r="J504" s="4"/>
      <c r="K504" s="4"/>
      <c r="L504" s="4"/>
      <c r="M504" s="4"/>
      <c r="N504" s="4"/>
      <c r="O504" s="4"/>
      <c r="P504" s="4"/>
    </row>
    <row r="505" spans="1:16" ht="11.65" customHeight="1" x14ac:dyDescent="0.2">
      <c r="A505" s="5">
        <f t="shared" ca="1" si="11"/>
        <v>505</v>
      </c>
      <c r="C505" s="56" t="s">
        <v>96</v>
      </c>
      <c r="D505" s="3"/>
      <c r="E505" s="3"/>
      <c r="F505" s="3"/>
      <c r="G505" s="57"/>
      <c r="H505" s="2"/>
      <c r="J505" s="4"/>
      <c r="K505" s="4"/>
      <c r="L505" s="4"/>
      <c r="M505" s="4"/>
      <c r="N505" s="4"/>
      <c r="O505" s="4"/>
      <c r="P505" s="4"/>
    </row>
    <row r="506" spans="1:16" ht="11.65" customHeight="1" x14ac:dyDescent="0.2">
      <c r="A506" s="5">
        <f t="shared" ca="1" si="11"/>
        <v>506</v>
      </c>
      <c r="C506" s="56"/>
      <c r="D506" s="3"/>
      <c r="E506" s="3" t="s">
        <v>193</v>
      </c>
      <c r="F506" s="3"/>
      <c r="G506" s="57"/>
      <c r="H506" s="10">
        <f>SUMIFS(H436:H500,F436:F500,E506)</f>
        <v>586154025.27999985</v>
      </c>
      <c r="J506" s="4"/>
      <c r="K506" s="4"/>
      <c r="L506" s="4"/>
      <c r="M506" s="4"/>
      <c r="N506" s="4"/>
      <c r="O506" s="4"/>
      <c r="P506" s="4"/>
    </row>
    <row r="507" spans="1:16" ht="11.65" customHeight="1" x14ac:dyDescent="0.2">
      <c r="A507" s="5">
        <f t="shared" ca="1" si="11"/>
        <v>507</v>
      </c>
      <c r="C507" s="56"/>
      <c r="D507" s="3"/>
      <c r="E507" s="3"/>
      <c r="F507" s="3"/>
      <c r="G507" s="57"/>
      <c r="H507" s="2"/>
      <c r="J507" s="4"/>
      <c r="K507" s="4"/>
      <c r="L507" s="4"/>
      <c r="M507" s="4"/>
      <c r="N507" s="4"/>
      <c r="O507" s="4"/>
      <c r="P507" s="4"/>
    </row>
    <row r="508" spans="1:16" ht="11.65" customHeight="1" thickBot="1" x14ac:dyDescent="0.25">
      <c r="A508" s="5">
        <f t="shared" ca="1" si="11"/>
        <v>508</v>
      </c>
      <c r="C508" s="56" t="s">
        <v>97</v>
      </c>
      <c r="D508" s="3"/>
      <c r="E508" s="3"/>
      <c r="F508" s="3"/>
      <c r="G508" s="57" t="s">
        <v>32</v>
      </c>
      <c r="H508" s="19">
        <f>SUM(H506:H507)</f>
        <v>586154025.27999985</v>
      </c>
      <c r="J508" s="4"/>
      <c r="K508" s="4"/>
      <c r="L508" s="4"/>
      <c r="M508" s="4"/>
      <c r="N508" s="4"/>
      <c r="O508" s="4"/>
      <c r="P508" s="4"/>
    </row>
    <row r="509" spans="1:16" ht="11.65" customHeight="1" thickTop="1" x14ac:dyDescent="0.2">
      <c r="A509" s="5">
        <f t="shared" ca="1" si="11"/>
        <v>509</v>
      </c>
      <c r="C509" s="56">
        <v>389</v>
      </c>
      <c r="D509" s="3" t="s">
        <v>31</v>
      </c>
      <c r="E509" s="3"/>
      <c r="F509" s="3"/>
      <c r="G509" s="57"/>
      <c r="H509" s="2"/>
      <c r="J509" s="4"/>
      <c r="K509" s="4"/>
      <c r="L509" s="4"/>
      <c r="M509" s="4"/>
      <c r="N509" s="4"/>
      <c r="O509" s="4"/>
      <c r="P509" s="4"/>
    </row>
    <row r="510" spans="1:16" ht="11.65" customHeight="1" x14ac:dyDescent="0.2">
      <c r="A510" s="5">
        <f t="shared" ref="A510:A573" ca="1" si="12">OFFSET(A510,-1,)+1</f>
        <v>510</v>
      </c>
      <c r="C510" s="56"/>
      <c r="D510" s="3"/>
      <c r="E510" s="3"/>
      <c r="F510" s="3" t="s">
        <v>193</v>
      </c>
      <c r="G510" s="57"/>
      <c r="H510" s="10">
        <v>1098826.3500000001</v>
      </c>
      <c r="J510" s="4"/>
      <c r="K510" s="4"/>
      <c r="L510" s="4"/>
      <c r="M510" s="4"/>
      <c r="N510" s="4"/>
      <c r="O510" s="4"/>
      <c r="P510" s="4"/>
    </row>
    <row r="511" spans="1:16" ht="11.65" customHeight="1" x14ac:dyDescent="0.2">
      <c r="A511" s="5">
        <f t="shared" ca="1" si="12"/>
        <v>511</v>
      </c>
      <c r="C511" s="56"/>
      <c r="D511" s="3"/>
      <c r="E511" s="3"/>
      <c r="F511" s="3" t="s">
        <v>255</v>
      </c>
      <c r="G511" s="57"/>
      <c r="H511" s="10">
        <v>76094.932983759485</v>
      </c>
      <c r="J511" s="4"/>
      <c r="K511" s="4"/>
      <c r="L511" s="4"/>
      <c r="M511" s="4"/>
      <c r="N511" s="4"/>
      <c r="O511" s="4"/>
      <c r="P511" s="4"/>
    </row>
    <row r="512" spans="1:16" ht="11.65" customHeight="1" x14ac:dyDescent="0.2">
      <c r="A512" s="5">
        <f t="shared" ca="1" si="12"/>
        <v>512</v>
      </c>
      <c r="C512" s="56"/>
      <c r="D512" s="3"/>
      <c r="E512" s="3"/>
      <c r="F512" s="3" t="s">
        <v>254</v>
      </c>
      <c r="G512" s="57"/>
      <c r="H512" s="10">
        <v>0</v>
      </c>
      <c r="J512" s="4"/>
      <c r="K512" s="4"/>
      <c r="L512" s="4"/>
      <c r="M512" s="4"/>
      <c r="N512" s="4"/>
      <c r="O512" s="4"/>
      <c r="P512" s="4"/>
    </row>
    <row r="513" spans="1:16" ht="11.65" customHeight="1" x14ac:dyDescent="0.2">
      <c r="A513" s="5">
        <f t="shared" ca="1" si="12"/>
        <v>513</v>
      </c>
      <c r="C513" s="56"/>
      <c r="D513" s="3"/>
      <c r="E513" s="3"/>
      <c r="F513" s="3" t="s">
        <v>24</v>
      </c>
      <c r="G513" s="57"/>
      <c r="H513" s="10">
        <v>97.94348258540623</v>
      </c>
      <c r="J513" s="4"/>
      <c r="K513" s="4"/>
      <c r="L513" s="4"/>
      <c r="M513" s="4"/>
      <c r="N513" s="4"/>
      <c r="O513" s="4"/>
      <c r="P513" s="4"/>
    </row>
    <row r="514" spans="1:16" ht="11.65" customHeight="1" x14ac:dyDescent="0.2">
      <c r="A514" s="5">
        <f t="shared" ca="1" si="12"/>
        <v>514</v>
      </c>
      <c r="C514" s="56"/>
      <c r="D514" s="3"/>
      <c r="E514" s="3"/>
      <c r="F514" s="3" t="s">
        <v>249</v>
      </c>
      <c r="G514" s="57"/>
      <c r="H514" s="10">
        <v>0</v>
      </c>
      <c r="J514" s="4"/>
      <c r="K514" s="4"/>
      <c r="L514" s="4"/>
      <c r="M514" s="4"/>
      <c r="N514" s="4"/>
      <c r="O514" s="4"/>
      <c r="P514" s="4"/>
    </row>
    <row r="515" spans="1:16" ht="11.65" customHeight="1" x14ac:dyDescent="0.2">
      <c r="A515" s="5">
        <f t="shared" ca="1" si="12"/>
        <v>515</v>
      </c>
      <c r="C515" s="56"/>
      <c r="D515" s="3"/>
      <c r="E515" s="3"/>
      <c r="F515" s="3" t="s">
        <v>251</v>
      </c>
      <c r="G515" s="57"/>
      <c r="H515" s="10">
        <v>0</v>
      </c>
      <c r="J515" s="4"/>
      <c r="K515" s="4"/>
      <c r="L515" s="4"/>
      <c r="M515" s="4"/>
      <c r="N515" s="4"/>
      <c r="O515" s="4"/>
      <c r="P515" s="4"/>
    </row>
    <row r="516" spans="1:16" ht="11.65" customHeight="1" x14ac:dyDescent="0.2">
      <c r="A516" s="5">
        <f t="shared" ca="1" si="12"/>
        <v>516</v>
      </c>
      <c r="C516" s="56"/>
      <c r="D516" s="3"/>
      <c r="E516" s="3"/>
      <c r="F516" s="3" t="s">
        <v>248</v>
      </c>
      <c r="G516" s="57"/>
      <c r="H516" s="10">
        <v>539251.18635802902</v>
      </c>
      <c r="J516" s="4"/>
      <c r="K516" s="4"/>
      <c r="L516" s="4"/>
      <c r="M516" s="4"/>
      <c r="N516" s="4"/>
      <c r="O516" s="4"/>
      <c r="P516" s="4"/>
    </row>
    <row r="517" spans="1:16" ht="11.65" customHeight="1" x14ac:dyDescent="0.2">
      <c r="A517" s="5">
        <f t="shared" ca="1" si="12"/>
        <v>517</v>
      </c>
      <c r="C517" s="56"/>
      <c r="D517" s="3"/>
      <c r="E517" s="3"/>
      <c r="F517" s="3"/>
      <c r="G517" s="57" t="s">
        <v>32</v>
      </c>
      <c r="H517" s="12">
        <f>SUBTOTAL(9,H510:H516)</f>
        <v>1714270.4128243742</v>
      </c>
      <c r="J517" s="4"/>
      <c r="K517" s="4"/>
      <c r="L517" s="4"/>
      <c r="M517" s="4"/>
      <c r="N517" s="4"/>
      <c r="O517" s="4"/>
      <c r="P517" s="4"/>
    </row>
    <row r="518" spans="1:16" ht="11.65" customHeight="1" x14ac:dyDescent="0.2">
      <c r="A518" s="5">
        <f t="shared" ca="1" si="12"/>
        <v>518</v>
      </c>
      <c r="C518" s="56"/>
      <c r="D518" s="3"/>
      <c r="E518" s="3"/>
      <c r="F518" s="3"/>
      <c r="G518" s="57"/>
      <c r="H518" s="2"/>
      <c r="J518" s="4"/>
      <c r="K518" s="4"/>
      <c r="L518" s="4"/>
      <c r="M518" s="4"/>
      <c r="N518" s="4"/>
      <c r="O518" s="4"/>
      <c r="P518" s="4"/>
    </row>
    <row r="519" spans="1:16" ht="11.65" customHeight="1" x14ac:dyDescent="0.2">
      <c r="A519" s="5">
        <f t="shared" ca="1" si="12"/>
        <v>519</v>
      </c>
      <c r="C519" s="56">
        <v>390</v>
      </c>
      <c r="D519" s="3" t="s">
        <v>33</v>
      </c>
      <c r="E519" s="3"/>
      <c r="F519" s="3"/>
      <c r="G519" s="57"/>
      <c r="H519" s="2"/>
      <c r="J519" s="4"/>
      <c r="K519" s="4"/>
      <c r="L519" s="4"/>
      <c r="M519" s="4"/>
      <c r="N519" s="4"/>
      <c r="O519" s="4"/>
      <c r="P519" s="4"/>
    </row>
    <row r="520" spans="1:16" ht="11.65" customHeight="1" x14ac:dyDescent="0.2">
      <c r="A520" s="5">
        <f t="shared" ca="1" si="12"/>
        <v>520</v>
      </c>
      <c r="C520" s="56"/>
      <c r="D520" s="3"/>
      <c r="E520" s="3"/>
      <c r="F520" s="3" t="s">
        <v>193</v>
      </c>
      <c r="G520" s="57"/>
      <c r="H520" s="10">
        <v>14221203.91</v>
      </c>
      <c r="J520" s="4"/>
      <c r="K520" s="4"/>
      <c r="L520" s="4"/>
      <c r="M520" s="4"/>
      <c r="N520" s="4"/>
      <c r="O520" s="4"/>
      <c r="P520" s="4"/>
    </row>
    <row r="521" spans="1:16" ht="11.65" customHeight="1" x14ac:dyDescent="0.2">
      <c r="A521" s="5">
        <f t="shared" ca="1" si="12"/>
        <v>521</v>
      </c>
      <c r="C521" s="56"/>
      <c r="D521" s="3"/>
      <c r="E521" s="3"/>
      <c r="F521" s="3" t="s">
        <v>30</v>
      </c>
      <c r="G521" s="57"/>
      <c r="H521" s="10">
        <v>0</v>
      </c>
      <c r="J521" s="4"/>
      <c r="K521" s="4"/>
      <c r="L521" s="4"/>
      <c r="M521" s="4"/>
      <c r="N521" s="4"/>
      <c r="O521" s="4"/>
      <c r="P521" s="4"/>
    </row>
    <row r="522" spans="1:16" ht="11.65" customHeight="1" x14ac:dyDescent="0.2">
      <c r="A522" s="5">
        <f t="shared" ca="1" si="12"/>
        <v>522</v>
      </c>
      <c r="C522" s="56"/>
      <c r="D522" s="3"/>
      <c r="E522" s="3"/>
      <c r="F522" s="3" t="s">
        <v>254</v>
      </c>
      <c r="G522" s="57"/>
      <c r="H522" s="10">
        <v>0</v>
      </c>
      <c r="J522" s="4"/>
      <c r="K522" s="4"/>
      <c r="L522" s="4"/>
      <c r="M522" s="4"/>
      <c r="N522" s="4"/>
      <c r="O522" s="4"/>
      <c r="P522" s="4"/>
    </row>
    <row r="523" spans="1:16" ht="11.65" customHeight="1" x14ac:dyDescent="0.2">
      <c r="A523" s="5">
        <f t="shared" ca="1" si="12"/>
        <v>523</v>
      </c>
      <c r="C523" s="56"/>
      <c r="D523" s="3"/>
      <c r="E523" s="3"/>
      <c r="F523" s="3" t="s">
        <v>255</v>
      </c>
      <c r="G523" s="57"/>
      <c r="H523" s="10">
        <v>553444.67334022408</v>
      </c>
      <c r="J523" s="4"/>
      <c r="K523" s="4"/>
      <c r="L523" s="4"/>
      <c r="M523" s="4"/>
      <c r="N523" s="4"/>
      <c r="O523" s="4"/>
      <c r="P523" s="4"/>
    </row>
    <row r="524" spans="1:16" ht="11.65" customHeight="1" x14ac:dyDescent="0.2">
      <c r="A524" s="5">
        <f t="shared" ca="1" si="12"/>
        <v>524</v>
      </c>
      <c r="C524" s="56"/>
      <c r="D524" s="3"/>
      <c r="E524" s="3"/>
      <c r="F524" s="3" t="s">
        <v>24</v>
      </c>
      <c r="G524" s="57"/>
      <c r="H524" s="10">
        <v>912286.24787370267</v>
      </c>
      <c r="J524" s="4"/>
      <c r="K524" s="4"/>
      <c r="L524" s="4"/>
      <c r="M524" s="4"/>
      <c r="N524" s="4"/>
      <c r="O524" s="4"/>
      <c r="P524" s="4"/>
    </row>
    <row r="525" spans="1:16" ht="11.65" customHeight="1" x14ac:dyDescent="0.2">
      <c r="A525" s="5">
        <f t="shared" ca="1" si="12"/>
        <v>525</v>
      </c>
      <c r="C525" s="56"/>
      <c r="D525" s="3"/>
      <c r="E525" s="3"/>
      <c r="F525" s="3" t="s">
        <v>249</v>
      </c>
      <c r="G525" s="57"/>
      <c r="H525" s="10">
        <v>2359.0478484808427</v>
      </c>
      <c r="J525" s="4"/>
      <c r="K525" s="4"/>
      <c r="L525" s="4"/>
      <c r="M525" s="4"/>
      <c r="N525" s="4"/>
      <c r="O525" s="4"/>
      <c r="P525" s="4"/>
    </row>
    <row r="526" spans="1:16" ht="11.65" customHeight="1" x14ac:dyDescent="0.2">
      <c r="A526" s="5">
        <f t="shared" ca="1" si="12"/>
        <v>526</v>
      </c>
      <c r="C526" s="56"/>
      <c r="D526" s="3"/>
      <c r="E526" s="3"/>
      <c r="F526" s="3" t="s">
        <v>251</v>
      </c>
      <c r="G526" s="57"/>
      <c r="H526" s="10">
        <v>0</v>
      </c>
      <c r="J526" s="4"/>
      <c r="K526" s="4"/>
      <c r="L526" s="4"/>
      <c r="M526" s="4"/>
      <c r="N526" s="4"/>
      <c r="O526" s="4"/>
      <c r="P526" s="4"/>
    </row>
    <row r="527" spans="1:16" ht="11.65" customHeight="1" x14ac:dyDescent="0.2">
      <c r="A527" s="5">
        <f t="shared" ca="1" si="12"/>
        <v>527</v>
      </c>
      <c r="C527" s="56"/>
      <c r="D527" s="3"/>
      <c r="E527" s="3"/>
      <c r="F527" s="3" t="s">
        <v>253</v>
      </c>
      <c r="G527" s="57"/>
      <c r="H527" s="10">
        <v>0</v>
      </c>
      <c r="J527" s="4"/>
      <c r="K527" s="4"/>
      <c r="L527" s="4"/>
      <c r="M527" s="4"/>
      <c r="N527" s="4"/>
      <c r="O527" s="4"/>
      <c r="P527" s="4"/>
    </row>
    <row r="528" spans="1:16" ht="11.65" customHeight="1" x14ac:dyDescent="0.2">
      <c r="A528" s="5">
        <f t="shared" ca="1" si="12"/>
        <v>528</v>
      </c>
      <c r="C528" s="56"/>
      <c r="D528" s="3"/>
      <c r="E528" s="3"/>
      <c r="F528" s="3" t="s">
        <v>248</v>
      </c>
      <c r="G528" s="57"/>
      <c r="H528" s="10">
        <v>7358966.6820464404</v>
      </c>
      <c r="J528" s="4"/>
      <c r="K528" s="4"/>
      <c r="L528" s="4"/>
      <c r="M528" s="4"/>
      <c r="N528" s="4"/>
      <c r="O528" s="4"/>
      <c r="P528" s="4"/>
    </row>
    <row r="529" spans="1:16" ht="11.65" customHeight="1" x14ac:dyDescent="0.2">
      <c r="A529" s="5">
        <f t="shared" ca="1" si="12"/>
        <v>529</v>
      </c>
      <c r="C529" s="56"/>
      <c r="D529" s="3"/>
      <c r="E529" s="3"/>
      <c r="F529" s="3"/>
      <c r="G529" s="57" t="s">
        <v>32</v>
      </c>
      <c r="H529" s="12">
        <f>SUBTOTAL(9,H520:H528)</f>
        <v>23048260.56110885</v>
      </c>
      <c r="J529" s="4"/>
      <c r="K529" s="4"/>
      <c r="L529" s="4"/>
      <c r="M529" s="4"/>
      <c r="N529" s="4"/>
      <c r="O529" s="4"/>
      <c r="P529" s="4"/>
    </row>
    <row r="530" spans="1:16" ht="11.65" customHeight="1" x14ac:dyDescent="0.2">
      <c r="A530" s="5">
        <f t="shared" ca="1" si="12"/>
        <v>530</v>
      </c>
      <c r="C530" s="56"/>
      <c r="D530" s="3"/>
      <c r="E530" s="3"/>
      <c r="F530" s="3"/>
      <c r="G530" s="57"/>
      <c r="H530" s="2"/>
      <c r="J530" s="4"/>
      <c r="K530" s="4"/>
      <c r="L530" s="4"/>
      <c r="M530" s="4"/>
      <c r="N530" s="4"/>
      <c r="O530" s="4"/>
      <c r="P530" s="4"/>
    </row>
    <row r="531" spans="1:16" ht="11.65" customHeight="1" x14ac:dyDescent="0.2">
      <c r="A531" s="5">
        <f t="shared" ca="1" si="12"/>
        <v>531</v>
      </c>
      <c r="C531" s="56">
        <v>391</v>
      </c>
      <c r="D531" s="3" t="s">
        <v>98</v>
      </c>
      <c r="E531" s="3"/>
      <c r="F531" s="3"/>
      <c r="G531" s="57"/>
      <c r="H531" s="2"/>
      <c r="J531" s="4"/>
      <c r="K531" s="4"/>
      <c r="L531" s="4"/>
      <c r="M531" s="4"/>
      <c r="N531" s="4"/>
      <c r="O531" s="4"/>
      <c r="P531" s="4"/>
    </row>
    <row r="532" spans="1:16" ht="11.65" customHeight="1" x14ac:dyDescent="0.2">
      <c r="A532" s="5">
        <f t="shared" ca="1" si="12"/>
        <v>532</v>
      </c>
      <c r="C532" s="56"/>
      <c r="D532" s="3"/>
      <c r="E532" s="3"/>
      <c r="F532" s="3" t="s">
        <v>193</v>
      </c>
      <c r="G532" s="57"/>
      <c r="H532" s="10">
        <v>370308.51</v>
      </c>
      <c r="J532" s="4"/>
      <c r="K532" s="4"/>
      <c r="L532" s="4"/>
      <c r="M532" s="4"/>
      <c r="N532" s="4"/>
      <c r="O532" s="4"/>
      <c r="P532" s="4"/>
    </row>
    <row r="533" spans="1:16" ht="11.65" customHeight="1" x14ac:dyDescent="0.2">
      <c r="A533" s="5">
        <f t="shared" ca="1" si="12"/>
        <v>533</v>
      </c>
      <c r="C533" s="56"/>
      <c r="D533" s="3"/>
      <c r="E533" s="3"/>
      <c r="F533" s="3" t="s">
        <v>250</v>
      </c>
      <c r="G533" s="57"/>
      <c r="H533" s="10">
        <v>0</v>
      </c>
      <c r="J533" s="4"/>
      <c r="K533" s="4"/>
      <c r="L533" s="4"/>
      <c r="M533" s="4"/>
      <c r="N533" s="4"/>
      <c r="O533" s="4"/>
      <c r="P533" s="4"/>
    </row>
    <row r="534" spans="1:16" ht="11.65" customHeight="1" x14ac:dyDescent="0.2">
      <c r="A534" s="5">
        <f t="shared" ca="1" si="12"/>
        <v>534</v>
      </c>
      <c r="C534" s="56"/>
      <c r="D534" s="3"/>
      <c r="E534" s="3"/>
      <c r="F534" s="3" t="s">
        <v>254</v>
      </c>
      <c r="G534" s="57"/>
      <c r="H534" s="10">
        <v>0</v>
      </c>
      <c r="J534" s="4"/>
      <c r="K534" s="4"/>
      <c r="L534" s="4"/>
      <c r="M534" s="4"/>
      <c r="N534" s="4"/>
      <c r="O534" s="4"/>
      <c r="P534" s="4"/>
    </row>
    <row r="535" spans="1:16" ht="11.65" customHeight="1" x14ac:dyDescent="0.2">
      <c r="A535" s="5">
        <f t="shared" ca="1" si="12"/>
        <v>535</v>
      </c>
      <c r="C535" s="56"/>
      <c r="D535" s="3"/>
      <c r="E535" s="3"/>
      <c r="F535" s="3" t="s">
        <v>255</v>
      </c>
      <c r="G535" s="57"/>
      <c r="H535" s="10">
        <v>234309.46585097999</v>
      </c>
      <c r="J535" s="4"/>
      <c r="K535" s="4"/>
      <c r="L535" s="4"/>
      <c r="M535" s="4"/>
      <c r="N535" s="4"/>
      <c r="O535" s="4"/>
      <c r="P535" s="4"/>
    </row>
    <row r="536" spans="1:16" ht="11.65" customHeight="1" x14ac:dyDescent="0.2">
      <c r="A536" s="5">
        <f t="shared" ca="1" si="12"/>
        <v>536</v>
      </c>
      <c r="C536" s="56"/>
      <c r="D536" s="3"/>
      <c r="E536" s="3"/>
      <c r="F536" s="3" t="s">
        <v>24</v>
      </c>
      <c r="G536" s="57"/>
      <c r="H536" s="10">
        <v>80890.888353418617</v>
      </c>
      <c r="J536" s="4"/>
      <c r="K536" s="4"/>
      <c r="L536" s="4"/>
      <c r="M536" s="4"/>
      <c r="N536" s="4"/>
      <c r="O536" s="4"/>
      <c r="P536" s="4"/>
    </row>
    <row r="537" spans="1:16" ht="11.65" customHeight="1" x14ac:dyDescent="0.2">
      <c r="A537" s="5">
        <f t="shared" ca="1" si="12"/>
        <v>537</v>
      </c>
      <c r="C537" s="56"/>
      <c r="D537" s="3"/>
      <c r="E537" s="3"/>
      <c r="F537" s="3" t="s">
        <v>247</v>
      </c>
      <c r="G537" s="57"/>
      <c r="H537" s="10">
        <v>0</v>
      </c>
      <c r="J537" s="4"/>
      <c r="K537" s="4"/>
      <c r="L537" s="4"/>
      <c r="M537" s="4"/>
      <c r="N537" s="4"/>
      <c r="O537" s="4"/>
      <c r="P537" s="4"/>
    </row>
    <row r="538" spans="1:16" ht="11.65" customHeight="1" x14ac:dyDescent="0.2">
      <c r="A538" s="5">
        <f t="shared" ca="1" si="12"/>
        <v>538</v>
      </c>
      <c r="C538" s="56"/>
      <c r="D538" s="3"/>
      <c r="E538" s="3"/>
      <c r="F538" s="3" t="s">
        <v>248</v>
      </c>
      <c r="G538" s="57"/>
      <c r="H538" s="10">
        <v>4760944.5057601482</v>
      </c>
      <c r="J538" s="4"/>
      <c r="K538" s="4"/>
      <c r="L538" s="4"/>
      <c r="M538" s="4"/>
      <c r="N538" s="4"/>
      <c r="O538" s="4"/>
      <c r="P538" s="4"/>
    </row>
    <row r="539" spans="1:16" ht="11.65" customHeight="1" x14ac:dyDescent="0.2">
      <c r="A539" s="5">
        <f t="shared" ca="1" si="12"/>
        <v>539</v>
      </c>
      <c r="C539" s="56"/>
      <c r="D539" s="3"/>
      <c r="E539" s="3"/>
      <c r="F539" s="3" t="s">
        <v>249</v>
      </c>
      <c r="G539" s="57"/>
      <c r="H539" s="10">
        <v>53709.934593354323</v>
      </c>
      <c r="J539" s="4"/>
      <c r="K539" s="4"/>
      <c r="L539" s="4"/>
      <c r="M539" s="4"/>
      <c r="N539" s="4"/>
      <c r="O539" s="4"/>
      <c r="P539" s="4"/>
    </row>
    <row r="540" spans="1:16" ht="11.65" customHeight="1" x14ac:dyDescent="0.2">
      <c r="A540" s="5">
        <f t="shared" ca="1" si="12"/>
        <v>540</v>
      </c>
      <c r="C540" s="56"/>
      <c r="D540" s="3"/>
      <c r="E540" s="3"/>
      <c r="F540" s="3" t="s">
        <v>251</v>
      </c>
      <c r="G540" s="57"/>
      <c r="H540" s="10">
        <v>0</v>
      </c>
      <c r="J540" s="4"/>
      <c r="K540" s="4"/>
      <c r="L540" s="4"/>
      <c r="M540" s="4"/>
      <c r="N540" s="4"/>
      <c r="O540" s="4"/>
      <c r="P540" s="4"/>
    </row>
    <row r="541" spans="1:16" ht="11.65" customHeight="1" x14ac:dyDescent="0.2">
      <c r="A541" s="5">
        <f t="shared" ca="1" si="12"/>
        <v>541</v>
      </c>
      <c r="C541" s="56"/>
      <c r="D541" s="3"/>
      <c r="E541" s="3"/>
      <c r="F541" s="3" t="s">
        <v>253</v>
      </c>
      <c r="G541" s="57"/>
      <c r="H541" s="10">
        <v>60560.031676591272</v>
      </c>
      <c r="J541" s="4"/>
      <c r="K541" s="4"/>
      <c r="L541" s="4"/>
      <c r="M541" s="4"/>
      <c r="N541" s="4"/>
      <c r="O541" s="4"/>
      <c r="P541" s="4"/>
    </row>
    <row r="542" spans="1:16" ht="11.65" customHeight="1" x14ac:dyDescent="0.2">
      <c r="A542" s="5">
        <f t="shared" ca="1" si="12"/>
        <v>542</v>
      </c>
      <c r="C542" s="56"/>
      <c r="D542" s="3"/>
      <c r="E542" s="3"/>
      <c r="F542" s="3" t="s">
        <v>256</v>
      </c>
      <c r="G542" s="57"/>
      <c r="H542" s="10">
        <v>0</v>
      </c>
      <c r="J542" s="4"/>
      <c r="K542" s="4"/>
      <c r="L542" s="4"/>
      <c r="M542" s="4"/>
      <c r="N542" s="4"/>
      <c r="O542" s="4"/>
      <c r="P542" s="4"/>
    </row>
    <row r="543" spans="1:16" ht="11.65" customHeight="1" x14ac:dyDescent="0.2">
      <c r="A543" s="5">
        <f t="shared" ca="1" si="12"/>
        <v>543</v>
      </c>
      <c r="C543" s="56"/>
      <c r="D543" s="3"/>
      <c r="E543" s="3"/>
      <c r="F543" s="3" t="s">
        <v>30</v>
      </c>
      <c r="G543" s="57"/>
      <c r="H543" s="10">
        <v>0</v>
      </c>
      <c r="J543" s="4"/>
      <c r="K543" s="4"/>
      <c r="L543" s="4"/>
      <c r="M543" s="4"/>
      <c r="N543" s="4"/>
      <c r="O543" s="4"/>
      <c r="P543" s="4"/>
    </row>
    <row r="544" spans="1:16" ht="11.65" customHeight="1" x14ac:dyDescent="0.2">
      <c r="A544" s="5">
        <f t="shared" ca="1" si="12"/>
        <v>544</v>
      </c>
      <c r="C544" s="56"/>
      <c r="D544" s="3"/>
      <c r="E544" s="3"/>
      <c r="F544" s="3" t="s">
        <v>251</v>
      </c>
      <c r="G544" s="57"/>
      <c r="H544" s="10">
        <v>0</v>
      </c>
      <c r="J544" s="4"/>
      <c r="K544" s="4"/>
      <c r="L544" s="4"/>
      <c r="M544" s="4"/>
      <c r="N544" s="4"/>
      <c r="O544" s="4"/>
      <c r="P544" s="4"/>
    </row>
    <row r="545" spans="1:16" ht="11.65" customHeight="1" x14ac:dyDescent="0.2">
      <c r="A545" s="5">
        <f t="shared" ca="1" si="12"/>
        <v>545</v>
      </c>
      <c r="C545" s="56"/>
      <c r="D545" s="3"/>
      <c r="E545" s="3"/>
      <c r="F545" s="3" t="s">
        <v>251</v>
      </c>
      <c r="G545" s="57"/>
      <c r="H545" s="10">
        <v>0</v>
      </c>
      <c r="J545" s="4"/>
      <c r="K545" s="4"/>
      <c r="L545" s="4"/>
      <c r="M545" s="4"/>
      <c r="N545" s="4"/>
      <c r="O545" s="4"/>
      <c r="P545" s="4"/>
    </row>
    <row r="546" spans="1:16" ht="11.65" customHeight="1" x14ac:dyDescent="0.2">
      <c r="A546" s="5">
        <f t="shared" ca="1" si="12"/>
        <v>546</v>
      </c>
      <c r="C546" s="56"/>
      <c r="D546" s="3"/>
      <c r="E546" s="3"/>
      <c r="F546" s="3"/>
      <c r="G546" s="57" t="s">
        <v>32</v>
      </c>
      <c r="H546" s="12">
        <f>SUBTOTAL(9,H532:H545)</f>
        <v>5560723.3362344922</v>
      </c>
      <c r="J546" s="4"/>
      <c r="K546" s="4"/>
      <c r="L546" s="4"/>
      <c r="M546" s="4"/>
      <c r="N546" s="4"/>
      <c r="O546" s="4"/>
      <c r="P546" s="4"/>
    </row>
    <row r="547" spans="1:16" ht="11.65" customHeight="1" x14ac:dyDescent="0.2">
      <c r="A547" s="5">
        <f t="shared" ca="1" si="12"/>
        <v>547</v>
      </c>
      <c r="C547" s="56"/>
      <c r="D547" s="3"/>
      <c r="E547" s="3"/>
      <c r="F547" s="3"/>
      <c r="G547" s="57"/>
      <c r="H547" s="2"/>
      <c r="J547" s="4"/>
      <c r="K547" s="4"/>
      <c r="L547" s="4"/>
      <c r="M547" s="4"/>
      <c r="N547" s="4"/>
      <c r="O547" s="4"/>
      <c r="P547" s="4"/>
    </row>
    <row r="548" spans="1:16" ht="11.65" customHeight="1" x14ac:dyDescent="0.2">
      <c r="A548" s="5">
        <f t="shared" ca="1" si="12"/>
        <v>548</v>
      </c>
      <c r="C548" s="56">
        <v>392</v>
      </c>
      <c r="D548" s="3" t="s">
        <v>99</v>
      </c>
      <c r="E548" s="3"/>
      <c r="F548" s="3"/>
      <c r="G548" s="57"/>
      <c r="H548" s="2"/>
      <c r="J548" s="4"/>
      <c r="K548" s="4"/>
      <c r="L548" s="4"/>
      <c r="M548" s="4"/>
      <c r="N548" s="4"/>
      <c r="O548" s="4"/>
      <c r="P548" s="4"/>
    </row>
    <row r="549" spans="1:16" ht="11.65" customHeight="1" x14ac:dyDescent="0.2">
      <c r="A549" s="5">
        <f t="shared" ca="1" si="12"/>
        <v>549</v>
      </c>
      <c r="C549" s="56"/>
      <c r="D549" s="3"/>
      <c r="E549" s="3"/>
      <c r="F549" s="3" t="s">
        <v>193</v>
      </c>
      <c r="G549" s="57"/>
      <c r="H549" s="10">
        <v>6392534.9400000004</v>
      </c>
      <c r="J549" s="4"/>
      <c r="K549" s="4"/>
      <c r="L549" s="4"/>
      <c r="M549" s="4"/>
      <c r="N549" s="4"/>
      <c r="O549" s="4"/>
      <c r="P549" s="4"/>
    </row>
    <row r="550" spans="1:16" ht="11.65" customHeight="1" x14ac:dyDescent="0.2">
      <c r="A550" s="5">
        <f t="shared" ca="1" si="12"/>
        <v>550</v>
      </c>
      <c r="C550" s="56"/>
      <c r="D550" s="3"/>
      <c r="E550" s="3"/>
      <c r="F550" s="3" t="s">
        <v>248</v>
      </c>
      <c r="G550" s="57"/>
      <c r="H550" s="10">
        <v>532924.57615623996</v>
      </c>
      <c r="J550" s="4"/>
      <c r="K550" s="4"/>
      <c r="L550" s="4"/>
      <c r="M550" s="4"/>
      <c r="N550" s="4"/>
      <c r="O550" s="4"/>
      <c r="P550" s="4"/>
    </row>
    <row r="551" spans="1:16" ht="11.65" customHeight="1" x14ac:dyDescent="0.2">
      <c r="A551" s="5">
        <f t="shared" ca="1" si="12"/>
        <v>551</v>
      </c>
      <c r="C551" s="56"/>
      <c r="D551" s="3"/>
      <c r="E551" s="3"/>
      <c r="F551" s="3" t="s">
        <v>24</v>
      </c>
      <c r="G551" s="57"/>
      <c r="H551" s="10">
        <v>915273.60667290422</v>
      </c>
      <c r="J551" s="4"/>
      <c r="K551" s="4"/>
      <c r="L551" s="4"/>
      <c r="M551" s="4"/>
      <c r="N551" s="4"/>
      <c r="O551" s="4"/>
      <c r="P551" s="4"/>
    </row>
    <row r="552" spans="1:16" ht="11.65" customHeight="1" x14ac:dyDescent="0.2">
      <c r="A552" s="5">
        <f t="shared" ca="1" si="12"/>
        <v>552</v>
      </c>
      <c r="C552" s="56"/>
      <c r="D552" s="3"/>
      <c r="E552" s="3"/>
      <c r="F552" s="3" t="s">
        <v>255</v>
      </c>
      <c r="G552" s="57"/>
      <c r="H552" s="10">
        <v>0</v>
      </c>
      <c r="J552" s="4"/>
      <c r="K552" s="4"/>
      <c r="L552" s="4"/>
      <c r="M552" s="4"/>
      <c r="N552" s="4"/>
      <c r="O552" s="4"/>
      <c r="P552" s="4"/>
    </row>
    <row r="553" spans="1:16" ht="11.65" customHeight="1" x14ac:dyDescent="0.2">
      <c r="A553" s="5">
        <f t="shared" ca="1" si="12"/>
        <v>553</v>
      </c>
      <c r="C553" s="56"/>
      <c r="D553" s="3"/>
      <c r="E553" s="3"/>
      <c r="F553" s="3" t="s">
        <v>254</v>
      </c>
      <c r="G553" s="57"/>
      <c r="H553" s="10">
        <v>0</v>
      </c>
      <c r="J553" s="4"/>
      <c r="K553" s="4"/>
      <c r="L553" s="4"/>
      <c r="M553" s="4"/>
      <c r="N553" s="4"/>
      <c r="O553" s="4"/>
      <c r="P553" s="4"/>
    </row>
    <row r="554" spans="1:16" ht="11.65" customHeight="1" x14ac:dyDescent="0.2">
      <c r="A554" s="5">
        <f t="shared" ca="1" si="12"/>
        <v>554</v>
      </c>
      <c r="C554" s="56"/>
      <c r="D554" s="3"/>
      <c r="E554" s="3"/>
      <c r="F554" s="3" t="s">
        <v>247</v>
      </c>
      <c r="G554" s="57"/>
      <c r="H554" s="10">
        <v>0</v>
      </c>
      <c r="J554" s="4"/>
      <c r="K554" s="4"/>
      <c r="L554" s="4"/>
      <c r="M554" s="4"/>
      <c r="N554" s="4"/>
      <c r="O554" s="4"/>
      <c r="P554" s="4"/>
    </row>
    <row r="555" spans="1:16" ht="11.65" customHeight="1" x14ac:dyDescent="0.2">
      <c r="A555" s="5">
        <f t="shared" ca="1" si="12"/>
        <v>555</v>
      </c>
      <c r="C555" s="56"/>
      <c r="D555" s="3"/>
      <c r="E555" s="3"/>
      <c r="F555" s="3" t="s">
        <v>250</v>
      </c>
      <c r="G555" s="57"/>
      <c r="H555" s="10">
        <v>0</v>
      </c>
      <c r="J555" s="4"/>
      <c r="K555" s="4"/>
      <c r="L555" s="4"/>
      <c r="M555" s="4"/>
      <c r="N555" s="4"/>
      <c r="O555" s="4"/>
      <c r="P555" s="4"/>
    </row>
    <row r="556" spans="1:16" ht="11.65" customHeight="1" x14ac:dyDescent="0.2">
      <c r="A556" s="5">
        <f t="shared" ca="1" si="12"/>
        <v>556</v>
      </c>
      <c r="C556" s="56"/>
      <c r="D556" s="3"/>
      <c r="E556" s="3"/>
      <c r="F556" s="3" t="s">
        <v>249</v>
      </c>
      <c r="G556" s="57"/>
      <c r="H556" s="10">
        <v>47379.393237173521</v>
      </c>
      <c r="J556" s="4"/>
      <c r="K556" s="4"/>
      <c r="L556" s="4"/>
      <c r="M556" s="4"/>
      <c r="N556" s="4"/>
      <c r="O556" s="4"/>
      <c r="P556" s="4"/>
    </row>
    <row r="557" spans="1:16" ht="11.65" customHeight="1" x14ac:dyDescent="0.2">
      <c r="A557" s="5">
        <f t="shared" ca="1" si="12"/>
        <v>557</v>
      </c>
      <c r="C557" s="56"/>
      <c r="D557" s="3"/>
      <c r="E557" s="3"/>
      <c r="F557" s="3" t="s">
        <v>251</v>
      </c>
      <c r="G557" s="57"/>
      <c r="H557" s="10">
        <v>0</v>
      </c>
      <c r="J557" s="4"/>
      <c r="K557" s="4"/>
      <c r="L557" s="4"/>
      <c r="M557" s="4"/>
      <c r="N557" s="4"/>
      <c r="O557" s="4"/>
      <c r="P557" s="4"/>
    </row>
    <row r="558" spans="1:16" ht="11.65" customHeight="1" x14ac:dyDescent="0.2">
      <c r="A558" s="5">
        <f t="shared" ca="1" si="12"/>
        <v>558</v>
      </c>
      <c r="C558" s="56"/>
      <c r="D558" s="3"/>
      <c r="E558" s="3"/>
      <c r="F558" s="3" t="s">
        <v>253</v>
      </c>
      <c r="G558" s="57"/>
      <c r="H558" s="10">
        <v>628085.72011054994</v>
      </c>
      <c r="J558" s="4"/>
      <c r="K558" s="4"/>
      <c r="L558" s="4"/>
      <c r="M558" s="4"/>
      <c r="N558" s="4"/>
      <c r="O558" s="4"/>
      <c r="P558" s="4"/>
    </row>
    <row r="559" spans="1:16" ht="11.65" customHeight="1" x14ac:dyDescent="0.2">
      <c r="A559" s="5">
        <f t="shared" ca="1" si="12"/>
        <v>559</v>
      </c>
      <c r="C559" s="56"/>
      <c r="D559" s="3"/>
      <c r="E559" s="3"/>
      <c r="F559" s="3" t="s">
        <v>252</v>
      </c>
      <c r="G559" s="57"/>
      <c r="H559" s="10">
        <v>0</v>
      </c>
      <c r="J559" s="4"/>
      <c r="K559" s="4"/>
      <c r="L559" s="4"/>
      <c r="M559" s="4"/>
      <c r="N559" s="4"/>
      <c r="O559" s="4"/>
      <c r="P559" s="4"/>
    </row>
    <row r="560" spans="1:16" ht="11.65" customHeight="1" x14ac:dyDescent="0.2">
      <c r="A560" s="5">
        <f t="shared" ca="1" si="12"/>
        <v>560</v>
      </c>
      <c r="C560" s="56"/>
      <c r="D560" s="3"/>
      <c r="E560" s="3"/>
      <c r="F560" s="3" t="s">
        <v>30</v>
      </c>
      <c r="G560" s="57"/>
      <c r="H560" s="10">
        <v>0</v>
      </c>
      <c r="J560" s="4"/>
      <c r="K560" s="4"/>
      <c r="L560" s="4"/>
      <c r="M560" s="4"/>
      <c r="N560" s="4"/>
      <c r="O560" s="4"/>
      <c r="P560" s="4"/>
    </row>
    <row r="561" spans="1:16" ht="11.65" customHeight="1" x14ac:dyDescent="0.2">
      <c r="A561" s="5">
        <f t="shared" ca="1" si="12"/>
        <v>561</v>
      </c>
      <c r="C561" s="56"/>
      <c r="D561" s="3"/>
      <c r="E561" s="3"/>
      <c r="F561" s="3" t="s">
        <v>251</v>
      </c>
      <c r="G561" s="57"/>
      <c r="H561" s="10">
        <v>0</v>
      </c>
      <c r="J561" s="4"/>
      <c r="K561" s="4"/>
      <c r="L561" s="4"/>
      <c r="M561" s="4"/>
      <c r="N561" s="4"/>
      <c r="O561" s="4"/>
      <c r="P561" s="4"/>
    </row>
    <row r="562" spans="1:16" ht="11.65" customHeight="1" x14ac:dyDescent="0.2">
      <c r="A562" s="5">
        <f t="shared" ca="1" si="12"/>
        <v>562</v>
      </c>
      <c r="C562" s="56"/>
      <c r="D562" s="3"/>
      <c r="E562" s="3"/>
      <c r="F562" s="3" t="s">
        <v>251</v>
      </c>
      <c r="G562" s="57"/>
      <c r="H562" s="10">
        <v>0</v>
      </c>
      <c r="J562" s="4"/>
      <c r="K562" s="4"/>
      <c r="L562" s="4"/>
      <c r="M562" s="4"/>
      <c r="N562" s="4"/>
      <c r="O562" s="4"/>
      <c r="P562" s="4"/>
    </row>
    <row r="563" spans="1:16" ht="11.65" customHeight="1" x14ac:dyDescent="0.2">
      <c r="A563" s="5">
        <f t="shared" ca="1" si="12"/>
        <v>563</v>
      </c>
      <c r="C563" s="56"/>
      <c r="D563" s="3"/>
      <c r="E563" s="3"/>
      <c r="F563" s="3"/>
      <c r="G563" s="57" t="s">
        <v>32</v>
      </c>
      <c r="H563" s="12">
        <f>SUBTOTAL(9,H549:H562)</f>
        <v>8516198.2361768689</v>
      </c>
      <c r="J563" s="4"/>
      <c r="K563" s="4"/>
      <c r="L563" s="4"/>
      <c r="M563" s="4"/>
      <c r="N563" s="4"/>
      <c r="O563" s="4"/>
      <c r="P563" s="4"/>
    </row>
    <row r="564" spans="1:16" ht="11.65" customHeight="1" x14ac:dyDescent="0.2">
      <c r="A564" s="5">
        <f t="shared" ca="1" si="12"/>
        <v>564</v>
      </c>
      <c r="C564" s="56"/>
      <c r="D564" s="3"/>
      <c r="E564" s="3"/>
      <c r="F564" s="3"/>
      <c r="G564" s="57"/>
      <c r="H564" s="2"/>
      <c r="J564" s="4"/>
      <c r="K564" s="4"/>
      <c r="L564" s="4"/>
      <c r="M564" s="4"/>
      <c r="N564" s="4"/>
      <c r="O564" s="4"/>
      <c r="P564" s="4"/>
    </row>
    <row r="565" spans="1:16" ht="11.65" customHeight="1" x14ac:dyDescent="0.2">
      <c r="A565" s="5">
        <f t="shared" ca="1" si="12"/>
        <v>565</v>
      </c>
      <c r="C565" s="56">
        <v>393</v>
      </c>
      <c r="D565" s="3" t="s">
        <v>100</v>
      </c>
      <c r="E565" s="3"/>
      <c r="F565" s="3"/>
      <c r="G565" s="57"/>
      <c r="H565" s="2"/>
      <c r="J565" s="4"/>
      <c r="K565" s="4"/>
      <c r="L565" s="4"/>
      <c r="M565" s="4"/>
      <c r="N565" s="4"/>
      <c r="O565" s="4"/>
      <c r="P565" s="4"/>
    </row>
    <row r="566" spans="1:16" ht="11.65" customHeight="1" x14ac:dyDescent="0.2">
      <c r="A566" s="5">
        <f t="shared" ca="1" si="12"/>
        <v>566</v>
      </c>
      <c r="C566" s="56"/>
      <c r="D566" s="3"/>
      <c r="E566" s="3"/>
      <c r="F566" s="3" t="s">
        <v>193</v>
      </c>
      <c r="G566" s="57"/>
      <c r="H566" s="10">
        <v>670504.67000000004</v>
      </c>
      <c r="J566" s="4"/>
      <c r="K566" s="4"/>
      <c r="L566" s="4"/>
      <c r="M566" s="4"/>
      <c r="N566" s="4"/>
      <c r="O566" s="4"/>
      <c r="P566" s="4"/>
    </row>
    <row r="567" spans="1:16" ht="11.65" customHeight="1" x14ac:dyDescent="0.2">
      <c r="A567" s="5">
        <f t="shared" ca="1" si="12"/>
        <v>567</v>
      </c>
      <c r="C567" s="56"/>
      <c r="D567" s="3"/>
      <c r="E567" s="3"/>
      <c r="F567" s="3" t="s">
        <v>250</v>
      </c>
      <c r="G567" s="57"/>
      <c r="H567" s="10">
        <v>0</v>
      </c>
      <c r="J567" s="4"/>
      <c r="K567" s="4"/>
      <c r="L567" s="4"/>
      <c r="M567" s="4"/>
      <c r="N567" s="4"/>
      <c r="O567" s="4"/>
      <c r="P567" s="4"/>
    </row>
    <row r="568" spans="1:16" ht="11.65" customHeight="1" x14ac:dyDescent="0.2">
      <c r="A568" s="5">
        <f t="shared" ca="1" si="12"/>
        <v>568</v>
      </c>
      <c r="C568" s="56"/>
      <c r="D568" s="3"/>
      <c r="E568" s="3"/>
      <c r="F568" s="3" t="s">
        <v>254</v>
      </c>
      <c r="G568" s="57"/>
      <c r="H568" s="10">
        <v>0</v>
      </c>
      <c r="J568" s="4"/>
      <c r="K568" s="4"/>
      <c r="L568" s="4"/>
      <c r="M568" s="4"/>
      <c r="N568" s="4"/>
      <c r="O568" s="4"/>
      <c r="P568" s="4"/>
    </row>
    <row r="569" spans="1:16" ht="11.65" customHeight="1" x14ac:dyDescent="0.2">
      <c r="A569" s="5">
        <f t="shared" ca="1" si="12"/>
        <v>569</v>
      </c>
      <c r="C569" s="56"/>
      <c r="D569" s="3"/>
      <c r="E569" s="3"/>
      <c r="F569" s="3" t="s">
        <v>248</v>
      </c>
      <c r="G569" s="57"/>
      <c r="H569" s="10">
        <v>15457.525696408222</v>
      </c>
      <c r="J569" s="4"/>
      <c r="K569" s="4"/>
      <c r="L569" s="4"/>
      <c r="M569" s="4"/>
      <c r="N569" s="4"/>
      <c r="O569" s="4"/>
      <c r="P569" s="4"/>
    </row>
    <row r="570" spans="1:16" ht="11.65" customHeight="1" x14ac:dyDescent="0.2">
      <c r="A570" s="5">
        <f t="shared" ca="1" si="12"/>
        <v>570</v>
      </c>
      <c r="C570" s="56"/>
      <c r="D570" s="3"/>
      <c r="E570" s="3"/>
      <c r="F570" s="3" t="s">
        <v>24</v>
      </c>
      <c r="G570" s="57"/>
      <c r="H570" s="10">
        <v>130512.53617603128</v>
      </c>
      <c r="J570" s="4"/>
      <c r="K570" s="4"/>
      <c r="L570" s="4"/>
      <c r="M570" s="4"/>
      <c r="N570" s="4"/>
      <c r="O570" s="4"/>
      <c r="P570" s="4"/>
    </row>
    <row r="571" spans="1:16" ht="11.65" customHeight="1" x14ac:dyDescent="0.2">
      <c r="A571" s="5">
        <f t="shared" ca="1" si="12"/>
        <v>571</v>
      </c>
      <c r="C571" s="56"/>
      <c r="D571" s="3"/>
      <c r="E571" s="3"/>
      <c r="F571" s="3" t="s">
        <v>249</v>
      </c>
      <c r="G571" s="57"/>
      <c r="H571" s="10">
        <v>41129.753417538457</v>
      </c>
      <c r="J571" s="4"/>
      <c r="K571" s="4"/>
      <c r="L571" s="4"/>
      <c r="M571" s="4"/>
      <c r="N571" s="4"/>
      <c r="O571" s="4"/>
      <c r="P571" s="4"/>
    </row>
    <row r="572" spans="1:16" ht="11.65" customHeight="1" x14ac:dyDescent="0.2">
      <c r="A572" s="5">
        <f t="shared" ca="1" si="12"/>
        <v>572</v>
      </c>
      <c r="C572" s="56"/>
      <c r="D572" s="3"/>
      <c r="E572" s="3"/>
      <c r="F572" s="3" t="s">
        <v>251</v>
      </c>
      <c r="G572" s="57"/>
      <c r="H572" s="10">
        <v>0</v>
      </c>
      <c r="J572" s="4"/>
      <c r="K572" s="4"/>
      <c r="L572" s="4"/>
      <c r="M572" s="4"/>
      <c r="N572" s="4"/>
      <c r="O572" s="4"/>
      <c r="P572" s="4"/>
    </row>
    <row r="573" spans="1:16" ht="11.65" customHeight="1" x14ac:dyDescent="0.2">
      <c r="A573" s="5">
        <f t="shared" ca="1" si="12"/>
        <v>573</v>
      </c>
      <c r="C573" s="56"/>
      <c r="D573" s="3"/>
      <c r="E573" s="3"/>
      <c r="F573" s="3" t="s">
        <v>253</v>
      </c>
      <c r="G573" s="57"/>
      <c r="H573" s="10">
        <v>213278.9125177126</v>
      </c>
      <c r="J573" s="4"/>
      <c r="K573" s="4"/>
      <c r="L573" s="4"/>
      <c r="M573" s="4"/>
      <c r="N573" s="4"/>
      <c r="O573" s="4"/>
      <c r="P573" s="4"/>
    </row>
    <row r="574" spans="1:16" ht="11.65" customHeight="1" x14ac:dyDescent="0.2">
      <c r="A574" s="5">
        <f t="shared" ref="A574:A637" ca="1" si="13">OFFSET(A574,-1,)+1</f>
        <v>574</v>
      </c>
      <c r="C574" s="56"/>
      <c r="D574" s="3"/>
      <c r="E574" s="3"/>
      <c r="F574" s="3" t="s">
        <v>251</v>
      </c>
      <c r="G574" s="57"/>
      <c r="H574" s="10">
        <v>0</v>
      </c>
      <c r="J574" s="4"/>
      <c r="K574" s="4"/>
      <c r="L574" s="4"/>
      <c r="M574" s="4"/>
      <c r="N574" s="4"/>
      <c r="O574" s="4"/>
      <c r="P574" s="4"/>
    </row>
    <row r="575" spans="1:16" ht="11.65" customHeight="1" x14ac:dyDescent="0.2">
      <c r="A575" s="5">
        <f t="shared" ca="1" si="13"/>
        <v>575</v>
      </c>
      <c r="C575" s="56"/>
      <c r="D575" s="3"/>
      <c r="E575" s="3"/>
      <c r="F575" s="3"/>
      <c r="G575" s="57" t="s">
        <v>32</v>
      </c>
      <c r="H575" s="12">
        <f>SUBTOTAL(9,H566:H574)</f>
        <v>1070883.3978076908</v>
      </c>
      <c r="J575" s="4"/>
      <c r="K575" s="4"/>
      <c r="L575" s="4"/>
      <c r="M575" s="4"/>
      <c r="N575" s="4"/>
      <c r="O575" s="4"/>
      <c r="P575" s="4"/>
    </row>
    <row r="576" spans="1:16" ht="11.65" customHeight="1" x14ac:dyDescent="0.2">
      <c r="A576" s="5">
        <f t="shared" ca="1" si="13"/>
        <v>576</v>
      </c>
      <c r="C576" s="56"/>
      <c r="D576" s="3"/>
      <c r="E576" s="3"/>
      <c r="F576" s="3"/>
      <c r="G576" s="57"/>
      <c r="H576" s="2"/>
      <c r="J576" s="4"/>
      <c r="K576" s="4"/>
      <c r="L576" s="4"/>
      <c r="M576" s="4"/>
      <c r="N576" s="4"/>
      <c r="O576" s="4"/>
      <c r="P576" s="4"/>
    </row>
    <row r="577" spans="1:16" ht="11.65" customHeight="1" x14ac:dyDescent="0.2">
      <c r="A577" s="5">
        <f t="shared" ca="1" si="13"/>
        <v>577</v>
      </c>
      <c r="C577" s="56">
        <v>394</v>
      </c>
      <c r="D577" s="3" t="s">
        <v>101</v>
      </c>
      <c r="E577" s="3"/>
      <c r="F577" s="3"/>
      <c r="G577" s="57"/>
      <c r="H577" s="2"/>
      <c r="J577" s="4"/>
      <c r="K577" s="4"/>
      <c r="L577" s="4"/>
      <c r="M577" s="4"/>
      <c r="N577" s="4"/>
      <c r="O577" s="4"/>
      <c r="P577" s="4"/>
    </row>
    <row r="578" spans="1:16" ht="11.65" customHeight="1" x14ac:dyDescent="0.2">
      <c r="A578" s="5">
        <f t="shared" ca="1" si="13"/>
        <v>578</v>
      </c>
      <c r="C578" s="56"/>
      <c r="D578" s="3"/>
      <c r="E578" s="3"/>
      <c r="F578" s="3" t="s">
        <v>193</v>
      </c>
      <c r="G578" s="57"/>
      <c r="H578" s="10">
        <v>2761961.28</v>
      </c>
      <c r="J578" s="4"/>
      <c r="K578" s="4"/>
      <c r="L578" s="4"/>
      <c r="M578" s="4"/>
      <c r="N578" s="4"/>
      <c r="O578" s="4"/>
      <c r="P578" s="4"/>
    </row>
    <row r="579" spans="1:16" ht="11.65" customHeight="1" x14ac:dyDescent="0.2">
      <c r="A579" s="5">
        <f t="shared" ca="1" si="13"/>
        <v>579</v>
      </c>
      <c r="C579" s="56"/>
      <c r="D579" s="3"/>
      <c r="E579" s="3"/>
      <c r="F579" s="3" t="s">
        <v>250</v>
      </c>
      <c r="G579" s="57"/>
      <c r="H579" s="10">
        <v>0</v>
      </c>
      <c r="J579" s="4"/>
      <c r="K579" s="4"/>
      <c r="L579" s="4"/>
      <c r="M579" s="4"/>
      <c r="N579" s="4"/>
      <c r="O579" s="4"/>
      <c r="P579" s="4"/>
    </row>
    <row r="580" spans="1:16" ht="11.65" customHeight="1" x14ac:dyDescent="0.2">
      <c r="A580" s="5">
        <f t="shared" ca="1" si="13"/>
        <v>580</v>
      </c>
      <c r="C580" s="56"/>
      <c r="D580" s="3"/>
      <c r="E580" s="3"/>
      <c r="F580" s="3" t="s">
        <v>24</v>
      </c>
      <c r="G580" s="57"/>
      <c r="H580" s="10">
        <v>224506.67711629797</v>
      </c>
      <c r="J580" s="4"/>
      <c r="K580" s="4"/>
      <c r="L580" s="4"/>
      <c r="M580" s="4"/>
      <c r="N580" s="4"/>
      <c r="O580" s="4"/>
      <c r="P580" s="4"/>
    </row>
    <row r="581" spans="1:16" ht="11.65" customHeight="1" x14ac:dyDescent="0.2">
      <c r="A581" s="5">
        <f t="shared" ca="1" si="13"/>
        <v>581</v>
      </c>
      <c r="C581" s="56"/>
      <c r="D581" s="3"/>
      <c r="E581" s="3"/>
      <c r="F581" s="3" t="s">
        <v>248</v>
      </c>
      <c r="G581" s="57"/>
      <c r="H581" s="10">
        <v>129826.52075126264</v>
      </c>
      <c r="J581" s="4"/>
      <c r="K581" s="4"/>
      <c r="L581" s="4"/>
      <c r="M581" s="4"/>
      <c r="N581" s="4"/>
      <c r="O581" s="4"/>
      <c r="P581" s="4"/>
    </row>
    <row r="582" spans="1:16" ht="11.65" customHeight="1" x14ac:dyDescent="0.2">
      <c r="A582" s="5">
        <f t="shared" ca="1" si="13"/>
        <v>582</v>
      </c>
      <c r="C582" s="56"/>
      <c r="D582" s="3"/>
      <c r="E582" s="3"/>
      <c r="F582" s="3" t="s">
        <v>247</v>
      </c>
      <c r="G582" s="57"/>
      <c r="H582" s="10">
        <v>0</v>
      </c>
      <c r="J582" s="4"/>
      <c r="K582" s="4"/>
      <c r="L582" s="4"/>
      <c r="M582" s="4"/>
      <c r="N582" s="4"/>
      <c r="O582" s="4"/>
      <c r="P582" s="4"/>
    </row>
    <row r="583" spans="1:16" ht="11.65" customHeight="1" x14ac:dyDescent="0.2">
      <c r="A583" s="5">
        <f t="shared" ca="1" si="13"/>
        <v>583</v>
      </c>
      <c r="C583" s="56"/>
      <c r="D583" s="3"/>
      <c r="E583" s="3"/>
      <c r="F583" s="3" t="s">
        <v>254</v>
      </c>
      <c r="G583" s="57"/>
      <c r="H583" s="10">
        <v>0</v>
      </c>
      <c r="J583" s="4"/>
      <c r="K583" s="4"/>
      <c r="L583" s="4"/>
      <c r="M583" s="4"/>
      <c r="N583" s="4"/>
      <c r="O583" s="4"/>
      <c r="P583" s="4"/>
    </row>
    <row r="584" spans="1:16" ht="11.65" customHeight="1" x14ac:dyDescent="0.2">
      <c r="A584" s="5">
        <f t="shared" ca="1" si="13"/>
        <v>584</v>
      </c>
      <c r="C584" s="56"/>
      <c r="D584" s="3"/>
      <c r="E584" s="3"/>
      <c r="F584" s="3" t="s">
        <v>249</v>
      </c>
      <c r="G584" s="57"/>
      <c r="H584" s="10">
        <v>165389.37617232819</v>
      </c>
      <c r="J584" s="4"/>
      <c r="K584" s="4"/>
      <c r="L584" s="4"/>
      <c r="M584" s="4"/>
      <c r="N584" s="4"/>
      <c r="O584" s="4"/>
      <c r="P584" s="4"/>
    </row>
    <row r="585" spans="1:16" ht="11.65" customHeight="1" x14ac:dyDescent="0.2">
      <c r="A585" s="5">
        <f t="shared" ca="1" si="13"/>
        <v>585</v>
      </c>
      <c r="C585" s="56"/>
      <c r="D585" s="3"/>
      <c r="E585" s="3"/>
      <c r="F585" s="3" t="s">
        <v>251</v>
      </c>
      <c r="G585" s="57"/>
      <c r="H585" s="10">
        <v>0</v>
      </c>
      <c r="J585" s="4"/>
      <c r="K585" s="4"/>
      <c r="L585" s="4"/>
      <c r="M585" s="4"/>
      <c r="N585" s="4"/>
      <c r="O585" s="4"/>
      <c r="P585" s="4"/>
    </row>
    <row r="586" spans="1:16" ht="11.65" customHeight="1" x14ac:dyDescent="0.2">
      <c r="A586" s="5">
        <f t="shared" ca="1" si="13"/>
        <v>586</v>
      </c>
      <c r="C586" s="56"/>
      <c r="D586" s="3"/>
      <c r="E586" s="3"/>
      <c r="F586" s="3" t="s">
        <v>253</v>
      </c>
      <c r="G586" s="57"/>
      <c r="H586" s="10">
        <v>611748.97095388174</v>
      </c>
      <c r="J586" s="4"/>
      <c r="K586" s="4"/>
      <c r="L586" s="4"/>
      <c r="M586" s="4"/>
      <c r="N586" s="4"/>
      <c r="O586" s="4"/>
      <c r="P586" s="4"/>
    </row>
    <row r="587" spans="1:16" ht="11.65" customHeight="1" x14ac:dyDescent="0.2">
      <c r="A587" s="5">
        <f t="shared" ca="1" si="13"/>
        <v>587</v>
      </c>
      <c r="C587" s="56"/>
      <c r="D587" s="3"/>
      <c r="E587" s="3"/>
      <c r="F587" s="3" t="s">
        <v>252</v>
      </c>
      <c r="G587" s="57"/>
      <c r="H587" s="10">
        <v>0</v>
      </c>
      <c r="J587" s="4"/>
      <c r="K587" s="4"/>
      <c r="L587" s="4"/>
      <c r="M587" s="4"/>
      <c r="N587" s="4"/>
      <c r="O587" s="4"/>
      <c r="P587" s="4"/>
    </row>
    <row r="588" spans="1:16" ht="11.65" customHeight="1" x14ac:dyDescent="0.2">
      <c r="A588" s="5">
        <f t="shared" ca="1" si="13"/>
        <v>588</v>
      </c>
      <c r="C588" s="56"/>
      <c r="D588" s="3"/>
      <c r="E588" s="3"/>
      <c r="F588" s="3" t="s">
        <v>30</v>
      </c>
      <c r="G588" s="57"/>
      <c r="H588" s="10">
        <v>0</v>
      </c>
      <c r="J588" s="4"/>
      <c r="K588" s="4"/>
      <c r="L588" s="4"/>
      <c r="M588" s="4"/>
      <c r="N588" s="4"/>
      <c r="O588" s="4"/>
      <c r="P588" s="4"/>
    </row>
    <row r="589" spans="1:16" ht="11.65" customHeight="1" x14ac:dyDescent="0.2">
      <c r="A589" s="5">
        <f t="shared" ca="1" si="13"/>
        <v>589</v>
      </c>
      <c r="C589" s="56"/>
      <c r="D589" s="3"/>
      <c r="E589" s="3"/>
      <c r="F589" s="3" t="s">
        <v>251</v>
      </c>
      <c r="G589" s="57"/>
      <c r="H589" s="10">
        <v>0</v>
      </c>
      <c r="J589" s="4"/>
      <c r="K589" s="4"/>
      <c r="L589" s="4"/>
      <c r="M589" s="4"/>
      <c r="N589" s="4"/>
      <c r="O589" s="4"/>
      <c r="P589" s="4"/>
    </row>
    <row r="590" spans="1:16" ht="11.65" customHeight="1" x14ac:dyDescent="0.2">
      <c r="A590" s="5">
        <f t="shared" ca="1" si="13"/>
        <v>590</v>
      </c>
      <c r="C590" s="56"/>
      <c r="D590" s="3"/>
      <c r="E590" s="3"/>
      <c r="F590" s="3" t="s">
        <v>251</v>
      </c>
      <c r="G590" s="57"/>
      <c r="H590" s="10">
        <v>0</v>
      </c>
      <c r="J590" s="4"/>
      <c r="K590" s="4"/>
      <c r="L590" s="4"/>
      <c r="M590" s="4"/>
      <c r="N590" s="4"/>
      <c r="O590" s="4"/>
      <c r="P590" s="4"/>
    </row>
    <row r="591" spans="1:16" ht="11.65" customHeight="1" x14ac:dyDescent="0.2">
      <c r="A591" s="5">
        <f t="shared" ca="1" si="13"/>
        <v>591</v>
      </c>
      <c r="C591" s="56"/>
      <c r="D591" s="3"/>
      <c r="E591" s="3"/>
      <c r="F591" s="3"/>
      <c r="G591" s="57" t="s">
        <v>32</v>
      </c>
      <c r="H591" s="12">
        <f>SUBTOTAL(9,H578:H590)</f>
        <v>3893432.8249937706</v>
      </c>
      <c r="J591" s="4"/>
      <c r="K591" s="4"/>
      <c r="L591" s="4"/>
      <c r="M591" s="4"/>
      <c r="N591" s="4"/>
      <c r="O591" s="4"/>
      <c r="P591" s="4"/>
    </row>
    <row r="592" spans="1:16" ht="11.65" customHeight="1" x14ac:dyDescent="0.2">
      <c r="A592" s="5">
        <f t="shared" ca="1" si="13"/>
        <v>592</v>
      </c>
      <c r="C592" s="56"/>
      <c r="D592" s="3"/>
      <c r="E592" s="3"/>
      <c r="F592" s="3"/>
      <c r="G592" s="57"/>
      <c r="H592" s="2"/>
      <c r="J592" s="4"/>
      <c r="K592" s="4"/>
      <c r="L592" s="4"/>
      <c r="M592" s="4"/>
      <c r="N592" s="4"/>
      <c r="O592" s="4"/>
      <c r="P592" s="4"/>
    </row>
    <row r="593" spans="1:16" ht="11.65" customHeight="1" x14ac:dyDescent="0.2">
      <c r="A593" s="5">
        <f t="shared" ca="1" si="13"/>
        <v>593</v>
      </c>
      <c r="C593" s="56">
        <v>395</v>
      </c>
      <c r="D593" s="3" t="s">
        <v>102</v>
      </c>
      <c r="E593" s="3"/>
      <c r="F593" s="3"/>
      <c r="G593" s="57"/>
      <c r="H593" s="2"/>
      <c r="J593" s="4"/>
      <c r="K593" s="4"/>
      <c r="L593" s="4"/>
      <c r="M593" s="4"/>
      <c r="N593" s="4"/>
      <c r="O593" s="4"/>
      <c r="P593" s="4"/>
    </row>
    <row r="594" spans="1:16" ht="11.65" customHeight="1" x14ac:dyDescent="0.2">
      <c r="A594" s="5">
        <f t="shared" ca="1" si="13"/>
        <v>594</v>
      </c>
      <c r="C594" s="56"/>
      <c r="D594" s="3"/>
      <c r="E594" s="3"/>
      <c r="F594" s="3" t="s">
        <v>193</v>
      </c>
      <c r="G594" s="57"/>
      <c r="H594" s="10">
        <v>1450478.16</v>
      </c>
      <c r="J594" s="4"/>
      <c r="K594" s="4"/>
      <c r="L594" s="4"/>
      <c r="M594" s="4"/>
      <c r="N594" s="4"/>
      <c r="O594" s="4"/>
      <c r="P594" s="4"/>
    </row>
    <row r="595" spans="1:16" ht="11.65" customHeight="1" x14ac:dyDescent="0.2">
      <c r="A595" s="5">
        <f t="shared" ca="1" si="13"/>
        <v>595</v>
      </c>
      <c r="C595" s="56"/>
      <c r="D595" s="3"/>
      <c r="E595" s="3"/>
      <c r="F595" s="3" t="s">
        <v>250</v>
      </c>
      <c r="G595" s="57"/>
      <c r="H595" s="10">
        <v>0</v>
      </c>
      <c r="J595" s="4"/>
      <c r="K595" s="4"/>
      <c r="L595" s="4"/>
      <c r="M595" s="4"/>
      <c r="N595" s="4"/>
      <c r="O595" s="4"/>
      <c r="P595" s="4"/>
    </row>
    <row r="596" spans="1:16" ht="11.65" customHeight="1" x14ac:dyDescent="0.2">
      <c r="A596" s="5">
        <f t="shared" ca="1" si="13"/>
        <v>596</v>
      </c>
      <c r="C596" s="56"/>
      <c r="D596" s="3"/>
      <c r="E596" s="3"/>
      <c r="F596" s="3" t="s">
        <v>254</v>
      </c>
      <c r="G596" s="57"/>
      <c r="H596" s="10">
        <v>0</v>
      </c>
      <c r="J596" s="4"/>
      <c r="K596" s="4"/>
      <c r="L596" s="4"/>
      <c r="M596" s="4"/>
      <c r="N596" s="4"/>
      <c r="O596" s="4"/>
      <c r="P596" s="4"/>
    </row>
    <row r="597" spans="1:16" ht="11.65" customHeight="1" x14ac:dyDescent="0.2">
      <c r="A597" s="5">
        <f t="shared" ca="1" si="13"/>
        <v>597</v>
      </c>
      <c r="C597" s="56"/>
      <c r="D597" s="3"/>
      <c r="E597" s="3"/>
      <c r="F597" s="3" t="s">
        <v>248</v>
      </c>
      <c r="G597" s="57"/>
      <c r="H597" s="10">
        <v>387305.68619642244</v>
      </c>
      <c r="J597" s="4"/>
      <c r="K597" s="4"/>
      <c r="L597" s="4"/>
      <c r="M597" s="4"/>
      <c r="N597" s="4"/>
      <c r="O597" s="4"/>
      <c r="P597" s="4"/>
    </row>
    <row r="598" spans="1:16" ht="11.65" customHeight="1" x14ac:dyDescent="0.2">
      <c r="A598" s="5">
        <f t="shared" ca="1" si="13"/>
        <v>598</v>
      </c>
      <c r="C598" s="56"/>
      <c r="D598" s="3"/>
      <c r="E598" s="3"/>
      <c r="F598" s="3" t="s">
        <v>247</v>
      </c>
      <c r="G598" s="57"/>
      <c r="H598" s="10">
        <v>0</v>
      </c>
      <c r="J598" s="4"/>
      <c r="K598" s="4"/>
      <c r="L598" s="4"/>
      <c r="M598" s="4"/>
      <c r="N598" s="4"/>
      <c r="O598" s="4"/>
      <c r="P598" s="4"/>
    </row>
    <row r="599" spans="1:16" ht="11.65" customHeight="1" x14ac:dyDescent="0.2">
      <c r="A599" s="5">
        <f t="shared" ca="1" si="13"/>
        <v>599</v>
      </c>
      <c r="C599" s="56"/>
      <c r="D599" s="3"/>
      <c r="E599" s="3"/>
      <c r="F599" s="3" t="s">
        <v>24</v>
      </c>
      <c r="G599" s="57"/>
      <c r="H599" s="10">
        <v>193467.03947053259</v>
      </c>
      <c r="J599" s="4"/>
      <c r="K599" s="4"/>
      <c r="L599" s="4"/>
      <c r="M599" s="4"/>
      <c r="N599" s="4"/>
      <c r="O599" s="4"/>
      <c r="P599" s="4"/>
    </row>
    <row r="600" spans="1:16" ht="11.65" customHeight="1" x14ac:dyDescent="0.2">
      <c r="A600" s="5">
        <f t="shared" ca="1" si="13"/>
        <v>600</v>
      </c>
      <c r="C600" s="56"/>
      <c r="D600" s="3"/>
      <c r="E600" s="3"/>
      <c r="F600" s="3" t="s">
        <v>249</v>
      </c>
      <c r="G600" s="57"/>
      <c r="H600" s="10">
        <v>49096.27973709561</v>
      </c>
      <c r="J600" s="4"/>
      <c r="K600" s="4"/>
      <c r="L600" s="4"/>
      <c r="M600" s="4"/>
      <c r="N600" s="4"/>
      <c r="O600" s="4"/>
      <c r="P600" s="4"/>
    </row>
    <row r="601" spans="1:16" ht="11.65" customHeight="1" x14ac:dyDescent="0.2">
      <c r="A601" s="5">
        <f t="shared" ca="1" si="13"/>
        <v>601</v>
      </c>
      <c r="C601" s="56"/>
      <c r="D601" s="3"/>
      <c r="E601" s="3"/>
      <c r="F601" s="3" t="s">
        <v>251</v>
      </c>
      <c r="G601" s="57"/>
      <c r="H601" s="10">
        <v>0</v>
      </c>
      <c r="J601" s="4"/>
      <c r="K601" s="4"/>
      <c r="L601" s="4"/>
      <c r="M601" s="4"/>
      <c r="N601" s="4"/>
      <c r="O601" s="4"/>
      <c r="P601" s="4"/>
    </row>
    <row r="602" spans="1:16" ht="11.65" customHeight="1" x14ac:dyDescent="0.2">
      <c r="A602" s="5">
        <f t="shared" ca="1" si="13"/>
        <v>602</v>
      </c>
      <c r="C602" s="56"/>
      <c r="D602" s="3"/>
      <c r="E602" s="3"/>
      <c r="F602" s="3" t="s">
        <v>253</v>
      </c>
      <c r="G602" s="57"/>
      <c r="H602" s="10">
        <v>106037.16500841793</v>
      </c>
      <c r="J602" s="4"/>
      <c r="K602" s="4"/>
      <c r="L602" s="4"/>
      <c r="M602" s="4"/>
      <c r="N602" s="4"/>
      <c r="O602" s="4"/>
      <c r="P602" s="4"/>
    </row>
    <row r="603" spans="1:16" ht="11.65" customHeight="1" x14ac:dyDescent="0.2">
      <c r="A603" s="5">
        <f t="shared" ca="1" si="13"/>
        <v>603</v>
      </c>
      <c r="C603" s="56"/>
      <c r="D603" s="3"/>
      <c r="E603" s="3"/>
      <c r="F603" s="3" t="s">
        <v>252</v>
      </c>
      <c r="G603" s="57"/>
      <c r="H603" s="10">
        <v>0</v>
      </c>
      <c r="J603" s="4"/>
      <c r="K603" s="4"/>
      <c r="L603" s="4"/>
      <c r="M603" s="4"/>
      <c r="N603" s="4"/>
      <c r="O603" s="4"/>
      <c r="P603" s="4"/>
    </row>
    <row r="604" spans="1:16" ht="11.65" customHeight="1" x14ac:dyDescent="0.2">
      <c r="A604" s="5">
        <f t="shared" ca="1" si="13"/>
        <v>604</v>
      </c>
      <c r="C604" s="56"/>
      <c r="D604" s="3"/>
      <c r="E604" s="3"/>
      <c r="F604" s="3" t="s">
        <v>30</v>
      </c>
      <c r="G604" s="57"/>
      <c r="H604" s="10">
        <v>0</v>
      </c>
      <c r="J604" s="4"/>
      <c r="K604" s="4"/>
      <c r="L604" s="4"/>
      <c r="M604" s="4"/>
      <c r="N604" s="4"/>
      <c r="O604" s="4"/>
      <c r="P604" s="4"/>
    </row>
    <row r="605" spans="1:16" ht="11.65" customHeight="1" x14ac:dyDescent="0.2">
      <c r="A605" s="5">
        <f t="shared" ca="1" si="13"/>
        <v>605</v>
      </c>
      <c r="C605" s="56"/>
      <c r="D605" s="3"/>
      <c r="E605" s="3"/>
      <c r="F605" s="3" t="s">
        <v>251</v>
      </c>
      <c r="G605" s="57"/>
      <c r="H605" s="10">
        <v>0</v>
      </c>
      <c r="J605" s="4"/>
      <c r="K605" s="4"/>
      <c r="L605" s="4"/>
      <c r="M605" s="4"/>
      <c r="N605" s="4"/>
      <c r="O605" s="4"/>
      <c r="P605" s="4"/>
    </row>
    <row r="606" spans="1:16" ht="11.65" customHeight="1" x14ac:dyDescent="0.2">
      <c r="A606" s="5">
        <f t="shared" ca="1" si="13"/>
        <v>606</v>
      </c>
      <c r="C606" s="56"/>
      <c r="D606" s="3"/>
      <c r="E606" s="3"/>
      <c r="F606" s="3" t="s">
        <v>251</v>
      </c>
      <c r="G606" s="57"/>
      <c r="H606" s="10">
        <v>0</v>
      </c>
      <c r="J606" s="4"/>
      <c r="K606" s="4"/>
      <c r="L606" s="4"/>
      <c r="M606" s="4"/>
      <c r="N606" s="4"/>
      <c r="O606" s="4"/>
      <c r="P606" s="4"/>
    </row>
    <row r="607" spans="1:16" ht="11.65" customHeight="1" x14ac:dyDescent="0.2">
      <c r="A607" s="5">
        <f t="shared" ca="1" si="13"/>
        <v>607</v>
      </c>
      <c r="C607" s="56"/>
      <c r="D607" s="3"/>
      <c r="E607" s="3"/>
      <c r="F607" s="3"/>
      <c r="G607" s="57" t="s">
        <v>32</v>
      </c>
      <c r="H607" s="12">
        <f>SUBTOTAL(9,H594:H606)</f>
        <v>2186384.3304124684</v>
      </c>
      <c r="J607" s="4"/>
      <c r="K607" s="4"/>
      <c r="L607" s="4"/>
      <c r="M607" s="4"/>
      <c r="N607" s="4"/>
      <c r="O607" s="4"/>
      <c r="P607" s="4"/>
    </row>
    <row r="608" spans="1:16" ht="11.65" customHeight="1" x14ac:dyDescent="0.2">
      <c r="A608" s="5">
        <f t="shared" ca="1" si="13"/>
        <v>608</v>
      </c>
      <c r="C608" s="3"/>
      <c r="D608" s="3"/>
      <c r="E608" s="3"/>
      <c r="F608" s="3"/>
      <c r="G608" s="57"/>
      <c r="H608" s="2"/>
      <c r="J608" s="4"/>
      <c r="K608" s="4"/>
      <c r="L608" s="4"/>
      <c r="M608" s="4"/>
      <c r="N608" s="4"/>
      <c r="O608" s="4"/>
      <c r="P608" s="4"/>
    </row>
    <row r="609" spans="1:16" ht="11.65" customHeight="1" x14ac:dyDescent="0.2">
      <c r="A609" s="5">
        <f t="shared" ca="1" si="13"/>
        <v>609</v>
      </c>
      <c r="C609" s="56">
        <v>396</v>
      </c>
      <c r="D609" s="3" t="s">
        <v>103</v>
      </c>
      <c r="E609" s="3"/>
      <c r="F609" s="3"/>
      <c r="G609" s="57"/>
      <c r="H609" s="2"/>
      <c r="J609" s="4"/>
      <c r="K609" s="4"/>
      <c r="L609" s="4"/>
      <c r="M609" s="4"/>
      <c r="N609" s="4"/>
      <c r="O609" s="4"/>
      <c r="P609" s="4"/>
    </row>
    <row r="610" spans="1:16" ht="11.65" customHeight="1" x14ac:dyDescent="0.2">
      <c r="A610" s="5">
        <f t="shared" ca="1" si="13"/>
        <v>610</v>
      </c>
      <c r="C610" s="56"/>
      <c r="D610" s="3"/>
      <c r="E610" s="3"/>
      <c r="F610" s="3" t="s">
        <v>193</v>
      </c>
      <c r="G610" s="57"/>
      <c r="H610" s="10">
        <v>9749933.2699999996</v>
      </c>
      <c r="J610" s="4"/>
      <c r="K610" s="4"/>
      <c r="L610" s="4"/>
      <c r="M610" s="4"/>
      <c r="N610" s="4"/>
      <c r="O610" s="4"/>
      <c r="P610" s="4"/>
    </row>
    <row r="611" spans="1:16" ht="11.65" customHeight="1" x14ac:dyDescent="0.2">
      <c r="A611" s="5">
        <f t="shared" ca="1" si="13"/>
        <v>611</v>
      </c>
      <c r="C611" s="56"/>
      <c r="D611" s="3"/>
      <c r="E611" s="3"/>
      <c r="F611" s="3" t="s">
        <v>250</v>
      </c>
      <c r="G611" s="57"/>
      <c r="H611" s="10">
        <v>0</v>
      </c>
      <c r="J611" s="4"/>
      <c r="K611" s="4"/>
      <c r="L611" s="4"/>
      <c r="M611" s="4"/>
      <c r="N611" s="4"/>
      <c r="O611" s="4"/>
      <c r="P611" s="4"/>
    </row>
    <row r="612" spans="1:16" ht="11.65" customHeight="1" x14ac:dyDescent="0.2">
      <c r="A612" s="5">
        <f t="shared" ca="1" si="13"/>
        <v>612</v>
      </c>
      <c r="C612" s="56"/>
      <c r="D612" s="3"/>
      <c r="E612" s="3"/>
      <c r="F612" s="3" t="s">
        <v>24</v>
      </c>
      <c r="G612" s="57"/>
      <c r="H612" s="10">
        <v>561846.35974913032</v>
      </c>
      <c r="J612" s="4"/>
      <c r="K612" s="4"/>
      <c r="L612" s="4"/>
      <c r="M612" s="4"/>
      <c r="N612" s="4"/>
      <c r="O612" s="4"/>
      <c r="P612" s="4"/>
    </row>
    <row r="613" spans="1:16" ht="11.65" customHeight="1" x14ac:dyDescent="0.2">
      <c r="A613" s="5">
        <f t="shared" ca="1" si="13"/>
        <v>613</v>
      </c>
      <c r="C613" s="56"/>
      <c r="D613" s="3"/>
      <c r="E613" s="3"/>
      <c r="F613" s="3" t="s">
        <v>248</v>
      </c>
      <c r="G613" s="57"/>
      <c r="H613" s="10">
        <v>468176.09640487627</v>
      </c>
      <c r="J613" s="4"/>
      <c r="K613" s="4"/>
      <c r="L613" s="4"/>
      <c r="M613" s="4"/>
      <c r="N613" s="4"/>
      <c r="O613" s="4"/>
      <c r="P613" s="4"/>
    </row>
    <row r="614" spans="1:16" ht="11.65" customHeight="1" x14ac:dyDescent="0.2">
      <c r="A614" s="5">
        <f t="shared" ca="1" si="13"/>
        <v>614</v>
      </c>
      <c r="C614" s="56"/>
      <c r="D614" s="3"/>
      <c r="E614" s="3"/>
      <c r="F614" s="3" t="s">
        <v>254</v>
      </c>
      <c r="G614" s="57"/>
      <c r="H614" s="10">
        <v>0</v>
      </c>
      <c r="J614" s="4"/>
      <c r="K614" s="4"/>
      <c r="L614" s="4"/>
      <c r="M614" s="4"/>
      <c r="N614" s="4"/>
      <c r="O614" s="4"/>
      <c r="P614" s="4"/>
    </row>
    <row r="615" spans="1:16" ht="11.65" customHeight="1" x14ac:dyDescent="0.2">
      <c r="A615" s="5">
        <f t="shared" ca="1" si="13"/>
        <v>615</v>
      </c>
      <c r="C615" s="56"/>
      <c r="D615" s="3"/>
      <c r="E615" s="3"/>
      <c r="F615" s="3" t="s">
        <v>247</v>
      </c>
      <c r="G615" s="57"/>
      <c r="H615" s="10">
        <v>0</v>
      </c>
      <c r="J615" s="4"/>
      <c r="K615" s="4"/>
      <c r="L615" s="4"/>
      <c r="M615" s="4"/>
      <c r="N615" s="4"/>
      <c r="O615" s="4"/>
      <c r="P615" s="4"/>
    </row>
    <row r="616" spans="1:16" ht="11.65" customHeight="1" x14ac:dyDescent="0.2">
      <c r="A616" s="5">
        <f t="shared" ca="1" si="13"/>
        <v>616</v>
      </c>
      <c r="C616" s="56"/>
      <c r="D616" s="3"/>
      <c r="E616" s="3"/>
      <c r="F616" s="3" t="s">
        <v>249</v>
      </c>
      <c r="G616" s="57"/>
      <c r="H616" s="10">
        <v>42474.111202784363</v>
      </c>
      <c r="J616" s="4"/>
      <c r="K616" s="4"/>
      <c r="L616" s="4"/>
      <c r="M616" s="4"/>
      <c r="N616" s="4"/>
      <c r="O616" s="4"/>
      <c r="P616" s="4"/>
    </row>
    <row r="617" spans="1:16" ht="11.65" customHeight="1" x14ac:dyDescent="0.2">
      <c r="A617" s="5">
        <f t="shared" ca="1" si="13"/>
        <v>617</v>
      </c>
      <c r="C617" s="56"/>
      <c r="D617" s="3"/>
      <c r="E617" s="3"/>
      <c r="F617" s="3" t="s">
        <v>251</v>
      </c>
      <c r="G617" s="57"/>
      <c r="H617" s="10">
        <v>0</v>
      </c>
      <c r="J617" s="4"/>
      <c r="K617" s="4"/>
      <c r="L617" s="4"/>
      <c r="M617" s="4"/>
      <c r="N617" s="4"/>
      <c r="O617" s="4"/>
      <c r="P617" s="4"/>
    </row>
    <row r="618" spans="1:16" ht="11.65" customHeight="1" x14ac:dyDescent="0.2">
      <c r="A618" s="5">
        <f t="shared" ca="1" si="13"/>
        <v>618</v>
      </c>
      <c r="C618" s="56"/>
      <c r="D618" s="3"/>
      <c r="E618" s="3"/>
      <c r="F618" s="3" t="s">
        <v>253</v>
      </c>
      <c r="G618" s="57"/>
      <c r="H618" s="10">
        <v>2319022.0687032244</v>
      </c>
      <c r="J618" s="4"/>
      <c r="K618" s="4"/>
      <c r="L618" s="4"/>
      <c r="M618" s="4"/>
      <c r="N618" s="4"/>
      <c r="O618" s="4"/>
      <c r="P618" s="4"/>
    </row>
    <row r="619" spans="1:16" ht="11.65" customHeight="1" x14ac:dyDescent="0.2">
      <c r="A619" s="5">
        <f t="shared" ca="1" si="13"/>
        <v>619</v>
      </c>
      <c r="C619" s="56"/>
      <c r="D619" s="3"/>
      <c r="E619" s="3"/>
      <c r="F619" s="3" t="s">
        <v>252</v>
      </c>
      <c r="G619" s="57"/>
      <c r="H619" s="10">
        <v>0</v>
      </c>
      <c r="J619" s="4"/>
      <c r="K619" s="4"/>
      <c r="L619" s="4"/>
      <c r="M619" s="4"/>
      <c r="N619" s="4"/>
      <c r="O619" s="4"/>
      <c r="P619" s="4"/>
    </row>
    <row r="620" spans="1:16" ht="11.65" customHeight="1" x14ac:dyDescent="0.2">
      <c r="A620" s="5">
        <f t="shared" ca="1" si="13"/>
        <v>620</v>
      </c>
      <c r="C620" s="56"/>
      <c r="D620" s="3"/>
      <c r="E620" s="3"/>
      <c r="F620" s="3" t="s">
        <v>30</v>
      </c>
      <c r="G620" s="57"/>
      <c r="H620" s="10">
        <v>0</v>
      </c>
      <c r="J620" s="4"/>
      <c r="K620" s="4"/>
      <c r="L620" s="4"/>
      <c r="M620" s="4"/>
      <c r="N620" s="4"/>
      <c r="O620" s="4"/>
      <c r="P620" s="4"/>
    </row>
    <row r="621" spans="1:16" ht="11.65" customHeight="1" x14ac:dyDescent="0.2">
      <c r="A621" s="5">
        <f t="shared" ca="1" si="13"/>
        <v>621</v>
      </c>
      <c r="C621" s="56"/>
      <c r="D621" s="3"/>
      <c r="E621" s="3"/>
      <c r="F621" s="3" t="s">
        <v>251</v>
      </c>
      <c r="G621" s="57"/>
      <c r="H621" s="10">
        <v>0</v>
      </c>
      <c r="J621" s="4"/>
      <c r="K621" s="4"/>
      <c r="L621" s="4"/>
      <c r="M621" s="4"/>
      <c r="N621" s="4"/>
      <c r="O621" s="4"/>
      <c r="P621" s="4"/>
    </row>
    <row r="622" spans="1:16" ht="11.65" customHeight="1" x14ac:dyDescent="0.2">
      <c r="A622" s="5">
        <f t="shared" ca="1" si="13"/>
        <v>622</v>
      </c>
      <c r="C622" s="56"/>
      <c r="D622" s="3"/>
      <c r="E622" s="3"/>
      <c r="F622" s="3" t="s">
        <v>251</v>
      </c>
      <c r="G622" s="57"/>
      <c r="H622" s="10">
        <v>0</v>
      </c>
      <c r="J622" s="4"/>
      <c r="K622" s="4"/>
      <c r="L622" s="4"/>
      <c r="M622" s="4"/>
      <c r="N622" s="4"/>
      <c r="O622" s="4"/>
      <c r="P622" s="4"/>
    </row>
    <row r="623" spans="1:16" ht="11.65" customHeight="1" x14ac:dyDescent="0.2">
      <c r="A623" s="5">
        <f t="shared" ca="1" si="13"/>
        <v>623</v>
      </c>
      <c r="C623" s="56"/>
      <c r="D623" s="3"/>
      <c r="E623" s="3"/>
      <c r="F623" s="3"/>
      <c r="G623" s="57" t="s">
        <v>32</v>
      </c>
      <c r="H623" s="12">
        <f>SUBTOTAL(9,H610:H622)</f>
        <v>13141451.906060016</v>
      </c>
      <c r="J623" s="4"/>
      <c r="K623" s="4"/>
      <c r="L623" s="4"/>
      <c r="M623" s="4"/>
      <c r="N623" s="4"/>
      <c r="O623" s="4"/>
      <c r="P623" s="4"/>
    </row>
    <row r="624" spans="1:16" ht="11.65" customHeight="1" x14ac:dyDescent="0.2">
      <c r="A624" s="5">
        <f t="shared" ca="1" si="13"/>
        <v>624</v>
      </c>
      <c r="C624" s="56">
        <v>397</v>
      </c>
      <c r="D624" s="3" t="s">
        <v>104</v>
      </c>
      <c r="E624" s="3"/>
      <c r="F624" s="3"/>
      <c r="G624" s="57"/>
      <c r="H624" s="2"/>
      <c r="J624" s="4"/>
      <c r="K624" s="4"/>
      <c r="L624" s="4"/>
      <c r="M624" s="4"/>
      <c r="N624" s="4"/>
      <c r="O624" s="4"/>
      <c r="P624" s="4"/>
    </row>
    <row r="625" spans="1:16" ht="11.65" customHeight="1" x14ac:dyDescent="0.2">
      <c r="A625" s="5">
        <f t="shared" ca="1" si="13"/>
        <v>625</v>
      </c>
      <c r="C625" s="56"/>
      <c r="D625" s="3"/>
      <c r="E625" s="3"/>
      <c r="F625" s="3" t="s">
        <v>193</v>
      </c>
      <c r="G625" s="57"/>
      <c r="H625" s="10">
        <v>12478380.48</v>
      </c>
      <c r="J625" s="4"/>
      <c r="K625" s="4"/>
      <c r="L625" s="4"/>
      <c r="M625" s="4"/>
      <c r="N625" s="4"/>
      <c r="O625" s="4"/>
      <c r="P625" s="4"/>
    </row>
    <row r="626" spans="1:16" ht="11.65" customHeight="1" x14ac:dyDescent="0.2">
      <c r="A626" s="5">
        <f t="shared" ca="1" si="13"/>
        <v>626</v>
      </c>
      <c r="C626" s="56"/>
      <c r="D626" s="3"/>
      <c r="E626" s="3"/>
      <c r="F626" s="3" t="s">
        <v>250</v>
      </c>
      <c r="G626" s="57"/>
      <c r="H626" s="10">
        <v>0</v>
      </c>
      <c r="J626" s="4"/>
      <c r="K626" s="4"/>
      <c r="L626" s="4"/>
      <c r="M626" s="4"/>
      <c r="N626" s="4"/>
      <c r="O626" s="4"/>
      <c r="P626" s="4"/>
    </row>
    <row r="627" spans="1:16" ht="11.65" customHeight="1" x14ac:dyDescent="0.2">
      <c r="A627" s="5">
        <f t="shared" ca="1" si="13"/>
        <v>627</v>
      </c>
      <c r="C627" s="56"/>
      <c r="D627" s="3"/>
      <c r="E627" s="3"/>
      <c r="F627" s="3" t="s">
        <v>254</v>
      </c>
      <c r="G627" s="57"/>
      <c r="H627" s="10">
        <v>0</v>
      </c>
      <c r="J627" s="4"/>
      <c r="K627" s="4"/>
      <c r="L627" s="4"/>
      <c r="M627" s="4"/>
      <c r="N627" s="4"/>
      <c r="O627" s="4"/>
      <c r="P627" s="4"/>
    </row>
    <row r="628" spans="1:16" ht="11.65" customHeight="1" x14ac:dyDescent="0.2">
      <c r="A628" s="5">
        <f t="shared" ca="1" si="13"/>
        <v>628</v>
      </c>
      <c r="C628" s="56"/>
      <c r="D628" s="3"/>
      <c r="E628" s="3"/>
      <c r="F628" s="3" t="s">
        <v>248</v>
      </c>
      <c r="G628" s="57"/>
      <c r="H628" s="10">
        <v>6393995.753172785</v>
      </c>
      <c r="J628" s="4"/>
      <c r="K628" s="4"/>
      <c r="L628" s="4"/>
      <c r="M628" s="4"/>
      <c r="N628" s="4"/>
      <c r="O628" s="4"/>
      <c r="P628" s="4"/>
    </row>
    <row r="629" spans="1:16" ht="11.65" customHeight="1" x14ac:dyDescent="0.2">
      <c r="A629" s="5">
        <f t="shared" ca="1" si="13"/>
        <v>629</v>
      </c>
      <c r="C629" s="56"/>
      <c r="D629" s="3"/>
      <c r="E629" s="3"/>
      <c r="F629" s="3" t="s">
        <v>255</v>
      </c>
      <c r="G629" s="57"/>
      <c r="H629" s="10">
        <v>232535.5135974625</v>
      </c>
      <c r="J629" s="4"/>
      <c r="K629" s="4"/>
      <c r="L629" s="4"/>
      <c r="M629" s="4"/>
      <c r="N629" s="4"/>
      <c r="O629" s="4"/>
      <c r="P629" s="4"/>
    </row>
    <row r="630" spans="1:16" ht="11.65" customHeight="1" x14ac:dyDescent="0.2">
      <c r="A630" s="5">
        <f t="shared" ca="1" si="13"/>
        <v>630</v>
      </c>
      <c r="C630" s="56"/>
      <c r="D630" s="3"/>
      <c r="E630" s="3"/>
      <c r="F630" s="3" t="s">
        <v>24</v>
      </c>
      <c r="G630" s="57"/>
      <c r="H630" s="10">
        <v>11880933.118965978</v>
      </c>
      <c r="J630" s="4"/>
      <c r="K630" s="4"/>
      <c r="L630" s="4"/>
      <c r="M630" s="4"/>
      <c r="N630" s="4"/>
      <c r="O630" s="4"/>
      <c r="P630" s="4"/>
    </row>
    <row r="631" spans="1:16" ht="11.65" customHeight="1" x14ac:dyDescent="0.2">
      <c r="A631" s="5">
        <f t="shared" ca="1" si="13"/>
        <v>631</v>
      </c>
      <c r="C631" s="56"/>
      <c r="D631" s="3"/>
      <c r="E631" s="3"/>
      <c r="F631" s="3" t="s">
        <v>247</v>
      </c>
      <c r="G631" s="57"/>
      <c r="H631" s="10">
        <v>0</v>
      </c>
      <c r="J631" s="4"/>
      <c r="K631" s="4"/>
      <c r="L631" s="4"/>
      <c r="M631" s="4"/>
      <c r="N631" s="4"/>
      <c r="O631" s="4"/>
      <c r="P631" s="4"/>
    </row>
    <row r="632" spans="1:16" ht="11.65" customHeight="1" x14ac:dyDescent="0.2">
      <c r="A632" s="5">
        <f t="shared" ca="1" si="13"/>
        <v>632</v>
      </c>
      <c r="C632" s="56"/>
      <c r="D632" s="3"/>
      <c r="E632" s="3"/>
      <c r="F632" s="3" t="s">
        <v>249</v>
      </c>
      <c r="G632" s="57"/>
      <c r="H632" s="10">
        <v>241352.34409961716</v>
      </c>
      <c r="J632" s="4"/>
      <c r="K632" s="4"/>
      <c r="L632" s="4"/>
      <c r="M632" s="4"/>
      <c r="N632" s="4"/>
      <c r="O632" s="4"/>
      <c r="P632" s="4"/>
    </row>
    <row r="633" spans="1:16" ht="11.65" customHeight="1" x14ac:dyDescent="0.2">
      <c r="A633" s="5">
        <f t="shared" ca="1" si="13"/>
        <v>633</v>
      </c>
      <c r="C633" s="56"/>
      <c r="D633" s="3"/>
      <c r="E633" s="3"/>
      <c r="F633" s="3" t="s">
        <v>251</v>
      </c>
      <c r="G633" s="57"/>
      <c r="H633" s="10">
        <v>0</v>
      </c>
      <c r="J633" s="4"/>
      <c r="K633" s="4"/>
      <c r="L633" s="4"/>
      <c r="M633" s="4"/>
      <c r="N633" s="4"/>
      <c r="O633" s="4"/>
      <c r="P633" s="4"/>
    </row>
    <row r="634" spans="1:16" ht="11.65" customHeight="1" x14ac:dyDescent="0.2">
      <c r="A634" s="5">
        <f t="shared" ca="1" si="13"/>
        <v>634</v>
      </c>
      <c r="C634" s="56"/>
      <c r="D634" s="3"/>
      <c r="E634" s="3"/>
      <c r="F634" s="3" t="s">
        <v>253</v>
      </c>
      <c r="G634" s="57"/>
      <c r="H634" s="10">
        <v>941448.60544396052</v>
      </c>
      <c r="J634" s="4"/>
      <c r="K634" s="4"/>
      <c r="L634" s="4"/>
      <c r="M634" s="4"/>
      <c r="N634" s="4"/>
      <c r="O634" s="4"/>
      <c r="P634" s="4"/>
    </row>
    <row r="635" spans="1:16" ht="11.65" customHeight="1" x14ac:dyDescent="0.2">
      <c r="A635" s="5">
        <f t="shared" ca="1" si="13"/>
        <v>635</v>
      </c>
      <c r="C635" s="56"/>
      <c r="D635" s="3"/>
      <c r="E635" s="3"/>
      <c r="F635" s="3" t="s">
        <v>252</v>
      </c>
      <c r="G635" s="57"/>
      <c r="H635" s="10">
        <v>0</v>
      </c>
      <c r="J635" s="4"/>
      <c r="K635" s="4"/>
      <c r="L635" s="4"/>
      <c r="M635" s="4"/>
      <c r="N635" s="4"/>
      <c r="O635" s="4"/>
      <c r="P635" s="4"/>
    </row>
    <row r="636" spans="1:16" ht="11.65" customHeight="1" x14ac:dyDescent="0.2">
      <c r="A636" s="5">
        <f t="shared" ca="1" si="13"/>
        <v>636</v>
      </c>
      <c r="C636" s="56"/>
      <c r="D636" s="3"/>
      <c r="E636" s="3"/>
      <c r="F636" s="3" t="s">
        <v>30</v>
      </c>
      <c r="G636" s="57"/>
      <c r="H636" s="10">
        <v>0</v>
      </c>
      <c r="J636" s="4"/>
      <c r="K636" s="4"/>
      <c r="L636" s="4"/>
      <c r="M636" s="4"/>
      <c r="N636" s="4"/>
      <c r="O636" s="4"/>
      <c r="P636" s="4"/>
    </row>
    <row r="637" spans="1:16" ht="11.65" customHeight="1" x14ac:dyDescent="0.2">
      <c r="A637" s="5">
        <f t="shared" ca="1" si="13"/>
        <v>637</v>
      </c>
      <c r="C637" s="56"/>
      <c r="D637" s="3"/>
      <c r="E637" s="3"/>
      <c r="F637" s="3" t="s">
        <v>256</v>
      </c>
      <c r="G637" s="57"/>
      <c r="H637" s="10">
        <v>0</v>
      </c>
      <c r="J637" s="4"/>
      <c r="K637" s="4"/>
      <c r="L637" s="4"/>
      <c r="M637" s="4"/>
      <c r="N637" s="4"/>
      <c r="O637" s="4"/>
      <c r="P637" s="4"/>
    </row>
    <row r="638" spans="1:16" ht="11.65" customHeight="1" x14ac:dyDescent="0.2">
      <c r="A638" s="5">
        <f t="shared" ref="A638:A701" ca="1" si="14">OFFSET(A638,-1,)+1</f>
        <v>638</v>
      </c>
      <c r="C638" s="56"/>
      <c r="D638" s="3"/>
      <c r="E638" s="3"/>
      <c r="F638" s="3" t="s">
        <v>251</v>
      </c>
      <c r="G638" s="57"/>
      <c r="H638" s="10">
        <v>0</v>
      </c>
      <c r="J638" s="4"/>
      <c r="K638" s="4"/>
      <c r="L638" s="4"/>
      <c r="M638" s="4"/>
      <c r="N638" s="4"/>
      <c r="O638" s="4"/>
      <c r="P638" s="4"/>
    </row>
    <row r="639" spans="1:16" ht="11.65" customHeight="1" x14ac:dyDescent="0.2">
      <c r="A639" s="5">
        <f t="shared" ca="1" si="14"/>
        <v>639</v>
      </c>
      <c r="C639" s="56"/>
      <c r="D639" s="3"/>
      <c r="E639" s="3"/>
      <c r="F639" s="3"/>
      <c r="G639" s="57" t="s">
        <v>32</v>
      </c>
      <c r="H639" s="12">
        <f>SUBTOTAL(9,H625:H638)</f>
        <v>32168645.815279804</v>
      </c>
      <c r="J639" s="4"/>
      <c r="K639" s="4"/>
      <c r="L639" s="4"/>
      <c r="M639" s="4"/>
      <c r="N639" s="4"/>
      <c r="O639" s="4"/>
      <c r="P639" s="4"/>
    </row>
    <row r="640" spans="1:16" ht="11.65" customHeight="1" x14ac:dyDescent="0.2">
      <c r="A640" s="5">
        <f t="shared" ca="1" si="14"/>
        <v>640</v>
      </c>
      <c r="C640" s="56"/>
      <c r="D640" s="3"/>
      <c r="E640" s="3"/>
      <c r="F640" s="3"/>
      <c r="G640" s="57"/>
      <c r="H640" s="2"/>
      <c r="J640" s="4"/>
      <c r="K640" s="4"/>
      <c r="L640" s="4"/>
      <c r="M640" s="4"/>
      <c r="N640" s="4"/>
      <c r="O640" s="4"/>
      <c r="P640" s="4"/>
    </row>
    <row r="641" spans="1:16" ht="11.65" customHeight="1" x14ac:dyDescent="0.2">
      <c r="A641" s="5">
        <f t="shared" ca="1" si="14"/>
        <v>641</v>
      </c>
      <c r="C641" s="56">
        <v>398</v>
      </c>
      <c r="D641" s="3" t="s">
        <v>105</v>
      </c>
      <c r="E641" s="3"/>
      <c r="F641" s="3"/>
      <c r="G641" s="57"/>
      <c r="H641" s="2"/>
      <c r="J641" s="4"/>
      <c r="K641" s="4"/>
      <c r="L641" s="4"/>
      <c r="M641" s="4"/>
      <c r="N641" s="4"/>
      <c r="O641" s="4"/>
      <c r="P641" s="4"/>
    </row>
    <row r="642" spans="1:16" ht="11.65" customHeight="1" x14ac:dyDescent="0.2">
      <c r="A642" s="5">
        <f t="shared" ca="1" si="14"/>
        <v>642</v>
      </c>
      <c r="C642" s="56"/>
      <c r="D642" s="3"/>
      <c r="E642" s="3"/>
      <c r="F642" s="3" t="s">
        <v>193</v>
      </c>
      <c r="G642" s="57"/>
      <c r="H642" s="10">
        <v>179005.7</v>
      </c>
      <c r="J642" s="4"/>
      <c r="K642" s="4"/>
      <c r="L642" s="4"/>
      <c r="M642" s="4"/>
      <c r="N642" s="4"/>
      <c r="O642" s="4"/>
      <c r="P642" s="4"/>
    </row>
    <row r="643" spans="1:16" ht="11.65" customHeight="1" x14ac:dyDescent="0.2">
      <c r="A643" s="5">
        <f t="shared" ca="1" si="14"/>
        <v>643</v>
      </c>
      <c r="C643" s="56"/>
      <c r="D643" s="3"/>
      <c r="E643" s="3"/>
      <c r="F643" s="3" t="s">
        <v>250</v>
      </c>
      <c r="G643" s="57"/>
      <c r="H643" s="10">
        <v>0</v>
      </c>
      <c r="J643" s="4"/>
      <c r="K643" s="4"/>
      <c r="L643" s="4"/>
      <c r="M643" s="4"/>
      <c r="N643" s="4"/>
      <c r="O643" s="4"/>
      <c r="P643" s="4"/>
    </row>
    <row r="644" spans="1:16" ht="11.65" customHeight="1" x14ac:dyDescent="0.2">
      <c r="A644" s="5">
        <f t="shared" ca="1" si="14"/>
        <v>644</v>
      </c>
      <c r="C644" s="56"/>
      <c r="D644" s="3"/>
      <c r="E644" s="3"/>
      <c r="F644" s="3" t="s">
        <v>254</v>
      </c>
      <c r="G644" s="57"/>
      <c r="H644" s="10">
        <v>0</v>
      </c>
      <c r="J644" s="4"/>
      <c r="K644" s="4"/>
      <c r="L644" s="4"/>
      <c r="M644" s="4"/>
      <c r="N644" s="4"/>
      <c r="O644" s="4"/>
      <c r="P644" s="4"/>
    </row>
    <row r="645" spans="1:16" ht="11.65" customHeight="1" x14ac:dyDescent="0.2">
      <c r="A645" s="5">
        <f t="shared" ca="1" si="14"/>
        <v>645</v>
      </c>
      <c r="C645" s="56"/>
      <c r="D645" s="3"/>
      <c r="E645" s="3"/>
      <c r="F645" s="3" t="s">
        <v>255</v>
      </c>
      <c r="G645" s="57"/>
      <c r="H645" s="10">
        <v>5304.3229866018937</v>
      </c>
      <c r="J645" s="4"/>
      <c r="K645" s="4"/>
      <c r="L645" s="4"/>
      <c r="M645" s="4"/>
      <c r="N645" s="4"/>
      <c r="O645" s="4"/>
      <c r="P645" s="4"/>
    </row>
    <row r="646" spans="1:16" ht="11.65" customHeight="1" x14ac:dyDescent="0.2">
      <c r="A646" s="5">
        <f t="shared" ca="1" si="14"/>
        <v>646</v>
      </c>
      <c r="C646" s="56"/>
      <c r="D646" s="3"/>
      <c r="E646" s="3"/>
      <c r="F646" s="3" t="s">
        <v>248</v>
      </c>
      <c r="G646" s="57"/>
      <c r="H646" s="10">
        <v>156917.80414338456</v>
      </c>
      <c r="J646" s="4"/>
      <c r="K646" s="4"/>
      <c r="L646" s="4"/>
      <c r="M646" s="4"/>
      <c r="N646" s="4"/>
      <c r="O646" s="4"/>
      <c r="P646" s="4"/>
    </row>
    <row r="647" spans="1:16" ht="11.65" customHeight="1" x14ac:dyDescent="0.2">
      <c r="A647" s="5">
        <f t="shared" ca="1" si="14"/>
        <v>647</v>
      </c>
      <c r="C647" s="56"/>
      <c r="D647" s="3"/>
      <c r="E647" s="3"/>
      <c r="F647" s="3" t="s">
        <v>247</v>
      </c>
      <c r="G647" s="57"/>
      <c r="H647" s="10">
        <v>0</v>
      </c>
      <c r="J647" s="4"/>
      <c r="K647" s="4"/>
      <c r="L647" s="4"/>
      <c r="M647" s="4"/>
      <c r="N647" s="4"/>
      <c r="O647" s="4"/>
      <c r="P647" s="4"/>
    </row>
    <row r="648" spans="1:16" ht="11.65" customHeight="1" x14ac:dyDescent="0.2">
      <c r="A648" s="5">
        <f t="shared" ca="1" si="14"/>
        <v>648</v>
      </c>
      <c r="C648" s="56"/>
      <c r="D648" s="3"/>
      <c r="E648" s="3"/>
      <c r="F648" s="3" t="s">
        <v>24</v>
      </c>
      <c r="G648" s="57"/>
      <c r="H648" s="10">
        <v>61197.953896221792</v>
      </c>
      <c r="J648" s="4"/>
      <c r="K648" s="4"/>
      <c r="L648" s="4"/>
      <c r="M648" s="4"/>
      <c r="N648" s="4"/>
      <c r="O648" s="4"/>
      <c r="P648" s="4"/>
    </row>
    <row r="649" spans="1:16" ht="11.65" customHeight="1" x14ac:dyDescent="0.2">
      <c r="A649" s="5">
        <f t="shared" ca="1" si="14"/>
        <v>649</v>
      </c>
      <c r="C649" s="56"/>
      <c r="D649" s="3"/>
      <c r="E649" s="3"/>
      <c r="F649" s="3" t="s">
        <v>249</v>
      </c>
      <c r="G649" s="57"/>
      <c r="H649" s="10">
        <v>5334.2443524695409</v>
      </c>
      <c r="J649" s="4"/>
      <c r="K649" s="4"/>
      <c r="L649" s="4"/>
      <c r="M649" s="4"/>
      <c r="N649" s="4"/>
      <c r="O649" s="4"/>
      <c r="P649" s="4"/>
    </row>
    <row r="650" spans="1:16" ht="11.65" customHeight="1" x14ac:dyDescent="0.2">
      <c r="A650" s="5">
        <f t="shared" ca="1" si="14"/>
        <v>650</v>
      </c>
      <c r="C650" s="56"/>
      <c r="D650" s="3"/>
      <c r="E650" s="3"/>
      <c r="F650" s="3" t="s">
        <v>251</v>
      </c>
      <c r="G650" s="57"/>
      <c r="H650" s="10">
        <v>0</v>
      </c>
      <c r="J650" s="4"/>
      <c r="K650" s="4"/>
      <c r="L650" s="4"/>
      <c r="M650" s="4"/>
      <c r="N650" s="4"/>
      <c r="O650" s="4"/>
      <c r="P650" s="4"/>
    </row>
    <row r="651" spans="1:16" ht="11.65" customHeight="1" x14ac:dyDescent="0.2">
      <c r="A651" s="5">
        <f t="shared" ca="1" si="14"/>
        <v>651</v>
      </c>
      <c r="C651" s="56"/>
      <c r="D651" s="3"/>
      <c r="E651" s="3"/>
      <c r="F651" s="3" t="s">
        <v>253</v>
      </c>
      <c r="G651" s="57"/>
      <c r="H651" s="10">
        <v>59044.340735599159</v>
      </c>
      <c r="J651" s="4"/>
      <c r="K651" s="4"/>
      <c r="L651" s="4"/>
      <c r="M651" s="4"/>
      <c r="N651" s="4"/>
      <c r="O651" s="4"/>
      <c r="P651" s="4"/>
    </row>
    <row r="652" spans="1:16" ht="11.65" customHeight="1" x14ac:dyDescent="0.2">
      <c r="A652" s="5">
        <f t="shared" ca="1" si="14"/>
        <v>652</v>
      </c>
      <c r="C652" s="56"/>
      <c r="D652" s="3"/>
      <c r="E652" s="3"/>
      <c r="F652" s="3" t="s">
        <v>252</v>
      </c>
      <c r="G652" s="57"/>
      <c r="H652" s="10">
        <v>0</v>
      </c>
      <c r="J652" s="4"/>
      <c r="K652" s="4"/>
      <c r="L652" s="4"/>
      <c r="M652" s="4"/>
      <c r="N652" s="4"/>
      <c r="O652" s="4"/>
      <c r="P652" s="4"/>
    </row>
    <row r="653" spans="1:16" ht="11.65" customHeight="1" x14ac:dyDescent="0.2">
      <c r="A653" s="5">
        <f t="shared" ca="1" si="14"/>
        <v>653</v>
      </c>
      <c r="C653" s="56"/>
      <c r="D653" s="3"/>
      <c r="E653" s="3"/>
      <c r="F653" s="3" t="s">
        <v>30</v>
      </c>
      <c r="G653" s="57"/>
      <c r="H653" s="10">
        <v>0</v>
      </c>
      <c r="J653" s="4"/>
      <c r="K653" s="4"/>
      <c r="L653" s="4"/>
      <c r="M653" s="4"/>
      <c r="N653" s="4"/>
      <c r="O653" s="4"/>
      <c r="P653" s="4"/>
    </row>
    <row r="654" spans="1:16" ht="11.65" customHeight="1" x14ac:dyDescent="0.2">
      <c r="A654" s="5">
        <f t="shared" ca="1" si="14"/>
        <v>654</v>
      </c>
      <c r="C654" s="56"/>
      <c r="D654" s="3"/>
      <c r="E654" s="3"/>
      <c r="F654" s="3" t="s">
        <v>251</v>
      </c>
      <c r="G654" s="57"/>
      <c r="H654" s="10">
        <v>0</v>
      </c>
      <c r="J654" s="4"/>
      <c r="K654" s="4"/>
      <c r="L654" s="4"/>
      <c r="M654" s="4"/>
      <c r="N654" s="4"/>
      <c r="O654" s="4"/>
      <c r="P654" s="4"/>
    </row>
    <row r="655" spans="1:16" ht="11.65" customHeight="1" x14ac:dyDescent="0.2">
      <c r="A655" s="5">
        <f t="shared" ca="1" si="14"/>
        <v>655</v>
      </c>
      <c r="C655" s="56"/>
      <c r="D655" s="3"/>
      <c r="E655" s="3"/>
      <c r="F655" s="3"/>
      <c r="G655" s="57" t="s">
        <v>32</v>
      </c>
      <c r="H655" s="12">
        <f>SUBTOTAL(9,H641:H654)</f>
        <v>466804.36611427704</v>
      </c>
      <c r="J655" s="4"/>
      <c r="K655" s="4"/>
      <c r="L655" s="4"/>
      <c r="M655" s="4"/>
      <c r="N655" s="4"/>
      <c r="O655" s="4"/>
      <c r="P655" s="4"/>
    </row>
    <row r="656" spans="1:16" ht="11.65" customHeight="1" x14ac:dyDescent="0.2">
      <c r="A656" s="5">
        <f t="shared" ca="1" si="14"/>
        <v>656</v>
      </c>
      <c r="C656" s="56"/>
      <c r="D656" s="3"/>
      <c r="E656" s="3"/>
      <c r="F656" s="3"/>
      <c r="G656" s="57"/>
      <c r="H656" s="2"/>
      <c r="J656" s="4"/>
      <c r="K656" s="4"/>
      <c r="L656" s="4"/>
      <c r="M656" s="4"/>
      <c r="N656" s="4"/>
      <c r="O656" s="4"/>
      <c r="P656" s="4"/>
    </row>
    <row r="657" spans="1:16" ht="11.65" customHeight="1" x14ac:dyDescent="0.2">
      <c r="A657" s="5">
        <f t="shared" ca="1" si="14"/>
        <v>657</v>
      </c>
      <c r="C657" s="56">
        <v>399</v>
      </c>
      <c r="D657" s="3" t="s">
        <v>106</v>
      </c>
      <c r="E657" s="3"/>
      <c r="F657" s="3"/>
      <c r="G657" s="57"/>
      <c r="H657" s="2"/>
      <c r="J657" s="4"/>
      <c r="K657" s="4"/>
      <c r="L657" s="4"/>
      <c r="M657" s="4"/>
      <c r="N657" s="4"/>
      <c r="O657" s="4"/>
      <c r="P657" s="4"/>
    </row>
    <row r="658" spans="1:16" ht="11.65" customHeight="1" x14ac:dyDescent="0.2">
      <c r="A658" s="5">
        <f t="shared" ca="1" si="14"/>
        <v>658</v>
      </c>
      <c r="C658" s="56"/>
      <c r="D658" s="3"/>
      <c r="E658" s="3"/>
      <c r="F658" s="3" t="s">
        <v>247</v>
      </c>
      <c r="G658" s="57"/>
      <c r="H658" s="10">
        <v>0</v>
      </c>
      <c r="J658" s="4"/>
      <c r="K658" s="4"/>
      <c r="L658" s="4"/>
      <c r="M658" s="4"/>
      <c r="N658" s="4"/>
      <c r="O658" s="4"/>
      <c r="P658" s="4"/>
    </row>
    <row r="659" spans="1:16" ht="11.65" customHeight="1" x14ac:dyDescent="0.2">
      <c r="A659" s="5">
        <f t="shared" ca="1" si="14"/>
        <v>659</v>
      </c>
      <c r="C659" s="56"/>
      <c r="D659" s="3"/>
      <c r="E659" s="3"/>
      <c r="F659" s="3" t="s">
        <v>252</v>
      </c>
      <c r="G659" s="57"/>
      <c r="H659" s="10">
        <v>0</v>
      </c>
      <c r="J659" s="4"/>
      <c r="K659" s="4"/>
      <c r="L659" s="4"/>
      <c r="M659" s="4"/>
      <c r="N659" s="4"/>
      <c r="O659" s="4"/>
      <c r="P659" s="4"/>
    </row>
    <row r="660" spans="1:16" ht="11.65" customHeight="1" x14ac:dyDescent="0.2">
      <c r="A660" s="5">
        <f t="shared" ca="1" si="14"/>
        <v>660</v>
      </c>
      <c r="C660" s="56"/>
      <c r="D660" s="3"/>
      <c r="E660" s="3"/>
      <c r="F660" s="3" t="s">
        <v>30</v>
      </c>
      <c r="G660" s="57"/>
      <c r="H660" s="10">
        <v>0</v>
      </c>
      <c r="J660" s="4"/>
      <c r="K660" s="4"/>
      <c r="L660" s="4"/>
      <c r="M660" s="4"/>
      <c r="N660" s="4"/>
      <c r="O660" s="4"/>
      <c r="P660" s="4"/>
    </row>
    <row r="661" spans="1:16" ht="11.65" customHeight="1" x14ac:dyDescent="0.2">
      <c r="A661" s="5">
        <f t="shared" ca="1" si="14"/>
        <v>661</v>
      </c>
      <c r="C661" s="56" t="s">
        <v>107</v>
      </c>
      <c r="D661" s="3"/>
      <c r="E661" s="3"/>
      <c r="F661" s="3" t="s">
        <v>256</v>
      </c>
      <c r="G661" s="57"/>
      <c r="H661" s="10">
        <v>0</v>
      </c>
      <c r="J661" s="4"/>
      <c r="K661" s="4"/>
      <c r="L661" s="4"/>
      <c r="M661" s="4"/>
      <c r="N661" s="4"/>
      <c r="O661" s="4"/>
      <c r="P661" s="4"/>
    </row>
    <row r="662" spans="1:16" ht="11.65" customHeight="1" x14ac:dyDescent="0.2">
      <c r="A662" s="5">
        <f t="shared" ca="1" si="14"/>
        <v>662</v>
      </c>
      <c r="C662" s="56"/>
      <c r="D662" s="3"/>
      <c r="E662" s="3"/>
      <c r="F662" s="3"/>
      <c r="G662" s="57" t="s">
        <v>32</v>
      </c>
      <c r="H662" s="12">
        <f>SUBTOTAL(9,H658:H661)</f>
        <v>0</v>
      </c>
      <c r="J662" s="4"/>
      <c r="K662" s="4"/>
      <c r="L662" s="4"/>
      <c r="M662" s="4"/>
      <c r="N662" s="4"/>
      <c r="O662" s="4"/>
      <c r="P662" s="4"/>
    </row>
    <row r="663" spans="1:16" ht="11.65" customHeight="1" x14ac:dyDescent="0.2">
      <c r="A663" s="5">
        <f t="shared" ca="1" si="14"/>
        <v>663</v>
      </c>
      <c r="C663" s="56"/>
      <c r="D663" s="3"/>
      <c r="E663" s="3"/>
      <c r="F663" s="3"/>
      <c r="G663" s="57"/>
      <c r="H663" s="2"/>
      <c r="J663" s="4"/>
      <c r="K663" s="4"/>
      <c r="L663" s="4"/>
      <c r="M663" s="4"/>
      <c r="N663" s="4"/>
      <c r="O663" s="4"/>
      <c r="P663" s="4"/>
    </row>
    <row r="664" spans="1:16" ht="11.65" customHeight="1" x14ac:dyDescent="0.2">
      <c r="A664" s="5">
        <f t="shared" ca="1" si="14"/>
        <v>664</v>
      </c>
      <c r="C664" s="56" t="s">
        <v>108</v>
      </c>
      <c r="D664" s="3" t="s">
        <v>109</v>
      </c>
      <c r="E664" s="3"/>
      <c r="F664" s="3"/>
      <c r="G664" s="57"/>
      <c r="H664" s="2"/>
      <c r="J664" s="4"/>
      <c r="K664" s="4"/>
      <c r="L664" s="4"/>
      <c r="M664" s="4"/>
      <c r="N664" s="4"/>
      <c r="O664" s="4"/>
      <c r="P664" s="4"/>
    </row>
    <row r="665" spans="1:16" ht="11.65" customHeight="1" x14ac:dyDescent="0.2">
      <c r="A665" s="5">
        <f t="shared" ca="1" si="14"/>
        <v>665</v>
      </c>
      <c r="C665" s="56"/>
      <c r="D665" s="3"/>
      <c r="E665" s="3"/>
      <c r="F665" s="3" t="s">
        <v>247</v>
      </c>
      <c r="G665" s="57"/>
      <c r="H665" s="24">
        <v>0</v>
      </c>
      <c r="J665" s="4"/>
      <c r="K665" s="4"/>
      <c r="L665" s="4"/>
      <c r="M665" s="4"/>
      <c r="N665" s="4"/>
      <c r="O665" s="4"/>
      <c r="P665" s="4"/>
    </row>
    <row r="666" spans="1:16" ht="11.65" customHeight="1" x14ac:dyDescent="0.2">
      <c r="A666" s="5">
        <f t="shared" ca="1" si="14"/>
        <v>666</v>
      </c>
      <c r="C666" s="56"/>
      <c r="D666" s="3"/>
      <c r="E666" s="3"/>
      <c r="F666" s="3"/>
      <c r="G666" s="57"/>
      <c r="H666" s="12">
        <f>SUBTOTAL(9,H665)</f>
        <v>0</v>
      </c>
      <c r="J666" s="4"/>
      <c r="K666" s="4"/>
      <c r="L666" s="4"/>
      <c r="M666" s="4"/>
      <c r="N666" s="4"/>
      <c r="O666" s="4"/>
      <c r="P666" s="4"/>
    </row>
    <row r="667" spans="1:16" ht="11.65" customHeight="1" x14ac:dyDescent="0.2">
      <c r="A667" s="5">
        <f t="shared" ca="1" si="14"/>
        <v>667</v>
      </c>
      <c r="C667" s="56"/>
      <c r="D667" s="3"/>
      <c r="E667" s="3"/>
      <c r="F667" s="3"/>
      <c r="G667" s="57"/>
      <c r="H667" s="2"/>
      <c r="J667" s="4"/>
      <c r="K667" s="4"/>
      <c r="L667" s="4"/>
      <c r="M667" s="4"/>
      <c r="N667" s="4"/>
      <c r="O667" s="4"/>
      <c r="P667" s="4"/>
    </row>
    <row r="668" spans="1:16" ht="11.65" customHeight="1" x14ac:dyDescent="0.2">
      <c r="A668" s="5">
        <f t="shared" ca="1" si="14"/>
        <v>668</v>
      </c>
      <c r="C668" s="56"/>
      <c r="D668" s="3" t="s">
        <v>110</v>
      </c>
      <c r="E668" s="3"/>
      <c r="F668" s="3"/>
      <c r="G668" s="57"/>
      <c r="H668" s="10">
        <v>0</v>
      </c>
      <c r="J668" s="4"/>
      <c r="K668" s="4"/>
      <c r="L668" s="4"/>
      <c r="M668" s="4"/>
      <c r="N668" s="4"/>
      <c r="O668" s="4"/>
      <c r="P668" s="4"/>
    </row>
    <row r="669" spans="1:16" ht="11.65" customHeight="1" x14ac:dyDescent="0.2">
      <c r="A669" s="5">
        <f t="shared" ca="1" si="14"/>
        <v>669</v>
      </c>
      <c r="C669" s="56"/>
      <c r="D669" s="3"/>
      <c r="E669" s="3"/>
      <c r="F669" s="3"/>
      <c r="G669" s="57"/>
      <c r="H669" s="12">
        <f>H665+H668</f>
        <v>0</v>
      </c>
      <c r="J669" s="4"/>
      <c r="K669" s="4"/>
      <c r="L669" s="4"/>
      <c r="M669" s="4"/>
      <c r="N669" s="4"/>
      <c r="O669" s="4"/>
      <c r="P669" s="4"/>
    </row>
    <row r="670" spans="1:16" ht="11.65" customHeight="1" x14ac:dyDescent="0.2">
      <c r="A670" s="5">
        <f t="shared" ca="1" si="14"/>
        <v>670</v>
      </c>
      <c r="C670" s="56"/>
      <c r="D670" s="3"/>
      <c r="E670" s="3"/>
      <c r="F670" s="3"/>
      <c r="G670" s="57"/>
      <c r="H670" s="2"/>
      <c r="J670" s="4"/>
      <c r="K670" s="4"/>
      <c r="L670" s="4"/>
      <c r="M670" s="4"/>
      <c r="N670" s="4"/>
      <c r="O670" s="4"/>
      <c r="P670" s="4"/>
    </row>
    <row r="671" spans="1:16" ht="11.65" customHeight="1" x14ac:dyDescent="0.2">
      <c r="A671" s="5">
        <f t="shared" ca="1" si="14"/>
        <v>671</v>
      </c>
      <c r="C671" s="56">
        <v>1011390</v>
      </c>
      <c r="D671" s="3" t="s">
        <v>111</v>
      </c>
      <c r="E671" s="3"/>
      <c r="F671" s="3"/>
      <c r="G671" s="57"/>
      <c r="H671" s="2"/>
      <c r="J671" s="4"/>
      <c r="K671" s="4"/>
      <c r="L671" s="4"/>
      <c r="M671" s="4"/>
      <c r="N671" s="4"/>
      <c r="O671" s="4"/>
      <c r="P671" s="4"/>
    </row>
    <row r="672" spans="1:16" ht="11.65" customHeight="1" x14ac:dyDescent="0.2">
      <c r="A672" s="5">
        <f t="shared" ca="1" si="14"/>
        <v>672</v>
      </c>
      <c r="C672" s="56"/>
      <c r="D672" s="3"/>
      <c r="E672" s="3"/>
      <c r="F672" s="3" t="s">
        <v>193</v>
      </c>
      <c r="G672" s="57"/>
      <c r="H672" s="10">
        <v>0</v>
      </c>
      <c r="J672" s="4"/>
      <c r="K672" s="4"/>
      <c r="L672" s="4"/>
      <c r="M672" s="4"/>
      <c r="N672" s="4"/>
      <c r="O672" s="4"/>
      <c r="P672" s="4"/>
    </row>
    <row r="673" spans="1:16" ht="11.65" customHeight="1" x14ac:dyDescent="0.2">
      <c r="A673" s="5">
        <f t="shared" ca="1" si="14"/>
        <v>673</v>
      </c>
      <c r="C673" s="56"/>
      <c r="D673" s="3"/>
      <c r="E673" s="3"/>
      <c r="F673" s="3" t="s">
        <v>249</v>
      </c>
      <c r="G673" s="57"/>
      <c r="H673" s="20">
        <v>523707.51642989949</v>
      </c>
      <c r="J673" s="4"/>
      <c r="K673" s="4"/>
      <c r="L673" s="4"/>
      <c r="M673" s="4"/>
      <c r="N673" s="4"/>
      <c r="O673" s="4"/>
      <c r="P673" s="4"/>
    </row>
    <row r="674" spans="1:16" ht="11.65" customHeight="1" x14ac:dyDescent="0.2">
      <c r="A674" s="5">
        <f t="shared" ca="1" si="14"/>
        <v>674</v>
      </c>
      <c r="C674" s="56"/>
      <c r="D674" s="3"/>
      <c r="E674" s="3"/>
      <c r="F674" s="3" t="s">
        <v>251</v>
      </c>
      <c r="G674" s="57"/>
      <c r="H674" s="20">
        <v>0</v>
      </c>
      <c r="J674" s="4"/>
      <c r="K674" s="4"/>
      <c r="L674" s="4"/>
      <c r="M674" s="4"/>
      <c r="N674" s="4"/>
      <c r="O674" s="4"/>
      <c r="P674" s="4"/>
    </row>
    <row r="675" spans="1:16" ht="11.65" customHeight="1" x14ac:dyDescent="0.2">
      <c r="A675" s="5">
        <f t="shared" ca="1" si="14"/>
        <v>675</v>
      </c>
      <c r="C675" s="56"/>
      <c r="D675" s="3"/>
      <c r="E675" s="3"/>
      <c r="F675" s="3" t="s">
        <v>248</v>
      </c>
      <c r="G675" s="57"/>
      <c r="H675" s="24">
        <v>0</v>
      </c>
      <c r="J675" s="4"/>
      <c r="K675" s="4"/>
      <c r="L675" s="4"/>
      <c r="M675" s="4"/>
      <c r="N675" s="4"/>
      <c r="O675" s="4"/>
      <c r="P675" s="4"/>
    </row>
    <row r="676" spans="1:16" ht="11.65" customHeight="1" x14ac:dyDescent="0.2">
      <c r="A676" s="5">
        <f t="shared" ca="1" si="14"/>
        <v>676</v>
      </c>
      <c r="C676" s="56"/>
      <c r="D676" s="3"/>
      <c r="E676" s="3"/>
      <c r="F676" s="3"/>
      <c r="G676" s="57" t="s">
        <v>112</v>
      </c>
      <c r="H676" s="12">
        <f>SUBTOTAL(9,H672:H675)</f>
        <v>523707.51642989949</v>
      </c>
      <c r="J676" s="4"/>
      <c r="K676" s="4"/>
      <c r="L676" s="4"/>
      <c r="M676" s="4"/>
      <c r="N676" s="4"/>
      <c r="O676" s="4"/>
      <c r="P676" s="4"/>
    </row>
    <row r="677" spans="1:16" ht="11.65" customHeight="1" x14ac:dyDescent="0.2">
      <c r="A677" s="5">
        <f t="shared" ca="1" si="14"/>
        <v>677</v>
      </c>
      <c r="C677" s="56"/>
      <c r="D677" s="3"/>
      <c r="E677" s="3"/>
      <c r="F677" s="3"/>
      <c r="G677" s="57"/>
      <c r="H677" s="2"/>
      <c r="J677" s="4"/>
      <c r="K677" s="4"/>
      <c r="L677" s="4"/>
      <c r="M677" s="4"/>
      <c r="N677" s="4"/>
      <c r="O677" s="4"/>
      <c r="P677" s="4"/>
    </row>
    <row r="678" spans="1:16" ht="11.65" customHeight="1" x14ac:dyDescent="0.2">
      <c r="A678" s="5">
        <f t="shared" ca="1" si="14"/>
        <v>678</v>
      </c>
      <c r="C678" s="56"/>
      <c r="D678" s="3" t="s">
        <v>110</v>
      </c>
      <c r="E678" s="3"/>
      <c r="F678" s="3" t="s">
        <v>249</v>
      </c>
      <c r="G678" s="57"/>
      <c r="H678" s="10">
        <f>-H673</f>
        <v>-523707.51642989949</v>
      </c>
      <c r="J678" s="4"/>
      <c r="K678" s="4"/>
      <c r="L678" s="4"/>
      <c r="M678" s="4"/>
      <c r="N678" s="4"/>
      <c r="O678" s="4"/>
      <c r="P678" s="4"/>
    </row>
    <row r="679" spans="1:16" ht="11.65" customHeight="1" x14ac:dyDescent="0.2">
      <c r="A679" s="5">
        <f t="shared" ca="1" si="14"/>
        <v>679</v>
      </c>
      <c r="C679" s="56"/>
      <c r="D679" s="3"/>
      <c r="E679" s="3"/>
      <c r="F679" s="3"/>
      <c r="G679" s="57" t="s">
        <v>112</v>
      </c>
      <c r="H679" s="12">
        <f>H676+H678</f>
        <v>0</v>
      </c>
      <c r="J679" s="4"/>
      <c r="K679" s="4"/>
      <c r="L679" s="4"/>
      <c r="M679" s="4"/>
      <c r="N679" s="4"/>
      <c r="O679" s="4"/>
      <c r="P679" s="4"/>
    </row>
    <row r="680" spans="1:16" ht="11.65" customHeight="1" x14ac:dyDescent="0.2">
      <c r="A680" s="5">
        <f t="shared" ca="1" si="14"/>
        <v>680</v>
      </c>
      <c r="C680" s="56"/>
      <c r="D680" s="3"/>
      <c r="E680" s="3"/>
      <c r="F680" s="3"/>
      <c r="G680" s="57"/>
      <c r="H680" s="2"/>
      <c r="J680" s="4"/>
      <c r="K680" s="4"/>
      <c r="L680" s="4"/>
      <c r="M680" s="4"/>
      <c r="N680" s="4"/>
      <c r="O680" s="4"/>
      <c r="P680" s="4"/>
    </row>
    <row r="681" spans="1:16" ht="11.65" customHeight="1" x14ac:dyDescent="0.2">
      <c r="A681" s="5">
        <f t="shared" ca="1" si="14"/>
        <v>681</v>
      </c>
      <c r="C681" s="56">
        <v>1011392</v>
      </c>
      <c r="D681" s="3" t="s">
        <v>113</v>
      </c>
      <c r="E681" s="3"/>
      <c r="F681" s="3"/>
      <c r="G681" s="57"/>
      <c r="H681" s="2"/>
      <c r="J681" s="4"/>
      <c r="K681" s="4"/>
      <c r="L681" s="4"/>
      <c r="M681" s="4"/>
      <c r="N681" s="4"/>
      <c r="O681" s="4"/>
      <c r="P681" s="4"/>
    </row>
    <row r="682" spans="1:16" ht="11.65" customHeight="1" x14ac:dyDescent="0.2">
      <c r="A682" s="5">
        <f t="shared" ca="1" si="14"/>
        <v>682</v>
      </c>
      <c r="C682" s="56"/>
      <c r="D682" s="3"/>
      <c r="E682" s="3"/>
      <c r="F682" s="3" t="s">
        <v>248</v>
      </c>
      <c r="G682" s="57"/>
      <c r="H682" s="23">
        <v>0</v>
      </c>
      <c r="J682" s="4"/>
      <c r="K682" s="4"/>
      <c r="L682" s="4"/>
      <c r="M682" s="4"/>
      <c r="N682" s="4"/>
      <c r="O682" s="4"/>
      <c r="P682" s="4"/>
    </row>
    <row r="683" spans="1:16" ht="11.65" customHeight="1" x14ac:dyDescent="0.2">
      <c r="A683" s="5">
        <f t="shared" ca="1" si="14"/>
        <v>683</v>
      </c>
      <c r="C683" s="56"/>
      <c r="D683" s="3"/>
      <c r="E683" s="3"/>
      <c r="F683" s="3"/>
      <c r="G683" s="57" t="s">
        <v>112</v>
      </c>
      <c r="H683" s="12">
        <f>SUBTOTAL(9,H682)</f>
        <v>0</v>
      </c>
      <c r="J683" s="4"/>
      <c r="K683" s="4"/>
      <c r="L683" s="4"/>
      <c r="M683" s="4"/>
      <c r="N683" s="4"/>
      <c r="O683" s="4"/>
      <c r="P683" s="4"/>
    </row>
    <row r="684" spans="1:16" ht="11.65" customHeight="1" x14ac:dyDescent="0.2">
      <c r="A684" s="5">
        <f t="shared" ca="1" si="14"/>
        <v>684</v>
      </c>
      <c r="C684" s="56"/>
      <c r="D684" s="3"/>
      <c r="E684" s="3"/>
      <c r="F684" s="3"/>
      <c r="G684" s="57"/>
      <c r="H684" s="2"/>
      <c r="J684" s="4"/>
      <c r="K684" s="4"/>
      <c r="L684" s="4"/>
      <c r="M684" s="4"/>
      <c r="N684" s="4"/>
      <c r="O684" s="4"/>
      <c r="P684" s="4"/>
    </row>
    <row r="685" spans="1:16" ht="11.65" customHeight="1" x14ac:dyDescent="0.2">
      <c r="A685" s="5">
        <f t="shared" ca="1" si="14"/>
        <v>685</v>
      </c>
      <c r="C685" s="56"/>
      <c r="D685" s="3" t="s">
        <v>110</v>
      </c>
      <c r="E685" s="3"/>
      <c r="F685" s="3"/>
      <c r="G685" s="57"/>
      <c r="H685" s="10">
        <f>-H682</f>
        <v>0</v>
      </c>
      <c r="J685" s="4"/>
      <c r="K685" s="4"/>
      <c r="L685" s="4"/>
      <c r="M685" s="4"/>
      <c r="N685" s="4"/>
      <c r="O685" s="4"/>
      <c r="P685" s="4"/>
    </row>
    <row r="686" spans="1:16" ht="11.65" customHeight="1" x14ac:dyDescent="0.2">
      <c r="A686" s="5">
        <f t="shared" ca="1" si="14"/>
        <v>686</v>
      </c>
      <c r="C686" s="56"/>
      <c r="D686" s="3"/>
      <c r="E686" s="3"/>
      <c r="F686" s="3"/>
      <c r="G686" s="57" t="s">
        <v>112</v>
      </c>
      <c r="H686" s="12">
        <f>H683+H685</f>
        <v>0</v>
      </c>
      <c r="J686" s="4"/>
      <c r="K686" s="4"/>
      <c r="L686" s="4"/>
      <c r="M686" s="4"/>
      <c r="N686" s="4"/>
      <c r="O686" s="4"/>
      <c r="P686" s="4"/>
    </row>
    <row r="687" spans="1:16" ht="11.65" customHeight="1" x14ac:dyDescent="0.2">
      <c r="A687" s="5">
        <f t="shared" ca="1" si="14"/>
        <v>687</v>
      </c>
      <c r="C687" s="56"/>
      <c r="D687" s="3"/>
      <c r="E687" s="3"/>
      <c r="F687" s="3"/>
      <c r="G687" s="57"/>
      <c r="H687" s="2"/>
      <c r="J687" s="4"/>
      <c r="K687" s="4"/>
      <c r="L687" s="4"/>
      <c r="M687" s="4"/>
      <c r="N687" s="4"/>
      <c r="O687" s="4"/>
      <c r="P687" s="4"/>
    </row>
    <row r="688" spans="1:16" ht="11.65" customHeight="1" x14ac:dyDescent="0.2">
      <c r="A688" s="5">
        <f t="shared" ca="1" si="14"/>
        <v>688</v>
      </c>
      <c r="C688" s="56" t="s">
        <v>114</v>
      </c>
      <c r="D688" s="3" t="s">
        <v>115</v>
      </c>
      <c r="E688" s="3"/>
      <c r="F688" s="3"/>
      <c r="G688" s="57"/>
      <c r="H688" s="2">
        <v>0</v>
      </c>
      <c r="J688" s="4"/>
      <c r="K688" s="4"/>
      <c r="L688" s="4"/>
      <c r="M688" s="4"/>
      <c r="N688" s="4"/>
      <c r="O688" s="4"/>
      <c r="P688" s="4"/>
    </row>
    <row r="689" spans="1:16" ht="11.65" customHeight="1" x14ac:dyDescent="0.2">
      <c r="A689" s="5">
        <f t="shared" ca="1" si="14"/>
        <v>689</v>
      </c>
      <c r="C689" s="56"/>
      <c r="D689" s="3"/>
      <c r="E689" s="3"/>
      <c r="F689" s="3" t="s">
        <v>193</v>
      </c>
      <c r="G689" s="57"/>
      <c r="H689" s="10">
        <v>0</v>
      </c>
      <c r="J689" s="4"/>
      <c r="K689" s="4"/>
      <c r="L689" s="4"/>
      <c r="M689" s="4"/>
      <c r="N689" s="4"/>
      <c r="O689" s="4"/>
      <c r="P689" s="4"/>
    </row>
    <row r="690" spans="1:16" ht="11.65" customHeight="1" x14ac:dyDescent="0.2">
      <c r="A690" s="5">
        <f t="shared" ca="1" si="14"/>
        <v>690</v>
      </c>
      <c r="C690" s="56"/>
      <c r="D690" s="3"/>
      <c r="E690" s="3"/>
      <c r="F690" s="3" t="s">
        <v>248</v>
      </c>
      <c r="G690" s="57"/>
      <c r="H690" s="10">
        <v>5239918.9836146608</v>
      </c>
      <c r="J690" s="4"/>
      <c r="K690" s="4"/>
      <c r="L690" s="4"/>
      <c r="M690" s="4"/>
      <c r="N690" s="4"/>
      <c r="O690" s="4"/>
      <c r="P690" s="4"/>
    </row>
    <row r="691" spans="1:16" ht="11.65" customHeight="1" x14ac:dyDescent="0.2">
      <c r="A691" s="5">
        <f t="shared" ca="1" si="14"/>
        <v>691</v>
      </c>
      <c r="C691" s="56"/>
      <c r="D691" s="3"/>
      <c r="E691" s="3"/>
      <c r="F691" s="3" t="s">
        <v>255</v>
      </c>
      <c r="G691" s="57"/>
      <c r="H691" s="10">
        <v>0</v>
      </c>
      <c r="J691" s="4"/>
      <c r="K691" s="4"/>
      <c r="L691" s="4"/>
      <c r="M691" s="4"/>
      <c r="N691" s="4"/>
      <c r="O691" s="4"/>
      <c r="P691" s="4"/>
    </row>
    <row r="692" spans="1:16" ht="11.65" customHeight="1" x14ac:dyDescent="0.2">
      <c r="A692" s="5">
        <f t="shared" ca="1" si="14"/>
        <v>692</v>
      </c>
      <c r="C692" s="56"/>
      <c r="D692" s="3"/>
      <c r="E692" s="3"/>
      <c r="F692" s="3" t="s">
        <v>24</v>
      </c>
      <c r="G692" s="57"/>
      <c r="H692" s="10">
        <v>0</v>
      </c>
      <c r="J692" s="4"/>
      <c r="K692" s="4"/>
      <c r="L692" s="4"/>
      <c r="M692" s="4"/>
      <c r="N692" s="4"/>
      <c r="O692" s="4"/>
      <c r="P692" s="4"/>
    </row>
    <row r="693" spans="1:16" ht="11.65" customHeight="1" x14ac:dyDescent="0.2">
      <c r="A693" s="5">
        <f t="shared" ca="1" si="14"/>
        <v>693</v>
      </c>
      <c r="C693" s="56"/>
      <c r="D693" s="3"/>
      <c r="E693" s="3"/>
      <c r="F693" s="3" t="s">
        <v>251</v>
      </c>
      <c r="G693" s="57"/>
      <c r="H693" s="10">
        <v>0</v>
      </c>
      <c r="J693" s="4"/>
      <c r="K693" s="4"/>
      <c r="L693" s="4"/>
      <c r="M693" s="4"/>
      <c r="N693" s="4"/>
      <c r="O693" s="4"/>
      <c r="P693" s="4"/>
    </row>
    <row r="694" spans="1:16" ht="11.65" customHeight="1" x14ac:dyDescent="0.2">
      <c r="A694" s="5">
        <f t="shared" ca="1" si="14"/>
        <v>694</v>
      </c>
      <c r="C694" s="56"/>
      <c r="D694" s="3"/>
      <c r="E694" s="3"/>
      <c r="F694" s="3" t="s">
        <v>249</v>
      </c>
      <c r="G694" s="57"/>
      <c r="H694" s="10">
        <v>0</v>
      </c>
      <c r="J694" s="4"/>
      <c r="K694" s="4"/>
      <c r="L694" s="4"/>
      <c r="M694" s="4"/>
      <c r="N694" s="4"/>
      <c r="O694" s="4"/>
      <c r="P694" s="4"/>
    </row>
    <row r="695" spans="1:16" ht="11.65" customHeight="1" x14ac:dyDescent="0.2">
      <c r="A695" s="5">
        <f t="shared" ca="1" si="14"/>
        <v>695</v>
      </c>
      <c r="C695" s="56"/>
      <c r="D695" s="3"/>
      <c r="E695" s="3"/>
      <c r="F695" s="3"/>
      <c r="G695" s="57"/>
      <c r="H695" s="12">
        <f>SUBTOTAL(9,H688:H694)</f>
        <v>5239918.9836146608</v>
      </c>
      <c r="J695" s="4"/>
      <c r="K695" s="4"/>
      <c r="L695" s="4"/>
      <c r="M695" s="4"/>
      <c r="N695" s="4"/>
      <c r="O695" s="4"/>
      <c r="P695" s="4"/>
    </row>
    <row r="696" spans="1:16" ht="11.65" customHeight="1" x14ac:dyDescent="0.2">
      <c r="A696" s="5">
        <f t="shared" ca="1" si="14"/>
        <v>696</v>
      </c>
      <c r="C696" s="56"/>
      <c r="D696" s="3"/>
      <c r="E696" s="3"/>
      <c r="F696" s="3"/>
      <c r="G696" s="57"/>
      <c r="H696" s="2"/>
      <c r="J696" s="4"/>
      <c r="K696" s="4"/>
      <c r="L696" s="4"/>
      <c r="M696" s="4"/>
      <c r="N696" s="4"/>
      <c r="O696" s="4"/>
      <c r="P696" s="4"/>
    </row>
    <row r="697" spans="1:16" ht="11.65" customHeight="1" x14ac:dyDescent="0.2">
      <c r="A697" s="5">
        <f t="shared" ca="1" si="14"/>
        <v>697</v>
      </c>
      <c r="C697" s="56" t="s">
        <v>116</v>
      </c>
      <c r="D697" s="3" t="s">
        <v>115</v>
      </c>
      <c r="E697" s="3"/>
      <c r="F697" s="3"/>
      <c r="G697" s="57"/>
      <c r="H697" s="2"/>
      <c r="J697" s="4"/>
      <c r="K697" s="4"/>
      <c r="L697" s="4"/>
      <c r="M697" s="4"/>
      <c r="N697" s="4"/>
      <c r="O697" s="4"/>
      <c r="P697" s="4"/>
    </row>
    <row r="698" spans="1:16" ht="11.65" customHeight="1" x14ac:dyDescent="0.2">
      <c r="A698" s="5">
        <f t="shared" ca="1" si="14"/>
        <v>698</v>
      </c>
      <c r="C698" s="56"/>
      <c r="D698" s="3"/>
      <c r="E698" s="3"/>
      <c r="F698" s="3" t="s">
        <v>193</v>
      </c>
      <c r="G698" s="57"/>
      <c r="H698" s="10">
        <v>0</v>
      </c>
      <c r="J698" s="4"/>
      <c r="K698" s="4"/>
      <c r="L698" s="4"/>
      <c r="M698" s="4"/>
      <c r="N698" s="4"/>
      <c r="O698" s="4"/>
      <c r="P698" s="4"/>
    </row>
    <row r="699" spans="1:16" ht="11.65" customHeight="1" x14ac:dyDescent="0.2">
      <c r="A699" s="5">
        <f t="shared" ca="1" si="14"/>
        <v>699</v>
      </c>
      <c r="C699" s="56"/>
      <c r="D699" s="3"/>
      <c r="E699" s="3"/>
      <c r="F699" s="3" t="s">
        <v>248</v>
      </c>
      <c r="G699" s="57"/>
      <c r="H699" s="10">
        <v>0</v>
      </c>
      <c r="J699" s="4"/>
      <c r="K699" s="4"/>
      <c r="L699" s="4"/>
      <c r="M699" s="4"/>
      <c r="N699" s="4"/>
      <c r="O699" s="4"/>
      <c r="P699" s="4"/>
    </row>
    <row r="700" spans="1:16" ht="11.65" customHeight="1" x14ac:dyDescent="0.2">
      <c r="A700" s="5">
        <f t="shared" ca="1" si="14"/>
        <v>700</v>
      </c>
      <c r="C700" s="56"/>
      <c r="D700" s="3"/>
      <c r="E700" s="3"/>
      <c r="F700" s="3" t="s">
        <v>24</v>
      </c>
      <c r="G700" s="57"/>
      <c r="H700" s="10">
        <v>0</v>
      </c>
      <c r="J700" s="4"/>
      <c r="K700" s="4"/>
      <c r="L700" s="4"/>
      <c r="M700" s="4"/>
      <c r="N700" s="4"/>
      <c r="O700" s="4"/>
      <c r="P700" s="4"/>
    </row>
    <row r="701" spans="1:16" ht="11.65" customHeight="1" x14ac:dyDescent="0.2">
      <c r="A701" s="5">
        <f t="shared" ca="1" si="14"/>
        <v>701</v>
      </c>
      <c r="C701" s="56"/>
      <c r="D701" s="3"/>
      <c r="E701" s="3"/>
      <c r="F701" s="3" t="s">
        <v>250</v>
      </c>
      <c r="G701" s="57"/>
      <c r="H701" s="10">
        <v>0</v>
      </c>
      <c r="J701" s="4"/>
      <c r="K701" s="4"/>
      <c r="L701" s="4"/>
      <c r="M701" s="4"/>
      <c r="N701" s="4"/>
      <c r="O701" s="4"/>
      <c r="P701" s="4"/>
    </row>
    <row r="702" spans="1:16" ht="11.65" customHeight="1" x14ac:dyDescent="0.2">
      <c r="A702" s="5">
        <f t="shared" ref="A702:A765" ca="1" si="15">OFFSET(A702,-1,)+1</f>
        <v>702</v>
      </c>
      <c r="C702" s="56"/>
      <c r="D702" s="3"/>
      <c r="E702" s="3"/>
      <c r="F702" s="3" t="s">
        <v>254</v>
      </c>
      <c r="G702" s="57"/>
      <c r="H702" s="10">
        <v>0</v>
      </c>
      <c r="J702" s="4"/>
      <c r="K702" s="4"/>
      <c r="L702" s="4"/>
      <c r="M702" s="4"/>
      <c r="N702" s="4"/>
      <c r="O702" s="4"/>
      <c r="P702" s="4"/>
    </row>
    <row r="703" spans="1:16" ht="11.65" customHeight="1" x14ac:dyDescent="0.2">
      <c r="A703" s="5">
        <f t="shared" ca="1" si="15"/>
        <v>703</v>
      </c>
      <c r="C703" s="56"/>
      <c r="D703" s="3"/>
      <c r="E703" s="3"/>
      <c r="F703" s="3"/>
      <c r="G703" s="57"/>
      <c r="H703" s="12">
        <f>SUBTOTAL(9,H697:H702)</f>
        <v>0</v>
      </c>
      <c r="J703" s="4"/>
      <c r="K703" s="4"/>
      <c r="L703" s="4"/>
      <c r="M703" s="4"/>
      <c r="N703" s="4"/>
      <c r="O703" s="4"/>
      <c r="P703" s="4"/>
    </row>
    <row r="704" spans="1:16" ht="11.65" customHeight="1" x14ac:dyDescent="0.2">
      <c r="A704" s="5">
        <f t="shared" ca="1" si="15"/>
        <v>704</v>
      </c>
      <c r="C704" s="56"/>
      <c r="D704" s="3"/>
      <c r="E704" s="3"/>
      <c r="F704" s="3"/>
      <c r="G704" s="57"/>
      <c r="H704" s="2"/>
      <c r="J704" s="4"/>
      <c r="K704" s="11"/>
      <c r="L704" s="11"/>
      <c r="M704" s="11"/>
      <c r="N704" s="11"/>
      <c r="O704" s="11"/>
      <c r="P704" s="11"/>
    </row>
    <row r="705" spans="1:16" ht="11.65" customHeight="1" thickBot="1" x14ac:dyDescent="0.25">
      <c r="A705" s="5">
        <f t="shared" ca="1" si="15"/>
        <v>705</v>
      </c>
      <c r="C705" s="63" t="s">
        <v>117</v>
      </c>
      <c r="D705" s="3"/>
      <c r="E705" s="3"/>
      <c r="F705" s="3"/>
      <c r="G705" s="57" t="s">
        <v>32</v>
      </c>
      <c r="H705" s="13">
        <f>SUBTOTAL(9,$H$510:$H$703)</f>
        <v>97006974.170627266</v>
      </c>
      <c r="J705" s="4"/>
      <c r="K705" s="4"/>
      <c r="L705" s="4"/>
      <c r="M705" s="4"/>
      <c r="N705" s="4"/>
      <c r="O705" s="4"/>
      <c r="P705" s="4"/>
    </row>
    <row r="706" spans="1:16" ht="11.65" customHeight="1" thickTop="1" x14ac:dyDescent="0.2">
      <c r="A706" s="5">
        <f t="shared" ca="1" si="15"/>
        <v>706</v>
      </c>
      <c r="C706" s="56"/>
      <c r="D706" s="3"/>
      <c r="E706" s="3"/>
      <c r="F706" s="3"/>
      <c r="G706" s="57"/>
      <c r="H706" s="2"/>
      <c r="J706" s="4"/>
      <c r="K706" s="4"/>
      <c r="L706" s="4"/>
      <c r="M706" s="4"/>
      <c r="N706" s="4"/>
      <c r="O706" s="4"/>
      <c r="P706" s="4"/>
    </row>
    <row r="707" spans="1:16" ht="11.65" customHeight="1" x14ac:dyDescent="0.2">
      <c r="A707" s="5">
        <f t="shared" ca="1" si="15"/>
        <v>707</v>
      </c>
      <c r="C707" s="56" t="s">
        <v>118</v>
      </c>
      <c r="D707" s="3"/>
      <c r="E707" s="3"/>
      <c r="F707" s="3"/>
      <c r="G707" s="57"/>
      <c r="H707" s="2"/>
      <c r="J707" s="4"/>
      <c r="K707" s="4"/>
      <c r="L707" s="4"/>
      <c r="M707" s="4"/>
      <c r="N707" s="4"/>
      <c r="O707" s="4"/>
      <c r="P707" s="4"/>
    </row>
    <row r="708" spans="1:16" ht="11.65" customHeight="1" x14ac:dyDescent="0.2">
      <c r="A708" s="5">
        <f t="shared" ca="1" si="15"/>
        <v>708</v>
      </c>
      <c r="C708" s="56"/>
      <c r="D708" s="3"/>
      <c r="E708" s="3" t="s">
        <v>193</v>
      </c>
      <c r="F708" s="3"/>
      <c r="G708" s="57"/>
      <c r="H708" s="10">
        <f t="shared" ref="H708:H722" si="16">SUMIFS($H$510:$H$703,$F$510:$F$703,E708)</f>
        <v>49373137.270000011</v>
      </c>
      <c r="J708" s="4"/>
      <c r="K708" s="4"/>
      <c r="L708" s="4"/>
      <c r="M708" s="4"/>
      <c r="N708" s="4"/>
      <c r="O708" s="4"/>
      <c r="P708" s="4"/>
    </row>
    <row r="709" spans="1:16" ht="11.65" customHeight="1" x14ac:dyDescent="0.2">
      <c r="A709" s="5">
        <f t="shared" ca="1" si="15"/>
        <v>709</v>
      </c>
      <c r="C709" s="56"/>
      <c r="D709" s="3"/>
      <c r="E709" s="3" t="s">
        <v>253</v>
      </c>
      <c r="F709" s="3"/>
      <c r="G709" s="57"/>
      <c r="H709" s="10">
        <f t="shared" si="16"/>
        <v>4939225.8151499387</v>
      </c>
      <c r="J709" s="4"/>
      <c r="K709" s="4"/>
      <c r="L709" s="4"/>
      <c r="M709" s="4"/>
      <c r="N709" s="4"/>
      <c r="O709" s="4"/>
      <c r="P709" s="4"/>
    </row>
    <row r="710" spans="1:16" ht="11.65" customHeight="1" x14ac:dyDescent="0.2">
      <c r="A710" s="5">
        <f t="shared" ca="1" si="15"/>
        <v>710</v>
      </c>
      <c r="C710" s="56"/>
      <c r="D710" s="3"/>
      <c r="E710" s="3" t="s">
        <v>256</v>
      </c>
      <c r="F710" s="3"/>
      <c r="G710" s="57"/>
      <c r="H710" s="10">
        <f t="shared" si="16"/>
        <v>0</v>
      </c>
      <c r="J710" s="4"/>
      <c r="K710" s="4"/>
      <c r="L710" s="4"/>
      <c r="M710" s="4"/>
      <c r="N710" s="4"/>
      <c r="O710" s="4"/>
      <c r="P710" s="4"/>
    </row>
    <row r="711" spans="1:16" ht="11.65" customHeight="1" x14ac:dyDescent="0.2">
      <c r="A711" s="5">
        <f t="shared" ca="1" si="15"/>
        <v>711</v>
      </c>
      <c r="C711" s="56"/>
      <c r="D711" s="3"/>
      <c r="E711" s="58" t="s">
        <v>24</v>
      </c>
      <c r="F711" s="3"/>
      <c r="G711" s="57"/>
      <c r="H711" s="10">
        <f t="shared" si="16"/>
        <v>14961012.371756803</v>
      </c>
      <c r="J711" s="4"/>
      <c r="K711" s="4"/>
      <c r="L711" s="4"/>
      <c r="M711" s="4"/>
      <c r="N711" s="4"/>
      <c r="O711" s="4"/>
      <c r="P711" s="4"/>
    </row>
    <row r="712" spans="1:16" ht="11.65" customHeight="1" x14ac:dyDescent="0.2">
      <c r="A712" s="5">
        <f t="shared" ca="1" si="15"/>
        <v>712</v>
      </c>
      <c r="C712" s="56"/>
      <c r="D712" s="3"/>
      <c r="E712" s="58" t="s">
        <v>248</v>
      </c>
      <c r="F712" s="3"/>
      <c r="G712" s="57"/>
      <c r="H712" s="10">
        <f t="shared" si="16"/>
        <v>25983685.320300657</v>
      </c>
      <c r="J712" s="4"/>
      <c r="K712" s="4"/>
      <c r="L712" s="4"/>
      <c r="M712" s="4"/>
      <c r="N712" s="4"/>
      <c r="O712" s="4"/>
      <c r="P712" s="4"/>
    </row>
    <row r="713" spans="1:16" ht="11.65" customHeight="1" x14ac:dyDescent="0.2">
      <c r="A713" s="5">
        <f t="shared" ca="1" si="15"/>
        <v>713</v>
      </c>
      <c r="C713" s="56"/>
      <c r="D713" s="3"/>
      <c r="E713" s="58" t="s">
        <v>247</v>
      </c>
      <c r="F713" s="3"/>
      <c r="G713" s="57"/>
      <c r="H713" s="10">
        <f t="shared" si="16"/>
        <v>0</v>
      </c>
      <c r="J713" s="4"/>
      <c r="K713" s="4"/>
      <c r="L713" s="4"/>
      <c r="M713" s="4"/>
      <c r="N713" s="4"/>
      <c r="O713" s="4"/>
      <c r="P713" s="4"/>
    </row>
    <row r="714" spans="1:16" ht="11.65" customHeight="1" x14ac:dyDescent="0.2">
      <c r="A714" s="5">
        <f t="shared" ca="1" si="15"/>
        <v>714</v>
      </c>
      <c r="C714" s="56"/>
      <c r="D714" s="3"/>
      <c r="E714" s="58" t="s">
        <v>255</v>
      </c>
      <c r="F714" s="3"/>
      <c r="G714" s="57"/>
      <c r="H714" s="10">
        <f t="shared" si="16"/>
        <v>1101688.908759028</v>
      </c>
      <c r="J714" s="4"/>
      <c r="K714" s="4"/>
      <c r="L714" s="4"/>
      <c r="M714" s="4"/>
      <c r="N714" s="4"/>
      <c r="O714" s="4"/>
      <c r="P714" s="4"/>
    </row>
    <row r="715" spans="1:16" ht="11.65" customHeight="1" x14ac:dyDescent="0.2">
      <c r="A715" s="5">
        <f t="shared" ca="1" si="15"/>
        <v>715</v>
      </c>
      <c r="C715" s="56"/>
      <c r="D715" s="3"/>
      <c r="E715" s="56" t="s">
        <v>259</v>
      </c>
      <c r="F715" s="3"/>
      <c r="G715" s="57"/>
      <c r="H715" s="10">
        <f t="shared" si="16"/>
        <v>0</v>
      </c>
      <c r="J715" s="4"/>
      <c r="K715" s="4"/>
      <c r="L715" s="4"/>
      <c r="M715" s="4"/>
      <c r="N715" s="4"/>
      <c r="O715" s="4"/>
      <c r="P715" s="4"/>
    </row>
    <row r="716" spans="1:16" ht="11.65" customHeight="1" x14ac:dyDescent="0.2">
      <c r="A716" s="5">
        <f t="shared" ca="1" si="15"/>
        <v>716</v>
      </c>
      <c r="C716" s="56"/>
      <c r="D716" s="3"/>
      <c r="E716" s="56" t="s">
        <v>249</v>
      </c>
      <c r="F716" s="3"/>
      <c r="G716" s="57"/>
      <c r="H716" s="10">
        <f t="shared" si="16"/>
        <v>648224.48466084222</v>
      </c>
      <c r="J716" s="4"/>
      <c r="K716" s="4"/>
      <c r="L716" s="4"/>
      <c r="M716" s="4"/>
      <c r="N716" s="4"/>
      <c r="O716" s="4"/>
      <c r="P716" s="4"/>
    </row>
    <row r="717" spans="1:16" ht="11.65" customHeight="1" x14ac:dyDescent="0.2">
      <c r="A717" s="5">
        <f t="shared" ca="1" si="15"/>
        <v>717</v>
      </c>
      <c r="C717" s="56"/>
      <c r="D717" s="3"/>
      <c r="E717" s="56" t="s">
        <v>251</v>
      </c>
      <c r="F717" s="3"/>
      <c r="G717" s="57"/>
      <c r="H717" s="10">
        <f t="shared" si="16"/>
        <v>0</v>
      </c>
      <c r="J717" s="4"/>
      <c r="K717" s="4"/>
      <c r="L717" s="4"/>
      <c r="M717" s="4"/>
      <c r="N717" s="4"/>
      <c r="O717" s="4"/>
      <c r="P717" s="4"/>
    </row>
    <row r="718" spans="1:16" ht="11.65" customHeight="1" x14ac:dyDescent="0.2">
      <c r="A718" s="5">
        <f t="shared" ca="1" si="15"/>
        <v>718</v>
      </c>
      <c r="C718" s="56"/>
      <c r="D718" s="3"/>
      <c r="E718" s="56" t="s">
        <v>252</v>
      </c>
      <c r="F718" s="3"/>
      <c r="G718" s="57"/>
      <c r="H718" s="10">
        <f t="shared" si="16"/>
        <v>0</v>
      </c>
      <c r="J718" s="4"/>
      <c r="K718" s="4"/>
      <c r="L718" s="4"/>
      <c r="M718" s="4"/>
      <c r="N718" s="4"/>
      <c r="O718" s="4"/>
      <c r="P718" s="4"/>
    </row>
    <row r="719" spans="1:16" ht="11.65" customHeight="1" x14ac:dyDescent="0.2">
      <c r="A719" s="5">
        <f t="shared" ca="1" si="15"/>
        <v>719</v>
      </c>
      <c r="C719" s="56"/>
      <c r="D719" s="3"/>
      <c r="E719" s="56" t="s">
        <v>30</v>
      </c>
      <c r="F719" s="3"/>
      <c r="G719" s="57"/>
      <c r="H719" s="10">
        <f t="shared" si="16"/>
        <v>0</v>
      </c>
      <c r="J719" s="4"/>
      <c r="K719" s="4"/>
      <c r="L719" s="4"/>
      <c r="M719" s="4"/>
      <c r="N719" s="4"/>
      <c r="O719" s="4"/>
      <c r="P719" s="4"/>
    </row>
    <row r="720" spans="1:16" ht="11.65" customHeight="1" x14ac:dyDescent="0.2">
      <c r="A720" s="5">
        <f t="shared" ca="1" si="15"/>
        <v>720</v>
      </c>
      <c r="C720" s="56"/>
      <c r="D720" s="3"/>
      <c r="E720" s="56" t="s">
        <v>261</v>
      </c>
      <c r="F720" s="3"/>
      <c r="G720" s="57"/>
      <c r="H720" s="10">
        <f t="shared" si="16"/>
        <v>0</v>
      </c>
      <c r="J720" s="4"/>
      <c r="K720" s="4"/>
      <c r="L720" s="4"/>
      <c r="M720" s="4"/>
      <c r="N720" s="4"/>
      <c r="O720" s="4"/>
      <c r="P720" s="4"/>
    </row>
    <row r="721" spans="1:16" ht="11.65" customHeight="1" x14ac:dyDescent="0.2">
      <c r="A721" s="5">
        <f t="shared" ca="1" si="15"/>
        <v>721</v>
      </c>
      <c r="C721" s="56"/>
      <c r="D721" s="3"/>
      <c r="E721" s="56" t="s">
        <v>262</v>
      </c>
      <c r="F721" s="3"/>
      <c r="G721" s="57"/>
      <c r="H721" s="10">
        <f t="shared" si="16"/>
        <v>0</v>
      </c>
      <c r="J721" s="4"/>
      <c r="K721" s="4"/>
      <c r="L721" s="4"/>
      <c r="M721" s="4"/>
      <c r="N721" s="4"/>
      <c r="O721" s="4"/>
      <c r="P721" s="4"/>
    </row>
    <row r="722" spans="1:16" ht="11.65" customHeight="1" x14ac:dyDescent="0.2">
      <c r="A722" s="5">
        <f t="shared" ca="1" si="15"/>
        <v>722</v>
      </c>
      <c r="C722" s="56"/>
      <c r="D722" s="3"/>
      <c r="E722" s="3" t="s">
        <v>271</v>
      </c>
      <c r="F722" s="3"/>
      <c r="G722" s="57"/>
      <c r="H722" s="10">
        <f t="shared" si="16"/>
        <v>0</v>
      </c>
      <c r="J722" s="4"/>
      <c r="K722" s="4"/>
      <c r="L722" s="4"/>
      <c r="M722" s="4"/>
      <c r="N722" s="4"/>
      <c r="O722" s="4"/>
      <c r="P722" s="4"/>
    </row>
    <row r="723" spans="1:16" ht="11.65" customHeight="1" thickBot="1" x14ac:dyDescent="0.25">
      <c r="A723" s="5">
        <f t="shared" ca="1" si="15"/>
        <v>723</v>
      </c>
      <c r="C723" s="56" t="s">
        <v>119</v>
      </c>
      <c r="D723" s="3"/>
      <c r="E723" s="3"/>
      <c r="F723" s="3"/>
      <c r="G723" s="57" t="s">
        <v>32</v>
      </c>
      <c r="H723" s="19">
        <f>SUM(H708:H722)</f>
        <v>97006974.170627281</v>
      </c>
      <c r="J723" s="4"/>
      <c r="K723" s="4"/>
      <c r="L723" s="4"/>
      <c r="M723" s="4"/>
      <c r="N723" s="4"/>
      <c r="O723" s="4"/>
      <c r="P723" s="4"/>
    </row>
    <row r="724" spans="1:16" ht="11.65" customHeight="1" thickTop="1" x14ac:dyDescent="0.2">
      <c r="A724" s="5">
        <f t="shared" ca="1" si="15"/>
        <v>724</v>
      </c>
      <c r="C724" s="56">
        <v>301</v>
      </c>
      <c r="D724" s="3" t="s">
        <v>120</v>
      </c>
      <c r="E724" s="3"/>
      <c r="F724" s="3"/>
      <c r="G724" s="57"/>
      <c r="H724" s="2"/>
      <c r="J724" s="4"/>
      <c r="K724" s="4"/>
      <c r="L724" s="4"/>
      <c r="M724" s="4"/>
      <c r="N724" s="4"/>
      <c r="O724" s="4"/>
      <c r="P724" s="4"/>
    </row>
    <row r="725" spans="1:16" ht="11.65" customHeight="1" x14ac:dyDescent="0.2">
      <c r="A725" s="5">
        <f t="shared" ca="1" si="15"/>
        <v>725</v>
      </c>
      <c r="C725" s="56"/>
      <c r="D725" s="3"/>
      <c r="E725" s="3"/>
      <c r="F725" s="3" t="s">
        <v>193</v>
      </c>
      <c r="G725" s="57"/>
      <c r="H725" s="10">
        <v>0</v>
      </c>
      <c r="J725" s="4"/>
      <c r="K725" s="4"/>
      <c r="L725" s="4"/>
      <c r="M725" s="4"/>
      <c r="N725" s="4"/>
      <c r="O725" s="4"/>
      <c r="P725" s="4"/>
    </row>
    <row r="726" spans="1:16" ht="11.65" customHeight="1" x14ac:dyDescent="0.2">
      <c r="A726" s="5">
        <f t="shared" ca="1" si="15"/>
        <v>726</v>
      </c>
      <c r="C726" s="56"/>
      <c r="D726" s="3"/>
      <c r="E726" s="3"/>
      <c r="F726" s="3" t="s">
        <v>248</v>
      </c>
      <c r="G726" s="57"/>
      <c r="H726" s="10">
        <v>0</v>
      </c>
      <c r="J726" s="4"/>
      <c r="K726" s="4"/>
      <c r="L726" s="4"/>
      <c r="M726" s="4"/>
      <c r="N726" s="4"/>
      <c r="O726" s="4"/>
      <c r="P726" s="4"/>
    </row>
    <row r="727" spans="1:16" ht="11.65" customHeight="1" x14ac:dyDescent="0.2">
      <c r="A727" s="5">
        <f t="shared" ca="1" si="15"/>
        <v>727</v>
      </c>
      <c r="C727" s="56"/>
      <c r="D727" s="3"/>
      <c r="E727" s="3"/>
      <c r="F727" s="3" t="s">
        <v>249</v>
      </c>
      <c r="G727" s="57"/>
      <c r="H727" s="10">
        <v>0</v>
      </c>
      <c r="J727" s="4"/>
      <c r="K727" s="4"/>
      <c r="L727" s="4"/>
      <c r="M727" s="4"/>
      <c r="N727" s="4"/>
      <c r="O727" s="4"/>
      <c r="P727" s="4"/>
    </row>
    <row r="728" spans="1:16" ht="11.65" customHeight="1" x14ac:dyDescent="0.2">
      <c r="A728" s="5">
        <f t="shared" ca="1" si="15"/>
        <v>728</v>
      </c>
      <c r="C728" s="56"/>
      <c r="D728" s="3"/>
      <c r="E728" s="3"/>
      <c r="F728" s="3" t="s">
        <v>251</v>
      </c>
      <c r="G728" s="57"/>
      <c r="H728" s="10">
        <v>0</v>
      </c>
      <c r="J728" s="4"/>
      <c r="K728" s="4"/>
      <c r="L728" s="4"/>
      <c r="M728" s="4"/>
      <c r="N728" s="4"/>
      <c r="O728" s="4"/>
      <c r="P728" s="4"/>
    </row>
    <row r="729" spans="1:16" ht="11.65" customHeight="1" x14ac:dyDescent="0.2">
      <c r="A729" s="5">
        <f t="shared" ca="1" si="15"/>
        <v>729</v>
      </c>
      <c r="C729" s="56"/>
      <c r="D729" s="3"/>
      <c r="E729" s="3"/>
      <c r="F729" s="3" t="s">
        <v>24</v>
      </c>
      <c r="G729" s="57"/>
      <c r="H729" s="10">
        <v>0</v>
      </c>
      <c r="J729" s="4"/>
      <c r="K729" s="4"/>
      <c r="L729" s="4"/>
      <c r="M729" s="4"/>
      <c r="N729" s="4"/>
      <c r="O729" s="4"/>
      <c r="P729" s="4"/>
    </row>
    <row r="730" spans="1:16" ht="11.65" customHeight="1" x14ac:dyDescent="0.2">
      <c r="A730" s="5">
        <f t="shared" ca="1" si="15"/>
        <v>730</v>
      </c>
      <c r="C730" s="56"/>
      <c r="D730" s="3"/>
      <c r="E730" s="3"/>
      <c r="F730" s="3"/>
      <c r="G730" s="57" t="s">
        <v>32</v>
      </c>
      <c r="H730" s="12">
        <f>SUBTOTAL(9,H725:H729)</f>
        <v>0</v>
      </c>
      <c r="J730" s="4"/>
      <c r="K730" s="4"/>
      <c r="L730" s="4"/>
      <c r="M730" s="4"/>
      <c r="N730" s="4"/>
      <c r="O730" s="4"/>
      <c r="P730" s="4"/>
    </row>
    <row r="731" spans="1:16" ht="11.65" customHeight="1" x14ac:dyDescent="0.2">
      <c r="A731" s="5">
        <f t="shared" ca="1" si="15"/>
        <v>731</v>
      </c>
      <c r="C731" s="56">
        <v>302</v>
      </c>
      <c r="D731" s="3" t="s">
        <v>121</v>
      </c>
      <c r="E731" s="3"/>
      <c r="F731" s="3"/>
      <c r="G731" s="57"/>
      <c r="H731" s="2"/>
      <c r="J731" s="4"/>
      <c r="K731" s="4"/>
      <c r="L731" s="4"/>
      <c r="M731" s="4"/>
      <c r="N731" s="4"/>
      <c r="O731" s="4"/>
      <c r="P731" s="4"/>
    </row>
    <row r="732" spans="1:16" ht="11.65" customHeight="1" x14ac:dyDescent="0.2">
      <c r="A732" s="5">
        <f t="shared" ca="1" si="15"/>
        <v>732</v>
      </c>
      <c r="C732" s="56"/>
      <c r="D732" s="3"/>
      <c r="E732" s="3"/>
      <c r="F732" s="3" t="s">
        <v>193</v>
      </c>
      <c r="G732" s="57"/>
      <c r="H732" s="10">
        <v>0</v>
      </c>
      <c r="J732" s="4"/>
      <c r="K732" s="4"/>
      <c r="L732" s="4"/>
      <c r="M732" s="4"/>
      <c r="N732" s="4"/>
      <c r="O732" s="4"/>
      <c r="P732" s="4"/>
    </row>
    <row r="733" spans="1:16" ht="11.65" customHeight="1" x14ac:dyDescent="0.2">
      <c r="A733" s="5">
        <f t="shared" ca="1" si="15"/>
        <v>733</v>
      </c>
      <c r="C733" s="56"/>
      <c r="D733" s="3"/>
      <c r="E733" s="3"/>
      <c r="F733" s="3" t="s">
        <v>24</v>
      </c>
      <c r="G733" s="57"/>
      <c r="H733" s="10">
        <v>1049994.3351836135</v>
      </c>
      <c r="J733" s="4"/>
      <c r="K733" s="4"/>
      <c r="L733" s="4"/>
      <c r="M733" s="4"/>
      <c r="N733" s="4"/>
      <c r="O733" s="4"/>
      <c r="P733" s="4"/>
    </row>
    <row r="734" spans="1:16" ht="11.65" customHeight="1" x14ac:dyDescent="0.2">
      <c r="A734" s="5">
        <f t="shared" ca="1" si="15"/>
        <v>734</v>
      </c>
      <c r="C734" s="56"/>
      <c r="D734" s="3"/>
      <c r="E734" s="3"/>
      <c r="F734" s="3" t="s">
        <v>249</v>
      </c>
      <c r="G734" s="57"/>
      <c r="H734" s="10">
        <v>0</v>
      </c>
      <c r="J734" s="4"/>
      <c r="K734" s="4"/>
      <c r="L734" s="4"/>
      <c r="M734" s="4"/>
      <c r="N734" s="4"/>
      <c r="O734" s="4"/>
      <c r="P734" s="4"/>
    </row>
    <row r="735" spans="1:16" ht="11.65" customHeight="1" x14ac:dyDescent="0.2">
      <c r="A735" s="5">
        <f t="shared" ca="1" si="15"/>
        <v>735</v>
      </c>
      <c r="C735" s="56"/>
      <c r="D735" s="3"/>
      <c r="E735" s="3"/>
      <c r="F735" s="3" t="s">
        <v>251</v>
      </c>
      <c r="G735" s="57"/>
      <c r="H735" s="10">
        <v>0</v>
      </c>
      <c r="J735" s="4"/>
      <c r="K735" s="4"/>
      <c r="L735" s="4"/>
      <c r="M735" s="4"/>
      <c r="N735" s="4"/>
      <c r="O735" s="4"/>
      <c r="P735" s="4"/>
    </row>
    <row r="736" spans="1:16" ht="11.65" customHeight="1" x14ac:dyDescent="0.2">
      <c r="A736" s="5">
        <f t="shared" ca="1" si="15"/>
        <v>736</v>
      </c>
      <c r="C736" s="56"/>
      <c r="D736" s="3"/>
      <c r="E736" s="3"/>
      <c r="F736" s="3" t="s">
        <v>249</v>
      </c>
      <c r="G736" s="57"/>
      <c r="H736" s="10">
        <v>0</v>
      </c>
      <c r="J736" s="4"/>
      <c r="K736" s="4"/>
      <c r="L736" s="4"/>
      <c r="M736" s="4"/>
      <c r="N736" s="4"/>
      <c r="O736" s="4"/>
      <c r="P736" s="4"/>
    </row>
    <row r="737" spans="1:16" ht="11.65" customHeight="1" x14ac:dyDescent="0.2">
      <c r="A737" s="5">
        <f t="shared" ca="1" si="15"/>
        <v>737</v>
      </c>
      <c r="C737" s="56"/>
      <c r="D737" s="3"/>
      <c r="E737" s="3"/>
      <c r="F737" s="3" t="s">
        <v>251</v>
      </c>
      <c r="G737" s="57"/>
      <c r="H737" s="10">
        <v>0</v>
      </c>
      <c r="J737" s="4"/>
      <c r="K737" s="4"/>
      <c r="L737" s="4"/>
      <c r="M737" s="4"/>
      <c r="N737" s="4"/>
      <c r="O737" s="4"/>
      <c r="P737" s="4"/>
    </row>
    <row r="738" spans="1:16" ht="11.65" customHeight="1" x14ac:dyDescent="0.2">
      <c r="A738" s="5">
        <f t="shared" ca="1" si="15"/>
        <v>738</v>
      </c>
      <c r="C738" s="56"/>
      <c r="D738" s="3"/>
      <c r="E738" s="3"/>
      <c r="F738" s="3" t="s">
        <v>302</v>
      </c>
      <c r="G738" s="57"/>
      <c r="H738" s="10">
        <v>14167661.762758112</v>
      </c>
      <c r="J738" s="4"/>
      <c r="K738" s="4"/>
      <c r="L738" s="4"/>
      <c r="M738" s="4"/>
      <c r="N738" s="4"/>
      <c r="O738" s="4"/>
      <c r="P738" s="4"/>
    </row>
    <row r="739" spans="1:16" ht="11.65" customHeight="1" x14ac:dyDescent="0.2">
      <c r="A739" s="5">
        <f t="shared" ca="1" si="15"/>
        <v>739</v>
      </c>
      <c r="C739" s="56"/>
      <c r="D739" s="3"/>
      <c r="E739" s="3"/>
      <c r="F739" s="3" t="s">
        <v>303</v>
      </c>
      <c r="G739" s="57"/>
      <c r="H739" s="10">
        <v>837668.07966917194</v>
      </c>
      <c r="J739" s="4"/>
      <c r="K739" s="4"/>
      <c r="L739" s="4"/>
      <c r="M739" s="4"/>
      <c r="N739" s="4"/>
      <c r="O739" s="4"/>
      <c r="P739" s="4"/>
    </row>
    <row r="740" spans="1:16" ht="11.65" customHeight="1" x14ac:dyDescent="0.2">
      <c r="A740" s="5">
        <f t="shared" ca="1" si="15"/>
        <v>740</v>
      </c>
      <c r="C740" s="56"/>
      <c r="D740" s="3"/>
      <c r="E740" s="3"/>
      <c r="F740" s="3"/>
      <c r="G740" s="57" t="s">
        <v>32</v>
      </c>
      <c r="H740" s="12">
        <f>SUBTOTAL(9,H733:H739)</f>
        <v>16055324.177610897</v>
      </c>
      <c r="J740" s="4"/>
      <c r="K740" s="4"/>
      <c r="L740" s="4"/>
      <c r="M740" s="4"/>
      <c r="N740" s="4"/>
      <c r="O740" s="4"/>
      <c r="P740" s="4"/>
    </row>
    <row r="741" spans="1:16" ht="11.65" customHeight="1" x14ac:dyDescent="0.2">
      <c r="A741" s="5">
        <f t="shared" ca="1" si="15"/>
        <v>741</v>
      </c>
      <c r="C741" s="56"/>
      <c r="D741" s="3"/>
      <c r="E741" s="3"/>
      <c r="F741" s="3"/>
      <c r="G741" s="57"/>
      <c r="H741" s="2"/>
      <c r="J741" s="4"/>
      <c r="K741" s="4"/>
      <c r="L741" s="4"/>
      <c r="M741" s="4"/>
      <c r="N741" s="4"/>
      <c r="O741" s="4"/>
      <c r="P741" s="4"/>
    </row>
    <row r="742" spans="1:16" ht="11.65" customHeight="1" x14ac:dyDescent="0.2">
      <c r="A742" s="5">
        <f t="shared" ca="1" si="15"/>
        <v>742</v>
      </c>
      <c r="C742" s="56">
        <v>303</v>
      </c>
      <c r="D742" s="3" t="s">
        <v>122</v>
      </c>
      <c r="E742" s="3"/>
      <c r="F742" s="3"/>
      <c r="G742" s="57"/>
      <c r="H742" s="2"/>
      <c r="J742" s="4"/>
      <c r="K742" s="4"/>
      <c r="L742" s="4"/>
      <c r="M742" s="4"/>
      <c r="N742" s="4"/>
      <c r="O742" s="4"/>
      <c r="P742" s="4"/>
    </row>
    <row r="743" spans="1:16" ht="11.65" customHeight="1" x14ac:dyDescent="0.2">
      <c r="A743" s="5">
        <f t="shared" ca="1" si="15"/>
        <v>743</v>
      </c>
      <c r="C743" s="56"/>
      <c r="D743" s="3"/>
      <c r="E743" s="3"/>
      <c r="F743" s="3" t="s">
        <v>193</v>
      </c>
      <c r="G743" s="57"/>
      <c r="H743" s="10">
        <v>2036986.42</v>
      </c>
      <c r="J743" s="4"/>
      <c r="K743" s="4"/>
      <c r="L743" s="4"/>
      <c r="M743" s="4"/>
      <c r="N743" s="4"/>
      <c r="O743" s="4"/>
      <c r="P743" s="4"/>
    </row>
    <row r="744" spans="1:16" ht="11.65" customHeight="1" x14ac:dyDescent="0.2">
      <c r="A744" s="5">
        <f t="shared" ca="1" si="15"/>
        <v>744</v>
      </c>
      <c r="C744" s="56"/>
      <c r="D744" s="3"/>
      <c r="E744" s="3"/>
      <c r="F744" s="3" t="s">
        <v>24</v>
      </c>
      <c r="G744" s="57"/>
      <c r="H744" s="10">
        <v>7713353.2362449234</v>
      </c>
      <c r="J744" s="4"/>
      <c r="K744" s="4"/>
      <c r="L744" s="4"/>
      <c r="M744" s="4"/>
      <c r="N744" s="4"/>
      <c r="O744" s="4"/>
      <c r="P744" s="4"/>
    </row>
    <row r="745" spans="1:16" ht="11.65" customHeight="1" x14ac:dyDescent="0.2">
      <c r="A745" s="5">
        <f t="shared" ca="1" si="15"/>
        <v>745</v>
      </c>
      <c r="C745" s="56"/>
      <c r="D745" s="3"/>
      <c r="E745" s="3"/>
      <c r="F745" s="3" t="s">
        <v>248</v>
      </c>
      <c r="G745" s="57"/>
      <c r="H745" s="10">
        <v>31645765.18933465</v>
      </c>
      <c r="J745" s="4"/>
      <c r="K745" s="4"/>
      <c r="L745" s="4"/>
      <c r="M745" s="4"/>
      <c r="N745" s="4"/>
      <c r="O745" s="4"/>
      <c r="P745" s="4"/>
    </row>
    <row r="746" spans="1:16" ht="11.65" customHeight="1" x14ac:dyDescent="0.2">
      <c r="A746" s="5">
        <f t="shared" ca="1" si="15"/>
        <v>746</v>
      </c>
      <c r="C746" s="56"/>
      <c r="D746" s="3"/>
      <c r="E746" s="3"/>
      <c r="F746" s="3" t="s">
        <v>247</v>
      </c>
      <c r="G746" s="57"/>
      <c r="H746" s="10">
        <v>0</v>
      </c>
      <c r="J746" s="4"/>
      <c r="K746" s="4"/>
      <c r="L746" s="4"/>
      <c r="M746" s="4"/>
      <c r="N746" s="4"/>
      <c r="O746" s="4"/>
      <c r="P746" s="4"/>
    </row>
    <row r="747" spans="1:16" ht="11.65" customHeight="1" x14ac:dyDescent="0.2">
      <c r="A747" s="5">
        <f t="shared" ca="1" si="15"/>
        <v>747</v>
      </c>
      <c r="C747" s="56"/>
      <c r="D747" s="3"/>
      <c r="E747" s="3"/>
      <c r="F747" s="3" t="s">
        <v>255</v>
      </c>
      <c r="G747" s="57"/>
      <c r="H747" s="10">
        <v>15117330.753729504</v>
      </c>
      <c r="J747" s="4"/>
      <c r="K747" s="4"/>
      <c r="L747" s="4"/>
      <c r="M747" s="4"/>
      <c r="N747" s="4"/>
      <c r="O747" s="4"/>
      <c r="P747" s="4"/>
    </row>
    <row r="748" spans="1:16" ht="11.65" customHeight="1" x14ac:dyDescent="0.2">
      <c r="A748" s="5">
        <f t="shared" ca="1" si="15"/>
        <v>748</v>
      </c>
      <c r="C748" s="56"/>
      <c r="D748" s="3"/>
      <c r="E748" s="3"/>
      <c r="F748" s="3" t="s">
        <v>249</v>
      </c>
      <c r="G748" s="57"/>
      <c r="H748" s="10">
        <v>6488248.9870662717</v>
      </c>
      <c r="J748" s="4"/>
      <c r="K748" s="4"/>
      <c r="L748" s="4"/>
      <c r="M748" s="4"/>
      <c r="N748" s="4"/>
      <c r="O748" s="4"/>
      <c r="P748" s="4"/>
    </row>
    <row r="749" spans="1:16" ht="11.65" customHeight="1" x14ac:dyDescent="0.2">
      <c r="A749" s="5">
        <f t="shared" ca="1" si="15"/>
        <v>749</v>
      </c>
      <c r="C749" s="56"/>
      <c r="D749" s="3"/>
      <c r="E749" s="3"/>
      <c r="F749" s="3" t="s">
        <v>251</v>
      </c>
      <c r="G749" s="57"/>
      <c r="H749" s="10">
        <v>0</v>
      </c>
      <c r="J749" s="4"/>
      <c r="K749" s="4"/>
      <c r="L749" s="4"/>
      <c r="M749" s="4"/>
      <c r="N749" s="4"/>
      <c r="O749" s="4"/>
      <c r="P749" s="4"/>
    </row>
    <row r="750" spans="1:16" ht="11.65" customHeight="1" x14ac:dyDescent="0.2">
      <c r="A750" s="5">
        <f t="shared" ca="1" si="15"/>
        <v>750</v>
      </c>
      <c r="C750" s="56"/>
      <c r="D750" s="3"/>
      <c r="E750" s="3"/>
      <c r="F750" s="3" t="s">
        <v>253</v>
      </c>
      <c r="G750" s="57"/>
      <c r="H750" s="10">
        <v>583852.58614471962</v>
      </c>
      <c r="J750" s="4"/>
      <c r="K750" s="4"/>
      <c r="L750" s="4"/>
      <c r="M750" s="4"/>
      <c r="N750" s="4"/>
      <c r="O750" s="4"/>
      <c r="P750" s="4"/>
    </row>
    <row r="751" spans="1:16" ht="11.65" customHeight="1" x14ac:dyDescent="0.2">
      <c r="A751" s="5">
        <f t="shared" ca="1" si="15"/>
        <v>751</v>
      </c>
      <c r="C751" s="56"/>
      <c r="D751" s="3"/>
      <c r="E751" s="3"/>
      <c r="F751" s="3" t="s">
        <v>252</v>
      </c>
      <c r="G751" s="57"/>
      <c r="H751" s="10">
        <v>0</v>
      </c>
      <c r="J751" s="4"/>
      <c r="K751" s="4"/>
      <c r="L751" s="4"/>
      <c r="M751" s="4"/>
      <c r="N751" s="4"/>
      <c r="O751" s="4"/>
      <c r="P751" s="4"/>
    </row>
    <row r="752" spans="1:16" ht="11.65" customHeight="1" x14ac:dyDescent="0.2">
      <c r="A752" s="5">
        <f t="shared" ca="1" si="15"/>
        <v>752</v>
      </c>
      <c r="C752" s="56"/>
      <c r="D752" s="3"/>
      <c r="E752" s="3"/>
      <c r="F752" s="3" t="s">
        <v>30</v>
      </c>
      <c r="G752" s="57"/>
      <c r="H752" s="10">
        <v>0</v>
      </c>
      <c r="J752" s="4"/>
      <c r="K752" s="4"/>
      <c r="L752" s="4"/>
      <c r="M752" s="4"/>
      <c r="N752" s="4"/>
      <c r="O752" s="4"/>
      <c r="P752" s="4"/>
    </row>
    <row r="753" spans="1:16" ht="11.65" customHeight="1" x14ac:dyDescent="0.2">
      <c r="A753" s="5">
        <f t="shared" ca="1" si="15"/>
        <v>753</v>
      </c>
      <c r="C753" s="56"/>
      <c r="D753" s="3"/>
      <c r="E753" s="3"/>
      <c r="F753" s="3" t="s">
        <v>251</v>
      </c>
      <c r="G753" s="57"/>
      <c r="H753" s="10">
        <v>0</v>
      </c>
      <c r="J753" s="4"/>
      <c r="K753" s="4"/>
      <c r="L753" s="4"/>
      <c r="M753" s="4"/>
      <c r="N753" s="4"/>
      <c r="O753" s="4"/>
      <c r="P753" s="4"/>
    </row>
    <row r="754" spans="1:16" ht="11.65" customHeight="1" x14ac:dyDescent="0.2">
      <c r="A754" s="5">
        <f t="shared" ca="1" si="15"/>
        <v>754</v>
      </c>
      <c r="C754" s="56"/>
      <c r="D754" s="3"/>
      <c r="E754" s="3"/>
      <c r="F754" s="3" t="s">
        <v>251</v>
      </c>
      <c r="G754" s="57"/>
      <c r="H754" s="10">
        <v>0</v>
      </c>
      <c r="J754" s="4"/>
      <c r="K754" s="4"/>
      <c r="L754" s="4"/>
      <c r="M754" s="4"/>
      <c r="N754" s="4"/>
      <c r="O754" s="4"/>
      <c r="P754" s="4"/>
    </row>
    <row r="755" spans="1:16" ht="11.65" customHeight="1" x14ac:dyDescent="0.2">
      <c r="A755" s="5">
        <f t="shared" ca="1" si="15"/>
        <v>755</v>
      </c>
      <c r="C755" s="56"/>
      <c r="D755" s="3"/>
      <c r="E755" s="3"/>
      <c r="F755" s="3"/>
      <c r="G755" s="57" t="s">
        <v>32</v>
      </c>
      <c r="H755" s="12">
        <f>SUBTOTAL(9,H743:H754)</f>
        <v>63585537.172520064</v>
      </c>
      <c r="J755" s="4"/>
      <c r="K755" s="4"/>
      <c r="L755" s="4"/>
      <c r="M755" s="4"/>
      <c r="N755" s="4"/>
      <c r="O755" s="4"/>
      <c r="P755" s="4"/>
    </row>
    <row r="756" spans="1:16" ht="11.65" customHeight="1" x14ac:dyDescent="0.2">
      <c r="A756" s="5">
        <f t="shared" ca="1" si="15"/>
        <v>756</v>
      </c>
      <c r="C756" s="56">
        <v>303</v>
      </c>
      <c r="D756" s="3" t="s">
        <v>123</v>
      </c>
      <c r="E756" s="3"/>
      <c r="F756" s="3"/>
      <c r="G756" s="57"/>
      <c r="H756" s="2"/>
      <c r="J756" s="4"/>
      <c r="K756" s="4"/>
      <c r="L756" s="4"/>
      <c r="M756" s="4"/>
      <c r="N756" s="4"/>
      <c r="O756" s="4"/>
      <c r="P756" s="4"/>
    </row>
    <row r="757" spans="1:16" ht="11.65" customHeight="1" x14ac:dyDescent="0.2">
      <c r="A757" s="5">
        <f t="shared" ca="1" si="15"/>
        <v>757</v>
      </c>
      <c r="C757" s="56"/>
      <c r="D757" s="3"/>
      <c r="E757" s="3"/>
      <c r="F757" s="3" t="s">
        <v>193</v>
      </c>
      <c r="G757" s="57"/>
      <c r="H757" s="10">
        <v>0</v>
      </c>
      <c r="J757" s="4"/>
      <c r="K757" s="4"/>
      <c r="L757" s="4"/>
      <c r="M757" s="4"/>
      <c r="N757" s="4"/>
      <c r="O757" s="4"/>
      <c r="P757" s="4"/>
    </row>
    <row r="758" spans="1:16" ht="11.65" customHeight="1" x14ac:dyDescent="0.2">
      <c r="A758" s="5">
        <f t="shared" ca="1" si="15"/>
        <v>758</v>
      </c>
      <c r="C758" s="56"/>
      <c r="D758" s="3"/>
      <c r="E758" s="3"/>
      <c r="F758" s="3"/>
      <c r="G758" s="57" t="s">
        <v>32</v>
      </c>
      <c r="H758" s="12">
        <f>SUBTOTAL(9,H757)</f>
        <v>0</v>
      </c>
      <c r="J758" s="4"/>
      <c r="K758" s="4"/>
      <c r="L758" s="4"/>
      <c r="M758" s="4"/>
      <c r="N758" s="4"/>
      <c r="O758" s="4"/>
      <c r="P758" s="4"/>
    </row>
    <row r="759" spans="1:16" ht="11.65" customHeight="1" x14ac:dyDescent="0.2">
      <c r="A759" s="5">
        <f t="shared" ca="1" si="15"/>
        <v>759</v>
      </c>
      <c r="C759" s="56" t="s">
        <v>124</v>
      </c>
      <c r="D759" s="3" t="s">
        <v>125</v>
      </c>
      <c r="E759" s="3"/>
      <c r="F759" s="3"/>
      <c r="G759" s="57"/>
      <c r="H759" s="2"/>
      <c r="J759" s="4"/>
      <c r="K759" s="4"/>
      <c r="L759" s="4"/>
      <c r="M759" s="4"/>
      <c r="N759" s="4"/>
      <c r="O759" s="4"/>
      <c r="P759" s="4"/>
    </row>
    <row r="760" spans="1:16" ht="11.65" customHeight="1" x14ac:dyDescent="0.2">
      <c r="A760" s="5">
        <f t="shared" ca="1" si="15"/>
        <v>760</v>
      </c>
      <c r="C760" s="56"/>
      <c r="D760" s="3"/>
      <c r="E760" s="3"/>
      <c r="F760" s="3" t="s">
        <v>193</v>
      </c>
      <c r="G760" s="57"/>
      <c r="H760" s="10">
        <v>0</v>
      </c>
      <c r="J760" s="4"/>
      <c r="K760" s="4"/>
      <c r="L760" s="4"/>
      <c r="M760" s="4"/>
      <c r="N760" s="4"/>
      <c r="O760" s="4"/>
      <c r="P760" s="4"/>
    </row>
    <row r="761" spans="1:16" ht="11.65" customHeight="1" x14ac:dyDescent="0.2">
      <c r="A761" s="5">
        <f t="shared" ca="1" si="15"/>
        <v>761</v>
      </c>
      <c r="C761" s="56"/>
      <c r="D761" s="3"/>
      <c r="E761" s="3"/>
      <c r="F761" s="3" t="s">
        <v>24</v>
      </c>
      <c r="G761" s="57"/>
      <c r="H761" s="10">
        <v>0</v>
      </c>
      <c r="J761" s="4"/>
      <c r="K761" s="4"/>
      <c r="L761" s="4"/>
      <c r="M761" s="4"/>
      <c r="N761" s="4"/>
      <c r="O761" s="4"/>
      <c r="P761" s="4"/>
    </row>
    <row r="762" spans="1:16" ht="11.65" customHeight="1" x14ac:dyDescent="0.2">
      <c r="A762" s="5">
        <f t="shared" ca="1" si="15"/>
        <v>762</v>
      </c>
      <c r="C762" s="56"/>
      <c r="D762" s="3"/>
      <c r="E762" s="3"/>
      <c r="F762" s="3" t="s">
        <v>254</v>
      </c>
      <c r="G762" s="57"/>
      <c r="H762" s="10">
        <v>0</v>
      </c>
      <c r="J762" s="4"/>
      <c r="K762" s="4"/>
      <c r="L762" s="4"/>
      <c r="M762" s="4"/>
      <c r="N762" s="4"/>
      <c r="O762" s="4"/>
      <c r="P762" s="4"/>
    </row>
    <row r="763" spans="1:16" ht="11.65" customHeight="1" x14ac:dyDescent="0.2">
      <c r="A763" s="5">
        <f t="shared" ca="1" si="15"/>
        <v>763</v>
      </c>
      <c r="C763" s="56"/>
      <c r="D763" s="3"/>
      <c r="E763" s="3"/>
      <c r="F763" s="3" t="s">
        <v>248</v>
      </c>
      <c r="G763" s="57"/>
      <c r="H763" s="10">
        <v>0</v>
      </c>
      <c r="J763" s="4"/>
      <c r="K763" s="4"/>
      <c r="L763" s="4"/>
      <c r="M763" s="4"/>
      <c r="N763" s="4"/>
      <c r="O763" s="4"/>
      <c r="P763" s="4"/>
    </row>
    <row r="764" spans="1:16" ht="11.65" customHeight="1" x14ac:dyDescent="0.2">
      <c r="A764" s="5">
        <f t="shared" ca="1" si="15"/>
        <v>764</v>
      </c>
      <c r="C764" s="56"/>
      <c r="D764" s="3"/>
      <c r="E764" s="3"/>
      <c r="F764" s="3"/>
      <c r="G764" s="57"/>
      <c r="H764" s="12">
        <f>SUBTOTAL(9,H760:H763)</f>
        <v>0</v>
      </c>
      <c r="J764" s="4"/>
      <c r="K764" s="4"/>
      <c r="L764" s="4"/>
      <c r="M764" s="4"/>
      <c r="N764" s="4"/>
      <c r="O764" s="4"/>
      <c r="P764" s="4"/>
    </row>
    <row r="765" spans="1:16" ht="11.65" customHeight="1" x14ac:dyDescent="0.2">
      <c r="A765" s="5">
        <f t="shared" ca="1" si="15"/>
        <v>765</v>
      </c>
      <c r="C765" s="56"/>
      <c r="D765" s="3"/>
      <c r="E765" s="3"/>
      <c r="F765" s="3"/>
      <c r="G765" s="57"/>
      <c r="H765" s="2"/>
      <c r="J765" s="4"/>
      <c r="K765" s="11"/>
      <c r="L765" s="11"/>
      <c r="M765" s="11"/>
      <c r="N765" s="11"/>
      <c r="O765" s="11"/>
      <c r="P765" s="11"/>
    </row>
    <row r="766" spans="1:16" ht="11.65" customHeight="1" thickBot="1" x14ac:dyDescent="0.25">
      <c r="A766" s="5">
        <f t="shared" ref="A766:A829" ca="1" si="17">OFFSET(A766,-1,)+1</f>
        <v>766</v>
      </c>
      <c r="C766" s="63" t="s">
        <v>126</v>
      </c>
      <c r="D766" s="3"/>
      <c r="E766" s="3"/>
      <c r="F766" s="3"/>
      <c r="G766" s="57" t="s">
        <v>32</v>
      </c>
      <c r="H766" s="13">
        <f>SUBTOTAL(9,H725:H764)</f>
        <v>79640861.35013096</v>
      </c>
      <c r="J766" s="4"/>
      <c r="K766" s="4"/>
      <c r="L766" s="4"/>
      <c r="M766" s="4"/>
      <c r="N766" s="4"/>
      <c r="O766" s="4"/>
      <c r="P766" s="4"/>
    </row>
    <row r="767" spans="1:16" ht="11.65" customHeight="1" thickTop="1" x14ac:dyDescent="0.2">
      <c r="A767" s="5">
        <f t="shared" ca="1" si="17"/>
        <v>767</v>
      </c>
      <c r="C767" s="63"/>
      <c r="D767" s="3"/>
      <c r="E767" s="3"/>
      <c r="F767" s="3"/>
      <c r="G767" s="57"/>
      <c r="H767" s="2"/>
      <c r="J767" s="4"/>
      <c r="K767" s="4"/>
      <c r="L767" s="4"/>
      <c r="M767" s="4"/>
      <c r="N767" s="4"/>
      <c r="O767" s="4"/>
      <c r="P767" s="4"/>
    </row>
    <row r="768" spans="1:16" ht="11.65" customHeight="1" x14ac:dyDescent="0.2">
      <c r="A768" s="5">
        <f t="shared" ca="1" si="17"/>
        <v>768</v>
      </c>
      <c r="C768" s="56" t="s">
        <v>127</v>
      </c>
      <c r="D768" s="3"/>
      <c r="E768" s="3"/>
      <c r="F768" s="3"/>
      <c r="G768" s="57"/>
      <c r="H768" s="2"/>
      <c r="J768" s="4"/>
      <c r="K768" s="4"/>
      <c r="L768" s="4"/>
      <c r="M768" s="4"/>
      <c r="N768" s="4"/>
      <c r="O768" s="4"/>
      <c r="P768" s="4"/>
    </row>
    <row r="769" spans="1:16" ht="11.65" customHeight="1" x14ac:dyDescent="0.2">
      <c r="A769" s="5">
        <f t="shared" ca="1" si="17"/>
        <v>769</v>
      </c>
      <c r="C769" s="56"/>
      <c r="D769" s="3"/>
      <c r="E769" s="3" t="s">
        <v>193</v>
      </c>
      <c r="F769" s="3"/>
      <c r="G769" s="57"/>
      <c r="H769" s="10">
        <f t="shared" ref="H769:H781" si="18">SUMIFS($H$725:$H$764,$F$725:$F$764,E769)</f>
        <v>2036986.42</v>
      </c>
      <c r="J769" s="4"/>
      <c r="K769" s="4"/>
      <c r="L769" s="4"/>
      <c r="M769" s="4"/>
      <c r="N769" s="4"/>
      <c r="O769" s="4"/>
      <c r="P769" s="4"/>
    </row>
    <row r="770" spans="1:16" ht="11.65" customHeight="1" x14ac:dyDescent="0.2">
      <c r="A770" s="5">
        <f t="shared" ca="1" si="17"/>
        <v>770</v>
      </c>
      <c r="C770" s="56"/>
      <c r="D770" s="3"/>
      <c r="E770" s="3" t="s">
        <v>253</v>
      </c>
      <c r="F770" s="3"/>
      <c r="G770" s="57"/>
      <c r="H770" s="10">
        <f t="shared" si="18"/>
        <v>583852.58614471962</v>
      </c>
      <c r="J770" s="4"/>
      <c r="K770" s="4"/>
      <c r="L770" s="4"/>
      <c r="M770" s="4"/>
      <c r="N770" s="4"/>
      <c r="O770" s="4"/>
      <c r="P770" s="4"/>
    </row>
    <row r="771" spans="1:16" ht="11.65" customHeight="1" x14ac:dyDescent="0.2">
      <c r="A771" s="5">
        <f t="shared" ca="1" si="17"/>
        <v>771</v>
      </c>
      <c r="C771" s="56"/>
      <c r="D771" s="3"/>
      <c r="E771" s="3" t="s">
        <v>256</v>
      </c>
      <c r="F771" s="3"/>
      <c r="G771" s="57"/>
      <c r="H771" s="10">
        <f t="shared" si="18"/>
        <v>0</v>
      </c>
      <c r="J771" s="4"/>
      <c r="K771" s="4"/>
      <c r="L771" s="4"/>
      <c r="M771" s="4"/>
      <c r="N771" s="4"/>
      <c r="O771" s="4"/>
      <c r="P771" s="4"/>
    </row>
    <row r="772" spans="1:16" ht="11.65" customHeight="1" x14ac:dyDescent="0.2">
      <c r="A772" s="5">
        <f t="shared" ca="1" si="17"/>
        <v>772</v>
      </c>
      <c r="C772" s="56"/>
      <c r="D772" s="3"/>
      <c r="E772" s="3" t="s">
        <v>24</v>
      </c>
      <c r="F772" s="3"/>
      <c r="G772" s="57"/>
      <c r="H772" s="10">
        <f t="shared" si="18"/>
        <v>8763347.5714285374</v>
      </c>
      <c r="J772" s="4"/>
      <c r="K772" s="4"/>
      <c r="L772" s="4"/>
      <c r="M772" s="4"/>
      <c r="N772" s="4"/>
      <c r="O772" s="4"/>
      <c r="P772" s="4"/>
    </row>
    <row r="773" spans="1:16" ht="11.65" customHeight="1" x14ac:dyDescent="0.2">
      <c r="A773" s="5">
        <f t="shared" ca="1" si="17"/>
        <v>773</v>
      </c>
      <c r="C773" s="56"/>
      <c r="D773" s="3"/>
      <c r="E773" s="58" t="s">
        <v>248</v>
      </c>
      <c r="F773" s="3"/>
      <c r="G773" s="57"/>
      <c r="H773" s="10">
        <f t="shared" si="18"/>
        <v>31645765.18933465</v>
      </c>
      <c r="J773" s="4"/>
      <c r="K773" s="4"/>
      <c r="L773" s="4"/>
      <c r="M773" s="4"/>
      <c r="N773" s="4"/>
      <c r="O773" s="4"/>
      <c r="P773" s="4"/>
    </row>
    <row r="774" spans="1:16" ht="11.65" customHeight="1" x14ac:dyDescent="0.2">
      <c r="A774" s="5">
        <f t="shared" ca="1" si="17"/>
        <v>774</v>
      </c>
      <c r="C774" s="56"/>
      <c r="D774" s="3"/>
      <c r="E774" s="58" t="s">
        <v>255</v>
      </c>
      <c r="F774" s="3"/>
      <c r="G774" s="57"/>
      <c r="H774" s="10">
        <f t="shared" si="18"/>
        <v>15117330.753729504</v>
      </c>
      <c r="J774" s="4"/>
      <c r="K774" s="4"/>
      <c r="L774" s="4"/>
      <c r="M774" s="4"/>
      <c r="N774" s="4"/>
      <c r="O774" s="4"/>
      <c r="P774" s="4"/>
    </row>
    <row r="775" spans="1:16" ht="11.65" customHeight="1" x14ac:dyDescent="0.2">
      <c r="A775" s="5">
        <f t="shared" ca="1" si="17"/>
        <v>775</v>
      </c>
      <c r="C775" s="56"/>
      <c r="D775" s="3"/>
      <c r="E775" s="58" t="s">
        <v>249</v>
      </c>
      <c r="F775" s="3"/>
      <c r="G775" s="57"/>
      <c r="H775" s="10">
        <f t="shared" si="18"/>
        <v>6488248.9870662717</v>
      </c>
      <c r="J775" s="4"/>
      <c r="K775" s="4"/>
      <c r="L775" s="4"/>
      <c r="M775" s="4"/>
      <c r="N775" s="4"/>
      <c r="O775" s="4"/>
      <c r="P775" s="4"/>
    </row>
    <row r="776" spans="1:16" ht="11.65" customHeight="1" x14ac:dyDescent="0.2">
      <c r="A776" s="5">
        <f t="shared" ca="1" si="17"/>
        <v>776</v>
      </c>
      <c r="C776" s="56"/>
      <c r="D776" s="3"/>
      <c r="E776" s="58" t="s">
        <v>251</v>
      </c>
      <c r="F776" s="3"/>
      <c r="G776" s="57"/>
      <c r="H776" s="10">
        <f t="shared" si="18"/>
        <v>0</v>
      </c>
      <c r="J776" s="4"/>
      <c r="K776" s="4"/>
      <c r="L776" s="4"/>
      <c r="M776" s="4"/>
      <c r="N776" s="4"/>
      <c r="O776" s="4"/>
      <c r="P776" s="4"/>
    </row>
    <row r="777" spans="1:16" ht="11.65" customHeight="1" x14ac:dyDescent="0.2">
      <c r="A777" s="5">
        <f t="shared" ca="1" si="17"/>
        <v>777</v>
      </c>
      <c r="C777" s="56"/>
      <c r="D777" s="3"/>
      <c r="E777" s="58" t="s">
        <v>252</v>
      </c>
      <c r="F777" s="3"/>
      <c r="G777" s="57"/>
      <c r="H777" s="10">
        <f t="shared" si="18"/>
        <v>0</v>
      </c>
      <c r="J777" s="4"/>
      <c r="K777" s="4"/>
      <c r="L777" s="4"/>
      <c r="M777" s="4"/>
      <c r="N777" s="4"/>
      <c r="O777" s="4"/>
      <c r="P777" s="4"/>
    </row>
    <row r="778" spans="1:16" ht="11.65" customHeight="1" x14ac:dyDescent="0.2">
      <c r="A778" s="5">
        <f t="shared" ca="1" si="17"/>
        <v>778</v>
      </c>
      <c r="C778" s="56"/>
      <c r="D778" s="3"/>
      <c r="E778" s="58" t="s">
        <v>30</v>
      </c>
      <c r="F778" s="3"/>
      <c r="G778" s="57"/>
      <c r="H778" s="10">
        <f t="shared" si="18"/>
        <v>0</v>
      </c>
      <c r="J778" s="4"/>
      <c r="K778" s="4"/>
      <c r="L778" s="4"/>
      <c r="M778" s="4"/>
      <c r="N778" s="4"/>
      <c r="O778" s="4"/>
      <c r="P778" s="4"/>
    </row>
    <row r="779" spans="1:16" ht="11.65" customHeight="1" x14ac:dyDescent="0.2">
      <c r="A779" s="5">
        <f t="shared" ca="1" si="17"/>
        <v>779</v>
      </c>
      <c r="C779" s="56"/>
      <c r="D779" s="3"/>
      <c r="E779" s="56" t="s">
        <v>302</v>
      </c>
      <c r="F779" s="3"/>
      <c r="G779" s="57"/>
      <c r="H779" s="10">
        <f t="shared" si="18"/>
        <v>14167661.762758112</v>
      </c>
      <c r="J779" s="4"/>
      <c r="K779" s="4"/>
      <c r="L779" s="4"/>
      <c r="M779" s="4"/>
      <c r="N779" s="4"/>
      <c r="O779" s="4"/>
      <c r="P779" s="4"/>
    </row>
    <row r="780" spans="1:16" ht="11.65" customHeight="1" x14ac:dyDescent="0.2">
      <c r="A780" s="5">
        <f t="shared" ca="1" si="17"/>
        <v>780</v>
      </c>
      <c r="C780" s="56"/>
      <c r="D780" s="3"/>
      <c r="E780" s="56" t="s">
        <v>303</v>
      </c>
      <c r="F780" s="3"/>
      <c r="G780" s="57"/>
      <c r="H780" s="10">
        <f t="shared" si="18"/>
        <v>837668.07966917194</v>
      </c>
      <c r="J780" s="4"/>
      <c r="K780" s="4"/>
      <c r="L780" s="4"/>
      <c r="M780" s="4"/>
      <c r="N780" s="4"/>
      <c r="O780" s="4"/>
      <c r="P780" s="4"/>
    </row>
    <row r="781" spans="1:16" ht="11.65" customHeight="1" x14ac:dyDescent="0.2">
      <c r="A781" s="5">
        <f t="shared" ca="1" si="17"/>
        <v>781</v>
      </c>
      <c r="C781" s="56"/>
      <c r="D781" s="3"/>
      <c r="E781" s="58" t="s">
        <v>247</v>
      </c>
      <c r="F781" s="3"/>
      <c r="G781" s="57"/>
      <c r="H781" s="10">
        <f t="shared" si="18"/>
        <v>0</v>
      </c>
      <c r="J781" s="4"/>
      <c r="K781" s="4"/>
      <c r="L781" s="4"/>
      <c r="M781" s="4"/>
      <c r="N781" s="4"/>
      <c r="O781" s="4"/>
      <c r="P781" s="4"/>
    </row>
    <row r="782" spans="1:16" ht="11.65" customHeight="1" thickBot="1" x14ac:dyDescent="0.25">
      <c r="A782" s="5">
        <f t="shared" ca="1" si="17"/>
        <v>782</v>
      </c>
      <c r="C782" s="56" t="s">
        <v>128</v>
      </c>
      <c r="D782" s="3"/>
      <c r="E782" s="3"/>
      <c r="F782" s="3"/>
      <c r="G782" s="57" t="s">
        <v>32</v>
      </c>
      <c r="H782" s="19">
        <f>SUM(H769:H781)</f>
        <v>79640861.35013096</v>
      </c>
      <c r="J782" s="4"/>
      <c r="K782" s="4"/>
      <c r="L782" s="4"/>
      <c r="M782" s="4"/>
      <c r="N782" s="4"/>
      <c r="O782" s="4"/>
      <c r="P782" s="4"/>
    </row>
    <row r="783" spans="1:16" ht="11.65" customHeight="1" thickTop="1" x14ac:dyDescent="0.2">
      <c r="A783" s="5">
        <f t="shared" ca="1" si="17"/>
        <v>783</v>
      </c>
      <c r="C783" s="56" t="s">
        <v>129</v>
      </c>
      <c r="D783" s="3"/>
      <c r="E783" s="3"/>
      <c r="F783" s="3"/>
      <c r="G783" s="57"/>
      <c r="H783" s="2"/>
      <c r="J783" s="4"/>
      <c r="K783" s="4"/>
      <c r="L783" s="4"/>
      <c r="M783" s="4"/>
      <c r="N783" s="4"/>
      <c r="O783" s="4"/>
      <c r="P783" s="4"/>
    </row>
    <row r="784" spans="1:16" ht="11.65" customHeight="1" x14ac:dyDescent="0.2">
      <c r="A784" s="5">
        <f t="shared" ca="1" si="17"/>
        <v>784</v>
      </c>
      <c r="C784" s="56"/>
      <c r="D784" s="3"/>
      <c r="E784" s="3" t="s">
        <v>91</v>
      </c>
      <c r="F784" s="3"/>
      <c r="G784" s="57"/>
      <c r="H784" s="10">
        <v>3464561.11</v>
      </c>
      <c r="J784" s="4"/>
      <c r="K784" s="4"/>
      <c r="L784" s="4"/>
      <c r="M784" s="4"/>
      <c r="N784" s="4"/>
      <c r="O784" s="4"/>
      <c r="P784" s="4"/>
    </row>
    <row r="785" spans="1:16" ht="11.65" customHeight="1" x14ac:dyDescent="0.2">
      <c r="A785" s="5">
        <f t="shared" ca="1" si="17"/>
        <v>785</v>
      </c>
      <c r="C785" s="56"/>
      <c r="D785" s="3"/>
      <c r="E785" s="3" t="s">
        <v>93</v>
      </c>
      <c r="F785" s="3"/>
      <c r="G785" s="57"/>
      <c r="H785" s="10">
        <v>0</v>
      </c>
      <c r="J785" s="4"/>
      <c r="K785" s="4"/>
      <c r="L785" s="4"/>
      <c r="M785" s="4"/>
      <c r="N785" s="4"/>
      <c r="O785" s="4"/>
      <c r="P785" s="4"/>
    </row>
    <row r="786" spans="1:16" ht="11.65" customHeight="1" x14ac:dyDescent="0.2">
      <c r="A786" s="5">
        <f t="shared" ca="1" si="17"/>
        <v>786</v>
      </c>
      <c r="C786" s="56"/>
      <c r="D786" s="3"/>
      <c r="E786" s="58" t="s">
        <v>114</v>
      </c>
      <c r="F786" s="3"/>
      <c r="G786" s="57"/>
      <c r="H786" s="10">
        <v>5239918.9836146608</v>
      </c>
      <c r="J786" s="4"/>
      <c r="K786" s="4"/>
      <c r="L786" s="4"/>
      <c r="M786" s="4"/>
      <c r="N786" s="4"/>
      <c r="O786" s="4"/>
      <c r="P786" s="4"/>
    </row>
    <row r="787" spans="1:16" ht="11.65" customHeight="1" x14ac:dyDescent="0.2">
      <c r="A787" s="5">
        <f t="shared" ca="1" si="17"/>
        <v>787</v>
      </c>
      <c r="C787" s="56"/>
      <c r="D787" s="3"/>
      <c r="E787" s="58" t="s">
        <v>55</v>
      </c>
      <c r="F787" s="3"/>
      <c r="G787" s="57"/>
      <c r="H787" s="10">
        <v>0</v>
      </c>
      <c r="J787" s="4"/>
      <c r="K787" s="4"/>
      <c r="L787" s="4"/>
      <c r="M787" s="4"/>
      <c r="N787" s="4"/>
      <c r="O787" s="4"/>
      <c r="P787" s="4"/>
    </row>
    <row r="788" spans="1:16" ht="11.65" customHeight="1" x14ac:dyDescent="0.2">
      <c r="A788" s="5">
        <f t="shared" ca="1" si="17"/>
        <v>788</v>
      </c>
      <c r="C788" s="56"/>
      <c r="D788" s="3"/>
      <c r="E788" s="58" t="s">
        <v>46</v>
      </c>
      <c r="F788" s="3"/>
      <c r="G788" s="57"/>
      <c r="H788" s="10">
        <v>0</v>
      </c>
      <c r="J788" s="4"/>
      <c r="K788" s="4"/>
      <c r="L788" s="4"/>
      <c r="M788" s="4"/>
      <c r="N788" s="4"/>
      <c r="O788" s="4"/>
      <c r="P788" s="4"/>
    </row>
    <row r="789" spans="1:16" ht="11.65" customHeight="1" x14ac:dyDescent="0.2">
      <c r="A789" s="5">
        <f t="shared" ca="1" si="17"/>
        <v>789</v>
      </c>
      <c r="C789" s="56"/>
      <c r="D789" s="3"/>
      <c r="E789" s="58" t="s">
        <v>65</v>
      </c>
      <c r="F789" s="3"/>
      <c r="G789" s="57"/>
      <c r="H789" s="10">
        <v>0</v>
      </c>
      <c r="J789" s="4"/>
      <c r="K789" s="4"/>
      <c r="L789" s="4"/>
      <c r="M789" s="4"/>
      <c r="N789" s="4"/>
      <c r="O789" s="4"/>
      <c r="P789" s="4"/>
    </row>
    <row r="790" spans="1:16" ht="11.65" customHeight="1" x14ac:dyDescent="0.2">
      <c r="A790" s="5">
        <f t="shared" ca="1" si="17"/>
        <v>790</v>
      </c>
      <c r="C790" s="56"/>
      <c r="D790" s="3"/>
      <c r="E790" s="58" t="s">
        <v>79</v>
      </c>
      <c r="F790" s="3"/>
      <c r="G790" s="57"/>
      <c r="H790" s="10">
        <v>26926886.93224483</v>
      </c>
      <c r="J790" s="4"/>
      <c r="K790" s="4"/>
      <c r="L790" s="4"/>
      <c r="M790" s="4"/>
      <c r="N790" s="4"/>
      <c r="O790" s="4"/>
      <c r="P790" s="4"/>
    </row>
    <row r="791" spans="1:16" ht="11.65" customHeight="1" x14ac:dyDescent="0.2">
      <c r="A791" s="5">
        <f t="shared" ca="1" si="17"/>
        <v>791</v>
      </c>
      <c r="C791" s="56"/>
      <c r="D791" s="3"/>
      <c r="E791" s="3" t="s">
        <v>81</v>
      </c>
      <c r="F791" s="3"/>
      <c r="G791" s="57"/>
      <c r="H791" s="10">
        <v>0</v>
      </c>
      <c r="J791" s="4"/>
      <c r="K791" s="4"/>
      <c r="L791" s="4"/>
      <c r="M791" s="4"/>
      <c r="N791" s="4"/>
      <c r="O791" s="4"/>
      <c r="P791" s="4"/>
    </row>
    <row r="792" spans="1:16" ht="11.65" customHeight="1" x14ac:dyDescent="0.2">
      <c r="A792" s="5">
        <f t="shared" ca="1" si="17"/>
        <v>792</v>
      </c>
      <c r="C792" s="56"/>
      <c r="D792" s="3"/>
      <c r="E792" s="58" t="s">
        <v>124</v>
      </c>
      <c r="F792" s="3"/>
      <c r="G792" s="57"/>
      <c r="H792" s="10">
        <v>0</v>
      </c>
      <c r="J792" s="4"/>
      <c r="K792" s="4"/>
      <c r="L792" s="4"/>
      <c r="M792" s="4"/>
      <c r="N792" s="4"/>
      <c r="O792" s="4"/>
      <c r="P792" s="4"/>
    </row>
    <row r="793" spans="1:16" ht="11.65" customHeight="1" x14ac:dyDescent="0.2">
      <c r="A793" s="5">
        <f t="shared" ca="1" si="17"/>
        <v>793</v>
      </c>
      <c r="C793" s="56"/>
      <c r="D793" s="3"/>
      <c r="E793" s="58" t="s">
        <v>107</v>
      </c>
      <c r="F793" s="3"/>
      <c r="G793" s="57"/>
      <c r="H793" s="2">
        <v>0</v>
      </c>
      <c r="J793" s="4"/>
      <c r="K793" s="4"/>
      <c r="L793" s="4"/>
      <c r="M793" s="4"/>
      <c r="N793" s="4"/>
      <c r="O793" s="4"/>
      <c r="P793" s="4"/>
    </row>
    <row r="794" spans="1:16" ht="11.65" customHeight="1" x14ac:dyDescent="0.2">
      <c r="A794" s="5">
        <f t="shared" ca="1" si="17"/>
        <v>794</v>
      </c>
      <c r="C794" s="56"/>
      <c r="D794" s="3"/>
      <c r="E794" s="58" t="s">
        <v>39</v>
      </c>
      <c r="F794" s="3"/>
      <c r="G794" s="57"/>
      <c r="H794" s="10">
        <v>6612036.4180475948</v>
      </c>
      <c r="J794" s="4"/>
      <c r="K794" s="4"/>
      <c r="L794" s="4"/>
      <c r="M794" s="4"/>
      <c r="N794" s="4"/>
      <c r="O794" s="4"/>
      <c r="P794" s="4"/>
    </row>
    <row r="795" spans="1:16" ht="11.65" customHeight="1" thickBot="1" x14ac:dyDescent="0.25">
      <c r="A795" s="5">
        <f t="shared" ca="1" si="17"/>
        <v>795</v>
      </c>
      <c r="C795" s="56" t="s">
        <v>130</v>
      </c>
      <c r="D795" s="3"/>
      <c r="E795" s="3"/>
      <c r="F795" s="3"/>
      <c r="G795" s="57"/>
      <c r="H795" s="19">
        <f>SUM(H784:H794)</f>
        <v>42243403.443907082</v>
      </c>
      <c r="J795" s="4"/>
      <c r="K795" s="4"/>
      <c r="L795" s="4"/>
      <c r="M795" s="4"/>
      <c r="N795" s="4"/>
      <c r="O795" s="4"/>
      <c r="P795" s="4"/>
    </row>
    <row r="796" spans="1:16" ht="11.65" customHeight="1" thickTop="1" x14ac:dyDescent="0.2">
      <c r="A796" s="5">
        <f t="shared" ca="1" si="17"/>
        <v>796</v>
      </c>
      <c r="C796" s="56"/>
      <c r="D796" s="3"/>
      <c r="E796" s="3"/>
      <c r="F796" s="3"/>
      <c r="G796" s="57"/>
      <c r="H796" s="2"/>
      <c r="J796" s="4"/>
      <c r="K796" s="11"/>
      <c r="L796" s="11"/>
      <c r="M796" s="11"/>
      <c r="N796" s="11"/>
      <c r="O796" s="11"/>
      <c r="P796" s="11"/>
    </row>
    <row r="797" spans="1:16" ht="11.65" customHeight="1" thickBot="1" x14ac:dyDescent="0.25">
      <c r="A797" s="5">
        <f t="shared" ca="1" si="17"/>
        <v>797</v>
      </c>
      <c r="C797" s="63" t="s">
        <v>131</v>
      </c>
      <c r="D797" s="3"/>
      <c r="E797" s="3"/>
      <c r="F797" s="3"/>
      <c r="G797" s="57" t="s">
        <v>32</v>
      </c>
      <c r="H797" s="13">
        <f>H766+H705+H503+H427+H337</f>
        <v>2270907530.5139799</v>
      </c>
      <c r="J797" s="4"/>
      <c r="K797" s="4"/>
      <c r="L797" s="4"/>
      <c r="M797" s="4"/>
      <c r="N797" s="4"/>
      <c r="O797" s="4"/>
      <c r="P797" s="4"/>
    </row>
    <row r="798" spans="1:16" ht="11.65" customHeight="1" thickTop="1" x14ac:dyDescent="0.2">
      <c r="A798" s="5">
        <f t="shared" ca="1" si="17"/>
        <v>798</v>
      </c>
      <c r="C798" s="56" t="s">
        <v>132</v>
      </c>
      <c r="D798" s="3"/>
      <c r="E798" s="3"/>
      <c r="F798" s="3"/>
      <c r="G798" s="57"/>
      <c r="H798" s="2"/>
      <c r="J798" s="4"/>
      <c r="K798" s="4"/>
      <c r="L798" s="4"/>
      <c r="M798" s="4"/>
      <c r="N798" s="4"/>
      <c r="O798" s="4"/>
      <c r="P798" s="4"/>
    </row>
    <row r="799" spans="1:16" ht="11.65" customHeight="1" x14ac:dyDescent="0.2">
      <c r="A799" s="5">
        <f t="shared" ca="1" si="17"/>
        <v>799</v>
      </c>
      <c r="C799" s="56"/>
      <c r="D799" s="3"/>
      <c r="E799" s="3" t="s">
        <v>193</v>
      </c>
      <c r="F799" s="3"/>
      <c r="G799" s="57"/>
      <c r="H799" s="10">
        <f t="shared" ref="H799:H806" si="19">SUMIFS($H$28:$H$765,$F$28:$F$765,E799)</f>
        <v>637564148.96999979</v>
      </c>
      <c r="J799" s="4"/>
      <c r="K799" s="4"/>
      <c r="L799" s="4"/>
      <c r="M799" s="4"/>
      <c r="N799" s="4"/>
      <c r="O799" s="4"/>
      <c r="P799" s="4"/>
    </row>
    <row r="800" spans="1:16" ht="11.65" customHeight="1" x14ac:dyDescent="0.2">
      <c r="A800" s="5">
        <f t="shared" ca="1" si="17"/>
        <v>800</v>
      </c>
      <c r="C800" s="56"/>
      <c r="D800" s="3"/>
      <c r="E800" s="58" t="s">
        <v>247</v>
      </c>
      <c r="F800" s="3"/>
      <c r="G800" s="57"/>
      <c r="H800" s="10">
        <f t="shared" si="19"/>
        <v>0</v>
      </c>
      <c r="J800" s="4"/>
      <c r="K800" s="4"/>
      <c r="L800" s="4"/>
      <c r="M800" s="4"/>
      <c r="N800" s="4"/>
      <c r="O800" s="4"/>
      <c r="P800" s="4"/>
    </row>
    <row r="801" spans="1:16" ht="11.65" customHeight="1" x14ac:dyDescent="0.2">
      <c r="A801" s="5">
        <f t="shared" ca="1" si="17"/>
        <v>801</v>
      </c>
      <c r="C801" s="56"/>
      <c r="D801" s="3"/>
      <c r="E801" s="3" t="s">
        <v>253</v>
      </c>
      <c r="F801" s="3"/>
      <c r="G801" s="57"/>
      <c r="H801" s="10">
        <f t="shared" si="19"/>
        <v>325651804.50391668</v>
      </c>
      <c r="J801" s="4"/>
      <c r="K801" s="4"/>
      <c r="L801" s="4"/>
      <c r="M801" s="4"/>
      <c r="N801" s="4"/>
      <c r="O801" s="4"/>
      <c r="P801" s="4"/>
    </row>
    <row r="802" spans="1:16" ht="11.65" customHeight="1" x14ac:dyDescent="0.2">
      <c r="A802" s="5">
        <f t="shared" ca="1" si="17"/>
        <v>802</v>
      </c>
      <c r="C802" s="56"/>
      <c r="D802" s="3"/>
      <c r="E802" s="3" t="s">
        <v>256</v>
      </c>
      <c r="F802" s="3"/>
      <c r="G802" s="57"/>
      <c r="H802" s="10">
        <f t="shared" si="19"/>
        <v>0</v>
      </c>
      <c r="J802" s="4"/>
      <c r="K802" s="4"/>
      <c r="L802" s="4"/>
      <c r="M802" s="4"/>
      <c r="N802" s="4"/>
      <c r="O802" s="4"/>
      <c r="P802" s="4"/>
    </row>
    <row r="803" spans="1:16" ht="11.65" customHeight="1" x14ac:dyDescent="0.2">
      <c r="A803" s="5">
        <f t="shared" ca="1" si="17"/>
        <v>803</v>
      </c>
      <c r="C803" s="56"/>
      <c r="D803" s="3"/>
      <c r="E803" s="3" t="s">
        <v>24</v>
      </c>
      <c r="F803" s="3"/>
      <c r="G803" s="57"/>
      <c r="H803" s="10">
        <f t="shared" si="19"/>
        <v>673646386.9140929</v>
      </c>
      <c r="J803" s="4"/>
      <c r="K803" s="4"/>
      <c r="L803" s="4"/>
      <c r="M803" s="4"/>
      <c r="N803" s="4"/>
      <c r="O803" s="4"/>
      <c r="P803" s="4"/>
    </row>
    <row r="804" spans="1:16" ht="11.65" customHeight="1" x14ac:dyDescent="0.2">
      <c r="A804" s="5">
        <f t="shared" ca="1" si="17"/>
        <v>804</v>
      </c>
      <c r="C804" s="56"/>
      <c r="D804" s="3"/>
      <c r="E804" s="58" t="s">
        <v>248</v>
      </c>
      <c r="F804" s="3"/>
      <c r="G804" s="57"/>
      <c r="H804" s="10">
        <f t="shared" si="19"/>
        <v>57629450.509635307</v>
      </c>
      <c r="J804" s="4"/>
      <c r="K804" s="4"/>
      <c r="L804" s="4"/>
      <c r="M804" s="4"/>
      <c r="N804" s="4"/>
      <c r="O804" s="4"/>
      <c r="P804" s="4"/>
    </row>
    <row r="805" spans="1:16" ht="11.65" customHeight="1" x14ac:dyDescent="0.2">
      <c r="A805" s="5">
        <f t="shared" ca="1" si="17"/>
        <v>805</v>
      </c>
      <c r="C805" s="56"/>
      <c r="D805" s="3"/>
      <c r="E805" s="58" t="s">
        <v>255</v>
      </c>
      <c r="F805" s="3"/>
      <c r="G805" s="57"/>
      <c r="H805" s="10">
        <f t="shared" si="19"/>
        <v>16219019.662488531</v>
      </c>
      <c r="J805" s="4"/>
      <c r="K805" s="4"/>
      <c r="L805" s="4"/>
      <c r="M805" s="4"/>
      <c r="N805" s="4"/>
      <c r="O805" s="4"/>
      <c r="P805" s="4"/>
    </row>
    <row r="806" spans="1:16" ht="11.65" customHeight="1" x14ac:dyDescent="0.2">
      <c r="A806" s="5">
        <f t="shared" ca="1" si="17"/>
        <v>806</v>
      </c>
      <c r="C806" s="56"/>
      <c r="D806" s="3"/>
      <c r="E806" s="3" t="s">
        <v>304</v>
      </c>
      <c r="F806" s="3"/>
      <c r="G806" s="57"/>
      <c r="H806" s="10">
        <f t="shared" si="19"/>
        <v>272731783.26351184</v>
      </c>
      <c r="J806" s="4"/>
      <c r="K806" s="4"/>
      <c r="L806" s="4"/>
      <c r="M806" s="4"/>
      <c r="N806" s="4"/>
      <c r="O806" s="4"/>
      <c r="P806" s="4"/>
    </row>
    <row r="807" spans="1:16" ht="11.65" customHeight="1" x14ac:dyDescent="0.2">
      <c r="A807" s="5">
        <f t="shared" ca="1" si="17"/>
        <v>807</v>
      </c>
      <c r="C807" s="56"/>
      <c r="D807" s="3"/>
      <c r="E807" s="3" t="s">
        <v>249</v>
      </c>
      <c r="F807" s="3"/>
      <c r="G807" s="57"/>
      <c r="H807" s="10">
        <f>SUMIFS($H$28:$H$765,$F$28:$F$765,E807)-H813</f>
        <v>182862218.90905443</v>
      </c>
      <c r="J807" s="4"/>
      <c r="K807" s="4"/>
      <c r="L807" s="4"/>
      <c r="M807" s="4"/>
      <c r="N807" s="4"/>
      <c r="O807" s="4"/>
      <c r="P807" s="4"/>
    </row>
    <row r="808" spans="1:16" ht="11.65" customHeight="1" x14ac:dyDescent="0.2">
      <c r="A808" s="5">
        <f t="shared" ca="1" si="17"/>
        <v>808</v>
      </c>
      <c r="C808" s="56"/>
      <c r="D808" s="3"/>
      <c r="E808" s="3" t="s">
        <v>251</v>
      </c>
      <c r="F808" s="3"/>
      <c r="G808" s="57"/>
      <c r="H808" s="10">
        <f>SUMIFS($H$28:$H$765,$F$28:$F$765,E808)</f>
        <v>0</v>
      </c>
      <c r="J808" s="4"/>
      <c r="K808" s="4"/>
      <c r="L808" s="4"/>
      <c r="M808" s="4"/>
      <c r="N808" s="4"/>
      <c r="O808" s="4"/>
      <c r="P808" s="4"/>
    </row>
    <row r="809" spans="1:16" ht="11.65" customHeight="1" x14ac:dyDescent="0.2">
      <c r="A809" s="5">
        <f t="shared" ca="1" si="17"/>
        <v>809</v>
      </c>
      <c r="C809" s="56"/>
      <c r="D809" s="3"/>
      <c r="E809" s="3" t="s">
        <v>252</v>
      </c>
      <c r="F809" s="3"/>
      <c r="G809" s="57"/>
      <c r="H809" s="10">
        <f>SUMIFS($H$28:$H$765,$F$28:$F$765,E809)</f>
        <v>0</v>
      </c>
      <c r="J809" s="4"/>
      <c r="K809" s="4"/>
      <c r="L809" s="4"/>
      <c r="M809" s="4"/>
      <c r="N809" s="4"/>
      <c r="O809" s="4"/>
      <c r="P809" s="4"/>
    </row>
    <row r="810" spans="1:16" ht="11.65" customHeight="1" x14ac:dyDescent="0.2">
      <c r="A810" s="5">
        <f t="shared" ca="1" si="17"/>
        <v>810</v>
      </c>
      <c r="C810" s="56"/>
      <c r="D810" s="3"/>
      <c r="E810" s="3" t="s">
        <v>30</v>
      </c>
      <c r="F810" s="3"/>
      <c r="G810" s="57"/>
      <c r="H810" s="10">
        <f>SUMIFS($H$28:$H$765,$F$28:$F$765,E810)</f>
        <v>0</v>
      </c>
      <c r="J810" s="4"/>
      <c r="K810" s="4"/>
      <c r="L810" s="4"/>
      <c r="M810" s="4"/>
      <c r="N810" s="4"/>
      <c r="O810" s="4"/>
      <c r="P810" s="4"/>
    </row>
    <row r="811" spans="1:16" ht="11.65" customHeight="1" x14ac:dyDescent="0.2">
      <c r="A811" s="5">
        <f t="shared" ca="1" si="17"/>
        <v>811</v>
      </c>
      <c r="C811" s="56"/>
      <c r="D811" s="3"/>
      <c r="E811" s="3" t="s">
        <v>302</v>
      </c>
      <c r="F811" s="3"/>
      <c r="G811" s="57"/>
      <c r="H811" s="10">
        <f>SUMIFS($H$28:$H$765,$F$28:$F$765,E811)</f>
        <v>88768759.630649582</v>
      </c>
      <c r="J811" s="4"/>
      <c r="K811" s="4"/>
      <c r="L811" s="4"/>
      <c r="M811" s="4"/>
      <c r="N811" s="4"/>
      <c r="O811" s="4"/>
      <c r="P811" s="4"/>
    </row>
    <row r="812" spans="1:16" ht="11.65" customHeight="1" x14ac:dyDescent="0.2">
      <c r="A812" s="5">
        <f t="shared" ca="1" si="17"/>
        <v>812</v>
      </c>
      <c r="C812" s="56"/>
      <c r="D812" s="3"/>
      <c r="E812" s="3" t="s">
        <v>303</v>
      </c>
      <c r="F812" s="3"/>
      <c r="G812" s="57"/>
      <c r="H812" s="10">
        <f>SUMIFS($H$28:$H$765,$F$28:$F$765,E812)</f>
        <v>16357665.667060629</v>
      </c>
      <c r="J812" s="4"/>
      <c r="K812" s="4"/>
      <c r="L812" s="4"/>
      <c r="M812" s="4"/>
      <c r="N812" s="4"/>
      <c r="O812" s="4"/>
      <c r="P812" s="4"/>
    </row>
    <row r="813" spans="1:16" ht="11.65" customHeight="1" x14ac:dyDescent="0.2">
      <c r="A813" s="5">
        <f t="shared" ca="1" si="17"/>
        <v>813</v>
      </c>
      <c r="C813" s="56"/>
      <c r="D813" s="3"/>
      <c r="E813" s="3" t="s">
        <v>271</v>
      </c>
      <c r="F813" s="3"/>
      <c r="G813" s="57"/>
      <c r="H813" s="10">
        <f>H678</f>
        <v>-523707.51642989949</v>
      </c>
      <c r="J813" s="4"/>
      <c r="K813" s="4"/>
      <c r="L813" s="4"/>
      <c r="M813" s="4"/>
      <c r="N813" s="4"/>
      <c r="O813" s="4"/>
      <c r="P813" s="4"/>
    </row>
    <row r="814" spans="1:16" ht="11.65" customHeight="1" thickBot="1" x14ac:dyDescent="0.25">
      <c r="A814" s="5">
        <f t="shared" ca="1" si="17"/>
        <v>814</v>
      </c>
      <c r="C814" s="56"/>
      <c r="D814" s="3"/>
      <c r="E814" s="3"/>
      <c r="F814" s="3"/>
      <c r="G814" s="57" t="s">
        <v>32</v>
      </c>
      <c r="H814" s="19">
        <f>SUM(H799:H813)</f>
        <v>2270907530.5139799</v>
      </c>
      <c r="J814" s="4"/>
      <c r="K814" s="4"/>
      <c r="L814" s="4"/>
      <c r="M814" s="4"/>
      <c r="N814" s="4"/>
      <c r="O814" s="4"/>
      <c r="P814" s="4"/>
    </row>
    <row r="815" spans="1:16" ht="11.65" customHeight="1" thickTop="1" x14ac:dyDescent="0.2">
      <c r="A815" s="5">
        <f t="shared" ca="1" si="17"/>
        <v>815</v>
      </c>
      <c r="C815" s="56">
        <v>105</v>
      </c>
      <c r="D815" s="3" t="s">
        <v>133</v>
      </c>
      <c r="E815" s="3"/>
      <c r="F815" s="3"/>
      <c r="G815" s="57"/>
      <c r="H815" s="2"/>
      <c r="J815" s="4"/>
      <c r="K815" s="4"/>
      <c r="L815" s="4"/>
      <c r="M815" s="4"/>
      <c r="N815" s="4"/>
      <c r="O815" s="4"/>
      <c r="P815" s="4"/>
    </row>
    <row r="816" spans="1:16" ht="11.65" customHeight="1" x14ac:dyDescent="0.2">
      <c r="A816" s="5">
        <f t="shared" ca="1" si="17"/>
        <v>816</v>
      </c>
      <c r="C816" s="56"/>
      <c r="D816" s="3"/>
      <c r="E816" s="3"/>
      <c r="F816" s="3" t="s">
        <v>193</v>
      </c>
      <c r="G816" s="57"/>
      <c r="H816" s="10">
        <v>0</v>
      </c>
      <c r="J816" s="4"/>
      <c r="K816" s="4"/>
      <c r="L816" s="4"/>
      <c r="M816" s="4"/>
      <c r="N816" s="4"/>
      <c r="O816" s="4"/>
      <c r="P816" s="4"/>
    </row>
    <row r="817" spans="1:16" ht="11.65" customHeight="1" x14ac:dyDescent="0.2">
      <c r="A817" s="5">
        <f t="shared" ca="1" si="17"/>
        <v>817</v>
      </c>
      <c r="C817" s="56"/>
      <c r="D817" s="3"/>
      <c r="E817" s="3"/>
      <c r="F817" s="3" t="s">
        <v>24</v>
      </c>
      <c r="G817" s="57"/>
      <c r="H817" s="10">
        <v>121115.47837456109</v>
      </c>
      <c r="J817" s="4"/>
      <c r="K817" s="4"/>
      <c r="L817" s="4"/>
      <c r="M817" s="4"/>
      <c r="N817" s="4"/>
      <c r="O817" s="4"/>
      <c r="P817" s="4"/>
    </row>
    <row r="818" spans="1:16" ht="11.65" customHeight="1" x14ac:dyDescent="0.2">
      <c r="A818" s="5">
        <f t="shared" ca="1" si="17"/>
        <v>818</v>
      </c>
      <c r="C818" s="56"/>
      <c r="D818" s="3"/>
      <c r="E818" s="3"/>
      <c r="F818" s="3" t="s">
        <v>304</v>
      </c>
      <c r="G818" s="57"/>
      <c r="H818" s="10">
        <v>0</v>
      </c>
      <c r="J818" s="4"/>
      <c r="K818" s="4"/>
      <c r="L818" s="4"/>
      <c r="M818" s="4"/>
      <c r="N818" s="4"/>
      <c r="O818" s="4"/>
      <c r="P818" s="4"/>
    </row>
    <row r="819" spans="1:16" ht="11.65" customHeight="1" x14ac:dyDescent="0.2">
      <c r="A819" s="5">
        <f t="shared" ca="1" si="17"/>
        <v>819</v>
      </c>
      <c r="C819" s="56"/>
      <c r="D819" s="3"/>
      <c r="E819" s="3"/>
      <c r="F819" s="3" t="s">
        <v>302</v>
      </c>
      <c r="G819" s="57"/>
      <c r="H819" s="10">
        <v>0</v>
      </c>
      <c r="J819" s="4"/>
      <c r="K819" s="4"/>
      <c r="L819" s="4"/>
      <c r="M819" s="4"/>
      <c r="N819" s="4"/>
      <c r="O819" s="4"/>
      <c r="P819" s="4"/>
    </row>
    <row r="820" spans="1:16" ht="11.65" customHeight="1" x14ac:dyDescent="0.2">
      <c r="A820" s="5">
        <f t="shared" ca="1" si="17"/>
        <v>820</v>
      </c>
      <c r="C820" s="56"/>
      <c r="D820" s="3"/>
      <c r="E820" s="3"/>
      <c r="F820" s="3" t="s">
        <v>247</v>
      </c>
      <c r="G820" s="57"/>
      <c r="H820" s="10">
        <v>0</v>
      </c>
      <c r="J820" s="4"/>
      <c r="K820" s="4"/>
      <c r="L820" s="4"/>
      <c r="M820" s="4"/>
      <c r="N820" s="4"/>
      <c r="O820" s="4"/>
      <c r="P820" s="4"/>
    </row>
    <row r="821" spans="1:16" ht="11.65" customHeight="1" x14ac:dyDescent="0.2">
      <c r="A821" s="5">
        <f t="shared" ca="1" si="17"/>
        <v>821</v>
      </c>
      <c r="C821" s="56"/>
      <c r="D821" s="3"/>
      <c r="E821" s="3"/>
      <c r="F821" s="3" t="s">
        <v>303</v>
      </c>
      <c r="G821" s="57"/>
      <c r="H821" s="10">
        <v>0</v>
      </c>
      <c r="J821" s="4"/>
      <c r="K821" s="4"/>
      <c r="L821" s="4"/>
      <c r="M821" s="4"/>
      <c r="N821" s="4"/>
      <c r="O821" s="4"/>
      <c r="P821" s="4"/>
    </row>
    <row r="822" spans="1:16" ht="11.65" customHeight="1" x14ac:dyDescent="0.2">
      <c r="A822" s="5">
        <f t="shared" ca="1" si="17"/>
        <v>822</v>
      </c>
      <c r="C822" s="56"/>
      <c r="D822" s="3"/>
      <c r="E822" s="3"/>
      <c r="F822" s="3" t="s">
        <v>249</v>
      </c>
      <c r="G822" s="57"/>
      <c r="H822" s="10">
        <v>0</v>
      </c>
      <c r="J822" s="4"/>
      <c r="K822" s="4"/>
      <c r="L822" s="4"/>
      <c r="M822" s="4"/>
      <c r="N822" s="4"/>
      <c r="O822" s="4"/>
      <c r="P822" s="4"/>
    </row>
    <row r="823" spans="1:16" ht="11.65" customHeight="1" x14ac:dyDescent="0.2">
      <c r="A823" s="5">
        <f t="shared" ca="1" si="17"/>
        <v>823</v>
      </c>
      <c r="C823" s="56"/>
      <c r="D823" s="3"/>
      <c r="E823" s="3"/>
      <c r="F823" s="3" t="s">
        <v>251</v>
      </c>
      <c r="G823" s="57"/>
      <c r="H823" s="10">
        <v>0</v>
      </c>
      <c r="J823" s="4"/>
      <c r="K823" s="4"/>
      <c r="L823" s="4"/>
      <c r="M823" s="4"/>
      <c r="N823" s="4"/>
      <c r="O823" s="4"/>
      <c r="P823" s="4"/>
    </row>
    <row r="824" spans="1:16" ht="11.65" customHeight="1" x14ac:dyDescent="0.2">
      <c r="A824" s="5">
        <f t="shared" ca="1" si="17"/>
        <v>824</v>
      </c>
      <c r="C824" s="56"/>
      <c r="D824" s="3"/>
      <c r="E824" s="3"/>
      <c r="F824" s="3" t="s">
        <v>252</v>
      </c>
      <c r="G824" s="57"/>
      <c r="H824" s="10">
        <v>0</v>
      </c>
      <c r="J824" s="4"/>
      <c r="K824" s="4"/>
      <c r="L824" s="4"/>
      <c r="M824" s="4"/>
      <c r="N824" s="4"/>
      <c r="O824" s="4"/>
      <c r="P824" s="4"/>
    </row>
    <row r="825" spans="1:16" ht="11.65" customHeight="1" x14ac:dyDescent="0.2">
      <c r="A825" s="5">
        <f t="shared" ca="1" si="17"/>
        <v>825</v>
      </c>
      <c r="C825" s="56"/>
      <c r="D825" s="3"/>
      <c r="E825" s="3"/>
      <c r="F825" s="3" t="s">
        <v>30</v>
      </c>
      <c r="G825" s="57"/>
      <c r="H825" s="10">
        <v>0</v>
      </c>
      <c r="J825" s="4"/>
      <c r="K825" s="4"/>
      <c r="L825" s="4"/>
      <c r="M825" s="4"/>
      <c r="N825" s="4"/>
      <c r="O825" s="4"/>
      <c r="P825" s="4"/>
    </row>
    <row r="826" spans="1:16" ht="11.65" customHeight="1" thickBot="1" x14ac:dyDescent="0.25">
      <c r="A826" s="5">
        <f t="shared" ca="1" si="17"/>
        <v>826</v>
      </c>
      <c r="C826" s="63" t="s">
        <v>134</v>
      </c>
      <c r="D826" s="3"/>
      <c r="E826" s="3"/>
      <c r="F826" s="3"/>
      <c r="G826" s="57" t="s">
        <v>135</v>
      </c>
      <c r="H826" s="21">
        <f>SUBTOTAL(9,H816:H825)</f>
        <v>121115.47837456109</v>
      </c>
      <c r="J826" s="4"/>
      <c r="K826" s="4"/>
      <c r="L826" s="4"/>
      <c r="M826" s="4"/>
      <c r="N826" s="4"/>
      <c r="O826" s="4"/>
      <c r="P826" s="4"/>
    </row>
    <row r="827" spans="1:16" ht="11.65" customHeight="1" thickTop="1" x14ac:dyDescent="0.2">
      <c r="A827" s="5">
        <f t="shared" ca="1" si="17"/>
        <v>827</v>
      </c>
      <c r="C827" s="56"/>
      <c r="D827" s="3"/>
      <c r="E827" s="3"/>
      <c r="F827" s="3"/>
      <c r="G827" s="57"/>
      <c r="H827" s="2"/>
      <c r="J827" s="4"/>
      <c r="K827" s="4"/>
      <c r="L827" s="4"/>
      <c r="M827" s="4"/>
      <c r="N827" s="4"/>
      <c r="O827" s="4"/>
      <c r="P827" s="4"/>
    </row>
    <row r="828" spans="1:16" ht="11.65" customHeight="1" x14ac:dyDescent="0.2">
      <c r="A828" s="5">
        <f t="shared" ca="1" si="17"/>
        <v>828</v>
      </c>
      <c r="C828" s="56">
        <v>114</v>
      </c>
      <c r="D828" s="3" t="s">
        <v>136</v>
      </c>
      <c r="E828" s="3"/>
      <c r="F828" s="3"/>
      <c r="G828" s="57"/>
      <c r="H828" s="2"/>
      <c r="J828" s="4"/>
      <c r="K828" s="4"/>
      <c r="L828" s="4"/>
      <c r="M828" s="4"/>
      <c r="N828" s="4"/>
      <c r="O828" s="4"/>
      <c r="P828" s="4"/>
    </row>
    <row r="829" spans="1:16" ht="11.65" customHeight="1" x14ac:dyDescent="0.2">
      <c r="A829" s="5">
        <f t="shared" ca="1" si="17"/>
        <v>829</v>
      </c>
      <c r="C829" s="56"/>
      <c r="D829" s="3"/>
      <c r="E829" s="3"/>
      <c r="F829" s="3" t="s">
        <v>193</v>
      </c>
      <c r="G829" s="57"/>
      <c r="H829" s="10">
        <v>0</v>
      </c>
      <c r="J829" s="4"/>
      <c r="K829" s="4"/>
      <c r="L829" s="4"/>
      <c r="M829" s="4"/>
      <c r="N829" s="4"/>
      <c r="O829" s="4"/>
      <c r="P829" s="4"/>
    </row>
    <row r="830" spans="1:16" ht="11.65" customHeight="1" x14ac:dyDescent="0.2">
      <c r="A830" s="5">
        <f t="shared" ref="A830:A893" ca="1" si="20">OFFSET(A830,-1,)+1</f>
        <v>830</v>
      </c>
      <c r="C830" s="56"/>
      <c r="D830" s="3"/>
      <c r="E830" s="3"/>
      <c r="F830" s="3" t="s">
        <v>24</v>
      </c>
      <c r="G830" s="57"/>
      <c r="H830" s="10">
        <v>158117.68832369533</v>
      </c>
      <c r="J830" s="4"/>
      <c r="K830" s="4"/>
      <c r="L830" s="4"/>
      <c r="M830" s="4"/>
      <c r="N830" s="4"/>
      <c r="O830" s="4"/>
      <c r="P830" s="4"/>
    </row>
    <row r="831" spans="1:16" ht="11.65" customHeight="1" x14ac:dyDescent="0.2">
      <c r="A831" s="5">
        <f t="shared" ca="1" si="20"/>
        <v>831</v>
      </c>
      <c r="C831" s="56"/>
      <c r="D831" s="3"/>
      <c r="E831" s="3"/>
      <c r="F831" s="3" t="s">
        <v>249</v>
      </c>
      <c r="G831" s="57"/>
      <c r="H831" s="10">
        <v>0</v>
      </c>
      <c r="J831" s="4"/>
      <c r="K831" s="4"/>
      <c r="L831" s="4"/>
      <c r="M831" s="4"/>
      <c r="N831" s="4"/>
      <c r="O831" s="4"/>
      <c r="P831" s="4"/>
    </row>
    <row r="832" spans="1:16" ht="11.65" customHeight="1" x14ac:dyDescent="0.2">
      <c r="A832" s="5">
        <f t="shared" ca="1" si="20"/>
        <v>832</v>
      </c>
      <c r="C832" s="56"/>
      <c r="D832" s="3"/>
      <c r="E832" s="3"/>
      <c r="F832" s="3" t="s">
        <v>251</v>
      </c>
      <c r="G832" s="57"/>
      <c r="H832" s="10">
        <v>0</v>
      </c>
      <c r="J832" s="4"/>
      <c r="K832" s="4"/>
      <c r="L832" s="4"/>
      <c r="M832" s="4"/>
      <c r="N832" s="4"/>
      <c r="O832" s="4"/>
      <c r="P832" s="4"/>
    </row>
    <row r="833" spans="1:16" ht="11.65" customHeight="1" x14ac:dyDescent="0.2">
      <c r="A833" s="5">
        <f t="shared" ca="1" si="20"/>
        <v>833</v>
      </c>
      <c r="C833" s="56"/>
      <c r="D833" s="3"/>
      <c r="E833" s="3"/>
      <c r="F833" s="3" t="s">
        <v>250</v>
      </c>
      <c r="G833" s="57"/>
      <c r="H833" s="10">
        <v>0</v>
      </c>
      <c r="J833" s="4"/>
      <c r="K833" s="4"/>
      <c r="L833" s="4"/>
      <c r="M833" s="4"/>
      <c r="N833" s="4"/>
      <c r="O833" s="4"/>
      <c r="P833" s="4"/>
    </row>
    <row r="834" spans="1:16" ht="11.65" customHeight="1" thickBot="1" x14ac:dyDescent="0.25">
      <c r="A834" s="5">
        <f t="shared" ca="1" si="20"/>
        <v>834</v>
      </c>
      <c r="C834" s="63" t="s">
        <v>137</v>
      </c>
      <c r="D834" s="3"/>
      <c r="E834" s="3"/>
      <c r="F834" s="3"/>
      <c r="G834" s="57" t="s">
        <v>138</v>
      </c>
      <c r="H834" s="21">
        <f>SUBTOTAL(9,H829:H833)</f>
        <v>158117.68832369533</v>
      </c>
      <c r="J834" s="4"/>
      <c r="K834" s="4"/>
      <c r="L834" s="4"/>
      <c r="M834" s="4"/>
      <c r="N834" s="4"/>
      <c r="O834" s="4"/>
      <c r="P834" s="4"/>
    </row>
    <row r="835" spans="1:16" ht="11.65" customHeight="1" thickTop="1" x14ac:dyDescent="0.2">
      <c r="A835" s="5">
        <f t="shared" ca="1" si="20"/>
        <v>835</v>
      </c>
      <c r="C835" s="56"/>
      <c r="D835" s="3"/>
      <c r="E835" s="3"/>
      <c r="F835" s="3"/>
      <c r="G835" s="57"/>
      <c r="H835" s="2"/>
      <c r="J835" s="4"/>
      <c r="K835" s="4"/>
      <c r="L835" s="4"/>
      <c r="M835" s="4"/>
      <c r="N835" s="4"/>
      <c r="O835" s="4"/>
      <c r="P835" s="4"/>
    </row>
    <row r="836" spans="1:16" ht="11.65" customHeight="1" x14ac:dyDescent="0.2">
      <c r="A836" s="5">
        <f t="shared" ca="1" si="20"/>
        <v>836</v>
      </c>
      <c r="C836" s="56">
        <v>115</v>
      </c>
      <c r="D836" s="3" t="s">
        <v>139</v>
      </c>
      <c r="E836" s="3"/>
      <c r="F836" s="3"/>
      <c r="G836" s="57"/>
      <c r="H836" s="2"/>
      <c r="J836" s="4"/>
      <c r="K836" s="4"/>
      <c r="L836" s="4"/>
      <c r="M836" s="4"/>
      <c r="N836" s="4"/>
      <c r="O836" s="4"/>
      <c r="P836" s="4"/>
    </row>
    <row r="837" spans="1:16" ht="11.65" customHeight="1" x14ac:dyDescent="0.2">
      <c r="A837" s="5">
        <f t="shared" ca="1" si="20"/>
        <v>837</v>
      </c>
      <c r="C837" s="56"/>
      <c r="D837" s="3"/>
      <c r="E837" s="3"/>
      <c r="F837" s="3" t="s">
        <v>193</v>
      </c>
      <c r="G837" s="57"/>
      <c r="H837" s="10">
        <v>0</v>
      </c>
      <c r="J837" s="4"/>
      <c r="K837" s="4"/>
      <c r="L837" s="4"/>
      <c r="M837" s="4"/>
      <c r="N837" s="4"/>
      <c r="O837" s="4"/>
      <c r="P837" s="4"/>
    </row>
    <row r="838" spans="1:16" ht="11.65" customHeight="1" x14ac:dyDescent="0.2">
      <c r="A838" s="5">
        <f t="shared" ca="1" si="20"/>
        <v>838</v>
      </c>
      <c r="C838" s="56"/>
      <c r="D838" s="3"/>
      <c r="E838" s="3"/>
      <c r="F838" s="3" t="s">
        <v>24</v>
      </c>
      <c r="G838" s="57"/>
      <c r="H838" s="10">
        <v>-42866.802067541423</v>
      </c>
      <c r="J838" s="4"/>
      <c r="K838" s="4"/>
      <c r="L838" s="4"/>
      <c r="M838" s="4"/>
      <c r="N838" s="4"/>
      <c r="O838" s="4"/>
      <c r="P838" s="4"/>
    </row>
    <row r="839" spans="1:16" ht="11.65" customHeight="1" x14ac:dyDescent="0.2">
      <c r="A839" s="5">
        <f t="shared" ca="1" si="20"/>
        <v>839</v>
      </c>
      <c r="C839" s="56"/>
      <c r="D839" s="3"/>
      <c r="E839" s="3"/>
      <c r="F839" s="3" t="s">
        <v>249</v>
      </c>
      <c r="G839" s="57"/>
      <c r="H839" s="10">
        <v>0</v>
      </c>
      <c r="J839" s="4"/>
      <c r="K839" s="4"/>
      <c r="L839" s="4"/>
      <c r="M839" s="4"/>
      <c r="N839" s="4"/>
      <c r="O839" s="4"/>
      <c r="P839" s="4"/>
    </row>
    <row r="840" spans="1:16" ht="11.65" customHeight="1" x14ac:dyDescent="0.2">
      <c r="A840" s="5">
        <f t="shared" ca="1" si="20"/>
        <v>840</v>
      </c>
      <c r="C840" s="56"/>
      <c r="D840" s="3"/>
      <c r="E840" s="3"/>
      <c r="F840" s="3" t="s">
        <v>251</v>
      </c>
      <c r="G840" s="57"/>
      <c r="H840" s="10">
        <v>0</v>
      </c>
      <c r="J840" s="4"/>
      <c r="K840" s="4"/>
      <c r="L840" s="4"/>
      <c r="M840" s="4"/>
      <c r="N840" s="4"/>
      <c r="O840" s="4"/>
      <c r="P840" s="4"/>
    </row>
    <row r="841" spans="1:16" ht="11.65" customHeight="1" x14ac:dyDescent="0.2">
      <c r="A841" s="5">
        <f t="shared" ca="1" si="20"/>
        <v>841</v>
      </c>
      <c r="C841" s="56"/>
      <c r="D841" s="3"/>
      <c r="E841" s="3"/>
      <c r="F841" s="3" t="s">
        <v>250</v>
      </c>
      <c r="G841" s="57"/>
      <c r="H841" s="10">
        <v>0</v>
      </c>
      <c r="J841" s="4"/>
      <c r="K841" s="4"/>
      <c r="L841" s="4"/>
      <c r="M841" s="4"/>
      <c r="N841" s="4"/>
      <c r="O841" s="4"/>
      <c r="P841" s="4"/>
    </row>
    <row r="842" spans="1:16" ht="11.65" customHeight="1" thickBot="1" x14ac:dyDescent="0.25">
      <c r="A842" s="5">
        <f t="shared" ca="1" si="20"/>
        <v>842</v>
      </c>
      <c r="C842" s="56" t="s">
        <v>292</v>
      </c>
      <c r="D842" s="3"/>
      <c r="E842" s="3"/>
      <c r="F842" s="3"/>
      <c r="G842" s="57" t="s">
        <v>138</v>
      </c>
      <c r="H842" s="21">
        <f>SUBTOTAL(9,H837:H841)</f>
        <v>-42866.802067541423</v>
      </c>
      <c r="J842" s="4"/>
      <c r="K842" s="4"/>
      <c r="L842" s="4"/>
      <c r="M842" s="4"/>
      <c r="N842" s="4"/>
      <c r="O842" s="4"/>
      <c r="P842" s="4"/>
    </row>
    <row r="843" spans="1:16" ht="11.65" customHeight="1" thickTop="1" x14ac:dyDescent="0.2">
      <c r="A843" s="5">
        <f t="shared" ca="1" si="20"/>
        <v>843</v>
      </c>
      <c r="C843" s="56"/>
      <c r="D843" s="3"/>
      <c r="E843" s="3"/>
      <c r="F843" s="3"/>
      <c r="G843" s="57"/>
      <c r="H843" s="2"/>
      <c r="J843" s="4"/>
      <c r="K843" s="4"/>
      <c r="L843" s="4"/>
      <c r="M843" s="4"/>
      <c r="N843" s="4"/>
      <c r="O843" s="4"/>
      <c r="P843" s="4"/>
    </row>
    <row r="844" spans="1:16" ht="11.65" customHeight="1" x14ac:dyDescent="0.2">
      <c r="A844" s="5">
        <f t="shared" ca="1" si="20"/>
        <v>844</v>
      </c>
      <c r="C844" s="56">
        <v>128</v>
      </c>
      <c r="D844" s="3" t="s">
        <v>291</v>
      </c>
      <c r="E844" s="3"/>
      <c r="F844" s="3"/>
      <c r="G844" s="57"/>
      <c r="H844" s="2"/>
      <c r="J844" s="4"/>
      <c r="K844" s="4"/>
      <c r="L844" s="4"/>
      <c r="M844" s="4"/>
      <c r="N844" s="4"/>
      <c r="O844" s="4"/>
      <c r="P844" s="4"/>
    </row>
    <row r="845" spans="1:16" ht="11.65" customHeight="1" x14ac:dyDescent="0.2">
      <c r="A845" s="5">
        <f t="shared" ca="1" si="20"/>
        <v>845</v>
      </c>
      <c r="C845" s="56"/>
      <c r="D845" s="3"/>
      <c r="E845" s="3"/>
      <c r="F845" s="3" t="s">
        <v>248</v>
      </c>
      <c r="G845" s="57"/>
      <c r="H845" s="10">
        <v>0</v>
      </c>
      <c r="J845" s="4"/>
      <c r="K845" s="4"/>
      <c r="L845" s="4"/>
      <c r="M845" s="4"/>
      <c r="N845" s="4"/>
      <c r="O845" s="4"/>
      <c r="P845" s="4"/>
    </row>
    <row r="846" spans="1:16" ht="11.65" customHeight="1" thickBot="1" x14ac:dyDescent="0.25">
      <c r="A846" s="5">
        <f t="shared" ca="1" si="20"/>
        <v>846</v>
      </c>
      <c r="C846" s="63" t="s">
        <v>293</v>
      </c>
      <c r="D846" s="3"/>
      <c r="E846" s="3"/>
      <c r="F846" s="3"/>
      <c r="G846" s="57"/>
      <c r="H846" s="21">
        <f>SUBTOTAL(9,H844:H845)</f>
        <v>0</v>
      </c>
      <c r="J846" s="4"/>
      <c r="K846" s="4"/>
      <c r="L846" s="4"/>
      <c r="M846" s="4"/>
      <c r="N846" s="4"/>
      <c r="O846" s="4"/>
      <c r="P846" s="4"/>
    </row>
    <row r="847" spans="1:16" ht="11.65" customHeight="1" thickTop="1" x14ac:dyDescent="0.2">
      <c r="A847" s="5">
        <f t="shared" ca="1" si="20"/>
        <v>847</v>
      </c>
      <c r="C847" s="56"/>
      <c r="D847" s="3"/>
      <c r="E847" s="3"/>
      <c r="F847" s="3"/>
      <c r="G847" s="57"/>
      <c r="H847" s="2"/>
      <c r="J847" s="4"/>
      <c r="K847" s="4"/>
      <c r="L847" s="4"/>
      <c r="M847" s="4"/>
      <c r="N847" s="4"/>
      <c r="O847" s="4"/>
      <c r="P847" s="4"/>
    </row>
    <row r="848" spans="1:16" ht="11.65" customHeight="1" x14ac:dyDescent="0.2">
      <c r="A848" s="5">
        <f t="shared" ca="1" si="20"/>
        <v>848</v>
      </c>
      <c r="C848" s="56">
        <v>124</v>
      </c>
      <c r="D848" s="3" t="s">
        <v>140</v>
      </c>
      <c r="E848" s="3"/>
      <c r="F848" s="3"/>
      <c r="G848" s="57"/>
      <c r="H848" s="2"/>
      <c r="J848" s="4"/>
      <c r="K848" s="4"/>
      <c r="L848" s="4"/>
      <c r="M848" s="4"/>
      <c r="N848" s="4"/>
      <c r="O848" s="4"/>
      <c r="P848" s="4"/>
    </row>
    <row r="849" spans="1:16" ht="11.65" customHeight="1" x14ac:dyDescent="0.2">
      <c r="A849" s="5">
        <f t="shared" ca="1" si="20"/>
        <v>849</v>
      </c>
      <c r="C849" s="56"/>
      <c r="D849" s="3"/>
      <c r="E849" s="3"/>
      <c r="F849" s="3" t="s">
        <v>193</v>
      </c>
      <c r="G849" s="57"/>
      <c r="H849" s="10">
        <v>3311.89</v>
      </c>
      <c r="J849" s="4"/>
      <c r="K849" s="4"/>
      <c r="L849" s="4"/>
      <c r="M849" s="4"/>
      <c r="N849" s="4"/>
      <c r="O849" s="4"/>
      <c r="P849" s="4"/>
    </row>
    <row r="850" spans="1:16" ht="11.65" customHeight="1" x14ac:dyDescent="0.2">
      <c r="A850" s="5">
        <f t="shared" ca="1" si="20"/>
        <v>850</v>
      </c>
      <c r="C850" s="56"/>
      <c r="D850" s="3"/>
      <c r="E850" s="3"/>
      <c r="F850" s="3" t="s">
        <v>248</v>
      </c>
      <c r="G850" s="57"/>
      <c r="H850" s="10">
        <v>0</v>
      </c>
      <c r="J850" s="4"/>
      <c r="K850" s="4"/>
      <c r="L850" s="4"/>
      <c r="M850" s="4"/>
      <c r="N850" s="4"/>
      <c r="O850" s="4"/>
      <c r="P850" s="4"/>
    </row>
    <row r="851" spans="1:16" ht="11.65" customHeight="1" thickBot="1" x14ac:dyDescent="0.25">
      <c r="A851" s="5">
        <f t="shared" ca="1" si="20"/>
        <v>851</v>
      </c>
      <c r="C851" s="56"/>
      <c r="D851" s="3"/>
      <c r="E851" s="3"/>
      <c r="F851" s="3"/>
      <c r="G851" s="57" t="s">
        <v>141</v>
      </c>
      <c r="H851" s="21">
        <f>SUBTOTAL(9,H849:H850)</f>
        <v>3311.89</v>
      </c>
      <c r="J851" s="4"/>
      <c r="K851" s="4"/>
      <c r="L851" s="4"/>
      <c r="M851" s="4"/>
      <c r="N851" s="4"/>
      <c r="O851" s="4"/>
      <c r="P851" s="4"/>
    </row>
    <row r="852" spans="1:16" ht="11.65" customHeight="1" thickTop="1" x14ac:dyDescent="0.2">
      <c r="A852" s="5">
        <f t="shared" ca="1" si="20"/>
        <v>852</v>
      </c>
      <c r="C852" s="56"/>
      <c r="D852" s="3"/>
      <c r="E852" s="3"/>
      <c r="F852" s="3"/>
      <c r="G852" s="57"/>
      <c r="H852" s="2"/>
      <c r="J852" s="4"/>
      <c r="K852" s="4"/>
      <c r="L852" s="4"/>
      <c r="M852" s="4"/>
      <c r="N852" s="4"/>
      <c r="O852" s="4"/>
      <c r="P852" s="4"/>
    </row>
    <row r="853" spans="1:16" ht="11.65" customHeight="1" x14ac:dyDescent="0.2">
      <c r="A853" s="5">
        <f t="shared" ca="1" si="20"/>
        <v>853</v>
      </c>
      <c r="C853" s="56" t="s">
        <v>142</v>
      </c>
      <c r="D853" s="3" t="s">
        <v>140</v>
      </c>
      <c r="E853" s="3"/>
      <c r="F853" s="3"/>
      <c r="G853" s="57"/>
      <c r="H853" s="2"/>
      <c r="J853" s="4"/>
      <c r="K853" s="4"/>
      <c r="L853" s="4"/>
      <c r="M853" s="4"/>
      <c r="N853" s="4"/>
      <c r="O853" s="4"/>
      <c r="P853" s="4"/>
    </row>
    <row r="854" spans="1:16" ht="11.65" customHeight="1" x14ac:dyDescent="0.2">
      <c r="A854" s="5">
        <f t="shared" ca="1" si="20"/>
        <v>854</v>
      </c>
      <c r="C854" s="56"/>
      <c r="D854" s="3"/>
      <c r="E854" s="3"/>
      <c r="F854" s="3" t="s">
        <v>193</v>
      </c>
      <c r="G854" s="57"/>
      <c r="H854" s="10">
        <v>0</v>
      </c>
      <c r="J854" s="4"/>
      <c r="K854" s="4"/>
      <c r="L854" s="4"/>
      <c r="M854" s="4"/>
      <c r="N854" s="4"/>
      <c r="O854" s="4"/>
      <c r="P854" s="4"/>
    </row>
    <row r="855" spans="1:16" ht="11.65" customHeight="1" x14ac:dyDescent="0.2">
      <c r="A855" s="5">
        <f t="shared" ca="1" si="20"/>
        <v>855</v>
      </c>
      <c r="C855" s="56"/>
      <c r="D855" s="3"/>
      <c r="E855" s="3"/>
      <c r="F855" s="3" t="s">
        <v>24</v>
      </c>
      <c r="G855" s="57"/>
      <c r="H855" s="10">
        <v>0</v>
      </c>
      <c r="J855" s="4"/>
      <c r="K855" s="4"/>
      <c r="L855" s="4"/>
      <c r="M855" s="4"/>
      <c r="N855" s="4"/>
      <c r="O855" s="4"/>
      <c r="P855" s="4"/>
    </row>
    <row r="856" spans="1:16" ht="11.65" customHeight="1" x14ac:dyDescent="0.2">
      <c r="A856" s="5">
        <f t="shared" ca="1" si="20"/>
        <v>856</v>
      </c>
      <c r="C856" s="56"/>
      <c r="D856" s="3"/>
      <c r="E856" s="3"/>
      <c r="F856" s="3" t="s">
        <v>251</v>
      </c>
      <c r="G856" s="57"/>
      <c r="H856" s="10">
        <v>0</v>
      </c>
      <c r="J856" s="4"/>
      <c r="K856" s="4"/>
      <c r="L856" s="4"/>
      <c r="M856" s="4"/>
      <c r="N856" s="4"/>
      <c r="O856" s="4"/>
      <c r="P856" s="4"/>
    </row>
    <row r="857" spans="1:16" ht="11.65" customHeight="1" x14ac:dyDescent="0.2">
      <c r="A857" s="5">
        <f t="shared" ca="1" si="20"/>
        <v>857</v>
      </c>
      <c r="C857" s="56"/>
      <c r="D857" s="3"/>
      <c r="E857" s="3"/>
      <c r="F857" s="3" t="s">
        <v>248</v>
      </c>
      <c r="G857" s="57"/>
      <c r="H857" s="10">
        <v>0</v>
      </c>
      <c r="J857" s="4"/>
      <c r="K857" s="4"/>
      <c r="L857" s="4"/>
      <c r="M857" s="4"/>
      <c r="N857" s="4"/>
      <c r="O857" s="4"/>
      <c r="P857" s="4"/>
    </row>
    <row r="858" spans="1:16" ht="11.65" customHeight="1" thickBot="1" x14ac:dyDescent="0.25">
      <c r="A858" s="5">
        <f t="shared" ca="1" si="20"/>
        <v>858</v>
      </c>
      <c r="C858" s="56"/>
      <c r="D858" s="3"/>
      <c r="E858" s="3"/>
      <c r="F858" s="3"/>
      <c r="G858" s="57" t="s">
        <v>141</v>
      </c>
      <c r="H858" s="21">
        <f>SUBTOTAL(9,H854:H857)</f>
        <v>0</v>
      </c>
      <c r="J858" s="4"/>
      <c r="K858" s="4"/>
      <c r="L858" s="4"/>
      <c r="M858" s="4"/>
      <c r="N858" s="4"/>
      <c r="O858" s="4"/>
      <c r="P858" s="4"/>
    </row>
    <row r="859" spans="1:16" ht="11.65" customHeight="1" thickTop="1" x14ac:dyDescent="0.2">
      <c r="A859" s="5">
        <f t="shared" ca="1" si="20"/>
        <v>859</v>
      </c>
      <c r="C859" s="56"/>
      <c r="D859" s="3"/>
      <c r="E859" s="3"/>
      <c r="F859" s="3"/>
      <c r="G859" s="57"/>
      <c r="H859" s="2"/>
      <c r="J859" s="4"/>
      <c r="K859" s="4"/>
      <c r="L859" s="4"/>
      <c r="M859" s="4"/>
      <c r="N859" s="4"/>
      <c r="O859" s="4"/>
      <c r="P859" s="4"/>
    </row>
    <row r="860" spans="1:16" ht="11.65" customHeight="1" x14ac:dyDescent="0.2">
      <c r="A860" s="5">
        <f t="shared" ca="1" si="20"/>
        <v>860</v>
      </c>
      <c r="C860" s="56" t="s">
        <v>143</v>
      </c>
      <c r="D860" s="3" t="s">
        <v>140</v>
      </c>
      <c r="E860" s="3"/>
      <c r="F860" s="3"/>
      <c r="G860" s="57"/>
      <c r="H860" s="2"/>
      <c r="J860" s="4"/>
      <c r="K860" s="4"/>
      <c r="L860" s="4"/>
      <c r="M860" s="4"/>
      <c r="N860" s="4"/>
      <c r="O860" s="4"/>
      <c r="P860" s="4"/>
    </row>
    <row r="861" spans="1:16" ht="11.65" customHeight="1" x14ac:dyDescent="0.2">
      <c r="A861" s="5">
        <f t="shared" ca="1" si="20"/>
        <v>861</v>
      </c>
      <c r="C861" s="56"/>
      <c r="D861" s="3"/>
      <c r="E861" s="3"/>
      <c r="F861" s="3" t="s">
        <v>193</v>
      </c>
      <c r="G861" s="57"/>
      <c r="H861" s="10">
        <v>0</v>
      </c>
      <c r="J861" s="4"/>
      <c r="K861" s="4"/>
      <c r="L861" s="4"/>
      <c r="M861" s="4"/>
      <c r="N861" s="4"/>
      <c r="O861" s="4"/>
      <c r="P861" s="4"/>
    </row>
    <row r="862" spans="1:16" ht="11.65" customHeight="1" x14ac:dyDescent="0.2">
      <c r="A862" s="5">
        <f t="shared" ca="1" si="20"/>
        <v>862</v>
      </c>
      <c r="C862" s="56"/>
      <c r="D862" s="3"/>
      <c r="E862" s="3"/>
      <c r="F862" s="3" t="s">
        <v>255</v>
      </c>
      <c r="G862" s="57"/>
      <c r="H862" s="10">
        <v>0</v>
      </c>
      <c r="J862" s="4"/>
      <c r="K862" s="4"/>
      <c r="L862" s="4"/>
      <c r="M862" s="4"/>
      <c r="N862" s="4"/>
      <c r="O862" s="4"/>
      <c r="P862" s="4"/>
    </row>
    <row r="863" spans="1:16" ht="11.65" customHeight="1" x14ac:dyDescent="0.2">
      <c r="A863" s="5">
        <f t="shared" ca="1" si="20"/>
        <v>863</v>
      </c>
      <c r="C863" s="56"/>
      <c r="D863" s="3"/>
      <c r="E863" s="3"/>
      <c r="F863" s="3" t="s">
        <v>272</v>
      </c>
      <c r="G863" s="57"/>
      <c r="H863" s="10">
        <v>0</v>
      </c>
      <c r="J863" s="4"/>
      <c r="K863" s="4"/>
      <c r="L863" s="4"/>
      <c r="M863" s="4"/>
      <c r="N863" s="4"/>
      <c r="O863" s="4"/>
      <c r="P863" s="4"/>
    </row>
    <row r="864" spans="1:16" ht="11.65" customHeight="1" x14ac:dyDescent="0.2">
      <c r="A864" s="5">
        <f t="shared" ca="1" si="20"/>
        <v>864</v>
      </c>
      <c r="C864" s="56"/>
      <c r="D864" s="3"/>
      <c r="E864" s="3"/>
      <c r="F864" s="3" t="s">
        <v>24</v>
      </c>
      <c r="G864" s="57"/>
      <c r="H864" s="10">
        <v>0</v>
      </c>
      <c r="J864" s="4"/>
      <c r="K864" s="4"/>
      <c r="L864" s="4"/>
      <c r="M864" s="4"/>
      <c r="N864" s="4"/>
      <c r="O864" s="4"/>
      <c r="P864" s="4"/>
    </row>
    <row r="865" spans="1:16" ht="11.65" customHeight="1" x14ac:dyDescent="0.2">
      <c r="A865" s="5">
        <f t="shared" ca="1" si="20"/>
        <v>865</v>
      </c>
      <c r="C865" s="56"/>
      <c r="D865" s="3"/>
      <c r="E865" s="3"/>
      <c r="F865" s="3" t="s">
        <v>248</v>
      </c>
      <c r="G865" s="57"/>
      <c r="H865" s="10">
        <v>0</v>
      </c>
      <c r="J865" s="4"/>
      <c r="K865" s="4"/>
      <c r="L865" s="4"/>
      <c r="M865" s="4"/>
      <c r="N865" s="4"/>
      <c r="O865" s="4"/>
      <c r="P865" s="4"/>
    </row>
    <row r="866" spans="1:16" ht="11.65" customHeight="1" thickBot="1" x14ac:dyDescent="0.25">
      <c r="A866" s="5">
        <f t="shared" ca="1" si="20"/>
        <v>866</v>
      </c>
      <c r="C866" s="56"/>
      <c r="D866" s="3"/>
      <c r="E866" s="3"/>
      <c r="F866" s="3"/>
      <c r="G866" s="57" t="s">
        <v>141</v>
      </c>
      <c r="H866" s="21">
        <f>SUBTOTAL(9,H861:H865)</f>
        <v>0</v>
      </c>
      <c r="J866" s="4"/>
      <c r="K866" s="4"/>
      <c r="L866" s="4"/>
      <c r="M866" s="4"/>
      <c r="N866" s="4"/>
      <c r="O866" s="4"/>
      <c r="P866" s="4"/>
    </row>
    <row r="867" spans="1:16" ht="11.65" customHeight="1" thickTop="1" x14ac:dyDescent="0.2">
      <c r="A867" s="5">
        <f t="shared" ca="1" si="20"/>
        <v>867</v>
      </c>
      <c r="C867" s="56"/>
      <c r="D867" s="3"/>
      <c r="E867" s="3"/>
      <c r="F867" s="3"/>
      <c r="G867" s="57"/>
      <c r="H867" s="2"/>
      <c r="J867" s="4"/>
      <c r="K867" s="4"/>
      <c r="L867" s="4"/>
      <c r="M867" s="4"/>
      <c r="N867" s="4"/>
      <c r="O867" s="4"/>
      <c r="P867" s="4"/>
    </row>
    <row r="868" spans="1:16" ht="11.65" customHeight="1" thickBot="1" x14ac:dyDescent="0.25">
      <c r="A868" s="5">
        <f t="shared" ca="1" si="20"/>
        <v>868</v>
      </c>
      <c r="C868" s="65" t="s">
        <v>144</v>
      </c>
      <c r="D868" s="3"/>
      <c r="E868" s="3"/>
      <c r="F868" s="3"/>
      <c r="G868" s="57"/>
      <c r="H868" s="13">
        <v>3311.89</v>
      </c>
      <c r="J868" s="4"/>
      <c r="K868" s="4"/>
      <c r="L868" s="4"/>
      <c r="M868" s="4"/>
      <c r="N868" s="4"/>
      <c r="O868" s="4"/>
      <c r="P868" s="4"/>
    </row>
    <row r="869" spans="1:16" ht="11.65" customHeight="1" thickTop="1" x14ac:dyDescent="0.2">
      <c r="A869" s="5">
        <f t="shared" ca="1" si="20"/>
        <v>869</v>
      </c>
      <c r="C869" s="56"/>
      <c r="D869" s="3"/>
      <c r="E869" s="3"/>
      <c r="F869" s="3"/>
      <c r="G869" s="57"/>
      <c r="H869" s="2"/>
      <c r="J869" s="4"/>
      <c r="K869" s="4"/>
      <c r="L869" s="4"/>
      <c r="M869" s="4"/>
      <c r="N869" s="4"/>
      <c r="O869" s="4"/>
      <c r="P869" s="4"/>
    </row>
    <row r="870" spans="1:16" ht="11.65" customHeight="1" x14ac:dyDescent="0.2">
      <c r="A870" s="5">
        <f t="shared" ca="1" si="20"/>
        <v>870</v>
      </c>
      <c r="C870" s="56">
        <v>151</v>
      </c>
      <c r="D870" s="3" t="s">
        <v>8</v>
      </c>
      <c r="E870" s="3"/>
      <c r="F870" s="3"/>
      <c r="G870" s="57"/>
      <c r="H870" s="2"/>
      <c r="J870" s="4"/>
      <c r="K870" s="4"/>
      <c r="L870" s="4"/>
      <c r="M870" s="4"/>
      <c r="N870" s="4"/>
      <c r="O870" s="4"/>
      <c r="P870" s="4"/>
    </row>
    <row r="871" spans="1:16" ht="11.65" customHeight="1" x14ac:dyDescent="0.2">
      <c r="A871" s="5">
        <f t="shared" ca="1" si="20"/>
        <v>871</v>
      </c>
      <c r="C871" s="56"/>
      <c r="D871" s="3"/>
      <c r="E871" s="3"/>
      <c r="F871" s="3" t="s">
        <v>259</v>
      </c>
      <c r="G871" s="57"/>
      <c r="H871" s="10">
        <v>0</v>
      </c>
      <c r="J871" s="4"/>
      <c r="K871" s="4"/>
      <c r="L871" s="4"/>
      <c r="M871" s="4"/>
      <c r="N871" s="4"/>
      <c r="O871" s="4"/>
      <c r="P871" s="4"/>
    </row>
    <row r="872" spans="1:16" ht="11.65" customHeight="1" x14ac:dyDescent="0.2">
      <c r="A872" s="5">
        <f t="shared" ca="1" si="20"/>
        <v>872</v>
      </c>
      <c r="C872" s="56"/>
      <c r="D872" s="3"/>
      <c r="E872" s="3"/>
      <c r="F872" s="3" t="s">
        <v>247</v>
      </c>
      <c r="G872" s="57"/>
      <c r="H872" s="10">
        <v>0</v>
      </c>
      <c r="J872" s="4"/>
      <c r="K872" s="4"/>
      <c r="L872" s="4"/>
      <c r="M872" s="4"/>
      <c r="N872" s="4"/>
      <c r="O872" s="4"/>
      <c r="P872" s="4"/>
    </row>
    <row r="873" spans="1:16" ht="11.65" customHeight="1" x14ac:dyDescent="0.2">
      <c r="A873" s="5">
        <f t="shared" ca="1" si="20"/>
        <v>873</v>
      </c>
      <c r="C873" s="56"/>
      <c r="D873" s="3"/>
      <c r="E873" s="3"/>
      <c r="F873" s="3" t="s">
        <v>252</v>
      </c>
      <c r="G873" s="57"/>
      <c r="H873" s="10">
        <v>477736.18940270622</v>
      </c>
      <c r="J873" s="4"/>
      <c r="K873" s="4"/>
      <c r="L873" s="4"/>
      <c r="M873" s="4"/>
      <c r="N873" s="4"/>
      <c r="O873" s="4"/>
      <c r="P873" s="4"/>
    </row>
    <row r="874" spans="1:16" ht="11.65" customHeight="1" x14ac:dyDescent="0.2">
      <c r="A874" s="5">
        <f t="shared" ca="1" si="20"/>
        <v>874</v>
      </c>
      <c r="C874" s="56"/>
      <c r="D874" s="3"/>
      <c r="E874" s="3"/>
      <c r="F874" s="3" t="s">
        <v>30</v>
      </c>
      <c r="G874" s="57"/>
      <c r="H874" s="10">
        <v>0</v>
      </c>
      <c r="J874" s="4"/>
      <c r="K874" s="4"/>
      <c r="L874" s="4"/>
      <c r="M874" s="4"/>
      <c r="N874" s="4"/>
      <c r="O874" s="4"/>
      <c r="P874" s="4"/>
    </row>
    <row r="875" spans="1:16" ht="11.65" customHeight="1" x14ac:dyDescent="0.2">
      <c r="A875" s="5">
        <f t="shared" ca="1" si="20"/>
        <v>875</v>
      </c>
      <c r="C875" s="56"/>
      <c r="D875" s="3"/>
      <c r="E875" s="3"/>
      <c r="F875" s="3" t="s">
        <v>256</v>
      </c>
      <c r="G875" s="57"/>
      <c r="H875" s="10">
        <v>10104860.696914054</v>
      </c>
      <c r="J875" s="4"/>
      <c r="K875" s="4"/>
      <c r="L875" s="4"/>
      <c r="M875" s="4"/>
      <c r="N875" s="4"/>
      <c r="O875" s="4"/>
      <c r="P875" s="4"/>
    </row>
    <row r="876" spans="1:16" ht="11.65" customHeight="1" x14ac:dyDescent="0.2">
      <c r="A876" s="5">
        <f t="shared" ca="1" si="20"/>
        <v>876</v>
      </c>
      <c r="C876" s="56"/>
      <c r="D876" s="3"/>
      <c r="E876" s="3"/>
      <c r="F876" s="3" t="s">
        <v>30</v>
      </c>
      <c r="G876" s="57"/>
      <c r="H876" s="10">
        <v>0</v>
      </c>
      <c r="J876" s="4"/>
      <c r="K876" s="4"/>
      <c r="L876" s="4"/>
      <c r="M876" s="4"/>
      <c r="N876" s="4"/>
      <c r="O876" s="4"/>
      <c r="P876" s="4"/>
    </row>
    <row r="877" spans="1:16" ht="11.65" customHeight="1" x14ac:dyDescent="0.2">
      <c r="A877" s="5">
        <f t="shared" ca="1" si="20"/>
        <v>877</v>
      </c>
      <c r="C877" s="56"/>
      <c r="D877" s="3"/>
      <c r="E877" s="3"/>
      <c r="F877" s="3" t="s">
        <v>30</v>
      </c>
      <c r="G877" s="57"/>
      <c r="H877" s="10">
        <v>0</v>
      </c>
      <c r="J877" s="4"/>
      <c r="K877" s="4"/>
      <c r="L877" s="4"/>
      <c r="M877" s="4"/>
      <c r="N877" s="4"/>
      <c r="O877" s="4"/>
      <c r="P877" s="4"/>
    </row>
    <row r="878" spans="1:16" ht="11.65" customHeight="1" x14ac:dyDescent="0.2">
      <c r="A878" s="5">
        <f t="shared" ca="1" si="20"/>
        <v>878</v>
      </c>
      <c r="C878" s="63" t="s">
        <v>145</v>
      </c>
      <c r="D878" s="3"/>
      <c r="E878" s="3"/>
      <c r="F878" s="3"/>
      <c r="G878" s="57" t="s">
        <v>146</v>
      </c>
      <c r="H878" s="12">
        <f>SUBTOTAL(9,H871:H877)</f>
        <v>10582596.886316761</v>
      </c>
      <c r="J878" s="4"/>
      <c r="K878" s="4"/>
      <c r="L878" s="4"/>
      <c r="M878" s="4"/>
      <c r="N878" s="4"/>
      <c r="O878" s="4"/>
      <c r="P878" s="4"/>
    </row>
    <row r="879" spans="1:16" ht="11.65" customHeight="1" x14ac:dyDescent="0.2">
      <c r="A879" s="5">
        <f t="shared" ca="1" si="20"/>
        <v>879</v>
      </c>
      <c r="C879" s="56"/>
      <c r="D879" s="3"/>
      <c r="E879" s="3"/>
      <c r="F879" s="3"/>
      <c r="G879" s="57"/>
      <c r="H879" s="2"/>
      <c r="J879" s="4"/>
      <c r="K879" s="4"/>
      <c r="L879" s="4"/>
      <c r="M879" s="4"/>
      <c r="N879" s="4"/>
      <c r="O879" s="4"/>
      <c r="P879" s="4"/>
    </row>
    <row r="880" spans="1:16" ht="11.65" customHeight="1" x14ac:dyDescent="0.2">
      <c r="A880" s="5">
        <f t="shared" ca="1" si="20"/>
        <v>880</v>
      </c>
      <c r="C880" s="56">
        <v>152</v>
      </c>
      <c r="D880" s="3" t="s">
        <v>147</v>
      </c>
      <c r="E880" s="3"/>
      <c r="F880" s="3"/>
      <c r="G880" s="57"/>
      <c r="H880" s="2"/>
      <c r="J880" s="4"/>
      <c r="K880" s="4"/>
      <c r="L880" s="4"/>
      <c r="M880" s="4"/>
      <c r="N880" s="4"/>
      <c r="O880" s="4"/>
      <c r="P880" s="4"/>
    </row>
    <row r="881" spans="1:16" ht="11.65" customHeight="1" x14ac:dyDescent="0.2">
      <c r="A881" s="5">
        <f t="shared" ca="1" si="20"/>
        <v>881</v>
      </c>
      <c r="C881" s="56"/>
      <c r="D881" s="3"/>
      <c r="E881" s="3"/>
      <c r="F881" s="3" t="s">
        <v>247</v>
      </c>
      <c r="G881" s="57"/>
      <c r="H881" s="10">
        <v>0</v>
      </c>
      <c r="J881" s="4"/>
      <c r="K881" s="4"/>
      <c r="L881" s="4"/>
      <c r="M881" s="4"/>
      <c r="N881" s="4"/>
      <c r="O881" s="4"/>
      <c r="P881" s="4"/>
    </row>
    <row r="882" spans="1:16" ht="11.65" customHeight="1" x14ac:dyDescent="0.2">
      <c r="A882" s="5">
        <f t="shared" ca="1" si="20"/>
        <v>882</v>
      </c>
      <c r="C882" s="56"/>
      <c r="D882" s="3"/>
      <c r="E882" s="3"/>
      <c r="F882" s="3" t="s">
        <v>252</v>
      </c>
      <c r="G882" s="57"/>
      <c r="H882" s="10">
        <v>0</v>
      </c>
      <c r="J882" s="4"/>
      <c r="K882" s="4"/>
      <c r="L882" s="4"/>
      <c r="M882" s="4"/>
      <c r="N882" s="4"/>
      <c r="O882" s="4"/>
      <c r="P882" s="4"/>
    </row>
    <row r="883" spans="1:16" ht="11.65" customHeight="1" x14ac:dyDescent="0.2">
      <c r="A883" s="5">
        <f t="shared" ca="1" si="20"/>
        <v>883</v>
      </c>
      <c r="C883" s="56"/>
      <c r="D883" s="3"/>
      <c r="E883" s="3"/>
      <c r="F883" s="3" t="s">
        <v>30</v>
      </c>
      <c r="G883" s="57"/>
      <c r="H883" s="10">
        <v>0</v>
      </c>
      <c r="J883" s="4"/>
      <c r="K883" s="4"/>
      <c r="L883" s="4"/>
      <c r="M883" s="4"/>
      <c r="N883" s="4"/>
      <c r="O883" s="4"/>
      <c r="P883" s="4"/>
    </row>
    <row r="884" spans="1:16" ht="11.65" customHeight="1" x14ac:dyDescent="0.2">
      <c r="A884" s="5">
        <f t="shared" ca="1" si="20"/>
        <v>884</v>
      </c>
      <c r="C884" s="56"/>
      <c r="D884" s="3"/>
      <c r="E884" s="3"/>
      <c r="F884" s="3"/>
      <c r="G884" s="57"/>
      <c r="H884" s="12">
        <f>SUBTOTAL(9,H881:H883)</f>
        <v>0</v>
      </c>
      <c r="J884" s="4"/>
      <c r="K884" s="4"/>
      <c r="L884" s="4"/>
      <c r="M884" s="4"/>
      <c r="N884" s="4"/>
      <c r="O884" s="4"/>
      <c r="P884" s="4"/>
    </row>
    <row r="885" spans="1:16" ht="11.65" customHeight="1" x14ac:dyDescent="0.2">
      <c r="A885" s="5">
        <f t="shared" ca="1" si="20"/>
        <v>885</v>
      </c>
      <c r="C885" s="56"/>
      <c r="D885" s="3"/>
      <c r="E885" s="3"/>
      <c r="F885" s="3"/>
      <c r="G885" s="57"/>
      <c r="H885" s="2"/>
      <c r="J885" s="4"/>
      <c r="K885" s="4"/>
      <c r="L885" s="4"/>
      <c r="M885" s="4"/>
      <c r="N885" s="4"/>
      <c r="O885" s="4"/>
      <c r="P885" s="4"/>
    </row>
    <row r="886" spans="1:16" ht="11.65" customHeight="1" x14ac:dyDescent="0.2">
      <c r="A886" s="5">
        <f t="shared" ca="1" si="20"/>
        <v>886</v>
      </c>
      <c r="C886" s="56">
        <v>25316</v>
      </c>
      <c r="D886" s="3" t="s">
        <v>148</v>
      </c>
      <c r="E886" s="3"/>
      <c r="F886" s="3"/>
      <c r="G886" s="57"/>
      <c r="H886" s="2"/>
      <c r="J886" s="4"/>
      <c r="K886" s="4"/>
      <c r="L886" s="4"/>
      <c r="M886" s="4"/>
      <c r="N886" s="4"/>
      <c r="O886" s="4"/>
      <c r="P886" s="4"/>
    </row>
    <row r="887" spans="1:16" ht="11.65" customHeight="1" x14ac:dyDescent="0.2">
      <c r="A887" s="5">
        <f t="shared" ca="1" si="20"/>
        <v>887</v>
      </c>
      <c r="C887" s="56"/>
      <c r="D887" s="3"/>
      <c r="E887" s="3"/>
      <c r="F887" s="3" t="s">
        <v>247</v>
      </c>
      <c r="G887" s="57"/>
      <c r="H887" s="10">
        <v>0</v>
      </c>
      <c r="J887" s="4"/>
      <c r="K887" s="4"/>
      <c r="L887" s="4"/>
      <c r="M887" s="4"/>
      <c r="N887" s="4"/>
      <c r="O887" s="4"/>
      <c r="P887" s="4"/>
    </row>
    <row r="888" spans="1:16" ht="11.65" customHeight="1" x14ac:dyDescent="0.2">
      <c r="A888" s="5">
        <f t="shared" ca="1" si="20"/>
        <v>888</v>
      </c>
      <c r="C888" s="56"/>
      <c r="D888" s="3"/>
      <c r="E888" s="3"/>
      <c r="F888" s="3" t="s">
        <v>252</v>
      </c>
      <c r="G888" s="57"/>
      <c r="H888" s="10">
        <v>0</v>
      </c>
      <c r="J888" s="4"/>
      <c r="K888" s="4"/>
      <c r="L888" s="4"/>
      <c r="M888" s="4"/>
      <c r="N888" s="4"/>
      <c r="O888" s="4"/>
      <c r="P888" s="4"/>
    </row>
    <row r="889" spans="1:16" ht="11.65" customHeight="1" x14ac:dyDescent="0.2">
      <c r="A889" s="5">
        <f t="shared" ca="1" si="20"/>
        <v>889</v>
      </c>
      <c r="C889" s="56"/>
      <c r="D889" s="3"/>
      <c r="E889" s="3"/>
      <c r="F889" s="3" t="s">
        <v>30</v>
      </c>
      <c r="G889" s="57"/>
      <c r="H889" s="10">
        <v>0</v>
      </c>
      <c r="J889" s="4"/>
      <c r="K889" s="4"/>
      <c r="L889" s="4"/>
      <c r="M889" s="4"/>
      <c r="N889" s="4"/>
      <c r="O889" s="4"/>
      <c r="P889" s="4"/>
    </row>
    <row r="890" spans="1:16" ht="11.65" customHeight="1" x14ac:dyDescent="0.2">
      <c r="A890" s="5">
        <f t="shared" ca="1" si="20"/>
        <v>890</v>
      </c>
      <c r="C890" s="56"/>
      <c r="D890" s="3"/>
      <c r="E890" s="3"/>
      <c r="F890" s="3"/>
      <c r="G890" s="57" t="s">
        <v>146</v>
      </c>
      <c r="H890" s="12">
        <f>SUBTOTAL(9,H887:H889)</f>
        <v>0</v>
      </c>
      <c r="J890" s="4"/>
      <c r="K890" s="4"/>
      <c r="L890" s="4"/>
      <c r="M890" s="4"/>
      <c r="N890" s="4"/>
      <c r="O890" s="4"/>
      <c r="P890" s="4"/>
    </row>
    <row r="891" spans="1:16" ht="11.65" customHeight="1" x14ac:dyDescent="0.2">
      <c r="A891" s="5">
        <f t="shared" ca="1" si="20"/>
        <v>891</v>
      </c>
      <c r="C891" s="56"/>
      <c r="D891" s="3"/>
      <c r="E891" s="3"/>
      <c r="F891" s="3"/>
      <c r="G891" s="57"/>
      <c r="H891" s="2"/>
      <c r="J891" s="4"/>
      <c r="K891" s="4"/>
      <c r="L891" s="4"/>
      <c r="M891" s="4"/>
      <c r="N891" s="4"/>
      <c r="O891" s="4"/>
      <c r="P891" s="4"/>
    </row>
    <row r="892" spans="1:16" ht="11.65" customHeight="1" x14ac:dyDescent="0.2">
      <c r="A892" s="5">
        <f t="shared" ca="1" si="20"/>
        <v>892</v>
      </c>
      <c r="C892" s="56">
        <v>25317</v>
      </c>
      <c r="D892" s="3" t="s">
        <v>148</v>
      </c>
      <c r="E892" s="3"/>
      <c r="F892" s="3"/>
      <c r="G892" s="57"/>
      <c r="H892" s="2"/>
      <c r="J892" s="4"/>
      <c r="K892" s="4"/>
      <c r="L892" s="4"/>
      <c r="M892" s="4"/>
      <c r="N892" s="4"/>
      <c r="O892" s="4"/>
      <c r="P892" s="4"/>
    </row>
    <row r="893" spans="1:16" ht="11.65" customHeight="1" x14ac:dyDescent="0.2">
      <c r="A893" s="5">
        <f t="shared" ca="1" si="20"/>
        <v>893</v>
      </c>
      <c r="C893" s="56"/>
      <c r="D893" s="3"/>
      <c r="E893" s="3"/>
      <c r="F893" s="3" t="s">
        <v>247</v>
      </c>
      <c r="G893" s="57"/>
      <c r="H893" s="10">
        <v>0</v>
      </c>
      <c r="J893" s="4"/>
      <c r="K893" s="4"/>
      <c r="L893" s="4"/>
      <c r="M893" s="4"/>
      <c r="N893" s="4"/>
      <c r="O893" s="4"/>
      <c r="P893" s="4"/>
    </row>
    <row r="894" spans="1:16" ht="11.65" customHeight="1" x14ac:dyDescent="0.2">
      <c r="A894" s="5">
        <f t="shared" ref="A894:A957" ca="1" si="21">OFFSET(A894,-1,)+1</f>
        <v>894</v>
      </c>
      <c r="C894" s="56"/>
      <c r="D894" s="3"/>
      <c r="E894" s="3"/>
      <c r="F894" s="3" t="s">
        <v>252</v>
      </c>
      <c r="G894" s="57"/>
      <c r="H894" s="10">
        <v>0</v>
      </c>
      <c r="J894" s="4"/>
      <c r="K894" s="4"/>
      <c r="L894" s="4"/>
      <c r="M894" s="4"/>
      <c r="N894" s="4"/>
      <c r="O894" s="4"/>
      <c r="P894" s="4"/>
    </row>
    <row r="895" spans="1:16" ht="11.65" customHeight="1" x14ac:dyDescent="0.2">
      <c r="A895" s="5">
        <f t="shared" ca="1" si="21"/>
        <v>895</v>
      </c>
      <c r="C895" s="56"/>
      <c r="D895" s="3"/>
      <c r="E895" s="3"/>
      <c r="F895" s="3" t="s">
        <v>30</v>
      </c>
      <c r="G895" s="57"/>
      <c r="H895" s="10">
        <v>0</v>
      </c>
      <c r="J895" s="4"/>
      <c r="K895" s="4"/>
      <c r="L895" s="4"/>
      <c r="M895" s="4"/>
      <c r="N895" s="4"/>
      <c r="O895" s="4"/>
      <c r="P895" s="4"/>
    </row>
    <row r="896" spans="1:16" ht="11.65" customHeight="1" x14ac:dyDescent="0.2">
      <c r="A896" s="5">
        <f t="shared" ca="1" si="21"/>
        <v>896</v>
      </c>
      <c r="C896" s="56"/>
      <c r="D896" s="3"/>
      <c r="E896" s="3"/>
      <c r="F896" s="3"/>
      <c r="G896" s="57" t="s">
        <v>146</v>
      </c>
      <c r="H896" s="12">
        <f>SUBTOTAL(9,H893:H895)</f>
        <v>0</v>
      </c>
      <c r="J896" s="4"/>
      <c r="K896" s="4"/>
      <c r="L896" s="4"/>
      <c r="M896" s="4"/>
      <c r="N896" s="4"/>
      <c r="O896" s="4"/>
      <c r="P896" s="4"/>
    </row>
    <row r="897" spans="1:16" ht="11.65" customHeight="1" x14ac:dyDescent="0.2">
      <c r="A897" s="5">
        <f t="shared" ca="1" si="21"/>
        <v>897</v>
      </c>
      <c r="C897" s="56"/>
      <c r="D897" s="3"/>
      <c r="E897" s="3"/>
      <c r="F897" s="3"/>
      <c r="G897" s="57"/>
      <c r="H897" s="2"/>
      <c r="J897" s="4"/>
      <c r="K897" s="4"/>
      <c r="L897" s="4"/>
      <c r="M897" s="4"/>
      <c r="N897" s="4"/>
      <c r="O897" s="4"/>
      <c r="P897" s="4"/>
    </row>
    <row r="898" spans="1:16" ht="11.65" customHeight="1" x14ac:dyDescent="0.2">
      <c r="A898" s="5">
        <f t="shared" ca="1" si="21"/>
        <v>898</v>
      </c>
      <c r="C898" s="56">
        <v>25319</v>
      </c>
      <c r="D898" s="3" t="s">
        <v>149</v>
      </c>
      <c r="E898" s="3"/>
      <c r="F898" s="3"/>
      <c r="G898" s="57"/>
      <c r="H898" s="2"/>
      <c r="J898" s="4"/>
      <c r="K898" s="4"/>
      <c r="L898" s="4"/>
      <c r="M898" s="4"/>
      <c r="N898" s="4"/>
      <c r="O898" s="4"/>
      <c r="P898" s="4"/>
    </row>
    <row r="899" spans="1:16" ht="11.65" customHeight="1" x14ac:dyDescent="0.2">
      <c r="A899" s="5">
        <f t="shared" ca="1" si="21"/>
        <v>899</v>
      </c>
      <c r="C899" s="56"/>
      <c r="D899" s="3"/>
      <c r="E899" s="3"/>
      <c r="F899" s="3" t="s">
        <v>247</v>
      </c>
      <c r="G899" s="57"/>
      <c r="H899" s="10">
        <v>0</v>
      </c>
      <c r="J899" s="4"/>
      <c r="K899" s="4"/>
      <c r="L899" s="4"/>
      <c r="M899" s="4"/>
      <c r="N899" s="4"/>
      <c r="O899" s="4"/>
      <c r="P899" s="4"/>
    </row>
    <row r="900" spans="1:16" ht="11.65" customHeight="1" x14ac:dyDescent="0.2">
      <c r="A900" s="5">
        <f t="shared" ca="1" si="21"/>
        <v>900</v>
      </c>
      <c r="C900" s="56"/>
      <c r="D900" s="3"/>
      <c r="E900" s="3"/>
      <c r="F900" s="3" t="s">
        <v>252</v>
      </c>
      <c r="G900" s="57"/>
      <c r="H900" s="10">
        <v>0</v>
      </c>
      <c r="J900" s="4"/>
      <c r="K900" s="4"/>
      <c r="L900" s="4"/>
      <c r="M900" s="4"/>
      <c r="N900" s="4"/>
      <c r="O900" s="4"/>
      <c r="P900" s="4"/>
    </row>
    <row r="901" spans="1:16" ht="11.65" customHeight="1" x14ac:dyDescent="0.2">
      <c r="A901" s="5">
        <f t="shared" ca="1" si="21"/>
        <v>901</v>
      </c>
      <c r="C901" s="56"/>
      <c r="D901" s="3"/>
      <c r="E901" s="3"/>
      <c r="F901" s="3" t="s">
        <v>30</v>
      </c>
      <c r="G901" s="57"/>
      <c r="H901" s="10">
        <v>0</v>
      </c>
      <c r="J901" s="4"/>
      <c r="K901" s="4"/>
      <c r="L901" s="4"/>
      <c r="M901" s="4"/>
      <c r="N901" s="4"/>
      <c r="O901" s="4"/>
      <c r="P901" s="4"/>
    </row>
    <row r="902" spans="1:16" ht="11.65" customHeight="1" x14ac:dyDescent="0.2">
      <c r="A902" s="5">
        <f t="shared" ca="1" si="21"/>
        <v>902</v>
      </c>
      <c r="C902" s="56"/>
      <c r="D902" s="3"/>
      <c r="E902" s="3"/>
      <c r="F902" s="3"/>
      <c r="G902" s="57"/>
      <c r="H902" s="12">
        <f>SUBTOTAL(9,H899:H901)</f>
        <v>0</v>
      </c>
      <c r="J902" s="4"/>
      <c r="K902" s="4"/>
      <c r="L902" s="4"/>
      <c r="M902" s="4"/>
      <c r="N902" s="4"/>
      <c r="O902" s="4"/>
      <c r="P902" s="4"/>
    </row>
    <row r="903" spans="1:16" ht="11.65" customHeight="1" x14ac:dyDescent="0.2">
      <c r="A903" s="5">
        <f t="shared" ca="1" si="21"/>
        <v>903</v>
      </c>
      <c r="C903" s="56"/>
      <c r="D903" s="3"/>
      <c r="E903" s="3"/>
      <c r="F903" s="3"/>
      <c r="G903" s="57"/>
      <c r="H903" s="2"/>
      <c r="J903" s="4"/>
      <c r="K903" s="4"/>
      <c r="L903" s="4"/>
      <c r="M903" s="4"/>
      <c r="N903" s="4"/>
      <c r="O903" s="4"/>
      <c r="P903" s="4"/>
    </row>
    <row r="904" spans="1:16" ht="11.65" customHeight="1" thickBot="1" x14ac:dyDescent="0.25">
      <c r="A904" s="5">
        <f t="shared" ca="1" si="21"/>
        <v>904</v>
      </c>
      <c r="C904" s="56" t="s">
        <v>145</v>
      </c>
      <c r="D904" s="3"/>
      <c r="E904" s="3"/>
      <c r="F904" s="3"/>
      <c r="G904" s="57" t="s">
        <v>146</v>
      </c>
      <c r="H904" s="13">
        <f>SUBTOTAL(9,H871:H902)</f>
        <v>10582596.886316761</v>
      </c>
      <c r="J904" s="4"/>
      <c r="K904" s="4"/>
      <c r="L904" s="4"/>
      <c r="M904" s="4"/>
      <c r="N904" s="4"/>
      <c r="O904" s="4"/>
      <c r="P904" s="4"/>
    </row>
    <row r="905" spans="1:16" ht="11.65" customHeight="1" thickTop="1" x14ac:dyDescent="0.2">
      <c r="A905" s="5">
        <f t="shared" ca="1" si="21"/>
        <v>905</v>
      </c>
      <c r="C905" s="56">
        <v>154</v>
      </c>
      <c r="D905" s="3" t="s">
        <v>150</v>
      </c>
      <c r="E905" s="3"/>
      <c r="F905" s="3"/>
      <c r="G905" s="57"/>
      <c r="H905" s="2"/>
      <c r="J905" s="4"/>
      <c r="K905" s="4"/>
      <c r="L905" s="4"/>
      <c r="M905" s="4"/>
      <c r="N905" s="4"/>
      <c r="O905" s="4"/>
      <c r="P905" s="4"/>
    </row>
    <row r="906" spans="1:16" ht="11.65" customHeight="1" x14ac:dyDescent="0.2">
      <c r="A906" s="5">
        <f t="shared" ca="1" si="21"/>
        <v>906</v>
      </c>
      <c r="C906" s="56"/>
      <c r="D906" s="3"/>
      <c r="E906" s="3"/>
      <c r="F906" s="3" t="s">
        <v>193</v>
      </c>
      <c r="G906" s="57"/>
      <c r="H906" s="10">
        <v>10456653.77</v>
      </c>
      <c r="J906" s="4"/>
      <c r="K906" s="4"/>
      <c r="L906" s="4"/>
      <c r="M906" s="4"/>
      <c r="N906" s="4"/>
      <c r="O906" s="4"/>
      <c r="P906" s="4"/>
    </row>
    <row r="907" spans="1:16" ht="11.65" customHeight="1" x14ac:dyDescent="0.2">
      <c r="A907" s="5">
        <f t="shared" ca="1" si="21"/>
        <v>907</v>
      </c>
      <c r="C907" s="56"/>
      <c r="D907" s="3"/>
      <c r="E907" s="3"/>
      <c r="F907" s="3" t="s">
        <v>24</v>
      </c>
      <c r="G907" s="57"/>
      <c r="H907" s="10">
        <v>157562.95823635158</v>
      </c>
      <c r="J907" s="4"/>
      <c r="K907" s="4"/>
      <c r="L907" s="4"/>
      <c r="M907" s="4"/>
      <c r="N907" s="4"/>
      <c r="O907" s="4"/>
      <c r="P907" s="4"/>
    </row>
    <row r="908" spans="1:16" ht="11.65" customHeight="1" x14ac:dyDescent="0.2">
      <c r="A908" s="5">
        <f t="shared" ca="1" si="21"/>
        <v>908</v>
      </c>
      <c r="C908" s="56"/>
      <c r="D908" s="3"/>
      <c r="E908" s="3"/>
      <c r="F908" s="3" t="s">
        <v>247</v>
      </c>
      <c r="G908" s="57"/>
      <c r="H908" s="10">
        <v>0</v>
      </c>
      <c r="J908" s="4"/>
      <c r="K908" s="4"/>
      <c r="L908" s="4"/>
      <c r="M908" s="4"/>
      <c r="N908" s="4"/>
      <c r="O908" s="4"/>
      <c r="P908" s="4"/>
    </row>
    <row r="909" spans="1:16" ht="11.65" customHeight="1" x14ac:dyDescent="0.2">
      <c r="A909" s="5">
        <f t="shared" ca="1" si="21"/>
        <v>909</v>
      </c>
      <c r="C909" s="56"/>
      <c r="D909" s="3"/>
      <c r="E909" s="3"/>
      <c r="F909" s="3" t="s">
        <v>248</v>
      </c>
      <c r="G909" s="57"/>
      <c r="H909" s="10">
        <v>-85056.611913634988</v>
      </c>
      <c r="J909" s="4"/>
      <c r="K909" s="4"/>
      <c r="L909" s="4"/>
      <c r="M909" s="4"/>
      <c r="N909" s="4"/>
      <c r="O909" s="4"/>
      <c r="P909" s="4"/>
    </row>
    <row r="910" spans="1:16" ht="11.65" customHeight="1" x14ac:dyDescent="0.2">
      <c r="A910" s="5">
        <f t="shared" ca="1" si="21"/>
        <v>910</v>
      </c>
      <c r="C910" s="56"/>
      <c r="D910" s="3"/>
      <c r="E910" s="3"/>
      <c r="F910" s="3" t="s">
        <v>260</v>
      </c>
      <c r="G910" s="57"/>
      <c r="H910" s="10">
        <v>0</v>
      </c>
      <c r="J910" s="4"/>
      <c r="K910" s="4"/>
      <c r="L910" s="4"/>
      <c r="M910" s="4"/>
      <c r="N910" s="4"/>
      <c r="O910" s="4"/>
      <c r="P910" s="4"/>
    </row>
    <row r="911" spans="1:16" ht="11.65" customHeight="1" x14ac:dyDescent="0.2">
      <c r="A911" s="5">
        <f t="shared" ca="1" si="21"/>
        <v>911</v>
      </c>
      <c r="C911" s="56"/>
      <c r="D911" s="3"/>
      <c r="E911" s="3"/>
      <c r="F911" s="3" t="s">
        <v>273</v>
      </c>
      <c r="G911" s="57"/>
      <c r="H911" s="10">
        <v>0</v>
      </c>
      <c r="J911" s="4"/>
      <c r="K911" s="4"/>
      <c r="L911" s="4"/>
      <c r="M911" s="4"/>
      <c r="N911" s="4"/>
      <c r="O911" s="4"/>
      <c r="P911" s="4"/>
    </row>
    <row r="912" spans="1:16" ht="11.65" customHeight="1" x14ac:dyDescent="0.2">
      <c r="A912" s="5">
        <f t="shared" ca="1" si="21"/>
        <v>912</v>
      </c>
      <c r="C912" s="56"/>
      <c r="D912" s="3"/>
      <c r="E912" s="3"/>
      <c r="F912" s="3" t="s">
        <v>263</v>
      </c>
      <c r="G912" s="57"/>
      <c r="H912" s="10">
        <v>-89037.612370022718</v>
      </c>
      <c r="J912" s="4"/>
      <c r="K912" s="4"/>
      <c r="L912" s="4"/>
      <c r="M912" s="4"/>
      <c r="N912" s="4"/>
      <c r="O912" s="4"/>
      <c r="P912" s="4"/>
    </row>
    <row r="913" spans="1:16" ht="11.65" customHeight="1" x14ac:dyDescent="0.2">
      <c r="A913" s="5">
        <f t="shared" ca="1" si="21"/>
        <v>913</v>
      </c>
      <c r="C913" s="56"/>
      <c r="D913" s="3"/>
      <c r="E913" s="3"/>
      <c r="F913" s="3" t="s">
        <v>274</v>
      </c>
      <c r="G913" s="57"/>
      <c r="H913" s="10">
        <v>0</v>
      </c>
      <c r="J913" s="4"/>
      <c r="K913" s="4"/>
      <c r="L913" s="4"/>
      <c r="M913" s="4"/>
      <c r="N913" s="4"/>
      <c r="O913" s="4"/>
      <c r="P913" s="4"/>
    </row>
    <row r="914" spans="1:16" ht="11.65" customHeight="1" x14ac:dyDescent="0.2">
      <c r="A914" s="5">
        <f t="shared" ca="1" si="21"/>
        <v>914</v>
      </c>
      <c r="C914" s="56"/>
      <c r="D914" s="3"/>
      <c r="E914" s="3"/>
      <c r="F914" s="3" t="s">
        <v>254</v>
      </c>
      <c r="G914" s="57"/>
      <c r="H914" s="10">
        <v>0</v>
      </c>
      <c r="J914" s="4"/>
      <c r="K914" s="4"/>
      <c r="L914" s="4"/>
      <c r="M914" s="4"/>
      <c r="N914" s="4"/>
      <c r="O914" s="4"/>
      <c r="P914" s="4"/>
    </row>
    <row r="915" spans="1:16" ht="11.65" customHeight="1" x14ac:dyDescent="0.2">
      <c r="A915" s="5">
        <f t="shared" ca="1" si="21"/>
        <v>915</v>
      </c>
      <c r="C915" s="56"/>
      <c r="D915" s="3"/>
      <c r="E915" s="3"/>
      <c r="F915" s="3" t="s">
        <v>250</v>
      </c>
      <c r="G915" s="57"/>
      <c r="H915" s="10">
        <v>0</v>
      </c>
      <c r="J915" s="4"/>
      <c r="K915" s="4"/>
      <c r="L915" s="4"/>
      <c r="M915" s="4"/>
      <c r="N915" s="4"/>
      <c r="O915" s="4"/>
      <c r="P915" s="4"/>
    </row>
    <row r="916" spans="1:16" ht="11.65" customHeight="1" x14ac:dyDescent="0.2">
      <c r="A916" s="5">
        <f t="shared" ca="1" si="21"/>
        <v>916</v>
      </c>
      <c r="C916" s="56"/>
      <c r="D916" s="3"/>
      <c r="E916" s="3"/>
      <c r="F916" s="3" t="s">
        <v>256</v>
      </c>
      <c r="G916" s="57"/>
      <c r="H916" s="10">
        <v>0</v>
      </c>
      <c r="J916" s="4"/>
      <c r="K916" s="4"/>
      <c r="L916" s="4"/>
      <c r="M916" s="4"/>
      <c r="N916" s="4"/>
      <c r="O916" s="4"/>
      <c r="P916" s="4"/>
    </row>
    <row r="917" spans="1:16" ht="11.65" customHeight="1" x14ac:dyDescent="0.2">
      <c r="A917" s="5">
        <f t="shared" ca="1" si="21"/>
        <v>917</v>
      </c>
      <c r="C917" s="56"/>
      <c r="D917" s="3"/>
      <c r="E917" s="3"/>
      <c r="F917" s="3" t="s">
        <v>275</v>
      </c>
      <c r="G917" s="57"/>
      <c r="H917" s="10">
        <v>0</v>
      </c>
      <c r="J917" s="4"/>
      <c r="K917" s="4"/>
      <c r="L917" s="4"/>
      <c r="M917" s="4"/>
      <c r="N917" s="4"/>
      <c r="O917" s="4"/>
      <c r="P917" s="4"/>
    </row>
    <row r="918" spans="1:16" ht="11.65" customHeight="1" x14ac:dyDescent="0.2">
      <c r="A918" s="5">
        <f t="shared" ca="1" si="21"/>
        <v>918</v>
      </c>
      <c r="C918" s="56"/>
      <c r="D918" s="3"/>
      <c r="E918" s="3"/>
      <c r="F918" s="3" t="s">
        <v>249</v>
      </c>
      <c r="G918" s="57"/>
      <c r="H918" s="10">
        <v>2083660.771171151</v>
      </c>
      <c r="J918" s="4"/>
      <c r="K918" s="4"/>
      <c r="L918" s="4"/>
      <c r="M918" s="4"/>
      <c r="N918" s="4"/>
      <c r="O918" s="4"/>
      <c r="P918" s="4"/>
    </row>
    <row r="919" spans="1:16" ht="11.65" customHeight="1" x14ac:dyDescent="0.2">
      <c r="A919" s="5">
        <f t="shared" ca="1" si="21"/>
        <v>919</v>
      </c>
      <c r="C919" s="56"/>
      <c r="D919" s="3"/>
      <c r="E919" s="3"/>
      <c r="F919" s="3" t="s">
        <v>251</v>
      </c>
      <c r="G919" s="57"/>
      <c r="H919" s="10">
        <v>0</v>
      </c>
      <c r="J919" s="4"/>
      <c r="K919" s="4"/>
      <c r="L919" s="4"/>
      <c r="M919" s="4"/>
      <c r="N919" s="4"/>
      <c r="O919" s="4"/>
      <c r="P919" s="4"/>
    </row>
    <row r="920" spans="1:16" ht="11.65" customHeight="1" x14ac:dyDescent="0.2">
      <c r="A920" s="5">
        <f t="shared" ca="1" si="21"/>
        <v>920</v>
      </c>
      <c r="C920" s="56"/>
      <c r="D920" s="3"/>
      <c r="E920" s="3"/>
      <c r="F920" s="3" t="s">
        <v>253</v>
      </c>
      <c r="G920" s="57"/>
      <c r="H920" s="10">
        <v>358067.84039368806</v>
      </c>
      <c r="J920" s="4"/>
      <c r="K920" s="4"/>
      <c r="L920" s="4"/>
      <c r="M920" s="4"/>
      <c r="N920" s="4"/>
      <c r="O920" s="4"/>
      <c r="P920" s="4"/>
    </row>
    <row r="921" spans="1:16" ht="11.65" customHeight="1" x14ac:dyDescent="0.2">
      <c r="A921" s="5">
        <f t="shared" ca="1" si="21"/>
        <v>921</v>
      </c>
      <c r="C921" s="56"/>
      <c r="D921" s="3"/>
      <c r="E921" s="3"/>
      <c r="F921" s="3" t="s">
        <v>252</v>
      </c>
      <c r="G921" s="57"/>
      <c r="H921" s="10">
        <v>0</v>
      </c>
      <c r="J921" s="4"/>
      <c r="K921" s="4"/>
      <c r="L921" s="4"/>
      <c r="M921" s="4"/>
      <c r="N921" s="4"/>
      <c r="O921" s="4"/>
      <c r="P921" s="4"/>
    </row>
    <row r="922" spans="1:16" ht="11.65" customHeight="1" x14ac:dyDescent="0.2">
      <c r="A922" s="5">
        <f t="shared" ca="1" si="21"/>
        <v>922</v>
      </c>
      <c r="C922" s="56"/>
      <c r="D922" s="3"/>
      <c r="E922" s="3"/>
      <c r="F922" s="3" t="s">
        <v>30</v>
      </c>
      <c r="G922" s="57"/>
      <c r="H922" s="10">
        <v>0</v>
      </c>
      <c r="J922" s="4"/>
      <c r="K922" s="4"/>
      <c r="L922" s="4"/>
      <c r="M922" s="4"/>
      <c r="N922" s="4"/>
      <c r="O922" s="4"/>
      <c r="P922" s="4"/>
    </row>
    <row r="923" spans="1:16" ht="11.65" customHeight="1" x14ac:dyDescent="0.2">
      <c r="A923" s="5">
        <f t="shared" ca="1" si="21"/>
        <v>923</v>
      </c>
      <c r="C923" s="56"/>
      <c r="D923" s="3"/>
      <c r="E923" s="3"/>
      <c r="F923" s="3" t="s">
        <v>251</v>
      </c>
      <c r="G923" s="57"/>
      <c r="H923" s="10">
        <v>0</v>
      </c>
      <c r="J923" s="4"/>
      <c r="K923" s="4"/>
      <c r="L923" s="4"/>
      <c r="M923" s="4"/>
      <c r="N923" s="4"/>
      <c r="O923" s="4"/>
      <c r="P923" s="4"/>
    </row>
    <row r="924" spans="1:16" ht="11.65" customHeight="1" x14ac:dyDescent="0.2">
      <c r="A924" s="5">
        <f t="shared" ca="1" si="21"/>
        <v>924</v>
      </c>
      <c r="C924" s="63" t="s">
        <v>294</v>
      </c>
      <c r="D924" s="3"/>
      <c r="E924" s="3"/>
      <c r="F924" s="3"/>
      <c r="G924" s="57" t="s">
        <v>146</v>
      </c>
      <c r="H924" s="12">
        <f>SUBTOTAL(9,H906:H923)</f>
        <v>12881851.115517532</v>
      </c>
      <c r="J924" s="4"/>
      <c r="K924" s="4"/>
      <c r="L924" s="4"/>
      <c r="M924" s="4"/>
      <c r="N924" s="4"/>
      <c r="O924" s="4"/>
      <c r="P924" s="4"/>
    </row>
    <row r="925" spans="1:16" ht="11.65" customHeight="1" x14ac:dyDescent="0.2">
      <c r="A925" s="5">
        <f t="shared" ca="1" si="21"/>
        <v>925</v>
      </c>
      <c r="C925" s="56"/>
      <c r="D925" s="3"/>
      <c r="E925" s="3"/>
      <c r="F925" s="3"/>
      <c r="G925" s="57"/>
      <c r="H925" s="2"/>
      <c r="J925" s="4"/>
      <c r="K925" s="4"/>
      <c r="L925" s="4"/>
      <c r="M925" s="4"/>
      <c r="N925" s="4"/>
      <c r="O925" s="4"/>
      <c r="P925" s="4"/>
    </row>
    <row r="926" spans="1:16" ht="11.65" customHeight="1" x14ac:dyDescent="0.2">
      <c r="A926" s="5">
        <f t="shared" ca="1" si="21"/>
        <v>926</v>
      </c>
      <c r="C926" s="56">
        <v>163</v>
      </c>
      <c r="D926" s="3" t="s">
        <v>151</v>
      </c>
      <c r="E926" s="3"/>
      <c r="F926" s="3"/>
      <c r="G926" s="57"/>
      <c r="H926" s="2"/>
      <c r="J926" s="4"/>
      <c r="K926" s="4"/>
      <c r="L926" s="4"/>
      <c r="M926" s="4"/>
      <c r="N926" s="4"/>
      <c r="O926" s="4"/>
      <c r="P926" s="4"/>
    </row>
    <row r="927" spans="1:16" ht="11.65" customHeight="1" x14ac:dyDescent="0.2">
      <c r="A927" s="5">
        <f t="shared" ca="1" si="21"/>
        <v>927</v>
      </c>
      <c r="C927" s="56"/>
      <c r="D927" s="3"/>
      <c r="E927" s="3"/>
      <c r="F927" s="3" t="s">
        <v>248</v>
      </c>
      <c r="G927" s="57"/>
      <c r="H927" s="10">
        <v>0</v>
      </c>
      <c r="J927" s="4"/>
      <c r="K927" s="4"/>
      <c r="L927" s="4"/>
      <c r="M927" s="4"/>
      <c r="N927" s="4"/>
      <c r="O927" s="4"/>
      <c r="P927" s="4"/>
    </row>
    <row r="928" spans="1:16" ht="11.65" customHeight="1" x14ac:dyDescent="0.2">
      <c r="A928" s="5">
        <f t="shared" ca="1" si="21"/>
        <v>928</v>
      </c>
      <c r="C928" s="56"/>
      <c r="D928" s="3"/>
      <c r="E928" s="3"/>
      <c r="F928" s="3"/>
      <c r="G928" s="57"/>
      <c r="H928" s="2">
        <v>0</v>
      </c>
      <c r="J928" s="4"/>
      <c r="K928" s="4"/>
      <c r="L928" s="4"/>
      <c r="M928" s="4"/>
      <c r="N928" s="4"/>
      <c r="O928" s="4"/>
      <c r="P928" s="4"/>
    </row>
    <row r="929" spans="1:16" ht="11.65" customHeight="1" x14ac:dyDescent="0.2">
      <c r="A929" s="5">
        <f t="shared" ca="1" si="21"/>
        <v>929</v>
      </c>
      <c r="C929" s="56"/>
      <c r="D929" s="3"/>
      <c r="E929" s="3"/>
      <c r="F929" s="3"/>
      <c r="G929" s="57" t="s">
        <v>146</v>
      </c>
      <c r="H929" s="12">
        <f>SUBTOTAL(9,H927:H928)</f>
        <v>0</v>
      </c>
      <c r="J929" s="4"/>
      <c r="K929" s="4"/>
      <c r="L929" s="4"/>
      <c r="M929" s="4"/>
      <c r="N929" s="4"/>
      <c r="O929" s="4"/>
      <c r="P929" s="4"/>
    </row>
    <row r="930" spans="1:16" ht="11.65" customHeight="1" x14ac:dyDescent="0.2">
      <c r="A930" s="5">
        <f t="shared" ca="1" si="21"/>
        <v>930</v>
      </c>
      <c r="C930" s="56"/>
      <c r="D930" s="3"/>
      <c r="E930" s="3"/>
      <c r="F930" s="3"/>
      <c r="G930" s="57"/>
      <c r="H930" s="2"/>
      <c r="J930" s="4"/>
      <c r="K930" s="4"/>
      <c r="L930" s="4"/>
      <c r="M930" s="4"/>
      <c r="N930" s="4"/>
      <c r="O930" s="4"/>
      <c r="P930" s="4"/>
    </row>
    <row r="931" spans="1:16" ht="11.65" customHeight="1" x14ac:dyDescent="0.2">
      <c r="A931" s="5">
        <f t="shared" ca="1" si="21"/>
        <v>931</v>
      </c>
      <c r="C931" s="56">
        <v>25318</v>
      </c>
      <c r="D931" s="3" t="s">
        <v>149</v>
      </c>
      <c r="E931" s="3"/>
      <c r="F931" s="3"/>
      <c r="G931" s="57"/>
      <c r="H931" s="2"/>
      <c r="J931" s="4"/>
      <c r="K931" s="4"/>
      <c r="L931" s="4"/>
      <c r="M931" s="4"/>
      <c r="N931" s="4"/>
      <c r="O931" s="4"/>
      <c r="P931" s="4"/>
    </row>
    <row r="932" spans="1:16" ht="11.65" customHeight="1" x14ac:dyDescent="0.2">
      <c r="A932" s="5">
        <f t="shared" ca="1" si="21"/>
        <v>932</v>
      </c>
      <c r="C932" s="56"/>
      <c r="D932" s="3"/>
      <c r="E932" s="3"/>
      <c r="F932" s="3" t="s">
        <v>260</v>
      </c>
      <c r="G932" s="57"/>
      <c r="H932" s="10">
        <v>0</v>
      </c>
      <c r="J932" s="4"/>
      <c r="K932" s="4"/>
      <c r="L932" s="4"/>
      <c r="M932" s="4"/>
      <c r="N932" s="4"/>
      <c r="O932" s="4"/>
      <c r="P932" s="4"/>
    </row>
    <row r="933" spans="1:16" ht="11.65" customHeight="1" x14ac:dyDescent="0.2">
      <c r="A933" s="5">
        <f t="shared" ca="1" si="21"/>
        <v>933</v>
      </c>
      <c r="C933" s="56"/>
      <c r="D933" s="3"/>
      <c r="E933" s="3"/>
      <c r="F933" s="3" t="s">
        <v>249</v>
      </c>
      <c r="G933" s="57"/>
      <c r="H933" s="10">
        <v>0</v>
      </c>
      <c r="J933" s="4"/>
      <c r="K933" s="4"/>
      <c r="L933" s="4"/>
      <c r="M933" s="4"/>
      <c r="N933" s="4"/>
      <c r="O933" s="4"/>
      <c r="P933" s="4"/>
    </row>
    <row r="934" spans="1:16" ht="11.65" customHeight="1" x14ac:dyDescent="0.2">
      <c r="A934" s="5">
        <f t="shared" ca="1" si="21"/>
        <v>934</v>
      </c>
      <c r="C934" s="56"/>
      <c r="D934" s="3"/>
      <c r="E934" s="3"/>
      <c r="F934" s="3" t="s">
        <v>251</v>
      </c>
      <c r="G934" s="57"/>
      <c r="H934" s="10">
        <v>0</v>
      </c>
      <c r="J934" s="4"/>
      <c r="K934" s="4"/>
      <c r="L934" s="4"/>
      <c r="M934" s="4"/>
      <c r="N934" s="4"/>
      <c r="O934" s="4"/>
      <c r="P934" s="4"/>
    </row>
    <row r="935" spans="1:16" ht="11.65" customHeight="1" x14ac:dyDescent="0.2">
      <c r="A935" s="5">
        <f t="shared" ca="1" si="21"/>
        <v>935</v>
      </c>
      <c r="C935" s="56"/>
      <c r="D935" s="3"/>
      <c r="E935" s="3"/>
      <c r="F935" s="3"/>
      <c r="G935" s="57" t="s">
        <v>146</v>
      </c>
      <c r="H935" s="12">
        <f>SUBTOTAL(9,H932:H934)</f>
        <v>0</v>
      </c>
      <c r="J935" s="4"/>
      <c r="K935" s="4"/>
      <c r="L935" s="4"/>
      <c r="M935" s="4"/>
      <c r="N935" s="4"/>
      <c r="O935" s="4"/>
      <c r="P935" s="4"/>
    </row>
    <row r="936" spans="1:16" ht="11.65" customHeight="1" x14ac:dyDescent="0.2">
      <c r="A936" s="5">
        <f t="shared" ca="1" si="21"/>
        <v>936</v>
      </c>
      <c r="C936" s="56"/>
      <c r="D936" s="3"/>
      <c r="E936" s="3"/>
      <c r="F936" s="3"/>
      <c r="G936" s="57"/>
      <c r="H936" s="2"/>
      <c r="J936" s="4"/>
      <c r="K936" s="4"/>
      <c r="L936" s="4"/>
      <c r="M936" s="4"/>
      <c r="N936" s="4"/>
      <c r="O936" s="4"/>
      <c r="P936" s="4"/>
    </row>
    <row r="937" spans="1:16" ht="11.65" customHeight="1" thickBot="1" x14ac:dyDescent="0.25">
      <c r="A937" s="5">
        <f t="shared" ca="1" si="21"/>
        <v>937</v>
      </c>
      <c r="C937" s="56" t="s">
        <v>295</v>
      </c>
      <c r="D937" s="3"/>
      <c r="E937" s="3"/>
      <c r="F937" s="3"/>
      <c r="G937" s="57" t="s">
        <v>146</v>
      </c>
      <c r="H937" s="13">
        <f>SUBTOTAL(9,H906:H935)</f>
        <v>12881851.115517532</v>
      </c>
      <c r="J937" s="4"/>
      <c r="K937" s="4"/>
      <c r="L937" s="4"/>
      <c r="M937" s="4"/>
      <c r="N937" s="4"/>
      <c r="O937" s="4"/>
      <c r="P937" s="4"/>
    </row>
    <row r="938" spans="1:16" ht="11.65" customHeight="1" thickTop="1" x14ac:dyDescent="0.2">
      <c r="A938" s="5">
        <f t="shared" ca="1" si="21"/>
        <v>938</v>
      </c>
      <c r="C938" s="56"/>
      <c r="D938" s="3"/>
      <c r="E938" s="3"/>
      <c r="F938" s="3"/>
      <c r="G938" s="57"/>
      <c r="H938" s="2"/>
      <c r="J938" s="4"/>
      <c r="K938" s="4"/>
      <c r="L938" s="4"/>
      <c r="M938" s="4"/>
      <c r="N938" s="4"/>
      <c r="O938" s="4"/>
      <c r="P938" s="4"/>
    </row>
    <row r="939" spans="1:16" ht="11.65" customHeight="1" x14ac:dyDescent="0.2">
      <c r="A939" s="5">
        <f t="shared" ca="1" si="21"/>
        <v>939</v>
      </c>
      <c r="C939" s="56">
        <v>165</v>
      </c>
      <c r="D939" s="3" t="s">
        <v>7</v>
      </c>
      <c r="E939" s="3"/>
      <c r="F939" s="3"/>
      <c r="G939" s="57"/>
      <c r="H939" s="2"/>
      <c r="J939" s="4"/>
      <c r="K939" s="4"/>
      <c r="L939" s="4"/>
      <c r="M939" s="4"/>
      <c r="N939" s="4"/>
      <c r="O939" s="4"/>
      <c r="P939" s="4"/>
    </row>
    <row r="940" spans="1:16" ht="11.65" customHeight="1" x14ac:dyDescent="0.2">
      <c r="A940" s="5">
        <f t="shared" ca="1" si="21"/>
        <v>940</v>
      </c>
      <c r="C940" s="56"/>
      <c r="D940" s="3"/>
      <c r="E940" s="3"/>
      <c r="F940" s="3" t="s">
        <v>193</v>
      </c>
      <c r="G940" s="57"/>
      <c r="H940" s="10">
        <v>0</v>
      </c>
      <c r="J940" s="4"/>
      <c r="K940" s="4"/>
      <c r="L940" s="4"/>
      <c r="M940" s="4"/>
      <c r="N940" s="4"/>
      <c r="O940" s="4"/>
      <c r="P940" s="4"/>
    </row>
    <row r="941" spans="1:16" ht="11.65" customHeight="1" x14ac:dyDescent="0.2">
      <c r="A941" s="5">
        <f t="shared" ca="1" si="21"/>
        <v>941</v>
      </c>
      <c r="C941" s="56"/>
      <c r="D941" s="3"/>
      <c r="E941" s="3"/>
      <c r="F941" s="3" t="s">
        <v>264</v>
      </c>
      <c r="G941" s="57"/>
      <c r="H941" s="10">
        <v>952701.78131884348</v>
      </c>
      <c r="J941" s="4"/>
      <c r="K941" s="4"/>
      <c r="L941" s="4"/>
      <c r="M941" s="4"/>
      <c r="N941" s="4"/>
      <c r="O941" s="4"/>
      <c r="P941" s="4"/>
    </row>
    <row r="942" spans="1:16" ht="11.65" customHeight="1" x14ac:dyDescent="0.2">
      <c r="A942" s="5">
        <f t="shared" ca="1" si="21"/>
        <v>942</v>
      </c>
      <c r="C942" s="56"/>
      <c r="D942" s="3"/>
      <c r="E942" s="3"/>
      <c r="F942" s="3" t="s">
        <v>24</v>
      </c>
      <c r="G942" s="57"/>
      <c r="H942" s="10">
        <v>213001.73003668917</v>
      </c>
      <c r="J942" s="4"/>
      <c r="K942" s="4"/>
      <c r="L942" s="4"/>
      <c r="M942" s="4"/>
      <c r="N942" s="4"/>
      <c r="O942" s="4"/>
      <c r="P942" s="4"/>
    </row>
    <row r="943" spans="1:16" ht="11.65" customHeight="1" x14ac:dyDescent="0.2">
      <c r="A943" s="5">
        <f t="shared" ca="1" si="21"/>
        <v>943</v>
      </c>
      <c r="C943" s="56"/>
      <c r="D943" s="3"/>
      <c r="E943" s="3"/>
      <c r="F943" s="3" t="s">
        <v>249</v>
      </c>
      <c r="G943" s="57"/>
      <c r="H943" s="10">
        <v>0</v>
      </c>
      <c r="J943" s="4"/>
      <c r="K943" s="4"/>
      <c r="L943" s="4"/>
      <c r="M943" s="4"/>
      <c r="N943" s="4"/>
      <c r="O943" s="4"/>
      <c r="P943" s="4"/>
    </row>
    <row r="944" spans="1:16" ht="11.65" customHeight="1" x14ac:dyDescent="0.2">
      <c r="A944" s="5">
        <f t="shared" ca="1" si="21"/>
        <v>944</v>
      </c>
      <c r="C944" s="56"/>
      <c r="D944" s="3"/>
      <c r="E944" s="3"/>
      <c r="F944" s="3" t="s">
        <v>251</v>
      </c>
      <c r="G944" s="57"/>
      <c r="H944" s="10">
        <v>0</v>
      </c>
      <c r="J944" s="4"/>
      <c r="K944" s="4"/>
      <c r="L944" s="4"/>
      <c r="M944" s="4"/>
      <c r="N944" s="4"/>
      <c r="O944" s="4"/>
      <c r="P944" s="4"/>
    </row>
    <row r="945" spans="1:16" ht="11.65" customHeight="1" x14ac:dyDescent="0.2">
      <c r="A945" s="5">
        <f t="shared" ca="1" si="21"/>
        <v>945</v>
      </c>
      <c r="C945" s="56"/>
      <c r="D945" s="3"/>
      <c r="E945" s="3"/>
      <c r="F945" s="3" t="s">
        <v>252</v>
      </c>
      <c r="G945" s="57"/>
      <c r="H945" s="10">
        <v>916.93524685343186</v>
      </c>
      <c r="J945" s="4"/>
      <c r="K945" s="4"/>
      <c r="L945" s="4"/>
      <c r="M945" s="4"/>
      <c r="N945" s="4"/>
      <c r="O945" s="4"/>
      <c r="P945" s="4"/>
    </row>
    <row r="946" spans="1:16" ht="11.65" customHeight="1" x14ac:dyDescent="0.2">
      <c r="A946" s="5">
        <f t="shared" ca="1" si="21"/>
        <v>946</v>
      </c>
      <c r="C946" s="56"/>
      <c r="D946" s="3"/>
      <c r="E946" s="3"/>
      <c r="F946" s="3" t="s">
        <v>30</v>
      </c>
      <c r="G946" s="57"/>
      <c r="H946" s="10">
        <v>0</v>
      </c>
      <c r="J946" s="4"/>
      <c r="K946" s="4"/>
      <c r="L946" s="4"/>
      <c r="M946" s="4"/>
      <c r="N946" s="4"/>
      <c r="O946" s="4"/>
      <c r="P946" s="4"/>
    </row>
    <row r="947" spans="1:16" ht="11.65" customHeight="1" x14ac:dyDescent="0.2">
      <c r="A947" s="5">
        <f t="shared" ca="1" si="21"/>
        <v>947</v>
      </c>
      <c r="C947" s="56"/>
      <c r="D947" s="3"/>
      <c r="E947" s="3"/>
      <c r="F947" s="3" t="s">
        <v>247</v>
      </c>
      <c r="G947" s="57"/>
      <c r="H947" s="10">
        <v>0</v>
      </c>
      <c r="J947" s="4"/>
      <c r="K947" s="4"/>
      <c r="L947" s="4"/>
      <c r="M947" s="4"/>
      <c r="N947" s="4"/>
      <c r="O947" s="4"/>
      <c r="P947" s="4"/>
    </row>
    <row r="948" spans="1:16" ht="11.65" customHeight="1" x14ac:dyDescent="0.2">
      <c r="A948" s="5">
        <f t="shared" ca="1" si="21"/>
        <v>948</v>
      </c>
      <c r="C948" s="56"/>
      <c r="D948" s="3"/>
      <c r="E948" s="3"/>
      <c r="F948" s="3" t="s">
        <v>248</v>
      </c>
      <c r="G948" s="57"/>
      <c r="H948" s="10">
        <v>2396144.8111966406</v>
      </c>
      <c r="J948" s="4"/>
      <c r="K948" s="4"/>
      <c r="L948" s="4"/>
      <c r="M948" s="4"/>
      <c r="N948" s="4"/>
      <c r="O948" s="4"/>
      <c r="P948" s="4"/>
    </row>
    <row r="949" spans="1:16" ht="11.65" customHeight="1" thickBot="1" x14ac:dyDescent="0.25">
      <c r="A949" s="5">
        <f t="shared" ca="1" si="21"/>
        <v>949</v>
      </c>
      <c r="C949" s="63" t="s">
        <v>152</v>
      </c>
      <c r="D949" s="3"/>
      <c r="E949" s="3"/>
      <c r="F949" s="3"/>
      <c r="G949" s="57" t="s">
        <v>138</v>
      </c>
      <c r="H949" s="21">
        <f>SUBTOTAL(9,H940:H948)</f>
        <v>3562765.2577990266</v>
      </c>
      <c r="J949" s="4"/>
      <c r="K949" s="4"/>
      <c r="L949" s="4"/>
      <c r="M949" s="4"/>
      <c r="N949" s="4"/>
      <c r="O949" s="4"/>
      <c r="P949" s="4"/>
    </row>
    <row r="950" spans="1:16" ht="11.65" customHeight="1" thickTop="1" x14ac:dyDescent="0.2">
      <c r="A950" s="5">
        <f t="shared" ca="1" si="21"/>
        <v>950</v>
      </c>
      <c r="C950" s="56"/>
      <c r="D950" s="3"/>
      <c r="E950" s="3"/>
      <c r="F950" s="3"/>
      <c r="G950" s="57"/>
      <c r="H950" s="2"/>
      <c r="J950" s="4"/>
      <c r="K950" s="4"/>
      <c r="L950" s="4"/>
      <c r="M950" s="4"/>
      <c r="N950" s="4"/>
      <c r="O950" s="4"/>
      <c r="P950" s="4"/>
    </row>
    <row r="951" spans="1:16" ht="11.65" customHeight="1" x14ac:dyDescent="0.2">
      <c r="A951" s="5">
        <f t="shared" ca="1" si="21"/>
        <v>951</v>
      </c>
      <c r="C951" s="56" t="s">
        <v>153</v>
      </c>
      <c r="D951" s="3" t="s">
        <v>154</v>
      </c>
      <c r="E951" s="3"/>
      <c r="F951" s="3"/>
      <c r="G951" s="57"/>
      <c r="H951" s="2"/>
      <c r="J951" s="4"/>
      <c r="K951" s="4"/>
      <c r="L951" s="4"/>
      <c r="M951" s="4"/>
      <c r="N951" s="4"/>
      <c r="O951" s="4"/>
      <c r="P951" s="4"/>
    </row>
    <row r="952" spans="1:16" ht="11.65" customHeight="1" x14ac:dyDescent="0.2">
      <c r="A952" s="5">
        <f t="shared" ca="1" si="21"/>
        <v>952</v>
      </c>
      <c r="C952" s="56"/>
      <c r="D952" s="3"/>
      <c r="E952" s="3"/>
      <c r="F952" s="3" t="s">
        <v>193</v>
      </c>
      <c r="G952" s="57"/>
      <c r="H952" s="10">
        <v>825292.31</v>
      </c>
      <c r="J952" s="4"/>
      <c r="K952" s="4"/>
      <c r="L952" s="4"/>
      <c r="M952" s="4"/>
      <c r="N952" s="4"/>
      <c r="O952" s="4"/>
      <c r="P952" s="4"/>
    </row>
    <row r="953" spans="1:16" ht="11.65" customHeight="1" x14ac:dyDescent="0.2">
      <c r="A953" s="5">
        <f t="shared" ca="1" si="21"/>
        <v>953</v>
      </c>
      <c r="C953" s="56"/>
      <c r="D953" s="3"/>
      <c r="E953" s="3"/>
      <c r="F953" s="3" t="s">
        <v>24</v>
      </c>
      <c r="G953" s="57"/>
      <c r="H953" s="10">
        <v>0</v>
      </c>
      <c r="J953" s="4"/>
      <c r="K953" s="4"/>
      <c r="L953" s="4"/>
      <c r="M953" s="4"/>
      <c r="N953" s="4"/>
      <c r="O953" s="4"/>
      <c r="P953" s="4"/>
    </row>
    <row r="954" spans="1:16" ht="11.65" customHeight="1" x14ac:dyDescent="0.2">
      <c r="A954" s="5">
        <f t="shared" ca="1" si="21"/>
        <v>954</v>
      </c>
      <c r="C954" s="56"/>
      <c r="D954" s="3"/>
      <c r="E954" s="3"/>
      <c r="F954" s="3" t="s">
        <v>251</v>
      </c>
      <c r="G954" s="57"/>
      <c r="H954" s="10">
        <v>0</v>
      </c>
      <c r="J954" s="4"/>
      <c r="K954" s="4"/>
      <c r="L954" s="4"/>
      <c r="M954" s="4"/>
      <c r="N954" s="4"/>
      <c r="O954" s="4"/>
      <c r="P954" s="4"/>
    </row>
    <row r="955" spans="1:16" ht="11.65" customHeight="1" x14ac:dyDescent="0.2">
      <c r="A955" s="5">
        <f t="shared" ca="1" si="21"/>
        <v>955</v>
      </c>
      <c r="C955" s="56"/>
      <c r="D955" s="3"/>
      <c r="E955" s="3"/>
      <c r="F955" s="3" t="s">
        <v>251</v>
      </c>
      <c r="G955" s="57"/>
      <c r="H955" s="10">
        <v>0</v>
      </c>
      <c r="J955" s="4"/>
      <c r="K955" s="4"/>
      <c r="L955" s="4"/>
      <c r="M955" s="4"/>
      <c r="N955" s="4"/>
      <c r="O955" s="4"/>
      <c r="P955" s="4"/>
    </row>
    <row r="956" spans="1:16" ht="11.65" customHeight="1" x14ac:dyDescent="0.2">
      <c r="A956" s="5">
        <f t="shared" ca="1" si="21"/>
        <v>956</v>
      </c>
      <c r="C956" s="56"/>
      <c r="D956" s="3"/>
      <c r="E956" s="3"/>
      <c r="F956" s="3" t="s">
        <v>249</v>
      </c>
      <c r="G956" s="57"/>
      <c r="H956" s="10">
        <v>0</v>
      </c>
      <c r="J956" s="4"/>
      <c r="K956" s="4"/>
      <c r="L956" s="4"/>
      <c r="M956" s="4"/>
      <c r="N956" s="4"/>
      <c r="O956" s="4"/>
      <c r="P956" s="4"/>
    </row>
    <row r="957" spans="1:16" ht="11.65" customHeight="1" x14ac:dyDescent="0.2">
      <c r="A957" s="5">
        <f t="shared" ca="1" si="21"/>
        <v>957</v>
      </c>
      <c r="C957" s="56"/>
      <c r="D957" s="3"/>
      <c r="E957" s="3"/>
      <c r="F957" s="3" t="s">
        <v>253</v>
      </c>
      <c r="G957" s="57"/>
      <c r="H957" s="10">
        <v>0</v>
      </c>
      <c r="J957" s="4"/>
      <c r="K957" s="4"/>
      <c r="L957" s="4"/>
      <c r="M957" s="4"/>
      <c r="N957" s="4"/>
      <c r="O957" s="4"/>
      <c r="P957" s="4"/>
    </row>
    <row r="958" spans="1:16" ht="11.65" customHeight="1" x14ac:dyDescent="0.2">
      <c r="A958" s="5">
        <f t="shared" ref="A958:A1021" ca="1" si="22">OFFSET(A958,-1,)+1</f>
        <v>958</v>
      </c>
      <c r="C958" s="56"/>
      <c r="D958" s="3"/>
      <c r="E958" s="3"/>
      <c r="F958" s="3" t="s">
        <v>247</v>
      </c>
      <c r="G958" s="57"/>
      <c r="H958" s="10">
        <v>0</v>
      </c>
      <c r="J958" s="4"/>
      <c r="K958" s="4"/>
      <c r="L958" s="4"/>
      <c r="M958" s="4"/>
      <c r="N958" s="4"/>
      <c r="O958" s="4"/>
      <c r="P958" s="4"/>
    </row>
    <row r="959" spans="1:16" ht="11.65" customHeight="1" x14ac:dyDescent="0.2">
      <c r="A959" s="5">
        <f t="shared" ca="1" si="22"/>
        <v>959</v>
      </c>
      <c r="C959" s="56"/>
      <c r="D959" s="3"/>
      <c r="E959" s="3"/>
      <c r="F959" s="3" t="s">
        <v>252</v>
      </c>
      <c r="G959" s="57"/>
      <c r="H959" s="10">
        <v>0</v>
      </c>
      <c r="J959" s="4"/>
      <c r="K959" s="4"/>
      <c r="L959" s="4"/>
      <c r="M959" s="4"/>
      <c r="N959" s="4"/>
      <c r="O959" s="4"/>
      <c r="P959" s="4"/>
    </row>
    <row r="960" spans="1:16" ht="11.65" customHeight="1" x14ac:dyDescent="0.2">
      <c r="A960" s="5">
        <f t="shared" ca="1" si="22"/>
        <v>960</v>
      </c>
      <c r="C960" s="56"/>
      <c r="D960" s="3"/>
      <c r="E960" s="3"/>
      <c r="F960" s="3" t="s">
        <v>30</v>
      </c>
      <c r="G960" s="57"/>
      <c r="H960" s="10">
        <v>0</v>
      </c>
      <c r="J960" s="4"/>
      <c r="K960" s="4"/>
      <c r="L960" s="4"/>
      <c r="M960" s="4"/>
      <c r="N960" s="4"/>
      <c r="O960" s="4"/>
      <c r="P960" s="4"/>
    </row>
    <row r="961" spans="1:16" ht="11.65" customHeight="1" x14ac:dyDescent="0.2">
      <c r="A961" s="5">
        <f t="shared" ca="1" si="22"/>
        <v>961</v>
      </c>
      <c r="C961" s="56"/>
      <c r="D961" s="3"/>
      <c r="E961" s="3"/>
      <c r="F961" s="3" t="s">
        <v>248</v>
      </c>
      <c r="G961" s="57"/>
      <c r="H961" s="10">
        <v>0</v>
      </c>
      <c r="J961" s="4"/>
      <c r="K961" s="4"/>
      <c r="L961" s="4"/>
      <c r="M961" s="4"/>
      <c r="N961" s="4"/>
      <c r="O961" s="4"/>
      <c r="P961" s="4"/>
    </row>
    <row r="962" spans="1:16" ht="11.65" customHeight="1" thickBot="1" x14ac:dyDescent="0.25">
      <c r="A962" s="5">
        <f t="shared" ca="1" si="22"/>
        <v>962</v>
      </c>
      <c r="C962" s="56"/>
      <c r="D962" s="3"/>
      <c r="E962" s="3"/>
      <c r="F962" s="3"/>
      <c r="G962" s="57" t="s">
        <v>141</v>
      </c>
      <c r="H962" s="21">
        <f>SUBTOTAL(9,H952:H961)</f>
        <v>825292.31</v>
      </c>
      <c r="J962" s="4"/>
      <c r="K962" s="4"/>
      <c r="L962" s="4"/>
      <c r="M962" s="4"/>
      <c r="N962" s="4"/>
      <c r="O962" s="4"/>
      <c r="P962" s="4"/>
    </row>
    <row r="963" spans="1:16" ht="11.65" customHeight="1" thickTop="1" x14ac:dyDescent="0.2">
      <c r="A963" s="5">
        <f t="shared" ca="1" si="22"/>
        <v>963</v>
      </c>
      <c r="C963" s="56"/>
      <c r="D963" s="3"/>
      <c r="E963" s="3"/>
      <c r="F963" s="3"/>
      <c r="G963" s="57"/>
      <c r="H963" s="2"/>
      <c r="J963" s="4"/>
      <c r="K963" s="4"/>
      <c r="L963" s="4"/>
      <c r="M963" s="4"/>
      <c r="N963" s="4"/>
      <c r="O963" s="4"/>
      <c r="P963" s="4"/>
    </row>
    <row r="964" spans="1:16" ht="11.65" customHeight="1" x14ac:dyDescent="0.2">
      <c r="A964" s="5">
        <f t="shared" ca="1" si="22"/>
        <v>964</v>
      </c>
      <c r="C964" s="56" t="s">
        <v>156</v>
      </c>
      <c r="D964" s="3" t="s">
        <v>5</v>
      </c>
      <c r="E964" s="3"/>
      <c r="F964" s="3"/>
      <c r="G964" s="57"/>
      <c r="H964" s="2"/>
      <c r="J964" s="4"/>
      <c r="K964" s="4"/>
      <c r="L964" s="4"/>
      <c r="M964" s="4"/>
      <c r="N964" s="4"/>
      <c r="O964" s="4"/>
      <c r="P964" s="4"/>
    </row>
    <row r="965" spans="1:16" ht="11.65" customHeight="1" x14ac:dyDescent="0.2">
      <c r="A965" s="5">
        <f t="shared" ca="1" si="22"/>
        <v>965</v>
      </c>
      <c r="C965" s="56"/>
      <c r="D965" s="3"/>
      <c r="E965" s="3"/>
      <c r="F965" s="3" t="s">
        <v>193</v>
      </c>
      <c r="G965" s="57"/>
      <c r="H965" s="10">
        <v>0</v>
      </c>
      <c r="J965" s="4"/>
      <c r="K965" s="4"/>
      <c r="L965" s="4"/>
      <c r="M965" s="4"/>
      <c r="N965" s="4"/>
      <c r="O965" s="4"/>
      <c r="P965" s="4"/>
    </row>
    <row r="966" spans="1:16" ht="11.65" customHeight="1" x14ac:dyDescent="0.2">
      <c r="A966" s="5">
        <f t="shared" ca="1" si="22"/>
        <v>966</v>
      </c>
      <c r="C966" s="56"/>
      <c r="D966" s="3"/>
      <c r="E966" s="3"/>
      <c r="F966" s="3" t="s">
        <v>252</v>
      </c>
      <c r="G966" s="57"/>
      <c r="H966" s="10">
        <v>0</v>
      </c>
      <c r="J966" s="4"/>
      <c r="K966" s="4"/>
      <c r="L966" s="4"/>
      <c r="M966" s="4"/>
      <c r="N966" s="4"/>
      <c r="O966" s="4"/>
      <c r="P966" s="4"/>
    </row>
    <row r="967" spans="1:16" ht="11.65" customHeight="1" x14ac:dyDescent="0.2">
      <c r="A967" s="5">
        <f t="shared" ca="1" si="22"/>
        <v>967</v>
      </c>
      <c r="C967" s="56"/>
      <c r="D967" s="3"/>
      <c r="E967" s="3"/>
      <c r="F967" s="3" t="s">
        <v>30</v>
      </c>
      <c r="G967" s="57"/>
      <c r="H967" s="10">
        <v>0</v>
      </c>
      <c r="J967" s="4"/>
      <c r="K967" s="4"/>
      <c r="L967" s="4"/>
      <c r="M967" s="4"/>
      <c r="N967" s="4"/>
      <c r="O967" s="4"/>
      <c r="P967" s="4"/>
    </row>
    <row r="968" spans="1:16" ht="11.65" customHeight="1" x14ac:dyDescent="0.2">
      <c r="A968" s="5">
        <f t="shared" ca="1" si="22"/>
        <v>968</v>
      </c>
      <c r="C968" s="56"/>
      <c r="D968" s="3"/>
      <c r="E968" s="3"/>
      <c r="F968" s="3" t="s">
        <v>24</v>
      </c>
      <c r="G968" s="57"/>
      <c r="H968" s="10">
        <v>2934135.7729949863</v>
      </c>
      <c r="J968" s="4"/>
      <c r="K968" s="4"/>
      <c r="L968" s="4"/>
      <c r="M968" s="4"/>
      <c r="N968" s="4"/>
      <c r="O968" s="4"/>
      <c r="P968" s="4"/>
    </row>
    <row r="969" spans="1:16" ht="11.65" customHeight="1" x14ac:dyDescent="0.2">
      <c r="A969" s="5">
        <f t="shared" ca="1" si="22"/>
        <v>969</v>
      </c>
      <c r="C969" s="56"/>
      <c r="D969" s="3"/>
      <c r="E969" s="3"/>
      <c r="F969" s="3" t="s">
        <v>248</v>
      </c>
      <c r="G969" s="57"/>
      <c r="H969" s="10">
        <v>2735.8455694784916</v>
      </c>
      <c r="J969" s="4"/>
      <c r="K969" s="4"/>
      <c r="L969" s="4"/>
      <c r="M969" s="4"/>
      <c r="N969" s="4"/>
      <c r="O969" s="4"/>
      <c r="P969" s="4"/>
    </row>
    <row r="970" spans="1:16" ht="11.65" customHeight="1" x14ac:dyDescent="0.2">
      <c r="A970" s="5">
        <f t="shared" ca="1" si="22"/>
        <v>970</v>
      </c>
      <c r="C970" s="56"/>
      <c r="D970" s="3"/>
      <c r="E970" s="3"/>
      <c r="F970" s="3" t="s">
        <v>247</v>
      </c>
      <c r="G970" s="57"/>
      <c r="H970" s="10">
        <v>0</v>
      </c>
      <c r="J970" s="4"/>
      <c r="K970" s="4"/>
      <c r="L970" s="4"/>
      <c r="M970" s="4"/>
      <c r="N970" s="4"/>
      <c r="O970" s="4"/>
      <c r="P970" s="4"/>
    </row>
    <row r="971" spans="1:16" ht="11.65" customHeight="1" x14ac:dyDescent="0.2">
      <c r="A971" s="5">
        <f t="shared" ca="1" si="22"/>
        <v>971</v>
      </c>
      <c r="C971" s="56"/>
      <c r="D971" s="3"/>
      <c r="E971" s="3"/>
      <c r="F971" s="3" t="s">
        <v>249</v>
      </c>
      <c r="G971" s="57"/>
      <c r="H971" s="10">
        <v>6802444.1123549398</v>
      </c>
      <c r="J971" s="4"/>
      <c r="K971" s="4"/>
      <c r="L971" s="4"/>
      <c r="M971" s="4"/>
      <c r="N971" s="4"/>
      <c r="O971" s="4"/>
      <c r="P971" s="4"/>
    </row>
    <row r="972" spans="1:16" ht="11.65" customHeight="1" x14ac:dyDescent="0.2">
      <c r="A972" s="5">
        <f t="shared" ca="1" si="22"/>
        <v>972</v>
      </c>
      <c r="C972" s="56"/>
      <c r="D972" s="3"/>
      <c r="E972" s="3"/>
      <c r="F972" s="3" t="s">
        <v>251</v>
      </c>
      <c r="G972" s="57"/>
      <c r="H972" s="10">
        <v>0</v>
      </c>
      <c r="J972" s="4"/>
      <c r="K972" s="4"/>
      <c r="L972" s="4"/>
      <c r="M972" s="4"/>
      <c r="N972" s="4"/>
      <c r="O972" s="4"/>
      <c r="P972" s="4"/>
    </row>
    <row r="973" spans="1:16" ht="11.65" customHeight="1" x14ac:dyDescent="0.2">
      <c r="A973" s="5">
        <f t="shared" ca="1" si="22"/>
        <v>973</v>
      </c>
      <c r="C973" s="56"/>
      <c r="D973" s="3"/>
      <c r="E973" s="3"/>
      <c r="F973" s="3" t="s">
        <v>252</v>
      </c>
      <c r="G973" s="57"/>
      <c r="H973" s="10">
        <v>0</v>
      </c>
      <c r="J973" s="4"/>
      <c r="K973" s="4"/>
      <c r="L973" s="4"/>
      <c r="M973" s="4"/>
      <c r="N973" s="4"/>
      <c r="O973" s="4"/>
      <c r="P973" s="4"/>
    </row>
    <row r="974" spans="1:16" ht="11.65" customHeight="1" x14ac:dyDescent="0.2">
      <c r="A974" s="5">
        <f t="shared" ca="1" si="22"/>
        <v>974</v>
      </c>
      <c r="C974" s="56"/>
      <c r="D974" s="3"/>
      <c r="E974" s="3"/>
      <c r="F974" s="3" t="s">
        <v>30</v>
      </c>
      <c r="G974" s="57"/>
      <c r="H974" s="10">
        <v>0</v>
      </c>
      <c r="J974" s="4"/>
      <c r="K974" s="4"/>
      <c r="L974" s="4"/>
      <c r="M974" s="4"/>
      <c r="N974" s="4"/>
      <c r="O974" s="4"/>
      <c r="P974" s="4"/>
    </row>
    <row r="975" spans="1:16" ht="11.65" customHeight="1" x14ac:dyDescent="0.2">
      <c r="A975" s="5">
        <f t="shared" ca="1" si="22"/>
        <v>975</v>
      </c>
      <c r="C975" s="56"/>
      <c r="D975" s="3"/>
      <c r="E975" s="3"/>
      <c r="F975" s="3" t="s">
        <v>256</v>
      </c>
      <c r="G975" s="57"/>
      <c r="H975" s="10">
        <v>192.32655972833547</v>
      </c>
      <c r="J975" s="4"/>
      <c r="K975" s="4"/>
      <c r="L975" s="4"/>
      <c r="M975" s="4"/>
      <c r="N975" s="4"/>
      <c r="O975" s="4"/>
      <c r="P975" s="4"/>
    </row>
    <row r="976" spans="1:16" ht="11.65" customHeight="1" x14ac:dyDescent="0.2">
      <c r="A976" s="5">
        <f t="shared" ca="1" si="22"/>
        <v>976</v>
      </c>
      <c r="C976" s="56"/>
      <c r="D976" s="3"/>
      <c r="E976" s="3"/>
      <c r="F976" s="3" t="s">
        <v>265</v>
      </c>
      <c r="G976" s="57"/>
      <c r="H976" s="10">
        <v>0</v>
      </c>
      <c r="J976" s="4"/>
      <c r="K976" s="4"/>
      <c r="L976" s="4"/>
      <c r="M976" s="4"/>
      <c r="N976" s="4"/>
      <c r="O976" s="4"/>
      <c r="P976" s="4"/>
    </row>
    <row r="977" spans="1:16" ht="11.65" customHeight="1" thickBot="1" x14ac:dyDescent="0.25">
      <c r="A977" s="5">
        <f t="shared" ca="1" si="22"/>
        <v>977</v>
      </c>
      <c r="C977" s="63" t="s">
        <v>157</v>
      </c>
      <c r="D977" s="3"/>
      <c r="E977" s="3"/>
      <c r="F977" s="3"/>
      <c r="G977" s="57" t="s">
        <v>155</v>
      </c>
      <c r="H977" s="21">
        <f>SUBTOTAL(9,H967:H976)</f>
        <v>9739508.057479132</v>
      </c>
      <c r="J977" s="4"/>
      <c r="K977" s="4"/>
      <c r="L977" s="4"/>
      <c r="M977" s="4"/>
      <c r="N977" s="4"/>
      <c r="O977" s="4"/>
      <c r="P977" s="4"/>
    </row>
    <row r="978" spans="1:16" ht="11.65" customHeight="1" thickTop="1" x14ac:dyDescent="0.2">
      <c r="A978" s="5">
        <f t="shared" ca="1" si="22"/>
        <v>978</v>
      </c>
      <c r="C978" s="56"/>
      <c r="D978" s="3"/>
      <c r="E978" s="3"/>
      <c r="F978" s="3"/>
      <c r="G978" s="57"/>
      <c r="H978" s="2"/>
      <c r="J978" s="4"/>
      <c r="K978" s="4"/>
      <c r="L978" s="4"/>
      <c r="M978" s="4"/>
      <c r="N978" s="4"/>
      <c r="O978" s="4"/>
      <c r="P978" s="4"/>
    </row>
    <row r="979" spans="1:16" ht="11.65" customHeight="1" x14ac:dyDescent="0.2">
      <c r="A979" s="5">
        <f t="shared" ca="1" si="22"/>
        <v>979</v>
      </c>
      <c r="C979" s="56" t="s">
        <v>10</v>
      </c>
      <c r="D979" s="3"/>
      <c r="E979" s="3"/>
      <c r="F979" s="3"/>
      <c r="G979" s="57"/>
      <c r="H979" s="2"/>
      <c r="J979" s="4"/>
      <c r="K979" s="4"/>
      <c r="L979" s="4"/>
      <c r="M979" s="4"/>
      <c r="N979" s="4"/>
      <c r="O979" s="4"/>
      <c r="P979" s="4"/>
    </row>
    <row r="980" spans="1:16" ht="11.65" customHeight="1" x14ac:dyDescent="0.2">
      <c r="A980" s="5">
        <f t="shared" ca="1" si="22"/>
        <v>980</v>
      </c>
      <c r="C980" s="56" t="s">
        <v>158</v>
      </c>
      <c r="D980" s="3" t="s">
        <v>159</v>
      </c>
      <c r="E980" s="3"/>
      <c r="F980" s="3"/>
      <c r="G980" s="57"/>
      <c r="H980" s="2"/>
      <c r="I980" s="4"/>
      <c r="J980" s="4"/>
      <c r="K980" s="4"/>
      <c r="L980" s="4"/>
      <c r="M980" s="4"/>
      <c r="N980" s="4"/>
      <c r="O980" s="4"/>
      <c r="P980" s="4"/>
    </row>
    <row r="981" spans="1:16" ht="11.65" customHeight="1" x14ac:dyDescent="0.2">
      <c r="A981" s="5">
        <f t="shared" ca="1" si="22"/>
        <v>981</v>
      </c>
      <c r="C981" s="56"/>
      <c r="D981" s="3"/>
      <c r="E981" s="3"/>
      <c r="F981" s="3" t="s">
        <v>193</v>
      </c>
      <c r="G981" s="57"/>
      <c r="H981" s="10">
        <v>0</v>
      </c>
      <c r="I981" s="4"/>
      <c r="J981" s="4"/>
      <c r="K981" s="4"/>
      <c r="L981" s="4"/>
      <c r="M981" s="4"/>
      <c r="N981" s="4"/>
      <c r="O981" s="4"/>
      <c r="P981" s="4"/>
    </row>
    <row r="982" spans="1:16" ht="11.65" customHeight="1" x14ac:dyDescent="0.2">
      <c r="A982" s="5">
        <f t="shared" ca="1" si="22"/>
        <v>982</v>
      </c>
      <c r="C982" s="56"/>
      <c r="D982" s="3"/>
      <c r="E982" s="3"/>
      <c r="F982" s="3" t="s">
        <v>248</v>
      </c>
      <c r="G982" s="57"/>
      <c r="H982" s="10">
        <v>0</v>
      </c>
      <c r="I982" s="4"/>
      <c r="J982" s="4"/>
      <c r="K982" s="4"/>
      <c r="L982" s="4"/>
      <c r="M982" s="4"/>
      <c r="N982" s="4"/>
      <c r="O982" s="4"/>
      <c r="P982" s="4"/>
    </row>
    <row r="983" spans="1:16" ht="11.65" customHeight="1" x14ac:dyDescent="0.2">
      <c r="A983" s="5">
        <f t="shared" ca="1" si="22"/>
        <v>983</v>
      </c>
      <c r="C983" s="56"/>
      <c r="D983" s="3"/>
      <c r="E983" s="3"/>
      <c r="F983" s="3" t="s">
        <v>247</v>
      </c>
      <c r="G983" s="57"/>
      <c r="H983" s="10">
        <v>0</v>
      </c>
      <c r="J983" s="4"/>
      <c r="K983" s="4"/>
      <c r="L983" s="4"/>
      <c r="M983" s="4"/>
      <c r="N983" s="4"/>
      <c r="O983" s="4"/>
      <c r="P983" s="4"/>
    </row>
    <row r="984" spans="1:16" ht="11.65" customHeight="1" x14ac:dyDescent="0.2">
      <c r="A984" s="5">
        <f t="shared" ca="1" si="22"/>
        <v>984</v>
      </c>
      <c r="C984" s="56"/>
      <c r="D984" s="3"/>
      <c r="E984" s="3"/>
      <c r="F984" s="3"/>
      <c r="G984" s="57" t="s">
        <v>160</v>
      </c>
      <c r="H984" s="12">
        <f>SUBTOTAL(9,H981:H983)</f>
        <v>0</v>
      </c>
      <c r="J984" s="4"/>
      <c r="K984" s="4"/>
      <c r="L984" s="4"/>
      <c r="M984" s="4"/>
      <c r="N984" s="4"/>
      <c r="O984" s="4"/>
      <c r="P984" s="4"/>
    </row>
    <row r="985" spans="1:16" ht="11.65" customHeight="1" x14ac:dyDescent="0.2">
      <c r="A985" s="5">
        <f t="shared" ca="1" si="22"/>
        <v>985</v>
      </c>
      <c r="C985" s="56"/>
      <c r="D985" s="3"/>
      <c r="E985" s="3"/>
      <c r="F985" s="3"/>
      <c r="G985" s="57"/>
      <c r="H985" s="2"/>
      <c r="J985" s="4"/>
      <c r="K985" s="4"/>
      <c r="L985" s="4"/>
      <c r="M985" s="4"/>
      <c r="N985" s="4"/>
      <c r="O985" s="4"/>
      <c r="P985" s="4"/>
    </row>
    <row r="986" spans="1:16" ht="11.65" customHeight="1" x14ac:dyDescent="0.2">
      <c r="A986" s="5">
        <f t="shared" ca="1" si="22"/>
        <v>986</v>
      </c>
      <c r="C986" s="56" t="s">
        <v>161</v>
      </c>
      <c r="D986" s="66" t="s">
        <v>162</v>
      </c>
      <c r="E986" s="67"/>
      <c r="F986" s="3"/>
      <c r="G986" s="57"/>
      <c r="H986" s="2"/>
      <c r="J986" s="4"/>
      <c r="K986" s="4"/>
      <c r="L986" s="4"/>
      <c r="M986" s="4"/>
      <c r="N986" s="4"/>
      <c r="O986" s="4"/>
      <c r="P986" s="4"/>
    </row>
    <row r="987" spans="1:16" ht="11.65" customHeight="1" x14ac:dyDescent="0.2">
      <c r="A987" s="5">
        <f t="shared" ca="1" si="22"/>
        <v>987</v>
      </c>
      <c r="C987" s="56">
        <v>131</v>
      </c>
      <c r="D987" s="68" t="s">
        <v>163</v>
      </c>
      <c r="E987" s="67"/>
      <c r="F987" s="3" t="s">
        <v>266</v>
      </c>
      <c r="G987" s="57"/>
      <c r="H987" s="10">
        <v>0</v>
      </c>
      <c r="J987" s="4"/>
      <c r="K987" s="4"/>
      <c r="L987" s="4"/>
      <c r="M987" s="4"/>
      <c r="N987" s="4"/>
      <c r="O987" s="4"/>
      <c r="P987" s="4"/>
    </row>
    <row r="988" spans="1:16" ht="11.65" customHeight="1" x14ac:dyDescent="0.2">
      <c r="A988" s="5">
        <f t="shared" ca="1" si="22"/>
        <v>988</v>
      </c>
      <c r="C988" s="56">
        <v>135</v>
      </c>
      <c r="D988" s="68" t="s">
        <v>164</v>
      </c>
      <c r="E988" s="67"/>
      <c r="F988" s="3" t="s">
        <v>24</v>
      </c>
      <c r="G988" s="57"/>
      <c r="H988" s="10">
        <v>0</v>
      </c>
      <c r="J988" s="4"/>
      <c r="K988" s="4"/>
      <c r="L988" s="4"/>
      <c r="M988" s="4"/>
      <c r="N988" s="4"/>
      <c r="O988" s="4"/>
      <c r="P988" s="4"/>
    </row>
    <row r="989" spans="1:16" ht="11.65" customHeight="1" x14ac:dyDescent="0.2">
      <c r="A989" s="5">
        <f t="shared" ca="1" si="22"/>
        <v>989</v>
      </c>
      <c r="C989" s="56">
        <v>141</v>
      </c>
      <c r="D989" s="68" t="s">
        <v>165</v>
      </c>
      <c r="E989" s="67"/>
      <c r="F989" s="3" t="s">
        <v>248</v>
      </c>
      <c r="G989" s="57"/>
      <c r="H989" s="10">
        <v>0</v>
      </c>
      <c r="J989" s="4"/>
      <c r="K989" s="4"/>
      <c r="L989" s="4"/>
      <c r="M989" s="4"/>
      <c r="N989" s="4"/>
      <c r="O989" s="4"/>
      <c r="P989" s="4"/>
    </row>
    <row r="990" spans="1:16" ht="11.65" customHeight="1" x14ac:dyDescent="0.2">
      <c r="A990" s="5">
        <f t="shared" ca="1" si="22"/>
        <v>990</v>
      </c>
      <c r="C990" s="56">
        <v>143</v>
      </c>
      <c r="D990" s="68" t="s">
        <v>165</v>
      </c>
      <c r="E990" s="67"/>
      <c r="F990" s="3" t="s">
        <v>248</v>
      </c>
      <c r="G990" s="57"/>
      <c r="H990" s="10">
        <v>3446121.1403815397</v>
      </c>
      <c r="J990" s="4"/>
      <c r="K990" s="4"/>
      <c r="L990" s="4"/>
      <c r="M990" s="4"/>
      <c r="N990" s="4"/>
      <c r="O990" s="4"/>
      <c r="P990" s="4"/>
    </row>
    <row r="991" spans="1:16" ht="11.65" customHeight="1" x14ac:dyDescent="0.2">
      <c r="A991" s="5">
        <f t="shared" ca="1" si="22"/>
        <v>991</v>
      </c>
      <c r="C991" s="56">
        <v>232</v>
      </c>
      <c r="D991" s="68" t="s">
        <v>166</v>
      </c>
      <c r="E991" s="67"/>
      <c r="F991" s="3" t="s">
        <v>247</v>
      </c>
      <c r="G991" s="57"/>
      <c r="H991" s="10">
        <v>0</v>
      </c>
      <c r="J991" s="4"/>
      <c r="K991" s="4"/>
      <c r="L991" s="4"/>
      <c r="M991" s="4"/>
      <c r="N991" s="4"/>
      <c r="O991" s="4"/>
      <c r="P991" s="4"/>
    </row>
    <row r="992" spans="1:16" ht="11.65" customHeight="1" x14ac:dyDescent="0.2">
      <c r="A992" s="5">
        <f t="shared" ca="1" si="22"/>
        <v>992</v>
      </c>
      <c r="C992" s="56">
        <v>232</v>
      </c>
      <c r="D992" s="68" t="s">
        <v>166</v>
      </c>
      <c r="E992" s="67"/>
      <c r="F992" s="3" t="s">
        <v>248</v>
      </c>
      <c r="G992" s="57"/>
      <c r="H992" s="10">
        <v>-378578.73209487862</v>
      </c>
      <c r="J992" s="4"/>
      <c r="K992" s="4"/>
      <c r="L992" s="4"/>
      <c r="M992" s="4"/>
      <c r="N992" s="4"/>
      <c r="O992" s="4"/>
      <c r="P992" s="4"/>
    </row>
    <row r="993" spans="1:16" ht="11.65" customHeight="1" x14ac:dyDescent="0.2">
      <c r="A993" s="5">
        <f t="shared" ca="1" si="22"/>
        <v>993</v>
      </c>
      <c r="C993" s="56">
        <v>232</v>
      </c>
      <c r="D993" s="68" t="s">
        <v>166</v>
      </c>
      <c r="E993" s="67"/>
      <c r="F993" s="3" t="s">
        <v>30</v>
      </c>
      <c r="G993" s="57"/>
      <c r="H993" s="10">
        <v>0</v>
      </c>
      <c r="J993" s="48"/>
      <c r="K993" s="4"/>
      <c r="L993" s="4"/>
      <c r="M993" s="4"/>
      <c r="N993" s="4"/>
      <c r="O993" s="4"/>
      <c r="P993" s="4"/>
    </row>
    <row r="994" spans="1:16" ht="11.65" customHeight="1" x14ac:dyDescent="0.2">
      <c r="A994" s="5">
        <f t="shared" ca="1" si="22"/>
        <v>994</v>
      </c>
      <c r="C994" s="56">
        <v>232</v>
      </c>
      <c r="D994" s="68" t="s">
        <v>166</v>
      </c>
      <c r="E994" s="67"/>
      <c r="F994" s="3" t="s">
        <v>24</v>
      </c>
      <c r="G994" s="57"/>
      <c r="H994" s="10">
        <v>-88611.629746889303</v>
      </c>
      <c r="J994" s="48"/>
      <c r="K994" s="4"/>
      <c r="L994" s="4"/>
      <c r="M994" s="4"/>
      <c r="N994" s="4"/>
      <c r="O994" s="4"/>
      <c r="P994" s="4"/>
    </row>
    <row r="995" spans="1:16" ht="11.65" customHeight="1" x14ac:dyDescent="0.2">
      <c r="A995" s="5">
        <f t="shared" ca="1" si="22"/>
        <v>995</v>
      </c>
      <c r="C995" s="56">
        <v>232</v>
      </c>
      <c r="D995" s="68" t="s">
        <v>166</v>
      </c>
      <c r="E995" s="67"/>
      <c r="F995" s="3" t="s">
        <v>193</v>
      </c>
      <c r="G995" s="57"/>
      <c r="H995" s="10">
        <v>0</v>
      </c>
      <c r="J995" s="4"/>
      <c r="K995" s="4"/>
      <c r="L995" s="4"/>
      <c r="M995" s="4"/>
      <c r="N995" s="4"/>
      <c r="O995" s="4"/>
      <c r="P995" s="4"/>
    </row>
    <row r="996" spans="1:16" ht="11.65" customHeight="1" x14ac:dyDescent="0.2">
      <c r="A996" s="5">
        <f t="shared" ca="1" si="22"/>
        <v>996</v>
      </c>
      <c r="C996" s="56">
        <v>2533</v>
      </c>
      <c r="D996" s="67" t="s">
        <v>167</v>
      </c>
      <c r="E996" s="67"/>
      <c r="F996" s="3" t="s">
        <v>289</v>
      </c>
      <c r="G996" s="57"/>
      <c r="H996" s="10">
        <v>0</v>
      </c>
      <c r="J996" s="4"/>
      <c r="K996" s="4"/>
      <c r="L996" s="4"/>
      <c r="M996" s="4"/>
      <c r="N996" s="4"/>
      <c r="O996" s="4"/>
      <c r="P996" s="4"/>
    </row>
    <row r="997" spans="1:16" ht="11.65" customHeight="1" x14ac:dyDescent="0.2">
      <c r="A997" s="5">
        <f t="shared" ca="1" si="22"/>
        <v>997</v>
      </c>
      <c r="C997" s="56">
        <v>2533</v>
      </c>
      <c r="D997" s="67" t="s">
        <v>167</v>
      </c>
      <c r="E997" s="67"/>
      <c r="F997" s="3" t="s">
        <v>251</v>
      </c>
      <c r="G997" s="57"/>
      <c r="H997" s="10">
        <v>0</v>
      </c>
      <c r="J997" s="4"/>
      <c r="K997" s="4"/>
      <c r="L997" s="4"/>
      <c r="M997" s="4"/>
      <c r="N997" s="4"/>
      <c r="O997" s="4"/>
      <c r="P997" s="4"/>
    </row>
    <row r="998" spans="1:16" ht="11.65" customHeight="1" x14ac:dyDescent="0.2">
      <c r="A998" s="5">
        <f t="shared" ca="1" si="22"/>
        <v>998</v>
      </c>
      <c r="C998" s="56">
        <v>2533</v>
      </c>
      <c r="D998" s="67" t="s">
        <v>167</v>
      </c>
      <c r="E998" s="67"/>
      <c r="F998" s="3" t="s">
        <v>251</v>
      </c>
      <c r="G998" s="57"/>
      <c r="H998" s="10">
        <v>0</v>
      </c>
      <c r="J998" s="4"/>
      <c r="K998" s="4"/>
      <c r="L998" s="4"/>
      <c r="M998" s="4"/>
      <c r="N998" s="4"/>
      <c r="O998" s="4"/>
      <c r="P998" s="4"/>
    </row>
    <row r="999" spans="1:16" ht="11.65" customHeight="1" x14ac:dyDescent="0.2">
      <c r="A999" s="5">
        <f t="shared" ca="1" si="22"/>
        <v>999</v>
      </c>
      <c r="C999" s="56">
        <v>230</v>
      </c>
      <c r="D999" s="67" t="s">
        <v>168</v>
      </c>
      <c r="E999" s="67"/>
      <c r="F999" s="3" t="s">
        <v>247</v>
      </c>
      <c r="G999" s="57"/>
      <c r="H999" s="10">
        <v>0</v>
      </c>
      <c r="J999" s="4"/>
      <c r="K999" s="4"/>
      <c r="L999" s="4"/>
      <c r="M999" s="4"/>
      <c r="N999" s="4"/>
      <c r="O999" s="4"/>
      <c r="P999" s="4"/>
    </row>
    <row r="1000" spans="1:16" ht="11.65" customHeight="1" x14ac:dyDescent="0.2">
      <c r="A1000" s="5">
        <f t="shared" ca="1" si="22"/>
        <v>1000</v>
      </c>
      <c r="C1000" s="56">
        <v>230</v>
      </c>
      <c r="D1000" s="67" t="s">
        <v>168</v>
      </c>
      <c r="E1000" s="67"/>
      <c r="F1000" s="3" t="s">
        <v>252</v>
      </c>
      <c r="G1000" s="57"/>
      <c r="H1000" s="10">
        <v>0</v>
      </c>
      <c r="J1000" s="4"/>
      <c r="K1000" s="4"/>
      <c r="L1000" s="4"/>
      <c r="M1000" s="4"/>
      <c r="N1000" s="4"/>
      <c r="O1000" s="4"/>
      <c r="P1000" s="4"/>
    </row>
    <row r="1001" spans="1:16" ht="11.65" customHeight="1" x14ac:dyDescent="0.2">
      <c r="A1001" s="5">
        <f t="shared" ca="1" si="22"/>
        <v>1001</v>
      </c>
      <c r="C1001" s="56">
        <v>230</v>
      </c>
      <c r="D1001" s="67" t="s">
        <v>168</v>
      </c>
      <c r="E1001" s="67"/>
      <c r="F1001" s="3" t="s">
        <v>30</v>
      </c>
      <c r="G1001" s="57"/>
      <c r="H1001" s="10">
        <v>0</v>
      </c>
      <c r="J1001" s="4"/>
      <c r="K1001" s="4"/>
      <c r="L1001" s="4"/>
      <c r="M1001" s="4"/>
      <c r="N1001" s="4"/>
      <c r="O1001" s="4"/>
      <c r="P1001" s="4"/>
    </row>
    <row r="1002" spans="1:16" ht="11.65" customHeight="1" x14ac:dyDescent="0.2">
      <c r="A1002" s="5">
        <f t="shared" ca="1" si="22"/>
        <v>1002</v>
      </c>
      <c r="C1002" s="56">
        <v>230</v>
      </c>
      <c r="D1002" s="67" t="s">
        <v>168</v>
      </c>
      <c r="E1002" s="67"/>
      <c r="F1002" s="3" t="s">
        <v>193</v>
      </c>
      <c r="G1002" s="57"/>
      <c r="H1002" s="10">
        <v>0</v>
      </c>
      <c r="J1002" s="4"/>
      <c r="K1002" s="4"/>
      <c r="L1002" s="4"/>
      <c r="M1002" s="4"/>
      <c r="N1002" s="4"/>
      <c r="O1002" s="4"/>
      <c r="P1002" s="4"/>
    </row>
    <row r="1003" spans="1:16" ht="11.65" customHeight="1" x14ac:dyDescent="0.2">
      <c r="A1003" s="5">
        <f t="shared" ca="1" si="22"/>
        <v>1003</v>
      </c>
      <c r="C1003" s="56">
        <v>254105</v>
      </c>
      <c r="D1003" s="67" t="s">
        <v>169</v>
      </c>
      <c r="E1003" s="67"/>
      <c r="F1003" s="3" t="s">
        <v>193</v>
      </c>
      <c r="G1003" s="57"/>
      <c r="H1003" s="10">
        <v>0</v>
      </c>
      <c r="J1003" s="4"/>
      <c r="K1003" s="4"/>
      <c r="L1003" s="4"/>
      <c r="M1003" s="4"/>
      <c r="N1003" s="4"/>
      <c r="O1003" s="4"/>
      <c r="P1003" s="4"/>
    </row>
    <row r="1004" spans="1:16" ht="11.65" customHeight="1" x14ac:dyDescent="0.2">
      <c r="A1004" s="5">
        <f t="shared" ca="1" si="22"/>
        <v>1004</v>
      </c>
      <c r="C1004" s="56">
        <v>254105</v>
      </c>
      <c r="D1004" s="67" t="s">
        <v>169</v>
      </c>
      <c r="E1004" s="67"/>
      <c r="F1004" s="3" t="s">
        <v>247</v>
      </c>
      <c r="G1004" s="57"/>
      <c r="H1004" s="10">
        <v>0</v>
      </c>
      <c r="J1004" s="4"/>
      <c r="K1004" s="4"/>
      <c r="L1004" s="4"/>
      <c r="M1004" s="4"/>
      <c r="N1004" s="4"/>
      <c r="O1004" s="4"/>
      <c r="P1004" s="4"/>
    </row>
    <row r="1005" spans="1:16" ht="11.65" customHeight="1" x14ac:dyDescent="0.2">
      <c r="A1005" s="5">
        <f t="shared" ca="1" si="22"/>
        <v>1005</v>
      </c>
      <c r="C1005" s="56">
        <v>254105</v>
      </c>
      <c r="D1005" s="67" t="s">
        <v>169</v>
      </c>
      <c r="E1005" s="67"/>
      <c r="F1005" s="3" t="s">
        <v>251</v>
      </c>
      <c r="G1005" s="57"/>
      <c r="H1005" s="10">
        <v>0</v>
      </c>
      <c r="J1005" s="4"/>
      <c r="K1005" s="4"/>
      <c r="L1005" s="4"/>
      <c r="M1005" s="4"/>
      <c r="N1005" s="4"/>
      <c r="O1005" s="4"/>
      <c r="P1005" s="4"/>
    </row>
    <row r="1006" spans="1:16" ht="11.65" customHeight="1" x14ac:dyDescent="0.2">
      <c r="A1006" s="5">
        <f t="shared" ca="1" si="22"/>
        <v>1006</v>
      </c>
      <c r="C1006" s="56">
        <v>254105</v>
      </c>
      <c r="D1006" s="67" t="s">
        <v>169</v>
      </c>
      <c r="E1006" s="67"/>
      <c r="F1006" s="3" t="s">
        <v>30</v>
      </c>
      <c r="G1006" s="57"/>
      <c r="H1006" s="10">
        <v>0</v>
      </c>
      <c r="J1006" s="4"/>
      <c r="K1006" s="4"/>
      <c r="L1006" s="4"/>
      <c r="M1006" s="4"/>
      <c r="N1006" s="4"/>
      <c r="O1006" s="4"/>
      <c r="P1006" s="4"/>
    </row>
    <row r="1007" spans="1:16" ht="11.65" customHeight="1" x14ac:dyDescent="0.2">
      <c r="A1007" s="5">
        <f t="shared" ca="1" si="22"/>
        <v>1007</v>
      </c>
      <c r="C1007" s="56">
        <v>2533</v>
      </c>
      <c r="D1007" s="67" t="s">
        <v>170</v>
      </c>
      <c r="E1007" s="67"/>
      <c r="F1007" s="3" t="s">
        <v>30</v>
      </c>
      <c r="G1007" s="57"/>
      <c r="H1007" s="10">
        <v>0</v>
      </c>
      <c r="J1007" s="4"/>
      <c r="K1007" s="4"/>
      <c r="L1007" s="4"/>
      <c r="M1007" s="4"/>
      <c r="N1007" s="4"/>
      <c r="O1007" s="4"/>
      <c r="P1007" s="4"/>
    </row>
    <row r="1008" spans="1:16" ht="11.65" customHeight="1" x14ac:dyDescent="0.2">
      <c r="A1008" s="5">
        <f t="shared" ca="1" si="22"/>
        <v>1008</v>
      </c>
      <c r="C1008" s="56"/>
      <c r="D1008" s="3"/>
      <c r="E1008" s="3"/>
      <c r="F1008" s="3"/>
      <c r="G1008" s="57" t="s">
        <v>160</v>
      </c>
      <c r="H1008" s="12">
        <f>SUBTOTAL(9,H987:H1007)</f>
        <v>2978930.7785397717</v>
      </c>
      <c r="J1008" s="4"/>
      <c r="K1008" s="4"/>
      <c r="L1008" s="4"/>
      <c r="M1008" s="4"/>
      <c r="N1008" s="4"/>
      <c r="O1008" s="4"/>
      <c r="P1008" s="4"/>
    </row>
    <row r="1009" spans="1:16" ht="15" customHeight="1" x14ac:dyDescent="0.2">
      <c r="A1009" s="5">
        <f t="shared" ca="1" si="22"/>
        <v>1009</v>
      </c>
      <c r="C1009" s="56"/>
      <c r="D1009" s="3"/>
      <c r="E1009" s="3"/>
      <c r="F1009" s="3"/>
      <c r="G1009" s="57"/>
      <c r="H1009" s="2"/>
      <c r="J1009" s="4"/>
      <c r="K1009" s="4"/>
      <c r="L1009" s="4"/>
      <c r="M1009" s="4"/>
      <c r="N1009" s="4"/>
      <c r="O1009" s="4"/>
      <c r="P1009" s="4"/>
    </row>
    <row r="1010" spans="1:16" ht="11.65" customHeight="1" thickBot="1" x14ac:dyDescent="0.25">
      <c r="A1010" s="5">
        <f t="shared" ca="1" si="22"/>
        <v>1010</v>
      </c>
      <c r="C1010" s="63" t="s">
        <v>171</v>
      </c>
      <c r="D1010" s="3"/>
      <c r="E1010" s="3"/>
      <c r="F1010" s="3"/>
      <c r="G1010" s="57"/>
      <c r="H1010" s="13">
        <f>SUBTOTAL(9,H981:H1008)</f>
        <v>2978930.7785397717</v>
      </c>
      <c r="J1010" s="4"/>
      <c r="K1010" s="4"/>
      <c r="L1010" s="4"/>
      <c r="M1010" s="4"/>
      <c r="N1010" s="4"/>
      <c r="O1010" s="4"/>
      <c r="P1010" s="4"/>
    </row>
    <row r="1011" spans="1:16" ht="11.65" customHeight="1" thickTop="1" x14ac:dyDescent="0.2">
      <c r="A1011" s="5">
        <f t="shared" ca="1" si="22"/>
        <v>1011</v>
      </c>
      <c r="C1011" s="56" t="s">
        <v>12</v>
      </c>
      <c r="D1011" s="3"/>
      <c r="E1011" s="3"/>
      <c r="F1011" s="3"/>
      <c r="G1011" s="57"/>
      <c r="H1011" s="2"/>
      <c r="J1011" s="4"/>
      <c r="K1011" s="4"/>
      <c r="L1011" s="4"/>
      <c r="M1011" s="4"/>
      <c r="N1011" s="4"/>
      <c r="O1011" s="4"/>
      <c r="P1011" s="4"/>
    </row>
    <row r="1012" spans="1:16" ht="11.65" customHeight="1" x14ac:dyDescent="0.2">
      <c r="A1012" s="5">
        <f t="shared" ca="1" si="22"/>
        <v>1012</v>
      </c>
      <c r="C1012" s="56">
        <v>18221</v>
      </c>
      <c r="D1012" s="3" t="s">
        <v>172</v>
      </c>
      <c r="E1012" s="3"/>
      <c r="F1012" s="3"/>
      <c r="G1012" s="57"/>
      <c r="H1012" s="2"/>
      <c r="J1012" s="4"/>
      <c r="K1012" s="4"/>
      <c r="L1012" s="4"/>
      <c r="M1012" s="4"/>
      <c r="N1012" s="4"/>
      <c r="O1012" s="4"/>
      <c r="P1012" s="4"/>
    </row>
    <row r="1013" spans="1:16" ht="11.65" customHeight="1" x14ac:dyDescent="0.2">
      <c r="A1013" s="5">
        <f t="shared" ca="1" si="22"/>
        <v>1013</v>
      </c>
      <c r="C1013" s="56"/>
      <c r="D1013" s="3"/>
      <c r="E1013" s="3"/>
      <c r="F1013" s="3" t="s">
        <v>193</v>
      </c>
      <c r="G1013" s="57"/>
      <c r="H1013" s="10">
        <v>0</v>
      </c>
      <c r="J1013" s="4"/>
      <c r="K1013" s="4"/>
      <c r="L1013" s="4"/>
      <c r="M1013" s="4"/>
      <c r="N1013" s="4"/>
      <c r="O1013" s="4"/>
      <c r="P1013" s="4"/>
    </row>
    <row r="1014" spans="1:16" ht="11.65" customHeight="1" x14ac:dyDescent="0.2">
      <c r="A1014" s="5">
        <f t="shared" ca="1" si="22"/>
        <v>1014</v>
      </c>
      <c r="C1014" s="56"/>
      <c r="D1014" s="3"/>
      <c r="E1014" s="3"/>
      <c r="F1014" s="3"/>
      <c r="G1014" s="57"/>
      <c r="H1014" s="2">
        <v>0</v>
      </c>
      <c r="J1014" s="4"/>
      <c r="K1014" s="4"/>
      <c r="L1014" s="4"/>
      <c r="M1014" s="4"/>
      <c r="N1014" s="4"/>
      <c r="O1014" s="4"/>
      <c r="P1014" s="4"/>
    </row>
    <row r="1015" spans="1:16" ht="11.65" customHeight="1" x14ac:dyDescent="0.2">
      <c r="A1015" s="5">
        <f t="shared" ca="1" si="22"/>
        <v>1015</v>
      </c>
      <c r="C1015" s="56"/>
      <c r="D1015" s="3"/>
      <c r="E1015" s="3"/>
      <c r="F1015" s="3"/>
      <c r="G1015" s="57"/>
      <c r="H1015" s="12">
        <f>SUBTOTAL(9,H1013:H1014)</f>
        <v>0</v>
      </c>
      <c r="J1015" s="4"/>
      <c r="K1015" s="4"/>
      <c r="L1015" s="4"/>
      <c r="M1015" s="4"/>
      <c r="N1015" s="4"/>
      <c r="O1015" s="4"/>
      <c r="P1015" s="4"/>
    </row>
    <row r="1016" spans="1:16" ht="11.65" customHeight="1" x14ac:dyDescent="0.2">
      <c r="A1016" s="5">
        <f t="shared" ca="1" si="22"/>
        <v>1016</v>
      </c>
      <c r="C1016" s="56"/>
      <c r="D1016" s="3"/>
      <c r="E1016" s="3"/>
      <c r="F1016" s="3"/>
      <c r="G1016" s="57"/>
      <c r="H1016" s="2"/>
      <c r="J1016" s="4"/>
      <c r="K1016" s="4"/>
      <c r="L1016" s="4"/>
      <c r="M1016" s="4"/>
      <c r="N1016" s="4"/>
      <c r="O1016" s="4"/>
      <c r="P1016" s="4"/>
    </row>
    <row r="1017" spans="1:16" ht="11.65" customHeight="1" x14ac:dyDescent="0.2">
      <c r="A1017" s="5">
        <f t="shared" ca="1" si="22"/>
        <v>1017</v>
      </c>
      <c r="C1017" s="56">
        <v>18222</v>
      </c>
      <c r="D1017" s="3" t="s">
        <v>173</v>
      </c>
      <c r="E1017" s="3"/>
      <c r="F1017" s="3"/>
      <c r="G1017" s="57"/>
      <c r="H1017" s="2"/>
      <c r="J1017" s="4"/>
      <c r="K1017" s="4"/>
      <c r="L1017" s="4"/>
      <c r="M1017" s="4"/>
      <c r="N1017" s="4"/>
      <c r="O1017" s="4"/>
      <c r="P1017" s="4"/>
    </row>
    <row r="1018" spans="1:16" ht="11.65" customHeight="1" x14ac:dyDescent="0.2">
      <c r="A1018" s="5">
        <f t="shared" ca="1" si="22"/>
        <v>1018</v>
      </c>
      <c r="C1018" s="56"/>
      <c r="D1018" s="3"/>
      <c r="E1018" s="3"/>
      <c r="F1018" s="3" t="s">
        <v>193</v>
      </c>
      <c r="G1018" s="57"/>
      <c r="H1018" s="10">
        <v>0</v>
      </c>
      <c r="J1018" s="4"/>
      <c r="K1018" s="4"/>
      <c r="L1018" s="4"/>
      <c r="M1018" s="4"/>
      <c r="N1018" s="4"/>
      <c r="O1018" s="4"/>
      <c r="P1018" s="4"/>
    </row>
    <row r="1019" spans="1:16" ht="11.65" customHeight="1" x14ac:dyDescent="0.2">
      <c r="A1019" s="5">
        <f t="shared" ca="1" si="22"/>
        <v>1019</v>
      </c>
      <c r="C1019" s="56"/>
      <c r="D1019" s="3"/>
      <c r="E1019" s="3"/>
      <c r="F1019" s="3" t="s">
        <v>258</v>
      </c>
      <c r="G1019" s="57"/>
      <c r="H1019" s="10">
        <v>0</v>
      </c>
      <c r="J1019" s="4"/>
      <c r="K1019" s="4"/>
      <c r="L1019" s="4"/>
      <c r="M1019" s="4"/>
      <c r="N1019" s="4"/>
      <c r="O1019" s="4"/>
      <c r="P1019" s="4"/>
    </row>
    <row r="1020" spans="1:16" ht="11.65" customHeight="1" x14ac:dyDescent="0.2">
      <c r="A1020" s="5">
        <f t="shared" ca="1" si="22"/>
        <v>1020</v>
      </c>
      <c r="C1020" s="56"/>
      <c r="D1020" s="3"/>
      <c r="E1020" s="3"/>
      <c r="F1020" s="3" t="s">
        <v>269</v>
      </c>
      <c r="G1020" s="57"/>
      <c r="H1020" s="10">
        <v>0</v>
      </c>
      <c r="J1020" s="4"/>
      <c r="K1020" s="4"/>
      <c r="L1020" s="4"/>
      <c r="M1020" s="4"/>
      <c r="N1020" s="4"/>
      <c r="O1020" s="4"/>
      <c r="P1020" s="4"/>
    </row>
    <row r="1021" spans="1:16" ht="11.65" customHeight="1" x14ac:dyDescent="0.2">
      <c r="A1021" s="5">
        <f t="shared" ca="1" si="22"/>
        <v>1021</v>
      </c>
      <c r="C1021" s="56"/>
      <c r="D1021" s="3"/>
      <c r="E1021" s="3"/>
      <c r="F1021" s="3"/>
      <c r="G1021" s="57" t="s">
        <v>141</v>
      </c>
      <c r="H1021" s="12">
        <f>SUBTOTAL(9,H1018:H1020)</f>
        <v>0</v>
      </c>
      <c r="J1021" s="4"/>
      <c r="K1021" s="4"/>
      <c r="L1021" s="4"/>
      <c r="M1021" s="4"/>
      <c r="N1021" s="4"/>
      <c r="O1021" s="4"/>
      <c r="P1021" s="4"/>
    </row>
    <row r="1022" spans="1:16" ht="11.65" customHeight="1" x14ac:dyDescent="0.2">
      <c r="A1022" s="5">
        <f t="shared" ref="A1022:A1085" ca="1" si="23">OFFSET(A1022,-1,)+1</f>
        <v>1022</v>
      </c>
      <c r="C1022" s="56"/>
      <c r="D1022" s="3"/>
      <c r="E1022" s="3"/>
      <c r="F1022" s="3"/>
      <c r="G1022" s="57"/>
      <c r="H1022" s="2"/>
      <c r="J1022" s="4"/>
      <c r="K1022" s="15"/>
      <c r="L1022" s="15"/>
      <c r="M1022" s="15"/>
      <c r="N1022" s="15"/>
      <c r="O1022" s="15"/>
      <c r="P1022" s="15"/>
    </row>
    <row r="1023" spans="1:16" ht="11.65" customHeight="1" x14ac:dyDescent="0.2">
      <c r="A1023" s="5">
        <f t="shared" ca="1" si="23"/>
        <v>1023</v>
      </c>
      <c r="C1023" s="56"/>
      <c r="D1023" s="3"/>
      <c r="E1023" s="58"/>
      <c r="F1023" s="3"/>
      <c r="G1023" s="57"/>
      <c r="H1023" s="14"/>
      <c r="J1023" s="4"/>
      <c r="K1023" s="17"/>
      <c r="L1023" s="17"/>
      <c r="M1023" s="17"/>
      <c r="N1023" s="17"/>
      <c r="O1023" s="17"/>
      <c r="P1023" s="17"/>
    </row>
    <row r="1024" spans="1:16" ht="11.65" customHeight="1" x14ac:dyDescent="0.2">
      <c r="A1024" s="5">
        <f t="shared" ca="1" si="23"/>
        <v>1024</v>
      </c>
      <c r="C1024" s="59"/>
      <c r="D1024" s="60"/>
      <c r="E1024" s="61"/>
      <c r="F1024" s="60"/>
      <c r="G1024" s="62"/>
      <c r="H1024" s="16"/>
      <c r="J1024" s="4"/>
      <c r="K1024" s="4"/>
      <c r="L1024" s="4"/>
      <c r="M1024" s="4"/>
      <c r="N1024" s="4"/>
      <c r="O1024" s="4"/>
      <c r="P1024" s="4"/>
    </row>
    <row r="1025" spans="1:16" ht="11.65" customHeight="1" x14ac:dyDescent="0.2">
      <c r="A1025" s="5">
        <f t="shared" ca="1" si="23"/>
        <v>1025</v>
      </c>
      <c r="C1025" s="56">
        <v>1869</v>
      </c>
      <c r="D1025" s="3" t="s">
        <v>174</v>
      </c>
      <c r="E1025" s="3"/>
      <c r="F1025" s="3"/>
      <c r="G1025" s="57"/>
      <c r="H1025" s="2"/>
      <c r="J1025" s="4"/>
      <c r="K1025" s="4"/>
      <c r="L1025" s="4"/>
      <c r="M1025" s="4"/>
      <c r="N1025" s="4"/>
      <c r="O1025" s="4"/>
      <c r="P1025" s="4"/>
    </row>
    <row r="1026" spans="1:16" ht="11.65" customHeight="1" x14ac:dyDescent="0.2">
      <c r="A1026" s="5">
        <f t="shared" ca="1" si="23"/>
        <v>1026</v>
      </c>
      <c r="C1026" s="56"/>
      <c r="D1026" s="3"/>
      <c r="E1026" s="3"/>
      <c r="F1026" s="3" t="s">
        <v>193</v>
      </c>
      <c r="G1026" s="57"/>
      <c r="H1026" s="10">
        <v>0</v>
      </c>
      <c r="J1026" s="4"/>
      <c r="K1026" s="4"/>
      <c r="L1026" s="4"/>
      <c r="M1026" s="4"/>
      <c r="N1026" s="4"/>
      <c r="O1026" s="4"/>
      <c r="P1026" s="4"/>
    </row>
    <row r="1027" spans="1:16" ht="11.65" customHeight="1" x14ac:dyDescent="0.2">
      <c r="A1027" s="5">
        <f t="shared" ca="1" si="23"/>
        <v>1027</v>
      </c>
      <c r="C1027" s="56"/>
      <c r="D1027" s="3"/>
      <c r="E1027" s="3"/>
      <c r="F1027" s="3" t="s">
        <v>276</v>
      </c>
      <c r="G1027" s="57"/>
      <c r="H1027" s="10">
        <v>0</v>
      </c>
      <c r="J1027" s="4"/>
      <c r="K1027" s="4"/>
      <c r="L1027" s="4"/>
      <c r="M1027" s="4"/>
      <c r="N1027" s="4"/>
      <c r="O1027" s="4"/>
      <c r="P1027" s="4"/>
    </row>
    <row r="1028" spans="1:16" ht="11.65" customHeight="1" x14ac:dyDescent="0.2">
      <c r="A1028" s="5">
        <f t="shared" ca="1" si="23"/>
        <v>1028</v>
      </c>
      <c r="C1028" s="56"/>
      <c r="D1028" s="3"/>
      <c r="E1028" s="3"/>
      <c r="F1028" s="3"/>
      <c r="G1028" s="57"/>
      <c r="H1028" s="12">
        <f>SUBTOTAL(9,H1026:H1027)</f>
        <v>0</v>
      </c>
      <c r="J1028" s="4"/>
      <c r="K1028" s="4"/>
      <c r="L1028" s="4"/>
      <c r="M1028" s="4"/>
      <c r="N1028" s="4"/>
      <c r="O1028" s="4"/>
      <c r="P1028" s="4"/>
    </row>
    <row r="1029" spans="1:16" ht="11.65" customHeight="1" x14ac:dyDescent="0.2">
      <c r="A1029" s="5">
        <f t="shared" ca="1" si="23"/>
        <v>1029</v>
      </c>
      <c r="C1029" s="56"/>
      <c r="D1029" s="3"/>
      <c r="E1029" s="3"/>
      <c r="F1029" s="3"/>
      <c r="G1029" s="57"/>
      <c r="H1029" s="2"/>
      <c r="J1029" s="4"/>
      <c r="K1029" s="4"/>
      <c r="L1029" s="4"/>
      <c r="M1029" s="4"/>
      <c r="N1029" s="4"/>
      <c r="O1029" s="4"/>
      <c r="P1029" s="4"/>
    </row>
    <row r="1030" spans="1:16" ht="11.65" customHeight="1" thickBot="1" x14ac:dyDescent="0.25">
      <c r="A1030" s="5">
        <f t="shared" ca="1" si="23"/>
        <v>1030</v>
      </c>
      <c r="C1030" s="63" t="s">
        <v>175</v>
      </c>
      <c r="D1030" s="3"/>
      <c r="E1030" s="3"/>
      <c r="F1030" s="3"/>
      <c r="G1030" s="57"/>
      <c r="H1030" s="22">
        <f>SUBTOTAL(9,H1013:H1028)</f>
        <v>0</v>
      </c>
      <c r="J1030" s="4"/>
      <c r="K1030" s="4"/>
      <c r="L1030" s="4"/>
      <c r="M1030" s="4"/>
      <c r="N1030" s="4"/>
      <c r="O1030" s="4"/>
      <c r="P1030" s="4"/>
    </row>
    <row r="1031" spans="1:16" ht="11.65" customHeight="1" thickTop="1" x14ac:dyDescent="0.2">
      <c r="A1031" s="5">
        <f t="shared" ca="1" si="23"/>
        <v>1031</v>
      </c>
      <c r="C1031" s="56"/>
      <c r="D1031" s="3"/>
      <c r="E1031" s="3"/>
      <c r="F1031" s="3"/>
      <c r="G1031" s="57"/>
      <c r="H1031" s="2"/>
      <c r="J1031" s="4"/>
      <c r="K1031" s="11"/>
      <c r="L1031" s="11"/>
      <c r="M1031" s="11"/>
      <c r="N1031" s="11"/>
      <c r="O1031" s="11"/>
      <c r="P1031" s="11"/>
    </row>
    <row r="1032" spans="1:16" ht="11.65" customHeight="1" thickBot="1" x14ac:dyDescent="0.25">
      <c r="A1032" s="5">
        <f t="shared" ca="1" si="23"/>
        <v>1032</v>
      </c>
      <c r="C1032" s="63" t="s">
        <v>176</v>
      </c>
      <c r="D1032" s="3"/>
      <c r="E1032" s="3"/>
      <c r="F1032" s="3"/>
      <c r="G1032" s="64"/>
      <c r="H1032" s="13">
        <f>H1030+H1010+H977+H962+H949+H937+H904+H868+H851+H842+H834+H826</f>
        <v>40813934.550282948</v>
      </c>
      <c r="J1032" s="4"/>
      <c r="K1032" s="4"/>
      <c r="L1032" s="4"/>
      <c r="M1032" s="4"/>
      <c r="N1032" s="4"/>
      <c r="O1032" s="4"/>
      <c r="P1032" s="4"/>
    </row>
    <row r="1033" spans="1:16" ht="11.65" customHeight="1" thickTop="1" x14ac:dyDescent="0.2">
      <c r="A1033" s="5">
        <f t="shared" ca="1" si="23"/>
        <v>1033</v>
      </c>
      <c r="C1033" s="56">
        <v>235</v>
      </c>
      <c r="D1033" s="3" t="s">
        <v>20</v>
      </c>
      <c r="E1033" s="3"/>
      <c r="F1033" s="3"/>
      <c r="G1033" s="57"/>
      <c r="H1033" s="2"/>
      <c r="J1033" s="4"/>
      <c r="K1033" s="4"/>
      <c r="L1033" s="4"/>
      <c r="M1033" s="4"/>
      <c r="N1033" s="4"/>
      <c r="O1033" s="4"/>
      <c r="P1033" s="4"/>
    </row>
    <row r="1034" spans="1:16" ht="11.65" customHeight="1" x14ac:dyDescent="0.2">
      <c r="A1034" s="5">
        <f t="shared" ca="1" si="23"/>
        <v>1034</v>
      </c>
      <c r="C1034" s="56"/>
      <c r="D1034" s="3"/>
      <c r="E1034" s="3"/>
      <c r="F1034" s="3" t="s">
        <v>193</v>
      </c>
      <c r="G1034" s="57"/>
      <c r="H1034" s="10">
        <v>0</v>
      </c>
      <c r="J1034" s="4"/>
      <c r="K1034" s="4"/>
      <c r="L1034" s="4"/>
      <c r="M1034" s="4"/>
      <c r="N1034" s="4"/>
      <c r="O1034" s="4"/>
      <c r="P1034" s="4"/>
    </row>
    <row r="1035" spans="1:16" ht="11.65" customHeight="1" x14ac:dyDescent="0.2">
      <c r="A1035" s="5">
        <f t="shared" ca="1" si="23"/>
        <v>1035</v>
      </c>
      <c r="C1035" s="56"/>
      <c r="D1035" s="3"/>
      <c r="E1035" s="3"/>
      <c r="F1035" s="3" t="s">
        <v>255</v>
      </c>
      <c r="G1035" s="57"/>
      <c r="H1035" s="10">
        <v>0</v>
      </c>
      <c r="J1035" s="4"/>
      <c r="K1035" s="4"/>
      <c r="L1035" s="4"/>
      <c r="M1035" s="4"/>
      <c r="N1035" s="4"/>
      <c r="O1035" s="4"/>
      <c r="P1035" s="4"/>
    </row>
    <row r="1036" spans="1:16" ht="11.65" customHeight="1" thickBot="1" x14ac:dyDescent="0.25">
      <c r="A1036" s="5">
        <f t="shared" ca="1" si="23"/>
        <v>1036</v>
      </c>
      <c r="C1036" s="63" t="s">
        <v>177</v>
      </c>
      <c r="D1036" s="3"/>
      <c r="E1036" s="3"/>
      <c r="F1036" s="3"/>
      <c r="G1036" s="57" t="s">
        <v>138</v>
      </c>
      <c r="H1036" s="21">
        <f>SUBTOTAL(9,H1034:H1035)</f>
        <v>0</v>
      </c>
      <c r="J1036" s="4"/>
      <c r="K1036" s="4"/>
      <c r="L1036" s="4"/>
      <c r="M1036" s="4"/>
      <c r="N1036" s="4"/>
      <c r="O1036" s="4"/>
      <c r="P1036" s="4"/>
    </row>
    <row r="1037" spans="1:16" ht="11.65" customHeight="1" thickTop="1" x14ac:dyDescent="0.2">
      <c r="A1037" s="5">
        <f t="shared" ca="1" si="23"/>
        <v>1037</v>
      </c>
      <c r="C1037" s="56"/>
      <c r="D1037" s="3"/>
      <c r="E1037" s="3"/>
      <c r="F1037" s="3"/>
      <c r="G1037" s="57"/>
      <c r="H1037" s="2"/>
      <c r="J1037" s="4"/>
      <c r="K1037" s="4"/>
      <c r="L1037" s="4"/>
      <c r="M1037" s="4"/>
      <c r="N1037" s="4"/>
      <c r="O1037" s="4"/>
      <c r="P1037" s="4"/>
    </row>
    <row r="1038" spans="1:16" ht="11.65" customHeight="1" x14ac:dyDescent="0.2">
      <c r="A1038" s="5">
        <f t="shared" ca="1" si="23"/>
        <v>1038</v>
      </c>
      <c r="C1038" s="56">
        <v>2281</v>
      </c>
      <c r="D1038" s="3" t="s">
        <v>178</v>
      </c>
      <c r="E1038" s="67"/>
      <c r="F1038" s="3" t="s">
        <v>193</v>
      </c>
      <c r="G1038" s="57"/>
      <c r="H1038" s="10">
        <v>20994.76</v>
      </c>
      <c r="J1038" s="4"/>
      <c r="K1038" s="4"/>
      <c r="L1038" s="4"/>
      <c r="M1038" s="4"/>
      <c r="N1038" s="4"/>
      <c r="O1038" s="4"/>
      <c r="P1038" s="4"/>
    </row>
    <row r="1039" spans="1:16" ht="11.65" customHeight="1" x14ac:dyDescent="0.2">
      <c r="A1039" s="5">
        <f t="shared" ca="1" si="23"/>
        <v>1039</v>
      </c>
      <c r="C1039" s="56">
        <v>2281</v>
      </c>
      <c r="D1039" s="3" t="s">
        <v>179</v>
      </c>
      <c r="E1039" s="67"/>
      <c r="F1039" s="3" t="s">
        <v>248</v>
      </c>
      <c r="G1039" s="57"/>
      <c r="H1039" s="10">
        <v>-70845.810240555089</v>
      </c>
      <c r="J1039" s="4"/>
      <c r="K1039" s="4"/>
      <c r="L1039" s="4"/>
      <c r="M1039" s="4"/>
      <c r="N1039" s="4"/>
      <c r="O1039" s="4"/>
      <c r="P1039" s="4"/>
    </row>
    <row r="1040" spans="1:16" ht="11.65" customHeight="1" x14ac:dyDescent="0.2">
      <c r="A1040" s="5">
        <f t="shared" ca="1" si="23"/>
        <v>1040</v>
      </c>
      <c r="C1040" s="56">
        <v>2283</v>
      </c>
      <c r="D1040" s="3" t="s">
        <v>180</v>
      </c>
      <c r="E1040" s="67"/>
      <c r="F1040" s="3" t="s">
        <v>248</v>
      </c>
      <c r="G1040" s="57"/>
      <c r="H1040" s="10">
        <v>-140119.76448930296</v>
      </c>
      <c r="J1040" s="4"/>
      <c r="K1040" s="4"/>
      <c r="L1040" s="4"/>
      <c r="M1040" s="4"/>
      <c r="N1040" s="4"/>
      <c r="O1040" s="4"/>
      <c r="P1040" s="4"/>
    </row>
    <row r="1041" spans="1:21" ht="11.65" customHeight="1" x14ac:dyDescent="0.2">
      <c r="A1041" s="5">
        <f t="shared" ca="1" si="23"/>
        <v>1041</v>
      </c>
      <c r="C1041" s="56">
        <v>2282</v>
      </c>
      <c r="D1041" s="3" t="s">
        <v>179</v>
      </c>
      <c r="E1041" s="67"/>
      <c r="F1041" s="3" t="s">
        <v>248</v>
      </c>
      <c r="G1041" s="57"/>
      <c r="H1041" s="10">
        <v>-9952844.121971827</v>
      </c>
      <c r="J1041" s="4"/>
      <c r="K1041" s="4"/>
      <c r="L1041" s="4"/>
      <c r="M1041" s="4"/>
      <c r="N1041" s="4"/>
      <c r="O1041" s="4"/>
      <c r="P1041" s="4"/>
      <c r="T1041" s="1">
        <v>254</v>
      </c>
      <c r="U1041" s="1" t="s">
        <v>182</v>
      </c>
    </row>
    <row r="1042" spans="1:21" ht="11.65" customHeight="1" x14ac:dyDescent="0.2">
      <c r="A1042" s="5">
        <f t="shared" ca="1" si="23"/>
        <v>1042</v>
      </c>
      <c r="C1042" s="56">
        <v>254</v>
      </c>
      <c r="D1042" s="3" t="s">
        <v>181</v>
      </c>
      <c r="E1042" s="67"/>
      <c r="F1042" s="3" t="s">
        <v>248</v>
      </c>
      <c r="G1042" s="57"/>
      <c r="H1042" s="10">
        <v>0</v>
      </c>
      <c r="J1042" s="4"/>
      <c r="K1042" s="4"/>
      <c r="L1042" s="4"/>
      <c r="M1042" s="4"/>
      <c r="N1042" s="4"/>
      <c r="O1042" s="4"/>
      <c r="P1042" s="4"/>
    </row>
    <row r="1043" spans="1:21" ht="11.65" customHeight="1" thickBot="1" x14ac:dyDescent="0.25">
      <c r="A1043" s="5">
        <f t="shared" ca="1" si="23"/>
        <v>1043</v>
      </c>
      <c r="C1043" s="63"/>
      <c r="D1043" s="3"/>
      <c r="E1043" s="3"/>
      <c r="F1043" s="3"/>
      <c r="G1043" s="57" t="s">
        <v>138</v>
      </c>
      <c r="H1043" s="19">
        <f>SUBTOTAL(9,H1038:H1042)</f>
        <v>-10142814.936701685</v>
      </c>
      <c r="J1043" s="4"/>
      <c r="K1043" s="4"/>
      <c r="L1043" s="4"/>
      <c r="M1043" s="4"/>
      <c r="N1043" s="4"/>
      <c r="O1043" s="4"/>
      <c r="P1043" s="4"/>
    </row>
    <row r="1044" spans="1:21" ht="11.65" customHeight="1" thickTop="1" x14ac:dyDescent="0.2">
      <c r="A1044" s="5">
        <f t="shared" ca="1" si="23"/>
        <v>1044</v>
      </c>
      <c r="C1044" s="56"/>
      <c r="D1044" s="3"/>
      <c r="E1044" s="3"/>
      <c r="F1044" s="3"/>
      <c r="G1044" s="57"/>
      <c r="H1044" s="2"/>
      <c r="J1044" s="4"/>
      <c r="K1044" s="4"/>
      <c r="L1044" s="4"/>
      <c r="M1044" s="4"/>
      <c r="N1044" s="4"/>
      <c r="O1044" s="4"/>
      <c r="P1044" s="4"/>
    </row>
    <row r="1045" spans="1:21" ht="11.65" customHeight="1" x14ac:dyDescent="0.2">
      <c r="A1045" s="5">
        <f t="shared" ca="1" si="23"/>
        <v>1045</v>
      </c>
      <c r="C1045" s="56">
        <v>22841</v>
      </c>
      <c r="D1045" s="68" t="s">
        <v>183</v>
      </c>
      <c r="E1045" s="3"/>
      <c r="F1045" s="3"/>
      <c r="G1045" s="57"/>
      <c r="H1045" s="2"/>
      <c r="J1045" s="4"/>
      <c r="K1045" s="4"/>
      <c r="L1045" s="4"/>
      <c r="M1045" s="4"/>
      <c r="N1045" s="4"/>
      <c r="O1045" s="4"/>
      <c r="P1045" s="4"/>
    </row>
    <row r="1046" spans="1:21" ht="11.65" customHeight="1" x14ac:dyDescent="0.2">
      <c r="A1046" s="5">
        <f t="shared" ca="1" si="23"/>
        <v>1046</v>
      </c>
      <c r="C1046" s="56"/>
      <c r="D1046" s="3"/>
      <c r="E1046" s="3"/>
      <c r="F1046" s="3" t="s">
        <v>193</v>
      </c>
      <c r="G1046" s="57"/>
      <c r="H1046" s="10">
        <v>0</v>
      </c>
      <c r="J1046" s="4"/>
      <c r="K1046" s="4"/>
      <c r="L1046" s="4"/>
      <c r="M1046" s="4"/>
      <c r="N1046" s="4"/>
      <c r="O1046" s="4"/>
      <c r="P1046" s="4"/>
    </row>
    <row r="1047" spans="1:21" ht="11.65" customHeight="1" x14ac:dyDescent="0.2">
      <c r="A1047" s="5">
        <f t="shared" ca="1" si="23"/>
        <v>1047</v>
      </c>
      <c r="C1047" s="56"/>
      <c r="D1047" s="3"/>
      <c r="E1047" s="3"/>
      <c r="F1047" s="3" t="s">
        <v>249</v>
      </c>
      <c r="G1047" s="57"/>
      <c r="H1047" s="10">
        <v>-52058.298131441239</v>
      </c>
      <c r="J1047" s="4"/>
      <c r="K1047" s="4"/>
      <c r="L1047" s="4"/>
      <c r="M1047" s="4"/>
      <c r="N1047" s="4"/>
      <c r="O1047" s="4"/>
      <c r="P1047" s="4"/>
    </row>
    <row r="1048" spans="1:21" ht="11.65" customHeight="1" thickBot="1" x14ac:dyDescent="0.25">
      <c r="A1048" s="5">
        <f t="shared" ca="1" si="23"/>
        <v>1048</v>
      </c>
      <c r="C1048" s="56"/>
      <c r="D1048" s="3"/>
      <c r="E1048" s="3"/>
      <c r="F1048" s="3"/>
      <c r="G1048" s="57" t="s">
        <v>138</v>
      </c>
      <c r="H1048" s="19">
        <f>SUBTOTAL(9,H1046:H1047)</f>
        <v>-52058.298131441239</v>
      </c>
      <c r="J1048" s="4"/>
      <c r="K1048" s="4"/>
      <c r="L1048" s="4"/>
      <c r="M1048" s="4"/>
      <c r="N1048" s="4"/>
      <c r="O1048" s="4"/>
      <c r="P1048" s="4"/>
    </row>
    <row r="1049" spans="1:21" ht="11.65" customHeight="1" thickTop="1" x14ac:dyDescent="0.2">
      <c r="A1049" s="5">
        <f t="shared" ca="1" si="23"/>
        <v>1049</v>
      </c>
      <c r="C1049" s="56"/>
      <c r="D1049" s="3"/>
      <c r="E1049" s="3"/>
      <c r="F1049" s="3"/>
      <c r="G1049" s="57"/>
      <c r="H1049" s="2"/>
      <c r="J1049" s="4"/>
      <c r="K1049" s="4"/>
      <c r="L1049" s="4"/>
      <c r="M1049" s="4"/>
      <c r="N1049" s="4"/>
      <c r="O1049" s="4"/>
      <c r="P1049" s="4"/>
    </row>
    <row r="1050" spans="1:21" ht="11.65" customHeight="1" x14ac:dyDescent="0.2">
      <c r="A1050" s="5">
        <f t="shared" ca="1" si="23"/>
        <v>1050</v>
      </c>
      <c r="C1050" s="56">
        <v>254</v>
      </c>
      <c r="D1050" s="3"/>
      <c r="E1050" s="67"/>
      <c r="F1050" s="3" t="s">
        <v>253</v>
      </c>
      <c r="G1050" s="57"/>
      <c r="H1050" s="10">
        <v>0</v>
      </c>
      <c r="J1050" s="4"/>
      <c r="K1050" s="4"/>
      <c r="L1050" s="4"/>
      <c r="M1050" s="4"/>
      <c r="N1050" s="4"/>
      <c r="O1050" s="4"/>
      <c r="P1050" s="4"/>
    </row>
    <row r="1051" spans="1:21" ht="11.65" customHeight="1" x14ac:dyDescent="0.2">
      <c r="A1051" s="5">
        <f t="shared" ca="1" si="23"/>
        <v>1051</v>
      </c>
      <c r="C1051" s="56">
        <v>254</v>
      </c>
      <c r="D1051" s="3"/>
      <c r="E1051" s="67"/>
      <c r="F1051" s="3" t="s">
        <v>249</v>
      </c>
      <c r="G1051" s="57"/>
      <c r="H1051" s="10">
        <v>0</v>
      </c>
      <c r="J1051" s="4"/>
      <c r="K1051" s="4"/>
      <c r="L1051" s="4"/>
      <c r="M1051" s="4"/>
      <c r="N1051" s="4"/>
      <c r="O1051" s="4"/>
      <c r="P1051" s="4"/>
    </row>
    <row r="1052" spans="1:21" ht="11.65" customHeight="1" x14ac:dyDescent="0.2">
      <c r="A1052" s="5">
        <f t="shared" ca="1" si="23"/>
        <v>1052</v>
      </c>
      <c r="C1052" s="56">
        <v>254105</v>
      </c>
      <c r="D1052" s="3" t="s">
        <v>184</v>
      </c>
      <c r="E1052" s="67"/>
      <c r="F1052" s="3" t="s">
        <v>193</v>
      </c>
      <c r="G1052" s="57"/>
      <c r="H1052" s="10">
        <v>0</v>
      </c>
      <c r="J1052" s="4"/>
      <c r="K1052" s="4"/>
      <c r="L1052" s="4"/>
      <c r="M1052" s="4"/>
      <c r="N1052" s="4"/>
      <c r="O1052" s="4"/>
      <c r="P1052" s="4"/>
    </row>
    <row r="1053" spans="1:21" ht="11.65" customHeight="1" x14ac:dyDescent="0.2">
      <c r="A1053" s="5">
        <f t="shared" ca="1" si="23"/>
        <v>1053</v>
      </c>
      <c r="C1053" s="56">
        <v>2533</v>
      </c>
      <c r="D1053" s="68" t="s">
        <v>185</v>
      </c>
      <c r="E1053" s="67"/>
      <c r="F1053" s="3" t="s">
        <v>30</v>
      </c>
      <c r="G1053" s="57"/>
      <c r="H1053" s="10">
        <v>0</v>
      </c>
      <c r="J1053" s="4"/>
      <c r="K1053" s="4"/>
      <c r="L1053" s="4"/>
      <c r="M1053" s="4"/>
      <c r="N1053" s="4"/>
      <c r="O1053" s="4"/>
      <c r="P1053" s="4"/>
    </row>
    <row r="1054" spans="1:21" ht="11.65" customHeight="1" x14ac:dyDescent="0.2">
      <c r="A1054" s="5">
        <f t="shared" ca="1" si="23"/>
        <v>1054</v>
      </c>
      <c r="C1054" s="56">
        <v>254</v>
      </c>
      <c r="D1054" s="68" t="s">
        <v>185</v>
      </c>
      <c r="E1054" s="67"/>
      <c r="F1054" s="3" t="s">
        <v>247</v>
      </c>
      <c r="G1054" s="57"/>
      <c r="H1054" s="10">
        <v>0</v>
      </c>
      <c r="J1054" s="4"/>
      <c r="K1054" s="4"/>
      <c r="L1054" s="4"/>
      <c r="M1054" s="4"/>
      <c r="N1054" s="4"/>
      <c r="O1054" s="4"/>
      <c r="P1054" s="4"/>
    </row>
    <row r="1055" spans="1:21" ht="11.65" customHeight="1" x14ac:dyDescent="0.2">
      <c r="A1055" s="5">
        <f t="shared" ca="1" si="23"/>
        <v>1055</v>
      </c>
      <c r="C1055" s="56">
        <v>254</v>
      </c>
      <c r="D1055" s="3" t="s">
        <v>296</v>
      </c>
      <c r="E1055" s="3"/>
      <c r="F1055" s="3" t="s">
        <v>193</v>
      </c>
      <c r="G1055" s="57"/>
      <c r="H1055" s="10">
        <v>-154749849.52000001</v>
      </c>
      <c r="J1055" s="4"/>
      <c r="K1055" s="4"/>
      <c r="L1055" s="4"/>
      <c r="M1055" s="4"/>
      <c r="N1055" s="4"/>
      <c r="O1055" s="4"/>
      <c r="P1055" s="4"/>
    </row>
    <row r="1056" spans="1:21" ht="11.65" customHeight="1" thickBot="1" x14ac:dyDescent="0.25">
      <c r="A1056" s="5">
        <f t="shared" ca="1" si="23"/>
        <v>1056</v>
      </c>
      <c r="C1056" s="56"/>
      <c r="D1056" s="3"/>
      <c r="E1056" s="3"/>
      <c r="F1056" s="3"/>
      <c r="G1056" s="57" t="s">
        <v>138</v>
      </c>
      <c r="H1056" s="19">
        <f>SUBTOTAL(9,H1050:H1055)</f>
        <v>-154749849.52000001</v>
      </c>
      <c r="J1056" s="4"/>
      <c r="K1056" s="4"/>
      <c r="L1056" s="4"/>
      <c r="M1056" s="4"/>
      <c r="N1056" s="4"/>
      <c r="O1056" s="4"/>
      <c r="P1056" s="4"/>
    </row>
    <row r="1057" spans="1:16" ht="11.65" customHeight="1" thickTop="1" x14ac:dyDescent="0.2">
      <c r="A1057" s="5">
        <f t="shared" ca="1" si="23"/>
        <v>1057</v>
      </c>
      <c r="C1057" s="56"/>
      <c r="D1057" s="3"/>
      <c r="E1057" s="3"/>
      <c r="F1057" s="3"/>
      <c r="G1057" s="57"/>
      <c r="H1057" s="2"/>
      <c r="J1057" s="4"/>
      <c r="K1057" s="4"/>
      <c r="L1057" s="4"/>
      <c r="M1057" s="4"/>
      <c r="N1057" s="4"/>
      <c r="O1057" s="4"/>
      <c r="P1057" s="4"/>
    </row>
    <row r="1058" spans="1:16" ht="11.65" customHeight="1" x14ac:dyDescent="0.2">
      <c r="A1058" s="5">
        <f t="shared" ca="1" si="23"/>
        <v>1058</v>
      </c>
      <c r="C1058" s="56">
        <v>252</v>
      </c>
      <c r="D1058" s="3" t="s">
        <v>186</v>
      </c>
      <c r="E1058" s="3"/>
      <c r="F1058" s="3"/>
      <c r="G1058" s="57"/>
      <c r="H1058" s="2"/>
      <c r="J1058" s="4"/>
      <c r="K1058" s="4"/>
      <c r="L1058" s="4"/>
      <c r="M1058" s="4"/>
      <c r="N1058" s="4"/>
      <c r="O1058" s="4"/>
      <c r="P1058" s="4"/>
    </row>
    <row r="1059" spans="1:16" ht="11.65" customHeight="1" x14ac:dyDescent="0.2">
      <c r="A1059" s="5">
        <f t="shared" ca="1" si="23"/>
        <v>1059</v>
      </c>
      <c r="C1059" s="56"/>
      <c r="D1059" s="3"/>
      <c r="E1059" s="3"/>
      <c r="F1059" s="3" t="s">
        <v>193</v>
      </c>
      <c r="G1059" s="57"/>
      <c r="H1059" s="10">
        <v>-2400</v>
      </c>
      <c r="J1059" s="4"/>
      <c r="K1059" s="4"/>
      <c r="L1059" s="4"/>
      <c r="M1059" s="4"/>
      <c r="N1059" s="4"/>
      <c r="O1059" s="4"/>
      <c r="P1059" s="4"/>
    </row>
    <row r="1060" spans="1:16" ht="11.65" customHeight="1" x14ac:dyDescent="0.2">
      <c r="A1060" s="5">
        <f t="shared" ca="1" si="23"/>
        <v>1060</v>
      </c>
      <c r="C1060" s="56"/>
      <c r="D1060" s="3"/>
      <c r="E1060" s="3"/>
      <c r="F1060" s="3" t="s">
        <v>24</v>
      </c>
      <c r="G1060" s="57"/>
      <c r="H1060" s="10">
        <v>-6314032.8319175467</v>
      </c>
      <c r="J1060" s="4"/>
      <c r="K1060" s="4"/>
      <c r="L1060" s="4"/>
      <c r="M1060" s="4"/>
      <c r="N1060" s="4"/>
      <c r="O1060" s="4"/>
      <c r="P1060" s="4"/>
    </row>
    <row r="1061" spans="1:16" ht="11.65" customHeight="1" x14ac:dyDescent="0.2">
      <c r="A1061" s="5">
        <f t="shared" ca="1" si="23"/>
        <v>1061</v>
      </c>
      <c r="C1061" s="56"/>
      <c r="D1061" s="3"/>
      <c r="E1061" s="3"/>
      <c r="F1061" s="3" t="s">
        <v>251</v>
      </c>
      <c r="G1061" s="57"/>
      <c r="H1061" s="10">
        <v>0</v>
      </c>
      <c r="J1061" s="4"/>
      <c r="K1061" s="4"/>
      <c r="L1061" s="4"/>
      <c r="M1061" s="4"/>
      <c r="N1061" s="4"/>
      <c r="O1061" s="4"/>
      <c r="P1061" s="4"/>
    </row>
    <row r="1062" spans="1:16" ht="11.65" customHeight="1" x14ac:dyDescent="0.2">
      <c r="A1062" s="5">
        <f t="shared" ca="1" si="23"/>
        <v>1062</v>
      </c>
      <c r="C1062" s="56"/>
      <c r="D1062" s="3"/>
      <c r="E1062" s="3"/>
      <c r="F1062" s="3" t="s">
        <v>249</v>
      </c>
      <c r="G1062" s="57"/>
      <c r="H1062" s="10">
        <v>-846.60600078451557</v>
      </c>
      <c r="J1062" s="4"/>
      <c r="K1062" s="4"/>
      <c r="L1062" s="4"/>
      <c r="M1062" s="4"/>
      <c r="N1062" s="4"/>
      <c r="O1062" s="4"/>
      <c r="P1062" s="4"/>
    </row>
    <row r="1063" spans="1:16" ht="11.65" customHeight="1" x14ac:dyDescent="0.2">
      <c r="A1063" s="5">
        <f t="shared" ca="1" si="23"/>
        <v>1063</v>
      </c>
      <c r="C1063" s="56"/>
      <c r="D1063" s="3"/>
      <c r="E1063" s="3"/>
      <c r="F1063" s="3" t="s">
        <v>255</v>
      </c>
      <c r="G1063" s="57"/>
      <c r="H1063" s="10">
        <v>0</v>
      </c>
      <c r="J1063" s="4"/>
      <c r="K1063" s="4"/>
      <c r="L1063" s="4"/>
      <c r="M1063" s="4"/>
      <c r="N1063" s="4"/>
      <c r="O1063" s="4"/>
      <c r="P1063" s="4"/>
    </row>
    <row r="1064" spans="1:16" ht="11.65" customHeight="1" thickBot="1" x14ac:dyDescent="0.25">
      <c r="A1064" s="5">
        <f t="shared" ca="1" si="23"/>
        <v>1064</v>
      </c>
      <c r="C1064" s="63" t="s">
        <v>187</v>
      </c>
      <c r="D1064" s="3"/>
      <c r="E1064" s="3"/>
      <c r="F1064" s="3"/>
      <c r="G1064" s="57" t="s">
        <v>297</v>
      </c>
      <c r="H1064" s="21">
        <f>SUBTOTAL(9,H1058:H1063)</f>
        <v>-6317279.4379183315</v>
      </c>
      <c r="J1064" s="4"/>
      <c r="K1064" s="4"/>
      <c r="L1064" s="4"/>
      <c r="M1064" s="4"/>
      <c r="N1064" s="4"/>
      <c r="O1064" s="4"/>
      <c r="P1064" s="4"/>
    </row>
    <row r="1065" spans="1:16" ht="11.65" customHeight="1" thickTop="1" x14ac:dyDescent="0.2">
      <c r="A1065" s="5">
        <f t="shared" ca="1" si="23"/>
        <v>1065</v>
      </c>
      <c r="C1065" s="56"/>
      <c r="D1065" s="3"/>
      <c r="E1065" s="3"/>
      <c r="F1065" s="3"/>
      <c r="G1065" s="57"/>
      <c r="H1065" s="2"/>
      <c r="J1065" s="4"/>
      <c r="K1065" s="4"/>
      <c r="L1065" s="4"/>
      <c r="M1065" s="4"/>
      <c r="N1065" s="4"/>
      <c r="O1065" s="4"/>
      <c r="P1065" s="4"/>
    </row>
    <row r="1066" spans="1:16" ht="11.65" customHeight="1" x14ac:dyDescent="0.2">
      <c r="A1066" s="5">
        <f t="shared" ca="1" si="23"/>
        <v>1066</v>
      </c>
      <c r="C1066" s="56">
        <v>25398</v>
      </c>
      <c r="D1066" s="3" t="s">
        <v>189</v>
      </c>
      <c r="E1066" s="3"/>
      <c r="F1066" s="3"/>
      <c r="G1066" s="57"/>
      <c r="H1066" s="2"/>
      <c r="J1066" s="4"/>
      <c r="K1066" s="4"/>
      <c r="L1066" s="4"/>
      <c r="M1066" s="4"/>
      <c r="N1066" s="4"/>
      <c r="O1066" s="4"/>
      <c r="P1066" s="4"/>
    </row>
    <row r="1067" spans="1:16" ht="11.65" customHeight="1" x14ac:dyDescent="0.2">
      <c r="A1067" s="5">
        <f t="shared" ca="1" si="23"/>
        <v>1067</v>
      </c>
      <c r="C1067" s="56"/>
      <c r="D1067" s="3"/>
      <c r="E1067" s="3"/>
      <c r="F1067" s="3" t="s">
        <v>193</v>
      </c>
      <c r="G1067" s="57"/>
      <c r="H1067" s="10">
        <v>0</v>
      </c>
      <c r="J1067" s="4"/>
      <c r="K1067" s="4"/>
      <c r="L1067" s="4"/>
      <c r="M1067" s="4"/>
      <c r="N1067" s="4"/>
      <c r="O1067" s="4"/>
      <c r="P1067" s="4"/>
    </row>
    <row r="1068" spans="1:16" ht="11.65" customHeight="1" thickBot="1" x14ac:dyDescent="0.25">
      <c r="A1068" s="5">
        <f t="shared" ca="1" si="23"/>
        <v>1068</v>
      </c>
      <c r="C1068" s="56"/>
      <c r="D1068" s="3"/>
      <c r="E1068" s="3"/>
      <c r="F1068" s="3"/>
      <c r="G1068" s="57"/>
      <c r="H1068" s="19">
        <f>SUBTOTAL(9,H1067)</f>
        <v>0</v>
      </c>
      <c r="J1068" s="4"/>
      <c r="K1068" s="4"/>
      <c r="L1068" s="4"/>
      <c r="M1068" s="4"/>
      <c r="N1068" s="4"/>
      <c r="O1068" s="4"/>
      <c r="P1068" s="4"/>
    </row>
    <row r="1069" spans="1:16" ht="11.65" customHeight="1" thickTop="1" x14ac:dyDescent="0.2">
      <c r="A1069" s="5">
        <f t="shared" ca="1" si="23"/>
        <v>1069</v>
      </c>
      <c r="C1069" s="56"/>
      <c r="D1069" s="3"/>
      <c r="E1069" s="3"/>
      <c r="F1069" s="3"/>
      <c r="G1069" s="57"/>
      <c r="H1069" s="2"/>
      <c r="J1069" s="4"/>
      <c r="K1069" s="4"/>
      <c r="L1069" s="4"/>
      <c r="M1069" s="4"/>
      <c r="N1069" s="4"/>
      <c r="O1069" s="4"/>
      <c r="P1069" s="4"/>
    </row>
    <row r="1070" spans="1:16" ht="11.65" customHeight="1" x14ac:dyDescent="0.2">
      <c r="A1070" s="5">
        <f t="shared" ca="1" si="23"/>
        <v>1070</v>
      </c>
      <c r="C1070" s="56">
        <v>25399</v>
      </c>
      <c r="D1070" s="3" t="s">
        <v>190</v>
      </c>
      <c r="E1070" s="3"/>
      <c r="F1070" s="3"/>
      <c r="G1070" s="57"/>
      <c r="H1070" s="2"/>
      <c r="J1070" s="4"/>
      <c r="K1070" s="4"/>
      <c r="L1070" s="4"/>
      <c r="M1070" s="4"/>
      <c r="N1070" s="4"/>
      <c r="O1070" s="4"/>
      <c r="P1070" s="4"/>
    </row>
    <row r="1071" spans="1:16" ht="11.65" customHeight="1" x14ac:dyDescent="0.2">
      <c r="A1071" s="5">
        <f t="shared" ca="1" si="23"/>
        <v>1071</v>
      </c>
      <c r="C1071" s="56"/>
      <c r="D1071" s="3"/>
      <c r="E1071" s="3"/>
      <c r="F1071" s="3" t="s">
        <v>193</v>
      </c>
      <c r="G1071" s="57"/>
      <c r="H1071" s="10">
        <v>-245999.79</v>
      </c>
      <c r="J1071" s="4"/>
      <c r="K1071" s="4"/>
      <c r="L1071" s="4"/>
      <c r="M1071" s="4"/>
      <c r="N1071" s="4"/>
      <c r="O1071" s="4"/>
      <c r="P1071" s="4"/>
    </row>
    <row r="1072" spans="1:16" ht="11.65" customHeight="1" x14ac:dyDescent="0.2">
      <c r="A1072" s="5">
        <f t="shared" ca="1" si="23"/>
        <v>1072</v>
      </c>
      <c r="C1072" s="56"/>
      <c r="D1072" s="3"/>
      <c r="E1072" s="3"/>
      <c r="F1072" s="3" t="s">
        <v>264</v>
      </c>
      <c r="G1072" s="57"/>
      <c r="H1072" s="10">
        <v>0</v>
      </c>
      <c r="J1072" s="4"/>
      <c r="K1072" s="4"/>
      <c r="L1072" s="4"/>
      <c r="M1072" s="4"/>
      <c r="N1072" s="4"/>
      <c r="O1072" s="4"/>
      <c r="P1072" s="4"/>
    </row>
    <row r="1073" spans="1:16" ht="11.65" customHeight="1" x14ac:dyDescent="0.2">
      <c r="A1073" s="5">
        <f t="shared" ca="1" si="23"/>
        <v>1073</v>
      </c>
      <c r="C1073" s="56"/>
      <c r="D1073" s="3"/>
      <c r="E1073" s="3"/>
      <c r="F1073" s="3" t="s">
        <v>248</v>
      </c>
      <c r="G1073" s="57"/>
      <c r="H1073" s="10">
        <v>0</v>
      </c>
      <c r="J1073" s="4"/>
      <c r="K1073" s="4"/>
      <c r="L1073" s="4"/>
      <c r="M1073" s="4"/>
      <c r="N1073" s="4"/>
      <c r="O1073" s="4"/>
      <c r="P1073" s="4"/>
    </row>
    <row r="1074" spans="1:16" ht="11.65" customHeight="1" x14ac:dyDescent="0.2">
      <c r="A1074" s="5">
        <f t="shared" ca="1" si="23"/>
        <v>1074</v>
      </c>
      <c r="C1074" s="56"/>
      <c r="D1074" s="3"/>
      <c r="E1074" s="3"/>
      <c r="F1074" s="3" t="s">
        <v>249</v>
      </c>
      <c r="G1074" s="57"/>
      <c r="H1074" s="10">
        <v>0</v>
      </c>
      <c r="J1074" s="4"/>
      <c r="K1074" s="4"/>
      <c r="L1074" s="4"/>
      <c r="M1074" s="4"/>
      <c r="N1074" s="4"/>
      <c r="O1074" s="4"/>
      <c r="P1074" s="4"/>
    </row>
    <row r="1075" spans="1:16" ht="11.65" customHeight="1" x14ac:dyDescent="0.2">
      <c r="A1075" s="5">
        <f t="shared" ca="1" si="23"/>
        <v>1075</v>
      </c>
      <c r="C1075" s="56"/>
      <c r="D1075" s="3"/>
      <c r="E1075" s="3"/>
      <c r="F1075" s="3" t="s">
        <v>251</v>
      </c>
      <c r="G1075" s="57"/>
      <c r="H1075" s="10">
        <v>0</v>
      </c>
      <c r="J1075" s="4"/>
      <c r="K1075" s="4"/>
      <c r="L1075" s="4"/>
      <c r="M1075" s="4"/>
      <c r="N1075" s="4"/>
      <c r="O1075" s="4"/>
      <c r="P1075" s="4"/>
    </row>
    <row r="1076" spans="1:16" ht="11.65" customHeight="1" x14ac:dyDescent="0.2">
      <c r="A1076" s="5">
        <f t="shared" ca="1" si="23"/>
        <v>1076</v>
      </c>
      <c r="C1076" s="56"/>
      <c r="D1076" s="3"/>
      <c r="E1076" s="3"/>
      <c r="F1076" s="3" t="s">
        <v>24</v>
      </c>
      <c r="G1076" s="57"/>
      <c r="H1076" s="10">
        <v>-5535116.8494176036</v>
      </c>
      <c r="J1076" s="4"/>
      <c r="K1076" s="4"/>
      <c r="L1076" s="4"/>
      <c r="M1076" s="4"/>
      <c r="N1076" s="4"/>
      <c r="O1076" s="4"/>
      <c r="P1076" s="4"/>
    </row>
    <row r="1077" spans="1:16" ht="11.65" customHeight="1" x14ac:dyDescent="0.2">
      <c r="A1077" s="5">
        <f t="shared" ca="1" si="23"/>
        <v>1077</v>
      </c>
      <c r="C1077" s="56"/>
      <c r="D1077" s="3"/>
      <c r="E1077" s="3"/>
      <c r="F1077" s="3" t="s">
        <v>252</v>
      </c>
      <c r="G1077" s="57"/>
      <c r="H1077" s="10">
        <v>0</v>
      </c>
      <c r="J1077" s="4"/>
      <c r="K1077" s="4"/>
      <c r="L1077" s="4"/>
      <c r="M1077" s="4"/>
      <c r="N1077" s="4"/>
      <c r="O1077" s="4"/>
      <c r="P1077" s="4"/>
    </row>
    <row r="1078" spans="1:16" ht="12" customHeight="1" x14ac:dyDescent="0.2">
      <c r="A1078" s="5">
        <f t="shared" ca="1" si="23"/>
        <v>1078</v>
      </c>
      <c r="C1078" s="56"/>
      <c r="D1078" s="3"/>
      <c r="E1078" s="3"/>
      <c r="F1078" s="3" t="s">
        <v>30</v>
      </c>
      <c r="G1078" s="57"/>
      <c r="H1078" s="10">
        <v>0</v>
      </c>
      <c r="J1078" s="4"/>
      <c r="K1078" s="4"/>
      <c r="L1078" s="4"/>
      <c r="M1078" s="4"/>
      <c r="N1078" s="4"/>
      <c r="O1078" s="4"/>
      <c r="P1078" s="4"/>
    </row>
    <row r="1079" spans="1:16" ht="11.65" customHeight="1" x14ac:dyDescent="0.2">
      <c r="A1079" s="5">
        <f t="shared" ca="1" si="23"/>
        <v>1079</v>
      </c>
      <c r="C1079" s="56"/>
      <c r="D1079" s="3"/>
      <c r="E1079" s="3"/>
      <c r="F1079" s="3" t="s">
        <v>247</v>
      </c>
      <c r="G1079" s="57"/>
      <c r="H1079" s="10">
        <v>0</v>
      </c>
      <c r="J1079" s="4"/>
      <c r="K1079" s="4"/>
      <c r="L1079" s="4"/>
      <c r="M1079" s="4"/>
      <c r="N1079" s="4"/>
      <c r="O1079" s="4"/>
      <c r="P1079" s="4"/>
    </row>
    <row r="1080" spans="1:16" ht="11.65" customHeight="1" thickBot="1" x14ac:dyDescent="0.25">
      <c r="A1080" s="5">
        <f t="shared" ca="1" si="23"/>
        <v>1080</v>
      </c>
      <c r="C1080" s="56"/>
      <c r="D1080" s="3"/>
      <c r="E1080" s="3"/>
      <c r="F1080" s="3"/>
      <c r="G1080" s="57" t="s">
        <v>138</v>
      </c>
      <c r="H1080" s="19">
        <f>SUBTOTAL(9,H1071:H1079)</f>
        <v>-5781116.6394176036</v>
      </c>
      <c r="J1080" s="4"/>
      <c r="K1080" s="4"/>
      <c r="L1080" s="4"/>
      <c r="M1080" s="4"/>
      <c r="N1080" s="4"/>
      <c r="O1080" s="4"/>
      <c r="P1080" s="4"/>
    </row>
    <row r="1081" spans="1:16" ht="11.65" customHeight="1" thickTop="1" x14ac:dyDescent="0.2">
      <c r="A1081" s="5">
        <f t="shared" ca="1" si="23"/>
        <v>1081</v>
      </c>
      <c r="C1081" s="56"/>
      <c r="D1081" s="3"/>
      <c r="E1081" s="3"/>
      <c r="F1081" s="3"/>
      <c r="G1081" s="57"/>
      <c r="H1081" s="2"/>
      <c r="J1081" s="4"/>
      <c r="K1081" s="4"/>
      <c r="L1081" s="4"/>
      <c r="M1081" s="4"/>
      <c r="N1081" s="4"/>
      <c r="O1081" s="4"/>
      <c r="P1081" s="4"/>
    </row>
    <row r="1082" spans="1:16" ht="11.65" customHeight="1" x14ac:dyDescent="0.2">
      <c r="A1082" s="5">
        <f t="shared" ca="1" si="23"/>
        <v>1082</v>
      </c>
      <c r="C1082" s="56">
        <v>190</v>
      </c>
      <c r="D1082" s="3" t="s">
        <v>191</v>
      </c>
      <c r="E1082" s="3"/>
      <c r="F1082" s="3"/>
      <c r="G1082" s="57"/>
      <c r="H1082" s="2"/>
      <c r="J1082" s="4"/>
      <c r="K1082" s="4"/>
      <c r="L1082" s="4"/>
      <c r="M1082" s="4"/>
      <c r="N1082" s="4"/>
      <c r="O1082" s="4"/>
      <c r="P1082" s="4"/>
    </row>
    <row r="1083" spans="1:16" ht="11.65" customHeight="1" x14ac:dyDescent="0.2">
      <c r="A1083" s="5">
        <f t="shared" ca="1" si="23"/>
        <v>1083</v>
      </c>
      <c r="C1083" s="56"/>
      <c r="D1083" s="3"/>
      <c r="E1083" s="3"/>
      <c r="F1083" s="3" t="s">
        <v>193</v>
      </c>
      <c r="G1083" s="57"/>
      <c r="H1083" s="10">
        <v>38042564.619999997</v>
      </c>
      <c r="J1083" s="4"/>
      <c r="K1083" s="4"/>
      <c r="L1083" s="4"/>
      <c r="M1083" s="4"/>
      <c r="N1083" s="4"/>
      <c r="O1083" s="4"/>
      <c r="P1083" s="4"/>
    </row>
    <row r="1084" spans="1:16" ht="11.65" customHeight="1" x14ac:dyDescent="0.2">
      <c r="A1084" s="5">
        <f t="shared" ca="1" si="23"/>
        <v>1084</v>
      </c>
      <c r="C1084" s="56"/>
      <c r="D1084" s="3"/>
      <c r="E1084" s="3"/>
      <c r="F1084" s="3" t="s">
        <v>255</v>
      </c>
      <c r="G1084" s="57"/>
      <c r="H1084" s="10">
        <v>0</v>
      </c>
      <c r="J1084" s="4"/>
      <c r="K1084" s="4"/>
      <c r="L1084" s="4"/>
      <c r="M1084" s="4"/>
      <c r="N1084" s="4"/>
      <c r="O1084" s="4"/>
      <c r="P1084" s="4"/>
    </row>
    <row r="1085" spans="1:16" ht="11.65" customHeight="1" x14ac:dyDescent="0.2">
      <c r="A1085" s="5">
        <f t="shared" ca="1" si="23"/>
        <v>1085</v>
      </c>
      <c r="C1085" s="56"/>
      <c r="D1085" s="3"/>
      <c r="E1085" s="3"/>
      <c r="F1085" s="3" t="s">
        <v>248</v>
      </c>
      <c r="G1085" s="57"/>
      <c r="H1085" s="10">
        <v>3436902.6438793852</v>
      </c>
      <c r="J1085" s="4"/>
      <c r="K1085" s="4"/>
      <c r="L1085" s="4"/>
      <c r="M1085" s="4"/>
      <c r="N1085" s="4"/>
      <c r="O1085" s="4"/>
      <c r="P1085" s="4"/>
    </row>
    <row r="1086" spans="1:16" ht="11.65" customHeight="1" x14ac:dyDescent="0.2">
      <c r="A1086" s="5">
        <f t="shared" ref="A1086:A1149" ca="1" si="24">OFFSET(A1086,-1,)+1</f>
        <v>1086</v>
      </c>
      <c r="C1086" s="56"/>
      <c r="D1086" s="3"/>
      <c r="E1086" s="3"/>
      <c r="F1086" s="3" t="s">
        <v>270</v>
      </c>
      <c r="G1086" s="57"/>
      <c r="H1086" s="10">
        <v>0</v>
      </c>
      <c r="J1086" s="4"/>
      <c r="K1086" s="4"/>
      <c r="L1086" s="4"/>
      <c r="M1086" s="4"/>
      <c r="N1086" s="4"/>
      <c r="O1086" s="4"/>
      <c r="P1086" s="4"/>
    </row>
    <row r="1087" spans="1:16" ht="11.65" customHeight="1" x14ac:dyDescent="0.2">
      <c r="A1087" s="5">
        <f t="shared" ca="1" si="24"/>
        <v>1087</v>
      </c>
      <c r="C1087" s="56"/>
      <c r="D1087" s="3"/>
      <c r="E1087" s="3"/>
      <c r="F1087" s="3" t="s">
        <v>268</v>
      </c>
      <c r="G1087" s="57"/>
      <c r="H1087" s="10">
        <v>665811.26458036923</v>
      </c>
      <c r="J1087" s="4"/>
      <c r="K1087" s="4"/>
      <c r="L1087" s="4"/>
      <c r="M1087" s="4"/>
      <c r="N1087" s="4"/>
      <c r="O1087" s="4"/>
      <c r="P1087" s="4"/>
    </row>
    <row r="1088" spans="1:16" ht="11.65" customHeight="1" x14ac:dyDescent="0.2">
      <c r="A1088" s="5">
        <f t="shared" ca="1" si="24"/>
        <v>1088</v>
      </c>
      <c r="C1088" s="56"/>
      <c r="D1088" s="3"/>
      <c r="E1088" s="3"/>
      <c r="F1088" s="3" t="s">
        <v>269</v>
      </c>
      <c r="G1088" s="57"/>
      <c r="H1088" s="10">
        <v>0</v>
      </c>
      <c r="J1088" s="4"/>
      <c r="K1088" s="4"/>
      <c r="L1088" s="4"/>
      <c r="M1088" s="4"/>
      <c r="N1088" s="4"/>
      <c r="O1088" s="4"/>
      <c r="P1088" s="4"/>
    </row>
    <row r="1089" spans="1:16" ht="11.65" customHeight="1" x14ac:dyDescent="0.2">
      <c r="A1089" s="5">
        <f t="shared" ca="1" si="24"/>
        <v>1089</v>
      </c>
      <c r="C1089" s="56"/>
      <c r="D1089" s="3"/>
      <c r="E1089" s="3"/>
      <c r="F1089" s="3" t="s">
        <v>24</v>
      </c>
      <c r="G1089" s="57"/>
      <c r="H1089" s="10">
        <v>77133.830457553544</v>
      </c>
      <c r="J1089" s="4"/>
      <c r="K1089" s="4"/>
      <c r="L1089" s="4"/>
      <c r="M1089" s="4"/>
      <c r="N1089" s="4"/>
      <c r="O1089" s="4"/>
      <c r="P1089" s="4"/>
    </row>
    <row r="1090" spans="1:16" ht="11.65" customHeight="1" x14ac:dyDescent="0.2">
      <c r="A1090" s="5">
        <f t="shared" ca="1" si="24"/>
        <v>1090</v>
      </c>
      <c r="C1090" s="56"/>
      <c r="D1090" s="3"/>
      <c r="E1090" s="3"/>
      <c r="F1090" s="3" t="s">
        <v>247</v>
      </c>
      <c r="G1090" s="57"/>
      <c r="H1090" s="10">
        <v>0</v>
      </c>
      <c r="J1090" s="4"/>
      <c r="K1090" s="4"/>
      <c r="L1090" s="4"/>
      <c r="M1090" s="4"/>
      <c r="N1090" s="4"/>
      <c r="O1090" s="4"/>
      <c r="P1090" s="4"/>
    </row>
    <row r="1091" spans="1:16" ht="11.65" customHeight="1" x14ac:dyDescent="0.2">
      <c r="A1091" s="5">
        <f t="shared" ca="1" si="24"/>
        <v>1091</v>
      </c>
      <c r="C1091" s="56"/>
      <c r="D1091" s="3"/>
      <c r="E1091" s="3"/>
      <c r="F1091" s="3" t="s">
        <v>266</v>
      </c>
      <c r="G1091" s="57"/>
      <c r="H1091" s="10">
        <v>0</v>
      </c>
      <c r="J1091" s="4"/>
      <c r="K1091" s="4"/>
      <c r="L1091" s="4"/>
      <c r="M1091" s="4"/>
      <c r="N1091" s="4"/>
      <c r="O1091" s="4"/>
      <c r="P1091" s="4"/>
    </row>
    <row r="1092" spans="1:16" ht="11.65" customHeight="1" x14ac:dyDescent="0.2">
      <c r="A1092" s="5">
        <f t="shared" ca="1" si="24"/>
        <v>1092</v>
      </c>
      <c r="C1092" s="56"/>
      <c r="D1092" s="3"/>
      <c r="E1092" s="3"/>
      <c r="F1092" s="3" t="s">
        <v>249</v>
      </c>
      <c r="G1092" s="57"/>
      <c r="H1092" s="10">
        <v>12799.359779085533</v>
      </c>
      <c r="J1092" s="4"/>
      <c r="K1092" s="4"/>
      <c r="L1092" s="4"/>
      <c r="M1092" s="4"/>
      <c r="N1092" s="4"/>
      <c r="O1092" s="4"/>
      <c r="P1092" s="4"/>
    </row>
    <row r="1093" spans="1:16" ht="11.65" customHeight="1" x14ac:dyDescent="0.2">
      <c r="A1093" s="5">
        <f t="shared" ca="1" si="24"/>
        <v>1093</v>
      </c>
      <c r="C1093" s="56"/>
      <c r="D1093" s="3"/>
      <c r="E1093" s="3"/>
      <c r="F1093" s="3" t="s">
        <v>251</v>
      </c>
      <c r="G1093" s="57"/>
      <c r="H1093" s="10">
        <v>0</v>
      </c>
      <c r="J1093" s="4"/>
      <c r="K1093" s="4"/>
      <c r="L1093" s="4"/>
      <c r="M1093" s="4"/>
      <c r="N1093" s="4"/>
      <c r="O1093" s="4"/>
      <c r="P1093" s="4"/>
    </row>
    <row r="1094" spans="1:16" ht="11.65" customHeight="1" x14ac:dyDescent="0.2">
      <c r="A1094" s="5">
        <f t="shared" ca="1" si="24"/>
        <v>1094</v>
      </c>
      <c r="C1094" s="56"/>
      <c r="D1094" s="3"/>
      <c r="E1094" s="3"/>
      <c r="F1094" s="3" t="s">
        <v>252</v>
      </c>
      <c r="G1094" s="57"/>
      <c r="H1094" s="10">
        <v>0</v>
      </c>
      <c r="J1094" s="4"/>
      <c r="K1094" s="4"/>
      <c r="L1094" s="4"/>
      <c r="M1094" s="4"/>
      <c r="N1094" s="4"/>
      <c r="O1094" s="4"/>
      <c r="P1094" s="4"/>
    </row>
    <row r="1095" spans="1:16" ht="11.65" customHeight="1" x14ac:dyDescent="0.2">
      <c r="A1095" s="5">
        <f t="shared" ca="1" si="24"/>
        <v>1095</v>
      </c>
      <c r="C1095" s="56"/>
      <c r="D1095" s="3"/>
      <c r="E1095" s="3"/>
      <c r="F1095" s="3" t="s">
        <v>30</v>
      </c>
      <c r="G1095" s="57"/>
      <c r="H1095" s="10">
        <v>0</v>
      </c>
      <c r="J1095" s="4"/>
      <c r="K1095" s="4"/>
      <c r="L1095" s="4"/>
      <c r="M1095" s="4"/>
      <c r="N1095" s="4"/>
      <c r="O1095" s="4"/>
      <c r="P1095" s="4"/>
    </row>
    <row r="1096" spans="1:16" ht="11.65" customHeight="1" x14ac:dyDescent="0.2">
      <c r="A1096" s="5">
        <f t="shared" ca="1" si="24"/>
        <v>1096</v>
      </c>
      <c r="C1096" s="56"/>
      <c r="D1096" s="3"/>
      <c r="E1096" s="3"/>
      <c r="F1096" s="3" t="s">
        <v>256</v>
      </c>
      <c r="G1096" s="57"/>
      <c r="H1096" s="10">
        <v>221327.80843270919</v>
      </c>
      <c r="J1096" s="4"/>
      <c r="K1096" s="4"/>
      <c r="L1096" s="4"/>
      <c r="M1096" s="4"/>
      <c r="N1096" s="4"/>
      <c r="O1096" s="4"/>
      <c r="P1096" s="4"/>
    </row>
    <row r="1097" spans="1:16" ht="11.65" customHeight="1" x14ac:dyDescent="0.2">
      <c r="A1097" s="5">
        <f t="shared" ca="1" si="24"/>
        <v>1097</v>
      </c>
      <c r="C1097" s="56"/>
      <c r="D1097" s="3"/>
      <c r="E1097" s="3"/>
      <c r="F1097" s="3" t="s">
        <v>263</v>
      </c>
      <c r="G1097" s="57"/>
      <c r="H1097" s="10">
        <v>66081.236770936041</v>
      </c>
      <c r="J1097" s="4"/>
      <c r="K1097" s="4"/>
      <c r="L1097" s="4"/>
      <c r="M1097" s="4"/>
      <c r="N1097" s="4"/>
      <c r="O1097" s="4"/>
      <c r="P1097" s="4"/>
    </row>
    <row r="1098" spans="1:16" ht="11.65" customHeight="1" x14ac:dyDescent="0.2">
      <c r="A1098" s="5">
        <f t="shared" ca="1" si="24"/>
        <v>1098</v>
      </c>
      <c r="C1098" s="56"/>
      <c r="D1098" s="3"/>
      <c r="E1098" s="3"/>
      <c r="F1098" s="3"/>
      <c r="G1098" s="57"/>
      <c r="H1098" s="2"/>
      <c r="J1098" s="4"/>
      <c r="K1098" s="4"/>
      <c r="L1098" s="4"/>
      <c r="M1098" s="4"/>
      <c r="N1098" s="4"/>
      <c r="O1098" s="4"/>
      <c r="P1098" s="4"/>
    </row>
    <row r="1099" spans="1:16" ht="11.65" customHeight="1" thickBot="1" x14ac:dyDescent="0.25">
      <c r="A1099" s="5">
        <f t="shared" ca="1" si="24"/>
        <v>1099</v>
      </c>
      <c r="C1099" s="63" t="s">
        <v>192</v>
      </c>
      <c r="D1099" s="3"/>
      <c r="E1099" s="3"/>
      <c r="F1099" s="3"/>
      <c r="G1099" s="57" t="s">
        <v>188</v>
      </c>
      <c r="H1099" s="19">
        <f>SUBTOTAL(9,H1083:H1098)</f>
        <v>42522620.763900027</v>
      </c>
      <c r="J1099" s="4"/>
      <c r="K1099" s="4"/>
      <c r="L1099" s="4"/>
      <c r="M1099" s="4"/>
      <c r="N1099" s="4"/>
      <c r="O1099" s="4"/>
      <c r="P1099" s="4"/>
    </row>
    <row r="1100" spans="1:16" ht="11.65" customHeight="1" thickTop="1" x14ac:dyDescent="0.2">
      <c r="A1100" s="5">
        <f t="shared" ca="1" si="24"/>
        <v>1100</v>
      </c>
      <c r="C1100" s="56"/>
      <c r="D1100" s="3"/>
      <c r="E1100" s="3"/>
      <c r="F1100" s="3"/>
      <c r="G1100" s="57"/>
      <c r="H1100" s="2"/>
      <c r="J1100" s="4"/>
      <c r="K1100" s="4"/>
      <c r="L1100" s="4"/>
      <c r="M1100" s="4"/>
      <c r="N1100" s="4"/>
      <c r="O1100" s="4"/>
      <c r="P1100" s="4"/>
    </row>
    <row r="1101" spans="1:16" ht="11.65" customHeight="1" x14ac:dyDescent="0.2">
      <c r="A1101" s="5">
        <f t="shared" ca="1" si="24"/>
        <v>1101</v>
      </c>
      <c r="C1101" s="56">
        <v>281</v>
      </c>
      <c r="D1101" s="3" t="s">
        <v>191</v>
      </c>
      <c r="E1101" s="3"/>
      <c r="F1101" s="3"/>
      <c r="G1101" s="57"/>
      <c r="H1101" s="2"/>
      <c r="J1101" s="4"/>
      <c r="K1101" s="4"/>
      <c r="L1101" s="4"/>
      <c r="M1101" s="4"/>
      <c r="N1101" s="4"/>
      <c r="O1101" s="4"/>
      <c r="P1101" s="4"/>
    </row>
    <row r="1102" spans="1:16" ht="11.65" customHeight="1" x14ac:dyDescent="0.2">
      <c r="A1102" s="5">
        <f t="shared" ca="1" si="24"/>
        <v>1102</v>
      </c>
      <c r="C1102" s="56"/>
      <c r="D1102" s="3"/>
      <c r="E1102" s="3"/>
      <c r="F1102" s="3" t="s">
        <v>193</v>
      </c>
      <c r="G1102" s="57"/>
      <c r="H1102" s="10">
        <v>0</v>
      </c>
      <c r="J1102" s="4"/>
      <c r="K1102" s="4"/>
      <c r="L1102" s="4"/>
      <c r="M1102" s="4"/>
      <c r="N1102" s="4"/>
      <c r="O1102" s="4"/>
      <c r="P1102" s="4"/>
    </row>
    <row r="1103" spans="1:16" ht="11.65" customHeight="1" x14ac:dyDescent="0.2">
      <c r="A1103" s="5">
        <f t="shared" ca="1" si="24"/>
        <v>1103</v>
      </c>
      <c r="C1103" s="56"/>
      <c r="D1103" s="3"/>
      <c r="E1103" s="3"/>
      <c r="F1103" s="3" t="s">
        <v>24</v>
      </c>
      <c r="G1103" s="57"/>
      <c r="H1103" s="10">
        <v>-11456236.348062826</v>
      </c>
      <c r="J1103" s="4"/>
      <c r="K1103" s="4"/>
      <c r="L1103" s="4"/>
      <c r="M1103" s="4"/>
      <c r="N1103" s="4"/>
      <c r="O1103" s="4"/>
      <c r="P1103" s="4"/>
    </row>
    <row r="1104" spans="1:16" ht="11.65" customHeight="1" x14ac:dyDescent="0.2">
      <c r="A1104" s="5">
        <f t="shared" ca="1" si="24"/>
        <v>1104</v>
      </c>
      <c r="C1104" s="56"/>
      <c r="D1104" s="3"/>
      <c r="E1104" s="3"/>
      <c r="F1104" s="3" t="s">
        <v>249</v>
      </c>
      <c r="G1104" s="57"/>
      <c r="H1104" s="10">
        <v>0</v>
      </c>
      <c r="J1104" s="4"/>
      <c r="K1104" s="4"/>
      <c r="L1104" s="4"/>
      <c r="M1104" s="4"/>
      <c r="N1104" s="4"/>
      <c r="O1104" s="4"/>
      <c r="P1104" s="4"/>
    </row>
    <row r="1105" spans="1:16" ht="11.65" customHeight="1" x14ac:dyDescent="0.2">
      <c r="A1105" s="5">
        <f t="shared" ca="1" si="24"/>
        <v>1105</v>
      </c>
      <c r="C1105" s="56"/>
      <c r="D1105" s="3"/>
      <c r="E1105" s="3"/>
      <c r="F1105" s="3" t="s">
        <v>251</v>
      </c>
      <c r="G1105" s="57"/>
      <c r="H1105" s="10">
        <v>0</v>
      </c>
      <c r="J1105" s="4"/>
      <c r="K1105" s="4"/>
      <c r="L1105" s="4"/>
      <c r="M1105" s="4"/>
      <c r="N1105" s="4"/>
      <c r="O1105" s="4"/>
      <c r="P1105" s="4"/>
    </row>
    <row r="1106" spans="1:16" ht="11.65" customHeight="1" x14ac:dyDescent="0.2">
      <c r="A1106" s="5">
        <f t="shared" ca="1" si="24"/>
        <v>1106</v>
      </c>
      <c r="C1106" s="56"/>
      <c r="D1106" s="3"/>
      <c r="E1106" s="3"/>
      <c r="F1106" s="3" t="s">
        <v>274</v>
      </c>
      <c r="G1106" s="57"/>
      <c r="H1106" s="10">
        <v>0</v>
      </c>
      <c r="J1106" s="4"/>
      <c r="K1106" s="4"/>
      <c r="L1106" s="4"/>
      <c r="M1106" s="4"/>
      <c r="N1106" s="4"/>
      <c r="O1106" s="4"/>
      <c r="P1106" s="4"/>
    </row>
    <row r="1107" spans="1:16" ht="11.65" customHeight="1" x14ac:dyDescent="0.2">
      <c r="A1107" s="5">
        <f t="shared" ca="1" si="24"/>
        <v>1107</v>
      </c>
      <c r="C1107" s="56"/>
      <c r="D1107" s="3"/>
      <c r="E1107" s="3"/>
      <c r="F1107" s="3"/>
      <c r="G1107" s="57" t="s">
        <v>188</v>
      </c>
      <c r="H1107" s="12">
        <f>SUBTOTAL(9,H1102:H1106)</f>
        <v>-11456236.348062826</v>
      </c>
      <c r="J1107" s="4"/>
      <c r="K1107" s="4"/>
      <c r="L1107" s="4"/>
      <c r="M1107" s="4"/>
      <c r="N1107" s="4"/>
      <c r="O1107" s="4"/>
      <c r="P1107" s="4"/>
    </row>
    <row r="1108" spans="1:16" ht="11.65" customHeight="1" x14ac:dyDescent="0.2">
      <c r="A1108" s="5">
        <f t="shared" ca="1" si="24"/>
        <v>1108</v>
      </c>
      <c r="C1108" s="56"/>
      <c r="D1108" s="3"/>
      <c r="E1108" s="3"/>
      <c r="F1108" s="3"/>
      <c r="G1108" s="57"/>
      <c r="H1108" s="2"/>
      <c r="J1108" s="4"/>
      <c r="K1108" s="4"/>
      <c r="L1108" s="4"/>
      <c r="M1108" s="4"/>
      <c r="N1108" s="4"/>
      <c r="O1108" s="4"/>
      <c r="P1108" s="4"/>
    </row>
    <row r="1109" spans="1:16" ht="11.65" customHeight="1" x14ac:dyDescent="0.2">
      <c r="A1109" s="5">
        <f t="shared" ca="1" si="24"/>
        <v>1109</v>
      </c>
      <c r="C1109" s="56">
        <v>282</v>
      </c>
      <c r="D1109" s="3" t="s">
        <v>194</v>
      </c>
      <c r="E1109" s="3"/>
      <c r="F1109" s="3"/>
      <c r="G1109" s="57"/>
      <c r="H1109" s="2"/>
      <c r="J1109" s="4"/>
      <c r="K1109" s="4"/>
      <c r="L1109" s="4"/>
      <c r="M1109" s="4"/>
      <c r="N1109" s="4"/>
      <c r="O1109" s="4"/>
      <c r="P1109" s="4"/>
    </row>
    <row r="1110" spans="1:16" ht="11.65" customHeight="1" x14ac:dyDescent="0.2">
      <c r="A1110" s="5">
        <f t="shared" ca="1" si="24"/>
        <v>1110</v>
      </c>
      <c r="C1110" s="56"/>
      <c r="D1110" s="3"/>
      <c r="E1110" s="3"/>
      <c r="F1110" s="3" t="s">
        <v>193</v>
      </c>
      <c r="G1110" s="57"/>
      <c r="H1110" s="10">
        <v>0</v>
      </c>
      <c r="J1110" s="4"/>
      <c r="K1110" s="4"/>
      <c r="L1110" s="4"/>
      <c r="M1110" s="4"/>
      <c r="N1110" s="4"/>
      <c r="O1110" s="4"/>
      <c r="P1110" s="4"/>
    </row>
    <row r="1111" spans="1:16" ht="11.65" customHeight="1" x14ac:dyDescent="0.2">
      <c r="A1111" s="5">
        <f t="shared" ca="1" si="24"/>
        <v>1111</v>
      </c>
      <c r="C1111" s="56"/>
      <c r="D1111" s="3"/>
      <c r="E1111" s="3"/>
      <c r="F1111" s="3" t="s">
        <v>287</v>
      </c>
      <c r="G1111" s="57"/>
      <c r="H1111" s="10">
        <v>0</v>
      </c>
      <c r="J1111" s="4"/>
      <c r="K1111" s="4"/>
      <c r="L1111" s="4"/>
      <c r="M1111" s="4"/>
      <c r="N1111" s="4"/>
      <c r="O1111" s="4"/>
      <c r="P1111" s="4"/>
    </row>
    <row r="1112" spans="1:16" ht="11.65" customHeight="1" x14ac:dyDescent="0.2">
      <c r="A1112" s="5">
        <f t="shared" ca="1" si="24"/>
        <v>1112</v>
      </c>
      <c r="C1112" s="56"/>
      <c r="D1112" s="3"/>
      <c r="E1112" s="3"/>
      <c r="F1112" s="3" t="s">
        <v>277</v>
      </c>
      <c r="G1112" s="57"/>
      <c r="H1112" s="10">
        <v>-193604699.45484856</v>
      </c>
      <c r="J1112" s="4"/>
      <c r="K1112" s="4"/>
      <c r="L1112" s="4"/>
      <c r="M1112" s="4"/>
      <c r="N1112" s="4"/>
      <c r="O1112" s="4"/>
      <c r="P1112" s="4"/>
    </row>
    <row r="1113" spans="1:16" ht="11.65" customHeight="1" x14ac:dyDescent="0.2">
      <c r="A1113" s="5">
        <f t="shared" ca="1" si="24"/>
        <v>1113</v>
      </c>
      <c r="C1113" s="56"/>
      <c r="D1113" s="3"/>
      <c r="E1113" s="3"/>
      <c r="F1113" s="3" t="s">
        <v>256</v>
      </c>
      <c r="G1113" s="57"/>
      <c r="H1113" s="10">
        <v>-411252.60855570261</v>
      </c>
      <c r="J1113" s="4"/>
      <c r="K1113" s="4"/>
      <c r="L1113" s="4"/>
      <c r="M1113" s="4"/>
      <c r="N1113" s="4"/>
      <c r="O1113" s="4"/>
      <c r="P1113" s="4"/>
    </row>
    <row r="1114" spans="1:16" ht="11.65" customHeight="1" x14ac:dyDescent="0.2">
      <c r="A1114" s="5">
        <f t="shared" ca="1" si="24"/>
        <v>1114</v>
      </c>
      <c r="C1114" s="56"/>
      <c r="D1114" s="3"/>
      <c r="E1114" s="3"/>
      <c r="F1114" s="3" t="s">
        <v>248</v>
      </c>
      <c r="G1114" s="57"/>
      <c r="H1114" s="10">
        <v>2695.960086771162</v>
      </c>
      <c r="J1114" s="4"/>
      <c r="K1114" s="4"/>
      <c r="L1114" s="4"/>
      <c r="M1114" s="4"/>
      <c r="N1114" s="4"/>
      <c r="O1114" s="4"/>
      <c r="P1114" s="4"/>
    </row>
    <row r="1115" spans="1:16" ht="11.65" customHeight="1" x14ac:dyDescent="0.2">
      <c r="A1115" s="5">
        <f t="shared" ca="1" si="24"/>
        <v>1115</v>
      </c>
      <c r="C1115" s="56"/>
      <c r="D1115" s="3"/>
      <c r="E1115" s="3"/>
      <c r="F1115" s="3" t="s">
        <v>263</v>
      </c>
      <c r="G1115" s="57"/>
      <c r="H1115" s="10">
        <v>0</v>
      </c>
      <c r="J1115" s="4"/>
      <c r="K1115" s="4"/>
      <c r="L1115" s="4"/>
      <c r="M1115" s="4"/>
      <c r="N1115" s="4"/>
      <c r="O1115" s="4"/>
      <c r="P1115" s="4"/>
    </row>
    <row r="1116" spans="1:16" ht="11.65" customHeight="1" x14ac:dyDescent="0.2">
      <c r="A1116" s="5">
        <f t="shared" ca="1" si="24"/>
        <v>1116</v>
      </c>
      <c r="C1116" s="56"/>
      <c r="D1116" s="3"/>
      <c r="E1116" s="3"/>
      <c r="F1116" s="3" t="s">
        <v>266</v>
      </c>
      <c r="G1116" s="57"/>
      <c r="H1116" s="10">
        <v>-7615.9813153413925</v>
      </c>
      <c r="J1116" s="4"/>
      <c r="K1116" s="4"/>
      <c r="L1116" s="4"/>
      <c r="M1116" s="4"/>
      <c r="N1116" s="4"/>
      <c r="O1116" s="4"/>
      <c r="P1116" s="4"/>
    </row>
    <row r="1117" spans="1:16" ht="11.65" customHeight="1" x14ac:dyDescent="0.2">
      <c r="A1117" s="5">
        <f t="shared" ca="1" si="24"/>
        <v>1117</v>
      </c>
      <c r="C1117" s="56"/>
      <c r="D1117" s="3"/>
      <c r="E1117" s="3"/>
      <c r="F1117" s="3" t="s">
        <v>249</v>
      </c>
      <c r="G1117" s="57"/>
      <c r="H1117" s="10">
        <v>0</v>
      </c>
      <c r="J1117" s="4"/>
      <c r="K1117" s="4"/>
      <c r="L1117" s="4"/>
      <c r="M1117" s="4"/>
      <c r="N1117" s="4"/>
      <c r="O1117" s="4"/>
      <c r="P1117" s="4"/>
    </row>
    <row r="1118" spans="1:16" ht="11.65" customHeight="1" x14ac:dyDescent="0.2">
      <c r="A1118" s="5">
        <f t="shared" ca="1" si="24"/>
        <v>1118</v>
      </c>
      <c r="C1118" s="56"/>
      <c r="D1118" s="3"/>
      <c r="E1118" s="3"/>
      <c r="F1118" s="3" t="s">
        <v>251</v>
      </c>
      <c r="G1118" s="57"/>
      <c r="H1118" s="10">
        <v>0</v>
      </c>
      <c r="J1118" s="4"/>
      <c r="K1118" s="4"/>
      <c r="L1118" s="4"/>
      <c r="M1118" s="4"/>
      <c r="N1118" s="4"/>
      <c r="O1118" s="4"/>
      <c r="P1118" s="4"/>
    </row>
    <row r="1119" spans="1:16" ht="11.65" customHeight="1" x14ac:dyDescent="0.2">
      <c r="A1119" s="5">
        <f t="shared" ca="1" si="24"/>
        <v>1119</v>
      </c>
      <c r="C1119" s="56"/>
      <c r="D1119" s="3"/>
      <c r="E1119" s="3"/>
      <c r="F1119" s="3" t="s">
        <v>247</v>
      </c>
      <c r="G1119" s="57"/>
      <c r="H1119" s="10">
        <v>0</v>
      </c>
      <c r="J1119" s="4"/>
      <c r="K1119" s="4"/>
      <c r="L1119" s="4"/>
      <c r="M1119" s="4"/>
      <c r="N1119" s="4"/>
      <c r="O1119" s="4"/>
      <c r="P1119" s="4"/>
    </row>
    <row r="1120" spans="1:16" ht="11.65" customHeight="1" x14ac:dyDescent="0.2">
      <c r="A1120" s="5">
        <f t="shared" ca="1" si="24"/>
        <v>1120</v>
      </c>
      <c r="C1120" s="56"/>
      <c r="D1120" s="3"/>
      <c r="E1120" s="3"/>
      <c r="F1120" s="3" t="s">
        <v>30</v>
      </c>
      <c r="G1120" s="57"/>
      <c r="H1120" s="10">
        <v>0</v>
      </c>
      <c r="J1120" s="4"/>
      <c r="K1120" s="4"/>
      <c r="L1120" s="4"/>
      <c r="M1120" s="4"/>
      <c r="N1120" s="4"/>
      <c r="O1120" s="4"/>
      <c r="P1120" s="4"/>
    </row>
    <row r="1121" spans="1:16" ht="11.65" customHeight="1" x14ac:dyDescent="0.2">
      <c r="A1121" s="5">
        <f t="shared" ca="1" si="24"/>
        <v>1121</v>
      </c>
      <c r="C1121" s="56"/>
      <c r="D1121" s="3"/>
      <c r="E1121" s="3"/>
      <c r="F1121" s="3" t="s">
        <v>255</v>
      </c>
      <c r="G1121" s="57"/>
      <c r="H1121" s="10">
        <v>0</v>
      </c>
      <c r="J1121" s="4"/>
      <c r="K1121" s="4"/>
      <c r="L1121" s="4"/>
      <c r="M1121" s="4"/>
      <c r="N1121" s="4"/>
      <c r="O1121" s="4"/>
      <c r="P1121" s="4"/>
    </row>
    <row r="1122" spans="1:16" ht="11.65" customHeight="1" x14ac:dyDescent="0.2">
      <c r="A1122" s="5">
        <f t="shared" ca="1" si="24"/>
        <v>1122</v>
      </c>
      <c r="C1122" s="56"/>
      <c r="D1122" s="3"/>
      <c r="E1122" s="3"/>
      <c r="F1122" s="3" t="s">
        <v>253</v>
      </c>
      <c r="G1122" s="57"/>
      <c r="H1122" s="10">
        <v>0</v>
      </c>
      <c r="J1122" s="4"/>
      <c r="K1122" s="4"/>
      <c r="L1122" s="4"/>
      <c r="M1122" s="4"/>
      <c r="N1122" s="4"/>
      <c r="O1122" s="4"/>
      <c r="P1122" s="4"/>
    </row>
    <row r="1123" spans="1:16" ht="11.65" customHeight="1" x14ac:dyDescent="0.2">
      <c r="A1123" s="5">
        <f t="shared" ca="1" si="24"/>
        <v>1123</v>
      </c>
      <c r="C1123" s="56"/>
      <c r="D1123" s="3"/>
      <c r="E1123" s="3"/>
      <c r="F1123" s="3" t="s">
        <v>24</v>
      </c>
      <c r="G1123" s="57"/>
      <c r="H1123" s="10">
        <v>0</v>
      </c>
      <c r="J1123" s="4"/>
      <c r="K1123" s="4"/>
      <c r="L1123" s="4"/>
      <c r="M1123" s="4"/>
      <c r="N1123" s="4"/>
      <c r="O1123" s="4"/>
      <c r="P1123" s="4"/>
    </row>
    <row r="1124" spans="1:16" ht="11.65" customHeight="1" x14ac:dyDescent="0.2">
      <c r="A1124" s="5">
        <f t="shared" ca="1" si="24"/>
        <v>1124</v>
      </c>
      <c r="C1124" s="56"/>
      <c r="D1124" s="3"/>
      <c r="E1124" s="3"/>
      <c r="F1124" s="3"/>
      <c r="G1124" s="57" t="s">
        <v>188</v>
      </c>
      <c r="H1124" s="12">
        <f>SUBTOTAL(9,H1110:H1123)</f>
        <v>-194020872.08463284</v>
      </c>
      <c r="J1124" s="4"/>
      <c r="K1124" s="4"/>
      <c r="L1124" s="4"/>
      <c r="M1124" s="4"/>
      <c r="N1124" s="4"/>
      <c r="O1124" s="4"/>
      <c r="P1124" s="4"/>
    </row>
    <row r="1125" spans="1:16" ht="11.65" customHeight="1" x14ac:dyDescent="0.2">
      <c r="A1125" s="5">
        <f t="shared" ca="1" si="24"/>
        <v>1125</v>
      </c>
      <c r="C1125" s="56"/>
      <c r="D1125" s="3"/>
      <c r="E1125" s="3"/>
      <c r="F1125" s="3"/>
      <c r="G1125" s="57"/>
      <c r="H1125" s="2"/>
      <c r="J1125" s="4"/>
      <c r="K1125" s="4"/>
      <c r="L1125" s="4"/>
      <c r="M1125" s="4"/>
      <c r="N1125" s="4"/>
      <c r="O1125" s="4"/>
      <c r="P1125" s="4"/>
    </row>
    <row r="1126" spans="1:16" ht="11.65" customHeight="1" x14ac:dyDescent="0.2">
      <c r="A1126" s="5">
        <f t="shared" ca="1" si="24"/>
        <v>1126</v>
      </c>
      <c r="C1126" s="56">
        <v>283</v>
      </c>
      <c r="D1126" s="3" t="s">
        <v>194</v>
      </c>
      <c r="E1126" s="3"/>
      <c r="F1126" s="3"/>
      <c r="G1126" s="57"/>
      <c r="H1126" s="2"/>
      <c r="J1126" s="4"/>
      <c r="K1126" s="4"/>
      <c r="L1126" s="4"/>
      <c r="M1126" s="4"/>
      <c r="N1126" s="4"/>
      <c r="O1126" s="4"/>
      <c r="P1126" s="4"/>
    </row>
    <row r="1127" spans="1:16" ht="11.65" customHeight="1" x14ac:dyDescent="0.2">
      <c r="A1127" s="5">
        <f t="shared" ca="1" si="24"/>
        <v>1127</v>
      </c>
      <c r="C1127" s="56"/>
      <c r="D1127" s="3"/>
      <c r="E1127" s="3"/>
      <c r="F1127" s="3" t="s">
        <v>193</v>
      </c>
      <c r="G1127" s="57"/>
      <c r="H1127" s="10">
        <v>563991.85</v>
      </c>
      <c r="J1127" s="4"/>
      <c r="K1127" s="4"/>
      <c r="L1127" s="4"/>
      <c r="M1127" s="4"/>
      <c r="N1127" s="4"/>
      <c r="O1127" s="4"/>
      <c r="P1127" s="4"/>
    </row>
    <row r="1128" spans="1:16" ht="11.65" customHeight="1" x14ac:dyDescent="0.2">
      <c r="A1128" s="5">
        <f t="shared" ca="1" si="24"/>
        <v>1128</v>
      </c>
      <c r="C1128" s="56"/>
      <c r="D1128" s="3"/>
      <c r="E1128" s="3"/>
      <c r="F1128" s="3" t="s">
        <v>24</v>
      </c>
      <c r="G1128" s="57"/>
      <c r="H1128" s="10">
        <v>-26319.696099988178</v>
      </c>
      <c r="J1128" s="4"/>
      <c r="K1128" s="4"/>
      <c r="L1128" s="4"/>
      <c r="M1128" s="4"/>
      <c r="N1128" s="4"/>
      <c r="O1128" s="4"/>
      <c r="P1128" s="4"/>
    </row>
    <row r="1129" spans="1:16" ht="11.65" customHeight="1" x14ac:dyDescent="0.2">
      <c r="A1129" s="5">
        <f t="shared" ca="1" si="24"/>
        <v>1129</v>
      </c>
      <c r="C1129" s="56"/>
      <c r="D1129" s="3"/>
      <c r="E1129" s="3"/>
      <c r="F1129" s="3" t="s">
        <v>247</v>
      </c>
      <c r="G1129" s="57"/>
      <c r="H1129" s="10">
        <v>0</v>
      </c>
      <c r="J1129" s="4"/>
      <c r="K1129" s="4"/>
      <c r="L1129" s="4"/>
      <c r="M1129" s="4"/>
      <c r="N1129" s="4"/>
      <c r="O1129" s="4"/>
      <c r="P1129" s="4"/>
    </row>
    <row r="1130" spans="1:16" ht="11.65" customHeight="1" x14ac:dyDescent="0.2">
      <c r="A1130" s="5">
        <f t="shared" ca="1" si="24"/>
        <v>1130</v>
      </c>
      <c r="C1130" s="56"/>
      <c r="D1130" s="3"/>
      <c r="E1130" s="3"/>
      <c r="F1130" s="3" t="s">
        <v>248</v>
      </c>
      <c r="G1130" s="57"/>
      <c r="H1130" s="10">
        <v>-2010109.78286362</v>
      </c>
      <c r="J1130" s="4"/>
      <c r="K1130" s="4"/>
      <c r="L1130" s="4"/>
      <c r="M1130" s="4"/>
      <c r="N1130" s="4"/>
      <c r="O1130" s="4"/>
      <c r="P1130" s="4"/>
    </row>
    <row r="1131" spans="1:16" ht="11.65" customHeight="1" x14ac:dyDescent="0.2">
      <c r="A1131" s="5">
        <f t="shared" ca="1" si="24"/>
        <v>1131</v>
      </c>
      <c r="C1131" s="56"/>
      <c r="D1131" s="3"/>
      <c r="E1131" s="3"/>
      <c r="F1131" s="3" t="s">
        <v>264</v>
      </c>
      <c r="G1131" s="57"/>
      <c r="H1131" s="10">
        <v>-375144.99720096635</v>
      </c>
      <c r="J1131" s="4"/>
      <c r="K1131" s="4"/>
      <c r="L1131" s="4"/>
      <c r="M1131" s="4"/>
      <c r="N1131" s="4"/>
      <c r="O1131" s="4"/>
      <c r="P1131" s="4"/>
    </row>
    <row r="1132" spans="1:16" ht="11.65" customHeight="1" x14ac:dyDescent="0.2">
      <c r="A1132" s="5">
        <f t="shared" ca="1" si="24"/>
        <v>1132</v>
      </c>
      <c r="C1132" s="56"/>
      <c r="D1132" s="3"/>
      <c r="E1132" s="3"/>
      <c r="F1132" s="3" t="s">
        <v>266</v>
      </c>
      <c r="G1132" s="57"/>
      <c r="H1132" s="10">
        <v>-46171.291116631444</v>
      </c>
      <c r="J1132" s="4"/>
      <c r="K1132" s="4"/>
      <c r="L1132" s="4"/>
      <c r="M1132" s="4"/>
      <c r="N1132" s="4"/>
      <c r="O1132" s="4"/>
      <c r="P1132" s="4"/>
    </row>
    <row r="1133" spans="1:16" ht="11.65" customHeight="1" x14ac:dyDescent="0.2">
      <c r="A1133" s="5">
        <f t="shared" ca="1" si="24"/>
        <v>1133</v>
      </c>
      <c r="C1133" s="56"/>
      <c r="D1133" s="3"/>
      <c r="E1133" s="3"/>
      <c r="F1133" s="3" t="s">
        <v>269</v>
      </c>
      <c r="G1133" s="57"/>
      <c r="H1133" s="10">
        <v>0</v>
      </c>
      <c r="J1133" s="4"/>
      <c r="K1133" s="4"/>
      <c r="L1133" s="4"/>
      <c r="M1133" s="4"/>
      <c r="N1133" s="4"/>
      <c r="O1133" s="4"/>
      <c r="P1133" s="4"/>
    </row>
    <row r="1134" spans="1:16" ht="11.65" customHeight="1" x14ac:dyDescent="0.2">
      <c r="A1134" s="5">
        <f t="shared" ca="1" si="24"/>
        <v>1134</v>
      </c>
      <c r="C1134" s="56"/>
      <c r="D1134" s="3"/>
      <c r="E1134" s="3"/>
      <c r="F1134" s="3" t="s">
        <v>257</v>
      </c>
      <c r="G1134" s="57"/>
      <c r="H1134" s="10">
        <v>0</v>
      </c>
      <c r="J1134" s="4"/>
      <c r="K1134" s="4"/>
      <c r="L1134" s="4"/>
      <c r="M1134" s="4"/>
      <c r="N1134" s="4"/>
      <c r="O1134" s="4"/>
      <c r="P1134" s="4"/>
    </row>
    <row r="1135" spans="1:16" ht="11.65" customHeight="1" x14ac:dyDescent="0.2">
      <c r="A1135" s="5">
        <f t="shared" ca="1" si="24"/>
        <v>1135</v>
      </c>
      <c r="C1135" s="56"/>
      <c r="D1135" s="3"/>
      <c r="E1135" s="3"/>
      <c r="F1135" s="3" t="s">
        <v>249</v>
      </c>
      <c r="G1135" s="57"/>
      <c r="H1135" s="10">
        <v>-134879.20883792016</v>
      </c>
      <c r="J1135" s="4"/>
      <c r="K1135" s="4"/>
      <c r="L1135" s="4"/>
      <c r="M1135" s="4"/>
      <c r="N1135" s="4"/>
      <c r="O1135" s="4"/>
      <c r="P1135" s="4"/>
    </row>
    <row r="1136" spans="1:16" ht="11.65" customHeight="1" x14ac:dyDescent="0.2">
      <c r="A1136" s="5">
        <f t="shared" ca="1" si="24"/>
        <v>1136</v>
      </c>
      <c r="C1136" s="56"/>
      <c r="D1136" s="3"/>
      <c r="E1136" s="3"/>
      <c r="F1136" s="3" t="s">
        <v>251</v>
      </c>
      <c r="G1136" s="57"/>
      <c r="H1136" s="10">
        <v>0</v>
      </c>
      <c r="J1136" s="4"/>
      <c r="K1136" s="4"/>
      <c r="L1136" s="4"/>
      <c r="M1136" s="4"/>
      <c r="N1136" s="4"/>
      <c r="O1136" s="4"/>
      <c r="P1136" s="4"/>
    </row>
    <row r="1137" spans="1:16" ht="11.65" customHeight="1" x14ac:dyDescent="0.2">
      <c r="A1137" s="5">
        <f t="shared" ca="1" si="24"/>
        <v>1137</v>
      </c>
      <c r="C1137" s="56"/>
      <c r="D1137" s="3"/>
      <c r="E1137" s="3"/>
      <c r="F1137" s="3" t="s">
        <v>252</v>
      </c>
      <c r="G1137" s="57"/>
      <c r="H1137" s="10">
        <v>0</v>
      </c>
      <c r="J1137" s="4"/>
      <c r="K1137" s="4"/>
      <c r="L1137" s="4"/>
      <c r="M1137" s="4"/>
      <c r="N1137" s="4"/>
      <c r="O1137" s="4"/>
      <c r="P1137" s="4"/>
    </row>
    <row r="1138" spans="1:16" ht="11.65" customHeight="1" x14ac:dyDescent="0.2">
      <c r="A1138" s="5">
        <f t="shared" ca="1" si="24"/>
        <v>1138</v>
      </c>
      <c r="C1138" s="56"/>
      <c r="D1138" s="3"/>
      <c r="E1138" s="3"/>
      <c r="F1138" s="3" t="s">
        <v>30</v>
      </c>
      <c r="G1138" s="57"/>
      <c r="H1138" s="10">
        <v>0</v>
      </c>
      <c r="J1138" s="4"/>
      <c r="K1138" s="4"/>
      <c r="L1138" s="4"/>
      <c r="M1138" s="4"/>
      <c r="N1138" s="4"/>
      <c r="O1138" s="4"/>
      <c r="P1138" s="4"/>
    </row>
    <row r="1139" spans="1:16" ht="11.65" customHeight="1" x14ac:dyDescent="0.2">
      <c r="A1139" s="5">
        <f t="shared" ca="1" si="24"/>
        <v>1139</v>
      </c>
      <c r="C1139" s="56"/>
      <c r="D1139" s="3"/>
      <c r="E1139" s="3"/>
      <c r="F1139" s="3" t="s">
        <v>256</v>
      </c>
      <c r="G1139" s="57"/>
      <c r="H1139" s="10">
        <v>0</v>
      </c>
      <c r="J1139" s="4"/>
      <c r="K1139" s="4"/>
      <c r="L1139" s="4"/>
      <c r="M1139" s="4"/>
      <c r="N1139" s="4"/>
      <c r="O1139" s="4"/>
      <c r="P1139" s="4"/>
    </row>
    <row r="1140" spans="1:16" ht="11.65" customHeight="1" x14ac:dyDescent="0.2">
      <c r="A1140" s="5">
        <f t="shared" ca="1" si="24"/>
        <v>1140</v>
      </c>
      <c r="C1140" s="56"/>
      <c r="D1140" s="3"/>
      <c r="E1140" s="3"/>
      <c r="F1140" s="3" t="s">
        <v>257</v>
      </c>
      <c r="G1140" s="57"/>
      <c r="H1140" s="10">
        <v>0</v>
      </c>
      <c r="J1140" s="4"/>
      <c r="K1140" s="4"/>
      <c r="L1140" s="4"/>
      <c r="M1140" s="4"/>
      <c r="N1140" s="4"/>
      <c r="O1140" s="4"/>
      <c r="P1140" s="4"/>
    </row>
    <row r="1141" spans="1:16" ht="11.65" customHeight="1" x14ac:dyDescent="0.2">
      <c r="A1141" s="5">
        <f t="shared" ca="1" si="24"/>
        <v>1141</v>
      </c>
      <c r="C1141" s="56"/>
      <c r="D1141" s="3"/>
      <c r="E1141" s="3"/>
      <c r="F1141" s="3"/>
      <c r="G1141" s="57"/>
      <c r="H1141" s="2"/>
      <c r="J1141" s="4"/>
      <c r="K1141" s="4"/>
      <c r="L1141" s="4"/>
      <c r="M1141" s="4"/>
      <c r="N1141" s="4"/>
      <c r="O1141" s="4"/>
      <c r="P1141" s="4"/>
    </row>
    <row r="1142" spans="1:16" ht="11.65" customHeight="1" x14ac:dyDescent="0.2">
      <c r="A1142" s="5">
        <f t="shared" ca="1" si="24"/>
        <v>1142</v>
      </c>
      <c r="C1142" s="56"/>
      <c r="D1142" s="3"/>
      <c r="E1142" s="3"/>
      <c r="F1142" s="3"/>
      <c r="G1142" s="57" t="s">
        <v>188</v>
      </c>
      <c r="H1142" s="12">
        <f>SUBTOTAL(9,H1127:H1141)</f>
        <v>-2028633.1261191261</v>
      </c>
      <c r="J1142" s="4"/>
      <c r="K1142" s="4"/>
      <c r="L1142" s="4"/>
      <c r="M1142" s="4"/>
      <c r="N1142" s="4"/>
      <c r="O1142" s="4"/>
      <c r="P1142" s="4"/>
    </row>
    <row r="1143" spans="1:16" ht="11.65" customHeight="1" x14ac:dyDescent="0.2">
      <c r="A1143" s="5">
        <f t="shared" ca="1" si="24"/>
        <v>1143</v>
      </c>
      <c r="C1143" s="56"/>
      <c r="D1143" s="3"/>
      <c r="E1143" s="3"/>
      <c r="F1143" s="3"/>
      <c r="G1143" s="57"/>
      <c r="H1143" s="2"/>
      <c r="J1143" s="4"/>
      <c r="K1143" s="4"/>
      <c r="L1143" s="4"/>
      <c r="M1143" s="4"/>
      <c r="N1143" s="4"/>
      <c r="O1143" s="4"/>
      <c r="P1143" s="4"/>
    </row>
    <row r="1144" spans="1:16" ht="11.65" customHeight="1" thickBot="1" x14ac:dyDescent="0.25">
      <c r="A1144" s="5">
        <f t="shared" ca="1" si="24"/>
        <v>1144</v>
      </c>
      <c r="C1144" s="63" t="s">
        <v>195</v>
      </c>
      <c r="D1144" s="3"/>
      <c r="E1144" s="3"/>
      <c r="F1144" s="3"/>
      <c r="G1144" s="57" t="s">
        <v>188</v>
      </c>
      <c r="H1144" s="13">
        <f>SUBTOTAL(9,H1083:H1142)</f>
        <v>-164983120.79491478</v>
      </c>
      <c r="J1144" s="4"/>
      <c r="K1144" s="4"/>
      <c r="L1144" s="4"/>
      <c r="M1144" s="4"/>
      <c r="N1144" s="4"/>
      <c r="O1144" s="4"/>
      <c r="P1144" s="4"/>
    </row>
    <row r="1145" spans="1:16" ht="11.65" customHeight="1" thickTop="1" x14ac:dyDescent="0.2">
      <c r="A1145" s="5">
        <f t="shared" ca="1" si="24"/>
        <v>1145</v>
      </c>
      <c r="C1145" s="56">
        <v>255</v>
      </c>
      <c r="D1145" s="3" t="s">
        <v>196</v>
      </c>
      <c r="E1145" s="3"/>
      <c r="F1145" s="3"/>
      <c r="G1145" s="57"/>
      <c r="H1145" s="2"/>
      <c r="J1145" s="4"/>
      <c r="K1145" s="4"/>
      <c r="L1145" s="4"/>
      <c r="M1145" s="4"/>
      <c r="N1145" s="4"/>
      <c r="O1145" s="4"/>
      <c r="P1145" s="4"/>
    </row>
    <row r="1146" spans="1:16" ht="11.65" customHeight="1" x14ac:dyDescent="0.2">
      <c r="A1146" s="5">
        <f t="shared" ca="1" si="24"/>
        <v>1146</v>
      </c>
      <c r="C1146" s="56"/>
      <c r="D1146" s="3"/>
      <c r="E1146" s="3"/>
      <c r="F1146" s="3" t="s">
        <v>193</v>
      </c>
      <c r="G1146" s="57"/>
      <c r="H1146" s="10">
        <v>0</v>
      </c>
      <c r="J1146" s="4"/>
      <c r="K1146" s="4"/>
      <c r="L1146" s="4"/>
      <c r="M1146" s="4"/>
      <c r="N1146" s="4"/>
      <c r="O1146" s="4"/>
      <c r="P1146" s="4"/>
    </row>
    <row r="1147" spans="1:16" ht="11.65" customHeight="1" x14ac:dyDescent="0.2">
      <c r="A1147" s="5">
        <f t="shared" ca="1" si="24"/>
        <v>1147</v>
      </c>
      <c r="C1147" s="56"/>
      <c r="D1147" s="3"/>
      <c r="E1147" s="3"/>
      <c r="F1147" s="3" t="s">
        <v>278</v>
      </c>
      <c r="G1147" s="57"/>
      <c r="H1147" s="10">
        <v>0</v>
      </c>
      <c r="J1147" s="4"/>
      <c r="K1147" s="4"/>
      <c r="L1147" s="4"/>
      <c r="M1147" s="4"/>
      <c r="N1147" s="4"/>
      <c r="O1147" s="4"/>
      <c r="P1147" s="4"/>
    </row>
    <row r="1148" spans="1:16" ht="11.65" customHeight="1" x14ac:dyDescent="0.2">
      <c r="A1148" s="5">
        <f t="shared" ca="1" si="24"/>
        <v>1148</v>
      </c>
      <c r="C1148" s="56"/>
      <c r="D1148" s="3"/>
      <c r="E1148" s="3"/>
      <c r="F1148" s="3" t="s">
        <v>279</v>
      </c>
      <c r="G1148" s="57"/>
      <c r="H1148" s="10">
        <v>0</v>
      </c>
      <c r="J1148" s="4"/>
      <c r="K1148" s="4"/>
      <c r="L1148" s="4"/>
      <c r="M1148" s="4"/>
      <c r="N1148" s="4"/>
      <c r="O1148" s="4"/>
      <c r="P1148" s="4"/>
    </row>
    <row r="1149" spans="1:16" ht="11.65" customHeight="1" x14ac:dyDescent="0.2">
      <c r="A1149" s="5">
        <f t="shared" ca="1" si="24"/>
        <v>1149</v>
      </c>
      <c r="C1149" s="56"/>
      <c r="D1149" s="3"/>
      <c r="E1149" s="3"/>
      <c r="F1149" s="3" t="s">
        <v>280</v>
      </c>
      <c r="G1149" s="57"/>
      <c r="H1149" s="10">
        <v>0</v>
      </c>
      <c r="J1149" s="4"/>
      <c r="K1149" s="4"/>
      <c r="L1149" s="4"/>
      <c r="M1149" s="4"/>
      <c r="N1149" s="4"/>
      <c r="O1149" s="4"/>
      <c r="P1149" s="4"/>
    </row>
    <row r="1150" spans="1:16" ht="11.65" customHeight="1" x14ac:dyDescent="0.2">
      <c r="A1150" s="5">
        <f t="shared" ref="A1150:A1213" ca="1" si="25">OFFSET(A1150,-1,)+1</f>
        <v>1150</v>
      </c>
      <c r="C1150" s="56"/>
      <c r="D1150" s="3"/>
      <c r="E1150" s="3"/>
      <c r="F1150" s="3" t="s">
        <v>281</v>
      </c>
      <c r="G1150" s="57"/>
      <c r="H1150" s="10">
        <v>0</v>
      </c>
      <c r="J1150" s="4"/>
      <c r="K1150" s="4"/>
      <c r="L1150" s="4"/>
      <c r="M1150" s="4"/>
      <c r="N1150" s="4"/>
      <c r="O1150" s="4"/>
      <c r="P1150" s="4"/>
    </row>
    <row r="1151" spans="1:16" ht="11.65" customHeight="1" x14ac:dyDescent="0.2">
      <c r="A1151" s="5">
        <f t="shared" ca="1" si="25"/>
        <v>1151</v>
      </c>
      <c r="C1151" s="56"/>
      <c r="D1151" s="3"/>
      <c r="E1151" s="3"/>
      <c r="F1151" s="3" t="s">
        <v>282</v>
      </c>
      <c r="G1151" s="57"/>
      <c r="H1151" s="10">
        <v>0</v>
      </c>
      <c r="J1151" s="4"/>
      <c r="K1151" s="4"/>
      <c r="L1151" s="4"/>
      <c r="M1151" s="4"/>
      <c r="N1151" s="4"/>
      <c r="O1151" s="4"/>
      <c r="P1151" s="4"/>
    </row>
    <row r="1152" spans="1:16" ht="11.65" customHeight="1" x14ac:dyDescent="0.2">
      <c r="A1152" s="5">
        <f t="shared" ca="1" si="25"/>
        <v>1152</v>
      </c>
      <c r="C1152" s="56"/>
      <c r="D1152" s="3"/>
      <c r="E1152" s="3"/>
      <c r="F1152" s="3" t="s">
        <v>283</v>
      </c>
      <c r="G1152" s="57"/>
      <c r="H1152" s="10">
        <v>0</v>
      </c>
      <c r="J1152" s="4"/>
      <c r="K1152" s="4"/>
      <c r="L1152" s="4"/>
      <c r="M1152" s="4"/>
      <c r="N1152" s="4"/>
      <c r="O1152" s="4"/>
      <c r="P1152" s="4"/>
    </row>
    <row r="1153" spans="1:16" ht="11.65" customHeight="1" x14ac:dyDescent="0.2">
      <c r="A1153" s="5">
        <f t="shared" ca="1" si="25"/>
        <v>1153</v>
      </c>
      <c r="C1153" s="56"/>
      <c r="D1153" s="3"/>
      <c r="E1153" s="3"/>
      <c r="F1153" s="3" t="s">
        <v>24</v>
      </c>
      <c r="G1153" s="57"/>
      <c r="H1153" s="10">
        <v>-14787.8102740755</v>
      </c>
      <c r="J1153" s="4"/>
      <c r="K1153" s="11"/>
      <c r="L1153" s="11"/>
      <c r="M1153" s="11"/>
      <c r="N1153" s="11"/>
      <c r="O1153" s="11"/>
      <c r="P1153" s="11"/>
    </row>
    <row r="1154" spans="1:16" ht="11.65" customHeight="1" thickBot="1" x14ac:dyDescent="0.25">
      <c r="A1154" s="5">
        <f t="shared" ca="1" si="25"/>
        <v>1154</v>
      </c>
      <c r="C1154" s="63" t="s">
        <v>197</v>
      </c>
      <c r="D1154" s="3"/>
      <c r="E1154" s="3"/>
      <c r="F1154" s="3"/>
      <c r="G1154" s="57" t="s">
        <v>188</v>
      </c>
      <c r="H1154" s="21">
        <f>SUBTOTAL(9,H1146:H1153)</f>
        <v>-14787.8102740755</v>
      </c>
      <c r="J1154" s="4"/>
      <c r="K1154" s="4"/>
      <c r="L1154" s="4"/>
      <c r="M1154" s="4"/>
      <c r="N1154" s="4"/>
      <c r="O1154" s="4"/>
      <c r="P1154" s="4"/>
    </row>
    <row r="1155" spans="1:16" ht="15" customHeight="1" thickTop="1" x14ac:dyDescent="0.2">
      <c r="A1155" s="5">
        <f t="shared" ca="1" si="25"/>
        <v>1155</v>
      </c>
      <c r="C1155" s="56"/>
      <c r="D1155" s="3"/>
      <c r="E1155" s="3"/>
      <c r="F1155" s="3"/>
      <c r="G1155" s="57"/>
      <c r="H1155" s="2"/>
      <c r="J1155" s="4"/>
      <c r="K1155" s="4"/>
      <c r="L1155" s="4"/>
      <c r="M1155" s="4"/>
      <c r="N1155" s="4"/>
      <c r="O1155" s="4"/>
      <c r="P1155" s="4"/>
    </row>
    <row r="1156" spans="1:16" ht="15" customHeight="1" thickBot="1" x14ac:dyDescent="0.25">
      <c r="A1156" s="5">
        <f t="shared" ca="1" si="25"/>
        <v>1156</v>
      </c>
      <c r="C1156" s="63" t="s">
        <v>198</v>
      </c>
      <c r="D1156" s="3"/>
      <c r="E1156" s="3"/>
      <c r="F1156" s="3"/>
      <c r="G1156" s="64"/>
      <c r="H1156" s="13">
        <f>H1154+H1144+H1080+H1068+H1064+H1056+H1048+H1043+H1036</f>
        <v>-342041027.4373579</v>
      </c>
      <c r="J1156" s="4"/>
      <c r="K1156" s="4"/>
      <c r="L1156" s="4"/>
      <c r="M1156" s="4"/>
      <c r="N1156" s="4"/>
      <c r="O1156" s="4"/>
      <c r="P1156" s="4"/>
    </row>
    <row r="1157" spans="1:16" ht="11.65" customHeight="1" thickTop="1" x14ac:dyDescent="0.2">
      <c r="A1157" s="5">
        <f t="shared" ca="1" si="25"/>
        <v>1157</v>
      </c>
      <c r="C1157" s="56"/>
      <c r="D1157" s="3"/>
      <c r="E1157" s="3"/>
      <c r="F1157" s="3"/>
      <c r="G1157" s="57"/>
      <c r="H1157" s="2"/>
      <c r="J1157" s="4"/>
      <c r="K1157" s="4"/>
      <c r="L1157" s="4"/>
      <c r="M1157" s="4"/>
      <c r="N1157" s="4"/>
      <c r="O1157" s="4"/>
      <c r="P1157" s="4"/>
    </row>
    <row r="1158" spans="1:16" ht="11.65" customHeight="1" x14ac:dyDescent="0.2">
      <c r="A1158" s="5">
        <f t="shared" ca="1" si="25"/>
        <v>1158</v>
      </c>
      <c r="C1158" s="56"/>
      <c r="D1158" s="3"/>
      <c r="E1158" s="3"/>
      <c r="F1158" s="3"/>
      <c r="G1158" s="57"/>
      <c r="H1158" s="2"/>
      <c r="J1158" s="4"/>
      <c r="K1158" s="4"/>
      <c r="L1158" s="4"/>
      <c r="M1158" s="4"/>
      <c r="N1158" s="4"/>
      <c r="O1158" s="4"/>
      <c r="P1158" s="4"/>
    </row>
    <row r="1159" spans="1:16" ht="11.65" customHeight="1" x14ac:dyDescent="0.2">
      <c r="A1159" s="5">
        <f t="shared" ca="1" si="25"/>
        <v>1159</v>
      </c>
      <c r="C1159" s="56"/>
      <c r="D1159" s="3"/>
      <c r="E1159" s="3"/>
      <c r="F1159" s="3"/>
      <c r="G1159" s="57"/>
      <c r="H1159" s="2"/>
      <c r="J1159" s="4"/>
      <c r="K1159" s="4"/>
      <c r="L1159" s="4"/>
      <c r="M1159" s="4"/>
      <c r="N1159" s="4"/>
      <c r="O1159" s="4"/>
      <c r="P1159" s="4"/>
    </row>
    <row r="1160" spans="1:16" ht="11.65" customHeight="1" x14ac:dyDescent="0.2">
      <c r="A1160" s="5">
        <f t="shared" ca="1" si="25"/>
        <v>1160</v>
      </c>
      <c r="C1160" s="56" t="s">
        <v>199</v>
      </c>
      <c r="D1160" s="3" t="s">
        <v>200</v>
      </c>
      <c r="E1160" s="3"/>
      <c r="F1160" s="3"/>
      <c r="G1160" s="57"/>
      <c r="H1160" s="2"/>
      <c r="J1160" s="4"/>
      <c r="K1160" s="4"/>
      <c r="L1160" s="4"/>
      <c r="M1160" s="4"/>
      <c r="N1160" s="4"/>
      <c r="O1160" s="4"/>
      <c r="P1160" s="4"/>
    </row>
    <row r="1161" spans="1:16" ht="11.65" customHeight="1" x14ac:dyDescent="0.2">
      <c r="A1161" s="5">
        <f t="shared" ca="1" si="25"/>
        <v>1161</v>
      </c>
      <c r="C1161" s="56"/>
      <c r="D1161" s="3"/>
      <c r="E1161" s="3"/>
      <c r="F1161" s="3" t="s">
        <v>193</v>
      </c>
      <c r="G1161" s="57"/>
      <c r="H1161" s="10">
        <v>-1036810.74</v>
      </c>
      <c r="J1161" s="4"/>
      <c r="K1161" s="4"/>
      <c r="L1161" s="4"/>
      <c r="M1161" s="4"/>
      <c r="N1161" s="4"/>
      <c r="O1161" s="4"/>
      <c r="P1161" s="4"/>
    </row>
    <row r="1162" spans="1:16" ht="11.65" customHeight="1" x14ac:dyDescent="0.2">
      <c r="A1162" s="5">
        <f t="shared" ca="1" si="25"/>
        <v>1162</v>
      </c>
      <c r="C1162" s="56"/>
      <c r="D1162" s="3"/>
      <c r="E1162" s="3"/>
      <c r="F1162" s="3" t="s">
        <v>302</v>
      </c>
      <c r="G1162" s="57"/>
      <c r="H1162" s="10">
        <v>-2824.819932259999</v>
      </c>
      <c r="J1162" s="4"/>
      <c r="K1162" s="4"/>
      <c r="L1162" s="4"/>
      <c r="M1162" s="4"/>
      <c r="N1162" s="4"/>
      <c r="O1162" s="4"/>
      <c r="P1162" s="4"/>
    </row>
    <row r="1163" spans="1:16" ht="11.65" customHeight="1" x14ac:dyDescent="0.2">
      <c r="A1163" s="5">
        <f t="shared" ca="1" si="25"/>
        <v>1163</v>
      </c>
      <c r="C1163" s="56"/>
      <c r="D1163" s="3"/>
      <c r="E1163" s="3"/>
      <c r="F1163" s="3" t="s">
        <v>303</v>
      </c>
      <c r="G1163" s="57"/>
      <c r="H1163" s="10">
        <v>0</v>
      </c>
      <c r="J1163" s="4"/>
      <c r="K1163" s="4"/>
      <c r="L1163" s="4"/>
      <c r="M1163" s="4"/>
      <c r="N1163" s="4"/>
      <c r="O1163" s="4"/>
      <c r="P1163" s="4"/>
    </row>
    <row r="1164" spans="1:16" ht="11.65" customHeight="1" x14ac:dyDescent="0.2">
      <c r="A1164" s="5">
        <f t="shared" ca="1" si="25"/>
        <v>1164</v>
      </c>
      <c r="C1164" s="56"/>
      <c r="D1164" s="3"/>
      <c r="E1164" s="3"/>
      <c r="F1164" s="3" t="s">
        <v>24</v>
      </c>
      <c r="G1164" s="57"/>
      <c r="H1164" s="10">
        <v>-6680474.1151323579</v>
      </c>
      <c r="J1164" s="4"/>
      <c r="K1164" s="4"/>
      <c r="L1164" s="4"/>
      <c r="M1164" s="4"/>
      <c r="N1164" s="4"/>
      <c r="O1164" s="4"/>
      <c r="P1164" s="4"/>
    </row>
    <row r="1165" spans="1:16" ht="11.65" customHeight="1" x14ac:dyDescent="0.2">
      <c r="A1165" s="5">
        <f t="shared" ca="1" si="25"/>
        <v>1165</v>
      </c>
      <c r="C1165" s="56"/>
      <c r="D1165" s="3"/>
      <c r="E1165" s="3"/>
      <c r="F1165" s="3" t="s">
        <v>249</v>
      </c>
      <c r="G1165" s="57"/>
      <c r="H1165" s="10">
        <v>-33623849.545225561</v>
      </c>
      <c r="J1165" s="4"/>
      <c r="K1165" s="4"/>
      <c r="L1165" s="4"/>
      <c r="M1165" s="4"/>
      <c r="N1165" s="4"/>
      <c r="O1165" s="4"/>
      <c r="P1165" s="4"/>
    </row>
    <row r="1166" spans="1:16" ht="11.65" customHeight="1" x14ac:dyDescent="0.2">
      <c r="A1166" s="5">
        <f t="shared" ca="1" si="25"/>
        <v>1166</v>
      </c>
      <c r="C1166" s="56"/>
      <c r="D1166" s="3"/>
      <c r="E1166" s="3"/>
      <c r="F1166" s="3" t="s">
        <v>251</v>
      </c>
      <c r="G1166" s="57"/>
      <c r="H1166" s="10">
        <v>0</v>
      </c>
      <c r="J1166" s="4"/>
      <c r="K1166" s="4"/>
      <c r="L1166" s="4"/>
      <c r="M1166" s="4"/>
      <c r="N1166" s="4"/>
      <c r="O1166" s="4"/>
      <c r="P1166" s="4"/>
    </row>
    <row r="1167" spans="1:16" ht="11.65" customHeight="1" x14ac:dyDescent="0.2">
      <c r="A1167" s="5">
        <f t="shared" ca="1" si="25"/>
        <v>1167</v>
      </c>
      <c r="C1167" s="56"/>
      <c r="D1167" s="3"/>
      <c r="E1167" s="3"/>
      <c r="F1167" s="3" t="s">
        <v>253</v>
      </c>
      <c r="G1167" s="57"/>
      <c r="H1167" s="10">
        <v>-157924143.23314416</v>
      </c>
      <c r="J1167" s="4"/>
      <c r="K1167" s="4"/>
      <c r="L1167" s="4"/>
      <c r="M1167" s="4"/>
      <c r="N1167" s="4"/>
      <c r="O1167" s="4"/>
      <c r="P1167" s="4"/>
    </row>
    <row r="1168" spans="1:16" ht="11.65" customHeight="1" x14ac:dyDescent="0.2">
      <c r="A1168" s="5">
        <f t="shared" ca="1" si="25"/>
        <v>1168</v>
      </c>
      <c r="C1168" s="56"/>
      <c r="D1168" s="3"/>
      <c r="E1168" s="3"/>
      <c r="F1168" s="3" t="s">
        <v>251</v>
      </c>
      <c r="G1168" s="57"/>
      <c r="H1168" s="10">
        <v>0</v>
      </c>
      <c r="J1168" s="4"/>
      <c r="K1168" s="4"/>
      <c r="L1168" s="4"/>
      <c r="M1168" s="4"/>
      <c r="N1168" s="4"/>
      <c r="O1168" s="4"/>
      <c r="P1168" s="4"/>
    </row>
    <row r="1169" spans="1:16" ht="11.65" customHeight="1" x14ac:dyDescent="0.2">
      <c r="A1169" s="5">
        <f t="shared" ca="1" si="25"/>
        <v>1169</v>
      </c>
      <c r="C1169" s="56"/>
      <c r="D1169" s="3"/>
      <c r="E1169" s="3"/>
      <c r="F1169" s="3"/>
      <c r="G1169" s="57" t="s">
        <v>201</v>
      </c>
      <c r="H1169" s="12">
        <f>SUBTOTAL(9,H1161:H1168)</f>
        <v>-199268102.45343435</v>
      </c>
      <c r="J1169" s="4"/>
      <c r="K1169" s="4"/>
      <c r="L1169" s="4"/>
      <c r="M1169" s="4"/>
      <c r="N1169" s="4"/>
      <c r="O1169" s="4"/>
      <c r="P1169" s="4"/>
    </row>
    <row r="1170" spans="1:16" ht="11.65" customHeight="1" x14ac:dyDescent="0.2">
      <c r="A1170" s="5">
        <f t="shared" ca="1" si="25"/>
        <v>1170</v>
      </c>
      <c r="C1170" s="56"/>
      <c r="D1170" s="3"/>
      <c r="E1170" s="3"/>
      <c r="F1170" s="3"/>
      <c r="G1170" s="57"/>
      <c r="H1170" s="2"/>
      <c r="J1170" s="4"/>
      <c r="K1170" s="4"/>
      <c r="L1170" s="4"/>
      <c r="M1170" s="4"/>
      <c r="N1170" s="4"/>
      <c r="O1170" s="4"/>
      <c r="P1170" s="4"/>
    </row>
    <row r="1171" spans="1:16" ht="11.65" customHeight="1" x14ac:dyDescent="0.2">
      <c r="A1171" s="5">
        <f t="shared" ca="1" si="25"/>
        <v>1171</v>
      </c>
      <c r="C1171" s="56" t="s">
        <v>202</v>
      </c>
      <c r="D1171" s="3" t="s">
        <v>203</v>
      </c>
      <c r="E1171" s="3"/>
      <c r="F1171" s="3"/>
      <c r="G1171" s="57"/>
      <c r="H1171" s="2"/>
      <c r="J1171" s="4"/>
      <c r="K1171" s="4"/>
      <c r="L1171" s="4"/>
      <c r="M1171" s="4"/>
      <c r="N1171" s="4"/>
      <c r="O1171" s="4"/>
      <c r="P1171" s="4"/>
    </row>
    <row r="1172" spans="1:16" ht="11.65" customHeight="1" x14ac:dyDescent="0.2">
      <c r="A1172" s="5">
        <f t="shared" ca="1" si="25"/>
        <v>1172</v>
      </c>
      <c r="C1172" s="56"/>
      <c r="D1172" s="3"/>
      <c r="E1172" s="3"/>
      <c r="F1172" s="3" t="s">
        <v>250</v>
      </c>
      <c r="G1172" s="57"/>
      <c r="H1172" s="10">
        <v>0</v>
      </c>
      <c r="J1172" s="4"/>
      <c r="K1172" s="4"/>
      <c r="L1172" s="4"/>
      <c r="M1172" s="4"/>
      <c r="N1172" s="4"/>
      <c r="O1172" s="4"/>
      <c r="P1172" s="4"/>
    </row>
    <row r="1173" spans="1:16" ht="11.65" customHeight="1" x14ac:dyDescent="0.2">
      <c r="A1173" s="5">
        <f t="shared" ca="1" si="25"/>
        <v>1173</v>
      </c>
      <c r="C1173" s="56"/>
      <c r="D1173" s="3"/>
      <c r="E1173" s="3"/>
      <c r="F1173" s="3" t="s">
        <v>254</v>
      </c>
      <c r="G1173" s="57"/>
      <c r="H1173" s="10">
        <v>0</v>
      </c>
      <c r="J1173" s="4"/>
      <c r="K1173" s="4"/>
      <c r="L1173" s="4"/>
      <c r="M1173" s="4"/>
      <c r="N1173" s="4"/>
      <c r="O1173" s="4"/>
      <c r="P1173" s="4"/>
    </row>
    <row r="1174" spans="1:16" ht="11.65" customHeight="1" x14ac:dyDescent="0.2">
      <c r="A1174" s="5">
        <f t="shared" ca="1" si="25"/>
        <v>1174</v>
      </c>
      <c r="C1174" s="56"/>
      <c r="D1174" s="3"/>
      <c r="E1174" s="3"/>
      <c r="F1174" s="3" t="s">
        <v>24</v>
      </c>
      <c r="G1174" s="57"/>
      <c r="H1174" s="10">
        <v>0</v>
      </c>
      <c r="J1174" s="4"/>
      <c r="K1174" s="4"/>
      <c r="L1174" s="4"/>
      <c r="M1174" s="4"/>
      <c r="N1174" s="4"/>
      <c r="O1174" s="4"/>
      <c r="P1174" s="4"/>
    </row>
    <row r="1175" spans="1:16" ht="11.65" customHeight="1" x14ac:dyDescent="0.2">
      <c r="A1175" s="5">
        <f t="shared" ca="1" si="25"/>
        <v>1175</v>
      </c>
      <c r="C1175" s="56"/>
      <c r="D1175" s="3"/>
      <c r="E1175" s="3"/>
      <c r="F1175" s="3"/>
      <c r="G1175" s="57"/>
      <c r="H1175" s="12">
        <f>SUBTOTAL(9,H1172:H1174)</f>
        <v>0</v>
      </c>
      <c r="J1175" s="4"/>
      <c r="K1175" s="4"/>
      <c r="L1175" s="4"/>
      <c r="M1175" s="4"/>
      <c r="N1175" s="4"/>
      <c r="O1175" s="4"/>
      <c r="P1175" s="4"/>
    </row>
    <row r="1176" spans="1:16" ht="11.65" customHeight="1" x14ac:dyDescent="0.2">
      <c r="A1176" s="5">
        <f t="shared" ca="1" si="25"/>
        <v>1176</v>
      </c>
      <c r="C1176" s="56"/>
      <c r="D1176" s="3"/>
      <c r="E1176" s="3"/>
      <c r="F1176" s="3"/>
      <c r="G1176" s="57"/>
      <c r="H1176" s="2"/>
      <c r="J1176" s="4"/>
      <c r="K1176" s="4"/>
      <c r="L1176" s="4"/>
      <c r="M1176" s="4"/>
      <c r="N1176" s="4"/>
      <c r="O1176" s="4"/>
      <c r="P1176" s="4"/>
    </row>
    <row r="1177" spans="1:16" ht="11.65" customHeight="1" x14ac:dyDescent="0.2">
      <c r="A1177" s="5">
        <f t="shared" ca="1" si="25"/>
        <v>1177</v>
      </c>
      <c r="C1177" s="56"/>
      <c r="D1177" s="3"/>
      <c r="E1177" s="3"/>
      <c r="F1177" s="3"/>
      <c r="G1177" s="57"/>
      <c r="H1177" s="2"/>
      <c r="J1177" s="4"/>
      <c r="K1177" s="4"/>
      <c r="L1177" s="4"/>
      <c r="M1177" s="4"/>
      <c r="N1177" s="4"/>
      <c r="O1177" s="4"/>
      <c r="P1177" s="4"/>
    </row>
    <row r="1178" spans="1:16" ht="11.65" customHeight="1" x14ac:dyDescent="0.2">
      <c r="A1178" s="5">
        <f t="shared" ca="1" si="25"/>
        <v>1178</v>
      </c>
      <c r="C1178" s="56" t="s">
        <v>204</v>
      </c>
      <c r="D1178" s="3" t="s">
        <v>205</v>
      </c>
      <c r="E1178" s="3"/>
      <c r="F1178" s="3"/>
      <c r="G1178" s="57"/>
      <c r="H1178" s="2"/>
      <c r="J1178" s="4"/>
      <c r="K1178" s="4"/>
      <c r="L1178" s="4"/>
      <c r="M1178" s="4"/>
      <c r="N1178" s="4"/>
      <c r="O1178" s="4"/>
      <c r="P1178" s="4"/>
    </row>
    <row r="1179" spans="1:16" ht="11.65" customHeight="1" x14ac:dyDescent="0.2">
      <c r="A1179" s="5">
        <f t="shared" ca="1" si="25"/>
        <v>1179</v>
      </c>
      <c r="C1179" s="56"/>
      <c r="D1179" s="3"/>
      <c r="E1179" s="3"/>
      <c r="F1179" s="3" t="s">
        <v>193</v>
      </c>
      <c r="G1179" s="57"/>
      <c r="H1179" s="10">
        <v>0</v>
      </c>
      <c r="J1179" s="4"/>
      <c r="K1179" s="4"/>
      <c r="L1179" s="4"/>
      <c r="M1179" s="4"/>
      <c r="N1179" s="4"/>
      <c r="O1179" s="4"/>
      <c r="P1179" s="4"/>
    </row>
    <row r="1180" spans="1:16" ht="11.65" customHeight="1" x14ac:dyDescent="0.2">
      <c r="A1180" s="5">
        <f t="shared" ca="1" si="25"/>
        <v>1180</v>
      </c>
      <c r="C1180" s="56"/>
      <c r="D1180" s="3"/>
      <c r="E1180" s="3"/>
      <c r="F1180" s="3" t="s">
        <v>24</v>
      </c>
      <c r="G1180" s="57"/>
      <c r="H1180" s="10">
        <v>0</v>
      </c>
      <c r="J1180" s="4"/>
      <c r="K1180" s="4"/>
      <c r="L1180" s="4"/>
      <c r="M1180" s="4"/>
      <c r="N1180" s="4"/>
      <c r="O1180" s="4"/>
      <c r="P1180" s="4"/>
    </row>
    <row r="1181" spans="1:16" ht="11.65" customHeight="1" x14ac:dyDescent="0.2">
      <c r="A1181" s="5">
        <f t="shared" ca="1" si="25"/>
        <v>1181</v>
      </c>
      <c r="C1181" s="56"/>
      <c r="D1181" s="3"/>
      <c r="E1181" s="58"/>
      <c r="F1181" s="3" t="s">
        <v>254</v>
      </c>
      <c r="G1181" s="57"/>
      <c r="H1181" s="10">
        <v>0</v>
      </c>
      <c r="J1181" s="4"/>
      <c r="K1181" s="4"/>
      <c r="L1181" s="4"/>
      <c r="M1181" s="4"/>
      <c r="N1181" s="4"/>
      <c r="O1181" s="4"/>
      <c r="P1181" s="4"/>
    </row>
    <row r="1182" spans="1:16" ht="11.65" customHeight="1" x14ac:dyDescent="0.2">
      <c r="A1182" s="5">
        <f t="shared" ca="1" si="25"/>
        <v>1182</v>
      </c>
      <c r="C1182" s="56"/>
      <c r="D1182" s="3"/>
      <c r="E1182" s="3"/>
      <c r="F1182" s="3" t="s">
        <v>249</v>
      </c>
      <c r="G1182" s="57"/>
      <c r="H1182" s="10">
        <v>0</v>
      </c>
      <c r="J1182" s="4"/>
      <c r="K1182" s="4"/>
      <c r="L1182" s="4"/>
      <c r="M1182" s="4"/>
      <c r="N1182" s="4"/>
      <c r="O1182" s="4"/>
      <c r="P1182" s="4"/>
    </row>
    <row r="1183" spans="1:16" ht="11.65" customHeight="1" x14ac:dyDescent="0.2">
      <c r="A1183" s="5">
        <f t="shared" ca="1" si="25"/>
        <v>1183</v>
      </c>
      <c r="C1183" s="56"/>
      <c r="D1183" s="3"/>
      <c r="E1183" s="58"/>
      <c r="F1183" s="3" t="s">
        <v>251</v>
      </c>
      <c r="G1183" s="57"/>
      <c r="H1183" s="10">
        <v>0</v>
      </c>
      <c r="J1183" s="4"/>
      <c r="K1183" s="4"/>
      <c r="L1183" s="4"/>
      <c r="M1183" s="4"/>
      <c r="N1183" s="4"/>
      <c r="O1183" s="4"/>
      <c r="P1183" s="4"/>
    </row>
    <row r="1184" spans="1:16" ht="11.65" customHeight="1" x14ac:dyDescent="0.2">
      <c r="A1184" s="5">
        <f t="shared" ca="1" si="25"/>
        <v>1184</v>
      </c>
      <c r="C1184" s="56"/>
      <c r="D1184" s="3"/>
      <c r="E1184" s="3"/>
      <c r="F1184" s="3" t="s">
        <v>302</v>
      </c>
      <c r="G1184" s="57"/>
      <c r="H1184" s="10">
        <v>-33259416.97436307</v>
      </c>
      <c r="J1184" s="4"/>
      <c r="K1184" s="4"/>
      <c r="L1184" s="4"/>
      <c r="M1184" s="4"/>
      <c r="N1184" s="4"/>
      <c r="O1184" s="4"/>
      <c r="P1184" s="4"/>
    </row>
    <row r="1185" spans="1:16" ht="11.65" customHeight="1" x14ac:dyDescent="0.2">
      <c r="A1185" s="5">
        <f t="shared" ca="1" si="25"/>
        <v>1185</v>
      </c>
      <c r="C1185" s="56"/>
      <c r="D1185" s="3"/>
      <c r="E1185" s="3"/>
      <c r="F1185" s="3" t="s">
        <v>303</v>
      </c>
      <c r="G1185" s="57"/>
      <c r="H1185" s="10">
        <v>-7937606.9047325319</v>
      </c>
      <c r="J1185" s="4"/>
      <c r="K1185" s="4"/>
      <c r="L1185" s="4"/>
      <c r="M1185" s="4"/>
      <c r="N1185" s="4"/>
      <c r="O1185" s="4"/>
      <c r="P1185" s="4"/>
    </row>
    <row r="1186" spans="1:16" ht="11.65" customHeight="1" x14ac:dyDescent="0.2">
      <c r="A1186" s="5">
        <f t="shared" ca="1" si="25"/>
        <v>1186</v>
      </c>
      <c r="C1186" s="56"/>
      <c r="D1186" s="3"/>
      <c r="E1186" s="3"/>
      <c r="F1186" s="3"/>
      <c r="G1186" s="57" t="s">
        <v>201</v>
      </c>
      <c r="H1186" s="12">
        <f>SUBTOTAL(9,H1178:H1185)</f>
        <v>-41197023.879095599</v>
      </c>
      <c r="J1186" s="4"/>
      <c r="K1186" s="4"/>
      <c r="L1186" s="4"/>
      <c r="M1186" s="4"/>
      <c r="N1186" s="4"/>
      <c r="O1186" s="4"/>
      <c r="P1186" s="4"/>
    </row>
    <row r="1187" spans="1:16" ht="11.65" customHeight="1" x14ac:dyDescent="0.2">
      <c r="A1187" s="5">
        <f t="shared" ca="1" si="25"/>
        <v>1187</v>
      </c>
      <c r="C1187" s="56"/>
      <c r="D1187" s="3"/>
      <c r="E1187" s="3"/>
      <c r="F1187" s="3"/>
      <c r="G1187" s="57"/>
      <c r="H1187" s="2"/>
      <c r="J1187" s="4"/>
      <c r="K1187" s="4"/>
      <c r="L1187" s="4"/>
      <c r="M1187" s="4"/>
      <c r="N1187" s="4"/>
      <c r="O1187" s="4"/>
      <c r="P1187" s="4"/>
    </row>
    <row r="1188" spans="1:16" ht="11.65" customHeight="1" x14ac:dyDescent="0.2">
      <c r="A1188" s="5">
        <f t="shared" ca="1" si="25"/>
        <v>1188</v>
      </c>
      <c r="C1188" s="56" t="s">
        <v>206</v>
      </c>
      <c r="D1188" s="3" t="s">
        <v>207</v>
      </c>
      <c r="E1188" s="3"/>
      <c r="F1188" s="3"/>
      <c r="G1188" s="57"/>
      <c r="H1188" s="2"/>
      <c r="J1188" s="4"/>
      <c r="K1188" s="4"/>
      <c r="L1188" s="4"/>
      <c r="M1188" s="4"/>
      <c r="N1188" s="4"/>
      <c r="O1188" s="4"/>
      <c r="P1188" s="4"/>
    </row>
    <row r="1189" spans="1:16" ht="11.65" customHeight="1" x14ac:dyDescent="0.2">
      <c r="A1189" s="5">
        <f t="shared" ca="1" si="25"/>
        <v>1189</v>
      </c>
      <c r="C1189" s="56"/>
      <c r="D1189" s="3"/>
      <c r="E1189" s="3"/>
      <c r="F1189" s="3" t="s">
        <v>193</v>
      </c>
      <c r="G1189" s="57"/>
      <c r="H1189" s="10">
        <v>0</v>
      </c>
      <c r="J1189" s="4"/>
      <c r="K1189" s="4"/>
      <c r="L1189" s="4"/>
      <c r="M1189" s="4"/>
      <c r="N1189" s="4"/>
      <c r="O1189" s="4"/>
      <c r="P1189" s="4"/>
    </row>
    <row r="1190" spans="1:16" ht="11.65" customHeight="1" x14ac:dyDescent="0.2">
      <c r="A1190" s="5">
        <f t="shared" ca="1" si="25"/>
        <v>1190</v>
      </c>
      <c r="C1190" s="56"/>
      <c r="D1190" s="3"/>
      <c r="E1190" s="3"/>
      <c r="F1190" s="3" t="s">
        <v>254</v>
      </c>
      <c r="G1190" s="57"/>
      <c r="H1190" s="10">
        <v>0</v>
      </c>
      <c r="J1190" s="4"/>
      <c r="K1190" s="4"/>
      <c r="L1190" s="4"/>
      <c r="M1190" s="4"/>
      <c r="N1190" s="4"/>
      <c r="O1190" s="4"/>
      <c r="P1190" s="4"/>
    </row>
    <row r="1191" spans="1:16" ht="11.65" customHeight="1" x14ac:dyDescent="0.2">
      <c r="A1191" s="5">
        <f t="shared" ca="1" si="25"/>
        <v>1191</v>
      </c>
      <c r="C1191" s="56"/>
      <c r="D1191" s="3"/>
      <c r="E1191" s="3"/>
      <c r="F1191" s="3" t="s">
        <v>304</v>
      </c>
      <c r="G1191" s="57"/>
      <c r="H1191" s="10">
        <v>24398407.437149644</v>
      </c>
      <c r="J1191" s="4"/>
      <c r="K1191" s="4"/>
      <c r="L1191" s="4"/>
      <c r="M1191" s="4"/>
      <c r="N1191" s="4"/>
      <c r="O1191" s="4"/>
      <c r="P1191" s="4"/>
    </row>
    <row r="1192" spans="1:16" ht="11.65" customHeight="1" x14ac:dyDescent="0.2">
      <c r="A1192" s="5">
        <f t="shared" ca="1" si="25"/>
        <v>1192</v>
      </c>
      <c r="C1192" s="56"/>
      <c r="D1192" s="3"/>
      <c r="E1192" s="3"/>
      <c r="F1192" s="3" t="s">
        <v>24</v>
      </c>
      <c r="G1192" s="57"/>
      <c r="H1192" s="10">
        <v>-11797.12193104419</v>
      </c>
      <c r="J1192" s="4"/>
      <c r="K1192" s="4"/>
      <c r="L1192" s="4"/>
      <c r="M1192" s="4"/>
      <c r="N1192" s="4"/>
      <c r="O1192" s="4"/>
      <c r="P1192" s="4"/>
    </row>
    <row r="1193" spans="1:16" ht="11.65" customHeight="1" x14ac:dyDescent="0.2">
      <c r="A1193" s="5">
        <f t="shared" ca="1" si="25"/>
        <v>1193</v>
      </c>
      <c r="C1193" s="56"/>
      <c r="D1193" s="3"/>
      <c r="E1193" s="3"/>
      <c r="F1193" s="3" t="s">
        <v>249</v>
      </c>
      <c r="G1193" s="57"/>
      <c r="H1193" s="10">
        <v>-54746734.284342214</v>
      </c>
      <c r="J1193" s="4"/>
      <c r="K1193" s="4"/>
      <c r="L1193" s="4"/>
      <c r="M1193" s="4"/>
      <c r="N1193" s="4"/>
      <c r="O1193" s="4"/>
      <c r="P1193" s="4"/>
    </row>
    <row r="1194" spans="1:16" ht="11.65" customHeight="1" x14ac:dyDescent="0.2">
      <c r="A1194" s="5">
        <f t="shared" ca="1" si="25"/>
        <v>1194</v>
      </c>
      <c r="C1194" s="56"/>
      <c r="D1194" s="3"/>
      <c r="E1194" s="3"/>
      <c r="F1194" s="3" t="s">
        <v>302</v>
      </c>
      <c r="G1194" s="57"/>
      <c r="H1194" s="10">
        <v>0</v>
      </c>
      <c r="J1194" s="4"/>
      <c r="K1194" s="4"/>
      <c r="L1194" s="4"/>
      <c r="M1194" s="4"/>
      <c r="N1194" s="4"/>
      <c r="O1194" s="4"/>
      <c r="P1194" s="4"/>
    </row>
    <row r="1195" spans="1:16" ht="11.65" customHeight="1" x14ac:dyDescent="0.2">
      <c r="A1195" s="5">
        <f t="shared" ca="1" si="25"/>
        <v>1195</v>
      </c>
      <c r="C1195" s="56"/>
      <c r="D1195" s="3"/>
      <c r="E1195" s="3"/>
      <c r="F1195" s="3" t="s">
        <v>303</v>
      </c>
      <c r="G1195" s="57"/>
      <c r="H1195" s="10">
        <v>0</v>
      </c>
      <c r="J1195" s="4"/>
      <c r="K1195" s="4"/>
      <c r="L1195" s="4"/>
      <c r="M1195" s="4"/>
      <c r="N1195" s="4"/>
      <c r="O1195" s="4"/>
      <c r="P1195" s="4"/>
    </row>
    <row r="1196" spans="1:16" ht="11.65" customHeight="1" x14ac:dyDescent="0.2">
      <c r="A1196" s="5">
        <f t="shared" ca="1" si="25"/>
        <v>1196</v>
      </c>
      <c r="C1196" s="56"/>
      <c r="D1196" s="3"/>
      <c r="E1196" s="3"/>
      <c r="F1196" s="3"/>
      <c r="G1196" s="57" t="s">
        <v>201</v>
      </c>
      <c r="H1196" s="12">
        <f>SUBTOTAL(9,H1188:H1195)</f>
        <v>-30360123.969123613</v>
      </c>
      <c r="J1196" s="4"/>
      <c r="K1196" s="4"/>
      <c r="L1196" s="4"/>
      <c r="M1196" s="4"/>
      <c r="N1196" s="4"/>
      <c r="O1196" s="4"/>
      <c r="P1196" s="4"/>
    </row>
    <row r="1197" spans="1:16" ht="11.65" customHeight="1" x14ac:dyDescent="0.2">
      <c r="A1197" s="5">
        <f t="shared" ca="1" si="25"/>
        <v>1197</v>
      </c>
      <c r="C1197" s="56"/>
      <c r="D1197" s="3"/>
      <c r="E1197" s="3"/>
      <c r="F1197" s="3"/>
      <c r="G1197" s="57"/>
      <c r="H1197" s="2"/>
      <c r="J1197" s="4"/>
      <c r="K1197" s="4"/>
      <c r="L1197" s="4"/>
      <c r="M1197" s="4"/>
      <c r="N1197" s="4"/>
      <c r="O1197" s="4"/>
      <c r="P1197" s="4"/>
    </row>
    <row r="1198" spans="1:16" ht="11.65" customHeight="1" x14ac:dyDescent="0.2">
      <c r="A1198" s="5">
        <f t="shared" ca="1" si="25"/>
        <v>1198</v>
      </c>
      <c r="C1198" s="56" t="s">
        <v>208</v>
      </c>
      <c r="D1198" s="3" t="s">
        <v>209</v>
      </c>
      <c r="E1198" s="3"/>
      <c r="F1198" s="3"/>
      <c r="G1198" s="57"/>
      <c r="H1198" s="2"/>
      <c r="J1198" s="4"/>
      <c r="K1198" s="4"/>
      <c r="L1198" s="4"/>
      <c r="M1198" s="4"/>
      <c r="N1198" s="4"/>
      <c r="O1198" s="4"/>
      <c r="P1198" s="4"/>
    </row>
    <row r="1199" spans="1:16" ht="11.65" customHeight="1" x14ac:dyDescent="0.2">
      <c r="A1199" s="5">
        <f t="shared" ca="1" si="25"/>
        <v>1199</v>
      </c>
      <c r="C1199" s="56"/>
      <c r="D1199" s="3"/>
      <c r="E1199" s="3"/>
      <c r="F1199" s="3" t="s">
        <v>250</v>
      </c>
      <c r="G1199" s="57"/>
      <c r="H1199" s="10">
        <v>0</v>
      </c>
      <c r="J1199" s="4"/>
      <c r="K1199" s="4"/>
      <c r="L1199" s="4"/>
      <c r="M1199" s="4"/>
      <c r="N1199" s="4"/>
      <c r="O1199" s="4"/>
      <c r="P1199" s="4"/>
    </row>
    <row r="1200" spans="1:16" ht="11.65" customHeight="1" x14ac:dyDescent="0.2">
      <c r="A1200" s="5">
        <f t="shared" ca="1" si="25"/>
        <v>1200</v>
      </c>
      <c r="C1200" s="56"/>
      <c r="D1200" s="3"/>
      <c r="E1200" s="3"/>
      <c r="F1200" s="3" t="s">
        <v>24</v>
      </c>
      <c r="G1200" s="57"/>
      <c r="H1200" s="10">
        <v>0</v>
      </c>
      <c r="J1200" s="4"/>
      <c r="K1200" s="11"/>
      <c r="L1200" s="11"/>
      <c r="M1200" s="11"/>
      <c r="N1200" s="11"/>
      <c r="O1200" s="11"/>
      <c r="P1200" s="11"/>
    </row>
    <row r="1201" spans="1:16" ht="11.65" customHeight="1" x14ac:dyDescent="0.2">
      <c r="A1201" s="5">
        <f t="shared" ca="1" si="25"/>
        <v>1201</v>
      </c>
      <c r="C1201" s="56"/>
      <c r="D1201" s="3"/>
      <c r="E1201" s="3"/>
      <c r="F1201" s="3"/>
      <c r="G1201" s="57"/>
      <c r="H1201" s="12">
        <f>SUBTOTAL(9,H1198:H1200)</f>
        <v>0</v>
      </c>
      <c r="J1201" s="4"/>
      <c r="K1201" s="4"/>
      <c r="L1201" s="4"/>
      <c r="M1201" s="4"/>
      <c r="N1201" s="4"/>
      <c r="O1201" s="4"/>
      <c r="P1201" s="4"/>
    </row>
    <row r="1202" spans="1:16" ht="11.65" customHeight="1" x14ac:dyDescent="0.2">
      <c r="A1202" s="5">
        <f t="shared" ca="1" si="25"/>
        <v>1202</v>
      </c>
      <c r="C1202" s="56"/>
      <c r="D1202" s="3"/>
      <c r="E1202" s="3"/>
      <c r="F1202" s="3"/>
      <c r="G1202" s="57"/>
      <c r="H1202" s="2"/>
      <c r="J1202" s="4"/>
      <c r="K1202" s="4"/>
      <c r="L1202" s="4"/>
      <c r="M1202" s="4"/>
      <c r="N1202" s="4"/>
      <c r="O1202" s="4"/>
      <c r="P1202" s="4"/>
    </row>
    <row r="1203" spans="1:16" ht="11.65" customHeight="1" thickBot="1" x14ac:dyDescent="0.25">
      <c r="A1203" s="5">
        <f t="shared" ca="1" si="25"/>
        <v>1203</v>
      </c>
      <c r="C1203" s="63" t="s">
        <v>210</v>
      </c>
      <c r="D1203" s="3"/>
      <c r="E1203" s="3"/>
      <c r="F1203" s="3"/>
      <c r="G1203" s="64"/>
      <c r="H1203" s="13">
        <f>SUBTOTAL(9,H1161:H1201)</f>
        <v>-270825250.30165356</v>
      </c>
      <c r="J1203" s="4"/>
      <c r="K1203" s="4"/>
      <c r="L1203" s="4"/>
      <c r="M1203" s="4"/>
      <c r="N1203" s="4"/>
      <c r="O1203" s="4"/>
      <c r="P1203" s="4"/>
    </row>
    <row r="1204" spans="1:16" ht="11.65" customHeight="1" thickTop="1" x14ac:dyDescent="0.2">
      <c r="A1204" s="5">
        <f t="shared" ca="1" si="25"/>
        <v>1204</v>
      </c>
      <c r="C1204" s="56"/>
      <c r="D1204" s="3"/>
      <c r="E1204" s="3"/>
      <c r="F1204" s="3"/>
      <c r="G1204" s="57"/>
      <c r="H1204" s="2"/>
      <c r="J1204" s="4"/>
      <c r="K1204" s="4"/>
      <c r="L1204" s="4"/>
      <c r="M1204" s="4"/>
      <c r="N1204" s="4"/>
      <c r="O1204" s="4"/>
      <c r="P1204" s="4"/>
    </row>
    <row r="1205" spans="1:16" ht="11.65" customHeight="1" x14ac:dyDescent="0.2">
      <c r="A1205" s="5">
        <f t="shared" ca="1" si="25"/>
        <v>1205</v>
      </c>
      <c r="C1205" s="56" t="s">
        <v>211</v>
      </c>
      <c r="D1205" s="3"/>
      <c r="E1205" s="3"/>
      <c r="F1205" s="3"/>
      <c r="G1205" s="57"/>
      <c r="H1205" s="2"/>
      <c r="J1205" s="4"/>
      <c r="K1205" s="4"/>
      <c r="L1205" s="4"/>
      <c r="M1205" s="4"/>
      <c r="N1205" s="4"/>
      <c r="O1205" s="4"/>
      <c r="P1205" s="4"/>
    </row>
    <row r="1206" spans="1:16" ht="11.65" customHeight="1" x14ac:dyDescent="0.2">
      <c r="A1206" s="5">
        <f t="shared" ca="1" si="25"/>
        <v>1206</v>
      </c>
      <c r="C1206" s="56"/>
      <c r="D1206" s="3"/>
      <c r="E1206" s="58" t="s">
        <v>193</v>
      </c>
      <c r="F1206" s="3"/>
      <c r="G1206" s="57"/>
      <c r="H1206" s="10">
        <f t="shared" ref="H1206:H1213" si="26">SUMIFS($H$1161:$H$1201,$F$1161:$F$1201,E1206)</f>
        <v>-1036810.74</v>
      </c>
      <c r="J1206" s="4"/>
      <c r="K1206" s="4"/>
      <c r="L1206" s="4"/>
      <c r="M1206" s="4"/>
      <c r="N1206" s="4"/>
      <c r="O1206" s="4"/>
      <c r="P1206" s="4"/>
    </row>
    <row r="1207" spans="1:16" ht="11.65" customHeight="1" x14ac:dyDescent="0.2">
      <c r="A1207" s="5">
        <f t="shared" ca="1" si="25"/>
        <v>1207</v>
      </c>
      <c r="C1207" s="56"/>
      <c r="D1207" s="3"/>
      <c r="E1207" s="3" t="s">
        <v>302</v>
      </c>
      <c r="F1207" s="3"/>
      <c r="G1207" s="57"/>
      <c r="H1207" s="10">
        <f t="shared" si="26"/>
        <v>-33262241.79429533</v>
      </c>
      <c r="J1207" s="4"/>
      <c r="K1207" s="4"/>
      <c r="L1207" s="4"/>
      <c r="M1207" s="4"/>
      <c r="N1207" s="4"/>
      <c r="O1207" s="4"/>
      <c r="P1207" s="4"/>
    </row>
    <row r="1208" spans="1:16" ht="11.65" customHeight="1" x14ac:dyDescent="0.2">
      <c r="A1208" s="5">
        <f t="shared" ca="1" si="25"/>
        <v>1208</v>
      </c>
      <c r="C1208" s="56"/>
      <c r="D1208" s="3"/>
      <c r="E1208" s="3" t="s">
        <v>303</v>
      </c>
      <c r="F1208" s="3"/>
      <c r="G1208" s="57"/>
      <c r="H1208" s="10">
        <f t="shared" si="26"/>
        <v>-7937606.9047325319</v>
      </c>
      <c r="J1208" s="4"/>
      <c r="K1208" s="4"/>
      <c r="L1208" s="4"/>
      <c r="M1208" s="4"/>
      <c r="N1208" s="4"/>
      <c r="O1208" s="4"/>
      <c r="P1208" s="4"/>
    </row>
    <row r="1209" spans="1:16" ht="11.65" customHeight="1" x14ac:dyDescent="0.2">
      <c r="A1209" s="5">
        <f t="shared" ca="1" si="25"/>
        <v>1209</v>
      </c>
      <c r="C1209" s="56"/>
      <c r="D1209" s="3"/>
      <c r="E1209" s="3" t="s">
        <v>24</v>
      </c>
      <c r="F1209" s="3"/>
      <c r="G1209" s="57"/>
      <c r="H1209" s="10">
        <f t="shared" si="26"/>
        <v>-6692271.2370634023</v>
      </c>
      <c r="J1209" s="4"/>
      <c r="K1209" s="4"/>
      <c r="L1209" s="4"/>
      <c r="M1209" s="4"/>
      <c r="N1209" s="4"/>
      <c r="O1209" s="4"/>
      <c r="P1209" s="4"/>
    </row>
    <row r="1210" spans="1:16" ht="11.65" customHeight="1" x14ac:dyDescent="0.2">
      <c r="A1210" s="5">
        <f t="shared" ca="1" si="25"/>
        <v>1210</v>
      </c>
      <c r="C1210" s="56"/>
      <c r="D1210" s="3"/>
      <c r="E1210" s="3" t="s">
        <v>249</v>
      </c>
      <c r="F1210" s="3"/>
      <c r="G1210" s="57"/>
      <c r="H1210" s="10">
        <f t="shared" si="26"/>
        <v>-88370583.829567775</v>
      </c>
      <c r="J1210" s="4"/>
      <c r="K1210" s="4"/>
      <c r="L1210" s="4"/>
      <c r="M1210" s="4"/>
      <c r="N1210" s="4"/>
      <c r="O1210" s="4"/>
      <c r="P1210" s="4"/>
    </row>
    <row r="1211" spans="1:16" ht="11.65" customHeight="1" x14ac:dyDescent="0.2">
      <c r="A1211" s="5">
        <f t="shared" ca="1" si="25"/>
        <v>1211</v>
      </c>
      <c r="C1211" s="56"/>
      <c r="D1211" s="3"/>
      <c r="E1211" s="3" t="s">
        <v>304</v>
      </c>
      <c r="F1211" s="3"/>
      <c r="G1211" s="57"/>
      <c r="H1211" s="10">
        <f t="shared" si="26"/>
        <v>24398407.437149644</v>
      </c>
      <c r="J1211" s="4"/>
      <c r="K1211" s="4"/>
      <c r="L1211" s="4"/>
      <c r="M1211" s="4"/>
      <c r="N1211" s="4"/>
      <c r="O1211" s="4"/>
      <c r="P1211" s="4"/>
    </row>
    <row r="1212" spans="1:16" ht="11.65" customHeight="1" x14ac:dyDescent="0.2">
      <c r="A1212" s="5">
        <f t="shared" ca="1" si="25"/>
        <v>1212</v>
      </c>
      <c r="C1212" s="56"/>
      <c r="D1212" s="3"/>
      <c r="E1212" s="3" t="s">
        <v>253</v>
      </c>
      <c r="F1212" s="3"/>
      <c r="G1212" s="57"/>
      <c r="H1212" s="10">
        <f t="shared" si="26"/>
        <v>-157924143.23314416</v>
      </c>
      <c r="J1212" s="4"/>
      <c r="K1212" s="4"/>
      <c r="L1212" s="4"/>
      <c r="M1212" s="4"/>
      <c r="N1212" s="4"/>
      <c r="O1212" s="4"/>
      <c r="P1212" s="4"/>
    </row>
    <row r="1213" spans="1:16" ht="15" customHeight="1" x14ac:dyDescent="0.2">
      <c r="A1213" s="5">
        <f t="shared" ca="1" si="25"/>
        <v>1213</v>
      </c>
      <c r="C1213" s="56"/>
      <c r="D1213" s="3"/>
      <c r="E1213" s="3" t="s">
        <v>261</v>
      </c>
      <c r="F1213" s="3"/>
      <c r="G1213" s="57"/>
      <c r="H1213" s="10">
        <f t="shared" si="26"/>
        <v>0</v>
      </c>
      <c r="J1213" s="4"/>
      <c r="K1213" s="4"/>
      <c r="L1213" s="4"/>
      <c r="M1213" s="4"/>
      <c r="N1213" s="4"/>
      <c r="O1213" s="4"/>
      <c r="P1213" s="4"/>
    </row>
    <row r="1214" spans="1:16" ht="11.65" customHeight="1" thickBot="1" x14ac:dyDescent="0.25">
      <c r="A1214" s="5">
        <f t="shared" ref="A1214:A1277" ca="1" si="27">OFFSET(A1214,-1,)+1</f>
        <v>1214</v>
      </c>
      <c r="C1214" s="56" t="s">
        <v>212</v>
      </c>
      <c r="D1214" s="3"/>
      <c r="E1214" s="3"/>
      <c r="F1214" s="3"/>
      <c r="G1214" s="57"/>
      <c r="H1214" s="19">
        <f>SUM(H1206:H1213)</f>
        <v>-270825250.30165356</v>
      </c>
      <c r="J1214" s="4"/>
      <c r="K1214" s="4"/>
      <c r="L1214" s="4"/>
      <c r="M1214" s="4"/>
      <c r="N1214" s="4"/>
      <c r="O1214" s="4"/>
      <c r="P1214" s="4"/>
    </row>
    <row r="1215" spans="1:16" ht="11.65" customHeight="1" thickTop="1" x14ac:dyDescent="0.2">
      <c r="A1215" s="5">
        <f t="shared" ca="1" si="27"/>
        <v>1215</v>
      </c>
      <c r="C1215" s="56"/>
      <c r="D1215" s="3"/>
      <c r="E1215" s="3"/>
      <c r="F1215" s="3"/>
      <c r="G1215" s="57"/>
      <c r="H1215" s="4"/>
      <c r="J1215" s="4"/>
      <c r="K1215" s="4"/>
      <c r="L1215" s="4"/>
      <c r="M1215" s="4"/>
      <c r="N1215" s="4"/>
      <c r="O1215" s="4"/>
      <c r="P1215" s="4"/>
    </row>
    <row r="1216" spans="1:16" ht="11.65" customHeight="1" x14ac:dyDescent="0.2">
      <c r="A1216" s="5">
        <f t="shared" ca="1" si="27"/>
        <v>1216</v>
      </c>
      <c r="C1216" s="56"/>
      <c r="D1216" s="3"/>
      <c r="E1216" s="3"/>
      <c r="F1216" s="3"/>
      <c r="G1216" s="57"/>
      <c r="H1216" s="2"/>
      <c r="J1216" s="4"/>
      <c r="K1216" s="4"/>
      <c r="L1216" s="4"/>
      <c r="M1216" s="4"/>
      <c r="N1216" s="4"/>
      <c r="O1216" s="4"/>
      <c r="P1216" s="4"/>
    </row>
    <row r="1217" spans="1:16" ht="11.65" customHeight="1" x14ac:dyDescent="0.2">
      <c r="A1217" s="5">
        <f t="shared" ca="1" si="27"/>
        <v>1217</v>
      </c>
      <c r="C1217" s="56" t="s">
        <v>213</v>
      </c>
      <c r="D1217" s="3" t="s">
        <v>214</v>
      </c>
      <c r="E1217" s="3"/>
      <c r="F1217" s="3"/>
      <c r="G1217" s="57"/>
      <c r="H1217" s="2"/>
      <c r="J1217" s="4"/>
      <c r="K1217" s="4"/>
      <c r="L1217" s="4"/>
      <c r="M1217" s="4"/>
      <c r="N1217" s="4"/>
      <c r="O1217" s="4"/>
      <c r="P1217" s="4"/>
    </row>
    <row r="1218" spans="1:16" ht="11.65" customHeight="1" x14ac:dyDescent="0.2">
      <c r="A1218" s="5">
        <f t="shared" ca="1" si="27"/>
        <v>1218</v>
      </c>
      <c r="C1218" s="56"/>
      <c r="D1218" s="3"/>
      <c r="E1218" s="3"/>
      <c r="F1218" s="3" t="s">
        <v>250</v>
      </c>
      <c r="G1218" s="57"/>
      <c r="H1218" s="10">
        <v>0</v>
      </c>
      <c r="J1218" s="4"/>
      <c r="K1218" s="4"/>
      <c r="L1218" s="4"/>
      <c r="M1218" s="4"/>
      <c r="N1218" s="4"/>
      <c r="O1218" s="4"/>
      <c r="P1218" s="4"/>
    </row>
    <row r="1219" spans="1:16" ht="11.65" customHeight="1" x14ac:dyDescent="0.2">
      <c r="A1219" s="5">
        <f t="shared" ca="1" si="27"/>
        <v>1219</v>
      </c>
      <c r="C1219" s="56"/>
      <c r="D1219" s="3"/>
      <c r="E1219" s="3"/>
      <c r="F1219" s="3" t="s">
        <v>254</v>
      </c>
      <c r="G1219" s="57"/>
      <c r="H1219" s="10">
        <v>0</v>
      </c>
      <c r="J1219" s="4"/>
      <c r="K1219" s="4"/>
      <c r="L1219" s="4"/>
      <c r="M1219" s="4"/>
      <c r="N1219" s="4"/>
      <c r="O1219" s="4"/>
      <c r="P1219" s="4"/>
    </row>
    <row r="1220" spans="1:16" ht="11.65" customHeight="1" x14ac:dyDescent="0.2">
      <c r="A1220" s="5">
        <f t="shared" ca="1" si="27"/>
        <v>1220</v>
      </c>
      <c r="C1220" s="56"/>
      <c r="D1220" s="3"/>
      <c r="E1220" s="3"/>
      <c r="F1220" s="3" t="s">
        <v>249</v>
      </c>
      <c r="G1220" s="57"/>
      <c r="H1220" s="10">
        <v>-172849.19242972849</v>
      </c>
      <c r="J1220" s="4"/>
      <c r="K1220" s="4"/>
      <c r="L1220" s="4"/>
      <c r="M1220" s="4"/>
      <c r="N1220" s="4"/>
      <c r="O1220" s="4"/>
      <c r="P1220" s="4"/>
    </row>
    <row r="1221" spans="1:16" ht="11.65" customHeight="1" x14ac:dyDescent="0.2">
      <c r="A1221" s="5">
        <f t="shared" ca="1" si="27"/>
        <v>1221</v>
      </c>
      <c r="C1221" s="56"/>
      <c r="D1221" s="3"/>
      <c r="E1221" s="3"/>
      <c r="F1221" s="3" t="s">
        <v>251</v>
      </c>
      <c r="G1221" s="57"/>
      <c r="H1221" s="10">
        <v>0</v>
      </c>
      <c r="J1221" s="4"/>
      <c r="K1221" s="11"/>
      <c r="L1221" s="11"/>
      <c r="M1221" s="11"/>
      <c r="N1221" s="11"/>
      <c r="O1221" s="11"/>
      <c r="P1221" s="11"/>
    </row>
    <row r="1222" spans="1:16" ht="11.65" customHeight="1" x14ac:dyDescent="0.2">
      <c r="A1222" s="5">
        <f t="shared" ca="1" si="27"/>
        <v>1222</v>
      </c>
      <c r="C1222" s="56"/>
      <c r="D1222" s="3"/>
      <c r="E1222" s="3"/>
      <c r="F1222" s="3" t="s">
        <v>253</v>
      </c>
      <c r="G1222" s="57"/>
      <c r="H1222" s="10">
        <v>0</v>
      </c>
      <c r="J1222" s="4"/>
      <c r="K1222" s="4"/>
      <c r="L1222" s="4"/>
      <c r="M1222" s="4"/>
      <c r="N1222" s="4"/>
      <c r="O1222" s="4"/>
      <c r="P1222" s="4"/>
    </row>
    <row r="1223" spans="1:16" ht="11.65" customHeight="1" x14ac:dyDescent="0.2">
      <c r="A1223" s="5">
        <f t="shared" ca="1" si="27"/>
        <v>1223</v>
      </c>
      <c r="C1223" s="56"/>
      <c r="D1223" s="3"/>
      <c r="E1223" s="3"/>
      <c r="F1223" s="3" t="s">
        <v>24</v>
      </c>
      <c r="G1223" s="57"/>
      <c r="H1223" s="10">
        <v>-164702813.46158254</v>
      </c>
      <c r="J1223" s="4"/>
      <c r="K1223" s="4"/>
      <c r="L1223" s="4"/>
      <c r="M1223" s="4"/>
      <c r="N1223" s="4"/>
      <c r="O1223" s="4"/>
      <c r="P1223" s="4"/>
    </row>
    <row r="1224" spans="1:16" ht="11.65" customHeight="1" thickBot="1" x14ac:dyDescent="0.25">
      <c r="A1224" s="5">
        <f t="shared" ca="1" si="27"/>
        <v>1224</v>
      </c>
      <c r="C1224" s="63" t="s">
        <v>215</v>
      </c>
      <c r="D1224" s="3"/>
      <c r="E1224" s="3"/>
      <c r="F1224" s="3"/>
      <c r="G1224" s="57" t="s">
        <v>201</v>
      </c>
      <c r="H1224" s="21">
        <f>SUBTOTAL(9,H1218:H1223)</f>
        <v>-164875662.65401226</v>
      </c>
      <c r="J1224" s="4"/>
      <c r="K1224" s="4"/>
      <c r="L1224" s="4"/>
      <c r="M1224" s="4"/>
      <c r="N1224" s="4"/>
      <c r="O1224" s="4"/>
      <c r="P1224" s="4"/>
    </row>
    <row r="1225" spans="1:16" ht="11.65" customHeight="1" thickTop="1" x14ac:dyDescent="0.2">
      <c r="A1225" s="5">
        <f t="shared" ca="1" si="27"/>
        <v>1225</v>
      </c>
      <c r="C1225" s="56">
        <v>108360</v>
      </c>
      <c r="D1225" s="3" t="s">
        <v>31</v>
      </c>
      <c r="E1225" s="3"/>
      <c r="F1225" s="3"/>
      <c r="G1225" s="57"/>
      <c r="H1225" s="2"/>
      <c r="J1225" s="4"/>
      <c r="K1225" s="4"/>
      <c r="L1225" s="4"/>
      <c r="M1225" s="4"/>
      <c r="N1225" s="4"/>
      <c r="O1225" s="4"/>
      <c r="P1225" s="4"/>
    </row>
    <row r="1226" spans="1:16" ht="11.65" customHeight="1" x14ac:dyDescent="0.2">
      <c r="A1226" s="5">
        <f t="shared" ca="1" si="27"/>
        <v>1226</v>
      </c>
      <c r="C1226" s="56"/>
      <c r="D1226" s="3"/>
      <c r="E1226" s="3"/>
      <c r="F1226" s="3" t="s">
        <v>193</v>
      </c>
      <c r="G1226" s="57"/>
      <c r="H1226" s="10">
        <v>-205677.88</v>
      </c>
      <c r="J1226" s="4"/>
      <c r="K1226" s="4"/>
      <c r="L1226" s="4"/>
      <c r="M1226" s="4"/>
      <c r="N1226" s="4"/>
      <c r="O1226" s="4"/>
      <c r="P1226" s="4"/>
    </row>
    <row r="1227" spans="1:16" ht="11.65" customHeight="1" x14ac:dyDescent="0.2">
      <c r="A1227" s="5">
        <f t="shared" ca="1" si="27"/>
        <v>1227</v>
      </c>
      <c r="C1227" s="56"/>
      <c r="D1227" s="3"/>
      <c r="E1227" s="3"/>
      <c r="F1227" s="3"/>
      <c r="G1227" s="57" t="s">
        <v>201</v>
      </c>
      <c r="H1227" s="12">
        <f>SUBTOTAL(9,H1226)</f>
        <v>-205677.88</v>
      </c>
      <c r="J1227" s="4"/>
      <c r="K1227" s="4"/>
      <c r="L1227" s="4"/>
      <c r="M1227" s="4"/>
      <c r="N1227" s="4"/>
      <c r="O1227" s="4"/>
      <c r="P1227" s="4"/>
    </row>
    <row r="1228" spans="1:16" ht="11.65" customHeight="1" x14ac:dyDescent="0.2">
      <c r="A1228" s="5">
        <f t="shared" ca="1" si="27"/>
        <v>1228</v>
      </c>
      <c r="C1228" s="56"/>
      <c r="D1228" s="3"/>
      <c r="E1228" s="3"/>
      <c r="F1228" s="3"/>
      <c r="G1228" s="57"/>
      <c r="H1228" s="2"/>
      <c r="J1228" s="4"/>
      <c r="K1228" s="4"/>
      <c r="L1228" s="4"/>
      <c r="M1228" s="4"/>
      <c r="N1228" s="4"/>
      <c r="O1228" s="4"/>
      <c r="P1228" s="4"/>
    </row>
    <row r="1229" spans="1:16" ht="11.65" customHeight="1" x14ac:dyDescent="0.2">
      <c r="A1229" s="5">
        <f t="shared" ca="1" si="27"/>
        <v>1229</v>
      </c>
      <c r="C1229" s="56">
        <v>108361</v>
      </c>
      <c r="D1229" s="3" t="s">
        <v>33</v>
      </c>
      <c r="E1229" s="3"/>
      <c r="F1229" s="3"/>
      <c r="G1229" s="57"/>
      <c r="H1229" s="2"/>
      <c r="J1229" s="4"/>
      <c r="K1229" s="4"/>
      <c r="L1229" s="4"/>
      <c r="M1229" s="4"/>
      <c r="N1229" s="4"/>
      <c r="O1229" s="4"/>
      <c r="P1229" s="4"/>
    </row>
    <row r="1230" spans="1:16" ht="11.65" customHeight="1" x14ac:dyDescent="0.2">
      <c r="A1230" s="5">
        <f t="shared" ca="1" si="27"/>
        <v>1230</v>
      </c>
      <c r="C1230" s="56"/>
      <c r="D1230" s="3"/>
      <c r="E1230" s="3"/>
      <c r="F1230" s="3" t="s">
        <v>193</v>
      </c>
      <c r="G1230" s="57"/>
      <c r="H1230" s="10">
        <v>-1420336.16</v>
      </c>
      <c r="J1230" s="4"/>
      <c r="K1230" s="4"/>
      <c r="L1230" s="4"/>
      <c r="M1230" s="4"/>
      <c r="N1230" s="4"/>
      <c r="O1230" s="4"/>
      <c r="P1230" s="4"/>
    </row>
    <row r="1231" spans="1:16" ht="11.65" customHeight="1" x14ac:dyDescent="0.2">
      <c r="A1231" s="5">
        <f t="shared" ca="1" si="27"/>
        <v>1231</v>
      </c>
      <c r="C1231" s="56"/>
      <c r="D1231" s="3"/>
      <c r="E1231" s="3"/>
      <c r="F1231" s="3"/>
      <c r="G1231" s="57" t="s">
        <v>201</v>
      </c>
      <c r="H1231" s="12">
        <f>SUBTOTAL(9,H1230)</f>
        <v>-1420336.16</v>
      </c>
      <c r="J1231" s="4"/>
      <c r="K1231" s="4"/>
      <c r="L1231" s="4"/>
      <c r="M1231" s="4"/>
      <c r="N1231" s="4"/>
      <c r="O1231" s="4"/>
      <c r="P1231" s="4"/>
    </row>
    <row r="1232" spans="1:16" ht="11.65" customHeight="1" x14ac:dyDescent="0.2">
      <c r="A1232" s="5">
        <f t="shared" ca="1" si="27"/>
        <v>1232</v>
      </c>
      <c r="C1232" s="56"/>
      <c r="D1232" s="3"/>
      <c r="E1232" s="3"/>
      <c r="F1232" s="3"/>
      <c r="G1232" s="57"/>
      <c r="H1232" s="2"/>
      <c r="J1232" s="4"/>
      <c r="K1232" s="4"/>
      <c r="L1232" s="4"/>
      <c r="M1232" s="4"/>
      <c r="N1232" s="4"/>
      <c r="O1232" s="4"/>
      <c r="P1232" s="4"/>
    </row>
    <row r="1233" spans="1:16" ht="11.65" customHeight="1" x14ac:dyDescent="0.2">
      <c r="A1233" s="5">
        <f t="shared" ca="1" si="27"/>
        <v>1233</v>
      </c>
      <c r="C1233" s="56">
        <v>108362</v>
      </c>
      <c r="D1233" s="3" t="s">
        <v>25</v>
      </c>
      <c r="E1233" s="3"/>
      <c r="F1233" s="3"/>
      <c r="G1233" s="57"/>
      <c r="H1233" s="2"/>
      <c r="J1233" s="4"/>
      <c r="K1233" s="4"/>
      <c r="L1233" s="4"/>
      <c r="M1233" s="4"/>
      <c r="N1233" s="4"/>
      <c r="O1233" s="4"/>
      <c r="P1233" s="4"/>
    </row>
    <row r="1234" spans="1:16" ht="11.65" customHeight="1" x14ac:dyDescent="0.2">
      <c r="A1234" s="5">
        <f t="shared" ca="1" si="27"/>
        <v>1234</v>
      </c>
      <c r="C1234" s="56"/>
      <c r="D1234" s="3"/>
      <c r="E1234" s="3"/>
      <c r="F1234" s="3" t="s">
        <v>193</v>
      </c>
      <c r="G1234" s="57"/>
      <c r="H1234" s="10">
        <v>-28046326.440000001</v>
      </c>
      <c r="J1234" s="4"/>
      <c r="K1234" s="4"/>
      <c r="L1234" s="4"/>
      <c r="M1234" s="4"/>
      <c r="N1234" s="4"/>
      <c r="O1234" s="4"/>
      <c r="P1234" s="4"/>
    </row>
    <row r="1235" spans="1:16" ht="11.65" customHeight="1" x14ac:dyDescent="0.2">
      <c r="A1235" s="5">
        <f t="shared" ca="1" si="27"/>
        <v>1235</v>
      </c>
      <c r="C1235" s="56"/>
      <c r="D1235" s="3"/>
      <c r="E1235" s="3"/>
      <c r="F1235" s="3"/>
      <c r="G1235" s="57" t="s">
        <v>201</v>
      </c>
      <c r="H1235" s="12">
        <f>SUBTOTAL(9,H1234)</f>
        <v>-28046326.440000001</v>
      </c>
      <c r="J1235" s="4"/>
      <c r="K1235" s="4"/>
      <c r="L1235" s="4"/>
      <c r="M1235" s="4"/>
      <c r="N1235" s="4"/>
      <c r="O1235" s="4"/>
      <c r="P1235" s="4"/>
    </row>
    <row r="1236" spans="1:16" ht="11.65" customHeight="1" x14ac:dyDescent="0.2">
      <c r="A1236" s="5">
        <f t="shared" ca="1" si="27"/>
        <v>1236</v>
      </c>
      <c r="C1236" s="56"/>
      <c r="D1236" s="3"/>
      <c r="E1236" s="3"/>
      <c r="F1236" s="3"/>
      <c r="G1236" s="57"/>
      <c r="H1236" s="2"/>
      <c r="J1236" s="4"/>
      <c r="K1236" s="4"/>
      <c r="L1236" s="4"/>
      <c r="M1236" s="4"/>
      <c r="N1236" s="4"/>
      <c r="O1236" s="4"/>
      <c r="P1236" s="4"/>
    </row>
    <row r="1237" spans="1:16" ht="11.65" customHeight="1" x14ac:dyDescent="0.2">
      <c r="A1237" s="5">
        <f t="shared" ca="1" si="27"/>
        <v>1237</v>
      </c>
      <c r="C1237" s="56">
        <v>108363</v>
      </c>
      <c r="D1237" s="3" t="s">
        <v>26</v>
      </c>
      <c r="E1237" s="3"/>
      <c r="F1237" s="3"/>
      <c r="G1237" s="57"/>
      <c r="H1237" s="2"/>
      <c r="J1237" s="4"/>
      <c r="K1237" s="4"/>
      <c r="L1237" s="4"/>
      <c r="M1237" s="4"/>
      <c r="N1237" s="4"/>
      <c r="O1237" s="4"/>
      <c r="P1237" s="4"/>
    </row>
    <row r="1238" spans="1:16" ht="11.65" customHeight="1" x14ac:dyDescent="0.2">
      <c r="A1238" s="5">
        <f t="shared" ca="1" si="27"/>
        <v>1238</v>
      </c>
      <c r="C1238" s="56"/>
      <c r="D1238" s="3"/>
      <c r="E1238" s="3"/>
      <c r="F1238" s="3" t="s">
        <v>193</v>
      </c>
      <c r="G1238" s="57"/>
      <c r="H1238" s="10">
        <v>0</v>
      </c>
      <c r="J1238" s="4"/>
      <c r="K1238" s="4"/>
      <c r="L1238" s="4"/>
      <c r="M1238" s="4"/>
      <c r="N1238" s="4"/>
      <c r="O1238" s="4"/>
      <c r="P1238" s="4"/>
    </row>
    <row r="1239" spans="1:16" ht="11.65" customHeight="1" x14ac:dyDescent="0.2">
      <c r="A1239" s="5">
        <f t="shared" ca="1" si="27"/>
        <v>1239</v>
      </c>
      <c r="C1239" s="56"/>
      <c r="D1239" s="3"/>
      <c r="E1239" s="3"/>
      <c r="F1239" s="3"/>
      <c r="G1239" s="57" t="s">
        <v>201</v>
      </c>
      <c r="H1239" s="12">
        <f>SUBTOTAL(9,H1238)</f>
        <v>0</v>
      </c>
      <c r="J1239" s="4"/>
      <c r="K1239" s="4"/>
      <c r="L1239" s="4"/>
      <c r="M1239" s="4"/>
      <c r="N1239" s="4"/>
      <c r="O1239" s="4"/>
      <c r="P1239" s="4"/>
    </row>
    <row r="1240" spans="1:16" ht="11.65" customHeight="1" x14ac:dyDescent="0.2">
      <c r="A1240" s="5">
        <f t="shared" ca="1" si="27"/>
        <v>1240</v>
      </c>
      <c r="C1240" s="56"/>
      <c r="D1240" s="3"/>
      <c r="E1240" s="3"/>
      <c r="F1240" s="3"/>
      <c r="G1240" s="57"/>
      <c r="H1240" s="2"/>
      <c r="J1240" s="4"/>
      <c r="K1240" s="4"/>
      <c r="L1240" s="4"/>
      <c r="M1240" s="4"/>
      <c r="N1240" s="4"/>
      <c r="O1240" s="4"/>
      <c r="P1240" s="4"/>
    </row>
    <row r="1241" spans="1:16" ht="11.65" customHeight="1" x14ac:dyDescent="0.2">
      <c r="A1241" s="5">
        <f t="shared" ca="1" si="27"/>
        <v>1241</v>
      </c>
      <c r="C1241" s="56">
        <v>108364</v>
      </c>
      <c r="D1241" s="3" t="s">
        <v>86</v>
      </c>
      <c r="E1241" s="3"/>
      <c r="F1241" s="3"/>
      <c r="G1241" s="57"/>
      <c r="H1241" s="2"/>
      <c r="J1241" s="4"/>
      <c r="K1241" s="4"/>
      <c r="L1241" s="4"/>
      <c r="M1241" s="4"/>
      <c r="N1241" s="4"/>
      <c r="O1241" s="4"/>
      <c r="P1241" s="4"/>
    </row>
    <row r="1242" spans="1:16" ht="11.65" customHeight="1" x14ac:dyDescent="0.2">
      <c r="A1242" s="5">
        <f t="shared" ca="1" si="27"/>
        <v>1242</v>
      </c>
      <c r="C1242" s="56"/>
      <c r="D1242" s="3"/>
      <c r="E1242" s="3"/>
      <c r="F1242" s="3" t="s">
        <v>193</v>
      </c>
      <c r="G1242" s="57"/>
      <c r="H1242" s="10">
        <v>-77800253.939999998</v>
      </c>
      <c r="J1242" s="4"/>
      <c r="K1242" s="4"/>
      <c r="L1242" s="4"/>
      <c r="M1242" s="4"/>
      <c r="N1242" s="4"/>
      <c r="O1242" s="4"/>
      <c r="P1242" s="4"/>
    </row>
    <row r="1243" spans="1:16" ht="11.65" customHeight="1" x14ac:dyDescent="0.2">
      <c r="A1243" s="5">
        <f t="shared" ca="1" si="27"/>
        <v>1243</v>
      </c>
      <c r="C1243" s="56"/>
      <c r="D1243" s="3"/>
      <c r="E1243" s="3"/>
      <c r="F1243" s="3"/>
      <c r="G1243" s="57" t="s">
        <v>201</v>
      </c>
      <c r="H1243" s="12">
        <f>SUBTOTAL(9,H1242)</f>
        <v>-77800253.939999998</v>
      </c>
      <c r="J1243" s="4"/>
      <c r="K1243" s="4"/>
      <c r="L1243" s="4"/>
      <c r="M1243" s="4"/>
      <c r="N1243" s="4"/>
      <c r="O1243" s="4"/>
      <c r="P1243" s="4"/>
    </row>
    <row r="1244" spans="1:16" ht="11.65" customHeight="1" x14ac:dyDescent="0.2">
      <c r="A1244" s="5">
        <f t="shared" ca="1" si="27"/>
        <v>1244</v>
      </c>
      <c r="C1244" s="56"/>
      <c r="D1244" s="3"/>
      <c r="E1244" s="3"/>
      <c r="F1244" s="3"/>
      <c r="G1244" s="57"/>
      <c r="H1244" s="2"/>
      <c r="J1244" s="4"/>
      <c r="K1244" s="4"/>
      <c r="L1244" s="4"/>
      <c r="M1244" s="4"/>
      <c r="N1244" s="4"/>
      <c r="O1244" s="4"/>
      <c r="P1244" s="4"/>
    </row>
    <row r="1245" spans="1:16" ht="11.65" customHeight="1" x14ac:dyDescent="0.2">
      <c r="A1245" s="5">
        <f t="shared" ca="1" si="27"/>
        <v>1245</v>
      </c>
      <c r="C1245" s="56">
        <v>108365</v>
      </c>
      <c r="D1245" s="3" t="s">
        <v>87</v>
      </c>
      <c r="E1245" s="3"/>
      <c r="F1245" s="3"/>
      <c r="G1245" s="57"/>
      <c r="H1245" s="2"/>
      <c r="J1245" s="4"/>
      <c r="K1245" s="4"/>
      <c r="L1245" s="4"/>
      <c r="M1245" s="4"/>
      <c r="N1245" s="4"/>
      <c r="O1245" s="4"/>
      <c r="P1245" s="4"/>
    </row>
    <row r="1246" spans="1:16" ht="11.65" customHeight="1" x14ac:dyDescent="0.2">
      <c r="A1246" s="5">
        <f t="shared" ca="1" si="27"/>
        <v>1246</v>
      </c>
      <c r="C1246" s="56"/>
      <c r="D1246" s="3"/>
      <c r="E1246" s="3"/>
      <c r="F1246" s="3" t="s">
        <v>193</v>
      </c>
      <c r="G1246" s="57"/>
      <c r="H1246" s="10">
        <v>-38293600.810000002</v>
      </c>
      <c r="J1246" s="4"/>
      <c r="K1246" s="4"/>
      <c r="L1246" s="4"/>
      <c r="M1246" s="4"/>
      <c r="N1246" s="4"/>
      <c r="O1246" s="4"/>
      <c r="P1246" s="4"/>
    </row>
    <row r="1247" spans="1:16" ht="11.65" customHeight="1" x14ac:dyDescent="0.2">
      <c r="A1247" s="5">
        <f t="shared" ca="1" si="27"/>
        <v>1247</v>
      </c>
      <c r="C1247" s="56"/>
      <c r="D1247" s="3"/>
      <c r="E1247" s="3"/>
      <c r="F1247" s="3"/>
      <c r="G1247" s="57" t="s">
        <v>201</v>
      </c>
      <c r="H1247" s="12">
        <f>SUBTOTAL(9,H1246)</f>
        <v>-38293600.810000002</v>
      </c>
      <c r="J1247" s="4"/>
      <c r="K1247" s="4"/>
      <c r="L1247" s="4"/>
      <c r="M1247" s="4"/>
      <c r="N1247" s="4"/>
      <c r="O1247" s="4"/>
      <c r="P1247" s="4"/>
    </row>
    <row r="1248" spans="1:16" ht="11.65" customHeight="1" x14ac:dyDescent="0.2">
      <c r="A1248" s="5">
        <f t="shared" ca="1" si="27"/>
        <v>1248</v>
      </c>
      <c r="C1248" s="56"/>
      <c r="D1248" s="3"/>
      <c r="E1248" s="3"/>
      <c r="F1248" s="3"/>
      <c r="G1248" s="57"/>
      <c r="H1248" s="2"/>
      <c r="J1248" s="4"/>
      <c r="K1248" s="4"/>
      <c r="L1248" s="4"/>
      <c r="M1248" s="4"/>
      <c r="N1248" s="4"/>
      <c r="O1248" s="4"/>
      <c r="P1248" s="4"/>
    </row>
    <row r="1249" spans="1:16" ht="11.65" customHeight="1" x14ac:dyDescent="0.2">
      <c r="A1249" s="5">
        <f t="shared" ca="1" si="27"/>
        <v>1249</v>
      </c>
      <c r="C1249" s="56">
        <v>108366</v>
      </c>
      <c r="D1249" s="3" t="s">
        <v>76</v>
      </c>
      <c r="E1249" s="3"/>
      <c r="F1249" s="3"/>
      <c r="G1249" s="57"/>
      <c r="H1249" s="2"/>
      <c r="J1249" s="4"/>
      <c r="K1249" s="4"/>
      <c r="L1249" s="4"/>
      <c r="M1249" s="4"/>
      <c r="N1249" s="4"/>
      <c r="O1249" s="4"/>
      <c r="P1249" s="4"/>
    </row>
    <row r="1250" spans="1:16" ht="11.65" customHeight="1" x14ac:dyDescent="0.2">
      <c r="A1250" s="5">
        <f t="shared" ca="1" si="27"/>
        <v>1250</v>
      </c>
      <c r="C1250" s="56"/>
      <c r="D1250" s="3"/>
      <c r="E1250" s="3"/>
      <c r="F1250" s="3" t="s">
        <v>193</v>
      </c>
      <c r="G1250" s="57"/>
      <c r="H1250" s="10">
        <v>-11393747.460000001</v>
      </c>
      <c r="J1250" s="4"/>
      <c r="K1250" s="4"/>
      <c r="L1250" s="4"/>
      <c r="M1250" s="4"/>
      <c r="N1250" s="4"/>
      <c r="O1250" s="4"/>
      <c r="P1250" s="4"/>
    </row>
    <row r="1251" spans="1:16" ht="11.65" customHeight="1" x14ac:dyDescent="0.2">
      <c r="A1251" s="5">
        <f t="shared" ca="1" si="27"/>
        <v>1251</v>
      </c>
      <c r="C1251" s="56"/>
      <c r="D1251" s="3"/>
      <c r="E1251" s="3"/>
      <c r="F1251" s="3"/>
      <c r="G1251" s="57" t="s">
        <v>201</v>
      </c>
      <c r="H1251" s="12">
        <f>SUBTOTAL(9,H1250)</f>
        <v>-11393747.460000001</v>
      </c>
      <c r="J1251" s="4"/>
      <c r="K1251" s="4"/>
      <c r="L1251" s="4"/>
      <c r="M1251" s="4"/>
      <c r="N1251" s="4"/>
      <c r="O1251" s="4"/>
      <c r="P1251" s="4"/>
    </row>
    <row r="1252" spans="1:16" ht="11.65" customHeight="1" x14ac:dyDescent="0.2">
      <c r="A1252" s="5">
        <f t="shared" ca="1" si="27"/>
        <v>1252</v>
      </c>
      <c r="C1252" s="56"/>
      <c r="D1252" s="3"/>
      <c r="E1252" s="3"/>
      <c r="F1252" s="3"/>
      <c r="G1252" s="57"/>
      <c r="H1252" s="2"/>
      <c r="J1252" s="4"/>
      <c r="K1252" s="4"/>
      <c r="L1252" s="4"/>
      <c r="M1252" s="4"/>
      <c r="N1252" s="4"/>
      <c r="O1252" s="4"/>
      <c r="P1252" s="4"/>
    </row>
    <row r="1253" spans="1:16" ht="11.65" customHeight="1" x14ac:dyDescent="0.2">
      <c r="A1253" s="5">
        <f t="shared" ca="1" si="27"/>
        <v>1253</v>
      </c>
      <c r="C1253" s="56">
        <v>108367</v>
      </c>
      <c r="D1253" s="3" t="s">
        <v>77</v>
      </c>
      <c r="E1253" s="3"/>
      <c r="F1253" s="3"/>
      <c r="G1253" s="57"/>
      <c r="H1253" s="2"/>
      <c r="J1253" s="4"/>
      <c r="K1253" s="4"/>
      <c r="L1253" s="4"/>
      <c r="M1253" s="4"/>
      <c r="N1253" s="4"/>
      <c r="O1253" s="4"/>
      <c r="P1253" s="4"/>
    </row>
    <row r="1254" spans="1:16" ht="11.65" customHeight="1" x14ac:dyDescent="0.2">
      <c r="A1254" s="5">
        <f t="shared" ca="1" si="27"/>
        <v>1254</v>
      </c>
      <c r="C1254" s="56"/>
      <c r="D1254" s="3"/>
      <c r="E1254" s="3"/>
      <c r="F1254" s="3" t="s">
        <v>193</v>
      </c>
      <c r="G1254" s="57"/>
      <c r="H1254" s="10">
        <v>-13970954.699999999</v>
      </c>
      <c r="J1254" s="4"/>
      <c r="K1254" s="4"/>
      <c r="L1254" s="4"/>
      <c r="M1254" s="4"/>
      <c r="N1254" s="4"/>
      <c r="O1254" s="4"/>
      <c r="P1254" s="4"/>
    </row>
    <row r="1255" spans="1:16" ht="11.65" customHeight="1" x14ac:dyDescent="0.2">
      <c r="A1255" s="5">
        <f t="shared" ca="1" si="27"/>
        <v>1255</v>
      </c>
      <c r="C1255" s="56"/>
      <c r="D1255" s="3"/>
      <c r="E1255" s="3"/>
      <c r="F1255" s="3"/>
      <c r="G1255" s="57" t="s">
        <v>201</v>
      </c>
      <c r="H1255" s="12">
        <f>SUBTOTAL(9,H1254)</f>
        <v>-13970954.699999999</v>
      </c>
      <c r="J1255" s="4"/>
      <c r="K1255" s="4"/>
      <c r="L1255" s="4"/>
      <c r="M1255" s="4"/>
      <c r="N1255" s="4"/>
      <c r="O1255" s="4"/>
      <c r="P1255" s="4"/>
    </row>
    <row r="1256" spans="1:16" ht="11.65" customHeight="1" x14ac:dyDescent="0.2">
      <c r="A1256" s="5">
        <f t="shared" ca="1" si="27"/>
        <v>1256</v>
      </c>
      <c r="C1256" s="56"/>
      <c r="D1256" s="3"/>
      <c r="E1256" s="3"/>
      <c r="F1256" s="3"/>
      <c r="G1256" s="57"/>
      <c r="H1256" s="2"/>
      <c r="J1256" s="4"/>
      <c r="K1256" s="4"/>
      <c r="L1256" s="4"/>
      <c r="M1256" s="4"/>
      <c r="N1256" s="4"/>
      <c r="O1256" s="4"/>
      <c r="P1256" s="4"/>
    </row>
    <row r="1257" spans="1:16" ht="11.65" customHeight="1" x14ac:dyDescent="0.2">
      <c r="A1257" s="5">
        <f t="shared" ca="1" si="27"/>
        <v>1257</v>
      </c>
      <c r="C1257" s="56">
        <v>108368</v>
      </c>
      <c r="D1257" s="3" t="s">
        <v>88</v>
      </c>
      <c r="E1257" s="3"/>
      <c r="F1257" s="3"/>
      <c r="G1257" s="57"/>
      <c r="H1257" s="2"/>
      <c r="J1257" s="4"/>
      <c r="K1257" s="4"/>
      <c r="L1257" s="4"/>
      <c r="M1257" s="4"/>
      <c r="N1257" s="4"/>
      <c r="O1257" s="4"/>
      <c r="P1257" s="4"/>
    </row>
    <row r="1258" spans="1:16" ht="11.65" customHeight="1" x14ac:dyDescent="0.2">
      <c r="A1258" s="5">
        <f t="shared" ca="1" si="27"/>
        <v>1258</v>
      </c>
      <c r="C1258" s="56"/>
      <c r="D1258" s="3"/>
      <c r="E1258" s="3"/>
      <c r="F1258" s="3" t="s">
        <v>193</v>
      </c>
      <c r="G1258" s="57"/>
      <c r="H1258" s="10">
        <v>-66437521.590000004</v>
      </c>
      <c r="J1258" s="4"/>
      <c r="K1258" s="4"/>
      <c r="L1258" s="4"/>
      <c r="M1258" s="4"/>
      <c r="N1258" s="4"/>
      <c r="O1258" s="4"/>
      <c r="P1258" s="4"/>
    </row>
    <row r="1259" spans="1:16" ht="11.65" customHeight="1" x14ac:dyDescent="0.2">
      <c r="A1259" s="5">
        <f t="shared" ca="1" si="27"/>
        <v>1259</v>
      </c>
      <c r="C1259" s="56"/>
      <c r="D1259" s="3"/>
      <c r="E1259" s="3"/>
      <c r="F1259" s="3"/>
      <c r="G1259" s="57" t="s">
        <v>201</v>
      </c>
      <c r="H1259" s="12">
        <f>SUBTOTAL(9,H1258)</f>
        <v>-66437521.590000004</v>
      </c>
      <c r="J1259" s="4"/>
      <c r="K1259" s="4"/>
      <c r="L1259" s="4"/>
      <c r="M1259" s="4"/>
      <c r="N1259" s="4"/>
      <c r="O1259" s="4"/>
      <c r="P1259" s="4"/>
    </row>
    <row r="1260" spans="1:16" ht="11.65" customHeight="1" x14ac:dyDescent="0.2">
      <c r="A1260" s="5">
        <f t="shared" ca="1" si="27"/>
        <v>1260</v>
      </c>
      <c r="C1260" s="56"/>
      <c r="D1260" s="3"/>
      <c r="E1260" s="3"/>
      <c r="F1260" s="3"/>
      <c r="G1260" s="57"/>
      <c r="H1260" s="2"/>
      <c r="J1260" s="4"/>
      <c r="K1260" s="4"/>
      <c r="L1260" s="4"/>
      <c r="M1260" s="4"/>
      <c r="N1260" s="4"/>
      <c r="O1260" s="4"/>
      <c r="P1260" s="4"/>
    </row>
    <row r="1261" spans="1:16" ht="11.65" customHeight="1" x14ac:dyDescent="0.2">
      <c r="A1261" s="5">
        <f t="shared" ca="1" si="27"/>
        <v>1261</v>
      </c>
      <c r="C1261" s="56">
        <v>108369</v>
      </c>
      <c r="D1261" s="3" t="s">
        <v>27</v>
      </c>
      <c r="E1261" s="3"/>
      <c r="F1261" s="3"/>
      <c r="G1261" s="57"/>
      <c r="H1261" s="2"/>
      <c r="J1261" s="4"/>
      <c r="K1261" s="4"/>
      <c r="L1261" s="4"/>
      <c r="M1261" s="4"/>
      <c r="N1261" s="4"/>
      <c r="O1261" s="4"/>
      <c r="P1261" s="4"/>
    </row>
    <row r="1262" spans="1:16" ht="11.65" customHeight="1" x14ac:dyDescent="0.2">
      <c r="A1262" s="5">
        <f t="shared" ca="1" si="27"/>
        <v>1262</v>
      </c>
      <c r="C1262" s="56"/>
      <c r="D1262" s="3"/>
      <c r="E1262" s="3"/>
      <c r="F1262" s="3" t="s">
        <v>193</v>
      </c>
      <c r="G1262" s="57"/>
      <c r="H1262" s="10">
        <v>-33892290.170000002</v>
      </c>
      <c r="J1262" s="4"/>
      <c r="K1262" s="4"/>
      <c r="L1262" s="4"/>
      <c r="M1262" s="4"/>
      <c r="N1262" s="4"/>
      <c r="O1262" s="4"/>
      <c r="P1262" s="4"/>
    </row>
    <row r="1263" spans="1:16" ht="11.65" customHeight="1" x14ac:dyDescent="0.2">
      <c r="A1263" s="5">
        <f t="shared" ca="1" si="27"/>
        <v>1263</v>
      </c>
      <c r="C1263" s="56"/>
      <c r="D1263" s="3"/>
      <c r="E1263" s="3"/>
      <c r="F1263" s="3"/>
      <c r="G1263" s="57" t="s">
        <v>201</v>
      </c>
      <c r="H1263" s="12">
        <f>SUBTOTAL(9,H1262)</f>
        <v>-33892290.170000002</v>
      </c>
      <c r="J1263" s="4"/>
      <c r="K1263" s="4"/>
      <c r="L1263" s="4"/>
      <c r="M1263" s="4"/>
      <c r="N1263" s="4"/>
      <c r="O1263" s="4"/>
      <c r="P1263" s="4"/>
    </row>
    <row r="1264" spans="1:16" ht="11.65" customHeight="1" x14ac:dyDescent="0.2">
      <c r="A1264" s="5">
        <f t="shared" ca="1" si="27"/>
        <v>1264</v>
      </c>
      <c r="C1264" s="56"/>
      <c r="D1264" s="3"/>
      <c r="E1264" s="3"/>
      <c r="F1264" s="3"/>
      <c r="G1264" s="57"/>
      <c r="H1264" s="2"/>
      <c r="J1264" s="4"/>
      <c r="K1264" s="4"/>
      <c r="L1264" s="4"/>
      <c r="M1264" s="4"/>
      <c r="N1264" s="4"/>
      <c r="O1264" s="4"/>
      <c r="P1264" s="4"/>
    </row>
    <row r="1265" spans="1:16" ht="11.65" customHeight="1" x14ac:dyDescent="0.2">
      <c r="A1265" s="5">
        <f t="shared" ca="1" si="27"/>
        <v>1265</v>
      </c>
      <c r="C1265" s="56">
        <v>108370</v>
      </c>
      <c r="D1265" s="3" t="s">
        <v>28</v>
      </c>
      <c r="E1265" s="3"/>
      <c r="F1265" s="3"/>
      <c r="G1265" s="57"/>
      <c r="H1265" s="2"/>
      <c r="J1265" s="4"/>
      <c r="K1265" s="4"/>
      <c r="L1265" s="4"/>
      <c r="M1265" s="4"/>
      <c r="N1265" s="4"/>
      <c r="O1265" s="4"/>
      <c r="P1265" s="4"/>
    </row>
    <row r="1266" spans="1:16" ht="11.65" customHeight="1" x14ac:dyDescent="0.2">
      <c r="A1266" s="5">
        <f t="shared" ca="1" si="27"/>
        <v>1266</v>
      </c>
      <c r="C1266" s="56"/>
      <c r="D1266" s="3"/>
      <c r="E1266" s="3"/>
      <c r="F1266" s="3" t="s">
        <v>193</v>
      </c>
      <c r="G1266" s="57"/>
      <c r="H1266" s="10">
        <v>-8330891.3099999996</v>
      </c>
      <c r="J1266" s="4"/>
      <c r="K1266" s="15"/>
      <c r="L1266" s="15"/>
      <c r="M1266" s="15"/>
      <c r="N1266" s="15"/>
      <c r="O1266" s="15"/>
      <c r="P1266" s="15"/>
    </row>
    <row r="1267" spans="1:16" ht="11.65" customHeight="1" x14ac:dyDescent="0.2">
      <c r="A1267" s="5">
        <f t="shared" ca="1" si="27"/>
        <v>1267</v>
      </c>
      <c r="C1267" s="56"/>
      <c r="D1267" s="3"/>
      <c r="E1267" s="3"/>
      <c r="F1267" s="3"/>
      <c r="G1267" s="57" t="s">
        <v>201</v>
      </c>
      <c r="H1267" s="12">
        <f>SUBTOTAL(9,H1266)</f>
        <v>-8330891.3099999996</v>
      </c>
      <c r="J1267" s="4"/>
      <c r="K1267" s="17"/>
      <c r="L1267" s="17"/>
      <c r="M1267" s="17"/>
      <c r="N1267" s="17"/>
      <c r="O1267" s="17"/>
      <c r="P1267" s="17"/>
    </row>
    <row r="1268" spans="1:16" ht="11.65" customHeight="1" x14ac:dyDescent="0.2">
      <c r="A1268" s="5">
        <f t="shared" ca="1" si="27"/>
        <v>1268</v>
      </c>
      <c r="C1268" s="56"/>
      <c r="D1268" s="3"/>
      <c r="E1268" s="3"/>
      <c r="F1268" s="3"/>
      <c r="G1268" s="57"/>
      <c r="H1268" s="2"/>
      <c r="J1268" s="4"/>
      <c r="K1268" s="4"/>
      <c r="L1268" s="4"/>
      <c r="M1268" s="4"/>
      <c r="N1268" s="4"/>
      <c r="O1268" s="4"/>
      <c r="P1268" s="4"/>
    </row>
    <row r="1269" spans="1:16" ht="11.65" customHeight="1" x14ac:dyDescent="0.2">
      <c r="A1269" s="5">
        <f t="shared" ca="1" si="27"/>
        <v>1269</v>
      </c>
      <c r="C1269" s="56"/>
      <c r="D1269" s="3"/>
      <c r="E1269" s="58"/>
      <c r="F1269" s="3"/>
      <c r="G1269" s="57"/>
      <c r="H1269" s="14"/>
      <c r="J1269" s="4"/>
      <c r="K1269" s="4"/>
      <c r="L1269" s="4"/>
      <c r="M1269" s="4"/>
      <c r="N1269" s="4"/>
      <c r="O1269" s="4"/>
      <c r="P1269" s="4"/>
    </row>
    <row r="1270" spans="1:16" ht="11.65" customHeight="1" x14ac:dyDescent="0.2">
      <c r="A1270" s="5">
        <f t="shared" ca="1" si="27"/>
        <v>1270</v>
      </c>
      <c r="C1270" s="59"/>
      <c r="D1270" s="60"/>
      <c r="E1270" s="61"/>
      <c r="F1270" s="60"/>
      <c r="G1270" s="62"/>
      <c r="H1270" s="16"/>
      <c r="J1270" s="4"/>
      <c r="K1270" s="4"/>
      <c r="L1270" s="4"/>
      <c r="M1270" s="4"/>
      <c r="N1270" s="4"/>
      <c r="O1270" s="4"/>
      <c r="P1270" s="4"/>
    </row>
    <row r="1271" spans="1:16" ht="11.65" customHeight="1" x14ac:dyDescent="0.2">
      <c r="A1271" s="5">
        <f t="shared" ca="1" si="27"/>
        <v>1271</v>
      </c>
      <c r="C1271" s="56">
        <v>108371</v>
      </c>
      <c r="D1271" s="3" t="s">
        <v>89</v>
      </c>
      <c r="E1271" s="3"/>
      <c r="F1271" s="3"/>
      <c r="G1271" s="57"/>
      <c r="H1271" s="2"/>
      <c r="J1271" s="4"/>
      <c r="K1271" s="4"/>
      <c r="L1271" s="4"/>
      <c r="M1271" s="4"/>
      <c r="N1271" s="4"/>
      <c r="O1271" s="4"/>
      <c r="P1271" s="4"/>
    </row>
    <row r="1272" spans="1:16" ht="11.65" customHeight="1" x14ac:dyDescent="0.2">
      <c r="A1272" s="5">
        <f t="shared" ca="1" si="27"/>
        <v>1272</v>
      </c>
      <c r="C1272" s="56"/>
      <c r="D1272" s="3"/>
      <c r="E1272" s="3"/>
      <c r="F1272" s="3" t="s">
        <v>193</v>
      </c>
      <c r="G1272" s="57"/>
      <c r="H1272" s="10">
        <v>-435356.19</v>
      </c>
      <c r="J1272" s="4"/>
      <c r="K1272" s="4"/>
      <c r="L1272" s="4"/>
      <c r="M1272" s="4"/>
      <c r="N1272" s="4"/>
      <c r="O1272" s="4"/>
      <c r="P1272" s="4"/>
    </row>
    <row r="1273" spans="1:16" ht="11.65" customHeight="1" x14ac:dyDescent="0.2">
      <c r="A1273" s="5">
        <f t="shared" ca="1" si="27"/>
        <v>1273</v>
      </c>
      <c r="C1273" s="56"/>
      <c r="D1273" s="3"/>
      <c r="E1273" s="3"/>
      <c r="F1273" s="3"/>
      <c r="G1273" s="57" t="s">
        <v>201</v>
      </c>
      <c r="H1273" s="12">
        <f>SUBTOTAL(9,H1272)</f>
        <v>-435356.19</v>
      </c>
      <c r="J1273" s="4"/>
      <c r="K1273" s="4"/>
      <c r="L1273" s="4"/>
      <c r="M1273" s="4"/>
      <c r="N1273" s="4"/>
      <c r="O1273" s="4"/>
      <c r="P1273" s="4"/>
    </row>
    <row r="1274" spans="1:16" ht="11.65" customHeight="1" x14ac:dyDescent="0.2">
      <c r="A1274" s="5">
        <f t="shared" ca="1" si="27"/>
        <v>1274</v>
      </c>
      <c r="C1274" s="56"/>
      <c r="D1274" s="3"/>
      <c r="E1274" s="3"/>
      <c r="F1274" s="3"/>
      <c r="G1274" s="57"/>
      <c r="H1274" s="2"/>
      <c r="J1274" s="4"/>
      <c r="K1274" s="4"/>
      <c r="L1274" s="4"/>
      <c r="M1274" s="4"/>
      <c r="N1274" s="4"/>
      <c r="O1274" s="4"/>
      <c r="P1274" s="4"/>
    </row>
    <row r="1275" spans="1:16" ht="11.65" customHeight="1" x14ac:dyDescent="0.2">
      <c r="A1275" s="5">
        <f t="shared" ca="1" si="27"/>
        <v>1275</v>
      </c>
      <c r="C1275" s="56">
        <v>108372</v>
      </c>
      <c r="D1275" s="3" t="s">
        <v>29</v>
      </c>
      <c r="E1275" s="3"/>
      <c r="F1275" s="3"/>
      <c r="G1275" s="57"/>
      <c r="H1275" s="2"/>
      <c r="J1275" s="4"/>
      <c r="K1275" s="4"/>
      <c r="L1275" s="4"/>
      <c r="M1275" s="4"/>
      <c r="N1275" s="4"/>
      <c r="O1275" s="4"/>
      <c r="P1275" s="4"/>
    </row>
    <row r="1276" spans="1:16" ht="11.65" customHeight="1" x14ac:dyDescent="0.2">
      <c r="A1276" s="5">
        <f t="shared" ca="1" si="27"/>
        <v>1276</v>
      </c>
      <c r="C1276" s="56"/>
      <c r="D1276" s="3"/>
      <c r="E1276" s="3"/>
      <c r="F1276" s="3" t="s">
        <v>193</v>
      </c>
      <c r="G1276" s="57"/>
      <c r="H1276" s="10">
        <v>0</v>
      </c>
      <c r="J1276" s="4"/>
      <c r="K1276" s="4"/>
      <c r="L1276" s="4"/>
      <c r="M1276" s="4"/>
      <c r="N1276" s="4"/>
      <c r="O1276" s="4"/>
      <c r="P1276" s="4"/>
    </row>
    <row r="1277" spans="1:16" ht="11.65" customHeight="1" x14ac:dyDescent="0.2">
      <c r="A1277" s="5">
        <f t="shared" ca="1" si="27"/>
        <v>1277</v>
      </c>
      <c r="C1277" s="56"/>
      <c r="D1277" s="3"/>
      <c r="E1277" s="3"/>
      <c r="F1277" s="3"/>
      <c r="G1277" s="57" t="s">
        <v>201</v>
      </c>
      <c r="H1277" s="12">
        <f>SUBTOTAL(9,H1276)</f>
        <v>0</v>
      </c>
      <c r="J1277" s="4"/>
      <c r="K1277" s="4"/>
      <c r="L1277" s="4"/>
      <c r="M1277" s="4"/>
      <c r="N1277" s="4"/>
      <c r="O1277" s="4"/>
      <c r="P1277" s="4"/>
    </row>
    <row r="1278" spans="1:16" ht="11.65" customHeight="1" x14ac:dyDescent="0.2">
      <c r="A1278" s="5">
        <f t="shared" ref="A1278:A1341" ca="1" si="28">OFFSET(A1278,-1,)+1</f>
        <v>1278</v>
      </c>
      <c r="C1278" s="56"/>
      <c r="D1278" s="3"/>
      <c r="E1278" s="3"/>
      <c r="F1278" s="3"/>
      <c r="G1278" s="57"/>
      <c r="H1278" s="2"/>
      <c r="J1278" s="4"/>
      <c r="K1278" s="4"/>
      <c r="L1278" s="4"/>
      <c r="M1278" s="4"/>
      <c r="N1278" s="4"/>
      <c r="O1278" s="4"/>
      <c r="P1278" s="4"/>
    </row>
    <row r="1279" spans="1:16" ht="11.65" customHeight="1" x14ac:dyDescent="0.2">
      <c r="A1279" s="5">
        <f t="shared" ca="1" si="28"/>
        <v>1279</v>
      </c>
      <c r="C1279" s="56">
        <v>108373</v>
      </c>
      <c r="D1279" s="3" t="s">
        <v>90</v>
      </c>
      <c r="E1279" s="3"/>
      <c r="F1279" s="3"/>
      <c r="G1279" s="57"/>
      <c r="H1279" s="2"/>
      <c r="J1279" s="4"/>
      <c r="K1279" s="4"/>
      <c r="L1279" s="4"/>
      <c r="M1279" s="4"/>
      <c r="N1279" s="4"/>
      <c r="O1279" s="4"/>
      <c r="P1279" s="4"/>
    </row>
    <row r="1280" spans="1:16" ht="11.65" customHeight="1" x14ac:dyDescent="0.2">
      <c r="A1280" s="5">
        <f t="shared" ca="1" si="28"/>
        <v>1280</v>
      </c>
      <c r="C1280" s="56"/>
      <c r="D1280" s="3"/>
      <c r="E1280" s="3"/>
      <c r="F1280" s="3" t="s">
        <v>193</v>
      </c>
      <c r="G1280" s="57"/>
      <c r="H1280" s="10">
        <v>-1803978.87</v>
      </c>
      <c r="J1280" s="4"/>
      <c r="K1280" s="4"/>
      <c r="L1280" s="4"/>
      <c r="M1280" s="4"/>
      <c r="N1280" s="4"/>
      <c r="O1280" s="4"/>
      <c r="P1280" s="4"/>
    </row>
    <row r="1281" spans="1:16" ht="11.65" customHeight="1" x14ac:dyDescent="0.2">
      <c r="A1281" s="5">
        <f t="shared" ca="1" si="28"/>
        <v>1281</v>
      </c>
      <c r="C1281" s="56"/>
      <c r="D1281" s="3"/>
      <c r="E1281" s="3"/>
      <c r="F1281" s="3"/>
      <c r="G1281" s="57" t="s">
        <v>201</v>
      </c>
      <c r="H1281" s="12">
        <f>SUBTOTAL(9,H1280)</f>
        <v>-1803978.87</v>
      </c>
      <c r="J1281" s="4"/>
      <c r="K1281" s="4"/>
      <c r="L1281" s="4"/>
      <c r="M1281" s="4"/>
      <c r="N1281" s="4"/>
      <c r="O1281" s="4"/>
      <c r="P1281" s="4"/>
    </row>
    <row r="1282" spans="1:16" ht="11.65" customHeight="1" x14ac:dyDescent="0.2">
      <c r="A1282" s="5">
        <f t="shared" ca="1" si="28"/>
        <v>1282</v>
      </c>
      <c r="C1282" s="56"/>
      <c r="D1282" s="3"/>
      <c r="E1282" s="3"/>
      <c r="F1282" s="3"/>
      <c r="G1282" s="57"/>
      <c r="H1282" s="2"/>
      <c r="J1282" s="4"/>
      <c r="K1282" s="4"/>
      <c r="L1282" s="4"/>
      <c r="M1282" s="4"/>
      <c r="N1282" s="4"/>
      <c r="O1282" s="4"/>
      <c r="P1282" s="4"/>
    </row>
    <row r="1283" spans="1:16" ht="11.65" customHeight="1" x14ac:dyDescent="0.2">
      <c r="A1283" s="5">
        <f t="shared" ca="1" si="28"/>
        <v>1283</v>
      </c>
      <c r="C1283" s="56" t="s">
        <v>216</v>
      </c>
      <c r="D1283" s="3" t="s">
        <v>92</v>
      </c>
      <c r="E1283" s="3"/>
      <c r="F1283" s="3"/>
      <c r="G1283" s="57"/>
      <c r="H1283" s="2"/>
      <c r="J1283" s="4"/>
      <c r="K1283" s="4"/>
      <c r="L1283" s="4"/>
      <c r="M1283" s="4"/>
      <c r="N1283" s="4"/>
      <c r="O1283" s="4"/>
      <c r="P1283" s="4"/>
    </row>
    <row r="1284" spans="1:16" ht="11.65" customHeight="1" x14ac:dyDescent="0.2">
      <c r="A1284" s="5">
        <f t="shared" ca="1" si="28"/>
        <v>1284</v>
      </c>
      <c r="C1284" s="56"/>
      <c r="D1284" s="3"/>
      <c r="E1284" s="3"/>
      <c r="F1284" s="3" t="s">
        <v>193</v>
      </c>
      <c r="G1284" s="57"/>
      <c r="H1284" s="10">
        <v>0</v>
      </c>
      <c r="J1284" s="4"/>
      <c r="K1284" s="4"/>
      <c r="L1284" s="4"/>
      <c r="M1284" s="4"/>
      <c r="N1284" s="4"/>
      <c r="O1284" s="4"/>
      <c r="P1284" s="4"/>
    </row>
    <row r="1285" spans="1:16" ht="11.65" customHeight="1" x14ac:dyDescent="0.2">
      <c r="A1285" s="5">
        <f t="shared" ca="1" si="28"/>
        <v>1285</v>
      </c>
      <c r="C1285" s="56"/>
      <c r="D1285" s="3"/>
      <c r="E1285" s="3"/>
      <c r="F1285" s="3"/>
      <c r="G1285" s="57"/>
      <c r="H1285" s="12">
        <f>SUBTOTAL(9,H1284)</f>
        <v>0</v>
      </c>
      <c r="J1285" s="4"/>
      <c r="K1285" s="4"/>
      <c r="L1285" s="4"/>
      <c r="M1285" s="4"/>
      <c r="N1285" s="4"/>
      <c r="O1285" s="4"/>
      <c r="P1285" s="4"/>
    </row>
    <row r="1286" spans="1:16" ht="11.65" customHeight="1" x14ac:dyDescent="0.2">
      <c r="A1286" s="5">
        <f t="shared" ca="1" si="28"/>
        <v>1286</v>
      </c>
      <c r="C1286" s="56"/>
      <c r="D1286" s="3"/>
      <c r="E1286" s="3"/>
      <c r="F1286" s="3"/>
      <c r="G1286" s="57"/>
      <c r="H1286" s="2"/>
      <c r="J1286" s="4"/>
      <c r="K1286" s="4"/>
      <c r="L1286" s="4"/>
      <c r="M1286" s="4"/>
      <c r="N1286" s="4"/>
      <c r="O1286" s="4"/>
      <c r="P1286" s="4"/>
    </row>
    <row r="1287" spans="1:16" ht="11.65" customHeight="1" x14ac:dyDescent="0.2">
      <c r="A1287" s="5">
        <f t="shared" ca="1" si="28"/>
        <v>1287</v>
      </c>
      <c r="C1287" s="56" t="s">
        <v>217</v>
      </c>
      <c r="D1287" s="3" t="s">
        <v>94</v>
      </c>
      <c r="E1287" s="3"/>
      <c r="F1287" s="3"/>
      <c r="G1287" s="57"/>
      <c r="H1287" s="2"/>
      <c r="J1287" s="4"/>
      <c r="K1287" s="4"/>
      <c r="L1287" s="4"/>
      <c r="M1287" s="4"/>
      <c r="N1287" s="4"/>
      <c r="O1287" s="4"/>
      <c r="P1287" s="4"/>
    </row>
    <row r="1288" spans="1:16" ht="11.65" customHeight="1" x14ac:dyDescent="0.2">
      <c r="A1288" s="5">
        <f t="shared" ca="1" si="28"/>
        <v>1288</v>
      </c>
      <c r="C1288" s="56"/>
      <c r="D1288" s="3"/>
      <c r="E1288" s="3"/>
      <c r="F1288" s="3" t="s">
        <v>193</v>
      </c>
      <c r="G1288" s="57"/>
      <c r="H1288" s="10">
        <v>0</v>
      </c>
      <c r="J1288" s="4"/>
      <c r="K1288" s="4"/>
      <c r="L1288" s="4"/>
      <c r="M1288" s="4"/>
      <c r="N1288" s="4"/>
      <c r="O1288" s="4"/>
      <c r="P1288" s="4"/>
    </row>
    <row r="1289" spans="1:16" ht="11.65" customHeight="1" x14ac:dyDescent="0.2">
      <c r="A1289" s="5">
        <f t="shared" ca="1" si="28"/>
        <v>1289</v>
      </c>
      <c r="C1289" s="56"/>
      <c r="D1289" s="3"/>
      <c r="E1289" s="3"/>
      <c r="F1289" s="3"/>
      <c r="G1289" s="57"/>
      <c r="H1289" s="12">
        <f>SUBTOTAL(9,H1288)</f>
        <v>0</v>
      </c>
      <c r="J1289" s="4"/>
      <c r="K1289" s="4"/>
      <c r="L1289" s="4"/>
      <c r="M1289" s="4"/>
      <c r="N1289" s="4"/>
      <c r="O1289" s="4"/>
      <c r="P1289" s="4"/>
    </row>
    <row r="1290" spans="1:16" ht="11.65" customHeight="1" x14ac:dyDescent="0.2">
      <c r="A1290" s="5">
        <f t="shared" ca="1" si="28"/>
        <v>1290</v>
      </c>
      <c r="C1290" s="56"/>
      <c r="D1290" s="3"/>
      <c r="E1290" s="3"/>
      <c r="F1290" s="3"/>
      <c r="G1290" s="57"/>
      <c r="H1290" s="2"/>
      <c r="J1290" s="4"/>
      <c r="K1290" s="4"/>
      <c r="L1290" s="4"/>
      <c r="M1290" s="4"/>
      <c r="N1290" s="4"/>
      <c r="O1290" s="4"/>
      <c r="P1290" s="4"/>
    </row>
    <row r="1291" spans="1:16" ht="11.65" customHeight="1" x14ac:dyDescent="0.2">
      <c r="A1291" s="5">
        <f t="shared" ca="1" si="28"/>
        <v>1291</v>
      </c>
      <c r="C1291" s="56" t="s">
        <v>218</v>
      </c>
      <c r="D1291" s="3" t="s">
        <v>94</v>
      </c>
      <c r="E1291" s="3"/>
      <c r="F1291" s="3"/>
      <c r="G1291" s="57"/>
      <c r="H1291" s="2"/>
      <c r="J1291" s="4"/>
      <c r="K1291" s="4"/>
      <c r="L1291" s="4"/>
      <c r="M1291" s="4"/>
      <c r="N1291" s="4"/>
      <c r="O1291" s="4"/>
      <c r="P1291" s="4"/>
    </row>
    <row r="1292" spans="1:16" ht="11.65" customHeight="1" x14ac:dyDescent="0.2">
      <c r="A1292" s="5">
        <f t="shared" ca="1" si="28"/>
        <v>1292</v>
      </c>
      <c r="C1292" s="56"/>
      <c r="D1292" s="3"/>
      <c r="E1292" s="3"/>
      <c r="F1292" s="3" t="s">
        <v>193</v>
      </c>
      <c r="G1292" s="57"/>
      <c r="H1292" s="10">
        <v>584107.68999999994</v>
      </c>
      <c r="J1292" s="4"/>
      <c r="K1292" s="4"/>
      <c r="L1292" s="4"/>
      <c r="M1292" s="4"/>
      <c r="N1292" s="4"/>
      <c r="O1292" s="4"/>
      <c r="P1292" s="4"/>
    </row>
    <row r="1293" spans="1:16" ht="11.65" customHeight="1" x14ac:dyDescent="0.2">
      <c r="A1293" s="5">
        <f t="shared" ca="1" si="28"/>
        <v>1293</v>
      </c>
      <c r="C1293" s="56"/>
      <c r="D1293" s="3"/>
      <c r="E1293" s="3"/>
      <c r="F1293" s="3"/>
      <c r="G1293" s="57"/>
      <c r="H1293" s="12">
        <f>SUBTOTAL(9,H1292)</f>
        <v>584107.68999999994</v>
      </c>
      <c r="J1293" s="4"/>
      <c r="K1293" s="11"/>
      <c r="L1293" s="11"/>
      <c r="M1293" s="11"/>
      <c r="N1293" s="11"/>
      <c r="O1293" s="11"/>
      <c r="P1293" s="11"/>
    </row>
    <row r="1294" spans="1:16" ht="11.65" customHeight="1" x14ac:dyDescent="0.2">
      <c r="A1294" s="5">
        <f t="shared" ca="1" si="28"/>
        <v>1294</v>
      </c>
      <c r="C1294" s="56"/>
      <c r="D1294" s="3"/>
      <c r="E1294" s="3"/>
      <c r="F1294" s="3"/>
      <c r="G1294" s="57"/>
      <c r="H1294" s="2"/>
      <c r="J1294" s="4"/>
      <c r="K1294" s="4"/>
      <c r="L1294" s="4"/>
      <c r="M1294" s="4"/>
      <c r="N1294" s="4"/>
      <c r="O1294" s="4"/>
      <c r="P1294" s="4"/>
    </row>
    <row r="1295" spans="1:16" ht="11.65" customHeight="1" x14ac:dyDescent="0.2">
      <c r="A1295" s="5">
        <f t="shared" ca="1" si="28"/>
        <v>1295</v>
      </c>
      <c r="C1295" s="56"/>
      <c r="D1295" s="3"/>
      <c r="E1295" s="3"/>
      <c r="F1295" s="3"/>
      <c r="G1295" s="57"/>
      <c r="H1295" s="2"/>
      <c r="J1295" s="4"/>
      <c r="K1295" s="4"/>
      <c r="L1295" s="4"/>
      <c r="M1295" s="4"/>
      <c r="N1295" s="4"/>
      <c r="O1295" s="4"/>
      <c r="P1295" s="4"/>
    </row>
    <row r="1296" spans="1:16" ht="11.65" customHeight="1" thickBot="1" x14ac:dyDescent="0.25">
      <c r="A1296" s="5">
        <f t="shared" ca="1" si="28"/>
        <v>1296</v>
      </c>
      <c r="C1296" s="63" t="s">
        <v>219</v>
      </c>
      <c r="D1296" s="3"/>
      <c r="E1296" s="3"/>
      <c r="F1296" s="3"/>
      <c r="G1296" s="57" t="s">
        <v>201</v>
      </c>
      <c r="H1296" s="13">
        <f>SUBTOTAL(9,H1226:H1293)</f>
        <v>-281446827.83000004</v>
      </c>
      <c r="J1296" s="4"/>
      <c r="K1296" s="4"/>
      <c r="L1296" s="4"/>
      <c r="M1296" s="4"/>
      <c r="N1296" s="4"/>
      <c r="O1296" s="4"/>
      <c r="P1296" s="4"/>
    </row>
    <row r="1297" spans="1:16" ht="11.65" customHeight="1" thickTop="1" x14ac:dyDescent="0.2">
      <c r="A1297" s="5">
        <f t="shared" ca="1" si="28"/>
        <v>1297</v>
      </c>
      <c r="C1297" s="56"/>
      <c r="D1297" s="3"/>
      <c r="E1297" s="3"/>
      <c r="F1297" s="3"/>
      <c r="G1297" s="57"/>
      <c r="H1297" s="2"/>
      <c r="J1297" s="4"/>
      <c r="K1297" s="4"/>
      <c r="L1297" s="4"/>
      <c r="M1297" s="4"/>
      <c r="N1297" s="4"/>
      <c r="O1297" s="4"/>
      <c r="P1297" s="4"/>
    </row>
    <row r="1298" spans="1:16" ht="11.65" customHeight="1" x14ac:dyDescent="0.2">
      <c r="A1298" s="5">
        <f t="shared" ca="1" si="28"/>
        <v>1298</v>
      </c>
      <c r="C1298" s="56" t="s">
        <v>220</v>
      </c>
      <c r="D1298" s="3"/>
      <c r="E1298" s="3"/>
      <c r="F1298" s="3"/>
      <c r="G1298" s="57"/>
      <c r="H1298" s="2"/>
      <c r="J1298" s="4"/>
      <c r="K1298" s="4"/>
      <c r="L1298" s="4"/>
      <c r="M1298" s="4"/>
      <c r="N1298" s="4"/>
      <c r="O1298" s="4"/>
      <c r="P1298" s="4"/>
    </row>
    <row r="1299" spans="1:16" ht="11.65" customHeight="1" x14ac:dyDescent="0.2">
      <c r="A1299" s="5">
        <f t="shared" ca="1" si="28"/>
        <v>1299</v>
      </c>
      <c r="C1299" s="56"/>
      <c r="D1299" s="3"/>
      <c r="E1299" s="3" t="s">
        <v>193</v>
      </c>
      <c r="F1299" s="3"/>
      <c r="G1299" s="57"/>
      <c r="H1299" s="10">
        <f>H1296</f>
        <v>-281446827.83000004</v>
      </c>
      <c r="J1299" s="4"/>
      <c r="K1299" s="4"/>
      <c r="L1299" s="4"/>
      <c r="M1299" s="4"/>
      <c r="N1299" s="4"/>
      <c r="O1299" s="4"/>
      <c r="P1299" s="4"/>
    </row>
    <row r="1300" spans="1:16" ht="11.65" customHeight="1" x14ac:dyDescent="0.2">
      <c r="A1300" s="5">
        <f t="shared" ca="1" si="28"/>
        <v>1300</v>
      </c>
      <c r="C1300" s="56"/>
      <c r="D1300" s="3"/>
      <c r="E1300" s="3"/>
      <c r="F1300" s="3"/>
      <c r="G1300" s="57"/>
      <c r="H1300" s="2"/>
      <c r="J1300" s="4"/>
      <c r="K1300" s="4"/>
      <c r="L1300" s="4"/>
      <c r="M1300" s="4"/>
      <c r="N1300" s="4"/>
      <c r="O1300" s="4"/>
      <c r="P1300" s="4"/>
    </row>
    <row r="1301" spans="1:16" ht="11.65" customHeight="1" thickBot="1" x14ac:dyDescent="0.25">
      <c r="A1301" s="5">
        <f t="shared" ca="1" si="28"/>
        <v>1301</v>
      </c>
      <c r="C1301" s="56" t="s">
        <v>221</v>
      </c>
      <c r="D1301" s="3"/>
      <c r="E1301" s="3"/>
      <c r="F1301" s="3"/>
      <c r="G1301" s="57" t="s">
        <v>201</v>
      </c>
      <c r="H1301" s="19">
        <f>H1299</f>
        <v>-281446827.83000004</v>
      </c>
      <c r="J1301" s="4"/>
      <c r="K1301" s="4"/>
      <c r="L1301" s="4"/>
      <c r="M1301" s="4"/>
      <c r="N1301" s="4"/>
      <c r="O1301" s="4"/>
      <c r="P1301" s="4"/>
    </row>
    <row r="1302" spans="1:16" ht="11.65" customHeight="1" thickTop="1" x14ac:dyDescent="0.2">
      <c r="A1302" s="5">
        <f t="shared" ca="1" si="28"/>
        <v>1302</v>
      </c>
      <c r="C1302" s="56" t="s">
        <v>222</v>
      </c>
      <c r="D1302" s="3" t="s">
        <v>223</v>
      </c>
      <c r="E1302" s="3"/>
      <c r="F1302" s="3"/>
      <c r="G1302" s="57"/>
      <c r="H1302" s="2"/>
      <c r="J1302" s="4"/>
      <c r="K1302" s="4"/>
      <c r="L1302" s="4"/>
      <c r="M1302" s="4"/>
      <c r="N1302" s="4"/>
      <c r="O1302" s="4"/>
      <c r="P1302" s="4"/>
    </row>
    <row r="1303" spans="1:16" ht="11.65" customHeight="1" x14ac:dyDescent="0.2">
      <c r="A1303" s="5">
        <f t="shared" ca="1" si="28"/>
        <v>1303</v>
      </c>
      <c r="C1303" s="56"/>
      <c r="D1303" s="3"/>
      <c r="E1303" s="3"/>
      <c r="F1303" s="3" t="s">
        <v>193</v>
      </c>
      <c r="G1303" s="57"/>
      <c r="H1303" s="10">
        <v>-25281334.210000001</v>
      </c>
      <c r="J1303" s="4"/>
      <c r="K1303" s="4"/>
      <c r="L1303" s="4"/>
      <c r="M1303" s="4"/>
      <c r="N1303" s="4"/>
      <c r="O1303" s="4"/>
      <c r="P1303" s="4"/>
    </row>
    <row r="1304" spans="1:16" ht="11.65" customHeight="1" x14ac:dyDescent="0.2">
      <c r="A1304" s="5">
        <f t="shared" ca="1" si="28"/>
        <v>1304</v>
      </c>
      <c r="C1304" s="56"/>
      <c r="D1304" s="3"/>
      <c r="E1304" s="3"/>
      <c r="F1304" s="3" t="s">
        <v>302</v>
      </c>
      <c r="G1304" s="57"/>
      <c r="H1304" s="10">
        <v>0</v>
      </c>
      <c r="J1304" s="4"/>
      <c r="K1304" s="4"/>
      <c r="L1304" s="4"/>
      <c r="M1304" s="4"/>
      <c r="N1304" s="4"/>
      <c r="O1304" s="4"/>
      <c r="P1304" s="4"/>
    </row>
    <row r="1305" spans="1:16" ht="11.65" customHeight="1" x14ac:dyDescent="0.2">
      <c r="A1305" s="5">
        <f t="shared" ca="1" si="28"/>
        <v>1305</v>
      </c>
      <c r="C1305" s="56"/>
      <c r="D1305" s="3"/>
      <c r="E1305" s="3"/>
      <c r="F1305" s="3" t="s">
        <v>303</v>
      </c>
      <c r="G1305" s="57"/>
      <c r="H1305" s="10">
        <v>0</v>
      </c>
      <c r="J1305" s="4"/>
      <c r="K1305" s="4"/>
      <c r="L1305" s="4"/>
      <c r="M1305" s="4"/>
      <c r="N1305" s="4"/>
      <c r="O1305" s="4"/>
      <c r="P1305" s="4"/>
    </row>
    <row r="1306" spans="1:16" ht="11.65" customHeight="1" x14ac:dyDescent="0.2">
      <c r="A1306" s="5">
        <f t="shared" ca="1" si="28"/>
        <v>1306</v>
      </c>
      <c r="C1306" s="56"/>
      <c r="D1306" s="3"/>
      <c r="E1306" s="3"/>
      <c r="F1306" s="3" t="s">
        <v>24</v>
      </c>
      <c r="G1306" s="57"/>
      <c r="H1306" s="10">
        <v>-6207240.413594529</v>
      </c>
      <c r="J1306" s="4"/>
      <c r="K1306" s="4"/>
      <c r="L1306" s="4"/>
      <c r="M1306" s="4"/>
      <c r="N1306" s="4"/>
      <c r="O1306" s="4"/>
      <c r="P1306" s="4"/>
    </row>
    <row r="1307" spans="1:16" ht="11.65" customHeight="1" x14ac:dyDescent="0.2">
      <c r="A1307" s="5">
        <f t="shared" ca="1" si="28"/>
        <v>1307</v>
      </c>
      <c r="C1307" s="56"/>
      <c r="D1307" s="3"/>
      <c r="E1307" s="3"/>
      <c r="F1307" s="3" t="s">
        <v>255</v>
      </c>
      <c r="G1307" s="57"/>
      <c r="H1307" s="10">
        <v>-466530.34452951583</v>
      </c>
      <c r="J1307" s="4"/>
      <c r="K1307" s="4"/>
      <c r="L1307" s="4"/>
      <c r="M1307" s="4"/>
      <c r="N1307" s="4"/>
      <c r="O1307" s="4"/>
      <c r="P1307" s="4"/>
    </row>
    <row r="1308" spans="1:16" ht="11.65" customHeight="1" x14ac:dyDescent="0.2">
      <c r="A1308" s="5">
        <f t="shared" ca="1" si="28"/>
        <v>1308</v>
      </c>
      <c r="C1308" s="56"/>
      <c r="D1308" s="3"/>
      <c r="E1308" s="3"/>
      <c r="F1308" s="3" t="s">
        <v>248</v>
      </c>
      <c r="G1308" s="57"/>
      <c r="H1308" s="10">
        <v>-8356016.2884515766</v>
      </c>
      <c r="J1308" s="4"/>
      <c r="K1308" s="4"/>
      <c r="L1308" s="4"/>
      <c r="M1308" s="4"/>
      <c r="N1308" s="4"/>
      <c r="O1308" s="4"/>
      <c r="P1308" s="4"/>
    </row>
    <row r="1309" spans="1:16" ht="11.65" customHeight="1" x14ac:dyDescent="0.2">
      <c r="A1309" s="5">
        <f t="shared" ca="1" si="28"/>
        <v>1309</v>
      </c>
      <c r="C1309" s="56"/>
      <c r="D1309" s="3"/>
      <c r="E1309" s="3"/>
      <c r="F1309" s="3" t="s">
        <v>247</v>
      </c>
      <c r="G1309" s="57"/>
      <c r="H1309" s="10">
        <v>0</v>
      </c>
      <c r="J1309" s="4"/>
      <c r="K1309" s="4"/>
      <c r="L1309" s="4"/>
      <c r="M1309" s="4"/>
      <c r="N1309" s="4"/>
      <c r="O1309" s="4"/>
      <c r="P1309" s="4"/>
    </row>
    <row r="1310" spans="1:16" ht="11.65" customHeight="1" x14ac:dyDescent="0.2">
      <c r="A1310" s="5">
        <f t="shared" ca="1" si="28"/>
        <v>1310</v>
      </c>
      <c r="C1310" s="56"/>
      <c r="D1310" s="3"/>
      <c r="E1310" s="3"/>
      <c r="F1310" s="3" t="s">
        <v>249</v>
      </c>
      <c r="G1310" s="57"/>
      <c r="H1310" s="10">
        <v>-372372.19304191117</v>
      </c>
      <c r="J1310" s="4"/>
      <c r="K1310" s="4"/>
      <c r="L1310" s="4"/>
      <c r="M1310" s="4"/>
      <c r="N1310" s="4"/>
      <c r="O1310" s="4"/>
      <c r="P1310" s="4"/>
    </row>
    <row r="1311" spans="1:16" ht="11.65" customHeight="1" x14ac:dyDescent="0.2">
      <c r="A1311" s="5">
        <f t="shared" ca="1" si="28"/>
        <v>1311</v>
      </c>
      <c r="C1311" s="56"/>
      <c r="D1311" s="3"/>
      <c r="E1311" s="3"/>
      <c r="F1311" s="3" t="s">
        <v>251</v>
      </c>
      <c r="G1311" s="57"/>
      <c r="H1311" s="10">
        <v>0</v>
      </c>
      <c r="J1311" s="4"/>
      <c r="K1311" s="4"/>
      <c r="L1311" s="4"/>
      <c r="M1311" s="4"/>
      <c r="N1311" s="4"/>
      <c r="O1311" s="4"/>
      <c r="P1311" s="4"/>
    </row>
    <row r="1312" spans="1:16" ht="11.65" customHeight="1" x14ac:dyDescent="0.2">
      <c r="A1312" s="5">
        <f t="shared" ca="1" si="28"/>
        <v>1312</v>
      </c>
      <c r="C1312" s="56"/>
      <c r="D1312" s="3"/>
      <c r="E1312" s="3"/>
      <c r="F1312" s="3" t="s">
        <v>253</v>
      </c>
      <c r="G1312" s="57"/>
      <c r="H1312" s="10">
        <v>-1654454.1017715037</v>
      </c>
      <c r="J1312" s="4"/>
      <c r="K1312" s="4"/>
      <c r="L1312" s="4"/>
      <c r="M1312" s="4"/>
      <c r="N1312" s="4"/>
      <c r="O1312" s="4"/>
      <c r="P1312" s="4"/>
    </row>
    <row r="1313" spans="1:16" ht="11.65" customHeight="1" x14ac:dyDescent="0.2">
      <c r="A1313" s="5">
        <f t="shared" ca="1" si="28"/>
        <v>1313</v>
      </c>
      <c r="C1313" s="56"/>
      <c r="D1313" s="3"/>
      <c r="E1313" s="3"/>
      <c r="F1313" s="3" t="s">
        <v>256</v>
      </c>
      <c r="G1313" s="57"/>
      <c r="H1313" s="10">
        <v>0</v>
      </c>
      <c r="J1313" s="4"/>
      <c r="K1313" s="4"/>
      <c r="L1313" s="4"/>
      <c r="M1313" s="4"/>
      <c r="N1313" s="4"/>
      <c r="O1313" s="4"/>
      <c r="P1313" s="4"/>
    </row>
    <row r="1314" spans="1:16" ht="11.65" customHeight="1" x14ac:dyDescent="0.2">
      <c r="A1314" s="5">
        <f t="shared" ca="1" si="28"/>
        <v>1314</v>
      </c>
      <c r="C1314" s="56"/>
      <c r="D1314" s="3"/>
      <c r="E1314" s="3"/>
      <c r="F1314" s="3" t="s">
        <v>30</v>
      </c>
      <c r="G1314" s="57"/>
      <c r="H1314" s="10">
        <v>0</v>
      </c>
      <c r="J1314" s="4"/>
      <c r="K1314" s="4"/>
      <c r="L1314" s="4"/>
      <c r="M1314" s="4"/>
      <c r="N1314" s="4"/>
      <c r="O1314" s="4"/>
      <c r="P1314" s="4"/>
    </row>
    <row r="1315" spans="1:16" ht="11.65" customHeight="1" x14ac:dyDescent="0.2">
      <c r="A1315" s="5">
        <f t="shared" ca="1" si="28"/>
        <v>1315</v>
      </c>
      <c r="C1315" s="56"/>
      <c r="D1315" s="3"/>
      <c r="E1315" s="3"/>
      <c r="F1315" s="3" t="s">
        <v>251</v>
      </c>
      <c r="G1315" s="57"/>
      <c r="H1315" s="10">
        <v>0</v>
      </c>
      <c r="J1315" s="4"/>
      <c r="K1315" s="4"/>
      <c r="L1315" s="4"/>
      <c r="M1315" s="4"/>
      <c r="N1315" s="4"/>
      <c r="O1315" s="4"/>
      <c r="P1315" s="4"/>
    </row>
    <row r="1316" spans="1:16" ht="11.65" customHeight="1" x14ac:dyDescent="0.2">
      <c r="A1316" s="5">
        <f t="shared" ca="1" si="28"/>
        <v>1316</v>
      </c>
      <c r="C1316" s="56"/>
      <c r="D1316" s="3"/>
      <c r="E1316" s="3"/>
      <c r="F1316" s="3" t="s">
        <v>251</v>
      </c>
      <c r="G1316" s="57"/>
      <c r="H1316" s="10">
        <v>0</v>
      </c>
      <c r="J1316" s="4"/>
      <c r="K1316" s="4"/>
      <c r="L1316" s="4"/>
      <c r="M1316" s="4"/>
      <c r="N1316" s="4"/>
      <c r="O1316" s="4"/>
      <c r="P1316" s="4"/>
    </row>
    <row r="1317" spans="1:16" ht="11.65" customHeight="1" x14ac:dyDescent="0.2">
      <c r="A1317" s="5">
        <f t="shared" ca="1" si="28"/>
        <v>1317</v>
      </c>
      <c r="C1317" s="56"/>
      <c r="D1317" s="3"/>
      <c r="E1317" s="3"/>
      <c r="F1317" s="3"/>
      <c r="G1317" s="57" t="s">
        <v>201</v>
      </c>
      <c r="H1317" s="12">
        <f>SUBTOTAL(9,H1303:H1316)</f>
        <v>-42337947.551389039</v>
      </c>
      <c r="J1317" s="4"/>
      <c r="K1317" s="4"/>
      <c r="L1317" s="4"/>
      <c r="M1317" s="4"/>
      <c r="N1317" s="4"/>
      <c r="O1317" s="4"/>
      <c r="P1317" s="4"/>
    </row>
    <row r="1318" spans="1:16" ht="11.65" customHeight="1" x14ac:dyDescent="0.2">
      <c r="A1318" s="5">
        <f t="shared" ca="1" si="28"/>
        <v>1318</v>
      </c>
      <c r="C1318" s="56"/>
      <c r="D1318" s="3"/>
      <c r="E1318" s="3"/>
      <c r="F1318" s="3"/>
      <c r="G1318" s="57"/>
      <c r="H1318" s="2"/>
      <c r="J1318" s="4"/>
      <c r="K1318" s="4"/>
      <c r="L1318" s="4"/>
      <c r="M1318" s="4"/>
      <c r="N1318" s="4"/>
      <c r="O1318" s="4"/>
      <c r="P1318" s="4"/>
    </row>
    <row r="1319" spans="1:16" ht="11.65" customHeight="1" x14ac:dyDescent="0.2">
      <c r="A1319" s="5">
        <f t="shared" ca="1" si="28"/>
        <v>1319</v>
      </c>
      <c r="C1319" s="56"/>
      <c r="D1319" s="3"/>
      <c r="E1319" s="3"/>
      <c r="F1319" s="3"/>
      <c r="G1319" s="57"/>
      <c r="H1319" s="2"/>
      <c r="J1319" s="4"/>
      <c r="K1319" s="4"/>
      <c r="L1319" s="4"/>
      <c r="M1319" s="4"/>
      <c r="N1319" s="4"/>
      <c r="O1319" s="4"/>
      <c r="P1319" s="4"/>
    </row>
    <row r="1320" spans="1:16" ht="11.65" customHeight="1" x14ac:dyDescent="0.2">
      <c r="A1320" s="5">
        <f t="shared" ca="1" si="28"/>
        <v>1320</v>
      </c>
      <c r="C1320" s="56" t="s">
        <v>224</v>
      </c>
      <c r="D1320" s="3" t="s">
        <v>225</v>
      </c>
      <c r="E1320" s="3"/>
      <c r="F1320" s="3"/>
      <c r="G1320" s="57"/>
      <c r="H1320" s="2"/>
      <c r="J1320" s="4"/>
      <c r="K1320" s="4"/>
      <c r="L1320" s="4"/>
      <c r="M1320" s="4"/>
      <c r="N1320" s="4"/>
      <c r="O1320" s="4"/>
      <c r="P1320" s="4"/>
    </row>
    <row r="1321" spans="1:16" ht="11.65" customHeight="1" x14ac:dyDescent="0.2">
      <c r="A1321" s="5">
        <f t="shared" ca="1" si="28"/>
        <v>1321</v>
      </c>
      <c r="C1321" s="56"/>
      <c r="D1321" s="3"/>
      <c r="E1321" s="3"/>
      <c r="F1321" s="3" t="s">
        <v>193</v>
      </c>
      <c r="G1321" s="57"/>
      <c r="H1321" s="10">
        <v>0</v>
      </c>
      <c r="J1321" s="4"/>
      <c r="K1321" s="4"/>
      <c r="L1321" s="4"/>
      <c r="M1321" s="4"/>
      <c r="N1321" s="4"/>
      <c r="O1321" s="4"/>
      <c r="P1321" s="4"/>
    </row>
    <row r="1322" spans="1:16" ht="11.65" customHeight="1" x14ac:dyDescent="0.2">
      <c r="A1322" s="5">
        <f t="shared" ca="1" si="28"/>
        <v>1322</v>
      </c>
      <c r="C1322" s="56"/>
      <c r="D1322" s="3"/>
      <c r="E1322" s="3"/>
      <c r="F1322" s="3" t="s">
        <v>252</v>
      </c>
      <c r="G1322" s="57"/>
      <c r="H1322" s="10">
        <v>0</v>
      </c>
      <c r="J1322" s="4"/>
      <c r="K1322" s="4"/>
      <c r="L1322" s="4"/>
      <c r="M1322" s="4"/>
      <c r="N1322" s="4"/>
      <c r="O1322" s="4"/>
      <c r="P1322" s="4"/>
    </row>
    <row r="1323" spans="1:16" ht="11.65" customHeight="1" x14ac:dyDescent="0.2">
      <c r="A1323" s="5">
        <f t="shared" ca="1" si="28"/>
        <v>1323</v>
      </c>
      <c r="C1323" s="56"/>
      <c r="D1323" s="3"/>
      <c r="E1323" s="3"/>
      <c r="F1323" s="3" t="s">
        <v>30</v>
      </c>
      <c r="G1323" s="57"/>
      <c r="H1323" s="10">
        <v>0</v>
      </c>
      <c r="J1323" s="4"/>
      <c r="K1323" s="4"/>
      <c r="L1323" s="4"/>
      <c r="M1323" s="4"/>
      <c r="N1323" s="4"/>
      <c r="O1323" s="4"/>
      <c r="P1323" s="4"/>
    </row>
    <row r="1324" spans="1:16" ht="11.65" customHeight="1" x14ac:dyDescent="0.2">
      <c r="A1324" s="5">
        <f t="shared" ca="1" si="28"/>
        <v>1324</v>
      </c>
      <c r="C1324" s="56"/>
      <c r="D1324" s="3"/>
      <c r="E1324" s="3"/>
      <c r="F1324" s="3" t="s">
        <v>256</v>
      </c>
      <c r="G1324" s="57"/>
      <c r="H1324" s="10">
        <v>0</v>
      </c>
      <c r="J1324" s="4"/>
      <c r="K1324" s="4"/>
      <c r="L1324" s="4"/>
      <c r="M1324" s="4"/>
      <c r="N1324" s="4"/>
      <c r="O1324" s="4"/>
      <c r="P1324" s="4"/>
    </row>
    <row r="1325" spans="1:16" ht="11.65" customHeight="1" x14ac:dyDescent="0.2">
      <c r="A1325" s="5">
        <f t="shared" ca="1" si="28"/>
        <v>1325</v>
      </c>
      <c r="C1325" s="56"/>
      <c r="D1325" s="3"/>
      <c r="E1325" s="3"/>
      <c r="F1325" s="3"/>
      <c r="G1325" s="57" t="s">
        <v>201</v>
      </c>
      <c r="H1325" s="25">
        <v>0</v>
      </c>
      <c r="J1325" s="4"/>
      <c r="K1325" s="4"/>
      <c r="L1325" s="4"/>
      <c r="M1325" s="4"/>
      <c r="N1325" s="4"/>
      <c r="O1325" s="4"/>
      <c r="P1325" s="4"/>
    </row>
    <row r="1326" spans="1:16" ht="11.65" customHeight="1" x14ac:dyDescent="0.2">
      <c r="A1326" s="5">
        <f t="shared" ca="1" si="28"/>
        <v>1326</v>
      </c>
      <c r="C1326" s="56" t="s">
        <v>224</v>
      </c>
      <c r="D1326" s="3" t="s">
        <v>226</v>
      </c>
      <c r="E1326" s="3"/>
      <c r="F1326" s="3"/>
      <c r="G1326" s="57"/>
      <c r="H1326" s="2"/>
      <c r="J1326" s="4"/>
      <c r="K1326" s="4"/>
      <c r="L1326" s="4"/>
      <c r="M1326" s="4"/>
      <c r="N1326" s="4"/>
      <c r="O1326" s="4"/>
      <c r="P1326" s="4"/>
    </row>
    <row r="1327" spans="1:16" ht="11.65" customHeight="1" x14ac:dyDescent="0.2">
      <c r="A1327" s="5">
        <f t="shared" ca="1" si="28"/>
        <v>1327</v>
      </c>
      <c r="C1327" s="56"/>
      <c r="D1327" s="3"/>
      <c r="E1327" s="3"/>
      <c r="F1327" s="3" t="s">
        <v>193</v>
      </c>
      <c r="G1327" s="57"/>
      <c r="H1327" s="10">
        <v>0</v>
      </c>
      <c r="J1327" s="4"/>
      <c r="K1327" s="4"/>
      <c r="L1327" s="4"/>
      <c r="M1327" s="4"/>
      <c r="N1327" s="4"/>
      <c r="O1327" s="4"/>
      <c r="P1327" s="4"/>
    </row>
    <row r="1328" spans="1:16" ht="11.65" customHeight="1" x14ac:dyDescent="0.2">
      <c r="A1328" s="5">
        <f t="shared" ca="1" si="28"/>
        <v>1328</v>
      </c>
      <c r="C1328" s="56"/>
      <c r="D1328" s="3"/>
      <c r="E1328" s="3"/>
      <c r="F1328" s="3"/>
      <c r="G1328" s="57" t="s">
        <v>201</v>
      </c>
      <c r="H1328" s="12">
        <v>0</v>
      </c>
      <c r="J1328" s="4"/>
      <c r="K1328" s="4"/>
      <c r="L1328" s="4"/>
      <c r="M1328" s="4"/>
      <c r="N1328" s="4"/>
      <c r="O1328" s="4"/>
      <c r="P1328" s="4"/>
    </row>
    <row r="1329" spans="1:16" ht="11.65" customHeight="1" x14ac:dyDescent="0.2">
      <c r="A1329" s="5">
        <f t="shared" ca="1" si="28"/>
        <v>1329</v>
      </c>
      <c r="C1329" s="56"/>
      <c r="D1329" s="3"/>
      <c r="E1329" s="3"/>
      <c r="F1329" s="3"/>
      <c r="G1329" s="57"/>
      <c r="H1329" s="2"/>
      <c r="J1329" s="4"/>
      <c r="K1329" s="4"/>
      <c r="L1329" s="4"/>
      <c r="M1329" s="4"/>
      <c r="N1329" s="4"/>
      <c r="O1329" s="4"/>
      <c r="P1329" s="4"/>
    </row>
    <row r="1330" spans="1:16" ht="11.65" customHeight="1" x14ac:dyDescent="0.2">
      <c r="A1330" s="5">
        <f t="shared" ca="1" si="28"/>
        <v>1330</v>
      </c>
      <c r="C1330" s="56">
        <v>1081390</v>
      </c>
      <c r="D1330" s="3" t="s">
        <v>227</v>
      </c>
      <c r="E1330" s="3"/>
      <c r="F1330" s="3"/>
      <c r="G1330" s="57"/>
      <c r="H1330" s="2"/>
      <c r="J1330" s="4"/>
      <c r="K1330" s="4"/>
      <c r="L1330" s="4"/>
      <c r="M1330" s="4"/>
      <c r="N1330" s="4"/>
      <c r="O1330" s="4"/>
      <c r="P1330" s="4"/>
    </row>
    <row r="1331" spans="1:16" ht="11.65" customHeight="1" x14ac:dyDescent="0.2">
      <c r="A1331" s="5">
        <f t="shared" ca="1" si="28"/>
        <v>1331</v>
      </c>
      <c r="C1331" s="56"/>
      <c r="D1331" s="3"/>
      <c r="E1331" s="3"/>
      <c r="F1331" s="3" t="s">
        <v>248</v>
      </c>
      <c r="G1331" s="57"/>
      <c r="H1331" s="10">
        <v>0</v>
      </c>
      <c r="J1331" s="4"/>
      <c r="K1331" s="4"/>
      <c r="L1331" s="4"/>
      <c r="M1331" s="4"/>
      <c r="N1331" s="4"/>
      <c r="O1331" s="4"/>
      <c r="P1331" s="4"/>
    </row>
    <row r="1332" spans="1:16" ht="11.65" customHeight="1" x14ac:dyDescent="0.2">
      <c r="A1332" s="5">
        <f t="shared" ca="1" si="28"/>
        <v>1332</v>
      </c>
      <c r="C1332" s="56"/>
      <c r="D1332" s="3"/>
      <c r="E1332" s="3"/>
      <c r="F1332" s="3"/>
      <c r="G1332" s="57"/>
      <c r="H1332" s="25">
        <v>0</v>
      </c>
      <c r="J1332" s="4"/>
      <c r="K1332" s="4"/>
      <c r="L1332" s="4"/>
      <c r="M1332" s="4"/>
      <c r="N1332" s="4"/>
      <c r="O1332" s="4"/>
      <c r="P1332" s="4"/>
    </row>
    <row r="1333" spans="1:16" ht="11.65" customHeight="1" x14ac:dyDescent="0.2">
      <c r="A1333" s="5">
        <f t="shared" ca="1" si="28"/>
        <v>1333</v>
      </c>
      <c r="C1333" s="56"/>
      <c r="D1333" s="3"/>
      <c r="E1333" s="3"/>
      <c r="F1333" s="3"/>
      <c r="G1333" s="57"/>
      <c r="H1333" s="2"/>
      <c r="J1333" s="4"/>
      <c r="K1333" s="4"/>
      <c r="L1333" s="4"/>
      <c r="M1333" s="4"/>
      <c r="N1333" s="4"/>
      <c r="O1333" s="4"/>
      <c r="P1333" s="4"/>
    </row>
    <row r="1334" spans="1:16" ht="11.65" customHeight="1" x14ac:dyDescent="0.2">
      <c r="A1334" s="5">
        <f t="shared" ca="1" si="28"/>
        <v>1334</v>
      </c>
      <c r="C1334" s="56"/>
      <c r="D1334" s="3" t="s">
        <v>110</v>
      </c>
      <c r="E1334" s="3"/>
      <c r="F1334" s="3"/>
      <c r="G1334" s="57"/>
      <c r="H1334" s="10">
        <v>0</v>
      </c>
      <c r="J1334" s="4"/>
      <c r="K1334" s="4"/>
      <c r="L1334" s="4"/>
      <c r="M1334" s="4"/>
      <c r="N1334" s="4"/>
      <c r="O1334" s="4"/>
      <c r="P1334" s="4"/>
    </row>
    <row r="1335" spans="1:16" ht="11.65" customHeight="1" x14ac:dyDescent="0.2">
      <c r="A1335" s="5">
        <f t="shared" ca="1" si="28"/>
        <v>1335</v>
      </c>
      <c r="C1335" s="56"/>
      <c r="D1335" s="3"/>
      <c r="E1335" s="3"/>
      <c r="F1335" s="3"/>
      <c r="G1335" s="57"/>
      <c r="H1335" s="12">
        <v>0</v>
      </c>
      <c r="J1335" s="4"/>
      <c r="K1335" s="4"/>
      <c r="L1335" s="4"/>
      <c r="M1335" s="4"/>
      <c r="N1335" s="4"/>
      <c r="O1335" s="4"/>
      <c r="P1335" s="4"/>
    </row>
    <row r="1336" spans="1:16" ht="11.65" customHeight="1" x14ac:dyDescent="0.2">
      <c r="A1336" s="5">
        <f t="shared" ca="1" si="28"/>
        <v>1336</v>
      </c>
      <c r="C1336" s="56"/>
      <c r="D1336" s="3"/>
      <c r="E1336" s="3"/>
      <c r="F1336" s="3"/>
      <c r="G1336" s="57"/>
      <c r="H1336" s="2"/>
      <c r="J1336" s="4"/>
      <c r="K1336" s="4"/>
      <c r="L1336" s="4"/>
      <c r="M1336" s="4"/>
      <c r="N1336" s="4"/>
      <c r="O1336" s="4"/>
      <c r="P1336" s="4"/>
    </row>
    <row r="1337" spans="1:16" ht="11.65" customHeight="1" x14ac:dyDescent="0.2">
      <c r="A1337" s="5">
        <f t="shared" ca="1" si="28"/>
        <v>1337</v>
      </c>
      <c r="C1337" s="56">
        <v>1081399</v>
      </c>
      <c r="D1337" s="3" t="s">
        <v>227</v>
      </c>
      <c r="E1337" s="3"/>
      <c r="F1337" s="3"/>
      <c r="G1337" s="57"/>
      <c r="H1337" s="2"/>
      <c r="J1337" s="4"/>
      <c r="K1337" s="4"/>
      <c r="L1337" s="4"/>
      <c r="M1337" s="4"/>
      <c r="N1337" s="4"/>
      <c r="O1337" s="4"/>
      <c r="P1337" s="4"/>
    </row>
    <row r="1338" spans="1:16" ht="11.65" customHeight="1" x14ac:dyDescent="0.2">
      <c r="A1338" s="5">
        <f t="shared" ca="1" si="28"/>
        <v>1338</v>
      </c>
      <c r="C1338" s="56"/>
      <c r="D1338" s="3"/>
      <c r="E1338" s="3"/>
      <c r="F1338" s="3" t="s">
        <v>193</v>
      </c>
      <c r="G1338" s="57"/>
      <c r="H1338" s="10">
        <v>0</v>
      </c>
      <c r="J1338" s="4"/>
      <c r="K1338" s="4"/>
      <c r="L1338" s="4"/>
      <c r="M1338" s="4"/>
      <c r="N1338" s="4"/>
      <c r="O1338" s="4"/>
      <c r="P1338" s="4"/>
    </row>
    <row r="1339" spans="1:16" ht="11.65" customHeight="1" x14ac:dyDescent="0.2">
      <c r="A1339" s="5">
        <f t="shared" ca="1" si="28"/>
        <v>1339</v>
      </c>
      <c r="C1339" s="56"/>
      <c r="D1339" s="3"/>
      <c r="E1339" s="3"/>
      <c r="F1339" s="3" t="s">
        <v>247</v>
      </c>
      <c r="G1339" s="57"/>
      <c r="H1339" s="10">
        <v>0</v>
      </c>
      <c r="J1339" s="4"/>
      <c r="K1339" s="4"/>
      <c r="L1339" s="4"/>
      <c r="M1339" s="4"/>
      <c r="N1339" s="4"/>
      <c r="O1339" s="4"/>
      <c r="P1339" s="4"/>
    </row>
    <row r="1340" spans="1:16" ht="11.65" customHeight="1" x14ac:dyDescent="0.2">
      <c r="A1340" s="5">
        <f t="shared" ca="1" si="28"/>
        <v>1340</v>
      </c>
      <c r="C1340" s="56"/>
      <c r="D1340" s="3"/>
      <c r="E1340" s="3"/>
      <c r="F1340" s="3"/>
      <c r="G1340" s="57"/>
      <c r="H1340" s="25">
        <v>0</v>
      </c>
      <c r="J1340" s="4"/>
      <c r="K1340" s="4"/>
      <c r="L1340" s="4"/>
      <c r="M1340" s="4"/>
      <c r="N1340" s="4"/>
      <c r="O1340" s="4"/>
      <c r="P1340" s="4"/>
    </row>
    <row r="1341" spans="1:16" ht="11.65" customHeight="1" x14ac:dyDescent="0.2">
      <c r="A1341" s="5">
        <f t="shared" ca="1" si="28"/>
        <v>1341</v>
      </c>
      <c r="C1341" s="56"/>
      <c r="D1341" s="3"/>
      <c r="E1341" s="3"/>
      <c r="F1341" s="3"/>
      <c r="G1341" s="57"/>
      <c r="H1341" s="2"/>
      <c r="J1341" s="4"/>
      <c r="K1341" s="4"/>
      <c r="L1341" s="4"/>
      <c r="M1341" s="4"/>
      <c r="N1341" s="4"/>
      <c r="O1341" s="4"/>
      <c r="P1341" s="4"/>
    </row>
    <row r="1342" spans="1:16" ht="11.65" customHeight="1" x14ac:dyDescent="0.2">
      <c r="A1342" s="5">
        <f t="shared" ref="A1342:A1405" ca="1" si="29">OFFSET(A1342,-1,)+1</f>
        <v>1342</v>
      </c>
      <c r="C1342" s="56"/>
      <c r="D1342" s="3" t="s">
        <v>110</v>
      </c>
      <c r="E1342" s="3"/>
      <c r="F1342" s="3"/>
      <c r="G1342" s="57"/>
      <c r="H1342" s="10">
        <v>0</v>
      </c>
      <c r="J1342" s="4"/>
      <c r="K1342" s="4"/>
      <c r="L1342" s="4"/>
      <c r="M1342" s="4"/>
      <c r="N1342" s="4"/>
      <c r="O1342" s="4"/>
      <c r="P1342" s="4"/>
    </row>
    <row r="1343" spans="1:16" ht="11.65" customHeight="1" x14ac:dyDescent="0.2">
      <c r="A1343" s="5">
        <f t="shared" ca="1" si="29"/>
        <v>1343</v>
      </c>
      <c r="C1343" s="56"/>
      <c r="D1343" s="3"/>
      <c r="E1343" s="3"/>
      <c r="F1343" s="3"/>
      <c r="G1343" s="57"/>
      <c r="H1343" s="12">
        <v>0</v>
      </c>
      <c r="J1343" s="4"/>
      <c r="K1343" s="11"/>
      <c r="L1343" s="11"/>
      <c r="M1343" s="11"/>
      <c r="N1343" s="11"/>
      <c r="O1343" s="11"/>
      <c r="P1343" s="11"/>
    </row>
    <row r="1344" spans="1:16" ht="11.65" customHeight="1" x14ac:dyDescent="0.2">
      <c r="A1344" s="5">
        <f t="shared" ca="1" si="29"/>
        <v>1344</v>
      </c>
      <c r="C1344" s="56"/>
      <c r="D1344" s="3"/>
      <c r="E1344" s="3"/>
      <c r="F1344" s="3"/>
      <c r="G1344" s="57"/>
      <c r="H1344" s="2"/>
      <c r="J1344" s="4"/>
      <c r="K1344" s="4"/>
      <c r="L1344" s="4"/>
      <c r="M1344" s="4"/>
      <c r="N1344" s="4"/>
      <c r="O1344" s="4"/>
      <c r="P1344" s="4"/>
    </row>
    <row r="1345" spans="1:16" ht="11.65" customHeight="1" x14ac:dyDescent="0.2">
      <c r="A1345" s="5">
        <f t="shared" ca="1" si="29"/>
        <v>1345</v>
      </c>
      <c r="C1345" s="56"/>
      <c r="D1345" s="3"/>
      <c r="E1345" s="3"/>
      <c r="F1345" s="3"/>
      <c r="G1345" s="57"/>
      <c r="H1345" s="2"/>
      <c r="J1345" s="4"/>
      <c r="K1345" s="15"/>
      <c r="L1345" s="15"/>
      <c r="M1345" s="15"/>
      <c r="N1345" s="15"/>
      <c r="O1345" s="15"/>
      <c r="P1345" s="15"/>
    </row>
    <row r="1346" spans="1:16" ht="11.65" customHeight="1" thickBot="1" x14ac:dyDescent="0.25">
      <c r="A1346" s="5">
        <f t="shared" ca="1" si="29"/>
        <v>1346</v>
      </c>
      <c r="C1346" s="63" t="s">
        <v>228</v>
      </c>
      <c r="D1346" s="3"/>
      <c r="E1346" s="3"/>
      <c r="F1346" s="3"/>
      <c r="G1346" s="57" t="s">
        <v>201</v>
      </c>
      <c r="H1346" s="13">
        <f>SUBTOTAL(9,H1303:H1343)</f>
        <v>-42337947.551389039</v>
      </c>
      <c r="J1346" s="4"/>
      <c r="K1346" s="17"/>
      <c r="L1346" s="17"/>
      <c r="M1346" s="17"/>
      <c r="N1346" s="17"/>
      <c r="O1346" s="17"/>
      <c r="P1346" s="17"/>
    </row>
    <row r="1347" spans="1:16" ht="11.65" customHeight="1" thickTop="1" x14ac:dyDescent="0.2">
      <c r="A1347" s="5">
        <f t="shared" ca="1" si="29"/>
        <v>1347</v>
      </c>
      <c r="C1347" s="56"/>
      <c r="D1347" s="3"/>
      <c r="E1347" s="3"/>
      <c r="F1347" s="3"/>
      <c r="G1347" s="57"/>
      <c r="H1347" s="2"/>
      <c r="J1347" s="4"/>
      <c r="K1347" s="4"/>
      <c r="L1347" s="4"/>
      <c r="M1347" s="4"/>
      <c r="N1347" s="4"/>
      <c r="O1347" s="4"/>
      <c r="P1347" s="4"/>
    </row>
    <row r="1348" spans="1:16" ht="11.65" customHeight="1" x14ac:dyDescent="0.2">
      <c r="A1348" s="5">
        <f t="shared" ca="1" si="29"/>
        <v>1348</v>
      </c>
      <c r="C1348" s="56"/>
      <c r="D1348" s="3"/>
      <c r="E1348" s="58"/>
      <c r="F1348" s="3"/>
      <c r="G1348" s="57"/>
      <c r="H1348" s="14"/>
      <c r="J1348" s="4"/>
      <c r="K1348" s="4"/>
      <c r="L1348" s="4"/>
      <c r="M1348" s="4"/>
      <c r="N1348" s="4"/>
      <c r="O1348" s="4"/>
      <c r="P1348" s="4"/>
    </row>
    <row r="1349" spans="1:16" ht="11.65" customHeight="1" x14ac:dyDescent="0.2">
      <c r="A1349" s="5">
        <f t="shared" ca="1" si="29"/>
        <v>1349</v>
      </c>
      <c r="C1349" s="59"/>
      <c r="D1349" s="60"/>
      <c r="E1349" s="61"/>
      <c r="F1349" s="60"/>
      <c r="G1349" s="62"/>
      <c r="H1349" s="16"/>
      <c r="J1349" s="4"/>
      <c r="K1349" s="4"/>
      <c r="L1349" s="4"/>
      <c r="M1349" s="4"/>
      <c r="N1349" s="4"/>
      <c r="O1349" s="4"/>
      <c r="P1349" s="4"/>
    </row>
    <row r="1350" spans="1:16" ht="11.65" customHeight="1" x14ac:dyDescent="0.2">
      <c r="A1350" s="5">
        <f t="shared" ca="1" si="29"/>
        <v>1350</v>
      </c>
      <c r="C1350" s="56" t="s">
        <v>229</v>
      </c>
      <c r="D1350" s="3"/>
      <c r="E1350" s="3"/>
      <c r="F1350" s="3"/>
      <c r="G1350" s="57"/>
      <c r="H1350" s="2"/>
      <c r="J1350" s="4"/>
      <c r="K1350" s="4"/>
      <c r="L1350" s="4"/>
      <c r="M1350" s="4"/>
      <c r="N1350" s="4"/>
      <c r="O1350" s="4"/>
      <c r="P1350" s="4"/>
    </row>
    <row r="1351" spans="1:16" ht="11.65" customHeight="1" x14ac:dyDescent="0.2">
      <c r="A1351" s="5">
        <f t="shared" ca="1" si="29"/>
        <v>1351</v>
      </c>
      <c r="C1351" s="56"/>
      <c r="D1351" s="3"/>
      <c r="E1351" s="3" t="s">
        <v>193</v>
      </c>
      <c r="F1351" s="3"/>
      <c r="G1351" s="57"/>
      <c r="H1351" s="10">
        <f t="shared" ref="H1351:H1364" si="30">SUMIFS(H1303:H1316,F1303:F1316,E1351)</f>
        <v>-25281334.210000001</v>
      </c>
      <c r="J1351" s="4"/>
      <c r="K1351" s="4"/>
      <c r="L1351" s="4"/>
      <c r="M1351" s="4"/>
      <c r="N1351" s="4"/>
      <c r="O1351" s="4"/>
      <c r="P1351" s="4"/>
    </row>
    <row r="1352" spans="1:16" ht="11.65" customHeight="1" x14ac:dyDescent="0.2">
      <c r="A1352" s="5">
        <f t="shared" ca="1" si="29"/>
        <v>1352</v>
      </c>
      <c r="C1352" s="56"/>
      <c r="D1352" s="3"/>
      <c r="E1352" s="3" t="s">
        <v>302</v>
      </c>
      <c r="F1352" s="3"/>
      <c r="G1352" s="57"/>
      <c r="H1352" s="10">
        <f t="shared" si="30"/>
        <v>0</v>
      </c>
      <c r="J1352" s="4"/>
      <c r="K1352" s="4"/>
      <c r="L1352" s="4"/>
      <c r="M1352" s="4"/>
      <c r="N1352" s="4"/>
      <c r="O1352" s="4"/>
      <c r="P1352" s="4"/>
    </row>
    <row r="1353" spans="1:16" ht="11.65" customHeight="1" x14ac:dyDescent="0.2">
      <c r="A1353" s="5">
        <f t="shared" ca="1" si="29"/>
        <v>1353</v>
      </c>
      <c r="C1353" s="56"/>
      <c r="D1353" s="3"/>
      <c r="E1353" s="3" t="s">
        <v>303</v>
      </c>
      <c r="F1353" s="3"/>
      <c r="G1353" s="57"/>
      <c r="H1353" s="10">
        <f t="shared" si="30"/>
        <v>0</v>
      </c>
      <c r="J1353" s="4"/>
      <c r="K1353" s="4"/>
      <c r="L1353" s="4"/>
      <c r="M1353" s="4"/>
      <c r="N1353" s="4"/>
      <c r="O1353" s="4"/>
      <c r="P1353" s="4"/>
    </row>
    <row r="1354" spans="1:16" ht="11.65" customHeight="1" x14ac:dyDescent="0.2">
      <c r="A1354" s="5">
        <f t="shared" ca="1" si="29"/>
        <v>1354</v>
      </c>
      <c r="C1354" s="56"/>
      <c r="D1354" s="3"/>
      <c r="E1354" s="3" t="s">
        <v>24</v>
      </c>
      <c r="F1354" s="3"/>
      <c r="G1354" s="57"/>
      <c r="H1354" s="10">
        <f t="shared" si="30"/>
        <v>-6207240.413594529</v>
      </c>
      <c r="J1354" s="4"/>
      <c r="K1354" s="4"/>
      <c r="L1354" s="4"/>
      <c r="M1354" s="4"/>
      <c r="N1354" s="4"/>
      <c r="O1354" s="4"/>
      <c r="P1354" s="4"/>
    </row>
    <row r="1355" spans="1:16" ht="11.65" customHeight="1" x14ac:dyDescent="0.2">
      <c r="A1355" s="5">
        <f t="shared" ca="1" si="29"/>
        <v>1355</v>
      </c>
      <c r="C1355" s="56"/>
      <c r="D1355" s="3"/>
      <c r="E1355" s="3" t="s">
        <v>255</v>
      </c>
      <c r="F1355" s="3"/>
      <c r="G1355" s="57"/>
      <c r="H1355" s="10">
        <f t="shared" si="30"/>
        <v>-466530.34452951583</v>
      </c>
      <c r="J1355" s="4"/>
      <c r="K1355" s="4"/>
      <c r="L1355" s="4"/>
      <c r="M1355" s="4"/>
      <c r="N1355" s="4"/>
      <c r="O1355" s="4"/>
      <c r="P1355" s="4"/>
    </row>
    <row r="1356" spans="1:16" ht="11.65" customHeight="1" x14ac:dyDescent="0.2">
      <c r="A1356" s="5">
        <f t="shared" ca="1" si="29"/>
        <v>1356</v>
      </c>
      <c r="C1356" s="56"/>
      <c r="D1356" s="3"/>
      <c r="E1356" s="3" t="s">
        <v>248</v>
      </c>
      <c r="F1356" s="3"/>
      <c r="G1356" s="57"/>
      <c r="H1356" s="10">
        <f t="shared" si="30"/>
        <v>-8356016.2884515766</v>
      </c>
      <c r="J1356" s="4"/>
      <c r="K1356" s="4"/>
      <c r="L1356" s="4"/>
      <c r="M1356" s="4"/>
      <c r="N1356" s="4"/>
      <c r="O1356" s="4"/>
      <c r="P1356" s="4"/>
    </row>
    <row r="1357" spans="1:16" ht="11.65" customHeight="1" x14ac:dyDescent="0.2">
      <c r="A1357" s="5">
        <f t="shared" ca="1" si="29"/>
        <v>1357</v>
      </c>
      <c r="C1357" s="56"/>
      <c r="D1357" s="3"/>
      <c r="E1357" s="3" t="s">
        <v>247</v>
      </c>
      <c r="F1357" s="3"/>
      <c r="G1357" s="57"/>
      <c r="H1357" s="10">
        <f t="shared" si="30"/>
        <v>0</v>
      </c>
      <c r="J1357" s="4"/>
      <c r="K1357" s="4"/>
      <c r="L1357" s="4"/>
      <c r="M1357" s="4"/>
      <c r="N1357" s="4"/>
      <c r="O1357" s="4"/>
      <c r="P1357" s="4"/>
    </row>
    <row r="1358" spans="1:16" ht="11.65" customHeight="1" x14ac:dyDescent="0.2">
      <c r="A1358" s="5">
        <f t="shared" ca="1" si="29"/>
        <v>1358</v>
      </c>
      <c r="C1358" s="56"/>
      <c r="D1358" s="3"/>
      <c r="E1358" s="3" t="s">
        <v>249</v>
      </c>
      <c r="F1358" s="3"/>
      <c r="G1358" s="57"/>
      <c r="H1358" s="10">
        <f t="shared" si="30"/>
        <v>-372372.19304191117</v>
      </c>
      <c r="J1358" s="4"/>
      <c r="K1358" s="4"/>
      <c r="L1358" s="4"/>
      <c r="M1358" s="4"/>
      <c r="N1358" s="4"/>
      <c r="O1358" s="4"/>
      <c r="P1358" s="4"/>
    </row>
    <row r="1359" spans="1:16" ht="11.65" customHeight="1" x14ac:dyDescent="0.2">
      <c r="A1359" s="5">
        <f t="shared" ca="1" si="29"/>
        <v>1359</v>
      </c>
      <c r="C1359" s="56"/>
      <c r="D1359" s="3"/>
      <c r="E1359" s="3" t="s">
        <v>251</v>
      </c>
      <c r="F1359" s="3"/>
      <c r="G1359" s="57"/>
      <c r="H1359" s="10">
        <f t="shared" si="30"/>
        <v>0</v>
      </c>
      <c r="J1359" s="4"/>
      <c r="K1359" s="4"/>
      <c r="L1359" s="4"/>
      <c r="M1359" s="4"/>
      <c r="N1359" s="4"/>
      <c r="O1359" s="4"/>
      <c r="P1359" s="4"/>
    </row>
    <row r="1360" spans="1:16" ht="11.65" customHeight="1" x14ac:dyDescent="0.2">
      <c r="A1360" s="5">
        <f t="shared" ca="1" si="29"/>
        <v>1360</v>
      </c>
      <c r="C1360" s="56"/>
      <c r="D1360" s="3"/>
      <c r="E1360" s="3" t="s">
        <v>253</v>
      </c>
      <c r="F1360" s="3"/>
      <c r="G1360" s="57"/>
      <c r="H1360" s="10">
        <f t="shared" si="30"/>
        <v>-1654454.1017715037</v>
      </c>
      <c r="J1360" s="4"/>
      <c r="K1360" s="4"/>
      <c r="L1360" s="4"/>
      <c r="M1360" s="4"/>
      <c r="N1360" s="4"/>
      <c r="O1360" s="4"/>
      <c r="P1360" s="4"/>
    </row>
    <row r="1361" spans="1:16" ht="11.65" customHeight="1" x14ac:dyDescent="0.2">
      <c r="A1361" s="5">
        <f t="shared" ca="1" si="29"/>
        <v>1361</v>
      </c>
      <c r="C1361" s="56"/>
      <c r="D1361" s="3"/>
      <c r="E1361" s="3" t="s">
        <v>256</v>
      </c>
      <c r="F1361" s="3"/>
      <c r="G1361" s="57"/>
      <c r="H1361" s="10">
        <f t="shared" si="30"/>
        <v>0</v>
      </c>
      <c r="J1361" s="4"/>
      <c r="K1361" s="4"/>
      <c r="L1361" s="4"/>
      <c r="M1361" s="4"/>
      <c r="N1361" s="4"/>
      <c r="O1361" s="4"/>
      <c r="P1361" s="4"/>
    </row>
    <row r="1362" spans="1:16" ht="11.65" customHeight="1" x14ac:dyDescent="0.2">
      <c r="A1362" s="5">
        <f t="shared" ca="1" si="29"/>
        <v>1362</v>
      </c>
      <c r="C1362" s="56"/>
      <c r="D1362" s="3"/>
      <c r="E1362" s="3" t="s">
        <v>30</v>
      </c>
      <c r="F1362" s="3"/>
      <c r="G1362" s="57"/>
      <c r="H1362" s="10">
        <f t="shared" si="30"/>
        <v>0</v>
      </c>
      <c r="J1362" s="4"/>
      <c r="K1362" s="4"/>
      <c r="L1362" s="4"/>
      <c r="M1362" s="4"/>
      <c r="N1362" s="4"/>
      <c r="O1362" s="4"/>
      <c r="P1362" s="4"/>
    </row>
    <row r="1363" spans="1:16" ht="11.65" customHeight="1" x14ac:dyDescent="0.2">
      <c r="A1363" s="5">
        <f t="shared" ca="1" si="29"/>
        <v>1363</v>
      </c>
      <c r="C1363" s="56"/>
      <c r="D1363" s="3"/>
      <c r="E1363" s="3" t="s">
        <v>251</v>
      </c>
      <c r="F1363" s="3"/>
      <c r="G1363" s="57"/>
      <c r="H1363" s="10">
        <f t="shared" si="30"/>
        <v>0</v>
      </c>
      <c r="J1363" s="4"/>
      <c r="K1363" s="4"/>
      <c r="L1363" s="4"/>
      <c r="M1363" s="4"/>
      <c r="N1363" s="4"/>
      <c r="O1363" s="4"/>
      <c r="P1363" s="4"/>
    </row>
    <row r="1364" spans="1:16" ht="11.65" customHeight="1" x14ac:dyDescent="0.2">
      <c r="A1364" s="5">
        <f t="shared" ca="1" si="29"/>
        <v>1364</v>
      </c>
      <c r="C1364" s="56"/>
      <c r="D1364" s="3"/>
      <c r="E1364" s="3" t="s">
        <v>251</v>
      </c>
      <c r="F1364" s="3"/>
      <c r="G1364" s="57"/>
      <c r="H1364" s="10">
        <f t="shared" si="30"/>
        <v>0</v>
      </c>
      <c r="J1364" s="4"/>
      <c r="K1364" s="4"/>
      <c r="L1364" s="4"/>
      <c r="M1364" s="4"/>
      <c r="N1364" s="4"/>
      <c r="O1364" s="4"/>
      <c r="P1364" s="4"/>
    </row>
    <row r="1365" spans="1:16" ht="11.65" customHeight="1" x14ac:dyDescent="0.2">
      <c r="A1365" s="5">
        <f t="shared" ca="1" si="29"/>
        <v>1365</v>
      </c>
      <c r="C1365" s="56"/>
      <c r="D1365" s="3"/>
      <c r="E1365" s="3" t="s">
        <v>110</v>
      </c>
      <c r="F1365" s="3"/>
      <c r="G1365" s="57"/>
      <c r="H1365" s="10">
        <v>0</v>
      </c>
      <c r="J1365" s="4"/>
      <c r="K1365" s="4"/>
      <c r="L1365" s="4"/>
      <c r="M1365" s="4"/>
      <c r="N1365" s="4"/>
      <c r="O1365" s="4"/>
      <c r="P1365" s="4"/>
    </row>
    <row r="1366" spans="1:16" ht="11.65" customHeight="1" thickBot="1" x14ac:dyDescent="0.25">
      <c r="A1366" s="5">
        <f t="shared" ca="1" si="29"/>
        <v>1366</v>
      </c>
      <c r="C1366" s="56" t="s">
        <v>230</v>
      </c>
      <c r="D1366" s="3"/>
      <c r="E1366" s="3"/>
      <c r="F1366" s="3"/>
      <c r="G1366" s="57" t="s">
        <v>201</v>
      </c>
      <c r="H1366" s="19">
        <f>SUM(H1351:H1365)</f>
        <v>-42337947.551389039</v>
      </c>
      <c r="J1366" s="4"/>
      <c r="K1366" s="11"/>
      <c r="L1366" s="11"/>
      <c r="M1366" s="11"/>
      <c r="N1366" s="11"/>
      <c r="O1366" s="11"/>
      <c r="P1366" s="11"/>
    </row>
    <row r="1367" spans="1:16" ht="11.65" customHeight="1" thickTop="1" x14ac:dyDescent="0.2">
      <c r="A1367" s="5">
        <f t="shared" ca="1" si="29"/>
        <v>1367</v>
      </c>
      <c r="C1367" s="56"/>
      <c r="D1367" s="3"/>
      <c r="E1367" s="3"/>
      <c r="F1367" s="3"/>
      <c r="G1367" s="57"/>
      <c r="H1367" s="2"/>
      <c r="J1367" s="4"/>
      <c r="K1367" s="4"/>
      <c r="L1367" s="4"/>
      <c r="M1367" s="4"/>
      <c r="N1367" s="4"/>
      <c r="O1367" s="4"/>
      <c r="P1367" s="4"/>
    </row>
    <row r="1368" spans="1:16" ht="11.65" customHeight="1" x14ac:dyDescent="0.2">
      <c r="A1368" s="5">
        <f t="shared" ca="1" si="29"/>
        <v>1368</v>
      </c>
      <c r="C1368" s="56"/>
      <c r="D1368" s="3"/>
      <c r="E1368" s="3"/>
      <c r="F1368" s="3"/>
      <c r="G1368" s="57"/>
      <c r="H1368" s="2"/>
      <c r="J1368" s="4"/>
      <c r="K1368" s="4"/>
      <c r="L1368" s="4"/>
      <c r="M1368" s="4"/>
      <c r="N1368" s="4"/>
      <c r="O1368" s="4"/>
      <c r="P1368" s="4"/>
    </row>
    <row r="1369" spans="1:16" ht="11.65" customHeight="1" thickBot="1" x14ac:dyDescent="0.25">
      <c r="A1369" s="5">
        <f t="shared" ca="1" si="29"/>
        <v>1369</v>
      </c>
      <c r="C1369" s="63" t="s">
        <v>231</v>
      </c>
      <c r="D1369" s="3"/>
      <c r="E1369" s="3"/>
      <c r="F1369" s="3"/>
      <c r="G1369" s="57" t="s">
        <v>201</v>
      </c>
      <c r="H1369" s="13">
        <f>H1346+H1296+H1224+H1203</f>
        <v>-759485688.33705497</v>
      </c>
      <c r="J1369" s="4"/>
      <c r="K1369" s="4"/>
      <c r="L1369" s="4"/>
      <c r="M1369" s="4"/>
      <c r="N1369" s="4"/>
      <c r="O1369" s="4"/>
      <c r="P1369" s="4"/>
    </row>
    <row r="1370" spans="1:16" ht="11.65" customHeight="1" thickTop="1" x14ac:dyDescent="0.2">
      <c r="A1370" s="5">
        <f t="shared" ca="1" si="29"/>
        <v>1370</v>
      </c>
      <c r="C1370" s="56" t="s">
        <v>232</v>
      </c>
      <c r="D1370" s="3" t="s">
        <v>233</v>
      </c>
      <c r="E1370" s="3"/>
      <c r="F1370" s="3"/>
      <c r="G1370" s="57"/>
      <c r="H1370" s="2"/>
      <c r="J1370" s="4"/>
      <c r="K1370" s="4"/>
      <c r="L1370" s="4"/>
      <c r="M1370" s="4"/>
      <c r="N1370" s="4"/>
      <c r="O1370" s="4"/>
      <c r="P1370" s="4"/>
    </row>
    <row r="1371" spans="1:16" ht="11.65" customHeight="1" x14ac:dyDescent="0.2">
      <c r="A1371" s="5">
        <f t="shared" ca="1" si="29"/>
        <v>1371</v>
      </c>
      <c r="C1371" s="56"/>
      <c r="D1371" s="3"/>
      <c r="E1371" s="3"/>
      <c r="F1371" s="3" t="s">
        <v>249</v>
      </c>
      <c r="G1371" s="57"/>
      <c r="H1371" s="10">
        <v>0</v>
      </c>
      <c r="J1371" s="4"/>
      <c r="K1371" s="4"/>
      <c r="L1371" s="4"/>
      <c r="M1371" s="4"/>
      <c r="N1371" s="4"/>
      <c r="O1371" s="4"/>
      <c r="P1371" s="4"/>
    </row>
    <row r="1372" spans="1:16" ht="11.65" customHeight="1" x14ac:dyDescent="0.2">
      <c r="A1372" s="5">
        <f t="shared" ca="1" si="29"/>
        <v>1372</v>
      </c>
      <c r="C1372" s="56"/>
      <c r="D1372" s="3"/>
      <c r="E1372" s="3"/>
      <c r="F1372" s="3" t="s">
        <v>249</v>
      </c>
      <c r="G1372" s="57"/>
      <c r="H1372" s="10">
        <v>0</v>
      </c>
      <c r="J1372" s="4"/>
      <c r="K1372" s="4"/>
      <c r="L1372" s="4"/>
      <c r="M1372" s="4"/>
      <c r="N1372" s="4"/>
      <c r="O1372" s="4"/>
      <c r="P1372" s="4"/>
    </row>
    <row r="1373" spans="1:16" ht="11.65" customHeight="1" x14ac:dyDescent="0.2">
      <c r="A1373" s="5">
        <f t="shared" ca="1" si="29"/>
        <v>1373</v>
      </c>
      <c r="C1373" s="56"/>
      <c r="D1373" s="3"/>
      <c r="E1373" s="3"/>
      <c r="F1373" s="3" t="s">
        <v>251</v>
      </c>
      <c r="G1373" s="57"/>
      <c r="H1373" s="10">
        <v>0</v>
      </c>
      <c r="J1373" s="4"/>
      <c r="K1373" s="4"/>
      <c r="L1373" s="4"/>
      <c r="M1373" s="4"/>
      <c r="N1373" s="4"/>
      <c r="O1373" s="4"/>
      <c r="P1373" s="4"/>
    </row>
    <row r="1374" spans="1:16" ht="11.65" customHeight="1" x14ac:dyDescent="0.2">
      <c r="A1374" s="5">
        <f t="shared" ca="1" si="29"/>
        <v>1374</v>
      </c>
      <c r="C1374" s="56"/>
      <c r="D1374" s="3"/>
      <c r="E1374" s="3"/>
      <c r="F1374" s="3" t="s">
        <v>24</v>
      </c>
      <c r="G1374" s="57"/>
      <c r="H1374" s="10">
        <v>0</v>
      </c>
      <c r="J1374" s="4"/>
      <c r="K1374" s="4"/>
      <c r="L1374" s="4"/>
      <c r="M1374" s="4"/>
      <c r="N1374" s="4"/>
      <c r="O1374" s="4"/>
      <c r="P1374" s="4"/>
    </row>
    <row r="1375" spans="1:16" ht="11.65" customHeight="1" thickBot="1" x14ac:dyDescent="0.25">
      <c r="A1375" s="5">
        <f t="shared" ca="1" si="29"/>
        <v>1375</v>
      </c>
      <c r="C1375" s="56"/>
      <c r="D1375" s="3"/>
      <c r="E1375" s="3"/>
      <c r="F1375" s="3"/>
      <c r="G1375" s="57"/>
      <c r="H1375" s="19">
        <f>SUBTOTAL(9,H1371:H1374)</f>
        <v>0</v>
      </c>
      <c r="J1375" s="4"/>
      <c r="K1375" s="4"/>
      <c r="L1375" s="4"/>
      <c r="M1375" s="4"/>
      <c r="N1375" s="4"/>
      <c r="O1375" s="4"/>
      <c r="P1375" s="4"/>
    </row>
    <row r="1376" spans="1:16" ht="11.65" customHeight="1" thickTop="1" x14ac:dyDescent="0.2">
      <c r="A1376" s="5">
        <f t="shared" ca="1" si="29"/>
        <v>1376</v>
      </c>
      <c r="C1376" s="56"/>
      <c r="D1376" s="3"/>
      <c r="E1376" s="3"/>
      <c r="F1376" s="3"/>
      <c r="G1376" s="57"/>
      <c r="H1376" s="2"/>
      <c r="J1376" s="4"/>
      <c r="K1376" s="4"/>
      <c r="L1376" s="4"/>
      <c r="M1376" s="4"/>
      <c r="N1376" s="4"/>
      <c r="O1376" s="4"/>
      <c r="P1376" s="4"/>
    </row>
    <row r="1377" spans="1:16" ht="11.65" customHeight="1" x14ac:dyDescent="0.2">
      <c r="A1377" s="5">
        <f t="shared" ca="1" si="29"/>
        <v>1377</v>
      </c>
      <c r="C1377" s="56"/>
      <c r="D1377" s="3"/>
      <c r="E1377" s="3"/>
      <c r="F1377" s="3"/>
      <c r="G1377" s="57"/>
      <c r="H1377" s="2"/>
      <c r="J1377" s="4"/>
      <c r="K1377" s="4"/>
      <c r="L1377" s="4"/>
      <c r="M1377" s="4"/>
      <c r="N1377" s="4"/>
      <c r="O1377" s="4"/>
      <c r="P1377" s="4"/>
    </row>
    <row r="1378" spans="1:16" ht="11.65" customHeight="1" x14ac:dyDescent="0.2">
      <c r="A1378" s="5">
        <f t="shared" ca="1" si="29"/>
        <v>1378</v>
      </c>
      <c r="C1378" s="56" t="s">
        <v>234</v>
      </c>
      <c r="D1378" s="3" t="s">
        <v>235</v>
      </c>
      <c r="E1378" s="3"/>
      <c r="F1378" s="3"/>
      <c r="G1378" s="57"/>
      <c r="H1378" s="2"/>
      <c r="J1378" s="4"/>
      <c r="K1378" s="4"/>
      <c r="L1378" s="4"/>
      <c r="M1378" s="4"/>
      <c r="N1378" s="4"/>
      <c r="O1378" s="4"/>
      <c r="P1378" s="4"/>
    </row>
    <row r="1379" spans="1:16" ht="11.65" customHeight="1" x14ac:dyDescent="0.2">
      <c r="A1379" s="5">
        <f t="shared" ca="1" si="29"/>
        <v>1379</v>
      </c>
      <c r="C1379" s="56"/>
      <c r="D1379" s="3"/>
      <c r="E1379" s="3"/>
      <c r="F1379" s="3" t="s">
        <v>193</v>
      </c>
      <c r="G1379" s="57"/>
      <c r="H1379" s="10">
        <v>-1919680.61</v>
      </c>
      <c r="J1379" s="4"/>
      <c r="K1379" s="4"/>
      <c r="L1379" s="4"/>
      <c r="M1379" s="4"/>
      <c r="N1379" s="4"/>
      <c r="O1379" s="4"/>
      <c r="P1379" s="4"/>
    </row>
    <row r="1380" spans="1:16" ht="11.65" customHeight="1" x14ac:dyDescent="0.2">
      <c r="A1380" s="5">
        <f t="shared" ca="1" si="29"/>
        <v>1380</v>
      </c>
      <c r="C1380" s="56"/>
      <c r="D1380" s="3"/>
      <c r="E1380" s="3"/>
      <c r="F1380" s="3" t="s">
        <v>255</v>
      </c>
      <c r="G1380" s="57"/>
      <c r="H1380" s="10">
        <v>0</v>
      </c>
      <c r="J1380" s="4"/>
      <c r="K1380" s="4"/>
      <c r="L1380" s="4"/>
      <c r="M1380" s="4"/>
      <c r="N1380" s="4"/>
      <c r="O1380" s="4"/>
      <c r="P1380" s="4"/>
    </row>
    <row r="1381" spans="1:16" ht="11.65" customHeight="1" x14ac:dyDescent="0.2">
      <c r="A1381" s="5">
        <f t="shared" ca="1" si="29"/>
        <v>1381</v>
      </c>
      <c r="C1381" s="56"/>
      <c r="D1381" s="3"/>
      <c r="E1381" s="3"/>
      <c r="F1381" s="3" t="s">
        <v>24</v>
      </c>
      <c r="G1381" s="57"/>
      <c r="H1381" s="10">
        <v>0</v>
      </c>
      <c r="J1381" s="4"/>
      <c r="K1381" s="4"/>
      <c r="L1381" s="4"/>
      <c r="M1381" s="4"/>
      <c r="N1381" s="4"/>
      <c r="O1381" s="4"/>
      <c r="P1381" s="4"/>
    </row>
    <row r="1382" spans="1:16" ht="11.65" customHeight="1" x14ac:dyDescent="0.2">
      <c r="A1382" s="5">
        <f t="shared" ca="1" si="29"/>
        <v>1382</v>
      </c>
      <c r="C1382" s="56"/>
      <c r="D1382" s="3"/>
      <c r="E1382" s="3"/>
      <c r="F1382" s="3" t="s">
        <v>248</v>
      </c>
      <c r="G1382" s="57"/>
      <c r="H1382" s="10">
        <v>-88348.359760037536</v>
      </c>
      <c r="J1382" s="4"/>
      <c r="K1382" s="4"/>
      <c r="L1382" s="4"/>
      <c r="M1382" s="4"/>
      <c r="N1382" s="4"/>
      <c r="O1382" s="4"/>
      <c r="P1382" s="4"/>
    </row>
    <row r="1383" spans="1:16" ht="11.65" customHeight="1" x14ac:dyDescent="0.2">
      <c r="A1383" s="5">
        <f t="shared" ca="1" si="29"/>
        <v>1383</v>
      </c>
      <c r="C1383" s="56"/>
      <c r="D1383" s="3"/>
      <c r="E1383" s="3"/>
      <c r="F1383" s="3" t="s">
        <v>249</v>
      </c>
      <c r="G1383" s="57"/>
      <c r="H1383" s="10">
        <v>0</v>
      </c>
      <c r="J1383" s="4"/>
      <c r="K1383" s="4"/>
      <c r="L1383" s="4"/>
      <c r="M1383" s="4"/>
      <c r="N1383" s="4"/>
      <c r="O1383" s="4"/>
      <c r="P1383" s="4"/>
    </row>
    <row r="1384" spans="1:16" ht="11.65" customHeight="1" x14ac:dyDescent="0.2">
      <c r="A1384" s="5">
        <f t="shared" ca="1" si="29"/>
        <v>1384</v>
      </c>
      <c r="C1384" s="56"/>
      <c r="D1384" s="3"/>
      <c r="E1384" s="3"/>
      <c r="F1384" s="3" t="s">
        <v>251</v>
      </c>
      <c r="G1384" s="57"/>
      <c r="H1384" s="10">
        <v>0</v>
      </c>
      <c r="J1384" s="4"/>
      <c r="K1384" s="4"/>
      <c r="L1384" s="4"/>
      <c r="M1384" s="4"/>
      <c r="N1384" s="4"/>
      <c r="O1384" s="4"/>
      <c r="P1384" s="4"/>
    </row>
    <row r="1385" spans="1:16" ht="11.65" customHeight="1" x14ac:dyDescent="0.2">
      <c r="A1385" s="5">
        <f t="shared" ca="1" si="29"/>
        <v>1385</v>
      </c>
      <c r="C1385" s="56"/>
      <c r="D1385" s="3"/>
      <c r="E1385" s="3"/>
      <c r="F1385" s="3" t="s">
        <v>252</v>
      </c>
      <c r="G1385" s="57"/>
      <c r="H1385" s="10">
        <v>0</v>
      </c>
      <c r="J1385" s="4"/>
      <c r="K1385" s="4"/>
      <c r="L1385" s="4"/>
      <c r="M1385" s="4"/>
      <c r="N1385" s="4"/>
      <c r="O1385" s="4"/>
      <c r="P1385" s="4"/>
    </row>
    <row r="1386" spans="1:16" ht="11.65" customHeight="1" x14ac:dyDescent="0.2">
      <c r="A1386" s="5">
        <f t="shared" ca="1" si="29"/>
        <v>1386</v>
      </c>
      <c r="C1386" s="56"/>
      <c r="D1386" s="3"/>
      <c r="E1386" s="3"/>
      <c r="F1386" s="3" t="s">
        <v>30</v>
      </c>
      <c r="G1386" s="57"/>
      <c r="H1386" s="10">
        <v>0</v>
      </c>
      <c r="J1386" s="4"/>
      <c r="K1386" s="4"/>
      <c r="L1386" s="4"/>
      <c r="M1386" s="4"/>
      <c r="N1386" s="4"/>
      <c r="O1386" s="4"/>
      <c r="P1386" s="4"/>
    </row>
    <row r="1387" spans="1:16" ht="11.65" customHeight="1" x14ac:dyDescent="0.2">
      <c r="A1387" s="5">
        <f t="shared" ca="1" si="29"/>
        <v>1387</v>
      </c>
      <c r="C1387" s="56"/>
      <c r="D1387" s="3"/>
      <c r="E1387" s="3"/>
      <c r="F1387" s="3" t="s">
        <v>247</v>
      </c>
      <c r="G1387" s="57"/>
      <c r="H1387" s="10">
        <v>0</v>
      </c>
      <c r="J1387" s="4"/>
      <c r="K1387" s="4"/>
      <c r="L1387" s="4"/>
      <c r="M1387" s="4"/>
      <c r="N1387" s="4"/>
      <c r="O1387" s="4"/>
      <c r="P1387" s="4"/>
    </row>
    <row r="1388" spans="1:16" ht="11.65" customHeight="1" thickBot="1" x14ac:dyDescent="0.25">
      <c r="A1388" s="5">
        <f t="shared" ca="1" si="29"/>
        <v>1388</v>
      </c>
      <c r="C1388" s="56"/>
      <c r="D1388" s="3"/>
      <c r="E1388" s="3"/>
      <c r="F1388" s="3"/>
      <c r="G1388" s="57" t="s">
        <v>236</v>
      </c>
      <c r="H1388" s="19">
        <f>SUBTOTAL(9,H1379:H1387)</f>
        <v>-2008028.9697600377</v>
      </c>
      <c r="J1388" s="4"/>
      <c r="K1388" s="4"/>
      <c r="L1388" s="4"/>
      <c r="M1388" s="4"/>
      <c r="N1388" s="4"/>
      <c r="O1388" s="4"/>
      <c r="P1388" s="4"/>
    </row>
    <row r="1389" spans="1:16" ht="11.65" customHeight="1" thickTop="1" x14ac:dyDescent="0.2">
      <c r="A1389" s="5">
        <f t="shared" ca="1" si="29"/>
        <v>1389</v>
      </c>
      <c r="C1389" s="56"/>
      <c r="D1389" s="3"/>
      <c r="E1389" s="3"/>
      <c r="F1389" s="3"/>
      <c r="G1389" s="57"/>
      <c r="H1389" s="2"/>
      <c r="J1389" s="4"/>
      <c r="K1389" s="4"/>
      <c r="L1389" s="4"/>
      <c r="M1389" s="4"/>
      <c r="N1389" s="4"/>
      <c r="O1389" s="4"/>
      <c r="P1389" s="4"/>
    </row>
    <row r="1390" spans="1:16" ht="11.65" customHeight="1" x14ac:dyDescent="0.2">
      <c r="A1390" s="5">
        <f t="shared" ca="1" si="29"/>
        <v>1390</v>
      </c>
      <c r="C1390" s="56"/>
      <c r="D1390" s="3"/>
      <c r="E1390" s="3"/>
      <c r="F1390" s="3"/>
      <c r="G1390" s="57"/>
      <c r="H1390" s="2"/>
      <c r="J1390" s="4"/>
      <c r="K1390" s="4"/>
      <c r="L1390" s="4"/>
      <c r="M1390" s="4"/>
      <c r="N1390" s="4"/>
      <c r="O1390" s="4"/>
      <c r="P1390" s="4"/>
    </row>
    <row r="1391" spans="1:16" ht="11.65" customHeight="1" x14ac:dyDescent="0.2">
      <c r="A1391" s="5">
        <f t="shared" ca="1" si="29"/>
        <v>1391</v>
      </c>
      <c r="C1391" s="56" t="s">
        <v>237</v>
      </c>
      <c r="D1391" s="3" t="s">
        <v>238</v>
      </c>
      <c r="E1391" s="3"/>
      <c r="F1391" s="3"/>
      <c r="G1391" s="57"/>
      <c r="H1391" s="2"/>
      <c r="J1391" s="4"/>
      <c r="K1391" s="4"/>
      <c r="L1391" s="4"/>
      <c r="M1391" s="4"/>
      <c r="N1391" s="4"/>
      <c r="O1391" s="4"/>
      <c r="P1391" s="4"/>
    </row>
    <row r="1392" spans="1:16" ht="11.65" customHeight="1" x14ac:dyDescent="0.2">
      <c r="A1392" s="5">
        <f t="shared" ca="1" si="29"/>
        <v>1392</v>
      </c>
      <c r="C1392" s="56"/>
      <c r="D1392" s="3"/>
      <c r="E1392" s="3"/>
      <c r="F1392" s="3" t="s">
        <v>302</v>
      </c>
      <c r="G1392" s="57"/>
      <c r="H1392" s="10">
        <v>-267052.80892661971</v>
      </c>
      <c r="J1392" s="4"/>
      <c r="K1392" s="4"/>
      <c r="L1392" s="4"/>
      <c r="M1392" s="4"/>
      <c r="N1392" s="4"/>
      <c r="O1392" s="4"/>
      <c r="P1392" s="4"/>
    </row>
    <row r="1393" spans="1:16" ht="11.65" customHeight="1" x14ac:dyDescent="0.2">
      <c r="A1393" s="5">
        <f t="shared" ca="1" si="29"/>
        <v>1393</v>
      </c>
      <c r="C1393" s="56"/>
      <c r="D1393" s="3"/>
      <c r="E1393" s="58"/>
      <c r="F1393" s="3" t="s">
        <v>303</v>
      </c>
      <c r="G1393" s="57"/>
      <c r="H1393" s="10">
        <v>0</v>
      </c>
      <c r="J1393" s="4"/>
      <c r="K1393" s="4"/>
      <c r="L1393" s="4"/>
      <c r="M1393" s="4"/>
      <c r="N1393" s="4"/>
      <c r="O1393" s="4"/>
      <c r="P1393" s="4"/>
    </row>
    <row r="1394" spans="1:16" ht="11.65" customHeight="1" x14ac:dyDescent="0.2">
      <c r="A1394" s="5">
        <f t="shared" ca="1" si="29"/>
        <v>1394</v>
      </c>
      <c r="C1394" s="56"/>
      <c r="D1394" s="3"/>
      <c r="E1394" s="3"/>
      <c r="F1394" s="3" t="s">
        <v>24</v>
      </c>
      <c r="G1394" s="57"/>
      <c r="H1394" s="10">
        <v>0</v>
      </c>
      <c r="J1394" s="4"/>
      <c r="K1394" s="4"/>
      <c r="L1394" s="4"/>
      <c r="M1394" s="4"/>
      <c r="N1394" s="4"/>
      <c r="O1394" s="4"/>
      <c r="P1394" s="4"/>
    </row>
    <row r="1395" spans="1:16" ht="11.65" customHeight="1" x14ac:dyDescent="0.2">
      <c r="A1395" s="5">
        <f t="shared" ca="1" si="29"/>
        <v>1395</v>
      </c>
      <c r="C1395" s="56"/>
      <c r="D1395" s="3"/>
      <c r="E1395" s="3"/>
      <c r="F1395" s="3" t="s">
        <v>249</v>
      </c>
      <c r="G1395" s="57"/>
      <c r="H1395" s="10">
        <v>0</v>
      </c>
      <c r="J1395" s="4"/>
      <c r="K1395" s="4"/>
      <c r="L1395" s="4"/>
      <c r="M1395" s="4"/>
      <c r="N1395" s="4"/>
      <c r="O1395" s="4"/>
      <c r="P1395" s="4"/>
    </row>
    <row r="1396" spans="1:16" ht="11.65" customHeight="1" x14ac:dyDescent="0.2">
      <c r="A1396" s="5">
        <f t="shared" ca="1" si="29"/>
        <v>1396</v>
      </c>
      <c r="C1396" s="56"/>
      <c r="D1396" s="3"/>
      <c r="E1396" s="3"/>
      <c r="F1396" s="3" t="s">
        <v>251</v>
      </c>
      <c r="G1396" s="57"/>
      <c r="H1396" s="10">
        <v>0</v>
      </c>
      <c r="J1396" s="4"/>
      <c r="K1396" s="4"/>
      <c r="L1396" s="4"/>
      <c r="M1396" s="4"/>
      <c r="N1396" s="4"/>
      <c r="O1396" s="4"/>
      <c r="P1396" s="4"/>
    </row>
    <row r="1397" spans="1:16" ht="11.65" customHeight="1" x14ac:dyDescent="0.2">
      <c r="A1397" s="5">
        <f t="shared" ca="1" si="29"/>
        <v>1397</v>
      </c>
      <c r="C1397" s="56"/>
      <c r="D1397" s="3"/>
      <c r="E1397" s="3"/>
      <c r="F1397" s="3" t="s">
        <v>251</v>
      </c>
      <c r="G1397" s="57"/>
      <c r="H1397" s="10">
        <v>0</v>
      </c>
      <c r="J1397" s="4"/>
      <c r="K1397" s="4"/>
      <c r="L1397" s="4"/>
      <c r="M1397" s="4"/>
      <c r="N1397" s="4"/>
      <c r="O1397" s="4"/>
      <c r="P1397" s="4"/>
    </row>
    <row r="1398" spans="1:16" ht="11.65" customHeight="1" thickBot="1" x14ac:dyDescent="0.25">
      <c r="A1398" s="5">
        <f t="shared" ca="1" si="29"/>
        <v>1398</v>
      </c>
      <c r="C1398" s="56"/>
      <c r="D1398" s="3"/>
      <c r="E1398" s="3"/>
      <c r="F1398" s="3"/>
      <c r="G1398" s="57" t="s">
        <v>236</v>
      </c>
      <c r="H1398" s="19">
        <f>SUBTOTAL(9,H1392:H1397)</f>
        <v>-267052.80892661971</v>
      </c>
      <c r="J1398" s="4"/>
      <c r="K1398" s="4"/>
      <c r="L1398" s="4"/>
      <c r="M1398" s="4"/>
      <c r="N1398" s="4"/>
      <c r="O1398" s="4"/>
      <c r="P1398" s="4"/>
    </row>
    <row r="1399" spans="1:16" ht="11.65" customHeight="1" thickTop="1" x14ac:dyDescent="0.2">
      <c r="A1399" s="5">
        <f t="shared" ca="1" si="29"/>
        <v>1399</v>
      </c>
      <c r="C1399" s="56"/>
      <c r="D1399" s="3"/>
      <c r="E1399" s="3"/>
      <c r="F1399" s="3"/>
      <c r="G1399" s="57"/>
      <c r="H1399" s="2"/>
      <c r="J1399" s="4"/>
      <c r="K1399" s="4"/>
      <c r="L1399" s="4"/>
      <c r="M1399" s="4"/>
      <c r="N1399" s="4"/>
      <c r="O1399" s="4"/>
      <c r="P1399" s="4"/>
    </row>
    <row r="1400" spans="1:16" ht="11.65" customHeight="1" x14ac:dyDescent="0.2">
      <c r="A1400" s="5">
        <f t="shared" ca="1" si="29"/>
        <v>1400</v>
      </c>
      <c r="C1400" s="56"/>
      <c r="D1400" s="3"/>
      <c r="E1400" s="3"/>
      <c r="F1400" s="3"/>
      <c r="G1400" s="57"/>
      <c r="H1400" s="2"/>
      <c r="J1400" s="4"/>
      <c r="K1400" s="4"/>
      <c r="L1400" s="4"/>
      <c r="M1400" s="4"/>
      <c r="N1400" s="4"/>
      <c r="O1400" s="4"/>
      <c r="P1400" s="4"/>
    </row>
    <row r="1401" spans="1:16" ht="11.65" customHeight="1" x14ac:dyDescent="0.2">
      <c r="A1401" s="5">
        <f t="shared" ca="1" si="29"/>
        <v>1401</v>
      </c>
      <c r="C1401" s="56" t="s">
        <v>239</v>
      </c>
      <c r="D1401" s="3" t="s">
        <v>240</v>
      </c>
      <c r="E1401" s="3"/>
      <c r="F1401" s="3"/>
      <c r="G1401" s="57"/>
      <c r="H1401" s="2"/>
      <c r="J1401" s="4"/>
      <c r="K1401" s="4"/>
      <c r="L1401" s="4"/>
      <c r="M1401" s="4"/>
      <c r="N1401" s="4"/>
      <c r="O1401" s="4"/>
      <c r="P1401" s="4"/>
    </row>
    <row r="1402" spans="1:16" ht="11.65" customHeight="1" x14ac:dyDescent="0.2">
      <c r="A1402" s="5">
        <f t="shared" ca="1" si="29"/>
        <v>1402</v>
      </c>
      <c r="C1402" s="56"/>
      <c r="D1402" s="3"/>
      <c r="E1402" s="3"/>
      <c r="F1402" s="3" t="s">
        <v>193</v>
      </c>
      <c r="G1402" s="57"/>
      <c r="H1402" s="10">
        <v>-12790.53</v>
      </c>
      <c r="J1402" s="4"/>
      <c r="K1402" s="4"/>
      <c r="L1402" s="4"/>
      <c r="M1402" s="4"/>
      <c r="N1402" s="4"/>
      <c r="O1402" s="4"/>
      <c r="P1402" s="4"/>
    </row>
    <row r="1403" spans="1:16" ht="11.65" customHeight="1" x14ac:dyDescent="0.2">
      <c r="A1403" s="5">
        <f t="shared" ca="1" si="29"/>
        <v>1403</v>
      </c>
      <c r="C1403" s="56"/>
      <c r="D1403" s="3"/>
      <c r="E1403" s="3"/>
      <c r="F1403" s="3" t="s">
        <v>302</v>
      </c>
      <c r="G1403" s="57"/>
      <c r="H1403" s="10">
        <v>-9282734.5310718585</v>
      </c>
      <c r="J1403" s="4"/>
      <c r="K1403" s="4"/>
      <c r="L1403" s="4"/>
      <c r="M1403" s="4"/>
      <c r="N1403" s="4"/>
      <c r="O1403" s="4"/>
      <c r="P1403" s="4"/>
    </row>
    <row r="1404" spans="1:16" ht="11.65" customHeight="1" x14ac:dyDescent="0.2">
      <c r="A1404" s="5">
        <f t="shared" ca="1" si="29"/>
        <v>1404</v>
      </c>
      <c r="C1404" s="56"/>
      <c r="D1404" s="3"/>
      <c r="E1404" s="3"/>
      <c r="F1404" s="3" t="s">
        <v>303</v>
      </c>
      <c r="G1404" s="57"/>
      <c r="H1404" s="10">
        <v>-508800.43208265246</v>
      </c>
      <c r="J1404" s="4"/>
      <c r="K1404" s="4"/>
      <c r="L1404" s="4"/>
      <c r="M1404" s="4"/>
      <c r="N1404" s="4"/>
      <c r="O1404" s="4"/>
      <c r="P1404" s="4"/>
    </row>
    <row r="1405" spans="1:16" ht="11.65" customHeight="1" x14ac:dyDescent="0.2">
      <c r="A1405" s="5">
        <f t="shared" ca="1" si="29"/>
        <v>1405</v>
      </c>
      <c r="C1405" s="56"/>
      <c r="D1405" s="3"/>
      <c r="E1405" s="3"/>
      <c r="F1405" s="3" t="s">
        <v>252</v>
      </c>
      <c r="G1405" s="57"/>
      <c r="H1405" s="10">
        <v>0</v>
      </c>
      <c r="J1405" s="4"/>
      <c r="K1405" s="4"/>
      <c r="L1405" s="4"/>
      <c r="M1405" s="4"/>
      <c r="N1405" s="4"/>
      <c r="O1405" s="4"/>
      <c r="P1405" s="4"/>
    </row>
    <row r="1406" spans="1:16" ht="11.65" customHeight="1" x14ac:dyDescent="0.2">
      <c r="A1406" s="5">
        <f t="shared" ref="A1406:A1452" ca="1" si="31">OFFSET(A1406,-1,)+1</f>
        <v>1406</v>
      </c>
      <c r="C1406" s="56"/>
      <c r="D1406" s="3"/>
      <c r="E1406" s="3"/>
      <c r="F1406" s="3" t="s">
        <v>30</v>
      </c>
      <c r="G1406" s="57"/>
      <c r="H1406" s="10">
        <v>0</v>
      </c>
      <c r="J1406" s="4"/>
      <c r="K1406" s="4"/>
      <c r="L1406" s="4"/>
      <c r="M1406" s="4"/>
      <c r="N1406" s="4"/>
      <c r="O1406" s="4"/>
      <c r="P1406" s="4"/>
    </row>
    <row r="1407" spans="1:16" ht="11.65" customHeight="1" x14ac:dyDescent="0.2">
      <c r="A1407" s="5">
        <f t="shared" ca="1" si="31"/>
        <v>1407</v>
      </c>
      <c r="C1407" s="56"/>
      <c r="D1407" s="3"/>
      <c r="E1407" s="3"/>
      <c r="F1407" s="3" t="s">
        <v>247</v>
      </c>
      <c r="G1407" s="57"/>
      <c r="H1407" s="10">
        <v>0</v>
      </c>
      <c r="J1407" s="4"/>
      <c r="K1407" s="4"/>
      <c r="L1407" s="4"/>
      <c r="M1407" s="4"/>
      <c r="N1407" s="4"/>
      <c r="O1407" s="4"/>
      <c r="P1407" s="4"/>
    </row>
    <row r="1408" spans="1:16" ht="11.65" customHeight="1" x14ac:dyDescent="0.2">
      <c r="A1408" s="5">
        <f t="shared" ca="1" si="31"/>
        <v>1408</v>
      </c>
      <c r="C1408" s="56"/>
      <c r="D1408" s="3"/>
      <c r="E1408" s="3"/>
      <c r="F1408" s="3" t="s">
        <v>24</v>
      </c>
      <c r="G1408" s="57"/>
      <c r="H1408" s="10">
        <v>-4522010.0667575384</v>
      </c>
      <c r="J1408" s="4"/>
      <c r="K1408" s="4"/>
      <c r="L1408" s="4"/>
      <c r="M1408" s="4"/>
      <c r="N1408" s="4"/>
      <c r="O1408" s="4"/>
      <c r="P1408" s="4"/>
    </row>
    <row r="1409" spans="1:16" ht="11.65" customHeight="1" x14ac:dyDescent="0.2">
      <c r="A1409" s="5">
        <f t="shared" ca="1" si="31"/>
        <v>1409</v>
      </c>
      <c r="C1409" s="56"/>
      <c r="D1409" s="3"/>
      <c r="E1409" s="3"/>
      <c r="F1409" s="3" t="s">
        <v>249</v>
      </c>
      <c r="G1409" s="57"/>
      <c r="H1409" s="10">
        <v>-4636368.8995840261</v>
      </c>
      <c r="J1409" s="4"/>
      <c r="K1409" s="4"/>
      <c r="L1409" s="4"/>
      <c r="M1409" s="4"/>
      <c r="N1409" s="4"/>
      <c r="O1409" s="4"/>
      <c r="P1409" s="4"/>
    </row>
    <row r="1410" spans="1:16" ht="11.65" customHeight="1" x14ac:dyDescent="0.2">
      <c r="A1410" s="5">
        <f t="shared" ca="1" si="31"/>
        <v>1410</v>
      </c>
      <c r="C1410" s="56"/>
      <c r="D1410" s="3"/>
      <c r="E1410" s="3"/>
      <c r="F1410" s="3" t="s">
        <v>251</v>
      </c>
      <c r="G1410" s="57"/>
      <c r="H1410" s="10">
        <v>0</v>
      </c>
      <c r="J1410" s="4"/>
      <c r="K1410" s="4"/>
      <c r="L1410" s="4"/>
      <c r="M1410" s="4"/>
      <c r="N1410" s="4"/>
      <c r="O1410" s="4"/>
      <c r="P1410" s="4"/>
    </row>
    <row r="1411" spans="1:16" ht="11.65" customHeight="1" x14ac:dyDescent="0.2">
      <c r="A1411" s="5">
        <f t="shared" ca="1" si="31"/>
        <v>1411</v>
      </c>
      <c r="C1411" s="56"/>
      <c r="D1411" s="3"/>
      <c r="E1411" s="3"/>
      <c r="F1411" s="3" t="s">
        <v>255</v>
      </c>
      <c r="G1411" s="57"/>
      <c r="H1411" s="10">
        <v>-11117918.313463612</v>
      </c>
      <c r="J1411" s="4"/>
      <c r="K1411" s="4"/>
      <c r="L1411" s="4"/>
      <c r="M1411" s="4"/>
      <c r="N1411" s="4"/>
      <c r="O1411" s="4"/>
      <c r="P1411" s="4"/>
    </row>
    <row r="1412" spans="1:16" ht="11.65" customHeight="1" x14ac:dyDescent="0.2">
      <c r="A1412" s="5">
        <f t="shared" ca="1" si="31"/>
        <v>1412</v>
      </c>
      <c r="C1412" s="56"/>
      <c r="D1412" s="3"/>
      <c r="E1412" s="3"/>
      <c r="F1412" s="3" t="s">
        <v>251</v>
      </c>
      <c r="G1412" s="57"/>
      <c r="H1412" s="10">
        <v>0</v>
      </c>
      <c r="J1412" s="4"/>
      <c r="K1412" s="4"/>
      <c r="L1412" s="4"/>
      <c r="M1412" s="4"/>
      <c r="N1412" s="4"/>
      <c r="O1412" s="4"/>
      <c r="P1412" s="4"/>
    </row>
    <row r="1413" spans="1:16" ht="11.65" customHeight="1" x14ac:dyDescent="0.2">
      <c r="A1413" s="5">
        <f t="shared" ca="1" si="31"/>
        <v>1413</v>
      </c>
      <c r="C1413" s="56"/>
      <c r="D1413" s="3"/>
      <c r="E1413" s="3"/>
      <c r="F1413" s="3" t="s">
        <v>251</v>
      </c>
      <c r="G1413" s="57"/>
      <c r="H1413" s="10">
        <v>0</v>
      </c>
      <c r="J1413" s="4"/>
      <c r="K1413" s="4"/>
      <c r="L1413" s="4"/>
      <c r="M1413" s="4"/>
      <c r="N1413" s="4"/>
      <c r="O1413" s="4"/>
      <c r="P1413" s="4"/>
    </row>
    <row r="1414" spans="1:16" ht="11.65" customHeight="1" x14ac:dyDescent="0.2">
      <c r="A1414" s="5">
        <f t="shared" ca="1" si="31"/>
        <v>1414</v>
      </c>
      <c r="C1414" s="56"/>
      <c r="D1414" s="3"/>
      <c r="E1414" s="3"/>
      <c r="F1414" s="3" t="s">
        <v>30</v>
      </c>
      <c r="G1414" s="57"/>
      <c r="H1414" s="10">
        <v>0</v>
      </c>
      <c r="J1414" s="4"/>
      <c r="K1414" s="4"/>
      <c r="L1414" s="4"/>
      <c r="M1414" s="4"/>
      <c r="N1414" s="4"/>
      <c r="O1414" s="4"/>
      <c r="P1414" s="4"/>
    </row>
    <row r="1415" spans="1:16" ht="11.65" customHeight="1" x14ac:dyDescent="0.2">
      <c r="A1415" s="5">
        <f t="shared" ca="1" si="31"/>
        <v>1415</v>
      </c>
      <c r="C1415" s="56"/>
      <c r="D1415" s="3"/>
      <c r="E1415" s="3"/>
      <c r="F1415" s="3" t="s">
        <v>251</v>
      </c>
      <c r="G1415" s="57"/>
      <c r="H1415" s="10">
        <v>0</v>
      </c>
      <c r="J1415" s="4"/>
      <c r="K1415" s="4"/>
      <c r="L1415" s="4"/>
      <c r="M1415" s="4"/>
      <c r="N1415" s="4"/>
      <c r="O1415" s="4"/>
      <c r="P1415" s="4"/>
    </row>
    <row r="1416" spans="1:16" ht="11.65" customHeight="1" x14ac:dyDescent="0.2">
      <c r="A1416" s="5">
        <f t="shared" ca="1" si="31"/>
        <v>1416</v>
      </c>
      <c r="C1416" s="56"/>
      <c r="D1416" s="3"/>
      <c r="E1416" s="3"/>
      <c r="F1416" s="3" t="s">
        <v>253</v>
      </c>
      <c r="G1416" s="57"/>
      <c r="H1416" s="10">
        <v>-441397.10343935812</v>
      </c>
      <c r="J1416" s="4"/>
      <c r="K1416" s="4"/>
      <c r="L1416" s="4"/>
      <c r="M1416" s="4"/>
      <c r="N1416" s="4"/>
      <c r="O1416" s="4"/>
      <c r="P1416" s="4"/>
    </row>
    <row r="1417" spans="1:16" ht="11.65" customHeight="1" x14ac:dyDescent="0.2">
      <c r="A1417" s="5">
        <f t="shared" ca="1" si="31"/>
        <v>1417</v>
      </c>
      <c r="C1417" s="56"/>
      <c r="D1417" s="3"/>
      <c r="E1417" s="3"/>
      <c r="F1417" s="3" t="s">
        <v>248</v>
      </c>
      <c r="G1417" s="57"/>
      <c r="H1417" s="10">
        <v>-23385646.642608244</v>
      </c>
      <c r="J1417" s="4"/>
      <c r="K1417" s="4"/>
      <c r="L1417" s="4"/>
      <c r="M1417" s="4"/>
      <c r="N1417" s="4"/>
      <c r="O1417" s="4"/>
      <c r="P1417" s="4"/>
    </row>
    <row r="1418" spans="1:16" ht="11.65" customHeight="1" x14ac:dyDescent="0.2">
      <c r="A1418" s="5">
        <f t="shared" ca="1" si="31"/>
        <v>1418</v>
      </c>
      <c r="C1418" s="56"/>
      <c r="D1418" s="3"/>
      <c r="E1418" s="3"/>
      <c r="F1418" s="3"/>
      <c r="G1418" s="57" t="s">
        <v>236</v>
      </c>
      <c r="H1418" s="25">
        <f>SUBTOTAL(9,H1402:H1417)</f>
        <v>-53907666.519007288</v>
      </c>
      <c r="J1418" s="4"/>
      <c r="K1418" s="4"/>
      <c r="L1418" s="4"/>
      <c r="M1418" s="4"/>
      <c r="N1418" s="4"/>
      <c r="O1418" s="4"/>
      <c r="P1418" s="4"/>
    </row>
    <row r="1419" spans="1:16" ht="11.65" customHeight="1" x14ac:dyDescent="0.2">
      <c r="A1419" s="5">
        <f t="shared" ca="1" si="31"/>
        <v>1419</v>
      </c>
      <c r="C1419" s="56" t="s">
        <v>239</v>
      </c>
      <c r="D1419" s="3" t="s">
        <v>123</v>
      </c>
      <c r="E1419" s="3"/>
      <c r="F1419" s="3"/>
      <c r="G1419" s="57"/>
      <c r="H1419" s="2"/>
      <c r="J1419" s="4"/>
      <c r="K1419" s="4"/>
      <c r="L1419" s="4"/>
      <c r="M1419" s="4"/>
      <c r="N1419" s="4"/>
      <c r="O1419" s="4"/>
      <c r="P1419" s="4"/>
    </row>
    <row r="1420" spans="1:16" ht="11.65" customHeight="1" x14ac:dyDescent="0.2">
      <c r="A1420" s="5">
        <f t="shared" ca="1" si="31"/>
        <v>1420</v>
      </c>
      <c r="C1420" s="56"/>
      <c r="D1420" s="3"/>
      <c r="E1420" s="3"/>
      <c r="F1420" s="3" t="s">
        <v>267</v>
      </c>
      <c r="G1420" s="57"/>
      <c r="H1420" s="10">
        <v>0</v>
      </c>
      <c r="J1420" s="4"/>
      <c r="K1420" s="4"/>
      <c r="L1420" s="4"/>
      <c r="M1420" s="4"/>
      <c r="N1420" s="4"/>
      <c r="O1420" s="4"/>
      <c r="P1420" s="4"/>
    </row>
    <row r="1421" spans="1:16" ht="11.65" customHeight="1" thickBot="1" x14ac:dyDescent="0.25">
      <c r="A1421" s="5">
        <f t="shared" ca="1" si="31"/>
        <v>1421</v>
      </c>
      <c r="C1421" s="56"/>
      <c r="D1421" s="3"/>
      <c r="E1421" s="3"/>
      <c r="F1421" s="3"/>
      <c r="G1421" s="57" t="s">
        <v>236</v>
      </c>
      <c r="H1421" s="19">
        <f>SUBTOTAL(9,H1402:H1418)</f>
        <v>-53907666.519007288</v>
      </c>
      <c r="J1421" s="4"/>
      <c r="K1421" s="4"/>
      <c r="L1421" s="4"/>
      <c r="M1421" s="4"/>
      <c r="N1421" s="4"/>
      <c r="O1421" s="4"/>
      <c r="P1421" s="4"/>
    </row>
    <row r="1422" spans="1:16" ht="11.65" customHeight="1" thickTop="1" x14ac:dyDescent="0.2">
      <c r="A1422" s="5">
        <f t="shared" ca="1" si="31"/>
        <v>1422</v>
      </c>
      <c r="C1422" s="56"/>
      <c r="D1422" s="3"/>
      <c r="E1422" s="3"/>
      <c r="F1422" s="3"/>
      <c r="G1422" s="57"/>
      <c r="H1422" s="2"/>
      <c r="J1422" s="4"/>
      <c r="K1422" s="4"/>
      <c r="L1422" s="4"/>
      <c r="M1422" s="4"/>
      <c r="N1422" s="4"/>
      <c r="O1422" s="4"/>
      <c r="P1422" s="4"/>
    </row>
    <row r="1423" spans="1:16" ht="11.65" customHeight="1" x14ac:dyDescent="0.2">
      <c r="A1423" s="5">
        <f t="shared" ca="1" si="31"/>
        <v>1423</v>
      </c>
      <c r="C1423" s="56">
        <v>111390</v>
      </c>
      <c r="D1423" s="58" t="s">
        <v>241</v>
      </c>
      <c r="E1423" s="3"/>
      <c r="F1423" s="3"/>
      <c r="G1423" s="57"/>
      <c r="H1423" s="2"/>
      <c r="J1423" s="4"/>
      <c r="K1423" s="4"/>
      <c r="L1423" s="4"/>
      <c r="M1423" s="4"/>
      <c r="N1423" s="4"/>
      <c r="O1423" s="4"/>
      <c r="P1423" s="4"/>
    </row>
    <row r="1424" spans="1:16" ht="11.65" customHeight="1" x14ac:dyDescent="0.2">
      <c r="A1424" s="5">
        <f t="shared" ca="1" si="31"/>
        <v>1424</v>
      </c>
      <c r="C1424" s="56"/>
      <c r="D1424" s="58"/>
      <c r="E1424" s="3"/>
      <c r="F1424" s="3" t="s">
        <v>193</v>
      </c>
      <c r="G1424" s="57"/>
      <c r="H1424" s="10">
        <v>0</v>
      </c>
      <c r="J1424" s="4"/>
      <c r="K1424" s="4"/>
      <c r="L1424" s="4"/>
      <c r="M1424" s="4"/>
      <c r="N1424" s="4"/>
      <c r="O1424" s="4"/>
      <c r="P1424" s="4"/>
    </row>
    <row r="1425" spans="1:16" ht="11.65" customHeight="1" x14ac:dyDescent="0.2">
      <c r="A1425" s="5">
        <f t="shared" ca="1" si="31"/>
        <v>1425</v>
      </c>
      <c r="C1425" s="56"/>
      <c r="D1425" s="58"/>
      <c r="E1425" s="3"/>
      <c r="F1425" s="3" t="s">
        <v>24</v>
      </c>
      <c r="G1425" s="57"/>
      <c r="H1425" s="10">
        <v>0</v>
      </c>
      <c r="J1425" s="4"/>
      <c r="K1425" s="4"/>
      <c r="L1425" s="4"/>
      <c r="M1425" s="4"/>
      <c r="N1425" s="4"/>
      <c r="O1425" s="4"/>
      <c r="P1425" s="4"/>
    </row>
    <row r="1426" spans="1:16" ht="11.65" customHeight="1" x14ac:dyDescent="0.2">
      <c r="A1426" s="5">
        <f t="shared" ca="1" si="31"/>
        <v>1426</v>
      </c>
      <c r="C1426" s="56"/>
      <c r="D1426" s="58"/>
      <c r="E1426" s="3"/>
      <c r="F1426" s="3" t="s">
        <v>251</v>
      </c>
      <c r="G1426" s="57"/>
      <c r="H1426" s="10">
        <v>0</v>
      </c>
      <c r="J1426" s="4"/>
      <c r="K1426" s="4"/>
      <c r="L1426" s="4"/>
      <c r="M1426" s="4"/>
      <c r="N1426" s="4"/>
      <c r="O1426" s="4"/>
      <c r="P1426" s="4"/>
    </row>
    <row r="1427" spans="1:16" ht="11.65" customHeight="1" x14ac:dyDescent="0.2">
      <c r="A1427" s="5">
        <f t="shared" ca="1" si="31"/>
        <v>1427</v>
      </c>
      <c r="C1427" s="56"/>
      <c r="D1427" s="58"/>
      <c r="E1427" s="3"/>
      <c r="F1427" s="3" t="s">
        <v>249</v>
      </c>
      <c r="G1427" s="57"/>
      <c r="H1427" s="10">
        <v>0</v>
      </c>
      <c r="J1427" s="4"/>
      <c r="K1427" s="4"/>
      <c r="L1427" s="4"/>
      <c r="M1427" s="4"/>
      <c r="N1427" s="4"/>
      <c r="O1427" s="4"/>
      <c r="P1427" s="4"/>
    </row>
    <row r="1428" spans="1:16" ht="11.65" customHeight="1" x14ac:dyDescent="0.2">
      <c r="A1428" s="5">
        <f t="shared" ca="1" si="31"/>
        <v>1428</v>
      </c>
      <c r="C1428" s="56"/>
      <c r="D1428" s="3"/>
      <c r="E1428" s="3"/>
      <c r="F1428" s="3" t="s">
        <v>248</v>
      </c>
      <c r="G1428" s="57"/>
      <c r="H1428" s="10">
        <v>0</v>
      </c>
      <c r="J1428" s="4"/>
      <c r="K1428" s="4"/>
      <c r="L1428" s="4"/>
      <c r="M1428" s="4"/>
      <c r="N1428" s="4"/>
      <c r="O1428" s="4"/>
      <c r="P1428" s="4"/>
    </row>
    <row r="1429" spans="1:16" ht="11.65" customHeight="1" x14ac:dyDescent="0.2">
      <c r="A1429" s="5">
        <f t="shared" ca="1" si="31"/>
        <v>1429</v>
      </c>
      <c r="C1429" s="56"/>
      <c r="D1429" s="3"/>
      <c r="E1429" s="3"/>
      <c r="F1429" s="3"/>
      <c r="G1429" s="57"/>
      <c r="H1429" s="12">
        <f>SUBTOTAL(9,H1424:H1428)</f>
        <v>0</v>
      </c>
      <c r="J1429" s="4"/>
      <c r="K1429" s="11"/>
      <c r="L1429" s="11"/>
      <c r="M1429" s="11"/>
      <c r="N1429" s="11"/>
      <c r="O1429" s="11"/>
      <c r="P1429" s="11"/>
    </row>
    <row r="1430" spans="1:16" ht="11.65" customHeight="1" x14ac:dyDescent="0.2">
      <c r="A1430" s="5">
        <f t="shared" ca="1" si="31"/>
        <v>1430</v>
      </c>
      <c r="C1430" s="56"/>
      <c r="D1430" s="3"/>
      <c r="E1430" s="3"/>
      <c r="F1430" s="3"/>
      <c r="G1430" s="57"/>
      <c r="H1430" s="2"/>
      <c r="J1430" s="4"/>
      <c r="K1430" s="4"/>
      <c r="L1430" s="4"/>
      <c r="M1430" s="4"/>
      <c r="N1430" s="4"/>
      <c r="O1430" s="4"/>
      <c r="P1430" s="4"/>
    </row>
    <row r="1431" spans="1:16" ht="11.65" customHeight="1" x14ac:dyDescent="0.2">
      <c r="A1431" s="5">
        <f t="shared" ca="1" si="31"/>
        <v>1431</v>
      </c>
      <c r="C1431" s="56"/>
      <c r="D1431" s="3"/>
      <c r="E1431" s="68" t="s">
        <v>242</v>
      </c>
      <c r="F1431" s="3"/>
      <c r="G1431" s="57"/>
      <c r="H1431" s="12">
        <f>-H1429</f>
        <v>0</v>
      </c>
      <c r="J1431" s="4"/>
      <c r="K1431" s="4"/>
      <c r="L1431" s="4"/>
      <c r="M1431" s="4"/>
      <c r="N1431" s="4"/>
      <c r="O1431" s="4"/>
      <c r="P1431" s="4"/>
    </row>
    <row r="1432" spans="1:16" ht="11.65" customHeight="1" x14ac:dyDescent="0.2">
      <c r="A1432" s="5">
        <f t="shared" ca="1" si="31"/>
        <v>1432</v>
      </c>
      <c r="C1432" s="56"/>
      <c r="D1432" s="3"/>
      <c r="E1432" s="3"/>
      <c r="F1432" s="3"/>
      <c r="G1432" s="57"/>
      <c r="H1432" s="2"/>
      <c r="J1432" s="4"/>
      <c r="K1432" s="15"/>
      <c r="L1432" s="15"/>
      <c r="M1432" s="15"/>
      <c r="N1432" s="15"/>
      <c r="O1432" s="15"/>
      <c r="P1432" s="15"/>
    </row>
    <row r="1433" spans="1:16" ht="11.65" customHeight="1" thickBot="1" x14ac:dyDescent="0.25">
      <c r="A1433" s="5">
        <f t="shared" ca="1" si="31"/>
        <v>1433</v>
      </c>
      <c r="C1433" s="63" t="s">
        <v>243</v>
      </c>
      <c r="D1433" s="3"/>
      <c r="E1433" s="3"/>
      <c r="F1433" s="3"/>
      <c r="G1433" s="57" t="s">
        <v>236</v>
      </c>
      <c r="H1433" s="21">
        <f>SUBTOTAL(9,H1371:H1421)</f>
        <v>-56182748.297693945</v>
      </c>
      <c r="J1433" s="4"/>
      <c r="K1433" s="17"/>
      <c r="L1433" s="17"/>
      <c r="M1433" s="17"/>
      <c r="N1433" s="17"/>
      <c r="O1433" s="17"/>
      <c r="P1433" s="17"/>
    </row>
    <row r="1434" spans="1:16" ht="11.65" customHeight="1" thickTop="1" x14ac:dyDescent="0.2">
      <c r="A1434" s="5">
        <f t="shared" ca="1" si="31"/>
        <v>1434</v>
      </c>
      <c r="C1434" s="56"/>
      <c r="D1434" s="3"/>
      <c r="E1434" s="3"/>
      <c r="F1434" s="3"/>
      <c r="G1434" s="57"/>
      <c r="H1434" s="2"/>
      <c r="J1434" s="4"/>
      <c r="K1434" s="4"/>
      <c r="L1434" s="4"/>
      <c r="M1434" s="4"/>
      <c r="N1434" s="4"/>
      <c r="O1434" s="4"/>
      <c r="P1434" s="4"/>
    </row>
    <row r="1435" spans="1:16" ht="11.65" customHeight="1" x14ac:dyDescent="0.2">
      <c r="A1435" s="5">
        <f t="shared" ca="1" si="31"/>
        <v>1435</v>
      </c>
      <c r="C1435" s="56"/>
      <c r="D1435" s="3"/>
      <c r="E1435" s="3"/>
      <c r="F1435" s="3"/>
      <c r="G1435" s="57"/>
      <c r="H1435" s="2"/>
      <c r="J1435" s="4"/>
      <c r="K1435" s="4"/>
      <c r="L1435" s="4"/>
      <c r="M1435" s="4"/>
      <c r="N1435" s="4"/>
      <c r="O1435" s="4"/>
      <c r="P1435" s="4"/>
    </row>
    <row r="1436" spans="1:16" ht="11.65" customHeight="1" x14ac:dyDescent="0.2">
      <c r="A1436" s="5">
        <f t="shared" ca="1" si="31"/>
        <v>1436</v>
      </c>
      <c r="C1436" s="56"/>
      <c r="D1436" s="3"/>
      <c r="E1436" s="58"/>
      <c r="F1436" s="3"/>
      <c r="G1436" s="57"/>
      <c r="H1436" s="14"/>
      <c r="J1436" s="4"/>
      <c r="K1436" s="4"/>
      <c r="L1436" s="4"/>
      <c r="M1436" s="4"/>
      <c r="N1436" s="4"/>
      <c r="O1436" s="4"/>
      <c r="P1436" s="4"/>
    </row>
    <row r="1437" spans="1:16" ht="11.65" customHeight="1" x14ac:dyDescent="0.2">
      <c r="A1437" s="5">
        <f t="shared" ca="1" si="31"/>
        <v>1437</v>
      </c>
      <c r="C1437" s="59"/>
      <c r="D1437" s="60"/>
      <c r="E1437" s="61"/>
      <c r="F1437" s="60"/>
      <c r="G1437" s="62"/>
      <c r="H1437" s="16"/>
      <c r="J1437" s="4"/>
      <c r="K1437" s="4"/>
      <c r="L1437" s="4"/>
      <c r="M1437" s="4"/>
      <c r="N1437" s="4"/>
      <c r="O1437" s="4"/>
      <c r="P1437" s="4"/>
    </row>
    <row r="1438" spans="1:16" ht="11.65" customHeight="1" x14ac:dyDescent="0.2">
      <c r="A1438" s="5">
        <f t="shared" ca="1" si="31"/>
        <v>1438</v>
      </c>
      <c r="C1438" s="56" t="s">
        <v>244</v>
      </c>
      <c r="D1438" s="3"/>
      <c r="E1438" s="3"/>
      <c r="F1438" s="3"/>
      <c r="G1438" s="57"/>
      <c r="H1438" s="2"/>
      <c r="J1438" s="4"/>
      <c r="K1438" s="4"/>
      <c r="L1438" s="4"/>
      <c r="M1438" s="4"/>
      <c r="N1438" s="4"/>
      <c r="O1438" s="4"/>
      <c r="P1438" s="4"/>
    </row>
    <row r="1439" spans="1:16" ht="11.65" customHeight="1" x14ac:dyDescent="0.2">
      <c r="A1439" s="5">
        <f t="shared" ca="1" si="31"/>
        <v>1439</v>
      </c>
      <c r="C1439" s="56"/>
      <c r="D1439" s="3"/>
      <c r="E1439" s="3" t="s">
        <v>193</v>
      </c>
      <c r="F1439" s="3"/>
      <c r="G1439" s="57"/>
      <c r="H1439" s="10">
        <f>SUMIFS($H$1370:$H$1429,$F$1370:$F$1429,E1439)</f>
        <v>-1932471.1400000001</v>
      </c>
      <c r="J1439" s="4"/>
      <c r="K1439" s="4"/>
      <c r="L1439" s="4"/>
      <c r="M1439" s="4"/>
      <c r="N1439" s="4"/>
      <c r="O1439" s="4"/>
      <c r="P1439" s="4"/>
    </row>
    <row r="1440" spans="1:16" ht="11.65" customHeight="1" x14ac:dyDescent="0.2">
      <c r="A1440" s="5">
        <f t="shared" ca="1" si="31"/>
        <v>1440</v>
      </c>
      <c r="C1440" s="56"/>
      <c r="D1440" s="3"/>
      <c r="E1440" s="3" t="s">
        <v>302</v>
      </c>
      <c r="F1440" s="3"/>
      <c r="G1440" s="57"/>
      <c r="H1440" s="10">
        <f t="shared" ref="H1440:H1452" si="32">SUMIFS($H$1370:$H$1429,$F$1370:$F$1429,E1440)</f>
        <v>-9549787.3399984781</v>
      </c>
      <c r="J1440" s="4"/>
      <c r="K1440" s="4"/>
      <c r="L1440" s="4"/>
      <c r="M1440" s="4"/>
      <c r="N1440" s="4"/>
      <c r="O1440" s="4"/>
      <c r="P1440" s="4"/>
    </row>
    <row r="1441" spans="1:16" ht="11.65" customHeight="1" x14ac:dyDescent="0.2">
      <c r="A1441" s="5">
        <f t="shared" ca="1" si="31"/>
        <v>1441</v>
      </c>
      <c r="C1441" s="56"/>
      <c r="D1441" s="3"/>
      <c r="E1441" s="3" t="s">
        <v>303</v>
      </c>
      <c r="F1441" s="3"/>
      <c r="G1441" s="57"/>
      <c r="H1441" s="10">
        <f t="shared" si="32"/>
        <v>-508800.43208265246</v>
      </c>
      <c r="J1441" s="4"/>
      <c r="K1441" s="4"/>
      <c r="L1441" s="4"/>
      <c r="M1441" s="4"/>
      <c r="N1441" s="4"/>
      <c r="O1441" s="4"/>
      <c r="P1441" s="4"/>
    </row>
    <row r="1442" spans="1:16" ht="11.65" customHeight="1" x14ac:dyDescent="0.2">
      <c r="A1442" s="5">
        <f t="shared" ca="1" si="31"/>
        <v>1442</v>
      </c>
      <c r="C1442" s="56"/>
      <c r="D1442" s="3"/>
      <c r="E1442" s="58" t="s">
        <v>247</v>
      </c>
      <c r="F1442" s="3"/>
      <c r="G1442" s="57"/>
      <c r="H1442" s="10">
        <f t="shared" si="32"/>
        <v>0</v>
      </c>
      <c r="J1442" s="4"/>
      <c r="K1442" s="4"/>
      <c r="L1442" s="4"/>
      <c r="M1442" s="4"/>
      <c r="N1442" s="4"/>
      <c r="O1442" s="4"/>
      <c r="P1442" s="4"/>
    </row>
    <row r="1443" spans="1:16" ht="11.65" customHeight="1" x14ac:dyDescent="0.2">
      <c r="A1443" s="5">
        <f t="shared" ca="1" si="31"/>
        <v>1443</v>
      </c>
      <c r="C1443" s="56"/>
      <c r="D1443" s="3"/>
      <c r="E1443" s="58" t="s">
        <v>248</v>
      </c>
      <c r="F1443" s="3"/>
      <c r="G1443" s="57"/>
      <c r="H1443" s="10">
        <f t="shared" si="32"/>
        <v>-23473995.002368283</v>
      </c>
      <c r="J1443" s="4"/>
      <c r="K1443" s="4"/>
      <c r="L1443" s="4"/>
      <c r="M1443" s="4"/>
      <c r="N1443" s="4"/>
      <c r="O1443" s="4"/>
      <c r="P1443" s="4"/>
    </row>
    <row r="1444" spans="1:16" ht="11.65" customHeight="1" x14ac:dyDescent="0.2">
      <c r="A1444" s="5">
        <f t="shared" ca="1" si="31"/>
        <v>1444</v>
      </c>
      <c r="C1444" s="56"/>
      <c r="D1444" s="3"/>
      <c r="E1444" s="58" t="s">
        <v>255</v>
      </c>
      <c r="F1444" s="3"/>
      <c r="G1444" s="57"/>
      <c r="H1444" s="10">
        <f t="shared" si="32"/>
        <v>-11117918.313463612</v>
      </c>
      <c r="J1444" s="4"/>
      <c r="K1444" s="4"/>
      <c r="L1444" s="4"/>
      <c r="M1444" s="4"/>
      <c r="N1444" s="4"/>
      <c r="O1444" s="4"/>
      <c r="P1444" s="4"/>
    </row>
    <row r="1445" spans="1:16" ht="11.65" customHeight="1" x14ac:dyDescent="0.2">
      <c r="A1445" s="5">
        <f t="shared" ca="1" si="31"/>
        <v>1445</v>
      </c>
      <c r="C1445" s="56"/>
      <c r="D1445" s="3"/>
      <c r="E1445" s="56" t="s">
        <v>261</v>
      </c>
      <c r="F1445" s="3"/>
      <c r="G1445" s="57"/>
      <c r="H1445" s="10">
        <f t="shared" si="32"/>
        <v>0</v>
      </c>
      <c r="J1445" s="4"/>
      <c r="K1445" s="4"/>
      <c r="L1445" s="4"/>
      <c r="M1445" s="4"/>
      <c r="N1445" s="4"/>
      <c r="O1445" s="4"/>
      <c r="P1445" s="4"/>
    </row>
    <row r="1446" spans="1:16" ht="11.65" customHeight="1" x14ac:dyDescent="0.2">
      <c r="A1446" s="5">
        <f t="shared" ca="1" si="31"/>
        <v>1446</v>
      </c>
      <c r="C1446" s="56"/>
      <c r="D1446" s="3"/>
      <c r="E1446" s="56" t="s">
        <v>253</v>
      </c>
      <c r="F1446" s="3"/>
      <c r="G1446" s="57"/>
      <c r="H1446" s="10">
        <f t="shared" si="32"/>
        <v>-441397.10343935812</v>
      </c>
      <c r="J1446" s="4"/>
      <c r="K1446" s="4"/>
      <c r="L1446" s="4"/>
      <c r="M1446" s="4"/>
      <c r="N1446" s="4"/>
      <c r="O1446" s="4"/>
      <c r="P1446" s="4"/>
    </row>
    <row r="1447" spans="1:16" ht="11.65" customHeight="1" x14ac:dyDescent="0.2">
      <c r="A1447" s="5">
        <f t="shared" ca="1" si="31"/>
        <v>1447</v>
      </c>
      <c r="C1447" s="56"/>
      <c r="D1447" s="3"/>
      <c r="E1447" s="56" t="s">
        <v>249</v>
      </c>
      <c r="F1447" s="3"/>
      <c r="G1447" s="57"/>
      <c r="H1447" s="10">
        <f t="shared" si="32"/>
        <v>-4636368.8995840261</v>
      </c>
      <c r="J1447" s="4"/>
      <c r="K1447" s="4"/>
      <c r="L1447" s="4"/>
      <c r="M1447" s="4"/>
      <c r="N1447" s="4"/>
      <c r="O1447" s="4"/>
      <c r="P1447" s="4"/>
    </row>
    <row r="1448" spans="1:16" ht="11.65" customHeight="1" x14ac:dyDescent="0.2">
      <c r="A1448" s="5">
        <f t="shared" ca="1" si="31"/>
        <v>1448</v>
      </c>
      <c r="C1448" s="56"/>
      <c r="D1448" s="3"/>
      <c r="E1448" s="56" t="s">
        <v>251</v>
      </c>
      <c r="F1448" s="3"/>
      <c r="G1448" s="57"/>
      <c r="H1448" s="10">
        <f t="shared" si="32"/>
        <v>0</v>
      </c>
      <c r="J1448" s="4"/>
      <c r="K1448" s="4"/>
      <c r="L1448" s="4"/>
      <c r="M1448" s="4"/>
      <c r="N1448" s="4"/>
      <c r="O1448" s="4"/>
      <c r="P1448" s="4"/>
    </row>
    <row r="1449" spans="1:16" ht="11.65" customHeight="1" x14ac:dyDescent="0.2">
      <c r="A1449" s="5">
        <f t="shared" ca="1" si="31"/>
        <v>1449</v>
      </c>
      <c r="C1449" s="56"/>
      <c r="D1449" s="3"/>
      <c r="E1449" s="56" t="s">
        <v>252</v>
      </c>
      <c r="F1449" s="3"/>
      <c r="G1449" s="57"/>
      <c r="H1449" s="10">
        <f t="shared" si="32"/>
        <v>0</v>
      </c>
      <c r="J1449" s="4"/>
      <c r="K1449" s="4"/>
      <c r="L1449" s="4"/>
      <c r="M1449" s="4"/>
      <c r="N1449" s="4"/>
      <c r="O1449" s="4"/>
      <c r="P1449" s="4"/>
    </row>
    <row r="1450" spans="1:16" ht="11.65" customHeight="1" x14ac:dyDescent="0.2">
      <c r="A1450" s="5">
        <f t="shared" ca="1" si="31"/>
        <v>1450</v>
      </c>
      <c r="C1450" s="56"/>
      <c r="D1450" s="3"/>
      <c r="E1450" s="56" t="s">
        <v>30</v>
      </c>
      <c r="F1450" s="3"/>
      <c r="G1450" s="57"/>
      <c r="H1450" s="10">
        <f t="shared" si="32"/>
        <v>0</v>
      </c>
      <c r="J1450" s="4"/>
      <c r="K1450" s="4"/>
      <c r="L1450" s="4"/>
      <c r="M1450" s="4"/>
      <c r="N1450" s="4"/>
      <c r="O1450" s="4"/>
      <c r="P1450" s="4"/>
    </row>
    <row r="1451" spans="1:16" ht="11.65" customHeight="1" x14ac:dyDescent="0.2">
      <c r="A1451" s="5">
        <f t="shared" ca="1" si="31"/>
        <v>1451</v>
      </c>
      <c r="C1451" s="56"/>
      <c r="D1451" s="3"/>
      <c r="E1451" s="3" t="s">
        <v>24</v>
      </c>
      <c r="F1451" s="3"/>
      <c r="G1451" s="57"/>
      <c r="H1451" s="10">
        <f t="shared" si="32"/>
        <v>-4522010.0667575384</v>
      </c>
      <c r="J1451" s="4"/>
      <c r="K1451" s="4"/>
      <c r="L1451" s="4"/>
      <c r="M1451" s="4"/>
      <c r="N1451" s="4"/>
      <c r="O1451" s="4"/>
      <c r="P1451" s="4"/>
    </row>
    <row r="1452" spans="1:16" ht="11.65" customHeight="1" x14ac:dyDescent="0.2">
      <c r="A1452" s="5">
        <f t="shared" ca="1" si="31"/>
        <v>1452</v>
      </c>
      <c r="B1452" s="18"/>
      <c r="C1452" s="56"/>
      <c r="D1452" s="3"/>
      <c r="E1452" s="3" t="s">
        <v>284</v>
      </c>
      <c r="F1452" s="3"/>
      <c r="G1452" s="57"/>
      <c r="H1452" s="2">
        <f t="shared" si="32"/>
        <v>0</v>
      </c>
      <c r="J1452" s="4"/>
      <c r="K1452" s="4"/>
      <c r="L1452" s="4"/>
      <c r="M1452" s="4"/>
      <c r="N1452" s="4"/>
      <c r="O1452" s="4"/>
      <c r="P1452" s="4"/>
    </row>
    <row r="1453" spans="1:16" ht="12.75" thickBot="1" x14ac:dyDescent="0.25">
      <c r="A1453" s="1" t="s">
        <v>246</v>
      </c>
      <c r="C1453" s="56" t="s">
        <v>245</v>
      </c>
      <c r="D1453" s="3"/>
      <c r="E1453" s="3"/>
      <c r="F1453" s="3"/>
      <c r="G1453" s="57" t="s">
        <v>236</v>
      </c>
      <c r="H1453" s="19">
        <f>SUM(H1439:H1452)</f>
        <v>-56182748.297693953</v>
      </c>
      <c r="J1453" s="4"/>
      <c r="K1453" s="3"/>
      <c r="L1453" s="3"/>
      <c r="M1453" s="3"/>
      <c r="N1453" s="3"/>
      <c r="O1453" s="3"/>
      <c r="P1453" s="3"/>
    </row>
    <row r="1454" spans="1:16" ht="12.75" thickTop="1" x14ac:dyDescent="0.2">
      <c r="C1454" s="56"/>
      <c r="D1454" s="3"/>
      <c r="E1454" s="3"/>
      <c r="F1454" s="3"/>
      <c r="G1454" s="69"/>
      <c r="H1454" s="4"/>
      <c r="J1454" s="4"/>
      <c r="K1454" s="4"/>
      <c r="L1454" s="4"/>
      <c r="M1454" s="4"/>
      <c r="N1454" s="4"/>
      <c r="O1454" s="4"/>
      <c r="P1454" s="4"/>
    </row>
    <row r="1455" spans="1:16" x14ac:dyDescent="0.2">
      <c r="C1455" s="56"/>
      <c r="D1455" s="3"/>
      <c r="E1455" s="3"/>
      <c r="F1455" s="3"/>
      <c r="G1455" s="69"/>
      <c r="H1455" s="4"/>
      <c r="J1455" s="4"/>
      <c r="K1455" s="4"/>
      <c r="L1455" s="4"/>
      <c r="M1455" s="4"/>
      <c r="N1455" s="4"/>
      <c r="O1455" s="4"/>
      <c r="P1455" s="4"/>
    </row>
    <row r="1456" spans="1:16" x14ac:dyDescent="0.2">
      <c r="C1456" s="56"/>
      <c r="D1456" s="70"/>
      <c r="E1456" s="70"/>
      <c r="F1456" s="70"/>
      <c r="G1456" s="69"/>
      <c r="H1456" s="3" t="s">
        <v>246</v>
      </c>
      <c r="J1456" s="4"/>
      <c r="K1456" s="4"/>
      <c r="L1456" s="4"/>
      <c r="M1456" s="4"/>
      <c r="N1456" s="4"/>
      <c r="O1456" s="4"/>
      <c r="P1456" s="4"/>
    </row>
    <row r="1457" spans="3:16" x14ac:dyDescent="0.2">
      <c r="C1457" s="56" t="s">
        <v>246</v>
      </c>
      <c r="D1457" s="3"/>
      <c r="E1457" s="3" t="s">
        <v>246</v>
      </c>
      <c r="F1457" s="3" t="s">
        <v>246</v>
      </c>
      <c r="G1457" s="69" t="s">
        <v>246</v>
      </c>
      <c r="H1457" s="2"/>
      <c r="J1457" s="4"/>
      <c r="K1457" s="4"/>
      <c r="L1457" s="4"/>
      <c r="M1457" s="4"/>
      <c r="N1457" s="4"/>
      <c r="O1457" s="4"/>
      <c r="P1457" s="4"/>
    </row>
    <row r="1458" spans="3:16" x14ac:dyDescent="0.2">
      <c r="H1458" s="2"/>
      <c r="J1458" s="4"/>
      <c r="K1458" s="4"/>
      <c r="L1458" s="4"/>
      <c r="M1458" s="4"/>
      <c r="N1458" s="4"/>
      <c r="O1458" s="4"/>
      <c r="P1458" s="4"/>
    </row>
    <row r="1459" spans="3:16" x14ac:dyDescent="0.2">
      <c r="H1459" s="2"/>
      <c r="J1459" s="4"/>
      <c r="K1459" s="4"/>
      <c r="L1459" s="4"/>
      <c r="M1459" s="4"/>
      <c r="N1459" s="4"/>
      <c r="O1459" s="4"/>
      <c r="P1459" s="4"/>
    </row>
    <row r="1460" spans="3:16" x14ac:dyDescent="0.2">
      <c r="H1460" s="2"/>
      <c r="J1460" s="4"/>
      <c r="K1460" s="4"/>
      <c r="L1460" s="4"/>
      <c r="M1460" s="4"/>
      <c r="N1460" s="4"/>
      <c r="O1460" s="4"/>
      <c r="P1460" s="4"/>
    </row>
    <row r="1461" spans="3:16" x14ac:dyDescent="0.2">
      <c r="H1461" s="2"/>
      <c r="J1461" s="4"/>
      <c r="K1461" s="4"/>
      <c r="L1461" s="4"/>
      <c r="M1461" s="4"/>
      <c r="N1461" s="4"/>
      <c r="O1461" s="4"/>
      <c r="P1461" s="4"/>
    </row>
    <row r="1462" spans="3:16" x14ac:dyDescent="0.2">
      <c r="H1462" s="2"/>
      <c r="J1462" s="4"/>
      <c r="K1462" s="4"/>
      <c r="L1462" s="4"/>
      <c r="M1462" s="4"/>
      <c r="N1462" s="4"/>
      <c r="O1462" s="4"/>
      <c r="P1462" s="4"/>
    </row>
    <row r="1463" spans="3:16" x14ac:dyDescent="0.2">
      <c r="H1463" s="2"/>
      <c r="J1463" s="4"/>
      <c r="K1463" s="4"/>
      <c r="L1463" s="4"/>
      <c r="M1463" s="4"/>
      <c r="N1463" s="4"/>
      <c r="O1463" s="4"/>
      <c r="P1463" s="4"/>
    </row>
    <row r="1464" spans="3:16" x14ac:dyDescent="0.2">
      <c r="H1464" s="2"/>
      <c r="J1464" s="4"/>
      <c r="K1464" s="4"/>
      <c r="L1464" s="4"/>
      <c r="M1464" s="4"/>
      <c r="N1464" s="4"/>
      <c r="O1464" s="4"/>
      <c r="P1464" s="4"/>
    </row>
    <row r="1465" spans="3:16" x14ac:dyDescent="0.2">
      <c r="H1465" s="2"/>
      <c r="J1465" s="4"/>
      <c r="K1465" s="4"/>
      <c r="L1465" s="4"/>
      <c r="M1465" s="4"/>
      <c r="N1465" s="4"/>
      <c r="O1465" s="4"/>
      <c r="P1465" s="4"/>
    </row>
    <row r="1466" spans="3:16" x14ac:dyDescent="0.2">
      <c r="H1466" s="2"/>
      <c r="J1466" s="4"/>
      <c r="K1466" s="4"/>
      <c r="L1466" s="4"/>
      <c r="M1466" s="4"/>
      <c r="N1466" s="4"/>
      <c r="O1466" s="4"/>
      <c r="P1466" s="4"/>
    </row>
    <row r="1467" spans="3:16" x14ac:dyDescent="0.2">
      <c r="H1467" s="2"/>
      <c r="J1467" s="4"/>
      <c r="K1467" s="4"/>
      <c r="L1467" s="4"/>
      <c r="M1467" s="4"/>
      <c r="N1467" s="4"/>
      <c r="O1467" s="4"/>
      <c r="P1467" s="4"/>
    </row>
    <row r="1468" spans="3:16" x14ac:dyDescent="0.2">
      <c r="H1468" s="2"/>
      <c r="J1468" s="4"/>
      <c r="K1468" s="4"/>
      <c r="L1468" s="4"/>
      <c r="M1468" s="4"/>
      <c r="N1468" s="4"/>
      <c r="O1468" s="4"/>
      <c r="P1468" s="4"/>
    </row>
    <row r="1469" spans="3:16" x14ac:dyDescent="0.2">
      <c r="H1469" s="2"/>
      <c r="J1469" s="4"/>
      <c r="K1469" s="4"/>
      <c r="L1469" s="4"/>
      <c r="M1469" s="4"/>
      <c r="N1469" s="4"/>
      <c r="O1469" s="4"/>
      <c r="P1469" s="4"/>
    </row>
    <row r="1470" spans="3:16" x14ac:dyDescent="0.2">
      <c r="H1470" s="2"/>
      <c r="J1470" s="4"/>
      <c r="K1470" s="4"/>
      <c r="L1470" s="4"/>
      <c r="M1470" s="4"/>
      <c r="N1470" s="4"/>
      <c r="O1470" s="4"/>
      <c r="P1470" s="4"/>
    </row>
    <row r="1471" spans="3:16" x14ac:dyDescent="0.2">
      <c r="H1471" s="2"/>
      <c r="J1471" s="4"/>
      <c r="K1471" s="4"/>
      <c r="L1471" s="4"/>
      <c r="M1471" s="4"/>
      <c r="N1471" s="4"/>
      <c r="O1471" s="4"/>
      <c r="P1471" s="4"/>
    </row>
    <row r="1472" spans="3:16" x14ac:dyDescent="0.2">
      <c r="H1472" s="2"/>
      <c r="J1472" s="4"/>
      <c r="K1472" s="4"/>
      <c r="L1472" s="4"/>
      <c r="M1472" s="4"/>
      <c r="N1472" s="4"/>
      <c r="O1472" s="4"/>
      <c r="P1472" s="4"/>
    </row>
    <row r="1473" spans="8:16" x14ac:dyDescent="0.2">
      <c r="H1473" s="2"/>
      <c r="J1473" s="4"/>
      <c r="K1473" s="4"/>
      <c r="L1473" s="4"/>
      <c r="M1473" s="4"/>
      <c r="N1473" s="4"/>
      <c r="O1473" s="4"/>
      <c r="P1473" s="4"/>
    </row>
    <row r="1474" spans="8:16" x14ac:dyDescent="0.2">
      <c r="H1474" s="2"/>
      <c r="J1474" s="4"/>
      <c r="K1474" s="4"/>
      <c r="L1474" s="4"/>
      <c r="M1474" s="4"/>
      <c r="N1474" s="4"/>
      <c r="O1474" s="4"/>
      <c r="P1474" s="4"/>
    </row>
    <row r="1475" spans="8:16" x14ac:dyDescent="0.2">
      <c r="H1475" s="2"/>
      <c r="J1475" s="4"/>
      <c r="K1475" s="4"/>
      <c r="L1475" s="4"/>
      <c r="M1475" s="4"/>
      <c r="N1475" s="4"/>
      <c r="O1475" s="4"/>
      <c r="P1475" s="4"/>
    </row>
    <row r="1476" spans="8:16" x14ac:dyDescent="0.2">
      <c r="H1476" s="2"/>
      <c r="J1476" s="4"/>
      <c r="K1476" s="4"/>
      <c r="L1476" s="4"/>
      <c r="M1476" s="4"/>
      <c r="N1476" s="4"/>
      <c r="O1476" s="4"/>
      <c r="P1476" s="4"/>
    </row>
    <row r="1477" spans="8:16" x14ac:dyDescent="0.2">
      <c r="H1477" s="2"/>
      <c r="J1477" s="4"/>
      <c r="K1477" s="4"/>
      <c r="L1477" s="4"/>
      <c r="M1477" s="4"/>
      <c r="N1477" s="4"/>
      <c r="O1477" s="4"/>
      <c r="P1477" s="4"/>
    </row>
    <row r="1478" spans="8:16" x14ac:dyDescent="0.2">
      <c r="H1478" s="2"/>
      <c r="J1478" s="4"/>
      <c r="K1478" s="4"/>
      <c r="L1478" s="4"/>
      <c r="M1478" s="4"/>
      <c r="N1478" s="4"/>
      <c r="O1478" s="4"/>
      <c r="P1478" s="4"/>
    </row>
    <row r="1479" spans="8:16" x14ac:dyDescent="0.2">
      <c r="H1479" s="2"/>
      <c r="J1479" s="4"/>
      <c r="K1479" s="4"/>
      <c r="L1479" s="4"/>
      <c r="M1479" s="4"/>
      <c r="N1479" s="4"/>
      <c r="O1479" s="4"/>
      <c r="P1479" s="4"/>
    </row>
    <row r="1480" spans="8:16" x14ac:dyDescent="0.2">
      <c r="H1480" s="2"/>
      <c r="J1480" s="4"/>
      <c r="K1480" s="4"/>
      <c r="L1480" s="4"/>
      <c r="M1480" s="4"/>
      <c r="N1480" s="4"/>
      <c r="O1480" s="4"/>
      <c r="P1480" s="4"/>
    </row>
    <row r="1481" spans="8:16" x14ac:dyDescent="0.2">
      <c r="H1481" s="2"/>
      <c r="J1481" s="4"/>
      <c r="K1481" s="4"/>
      <c r="L1481" s="4"/>
      <c r="M1481" s="4"/>
      <c r="N1481" s="4"/>
      <c r="O1481" s="4"/>
      <c r="P1481" s="4"/>
    </row>
    <row r="1482" spans="8:16" x14ac:dyDescent="0.2">
      <c r="H1482" s="2"/>
      <c r="J1482" s="4"/>
      <c r="K1482" s="4"/>
      <c r="L1482" s="4"/>
      <c r="M1482" s="4"/>
      <c r="N1482" s="4"/>
      <c r="O1482" s="4"/>
      <c r="P1482" s="4"/>
    </row>
    <row r="1483" spans="8:16" x14ac:dyDescent="0.2">
      <c r="H1483" s="2"/>
      <c r="J1483" s="4"/>
      <c r="K1483" s="4"/>
      <c r="L1483" s="4"/>
      <c r="M1483" s="4"/>
      <c r="N1483" s="4"/>
      <c r="O1483" s="4"/>
      <c r="P1483" s="4"/>
    </row>
    <row r="1484" spans="8:16" x14ac:dyDescent="0.2">
      <c r="H1484" s="2"/>
      <c r="J1484" s="4"/>
      <c r="K1484" s="4"/>
      <c r="L1484" s="4"/>
      <c r="M1484" s="4"/>
      <c r="N1484" s="4"/>
      <c r="O1484" s="4"/>
      <c r="P1484" s="4"/>
    </row>
    <row r="1485" spans="8:16" x14ac:dyDescent="0.2">
      <c r="H1485" s="2"/>
      <c r="J1485" s="4"/>
      <c r="K1485" s="4"/>
      <c r="L1485" s="4"/>
      <c r="M1485" s="4"/>
      <c r="N1485" s="4"/>
      <c r="O1485" s="4"/>
      <c r="P1485" s="4"/>
    </row>
    <row r="1486" spans="8:16" x14ac:dyDescent="0.2">
      <c r="H1486" s="2"/>
      <c r="J1486" s="4"/>
      <c r="K1486" s="4"/>
      <c r="L1486" s="4"/>
      <c r="M1486" s="4"/>
      <c r="N1486" s="4"/>
      <c r="O1486" s="4"/>
      <c r="P1486" s="4"/>
    </row>
    <row r="1487" spans="8:16" x14ac:dyDescent="0.2">
      <c r="H1487" s="2"/>
      <c r="J1487" s="4"/>
      <c r="K1487" s="4"/>
      <c r="L1487" s="4"/>
      <c r="M1487" s="4"/>
      <c r="N1487" s="4"/>
      <c r="O1487" s="4"/>
      <c r="P1487" s="4"/>
    </row>
    <row r="1488" spans="8:16" x14ac:dyDescent="0.2">
      <c r="H1488" s="2"/>
      <c r="J1488" s="4"/>
      <c r="K1488" s="4"/>
      <c r="L1488" s="4"/>
      <c r="M1488" s="4"/>
      <c r="N1488" s="4"/>
      <c r="O1488" s="4"/>
      <c r="P1488" s="4"/>
    </row>
    <row r="1489" spans="8:16" x14ac:dyDescent="0.2">
      <c r="H1489" s="2"/>
      <c r="J1489" s="4"/>
      <c r="K1489" s="4"/>
      <c r="L1489" s="4"/>
      <c r="M1489" s="4"/>
      <c r="N1489" s="4"/>
      <c r="O1489" s="4"/>
      <c r="P1489" s="4"/>
    </row>
    <row r="1490" spans="8:16" x14ac:dyDescent="0.2">
      <c r="H1490" s="2"/>
      <c r="J1490" s="4"/>
      <c r="K1490" s="4"/>
      <c r="L1490" s="4"/>
      <c r="M1490" s="4"/>
      <c r="N1490" s="4"/>
      <c r="O1490" s="4"/>
      <c r="P1490" s="4"/>
    </row>
    <row r="1491" spans="8:16" x14ac:dyDescent="0.2">
      <c r="H1491" s="2"/>
      <c r="J1491" s="4"/>
      <c r="K1491" s="4"/>
      <c r="L1491" s="4"/>
      <c r="M1491" s="4"/>
      <c r="N1491" s="4"/>
      <c r="O1491" s="4"/>
      <c r="P1491" s="4"/>
    </row>
    <row r="1492" spans="8:16" x14ac:dyDescent="0.2">
      <c r="H1492" s="2"/>
      <c r="J1492" s="4"/>
      <c r="K1492" s="4"/>
      <c r="L1492" s="4"/>
      <c r="M1492" s="4"/>
      <c r="N1492" s="4"/>
      <c r="O1492" s="4"/>
      <c r="P1492" s="4"/>
    </row>
    <row r="1493" spans="8:16" x14ac:dyDescent="0.2">
      <c r="H1493" s="2"/>
      <c r="J1493" s="4"/>
      <c r="K1493" s="4"/>
      <c r="L1493" s="4"/>
      <c r="M1493" s="4"/>
      <c r="N1493" s="4"/>
      <c r="O1493" s="4"/>
      <c r="P1493" s="4"/>
    </row>
    <row r="1494" spans="8:16" x14ac:dyDescent="0.2">
      <c r="H1494" s="2"/>
      <c r="J1494" s="4"/>
      <c r="K1494" s="4"/>
      <c r="L1494" s="4"/>
      <c r="M1494" s="4"/>
      <c r="N1494" s="4"/>
      <c r="O1494" s="4"/>
      <c r="P1494" s="4"/>
    </row>
    <row r="1495" spans="8:16" x14ac:dyDescent="0.2">
      <c r="H1495" s="2"/>
      <c r="J1495" s="4"/>
      <c r="K1495" s="4"/>
      <c r="L1495" s="4"/>
      <c r="M1495" s="4"/>
      <c r="N1495" s="4"/>
      <c r="O1495" s="4"/>
      <c r="P1495" s="4"/>
    </row>
    <row r="1496" spans="8:16" x14ac:dyDescent="0.2">
      <c r="H1496" s="2"/>
      <c r="J1496" s="4"/>
      <c r="K1496" s="4"/>
      <c r="L1496" s="4"/>
      <c r="M1496" s="4"/>
      <c r="N1496" s="4"/>
      <c r="O1496" s="4"/>
      <c r="P1496" s="4"/>
    </row>
    <row r="1497" spans="8:16" x14ac:dyDescent="0.2">
      <c r="H1497" s="2"/>
      <c r="J1497" s="4"/>
      <c r="K1497" s="4"/>
      <c r="L1497" s="4"/>
      <c r="M1497" s="4"/>
      <c r="N1497" s="4"/>
      <c r="O1497" s="4"/>
      <c r="P1497" s="4"/>
    </row>
    <row r="1498" spans="8:16" x14ac:dyDescent="0.2">
      <c r="J1498" s="4"/>
      <c r="K1498" s="4"/>
      <c r="L1498" s="4"/>
      <c r="M1498" s="4"/>
      <c r="N1498" s="4"/>
      <c r="O1498" s="4"/>
      <c r="P1498" s="4"/>
    </row>
    <row r="1499" spans="8:16" x14ac:dyDescent="0.2">
      <c r="J1499" s="48"/>
      <c r="K1499" s="3"/>
      <c r="L1499" s="3"/>
      <c r="M1499" s="3"/>
      <c r="N1499" s="3"/>
      <c r="O1499" s="3"/>
      <c r="P1499" s="3"/>
    </row>
    <row r="1500" spans="8:16" x14ac:dyDescent="0.2">
      <c r="J1500" s="48"/>
      <c r="K1500" s="3"/>
      <c r="L1500" s="3"/>
      <c r="M1500" s="3"/>
      <c r="N1500" s="3"/>
      <c r="O1500" s="3"/>
      <c r="P1500" s="3"/>
    </row>
    <row r="1501" spans="8:16" x14ac:dyDescent="0.2">
      <c r="J1501" s="48"/>
      <c r="K1501" s="3"/>
      <c r="L1501" s="3"/>
      <c r="M1501" s="3"/>
      <c r="N1501" s="3"/>
      <c r="O1501" s="3"/>
      <c r="P1501" s="3"/>
    </row>
    <row r="1502" spans="8:16" x14ac:dyDescent="0.2">
      <c r="J1502" s="48"/>
      <c r="K1502" s="3"/>
      <c r="L1502" s="3"/>
      <c r="M1502" s="3"/>
      <c r="N1502" s="3"/>
      <c r="O1502" s="3"/>
      <c r="P1502" s="3"/>
    </row>
    <row r="1503" spans="8:16" x14ac:dyDescent="0.2">
      <c r="J1503" s="48"/>
      <c r="K1503" s="3"/>
      <c r="L1503" s="3"/>
      <c r="M1503" s="3"/>
      <c r="N1503" s="3"/>
      <c r="O1503" s="3"/>
      <c r="P1503" s="3"/>
    </row>
    <row r="1504" spans="8:16" x14ac:dyDescent="0.2">
      <c r="J1504" s="48"/>
      <c r="K1504" s="3"/>
      <c r="L1504" s="3"/>
      <c r="M1504" s="3"/>
      <c r="N1504" s="3"/>
      <c r="O1504" s="3"/>
      <c r="P1504" s="3"/>
    </row>
    <row r="1505" spans="10:16" x14ac:dyDescent="0.2">
      <c r="J1505" s="48"/>
      <c r="K1505" s="3"/>
      <c r="L1505" s="3"/>
      <c r="M1505" s="3"/>
      <c r="N1505" s="3"/>
      <c r="O1505" s="3"/>
      <c r="P1505" s="3"/>
    </row>
    <row r="1506" spans="10:16" x14ac:dyDescent="0.2">
      <c r="J1506" s="48"/>
      <c r="K1506" s="3"/>
      <c r="L1506" s="3"/>
      <c r="M1506" s="3"/>
      <c r="N1506" s="3"/>
      <c r="O1506" s="3"/>
      <c r="P1506" s="3"/>
    </row>
    <row r="1507" spans="10:16" x14ac:dyDescent="0.2">
      <c r="J1507" s="48"/>
      <c r="K1507" s="3"/>
      <c r="L1507" s="3"/>
      <c r="M1507" s="3"/>
      <c r="N1507" s="3"/>
      <c r="O1507" s="3"/>
      <c r="P1507" s="3"/>
    </row>
    <row r="1508" spans="10:16" x14ac:dyDescent="0.2">
      <c r="J1508" s="48"/>
      <c r="K1508" s="3"/>
      <c r="L1508" s="3"/>
      <c r="M1508" s="3"/>
      <c r="N1508" s="3"/>
      <c r="O1508" s="3"/>
      <c r="P1508" s="3"/>
    </row>
    <row r="1509" spans="10:16" x14ac:dyDescent="0.2">
      <c r="J1509" s="48"/>
      <c r="K1509" s="3"/>
      <c r="L1509" s="3"/>
      <c r="M1509" s="3"/>
      <c r="N1509" s="3"/>
      <c r="O1509" s="3"/>
      <c r="P1509" s="3"/>
    </row>
    <row r="1510" spans="10:16" x14ac:dyDescent="0.2">
      <c r="J1510" s="48"/>
      <c r="K1510" s="3"/>
      <c r="L1510" s="3"/>
      <c r="M1510" s="3"/>
      <c r="N1510" s="3"/>
      <c r="O1510" s="3"/>
      <c r="P1510" s="3"/>
    </row>
    <row r="1511" spans="10:16" x14ac:dyDescent="0.2">
      <c r="J1511" s="48"/>
      <c r="K1511" s="3"/>
      <c r="L1511" s="3"/>
      <c r="M1511" s="3"/>
      <c r="N1511" s="3"/>
      <c r="O1511" s="3"/>
      <c r="P1511" s="3"/>
    </row>
    <row r="1512" spans="10:16" x14ac:dyDescent="0.2">
      <c r="J1512" s="48"/>
      <c r="K1512" s="3"/>
      <c r="L1512" s="3"/>
      <c r="M1512" s="3"/>
      <c r="N1512" s="3"/>
      <c r="O1512" s="3"/>
      <c r="P1512" s="3"/>
    </row>
    <row r="1513" spans="10:16" x14ac:dyDescent="0.2">
      <c r="J1513" s="48"/>
      <c r="K1513" s="3"/>
      <c r="L1513" s="3"/>
      <c r="M1513" s="3"/>
      <c r="N1513" s="3"/>
      <c r="O1513" s="3"/>
      <c r="P1513" s="3"/>
    </row>
    <row r="1514" spans="10:16" x14ac:dyDescent="0.2">
      <c r="J1514" s="48"/>
      <c r="K1514" s="3"/>
      <c r="L1514" s="3"/>
      <c r="M1514" s="3"/>
      <c r="N1514" s="3"/>
      <c r="O1514" s="3"/>
      <c r="P1514" s="3"/>
    </row>
    <row r="1515" spans="10:16" x14ac:dyDescent="0.2">
      <c r="J1515" s="48"/>
      <c r="K1515" s="3"/>
      <c r="L1515" s="3"/>
      <c r="M1515" s="3"/>
      <c r="N1515" s="3"/>
      <c r="O1515" s="3"/>
      <c r="P1515" s="3"/>
    </row>
    <row r="1516" spans="10:16" x14ac:dyDescent="0.2">
      <c r="J1516" s="48"/>
      <c r="K1516" s="3"/>
      <c r="L1516" s="3"/>
      <c r="M1516" s="3"/>
      <c r="N1516" s="3"/>
      <c r="O1516" s="3"/>
      <c r="P1516" s="3"/>
    </row>
    <row r="1517" spans="10:16" x14ac:dyDescent="0.2">
      <c r="J1517" s="48"/>
      <c r="K1517" s="3"/>
      <c r="L1517" s="3"/>
      <c r="M1517" s="3"/>
      <c r="N1517" s="3"/>
      <c r="O1517" s="3"/>
      <c r="P1517" s="3"/>
    </row>
    <row r="1518" spans="10:16" x14ac:dyDescent="0.2">
      <c r="J1518" s="48"/>
      <c r="K1518" s="3"/>
      <c r="L1518" s="3"/>
      <c r="M1518" s="3"/>
      <c r="N1518" s="3"/>
      <c r="O1518" s="3"/>
      <c r="P1518" s="3"/>
    </row>
    <row r="1519" spans="10:16" x14ac:dyDescent="0.2">
      <c r="J1519" s="48"/>
      <c r="K1519" s="3"/>
      <c r="L1519" s="3"/>
      <c r="M1519" s="3"/>
      <c r="N1519" s="3"/>
      <c r="O1519" s="3"/>
      <c r="P1519" s="3"/>
    </row>
    <row r="1520" spans="10:16" x14ac:dyDescent="0.2">
      <c r="J1520" s="48"/>
      <c r="K1520" s="3"/>
      <c r="L1520" s="3"/>
      <c r="M1520" s="3"/>
      <c r="N1520" s="3"/>
      <c r="O1520" s="3"/>
      <c r="P1520" s="3"/>
    </row>
    <row r="1521" spans="10:16" x14ac:dyDescent="0.2">
      <c r="J1521" s="48"/>
      <c r="K1521" s="3"/>
      <c r="L1521" s="3"/>
      <c r="M1521" s="3"/>
      <c r="N1521" s="3"/>
      <c r="O1521" s="3"/>
      <c r="P1521" s="3"/>
    </row>
    <row r="1522" spans="10:16" x14ac:dyDescent="0.2">
      <c r="J1522" s="48"/>
      <c r="K1522" s="3"/>
      <c r="L1522" s="3"/>
      <c r="M1522" s="3"/>
      <c r="N1522" s="3"/>
      <c r="O1522" s="3"/>
      <c r="P1522" s="3"/>
    </row>
    <row r="1523" spans="10:16" x14ac:dyDescent="0.2">
      <c r="J1523" s="48"/>
      <c r="K1523" s="3"/>
      <c r="L1523" s="3"/>
      <c r="M1523" s="3"/>
      <c r="N1523" s="3"/>
      <c r="O1523" s="3"/>
      <c r="P1523" s="3"/>
    </row>
    <row r="1524" spans="10:16" x14ac:dyDescent="0.2">
      <c r="J1524" s="48"/>
      <c r="K1524" s="3"/>
      <c r="L1524" s="3"/>
      <c r="M1524" s="3"/>
      <c r="N1524" s="3"/>
      <c r="O1524" s="3"/>
      <c r="P1524" s="3"/>
    </row>
    <row r="1525" spans="10:16" x14ac:dyDescent="0.2">
      <c r="J1525" s="48"/>
      <c r="K1525" s="3"/>
      <c r="L1525" s="3"/>
      <c r="M1525" s="3"/>
      <c r="N1525" s="3"/>
      <c r="O1525" s="3"/>
      <c r="P1525" s="3"/>
    </row>
    <row r="1526" spans="10:16" x14ac:dyDescent="0.2">
      <c r="J1526" s="48"/>
      <c r="K1526" s="3"/>
      <c r="L1526" s="3"/>
      <c r="M1526" s="3"/>
      <c r="N1526" s="3"/>
      <c r="O1526" s="3"/>
      <c r="P1526" s="3"/>
    </row>
    <row r="1527" spans="10:16" x14ac:dyDescent="0.2">
      <c r="J1527" s="48"/>
      <c r="K1527" s="3"/>
      <c r="L1527" s="3"/>
      <c r="M1527" s="3"/>
      <c r="N1527" s="3"/>
      <c r="O1527" s="3"/>
      <c r="P1527" s="3"/>
    </row>
    <row r="1528" spans="10:16" x14ac:dyDescent="0.2">
      <c r="J1528" s="48"/>
      <c r="K1528" s="3"/>
      <c r="L1528" s="3"/>
      <c r="M1528" s="3"/>
      <c r="N1528" s="3"/>
      <c r="O1528" s="3"/>
      <c r="P1528" s="3"/>
    </row>
    <row r="1529" spans="10:16" x14ac:dyDescent="0.2">
      <c r="J1529" s="48"/>
      <c r="K1529" s="3"/>
      <c r="L1529" s="3"/>
      <c r="M1529" s="3"/>
      <c r="N1529" s="3"/>
      <c r="O1529" s="3"/>
      <c r="P1529" s="3"/>
    </row>
    <row r="1530" spans="10:16" x14ac:dyDescent="0.2">
      <c r="J1530" s="48"/>
      <c r="K1530" s="3"/>
      <c r="L1530" s="3"/>
      <c r="M1530" s="3"/>
      <c r="N1530" s="3"/>
      <c r="O1530" s="3"/>
      <c r="P1530" s="3"/>
    </row>
    <row r="1531" spans="10:16" x14ac:dyDescent="0.2">
      <c r="J1531" s="48"/>
      <c r="K1531" s="3"/>
      <c r="L1531" s="3"/>
      <c r="M1531" s="3"/>
      <c r="N1531" s="3"/>
      <c r="O1531" s="3"/>
      <c r="P1531" s="3"/>
    </row>
    <row r="1532" spans="10:16" x14ac:dyDescent="0.2">
      <c r="J1532" s="48"/>
      <c r="K1532" s="3"/>
      <c r="L1532" s="3"/>
      <c r="M1532" s="3"/>
      <c r="N1532" s="3"/>
      <c r="O1532" s="3"/>
      <c r="P1532" s="3"/>
    </row>
    <row r="1533" spans="10:16" x14ac:dyDescent="0.2">
      <c r="J1533" s="48"/>
      <c r="K1533" s="3"/>
      <c r="L1533" s="3"/>
      <c r="M1533" s="3"/>
      <c r="N1533" s="3"/>
      <c r="O1533" s="3"/>
      <c r="P1533" s="3"/>
    </row>
    <row r="1534" spans="10:16" x14ac:dyDescent="0.2">
      <c r="J1534" s="48"/>
      <c r="K1534" s="3"/>
      <c r="L1534" s="3"/>
      <c r="M1534" s="3"/>
      <c r="N1534" s="3"/>
      <c r="O1534" s="3"/>
      <c r="P1534" s="3"/>
    </row>
    <row r="1535" spans="10:16" x14ac:dyDescent="0.2">
      <c r="J1535" s="48"/>
      <c r="K1535" s="3"/>
      <c r="L1535" s="3"/>
      <c r="M1535" s="3"/>
      <c r="N1535" s="3"/>
      <c r="O1535" s="3"/>
      <c r="P1535" s="3"/>
    </row>
    <row r="1536" spans="10:16" x14ac:dyDescent="0.2">
      <c r="J1536" s="48"/>
      <c r="K1536" s="3"/>
      <c r="L1536" s="3"/>
      <c r="M1536" s="3"/>
      <c r="N1536" s="3"/>
      <c r="O1536" s="3"/>
      <c r="P1536" s="3"/>
    </row>
    <row r="1537" spans="10:16" x14ac:dyDescent="0.2">
      <c r="J1537" s="48"/>
      <c r="K1537" s="3"/>
      <c r="L1537" s="3"/>
      <c r="M1537" s="3"/>
      <c r="N1537" s="3"/>
      <c r="O1537" s="3"/>
      <c r="P1537" s="3"/>
    </row>
    <row r="1538" spans="10:16" x14ac:dyDescent="0.2">
      <c r="J1538" s="48"/>
      <c r="K1538" s="3"/>
      <c r="L1538" s="3"/>
      <c r="M1538" s="3"/>
      <c r="N1538" s="3"/>
      <c r="O1538" s="3"/>
      <c r="P1538" s="3"/>
    </row>
    <row r="1539" spans="10:16" x14ac:dyDescent="0.2">
      <c r="J1539" s="48"/>
      <c r="K1539" s="3"/>
      <c r="L1539" s="3"/>
      <c r="M1539" s="3"/>
      <c r="N1539" s="3"/>
      <c r="O1539" s="3"/>
      <c r="P1539" s="3"/>
    </row>
    <row r="1540" spans="10:16" x14ac:dyDescent="0.2">
      <c r="J1540" s="48"/>
      <c r="K1540" s="3"/>
      <c r="L1540" s="3"/>
      <c r="M1540" s="3"/>
      <c r="N1540" s="3"/>
      <c r="O1540" s="3"/>
      <c r="P1540" s="3"/>
    </row>
    <row r="1541" spans="10:16" x14ac:dyDescent="0.2">
      <c r="J1541" s="48"/>
      <c r="K1541" s="3"/>
      <c r="L1541" s="3"/>
      <c r="M1541" s="3"/>
      <c r="N1541" s="3"/>
      <c r="O1541" s="3"/>
      <c r="P1541" s="3"/>
    </row>
    <row r="1542" spans="10:16" x14ac:dyDescent="0.2">
      <c r="J1542" s="48"/>
      <c r="K1542" s="3"/>
      <c r="L1542" s="3"/>
      <c r="M1542" s="3"/>
      <c r="N1542" s="3"/>
      <c r="O1542" s="3"/>
      <c r="P1542" s="3"/>
    </row>
    <row r="1543" spans="10:16" x14ac:dyDescent="0.2">
      <c r="J1543" s="48"/>
      <c r="K1543" s="3"/>
      <c r="L1543" s="3"/>
      <c r="M1543" s="3"/>
      <c r="N1543" s="3"/>
      <c r="O1543" s="3"/>
      <c r="P1543" s="3"/>
    </row>
    <row r="1544" spans="10:16" x14ac:dyDescent="0.2">
      <c r="J1544" s="48"/>
      <c r="K1544" s="3"/>
      <c r="L1544" s="3"/>
      <c r="M1544" s="3"/>
      <c r="N1544" s="3"/>
      <c r="O1544" s="3"/>
      <c r="P1544" s="3"/>
    </row>
    <row r="1545" spans="10:16" x14ac:dyDescent="0.2">
      <c r="J1545" s="48"/>
      <c r="K1545" s="3"/>
      <c r="L1545" s="3"/>
      <c r="M1545" s="3"/>
      <c r="N1545" s="3"/>
      <c r="O1545" s="3"/>
      <c r="P1545" s="3"/>
    </row>
    <row r="1546" spans="10:16" x14ac:dyDescent="0.2">
      <c r="J1546" s="48"/>
      <c r="K1546" s="3"/>
      <c r="L1546" s="3"/>
      <c r="M1546" s="3"/>
      <c r="N1546" s="3"/>
      <c r="O1546" s="3"/>
      <c r="P1546" s="3"/>
    </row>
    <row r="1547" spans="10:16" x14ac:dyDescent="0.2">
      <c r="J1547" s="48"/>
      <c r="K1547" s="3"/>
      <c r="L1547" s="3"/>
      <c r="M1547" s="3"/>
      <c r="N1547" s="3"/>
      <c r="O1547" s="3"/>
      <c r="P1547" s="3"/>
    </row>
    <row r="1548" spans="10:16" x14ac:dyDescent="0.2">
      <c r="J1548" s="48"/>
      <c r="K1548" s="3"/>
      <c r="L1548" s="3"/>
      <c r="M1548" s="3"/>
      <c r="N1548" s="3"/>
      <c r="O1548" s="3"/>
      <c r="P1548" s="3"/>
    </row>
    <row r="1549" spans="10:16" x14ac:dyDescent="0.2">
      <c r="J1549" s="48"/>
      <c r="K1549" s="3"/>
      <c r="L1549" s="3"/>
      <c r="M1549" s="3"/>
      <c r="N1549" s="3"/>
      <c r="O1549" s="3"/>
      <c r="P1549" s="3"/>
    </row>
    <row r="1550" spans="10:16" x14ac:dyDescent="0.2">
      <c r="J1550" s="48"/>
      <c r="K1550" s="3"/>
      <c r="L1550" s="3"/>
      <c r="M1550" s="3"/>
      <c r="N1550" s="3"/>
      <c r="O1550" s="3"/>
      <c r="P1550" s="3"/>
    </row>
    <row r="1551" spans="10:16" x14ac:dyDescent="0.2">
      <c r="J1551" s="48"/>
      <c r="K1551" s="3"/>
      <c r="L1551" s="3"/>
      <c r="M1551" s="3"/>
      <c r="N1551" s="3"/>
      <c r="O1551" s="3"/>
      <c r="P1551" s="3"/>
    </row>
    <row r="1552" spans="10:16" x14ac:dyDescent="0.2">
      <c r="J1552" s="48"/>
      <c r="K1552" s="3"/>
      <c r="L1552" s="3"/>
      <c r="M1552" s="3"/>
      <c r="N1552" s="3"/>
      <c r="O1552" s="3"/>
      <c r="P1552" s="3"/>
    </row>
    <row r="1553" spans="10:16" x14ac:dyDescent="0.2">
      <c r="J1553" s="48"/>
      <c r="K1553" s="3"/>
      <c r="L1553" s="3"/>
      <c r="M1553" s="3"/>
      <c r="N1553" s="3"/>
      <c r="O1553" s="3"/>
      <c r="P1553" s="3"/>
    </row>
    <row r="1554" spans="10:16" x14ac:dyDescent="0.2">
      <c r="J1554" s="48"/>
      <c r="K1554" s="3"/>
      <c r="L1554" s="3"/>
      <c r="M1554" s="3"/>
      <c r="N1554" s="3"/>
      <c r="O1554" s="3"/>
      <c r="P1554" s="3"/>
    </row>
    <row r="1555" spans="10:16" x14ac:dyDescent="0.2">
      <c r="J1555" s="48"/>
      <c r="K1555" s="3"/>
      <c r="L1555" s="3"/>
      <c r="M1555" s="3"/>
      <c r="N1555" s="3"/>
      <c r="O1555" s="3"/>
      <c r="P1555" s="3"/>
    </row>
    <row r="1556" spans="10:16" x14ac:dyDescent="0.2">
      <c r="J1556" s="48"/>
      <c r="K1556" s="3"/>
      <c r="L1556" s="3"/>
      <c r="M1556" s="3"/>
      <c r="N1556" s="3"/>
      <c r="O1556" s="3"/>
      <c r="P1556" s="3"/>
    </row>
    <row r="1557" spans="10:16" x14ac:dyDescent="0.2">
      <c r="J1557" s="48"/>
      <c r="K1557" s="3"/>
      <c r="L1557" s="3"/>
      <c r="M1557" s="3"/>
      <c r="N1557" s="3"/>
      <c r="O1557" s="3"/>
      <c r="P1557" s="3"/>
    </row>
    <row r="1558" spans="10:16" x14ac:dyDescent="0.2">
      <c r="J1558" s="48"/>
      <c r="K1558" s="3"/>
      <c r="L1558" s="3"/>
      <c r="M1558" s="3"/>
      <c r="N1558" s="3"/>
      <c r="O1558" s="3"/>
      <c r="P1558" s="3"/>
    </row>
    <row r="1559" spans="10:16" x14ac:dyDescent="0.2">
      <c r="J1559" s="48"/>
      <c r="K1559" s="3"/>
      <c r="L1559" s="3"/>
      <c r="M1559" s="3"/>
      <c r="N1559" s="3"/>
      <c r="O1559" s="3"/>
      <c r="P1559" s="3"/>
    </row>
    <row r="1560" spans="10:16" x14ac:dyDescent="0.2">
      <c r="J1560" s="48"/>
      <c r="K1560" s="3"/>
      <c r="L1560" s="3"/>
      <c r="M1560" s="3"/>
      <c r="N1560" s="3"/>
      <c r="O1560" s="3"/>
      <c r="P1560" s="3"/>
    </row>
    <row r="1561" spans="10:16" x14ac:dyDescent="0.2">
      <c r="J1561" s="48"/>
      <c r="K1561" s="3"/>
      <c r="L1561" s="3"/>
      <c r="M1561" s="3"/>
      <c r="N1561" s="3"/>
      <c r="O1561" s="3"/>
      <c r="P1561" s="3"/>
    </row>
    <row r="1562" spans="10:16" x14ac:dyDescent="0.2">
      <c r="J1562" s="48"/>
      <c r="K1562" s="3"/>
      <c r="L1562" s="3"/>
      <c r="M1562" s="3"/>
      <c r="N1562" s="3"/>
      <c r="O1562" s="3"/>
      <c r="P1562" s="3"/>
    </row>
    <row r="1563" spans="10:16" x14ac:dyDescent="0.2">
      <c r="J1563" s="48"/>
      <c r="K1563" s="3"/>
      <c r="L1563" s="3"/>
      <c r="M1563" s="3"/>
      <c r="N1563" s="3"/>
      <c r="O1563" s="3"/>
      <c r="P1563" s="3"/>
    </row>
    <row r="1564" spans="10:16" x14ac:dyDescent="0.2">
      <c r="J1564" s="48"/>
      <c r="K1564" s="3"/>
      <c r="L1564" s="3"/>
      <c r="M1564" s="3"/>
      <c r="N1564" s="3"/>
      <c r="O1564" s="3"/>
      <c r="P1564" s="3"/>
    </row>
    <row r="1565" spans="10:16" x14ac:dyDescent="0.2">
      <c r="J1565" s="48"/>
      <c r="K1565" s="3"/>
      <c r="L1565" s="3"/>
      <c r="M1565" s="3"/>
      <c r="N1565" s="3"/>
      <c r="O1565" s="3"/>
      <c r="P1565" s="3"/>
    </row>
    <row r="1566" spans="10:16" x14ac:dyDescent="0.2">
      <c r="J1566" s="48"/>
      <c r="K1566" s="3"/>
      <c r="L1566" s="3"/>
      <c r="M1566" s="3"/>
      <c r="N1566" s="3"/>
      <c r="O1566" s="3"/>
      <c r="P1566" s="3"/>
    </row>
    <row r="1567" spans="10:16" x14ac:dyDescent="0.2">
      <c r="J1567" s="48"/>
      <c r="K1567" s="3"/>
      <c r="L1567" s="3"/>
      <c r="M1567" s="3"/>
      <c r="N1567" s="3"/>
      <c r="O1567" s="3"/>
      <c r="P1567" s="3"/>
    </row>
    <row r="1568" spans="10:16" x14ac:dyDescent="0.2">
      <c r="J1568" s="48"/>
      <c r="K1568" s="3"/>
      <c r="L1568" s="3"/>
      <c r="M1568" s="3"/>
      <c r="N1568" s="3"/>
      <c r="O1568" s="3"/>
      <c r="P1568" s="3"/>
    </row>
    <row r="1569" spans="10:16" x14ac:dyDescent="0.2">
      <c r="J1569" s="48"/>
      <c r="K1569" s="3"/>
      <c r="L1569" s="3"/>
      <c r="M1569" s="3"/>
      <c r="N1569" s="3"/>
      <c r="O1569" s="3"/>
      <c r="P1569" s="3"/>
    </row>
    <row r="1570" spans="10:16" x14ac:dyDescent="0.2">
      <c r="J1570" s="48"/>
      <c r="K1570" s="3"/>
      <c r="L1570" s="3"/>
      <c r="M1570" s="3"/>
      <c r="N1570" s="3"/>
      <c r="O1570" s="3"/>
      <c r="P1570" s="3"/>
    </row>
    <row r="1571" spans="10:16" x14ac:dyDescent="0.2">
      <c r="J1571" s="48"/>
      <c r="K1571" s="3"/>
      <c r="L1571" s="3"/>
      <c r="M1571" s="3"/>
      <c r="N1571" s="3"/>
      <c r="O1571" s="3"/>
      <c r="P1571" s="3"/>
    </row>
    <row r="1572" spans="10:16" x14ac:dyDescent="0.2">
      <c r="J1572" s="48"/>
      <c r="K1572" s="3"/>
      <c r="L1572" s="3"/>
      <c r="M1572" s="3"/>
      <c r="N1572" s="3"/>
      <c r="O1572" s="3"/>
      <c r="P1572" s="3"/>
    </row>
    <row r="1573" spans="10:16" x14ac:dyDescent="0.2">
      <c r="J1573" s="48"/>
      <c r="K1573" s="3"/>
      <c r="L1573" s="3"/>
      <c r="M1573" s="3"/>
      <c r="N1573" s="3"/>
      <c r="O1573" s="3"/>
      <c r="P1573" s="3"/>
    </row>
    <row r="1574" spans="10:16" x14ac:dyDescent="0.2">
      <c r="J1574" s="48"/>
      <c r="K1574" s="3"/>
      <c r="L1574" s="3"/>
      <c r="M1574" s="3"/>
      <c r="N1574" s="3"/>
      <c r="O1574" s="3"/>
      <c r="P1574" s="3"/>
    </row>
    <row r="1575" spans="10:16" x14ac:dyDescent="0.2">
      <c r="J1575" s="48"/>
      <c r="K1575" s="3"/>
      <c r="L1575" s="3"/>
      <c r="M1575" s="3"/>
      <c r="N1575" s="3"/>
      <c r="O1575" s="3"/>
      <c r="P1575" s="3"/>
    </row>
    <row r="1576" spans="10:16" x14ac:dyDescent="0.2">
      <c r="J1576" s="48"/>
      <c r="K1576" s="3"/>
      <c r="L1576" s="3"/>
      <c r="M1576" s="3"/>
      <c r="N1576" s="3"/>
      <c r="O1576" s="3"/>
      <c r="P1576" s="3"/>
    </row>
    <row r="1577" spans="10:16" x14ac:dyDescent="0.2">
      <c r="J1577" s="48"/>
      <c r="K1577" s="3"/>
      <c r="L1577" s="3"/>
      <c r="M1577" s="3"/>
      <c r="N1577" s="3"/>
      <c r="O1577" s="3"/>
      <c r="P1577" s="3"/>
    </row>
    <row r="1578" spans="10:16" x14ac:dyDescent="0.2">
      <c r="J1578" s="48"/>
      <c r="K1578" s="3"/>
      <c r="L1578" s="3"/>
      <c r="M1578" s="3"/>
      <c r="N1578" s="3"/>
      <c r="O1578" s="3"/>
      <c r="P1578" s="3"/>
    </row>
    <row r="1579" spans="10:16" x14ac:dyDescent="0.2">
      <c r="J1579" s="48"/>
      <c r="K1579" s="3"/>
      <c r="L1579" s="3"/>
      <c r="M1579" s="3"/>
      <c r="N1579" s="3"/>
      <c r="O1579" s="3"/>
      <c r="P1579" s="3"/>
    </row>
    <row r="1580" spans="10:16" x14ac:dyDescent="0.2">
      <c r="J1580" s="48"/>
      <c r="K1580" s="3"/>
      <c r="L1580" s="3"/>
      <c r="M1580" s="3"/>
      <c r="N1580" s="3"/>
      <c r="O1580" s="3"/>
      <c r="P1580" s="3"/>
    </row>
    <row r="1581" spans="10:16" x14ac:dyDescent="0.2">
      <c r="J1581" s="48"/>
      <c r="K1581" s="3"/>
      <c r="L1581" s="3"/>
      <c r="M1581" s="3"/>
      <c r="N1581" s="3"/>
      <c r="O1581" s="3"/>
      <c r="P1581" s="3"/>
    </row>
    <row r="1582" spans="10:16" x14ac:dyDescent="0.2">
      <c r="J1582" s="48"/>
      <c r="K1582" s="3"/>
      <c r="L1582" s="3"/>
      <c r="M1582" s="3"/>
      <c r="N1582" s="3"/>
      <c r="O1582" s="3"/>
      <c r="P1582" s="3"/>
    </row>
    <row r="1583" spans="10:16" x14ac:dyDescent="0.2">
      <c r="J1583" s="48"/>
      <c r="K1583" s="3"/>
      <c r="L1583" s="3"/>
      <c r="M1583" s="3"/>
      <c r="N1583" s="3"/>
      <c r="O1583" s="3"/>
      <c r="P1583" s="3"/>
    </row>
    <row r="1584" spans="10:16" x14ac:dyDescent="0.2">
      <c r="J1584" s="48"/>
      <c r="K1584" s="3"/>
      <c r="L1584" s="3"/>
      <c r="M1584" s="3"/>
      <c r="N1584" s="3"/>
      <c r="O1584" s="3"/>
      <c r="P1584" s="3"/>
    </row>
    <row r="1585" spans="10:16" x14ac:dyDescent="0.2">
      <c r="J1585" s="48"/>
      <c r="K1585" s="3"/>
      <c r="L1585" s="3"/>
      <c r="M1585" s="3"/>
      <c r="N1585" s="3"/>
      <c r="O1585" s="3"/>
      <c r="P1585" s="3"/>
    </row>
    <row r="1586" spans="10:16" x14ac:dyDescent="0.2">
      <c r="J1586" s="48"/>
      <c r="K1586" s="3"/>
      <c r="L1586" s="3"/>
      <c r="M1586" s="3"/>
      <c r="N1586" s="3"/>
      <c r="O1586" s="3"/>
      <c r="P1586" s="3"/>
    </row>
    <row r="1587" spans="10:16" x14ac:dyDescent="0.2">
      <c r="J1587" s="48"/>
      <c r="K1587" s="3"/>
      <c r="L1587" s="3"/>
      <c r="M1587" s="3"/>
      <c r="N1587" s="3"/>
      <c r="O1587" s="3"/>
      <c r="P1587" s="3"/>
    </row>
    <row r="1588" spans="10:16" x14ac:dyDescent="0.2">
      <c r="J1588" s="48"/>
      <c r="K1588" s="3"/>
      <c r="L1588" s="3"/>
      <c r="M1588" s="3"/>
      <c r="N1588" s="3"/>
      <c r="O1588" s="3"/>
      <c r="P1588" s="3"/>
    </row>
    <row r="1589" spans="10:16" x14ac:dyDescent="0.2">
      <c r="J1589" s="48"/>
      <c r="K1589" s="3"/>
      <c r="L1589" s="3"/>
      <c r="M1589" s="3"/>
      <c r="N1589" s="3"/>
      <c r="O1589" s="3"/>
      <c r="P1589" s="3"/>
    </row>
    <row r="1590" spans="10:16" x14ac:dyDescent="0.2">
      <c r="J1590" s="48"/>
      <c r="K1590" s="3"/>
      <c r="L1590" s="3"/>
      <c r="M1590" s="3"/>
      <c r="N1590" s="3"/>
      <c r="O1590" s="3"/>
      <c r="P1590" s="3"/>
    </row>
    <row r="1591" spans="10:16" x14ac:dyDescent="0.2">
      <c r="J1591" s="48"/>
      <c r="K1591" s="3"/>
      <c r="L1591" s="3"/>
      <c r="M1591" s="3"/>
      <c r="N1591" s="3"/>
      <c r="O1591" s="3"/>
      <c r="P1591" s="3"/>
    </row>
    <row r="1592" spans="10:16" x14ac:dyDescent="0.2">
      <c r="J1592" s="48"/>
      <c r="K1592" s="3"/>
      <c r="L1592" s="3"/>
      <c r="M1592" s="3"/>
      <c r="N1592" s="3"/>
      <c r="O1592" s="3"/>
      <c r="P1592" s="3"/>
    </row>
    <row r="1593" spans="10:16" x14ac:dyDescent="0.2">
      <c r="J1593" s="48"/>
      <c r="K1593" s="3"/>
      <c r="L1593" s="3"/>
      <c r="M1593" s="3"/>
      <c r="N1593" s="3"/>
      <c r="O1593" s="3"/>
      <c r="P1593" s="3"/>
    </row>
    <row r="1594" spans="10:16" x14ac:dyDescent="0.2">
      <c r="J1594" s="48"/>
      <c r="K1594" s="3"/>
      <c r="L1594" s="3"/>
      <c r="M1594" s="3"/>
      <c r="N1594" s="3"/>
      <c r="O1594" s="3"/>
      <c r="P1594" s="3"/>
    </row>
    <row r="1595" spans="10:16" x14ac:dyDescent="0.2">
      <c r="J1595" s="48"/>
      <c r="K1595" s="3"/>
      <c r="L1595" s="3"/>
      <c r="M1595" s="3"/>
      <c r="N1595" s="3"/>
      <c r="O1595" s="3"/>
      <c r="P1595" s="3"/>
    </row>
    <row r="1596" spans="10:16" x14ac:dyDescent="0.2">
      <c r="J1596" s="48"/>
      <c r="K1596" s="3"/>
      <c r="L1596" s="3"/>
      <c r="M1596" s="3"/>
      <c r="N1596" s="3"/>
      <c r="O1596" s="3"/>
      <c r="P1596" s="3"/>
    </row>
    <row r="1597" spans="10:16" x14ac:dyDescent="0.2">
      <c r="J1597" s="48"/>
      <c r="K1597" s="3"/>
      <c r="L1597" s="3"/>
      <c r="M1597" s="3"/>
      <c r="N1597" s="3"/>
      <c r="O1597" s="3"/>
      <c r="P1597" s="3"/>
    </row>
    <row r="1598" spans="10:16" x14ac:dyDescent="0.2">
      <c r="J1598" s="48"/>
      <c r="K1598" s="3"/>
      <c r="L1598" s="3"/>
      <c r="M1598" s="3"/>
      <c r="N1598" s="3"/>
      <c r="O1598" s="3"/>
      <c r="P1598" s="3"/>
    </row>
    <row r="1599" spans="10:16" x14ac:dyDescent="0.2">
      <c r="J1599" s="48"/>
      <c r="K1599" s="3"/>
      <c r="L1599" s="3"/>
      <c r="M1599" s="3"/>
      <c r="N1599" s="3"/>
      <c r="O1599" s="3"/>
      <c r="P1599" s="3"/>
    </row>
    <row r="1600" spans="10:16" x14ac:dyDescent="0.2">
      <c r="J1600" s="48"/>
      <c r="K1600" s="3"/>
      <c r="L1600" s="3"/>
      <c r="M1600" s="3"/>
      <c r="N1600" s="3"/>
      <c r="O1600" s="3"/>
      <c r="P1600" s="3"/>
    </row>
    <row r="1601" spans="10:16" x14ac:dyDescent="0.2">
      <c r="J1601" s="48"/>
      <c r="K1601" s="3"/>
      <c r="L1601" s="3"/>
      <c r="M1601" s="3"/>
      <c r="N1601" s="3"/>
      <c r="O1601" s="3"/>
      <c r="P1601" s="3"/>
    </row>
    <row r="1602" spans="10:16" x14ac:dyDescent="0.2">
      <c r="J1602" s="48"/>
      <c r="K1602" s="3"/>
      <c r="L1602" s="3"/>
      <c r="M1602" s="3"/>
      <c r="N1602" s="3"/>
      <c r="O1602" s="3"/>
      <c r="P1602" s="3"/>
    </row>
    <row r="1603" spans="10:16" x14ac:dyDescent="0.2">
      <c r="J1603" s="48"/>
      <c r="K1603" s="3"/>
      <c r="L1603" s="3"/>
      <c r="M1603" s="3"/>
      <c r="N1603" s="3"/>
      <c r="O1603" s="3"/>
      <c r="P1603" s="3"/>
    </row>
    <row r="1604" spans="10:16" x14ac:dyDescent="0.2">
      <c r="J1604" s="48"/>
      <c r="K1604" s="3"/>
      <c r="L1604" s="3"/>
      <c r="M1604" s="3"/>
      <c r="N1604" s="3"/>
      <c r="O1604" s="3"/>
      <c r="P1604" s="3"/>
    </row>
    <row r="1605" spans="10:16" x14ac:dyDescent="0.2">
      <c r="J1605" s="48"/>
      <c r="K1605" s="3"/>
      <c r="L1605" s="3"/>
      <c r="M1605" s="3"/>
      <c r="N1605" s="3"/>
      <c r="O1605" s="3"/>
      <c r="P1605" s="3"/>
    </row>
    <row r="1606" spans="10:16" x14ac:dyDescent="0.2">
      <c r="J1606" s="48"/>
      <c r="K1606" s="3"/>
      <c r="L1606" s="3"/>
      <c r="M1606" s="3"/>
      <c r="N1606" s="3"/>
      <c r="O1606" s="3"/>
      <c r="P1606" s="3"/>
    </row>
    <row r="1607" spans="10:16" x14ac:dyDescent="0.2">
      <c r="J1607" s="48"/>
      <c r="K1607" s="3"/>
      <c r="L1607" s="3"/>
      <c r="M1607" s="3"/>
      <c r="N1607" s="3"/>
      <c r="O1607" s="3"/>
      <c r="P1607" s="3"/>
    </row>
    <row r="1608" spans="10:16" x14ac:dyDescent="0.2">
      <c r="J1608" s="48"/>
      <c r="K1608" s="3"/>
      <c r="L1608" s="3"/>
      <c r="M1608" s="3"/>
      <c r="N1608" s="3"/>
      <c r="O1608" s="3"/>
      <c r="P1608" s="3"/>
    </row>
    <row r="1609" spans="10:16" x14ac:dyDescent="0.2">
      <c r="J1609" s="48"/>
      <c r="K1609" s="3"/>
      <c r="L1609" s="3"/>
      <c r="M1609" s="3"/>
      <c r="N1609" s="3"/>
      <c r="O1609" s="3"/>
      <c r="P1609" s="3"/>
    </row>
    <row r="1610" spans="10:16" x14ac:dyDescent="0.2">
      <c r="J1610" s="48"/>
      <c r="K1610" s="3"/>
      <c r="L1610" s="3"/>
      <c r="M1610" s="3"/>
      <c r="N1610" s="3"/>
      <c r="O1610" s="3"/>
      <c r="P1610" s="3"/>
    </row>
    <row r="1611" spans="10:16" x14ac:dyDescent="0.2">
      <c r="J1611" s="48"/>
      <c r="K1611" s="3"/>
      <c r="L1611" s="3"/>
      <c r="M1611" s="3"/>
      <c r="N1611" s="3"/>
      <c r="O1611" s="3"/>
      <c r="P1611" s="3"/>
    </row>
    <row r="1612" spans="10:16" x14ac:dyDescent="0.2">
      <c r="J1612" s="48"/>
      <c r="K1612" s="3"/>
      <c r="L1612" s="3"/>
      <c r="M1612" s="3"/>
      <c r="N1612" s="3"/>
      <c r="O1612" s="3"/>
      <c r="P1612" s="3"/>
    </row>
    <row r="1613" spans="10:16" x14ac:dyDescent="0.2">
      <c r="J1613" s="48"/>
      <c r="K1613" s="3"/>
      <c r="L1613" s="3"/>
      <c r="M1613" s="3"/>
      <c r="N1613" s="3"/>
      <c r="O1613" s="3"/>
      <c r="P1613" s="3"/>
    </row>
    <row r="1614" spans="10:16" x14ac:dyDescent="0.2">
      <c r="J1614" s="48"/>
      <c r="K1614" s="3"/>
      <c r="L1614" s="3"/>
      <c r="M1614" s="3"/>
      <c r="N1614" s="3"/>
      <c r="O1614" s="3"/>
      <c r="P1614" s="3"/>
    </row>
    <row r="1615" spans="10:16" x14ac:dyDescent="0.2">
      <c r="J1615" s="48"/>
      <c r="K1615" s="3"/>
      <c r="L1615" s="3"/>
      <c r="M1615" s="3"/>
      <c r="N1615" s="3"/>
      <c r="O1615" s="3"/>
      <c r="P1615" s="3"/>
    </row>
    <row r="1616" spans="10:16" x14ac:dyDescent="0.2">
      <c r="J1616" s="48"/>
      <c r="K1616" s="3"/>
      <c r="L1616" s="3"/>
      <c r="M1616" s="3"/>
      <c r="N1616" s="3"/>
      <c r="O1616" s="3"/>
      <c r="P1616" s="3"/>
    </row>
    <row r="1617" spans="10:16" x14ac:dyDescent="0.2">
      <c r="J1617" s="48"/>
      <c r="K1617" s="3"/>
      <c r="L1617" s="3"/>
      <c r="M1617" s="3"/>
      <c r="N1617" s="3"/>
      <c r="O1617" s="3"/>
      <c r="P1617" s="3"/>
    </row>
    <row r="1618" spans="10:16" x14ac:dyDescent="0.2">
      <c r="J1618" s="48"/>
      <c r="K1618" s="3"/>
      <c r="L1618" s="3"/>
      <c r="M1618" s="3"/>
      <c r="N1618" s="3"/>
      <c r="O1618" s="3"/>
      <c r="P1618" s="3"/>
    </row>
    <row r="1619" spans="10:16" x14ac:dyDescent="0.2">
      <c r="J1619" s="48"/>
      <c r="K1619" s="3"/>
      <c r="L1619" s="3"/>
      <c r="M1619" s="3"/>
      <c r="N1619" s="3"/>
      <c r="O1619" s="3"/>
      <c r="P1619" s="3"/>
    </row>
    <row r="1620" spans="10:16" x14ac:dyDescent="0.2">
      <c r="J1620" s="48"/>
      <c r="K1620" s="3"/>
      <c r="L1620" s="3"/>
      <c r="M1620" s="3"/>
      <c r="N1620" s="3"/>
      <c r="O1620" s="3"/>
      <c r="P1620" s="3"/>
    </row>
    <row r="1621" spans="10:16" x14ac:dyDescent="0.2">
      <c r="J1621" s="48"/>
      <c r="K1621" s="3"/>
      <c r="L1621" s="3"/>
      <c r="M1621" s="3"/>
      <c r="N1621" s="3"/>
      <c r="O1621" s="3"/>
      <c r="P1621" s="3"/>
    </row>
    <row r="1622" spans="10:16" x14ac:dyDescent="0.2">
      <c r="J1622" s="48"/>
      <c r="K1622" s="3"/>
      <c r="L1622" s="3"/>
      <c r="M1622" s="3"/>
      <c r="N1622" s="3"/>
      <c r="O1622" s="3"/>
      <c r="P1622" s="3"/>
    </row>
    <row r="1623" spans="10:16" x14ac:dyDescent="0.2">
      <c r="J1623" s="48"/>
      <c r="K1623" s="3"/>
      <c r="L1623" s="3"/>
      <c r="M1623" s="3"/>
      <c r="N1623" s="3"/>
      <c r="O1623" s="3"/>
      <c r="P1623" s="3"/>
    </row>
    <row r="1624" spans="10:16" x14ac:dyDescent="0.2">
      <c r="J1624" s="48"/>
      <c r="K1624" s="3"/>
      <c r="L1624" s="3"/>
      <c r="M1624" s="3"/>
      <c r="N1624" s="3"/>
      <c r="O1624" s="3"/>
      <c r="P1624" s="3"/>
    </row>
    <row r="1625" spans="10:16" x14ac:dyDescent="0.2">
      <c r="J1625" s="48"/>
      <c r="K1625" s="3"/>
      <c r="L1625" s="3"/>
      <c r="M1625" s="3"/>
      <c r="N1625" s="3"/>
      <c r="O1625" s="3"/>
      <c r="P1625" s="3"/>
    </row>
    <row r="1626" spans="10:16" x14ac:dyDescent="0.2">
      <c r="J1626" s="48"/>
      <c r="K1626" s="3"/>
      <c r="L1626" s="3"/>
      <c r="M1626" s="3"/>
      <c r="N1626" s="3"/>
      <c r="O1626" s="3"/>
      <c r="P1626" s="3"/>
    </row>
    <row r="1627" spans="10:16" x14ac:dyDescent="0.2">
      <c r="J1627" s="48"/>
      <c r="K1627" s="3"/>
      <c r="L1627" s="3"/>
      <c r="M1627" s="3"/>
      <c r="N1627" s="3"/>
      <c r="O1627" s="3"/>
      <c r="P1627" s="3"/>
    </row>
    <row r="1628" spans="10:16" x14ac:dyDescent="0.2">
      <c r="J1628" s="48"/>
      <c r="K1628" s="3"/>
      <c r="L1628" s="3"/>
      <c r="M1628" s="3"/>
      <c r="N1628" s="3"/>
      <c r="O1628" s="3"/>
      <c r="P1628" s="3"/>
    </row>
    <row r="1629" spans="10:16" x14ac:dyDescent="0.2">
      <c r="J1629" s="48"/>
      <c r="K1629" s="3"/>
      <c r="L1629" s="3"/>
      <c r="M1629" s="3"/>
      <c r="N1629" s="3"/>
      <c r="O1629" s="3"/>
      <c r="P1629" s="3"/>
    </row>
    <row r="1630" spans="10:16" x14ac:dyDescent="0.2">
      <c r="J1630" s="48"/>
      <c r="K1630" s="3"/>
      <c r="L1630" s="3"/>
      <c r="M1630" s="3"/>
      <c r="N1630" s="3"/>
      <c r="O1630" s="3"/>
      <c r="P1630" s="3"/>
    </row>
    <row r="1631" spans="10:16" x14ac:dyDescent="0.2">
      <c r="J1631" s="48"/>
      <c r="K1631" s="3"/>
      <c r="L1631" s="3"/>
      <c r="M1631" s="3"/>
      <c r="N1631" s="3"/>
      <c r="O1631" s="3"/>
      <c r="P1631" s="3"/>
    </row>
    <row r="1632" spans="10:16" x14ac:dyDescent="0.2">
      <c r="J1632" s="48"/>
      <c r="K1632" s="3"/>
      <c r="L1632" s="3"/>
      <c r="M1632" s="3"/>
      <c r="N1632" s="3"/>
      <c r="O1632" s="3"/>
      <c r="P1632" s="3"/>
    </row>
    <row r="1633" spans="10:16" x14ac:dyDescent="0.2">
      <c r="J1633" s="48"/>
      <c r="K1633" s="3"/>
      <c r="L1633" s="3"/>
      <c r="M1633" s="3"/>
      <c r="N1633" s="3"/>
      <c r="O1633" s="3"/>
      <c r="P1633" s="3"/>
    </row>
    <row r="1634" spans="10:16" x14ac:dyDescent="0.2">
      <c r="J1634" s="48"/>
      <c r="K1634" s="3"/>
      <c r="L1634" s="3"/>
      <c r="M1634" s="3"/>
      <c r="N1634" s="3"/>
      <c r="O1634" s="3"/>
      <c r="P1634" s="3"/>
    </row>
    <row r="1635" spans="10:16" x14ac:dyDescent="0.2">
      <c r="J1635" s="48"/>
      <c r="K1635" s="3"/>
      <c r="L1635" s="3"/>
      <c r="M1635" s="3"/>
      <c r="N1635" s="3"/>
      <c r="O1635" s="3"/>
      <c r="P1635" s="3"/>
    </row>
    <row r="1636" spans="10:16" x14ac:dyDescent="0.2">
      <c r="J1636" s="48"/>
      <c r="K1636" s="3"/>
      <c r="L1636" s="3"/>
      <c r="M1636" s="3"/>
      <c r="N1636" s="3"/>
      <c r="O1636" s="3"/>
      <c r="P1636" s="3"/>
    </row>
    <row r="1637" spans="10:16" x14ac:dyDescent="0.2">
      <c r="J1637" s="48"/>
      <c r="K1637" s="3"/>
      <c r="L1637" s="3"/>
      <c r="M1637" s="3"/>
      <c r="N1637" s="3"/>
      <c r="O1637" s="3"/>
      <c r="P1637" s="3"/>
    </row>
    <row r="1638" spans="10:16" x14ac:dyDescent="0.2">
      <c r="J1638" s="48"/>
      <c r="K1638" s="3"/>
      <c r="L1638" s="3"/>
      <c r="M1638" s="3"/>
      <c r="N1638" s="3"/>
      <c r="O1638" s="3"/>
      <c r="P1638" s="3"/>
    </row>
    <row r="1639" spans="10:16" x14ac:dyDescent="0.2">
      <c r="J1639" s="48"/>
      <c r="K1639" s="3"/>
      <c r="L1639" s="3"/>
      <c r="M1639" s="3"/>
      <c r="N1639" s="3"/>
      <c r="O1639" s="3"/>
      <c r="P1639" s="3"/>
    </row>
    <row r="1640" spans="10:16" x14ac:dyDescent="0.2">
      <c r="J1640" s="48"/>
      <c r="K1640" s="3"/>
      <c r="L1640" s="3"/>
      <c r="M1640" s="3"/>
      <c r="N1640" s="3"/>
      <c r="O1640" s="3"/>
      <c r="P1640" s="3"/>
    </row>
    <row r="1641" spans="10:16" x14ac:dyDescent="0.2">
      <c r="J1641" s="48"/>
      <c r="K1641" s="3"/>
      <c r="L1641" s="3"/>
      <c r="M1641" s="3"/>
      <c r="N1641" s="3"/>
      <c r="O1641" s="3"/>
      <c r="P1641" s="3"/>
    </row>
    <row r="1642" spans="10:16" x14ac:dyDescent="0.2">
      <c r="J1642" s="48"/>
      <c r="K1642" s="3"/>
      <c r="L1642" s="3"/>
      <c r="M1642" s="3"/>
      <c r="N1642" s="3"/>
      <c r="O1642" s="3"/>
      <c r="P1642" s="3"/>
    </row>
    <row r="1643" spans="10:16" x14ac:dyDescent="0.2">
      <c r="J1643" s="48"/>
      <c r="K1643" s="3"/>
      <c r="L1643" s="3"/>
      <c r="M1643" s="3"/>
      <c r="N1643" s="3"/>
      <c r="O1643" s="3"/>
      <c r="P1643" s="3"/>
    </row>
    <row r="1644" spans="10:16" x14ac:dyDescent="0.2">
      <c r="J1644" s="48"/>
      <c r="K1644" s="3"/>
      <c r="L1644" s="3"/>
      <c r="M1644" s="3"/>
      <c r="N1644" s="3"/>
      <c r="O1644" s="3"/>
      <c r="P1644" s="3"/>
    </row>
    <row r="1645" spans="10:16" x14ac:dyDescent="0.2">
      <c r="J1645" s="48"/>
      <c r="K1645" s="3"/>
      <c r="L1645" s="3"/>
      <c r="M1645" s="3"/>
      <c r="N1645" s="3"/>
      <c r="O1645" s="3"/>
      <c r="P1645" s="3"/>
    </row>
    <row r="1646" spans="10:16" x14ac:dyDescent="0.2">
      <c r="J1646" s="48"/>
      <c r="K1646" s="3"/>
      <c r="L1646" s="3"/>
      <c r="M1646" s="3"/>
      <c r="N1646" s="3"/>
      <c r="O1646" s="3"/>
      <c r="P1646" s="3"/>
    </row>
    <row r="1647" spans="10:16" x14ac:dyDescent="0.2">
      <c r="J1647" s="48"/>
      <c r="K1647" s="3"/>
      <c r="L1647" s="3"/>
      <c r="M1647" s="3"/>
      <c r="N1647" s="3"/>
      <c r="O1647" s="3"/>
      <c r="P1647" s="3"/>
    </row>
    <row r="1648" spans="10:16" x14ac:dyDescent="0.2">
      <c r="J1648" s="48"/>
      <c r="K1648" s="3"/>
      <c r="L1648" s="3"/>
      <c r="M1648" s="3"/>
      <c r="N1648" s="3"/>
      <c r="O1648" s="3"/>
      <c r="P1648" s="3"/>
    </row>
    <row r="1649" spans="10:16" x14ac:dyDescent="0.2">
      <c r="J1649" s="48"/>
      <c r="K1649" s="3"/>
      <c r="L1649" s="3"/>
      <c r="M1649" s="3"/>
      <c r="N1649" s="3"/>
      <c r="O1649" s="3"/>
      <c r="P1649" s="3"/>
    </row>
    <row r="1650" spans="10:16" x14ac:dyDescent="0.2">
      <c r="J1650" s="48"/>
      <c r="K1650" s="3"/>
      <c r="L1650" s="3"/>
      <c r="M1650" s="3"/>
      <c r="N1650" s="3"/>
      <c r="O1650" s="3"/>
      <c r="P1650" s="3"/>
    </row>
    <row r="1651" spans="10:16" x14ac:dyDescent="0.2">
      <c r="J1651" s="48"/>
      <c r="K1651" s="3"/>
      <c r="L1651" s="3"/>
      <c r="M1651" s="3"/>
      <c r="N1651" s="3"/>
      <c r="O1651" s="3"/>
      <c r="P1651" s="3"/>
    </row>
    <row r="1652" spans="10:16" x14ac:dyDescent="0.2">
      <c r="J1652" s="48"/>
      <c r="K1652" s="3"/>
      <c r="L1652" s="3"/>
      <c r="M1652" s="3"/>
      <c r="N1652" s="3"/>
      <c r="O1652" s="3"/>
      <c r="P1652" s="3"/>
    </row>
    <row r="1653" spans="10:16" x14ac:dyDescent="0.2">
      <c r="J1653" s="48"/>
      <c r="K1653" s="3"/>
      <c r="L1653" s="3"/>
      <c r="M1653" s="3"/>
      <c r="N1653" s="3"/>
      <c r="O1653" s="3"/>
      <c r="P1653" s="3"/>
    </row>
    <row r="1654" spans="10:16" x14ac:dyDescent="0.2">
      <c r="J1654" s="48"/>
      <c r="K1654" s="3"/>
      <c r="L1654" s="3"/>
      <c r="M1654" s="3"/>
      <c r="N1654" s="3"/>
      <c r="O1654" s="3"/>
      <c r="P1654" s="3"/>
    </row>
    <row r="1655" spans="10:16" x14ac:dyDescent="0.2">
      <c r="J1655" s="48"/>
      <c r="K1655" s="3"/>
      <c r="L1655" s="3"/>
      <c r="M1655" s="3"/>
      <c r="N1655" s="3"/>
      <c r="O1655" s="3"/>
      <c r="P1655" s="3"/>
    </row>
    <row r="1656" spans="10:16" x14ac:dyDescent="0.2">
      <c r="J1656" s="48"/>
      <c r="K1656" s="3"/>
      <c r="L1656" s="3"/>
      <c r="M1656" s="3"/>
      <c r="N1656" s="3"/>
      <c r="O1656" s="3"/>
      <c r="P1656" s="3"/>
    </row>
    <row r="1657" spans="10:16" x14ac:dyDescent="0.2">
      <c r="J1657" s="48"/>
      <c r="K1657" s="3"/>
      <c r="L1657" s="3"/>
      <c r="M1657" s="3"/>
      <c r="N1657" s="3"/>
      <c r="O1657" s="3"/>
      <c r="P1657" s="3"/>
    </row>
    <row r="1658" spans="10:16" x14ac:dyDescent="0.2">
      <c r="J1658" s="48"/>
      <c r="K1658" s="3"/>
      <c r="L1658" s="3"/>
      <c r="M1658" s="3"/>
      <c r="N1658" s="3"/>
      <c r="O1658" s="3"/>
      <c r="P1658" s="3"/>
    </row>
    <row r="1659" spans="10:16" x14ac:dyDescent="0.2">
      <c r="J1659" s="48"/>
      <c r="K1659" s="3"/>
      <c r="L1659" s="3"/>
      <c r="M1659" s="3"/>
      <c r="N1659" s="3"/>
      <c r="O1659" s="3"/>
      <c r="P1659" s="3"/>
    </row>
    <row r="1660" spans="10:16" x14ac:dyDescent="0.2">
      <c r="J1660" s="48"/>
      <c r="K1660" s="3"/>
      <c r="L1660" s="3"/>
      <c r="M1660" s="3"/>
      <c r="N1660" s="3"/>
      <c r="O1660" s="3"/>
      <c r="P1660" s="3"/>
    </row>
    <row r="1661" spans="10:16" x14ac:dyDescent="0.2">
      <c r="J1661" s="48"/>
      <c r="K1661" s="3"/>
      <c r="L1661" s="3"/>
      <c r="M1661" s="3"/>
      <c r="N1661" s="3"/>
      <c r="O1661" s="3"/>
      <c r="P1661" s="3"/>
    </row>
    <row r="1662" spans="10:16" x14ac:dyDescent="0.2">
      <c r="J1662" s="48"/>
      <c r="K1662" s="3"/>
      <c r="L1662" s="3"/>
      <c r="M1662" s="3"/>
      <c r="N1662" s="3"/>
      <c r="O1662" s="3"/>
      <c r="P1662" s="3"/>
    </row>
    <row r="1663" spans="10:16" x14ac:dyDescent="0.2">
      <c r="J1663" s="48"/>
      <c r="K1663" s="3"/>
      <c r="L1663" s="3"/>
      <c r="M1663" s="3"/>
      <c r="N1663" s="3"/>
      <c r="O1663" s="3"/>
      <c r="P1663" s="3"/>
    </row>
    <row r="1664" spans="10:16" x14ac:dyDescent="0.2">
      <c r="J1664" s="48"/>
      <c r="K1664" s="3"/>
      <c r="L1664" s="3"/>
      <c r="M1664" s="3"/>
      <c r="N1664" s="3"/>
      <c r="O1664" s="3"/>
      <c r="P1664" s="3"/>
    </row>
    <row r="1665" spans="10:16" x14ac:dyDescent="0.2">
      <c r="J1665" s="48"/>
      <c r="K1665" s="3"/>
      <c r="L1665" s="3"/>
      <c r="M1665" s="3"/>
      <c r="N1665" s="3"/>
      <c r="O1665" s="3"/>
      <c r="P1665" s="3"/>
    </row>
    <row r="1666" spans="10:16" x14ac:dyDescent="0.2">
      <c r="J1666" s="48"/>
      <c r="K1666" s="3"/>
      <c r="L1666" s="3"/>
      <c r="M1666" s="3"/>
      <c r="N1666" s="3"/>
      <c r="O1666" s="3"/>
      <c r="P1666" s="3"/>
    </row>
    <row r="1667" spans="10:16" x14ac:dyDescent="0.2">
      <c r="J1667" s="48"/>
      <c r="K1667" s="3"/>
      <c r="L1667" s="3"/>
      <c r="M1667" s="3"/>
      <c r="N1667" s="3"/>
      <c r="O1667" s="3"/>
      <c r="P1667" s="3"/>
    </row>
    <row r="1668" spans="10:16" x14ac:dyDescent="0.2">
      <c r="J1668" s="48"/>
      <c r="K1668" s="3"/>
      <c r="L1668" s="3"/>
      <c r="M1668" s="3"/>
      <c r="N1668" s="3"/>
      <c r="O1668" s="3"/>
      <c r="P1668" s="3"/>
    </row>
    <row r="1669" spans="10:16" x14ac:dyDescent="0.2">
      <c r="J1669" s="48"/>
      <c r="K1669" s="3"/>
      <c r="L1669" s="3"/>
      <c r="M1669" s="3"/>
      <c r="N1669" s="3"/>
      <c r="O1669" s="3"/>
      <c r="P1669" s="3"/>
    </row>
    <row r="1670" spans="10:16" x14ac:dyDescent="0.2">
      <c r="J1670" s="48"/>
      <c r="K1670" s="3"/>
      <c r="L1670" s="3"/>
      <c r="M1670" s="3"/>
      <c r="N1670" s="3"/>
      <c r="O1670" s="3"/>
      <c r="P1670" s="3"/>
    </row>
    <row r="1671" spans="10:16" x14ac:dyDescent="0.2">
      <c r="J1671" s="48"/>
      <c r="K1671" s="3"/>
      <c r="L1671" s="3"/>
      <c r="M1671" s="3"/>
      <c r="N1671" s="3"/>
      <c r="O1671" s="3"/>
      <c r="P1671" s="3"/>
    </row>
    <row r="1672" spans="10:16" x14ac:dyDescent="0.2">
      <c r="J1672" s="48"/>
      <c r="K1672" s="3"/>
      <c r="L1672" s="3"/>
      <c r="M1672" s="3"/>
      <c r="N1672" s="3"/>
      <c r="O1672" s="3"/>
      <c r="P1672" s="3"/>
    </row>
    <row r="1673" spans="10:16" x14ac:dyDescent="0.2">
      <c r="J1673" s="48"/>
      <c r="K1673" s="3"/>
      <c r="L1673" s="3"/>
      <c r="M1673" s="3"/>
      <c r="N1673" s="3"/>
      <c r="O1673" s="3"/>
      <c r="P1673" s="3"/>
    </row>
    <row r="1674" spans="10:16" x14ac:dyDescent="0.2">
      <c r="J1674" s="48"/>
      <c r="K1674" s="3"/>
      <c r="L1674" s="3"/>
      <c r="M1674" s="3"/>
      <c r="N1674" s="3"/>
      <c r="O1674" s="3"/>
      <c r="P1674" s="3"/>
    </row>
    <row r="1675" spans="10:16" x14ac:dyDescent="0.2">
      <c r="J1675" s="48"/>
      <c r="K1675" s="3"/>
      <c r="L1675" s="3"/>
      <c r="M1675" s="3"/>
      <c r="N1675" s="3"/>
      <c r="O1675" s="3"/>
      <c r="P1675" s="3"/>
    </row>
    <row r="1676" spans="10:16" x14ac:dyDescent="0.2">
      <c r="J1676" s="48"/>
      <c r="K1676" s="3"/>
      <c r="L1676" s="3"/>
      <c r="M1676" s="3"/>
      <c r="N1676" s="3"/>
      <c r="O1676" s="3"/>
      <c r="P1676" s="3"/>
    </row>
    <row r="1677" spans="10:16" x14ac:dyDescent="0.2">
      <c r="J1677" s="48"/>
      <c r="K1677" s="3"/>
      <c r="L1677" s="3"/>
      <c r="M1677" s="3"/>
      <c r="N1677" s="3"/>
      <c r="O1677" s="3"/>
      <c r="P1677" s="3"/>
    </row>
    <row r="1678" spans="10:16" x14ac:dyDescent="0.2">
      <c r="J1678" s="48"/>
      <c r="K1678" s="3"/>
      <c r="L1678" s="3"/>
      <c r="M1678" s="3"/>
      <c r="N1678" s="3"/>
      <c r="O1678" s="3"/>
      <c r="P1678" s="3"/>
    </row>
    <row r="1679" spans="10:16" x14ac:dyDescent="0.2">
      <c r="J1679" s="48"/>
      <c r="K1679" s="3"/>
      <c r="L1679" s="3"/>
      <c r="M1679" s="3"/>
      <c r="N1679" s="3"/>
      <c r="O1679" s="3"/>
      <c r="P1679" s="3"/>
    </row>
    <row r="1680" spans="10:16" x14ac:dyDescent="0.2">
      <c r="J1680" s="48"/>
      <c r="K1680" s="3"/>
      <c r="L1680" s="3"/>
      <c r="M1680" s="3"/>
      <c r="N1680" s="3"/>
      <c r="O1680" s="3"/>
      <c r="P1680" s="3"/>
    </row>
    <row r="1681" spans="10:16" x14ac:dyDescent="0.2">
      <c r="J1681" s="48"/>
      <c r="K1681" s="3"/>
      <c r="L1681" s="3"/>
      <c r="M1681" s="3"/>
      <c r="N1681" s="3"/>
      <c r="O1681" s="3"/>
      <c r="P1681" s="3"/>
    </row>
    <row r="1682" spans="10:16" x14ac:dyDescent="0.2">
      <c r="J1682" s="48"/>
      <c r="K1682" s="3"/>
      <c r="L1682" s="3"/>
      <c r="M1682" s="3"/>
      <c r="N1682" s="3"/>
      <c r="O1682" s="3"/>
      <c r="P1682" s="3"/>
    </row>
    <row r="1683" spans="10:16" x14ac:dyDescent="0.2">
      <c r="J1683" s="48"/>
      <c r="K1683" s="3"/>
      <c r="L1683" s="3"/>
      <c r="M1683" s="3"/>
      <c r="N1683" s="3"/>
      <c r="O1683" s="3"/>
      <c r="P1683" s="3"/>
    </row>
    <row r="1684" spans="10:16" x14ac:dyDescent="0.2">
      <c r="J1684" s="48"/>
      <c r="K1684" s="3"/>
      <c r="L1684" s="3"/>
      <c r="M1684" s="3"/>
      <c r="N1684" s="3"/>
      <c r="O1684" s="3"/>
      <c r="P1684" s="3"/>
    </row>
    <row r="1685" spans="10:16" x14ac:dyDescent="0.2">
      <c r="J1685" s="48"/>
      <c r="K1685" s="3"/>
      <c r="L1685" s="3"/>
      <c r="M1685" s="3"/>
      <c r="N1685" s="3"/>
      <c r="O1685" s="3"/>
      <c r="P1685" s="3"/>
    </row>
    <row r="1686" spans="10:16" x14ac:dyDescent="0.2">
      <c r="J1686" s="48"/>
      <c r="K1686" s="3"/>
      <c r="L1686" s="3"/>
      <c r="M1686" s="3"/>
      <c r="N1686" s="3"/>
      <c r="O1686" s="3"/>
      <c r="P1686" s="3"/>
    </row>
    <row r="1687" spans="10:16" x14ac:dyDescent="0.2">
      <c r="J1687" s="48"/>
      <c r="K1687" s="3"/>
      <c r="L1687" s="3"/>
      <c r="M1687" s="3"/>
      <c r="N1687" s="3"/>
      <c r="O1687" s="3"/>
      <c r="P1687" s="3"/>
    </row>
    <row r="1688" spans="10:16" x14ac:dyDescent="0.2">
      <c r="J1688" s="48"/>
      <c r="K1688" s="3"/>
      <c r="L1688" s="3"/>
      <c r="M1688" s="3"/>
      <c r="N1688" s="3"/>
      <c r="O1688" s="3"/>
      <c r="P1688" s="3"/>
    </row>
    <row r="1689" spans="10:16" x14ac:dyDescent="0.2">
      <c r="J1689" s="48"/>
      <c r="K1689" s="3"/>
      <c r="L1689" s="3"/>
      <c r="M1689" s="3"/>
      <c r="N1689" s="3"/>
      <c r="O1689" s="3"/>
      <c r="P1689" s="3"/>
    </row>
    <row r="1690" spans="10:16" x14ac:dyDescent="0.2">
      <c r="J1690" s="48"/>
      <c r="K1690" s="3"/>
      <c r="L1690" s="3"/>
      <c r="M1690" s="3"/>
      <c r="N1690" s="3"/>
      <c r="O1690" s="3"/>
      <c r="P1690" s="3"/>
    </row>
    <row r="1691" spans="10:16" x14ac:dyDescent="0.2">
      <c r="J1691" s="48"/>
      <c r="K1691" s="3"/>
      <c r="L1691" s="3"/>
      <c r="M1691" s="3"/>
      <c r="N1691" s="3"/>
      <c r="O1691" s="3"/>
      <c r="P1691" s="3"/>
    </row>
    <row r="1692" spans="10:16" x14ac:dyDescent="0.2">
      <c r="J1692" s="48"/>
      <c r="K1692" s="3"/>
      <c r="L1692" s="3"/>
      <c r="M1692" s="3"/>
      <c r="N1692" s="3"/>
      <c r="O1692" s="3"/>
      <c r="P1692" s="3"/>
    </row>
    <row r="1693" spans="10:16" x14ac:dyDescent="0.2">
      <c r="J1693" s="48"/>
      <c r="K1693" s="3"/>
      <c r="L1693" s="3"/>
      <c r="M1693" s="3"/>
      <c r="N1693" s="3"/>
      <c r="O1693" s="3"/>
      <c r="P1693" s="3"/>
    </row>
    <row r="1694" spans="10:16" x14ac:dyDescent="0.2">
      <c r="J1694" s="48"/>
      <c r="K1694" s="3"/>
      <c r="L1694" s="3"/>
      <c r="M1694" s="3"/>
      <c r="N1694" s="3"/>
      <c r="O1694" s="3"/>
      <c r="P1694" s="3"/>
    </row>
    <row r="1695" spans="10:16" x14ac:dyDescent="0.2">
      <c r="J1695" s="48"/>
      <c r="K1695" s="3"/>
      <c r="L1695" s="3"/>
      <c r="M1695" s="3"/>
      <c r="N1695" s="3"/>
      <c r="O1695" s="3"/>
      <c r="P1695" s="3"/>
    </row>
    <row r="1696" spans="10:16" x14ac:dyDescent="0.2">
      <c r="J1696" s="48"/>
      <c r="K1696" s="3"/>
      <c r="L1696" s="3"/>
      <c r="M1696" s="3"/>
      <c r="N1696" s="3"/>
      <c r="O1696" s="3"/>
      <c r="P1696" s="3"/>
    </row>
    <row r="1697" spans="10:16" x14ac:dyDescent="0.2">
      <c r="J1697" s="48"/>
      <c r="K1697" s="3"/>
      <c r="L1697" s="3"/>
      <c r="M1697" s="3"/>
      <c r="N1697" s="3"/>
      <c r="O1697" s="3"/>
      <c r="P1697" s="3"/>
    </row>
    <row r="1698" spans="10:16" x14ac:dyDescent="0.2">
      <c r="J1698" s="48"/>
      <c r="K1698" s="3"/>
      <c r="L1698" s="3"/>
      <c r="M1698" s="3"/>
      <c r="N1698" s="3"/>
      <c r="O1698" s="3"/>
      <c r="P1698" s="3"/>
    </row>
    <row r="1699" spans="10:16" x14ac:dyDescent="0.2">
      <c r="J1699" s="48"/>
      <c r="K1699" s="3"/>
      <c r="L1699" s="3"/>
      <c r="M1699" s="3"/>
      <c r="N1699" s="3"/>
      <c r="O1699" s="3"/>
      <c r="P1699" s="3"/>
    </row>
    <row r="1700" spans="10:16" x14ac:dyDescent="0.2">
      <c r="J1700" s="48"/>
      <c r="K1700" s="3"/>
      <c r="L1700" s="3"/>
      <c r="M1700" s="3"/>
      <c r="N1700" s="3"/>
      <c r="O1700" s="3"/>
      <c r="P1700" s="3"/>
    </row>
    <row r="1701" spans="10:16" x14ac:dyDescent="0.2">
      <c r="J1701" s="48"/>
      <c r="K1701" s="3"/>
      <c r="L1701" s="3"/>
      <c r="M1701" s="3"/>
      <c r="N1701" s="3"/>
      <c r="O1701" s="3"/>
      <c r="P1701" s="3"/>
    </row>
    <row r="1702" spans="10:16" x14ac:dyDescent="0.2">
      <c r="J1702" s="48"/>
      <c r="K1702" s="3"/>
      <c r="L1702" s="3"/>
      <c r="M1702" s="3"/>
      <c r="N1702" s="3"/>
      <c r="O1702" s="3"/>
      <c r="P1702" s="3"/>
    </row>
    <row r="1703" spans="10:16" x14ac:dyDescent="0.2">
      <c r="J1703" s="48"/>
      <c r="K1703" s="3"/>
      <c r="L1703" s="3"/>
      <c r="M1703" s="3"/>
      <c r="N1703" s="3"/>
      <c r="O1703" s="3"/>
      <c r="P1703" s="3"/>
    </row>
    <row r="1704" spans="10:16" x14ac:dyDescent="0.2">
      <c r="J1704" s="48"/>
      <c r="K1704" s="3"/>
      <c r="L1704" s="3"/>
      <c r="M1704" s="3"/>
      <c r="N1704" s="3"/>
      <c r="O1704" s="3"/>
      <c r="P1704" s="3"/>
    </row>
    <row r="1705" spans="10:16" x14ac:dyDescent="0.2">
      <c r="J1705" s="48"/>
      <c r="K1705" s="3"/>
      <c r="L1705" s="3"/>
      <c r="M1705" s="3"/>
      <c r="N1705" s="3"/>
      <c r="O1705" s="3"/>
      <c r="P1705" s="3"/>
    </row>
    <row r="1706" spans="10:16" x14ac:dyDescent="0.2">
      <c r="J1706" s="48"/>
      <c r="K1706" s="3"/>
      <c r="L1706" s="3"/>
      <c r="M1706" s="3"/>
      <c r="N1706" s="3"/>
      <c r="O1706" s="3"/>
      <c r="P1706" s="3"/>
    </row>
    <row r="1707" spans="10:16" x14ac:dyDescent="0.2">
      <c r="J1707" s="48"/>
      <c r="K1707" s="3"/>
      <c r="L1707" s="3"/>
      <c r="M1707" s="3"/>
      <c r="N1707" s="3"/>
      <c r="O1707" s="3"/>
      <c r="P1707" s="3"/>
    </row>
    <row r="1708" spans="10:16" x14ac:dyDescent="0.2">
      <c r="J1708" s="48"/>
      <c r="K1708" s="3"/>
      <c r="L1708" s="3"/>
      <c r="M1708" s="3"/>
      <c r="N1708" s="3"/>
      <c r="O1708" s="3"/>
      <c r="P1708" s="3"/>
    </row>
    <row r="1709" spans="10:16" x14ac:dyDescent="0.2">
      <c r="J1709" s="48"/>
      <c r="K1709" s="3"/>
      <c r="L1709" s="3"/>
      <c r="M1709" s="3"/>
      <c r="N1709" s="3"/>
      <c r="O1709" s="3"/>
      <c r="P1709" s="3"/>
    </row>
    <row r="1710" spans="10:16" x14ac:dyDescent="0.2">
      <c r="J1710" s="48"/>
      <c r="K1710" s="3"/>
      <c r="L1710" s="3"/>
      <c r="M1710" s="3"/>
      <c r="N1710" s="3"/>
      <c r="O1710" s="3"/>
      <c r="P1710" s="3"/>
    </row>
    <row r="1711" spans="10:16" x14ac:dyDescent="0.2">
      <c r="J1711" s="48"/>
      <c r="K1711" s="3"/>
      <c r="L1711" s="3"/>
      <c r="M1711" s="3"/>
      <c r="N1711" s="3"/>
      <c r="O1711" s="3"/>
      <c r="P1711" s="3"/>
    </row>
    <row r="1712" spans="10:16" x14ac:dyDescent="0.2">
      <c r="J1712" s="48"/>
      <c r="K1712" s="3"/>
      <c r="L1712" s="3"/>
      <c r="M1712" s="3"/>
      <c r="N1712" s="3"/>
      <c r="O1712" s="3"/>
      <c r="P1712" s="3"/>
    </row>
    <row r="1713" spans="10:16" x14ac:dyDescent="0.2">
      <c r="J1713" s="48"/>
      <c r="K1713" s="3"/>
      <c r="L1713" s="3"/>
      <c r="M1713" s="3"/>
      <c r="N1713" s="3"/>
      <c r="O1713" s="3"/>
      <c r="P1713" s="3"/>
    </row>
    <row r="1714" spans="10:16" x14ac:dyDescent="0.2">
      <c r="J1714" s="48"/>
      <c r="K1714" s="3"/>
      <c r="L1714" s="3"/>
      <c r="M1714" s="3"/>
      <c r="N1714" s="3"/>
      <c r="O1714" s="3"/>
      <c r="P1714" s="3"/>
    </row>
    <row r="1715" spans="10:16" x14ac:dyDescent="0.2">
      <c r="J1715" s="48"/>
      <c r="K1715" s="3"/>
      <c r="L1715" s="3"/>
      <c r="M1715" s="3"/>
      <c r="N1715" s="3"/>
      <c r="O1715" s="3"/>
      <c r="P1715" s="3"/>
    </row>
    <row r="1716" spans="10:16" x14ac:dyDescent="0.2">
      <c r="J1716" s="48"/>
      <c r="K1716" s="3"/>
      <c r="L1716" s="3"/>
      <c r="M1716" s="3"/>
      <c r="N1716" s="3"/>
      <c r="O1716" s="3"/>
      <c r="P1716" s="3"/>
    </row>
    <row r="1717" spans="10:16" x14ac:dyDescent="0.2">
      <c r="J1717" s="48"/>
      <c r="K1717" s="3"/>
      <c r="L1717" s="3"/>
      <c r="M1717" s="3"/>
      <c r="N1717" s="3"/>
      <c r="O1717" s="3"/>
      <c r="P1717" s="3"/>
    </row>
    <row r="1718" spans="10:16" x14ac:dyDescent="0.2">
      <c r="J1718" s="48"/>
      <c r="K1718" s="3"/>
      <c r="L1718" s="3"/>
      <c r="M1718" s="3"/>
      <c r="N1718" s="3"/>
      <c r="O1718" s="3"/>
      <c r="P1718" s="3"/>
    </row>
    <row r="1719" spans="10:16" x14ac:dyDescent="0.2">
      <c r="J1719" s="48"/>
      <c r="K1719" s="3"/>
      <c r="L1719" s="3"/>
      <c r="M1719" s="3"/>
      <c r="N1719" s="3"/>
      <c r="O1719" s="3"/>
      <c r="P1719" s="3"/>
    </row>
    <row r="1720" spans="10:16" x14ac:dyDescent="0.2">
      <c r="J1720" s="48"/>
      <c r="K1720" s="3"/>
      <c r="L1720" s="3"/>
      <c r="M1720" s="3"/>
      <c r="N1720" s="3"/>
      <c r="O1720" s="3"/>
      <c r="P1720" s="3"/>
    </row>
    <row r="1721" spans="10:16" x14ac:dyDescent="0.2">
      <c r="J1721" s="48"/>
      <c r="K1721" s="3"/>
      <c r="L1721" s="3"/>
      <c r="M1721" s="3"/>
      <c r="N1721" s="3"/>
      <c r="O1721" s="3"/>
      <c r="P1721" s="3"/>
    </row>
    <row r="1722" spans="10:16" x14ac:dyDescent="0.2">
      <c r="J1722" s="48"/>
      <c r="K1722" s="3"/>
      <c r="L1722" s="3"/>
      <c r="M1722" s="3"/>
      <c r="N1722" s="3"/>
      <c r="O1722" s="3"/>
      <c r="P1722" s="3"/>
    </row>
    <row r="1723" spans="10:16" x14ac:dyDescent="0.2">
      <c r="J1723" s="48"/>
      <c r="K1723" s="3"/>
      <c r="L1723" s="3"/>
      <c r="M1723" s="3"/>
      <c r="N1723" s="3"/>
      <c r="O1723" s="3"/>
      <c r="P1723" s="3"/>
    </row>
    <row r="1724" spans="10:16" x14ac:dyDescent="0.2">
      <c r="J1724" s="48"/>
      <c r="K1724" s="3"/>
      <c r="L1724" s="3"/>
      <c r="M1724" s="3"/>
      <c r="N1724" s="3"/>
      <c r="O1724" s="3"/>
      <c r="P1724" s="3"/>
    </row>
    <row r="1725" spans="10:16" x14ac:dyDescent="0.2">
      <c r="J1725" s="48"/>
      <c r="K1725" s="3"/>
      <c r="L1725" s="3"/>
      <c r="M1725" s="3"/>
      <c r="N1725" s="3"/>
      <c r="O1725" s="3"/>
      <c r="P1725" s="3"/>
    </row>
    <row r="1726" spans="10:16" x14ac:dyDescent="0.2">
      <c r="J1726" s="48"/>
      <c r="K1726" s="3"/>
      <c r="L1726" s="3"/>
      <c r="M1726" s="3"/>
      <c r="N1726" s="3"/>
      <c r="O1726" s="3"/>
      <c r="P1726" s="3"/>
    </row>
    <row r="1727" spans="10:16" x14ac:dyDescent="0.2">
      <c r="J1727" s="48"/>
      <c r="K1727" s="3"/>
      <c r="L1727" s="3"/>
      <c r="M1727" s="3"/>
      <c r="N1727" s="3"/>
      <c r="O1727" s="3"/>
      <c r="P1727" s="3"/>
    </row>
    <row r="1728" spans="10:16" x14ac:dyDescent="0.2">
      <c r="J1728" s="48"/>
      <c r="K1728" s="3"/>
      <c r="L1728" s="3"/>
      <c r="M1728" s="3"/>
      <c r="N1728" s="3"/>
      <c r="O1728" s="3"/>
      <c r="P1728" s="3"/>
    </row>
    <row r="1729" spans="10:16" x14ac:dyDescent="0.2">
      <c r="J1729" s="48"/>
      <c r="K1729" s="3"/>
      <c r="L1729" s="3"/>
      <c r="M1729" s="3"/>
      <c r="N1729" s="3"/>
      <c r="O1729" s="3"/>
      <c r="P1729" s="3"/>
    </row>
    <row r="1730" spans="10:16" x14ac:dyDescent="0.2">
      <c r="J1730" s="48"/>
      <c r="K1730" s="3"/>
      <c r="L1730" s="3"/>
      <c r="M1730" s="3"/>
      <c r="N1730" s="3"/>
      <c r="O1730" s="3"/>
      <c r="P1730" s="3"/>
    </row>
    <row r="1731" spans="10:16" x14ac:dyDescent="0.2">
      <c r="J1731" s="48"/>
      <c r="K1731" s="3"/>
      <c r="L1731" s="3"/>
      <c r="M1731" s="3"/>
      <c r="N1731" s="3"/>
      <c r="O1731" s="3"/>
      <c r="P1731" s="3"/>
    </row>
    <row r="1732" spans="10:16" x14ac:dyDescent="0.2">
      <c r="J1732" s="48"/>
      <c r="K1732" s="3"/>
      <c r="L1732" s="3"/>
      <c r="M1732" s="3"/>
      <c r="N1732" s="3"/>
      <c r="O1732" s="3"/>
      <c r="P1732" s="3"/>
    </row>
    <row r="1733" spans="10:16" x14ac:dyDescent="0.2">
      <c r="J1733" s="48"/>
      <c r="K1733" s="3"/>
      <c r="L1733" s="3"/>
      <c r="M1733" s="3"/>
      <c r="N1733" s="3"/>
      <c r="O1733" s="3"/>
      <c r="P1733" s="3"/>
    </row>
    <row r="1734" spans="10:16" x14ac:dyDescent="0.2">
      <c r="J1734" s="48"/>
      <c r="K1734" s="3"/>
      <c r="L1734" s="3"/>
      <c r="M1734" s="3"/>
      <c r="N1734" s="3"/>
      <c r="O1734" s="3"/>
      <c r="P1734" s="3"/>
    </row>
    <row r="1735" spans="10:16" x14ac:dyDescent="0.2">
      <c r="J1735" s="48"/>
      <c r="K1735" s="3"/>
      <c r="L1735" s="3"/>
      <c r="M1735" s="3"/>
      <c r="N1735" s="3"/>
      <c r="O1735" s="3"/>
      <c r="P1735" s="3"/>
    </row>
    <row r="1736" spans="10:16" x14ac:dyDescent="0.2">
      <c r="J1736" s="48"/>
      <c r="K1736" s="3"/>
      <c r="L1736" s="3"/>
      <c r="M1736" s="3"/>
      <c r="N1736" s="3"/>
      <c r="O1736" s="3"/>
      <c r="P1736" s="3"/>
    </row>
    <row r="1737" spans="10:16" x14ac:dyDescent="0.2">
      <c r="J1737" s="48"/>
      <c r="K1737" s="3"/>
      <c r="L1737" s="3"/>
      <c r="M1737" s="3"/>
      <c r="N1737" s="3"/>
      <c r="O1737" s="3"/>
      <c r="P1737" s="3"/>
    </row>
    <row r="1738" spans="10:16" x14ac:dyDescent="0.2">
      <c r="J1738" s="48"/>
      <c r="K1738" s="3"/>
      <c r="L1738" s="3"/>
      <c r="M1738" s="3"/>
      <c r="N1738" s="3"/>
      <c r="O1738" s="3"/>
      <c r="P1738" s="3"/>
    </row>
    <row r="1739" spans="10:16" x14ac:dyDescent="0.2">
      <c r="J1739" s="48"/>
      <c r="K1739" s="3"/>
      <c r="L1739" s="3"/>
      <c r="M1739" s="3"/>
      <c r="N1739" s="3"/>
      <c r="O1739" s="3"/>
      <c r="P1739" s="3"/>
    </row>
    <row r="1740" spans="10:16" x14ac:dyDescent="0.2">
      <c r="J1740" s="48"/>
      <c r="K1740" s="3"/>
      <c r="L1740" s="3"/>
      <c r="M1740" s="3"/>
      <c r="N1740" s="3"/>
      <c r="O1740" s="3"/>
      <c r="P1740" s="3"/>
    </row>
    <row r="1741" spans="10:16" x14ac:dyDescent="0.2">
      <c r="J1741" s="48"/>
      <c r="K1741" s="3"/>
      <c r="L1741" s="3"/>
      <c r="M1741" s="3"/>
      <c r="N1741" s="3"/>
      <c r="O1741" s="3"/>
      <c r="P1741" s="3"/>
    </row>
    <row r="1742" spans="10:16" x14ac:dyDescent="0.2">
      <c r="J1742" s="48"/>
      <c r="K1742" s="3"/>
      <c r="L1742" s="3"/>
      <c r="M1742" s="3"/>
      <c r="N1742" s="3"/>
      <c r="O1742" s="3"/>
      <c r="P1742" s="3"/>
    </row>
    <row r="1743" spans="10:16" x14ac:dyDescent="0.2">
      <c r="J1743" s="48"/>
      <c r="K1743" s="3"/>
      <c r="L1743" s="3"/>
      <c r="M1743" s="3"/>
      <c r="N1743" s="3"/>
      <c r="O1743" s="3"/>
      <c r="P1743" s="3"/>
    </row>
    <row r="1744" spans="10:16" x14ac:dyDescent="0.2">
      <c r="J1744" s="48"/>
      <c r="K1744" s="3"/>
      <c r="L1744" s="3"/>
      <c r="M1744" s="3"/>
      <c r="N1744" s="3"/>
      <c r="O1744" s="3"/>
      <c r="P1744" s="3"/>
    </row>
    <row r="1745" spans="10:16" x14ac:dyDescent="0.2">
      <c r="J1745" s="48"/>
      <c r="K1745" s="3"/>
      <c r="L1745" s="3"/>
      <c r="M1745" s="3"/>
      <c r="N1745" s="3"/>
      <c r="O1745" s="3"/>
      <c r="P1745" s="3"/>
    </row>
    <row r="1746" spans="10:16" x14ac:dyDescent="0.2">
      <c r="J1746" s="48"/>
      <c r="K1746" s="3"/>
      <c r="L1746" s="3"/>
      <c r="M1746" s="3"/>
      <c r="N1746" s="3"/>
      <c r="O1746" s="3"/>
      <c r="P1746" s="3"/>
    </row>
    <row r="1747" spans="10:16" x14ac:dyDescent="0.2">
      <c r="J1747" s="48"/>
      <c r="K1747" s="3"/>
      <c r="L1747" s="3"/>
      <c r="M1747" s="3"/>
      <c r="N1747" s="3"/>
      <c r="O1747" s="3"/>
      <c r="P1747" s="3"/>
    </row>
    <row r="1748" spans="10:16" x14ac:dyDescent="0.2">
      <c r="J1748" s="48"/>
      <c r="K1748" s="3"/>
      <c r="L1748" s="3"/>
      <c r="M1748" s="3"/>
      <c r="N1748" s="3"/>
      <c r="O1748" s="3"/>
      <c r="P1748" s="3"/>
    </row>
    <row r="1749" spans="10:16" x14ac:dyDescent="0.2">
      <c r="J1749" s="48"/>
      <c r="K1749" s="3"/>
      <c r="L1749" s="3"/>
      <c r="M1749" s="3"/>
      <c r="N1749" s="3"/>
      <c r="O1749" s="3"/>
      <c r="P1749" s="3"/>
    </row>
    <row r="1750" spans="10:16" x14ac:dyDescent="0.2">
      <c r="J1750" s="48"/>
      <c r="K1750" s="3"/>
      <c r="L1750" s="3"/>
      <c r="M1750" s="3"/>
      <c r="N1750" s="3"/>
      <c r="O1750" s="3"/>
      <c r="P1750" s="3"/>
    </row>
    <row r="1751" spans="10:16" x14ac:dyDescent="0.2">
      <c r="J1751" s="48"/>
      <c r="K1751" s="3"/>
      <c r="L1751" s="3"/>
      <c r="M1751" s="3"/>
      <c r="N1751" s="3"/>
      <c r="O1751" s="3"/>
      <c r="P1751" s="3"/>
    </row>
    <row r="1752" spans="10:16" x14ac:dyDescent="0.2">
      <c r="J1752" s="48"/>
      <c r="K1752" s="3"/>
      <c r="L1752" s="3"/>
      <c r="M1752" s="3"/>
      <c r="N1752" s="3"/>
      <c r="O1752" s="3"/>
      <c r="P1752" s="3"/>
    </row>
    <row r="1753" spans="10:16" x14ac:dyDescent="0.2">
      <c r="J1753" s="48"/>
      <c r="K1753" s="3"/>
      <c r="L1753" s="3"/>
      <c r="M1753" s="3"/>
      <c r="N1753" s="3"/>
      <c r="O1753" s="3"/>
      <c r="P1753" s="3"/>
    </row>
    <row r="1754" spans="10:16" x14ac:dyDescent="0.2">
      <c r="J1754" s="48"/>
      <c r="K1754" s="3"/>
      <c r="L1754" s="3"/>
      <c r="M1754" s="3"/>
      <c r="N1754" s="3"/>
      <c r="O1754" s="3"/>
      <c r="P1754" s="3"/>
    </row>
    <row r="1755" spans="10:16" x14ac:dyDescent="0.2">
      <c r="J1755" s="48"/>
      <c r="K1755" s="3"/>
      <c r="L1755" s="3"/>
      <c r="M1755" s="3"/>
      <c r="N1755" s="3"/>
      <c r="O1755" s="3"/>
      <c r="P1755" s="3"/>
    </row>
    <row r="1756" spans="10:16" x14ac:dyDescent="0.2">
      <c r="J1756" s="48"/>
      <c r="K1756" s="3"/>
      <c r="L1756" s="3"/>
      <c r="M1756" s="3"/>
      <c r="N1756" s="3"/>
      <c r="O1756" s="3"/>
      <c r="P1756" s="3"/>
    </row>
    <row r="1757" spans="10:16" x14ac:dyDescent="0.2">
      <c r="J1757" s="48"/>
      <c r="K1757" s="3"/>
      <c r="L1757" s="3"/>
      <c r="M1757" s="3"/>
      <c r="N1757" s="3"/>
      <c r="O1757" s="3"/>
      <c r="P1757" s="3"/>
    </row>
    <row r="1758" spans="10:16" x14ac:dyDescent="0.2">
      <c r="J1758" s="48"/>
      <c r="K1758" s="3"/>
      <c r="L1758" s="3"/>
      <c r="M1758" s="3"/>
      <c r="N1758" s="3"/>
      <c r="O1758" s="3"/>
      <c r="P1758" s="3"/>
    </row>
    <row r="1759" spans="10:16" x14ac:dyDescent="0.2">
      <c r="J1759" s="48"/>
      <c r="K1759" s="3"/>
      <c r="L1759" s="3"/>
      <c r="M1759" s="3"/>
      <c r="N1759" s="3"/>
      <c r="O1759" s="3"/>
      <c r="P1759" s="3"/>
    </row>
    <row r="1760" spans="10:16" x14ac:dyDescent="0.2">
      <c r="J1760" s="48"/>
      <c r="K1760" s="3"/>
      <c r="L1760" s="3"/>
      <c r="M1760" s="3"/>
      <c r="N1760" s="3"/>
      <c r="O1760" s="3"/>
      <c r="P1760" s="3"/>
    </row>
    <row r="1761" spans="10:16" x14ac:dyDescent="0.2">
      <c r="J1761" s="48"/>
      <c r="K1761" s="3"/>
      <c r="L1761" s="3"/>
      <c r="M1761" s="3"/>
      <c r="N1761" s="3"/>
      <c r="O1761" s="3"/>
      <c r="P1761" s="3"/>
    </row>
    <row r="1762" spans="10:16" x14ac:dyDescent="0.2">
      <c r="J1762" s="48"/>
      <c r="K1762" s="3"/>
      <c r="L1762" s="3"/>
      <c r="M1762" s="3"/>
      <c r="N1762" s="3"/>
      <c r="O1762" s="3"/>
      <c r="P1762" s="3"/>
    </row>
    <row r="1763" spans="10:16" x14ac:dyDescent="0.2">
      <c r="J1763" s="48"/>
      <c r="K1763" s="3"/>
      <c r="L1763" s="3"/>
      <c r="M1763" s="3"/>
      <c r="N1763" s="3"/>
      <c r="O1763" s="3"/>
      <c r="P1763" s="3"/>
    </row>
    <row r="1764" spans="10:16" x14ac:dyDescent="0.2">
      <c r="J1764" s="48"/>
      <c r="K1764" s="3"/>
      <c r="L1764" s="3"/>
      <c r="M1764" s="3"/>
      <c r="N1764" s="3"/>
      <c r="O1764" s="3"/>
      <c r="P1764" s="3"/>
    </row>
    <row r="1765" spans="10:16" x14ac:dyDescent="0.2">
      <c r="J1765" s="48"/>
      <c r="K1765" s="3"/>
      <c r="L1765" s="3"/>
      <c r="M1765" s="3"/>
      <c r="N1765" s="3"/>
      <c r="O1765" s="3"/>
      <c r="P1765" s="3"/>
    </row>
    <row r="1766" spans="10:16" x14ac:dyDescent="0.2">
      <c r="J1766" s="48"/>
      <c r="K1766" s="3"/>
      <c r="L1766" s="3"/>
      <c r="M1766" s="3"/>
      <c r="N1766" s="3"/>
      <c r="O1766" s="3"/>
      <c r="P1766" s="3"/>
    </row>
    <row r="1767" spans="10:16" x14ac:dyDescent="0.2">
      <c r="J1767" s="48"/>
      <c r="K1767" s="3"/>
      <c r="L1767" s="3"/>
      <c r="M1767" s="3"/>
      <c r="N1767" s="3"/>
      <c r="O1767" s="3"/>
      <c r="P1767" s="3"/>
    </row>
  </sheetData>
  <printOptions horizontalCentered="1"/>
  <pageMargins left="0.5" right="0.5" top="0.75" bottom="0.5" header="0.5" footer="0.25"/>
  <pageSetup scale="65" fitToWidth="0" fitToHeight="0" orientation="portrait" r:id="rId1"/>
  <headerFooter alignWithMargins="0">
    <oddHeader>&amp;RPage 2.&amp;P</oddHeader>
  </headerFooter>
  <rowBreaks count="19" manualBreakCount="19">
    <brk id="27" max="12" man="1"/>
    <brk id="104" max="12" man="1"/>
    <brk id="178" max="12" man="1"/>
    <brk id="257" max="12" man="1"/>
    <brk id="336" max="12" man="1"/>
    <brk id="407" max="12" man="1"/>
    <brk id="484" max="12" man="1"/>
    <brk id="563" max="12" man="1"/>
    <brk id="639" max="12" man="1"/>
    <brk id="705" max="12" man="1"/>
    <brk id="796" max="12" man="1"/>
    <brk id="858" max="12" man="1"/>
    <brk id="937" max="12" man="1"/>
    <brk id="1009" max="12" man="1"/>
    <brk id="1080" max="12" man="1"/>
    <brk id="1156" max="12" man="1"/>
    <brk id="1233" max="12" man="1"/>
    <brk id="1298" max="12" man="1"/>
    <brk id="1374" max="12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0"/>
  <dimension ref="A1:U1767"/>
  <sheetViews>
    <sheetView workbookViewId="0">
      <selection activeCell="K17" sqref="K17"/>
    </sheetView>
  </sheetViews>
  <sheetFormatPr defaultRowHeight="12" x14ac:dyDescent="0.2"/>
  <cols>
    <col min="1" max="1" width="4.85546875" style="1" customWidth="1"/>
    <col min="2" max="2" width="1.42578125" style="1" customWidth="1"/>
    <col min="3" max="3" width="7.28515625" style="1" customWidth="1"/>
    <col min="4" max="4" width="1.5703125" style="1" customWidth="1"/>
    <col min="5" max="5" width="8.140625" style="1" customWidth="1"/>
    <col min="6" max="6" width="10.28515625" style="1" customWidth="1"/>
    <col min="7" max="7" width="9.140625" style="5" bestFit="1" customWidth="1"/>
    <col min="8" max="8" width="14.85546875" style="1" customWidth="1"/>
    <col min="9" max="9" width="16.140625" style="2" bestFit="1" customWidth="1"/>
    <col min="10" max="10" width="5.28515625" style="1" customWidth="1"/>
    <col min="11" max="11" width="14" style="1" bestFit="1" customWidth="1"/>
    <col min="12" max="13" width="13" style="1" bestFit="1" customWidth="1"/>
    <col min="14" max="14" width="12.140625" style="1" bestFit="1" customWidth="1"/>
    <col min="15" max="16" width="11" style="1" bestFit="1" customWidth="1"/>
    <col min="17" max="17" width="7.5703125" style="1" bestFit="1" customWidth="1"/>
    <col min="18" max="245" width="9.140625" style="1"/>
    <col min="246" max="246" width="4.85546875" style="1" customWidth="1"/>
    <col min="247" max="247" width="1.42578125" style="1" customWidth="1"/>
    <col min="248" max="248" width="7.28515625" style="1" customWidth="1"/>
    <col min="249" max="249" width="1.5703125" style="1" customWidth="1"/>
    <col min="250" max="250" width="8.140625" style="1" customWidth="1"/>
    <col min="251" max="251" width="12.85546875" style="1" customWidth="1"/>
    <col min="252" max="252" width="10.28515625" style="1" customWidth="1"/>
    <col min="253" max="253" width="4.5703125" style="1" bestFit="1" customWidth="1"/>
    <col min="254" max="254" width="17.7109375" style="1" customWidth="1"/>
    <col min="255" max="255" width="16.7109375" style="1" customWidth="1"/>
    <col min="256" max="256" width="14.85546875" style="1" customWidth="1"/>
    <col min="257" max="257" width="14.7109375" style="1" customWidth="1"/>
    <col min="258" max="258" width="15.85546875" style="1" customWidth="1"/>
    <col min="259" max="259" width="16.140625" style="1" bestFit="1" customWidth="1"/>
    <col min="260" max="260" width="16.28515625" style="1" bestFit="1" customWidth="1"/>
    <col min="261" max="261" width="13" style="1" bestFit="1" customWidth="1"/>
    <col min="262" max="262" width="14.5703125" style="1" bestFit="1" customWidth="1"/>
    <col min="263" max="263" width="10" style="1" bestFit="1" customWidth="1"/>
    <col min="264" max="265" width="12.140625" style="1" bestFit="1" customWidth="1"/>
    <col min="266" max="266" width="5.28515625" style="1" customWidth="1"/>
    <col min="267" max="267" width="14" style="1" bestFit="1" customWidth="1"/>
    <col min="268" max="269" width="13" style="1" bestFit="1" customWidth="1"/>
    <col min="270" max="270" width="12.140625" style="1" bestFit="1" customWidth="1"/>
    <col min="271" max="272" width="11" style="1" bestFit="1" customWidth="1"/>
    <col min="273" max="273" width="7.5703125" style="1" bestFit="1" customWidth="1"/>
    <col min="274" max="501" width="9.140625" style="1"/>
    <col min="502" max="502" width="4.85546875" style="1" customWidth="1"/>
    <col min="503" max="503" width="1.42578125" style="1" customWidth="1"/>
    <col min="504" max="504" width="7.28515625" style="1" customWidth="1"/>
    <col min="505" max="505" width="1.5703125" style="1" customWidth="1"/>
    <col min="506" max="506" width="8.140625" style="1" customWidth="1"/>
    <col min="507" max="507" width="12.85546875" style="1" customWidth="1"/>
    <col min="508" max="508" width="10.28515625" style="1" customWidth="1"/>
    <col min="509" max="509" width="4.5703125" style="1" bestFit="1" customWidth="1"/>
    <col min="510" max="510" width="17.7109375" style="1" customWidth="1"/>
    <col min="511" max="511" width="16.7109375" style="1" customWidth="1"/>
    <col min="512" max="512" width="14.85546875" style="1" customWidth="1"/>
    <col min="513" max="513" width="14.7109375" style="1" customWidth="1"/>
    <col min="514" max="514" width="15.85546875" style="1" customWidth="1"/>
    <col min="515" max="515" width="16.140625" style="1" bestFit="1" customWidth="1"/>
    <col min="516" max="516" width="16.28515625" style="1" bestFit="1" customWidth="1"/>
    <col min="517" max="517" width="13" style="1" bestFit="1" customWidth="1"/>
    <col min="518" max="518" width="14.5703125" style="1" bestFit="1" customWidth="1"/>
    <col min="519" max="519" width="10" style="1" bestFit="1" customWidth="1"/>
    <col min="520" max="521" width="12.140625" style="1" bestFit="1" customWidth="1"/>
    <col min="522" max="522" width="5.28515625" style="1" customWidth="1"/>
    <col min="523" max="523" width="14" style="1" bestFit="1" customWidth="1"/>
    <col min="524" max="525" width="13" style="1" bestFit="1" customWidth="1"/>
    <col min="526" max="526" width="12.140625" style="1" bestFit="1" customWidth="1"/>
    <col min="527" max="528" width="11" style="1" bestFit="1" customWidth="1"/>
    <col min="529" max="529" width="7.5703125" style="1" bestFit="1" customWidth="1"/>
    <col min="530" max="757" width="9.140625" style="1"/>
    <col min="758" max="758" width="4.85546875" style="1" customWidth="1"/>
    <col min="759" max="759" width="1.42578125" style="1" customWidth="1"/>
    <col min="760" max="760" width="7.28515625" style="1" customWidth="1"/>
    <col min="761" max="761" width="1.5703125" style="1" customWidth="1"/>
    <col min="762" max="762" width="8.140625" style="1" customWidth="1"/>
    <col min="763" max="763" width="12.85546875" style="1" customWidth="1"/>
    <col min="764" max="764" width="10.28515625" style="1" customWidth="1"/>
    <col min="765" max="765" width="4.5703125" style="1" bestFit="1" customWidth="1"/>
    <col min="766" max="766" width="17.7109375" style="1" customWidth="1"/>
    <col min="767" max="767" width="16.7109375" style="1" customWidth="1"/>
    <col min="768" max="768" width="14.85546875" style="1" customWidth="1"/>
    <col min="769" max="769" width="14.7109375" style="1" customWidth="1"/>
    <col min="770" max="770" width="15.85546875" style="1" customWidth="1"/>
    <col min="771" max="771" width="16.140625" style="1" bestFit="1" customWidth="1"/>
    <col min="772" max="772" width="16.28515625" style="1" bestFit="1" customWidth="1"/>
    <col min="773" max="773" width="13" style="1" bestFit="1" customWidth="1"/>
    <col min="774" max="774" width="14.5703125" style="1" bestFit="1" customWidth="1"/>
    <col min="775" max="775" width="10" style="1" bestFit="1" customWidth="1"/>
    <col min="776" max="777" width="12.140625" style="1" bestFit="1" customWidth="1"/>
    <col min="778" max="778" width="5.28515625" style="1" customWidth="1"/>
    <col min="779" max="779" width="14" style="1" bestFit="1" customWidth="1"/>
    <col min="780" max="781" width="13" style="1" bestFit="1" customWidth="1"/>
    <col min="782" max="782" width="12.140625" style="1" bestFit="1" customWidth="1"/>
    <col min="783" max="784" width="11" style="1" bestFit="1" customWidth="1"/>
    <col min="785" max="785" width="7.5703125" style="1" bestFit="1" customWidth="1"/>
    <col min="786" max="1013" width="9.140625" style="1"/>
    <col min="1014" max="1014" width="4.85546875" style="1" customWidth="1"/>
    <col min="1015" max="1015" width="1.42578125" style="1" customWidth="1"/>
    <col min="1016" max="1016" width="7.28515625" style="1" customWidth="1"/>
    <col min="1017" max="1017" width="1.5703125" style="1" customWidth="1"/>
    <col min="1018" max="1018" width="8.140625" style="1" customWidth="1"/>
    <col min="1019" max="1019" width="12.85546875" style="1" customWidth="1"/>
    <col min="1020" max="1020" width="10.28515625" style="1" customWidth="1"/>
    <col min="1021" max="1021" width="4.5703125" style="1" bestFit="1" customWidth="1"/>
    <col min="1022" max="1022" width="17.7109375" style="1" customWidth="1"/>
    <col min="1023" max="1023" width="16.7109375" style="1" customWidth="1"/>
    <col min="1024" max="1024" width="14.85546875" style="1" customWidth="1"/>
    <col min="1025" max="1025" width="14.7109375" style="1" customWidth="1"/>
    <col min="1026" max="1026" width="15.85546875" style="1" customWidth="1"/>
    <col min="1027" max="1027" width="16.140625" style="1" bestFit="1" customWidth="1"/>
    <col min="1028" max="1028" width="16.28515625" style="1" bestFit="1" customWidth="1"/>
    <col min="1029" max="1029" width="13" style="1" bestFit="1" customWidth="1"/>
    <col min="1030" max="1030" width="14.5703125" style="1" bestFit="1" customWidth="1"/>
    <col min="1031" max="1031" width="10" style="1" bestFit="1" customWidth="1"/>
    <col min="1032" max="1033" width="12.140625" style="1" bestFit="1" customWidth="1"/>
    <col min="1034" max="1034" width="5.28515625" style="1" customWidth="1"/>
    <col min="1035" max="1035" width="14" style="1" bestFit="1" customWidth="1"/>
    <col min="1036" max="1037" width="13" style="1" bestFit="1" customWidth="1"/>
    <col min="1038" max="1038" width="12.140625" style="1" bestFit="1" customWidth="1"/>
    <col min="1039" max="1040" width="11" style="1" bestFit="1" customWidth="1"/>
    <col min="1041" max="1041" width="7.5703125" style="1" bestFit="1" customWidth="1"/>
    <col min="1042" max="1269" width="9.140625" style="1"/>
    <col min="1270" max="1270" width="4.85546875" style="1" customWidth="1"/>
    <col min="1271" max="1271" width="1.42578125" style="1" customWidth="1"/>
    <col min="1272" max="1272" width="7.28515625" style="1" customWidth="1"/>
    <col min="1273" max="1273" width="1.5703125" style="1" customWidth="1"/>
    <col min="1274" max="1274" width="8.140625" style="1" customWidth="1"/>
    <col min="1275" max="1275" width="12.85546875" style="1" customWidth="1"/>
    <col min="1276" max="1276" width="10.28515625" style="1" customWidth="1"/>
    <col min="1277" max="1277" width="4.5703125" style="1" bestFit="1" customWidth="1"/>
    <col min="1278" max="1278" width="17.7109375" style="1" customWidth="1"/>
    <col min="1279" max="1279" width="16.7109375" style="1" customWidth="1"/>
    <col min="1280" max="1280" width="14.85546875" style="1" customWidth="1"/>
    <col min="1281" max="1281" width="14.7109375" style="1" customWidth="1"/>
    <col min="1282" max="1282" width="15.85546875" style="1" customWidth="1"/>
    <col min="1283" max="1283" width="16.140625" style="1" bestFit="1" customWidth="1"/>
    <col min="1284" max="1284" width="16.28515625" style="1" bestFit="1" customWidth="1"/>
    <col min="1285" max="1285" width="13" style="1" bestFit="1" customWidth="1"/>
    <col min="1286" max="1286" width="14.5703125" style="1" bestFit="1" customWidth="1"/>
    <col min="1287" max="1287" width="10" style="1" bestFit="1" customWidth="1"/>
    <col min="1288" max="1289" width="12.140625" style="1" bestFit="1" customWidth="1"/>
    <col min="1290" max="1290" width="5.28515625" style="1" customWidth="1"/>
    <col min="1291" max="1291" width="14" style="1" bestFit="1" customWidth="1"/>
    <col min="1292" max="1293" width="13" style="1" bestFit="1" customWidth="1"/>
    <col min="1294" max="1294" width="12.140625" style="1" bestFit="1" customWidth="1"/>
    <col min="1295" max="1296" width="11" style="1" bestFit="1" customWidth="1"/>
    <col min="1297" max="1297" width="7.5703125" style="1" bestFit="1" customWidth="1"/>
    <col min="1298" max="1525" width="9.140625" style="1"/>
    <col min="1526" max="1526" width="4.85546875" style="1" customWidth="1"/>
    <col min="1527" max="1527" width="1.42578125" style="1" customWidth="1"/>
    <col min="1528" max="1528" width="7.28515625" style="1" customWidth="1"/>
    <col min="1529" max="1529" width="1.5703125" style="1" customWidth="1"/>
    <col min="1530" max="1530" width="8.140625" style="1" customWidth="1"/>
    <col min="1531" max="1531" width="12.85546875" style="1" customWidth="1"/>
    <col min="1532" max="1532" width="10.28515625" style="1" customWidth="1"/>
    <col min="1533" max="1533" width="4.5703125" style="1" bestFit="1" customWidth="1"/>
    <col min="1534" max="1534" width="17.7109375" style="1" customWidth="1"/>
    <col min="1535" max="1535" width="16.7109375" style="1" customWidth="1"/>
    <col min="1536" max="1536" width="14.85546875" style="1" customWidth="1"/>
    <col min="1537" max="1537" width="14.7109375" style="1" customWidth="1"/>
    <col min="1538" max="1538" width="15.85546875" style="1" customWidth="1"/>
    <col min="1539" max="1539" width="16.140625" style="1" bestFit="1" customWidth="1"/>
    <col min="1540" max="1540" width="16.28515625" style="1" bestFit="1" customWidth="1"/>
    <col min="1541" max="1541" width="13" style="1" bestFit="1" customWidth="1"/>
    <col min="1542" max="1542" width="14.5703125" style="1" bestFit="1" customWidth="1"/>
    <col min="1543" max="1543" width="10" style="1" bestFit="1" customWidth="1"/>
    <col min="1544" max="1545" width="12.140625" style="1" bestFit="1" customWidth="1"/>
    <col min="1546" max="1546" width="5.28515625" style="1" customWidth="1"/>
    <col min="1547" max="1547" width="14" style="1" bestFit="1" customWidth="1"/>
    <col min="1548" max="1549" width="13" style="1" bestFit="1" customWidth="1"/>
    <col min="1550" max="1550" width="12.140625" style="1" bestFit="1" customWidth="1"/>
    <col min="1551" max="1552" width="11" style="1" bestFit="1" customWidth="1"/>
    <col min="1553" max="1553" width="7.5703125" style="1" bestFit="1" customWidth="1"/>
    <col min="1554" max="1781" width="9.140625" style="1"/>
    <col min="1782" max="1782" width="4.85546875" style="1" customWidth="1"/>
    <col min="1783" max="1783" width="1.42578125" style="1" customWidth="1"/>
    <col min="1784" max="1784" width="7.28515625" style="1" customWidth="1"/>
    <col min="1785" max="1785" width="1.5703125" style="1" customWidth="1"/>
    <col min="1786" max="1786" width="8.140625" style="1" customWidth="1"/>
    <col min="1787" max="1787" width="12.85546875" style="1" customWidth="1"/>
    <col min="1788" max="1788" width="10.28515625" style="1" customWidth="1"/>
    <col min="1789" max="1789" width="4.5703125" style="1" bestFit="1" customWidth="1"/>
    <col min="1790" max="1790" width="17.7109375" style="1" customWidth="1"/>
    <col min="1791" max="1791" width="16.7109375" style="1" customWidth="1"/>
    <col min="1792" max="1792" width="14.85546875" style="1" customWidth="1"/>
    <col min="1793" max="1793" width="14.7109375" style="1" customWidth="1"/>
    <col min="1794" max="1794" width="15.85546875" style="1" customWidth="1"/>
    <col min="1795" max="1795" width="16.140625" style="1" bestFit="1" customWidth="1"/>
    <col min="1796" max="1796" width="16.28515625" style="1" bestFit="1" customWidth="1"/>
    <col min="1797" max="1797" width="13" style="1" bestFit="1" customWidth="1"/>
    <col min="1798" max="1798" width="14.5703125" style="1" bestFit="1" customWidth="1"/>
    <col min="1799" max="1799" width="10" style="1" bestFit="1" customWidth="1"/>
    <col min="1800" max="1801" width="12.140625" style="1" bestFit="1" customWidth="1"/>
    <col min="1802" max="1802" width="5.28515625" style="1" customWidth="1"/>
    <col min="1803" max="1803" width="14" style="1" bestFit="1" customWidth="1"/>
    <col min="1804" max="1805" width="13" style="1" bestFit="1" customWidth="1"/>
    <col min="1806" max="1806" width="12.140625" style="1" bestFit="1" customWidth="1"/>
    <col min="1807" max="1808" width="11" style="1" bestFit="1" customWidth="1"/>
    <col min="1809" max="1809" width="7.5703125" style="1" bestFit="1" customWidth="1"/>
    <col min="1810" max="2037" width="9.140625" style="1"/>
    <col min="2038" max="2038" width="4.85546875" style="1" customWidth="1"/>
    <col min="2039" max="2039" width="1.42578125" style="1" customWidth="1"/>
    <col min="2040" max="2040" width="7.28515625" style="1" customWidth="1"/>
    <col min="2041" max="2041" width="1.5703125" style="1" customWidth="1"/>
    <col min="2042" max="2042" width="8.140625" style="1" customWidth="1"/>
    <col min="2043" max="2043" width="12.85546875" style="1" customWidth="1"/>
    <col min="2044" max="2044" width="10.28515625" style="1" customWidth="1"/>
    <col min="2045" max="2045" width="4.5703125" style="1" bestFit="1" customWidth="1"/>
    <col min="2046" max="2046" width="17.7109375" style="1" customWidth="1"/>
    <col min="2047" max="2047" width="16.7109375" style="1" customWidth="1"/>
    <col min="2048" max="2048" width="14.85546875" style="1" customWidth="1"/>
    <col min="2049" max="2049" width="14.7109375" style="1" customWidth="1"/>
    <col min="2050" max="2050" width="15.85546875" style="1" customWidth="1"/>
    <col min="2051" max="2051" width="16.140625" style="1" bestFit="1" customWidth="1"/>
    <col min="2052" max="2052" width="16.28515625" style="1" bestFit="1" customWidth="1"/>
    <col min="2053" max="2053" width="13" style="1" bestFit="1" customWidth="1"/>
    <col min="2054" max="2054" width="14.5703125" style="1" bestFit="1" customWidth="1"/>
    <col min="2055" max="2055" width="10" style="1" bestFit="1" customWidth="1"/>
    <col min="2056" max="2057" width="12.140625" style="1" bestFit="1" customWidth="1"/>
    <col min="2058" max="2058" width="5.28515625" style="1" customWidth="1"/>
    <col min="2059" max="2059" width="14" style="1" bestFit="1" customWidth="1"/>
    <col min="2060" max="2061" width="13" style="1" bestFit="1" customWidth="1"/>
    <col min="2062" max="2062" width="12.140625" style="1" bestFit="1" customWidth="1"/>
    <col min="2063" max="2064" width="11" style="1" bestFit="1" customWidth="1"/>
    <col min="2065" max="2065" width="7.5703125" style="1" bestFit="1" customWidth="1"/>
    <col min="2066" max="2293" width="9.140625" style="1"/>
    <col min="2294" max="2294" width="4.85546875" style="1" customWidth="1"/>
    <col min="2295" max="2295" width="1.42578125" style="1" customWidth="1"/>
    <col min="2296" max="2296" width="7.28515625" style="1" customWidth="1"/>
    <col min="2297" max="2297" width="1.5703125" style="1" customWidth="1"/>
    <col min="2298" max="2298" width="8.140625" style="1" customWidth="1"/>
    <col min="2299" max="2299" width="12.85546875" style="1" customWidth="1"/>
    <col min="2300" max="2300" width="10.28515625" style="1" customWidth="1"/>
    <col min="2301" max="2301" width="4.5703125" style="1" bestFit="1" customWidth="1"/>
    <col min="2302" max="2302" width="17.7109375" style="1" customWidth="1"/>
    <col min="2303" max="2303" width="16.7109375" style="1" customWidth="1"/>
    <col min="2304" max="2304" width="14.85546875" style="1" customWidth="1"/>
    <col min="2305" max="2305" width="14.7109375" style="1" customWidth="1"/>
    <col min="2306" max="2306" width="15.85546875" style="1" customWidth="1"/>
    <col min="2307" max="2307" width="16.140625" style="1" bestFit="1" customWidth="1"/>
    <col min="2308" max="2308" width="16.28515625" style="1" bestFit="1" customWidth="1"/>
    <col min="2309" max="2309" width="13" style="1" bestFit="1" customWidth="1"/>
    <col min="2310" max="2310" width="14.5703125" style="1" bestFit="1" customWidth="1"/>
    <col min="2311" max="2311" width="10" style="1" bestFit="1" customWidth="1"/>
    <col min="2312" max="2313" width="12.140625" style="1" bestFit="1" customWidth="1"/>
    <col min="2314" max="2314" width="5.28515625" style="1" customWidth="1"/>
    <col min="2315" max="2315" width="14" style="1" bestFit="1" customWidth="1"/>
    <col min="2316" max="2317" width="13" style="1" bestFit="1" customWidth="1"/>
    <col min="2318" max="2318" width="12.140625" style="1" bestFit="1" customWidth="1"/>
    <col min="2319" max="2320" width="11" style="1" bestFit="1" customWidth="1"/>
    <col min="2321" max="2321" width="7.5703125" style="1" bestFit="1" customWidth="1"/>
    <col min="2322" max="2549" width="9.140625" style="1"/>
    <col min="2550" max="2550" width="4.85546875" style="1" customWidth="1"/>
    <col min="2551" max="2551" width="1.42578125" style="1" customWidth="1"/>
    <col min="2552" max="2552" width="7.28515625" style="1" customWidth="1"/>
    <col min="2553" max="2553" width="1.5703125" style="1" customWidth="1"/>
    <col min="2554" max="2554" width="8.140625" style="1" customWidth="1"/>
    <col min="2555" max="2555" width="12.85546875" style="1" customWidth="1"/>
    <col min="2556" max="2556" width="10.28515625" style="1" customWidth="1"/>
    <col min="2557" max="2557" width="4.5703125" style="1" bestFit="1" customWidth="1"/>
    <col min="2558" max="2558" width="17.7109375" style="1" customWidth="1"/>
    <col min="2559" max="2559" width="16.7109375" style="1" customWidth="1"/>
    <col min="2560" max="2560" width="14.85546875" style="1" customWidth="1"/>
    <col min="2561" max="2561" width="14.7109375" style="1" customWidth="1"/>
    <col min="2562" max="2562" width="15.85546875" style="1" customWidth="1"/>
    <col min="2563" max="2563" width="16.140625" style="1" bestFit="1" customWidth="1"/>
    <col min="2564" max="2564" width="16.28515625" style="1" bestFit="1" customWidth="1"/>
    <col min="2565" max="2565" width="13" style="1" bestFit="1" customWidth="1"/>
    <col min="2566" max="2566" width="14.5703125" style="1" bestFit="1" customWidth="1"/>
    <col min="2567" max="2567" width="10" style="1" bestFit="1" customWidth="1"/>
    <col min="2568" max="2569" width="12.140625" style="1" bestFit="1" customWidth="1"/>
    <col min="2570" max="2570" width="5.28515625" style="1" customWidth="1"/>
    <col min="2571" max="2571" width="14" style="1" bestFit="1" customWidth="1"/>
    <col min="2572" max="2573" width="13" style="1" bestFit="1" customWidth="1"/>
    <col min="2574" max="2574" width="12.140625" style="1" bestFit="1" customWidth="1"/>
    <col min="2575" max="2576" width="11" style="1" bestFit="1" customWidth="1"/>
    <col min="2577" max="2577" width="7.5703125" style="1" bestFit="1" customWidth="1"/>
    <col min="2578" max="2805" width="9.140625" style="1"/>
    <col min="2806" max="2806" width="4.85546875" style="1" customWidth="1"/>
    <col min="2807" max="2807" width="1.42578125" style="1" customWidth="1"/>
    <col min="2808" max="2808" width="7.28515625" style="1" customWidth="1"/>
    <col min="2809" max="2809" width="1.5703125" style="1" customWidth="1"/>
    <col min="2810" max="2810" width="8.140625" style="1" customWidth="1"/>
    <col min="2811" max="2811" width="12.85546875" style="1" customWidth="1"/>
    <col min="2812" max="2812" width="10.28515625" style="1" customWidth="1"/>
    <col min="2813" max="2813" width="4.5703125" style="1" bestFit="1" customWidth="1"/>
    <col min="2814" max="2814" width="17.7109375" style="1" customWidth="1"/>
    <col min="2815" max="2815" width="16.7109375" style="1" customWidth="1"/>
    <col min="2816" max="2816" width="14.85546875" style="1" customWidth="1"/>
    <col min="2817" max="2817" width="14.7109375" style="1" customWidth="1"/>
    <col min="2818" max="2818" width="15.85546875" style="1" customWidth="1"/>
    <col min="2819" max="2819" width="16.140625" style="1" bestFit="1" customWidth="1"/>
    <col min="2820" max="2820" width="16.28515625" style="1" bestFit="1" customWidth="1"/>
    <col min="2821" max="2821" width="13" style="1" bestFit="1" customWidth="1"/>
    <col min="2822" max="2822" width="14.5703125" style="1" bestFit="1" customWidth="1"/>
    <col min="2823" max="2823" width="10" style="1" bestFit="1" customWidth="1"/>
    <col min="2824" max="2825" width="12.140625" style="1" bestFit="1" customWidth="1"/>
    <col min="2826" max="2826" width="5.28515625" style="1" customWidth="1"/>
    <col min="2827" max="2827" width="14" style="1" bestFit="1" customWidth="1"/>
    <col min="2828" max="2829" width="13" style="1" bestFit="1" customWidth="1"/>
    <col min="2830" max="2830" width="12.140625" style="1" bestFit="1" customWidth="1"/>
    <col min="2831" max="2832" width="11" style="1" bestFit="1" customWidth="1"/>
    <col min="2833" max="2833" width="7.5703125" style="1" bestFit="1" customWidth="1"/>
    <col min="2834" max="3061" width="9.140625" style="1"/>
    <col min="3062" max="3062" width="4.85546875" style="1" customWidth="1"/>
    <col min="3063" max="3063" width="1.42578125" style="1" customWidth="1"/>
    <col min="3064" max="3064" width="7.28515625" style="1" customWidth="1"/>
    <col min="3065" max="3065" width="1.5703125" style="1" customWidth="1"/>
    <col min="3066" max="3066" width="8.140625" style="1" customWidth="1"/>
    <col min="3067" max="3067" width="12.85546875" style="1" customWidth="1"/>
    <col min="3068" max="3068" width="10.28515625" style="1" customWidth="1"/>
    <col min="3069" max="3069" width="4.5703125" style="1" bestFit="1" customWidth="1"/>
    <col min="3070" max="3070" width="17.7109375" style="1" customWidth="1"/>
    <col min="3071" max="3071" width="16.7109375" style="1" customWidth="1"/>
    <col min="3072" max="3072" width="14.85546875" style="1" customWidth="1"/>
    <col min="3073" max="3073" width="14.7109375" style="1" customWidth="1"/>
    <col min="3074" max="3074" width="15.85546875" style="1" customWidth="1"/>
    <col min="3075" max="3075" width="16.140625" style="1" bestFit="1" customWidth="1"/>
    <col min="3076" max="3076" width="16.28515625" style="1" bestFit="1" customWidth="1"/>
    <col min="3077" max="3077" width="13" style="1" bestFit="1" customWidth="1"/>
    <col min="3078" max="3078" width="14.5703125" style="1" bestFit="1" customWidth="1"/>
    <col min="3079" max="3079" width="10" style="1" bestFit="1" customWidth="1"/>
    <col min="3080" max="3081" width="12.140625" style="1" bestFit="1" customWidth="1"/>
    <col min="3082" max="3082" width="5.28515625" style="1" customWidth="1"/>
    <col min="3083" max="3083" width="14" style="1" bestFit="1" customWidth="1"/>
    <col min="3084" max="3085" width="13" style="1" bestFit="1" customWidth="1"/>
    <col min="3086" max="3086" width="12.140625" style="1" bestFit="1" customWidth="1"/>
    <col min="3087" max="3088" width="11" style="1" bestFit="1" customWidth="1"/>
    <col min="3089" max="3089" width="7.5703125" style="1" bestFit="1" customWidth="1"/>
    <col min="3090" max="3317" width="9.140625" style="1"/>
    <col min="3318" max="3318" width="4.85546875" style="1" customWidth="1"/>
    <col min="3319" max="3319" width="1.42578125" style="1" customWidth="1"/>
    <col min="3320" max="3320" width="7.28515625" style="1" customWidth="1"/>
    <col min="3321" max="3321" width="1.5703125" style="1" customWidth="1"/>
    <col min="3322" max="3322" width="8.140625" style="1" customWidth="1"/>
    <col min="3323" max="3323" width="12.85546875" style="1" customWidth="1"/>
    <col min="3324" max="3324" width="10.28515625" style="1" customWidth="1"/>
    <col min="3325" max="3325" width="4.5703125" style="1" bestFit="1" customWidth="1"/>
    <col min="3326" max="3326" width="17.7109375" style="1" customWidth="1"/>
    <col min="3327" max="3327" width="16.7109375" style="1" customWidth="1"/>
    <col min="3328" max="3328" width="14.85546875" style="1" customWidth="1"/>
    <col min="3329" max="3329" width="14.7109375" style="1" customWidth="1"/>
    <col min="3330" max="3330" width="15.85546875" style="1" customWidth="1"/>
    <col min="3331" max="3331" width="16.140625" style="1" bestFit="1" customWidth="1"/>
    <col min="3332" max="3332" width="16.28515625" style="1" bestFit="1" customWidth="1"/>
    <col min="3333" max="3333" width="13" style="1" bestFit="1" customWidth="1"/>
    <col min="3334" max="3334" width="14.5703125" style="1" bestFit="1" customWidth="1"/>
    <col min="3335" max="3335" width="10" style="1" bestFit="1" customWidth="1"/>
    <col min="3336" max="3337" width="12.140625" style="1" bestFit="1" customWidth="1"/>
    <col min="3338" max="3338" width="5.28515625" style="1" customWidth="1"/>
    <col min="3339" max="3339" width="14" style="1" bestFit="1" customWidth="1"/>
    <col min="3340" max="3341" width="13" style="1" bestFit="1" customWidth="1"/>
    <col min="3342" max="3342" width="12.140625" style="1" bestFit="1" customWidth="1"/>
    <col min="3343" max="3344" width="11" style="1" bestFit="1" customWidth="1"/>
    <col min="3345" max="3345" width="7.5703125" style="1" bestFit="1" customWidth="1"/>
    <col min="3346" max="3573" width="9.140625" style="1"/>
    <col min="3574" max="3574" width="4.85546875" style="1" customWidth="1"/>
    <col min="3575" max="3575" width="1.42578125" style="1" customWidth="1"/>
    <col min="3576" max="3576" width="7.28515625" style="1" customWidth="1"/>
    <col min="3577" max="3577" width="1.5703125" style="1" customWidth="1"/>
    <col min="3578" max="3578" width="8.140625" style="1" customWidth="1"/>
    <col min="3579" max="3579" width="12.85546875" style="1" customWidth="1"/>
    <col min="3580" max="3580" width="10.28515625" style="1" customWidth="1"/>
    <col min="3581" max="3581" width="4.5703125" style="1" bestFit="1" customWidth="1"/>
    <col min="3582" max="3582" width="17.7109375" style="1" customWidth="1"/>
    <col min="3583" max="3583" width="16.7109375" style="1" customWidth="1"/>
    <col min="3584" max="3584" width="14.85546875" style="1" customWidth="1"/>
    <col min="3585" max="3585" width="14.7109375" style="1" customWidth="1"/>
    <col min="3586" max="3586" width="15.85546875" style="1" customWidth="1"/>
    <col min="3587" max="3587" width="16.140625" style="1" bestFit="1" customWidth="1"/>
    <col min="3588" max="3588" width="16.28515625" style="1" bestFit="1" customWidth="1"/>
    <col min="3589" max="3589" width="13" style="1" bestFit="1" customWidth="1"/>
    <col min="3590" max="3590" width="14.5703125" style="1" bestFit="1" customWidth="1"/>
    <col min="3591" max="3591" width="10" style="1" bestFit="1" customWidth="1"/>
    <col min="3592" max="3593" width="12.140625" style="1" bestFit="1" customWidth="1"/>
    <col min="3594" max="3594" width="5.28515625" style="1" customWidth="1"/>
    <col min="3595" max="3595" width="14" style="1" bestFit="1" customWidth="1"/>
    <col min="3596" max="3597" width="13" style="1" bestFit="1" customWidth="1"/>
    <col min="3598" max="3598" width="12.140625" style="1" bestFit="1" customWidth="1"/>
    <col min="3599" max="3600" width="11" style="1" bestFit="1" customWidth="1"/>
    <col min="3601" max="3601" width="7.5703125" style="1" bestFit="1" customWidth="1"/>
    <col min="3602" max="3829" width="9.140625" style="1"/>
    <col min="3830" max="3830" width="4.85546875" style="1" customWidth="1"/>
    <col min="3831" max="3831" width="1.42578125" style="1" customWidth="1"/>
    <col min="3832" max="3832" width="7.28515625" style="1" customWidth="1"/>
    <col min="3833" max="3833" width="1.5703125" style="1" customWidth="1"/>
    <col min="3834" max="3834" width="8.140625" style="1" customWidth="1"/>
    <col min="3835" max="3835" width="12.85546875" style="1" customWidth="1"/>
    <col min="3836" max="3836" width="10.28515625" style="1" customWidth="1"/>
    <col min="3837" max="3837" width="4.5703125" style="1" bestFit="1" customWidth="1"/>
    <col min="3838" max="3838" width="17.7109375" style="1" customWidth="1"/>
    <col min="3839" max="3839" width="16.7109375" style="1" customWidth="1"/>
    <col min="3840" max="3840" width="14.85546875" style="1" customWidth="1"/>
    <col min="3841" max="3841" width="14.7109375" style="1" customWidth="1"/>
    <col min="3842" max="3842" width="15.85546875" style="1" customWidth="1"/>
    <col min="3843" max="3843" width="16.140625" style="1" bestFit="1" customWidth="1"/>
    <col min="3844" max="3844" width="16.28515625" style="1" bestFit="1" customWidth="1"/>
    <col min="3845" max="3845" width="13" style="1" bestFit="1" customWidth="1"/>
    <col min="3846" max="3846" width="14.5703125" style="1" bestFit="1" customWidth="1"/>
    <col min="3847" max="3847" width="10" style="1" bestFit="1" customWidth="1"/>
    <col min="3848" max="3849" width="12.140625" style="1" bestFit="1" customWidth="1"/>
    <col min="3850" max="3850" width="5.28515625" style="1" customWidth="1"/>
    <col min="3851" max="3851" width="14" style="1" bestFit="1" customWidth="1"/>
    <col min="3852" max="3853" width="13" style="1" bestFit="1" customWidth="1"/>
    <col min="3854" max="3854" width="12.140625" style="1" bestFit="1" customWidth="1"/>
    <col min="3855" max="3856" width="11" style="1" bestFit="1" customWidth="1"/>
    <col min="3857" max="3857" width="7.5703125" style="1" bestFit="1" customWidth="1"/>
    <col min="3858" max="4085" width="9.140625" style="1"/>
    <col min="4086" max="4086" width="4.85546875" style="1" customWidth="1"/>
    <col min="4087" max="4087" width="1.42578125" style="1" customWidth="1"/>
    <col min="4088" max="4088" width="7.28515625" style="1" customWidth="1"/>
    <col min="4089" max="4089" width="1.5703125" style="1" customWidth="1"/>
    <col min="4090" max="4090" width="8.140625" style="1" customWidth="1"/>
    <col min="4091" max="4091" width="12.85546875" style="1" customWidth="1"/>
    <col min="4092" max="4092" width="10.28515625" style="1" customWidth="1"/>
    <col min="4093" max="4093" width="4.5703125" style="1" bestFit="1" customWidth="1"/>
    <col min="4094" max="4094" width="17.7109375" style="1" customWidth="1"/>
    <col min="4095" max="4095" width="16.7109375" style="1" customWidth="1"/>
    <col min="4096" max="4096" width="14.85546875" style="1" customWidth="1"/>
    <col min="4097" max="4097" width="14.7109375" style="1" customWidth="1"/>
    <col min="4098" max="4098" width="15.85546875" style="1" customWidth="1"/>
    <col min="4099" max="4099" width="16.140625" style="1" bestFit="1" customWidth="1"/>
    <col min="4100" max="4100" width="16.28515625" style="1" bestFit="1" customWidth="1"/>
    <col min="4101" max="4101" width="13" style="1" bestFit="1" customWidth="1"/>
    <col min="4102" max="4102" width="14.5703125" style="1" bestFit="1" customWidth="1"/>
    <col min="4103" max="4103" width="10" style="1" bestFit="1" customWidth="1"/>
    <col min="4104" max="4105" width="12.140625" style="1" bestFit="1" customWidth="1"/>
    <col min="4106" max="4106" width="5.28515625" style="1" customWidth="1"/>
    <col min="4107" max="4107" width="14" style="1" bestFit="1" customWidth="1"/>
    <col min="4108" max="4109" width="13" style="1" bestFit="1" customWidth="1"/>
    <col min="4110" max="4110" width="12.140625" style="1" bestFit="1" customWidth="1"/>
    <col min="4111" max="4112" width="11" style="1" bestFit="1" customWidth="1"/>
    <col min="4113" max="4113" width="7.5703125" style="1" bestFit="1" customWidth="1"/>
    <col min="4114" max="4341" width="9.140625" style="1"/>
    <col min="4342" max="4342" width="4.85546875" style="1" customWidth="1"/>
    <col min="4343" max="4343" width="1.42578125" style="1" customWidth="1"/>
    <col min="4344" max="4344" width="7.28515625" style="1" customWidth="1"/>
    <col min="4345" max="4345" width="1.5703125" style="1" customWidth="1"/>
    <col min="4346" max="4346" width="8.140625" style="1" customWidth="1"/>
    <col min="4347" max="4347" width="12.85546875" style="1" customWidth="1"/>
    <col min="4348" max="4348" width="10.28515625" style="1" customWidth="1"/>
    <col min="4349" max="4349" width="4.5703125" style="1" bestFit="1" customWidth="1"/>
    <col min="4350" max="4350" width="17.7109375" style="1" customWidth="1"/>
    <col min="4351" max="4351" width="16.7109375" style="1" customWidth="1"/>
    <col min="4352" max="4352" width="14.85546875" style="1" customWidth="1"/>
    <col min="4353" max="4353" width="14.7109375" style="1" customWidth="1"/>
    <col min="4354" max="4354" width="15.85546875" style="1" customWidth="1"/>
    <col min="4355" max="4355" width="16.140625" style="1" bestFit="1" customWidth="1"/>
    <col min="4356" max="4356" width="16.28515625" style="1" bestFit="1" customWidth="1"/>
    <col min="4357" max="4357" width="13" style="1" bestFit="1" customWidth="1"/>
    <col min="4358" max="4358" width="14.5703125" style="1" bestFit="1" customWidth="1"/>
    <col min="4359" max="4359" width="10" style="1" bestFit="1" customWidth="1"/>
    <col min="4360" max="4361" width="12.140625" style="1" bestFit="1" customWidth="1"/>
    <col min="4362" max="4362" width="5.28515625" style="1" customWidth="1"/>
    <col min="4363" max="4363" width="14" style="1" bestFit="1" customWidth="1"/>
    <col min="4364" max="4365" width="13" style="1" bestFit="1" customWidth="1"/>
    <col min="4366" max="4366" width="12.140625" style="1" bestFit="1" customWidth="1"/>
    <col min="4367" max="4368" width="11" style="1" bestFit="1" customWidth="1"/>
    <col min="4369" max="4369" width="7.5703125" style="1" bestFit="1" customWidth="1"/>
    <col min="4370" max="4597" width="9.140625" style="1"/>
    <col min="4598" max="4598" width="4.85546875" style="1" customWidth="1"/>
    <col min="4599" max="4599" width="1.42578125" style="1" customWidth="1"/>
    <col min="4600" max="4600" width="7.28515625" style="1" customWidth="1"/>
    <col min="4601" max="4601" width="1.5703125" style="1" customWidth="1"/>
    <col min="4602" max="4602" width="8.140625" style="1" customWidth="1"/>
    <col min="4603" max="4603" width="12.85546875" style="1" customWidth="1"/>
    <col min="4604" max="4604" width="10.28515625" style="1" customWidth="1"/>
    <col min="4605" max="4605" width="4.5703125" style="1" bestFit="1" customWidth="1"/>
    <col min="4606" max="4606" width="17.7109375" style="1" customWidth="1"/>
    <col min="4607" max="4607" width="16.7109375" style="1" customWidth="1"/>
    <col min="4608" max="4608" width="14.85546875" style="1" customWidth="1"/>
    <col min="4609" max="4609" width="14.7109375" style="1" customWidth="1"/>
    <col min="4610" max="4610" width="15.85546875" style="1" customWidth="1"/>
    <col min="4611" max="4611" width="16.140625" style="1" bestFit="1" customWidth="1"/>
    <col min="4612" max="4612" width="16.28515625" style="1" bestFit="1" customWidth="1"/>
    <col min="4613" max="4613" width="13" style="1" bestFit="1" customWidth="1"/>
    <col min="4614" max="4614" width="14.5703125" style="1" bestFit="1" customWidth="1"/>
    <col min="4615" max="4615" width="10" style="1" bestFit="1" customWidth="1"/>
    <col min="4616" max="4617" width="12.140625" style="1" bestFit="1" customWidth="1"/>
    <col min="4618" max="4618" width="5.28515625" style="1" customWidth="1"/>
    <col min="4619" max="4619" width="14" style="1" bestFit="1" customWidth="1"/>
    <col min="4620" max="4621" width="13" style="1" bestFit="1" customWidth="1"/>
    <col min="4622" max="4622" width="12.140625" style="1" bestFit="1" customWidth="1"/>
    <col min="4623" max="4624" width="11" style="1" bestFit="1" customWidth="1"/>
    <col min="4625" max="4625" width="7.5703125" style="1" bestFit="1" customWidth="1"/>
    <col min="4626" max="4853" width="9.140625" style="1"/>
    <col min="4854" max="4854" width="4.85546875" style="1" customWidth="1"/>
    <col min="4855" max="4855" width="1.42578125" style="1" customWidth="1"/>
    <col min="4856" max="4856" width="7.28515625" style="1" customWidth="1"/>
    <col min="4857" max="4857" width="1.5703125" style="1" customWidth="1"/>
    <col min="4858" max="4858" width="8.140625" style="1" customWidth="1"/>
    <col min="4859" max="4859" width="12.85546875" style="1" customWidth="1"/>
    <col min="4860" max="4860" width="10.28515625" style="1" customWidth="1"/>
    <col min="4861" max="4861" width="4.5703125" style="1" bestFit="1" customWidth="1"/>
    <col min="4862" max="4862" width="17.7109375" style="1" customWidth="1"/>
    <col min="4863" max="4863" width="16.7109375" style="1" customWidth="1"/>
    <col min="4864" max="4864" width="14.85546875" style="1" customWidth="1"/>
    <col min="4865" max="4865" width="14.7109375" style="1" customWidth="1"/>
    <col min="4866" max="4866" width="15.85546875" style="1" customWidth="1"/>
    <col min="4867" max="4867" width="16.140625" style="1" bestFit="1" customWidth="1"/>
    <col min="4868" max="4868" width="16.28515625" style="1" bestFit="1" customWidth="1"/>
    <col min="4869" max="4869" width="13" style="1" bestFit="1" customWidth="1"/>
    <col min="4870" max="4870" width="14.5703125" style="1" bestFit="1" customWidth="1"/>
    <col min="4871" max="4871" width="10" style="1" bestFit="1" customWidth="1"/>
    <col min="4872" max="4873" width="12.140625" style="1" bestFit="1" customWidth="1"/>
    <col min="4874" max="4874" width="5.28515625" style="1" customWidth="1"/>
    <col min="4875" max="4875" width="14" style="1" bestFit="1" customWidth="1"/>
    <col min="4876" max="4877" width="13" style="1" bestFit="1" customWidth="1"/>
    <col min="4878" max="4878" width="12.140625" style="1" bestFit="1" customWidth="1"/>
    <col min="4879" max="4880" width="11" style="1" bestFit="1" customWidth="1"/>
    <col min="4881" max="4881" width="7.5703125" style="1" bestFit="1" customWidth="1"/>
    <col min="4882" max="5109" width="9.140625" style="1"/>
    <col min="5110" max="5110" width="4.85546875" style="1" customWidth="1"/>
    <col min="5111" max="5111" width="1.42578125" style="1" customWidth="1"/>
    <col min="5112" max="5112" width="7.28515625" style="1" customWidth="1"/>
    <col min="5113" max="5113" width="1.5703125" style="1" customWidth="1"/>
    <col min="5114" max="5114" width="8.140625" style="1" customWidth="1"/>
    <col min="5115" max="5115" width="12.85546875" style="1" customWidth="1"/>
    <col min="5116" max="5116" width="10.28515625" style="1" customWidth="1"/>
    <col min="5117" max="5117" width="4.5703125" style="1" bestFit="1" customWidth="1"/>
    <col min="5118" max="5118" width="17.7109375" style="1" customWidth="1"/>
    <col min="5119" max="5119" width="16.7109375" style="1" customWidth="1"/>
    <col min="5120" max="5120" width="14.85546875" style="1" customWidth="1"/>
    <col min="5121" max="5121" width="14.7109375" style="1" customWidth="1"/>
    <col min="5122" max="5122" width="15.85546875" style="1" customWidth="1"/>
    <col min="5123" max="5123" width="16.140625" style="1" bestFit="1" customWidth="1"/>
    <col min="5124" max="5124" width="16.28515625" style="1" bestFit="1" customWidth="1"/>
    <col min="5125" max="5125" width="13" style="1" bestFit="1" customWidth="1"/>
    <col min="5126" max="5126" width="14.5703125" style="1" bestFit="1" customWidth="1"/>
    <col min="5127" max="5127" width="10" style="1" bestFit="1" customWidth="1"/>
    <col min="5128" max="5129" width="12.140625" style="1" bestFit="1" customWidth="1"/>
    <col min="5130" max="5130" width="5.28515625" style="1" customWidth="1"/>
    <col min="5131" max="5131" width="14" style="1" bestFit="1" customWidth="1"/>
    <col min="5132" max="5133" width="13" style="1" bestFit="1" customWidth="1"/>
    <col min="5134" max="5134" width="12.140625" style="1" bestFit="1" customWidth="1"/>
    <col min="5135" max="5136" width="11" style="1" bestFit="1" customWidth="1"/>
    <col min="5137" max="5137" width="7.5703125" style="1" bestFit="1" customWidth="1"/>
    <col min="5138" max="5365" width="9.140625" style="1"/>
    <col min="5366" max="5366" width="4.85546875" style="1" customWidth="1"/>
    <col min="5367" max="5367" width="1.42578125" style="1" customWidth="1"/>
    <col min="5368" max="5368" width="7.28515625" style="1" customWidth="1"/>
    <col min="5369" max="5369" width="1.5703125" style="1" customWidth="1"/>
    <col min="5370" max="5370" width="8.140625" style="1" customWidth="1"/>
    <col min="5371" max="5371" width="12.85546875" style="1" customWidth="1"/>
    <col min="5372" max="5372" width="10.28515625" style="1" customWidth="1"/>
    <col min="5373" max="5373" width="4.5703125" style="1" bestFit="1" customWidth="1"/>
    <col min="5374" max="5374" width="17.7109375" style="1" customWidth="1"/>
    <col min="5375" max="5375" width="16.7109375" style="1" customWidth="1"/>
    <col min="5376" max="5376" width="14.85546875" style="1" customWidth="1"/>
    <col min="5377" max="5377" width="14.7109375" style="1" customWidth="1"/>
    <col min="5378" max="5378" width="15.85546875" style="1" customWidth="1"/>
    <col min="5379" max="5379" width="16.140625" style="1" bestFit="1" customWidth="1"/>
    <col min="5380" max="5380" width="16.28515625" style="1" bestFit="1" customWidth="1"/>
    <col min="5381" max="5381" width="13" style="1" bestFit="1" customWidth="1"/>
    <col min="5382" max="5382" width="14.5703125" style="1" bestFit="1" customWidth="1"/>
    <col min="5383" max="5383" width="10" style="1" bestFit="1" customWidth="1"/>
    <col min="5384" max="5385" width="12.140625" style="1" bestFit="1" customWidth="1"/>
    <col min="5386" max="5386" width="5.28515625" style="1" customWidth="1"/>
    <col min="5387" max="5387" width="14" style="1" bestFit="1" customWidth="1"/>
    <col min="5388" max="5389" width="13" style="1" bestFit="1" customWidth="1"/>
    <col min="5390" max="5390" width="12.140625" style="1" bestFit="1" customWidth="1"/>
    <col min="5391" max="5392" width="11" style="1" bestFit="1" customWidth="1"/>
    <col min="5393" max="5393" width="7.5703125" style="1" bestFit="1" customWidth="1"/>
    <col min="5394" max="5621" width="9.140625" style="1"/>
    <col min="5622" max="5622" width="4.85546875" style="1" customWidth="1"/>
    <col min="5623" max="5623" width="1.42578125" style="1" customWidth="1"/>
    <col min="5624" max="5624" width="7.28515625" style="1" customWidth="1"/>
    <col min="5625" max="5625" width="1.5703125" style="1" customWidth="1"/>
    <col min="5626" max="5626" width="8.140625" style="1" customWidth="1"/>
    <col min="5627" max="5627" width="12.85546875" style="1" customWidth="1"/>
    <col min="5628" max="5628" width="10.28515625" style="1" customWidth="1"/>
    <col min="5629" max="5629" width="4.5703125" style="1" bestFit="1" customWidth="1"/>
    <col min="5630" max="5630" width="17.7109375" style="1" customWidth="1"/>
    <col min="5631" max="5631" width="16.7109375" style="1" customWidth="1"/>
    <col min="5632" max="5632" width="14.85546875" style="1" customWidth="1"/>
    <col min="5633" max="5633" width="14.7109375" style="1" customWidth="1"/>
    <col min="5634" max="5634" width="15.85546875" style="1" customWidth="1"/>
    <col min="5635" max="5635" width="16.140625" style="1" bestFit="1" customWidth="1"/>
    <col min="5636" max="5636" width="16.28515625" style="1" bestFit="1" customWidth="1"/>
    <col min="5637" max="5637" width="13" style="1" bestFit="1" customWidth="1"/>
    <col min="5638" max="5638" width="14.5703125" style="1" bestFit="1" customWidth="1"/>
    <col min="5639" max="5639" width="10" style="1" bestFit="1" customWidth="1"/>
    <col min="5640" max="5641" width="12.140625" style="1" bestFit="1" customWidth="1"/>
    <col min="5642" max="5642" width="5.28515625" style="1" customWidth="1"/>
    <col min="5643" max="5643" width="14" style="1" bestFit="1" customWidth="1"/>
    <col min="5644" max="5645" width="13" style="1" bestFit="1" customWidth="1"/>
    <col min="5646" max="5646" width="12.140625" style="1" bestFit="1" customWidth="1"/>
    <col min="5647" max="5648" width="11" style="1" bestFit="1" customWidth="1"/>
    <col min="5649" max="5649" width="7.5703125" style="1" bestFit="1" customWidth="1"/>
    <col min="5650" max="5877" width="9.140625" style="1"/>
    <col min="5878" max="5878" width="4.85546875" style="1" customWidth="1"/>
    <col min="5879" max="5879" width="1.42578125" style="1" customWidth="1"/>
    <col min="5880" max="5880" width="7.28515625" style="1" customWidth="1"/>
    <col min="5881" max="5881" width="1.5703125" style="1" customWidth="1"/>
    <col min="5882" max="5882" width="8.140625" style="1" customWidth="1"/>
    <col min="5883" max="5883" width="12.85546875" style="1" customWidth="1"/>
    <col min="5884" max="5884" width="10.28515625" style="1" customWidth="1"/>
    <col min="5885" max="5885" width="4.5703125" style="1" bestFit="1" customWidth="1"/>
    <col min="5886" max="5886" width="17.7109375" style="1" customWidth="1"/>
    <col min="5887" max="5887" width="16.7109375" style="1" customWidth="1"/>
    <col min="5888" max="5888" width="14.85546875" style="1" customWidth="1"/>
    <col min="5889" max="5889" width="14.7109375" style="1" customWidth="1"/>
    <col min="5890" max="5890" width="15.85546875" style="1" customWidth="1"/>
    <col min="5891" max="5891" width="16.140625" style="1" bestFit="1" customWidth="1"/>
    <col min="5892" max="5892" width="16.28515625" style="1" bestFit="1" customWidth="1"/>
    <col min="5893" max="5893" width="13" style="1" bestFit="1" customWidth="1"/>
    <col min="5894" max="5894" width="14.5703125" style="1" bestFit="1" customWidth="1"/>
    <col min="5895" max="5895" width="10" style="1" bestFit="1" customWidth="1"/>
    <col min="5896" max="5897" width="12.140625" style="1" bestFit="1" customWidth="1"/>
    <col min="5898" max="5898" width="5.28515625" style="1" customWidth="1"/>
    <col min="5899" max="5899" width="14" style="1" bestFit="1" customWidth="1"/>
    <col min="5900" max="5901" width="13" style="1" bestFit="1" customWidth="1"/>
    <col min="5902" max="5902" width="12.140625" style="1" bestFit="1" customWidth="1"/>
    <col min="5903" max="5904" width="11" style="1" bestFit="1" customWidth="1"/>
    <col min="5905" max="5905" width="7.5703125" style="1" bestFit="1" customWidth="1"/>
    <col min="5906" max="6133" width="9.140625" style="1"/>
    <col min="6134" max="6134" width="4.85546875" style="1" customWidth="1"/>
    <col min="6135" max="6135" width="1.42578125" style="1" customWidth="1"/>
    <col min="6136" max="6136" width="7.28515625" style="1" customWidth="1"/>
    <col min="6137" max="6137" width="1.5703125" style="1" customWidth="1"/>
    <col min="6138" max="6138" width="8.140625" style="1" customWidth="1"/>
    <col min="6139" max="6139" width="12.85546875" style="1" customWidth="1"/>
    <col min="6140" max="6140" width="10.28515625" style="1" customWidth="1"/>
    <col min="6141" max="6141" width="4.5703125" style="1" bestFit="1" customWidth="1"/>
    <col min="6142" max="6142" width="17.7109375" style="1" customWidth="1"/>
    <col min="6143" max="6143" width="16.7109375" style="1" customWidth="1"/>
    <col min="6144" max="6144" width="14.85546875" style="1" customWidth="1"/>
    <col min="6145" max="6145" width="14.7109375" style="1" customWidth="1"/>
    <col min="6146" max="6146" width="15.85546875" style="1" customWidth="1"/>
    <col min="6147" max="6147" width="16.140625" style="1" bestFit="1" customWidth="1"/>
    <col min="6148" max="6148" width="16.28515625" style="1" bestFit="1" customWidth="1"/>
    <col min="6149" max="6149" width="13" style="1" bestFit="1" customWidth="1"/>
    <col min="6150" max="6150" width="14.5703125" style="1" bestFit="1" customWidth="1"/>
    <col min="6151" max="6151" width="10" style="1" bestFit="1" customWidth="1"/>
    <col min="6152" max="6153" width="12.140625" style="1" bestFit="1" customWidth="1"/>
    <col min="6154" max="6154" width="5.28515625" style="1" customWidth="1"/>
    <col min="6155" max="6155" width="14" style="1" bestFit="1" customWidth="1"/>
    <col min="6156" max="6157" width="13" style="1" bestFit="1" customWidth="1"/>
    <col min="6158" max="6158" width="12.140625" style="1" bestFit="1" customWidth="1"/>
    <col min="6159" max="6160" width="11" style="1" bestFit="1" customWidth="1"/>
    <col min="6161" max="6161" width="7.5703125" style="1" bestFit="1" customWidth="1"/>
    <col min="6162" max="6389" width="9.140625" style="1"/>
    <col min="6390" max="6390" width="4.85546875" style="1" customWidth="1"/>
    <col min="6391" max="6391" width="1.42578125" style="1" customWidth="1"/>
    <col min="6392" max="6392" width="7.28515625" style="1" customWidth="1"/>
    <col min="6393" max="6393" width="1.5703125" style="1" customWidth="1"/>
    <col min="6394" max="6394" width="8.140625" style="1" customWidth="1"/>
    <col min="6395" max="6395" width="12.85546875" style="1" customWidth="1"/>
    <col min="6396" max="6396" width="10.28515625" style="1" customWidth="1"/>
    <col min="6397" max="6397" width="4.5703125" style="1" bestFit="1" customWidth="1"/>
    <col min="6398" max="6398" width="17.7109375" style="1" customWidth="1"/>
    <col min="6399" max="6399" width="16.7109375" style="1" customWidth="1"/>
    <col min="6400" max="6400" width="14.85546875" style="1" customWidth="1"/>
    <col min="6401" max="6401" width="14.7109375" style="1" customWidth="1"/>
    <col min="6402" max="6402" width="15.85546875" style="1" customWidth="1"/>
    <col min="6403" max="6403" width="16.140625" style="1" bestFit="1" customWidth="1"/>
    <col min="6404" max="6404" width="16.28515625" style="1" bestFit="1" customWidth="1"/>
    <col min="6405" max="6405" width="13" style="1" bestFit="1" customWidth="1"/>
    <col min="6406" max="6406" width="14.5703125" style="1" bestFit="1" customWidth="1"/>
    <col min="6407" max="6407" width="10" style="1" bestFit="1" customWidth="1"/>
    <col min="6408" max="6409" width="12.140625" style="1" bestFit="1" customWidth="1"/>
    <col min="6410" max="6410" width="5.28515625" style="1" customWidth="1"/>
    <col min="6411" max="6411" width="14" style="1" bestFit="1" customWidth="1"/>
    <col min="6412" max="6413" width="13" style="1" bestFit="1" customWidth="1"/>
    <col min="6414" max="6414" width="12.140625" style="1" bestFit="1" customWidth="1"/>
    <col min="6415" max="6416" width="11" style="1" bestFit="1" customWidth="1"/>
    <col min="6417" max="6417" width="7.5703125" style="1" bestFit="1" customWidth="1"/>
    <col min="6418" max="6645" width="9.140625" style="1"/>
    <col min="6646" max="6646" width="4.85546875" style="1" customWidth="1"/>
    <col min="6647" max="6647" width="1.42578125" style="1" customWidth="1"/>
    <col min="6648" max="6648" width="7.28515625" style="1" customWidth="1"/>
    <col min="6649" max="6649" width="1.5703125" style="1" customWidth="1"/>
    <col min="6650" max="6650" width="8.140625" style="1" customWidth="1"/>
    <col min="6651" max="6651" width="12.85546875" style="1" customWidth="1"/>
    <col min="6652" max="6652" width="10.28515625" style="1" customWidth="1"/>
    <col min="6653" max="6653" width="4.5703125" style="1" bestFit="1" customWidth="1"/>
    <col min="6654" max="6654" width="17.7109375" style="1" customWidth="1"/>
    <col min="6655" max="6655" width="16.7109375" style="1" customWidth="1"/>
    <col min="6656" max="6656" width="14.85546875" style="1" customWidth="1"/>
    <col min="6657" max="6657" width="14.7109375" style="1" customWidth="1"/>
    <col min="6658" max="6658" width="15.85546875" style="1" customWidth="1"/>
    <col min="6659" max="6659" width="16.140625" style="1" bestFit="1" customWidth="1"/>
    <col min="6660" max="6660" width="16.28515625" style="1" bestFit="1" customWidth="1"/>
    <col min="6661" max="6661" width="13" style="1" bestFit="1" customWidth="1"/>
    <col min="6662" max="6662" width="14.5703125" style="1" bestFit="1" customWidth="1"/>
    <col min="6663" max="6663" width="10" style="1" bestFit="1" customWidth="1"/>
    <col min="6664" max="6665" width="12.140625" style="1" bestFit="1" customWidth="1"/>
    <col min="6666" max="6666" width="5.28515625" style="1" customWidth="1"/>
    <col min="6667" max="6667" width="14" style="1" bestFit="1" customWidth="1"/>
    <col min="6668" max="6669" width="13" style="1" bestFit="1" customWidth="1"/>
    <col min="6670" max="6670" width="12.140625" style="1" bestFit="1" customWidth="1"/>
    <col min="6671" max="6672" width="11" style="1" bestFit="1" customWidth="1"/>
    <col min="6673" max="6673" width="7.5703125" style="1" bestFit="1" customWidth="1"/>
    <col min="6674" max="6901" width="9.140625" style="1"/>
    <col min="6902" max="6902" width="4.85546875" style="1" customWidth="1"/>
    <col min="6903" max="6903" width="1.42578125" style="1" customWidth="1"/>
    <col min="6904" max="6904" width="7.28515625" style="1" customWidth="1"/>
    <col min="6905" max="6905" width="1.5703125" style="1" customWidth="1"/>
    <col min="6906" max="6906" width="8.140625" style="1" customWidth="1"/>
    <col min="6907" max="6907" width="12.85546875" style="1" customWidth="1"/>
    <col min="6908" max="6908" width="10.28515625" style="1" customWidth="1"/>
    <col min="6909" max="6909" width="4.5703125" style="1" bestFit="1" customWidth="1"/>
    <col min="6910" max="6910" width="17.7109375" style="1" customWidth="1"/>
    <col min="6911" max="6911" width="16.7109375" style="1" customWidth="1"/>
    <col min="6912" max="6912" width="14.85546875" style="1" customWidth="1"/>
    <col min="6913" max="6913" width="14.7109375" style="1" customWidth="1"/>
    <col min="6914" max="6914" width="15.85546875" style="1" customWidth="1"/>
    <col min="6915" max="6915" width="16.140625" style="1" bestFit="1" customWidth="1"/>
    <col min="6916" max="6916" width="16.28515625" style="1" bestFit="1" customWidth="1"/>
    <col min="6917" max="6917" width="13" style="1" bestFit="1" customWidth="1"/>
    <col min="6918" max="6918" width="14.5703125" style="1" bestFit="1" customWidth="1"/>
    <col min="6919" max="6919" width="10" style="1" bestFit="1" customWidth="1"/>
    <col min="6920" max="6921" width="12.140625" style="1" bestFit="1" customWidth="1"/>
    <col min="6922" max="6922" width="5.28515625" style="1" customWidth="1"/>
    <col min="6923" max="6923" width="14" style="1" bestFit="1" customWidth="1"/>
    <col min="6924" max="6925" width="13" style="1" bestFit="1" customWidth="1"/>
    <col min="6926" max="6926" width="12.140625" style="1" bestFit="1" customWidth="1"/>
    <col min="6927" max="6928" width="11" style="1" bestFit="1" customWidth="1"/>
    <col min="6929" max="6929" width="7.5703125" style="1" bestFit="1" customWidth="1"/>
    <col min="6930" max="7157" width="9.140625" style="1"/>
    <col min="7158" max="7158" width="4.85546875" style="1" customWidth="1"/>
    <col min="7159" max="7159" width="1.42578125" style="1" customWidth="1"/>
    <col min="7160" max="7160" width="7.28515625" style="1" customWidth="1"/>
    <col min="7161" max="7161" width="1.5703125" style="1" customWidth="1"/>
    <col min="7162" max="7162" width="8.140625" style="1" customWidth="1"/>
    <col min="7163" max="7163" width="12.85546875" style="1" customWidth="1"/>
    <col min="7164" max="7164" width="10.28515625" style="1" customWidth="1"/>
    <col min="7165" max="7165" width="4.5703125" style="1" bestFit="1" customWidth="1"/>
    <col min="7166" max="7166" width="17.7109375" style="1" customWidth="1"/>
    <col min="7167" max="7167" width="16.7109375" style="1" customWidth="1"/>
    <col min="7168" max="7168" width="14.85546875" style="1" customWidth="1"/>
    <col min="7169" max="7169" width="14.7109375" style="1" customWidth="1"/>
    <col min="7170" max="7170" width="15.85546875" style="1" customWidth="1"/>
    <col min="7171" max="7171" width="16.140625" style="1" bestFit="1" customWidth="1"/>
    <col min="7172" max="7172" width="16.28515625" style="1" bestFit="1" customWidth="1"/>
    <col min="7173" max="7173" width="13" style="1" bestFit="1" customWidth="1"/>
    <col min="7174" max="7174" width="14.5703125" style="1" bestFit="1" customWidth="1"/>
    <col min="7175" max="7175" width="10" style="1" bestFit="1" customWidth="1"/>
    <col min="7176" max="7177" width="12.140625" style="1" bestFit="1" customWidth="1"/>
    <col min="7178" max="7178" width="5.28515625" style="1" customWidth="1"/>
    <col min="7179" max="7179" width="14" style="1" bestFit="1" customWidth="1"/>
    <col min="7180" max="7181" width="13" style="1" bestFit="1" customWidth="1"/>
    <col min="7182" max="7182" width="12.140625" style="1" bestFit="1" customWidth="1"/>
    <col min="7183" max="7184" width="11" style="1" bestFit="1" customWidth="1"/>
    <col min="7185" max="7185" width="7.5703125" style="1" bestFit="1" customWidth="1"/>
    <col min="7186" max="7413" width="9.140625" style="1"/>
    <col min="7414" max="7414" width="4.85546875" style="1" customWidth="1"/>
    <col min="7415" max="7415" width="1.42578125" style="1" customWidth="1"/>
    <col min="7416" max="7416" width="7.28515625" style="1" customWidth="1"/>
    <col min="7417" max="7417" width="1.5703125" style="1" customWidth="1"/>
    <col min="7418" max="7418" width="8.140625" style="1" customWidth="1"/>
    <col min="7419" max="7419" width="12.85546875" style="1" customWidth="1"/>
    <col min="7420" max="7420" width="10.28515625" style="1" customWidth="1"/>
    <col min="7421" max="7421" width="4.5703125" style="1" bestFit="1" customWidth="1"/>
    <col min="7422" max="7422" width="17.7109375" style="1" customWidth="1"/>
    <col min="7423" max="7423" width="16.7109375" style="1" customWidth="1"/>
    <col min="7424" max="7424" width="14.85546875" style="1" customWidth="1"/>
    <col min="7425" max="7425" width="14.7109375" style="1" customWidth="1"/>
    <col min="7426" max="7426" width="15.85546875" style="1" customWidth="1"/>
    <col min="7427" max="7427" width="16.140625" style="1" bestFit="1" customWidth="1"/>
    <col min="7428" max="7428" width="16.28515625" style="1" bestFit="1" customWidth="1"/>
    <col min="7429" max="7429" width="13" style="1" bestFit="1" customWidth="1"/>
    <col min="7430" max="7430" width="14.5703125" style="1" bestFit="1" customWidth="1"/>
    <col min="7431" max="7431" width="10" style="1" bestFit="1" customWidth="1"/>
    <col min="7432" max="7433" width="12.140625" style="1" bestFit="1" customWidth="1"/>
    <col min="7434" max="7434" width="5.28515625" style="1" customWidth="1"/>
    <col min="7435" max="7435" width="14" style="1" bestFit="1" customWidth="1"/>
    <col min="7436" max="7437" width="13" style="1" bestFit="1" customWidth="1"/>
    <col min="7438" max="7438" width="12.140625" style="1" bestFit="1" customWidth="1"/>
    <col min="7439" max="7440" width="11" style="1" bestFit="1" customWidth="1"/>
    <col min="7441" max="7441" width="7.5703125" style="1" bestFit="1" customWidth="1"/>
    <col min="7442" max="7669" width="9.140625" style="1"/>
    <col min="7670" max="7670" width="4.85546875" style="1" customWidth="1"/>
    <col min="7671" max="7671" width="1.42578125" style="1" customWidth="1"/>
    <col min="7672" max="7672" width="7.28515625" style="1" customWidth="1"/>
    <col min="7673" max="7673" width="1.5703125" style="1" customWidth="1"/>
    <col min="7674" max="7674" width="8.140625" style="1" customWidth="1"/>
    <col min="7675" max="7675" width="12.85546875" style="1" customWidth="1"/>
    <col min="7676" max="7676" width="10.28515625" style="1" customWidth="1"/>
    <col min="7677" max="7677" width="4.5703125" style="1" bestFit="1" customWidth="1"/>
    <col min="7678" max="7678" width="17.7109375" style="1" customWidth="1"/>
    <col min="7679" max="7679" width="16.7109375" style="1" customWidth="1"/>
    <col min="7680" max="7680" width="14.85546875" style="1" customWidth="1"/>
    <col min="7681" max="7681" width="14.7109375" style="1" customWidth="1"/>
    <col min="7682" max="7682" width="15.85546875" style="1" customWidth="1"/>
    <col min="7683" max="7683" width="16.140625" style="1" bestFit="1" customWidth="1"/>
    <col min="7684" max="7684" width="16.28515625" style="1" bestFit="1" customWidth="1"/>
    <col min="7685" max="7685" width="13" style="1" bestFit="1" customWidth="1"/>
    <col min="7686" max="7686" width="14.5703125" style="1" bestFit="1" customWidth="1"/>
    <col min="7687" max="7687" width="10" style="1" bestFit="1" customWidth="1"/>
    <col min="7688" max="7689" width="12.140625" style="1" bestFit="1" customWidth="1"/>
    <col min="7690" max="7690" width="5.28515625" style="1" customWidth="1"/>
    <col min="7691" max="7691" width="14" style="1" bestFit="1" customWidth="1"/>
    <col min="7692" max="7693" width="13" style="1" bestFit="1" customWidth="1"/>
    <col min="7694" max="7694" width="12.140625" style="1" bestFit="1" customWidth="1"/>
    <col min="7695" max="7696" width="11" style="1" bestFit="1" customWidth="1"/>
    <col min="7697" max="7697" width="7.5703125" style="1" bestFit="1" customWidth="1"/>
    <col min="7698" max="7925" width="9.140625" style="1"/>
    <col min="7926" max="7926" width="4.85546875" style="1" customWidth="1"/>
    <col min="7927" max="7927" width="1.42578125" style="1" customWidth="1"/>
    <col min="7928" max="7928" width="7.28515625" style="1" customWidth="1"/>
    <col min="7929" max="7929" width="1.5703125" style="1" customWidth="1"/>
    <col min="7930" max="7930" width="8.140625" style="1" customWidth="1"/>
    <col min="7931" max="7931" width="12.85546875" style="1" customWidth="1"/>
    <col min="7932" max="7932" width="10.28515625" style="1" customWidth="1"/>
    <col min="7933" max="7933" width="4.5703125" style="1" bestFit="1" customWidth="1"/>
    <col min="7934" max="7934" width="17.7109375" style="1" customWidth="1"/>
    <col min="7935" max="7935" width="16.7109375" style="1" customWidth="1"/>
    <col min="7936" max="7936" width="14.85546875" style="1" customWidth="1"/>
    <col min="7937" max="7937" width="14.7109375" style="1" customWidth="1"/>
    <col min="7938" max="7938" width="15.85546875" style="1" customWidth="1"/>
    <col min="7939" max="7939" width="16.140625" style="1" bestFit="1" customWidth="1"/>
    <col min="7940" max="7940" width="16.28515625" style="1" bestFit="1" customWidth="1"/>
    <col min="7941" max="7941" width="13" style="1" bestFit="1" customWidth="1"/>
    <col min="7942" max="7942" width="14.5703125" style="1" bestFit="1" customWidth="1"/>
    <col min="7943" max="7943" width="10" style="1" bestFit="1" customWidth="1"/>
    <col min="7944" max="7945" width="12.140625" style="1" bestFit="1" customWidth="1"/>
    <col min="7946" max="7946" width="5.28515625" style="1" customWidth="1"/>
    <col min="7947" max="7947" width="14" style="1" bestFit="1" customWidth="1"/>
    <col min="7948" max="7949" width="13" style="1" bestFit="1" customWidth="1"/>
    <col min="7950" max="7950" width="12.140625" style="1" bestFit="1" customWidth="1"/>
    <col min="7951" max="7952" width="11" style="1" bestFit="1" customWidth="1"/>
    <col min="7953" max="7953" width="7.5703125" style="1" bestFit="1" customWidth="1"/>
    <col min="7954" max="8181" width="9.140625" style="1"/>
    <col min="8182" max="8182" width="4.85546875" style="1" customWidth="1"/>
    <col min="8183" max="8183" width="1.42578125" style="1" customWidth="1"/>
    <col min="8184" max="8184" width="7.28515625" style="1" customWidth="1"/>
    <col min="8185" max="8185" width="1.5703125" style="1" customWidth="1"/>
    <col min="8186" max="8186" width="8.140625" style="1" customWidth="1"/>
    <col min="8187" max="8187" width="12.85546875" style="1" customWidth="1"/>
    <col min="8188" max="8188" width="10.28515625" style="1" customWidth="1"/>
    <col min="8189" max="8189" width="4.5703125" style="1" bestFit="1" customWidth="1"/>
    <col min="8190" max="8190" width="17.7109375" style="1" customWidth="1"/>
    <col min="8191" max="8191" width="16.7109375" style="1" customWidth="1"/>
    <col min="8192" max="8192" width="14.85546875" style="1" customWidth="1"/>
    <col min="8193" max="8193" width="14.7109375" style="1" customWidth="1"/>
    <col min="8194" max="8194" width="15.85546875" style="1" customWidth="1"/>
    <col min="8195" max="8195" width="16.140625" style="1" bestFit="1" customWidth="1"/>
    <col min="8196" max="8196" width="16.28515625" style="1" bestFit="1" customWidth="1"/>
    <col min="8197" max="8197" width="13" style="1" bestFit="1" customWidth="1"/>
    <col min="8198" max="8198" width="14.5703125" style="1" bestFit="1" customWidth="1"/>
    <col min="8199" max="8199" width="10" style="1" bestFit="1" customWidth="1"/>
    <col min="8200" max="8201" width="12.140625" style="1" bestFit="1" customWidth="1"/>
    <col min="8202" max="8202" width="5.28515625" style="1" customWidth="1"/>
    <col min="8203" max="8203" width="14" style="1" bestFit="1" customWidth="1"/>
    <col min="8204" max="8205" width="13" style="1" bestFit="1" customWidth="1"/>
    <col min="8206" max="8206" width="12.140625" style="1" bestFit="1" customWidth="1"/>
    <col min="8207" max="8208" width="11" style="1" bestFit="1" customWidth="1"/>
    <col min="8209" max="8209" width="7.5703125" style="1" bestFit="1" customWidth="1"/>
    <col min="8210" max="8437" width="9.140625" style="1"/>
    <col min="8438" max="8438" width="4.85546875" style="1" customWidth="1"/>
    <col min="8439" max="8439" width="1.42578125" style="1" customWidth="1"/>
    <col min="8440" max="8440" width="7.28515625" style="1" customWidth="1"/>
    <col min="8441" max="8441" width="1.5703125" style="1" customWidth="1"/>
    <col min="8442" max="8442" width="8.140625" style="1" customWidth="1"/>
    <col min="8443" max="8443" width="12.85546875" style="1" customWidth="1"/>
    <col min="8444" max="8444" width="10.28515625" style="1" customWidth="1"/>
    <col min="8445" max="8445" width="4.5703125" style="1" bestFit="1" customWidth="1"/>
    <col min="8446" max="8446" width="17.7109375" style="1" customWidth="1"/>
    <col min="8447" max="8447" width="16.7109375" style="1" customWidth="1"/>
    <col min="8448" max="8448" width="14.85546875" style="1" customWidth="1"/>
    <col min="8449" max="8449" width="14.7109375" style="1" customWidth="1"/>
    <col min="8450" max="8450" width="15.85546875" style="1" customWidth="1"/>
    <col min="8451" max="8451" width="16.140625" style="1" bestFit="1" customWidth="1"/>
    <col min="8452" max="8452" width="16.28515625" style="1" bestFit="1" customWidth="1"/>
    <col min="8453" max="8453" width="13" style="1" bestFit="1" customWidth="1"/>
    <col min="8454" max="8454" width="14.5703125" style="1" bestFit="1" customWidth="1"/>
    <col min="8455" max="8455" width="10" style="1" bestFit="1" customWidth="1"/>
    <col min="8456" max="8457" width="12.140625" style="1" bestFit="1" customWidth="1"/>
    <col min="8458" max="8458" width="5.28515625" style="1" customWidth="1"/>
    <col min="8459" max="8459" width="14" style="1" bestFit="1" customWidth="1"/>
    <col min="8460" max="8461" width="13" style="1" bestFit="1" customWidth="1"/>
    <col min="8462" max="8462" width="12.140625" style="1" bestFit="1" customWidth="1"/>
    <col min="8463" max="8464" width="11" style="1" bestFit="1" customWidth="1"/>
    <col min="8465" max="8465" width="7.5703125" style="1" bestFit="1" customWidth="1"/>
    <col min="8466" max="8693" width="9.140625" style="1"/>
    <col min="8694" max="8694" width="4.85546875" style="1" customWidth="1"/>
    <col min="8695" max="8695" width="1.42578125" style="1" customWidth="1"/>
    <col min="8696" max="8696" width="7.28515625" style="1" customWidth="1"/>
    <col min="8697" max="8697" width="1.5703125" style="1" customWidth="1"/>
    <col min="8698" max="8698" width="8.140625" style="1" customWidth="1"/>
    <col min="8699" max="8699" width="12.85546875" style="1" customWidth="1"/>
    <col min="8700" max="8700" width="10.28515625" style="1" customWidth="1"/>
    <col min="8701" max="8701" width="4.5703125" style="1" bestFit="1" customWidth="1"/>
    <col min="8702" max="8702" width="17.7109375" style="1" customWidth="1"/>
    <col min="8703" max="8703" width="16.7109375" style="1" customWidth="1"/>
    <col min="8704" max="8704" width="14.85546875" style="1" customWidth="1"/>
    <col min="8705" max="8705" width="14.7109375" style="1" customWidth="1"/>
    <col min="8706" max="8706" width="15.85546875" style="1" customWidth="1"/>
    <col min="8707" max="8707" width="16.140625" style="1" bestFit="1" customWidth="1"/>
    <col min="8708" max="8708" width="16.28515625" style="1" bestFit="1" customWidth="1"/>
    <col min="8709" max="8709" width="13" style="1" bestFit="1" customWidth="1"/>
    <col min="8710" max="8710" width="14.5703125" style="1" bestFit="1" customWidth="1"/>
    <col min="8711" max="8711" width="10" style="1" bestFit="1" customWidth="1"/>
    <col min="8712" max="8713" width="12.140625" style="1" bestFit="1" customWidth="1"/>
    <col min="8714" max="8714" width="5.28515625" style="1" customWidth="1"/>
    <col min="8715" max="8715" width="14" style="1" bestFit="1" customWidth="1"/>
    <col min="8716" max="8717" width="13" style="1" bestFit="1" customWidth="1"/>
    <col min="8718" max="8718" width="12.140625" style="1" bestFit="1" customWidth="1"/>
    <col min="8719" max="8720" width="11" style="1" bestFit="1" customWidth="1"/>
    <col min="8721" max="8721" width="7.5703125" style="1" bestFit="1" customWidth="1"/>
    <col min="8722" max="8949" width="9.140625" style="1"/>
    <col min="8950" max="8950" width="4.85546875" style="1" customWidth="1"/>
    <col min="8951" max="8951" width="1.42578125" style="1" customWidth="1"/>
    <col min="8952" max="8952" width="7.28515625" style="1" customWidth="1"/>
    <col min="8953" max="8953" width="1.5703125" style="1" customWidth="1"/>
    <col min="8954" max="8954" width="8.140625" style="1" customWidth="1"/>
    <col min="8955" max="8955" width="12.85546875" style="1" customWidth="1"/>
    <col min="8956" max="8956" width="10.28515625" style="1" customWidth="1"/>
    <col min="8957" max="8957" width="4.5703125" style="1" bestFit="1" customWidth="1"/>
    <col min="8958" max="8958" width="17.7109375" style="1" customWidth="1"/>
    <col min="8959" max="8959" width="16.7109375" style="1" customWidth="1"/>
    <col min="8960" max="8960" width="14.85546875" style="1" customWidth="1"/>
    <col min="8961" max="8961" width="14.7109375" style="1" customWidth="1"/>
    <col min="8962" max="8962" width="15.85546875" style="1" customWidth="1"/>
    <col min="8963" max="8963" width="16.140625" style="1" bestFit="1" customWidth="1"/>
    <col min="8964" max="8964" width="16.28515625" style="1" bestFit="1" customWidth="1"/>
    <col min="8965" max="8965" width="13" style="1" bestFit="1" customWidth="1"/>
    <col min="8966" max="8966" width="14.5703125" style="1" bestFit="1" customWidth="1"/>
    <col min="8967" max="8967" width="10" style="1" bestFit="1" customWidth="1"/>
    <col min="8968" max="8969" width="12.140625" style="1" bestFit="1" customWidth="1"/>
    <col min="8970" max="8970" width="5.28515625" style="1" customWidth="1"/>
    <col min="8971" max="8971" width="14" style="1" bestFit="1" customWidth="1"/>
    <col min="8972" max="8973" width="13" style="1" bestFit="1" customWidth="1"/>
    <col min="8974" max="8974" width="12.140625" style="1" bestFit="1" customWidth="1"/>
    <col min="8975" max="8976" width="11" style="1" bestFit="1" customWidth="1"/>
    <col min="8977" max="8977" width="7.5703125" style="1" bestFit="1" customWidth="1"/>
    <col min="8978" max="9205" width="9.140625" style="1"/>
    <col min="9206" max="9206" width="4.85546875" style="1" customWidth="1"/>
    <col min="9207" max="9207" width="1.42578125" style="1" customWidth="1"/>
    <col min="9208" max="9208" width="7.28515625" style="1" customWidth="1"/>
    <col min="9209" max="9209" width="1.5703125" style="1" customWidth="1"/>
    <col min="9210" max="9210" width="8.140625" style="1" customWidth="1"/>
    <col min="9211" max="9211" width="12.85546875" style="1" customWidth="1"/>
    <col min="9212" max="9212" width="10.28515625" style="1" customWidth="1"/>
    <col min="9213" max="9213" width="4.5703125" style="1" bestFit="1" customWidth="1"/>
    <col min="9214" max="9214" width="17.7109375" style="1" customWidth="1"/>
    <col min="9215" max="9215" width="16.7109375" style="1" customWidth="1"/>
    <col min="9216" max="9216" width="14.85546875" style="1" customWidth="1"/>
    <col min="9217" max="9217" width="14.7109375" style="1" customWidth="1"/>
    <col min="9218" max="9218" width="15.85546875" style="1" customWidth="1"/>
    <col min="9219" max="9219" width="16.140625" style="1" bestFit="1" customWidth="1"/>
    <col min="9220" max="9220" width="16.28515625" style="1" bestFit="1" customWidth="1"/>
    <col min="9221" max="9221" width="13" style="1" bestFit="1" customWidth="1"/>
    <col min="9222" max="9222" width="14.5703125" style="1" bestFit="1" customWidth="1"/>
    <col min="9223" max="9223" width="10" style="1" bestFit="1" customWidth="1"/>
    <col min="9224" max="9225" width="12.140625" style="1" bestFit="1" customWidth="1"/>
    <col min="9226" max="9226" width="5.28515625" style="1" customWidth="1"/>
    <col min="9227" max="9227" width="14" style="1" bestFit="1" customWidth="1"/>
    <col min="9228" max="9229" width="13" style="1" bestFit="1" customWidth="1"/>
    <col min="9230" max="9230" width="12.140625" style="1" bestFit="1" customWidth="1"/>
    <col min="9231" max="9232" width="11" style="1" bestFit="1" customWidth="1"/>
    <col min="9233" max="9233" width="7.5703125" style="1" bestFit="1" customWidth="1"/>
    <col min="9234" max="9461" width="9.140625" style="1"/>
    <col min="9462" max="9462" width="4.85546875" style="1" customWidth="1"/>
    <col min="9463" max="9463" width="1.42578125" style="1" customWidth="1"/>
    <col min="9464" max="9464" width="7.28515625" style="1" customWidth="1"/>
    <col min="9465" max="9465" width="1.5703125" style="1" customWidth="1"/>
    <col min="9466" max="9466" width="8.140625" style="1" customWidth="1"/>
    <col min="9467" max="9467" width="12.85546875" style="1" customWidth="1"/>
    <col min="9468" max="9468" width="10.28515625" style="1" customWidth="1"/>
    <col min="9469" max="9469" width="4.5703125" style="1" bestFit="1" customWidth="1"/>
    <col min="9470" max="9470" width="17.7109375" style="1" customWidth="1"/>
    <col min="9471" max="9471" width="16.7109375" style="1" customWidth="1"/>
    <col min="9472" max="9472" width="14.85546875" style="1" customWidth="1"/>
    <col min="9473" max="9473" width="14.7109375" style="1" customWidth="1"/>
    <col min="9474" max="9474" width="15.85546875" style="1" customWidth="1"/>
    <col min="9475" max="9475" width="16.140625" style="1" bestFit="1" customWidth="1"/>
    <col min="9476" max="9476" width="16.28515625" style="1" bestFit="1" customWidth="1"/>
    <col min="9477" max="9477" width="13" style="1" bestFit="1" customWidth="1"/>
    <col min="9478" max="9478" width="14.5703125" style="1" bestFit="1" customWidth="1"/>
    <col min="9479" max="9479" width="10" style="1" bestFit="1" customWidth="1"/>
    <col min="9480" max="9481" width="12.140625" style="1" bestFit="1" customWidth="1"/>
    <col min="9482" max="9482" width="5.28515625" style="1" customWidth="1"/>
    <col min="9483" max="9483" width="14" style="1" bestFit="1" customWidth="1"/>
    <col min="9484" max="9485" width="13" style="1" bestFit="1" customWidth="1"/>
    <col min="9486" max="9486" width="12.140625" style="1" bestFit="1" customWidth="1"/>
    <col min="9487" max="9488" width="11" style="1" bestFit="1" customWidth="1"/>
    <col min="9489" max="9489" width="7.5703125" style="1" bestFit="1" customWidth="1"/>
    <col min="9490" max="9717" width="9.140625" style="1"/>
    <col min="9718" max="9718" width="4.85546875" style="1" customWidth="1"/>
    <col min="9719" max="9719" width="1.42578125" style="1" customWidth="1"/>
    <col min="9720" max="9720" width="7.28515625" style="1" customWidth="1"/>
    <col min="9721" max="9721" width="1.5703125" style="1" customWidth="1"/>
    <col min="9722" max="9722" width="8.140625" style="1" customWidth="1"/>
    <col min="9723" max="9723" width="12.85546875" style="1" customWidth="1"/>
    <col min="9724" max="9724" width="10.28515625" style="1" customWidth="1"/>
    <col min="9725" max="9725" width="4.5703125" style="1" bestFit="1" customWidth="1"/>
    <col min="9726" max="9726" width="17.7109375" style="1" customWidth="1"/>
    <col min="9727" max="9727" width="16.7109375" style="1" customWidth="1"/>
    <col min="9728" max="9728" width="14.85546875" style="1" customWidth="1"/>
    <col min="9729" max="9729" width="14.7109375" style="1" customWidth="1"/>
    <col min="9730" max="9730" width="15.85546875" style="1" customWidth="1"/>
    <col min="9731" max="9731" width="16.140625" style="1" bestFit="1" customWidth="1"/>
    <col min="9732" max="9732" width="16.28515625" style="1" bestFit="1" customWidth="1"/>
    <col min="9733" max="9733" width="13" style="1" bestFit="1" customWidth="1"/>
    <col min="9734" max="9734" width="14.5703125" style="1" bestFit="1" customWidth="1"/>
    <col min="9735" max="9735" width="10" style="1" bestFit="1" customWidth="1"/>
    <col min="9736" max="9737" width="12.140625" style="1" bestFit="1" customWidth="1"/>
    <col min="9738" max="9738" width="5.28515625" style="1" customWidth="1"/>
    <col min="9739" max="9739" width="14" style="1" bestFit="1" customWidth="1"/>
    <col min="9740" max="9741" width="13" style="1" bestFit="1" customWidth="1"/>
    <col min="9742" max="9742" width="12.140625" style="1" bestFit="1" customWidth="1"/>
    <col min="9743" max="9744" width="11" style="1" bestFit="1" customWidth="1"/>
    <col min="9745" max="9745" width="7.5703125" style="1" bestFit="1" customWidth="1"/>
    <col min="9746" max="9973" width="9.140625" style="1"/>
    <col min="9974" max="9974" width="4.85546875" style="1" customWidth="1"/>
    <col min="9975" max="9975" width="1.42578125" style="1" customWidth="1"/>
    <col min="9976" max="9976" width="7.28515625" style="1" customWidth="1"/>
    <col min="9977" max="9977" width="1.5703125" style="1" customWidth="1"/>
    <col min="9978" max="9978" width="8.140625" style="1" customWidth="1"/>
    <col min="9979" max="9979" width="12.85546875" style="1" customWidth="1"/>
    <col min="9980" max="9980" width="10.28515625" style="1" customWidth="1"/>
    <col min="9981" max="9981" width="4.5703125" style="1" bestFit="1" customWidth="1"/>
    <col min="9982" max="9982" width="17.7109375" style="1" customWidth="1"/>
    <col min="9983" max="9983" width="16.7109375" style="1" customWidth="1"/>
    <col min="9984" max="9984" width="14.85546875" style="1" customWidth="1"/>
    <col min="9985" max="9985" width="14.7109375" style="1" customWidth="1"/>
    <col min="9986" max="9986" width="15.85546875" style="1" customWidth="1"/>
    <col min="9987" max="9987" width="16.140625" style="1" bestFit="1" customWidth="1"/>
    <col min="9988" max="9988" width="16.28515625" style="1" bestFit="1" customWidth="1"/>
    <col min="9989" max="9989" width="13" style="1" bestFit="1" customWidth="1"/>
    <col min="9990" max="9990" width="14.5703125" style="1" bestFit="1" customWidth="1"/>
    <col min="9991" max="9991" width="10" style="1" bestFit="1" customWidth="1"/>
    <col min="9992" max="9993" width="12.140625" style="1" bestFit="1" customWidth="1"/>
    <col min="9994" max="9994" width="5.28515625" style="1" customWidth="1"/>
    <col min="9995" max="9995" width="14" style="1" bestFit="1" customWidth="1"/>
    <col min="9996" max="9997" width="13" style="1" bestFit="1" customWidth="1"/>
    <col min="9998" max="9998" width="12.140625" style="1" bestFit="1" customWidth="1"/>
    <col min="9999" max="10000" width="11" style="1" bestFit="1" customWidth="1"/>
    <col min="10001" max="10001" width="7.5703125" style="1" bestFit="1" customWidth="1"/>
    <col min="10002" max="10229" width="9.140625" style="1"/>
    <col min="10230" max="10230" width="4.85546875" style="1" customWidth="1"/>
    <col min="10231" max="10231" width="1.42578125" style="1" customWidth="1"/>
    <col min="10232" max="10232" width="7.28515625" style="1" customWidth="1"/>
    <col min="10233" max="10233" width="1.5703125" style="1" customWidth="1"/>
    <col min="10234" max="10234" width="8.140625" style="1" customWidth="1"/>
    <col min="10235" max="10235" width="12.85546875" style="1" customWidth="1"/>
    <col min="10236" max="10236" width="10.28515625" style="1" customWidth="1"/>
    <col min="10237" max="10237" width="4.5703125" style="1" bestFit="1" customWidth="1"/>
    <col min="10238" max="10238" width="17.7109375" style="1" customWidth="1"/>
    <col min="10239" max="10239" width="16.7109375" style="1" customWidth="1"/>
    <col min="10240" max="10240" width="14.85546875" style="1" customWidth="1"/>
    <col min="10241" max="10241" width="14.7109375" style="1" customWidth="1"/>
    <col min="10242" max="10242" width="15.85546875" style="1" customWidth="1"/>
    <col min="10243" max="10243" width="16.140625" style="1" bestFit="1" customWidth="1"/>
    <col min="10244" max="10244" width="16.28515625" style="1" bestFit="1" customWidth="1"/>
    <col min="10245" max="10245" width="13" style="1" bestFit="1" customWidth="1"/>
    <col min="10246" max="10246" width="14.5703125" style="1" bestFit="1" customWidth="1"/>
    <col min="10247" max="10247" width="10" style="1" bestFit="1" customWidth="1"/>
    <col min="10248" max="10249" width="12.140625" style="1" bestFit="1" customWidth="1"/>
    <col min="10250" max="10250" width="5.28515625" style="1" customWidth="1"/>
    <col min="10251" max="10251" width="14" style="1" bestFit="1" customWidth="1"/>
    <col min="10252" max="10253" width="13" style="1" bestFit="1" customWidth="1"/>
    <col min="10254" max="10254" width="12.140625" style="1" bestFit="1" customWidth="1"/>
    <col min="10255" max="10256" width="11" style="1" bestFit="1" customWidth="1"/>
    <col min="10257" max="10257" width="7.5703125" style="1" bestFit="1" customWidth="1"/>
    <col min="10258" max="10485" width="9.140625" style="1"/>
    <col min="10486" max="10486" width="4.85546875" style="1" customWidth="1"/>
    <col min="10487" max="10487" width="1.42578125" style="1" customWidth="1"/>
    <col min="10488" max="10488" width="7.28515625" style="1" customWidth="1"/>
    <col min="10489" max="10489" width="1.5703125" style="1" customWidth="1"/>
    <col min="10490" max="10490" width="8.140625" style="1" customWidth="1"/>
    <col min="10491" max="10491" width="12.85546875" style="1" customWidth="1"/>
    <col min="10492" max="10492" width="10.28515625" style="1" customWidth="1"/>
    <col min="10493" max="10493" width="4.5703125" style="1" bestFit="1" customWidth="1"/>
    <col min="10494" max="10494" width="17.7109375" style="1" customWidth="1"/>
    <col min="10495" max="10495" width="16.7109375" style="1" customWidth="1"/>
    <col min="10496" max="10496" width="14.85546875" style="1" customWidth="1"/>
    <col min="10497" max="10497" width="14.7109375" style="1" customWidth="1"/>
    <col min="10498" max="10498" width="15.85546875" style="1" customWidth="1"/>
    <col min="10499" max="10499" width="16.140625" style="1" bestFit="1" customWidth="1"/>
    <col min="10500" max="10500" width="16.28515625" style="1" bestFit="1" customWidth="1"/>
    <col min="10501" max="10501" width="13" style="1" bestFit="1" customWidth="1"/>
    <col min="10502" max="10502" width="14.5703125" style="1" bestFit="1" customWidth="1"/>
    <col min="10503" max="10503" width="10" style="1" bestFit="1" customWidth="1"/>
    <col min="10504" max="10505" width="12.140625" style="1" bestFit="1" customWidth="1"/>
    <col min="10506" max="10506" width="5.28515625" style="1" customWidth="1"/>
    <col min="10507" max="10507" width="14" style="1" bestFit="1" customWidth="1"/>
    <col min="10508" max="10509" width="13" style="1" bestFit="1" customWidth="1"/>
    <col min="10510" max="10510" width="12.140625" style="1" bestFit="1" customWidth="1"/>
    <col min="10511" max="10512" width="11" style="1" bestFit="1" customWidth="1"/>
    <col min="10513" max="10513" width="7.5703125" style="1" bestFit="1" customWidth="1"/>
    <col min="10514" max="10741" width="9.140625" style="1"/>
    <col min="10742" max="10742" width="4.85546875" style="1" customWidth="1"/>
    <col min="10743" max="10743" width="1.42578125" style="1" customWidth="1"/>
    <col min="10744" max="10744" width="7.28515625" style="1" customWidth="1"/>
    <col min="10745" max="10745" width="1.5703125" style="1" customWidth="1"/>
    <col min="10746" max="10746" width="8.140625" style="1" customWidth="1"/>
    <col min="10747" max="10747" width="12.85546875" style="1" customWidth="1"/>
    <col min="10748" max="10748" width="10.28515625" style="1" customWidth="1"/>
    <col min="10749" max="10749" width="4.5703125" style="1" bestFit="1" customWidth="1"/>
    <col min="10750" max="10750" width="17.7109375" style="1" customWidth="1"/>
    <col min="10751" max="10751" width="16.7109375" style="1" customWidth="1"/>
    <col min="10752" max="10752" width="14.85546875" style="1" customWidth="1"/>
    <col min="10753" max="10753" width="14.7109375" style="1" customWidth="1"/>
    <col min="10754" max="10754" width="15.85546875" style="1" customWidth="1"/>
    <col min="10755" max="10755" width="16.140625" style="1" bestFit="1" customWidth="1"/>
    <col min="10756" max="10756" width="16.28515625" style="1" bestFit="1" customWidth="1"/>
    <col min="10757" max="10757" width="13" style="1" bestFit="1" customWidth="1"/>
    <col min="10758" max="10758" width="14.5703125" style="1" bestFit="1" customWidth="1"/>
    <col min="10759" max="10759" width="10" style="1" bestFit="1" customWidth="1"/>
    <col min="10760" max="10761" width="12.140625" style="1" bestFit="1" customWidth="1"/>
    <col min="10762" max="10762" width="5.28515625" style="1" customWidth="1"/>
    <col min="10763" max="10763" width="14" style="1" bestFit="1" customWidth="1"/>
    <col min="10764" max="10765" width="13" style="1" bestFit="1" customWidth="1"/>
    <col min="10766" max="10766" width="12.140625" style="1" bestFit="1" customWidth="1"/>
    <col min="10767" max="10768" width="11" style="1" bestFit="1" customWidth="1"/>
    <col min="10769" max="10769" width="7.5703125" style="1" bestFit="1" customWidth="1"/>
    <col min="10770" max="10997" width="9.140625" style="1"/>
    <col min="10998" max="10998" width="4.85546875" style="1" customWidth="1"/>
    <col min="10999" max="10999" width="1.42578125" style="1" customWidth="1"/>
    <col min="11000" max="11000" width="7.28515625" style="1" customWidth="1"/>
    <col min="11001" max="11001" width="1.5703125" style="1" customWidth="1"/>
    <col min="11002" max="11002" width="8.140625" style="1" customWidth="1"/>
    <col min="11003" max="11003" width="12.85546875" style="1" customWidth="1"/>
    <col min="11004" max="11004" width="10.28515625" style="1" customWidth="1"/>
    <col min="11005" max="11005" width="4.5703125" style="1" bestFit="1" customWidth="1"/>
    <col min="11006" max="11006" width="17.7109375" style="1" customWidth="1"/>
    <col min="11007" max="11007" width="16.7109375" style="1" customWidth="1"/>
    <col min="11008" max="11008" width="14.85546875" style="1" customWidth="1"/>
    <col min="11009" max="11009" width="14.7109375" style="1" customWidth="1"/>
    <col min="11010" max="11010" width="15.85546875" style="1" customWidth="1"/>
    <col min="11011" max="11011" width="16.140625" style="1" bestFit="1" customWidth="1"/>
    <col min="11012" max="11012" width="16.28515625" style="1" bestFit="1" customWidth="1"/>
    <col min="11013" max="11013" width="13" style="1" bestFit="1" customWidth="1"/>
    <col min="11014" max="11014" width="14.5703125" style="1" bestFit="1" customWidth="1"/>
    <col min="11015" max="11015" width="10" style="1" bestFit="1" customWidth="1"/>
    <col min="11016" max="11017" width="12.140625" style="1" bestFit="1" customWidth="1"/>
    <col min="11018" max="11018" width="5.28515625" style="1" customWidth="1"/>
    <col min="11019" max="11019" width="14" style="1" bestFit="1" customWidth="1"/>
    <col min="11020" max="11021" width="13" style="1" bestFit="1" customWidth="1"/>
    <col min="11022" max="11022" width="12.140625" style="1" bestFit="1" customWidth="1"/>
    <col min="11023" max="11024" width="11" style="1" bestFit="1" customWidth="1"/>
    <col min="11025" max="11025" width="7.5703125" style="1" bestFit="1" customWidth="1"/>
    <col min="11026" max="11253" width="9.140625" style="1"/>
    <col min="11254" max="11254" width="4.85546875" style="1" customWidth="1"/>
    <col min="11255" max="11255" width="1.42578125" style="1" customWidth="1"/>
    <col min="11256" max="11256" width="7.28515625" style="1" customWidth="1"/>
    <col min="11257" max="11257" width="1.5703125" style="1" customWidth="1"/>
    <col min="11258" max="11258" width="8.140625" style="1" customWidth="1"/>
    <col min="11259" max="11259" width="12.85546875" style="1" customWidth="1"/>
    <col min="11260" max="11260" width="10.28515625" style="1" customWidth="1"/>
    <col min="11261" max="11261" width="4.5703125" style="1" bestFit="1" customWidth="1"/>
    <col min="11262" max="11262" width="17.7109375" style="1" customWidth="1"/>
    <col min="11263" max="11263" width="16.7109375" style="1" customWidth="1"/>
    <col min="11264" max="11264" width="14.85546875" style="1" customWidth="1"/>
    <col min="11265" max="11265" width="14.7109375" style="1" customWidth="1"/>
    <col min="11266" max="11266" width="15.85546875" style="1" customWidth="1"/>
    <col min="11267" max="11267" width="16.140625" style="1" bestFit="1" customWidth="1"/>
    <col min="11268" max="11268" width="16.28515625" style="1" bestFit="1" customWidth="1"/>
    <col min="11269" max="11269" width="13" style="1" bestFit="1" customWidth="1"/>
    <col min="11270" max="11270" width="14.5703125" style="1" bestFit="1" customWidth="1"/>
    <col min="11271" max="11271" width="10" style="1" bestFit="1" customWidth="1"/>
    <col min="11272" max="11273" width="12.140625" style="1" bestFit="1" customWidth="1"/>
    <col min="11274" max="11274" width="5.28515625" style="1" customWidth="1"/>
    <col min="11275" max="11275" width="14" style="1" bestFit="1" customWidth="1"/>
    <col min="11276" max="11277" width="13" style="1" bestFit="1" customWidth="1"/>
    <col min="11278" max="11278" width="12.140625" style="1" bestFit="1" customWidth="1"/>
    <col min="11279" max="11280" width="11" style="1" bestFit="1" customWidth="1"/>
    <col min="11281" max="11281" width="7.5703125" style="1" bestFit="1" customWidth="1"/>
    <col min="11282" max="11509" width="9.140625" style="1"/>
    <col min="11510" max="11510" width="4.85546875" style="1" customWidth="1"/>
    <col min="11511" max="11511" width="1.42578125" style="1" customWidth="1"/>
    <col min="11512" max="11512" width="7.28515625" style="1" customWidth="1"/>
    <col min="11513" max="11513" width="1.5703125" style="1" customWidth="1"/>
    <col min="11514" max="11514" width="8.140625" style="1" customWidth="1"/>
    <col min="11515" max="11515" width="12.85546875" style="1" customWidth="1"/>
    <col min="11516" max="11516" width="10.28515625" style="1" customWidth="1"/>
    <col min="11517" max="11517" width="4.5703125" style="1" bestFit="1" customWidth="1"/>
    <col min="11518" max="11518" width="17.7109375" style="1" customWidth="1"/>
    <col min="11519" max="11519" width="16.7109375" style="1" customWidth="1"/>
    <col min="11520" max="11520" width="14.85546875" style="1" customWidth="1"/>
    <col min="11521" max="11521" width="14.7109375" style="1" customWidth="1"/>
    <col min="11522" max="11522" width="15.85546875" style="1" customWidth="1"/>
    <col min="11523" max="11523" width="16.140625" style="1" bestFit="1" customWidth="1"/>
    <col min="11524" max="11524" width="16.28515625" style="1" bestFit="1" customWidth="1"/>
    <col min="11525" max="11525" width="13" style="1" bestFit="1" customWidth="1"/>
    <col min="11526" max="11526" width="14.5703125" style="1" bestFit="1" customWidth="1"/>
    <col min="11527" max="11527" width="10" style="1" bestFit="1" customWidth="1"/>
    <col min="11528" max="11529" width="12.140625" style="1" bestFit="1" customWidth="1"/>
    <col min="11530" max="11530" width="5.28515625" style="1" customWidth="1"/>
    <col min="11531" max="11531" width="14" style="1" bestFit="1" customWidth="1"/>
    <col min="11532" max="11533" width="13" style="1" bestFit="1" customWidth="1"/>
    <col min="11534" max="11534" width="12.140625" style="1" bestFit="1" customWidth="1"/>
    <col min="11535" max="11536" width="11" style="1" bestFit="1" customWidth="1"/>
    <col min="11537" max="11537" width="7.5703125" style="1" bestFit="1" customWidth="1"/>
    <col min="11538" max="11765" width="9.140625" style="1"/>
    <col min="11766" max="11766" width="4.85546875" style="1" customWidth="1"/>
    <col min="11767" max="11767" width="1.42578125" style="1" customWidth="1"/>
    <col min="11768" max="11768" width="7.28515625" style="1" customWidth="1"/>
    <col min="11769" max="11769" width="1.5703125" style="1" customWidth="1"/>
    <col min="11770" max="11770" width="8.140625" style="1" customWidth="1"/>
    <col min="11771" max="11771" width="12.85546875" style="1" customWidth="1"/>
    <col min="11772" max="11772" width="10.28515625" style="1" customWidth="1"/>
    <col min="11773" max="11773" width="4.5703125" style="1" bestFit="1" customWidth="1"/>
    <col min="11774" max="11774" width="17.7109375" style="1" customWidth="1"/>
    <col min="11775" max="11775" width="16.7109375" style="1" customWidth="1"/>
    <col min="11776" max="11776" width="14.85546875" style="1" customWidth="1"/>
    <col min="11777" max="11777" width="14.7109375" style="1" customWidth="1"/>
    <col min="11778" max="11778" width="15.85546875" style="1" customWidth="1"/>
    <col min="11779" max="11779" width="16.140625" style="1" bestFit="1" customWidth="1"/>
    <col min="11780" max="11780" width="16.28515625" style="1" bestFit="1" customWidth="1"/>
    <col min="11781" max="11781" width="13" style="1" bestFit="1" customWidth="1"/>
    <col min="11782" max="11782" width="14.5703125" style="1" bestFit="1" customWidth="1"/>
    <col min="11783" max="11783" width="10" style="1" bestFit="1" customWidth="1"/>
    <col min="11784" max="11785" width="12.140625" style="1" bestFit="1" customWidth="1"/>
    <col min="11786" max="11786" width="5.28515625" style="1" customWidth="1"/>
    <col min="11787" max="11787" width="14" style="1" bestFit="1" customWidth="1"/>
    <col min="11788" max="11789" width="13" style="1" bestFit="1" customWidth="1"/>
    <col min="11790" max="11790" width="12.140625" style="1" bestFit="1" customWidth="1"/>
    <col min="11791" max="11792" width="11" style="1" bestFit="1" customWidth="1"/>
    <col min="11793" max="11793" width="7.5703125" style="1" bestFit="1" customWidth="1"/>
    <col min="11794" max="12021" width="9.140625" style="1"/>
    <col min="12022" max="12022" width="4.85546875" style="1" customWidth="1"/>
    <col min="12023" max="12023" width="1.42578125" style="1" customWidth="1"/>
    <col min="12024" max="12024" width="7.28515625" style="1" customWidth="1"/>
    <col min="12025" max="12025" width="1.5703125" style="1" customWidth="1"/>
    <col min="12026" max="12026" width="8.140625" style="1" customWidth="1"/>
    <col min="12027" max="12027" width="12.85546875" style="1" customWidth="1"/>
    <col min="12028" max="12028" width="10.28515625" style="1" customWidth="1"/>
    <col min="12029" max="12029" width="4.5703125" style="1" bestFit="1" customWidth="1"/>
    <col min="12030" max="12030" width="17.7109375" style="1" customWidth="1"/>
    <col min="12031" max="12031" width="16.7109375" style="1" customWidth="1"/>
    <col min="12032" max="12032" width="14.85546875" style="1" customWidth="1"/>
    <col min="12033" max="12033" width="14.7109375" style="1" customWidth="1"/>
    <col min="12034" max="12034" width="15.85546875" style="1" customWidth="1"/>
    <col min="12035" max="12035" width="16.140625" style="1" bestFit="1" customWidth="1"/>
    <col min="12036" max="12036" width="16.28515625" style="1" bestFit="1" customWidth="1"/>
    <col min="12037" max="12037" width="13" style="1" bestFit="1" customWidth="1"/>
    <col min="12038" max="12038" width="14.5703125" style="1" bestFit="1" customWidth="1"/>
    <col min="12039" max="12039" width="10" style="1" bestFit="1" customWidth="1"/>
    <col min="12040" max="12041" width="12.140625" style="1" bestFit="1" customWidth="1"/>
    <col min="12042" max="12042" width="5.28515625" style="1" customWidth="1"/>
    <col min="12043" max="12043" width="14" style="1" bestFit="1" customWidth="1"/>
    <col min="12044" max="12045" width="13" style="1" bestFit="1" customWidth="1"/>
    <col min="12046" max="12046" width="12.140625" style="1" bestFit="1" customWidth="1"/>
    <col min="12047" max="12048" width="11" style="1" bestFit="1" customWidth="1"/>
    <col min="12049" max="12049" width="7.5703125" style="1" bestFit="1" customWidth="1"/>
    <col min="12050" max="12277" width="9.140625" style="1"/>
    <col min="12278" max="12278" width="4.85546875" style="1" customWidth="1"/>
    <col min="12279" max="12279" width="1.42578125" style="1" customWidth="1"/>
    <col min="12280" max="12280" width="7.28515625" style="1" customWidth="1"/>
    <col min="12281" max="12281" width="1.5703125" style="1" customWidth="1"/>
    <col min="12282" max="12282" width="8.140625" style="1" customWidth="1"/>
    <col min="12283" max="12283" width="12.85546875" style="1" customWidth="1"/>
    <col min="12284" max="12284" width="10.28515625" style="1" customWidth="1"/>
    <col min="12285" max="12285" width="4.5703125" style="1" bestFit="1" customWidth="1"/>
    <col min="12286" max="12286" width="17.7109375" style="1" customWidth="1"/>
    <col min="12287" max="12287" width="16.7109375" style="1" customWidth="1"/>
    <col min="12288" max="12288" width="14.85546875" style="1" customWidth="1"/>
    <col min="12289" max="12289" width="14.7109375" style="1" customWidth="1"/>
    <col min="12290" max="12290" width="15.85546875" style="1" customWidth="1"/>
    <col min="12291" max="12291" width="16.140625" style="1" bestFit="1" customWidth="1"/>
    <col min="12292" max="12292" width="16.28515625" style="1" bestFit="1" customWidth="1"/>
    <col min="12293" max="12293" width="13" style="1" bestFit="1" customWidth="1"/>
    <col min="12294" max="12294" width="14.5703125" style="1" bestFit="1" customWidth="1"/>
    <col min="12295" max="12295" width="10" style="1" bestFit="1" customWidth="1"/>
    <col min="12296" max="12297" width="12.140625" style="1" bestFit="1" customWidth="1"/>
    <col min="12298" max="12298" width="5.28515625" style="1" customWidth="1"/>
    <col min="12299" max="12299" width="14" style="1" bestFit="1" customWidth="1"/>
    <col min="12300" max="12301" width="13" style="1" bestFit="1" customWidth="1"/>
    <col min="12302" max="12302" width="12.140625" style="1" bestFit="1" customWidth="1"/>
    <col min="12303" max="12304" width="11" style="1" bestFit="1" customWidth="1"/>
    <col min="12305" max="12305" width="7.5703125" style="1" bestFit="1" customWidth="1"/>
    <col min="12306" max="12533" width="9.140625" style="1"/>
    <col min="12534" max="12534" width="4.85546875" style="1" customWidth="1"/>
    <col min="12535" max="12535" width="1.42578125" style="1" customWidth="1"/>
    <col min="12536" max="12536" width="7.28515625" style="1" customWidth="1"/>
    <col min="12537" max="12537" width="1.5703125" style="1" customWidth="1"/>
    <col min="12538" max="12538" width="8.140625" style="1" customWidth="1"/>
    <col min="12539" max="12539" width="12.85546875" style="1" customWidth="1"/>
    <col min="12540" max="12540" width="10.28515625" style="1" customWidth="1"/>
    <col min="12541" max="12541" width="4.5703125" style="1" bestFit="1" customWidth="1"/>
    <col min="12542" max="12542" width="17.7109375" style="1" customWidth="1"/>
    <col min="12543" max="12543" width="16.7109375" style="1" customWidth="1"/>
    <col min="12544" max="12544" width="14.85546875" style="1" customWidth="1"/>
    <col min="12545" max="12545" width="14.7109375" style="1" customWidth="1"/>
    <col min="12546" max="12546" width="15.85546875" style="1" customWidth="1"/>
    <col min="12547" max="12547" width="16.140625" style="1" bestFit="1" customWidth="1"/>
    <col min="12548" max="12548" width="16.28515625" style="1" bestFit="1" customWidth="1"/>
    <col min="12549" max="12549" width="13" style="1" bestFit="1" customWidth="1"/>
    <col min="12550" max="12550" width="14.5703125" style="1" bestFit="1" customWidth="1"/>
    <col min="12551" max="12551" width="10" style="1" bestFit="1" customWidth="1"/>
    <col min="12552" max="12553" width="12.140625" style="1" bestFit="1" customWidth="1"/>
    <col min="12554" max="12554" width="5.28515625" style="1" customWidth="1"/>
    <col min="12555" max="12555" width="14" style="1" bestFit="1" customWidth="1"/>
    <col min="12556" max="12557" width="13" style="1" bestFit="1" customWidth="1"/>
    <col min="12558" max="12558" width="12.140625" style="1" bestFit="1" customWidth="1"/>
    <col min="12559" max="12560" width="11" style="1" bestFit="1" customWidth="1"/>
    <col min="12561" max="12561" width="7.5703125" style="1" bestFit="1" customWidth="1"/>
    <col min="12562" max="12789" width="9.140625" style="1"/>
    <col min="12790" max="12790" width="4.85546875" style="1" customWidth="1"/>
    <col min="12791" max="12791" width="1.42578125" style="1" customWidth="1"/>
    <col min="12792" max="12792" width="7.28515625" style="1" customWidth="1"/>
    <col min="12793" max="12793" width="1.5703125" style="1" customWidth="1"/>
    <col min="12794" max="12794" width="8.140625" style="1" customWidth="1"/>
    <col min="12795" max="12795" width="12.85546875" style="1" customWidth="1"/>
    <col min="12796" max="12796" width="10.28515625" style="1" customWidth="1"/>
    <col min="12797" max="12797" width="4.5703125" style="1" bestFit="1" customWidth="1"/>
    <col min="12798" max="12798" width="17.7109375" style="1" customWidth="1"/>
    <col min="12799" max="12799" width="16.7109375" style="1" customWidth="1"/>
    <col min="12800" max="12800" width="14.85546875" style="1" customWidth="1"/>
    <col min="12801" max="12801" width="14.7109375" style="1" customWidth="1"/>
    <col min="12802" max="12802" width="15.85546875" style="1" customWidth="1"/>
    <col min="12803" max="12803" width="16.140625" style="1" bestFit="1" customWidth="1"/>
    <col min="12804" max="12804" width="16.28515625" style="1" bestFit="1" customWidth="1"/>
    <col min="12805" max="12805" width="13" style="1" bestFit="1" customWidth="1"/>
    <col min="12806" max="12806" width="14.5703125" style="1" bestFit="1" customWidth="1"/>
    <col min="12807" max="12807" width="10" style="1" bestFit="1" customWidth="1"/>
    <col min="12808" max="12809" width="12.140625" style="1" bestFit="1" customWidth="1"/>
    <col min="12810" max="12810" width="5.28515625" style="1" customWidth="1"/>
    <col min="12811" max="12811" width="14" style="1" bestFit="1" customWidth="1"/>
    <col min="12812" max="12813" width="13" style="1" bestFit="1" customWidth="1"/>
    <col min="12814" max="12814" width="12.140625" style="1" bestFit="1" customWidth="1"/>
    <col min="12815" max="12816" width="11" style="1" bestFit="1" customWidth="1"/>
    <col min="12817" max="12817" width="7.5703125" style="1" bestFit="1" customWidth="1"/>
    <col min="12818" max="13045" width="9.140625" style="1"/>
    <col min="13046" max="13046" width="4.85546875" style="1" customWidth="1"/>
    <col min="13047" max="13047" width="1.42578125" style="1" customWidth="1"/>
    <col min="13048" max="13048" width="7.28515625" style="1" customWidth="1"/>
    <col min="13049" max="13049" width="1.5703125" style="1" customWidth="1"/>
    <col min="13050" max="13050" width="8.140625" style="1" customWidth="1"/>
    <col min="13051" max="13051" width="12.85546875" style="1" customWidth="1"/>
    <col min="13052" max="13052" width="10.28515625" style="1" customWidth="1"/>
    <col min="13053" max="13053" width="4.5703125" style="1" bestFit="1" customWidth="1"/>
    <col min="13054" max="13054" width="17.7109375" style="1" customWidth="1"/>
    <col min="13055" max="13055" width="16.7109375" style="1" customWidth="1"/>
    <col min="13056" max="13056" width="14.85546875" style="1" customWidth="1"/>
    <col min="13057" max="13057" width="14.7109375" style="1" customWidth="1"/>
    <col min="13058" max="13058" width="15.85546875" style="1" customWidth="1"/>
    <col min="13059" max="13059" width="16.140625" style="1" bestFit="1" customWidth="1"/>
    <col min="13060" max="13060" width="16.28515625" style="1" bestFit="1" customWidth="1"/>
    <col min="13061" max="13061" width="13" style="1" bestFit="1" customWidth="1"/>
    <col min="13062" max="13062" width="14.5703125" style="1" bestFit="1" customWidth="1"/>
    <col min="13063" max="13063" width="10" style="1" bestFit="1" customWidth="1"/>
    <col min="13064" max="13065" width="12.140625" style="1" bestFit="1" customWidth="1"/>
    <col min="13066" max="13066" width="5.28515625" style="1" customWidth="1"/>
    <col min="13067" max="13067" width="14" style="1" bestFit="1" customWidth="1"/>
    <col min="13068" max="13069" width="13" style="1" bestFit="1" customWidth="1"/>
    <col min="13070" max="13070" width="12.140625" style="1" bestFit="1" customWidth="1"/>
    <col min="13071" max="13072" width="11" style="1" bestFit="1" customWidth="1"/>
    <col min="13073" max="13073" width="7.5703125" style="1" bestFit="1" customWidth="1"/>
    <col min="13074" max="13301" width="9.140625" style="1"/>
    <col min="13302" max="13302" width="4.85546875" style="1" customWidth="1"/>
    <col min="13303" max="13303" width="1.42578125" style="1" customWidth="1"/>
    <col min="13304" max="13304" width="7.28515625" style="1" customWidth="1"/>
    <col min="13305" max="13305" width="1.5703125" style="1" customWidth="1"/>
    <col min="13306" max="13306" width="8.140625" style="1" customWidth="1"/>
    <col min="13307" max="13307" width="12.85546875" style="1" customWidth="1"/>
    <col min="13308" max="13308" width="10.28515625" style="1" customWidth="1"/>
    <col min="13309" max="13309" width="4.5703125" style="1" bestFit="1" customWidth="1"/>
    <col min="13310" max="13310" width="17.7109375" style="1" customWidth="1"/>
    <col min="13311" max="13311" width="16.7109375" style="1" customWidth="1"/>
    <col min="13312" max="13312" width="14.85546875" style="1" customWidth="1"/>
    <col min="13313" max="13313" width="14.7109375" style="1" customWidth="1"/>
    <col min="13314" max="13314" width="15.85546875" style="1" customWidth="1"/>
    <col min="13315" max="13315" width="16.140625" style="1" bestFit="1" customWidth="1"/>
    <col min="13316" max="13316" width="16.28515625" style="1" bestFit="1" customWidth="1"/>
    <col min="13317" max="13317" width="13" style="1" bestFit="1" customWidth="1"/>
    <col min="13318" max="13318" width="14.5703125" style="1" bestFit="1" customWidth="1"/>
    <col min="13319" max="13319" width="10" style="1" bestFit="1" customWidth="1"/>
    <col min="13320" max="13321" width="12.140625" style="1" bestFit="1" customWidth="1"/>
    <col min="13322" max="13322" width="5.28515625" style="1" customWidth="1"/>
    <col min="13323" max="13323" width="14" style="1" bestFit="1" customWidth="1"/>
    <col min="13324" max="13325" width="13" style="1" bestFit="1" customWidth="1"/>
    <col min="13326" max="13326" width="12.140625" style="1" bestFit="1" customWidth="1"/>
    <col min="13327" max="13328" width="11" style="1" bestFit="1" customWidth="1"/>
    <col min="13329" max="13329" width="7.5703125" style="1" bestFit="1" customWidth="1"/>
    <col min="13330" max="13557" width="9.140625" style="1"/>
    <col min="13558" max="13558" width="4.85546875" style="1" customWidth="1"/>
    <col min="13559" max="13559" width="1.42578125" style="1" customWidth="1"/>
    <col min="13560" max="13560" width="7.28515625" style="1" customWidth="1"/>
    <col min="13561" max="13561" width="1.5703125" style="1" customWidth="1"/>
    <col min="13562" max="13562" width="8.140625" style="1" customWidth="1"/>
    <col min="13563" max="13563" width="12.85546875" style="1" customWidth="1"/>
    <col min="13564" max="13564" width="10.28515625" style="1" customWidth="1"/>
    <col min="13565" max="13565" width="4.5703125" style="1" bestFit="1" customWidth="1"/>
    <col min="13566" max="13566" width="17.7109375" style="1" customWidth="1"/>
    <col min="13567" max="13567" width="16.7109375" style="1" customWidth="1"/>
    <col min="13568" max="13568" width="14.85546875" style="1" customWidth="1"/>
    <col min="13569" max="13569" width="14.7109375" style="1" customWidth="1"/>
    <col min="13570" max="13570" width="15.85546875" style="1" customWidth="1"/>
    <col min="13571" max="13571" width="16.140625" style="1" bestFit="1" customWidth="1"/>
    <col min="13572" max="13572" width="16.28515625" style="1" bestFit="1" customWidth="1"/>
    <col min="13573" max="13573" width="13" style="1" bestFit="1" customWidth="1"/>
    <col min="13574" max="13574" width="14.5703125" style="1" bestFit="1" customWidth="1"/>
    <col min="13575" max="13575" width="10" style="1" bestFit="1" customWidth="1"/>
    <col min="13576" max="13577" width="12.140625" style="1" bestFit="1" customWidth="1"/>
    <col min="13578" max="13578" width="5.28515625" style="1" customWidth="1"/>
    <col min="13579" max="13579" width="14" style="1" bestFit="1" customWidth="1"/>
    <col min="13580" max="13581" width="13" style="1" bestFit="1" customWidth="1"/>
    <col min="13582" max="13582" width="12.140625" style="1" bestFit="1" customWidth="1"/>
    <col min="13583" max="13584" width="11" style="1" bestFit="1" customWidth="1"/>
    <col min="13585" max="13585" width="7.5703125" style="1" bestFit="1" customWidth="1"/>
    <col min="13586" max="13813" width="9.140625" style="1"/>
    <col min="13814" max="13814" width="4.85546875" style="1" customWidth="1"/>
    <col min="13815" max="13815" width="1.42578125" style="1" customWidth="1"/>
    <col min="13816" max="13816" width="7.28515625" style="1" customWidth="1"/>
    <col min="13817" max="13817" width="1.5703125" style="1" customWidth="1"/>
    <col min="13818" max="13818" width="8.140625" style="1" customWidth="1"/>
    <col min="13819" max="13819" width="12.85546875" style="1" customWidth="1"/>
    <col min="13820" max="13820" width="10.28515625" style="1" customWidth="1"/>
    <col min="13821" max="13821" width="4.5703125" style="1" bestFit="1" customWidth="1"/>
    <col min="13822" max="13822" width="17.7109375" style="1" customWidth="1"/>
    <col min="13823" max="13823" width="16.7109375" style="1" customWidth="1"/>
    <col min="13824" max="13824" width="14.85546875" style="1" customWidth="1"/>
    <col min="13825" max="13825" width="14.7109375" style="1" customWidth="1"/>
    <col min="13826" max="13826" width="15.85546875" style="1" customWidth="1"/>
    <col min="13827" max="13827" width="16.140625" style="1" bestFit="1" customWidth="1"/>
    <col min="13828" max="13828" width="16.28515625" style="1" bestFit="1" customWidth="1"/>
    <col min="13829" max="13829" width="13" style="1" bestFit="1" customWidth="1"/>
    <col min="13830" max="13830" width="14.5703125" style="1" bestFit="1" customWidth="1"/>
    <col min="13831" max="13831" width="10" style="1" bestFit="1" customWidth="1"/>
    <col min="13832" max="13833" width="12.140625" style="1" bestFit="1" customWidth="1"/>
    <col min="13834" max="13834" width="5.28515625" style="1" customWidth="1"/>
    <col min="13835" max="13835" width="14" style="1" bestFit="1" customWidth="1"/>
    <col min="13836" max="13837" width="13" style="1" bestFit="1" customWidth="1"/>
    <col min="13838" max="13838" width="12.140625" style="1" bestFit="1" customWidth="1"/>
    <col min="13839" max="13840" width="11" style="1" bestFit="1" customWidth="1"/>
    <col min="13841" max="13841" width="7.5703125" style="1" bestFit="1" customWidth="1"/>
    <col min="13842" max="14069" width="9.140625" style="1"/>
    <col min="14070" max="14070" width="4.85546875" style="1" customWidth="1"/>
    <col min="14071" max="14071" width="1.42578125" style="1" customWidth="1"/>
    <col min="14072" max="14072" width="7.28515625" style="1" customWidth="1"/>
    <col min="14073" max="14073" width="1.5703125" style="1" customWidth="1"/>
    <col min="14074" max="14074" width="8.140625" style="1" customWidth="1"/>
    <col min="14075" max="14075" width="12.85546875" style="1" customWidth="1"/>
    <col min="14076" max="14076" width="10.28515625" style="1" customWidth="1"/>
    <col min="14077" max="14077" width="4.5703125" style="1" bestFit="1" customWidth="1"/>
    <col min="14078" max="14078" width="17.7109375" style="1" customWidth="1"/>
    <col min="14079" max="14079" width="16.7109375" style="1" customWidth="1"/>
    <col min="14080" max="14080" width="14.85546875" style="1" customWidth="1"/>
    <col min="14081" max="14081" width="14.7109375" style="1" customWidth="1"/>
    <col min="14082" max="14082" width="15.85546875" style="1" customWidth="1"/>
    <col min="14083" max="14083" width="16.140625" style="1" bestFit="1" customWidth="1"/>
    <col min="14084" max="14084" width="16.28515625" style="1" bestFit="1" customWidth="1"/>
    <col min="14085" max="14085" width="13" style="1" bestFit="1" customWidth="1"/>
    <col min="14086" max="14086" width="14.5703125" style="1" bestFit="1" customWidth="1"/>
    <col min="14087" max="14087" width="10" style="1" bestFit="1" customWidth="1"/>
    <col min="14088" max="14089" width="12.140625" style="1" bestFit="1" customWidth="1"/>
    <col min="14090" max="14090" width="5.28515625" style="1" customWidth="1"/>
    <col min="14091" max="14091" width="14" style="1" bestFit="1" customWidth="1"/>
    <col min="14092" max="14093" width="13" style="1" bestFit="1" customWidth="1"/>
    <col min="14094" max="14094" width="12.140625" style="1" bestFit="1" customWidth="1"/>
    <col min="14095" max="14096" width="11" style="1" bestFit="1" customWidth="1"/>
    <col min="14097" max="14097" width="7.5703125" style="1" bestFit="1" customWidth="1"/>
    <col min="14098" max="14325" width="9.140625" style="1"/>
    <col min="14326" max="14326" width="4.85546875" style="1" customWidth="1"/>
    <col min="14327" max="14327" width="1.42578125" style="1" customWidth="1"/>
    <col min="14328" max="14328" width="7.28515625" style="1" customWidth="1"/>
    <col min="14329" max="14329" width="1.5703125" style="1" customWidth="1"/>
    <col min="14330" max="14330" width="8.140625" style="1" customWidth="1"/>
    <col min="14331" max="14331" width="12.85546875" style="1" customWidth="1"/>
    <col min="14332" max="14332" width="10.28515625" style="1" customWidth="1"/>
    <col min="14333" max="14333" width="4.5703125" style="1" bestFit="1" customWidth="1"/>
    <col min="14334" max="14334" width="17.7109375" style="1" customWidth="1"/>
    <col min="14335" max="14335" width="16.7109375" style="1" customWidth="1"/>
    <col min="14336" max="14336" width="14.85546875" style="1" customWidth="1"/>
    <col min="14337" max="14337" width="14.7109375" style="1" customWidth="1"/>
    <col min="14338" max="14338" width="15.85546875" style="1" customWidth="1"/>
    <col min="14339" max="14339" width="16.140625" style="1" bestFit="1" customWidth="1"/>
    <col min="14340" max="14340" width="16.28515625" style="1" bestFit="1" customWidth="1"/>
    <col min="14341" max="14341" width="13" style="1" bestFit="1" customWidth="1"/>
    <col min="14342" max="14342" width="14.5703125" style="1" bestFit="1" customWidth="1"/>
    <col min="14343" max="14343" width="10" style="1" bestFit="1" customWidth="1"/>
    <col min="14344" max="14345" width="12.140625" style="1" bestFit="1" customWidth="1"/>
    <col min="14346" max="14346" width="5.28515625" style="1" customWidth="1"/>
    <col min="14347" max="14347" width="14" style="1" bestFit="1" customWidth="1"/>
    <col min="14348" max="14349" width="13" style="1" bestFit="1" customWidth="1"/>
    <col min="14350" max="14350" width="12.140625" style="1" bestFit="1" customWidth="1"/>
    <col min="14351" max="14352" width="11" style="1" bestFit="1" customWidth="1"/>
    <col min="14353" max="14353" width="7.5703125" style="1" bestFit="1" customWidth="1"/>
    <col min="14354" max="14581" width="9.140625" style="1"/>
    <col min="14582" max="14582" width="4.85546875" style="1" customWidth="1"/>
    <col min="14583" max="14583" width="1.42578125" style="1" customWidth="1"/>
    <col min="14584" max="14584" width="7.28515625" style="1" customWidth="1"/>
    <col min="14585" max="14585" width="1.5703125" style="1" customWidth="1"/>
    <col min="14586" max="14586" width="8.140625" style="1" customWidth="1"/>
    <col min="14587" max="14587" width="12.85546875" style="1" customWidth="1"/>
    <col min="14588" max="14588" width="10.28515625" style="1" customWidth="1"/>
    <col min="14589" max="14589" width="4.5703125" style="1" bestFit="1" customWidth="1"/>
    <col min="14590" max="14590" width="17.7109375" style="1" customWidth="1"/>
    <col min="14591" max="14591" width="16.7109375" style="1" customWidth="1"/>
    <col min="14592" max="14592" width="14.85546875" style="1" customWidth="1"/>
    <col min="14593" max="14593" width="14.7109375" style="1" customWidth="1"/>
    <col min="14594" max="14594" width="15.85546875" style="1" customWidth="1"/>
    <col min="14595" max="14595" width="16.140625" style="1" bestFit="1" customWidth="1"/>
    <col min="14596" max="14596" width="16.28515625" style="1" bestFit="1" customWidth="1"/>
    <col min="14597" max="14597" width="13" style="1" bestFit="1" customWidth="1"/>
    <col min="14598" max="14598" width="14.5703125" style="1" bestFit="1" customWidth="1"/>
    <col min="14599" max="14599" width="10" style="1" bestFit="1" customWidth="1"/>
    <col min="14600" max="14601" width="12.140625" style="1" bestFit="1" customWidth="1"/>
    <col min="14602" max="14602" width="5.28515625" style="1" customWidth="1"/>
    <col min="14603" max="14603" width="14" style="1" bestFit="1" customWidth="1"/>
    <col min="14604" max="14605" width="13" style="1" bestFit="1" customWidth="1"/>
    <col min="14606" max="14606" width="12.140625" style="1" bestFit="1" customWidth="1"/>
    <col min="14607" max="14608" width="11" style="1" bestFit="1" customWidth="1"/>
    <col min="14609" max="14609" width="7.5703125" style="1" bestFit="1" customWidth="1"/>
    <col min="14610" max="14837" width="9.140625" style="1"/>
    <col min="14838" max="14838" width="4.85546875" style="1" customWidth="1"/>
    <col min="14839" max="14839" width="1.42578125" style="1" customWidth="1"/>
    <col min="14840" max="14840" width="7.28515625" style="1" customWidth="1"/>
    <col min="14841" max="14841" width="1.5703125" style="1" customWidth="1"/>
    <col min="14842" max="14842" width="8.140625" style="1" customWidth="1"/>
    <col min="14843" max="14843" width="12.85546875" style="1" customWidth="1"/>
    <col min="14844" max="14844" width="10.28515625" style="1" customWidth="1"/>
    <col min="14845" max="14845" width="4.5703125" style="1" bestFit="1" customWidth="1"/>
    <col min="14846" max="14846" width="17.7109375" style="1" customWidth="1"/>
    <col min="14847" max="14847" width="16.7109375" style="1" customWidth="1"/>
    <col min="14848" max="14848" width="14.85546875" style="1" customWidth="1"/>
    <col min="14849" max="14849" width="14.7109375" style="1" customWidth="1"/>
    <col min="14850" max="14850" width="15.85546875" style="1" customWidth="1"/>
    <col min="14851" max="14851" width="16.140625" style="1" bestFit="1" customWidth="1"/>
    <col min="14852" max="14852" width="16.28515625" style="1" bestFit="1" customWidth="1"/>
    <col min="14853" max="14853" width="13" style="1" bestFit="1" customWidth="1"/>
    <col min="14854" max="14854" width="14.5703125" style="1" bestFit="1" customWidth="1"/>
    <col min="14855" max="14855" width="10" style="1" bestFit="1" customWidth="1"/>
    <col min="14856" max="14857" width="12.140625" style="1" bestFit="1" customWidth="1"/>
    <col min="14858" max="14858" width="5.28515625" style="1" customWidth="1"/>
    <col min="14859" max="14859" width="14" style="1" bestFit="1" customWidth="1"/>
    <col min="14860" max="14861" width="13" style="1" bestFit="1" customWidth="1"/>
    <col min="14862" max="14862" width="12.140625" style="1" bestFit="1" customWidth="1"/>
    <col min="14863" max="14864" width="11" style="1" bestFit="1" customWidth="1"/>
    <col min="14865" max="14865" width="7.5703125" style="1" bestFit="1" customWidth="1"/>
    <col min="14866" max="15093" width="9.140625" style="1"/>
    <col min="15094" max="15094" width="4.85546875" style="1" customWidth="1"/>
    <col min="15095" max="15095" width="1.42578125" style="1" customWidth="1"/>
    <col min="15096" max="15096" width="7.28515625" style="1" customWidth="1"/>
    <col min="15097" max="15097" width="1.5703125" style="1" customWidth="1"/>
    <col min="15098" max="15098" width="8.140625" style="1" customWidth="1"/>
    <col min="15099" max="15099" width="12.85546875" style="1" customWidth="1"/>
    <col min="15100" max="15100" width="10.28515625" style="1" customWidth="1"/>
    <col min="15101" max="15101" width="4.5703125" style="1" bestFit="1" customWidth="1"/>
    <col min="15102" max="15102" width="17.7109375" style="1" customWidth="1"/>
    <col min="15103" max="15103" width="16.7109375" style="1" customWidth="1"/>
    <col min="15104" max="15104" width="14.85546875" style="1" customWidth="1"/>
    <col min="15105" max="15105" width="14.7109375" style="1" customWidth="1"/>
    <col min="15106" max="15106" width="15.85546875" style="1" customWidth="1"/>
    <col min="15107" max="15107" width="16.140625" style="1" bestFit="1" customWidth="1"/>
    <col min="15108" max="15108" width="16.28515625" style="1" bestFit="1" customWidth="1"/>
    <col min="15109" max="15109" width="13" style="1" bestFit="1" customWidth="1"/>
    <col min="15110" max="15110" width="14.5703125" style="1" bestFit="1" customWidth="1"/>
    <col min="15111" max="15111" width="10" style="1" bestFit="1" customWidth="1"/>
    <col min="15112" max="15113" width="12.140625" style="1" bestFit="1" customWidth="1"/>
    <col min="15114" max="15114" width="5.28515625" style="1" customWidth="1"/>
    <col min="15115" max="15115" width="14" style="1" bestFit="1" customWidth="1"/>
    <col min="15116" max="15117" width="13" style="1" bestFit="1" customWidth="1"/>
    <col min="15118" max="15118" width="12.140625" style="1" bestFit="1" customWidth="1"/>
    <col min="15119" max="15120" width="11" style="1" bestFit="1" customWidth="1"/>
    <col min="15121" max="15121" width="7.5703125" style="1" bestFit="1" customWidth="1"/>
    <col min="15122" max="15349" width="9.140625" style="1"/>
    <col min="15350" max="15350" width="4.85546875" style="1" customWidth="1"/>
    <col min="15351" max="15351" width="1.42578125" style="1" customWidth="1"/>
    <col min="15352" max="15352" width="7.28515625" style="1" customWidth="1"/>
    <col min="15353" max="15353" width="1.5703125" style="1" customWidth="1"/>
    <col min="15354" max="15354" width="8.140625" style="1" customWidth="1"/>
    <col min="15355" max="15355" width="12.85546875" style="1" customWidth="1"/>
    <col min="15356" max="15356" width="10.28515625" style="1" customWidth="1"/>
    <col min="15357" max="15357" width="4.5703125" style="1" bestFit="1" customWidth="1"/>
    <col min="15358" max="15358" width="17.7109375" style="1" customWidth="1"/>
    <col min="15359" max="15359" width="16.7109375" style="1" customWidth="1"/>
    <col min="15360" max="15360" width="14.85546875" style="1" customWidth="1"/>
    <col min="15361" max="15361" width="14.7109375" style="1" customWidth="1"/>
    <col min="15362" max="15362" width="15.85546875" style="1" customWidth="1"/>
    <col min="15363" max="15363" width="16.140625" style="1" bestFit="1" customWidth="1"/>
    <col min="15364" max="15364" width="16.28515625" style="1" bestFit="1" customWidth="1"/>
    <col min="15365" max="15365" width="13" style="1" bestFit="1" customWidth="1"/>
    <col min="15366" max="15366" width="14.5703125" style="1" bestFit="1" customWidth="1"/>
    <col min="15367" max="15367" width="10" style="1" bestFit="1" customWidth="1"/>
    <col min="15368" max="15369" width="12.140625" style="1" bestFit="1" customWidth="1"/>
    <col min="15370" max="15370" width="5.28515625" style="1" customWidth="1"/>
    <col min="15371" max="15371" width="14" style="1" bestFit="1" customWidth="1"/>
    <col min="15372" max="15373" width="13" style="1" bestFit="1" customWidth="1"/>
    <col min="15374" max="15374" width="12.140625" style="1" bestFit="1" customWidth="1"/>
    <col min="15375" max="15376" width="11" style="1" bestFit="1" customWidth="1"/>
    <col min="15377" max="15377" width="7.5703125" style="1" bestFit="1" customWidth="1"/>
    <col min="15378" max="15605" width="9.140625" style="1"/>
    <col min="15606" max="15606" width="4.85546875" style="1" customWidth="1"/>
    <col min="15607" max="15607" width="1.42578125" style="1" customWidth="1"/>
    <col min="15608" max="15608" width="7.28515625" style="1" customWidth="1"/>
    <col min="15609" max="15609" width="1.5703125" style="1" customWidth="1"/>
    <col min="15610" max="15610" width="8.140625" style="1" customWidth="1"/>
    <col min="15611" max="15611" width="12.85546875" style="1" customWidth="1"/>
    <col min="15612" max="15612" width="10.28515625" style="1" customWidth="1"/>
    <col min="15613" max="15613" width="4.5703125" style="1" bestFit="1" customWidth="1"/>
    <col min="15614" max="15614" width="17.7109375" style="1" customWidth="1"/>
    <col min="15615" max="15615" width="16.7109375" style="1" customWidth="1"/>
    <col min="15616" max="15616" width="14.85546875" style="1" customWidth="1"/>
    <col min="15617" max="15617" width="14.7109375" style="1" customWidth="1"/>
    <col min="15618" max="15618" width="15.85546875" style="1" customWidth="1"/>
    <col min="15619" max="15619" width="16.140625" style="1" bestFit="1" customWidth="1"/>
    <col min="15620" max="15620" width="16.28515625" style="1" bestFit="1" customWidth="1"/>
    <col min="15621" max="15621" width="13" style="1" bestFit="1" customWidth="1"/>
    <col min="15622" max="15622" width="14.5703125" style="1" bestFit="1" customWidth="1"/>
    <col min="15623" max="15623" width="10" style="1" bestFit="1" customWidth="1"/>
    <col min="15624" max="15625" width="12.140625" style="1" bestFit="1" customWidth="1"/>
    <col min="15626" max="15626" width="5.28515625" style="1" customWidth="1"/>
    <col min="15627" max="15627" width="14" style="1" bestFit="1" customWidth="1"/>
    <col min="15628" max="15629" width="13" style="1" bestFit="1" customWidth="1"/>
    <col min="15630" max="15630" width="12.140625" style="1" bestFit="1" customWidth="1"/>
    <col min="15631" max="15632" width="11" style="1" bestFit="1" customWidth="1"/>
    <col min="15633" max="15633" width="7.5703125" style="1" bestFit="1" customWidth="1"/>
    <col min="15634" max="15861" width="9.140625" style="1"/>
    <col min="15862" max="15862" width="4.85546875" style="1" customWidth="1"/>
    <col min="15863" max="15863" width="1.42578125" style="1" customWidth="1"/>
    <col min="15864" max="15864" width="7.28515625" style="1" customWidth="1"/>
    <col min="15865" max="15865" width="1.5703125" style="1" customWidth="1"/>
    <col min="15866" max="15866" width="8.140625" style="1" customWidth="1"/>
    <col min="15867" max="15867" width="12.85546875" style="1" customWidth="1"/>
    <col min="15868" max="15868" width="10.28515625" style="1" customWidth="1"/>
    <col min="15869" max="15869" width="4.5703125" style="1" bestFit="1" customWidth="1"/>
    <col min="15870" max="15870" width="17.7109375" style="1" customWidth="1"/>
    <col min="15871" max="15871" width="16.7109375" style="1" customWidth="1"/>
    <col min="15872" max="15872" width="14.85546875" style="1" customWidth="1"/>
    <col min="15873" max="15873" width="14.7109375" style="1" customWidth="1"/>
    <col min="15874" max="15874" width="15.85546875" style="1" customWidth="1"/>
    <col min="15875" max="15875" width="16.140625" style="1" bestFit="1" customWidth="1"/>
    <col min="15876" max="15876" width="16.28515625" style="1" bestFit="1" customWidth="1"/>
    <col min="15877" max="15877" width="13" style="1" bestFit="1" customWidth="1"/>
    <col min="15878" max="15878" width="14.5703125" style="1" bestFit="1" customWidth="1"/>
    <col min="15879" max="15879" width="10" style="1" bestFit="1" customWidth="1"/>
    <col min="15880" max="15881" width="12.140625" style="1" bestFit="1" customWidth="1"/>
    <col min="15882" max="15882" width="5.28515625" style="1" customWidth="1"/>
    <col min="15883" max="15883" width="14" style="1" bestFit="1" customWidth="1"/>
    <col min="15884" max="15885" width="13" style="1" bestFit="1" customWidth="1"/>
    <col min="15886" max="15886" width="12.140625" style="1" bestFit="1" customWidth="1"/>
    <col min="15887" max="15888" width="11" style="1" bestFit="1" customWidth="1"/>
    <col min="15889" max="15889" width="7.5703125" style="1" bestFit="1" customWidth="1"/>
    <col min="15890" max="16117" width="9.140625" style="1"/>
    <col min="16118" max="16118" width="4.85546875" style="1" customWidth="1"/>
    <col min="16119" max="16119" width="1.42578125" style="1" customWidth="1"/>
    <col min="16120" max="16120" width="7.28515625" style="1" customWidth="1"/>
    <col min="16121" max="16121" width="1.5703125" style="1" customWidth="1"/>
    <col min="16122" max="16122" width="8.140625" style="1" customWidth="1"/>
    <col min="16123" max="16123" width="12.85546875" style="1" customWidth="1"/>
    <col min="16124" max="16124" width="10.28515625" style="1" customWidth="1"/>
    <col min="16125" max="16125" width="4.5703125" style="1" bestFit="1" customWidth="1"/>
    <col min="16126" max="16126" width="17.7109375" style="1" customWidth="1"/>
    <col min="16127" max="16127" width="16.7109375" style="1" customWidth="1"/>
    <col min="16128" max="16128" width="14.85546875" style="1" customWidth="1"/>
    <col min="16129" max="16129" width="14.7109375" style="1" customWidth="1"/>
    <col min="16130" max="16130" width="15.85546875" style="1" customWidth="1"/>
    <col min="16131" max="16131" width="16.140625" style="1" bestFit="1" customWidth="1"/>
    <col min="16132" max="16132" width="16.28515625" style="1" bestFit="1" customWidth="1"/>
    <col min="16133" max="16133" width="13" style="1" bestFit="1" customWidth="1"/>
    <col min="16134" max="16134" width="14.5703125" style="1" bestFit="1" customWidth="1"/>
    <col min="16135" max="16135" width="10" style="1" bestFit="1" customWidth="1"/>
    <col min="16136" max="16137" width="12.140625" style="1" bestFit="1" customWidth="1"/>
    <col min="16138" max="16138" width="5.28515625" style="1" customWidth="1"/>
    <col min="16139" max="16139" width="14" style="1" bestFit="1" customWidth="1"/>
    <col min="16140" max="16141" width="13" style="1" bestFit="1" customWidth="1"/>
    <col min="16142" max="16142" width="12.140625" style="1" bestFit="1" customWidth="1"/>
    <col min="16143" max="16144" width="11" style="1" bestFit="1" customWidth="1"/>
    <col min="16145" max="16145" width="7.5703125" style="1" bestFit="1" customWidth="1"/>
    <col min="16146" max="16384" width="9.140625" style="1"/>
  </cols>
  <sheetData>
    <row r="1" spans="1:17" ht="11.65" customHeight="1" x14ac:dyDescent="0.2">
      <c r="A1" s="5">
        <v>1</v>
      </c>
      <c r="C1" s="1" t="s">
        <v>2</v>
      </c>
      <c r="F1" s="87"/>
      <c r="G1" s="9"/>
      <c r="H1" s="47"/>
      <c r="I1" s="4"/>
      <c r="J1" s="3"/>
      <c r="K1" s="3"/>
      <c r="L1" s="3"/>
      <c r="M1" s="3"/>
      <c r="N1" s="3"/>
      <c r="O1" s="3"/>
      <c r="P1" s="3"/>
      <c r="Q1" s="3"/>
    </row>
    <row r="2" spans="1:17" ht="11.65" customHeight="1" x14ac:dyDescent="0.2">
      <c r="A2" s="5">
        <f t="shared" ref="A2:A27" ca="1" si="0">OFFSET(A2,-1,)+1</f>
        <v>2</v>
      </c>
      <c r="D2" s="1" t="s">
        <v>3</v>
      </c>
      <c r="F2" s="87"/>
      <c r="G2" s="9">
        <v>2.33</v>
      </c>
      <c r="H2" s="6">
        <f>H797</f>
        <v>2273339209.3515382</v>
      </c>
      <c r="I2" s="4"/>
      <c r="J2" s="3"/>
      <c r="K2" s="7"/>
      <c r="L2" s="7"/>
      <c r="M2" s="7"/>
      <c r="N2" s="7"/>
      <c r="O2" s="7"/>
      <c r="P2" s="7"/>
      <c r="Q2" s="8"/>
    </row>
    <row r="3" spans="1:17" ht="11.65" customHeight="1" x14ac:dyDescent="0.2">
      <c r="A3" s="5">
        <f t="shared" ca="1" si="0"/>
        <v>3</v>
      </c>
      <c r="D3" s="1" t="s">
        <v>4</v>
      </c>
      <c r="F3" s="87"/>
      <c r="G3" s="9">
        <v>2.33</v>
      </c>
      <c r="H3" s="50">
        <f>H826</f>
        <v>168523.33380806577</v>
      </c>
      <c r="I3" s="4"/>
      <c r="J3" s="3"/>
      <c r="K3" s="7"/>
      <c r="L3" s="7"/>
      <c r="M3" s="7"/>
      <c r="N3" s="7"/>
      <c r="O3" s="7"/>
      <c r="P3" s="7"/>
      <c r="Q3" s="8"/>
    </row>
    <row r="4" spans="1:17" ht="11.65" customHeight="1" x14ac:dyDescent="0.2">
      <c r="A4" s="5">
        <f t="shared" ca="1" si="0"/>
        <v>4</v>
      </c>
      <c r="D4" s="1" t="s">
        <v>5</v>
      </c>
      <c r="F4" s="87"/>
      <c r="G4" s="9">
        <v>2.35</v>
      </c>
      <c r="H4" s="50">
        <f>H962+H977</f>
        <v>10965318.169242958</v>
      </c>
      <c r="I4" s="4"/>
      <c r="J4" s="3"/>
      <c r="K4" s="7"/>
      <c r="L4" s="7"/>
      <c r="M4" s="7"/>
      <c r="N4" s="7"/>
      <c r="O4" s="7"/>
      <c r="P4" s="7"/>
      <c r="Q4" s="8"/>
    </row>
    <row r="5" spans="1:17" ht="11.65" customHeight="1" x14ac:dyDescent="0.2">
      <c r="A5" s="5">
        <f t="shared" ca="1" si="0"/>
        <v>5</v>
      </c>
      <c r="D5" s="1" t="s">
        <v>6</v>
      </c>
      <c r="F5" s="87"/>
      <c r="G5" s="9" t="s">
        <v>298</v>
      </c>
      <c r="H5" s="50">
        <f>H834+H842</f>
        <v>114954.23052330271</v>
      </c>
      <c r="I5" s="4"/>
      <c r="J5" s="3"/>
      <c r="K5" s="7"/>
      <c r="L5" s="7"/>
      <c r="M5" s="7"/>
      <c r="N5" s="7"/>
      <c r="O5" s="7"/>
      <c r="P5" s="7"/>
      <c r="Q5" s="8"/>
    </row>
    <row r="6" spans="1:17" ht="11.65" customHeight="1" x14ac:dyDescent="0.2">
      <c r="A6" s="5">
        <f t="shared" ca="1" si="0"/>
        <v>6</v>
      </c>
      <c r="D6" s="1" t="s">
        <v>291</v>
      </c>
      <c r="F6" s="87"/>
      <c r="G6" s="9">
        <v>2.34</v>
      </c>
      <c r="H6" s="50">
        <f>H846</f>
        <v>0</v>
      </c>
      <c r="I6" s="4"/>
      <c r="J6" s="3"/>
      <c r="K6" s="7"/>
      <c r="L6" s="7"/>
      <c r="M6" s="7"/>
      <c r="N6" s="7"/>
      <c r="O6" s="7"/>
      <c r="P6" s="7"/>
      <c r="Q6" s="8"/>
    </row>
    <row r="7" spans="1:17" ht="11.65" customHeight="1" x14ac:dyDescent="0.2">
      <c r="A7" s="5">
        <f t="shared" ca="1" si="0"/>
        <v>7</v>
      </c>
      <c r="D7" s="1" t="s">
        <v>7</v>
      </c>
      <c r="F7" s="87"/>
      <c r="G7" s="9">
        <v>2.35</v>
      </c>
      <c r="H7" s="50">
        <f>H949</f>
        <v>3497428.7167593022</v>
      </c>
      <c r="I7" s="4"/>
      <c r="J7" s="3"/>
      <c r="K7" s="7"/>
      <c r="L7" s="7"/>
      <c r="M7" s="7"/>
      <c r="N7" s="7"/>
      <c r="O7" s="7"/>
      <c r="P7" s="7"/>
      <c r="Q7" s="8"/>
    </row>
    <row r="8" spans="1:17" ht="11.65" customHeight="1" x14ac:dyDescent="0.2">
      <c r="A8" s="5">
        <f t="shared" ca="1" si="0"/>
        <v>8</v>
      </c>
      <c r="D8" s="1" t="s">
        <v>8</v>
      </c>
      <c r="F8" s="87"/>
      <c r="G8" s="9">
        <v>2.34</v>
      </c>
      <c r="H8" s="50">
        <f>H904</f>
        <v>9693015.7994397841</v>
      </c>
      <c r="I8" s="4"/>
      <c r="J8" s="3"/>
      <c r="K8" s="7"/>
      <c r="L8" s="7"/>
      <c r="M8" s="7"/>
      <c r="N8" s="7"/>
      <c r="O8" s="7"/>
      <c r="P8" s="7"/>
      <c r="Q8" s="8"/>
    </row>
    <row r="9" spans="1:17" ht="11.65" customHeight="1" x14ac:dyDescent="0.2">
      <c r="A9" s="5">
        <f t="shared" ca="1" si="0"/>
        <v>9</v>
      </c>
      <c r="D9" s="1" t="s">
        <v>9</v>
      </c>
      <c r="F9" s="87"/>
      <c r="G9" s="9">
        <v>2.35</v>
      </c>
      <c r="H9" s="50">
        <f>H937</f>
        <v>13126605.000983285</v>
      </c>
      <c r="I9" s="4"/>
      <c r="J9" s="3"/>
      <c r="K9" s="7"/>
      <c r="L9" s="7"/>
      <c r="M9" s="7"/>
      <c r="N9" s="7"/>
      <c r="O9" s="7"/>
      <c r="P9" s="7"/>
      <c r="Q9" s="8"/>
    </row>
    <row r="10" spans="1:17" ht="11.65" customHeight="1" x14ac:dyDescent="0.2">
      <c r="A10" s="5">
        <f t="shared" ca="1" si="0"/>
        <v>10</v>
      </c>
      <c r="D10" s="1" t="s">
        <v>10</v>
      </c>
      <c r="F10" s="87"/>
      <c r="G10" s="9">
        <v>2.36</v>
      </c>
      <c r="H10" s="50">
        <f>H1010</f>
        <v>2442563.4813701678</v>
      </c>
      <c r="I10" s="4"/>
      <c r="J10" s="3"/>
      <c r="K10" s="7"/>
      <c r="L10" s="7"/>
      <c r="M10" s="7"/>
      <c r="N10" s="7"/>
      <c r="O10" s="7"/>
      <c r="P10" s="7"/>
      <c r="Q10" s="8"/>
    </row>
    <row r="11" spans="1:17" ht="11.65" customHeight="1" x14ac:dyDescent="0.2">
      <c r="A11" s="5">
        <f t="shared" ca="1" si="0"/>
        <v>11</v>
      </c>
      <c r="D11" s="1" t="s">
        <v>11</v>
      </c>
      <c r="F11" s="87"/>
      <c r="G11" s="9">
        <v>2.34</v>
      </c>
      <c r="H11" s="50">
        <f>H868</f>
        <v>3311.89</v>
      </c>
      <c r="I11" s="4"/>
      <c r="J11" s="3"/>
      <c r="K11" s="7"/>
      <c r="L11" s="7"/>
      <c r="M11" s="7"/>
      <c r="N11" s="7"/>
      <c r="O11" s="7"/>
      <c r="P11" s="7"/>
      <c r="Q11" s="8"/>
    </row>
    <row r="12" spans="1:17" ht="11.65" customHeight="1" x14ac:dyDescent="0.2">
      <c r="A12" s="5">
        <f t="shared" ca="1" si="0"/>
        <v>12</v>
      </c>
      <c r="D12" s="1" t="s">
        <v>12</v>
      </c>
      <c r="F12" s="87"/>
      <c r="G12" s="9">
        <v>2.36</v>
      </c>
      <c r="H12" s="50">
        <f>H1030</f>
        <v>0</v>
      </c>
      <c r="I12" s="4"/>
      <c r="J12" s="3"/>
      <c r="K12" s="7"/>
      <c r="L12" s="7"/>
      <c r="M12" s="7"/>
      <c r="N12" s="7"/>
      <c r="O12" s="7"/>
      <c r="P12" s="7"/>
      <c r="Q12" s="8"/>
    </row>
    <row r="13" spans="1:17" ht="11.65" customHeight="1" x14ac:dyDescent="0.2">
      <c r="A13" s="5">
        <f t="shared" ca="1" si="0"/>
        <v>13</v>
      </c>
      <c r="F13" s="87"/>
      <c r="G13" s="9"/>
      <c r="H13" s="54"/>
      <c r="I13" s="4"/>
      <c r="J13" s="3"/>
      <c r="K13" s="3"/>
      <c r="L13" s="3"/>
      <c r="M13" s="3"/>
      <c r="N13" s="3"/>
      <c r="O13" s="3"/>
      <c r="P13" s="3"/>
      <c r="Q13" s="3"/>
    </row>
    <row r="14" spans="1:17" ht="11.65" customHeight="1" x14ac:dyDescent="0.2">
      <c r="A14" s="5">
        <f t="shared" ca="1" si="0"/>
        <v>14</v>
      </c>
      <c r="D14" s="1" t="s">
        <v>13</v>
      </c>
      <c r="F14" s="87"/>
      <c r="G14" s="9"/>
      <c r="H14" s="50">
        <f>SUM(H2:H13)</f>
        <v>2313350929.9736643</v>
      </c>
      <c r="I14" s="4"/>
      <c r="J14" s="7"/>
      <c r="K14" s="7"/>
      <c r="L14" s="7"/>
      <c r="M14" s="7"/>
      <c r="N14" s="7"/>
      <c r="O14" s="7"/>
      <c r="P14" s="7"/>
      <c r="Q14" s="3"/>
    </row>
    <row r="15" spans="1:17" ht="11.65" customHeight="1" x14ac:dyDescent="0.2">
      <c r="A15" s="5">
        <f t="shared" ca="1" si="0"/>
        <v>15</v>
      </c>
      <c r="F15" s="87"/>
      <c r="G15" s="9"/>
      <c r="H15" s="47"/>
      <c r="I15" s="4"/>
      <c r="J15" s="3"/>
      <c r="K15" s="3"/>
      <c r="L15" s="3"/>
      <c r="M15" s="3"/>
      <c r="N15" s="3"/>
      <c r="O15" s="3"/>
      <c r="P15" s="3"/>
      <c r="Q15" s="3"/>
    </row>
    <row r="16" spans="1:17" ht="11.65" customHeight="1" x14ac:dyDescent="0.2">
      <c r="A16" s="5">
        <f t="shared" ca="1" si="0"/>
        <v>16</v>
      </c>
      <c r="C16" s="1" t="s">
        <v>14</v>
      </c>
      <c r="F16" s="87"/>
      <c r="G16" s="9"/>
      <c r="H16" s="47"/>
      <c r="I16" s="4"/>
      <c r="J16" s="3"/>
      <c r="K16" s="3"/>
      <c r="L16" s="3"/>
      <c r="M16" s="3"/>
      <c r="N16" s="3"/>
      <c r="O16" s="3"/>
      <c r="P16" s="3"/>
      <c r="Q16" s="3"/>
    </row>
    <row r="17" spans="1:17" ht="11.65" customHeight="1" x14ac:dyDescent="0.2">
      <c r="A17" s="5">
        <f t="shared" ca="1" si="0"/>
        <v>17</v>
      </c>
      <c r="D17" s="1" t="s">
        <v>15</v>
      </c>
      <c r="F17" s="87"/>
      <c r="G17" s="9">
        <v>2.41</v>
      </c>
      <c r="H17" s="6">
        <f>H1369</f>
        <v>-763119433.64933085</v>
      </c>
      <c r="I17" s="4"/>
      <c r="J17" s="3"/>
      <c r="K17" s="7"/>
      <c r="L17" s="7"/>
      <c r="M17" s="7"/>
      <c r="N17" s="7"/>
      <c r="O17" s="7"/>
      <c r="P17" s="7"/>
      <c r="Q17" s="8"/>
    </row>
    <row r="18" spans="1:17" ht="11.65" customHeight="1" x14ac:dyDescent="0.2">
      <c r="A18" s="5">
        <f t="shared" ca="1" si="0"/>
        <v>18</v>
      </c>
      <c r="D18" s="1" t="s">
        <v>16</v>
      </c>
      <c r="F18" s="87"/>
      <c r="G18" s="9">
        <v>2.42</v>
      </c>
      <c r="H18" s="6">
        <f>H1433</f>
        <v>-56525479.167435363</v>
      </c>
      <c r="I18" s="4"/>
      <c r="J18" s="3"/>
      <c r="K18" s="7"/>
      <c r="L18" s="7"/>
      <c r="M18" s="7"/>
      <c r="N18" s="7"/>
      <c r="O18" s="7"/>
      <c r="P18" s="7"/>
      <c r="Q18" s="8"/>
    </row>
    <row r="19" spans="1:17" ht="11.65" customHeight="1" x14ac:dyDescent="0.2">
      <c r="A19" s="5">
        <f t="shared" ca="1" si="0"/>
        <v>19</v>
      </c>
      <c r="D19" s="1" t="s">
        <v>17</v>
      </c>
      <c r="F19" s="87"/>
      <c r="G19" s="9">
        <v>2.38</v>
      </c>
      <c r="H19" s="6">
        <f>H1144</f>
        <v>-165646994.54301405</v>
      </c>
      <c r="I19" s="4"/>
      <c r="J19" s="7"/>
      <c r="K19" s="7"/>
      <c r="L19" s="7"/>
      <c r="M19" s="7"/>
      <c r="N19" s="7"/>
      <c r="O19" s="7"/>
      <c r="P19" s="7"/>
      <c r="Q19" s="8"/>
    </row>
    <row r="20" spans="1:17" ht="11.65" customHeight="1" x14ac:dyDescent="0.2">
      <c r="A20" s="5">
        <f t="shared" ca="1" si="0"/>
        <v>20</v>
      </c>
      <c r="D20" s="1" t="s">
        <v>18</v>
      </c>
      <c r="F20" s="87"/>
      <c r="G20" s="9">
        <v>2.38</v>
      </c>
      <c r="H20" s="6">
        <f>H1154</f>
        <v>-14710.045917538464</v>
      </c>
      <c r="I20" s="4"/>
      <c r="J20" s="3"/>
      <c r="K20" s="7"/>
      <c r="L20" s="7"/>
      <c r="M20" s="7"/>
      <c r="N20" s="7"/>
      <c r="O20" s="7"/>
      <c r="P20" s="7"/>
      <c r="Q20" s="8"/>
    </row>
    <row r="21" spans="1:17" ht="11.65" customHeight="1" x14ac:dyDescent="0.2">
      <c r="A21" s="5">
        <f t="shared" ca="1" si="0"/>
        <v>21</v>
      </c>
      <c r="D21" s="1" t="s">
        <v>19</v>
      </c>
      <c r="F21" s="87"/>
      <c r="G21" s="9">
        <v>2.37</v>
      </c>
      <c r="H21" s="6">
        <f>H1064</f>
        <v>-6548252.2877987409</v>
      </c>
      <c r="I21" s="4"/>
      <c r="J21" s="7"/>
      <c r="K21" s="7"/>
      <c r="L21" s="7"/>
      <c r="M21" s="7"/>
      <c r="N21" s="7"/>
      <c r="O21" s="7"/>
      <c r="P21" s="7"/>
      <c r="Q21" s="8"/>
    </row>
    <row r="22" spans="1:17" ht="11.65" customHeight="1" x14ac:dyDescent="0.2">
      <c r="A22" s="5">
        <f t="shared" ca="1" si="0"/>
        <v>22</v>
      </c>
      <c r="D22" s="1" t="s">
        <v>20</v>
      </c>
      <c r="F22" s="87"/>
      <c r="G22" s="9">
        <v>2.36</v>
      </c>
      <c r="H22" s="6">
        <f>H1036</f>
        <v>0</v>
      </c>
      <c r="I22" s="4"/>
      <c r="J22" s="3"/>
      <c r="K22" s="7"/>
      <c r="L22" s="7"/>
      <c r="M22" s="7"/>
      <c r="N22" s="7"/>
      <c r="O22" s="7"/>
      <c r="P22" s="7"/>
      <c r="Q22" s="8"/>
    </row>
    <row r="23" spans="1:17" ht="11.65" customHeight="1" x14ac:dyDescent="0.2">
      <c r="A23" s="5">
        <f t="shared" ca="1" si="0"/>
        <v>23</v>
      </c>
      <c r="D23" s="1" t="s">
        <v>21</v>
      </c>
      <c r="F23" s="87"/>
      <c r="G23" s="9" t="s">
        <v>299</v>
      </c>
      <c r="H23" s="6">
        <f>H1043+H1048+H1056+H1068+H1080</f>
        <v>-169286965.70821321</v>
      </c>
      <c r="I23" s="4"/>
      <c r="J23" s="3"/>
      <c r="K23" s="7"/>
      <c r="L23" s="7"/>
      <c r="M23" s="7"/>
      <c r="N23" s="7"/>
      <c r="O23" s="7"/>
      <c r="P23" s="7"/>
      <c r="Q23" s="8"/>
    </row>
    <row r="24" spans="1:17" ht="11.65" customHeight="1" x14ac:dyDescent="0.2">
      <c r="A24" s="5">
        <f t="shared" ca="1" si="0"/>
        <v>24</v>
      </c>
      <c r="F24" s="87"/>
      <c r="G24" s="9"/>
      <c r="H24" s="52"/>
      <c r="I24" s="4"/>
      <c r="J24" s="3"/>
      <c r="K24" s="7"/>
      <c r="L24" s="7"/>
      <c r="M24" s="7"/>
      <c r="N24" s="7"/>
      <c r="O24" s="7"/>
      <c r="P24" s="7"/>
      <c r="Q24" s="3"/>
    </row>
    <row r="25" spans="1:17" ht="11.65" customHeight="1" x14ac:dyDescent="0.2">
      <c r="A25" s="5">
        <f t="shared" ca="1" si="0"/>
        <v>25</v>
      </c>
      <c r="D25" s="1" t="s">
        <v>22</v>
      </c>
      <c r="F25" s="87"/>
      <c r="G25" s="9"/>
      <c r="H25" s="51">
        <f>SUM(H17:H23)</f>
        <v>-1161141835.4017098</v>
      </c>
      <c r="I25" s="4"/>
      <c r="J25" s="7"/>
      <c r="K25" s="7"/>
      <c r="L25" s="7"/>
      <c r="M25" s="7"/>
      <c r="N25" s="7"/>
      <c r="O25" s="7"/>
      <c r="P25" s="7"/>
      <c r="Q25" s="3"/>
    </row>
    <row r="26" spans="1:17" ht="11.65" customHeight="1" x14ac:dyDescent="0.2">
      <c r="A26" s="5">
        <f t="shared" ca="1" si="0"/>
        <v>26</v>
      </c>
      <c r="F26" s="87"/>
      <c r="G26" s="9"/>
      <c r="H26" s="48"/>
      <c r="I26" s="4"/>
      <c r="J26" s="3"/>
      <c r="K26" s="3"/>
      <c r="L26" s="3"/>
      <c r="M26" s="3"/>
      <c r="N26" s="3"/>
      <c r="O26" s="3"/>
      <c r="P26" s="3"/>
      <c r="Q26" s="3"/>
    </row>
    <row r="27" spans="1:17" ht="11.65" customHeight="1" thickBot="1" x14ac:dyDescent="0.25">
      <c r="A27" s="5">
        <f t="shared" ca="1" si="0"/>
        <v>27</v>
      </c>
      <c r="C27" s="1" t="s">
        <v>23</v>
      </c>
      <c r="F27" s="87"/>
      <c r="G27" s="9"/>
      <c r="H27" s="53">
        <f>H14+H25</f>
        <v>1152209094.5719545</v>
      </c>
      <c r="I27" s="4"/>
      <c r="J27" s="3"/>
      <c r="K27" s="7"/>
      <c r="L27" s="7"/>
      <c r="M27" s="7"/>
      <c r="N27" s="7"/>
      <c r="O27" s="7"/>
      <c r="P27" s="7"/>
      <c r="Q27" s="8"/>
    </row>
    <row r="28" spans="1:17" ht="11.65" customHeight="1" thickTop="1" x14ac:dyDescent="0.2">
      <c r="A28" s="5">
        <f t="shared" ref="A28:A60" ca="1" si="1">OFFSET(A28,-1,)+1</f>
        <v>28</v>
      </c>
      <c r="C28" s="56">
        <v>310</v>
      </c>
      <c r="D28" s="3" t="s">
        <v>31</v>
      </c>
      <c r="E28" s="3"/>
      <c r="F28" s="3"/>
      <c r="G28" s="57"/>
      <c r="H28" s="4"/>
      <c r="J28" s="4"/>
      <c r="K28" s="4"/>
      <c r="L28" s="4"/>
      <c r="M28" s="4"/>
      <c r="N28" s="4"/>
      <c r="O28" s="4"/>
      <c r="P28" s="4"/>
    </row>
    <row r="29" spans="1:17" ht="11.65" customHeight="1" x14ac:dyDescent="0.2">
      <c r="A29" s="5">
        <f t="shared" ca="1" si="1"/>
        <v>29</v>
      </c>
      <c r="C29" s="56"/>
      <c r="D29" s="3"/>
      <c r="E29" s="3"/>
      <c r="F29" s="3" t="s">
        <v>250</v>
      </c>
      <c r="G29" s="57"/>
      <c r="H29" s="10">
        <v>0</v>
      </c>
      <c r="J29" s="4"/>
      <c r="K29" s="4"/>
      <c r="L29" s="4"/>
      <c r="M29" s="4"/>
      <c r="N29" s="4"/>
      <c r="O29" s="4"/>
      <c r="P29" s="4"/>
    </row>
    <row r="30" spans="1:17" ht="11.65" customHeight="1" x14ac:dyDescent="0.2">
      <c r="A30" s="5">
        <f t="shared" ca="1" si="1"/>
        <v>30</v>
      </c>
      <c r="C30" s="56"/>
      <c r="D30" s="3"/>
      <c r="E30" s="3"/>
      <c r="F30" s="3" t="s">
        <v>254</v>
      </c>
      <c r="G30" s="57"/>
      <c r="H30" s="10">
        <v>0</v>
      </c>
      <c r="J30" s="4"/>
      <c r="K30" s="4"/>
      <c r="L30" s="4"/>
      <c r="M30" s="4"/>
      <c r="N30" s="4"/>
      <c r="O30" s="4"/>
      <c r="P30" s="4"/>
    </row>
    <row r="31" spans="1:17" ht="11.65" customHeight="1" x14ac:dyDescent="0.2">
      <c r="A31" s="5">
        <f t="shared" ca="1" si="1"/>
        <v>31</v>
      </c>
      <c r="C31" s="56"/>
      <c r="D31" s="3"/>
      <c r="E31" s="3"/>
      <c r="F31" s="3" t="s">
        <v>24</v>
      </c>
      <c r="G31" s="57"/>
      <c r="H31" s="10">
        <v>3286904.8960459544</v>
      </c>
      <c r="J31" s="4"/>
      <c r="K31" s="4"/>
      <c r="L31" s="4"/>
      <c r="M31" s="4"/>
      <c r="N31" s="4"/>
      <c r="O31" s="4"/>
      <c r="P31" s="4"/>
    </row>
    <row r="32" spans="1:17" ht="11.65" customHeight="1" x14ac:dyDescent="0.2">
      <c r="A32" s="5">
        <f t="shared" ca="1" si="1"/>
        <v>32</v>
      </c>
      <c r="C32" s="56"/>
      <c r="D32" s="3"/>
      <c r="E32" s="3"/>
      <c r="F32" s="3" t="s">
        <v>249</v>
      </c>
      <c r="G32" s="57"/>
      <c r="H32" s="10">
        <v>396416.91294311627</v>
      </c>
      <c r="J32" s="4"/>
      <c r="K32" s="4"/>
      <c r="L32" s="4"/>
      <c r="M32" s="4"/>
      <c r="N32" s="4"/>
      <c r="O32" s="4"/>
      <c r="P32" s="4"/>
    </row>
    <row r="33" spans="1:16" ht="11.65" customHeight="1" x14ac:dyDescent="0.2">
      <c r="A33" s="5">
        <f t="shared" ca="1" si="1"/>
        <v>33</v>
      </c>
      <c r="C33" s="56"/>
      <c r="D33" s="3"/>
      <c r="E33" s="3"/>
      <c r="F33" s="3" t="s">
        <v>251</v>
      </c>
      <c r="G33" s="57"/>
      <c r="H33" s="10">
        <v>0</v>
      </c>
      <c r="J33" s="4"/>
      <c r="K33" s="4"/>
      <c r="L33" s="4"/>
      <c r="M33" s="4"/>
      <c r="N33" s="4"/>
      <c r="O33" s="4"/>
      <c r="P33" s="4"/>
    </row>
    <row r="34" spans="1:16" ht="11.65" customHeight="1" x14ac:dyDescent="0.2">
      <c r="A34" s="5">
        <f t="shared" ca="1" si="1"/>
        <v>34</v>
      </c>
      <c r="C34" s="56"/>
      <c r="D34" s="3"/>
      <c r="E34" s="3"/>
      <c r="F34" s="3" t="s">
        <v>253</v>
      </c>
      <c r="G34" s="57"/>
      <c r="H34" s="10">
        <v>264572.99775366543</v>
      </c>
      <c r="J34" s="4"/>
      <c r="K34" s="4"/>
      <c r="L34" s="4"/>
      <c r="M34" s="4"/>
      <c r="N34" s="4"/>
      <c r="O34" s="4"/>
      <c r="P34" s="4"/>
    </row>
    <row r="35" spans="1:16" ht="11.65" customHeight="1" x14ac:dyDescent="0.2">
      <c r="A35" s="5">
        <f t="shared" ca="1" si="1"/>
        <v>35</v>
      </c>
      <c r="C35" s="56"/>
      <c r="D35" s="3"/>
      <c r="E35" s="3"/>
      <c r="F35" s="3" t="s">
        <v>193</v>
      </c>
      <c r="G35" s="57"/>
      <c r="H35" s="10">
        <v>0</v>
      </c>
      <c r="J35" s="4"/>
      <c r="K35" s="4"/>
      <c r="L35" s="4"/>
      <c r="M35" s="4"/>
      <c r="N35" s="4"/>
      <c r="O35" s="4"/>
      <c r="P35" s="4"/>
    </row>
    <row r="36" spans="1:16" ht="11.65" customHeight="1" x14ac:dyDescent="0.2">
      <c r="A36" s="5">
        <f t="shared" ca="1" si="1"/>
        <v>36</v>
      </c>
      <c r="C36" s="56"/>
      <c r="D36" s="3"/>
      <c r="E36" s="3"/>
      <c r="F36" s="3" t="s">
        <v>251</v>
      </c>
      <c r="G36" s="57"/>
      <c r="H36" s="10">
        <v>0</v>
      </c>
      <c r="J36" s="4"/>
      <c r="K36" s="4"/>
      <c r="L36" s="4"/>
      <c r="M36" s="4"/>
      <c r="N36" s="4"/>
      <c r="O36" s="4"/>
      <c r="P36" s="4"/>
    </row>
    <row r="37" spans="1:16" ht="11.65" customHeight="1" x14ac:dyDescent="0.2">
      <c r="A37" s="5">
        <f t="shared" ca="1" si="1"/>
        <v>37</v>
      </c>
      <c r="C37" s="56"/>
      <c r="D37" s="3"/>
      <c r="E37" s="3"/>
      <c r="F37" s="3"/>
      <c r="G37" s="57" t="s">
        <v>32</v>
      </c>
      <c r="H37" s="12">
        <f>SUBTOTAL(9,H30:H36)</f>
        <v>3947894.8067427361</v>
      </c>
      <c r="J37" s="4"/>
      <c r="K37" s="4"/>
      <c r="L37" s="4"/>
      <c r="M37" s="4"/>
      <c r="N37" s="4"/>
      <c r="O37" s="4"/>
      <c r="P37" s="4"/>
    </row>
    <row r="38" spans="1:16" ht="11.65" customHeight="1" x14ac:dyDescent="0.2">
      <c r="A38" s="5">
        <f t="shared" ca="1" si="1"/>
        <v>38</v>
      </c>
      <c r="C38" s="56"/>
      <c r="D38" s="3"/>
      <c r="E38" s="3"/>
      <c r="F38" s="3"/>
      <c r="G38" s="57"/>
      <c r="H38" s="2"/>
      <c r="J38" s="4"/>
      <c r="K38" s="4"/>
      <c r="L38" s="4"/>
      <c r="M38" s="4"/>
      <c r="N38" s="4"/>
      <c r="O38" s="4"/>
      <c r="P38" s="4"/>
    </row>
    <row r="39" spans="1:16" ht="11.65" customHeight="1" x14ac:dyDescent="0.2">
      <c r="A39" s="5">
        <f t="shared" ca="1" si="1"/>
        <v>39</v>
      </c>
      <c r="C39" s="56">
        <v>311</v>
      </c>
      <c r="D39" s="3" t="s">
        <v>33</v>
      </c>
      <c r="E39" s="3"/>
      <c r="F39" s="3"/>
      <c r="G39" s="57"/>
      <c r="H39" s="2"/>
      <c r="J39" s="4"/>
      <c r="K39" s="4"/>
      <c r="L39" s="4"/>
      <c r="M39" s="4"/>
      <c r="N39" s="4"/>
      <c r="O39" s="4"/>
      <c r="P39" s="4"/>
    </row>
    <row r="40" spans="1:16" ht="11.65" customHeight="1" x14ac:dyDescent="0.2">
      <c r="A40" s="5">
        <f t="shared" ca="1" si="1"/>
        <v>40</v>
      </c>
      <c r="C40" s="56"/>
      <c r="D40" s="3"/>
      <c r="E40" s="3"/>
      <c r="F40" s="3" t="s">
        <v>250</v>
      </c>
      <c r="G40" s="57"/>
      <c r="H40" s="10">
        <v>0</v>
      </c>
      <c r="J40" s="4"/>
      <c r="K40" s="4"/>
      <c r="L40" s="4"/>
      <c r="M40" s="4"/>
      <c r="N40" s="4"/>
      <c r="O40" s="4"/>
      <c r="P40" s="4"/>
    </row>
    <row r="41" spans="1:16" ht="11.65" customHeight="1" x14ac:dyDescent="0.2">
      <c r="A41" s="5">
        <f t="shared" ca="1" si="1"/>
        <v>41</v>
      </c>
      <c r="C41" s="56"/>
      <c r="D41" s="3"/>
      <c r="E41" s="3"/>
      <c r="F41" s="3" t="s">
        <v>254</v>
      </c>
      <c r="G41" s="57"/>
      <c r="H41" s="10">
        <v>0</v>
      </c>
      <c r="J41" s="4"/>
      <c r="K41" s="4"/>
      <c r="L41" s="4"/>
      <c r="M41" s="4"/>
      <c r="N41" s="4"/>
      <c r="O41" s="4"/>
      <c r="P41" s="4"/>
    </row>
    <row r="42" spans="1:16" ht="11.65" customHeight="1" x14ac:dyDescent="0.2">
      <c r="A42" s="5">
        <f t="shared" ca="1" si="1"/>
        <v>42</v>
      </c>
      <c r="C42" s="56"/>
      <c r="D42" s="3"/>
      <c r="E42" s="3"/>
      <c r="F42" s="3" t="s">
        <v>24</v>
      </c>
      <c r="G42" s="57"/>
      <c r="H42" s="10">
        <v>677127.76562690758</v>
      </c>
      <c r="J42" s="4"/>
      <c r="K42" s="4"/>
      <c r="L42" s="4"/>
      <c r="M42" s="4"/>
      <c r="N42" s="4"/>
      <c r="O42" s="4"/>
      <c r="P42" s="4"/>
    </row>
    <row r="43" spans="1:16" ht="11.65" customHeight="1" x14ac:dyDescent="0.2">
      <c r="A43" s="5">
        <f t="shared" ca="1" si="1"/>
        <v>43</v>
      </c>
      <c r="C43" s="56"/>
      <c r="D43" s="3"/>
      <c r="E43" s="3"/>
      <c r="F43" s="3" t="s">
        <v>249</v>
      </c>
      <c r="G43" s="57"/>
      <c r="H43" s="10">
        <v>15418505.91685259</v>
      </c>
      <c r="J43" s="4"/>
      <c r="K43" s="4"/>
      <c r="L43" s="4"/>
      <c r="M43" s="4"/>
      <c r="N43" s="4"/>
      <c r="O43" s="4"/>
      <c r="P43" s="4"/>
    </row>
    <row r="44" spans="1:16" ht="11.65" customHeight="1" x14ac:dyDescent="0.2">
      <c r="A44" s="5">
        <f t="shared" ca="1" si="1"/>
        <v>44</v>
      </c>
      <c r="C44" s="56"/>
      <c r="D44" s="3"/>
      <c r="E44" s="3"/>
      <c r="F44" s="3" t="s">
        <v>251</v>
      </c>
      <c r="G44" s="57"/>
      <c r="H44" s="10">
        <v>0</v>
      </c>
      <c r="J44" s="4"/>
      <c r="K44" s="4"/>
      <c r="L44" s="4"/>
      <c r="M44" s="4"/>
      <c r="N44" s="4"/>
      <c r="O44" s="4"/>
      <c r="P44" s="4"/>
    </row>
    <row r="45" spans="1:16" ht="11.65" customHeight="1" x14ac:dyDescent="0.2">
      <c r="A45" s="5">
        <f t="shared" ca="1" si="1"/>
        <v>45</v>
      </c>
      <c r="C45" s="56"/>
      <c r="D45" s="3"/>
      <c r="E45" s="3"/>
      <c r="F45" s="3" t="s">
        <v>253</v>
      </c>
      <c r="G45" s="57"/>
      <c r="H45" s="10">
        <v>33392563.506070916</v>
      </c>
      <c r="J45" s="4"/>
      <c r="K45" s="4"/>
      <c r="L45" s="4"/>
      <c r="M45" s="4"/>
      <c r="N45" s="4"/>
      <c r="O45" s="4"/>
      <c r="P45" s="4"/>
    </row>
    <row r="46" spans="1:16" ht="11.65" customHeight="1" x14ac:dyDescent="0.2">
      <c r="A46" s="5">
        <f t="shared" ca="1" si="1"/>
        <v>46</v>
      </c>
      <c r="C46" s="56"/>
      <c r="D46" s="3"/>
      <c r="E46" s="3"/>
      <c r="F46" s="3" t="s">
        <v>251</v>
      </c>
      <c r="G46" s="57"/>
      <c r="H46" s="10">
        <v>0</v>
      </c>
      <c r="J46" s="4"/>
      <c r="K46" s="4"/>
      <c r="L46" s="4"/>
      <c r="M46" s="4"/>
      <c r="N46" s="4"/>
      <c r="O46" s="4"/>
      <c r="P46" s="4"/>
    </row>
    <row r="47" spans="1:16" ht="11.65" customHeight="1" x14ac:dyDescent="0.2">
      <c r="A47" s="5">
        <f t="shared" ca="1" si="1"/>
        <v>47</v>
      </c>
      <c r="C47" s="56"/>
      <c r="D47" s="3"/>
      <c r="E47" s="3"/>
      <c r="F47" s="3"/>
      <c r="G47" s="57" t="s">
        <v>32</v>
      </c>
      <c r="H47" s="12">
        <f>SUBTOTAL(9,H40:H46)</f>
        <v>49488197.188550413</v>
      </c>
      <c r="J47" s="4"/>
      <c r="K47" s="4"/>
      <c r="L47" s="4"/>
      <c r="M47" s="4"/>
      <c r="N47" s="4"/>
      <c r="O47" s="4"/>
      <c r="P47" s="4"/>
    </row>
    <row r="48" spans="1:16" ht="11.65" customHeight="1" x14ac:dyDescent="0.2">
      <c r="A48" s="5">
        <f t="shared" ca="1" si="1"/>
        <v>48</v>
      </c>
      <c r="C48" s="56"/>
      <c r="D48" s="3"/>
      <c r="E48" s="3"/>
      <c r="F48" s="3"/>
      <c r="G48" s="57"/>
      <c r="H48" s="2"/>
      <c r="J48" s="4"/>
      <c r="K48" s="4"/>
      <c r="L48" s="4"/>
      <c r="M48" s="4"/>
      <c r="N48" s="4"/>
      <c r="O48" s="4"/>
      <c r="P48" s="4"/>
    </row>
    <row r="49" spans="1:16" ht="11.65" customHeight="1" x14ac:dyDescent="0.2">
      <c r="A49" s="5">
        <f t="shared" ca="1" si="1"/>
        <v>49</v>
      </c>
      <c r="C49" s="56">
        <v>312</v>
      </c>
      <c r="D49" s="3" t="s">
        <v>34</v>
      </c>
      <c r="E49" s="3"/>
      <c r="F49" s="3"/>
      <c r="G49" s="57"/>
      <c r="H49" s="10"/>
      <c r="J49" s="4"/>
      <c r="K49" s="4"/>
      <c r="L49" s="4"/>
      <c r="M49" s="4"/>
      <c r="N49" s="4"/>
      <c r="O49" s="4"/>
      <c r="P49" s="4"/>
    </row>
    <row r="50" spans="1:16" ht="11.65" customHeight="1" x14ac:dyDescent="0.2">
      <c r="A50" s="5">
        <f t="shared" ca="1" si="1"/>
        <v>50</v>
      </c>
      <c r="C50" s="56"/>
      <c r="D50" s="3"/>
      <c r="E50" s="3"/>
      <c r="F50" s="3" t="s">
        <v>250</v>
      </c>
      <c r="G50" s="57"/>
      <c r="H50" s="10">
        <v>0</v>
      </c>
      <c r="J50" s="4"/>
      <c r="K50" s="4"/>
      <c r="L50" s="4"/>
      <c r="M50" s="4"/>
      <c r="N50" s="4"/>
      <c r="O50" s="4"/>
      <c r="P50" s="4"/>
    </row>
    <row r="51" spans="1:16" ht="11.65" customHeight="1" x14ac:dyDescent="0.2">
      <c r="A51" s="5">
        <f t="shared" ca="1" si="1"/>
        <v>51</v>
      </c>
      <c r="C51" s="56"/>
      <c r="D51" s="3"/>
      <c r="E51" s="3"/>
      <c r="F51" s="3" t="s">
        <v>254</v>
      </c>
      <c r="G51" s="57"/>
      <c r="H51" s="10">
        <v>0</v>
      </c>
      <c r="J51" s="4"/>
      <c r="K51" s="4"/>
      <c r="L51" s="4"/>
      <c r="M51" s="4"/>
      <c r="N51" s="4"/>
      <c r="O51" s="4"/>
      <c r="P51" s="4"/>
    </row>
    <row r="52" spans="1:16" ht="11.65" customHeight="1" x14ac:dyDescent="0.2">
      <c r="A52" s="5">
        <f t="shared" ca="1" si="1"/>
        <v>52</v>
      </c>
      <c r="C52" s="56"/>
      <c r="D52" s="3"/>
      <c r="E52" s="3"/>
      <c r="F52" s="3" t="s">
        <v>24</v>
      </c>
      <c r="G52" s="57"/>
      <c r="H52" s="10">
        <v>4862455.1015420109</v>
      </c>
      <c r="J52" s="4"/>
      <c r="K52" s="4"/>
      <c r="L52" s="4"/>
      <c r="M52" s="4"/>
      <c r="N52" s="4"/>
      <c r="O52" s="4"/>
      <c r="P52" s="4"/>
    </row>
    <row r="53" spans="1:16" ht="11.65" customHeight="1" x14ac:dyDescent="0.2">
      <c r="A53" s="5">
        <f t="shared" ca="1" si="1"/>
        <v>53</v>
      </c>
      <c r="C53" s="56"/>
      <c r="D53" s="3"/>
      <c r="E53" s="3"/>
      <c r="F53" s="3" t="s">
        <v>249</v>
      </c>
      <c r="G53" s="57"/>
      <c r="H53" s="10">
        <v>27384829.916723058</v>
      </c>
      <c r="J53" s="4"/>
      <c r="K53" s="4"/>
      <c r="L53" s="4"/>
      <c r="M53" s="4"/>
      <c r="N53" s="4"/>
      <c r="O53" s="4"/>
      <c r="P53" s="4"/>
    </row>
    <row r="54" spans="1:16" ht="11.65" customHeight="1" x14ac:dyDescent="0.2">
      <c r="A54" s="5">
        <f t="shared" ca="1" si="1"/>
        <v>54</v>
      </c>
      <c r="C54" s="56"/>
      <c r="D54" s="3"/>
      <c r="E54" s="3"/>
      <c r="F54" s="3" t="s">
        <v>251</v>
      </c>
      <c r="G54" s="57"/>
      <c r="H54" s="10">
        <v>0</v>
      </c>
      <c r="J54" s="4"/>
      <c r="K54" s="4"/>
      <c r="L54" s="4"/>
      <c r="M54" s="4"/>
      <c r="N54" s="4"/>
      <c r="O54" s="4"/>
      <c r="P54" s="4"/>
    </row>
    <row r="55" spans="1:16" ht="11.65" customHeight="1" x14ac:dyDescent="0.2">
      <c r="A55" s="5">
        <f t="shared" ca="1" si="1"/>
        <v>55</v>
      </c>
      <c r="C55" s="56"/>
      <c r="D55" s="3"/>
      <c r="E55" s="3"/>
      <c r="F55" s="3" t="s">
        <v>253</v>
      </c>
      <c r="G55" s="57"/>
      <c r="H55" s="10">
        <v>225380558.52508926</v>
      </c>
      <c r="J55" s="4"/>
      <c r="K55" s="4"/>
      <c r="L55" s="4"/>
      <c r="M55" s="4"/>
      <c r="N55" s="4"/>
      <c r="O55" s="4"/>
      <c r="P55" s="4"/>
    </row>
    <row r="56" spans="1:16" ht="11.65" customHeight="1" x14ac:dyDescent="0.2">
      <c r="A56" s="5">
        <f t="shared" ca="1" si="1"/>
        <v>56</v>
      </c>
      <c r="C56" s="56"/>
      <c r="D56" s="3"/>
      <c r="E56" s="3"/>
      <c r="F56" s="3" t="s">
        <v>193</v>
      </c>
      <c r="G56" s="57"/>
      <c r="H56" s="10">
        <v>0</v>
      </c>
      <c r="J56" s="4"/>
      <c r="K56" s="4"/>
      <c r="L56" s="4"/>
      <c r="M56" s="4"/>
      <c r="N56" s="4"/>
      <c r="O56" s="4"/>
      <c r="P56" s="4"/>
    </row>
    <row r="57" spans="1:16" ht="11.65" customHeight="1" x14ac:dyDescent="0.2">
      <c r="A57" s="5">
        <f t="shared" ca="1" si="1"/>
        <v>57</v>
      </c>
      <c r="C57" s="56"/>
      <c r="D57" s="3"/>
      <c r="E57" s="3"/>
      <c r="F57" s="3"/>
      <c r="G57" s="57" t="s">
        <v>32</v>
      </c>
      <c r="H57" s="12">
        <f>SUBTOTAL(9,H50:H56)</f>
        <v>257627843.54335433</v>
      </c>
      <c r="J57" s="4"/>
      <c r="K57" s="4"/>
      <c r="L57" s="4"/>
      <c r="M57" s="4"/>
      <c r="N57" s="4"/>
      <c r="O57" s="4"/>
      <c r="P57" s="4"/>
    </row>
    <row r="58" spans="1:16" ht="11.65" customHeight="1" x14ac:dyDescent="0.2">
      <c r="A58" s="5">
        <f t="shared" ca="1" si="1"/>
        <v>58</v>
      </c>
      <c r="C58" s="56"/>
      <c r="D58" s="3"/>
      <c r="E58" s="3"/>
      <c r="F58" s="3"/>
      <c r="G58" s="57"/>
      <c r="H58" s="2"/>
      <c r="J58" s="4"/>
      <c r="K58" s="4"/>
      <c r="L58" s="4"/>
      <c r="M58" s="4"/>
      <c r="N58" s="4"/>
      <c r="O58" s="4"/>
      <c r="P58" s="4"/>
    </row>
    <row r="59" spans="1:16" ht="11.65" customHeight="1" x14ac:dyDescent="0.2">
      <c r="A59" s="5">
        <f t="shared" ca="1" si="1"/>
        <v>59</v>
      </c>
      <c r="C59" s="56">
        <v>314</v>
      </c>
      <c r="D59" s="3" t="s">
        <v>35</v>
      </c>
      <c r="E59" s="3"/>
      <c r="F59" s="3"/>
      <c r="G59" s="57"/>
      <c r="H59" s="2"/>
      <c r="J59" s="4"/>
      <c r="K59" s="4"/>
      <c r="L59" s="4"/>
      <c r="M59" s="4"/>
      <c r="N59" s="4"/>
      <c r="O59" s="4"/>
      <c r="P59" s="4"/>
    </row>
    <row r="60" spans="1:16" ht="11.65" customHeight="1" x14ac:dyDescent="0.2">
      <c r="A60" s="5">
        <f t="shared" ca="1" si="1"/>
        <v>60</v>
      </c>
      <c r="C60" s="56"/>
      <c r="D60" s="3"/>
      <c r="E60" s="3"/>
      <c r="F60" s="3" t="s">
        <v>250</v>
      </c>
      <c r="G60" s="57"/>
      <c r="H60" s="10">
        <v>0</v>
      </c>
      <c r="J60" s="4"/>
      <c r="K60" s="4"/>
      <c r="L60" s="4"/>
      <c r="M60" s="4"/>
      <c r="N60" s="4"/>
      <c r="O60" s="4"/>
      <c r="P60" s="4"/>
    </row>
    <row r="61" spans="1:16" ht="11.65" customHeight="1" x14ac:dyDescent="0.2">
      <c r="A61" s="5">
        <f t="shared" ref="A61:A125" ca="1" si="2">OFFSET(A61,-1,)+1</f>
        <v>61</v>
      </c>
      <c r="C61" s="56"/>
      <c r="D61" s="3"/>
      <c r="E61" s="3"/>
      <c r="F61" s="3" t="s">
        <v>254</v>
      </c>
      <c r="G61" s="57"/>
      <c r="H61" s="10">
        <v>0</v>
      </c>
      <c r="J61" s="4"/>
      <c r="K61" s="4"/>
      <c r="L61" s="4"/>
      <c r="M61" s="4"/>
      <c r="N61" s="4"/>
      <c r="O61" s="4"/>
      <c r="P61" s="4"/>
    </row>
    <row r="62" spans="1:16" ht="11.65" customHeight="1" x14ac:dyDescent="0.2">
      <c r="A62" s="5">
        <f t="shared" ca="1" si="2"/>
        <v>62</v>
      </c>
      <c r="C62" s="56"/>
      <c r="D62" s="3"/>
      <c r="E62" s="3"/>
      <c r="F62" s="3" t="s">
        <v>24</v>
      </c>
      <c r="G62" s="57"/>
      <c r="H62" s="10">
        <v>2837126.8956764536</v>
      </c>
      <c r="J62" s="4"/>
      <c r="K62" s="4"/>
      <c r="L62" s="4"/>
      <c r="M62" s="4"/>
      <c r="N62" s="4"/>
      <c r="O62" s="4"/>
      <c r="P62" s="4"/>
    </row>
    <row r="63" spans="1:16" ht="11.65" customHeight="1" x14ac:dyDescent="0.2">
      <c r="A63" s="5">
        <f t="shared" ca="1" si="2"/>
        <v>63</v>
      </c>
      <c r="C63" s="56"/>
      <c r="D63" s="3"/>
      <c r="E63" s="3"/>
      <c r="F63" s="3" t="s">
        <v>249</v>
      </c>
      <c r="G63" s="57"/>
      <c r="H63" s="10">
        <v>8910669.9991314057</v>
      </c>
      <c r="J63" s="4"/>
      <c r="K63" s="4"/>
      <c r="L63" s="4"/>
      <c r="M63" s="4"/>
      <c r="N63" s="4"/>
      <c r="O63" s="4"/>
      <c r="P63" s="4"/>
    </row>
    <row r="64" spans="1:16" ht="11.65" customHeight="1" x14ac:dyDescent="0.2">
      <c r="A64" s="5">
        <f t="shared" ca="1" si="2"/>
        <v>64</v>
      </c>
      <c r="C64" s="56"/>
      <c r="D64" s="3"/>
      <c r="E64" s="3"/>
      <c r="F64" s="3" t="s">
        <v>251</v>
      </c>
      <c r="G64" s="57"/>
      <c r="H64" s="10">
        <v>0</v>
      </c>
      <c r="J64" s="4"/>
      <c r="K64" s="4"/>
      <c r="L64" s="4"/>
      <c r="M64" s="4"/>
      <c r="N64" s="4"/>
      <c r="O64" s="4"/>
      <c r="P64" s="4"/>
    </row>
    <row r="65" spans="1:16" ht="11.65" customHeight="1" x14ac:dyDescent="0.2">
      <c r="A65" s="5">
        <f t="shared" ca="1" si="2"/>
        <v>65</v>
      </c>
      <c r="C65" s="56"/>
      <c r="D65" s="3"/>
      <c r="E65" s="3"/>
      <c r="F65" s="3" t="s">
        <v>253</v>
      </c>
      <c r="G65" s="57"/>
      <c r="H65" s="10">
        <v>46059388.764770381</v>
      </c>
      <c r="J65" s="4"/>
      <c r="K65" s="4"/>
      <c r="L65" s="4"/>
      <c r="M65" s="4"/>
      <c r="N65" s="4"/>
      <c r="O65" s="4"/>
      <c r="P65" s="4"/>
    </row>
    <row r="66" spans="1:16" ht="11.65" customHeight="1" x14ac:dyDescent="0.2">
      <c r="A66" s="5">
        <f t="shared" ca="1" si="2"/>
        <v>66</v>
      </c>
      <c r="C66" s="56"/>
      <c r="D66" s="3"/>
      <c r="E66" s="3"/>
      <c r="F66" s="3" t="s">
        <v>251</v>
      </c>
      <c r="G66" s="57"/>
      <c r="H66" s="10">
        <v>0</v>
      </c>
      <c r="J66" s="4"/>
      <c r="K66" s="4"/>
      <c r="L66" s="4"/>
      <c r="M66" s="4"/>
      <c r="N66" s="4"/>
      <c r="O66" s="4"/>
      <c r="P66" s="4"/>
    </row>
    <row r="67" spans="1:16" ht="11.65" customHeight="1" x14ac:dyDescent="0.2">
      <c r="A67" s="5">
        <f t="shared" ca="1" si="2"/>
        <v>67</v>
      </c>
      <c r="C67" s="56"/>
      <c r="D67" s="3"/>
      <c r="E67" s="3"/>
      <c r="F67" s="3"/>
      <c r="G67" s="57" t="s">
        <v>32</v>
      </c>
      <c r="H67" s="12">
        <f>SUBTOTAL(9,H60:H66)</f>
        <v>57807185.659578241</v>
      </c>
      <c r="J67" s="4"/>
      <c r="K67" s="4"/>
      <c r="L67" s="4"/>
      <c r="M67" s="4"/>
      <c r="N67" s="4"/>
      <c r="O67" s="4"/>
      <c r="P67" s="4"/>
    </row>
    <row r="68" spans="1:16" ht="11.65" customHeight="1" x14ac:dyDescent="0.2">
      <c r="A68" s="5">
        <f t="shared" ca="1" si="2"/>
        <v>68</v>
      </c>
      <c r="C68" s="56"/>
      <c r="D68" s="3"/>
      <c r="E68" s="3"/>
      <c r="F68" s="3"/>
      <c r="G68" s="57"/>
      <c r="H68" s="2"/>
      <c r="J68" s="4"/>
      <c r="K68" s="4"/>
      <c r="L68" s="4"/>
      <c r="M68" s="4"/>
      <c r="N68" s="4"/>
      <c r="O68" s="4"/>
      <c r="P68" s="4"/>
    </row>
    <row r="69" spans="1:16" ht="11.65" customHeight="1" x14ac:dyDescent="0.2">
      <c r="A69" s="5">
        <f t="shared" ca="1" si="2"/>
        <v>69</v>
      </c>
      <c r="C69" s="56">
        <v>315</v>
      </c>
      <c r="D69" s="3" t="s">
        <v>36</v>
      </c>
      <c r="E69" s="3"/>
      <c r="F69" s="3"/>
      <c r="G69" s="57"/>
      <c r="H69" s="2"/>
      <c r="J69" s="4"/>
      <c r="K69" s="4"/>
      <c r="L69" s="4"/>
      <c r="M69" s="4"/>
      <c r="N69" s="4"/>
      <c r="O69" s="4"/>
      <c r="P69" s="4"/>
    </row>
    <row r="70" spans="1:16" ht="11.65" customHeight="1" x14ac:dyDescent="0.2">
      <c r="A70" s="5">
        <f t="shared" ca="1" si="2"/>
        <v>70</v>
      </c>
      <c r="C70" s="56"/>
      <c r="D70" s="3"/>
      <c r="E70" s="3"/>
      <c r="F70" s="3" t="s">
        <v>250</v>
      </c>
      <c r="G70" s="57"/>
      <c r="H70" s="10">
        <v>0</v>
      </c>
      <c r="J70" s="4"/>
      <c r="K70" s="4"/>
      <c r="L70" s="4"/>
      <c r="M70" s="4"/>
      <c r="N70" s="4"/>
      <c r="O70" s="4"/>
      <c r="P70" s="4"/>
    </row>
    <row r="71" spans="1:16" ht="11.65" customHeight="1" x14ac:dyDescent="0.2">
      <c r="A71" s="5">
        <f t="shared" ca="1" si="2"/>
        <v>71</v>
      </c>
      <c r="C71" s="56"/>
      <c r="D71" s="3"/>
      <c r="E71" s="3"/>
      <c r="F71" s="3" t="s">
        <v>254</v>
      </c>
      <c r="G71" s="57"/>
      <c r="H71" s="10">
        <v>0</v>
      </c>
      <c r="J71" s="4"/>
      <c r="K71" s="4"/>
      <c r="L71" s="4"/>
      <c r="M71" s="4"/>
      <c r="N71" s="4"/>
      <c r="O71" s="4"/>
      <c r="P71" s="4"/>
    </row>
    <row r="72" spans="1:16" ht="11.65" customHeight="1" x14ac:dyDescent="0.2">
      <c r="A72" s="5">
        <f t="shared" ca="1" si="2"/>
        <v>72</v>
      </c>
      <c r="C72" s="56"/>
      <c r="D72" s="3"/>
      <c r="E72" s="3"/>
      <c r="F72" s="3" t="s">
        <v>24</v>
      </c>
      <c r="G72" s="57"/>
      <c r="H72" s="10">
        <v>682600.1489716022</v>
      </c>
      <c r="J72" s="4"/>
      <c r="K72" s="4"/>
      <c r="L72" s="4"/>
      <c r="M72" s="4"/>
      <c r="N72" s="4"/>
      <c r="O72" s="4"/>
      <c r="P72" s="4"/>
    </row>
    <row r="73" spans="1:16" ht="11.65" customHeight="1" x14ac:dyDescent="0.2">
      <c r="A73" s="5">
        <f t="shared" ca="1" si="2"/>
        <v>73</v>
      </c>
      <c r="C73" s="56"/>
      <c r="D73" s="3"/>
      <c r="E73" s="3"/>
      <c r="F73" s="3" t="s">
        <v>249</v>
      </c>
      <c r="G73" s="57"/>
      <c r="H73" s="10">
        <v>2178487.3985362104</v>
      </c>
      <c r="J73" s="4"/>
      <c r="K73" s="4"/>
      <c r="L73" s="4"/>
      <c r="M73" s="4"/>
      <c r="N73" s="4"/>
      <c r="O73" s="4"/>
      <c r="P73" s="4"/>
    </row>
    <row r="74" spans="1:16" ht="11.65" customHeight="1" x14ac:dyDescent="0.2">
      <c r="A74" s="5">
        <f t="shared" ca="1" si="2"/>
        <v>74</v>
      </c>
      <c r="C74" s="56"/>
      <c r="D74" s="3"/>
      <c r="E74" s="3"/>
      <c r="F74" s="3" t="s">
        <v>251</v>
      </c>
      <c r="G74" s="57"/>
      <c r="H74" s="10">
        <v>0</v>
      </c>
      <c r="J74" s="4"/>
      <c r="K74" s="4"/>
      <c r="L74" s="4"/>
      <c r="M74" s="4"/>
      <c r="N74" s="4"/>
      <c r="O74" s="4"/>
      <c r="P74" s="4"/>
    </row>
    <row r="75" spans="1:16" ht="11.65" customHeight="1" x14ac:dyDescent="0.2">
      <c r="A75" s="5">
        <f t="shared" ca="1" si="2"/>
        <v>75</v>
      </c>
      <c r="C75" s="56"/>
      <c r="D75" s="3"/>
      <c r="E75" s="3"/>
      <c r="F75" s="3" t="s">
        <v>253</v>
      </c>
      <c r="G75" s="57"/>
      <c r="H75" s="10">
        <v>13789120.130132062</v>
      </c>
      <c r="J75" s="4"/>
      <c r="K75" s="4"/>
      <c r="L75" s="4"/>
      <c r="M75" s="4"/>
      <c r="N75" s="4"/>
      <c r="O75" s="4"/>
      <c r="P75" s="4"/>
    </row>
    <row r="76" spans="1:16" ht="11.65" customHeight="1" x14ac:dyDescent="0.2">
      <c r="A76" s="5">
        <f t="shared" ca="1" si="2"/>
        <v>76</v>
      </c>
      <c r="C76" s="56"/>
      <c r="D76" s="3"/>
      <c r="E76" s="3"/>
      <c r="F76" s="3" t="s">
        <v>251</v>
      </c>
      <c r="G76" s="57"/>
      <c r="H76" s="10">
        <v>0</v>
      </c>
      <c r="J76" s="4"/>
      <c r="K76" s="4"/>
      <c r="L76" s="4"/>
      <c r="M76" s="4"/>
      <c r="N76" s="4"/>
      <c r="O76" s="4"/>
      <c r="P76" s="4"/>
    </row>
    <row r="77" spans="1:16" ht="11.65" customHeight="1" x14ac:dyDescent="0.2">
      <c r="A77" s="5">
        <f t="shared" ca="1" si="2"/>
        <v>77</v>
      </c>
      <c r="C77" s="56"/>
      <c r="D77" s="3"/>
      <c r="E77" s="3"/>
      <c r="F77" s="3"/>
      <c r="G77" s="57" t="s">
        <v>32</v>
      </c>
      <c r="H77" s="12">
        <f>SUBTOTAL(9,H70:H76)</f>
        <v>16650207.677639876</v>
      </c>
      <c r="J77" s="4"/>
      <c r="K77" s="4"/>
      <c r="L77" s="4"/>
      <c r="M77" s="4"/>
      <c r="N77" s="4"/>
      <c r="O77" s="4"/>
      <c r="P77" s="4"/>
    </row>
    <row r="78" spans="1:16" ht="11.65" customHeight="1" x14ac:dyDescent="0.2">
      <c r="A78" s="5">
        <f t="shared" ca="1" si="2"/>
        <v>78</v>
      </c>
      <c r="C78" s="56"/>
      <c r="D78" s="3"/>
      <c r="E78" s="3"/>
      <c r="F78" s="3"/>
      <c r="G78" s="57"/>
      <c r="H78" s="2"/>
      <c r="J78" s="4"/>
      <c r="K78" s="4"/>
      <c r="L78" s="4"/>
      <c r="M78" s="4"/>
      <c r="N78" s="4"/>
      <c r="O78" s="4"/>
      <c r="P78" s="4"/>
    </row>
    <row r="79" spans="1:16" ht="11.65" customHeight="1" x14ac:dyDescent="0.2">
      <c r="A79" s="5">
        <f t="shared" ca="1" si="2"/>
        <v>79</v>
      </c>
      <c r="C79" s="56"/>
      <c r="D79" s="3"/>
      <c r="E79" s="58"/>
      <c r="F79" s="3"/>
      <c r="G79" s="57"/>
      <c r="H79" s="14"/>
      <c r="J79" s="4"/>
      <c r="K79" s="15"/>
      <c r="L79" s="15"/>
      <c r="M79" s="15"/>
      <c r="N79" s="15"/>
      <c r="O79" s="15"/>
      <c r="P79" s="15"/>
    </row>
    <row r="80" spans="1:16" ht="11.65" customHeight="1" x14ac:dyDescent="0.2">
      <c r="A80" s="5">
        <f t="shared" ca="1" si="2"/>
        <v>80</v>
      </c>
      <c r="C80" s="59"/>
      <c r="D80" s="60"/>
      <c r="E80" s="61"/>
      <c r="F80" s="60"/>
      <c r="G80" s="62"/>
      <c r="H80" s="16"/>
      <c r="J80" s="4"/>
      <c r="K80" s="17"/>
      <c r="L80" s="17"/>
      <c r="M80" s="17"/>
      <c r="N80" s="17"/>
      <c r="O80" s="17"/>
      <c r="P80" s="17"/>
    </row>
    <row r="81" spans="1:16" ht="11.65" customHeight="1" x14ac:dyDescent="0.2">
      <c r="A81" s="5">
        <f t="shared" ca="1" si="2"/>
        <v>81</v>
      </c>
      <c r="C81" s="56">
        <v>316</v>
      </c>
      <c r="D81" s="3" t="s">
        <v>37</v>
      </c>
      <c r="E81" s="3"/>
      <c r="F81" s="3"/>
      <c r="G81" s="57"/>
      <c r="H81" s="2"/>
      <c r="J81" s="4"/>
      <c r="K81" s="4"/>
      <c r="L81" s="4"/>
      <c r="M81" s="4"/>
      <c r="N81" s="4"/>
      <c r="O81" s="4"/>
      <c r="P81" s="4"/>
    </row>
    <row r="82" spans="1:16" ht="11.65" customHeight="1" x14ac:dyDescent="0.2">
      <c r="A82" s="5">
        <f t="shared" ca="1" si="2"/>
        <v>82</v>
      </c>
      <c r="C82" s="56"/>
      <c r="D82" s="3"/>
      <c r="E82" s="3"/>
      <c r="F82" s="3" t="s">
        <v>250</v>
      </c>
      <c r="G82" s="57"/>
      <c r="H82" s="10">
        <v>0</v>
      </c>
      <c r="J82" s="4"/>
      <c r="K82" s="4"/>
      <c r="L82" s="4"/>
      <c r="M82" s="4"/>
      <c r="N82" s="4"/>
      <c r="O82" s="4"/>
      <c r="P82" s="4"/>
    </row>
    <row r="83" spans="1:16" ht="11.65" customHeight="1" x14ac:dyDescent="0.2">
      <c r="A83" s="5">
        <f t="shared" ca="1" si="2"/>
        <v>83</v>
      </c>
      <c r="C83" s="56"/>
      <c r="D83" s="3"/>
      <c r="E83" s="3"/>
      <c r="F83" s="3" t="s">
        <v>254</v>
      </c>
      <c r="G83" s="57"/>
      <c r="H83" s="10">
        <v>0</v>
      </c>
      <c r="J83" s="4"/>
      <c r="K83" s="4"/>
      <c r="L83" s="4"/>
      <c r="M83" s="4"/>
      <c r="N83" s="4"/>
      <c r="O83" s="4"/>
      <c r="P83" s="4"/>
    </row>
    <row r="84" spans="1:16" ht="11.65" customHeight="1" x14ac:dyDescent="0.2">
      <c r="A84" s="5">
        <f t="shared" ca="1" si="2"/>
        <v>84</v>
      </c>
      <c r="C84" s="56"/>
      <c r="D84" s="3"/>
      <c r="E84" s="3"/>
      <c r="F84" s="3" t="s">
        <v>24</v>
      </c>
      <c r="G84" s="57"/>
      <c r="H84" s="10">
        <v>113800.74664615803</v>
      </c>
      <c r="J84" s="4"/>
      <c r="K84" s="4"/>
      <c r="L84" s="4"/>
      <c r="M84" s="4"/>
      <c r="N84" s="4"/>
      <c r="O84" s="4"/>
      <c r="P84" s="4"/>
    </row>
    <row r="85" spans="1:16" ht="11.65" customHeight="1" x14ac:dyDescent="0.2">
      <c r="A85" s="5">
        <f t="shared" ca="1" si="2"/>
        <v>85</v>
      </c>
      <c r="C85" s="56"/>
      <c r="D85" s="3"/>
      <c r="E85" s="3"/>
      <c r="F85" s="3" t="s">
        <v>249</v>
      </c>
      <c r="G85" s="57"/>
      <c r="H85" s="10">
        <v>103582.3619922397</v>
      </c>
      <c r="J85" s="4"/>
      <c r="K85" s="4"/>
      <c r="L85" s="4"/>
      <c r="M85" s="4"/>
      <c r="N85" s="4"/>
      <c r="O85" s="4"/>
      <c r="P85" s="4"/>
    </row>
    <row r="86" spans="1:16" ht="11.65" customHeight="1" x14ac:dyDescent="0.2">
      <c r="A86" s="5">
        <f t="shared" ca="1" si="2"/>
        <v>86</v>
      </c>
      <c r="C86" s="56"/>
      <c r="D86" s="3"/>
      <c r="E86" s="3"/>
      <c r="F86" s="3" t="s">
        <v>251</v>
      </c>
      <c r="G86" s="57"/>
      <c r="H86" s="10">
        <v>0</v>
      </c>
      <c r="J86" s="4"/>
      <c r="K86" s="4"/>
      <c r="L86" s="4"/>
      <c r="M86" s="4"/>
      <c r="N86" s="4"/>
      <c r="O86" s="4"/>
      <c r="P86" s="4"/>
    </row>
    <row r="87" spans="1:16" ht="11.65" customHeight="1" x14ac:dyDescent="0.2">
      <c r="A87" s="5">
        <f t="shared" ca="1" si="2"/>
        <v>87</v>
      </c>
      <c r="C87" s="56"/>
      <c r="D87" s="3"/>
      <c r="E87" s="3"/>
      <c r="F87" s="3" t="s">
        <v>253</v>
      </c>
      <c r="G87" s="57"/>
      <c r="H87" s="10">
        <v>1272418.8969358893</v>
      </c>
      <c r="J87" s="4"/>
      <c r="K87" s="4"/>
      <c r="L87" s="4"/>
      <c r="M87" s="4"/>
      <c r="N87" s="4"/>
      <c r="O87" s="4"/>
      <c r="P87" s="4"/>
    </row>
    <row r="88" spans="1:16" ht="11.65" customHeight="1" x14ac:dyDescent="0.2">
      <c r="A88" s="5">
        <f t="shared" ca="1" si="2"/>
        <v>88</v>
      </c>
      <c r="C88" s="56"/>
      <c r="D88" s="3"/>
      <c r="E88" s="3"/>
      <c r="F88" s="3" t="s">
        <v>251</v>
      </c>
      <c r="G88" s="57"/>
      <c r="H88" s="10">
        <v>0</v>
      </c>
      <c r="J88" s="4"/>
      <c r="K88" s="4"/>
      <c r="L88" s="4"/>
      <c r="M88" s="4"/>
      <c r="N88" s="4"/>
      <c r="O88" s="4"/>
      <c r="P88" s="4"/>
    </row>
    <row r="89" spans="1:16" ht="11.65" customHeight="1" x14ac:dyDescent="0.2">
      <c r="A89" s="5">
        <f t="shared" ca="1" si="2"/>
        <v>89</v>
      </c>
      <c r="C89" s="56"/>
      <c r="D89" s="3"/>
      <c r="E89" s="3"/>
      <c r="F89" s="3"/>
      <c r="G89" s="57" t="s">
        <v>32</v>
      </c>
      <c r="H89" s="12">
        <f>SUBTOTAL(9,H82:H88)</f>
        <v>1489802.0055742869</v>
      </c>
      <c r="J89" s="4"/>
      <c r="K89" s="4"/>
      <c r="L89" s="4"/>
      <c r="M89" s="4"/>
      <c r="N89" s="4"/>
      <c r="O89" s="4"/>
      <c r="P89" s="4"/>
    </row>
    <row r="90" spans="1:16" ht="11.65" customHeight="1" x14ac:dyDescent="0.2">
      <c r="A90" s="5">
        <f t="shared" ca="1" si="2"/>
        <v>90</v>
      </c>
      <c r="C90" s="56"/>
      <c r="D90" s="3"/>
      <c r="E90" s="3"/>
      <c r="F90" s="3"/>
      <c r="G90" s="57"/>
      <c r="H90" s="2"/>
      <c r="J90" s="4"/>
      <c r="K90" s="4"/>
      <c r="L90" s="4"/>
      <c r="M90" s="4"/>
      <c r="N90" s="4"/>
      <c r="O90" s="4"/>
      <c r="P90" s="4"/>
    </row>
    <row r="91" spans="1:16" ht="11.65" customHeight="1" x14ac:dyDescent="0.2">
      <c r="A91" s="5">
        <f t="shared" ca="1" si="2"/>
        <v>91</v>
      </c>
      <c r="C91" s="56">
        <v>317</v>
      </c>
      <c r="D91" s="3" t="s">
        <v>38</v>
      </c>
      <c r="E91" s="3"/>
      <c r="F91" s="3"/>
      <c r="G91" s="57"/>
      <c r="H91" s="2"/>
      <c r="J91" s="4"/>
      <c r="K91" s="4"/>
      <c r="L91" s="4"/>
      <c r="M91" s="4"/>
      <c r="N91" s="4"/>
      <c r="O91" s="4"/>
      <c r="P91" s="4"/>
    </row>
    <row r="92" spans="1:16" ht="11.65" customHeight="1" x14ac:dyDescent="0.2">
      <c r="A92" s="5">
        <f t="shared" ca="1" si="2"/>
        <v>92</v>
      </c>
      <c r="C92" s="56"/>
      <c r="D92" s="3"/>
      <c r="E92" s="3"/>
      <c r="F92" s="3" t="s">
        <v>193</v>
      </c>
      <c r="G92" s="57"/>
      <c r="H92" s="10">
        <v>0</v>
      </c>
      <c r="J92" s="4"/>
      <c r="K92" s="4"/>
      <c r="L92" s="4"/>
      <c r="M92" s="4"/>
      <c r="N92" s="4"/>
      <c r="O92" s="4"/>
      <c r="P92" s="4"/>
    </row>
    <row r="93" spans="1:16" ht="11.65" customHeight="1" x14ac:dyDescent="0.2">
      <c r="A93" s="5">
        <f t="shared" ca="1" si="2"/>
        <v>93</v>
      </c>
      <c r="C93" s="56"/>
      <c r="D93" s="3"/>
      <c r="E93" s="3"/>
      <c r="F93" s="3"/>
      <c r="G93" s="57"/>
      <c r="H93" s="12">
        <f>SUBTOTAL(9,H92)</f>
        <v>0</v>
      </c>
      <c r="J93" s="4"/>
      <c r="K93" s="4"/>
      <c r="L93" s="4"/>
      <c r="M93" s="4"/>
      <c r="N93" s="4"/>
      <c r="O93" s="4"/>
      <c r="P93" s="4"/>
    </row>
    <row r="94" spans="1:16" ht="11.65" customHeight="1" x14ac:dyDescent="0.2">
      <c r="A94" s="5">
        <f t="shared" ca="1" si="2"/>
        <v>94</v>
      </c>
      <c r="C94" s="56"/>
      <c r="D94" s="3"/>
      <c r="E94" s="3"/>
      <c r="F94" s="3"/>
      <c r="G94" s="57"/>
      <c r="H94" s="2"/>
      <c r="J94" s="4"/>
      <c r="K94" s="4"/>
      <c r="L94" s="4"/>
      <c r="M94" s="4"/>
      <c r="N94" s="4"/>
      <c r="O94" s="4"/>
      <c r="P94" s="4"/>
    </row>
    <row r="95" spans="1:16" ht="11.65" customHeight="1" x14ac:dyDescent="0.2">
      <c r="A95" s="5">
        <f t="shared" ca="1" si="2"/>
        <v>95</v>
      </c>
      <c r="C95" s="56" t="s">
        <v>39</v>
      </c>
      <c r="D95" s="3" t="s">
        <v>40</v>
      </c>
      <c r="E95" s="3"/>
      <c r="F95" s="3"/>
      <c r="G95" s="57"/>
      <c r="H95" s="2"/>
      <c r="J95" s="4"/>
      <c r="K95" s="4"/>
      <c r="L95" s="4"/>
      <c r="M95" s="4"/>
      <c r="N95" s="4"/>
      <c r="O95" s="4"/>
      <c r="P95" s="4"/>
    </row>
    <row r="96" spans="1:16" ht="11.65" customHeight="1" x14ac:dyDescent="0.2">
      <c r="A96" s="5">
        <f t="shared" ca="1" si="2"/>
        <v>96</v>
      </c>
      <c r="C96" s="56"/>
      <c r="D96" s="3"/>
      <c r="E96" s="3"/>
      <c r="F96" s="3" t="s">
        <v>249</v>
      </c>
      <c r="G96" s="57"/>
      <c r="H96" s="10">
        <v>0</v>
      </c>
      <c r="J96" s="4"/>
      <c r="K96" s="4"/>
      <c r="L96" s="4"/>
      <c r="M96" s="4"/>
      <c r="N96" s="4"/>
      <c r="O96" s="4"/>
      <c r="P96" s="4"/>
    </row>
    <row r="97" spans="1:16" ht="11.65" customHeight="1" x14ac:dyDescent="0.2">
      <c r="A97" s="5">
        <f t="shared" ca="1" si="2"/>
        <v>97</v>
      </c>
      <c r="C97" s="56"/>
      <c r="D97" s="3"/>
      <c r="E97" s="3"/>
      <c r="F97" s="3" t="s">
        <v>251</v>
      </c>
      <c r="G97" s="57"/>
      <c r="H97" s="10">
        <v>0</v>
      </c>
      <c r="J97" s="4"/>
      <c r="K97" s="4"/>
      <c r="L97" s="4"/>
      <c r="M97" s="4"/>
      <c r="N97" s="4"/>
      <c r="O97" s="4"/>
      <c r="P97" s="4"/>
    </row>
    <row r="98" spans="1:16" ht="11.65" customHeight="1" x14ac:dyDescent="0.2">
      <c r="A98" s="5">
        <f t="shared" ca="1" si="2"/>
        <v>98</v>
      </c>
      <c r="C98" s="56"/>
      <c r="D98" s="3"/>
      <c r="E98" s="3"/>
      <c r="F98" s="3" t="s">
        <v>24</v>
      </c>
      <c r="G98" s="57"/>
      <c r="H98" s="10">
        <v>6135658.7678200901</v>
      </c>
      <c r="J98" s="4"/>
      <c r="K98" s="4"/>
      <c r="L98" s="4"/>
      <c r="M98" s="4"/>
      <c r="N98" s="4"/>
      <c r="O98" s="4"/>
      <c r="P98" s="4"/>
    </row>
    <row r="99" spans="1:16" ht="11.65" customHeight="1" x14ac:dyDescent="0.2">
      <c r="A99" s="5">
        <f t="shared" ca="1" si="2"/>
        <v>99</v>
      </c>
      <c r="C99" s="56"/>
      <c r="D99" s="3"/>
      <c r="E99" s="3"/>
      <c r="F99" s="3"/>
      <c r="G99" s="57"/>
      <c r="H99" s="12">
        <f>SUBTOTAL(9,H96:H98)</f>
        <v>6135658.7678200901</v>
      </c>
      <c r="J99" s="4"/>
      <c r="K99" s="4"/>
      <c r="L99" s="4"/>
      <c r="M99" s="4"/>
      <c r="N99" s="4"/>
      <c r="O99" s="4"/>
      <c r="P99" s="4"/>
    </row>
    <row r="100" spans="1:16" ht="11.65" customHeight="1" x14ac:dyDescent="0.2">
      <c r="A100" s="5">
        <f t="shared" ca="1" si="2"/>
        <v>100</v>
      </c>
      <c r="C100" s="56"/>
      <c r="D100" s="3"/>
      <c r="E100" s="3"/>
      <c r="F100" s="3"/>
      <c r="G100" s="57"/>
      <c r="H100" s="2"/>
      <c r="J100" s="4"/>
      <c r="K100" s="4"/>
      <c r="L100" s="4"/>
      <c r="M100" s="4"/>
      <c r="N100" s="4"/>
      <c r="O100" s="4"/>
      <c r="P100" s="4"/>
    </row>
    <row r="101" spans="1:16" ht="11.65" customHeight="1" x14ac:dyDescent="0.2">
      <c r="A101" s="5">
        <f t="shared" ca="1" si="2"/>
        <v>101</v>
      </c>
      <c r="C101" s="56"/>
      <c r="D101" s="3"/>
      <c r="E101" s="3"/>
      <c r="F101" s="3"/>
      <c r="G101" s="57"/>
      <c r="H101" s="2"/>
      <c r="J101" s="4"/>
      <c r="K101" s="4"/>
      <c r="L101" s="4"/>
      <c r="M101" s="4"/>
      <c r="N101" s="4"/>
      <c r="O101" s="4"/>
      <c r="P101" s="4"/>
    </row>
    <row r="102" spans="1:16" ht="11.65" customHeight="1" thickBot="1" x14ac:dyDescent="0.25">
      <c r="A102" s="5">
        <f t="shared" ca="1" si="2"/>
        <v>102</v>
      </c>
      <c r="C102" s="63" t="s">
        <v>41</v>
      </c>
      <c r="D102" s="3"/>
      <c r="E102" s="3"/>
      <c r="F102" s="3"/>
      <c r="G102" s="57" t="s">
        <v>32</v>
      </c>
      <c r="H102" s="13">
        <f>SUBTOTAL(9,H29:H99)</f>
        <v>393146789.64925992</v>
      </c>
      <c r="J102" s="4"/>
      <c r="K102" s="11"/>
      <c r="L102" s="11"/>
      <c r="M102" s="11"/>
      <c r="N102" s="11"/>
      <c r="O102" s="11"/>
      <c r="P102" s="11"/>
    </row>
    <row r="103" spans="1:16" ht="11.65" customHeight="1" thickTop="1" x14ac:dyDescent="0.2">
      <c r="A103" s="5">
        <f t="shared" ca="1" si="2"/>
        <v>103</v>
      </c>
      <c r="C103" s="56"/>
      <c r="D103" s="3"/>
      <c r="E103" s="3"/>
      <c r="F103" s="3"/>
      <c r="G103" s="57"/>
      <c r="H103" s="2"/>
      <c r="J103" s="4"/>
      <c r="K103" s="4"/>
      <c r="L103" s="4"/>
      <c r="M103" s="4"/>
      <c r="N103" s="4"/>
      <c r="O103" s="4"/>
      <c r="P103" s="4"/>
    </row>
    <row r="104" spans="1:16" ht="11.65" customHeight="1" x14ac:dyDescent="0.2">
      <c r="A104" s="5">
        <f t="shared" ca="1" si="2"/>
        <v>104</v>
      </c>
      <c r="C104" s="56"/>
      <c r="D104" s="3"/>
      <c r="E104" s="3"/>
      <c r="F104" s="3"/>
      <c r="G104" s="57"/>
      <c r="H104" s="2"/>
      <c r="J104" s="4"/>
      <c r="K104" s="4"/>
      <c r="L104" s="4"/>
      <c r="M104" s="4"/>
      <c r="N104" s="4"/>
      <c r="O104" s="4"/>
      <c r="P104" s="4"/>
    </row>
    <row r="105" spans="1:16" ht="11.65" customHeight="1" x14ac:dyDescent="0.2">
      <c r="A105" s="5">
        <f t="shared" ca="1" si="2"/>
        <v>105</v>
      </c>
      <c r="C105" s="56" t="s">
        <v>42</v>
      </c>
      <c r="D105" s="3"/>
      <c r="E105" s="3"/>
      <c r="F105" s="3"/>
      <c r="G105" s="57"/>
      <c r="H105" s="2"/>
      <c r="J105" s="4"/>
      <c r="K105" s="4"/>
      <c r="L105" s="4"/>
      <c r="M105" s="4"/>
      <c r="N105" s="4"/>
      <c r="O105" s="4"/>
      <c r="P105" s="4"/>
    </row>
    <row r="106" spans="1:16" ht="11.65" customHeight="1" x14ac:dyDescent="0.2">
      <c r="A106" s="5">
        <f t="shared" ca="1" si="2"/>
        <v>106</v>
      </c>
      <c r="C106" s="56"/>
      <c r="D106" s="3"/>
      <c r="E106" s="3" t="s">
        <v>193</v>
      </c>
      <c r="F106" s="3"/>
      <c r="G106" s="57"/>
      <c r="H106" s="10">
        <f t="shared" ref="H106:H112" si="3">SUMIFS($H$29:$H$99,$F$29:$F$99,E106)</f>
        <v>0</v>
      </c>
      <c r="J106" s="4"/>
      <c r="K106" s="4"/>
      <c r="L106" s="4"/>
      <c r="M106" s="4"/>
      <c r="N106" s="4"/>
      <c r="O106" s="4"/>
      <c r="P106" s="4"/>
    </row>
    <row r="107" spans="1:16" ht="11.65" customHeight="1" x14ac:dyDescent="0.2">
      <c r="A107" s="5">
        <f t="shared" ca="1" si="2"/>
        <v>107</v>
      </c>
      <c r="C107" s="56"/>
      <c r="D107" s="3"/>
      <c r="E107" s="3" t="s">
        <v>253</v>
      </c>
      <c r="F107" s="3"/>
      <c r="G107" s="57"/>
      <c r="H107" s="10">
        <f t="shared" si="3"/>
        <v>320158622.8207522</v>
      </c>
      <c r="J107" s="4"/>
      <c r="K107" s="4"/>
      <c r="L107" s="4"/>
      <c r="M107" s="4"/>
      <c r="N107" s="4"/>
      <c r="O107" s="4"/>
      <c r="P107" s="4"/>
    </row>
    <row r="108" spans="1:16" ht="11.65" customHeight="1" x14ac:dyDescent="0.2">
      <c r="A108" s="5">
        <f t="shared" ca="1" si="2"/>
        <v>108</v>
      </c>
      <c r="C108" s="56"/>
      <c r="D108" s="3"/>
      <c r="E108" s="3" t="s">
        <v>256</v>
      </c>
      <c r="F108" s="3"/>
      <c r="G108" s="57"/>
      <c r="H108" s="10">
        <f t="shared" si="3"/>
        <v>0</v>
      </c>
      <c r="J108" s="4"/>
      <c r="K108" s="4"/>
      <c r="L108" s="4"/>
      <c r="M108" s="4"/>
      <c r="N108" s="4"/>
      <c r="O108" s="4"/>
      <c r="P108" s="4"/>
    </row>
    <row r="109" spans="1:16" ht="11.65" customHeight="1" x14ac:dyDescent="0.2">
      <c r="A109" s="5">
        <f t="shared" ca="1" si="2"/>
        <v>109</v>
      </c>
      <c r="C109" s="56"/>
      <c r="D109" s="3"/>
      <c r="E109" s="58" t="s">
        <v>24</v>
      </c>
      <c r="F109" s="3"/>
      <c r="G109" s="57"/>
      <c r="H109" s="10">
        <f t="shared" si="3"/>
        <v>18595674.322329178</v>
      </c>
      <c r="J109" s="4"/>
      <c r="K109" s="4"/>
      <c r="L109" s="4"/>
      <c r="M109" s="4"/>
      <c r="N109" s="4"/>
      <c r="O109" s="4"/>
      <c r="P109" s="4"/>
    </row>
    <row r="110" spans="1:16" ht="11.65" customHeight="1" x14ac:dyDescent="0.2">
      <c r="A110" s="5">
        <f t="shared" ca="1" si="2"/>
        <v>110</v>
      </c>
      <c r="C110" s="56"/>
      <c r="D110" s="3"/>
      <c r="E110" s="3" t="s">
        <v>249</v>
      </c>
      <c r="F110" s="3"/>
      <c r="G110" s="57"/>
      <c r="H110" s="10">
        <f t="shared" si="3"/>
        <v>54392492.506178617</v>
      </c>
      <c r="J110" s="4"/>
      <c r="K110" s="4"/>
      <c r="L110" s="4"/>
      <c r="M110" s="4"/>
      <c r="N110" s="4"/>
      <c r="O110" s="4"/>
      <c r="P110" s="4"/>
    </row>
    <row r="111" spans="1:16" ht="11.65" customHeight="1" x14ac:dyDescent="0.2">
      <c r="A111" s="5">
        <f t="shared" ca="1" si="2"/>
        <v>111</v>
      </c>
      <c r="C111" s="56"/>
      <c r="D111" s="3"/>
      <c r="E111" s="3" t="s">
        <v>251</v>
      </c>
      <c r="F111" s="3"/>
      <c r="G111" s="57"/>
      <c r="H111" s="10">
        <f t="shared" si="3"/>
        <v>0</v>
      </c>
      <c r="J111" s="4"/>
      <c r="K111" s="4"/>
      <c r="L111" s="4"/>
      <c r="M111" s="4"/>
      <c r="N111" s="4"/>
      <c r="O111" s="4"/>
      <c r="P111" s="4"/>
    </row>
    <row r="112" spans="1:16" ht="11.65" customHeight="1" x14ac:dyDescent="0.2">
      <c r="A112" s="5">
        <f t="shared" ca="1" si="2"/>
        <v>112</v>
      </c>
      <c r="C112" s="56"/>
      <c r="D112" s="3"/>
      <c r="E112" s="56" t="s">
        <v>262</v>
      </c>
      <c r="F112" s="3"/>
      <c r="G112" s="57"/>
      <c r="H112" s="10">
        <f t="shared" si="3"/>
        <v>0</v>
      </c>
      <c r="J112" s="4"/>
      <c r="K112" s="4"/>
      <c r="L112" s="4"/>
      <c r="M112" s="4"/>
      <c r="N112" s="4"/>
      <c r="O112" s="4"/>
      <c r="P112" s="4"/>
    </row>
    <row r="113" spans="1:16" ht="11.65" customHeight="1" thickBot="1" x14ac:dyDescent="0.25">
      <c r="A113" s="5">
        <f t="shared" ca="1" si="2"/>
        <v>113</v>
      </c>
      <c r="C113" s="56" t="s">
        <v>43</v>
      </c>
      <c r="D113" s="3"/>
      <c r="E113" s="3"/>
      <c r="F113" s="3"/>
      <c r="G113" s="57" t="s">
        <v>32</v>
      </c>
      <c r="H113" s="19">
        <f>SUM(H106:H112)</f>
        <v>393146789.64925998</v>
      </c>
      <c r="J113" s="4"/>
      <c r="K113" s="4"/>
      <c r="L113" s="4"/>
      <c r="M113" s="4"/>
      <c r="N113" s="4"/>
      <c r="O113" s="4"/>
      <c r="P113" s="4"/>
    </row>
    <row r="114" spans="1:16" ht="11.65" customHeight="1" thickTop="1" x14ac:dyDescent="0.2">
      <c r="A114" s="5">
        <f t="shared" ca="1" si="2"/>
        <v>114</v>
      </c>
      <c r="C114" s="56">
        <v>320</v>
      </c>
      <c r="D114" s="3" t="s">
        <v>31</v>
      </c>
      <c r="E114" s="3"/>
      <c r="F114" s="3"/>
      <c r="G114" s="57"/>
      <c r="H114" s="2"/>
      <c r="J114" s="4"/>
      <c r="K114" s="4"/>
      <c r="L114" s="4"/>
      <c r="M114" s="4"/>
      <c r="N114" s="4"/>
      <c r="O114" s="4"/>
      <c r="P114" s="4"/>
    </row>
    <row r="115" spans="1:16" ht="11.65" customHeight="1" x14ac:dyDescent="0.2">
      <c r="A115" s="5">
        <f t="shared" ca="1" si="2"/>
        <v>115</v>
      </c>
      <c r="C115" s="56"/>
      <c r="D115" s="3"/>
      <c r="E115" s="3"/>
      <c r="F115" s="3" t="s">
        <v>250</v>
      </c>
      <c r="G115" s="57"/>
      <c r="H115" s="10">
        <v>0</v>
      </c>
      <c r="J115" s="4"/>
      <c r="K115" s="4"/>
      <c r="L115" s="4"/>
      <c r="M115" s="4"/>
      <c r="N115" s="4"/>
      <c r="O115" s="4"/>
      <c r="P115" s="4"/>
    </row>
    <row r="116" spans="1:16" ht="11.65" customHeight="1" x14ac:dyDescent="0.2">
      <c r="A116" s="5">
        <f t="shared" ca="1" si="2"/>
        <v>116</v>
      </c>
      <c r="C116" s="56"/>
      <c r="D116" s="3"/>
      <c r="E116" s="3"/>
      <c r="F116" s="3" t="s">
        <v>24</v>
      </c>
      <c r="G116" s="57"/>
      <c r="H116" s="10">
        <v>0</v>
      </c>
      <c r="J116" s="4"/>
      <c r="K116" s="4"/>
      <c r="L116" s="4"/>
      <c r="M116" s="4"/>
      <c r="N116" s="4"/>
      <c r="O116" s="4"/>
      <c r="P116" s="4"/>
    </row>
    <row r="117" spans="1:16" ht="11.65" customHeight="1" x14ac:dyDescent="0.2">
      <c r="A117" s="5">
        <f t="shared" ca="1" si="2"/>
        <v>117</v>
      </c>
      <c r="C117" s="56"/>
      <c r="D117" s="3"/>
      <c r="E117" s="3"/>
      <c r="F117" s="3"/>
      <c r="G117" s="57"/>
      <c r="H117" s="12">
        <f>SUBTOTAL(9,H115:H116)</f>
        <v>0</v>
      </c>
      <c r="J117" s="4"/>
      <c r="K117" s="4"/>
      <c r="L117" s="4"/>
      <c r="M117" s="4"/>
      <c r="N117" s="4"/>
      <c r="O117" s="4"/>
      <c r="P117" s="4"/>
    </row>
    <row r="118" spans="1:16" ht="11.65" customHeight="1" x14ac:dyDescent="0.2">
      <c r="A118" s="5">
        <f t="shared" ca="1" si="2"/>
        <v>118</v>
      </c>
      <c r="C118" s="56"/>
      <c r="D118" s="3"/>
      <c r="E118" s="3"/>
      <c r="F118" s="3"/>
      <c r="G118" s="57"/>
      <c r="H118" s="2"/>
      <c r="J118" s="4"/>
      <c r="K118" s="4"/>
      <c r="L118" s="4"/>
      <c r="M118" s="4"/>
      <c r="N118" s="4"/>
      <c r="O118" s="4"/>
      <c r="P118" s="4"/>
    </row>
    <row r="119" spans="1:16" ht="11.65" customHeight="1" x14ac:dyDescent="0.2">
      <c r="A119" s="5">
        <f t="shared" ca="1" si="2"/>
        <v>119</v>
      </c>
      <c r="C119" s="56">
        <v>321</v>
      </c>
      <c r="D119" s="3" t="s">
        <v>33</v>
      </c>
      <c r="E119" s="3"/>
      <c r="F119" s="3"/>
      <c r="G119" s="57"/>
      <c r="H119" s="2"/>
      <c r="J119" s="4"/>
      <c r="K119" s="4"/>
      <c r="L119" s="4"/>
      <c r="M119" s="4"/>
      <c r="N119" s="4"/>
      <c r="O119" s="4"/>
      <c r="P119" s="4"/>
    </row>
    <row r="120" spans="1:16" ht="11.65" customHeight="1" x14ac:dyDescent="0.2">
      <c r="A120" s="5">
        <f t="shared" ca="1" si="2"/>
        <v>120</v>
      </c>
      <c r="C120" s="56"/>
      <c r="D120" s="3"/>
      <c r="E120" s="3"/>
      <c r="F120" s="3" t="s">
        <v>250</v>
      </c>
      <c r="G120" s="57"/>
      <c r="H120" s="10">
        <v>0</v>
      </c>
      <c r="J120" s="4"/>
      <c r="K120" s="4"/>
      <c r="L120" s="4"/>
      <c r="M120" s="4"/>
      <c r="N120" s="4"/>
      <c r="O120" s="4"/>
      <c r="P120" s="4"/>
    </row>
    <row r="121" spans="1:16" ht="11.65" customHeight="1" x14ac:dyDescent="0.2">
      <c r="A121" s="5">
        <f t="shared" ca="1" si="2"/>
        <v>121</v>
      </c>
      <c r="C121" s="56"/>
      <c r="D121" s="3"/>
      <c r="E121" s="3"/>
      <c r="F121" s="3" t="s">
        <v>24</v>
      </c>
      <c r="G121" s="57"/>
      <c r="H121" s="10">
        <v>0</v>
      </c>
      <c r="J121" s="4"/>
      <c r="K121" s="4"/>
      <c r="L121" s="4"/>
      <c r="M121" s="4"/>
      <c r="N121" s="4"/>
      <c r="O121" s="4"/>
      <c r="P121" s="4"/>
    </row>
    <row r="122" spans="1:16" ht="11.65" customHeight="1" x14ac:dyDescent="0.2">
      <c r="A122" s="5">
        <f t="shared" ca="1" si="2"/>
        <v>122</v>
      </c>
      <c r="C122" s="56"/>
      <c r="D122" s="3"/>
      <c r="E122" s="3"/>
      <c r="F122" s="3"/>
      <c r="G122" s="57"/>
      <c r="H122" s="12">
        <f>SUBTOTAL(9,H120:H121)</f>
        <v>0</v>
      </c>
      <c r="J122" s="4"/>
      <c r="K122" s="4"/>
      <c r="L122" s="4"/>
      <c r="M122" s="4"/>
      <c r="N122" s="4"/>
      <c r="O122" s="4"/>
      <c r="P122" s="4"/>
    </row>
    <row r="123" spans="1:16" ht="11.65" customHeight="1" x14ac:dyDescent="0.2">
      <c r="A123" s="5">
        <f t="shared" ca="1" si="2"/>
        <v>123</v>
      </c>
      <c r="C123" s="56"/>
      <c r="D123" s="3"/>
      <c r="E123" s="3"/>
      <c r="F123" s="3"/>
      <c r="G123" s="57"/>
      <c r="H123" s="2"/>
      <c r="J123" s="4"/>
      <c r="K123" s="4"/>
      <c r="L123" s="4"/>
      <c r="M123" s="4"/>
      <c r="N123" s="4"/>
      <c r="O123" s="4"/>
      <c r="P123" s="4"/>
    </row>
    <row r="124" spans="1:16" ht="11.65" customHeight="1" x14ac:dyDescent="0.2">
      <c r="A124" s="5">
        <f t="shared" ca="1" si="2"/>
        <v>124</v>
      </c>
      <c r="C124" s="56">
        <v>322</v>
      </c>
      <c r="D124" s="3" t="s">
        <v>44</v>
      </c>
      <c r="E124" s="3"/>
      <c r="F124" s="3"/>
      <c r="G124" s="57"/>
      <c r="H124" s="2"/>
      <c r="J124" s="4"/>
      <c r="K124" s="4"/>
      <c r="L124" s="4"/>
      <c r="M124" s="4"/>
      <c r="N124" s="4"/>
      <c r="O124" s="4"/>
      <c r="P124" s="4"/>
    </row>
    <row r="125" spans="1:16" ht="11.65" customHeight="1" x14ac:dyDescent="0.2">
      <c r="A125" s="5">
        <f t="shared" ca="1" si="2"/>
        <v>125</v>
      </c>
      <c r="C125" s="56"/>
      <c r="D125" s="3"/>
      <c r="E125" s="3"/>
      <c r="F125" s="3" t="s">
        <v>250</v>
      </c>
      <c r="G125" s="57"/>
      <c r="H125" s="10">
        <v>0</v>
      </c>
      <c r="J125" s="4"/>
      <c r="K125" s="4"/>
      <c r="L125" s="4"/>
      <c r="M125" s="4"/>
      <c r="N125" s="4"/>
      <c r="O125" s="4"/>
      <c r="P125" s="4"/>
    </row>
    <row r="126" spans="1:16" ht="11.65" customHeight="1" x14ac:dyDescent="0.2">
      <c r="A126" s="5">
        <f t="shared" ref="A126:A189" ca="1" si="4">OFFSET(A126,-1,)+1</f>
        <v>126</v>
      </c>
      <c r="C126" s="56"/>
      <c r="D126" s="3"/>
      <c r="E126" s="3"/>
      <c r="F126" s="3" t="s">
        <v>24</v>
      </c>
      <c r="G126" s="57"/>
      <c r="H126" s="10">
        <v>0</v>
      </c>
      <c r="J126" s="4"/>
      <c r="K126" s="4"/>
      <c r="L126" s="4"/>
      <c r="M126" s="4"/>
      <c r="N126" s="4"/>
      <c r="O126" s="4"/>
      <c r="P126" s="4"/>
    </row>
    <row r="127" spans="1:16" ht="11.65" customHeight="1" x14ac:dyDescent="0.2">
      <c r="A127" s="5">
        <f t="shared" ca="1" si="4"/>
        <v>127</v>
      </c>
      <c r="C127" s="56"/>
      <c r="D127" s="3"/>
      <c r="E127" s="3"/>
      <c r="F127" s="3"/>
      <c r="G127" s="57"/>
      <c r="H127" s="12">
        <f>SUBTOTAL(9,H125:H126)</f>
        <v>0</v>
      </c>
      <c r="J127" s="4"/>
      <c r="K127" s="4"/>
      <c r="L127" s="4"/>
      <c r="M127" s="4"/>
      <c r="N127" s="4"/>
      <c r="O127" s="4"/>
      <c r="P127" s="4"/>
    </row>
    <row r="128" spans="1:16" ht="11.65" customHeight="1" x14ac:dyDescent="0.2">
      <c r="A128" s="5">
        <f t="shared" ca="1" si="4"/>
        <v>128</v>
      </c>
      <c r="C128" s="56"/>
      <c r="D128" s="3"/>
      <c r="E128" s="3"/>
      <c r="F128" s="3"/>
      <c r="G128" s="57"/>
      <c r="H128" s="2"/>
      <c r="J128" s="4"/>
      <c r="K128" s="4"/>
      <c r="L128" s="4"/>
      <c r="M128" s="4"/>
      <c r="N128" s="4"/>
      <c r="O128" s="4"/>
      <c r="P128" s="4"/>
    </row>
    <row r="129" spans="1:16" ht="11.65" customHeight="1" x14ac:dyDescent="0.2">
      <c r="A129" s="5">
        <f t="shared" ca="1" si="4"/>
        <v>129</v>
      </c>
      <c r="C129" s="56">
        <v>323</v>
      </c>
      <c r="D129" s="3" t="s">
        <v>35</v>
      </c>
      <c r="E129" s="3"/>
      <c r="F129" s="3"/>
      <c r="G129" s="57"/>
      <c r="H129" s="2"/>
      <c r="J129" s="4"/>
      <c r="K129" s="4"/>
      <c r="L129" s="4"/>
      <c r="M129" s="4"/>
      <c r="N129" s="4"/>
      <c r="O129" s="4"/>
      <c r="P129" s="4"/>
    </row>
    <row r="130" spans="1:16" ht="11.65" customHeight="1" x14ac:dyDescent="0.2">
      <c r="A130" s="5">
        <f t="shared" ca="1" si="4"/>
        <v>130</v>
      </c>
      <c r="C130" s="56"/>
      <c r="D130" s="3"/>
      <c r="E130" s="3"/>
      <c r="F130" s="3" t="s">
        <v>250</v>
      </c>
      <c r="G130" s="57"/>
      <c r="H130" s="10">
        <v>0</v>
      </c>
      <c r="J130" s="4"/>
      <c r="K130" s="4"/>
      <c r="L130" s="4"/>
      <c r="M130" s="4"/>
      <c r="N130" s="4"/>
      <c r="O130" s="4"/>
      <c r="P130" s="4"/>
    </row>
    <row r="131" spans="1:16" ht="11.65" customHeight="1" x14ac:dyDescent="0.2">
      <c r="A131" s="5">
        <f t="shared" ca="1" si="4"/>
        <v>131</v>
      </c>
      <c r="C131" s="56"/>
      <c r="D131" s="3"/>
      <c r="E131" s="3"/>
      <c r="F131" s="3" t="s">
        <v>24</v>
      </c>
      <c r="G131" s="57"/>
      <c r="H131" s="10">
        <v>0</v>
      </c>
      <c r="J131" s="4"/>
      <c r="K131" s="4"/>
      <c r="L131" s="4"/>
      <c r="M131" s="4"/>
      <c r="N131" s="4"/>
      <c r="O131" s="4"/>
      <c r="P131" s="4"/>
    </row>
    <row r="132" spans="1:16" ht="11.65" customHeight="1" x14ac:dyDescent="0.2">
      <c r="A132" s="5">
        <f t="shared" ca="1" si="4"/>
        <v>132</v>
      </c>
      <c r="C132" s="56"/>
      <c r="D132" s="3"/>
      <c r="E132" s="3"/>
      <c r="F132" s="3"/>
      <c r="G132" s="57"/>
      <c r="H132" s="12">
        <f>SUBTOTAL(9,H130:H131)</f>
        <v>0</v>
      </c>
      <c r="J132" s="4"/>
      <c r="K132" s="4"/>
      <c r="L132" s="4"/>
      <c r="M132" s="4"/>
      <c r="N132" s="4"/>
      <c r="O132" s="4"/>
      <c r="P132" s="4"/>
    </row>
    <row r="133" spans="1:16" ht="11.65" customHeight="1" x14ac:dyDescent="0.2">
      <c r="A133" s="5">
        <f t="shared" ca="1" si="4"/>
        <v>133</v>
      </c>
      <c r="C133" s="56"/>
      <c r="D133" s="3"/>
      <c r="E133" s="3"/>
      <c r="F133" s="3"/>
      <c r="G133" s="57"/>
      <c r="H133" s="2"/>
      <c r="J133" s="4"/>
      <c r="K133" s="4"/>
      <c r="L133" s="4"/>
      <c r="M133" s="4"/>
      <c r="N133" s="4"/>
      <c r="O133" s="4"/>
      <c r="P133" s="4"/>
    </row>
    <row r="134" spans="1:16" ht="11.65" customHeight="1" x14ac:dyDescent="0.2">
      <c r="A134" s="5">
        <f t="shared" ca="1" si="4"/>
        <v>134</v>
      </c>
      <c r="C134" s="56">
        <v>324</v>
      </c>
      <c r="D134" s="3" t="s">
        <v>31</v>
      </c>
      <c r="E134" s="3"/>
      <c r="F134" s="3"/>
      <c r="G134" s="57"/>
      <c r="H134" s="2"/>
      <c r="J134" s="4"/>
      <c r="K134" s="4"/>
      <c r="L134" s="4"/>
      <c r="M134" s="4"/>
      <c r="N134" s="4"/>
      <c r="O134" s="4"/>
      <c r="P134" s="4"/>
    </row>
    <row r="135" spans="1:16" ht="11.65" customHeight="1" x14ac:dyDescent="0.2">
      <c r="A135" s="5">
        <f t="shared" ca="1" si="4"/>
        <v>135</v>
      </c>
      <c r="C135" s="56"/>
      <c r="D135" s="3"/>
      <c r="E135" s="3"/>
      <c r="F135" s="3" t="s">
        <v>250</v>
      </c>
      <c r="G135" s="57"/>
      <c r="H135" s="10">
        <v>0</v>
      </c>
      <c r="J135" s="4"/>
      <c r="K135" s="4"/>
      <c r="L135" s="4"/>
      <c r="M135" s="4"/>
      <c r="N135" s="4"/>
      <c r="O135" s="4"/>
      <c r="P135" s="4"/>
    </row>
    <row r="136" spans="1:16" ht="11.65" customHeight="1" x14ac:dyDescent="0.2">
      <c r="A136" s="5">
        <f t="shared" ca="1" si="4"/>
        <v>136</v>
      </c>
      <c r="C136" s="56"/>
      <c r="D136" s="3"/>
      <c r="E136" s="3"/>
      <c r="F136" s="3" t="s">
        <v>24</v>
      </c>
      <c r="G136" s="57"/>
      <c r="H136" s="10">
        <v>0</v>
      </c>
      <c r="J136" s="4"/>
      <c r="K136" s="4"/>
      <c r="L136" s="4"/>
      <c r="M136" s="4"/>
      <c r="N136" s="4"/>
      <c r="O136" s="4"/>
      <c r="P136" s="4"/>
    </row>
    <row r="137" spans="1:16" ht="11.65" customHeight="1" x14ac:dyDescent="0.2">
      <c r="A137" s="5">
        <f t="shared" ca="1" si="4"/>
        <v>137</v>
      </c>
      <c r="C137" s="56"/>
      <c r="D137" s="3"/>
      <c r="E137" s="3"/>
      <c r="F137" s="3"/>
      <c r="G137" s="57"/>
      <c r="H137" s="12">
        <f>SUBTOTAL(9,H135:H136)</f>
        <v>0</v>
      </c>
      <c r="J137" s="4"/>
      <c r="K137" s="4"/>
      <c r="L137" s="4"/>
      <c r="M137" s="4"/>
      <c r="N137" s="4"/>
      <c r="O137" s="4"/>
      <c r="P137" s="4"/>
    </row>
    <row r="138" spans="1:16" ht="11.65" customHeight="1" x14ac:dyDescent="0.2">
      <c r="A138" s="5">
        <f t="shared" ca="1" si="4"/>
        <v>138</v>
      </c>
      <c r="C138" s="56"/>
      <c r="D138" s="3"/>
      <c r="E138" s="3"/>
      <c r="F138" s="3"/>
      <c r="G138" s="57"/>
      <c r="H138" s="2"/>
      <c r="J138" s="4"/>
      <c r="K138" s="4"/>
      <c r="L138" s="4"/>
      <c r="M138" s="4"/>
      <c r="N138" s="4"/>
      <c r="O138" s="4"/>
      <c r="P138" s="4"/>
    </row>
    <row r="139" spans="1:16" ht="11.65" customHeight="1" x14ac:dyDescent="0.2">
      <c r="A139" s="5">
        <f t="shared" ca="1" si="4"/>
        <v>139</v>
      </c>
      <c r="C139" s="56">
        <v>325</v>
      </c>
      <c r="D139" s="3" t="s">
        <v>45</v>
      </c>
      <c r="E139" s="3"/>
      <c r="F139" s="3"/>
      <c r="G139" s="57"/>
      <c r="H139" s="2"/>
      <c r="J139" s="4"/>
      <c r="K139" s="4"/>
      <c r="L139" s="4"/>
      <c r="M139" s="4"/>
      <c r="N139" s="4"/>
      <c r="O139" s="4"/>
      <c r="P139" s="4"/>
    </row>
    <row r="140" spans="1:16" ht="11.65" customHeight="1" x14ac:dyDescent="0.2">
      <c r="A140" s="5">
        <f t="shared" ca="1" si="4"/>
        <v>140</v>
      </c>
      <c r="C140" s="56"/>
      <c r="D140" s="3"/>
      <c r="E140" s="3"/>
      <c r="F140" s="3" t="s">
        <v>250</v>
      </c>
      <c r="G140" s="57"/>
      <c r="H140" s="10">
        <v>0</v>
      </c>
      <c r="J140" s="4"/>
      <c r="K140" s="4"/>
      <c r="L140" s="4"/>
      <c r="M140" s="4"/>
      <c r="N140" s="4"/>
      <c r="O140" s="4"/>
      <c r="P140" s="4"/>
    </row>
    <row r="141" spans="1:16" ht="11.65" customHeight="1" x14ac:dyDescent="0.2">
      <c r="A141" s="5">
        <f t="shared" ca="1" si="4"/>
        <v>141</v>
      </c>
      <c r="C141" s="56"/>
      <c r="D141" s="3"/>
      <c r="E141" s="3"/>
      <c r="F141" s="3" t="s">
        <v>24</v>
      </c>
      <c r="G141" s="57"/>
      <c r="H141" s="10">
        <v>0</v>
      </c>
      <c r="J141" s="4"/>
      <c r="K141" s="4"/>
      <c r="L141" s="4"/>
      <c r="M141" s="4"/>
      <c r="N141" s="4"/>
      <c r="O141" s="4"/>
      <c r="P141" s="4"/>
    </row>
    <row r="142" spans="1:16" ht="11.65" customHeight="1" x14ac:dyDescent="0.2">
      <c r="A142" s="5">
        <f t="shared" ca="1" si="4"/>
        <v>142</v>
      </c>
      <c r="C142" s="56"/>
      <c r="D142" s="3"/>
      <c r="E142" s="3"/>
      <c r="F142" s="3"/>
      <c r="G142" s="57"/>
      <c r="H142" s="12">
        <f>SUBTOTAL(9,H140:H141)</f>
        <v>0</v>
      </c>
      <c r="J142" s="4"/>
      <c r="K142" s="4"/>
      <c r="L142" s="4"/>
      <c r="M142" s="4"/>
      <c r="N142" s="4"/>
      <c r="O142" s="4"/>
      <c r="P142" s="4"/>
    </row>
    <row r="143" spans="1:16" ht="11.65" customHeight="1" x14ac:dyDescent="0.2">
      <c r="A143" s="5">
        <f t="shared" ca="1" si="4"/>
        <v>143</v>
      </c>
      <c r="C143" s="56"/>
      <c r="D143" s="3"/>
      <c r="E143" s="3"/>
      <c r="F143" s="3"/>
      <c r="G143" s="57"/>
      <c r="H143" s="2"/>
      <c r="J143" s="4"/>
      <c r="K143" s="4"/>
      <c r="L143" s="4"/>
      <c r="M143" s="4"/>
      <c r="N143" s="4"/>
      <c r="O143" s="4"/>
      <c r="P143" s="4"/>
    </row>
    <row r="144" spans="1:16" ht="11.65" customHeight="1" x14ac:dyDescent="0.2">
      <c r="A144" s="5">
        <f t="shared" ca="1" si="4"/>
        <v>144</v>
      </c>
      <c r="C144" s="56"/>
      <c r="D144" s="3"/>
      <c r="E144" s="3"/>
      <c r="F144" s="3"/>
      <c r="G144" s="57"/>
      <c r="H144" s="2"/>
      <c r="J144" s="4"/>
      <c r="K144" s="4"/>
      <c r="L144" s="4"/>
      <c r="M144" s="4"/>
      <c r="N144" s="4"/>
      <c r="O144" s="4"/>
      <c r="P144" s="4"/>
    </row>
    <row r="145" spans="1:16" ht="11.65" customHeight="1" x14ac:dyDescent="0.2">
      <c r="A145" s="5">
        <f t="shared" ca="1" si="4"/>
        <v>145</v>
      </c>
      <c r="C145" s="56" t="s">
        <v>46</v>
      </c>
      <c r="D145" s="3" t="s">
        <v>47</v>
      </c>
      <c r="E145" s="3"/>
      <c r="F145" s="3"/>
      <c r="G145" s="57"/>
      <c r="H145" s="2"/>
      <c r="J145" s="4"/>
      <c r="K145" s="4"/>
      <c r="L145" s="4"/>
      <c r="M145" s="4"/>
      <c r="N145" s="4"/>
      <c r="O145" s="4"/>
      <c r="P145" s="4"/>
    </row>
    <row r="146" spans="1:16" ht="11.65" customHeight="1" x14ac:dyDescent="0.2">
      <c r="A146" s="5">
        <f t="shared" ca="1" si="4"/>
        <v>146</v>
      </c>
      <c r="C146" s="56"/>
      <c r="D146" s="3"/>
      <c r="E146" s="3"/>
      <c r="F146" s="3" t="s">
        <v>24</v>
      </c>
      <c r="G146" s="57"/>
      <c r="H146" s="10">
        <v>0</v>
      </c>
      <c r="J146" s="4"/>
      <c r="K146" s="4"/>
      <c r="L146" s="4"/>
      <c r="M146" s="4"/>
      <c r="N146" s="4"/>
      <c r="O146" s="4"/>
      <c r="P146" s="4"/>
    </row>
    <row r="147" spans="1:16" ht="11.65" customHeight="1" x14ac:dyDescent="0.2">
      <c r="A147" s="5">
        <f t="shared" ca="1" si="4"/>
        <v>147</v>
      </c>
      <c r="C147" s="56"/>
      <c r="D147" s="3"/>
      <c r="E147" s="3"/>
      <c r="F147" s="3"/>
      <c r="G147" s="57"/>
      <c r="H147" s="12">
        <v>0</v>
      </c>
      <c r="J147" s="4"/>
      <c r="K147" s="4"/>
      <c r="L147" s="4"/>
      <c r="M147" s="4"/>
      <c r="N147" s="4"/>
      <c r="O147" s="4"/>
      <c r="P147" s="4"/>
    </row>
    <row r="148" spans="1:16" ht="11.65" customHeight="1" x14ac:dyDescent="0.2">
      <c r="A148" s="5">
        <f t="shared" ca="1" si="4"/>
        <v>148</v>
      </c>
      <c r="C148" s="56"/>
      <c r="D148" s="3"/>
      <c r="E148" s="3"/>
      <c r="F148" s="3"/>
      <c r="G148" s="57"/>
      <c r="H148" s="2"/>
      <c r="J148" s="4"/>
      <c r="K148" s="4"/>
      <c r="L148" s="4"/>
      <c r="M148" s="4"/>
      <c r="N148" s="4"/>
      <c r="O148" s="4"/>
      <c r="P148" s="4"/>
    </row>
    <row r="149" spans="1:16" ht="11.65" customHeight="1" x14ac:dyDescent="0.2">
      <c r="A149" s="5">
        <f t="shared" ca="1" si="4"/>
        <v>149</v>
      </c>
      <c r="C149" s="56"/>
      <c r="D149" s="3"/>
      <c r="E149" s="3"/>
      <c r="F149" s="3"/>
      <c r="G149" s="57"/>
      <c r="H149" s="2"/>
      <c r="J149" s="4"/>
      <c r="K149" s="4"/>
      <c r="L149" s="4"/>
      <c r="M149" s="4"/>
      <c r="N149" s="4"/>
      <c r="O149" s="4"/>
      <c r="P149" s="4"/>
    </row>
    <row r="150" spans="1:16" ht="11.65" customHeight="1" thickBot="1" x14ac:dyDescent="0.25">
      <c r="A150" s="5">
        <f t="shared" ca="1" si="4"/>
        <v>150</v>
      </c>
      <c r="C150" s="63" t="s">
        <v>48</v>
      </c>
      <c r="D150" s="3"/>
      <c r="E150" s="3"/>
      <c r="F150" s="3"/>
      <c r="G150" s="64"/>
      <c r="H150" s="13">
        <f>SUBTOTAL(9,H149)</f>
        <v>0</v>
      </c>
      <c r="J150" s="4"/>
      <c r="K150" s="11"/>
      <c r="L150" s="11"/>
      <c r="M150" s="11"/>
      <c r="N150" s="11"/>
      <c r="O150" s="11"/>
      <c r="P150" s="11"/>
    </row>
    <row r="151" spans="1:16" ht="11.65" customHeight="1" thickTop="1" x14ac:dyDescent="0.2">
      <c r="A151" s="5">
        <f t="shared" ca="1" si="4"/>
        <v>151</v>
      </c>
      <c r="C151" s="56"/>
      <c r="D151" s="3"/>
      <c r="E151" s="3"/>
      <c r="F151" s="3"/>
      <c r="G151" s="57"/>
      <c r="H151" s="2"/>
      <c r="J151" s="4"/>
      <c r="K151" s="4"/>
      <c r="L151" s="4"/>
      <c r="M151" s="4"/>
      <c r="N151" s="4"/>
      <c r="O151" s="4"/>
      <c r="P151" s="4"/>
    </row>
    <row r="152" spans="1:16" ht="11.65" customHeight="1" x14ac:dyDescent="0.2">
      <c r="A152" s="5">
        <f t="shared" ca="1" si="4"/>
        <v>152</v>
      </c>
      <c r="C152" s="56"/>
      <c r="D152" s="3"/>
      <c r="E152" s="58"/>
      <c r="F152" s="3"/>
      <c r="G152" s="57"/>
      <c r="H152" s="14"/>
      <c r="J152" s="4"/>
      <c r="K152" s="15"/>
      <c r="L152" s="15"/>
      <c r="M152" s="15"/>
      <c r="N152" s="15"/>
      <c r="O152" s="15"/>
      <c r="P152" s="15"/>
    </row>
    <row r="153" spans="1:16" ht="11.65" customHeight="1" x14ac:dyDescent="0.2">
      <c r="A153" s="5">
        <f t="shared" ca="1" si="4"/>
        <v>153</v>
      </c>
      <c r="C153" s="59"/>
      <c r="D153" s="60"/>
      <c r="E153" s="61"/>
      <c r="F153" s="60"/>
      <c r="G153" s="62"/>
      <c r="H153" s="16"/>
      <c r="J153" s="4"/>
      <c r="K153" s="17"/>
      <c r="L153" s="17"/>
      <c r="M153" s="17"/>
      <c r="N153" s="17"/>
      <c r="O153" s="17"/>
      <c r="P153" s="17"/>
    </row>
    <row r="154" spans="1:16" ht="11.65" customHeight="1" x14ac:dyDescent="0.2">
      <c r="A154" s="5">
        <f t="shared" ca="1" si="4"/>
        <v>154</v>
      </c>
      <c r="C154" s="56" t="s">
        <v>49</v>
      </c>
      <c r="D154" s="3"/>
      <c r="E154" s="3"/>
      <c r="F154" s="3"/>
      <c r="G154" s="57"/>
      <c r="H154" s="2"/>
      <c r="J154" s="4"/>
      <c r="K154" s="4"/>
      <c r="L154" s="4"/>
      <c r="M154" s="4"/>
      <c r="N154" s="4"/>
      <c r="O154" s="4"/>
      <c r="P154" s="4"/>
    </row>
    <row r="155" spans="1:16" ht="11.65" customHeight="1" x14ac:dyDescent="0.2">
      <c r="A155" s="5">
        <f t="shared" ca="1" si="4"/>
        <v>155</v>
      </c>
      <c r="C155" s="56"/>
      <c r="D155" s="3"/>
      <c r="E155" s="3" t="s">
        <v>250</v>
      </c>
      <c r="F155" s="3"/>
      <c r="G155" s="57"/>
      <c r="H155" s="10">
        <f>SUMIFS($H$120:$H$147,$F$120:$F$147,E155)</f>
        <v>0</v>
      </c>
      <c r="J155" s="4"/>
      <c r="K155" s="4"/>
      <c r="L155" s="4"/>
      <c r="M155" s="4"/>
      <c r="N155" s="4"/>
      <c r="O155" s="4"/>
      <c r="P155" s="4"/>
    </row>
    <row r="156" spans="1:16" ht="11.65" customHeight="1" x14ac:dyDescent="0.2">
      <c r="A156" s="5">
        <f t="shared" ca="1" si="4"/>
        <v>156</v>
      </c>
      <c r="C156" s="56"/>
      <c r="D156" s="3"/>
      <c r="E156" s="3" t="s">
        <v>254</v>
      </c>
      <c r="F156" s="3"/>
      <c r="G156" s="57"/>
      <c r="H156" s="10">
        <f>SUMIFS($H$120:$H$147,$F$120:$F$147,E156)</f>
        <v>0</v>
      </c>
      <c r="J156" s="4"/>
      <c r="K156" s="4"/>
      <c r="L156" s="4"/>
      <c r="M156" s="4"/>
      <c r="N156" s="4"/>
      <c r="O156" s="4"/>
      <c r="P156" s="4"/>
    </row>
    <row r="157" spans="1:16" ht="11.65" customHeight="1" x14ac:dyDescent="0.2">
      <c r="A157" s="5">
        <f t="shared" ca="1" si="4"/>
        <v>157</v>
      </c>
      <c r="C157" s="56"/>
      <c r="D157" s="3"/>
      <c r="E157" s="3" t="s">
        <v>24</v>
      </c>
      <c r="F157" s="3"/>
      <c r="G157" s="57"/>
      <c r="H157" s="10">
        <f>SUMIFS($H$120:$H$147,$F$120:$F$147,E157)</f>
        <v>0</v>
      </c>
      <c r="J157" s="4"/>
      <c r="K157" s="4"/>
      <c r="L157" s="4"/>
      <c r="M157" s="4"/>
      <c r="N157" s="4"/>
      <c r="O157" s="4"/>
      <c r="P157" s="4"/>
    </row>
    <row r="158" spans="1:16" ht="11.65" customHeight="1" x14ac:dyDescent="0.2">
      <c r="A158" s="5">
        <f t="shared" ca="1" si="4"/>
        <v>158</v>
      </c>
      <c r="C158" s="56"/>
      <c r="D158" s="3"/>
      <c r="E158" s="3"/>
      <c r="F158" s="3"/>
      <c r="G158" s="57"/>
      <c r="H158" s="2"/>
      <c r="J158" s="4"/>
      <c r="K158" s="4"/>
      <c r="L158" s="4"/>
      <c r="M158" s="4"/>
      <c r="N158" s="4"/>
      <c r="O158" s="4"/>
      <c r="P158" s="4"/>
    </row>
    <row r="159" spans="1:16" ht="11.65" customHeight="1" thickBot="1" x14ac:dyDescent="0.25">
      <c r="A159" s="5">
        <f t="shared" ca="1" si="4"/>
        <v>159</v>
      </c>
      <c r="C159" s="56" t="s">
        <v>50</v>
      </c>
      <c r="D159" s="3"/>
      <c r="E159" s="3"/>
      <c r="F159" s="3"/>
      <c r="G159" s="57"/>
      <c r="H159" s="19">
        <f>SUM(H155:H158)</f>
        <v>0</v>
      </c>
      <c r="I159" s="4"/>
      <c r="J159" s="4"/>
      <c r="K159" s="4"/>
      <c r="L159" s="4"/>
      <c r="M159" s="4"/>
      <c r="N159" s="4"/>
      <c r="O159" s="4"/>
      <c r="P159" s="4"/>
    </row>
    <row r="160" spans="1:16" ht="11.65" customHeight="1" thickTop="1" x14ac:dyDescent="0.2">
      <c r="A160" s="5">
        <f t="shared" ca="1" si="4"/>
        <v>160</v>
      </c>
      <c r="C160" s="56"/>
      <c r="D160" s="3"/>
      <c r="E160" s="3"/>
      <c r="F160" s="3"/>
      <c r="G160" s="57"/>
      <c r="H160" s="2"/>
      <c r="J160" s="4"/>
      <c r="K160" s="4"/>
      <c r="L160" s="4"/>
      <c r="M160" s="4"/>
      <c r="N160" s="4"/>
      <c r="O160" s="4"/>
      <c r="P160" s="4"/>
    </row>
    <row r="161" spans="1:16" ht="11.65" customHeight="1" x14ac:dyDescent="0.2">
      <c r="A161" s="5">
        <f t="shared" ca="1" si="4"/>
        <v>161</v>
      </c>
      <c r="C161" s="56">
        <v>330</v>
      </c>
      <c r="D161" s="3" t="s">
        <v>31</v>
      </c>
      <c r="E161" s="3"/>
      <c r="F161" s="3"/>
      <c r="G161" s="57"/>
      <c r="H161" s="2"/>
      <c r="J161" s="4"/>
      <c r="K161" s="4"/>
      <c r="L161" s="4"/>
      <c r="M161" s="4"/>
      <c r="N161" s="4"/>
      <c r="O161" s="4"/>
      <c r="P161" s="4"/>
    </row>
    <row r="162" spans="1:16" ht="11.65" customHeight="1" x14ac:dyDescent="0.2">
      <c r="A162" s="5">
        <f t="shared" ca="1" si="4"/>
        <v>162</v>
      </c>
      <c r="C162" s="56"/>
      <c r="D162" s="3"/>
      <c r="E162" s="58"/>
      <c r="F162" s="3" t="s">
        <v>302</v>
      </c>
      <c r="G162" s="57"/>
      <c r="H162" s="10">
        <v>2582596.3263585414</v>
      </c>
      <c r="J162" s="4"/>
      <c r="K162" s="4"/>
      <c r="L162" s="4"/>
      <c r="M162" s="4"/>
      <c r="N162" s="4"/>
      <c r="O162" s="4"/>
      <c r="P162" s="4"/>
    </row>
    <row r="163" spans="1:16" ht="11.65" customHeight="1" x14ac:dyDescent="0.2">
      <c r="A163" s="5">
        <f t="shared" ca="1" si="4"/>
        <v>163</v>
      </c>
      <c r="C163" s="56"/>
      <c r="D163" s="3"/>
      <c r="E163" s="58"/>
      <c r="F163" s="3" t="s">
        <v>303</v>
      </c>
      <c r="G163" s="57"/>
      <c r="H163" s="10">
        <v>526734.59505204996</v>
      </c>
      <c r="J163" s="4"/>
      <c r="K163" s="4"/>
      <c r="L163" s="4"/>
      <c r="M163" s="4"/>
      <c r="N163" s="4"/>
      <c r="O163" s="4"/>
      <c r="P163" s="4"/>
    </row>
    <row r="164" spans="1:16" ht="11.65" customHeight="1" x14ac:dyDescent="0.2">
      <c r="A164" s="5">
        <f t="shared" ca="1" si="4"/>
        <v>164</v>
      </c>
      <c r="C164" s="56"/>
      <c r="D164" s="3"/>
      <c r="E164" s="58"/>
      <c r="F164" s="3" t="s">
        <v>249</v>
      </c>
      <c r="G164" s="57"/>
      <c r="H164" s="10">
        <v>0</v>
      </c>
      <c r="J164" s="4"/>
      <c r="K164" s="4"/>
      <c r="L164" s="4"/>
      <c r="M164" s="4"/>
      <c r="N164" s="4"/>
      <c r="O164" s="4"/>
      <c r="P164" s="4"/>
    </row>
    <row r="165" spans="1:16" ht="11.65" customHeight="1" x14ac:dyDescent="0.2">
      <c r="A165" s="5">
        <f t="shared" ca="1" si="4"/>
        <v>165</v>
      </c>
      <c r="C165" s="56"/>
      <c r="D165" s="3"/>
      <c r="E165" s="58"/>
      <c r="F165" s="3" t="s">
        <v>251</v>
      </c>
      <c r="G165" s="57"/>
      <c r="H165" s="10">
        <v>0</v>
      </c>
      <c r="J165" s="4"/>
      <c r="K165" s="4"/>
      <c r="L165" s="4"/>
      <c r="M165" s="4"/>
      <c r="N165" s="4"/>
      <c r="O165" s="4"/>
      <c r="P165" s="4"/>
    </row>
    <row r="166" spans="1:16" ht="11.65" customHeight="1" x14ac:dyDescent="0.2">
      <c r="A166" s="5">
        <f t="shared" ca="1" si="4"/>
        <v>166</v>
      </c>
      <c r="C166" s="56"/>
      <c r="D166" s="3"/>
      <c r="E166" s="58"/>
      <c r="F166" s="3" t="s">
        <v>24</v>
      </c>
      <c r="G166" s="57"/>
      <c r="H166" s="10">
        <v>0</v>
      </c>
      <c r="J166" s="4"/>
      <c r="K166" s="4"/>
      <c r="L166" s="4"/>
      <c r="M166" s="4"/>
      <c r="N166" s="4"/>
      <c r="O166" s="4"/>
      <c r="P166" s="4"/>
    </row>
    <row r="167" spans="1:16" ht="11.65" customHeight="1" x14ac:dyDescent="0.2">
      <c r="A167" s="5">
        <f t="shared" ca="1" si="4"/>
        <v>167</v>
      </c>
      <c r="C167" s="56"/>
      <c r="D167" s="3"/>
      <c r="E167" s="58"/>
      <c r="F167" s="3" t="s">
        <v>251</v>
      </c>
      <c r="G167" s="57"/>
      <c r="H167" s="10">
        <v>0</v>
      </c>
      <c r="J167" s="4"/>
      <c r="K167" s="4"/>
      <c r="L167" s="4"/>
      <c r="M167" s="4"/>
      <c r="N167" s="4"/>
      <c r="O167" s="4"/>
      <c r="P167" s="4"/>
    </row>
    <row r="168" spans="1:16" ht="11.65" customHeight="1" x14ac:dyDescent="0.2">
      <c r="A168" s="5">
        <f t="shared" ca="1" si="4"/>
        <v>168</v>
      </c>
      <c r="C168" s="56"/>
      <c r="D168" s="3"/>
      <c r="E168" s="3"/>
      <c r="F168" s="3"/>
      <c r="G168" s="57" t="s">
        <v>32</v>
      </c>
      <c r="H168" s="12">
        <f>SUBTOTAL(9,H162:H167)</f>
        <v>3109330.9214105913</v>
      </c>
      <c r="J168" s="4"/>
      <c r="K168" s="4"/>
      <c r="L168" s="4"/>
      <c r="M168" s="4"/>
      <c r="N168" s="4"/>
      <c r="O168" s="4"/>
      <c r="P168" s="4"/>
    </row>
    <row r="169" spans="1:16" ht="11.65" customHeight="1" x14ac:dyDescent="0.2">
      <c r="A169" s="5">
        <f t="shared" ca="1" si="4"/>
        <v>169</v>
      </c>
      <c r="C169" s="56"/>
      <c r="D169" s="3"/>
      <c r="E169" s="3"/>
      <c r="F169" s="3"/>
      <c r="G169" s="57"/>
      <c r="H169" s="2"/>
      <c r="J169" s="4"/>
      <c r="K169" s="4"/>
      <c r="L169" s="4"/>
      <c r="M169" s="4"/>
      <c r="N169" s="4"/>
      <c r="O169" s="4"/>
      <c r="P169" s="4"/>
    </row>
    <row r="170" spans="1:16" ht="11.65" customHeight="1" x14ac:dyDescent="0.2">
      <c r="A170" s="5">
        <f t="shared" ca="1" si="4"/>
        <v>170</v>
      </c>
      <c r="C170" s="56">
        <v>331</v>
      </c>
      <c r="D170" s="3" t="s">
        <v>33</v>
      </c>
      <c r="E170" s="3"/>
      <c r="F170" s="3"/>
      <c r="G170" s="57"/>
      <c r="H170" s="2"/>
      <c r="J170" s="4"/>
      <c r="K170" s="4"/>
      <c r="L170" s="4"/>
      <c r="M170" s="4"/>
      <c r="N170" s="4"/>
      <c r="O170" s="4"/>
      <c r="P170" s="4"/>
    </row>
    <row r="171" spans="1:16" ht="11.65" customHeight="1" x14ac:dyDescent="0.2">
      <c r="A171" s="5">
        <f t="shared" ca="1" si="4"/>
        <v>171</v>
      </c>
      <c r="C171" s="56"/>
      <c r="D171" s="3"/>
      <c r="E171" s="58"/>
      <c r="F171" s="3" t="s">
        <v>302</v>
      </c>
      <c r="G171" s="57"/>
      <c r="H171" s="10">
        <v>21756784.288356721</v>
      </c>
      <c r="J171" s="4"/>
      <c r="K171" s="4"/>
      <c r="L171" s="4"/>
      <c r="M171" s="4"/>
      <c r="N171" s="4"/>
      <c r="O171" s="4"/>
      <c r="P171" s="4"/>
    </row>
    <row r="172" spans="1:16" ht="11.65" customHeight="1" x14ac:dyDescent="0.2">
      <c r="A172" s="5">
        <f t="shared" ca="1" si="4"/>
        <v>172</v>
      </c>
      <c r="C172" s="56"/>
      <c r="D172" s="3"/>
      <c r="E172" s="58"/>
      <c r="F172" s="3" t="s">
        <v>303</v>
      </c>
      <c r="G172" s="57"/>
      <c r="H172" s="10">
        <v>1603004.3010354068</v>
      </c>
      <c r="J172" s="4"/>
      <c r="K172" s="4"/>
      <c r="L172" s="4"/>
      <c r="M172" s="4"/>
      <c r="N172" s="4"/>
      <c r="O172" s="4"/>
      <c r="P172" s="4"/>
    </row>
    <row r="173" spans="1:16" ht="11.65" customHeight="1" x14ac:dyDescent="0.2">
      <c r="A173" s="5">
        <f t="shared" ca="1" si="4"/>
        <v>173</v>
      </c>
      <c r="C173" s="56"/>
      <c r="D173" s="3"/>
      <c r="E173" s="58"/>
      <c r="F173" s="3" t="s">
        <v>249</v>
      </c>
      <c r="G173" s="57"/>
      <c r="H173" s="10">
        <v>0</v>
      </c>
      <c r="J173" s="4"/>
      <c r="K173" s="4"/>
      <c r="L173" s="4"/>
      <c r="M173" s="4"/>
      <c r="N173" s="4"/>
      <c r="O173" s="4"/>
      <c r="P173" s="4"/>
    </row>
    <row r="174" spans="1:16" ht="11.65" customHeight="1" x14ac:dyDescent="0.2">
      <c r="A174" s="5">
        <f t="shared" ca="1" si="4"/>
        <v>174</v>
      </c>
      <c r="C174" s="56"/>
      <c r="D174" s="3"/>
      <c r="E174" s="58"/>
      <c r="F174" s="3" t="s">
        <v>251</v>
      </c>
      <c r="G174" s="57"/>
      <c r="H174" s="10">
        <v>0</v>
      </c>
      <c r="J174" s="4"/>
      <c r="K174" s="4"/>
      <c r="L174" s="4"/>
      <c r="M174" s="4"/>
      <c r="N174" s="4"/>
      <c r="O174" s="4"/>
      <c r="P174" s="4"/>
    </row>
    <row r="175" spans="1:16" ht="11.65" customHeight="1" x14ac:dyDescent="0.2">
      <c r="A175" s="5">
        <f t="shared" ca="1" si="4"/>
        <v>175</v>
      </c>
      <c r="C175" s="56"/>
      <c r="D175" s="3"/>
      <c r="E175" s="58"/>
      <c r="F175" s="3" t="s">
        <v>24</v>
      </c>
      <c r="G175" s="57"/>
      <c r="H175" s="10">
        <v>0</v>
      </c>
      <c r="J175" s="4"/>
      <c r="K175" s="4"/>
      <c r="L175" s="4"/>
      <c r="M175" s="4"/>
      <c r="N175" s="4"/>
      <c r="O175" s="4"/>
      <c r="P175" s="4"/>
    </row>
    <row r="176" spans="1:16" ht="11.65" customHeight="1" x14ac:dyDescent="0.2">
      <c r="A176" s="5">
        <f t="shared" ca="1" si="4"/>
        <v>176</v>
      </c>
      <c r="C176" s="56"/>
      <c r="D176" s="3"/>
      <c r="E176" s="58"/>
      <c r="F176" s="3" t="s">
        <v>251</v>
      </c>
      <c r="G176" s="57"/>
      <c r="H176" s="10">
        <v>0</v>
      </c>
      <c r="J176" s="4"/>
      <c r="K176" s="4"/>
      <c r="L176" s="4"/>
      <c r="M176" s="4"/>
      <c r="N176" s="4"/>
      <c r="O176" s="4"/>
      <c r="P176" s="4"/>
    </row>
    <row r="177" spans="1:16" ht="11.65" customHeight="1" x14ac:dyDescent="0.2">
      <c r="A177" s="5">
        <f t="shared" ca="1" si="4"/>
        <v>177</v>
      </c>
      <c r="C177" s="56"/>
      <c r="D177" s="3"/>
      <c r="E177" s="3"/>
      <c r="F177" s="3"/>
      <c r="G177" s="57" t="s">
        <v>32</v>
      </c>
      <c r="H177" s="12">
        <f>SUBTOTAL(9,H171:H176)</f>
        <v>23359788.589392129</v>
      </c>
      <c r="J177" s="4"/>
      <c r="K177" s="4"/>
      <c r="L177" s="4"/>
      <c r="M177" s="4"/>
      <c r="N177" s="4"/>
      <c r="O177" s="4"/>
      <c r="P177" s="4"/>
    </row>
    <row r="178" spans="1:16" ht="11.65" customHeight="1" x14ac:dyDescent="0.2">
      <c r="A178" s="5">
        <f t="shared" ca="1" si="4"/>
        <v>178</v>
      </c>
      <c r="C178" s="56"/>
      <c r="D178" s="3"/>
      <c r="E178" s="3"/>
      <c r="F178" s="3"/>
      <c r="G178" s="57"/>
      <c r="H178" s="2"/>
      <c r="J178" s="4"/>
      <c r="K178" s="4"/>
      <c r="L178" s="4"/>
      <c r="M178" s="4"/>
      <c r="N178" s="4"/>
      <c r="O178" s="4"/>
      <c r="P178" s="4"/>
    </row>
    <row r="179" spans="1:16" ht="11.65" customHeight="1" x14ac:dyDescent="0.2">
      <c r="A179" s="5">
        <f t="shared" ca="1" si="4"/>
        <v>179</v>
      </c>
      <c r="C179" s="56">
        <v>332</v>
      </c>
      <c r="D179" s="3" t="s">
        <v>51</v>
      </c>
      <c r="E179" s="3"/>
      <c r="F179" s="3"/>
      <c r="G179" s="57"/>
      <c r="H179" s="2"/>
      <c r="J179" s="4"/>
      <c r="K179" s="4"/>
      <c r="L179" s="4"/>
      <c r="M179" s="4"/>
      <c r="N179" s="4"/>
      <c r="O179" s="4"/>
      <c r="P179" s="4"/>
    </row>
    <row r="180" spans="1:16" ht="11.65" customHeight="1" x14ac:dyDescent="0.2">
      <c r="A180" s="5">
        <f t="shared" ca="1" si="4"/>
        <v>180</v>
      </c>
      <c r="C180" s="56"/>
      <c r="D180" s="3"/>
      <c r="E180" s="58"/>
      <c r="F180" s="3" t="s">
        <v>302</v>
      </c>
      <c r="G180" s="57"/>
      <c r="H180" s="10">
        <v>34804495.367868133</v>
      </c>
      <c r="J180" s="4"/>
      <c r="K180" s="4"/>
      <c r="L180" s="4"/>
      <c r="M180" s="4"/>
      <c r="N180" s="4"/>
      <c r="O180" s="4"/>
      <c r="P180" s="4"/>
    </row>
    <row r="181" spans="1:16" ht="11.65" customHeight="1" x14ac:dyDescent="0.2">
      <c r="A181" s="5">
        <f t="shared" ca="1" si="4"/>
        <v>181</v>
      </c>
      <c r="C181" s="56"/>
      <c r="D181" s="3"/>
      <c r="E181" s="58"/>
      <c r="F181" s="3" t="s">
        <v>303</v>
      </c>
      <c r="G181" s="57"/>
      <c r="H181" s="10">
        <v>8120889.8151127892</v>
      </c>
      <c r="J181" s="4"/>
      <c r="K181" s="4"/>
      <c r="L181" s="4"/>
      <c r="M181" s="4"/>
      <c r="N181" s="4"/>
      <c r="O181" s="4"/>
      <c r="P181" s="4"/>
    </row>
    <row r="182" spans="1:16" ht="11.65" customHeight="1" x14ac:dyDescent="0.2">
      <c r="A182" s="5">
        <f t="shared" ca="1" si="4"/>
        <v>182</v>
      </c>
      <c r="C182" s="56"/>
      <c r="D182" s="3"/>
      <c r="E182" s="58"/>
      <c r="F182" s="3" t="s">
        <v>249</v>
      </c>
      <c r="G182" s="57"/>
      <c r="H182" s="10">
        <v>0</v>
      </c>
      <c r="J182" s="4"/>
      <c r="K182" s="4"/>
      <c r="L182" s="4"/>
      <c r="M182" s="4"/>
      <c r="N182" s="4"/>
      <c r="O182" s="4"/>
      <c r="P182" s="4"/>
    </row>
    <row r="183" spans="1:16" ht="11.65" customHeight="1" x14ac:dyDescent="0.2">
      <c r="A183" s="5">
        <f t="shared" ca="1" si="4"/>
        <v>183</v>
      </c>
      <c r="C183" s="56"/>
      <c r="D183" s="3"/>
      <c r="E183" s="58"/>
      <c r="F183" s="3" t="s">
        <v>251</v>
      </c>
      <c r="G183" s="57"/>
      <c r="H183" s="10">
        <v>0</v>
      </c>
      <c r="J183" s="4"/>
      <c r="K183" s="4"/>
      <c r="L183" s="4"/>
      <c r="M183" s="4"/>
      <c r="N183" s="4"/>
      <c r="O183" s="4"/>
      <c r="P183" s="4"/>
    </row>
    <row r="184" spans="1:16" ht="11.65" customHeight="1" x14ac:dyDescent="0.2">
      <c r="A184" s="5">
        <f t="shared" ca="1" si="4"/>
        <v>184</v>
      </c>
      <c r="C184" s="56"/>
      <c r="D184" s="3"/>
      <c r="E184" s="58"/>
      <c r="F184" s="3" t="s">
        <v>24</v>
      </c>
      <c r="G184" s="57"/>
      <c r="H184" s="10">
        <v>0</v>
      </c>
      <c r="J184" s="4"/>
      <c r="K184" s="4"/>
      <c r="L184" s="4"/>
      <c r="M184" s="4"/>
      <c r="N184" s="4"/>
      <c r="O184" s="4"/>
      <c r="P184" s="4"/>
    </row>
    <row r="185" spans="1:16" ht="11.65" customHeight="1" x14ac:dyDescent="0.2">
      <c r="A185" s="5">
        <f t="shared" ca="1" si="4"/>
        <v>185</v>
      </c>
      <c r="C185" s="56"/>
      <c r="D185" s="3"/>
      <c r="E185" s="58"/>
      <c r="F185" s="3" t="s">
        <v>251</v>
      </c>
      <c r="G185" s="57"/>
      <c r="H185" s="10">
        <v>0</v>
      </c>
      <c r="J185" s="4"/>
      <c r="K185" s="4"/>
      <c r="L185" s="4"/>
      <c r="M185" s="4"/>
      <c r="N185" s="4"/>
      <c r="O185" s="4"/>
      <c r="P185" s="4"/>
    </row>
    <row r="186" spans="1:16" ht="11.65" customHeight="1" x14ac:dyDescent="0.2">
      <c r="A186" s="5">
        <f t="shared" ca="1" si="4"/>
        <v>186</v>
      </c>
      <c r="C186" s="56"/>
      <c r="D186" s="3"/>
      <c r="E186" s="3"/>
      <c r="F186" s="3"/>
      <c r="G186" s="57" t="s">
        <v>32</v>
      </c>
      <c r="H186" s="12">
        <f>SUBTOTAL(9,H180:H185)</f>
        <v>42925385.182980925</v>
      </c>
      <c r="J186" s="4"/>
      <c r="K186" s="4"/>
      <c r="L186" s="4"/>
      <c r="M186" s="4"/>
      <c r="N186" s="4"/>
      <c r="O186" s="4"/>
      <c r="P186" s="4"/>
    </row>
    <row r="187" spans="1:16" ht="11.65" customHeight="1" x14ac:dyDescent="0.2">
      <c r="A187" s="5">
        <f t="shared" ca="1" si="4"/>
        <v>187</v>
      </c>
      <c r="C187" s="56"/>
      <c r="D187" s="3"/>
      <c r="E187" s="3"/>
      <c r="F187" s="3"/>
      <c r="G187" s="57"/>
      <c r="H187" s="2"/>
      <c r="J187" s="4"/>
      <c r="K187" s="4"/>
      <c r="L187" s="4"/>
      <c r="M187" s="4"/>
      <c r="N187" s="4"/>
      <c r="O187" s="4"/>
      <c r="P187" s="4"/>
    </row>
    <row r="188" spans="1:16" ht="11.65" customHeight="1" x14ac:dyDescent="0.2">
      <c r="A188" s="5">
        <f t="shared" ca="1" si="4"/>
        <v>188</v>
      </c>
      <c r="C188" s="56">
        <v>333</v>
      </c>
      <c r="D188" s="3" t="s">
        <v>52</v>
      </c>
      <c r="E188" s="3"/>
      <c r="F188" s="3"/>
      <c r="G188" s="57"/>
      <c r="H188" s="2"/>
      <c r="J188" s="4"/>
      <c r="K188" s="4"/>
      <c r="L188" s="4"/>
      <c r="M188" s="4"/>
      <c r="N188" s="4"/>
      <c r="O188" s="4"/>
      <c r="P188" s="4"/>
    </row>
    <row r="189" spans="1:16" ht="11.65" customHeight="1" x14ac:dyDescent="0.2">
      <c r="A189" s="5">
        <f t="shared" ca="1" si="4"/>
        <v>189</v>
      </c>
      <c r="C189" s="56"/>
      <c r="D189" s="3"/>
      <c r="E189" s="58"/>
      <c r="F189" s="3" t="s">
        <v>302</v>
      </c>
      <c r="G189" s="57"/>
      <c r="H189" s="10">
        <v>7700533.7871762104</v>
      </c>
      <c r="J189" s="4"/>
      <c r="K189" s="4"/>
      <c r="L189" s="4"/>
      <c r="M189" s="4"/>
      <c r="N189" s="4"/>
      <c r="O189" s="4"/>
      <c r="P189" s="4"/>
    </row>
    <row r="190" spans="1:16" ht="11.65" customHeight="1" x14ac:dyDescent="0.2">
      <c r="A190" s="5">
        <f t="shared" ref="A190:A253" ca="1" si="5">OFFSET(A190,-1,)+1</f>
        <v>190</v>
      </c>
      <c r="C190" s="56"/>
      <c r="D190" s="3"/>
      <c r="E190" s="58"/>
      <c r="F190" s="3" t="s">
        <v>303</v>
      </c>
      <c r="G190" s="57"/>
      <c r="H190" s="10">
        <v>4059893.3115328331</v>
      </c>
      <c r="J190" s="4"/>
      <c r="K190" s="4"/>
      <c r="L190" s="4"/>
      <c r="M190" s="4"/>
      <c r="N190" s="4"/>
      <c r="O190" s="4"/>
      <c r="P190" s="4"/>
    </row>
    <row r="191" spans="1:16" ht="11.65" customHeight="1" x14ac:dyDescent="0.2">
      <c r="A191" s="5">
        <f t="shared" ca="1" si="5"/>
        <v>191</v>
      </c>
      <c r="C191" s="56"/>
      <c r="D191" s="3"/>
      <c r="E191" s="58"/>
      <c r="F191" s="3" t="s">
        <v>249</v>
      </c>
      <c r="G191" s="57"/>
      <c r="H191" s="10">
        <v>0</v>
      </c>
      <c r="J191" s="4"/>
      <c r="K191" s="4"/>
      <c r="L191" s="4"/>
      <c r="M191" s="4"/>
      <c r="N191" s="4"/>
      <c r="O191" s="4"/>
      <c r="P191" s="4"/>
    </row>
    <row r="192" spans="1:16" ht="11.65" customHeight="1" x14ac:dyDescent="0.2">
      <c r="A192" s="5">
        <f t="shared" ca="1" si="5"/>
        <v>192</v>
      </c>
      <c r="C192" s="56"/>
      <c r="D192" s="3"/>
      <c r="E192" s="58"/>
      <c r="F192" s="3" t="s">
        <v>251</v>
      </c>
      <c r="G192" s="57"/>
      <c r="H192" s="10">
        <v>0</v>
      </c>
      <c r="J192" s="4"/>
      <c r="K192" s="4"/>
      <c r="L192" s="4"/>
      <c r="M192" s="4"/>
      <c r="N192" s="4"/>
      <c r="O192" s="4"/>
      <c r="P192" s="4"/>
    </row>
    <row r="193" spans="1:16" ht="11.65" customHeight="1" x14ac:dyDescent="0.2">
      <c r="A193" s="5">
        <f t="shared" ca="1" si="5"/>
        <v>193</v>
      </c>
      <c r="C193" s="56"/>
      <c r="D193" s="3"/>
      <c r="E193" s="58"/>
      <c r="F193" s="3" t="s">
        <v>24</v>
      </c>
      <c r="G193" s="57"/>
      <c r="H193" s="10">
        <v>0</v>
      </c>
      <c r="J193" s="4"/>
      <c r="K193" s="4"/>
      <c r="L193" s="4"/>
      <c r="M193" s="4"/>
      <c r="N193" s="4"/>
      <c r="O193" s="4"/>
      <c r="P193" s="4"/>
    </row>
    <row r="194" spans="1:16" ht="11.65" customHeight="1" x14ac:dyDescent="0.2">
      <c r="A194" s="5">
        <f t="shared" ca="1" si="5"/>
        <v>194</v>
      </c>
      <c r="C194" s="56"/>
      <c r="D194" s="3"/>
      <c r="E194" s="58"/>
      <c r="F194" s="3" t="s">
        <v>251</v>
      </c>
      <c r="G194" s="57"/>
      <c r="H194" s="10">
        <v>0</v>
      </c>
      <c r="J194" s="4"/>
      <c r="K194" s="4"/>
      <c r="L194" s="4"/>
      <c r="M194" s="4"/>
      <c r="N194" s="4"/>
      <c r="O194" s="4"/>
      <c r="P194" s="4"/>
    </row>
    <row r="195" spans="1:16" ht="11.65" customHeight="1" x14ac:dyDescent="0.2">
      <c r="A195" s="5">
        <f t="shared" ca="1" si="5"/>
        <v>195</v>
      </c>
      <c r="C195" s="56"/>
      <c r="D195" s="3"/>
      <c r="E195" s="3"/>
      <c r="F195" s="3"/>
      <c r="G195" s="57" t="s">
        <v>32</v>
      </c>
      <c r="H195" s="12">
        <f>SUBTOTAL(9,H189:H194)</f>
        <v>11760427.098709043</v>
      </c>
      <c r="J195" s="4"/>
      <c r="K195" s="4"/>
      <c r="L195" s="4"/>
      <c r="M195" s="4"/>
      <c r="N195" s="4"/>
      <c r="O195" s="4"/>
      <c r="P195" s="4"/>
    </row>
    <row r="196" spans="1:16" ht="11.65" customHeight="1" x14ac:dyDescent="0.2">
      <c r="A196" s="5">
        <f t="shared" ca="1" si="5"/>
        <v>196</v>
      </c>
      <c r="C196" s="56"/>
      <c r="D196" s="3"/>
      <c r="E196" s="3"/>
      <c r="F196" s="3"/>
      <c r="G196" s="57"/>
      <c r="H196" s="2"/>
      <c r="J196" s="4"/>
      <c r="K196" s="4"/>
      <c r="L196" s="4"/>
      <c r="M196" s="4"/>
      <c r="N196" s="4"/>
      <c r="O196" s="4"/>
      <c r="P196" s="4"/>
    </row>
    <row r="197" spans="1:16" ht="11.65" customHeight="1" x14ac:dyDescent="0.2">
      <c r="A197" s="5">
        <f t="shared" ca="1" si="5"/>
        <v>197</v>
      </c>
      <c r="C197" s="56">
        <v>334</v>
      </c>
      <c r="D197" s="3" t="s">
        <v>36</v>
      </c>
      <c r="E197" s="3"/>
      <c r="F197" s="3"/>
      <c r="G197" s="57"/>
      <c r="H197" s="2"/>
      <c r="J197" s="4"/>
      <c r="K197" s="4"/>
      <c r="L197" s="4"/>
      <c r="M197" s="4"/>
      <c r="N197" s="4"/>
      <c r="O197" s="4"/>
      <c r="P197" s="4"/>
    </row>
    <row r="198" spans="1:16" ht="11.65" customHeight="1" x14ac:dyDescent="0.2">
      <c r="A198" s="5">
        <f t="shared" ca="1" si="5"/>
        <v>198</v>
      </c>
      <c r="C198" s="56"/>
      <c r="D198" s="3"/>
      <c r="E198" s="58"/>
      <c r="F198" s="3" t="s">
        <v>302</v>
      </c>
      <c r="G198" s="57"/>
      <c r="H198" s="10">
        <v>5798051.0948081501</v>
      </c>
      <c r="J198" s="4"/>
      <c r="K198" s="4"/>
      <c r="L198" s="4"/>
      <c r="M198" s="4"/>
      <c r="N198" s="4"/>
      <c r="O198" s="4"/>
      <c r="P198" s="4"/>
    </row>
    <row r="199" spans="1:16" ht="11.65" customHeight="1" x14ac:dyDescent="0.2">
      <c r="A199" s="5">
        <f t="shared" ca="1" si="5"/>
        <v>199</v>
      </c>
      <c r="C199" s="56"/>
      <c r="D199" s="3"/>
      <c r="E199" s="58"/>
      <c r="F199" s="3" t="s">
        <v>303</v>
      </c>
      <c r="G199" s="57"/>
      <c r="H199" s="10">
        <v>1166609.1224336969</v>
      </c>
      <c r="J199" s="4"/>
      <c r="K199" s="4"/>
      <c r="L199" s="4"/>
      <c r="M199" s="4"/>
      <c r="N199" s="4"/>
      <c r="O199" s="4"/>
      <c r="P199" s="4"/>
    </row>
    <row r="200" spans="1:16" ht="11.65" customHeight="1" x14ac:dyDescent="0.2">
      <c r="A200" s="5">
        <f t="shared" ca="1" si="5"/>
        <v>200</v>
      </c>
      <c r="C200" s="56"/>
      <c r="D200" s="3"/>
      <c r="E200" s="58"/>
      <c r="F200" s="3" t="s">
        <v>249</v>
      </c>
      <c r="G200" s="57"/>
      <c r="H200" s="10">
        <v>0</v>
      </c>
      <c r="J200" s="4"/>
      <c r="K200" s="4"/>
      <c r="L200" s="4"/>
      <c r="M200" s="4"/>
      <c r="N200" s="4"/>
      <c r="O200" s="4"/>
      <c r="P200" s="4"/>
    </row>
    <row r="201" spans="1:16" ht="11.65" customHeight="1" x14ac:dyDescent="0.2">
      <c r="A201" s="5">
        <f t="shared" ca="1" si="5"/>
        <v>201</v>
      </c>
      <c r="C201" s="56"/>
      <c r="D201" s="3"/>
      <c r="E201" s="58"/>
      <c r="F201" s="3" t="s">
        <v>251</v>
      </c>
      <c r="G201" s="57"/>
      <c r="H201" s="10">
        <v>0</v>
      </c>
      <c r="J201" s="4"/>
      <c r="K201" s="4"/>
      <c r="L201" s="4"/>
      <c r="M201" s="4"/>
      <c r="N201" s="4"/>
      <c r="O201" s="4"/>
      <c r="P201" s="4"/>
    </row>
    <row r="202" spans="1:16" ht="11.65" customHeight="1" x14ac:dyDescent="0.2">
      <c r="A202" s="5">
        <f t="shared" ca="1" si="5"/>
        <v>202</v>
      </c>
      <c r="C202" s="56"/>
      <c r="D202" s="3"/>
      <c r="E202" s="58"/>
      <c r="F202" s="3" t="s">
        <v>24</v>
      </c>
      <c r="G202" s="57"/>
      <c r="H202" s="10">
        <v>0</v>
      </c>
      <c r="J202" s="4"/>
      <c r="K202" s="4"/>
      <c r="L202" s="4"/>
      <c r="M202" s="4"/>
      <c r="N202" s="4"/>
      <c r="O202" s="4"/>
      <c r="P202" s="4"/>
    </row>
    <row r="203" spans="1:16" ht="11.65" customHeight="1" x14ac:dyDescent="0.2">
      <c r="A203" s="5">
        <f t="shared" ca="1" si="5"/>
        <v>203</v>
      </c>
      <c r="C203" s="56"/>
      <c r="D203" s="3"/>
      <c r="E203" s="58"/>
      <c r="F203" s="3" t="s">
        <v>251</v>
      </c>
      <c r="G203" s="57"/>
      <c r="H203" s="10">
        <v>0</v>
      </c>
      <c r="J203" s="4"/>
      <c r="K203" s="4"/>
      <c r="L203" s="4"/>
      <c r="M203" s="4"/>
      <c r="N203" s="4"/>
      <c r="O203" s="4"/>
      <c r="P203" s="4"/>
    </row>
    <row r="204" spans="1:16" ht="11.65" customHeight="1" x14ac:dyDescent="0.2">
      <c r="A204" s="5">
        <f t="shared" ca="1" si="5"/>
        <v>204</v>
      </c>
      <c r="C204" s="56"/>
      <c r="D204" s="3"/>
      <c r="E204" s="3"/>
      <c r="F204" s="3"/>
      <c r="G204" s="57" t="s">
        <v>32</v>
      </c>
      <c r="H204" s="12">
        <f>SUBTOTAL(9,H198:H203)</f>
        <v>6964660.217241847</v>
      </c>
      <c r="J204" s="4"/>
      <c r="K204" s="4"/>
      <c r="L204" s="4"/>
      <c r="M204" s="4"/>
      <c r="N204" s="4"/>
      <c r="O204" s="4"/>
      <c r="P204" s="4"/>
    </row>
    <row r="205" spans="1:16" ht="11.65" customHeight="1" x14ac:dyDescent="0.2">
      <c r="A205" s="5">
        <f t="shared" ca="1" si="5"/>
        <v>205</v>
      </c>
      <c r="C205" s="56"/>
      <c r="D205" s="3"/>
      <c r="E205" s="3"/>
      <c r="F205" s="3"/>
      <c r="G205" s="57"/>
      <c r="H205" s="2"/>
      <c r="J205" s="4"/>
      <c r="K205" s="4"/>
      <c r="L205" s="4"/>
      <c r="M205" s="4"/>
      <c r="N205" s="4"/>
      <c r="O205" s="4"/>
      <c r="P205" s="4"/>
    </row>
    <row r="206" spans="1:16" ht="11.65" customHeight="1" x14ac:dyDescent="0.2">
      <c r="A206" s="5">
        <f t="shared" ca="1" si="5"/>
        <v>206</v>
      </c>
      <c r="C206" s="56"/>
      <c r="D206" s="3"/>
      <c r="E206" s="58"/>
      <c r="F206" s="3"/>
      <c r="G206" s="57"/>
      <c r="H206" s="14"/>
      <c r="J206" s="4"/>
      <c r="K206" s="15"/>
      <c r="L206" s="15"/>
      <c r="M206" s="15"/>
      <c r="N206" s="15"/>
      <c r="O206" s="15"/>
      <c r="P206" s="15"/>
    </row>
    <row r="207" spans="1:16" ht="11.65" customHeight="1" x14ac:dyDescent="0.2">
      <c r="A207" s="5">
        <f t="shared" ca="1" si="5"/>
        <v>207</v>
      </c>
      <c r="C207" s="59"/>
      <c r="D207" s="60"/>
      <c r="E207" s="61"/>
      <c r="F207" s="60"/>
      <c r="G207" s="62"/>
      <c r="H207" s="16"/>
      <c r="J207" s="4"/>
      <c r="K207" s="17"/>
      <c r="L207" s="17"/>
      <c r="M207" s="17"/>
      <c r="N207" s="17"/>
      <c r="O207" s="17"/>
      <c r="P207" s="17"/>
    </row>
    <row r="208" spans="1:16" ht="11.65" customHeight="1" x14ac:dyDescent="0.2">
      <c r="A208" s="5">
        <f t="shared" ca="1" si="5"/>
        <v>208</v>
      </c>
      <c r="C208" s="56">
        <v>335</v>
      </c>
      <c r="D208" s="3" t="s">
        <v>45</v>
      </c>
      <c r="E208" s="3"/>
      <c r="F208" s="3"/>
      <c r="G208" s="57"/>
      <c r="H208" s="2"/>
      <c r="J208" s="4"/>
      <c r="K208" s="4"/>
      <c r="L208" s="4"/>
      <c r="M208" s="4"/>
      <c r="N208" s="4"/>
      <c r="O208" s="4"/>
      <c r="P208" s="4"/>
    </row>
    <row r="209" spans="1:16" ht="11.65" customHeight="1" x14ac:dyDescent="0.2">
      <c r="A209" s="5">
        <f t="shared" ca="1" si="5"/>
        <v>209</v>
      </c>
      <c r="C209" s="56"/>
      <c r="D209" s="3"/>
      <c r="E209" s="58"/>
      <c r="F209" s="3" t="s">
        <v>302</v>
      </c>
      <c r="G209" s="57"/>
      <c r="H209" s="10">
        <v>190823.18858324547</v>
      </c>
      <c r="J209" s="4"/>
      <c r="K209" s="4"/>
      <c r="L209" s="4"/>
      <c r="M209" s="4"/>
      <c r="N209" s="4"/>
      <c r="O209" s="4"/>
      <c r="P209" s="4"/>
    </row>
    <row r="210" spans="1:16" ht="11.65" customHeight="1" x14ac:dyDescent="0.2">
      <c r="A210" s="5">
        <f t="shared" ca="1" si="5"/>
        <v>210</v>
      </c>
      <c r="C210" s="56"/>
      <c r="D210" s="3"/>
      <c r="E210" s="58"/>
      <c r="F210" s="3" t="s">
        <v>303</v>
      </c>
      <c r="G210" s="57"/>
      <c r="H210" s="10">
        <v>13745.004806203897</v>
      </c>
      <c r="J210" s="4"/>
      <c r="K210" s="4"/>
      <c r="L210" s="4"/>
      <c r="M210" s="4"/>
      <c r="N210" s="4"/>
      <c r="O210" s="4"/>
      <c r="P210" s="4"/>
    </row>
    <row r="211" spans="1:16" ht="11.65" customHeight="1" x14ac:dyDescent="0.2">
      <c r="A211" s="5">
        <f t="shared" ca="1" si="5"/>
        <v>211</v>
      </c>
      <c r="C211" s="56"/>
      <c r="D211" s="3"/>
      <c r="E211" s="58"/>
      <c r="F211" s="3" t="s">
        <v>249</v>
      </c>
      <c r="G211" s="57"/>
      <c r="H211" s="10">
        <v>0</v>
      </c>
      <c r="J211" s="4"/>
      <c r="K211" s="4"/>
      <c r="L211" s="4"/>
      <c r="M211" s="4"/>
      <c r="N211" s="4"/>
      <c r="O211" s="4"/>
      <c r="P211" s="4"/>
    </row>
    <row r="212" spans="1:16" ht="11.65" customHeight="1" x14ac:dyDescent="0.2">
      <c r="A212" s="5">
        <f t="shared" ca="1" si="5"/>
        <v>212</v>
      </c>
      <c r="C212" s="56"/>
      <c r="D212" s="3"/>
      <c r="E212" s="58"/>
      <c r="F212" s="3" t="s">
        <v>251</v>
      </c>
      <c r="G212" s="57"/>
      <c r="H212" s="10">
        <v>0</v>
      </c>
      <c r="J212" s="4"/>
      <c r="K212" s="4"/>
      <c r="L212" s="4"/>
      <c r="M212" s="4"/>
      <c r="N212" s="4"/>
      <c r="O212" s="4"/>
      <c r="P212" s="4"/>
    </row>
    <row r="213" spans="1:16" ht="11.65" customHeight="1" x14ac:dyDescent="0.2">
      <c r="A213" s="5">
        <f t="shared" ca="1" si="5"/>
        <v>213</v>
      </c>
      <c r="C213" s="56"/>
      <c r="D213" s="3"/>
      <c r="E213" s="58"/>
      <c r="F213" s="3" t="s">
        <v>24</v>
      </c>
      <c r="G213" s="57"/>
      <c r="H213" s="10">
        <v>0</v>
      </c>
      <c r="J213" s="4"/>
      <c r="K213" s="4"/>
      <c r="L213" s="4"/>
      <c r="M213" s="4"/>
      <c r="N213" s="4"/>
      <c r="O213" s="4"/>
      <c r="P213" s="4"/>
    </row>
    <row r="214" spans="1:16" ht="11.65" customHeight="1" x14ac:dyDescent="0.2">
      <c r="A214" s="5">
        <f t="shared" ca="1" si="5"/>
        <v>214</v>
      </c>
      <c r="C214" s="56"/>
      <c r="D214" s="3"/>
      <c r="E214" s="58"/>
      <c r="F214" s="3" t="s">
        <v>251</v>
      </c>
      <c r="G214" s="57"/>
      <c r="H214" s="10">
        <v>0</v>
      </c>
      <c r="J214" s="4"/>
      <c r="K214" s="4"/>
      <c r="L214" s="4"/>
      <c r="M214" s="4"/>
      <c r="N214" s="4"/>
      <c r="O214" s="4"/>
      <c r="P214" s="4"/>
    </row>
    <row r="215" spans="1:16" ht="11.65" customHeight="1" x14ac:dyDescent="0.2">
      <c r="A215" s="5">
        <f t="shared" ca="1" si="5"/>
        <v>215</v>
      </c>
      <c r="C215" s="56"/>
      <c r="D215" s="3"/>
      <c r="E215" s="3"/>
      <c r="F215" s="3"/>
      <c r="G215" s="57" t="s">
        <v>32</v>
      </c>
      <c r="H215" s="12">
        <f>SUBTOTAL(9,H209:H214)</f>
        <v>204568.19338944936</v>
      </c>
      <c r="J215" s="4"/>
      <c r="K215" s="4"/>
      <c r="L215" s="4"/>
      <c r="M215" s="4"/>
      <c r="N215" s="4"/>
      <c r="O215" s="4"/>
      <c r="P215" s="4"/>
    </row>
    <row r="216" spans="1:16" ht="11.65" customHeight="1" x14ac:dyDescent="0.2">
      <c r="A216" s="5">
        <f t="shared" ca="1" si="5"/>
        <v>216</v>
      </c>
      <c r="C216" s="56"/>
      <c r="D216" s="3"/>
      <c r="E216" s="3"/>
      <c r="F216" s="3"/>
      <c r="G216" s="57"/>
      <c r="H216" s="2"/>
      <c r="J216" s="4"/>
      <c r="K216" s="4"/>
      <c r="L216" s="4"/>
      <c r="M216" s="4"/>
      <c r="N216" s="4"/>
      <c r="O216" s="4"/>
      <c r="P216" s="4"/>
    </row>
    <row r="217" spans="1:16" ht="11.65" customHeight="1" x14ac:dyDescent="0.2">
      <c r="A217" s="5">
        <f t="shared" ca="1" si="5"/>
        <v>217</v>
      </c>
      <c r="C217" s="56">
        <v>336</v>
      </c>
      <c r="D217" s="3" t="s">
        <v>53</v>
      </c>
      <c r="E217" s="3"/>
      <c r="F217" s="3"/>
      <c r="G217" s="57"/>
      <c r="H217" s="2"/>
      <c r="J217" s="4"/>
      <c r="K217" s="4"/>
      <c r="L217" s="4"/>
      <c r="M217" s="4"/>
      <c r="N217" s="4"/>
      <c r="O217" s="4"/>
      <c r="P217" s="4"/>
    </row>
    <row r="218" spans="1:16" ht="11.65" customHeight="1" x14ac:dyDescent="0.2">
      <c r="A218" s="5">
        <f t="shared" ca="1" si="5"/>
        <v>218</v>
      </c>
      <c r="C218" s="56"/>
      <c r="D218" s="3"/>
      <c r="E218" s="58"/>
      <c r="F218" s="3" t="s">
        <v>302</v>
      </c>
      <c r="G218" s="57"/>
      <c r="H218" s="10">
        <v>1860953.9903218083</v>
      </c>
      <c r="J218" s="4"/>
      <c r="K218" s="4"/>
      <c r="L218" s="4"/>
      <c r="M218" s="4"/>
      <c r="N218" s="4"/>
      <c r="O218" s="4"/>
      <c r="P218" s="4"/>
    </row>
    <row r="219" spans="1:16" ht="11.65" customHeight="1" x14ac:dyDescent="0.2">
      <c r="A219" s="5">
        <f t="shared" ca="1" si="5"/>
        <v>219</v>
      </c>
      <c r="C219" s="56"/>
      <c r="D219" s="3"/>
      <c r="E219" s="58"/>
      <c r="F219" s="3" t="s">
        <v>303</v>
      </c>
      <c r="G219" s="57"/>
      <c r="H219" s="10">
        <v>248977.45191571442</v>
      </c>
      <c r="J219" s="4"/>
      <c r="K219" s="4"/>
      <c r="L219" s="4"/>
      <c r="M219" s="4"/>
      <c r="N219" s="4"/>
      <c r="O219" s="4"/>
      <c r="P219" s="4"/>
    </row>
    <row r="220" spans="1:16" ht="11.65" customHeight="1" x14ac:dyDescent="0.2">
      <c r="A220" s="5">
        <f t="shared" ca="1" si="5"/>
        <v>220</v>
      </c>
      <c r="C220" s="56"/>
      <c r="D220" s="3"/>
      <c r="E220" s="58"/>
      <c r="F220" s="3" t="s">
        <v>249</v>
      </c>
      <c r="G220" s="57"/>
      <c r="H220" s="10">
        <v>0</v>
      </c>
      <c r="J220" s="4"/>
      <c r="K220" s="4"/>
      <c r="L220" s="4"/>
      <c r="M220" s="4"/>
      <c r="N220" s="4"/>
      <c r="O220" s="4"/>
      <c r="P220" s="4"/>
    </row>
    <row r="221" spans="1:16" ht="11.65" customHeight="1" x14ac:dyDescent="0.2">
      <c r="A221" s="5">
        <f t="shared" ca="1" si="5"/>
        <v>221</v>
      </c>
      <c r="C221" s="56"/>
      <c r="D221" s="3"/>
      <c r="E221" s="58"/>
      <c r="F221" s="3" t="s">
        <v>251</v>
      </c>
      <c r="G221" s="57"/>
      <c r="H221" s="10">
        <v>0</v>
      </c>
      <c r="J221" s="4"/>
      <c r="K221" s="4"/>
      <c r="L221" s="4"/>
      <c r="M221" s="4"/>
      <c r="N221" s="4"/>
      <c r="O221" s="4"/>
      <c r="P221" s="4"/>
    </row>
    <row r="222" spans="1:16" ht="11.65" customHeight="1" x14ac:dyDescent="0.2">
      <c r="A222" s="5">
        <f t="shared" ca="1" si="5"/>
        <v>222</v>
      </c>
      <c r="C222" s="56"/>
      <c r="D222" s="3"/>
      <c r="E222" s="58"/>
      <c r="F222" s="3" t="s">
        <v>24</v>
      </c>
      <c r="G222" s="57"/>
      <c r="H222" s="10">
        <v>0</v>
      </c>
      <c r="J222" s="4"/>
      <c r="K222" s="4"/>
      <c r="L222" s="4"/>
      <c r="M222" s="4"/>
      <c r="N222" s="4"/>
      <c r="O222" s="4"/>
      <c r="P222" s="4"/>
    </row>
    <row r="223" spans="1:16" ht="11.25" customHeight="1" x14ac:dyDescent="0.2">
      <c r="A223" s="5">
        <f t="shared" ca="1" si="5"/>
        <v>223</v>
      </c>
      <c r="C223" s="56"/>
      <c r="D223" s="3"/>
      <c r="E223" s="58"/>
      <c r="F223" s="3" t="s">
        <v>251</v>
      </c>
      <c r="G223" s="57"/>
      <c r="H223" s="10">
        <v>0</v>
      </c>
      <c r="J223" s="4"/>
      <c r="K223" s="4"/>
      <c r="L223" s="4"/>
      <c r="M223" s="4"/>
      <c r="N223" s="4"/>
      <c r="O223" s="4"/>
      <c r="P223" s="4"/>
    </row>
    <row r="224" spans="1:16" ht="11.65" customHeight="1" x14ac:dyDescent="0.2">
      <c r="A224" s="5">
        <f t="shared" ca="1" si="5"/>
        <v>224</v>
      </c>
      <c r="C224" s="56"/>
      <c r="D224" s="3"/>
      <c r="E224" s="3"/>
      <c r="F224" s="3"/>
      <c r="G224" s="57" t="s">
        <v>32</v>
      </c>
      <c r="H224" s="12">
        <f>SUBTOTAL(9,H218:H223)</f>
        <v>2109931.4422375225</v>
      </c>
      <c r="J224" s="4"/>
      <c r="K224" s="4"/>
      <c r="L224" s="4"/>
      <c r="M224" s="4"/>
      <c r="N224" s="4"/>
      <c r="O224" s="4"/>
      <c r="P224" s="4"/>
    </row>
    <row r="225" spans="1:16" ht="11.65" customHeight="1" x14ac:dyDescent="0.2">
      <c r="A225" s="5">
        <f t="shared" ca="1" si="5"/>
        <v>225</v>
      </c>
      <c r="C225" s="56"/>
      <c r="D225" s="3"/>
      <c r="E225" s="3"/>
      <c r="F225" s="3"/>
      <c r="G225" s="57"/>
      <c r="H225" s="2"/>
      <c r="J225" s="4"/>
      <c r="K225" s="4"/>
      <c r="L225" s="4"/>
      <c r="M225" s="4"/>
      <c r="N225" s="4"/>
      <c r="O225" s="4"/>
      <c r="P225" s="4"/>
    </row>
    <row r="226" spans="1:16" ht="11.65" customHeight="1" x14ac:dyDescent="0.2">
      <c r="A226" s="5">
        <f t="shared" ca="1" si="5"/>
        <v>226</v>
      </c>
      <c r="C226" s="56">
        <v>337</v>
      </c>
      <c r="D226" s="3" t="s">
        <v>54</v>
      </c>
      <c r="E226" s="3"/>
      <c r="F226" s="3"/>
      <c r="G226" s="57"/>
      <c r="H226" s="2"/>
      <c r="J226" s="4"/>
      <c r="K226" s="4"/>
      <c r="L226" s="4"/>
      <c r="M226" s="4"/>
      <c r="N226" s="4"/>
      <c r="O226" s="4"/>
      <c r="P226" s="4"/>
    </row>
    <row r="227" spans="1:16" ht="11.65" customHeight="1" x14ac:dyDescent="0.2">
      <c r="A227" s="5">
        <f t="shared" ca="1" si="5"/>
        <v>227</v>
      </c>
      <c r="C227" s="56"/>
      <c r="D227" s="3"/>
      <c r="E227" s="3"/>
      <c r="F227" s="3" t="s">
        <v>193</v>
      </c>
      <c r="G227" s="57"/>
      <c r="H227" s="10">
        <v>0</v>
      </c>
      <c r="J227" s="4"/>
      <c r="K227" s="4"/>
      <c r="L227" s="4"/>
      <c r="M227" s="4"/>
      <c r="N227" s="4"/>
      <c r="O227" s="4"/>
      <c r="P227" s="4"/>
    </row>
    <row r="228" spans="1:16" ht="11.65" customHeight="1" x14ac:dyDescent="0.2">
      <c r="A228" s="5">
        <f t="shared" ca="1" si="5"/>
        <v>228</v>
      </c>
      <c r="C228" s="56"/>
      <c r="D228" s="3"/>
      <c r="E228" s="3"/>
      <c r="F228" s="3"/>
      <c r="G228" s="57"/>
      <c r="H228" s="12">
        <f>SUBTOTAL(9,H225:H227)</f>
        <v>0</v>
      </c>
      <c r="J228" s="4"/>
      <c r="K228" s="4"/>
      <c r="L228" s="4"/>
      <c r="M228" s="4"/>
      <c r="N228" s="4"/>
      <c r="O228" s="4"/>
      <c r="P228" s="4"/>
    </row>
    <row r="229" spans="1:16" ht="11.65" customHeight="1" x14ac:dyDescent="0.2">
      <c r="A229" s="5">
        <f t="shared" ca="1" si="5"/>
        <v>229</v>
      </c>
      <c r="C229" s="56"/>
      <c r="D229" s="3"/>
      <c r="E229" s="3"/>
      <c r="F229" s="3"/>
      <c r="G229" s="57"/>
      <c r="H229" s="2"/>
      <c r="J229" s="4"/>
      <c r="K229" s="4"/>
      <c r="L229" s="4"/>
      <c r="M229" s="4"/>
      <c r="N229" s="4"/>
      <c r="O229" s="4"/>
      <c r="P229" s="4"/>
    </row>
    <row r="230" spans="1:16" ht="11.65" customHeight="1" x14ac:dyDescent="0.2">
      <c r="A230" s="5">
        <f t="shared" ca="1" si="5"/>
        <v>230</v>
      </c>
      <c r="C230" s="56" t="s">
        <v>55</v>
      </c>
      <c r="D230" s="3" t="s">
        <v>56</v>
      </c>
      <c r="E230" s="3"/>
      <c r="F230" s="3"/>
      <c r="G230" s="57"/>
      <c r="H230" s="2"/>
      <c r="J230" s="4"/>
      <c r="K230" s="4"/>
      <c r="L230" s="4"/>
      <c r="M230" s="4"/>
      <c r="N230" s="4"/>
      <c r="O230" s="4"/>
      <c r="P230" s="4"/>
    </row>
    <row r="231" spans="1:16" ht="11.65" customHeight="1" x14ac:dyDescent="0.2">
      <c r="A231" s="5">
        <f t="shared" ca="1" si="5"/>
        <v>231</v>
      </c>
      <c r="C231" s="56"/>
      <c r="D231" s="3"/>
      <c r="E231" s="58"/>
      <c r="F231" s="3" t="s">
        <v>193</v>
      </c>
      <c r="G231" s="57"/>
      <c r="H231" s="10">
        <v>0</v>
      </c>
      <c r="J231" s="4"/>
      <c r="K231" s="4"/>
      <c r="L231" s="4"/>
      <c r="M231" s="4"/>
      <c r="N231" s="4"/>
      <c r="O231" s="4"/>
      <c r="P231" s="4"/>
    </row>
    <row r="232" spans="1:16" ht="11.65" customHeight="1" x14ac:dyDescent="0.2">
      <c r="A232" s="5">
        <f t="shared" ca="1" si="5"/>
        <v>232</v>
      </c>
      <c r="C232" s="56"/>
      <c r="D232" s="3"/>
      <c r="E232" s="58"/>
      <c r="F232" s="3" t="s">
        <v>303</v>
      </c>
      <c r="G232" s="57"/>
      <c r="H232" s="10">
        <v>0</v>
      </c>
      <c r="J232" s="4"/>
      <c r="K232" s="4"/>
      <c r="L232" s="4"/>
      <c r="M232" s="4"/>
      <c r="N232" s="4"/>
      <c r="O232" s="4"/>
      <c r="P232" s="4"/>
    </row>
    <row r="233" spans="1:16" ht="11.65" customHeight="1" x14ac:dyDescent="0.2">
      <c r="A233" s="5">
        <f t="shared" ca="1" si="5"/>
        <v>233</v>
      </c>
      <c r="C233" s="56"/>
      <c r="D233" s="3"/>
      <c r="E233" s="58"/>
      <c r="F233" s="3" t="s">
        <v>249</v>
      </c>
      <c r="G233" s="57"/>
      <c r="H233" s="10">
        <v>0</v>
      </c>
      <c r="J233" s="4"/>
      <c r="K233" s="4"/>
      <c r="L233" s="4"/>
      <c r="M233" s="4"/>
      <c r="N233" s="4"/>
      <c r="O233" s="4"/>
      <c r="P233" s="4"/>
    </row>
    <row r="234" spans="1:16" ht="11.65" customHeight="1" x14ac:dyDescent="0.2">
      <c r="A234" s="5">
        <f t="shared" ca="1" si="5"/>
        <v>234</v>
      </c>
      <c r="C234" s="56"/>
      <c r="D234" s="3"/>
      <c r="E234" s="58"/>
      <c r="F234" s="3" t="s">
        <v>251</v>
      </c>
      <c r="G234" s="57"/>
      <c r="H234" s="10">
        <v>0</v>
      </c>
      <c r="J234" s="4"/>
      <c r="K234" s="4"/>
      <c r="L234" s="4"/>
      <c r="M234" s="4"/>
      <c r="N234" s="4"/>
      <c r="O234" s="4"/>
      <c r="P234" s="4"/>
    </row>
    <row r="235" spans="1:16" ht="11.65" customHeight="1" x14ac:dyDescent="0.2">
      <c r="A235" s="5">
        <f t="shared" ca="1" si="5"/>
        <v>235</v>
      </c>
      <c r="C235" s="56"/>
      <c r="D235" s="3"/>
      <c r="E235" s="58"/>
      <c r="F235" s="3" t="s">
        <v>24</v>
      </c>
      <c r="G235" s="57"/>
      <c r="H235" s="10">
        <v>0</v>
      </c>
      <c r="J235" s="4"/>
      <c r="K235" s="4"/>
      <c r="L235" s="4"/>
      <c r="M235" s="4"/>
      <c r="N235" s="4"/>
      <c r="O235" s="4"/>
      <c r="P235" s="4"/>
    </row>
    <row r="236" spans="1:16" ht="11.65" customHeight="1" x14ac:dyDescent="0.2">
      <c r="A236" s="5">
        <f t="shared" ca="1" si="5"/>
        <v>236</v>
      </c>
      <c r="C236" s="56"/>
      <c r="D236" s="3"/>
      <c r="E236" s="58"/>
      <c r="F236" s="3" t="s">
        <v>251</v>
      </c>
      <c r="G236" s="57"/>
      <c r="H236" s="10">
        <v>0</v>
      </c>
      <c r="J236" s="4"/>
      <c r="K236" s="4"/>
      <c r="L236" s="4"/>
      <c r="M236" s="4"/>
      <c r="N236" s="4"/>
      <c r="O236" s="4"/>
      <c r="P236" s="4"/>
    </row>
    <row r="237" spans="1:16" ht="11.65" customHeight="1" x14ac:dyDescent="0.2">
      <c r="A237" s="5">
        <f t="shared" ca="1" si="5"/>
        <v>237</v>
      </c>
      <c r="C237" s="56"/>
      <c r="D237" s="3"/>
      <c r="E237" s="3"/>
      <c r="F237" s="3"/>
      <c r="G237" s="57"/>
      <c r="H237" s="12">
        <f>SUBTOTAL(9,H231:H236)</f>
        <v>0</v>
      </c>
      <c r="J237" s="4"/>
      <c r="K237" s="4"/>
      <c r="L237" s="4"/>
      <c r="M237" s="4"/>
      <c r="N237" s="4"/>
      <c r="O237" s="4"/>
      <c r="P237" s="4"/>
    </row>
    <row r="238" spans="1:16" ht="11.65" customHeight="1" x14ac:dyDescent="0.2">
      <c r="A238" s="5">
        <f t="shared" ca="1" si="5"/>
        <v>238</v>
      </c>
      <c r="C238" s="56"/>
      <c r="D238" s="3"/>
      <c r="E238" s="3"/>
      <c r="F238" s="3"/>
      <c r="G238" s="57"/>
      <c r="H238" s="2"/>
      <c r="J238" s="4"/>
      <c r="K238" s="4"/>
      <c r="L238" s="4"/>
      <c r="M238" s="4"/>
      <c r="N238" s="4"/>
      <c r="O238" s="4"/>
      <c r="P238" s="4"/>
    </row>
    <row r="239" spans="1:16" ht="11.65" customHeight="1" thickBot="1" x14ac:dyDescent="0.25">
      <c r="A239" s="5">
        <f t="shared" ca="1" si="5"/>
        <v>239</v>
      </c>
      <c r="C239" s="63" t="s">
        <v>57</v>
      </c>
      <c r="D239" s="3"/>
      <c r="E239" s="3"/>
      <c r="F239" s="3"/>
      <c r="G239" s="57" t="s">
        <v>32</v>
      </c>
      <c r="H239" s="13">
        <f>SUBTOTAL(9,H162:H237)</f>
        <v>90434091.645361498</v>
      </c>
      <c r="J239" s="4"/>
      <c r="K239" s="11"/>
      <c r="L239" s="11"/>
      <c r="M239" s="11"/>
      <c r="N239" s="11"/>
      <c r="O239" s="11"/>
      <c r="P239" s="11"/>
    </row>
    <row r="240" spans="1:16" ht="11.65" customHeight="1" thickTop="1" x14ac:dyDescent="0.2">
      <c r="A240" s="5">
        <f t="shared" ca="1" si="5"/>
        <v>240</v>
      </c>
      <c r="C240" s="56"/>
      <c r="D240" s="3"/>
      <c r="E240" s="3"/>
      <c r="F240" s="3"/>
      <c r="G240" s="57"/>
      <c r="H240" s="2"/>
      <c r="J240" s="4"/>
      <c r="K240" s="4"/>
      <c r="L240" s="4"/>
      <c r="M240" s="4"/>
      <c r="N240" s="4"/>
      <c r="O240" s="4"/>
      <c r="P240" s="4"/>
    </row>
    <row r="241" spans="1:16" ht="11.65" customHeight="1" x14ac:dyDescent="0.2">
      <c r="A241" s="5">
        <f t="shared" ca="1" si="5"/>
        <v>241</v>
      </c>
      <c r="C241" s="56" t="s">
        <v>58</v>
      </c>
      <c r="D241" s="3"/>
      <c r="E241" s="3"/>
      <c r="F241" s="3"/>
      <c r="G241" s="57"/>
      <c r="H241" s="2"/>
      <c r="J241" s="4"/>
      <c r="K241" s="4"/>
      <c r="L241" s="4"/>
      <c r="M241" s="4"/>
      <c r="N241" s="4"/>
      <c r="O241" s="4"/>
      <c r="P241" s="4"/>
    </row>
    <row r="242" spans="1:16" ht="11.65" customHeight="1" x14ac:dyDescent="0.2">
      <c r="A242" s="5">
        <f t="shared" ca="1" si="5"/>
        <v>242</v>
      </c>
      <c r="C242" s="56"/>
      <c r="D242" s="3"/>
      <c r="E242" s="3" t="s">
        <v>193</v>
      </c>
      <c r="F242" s="3"/>
      <c r="G242" s="57"/>
      <c r="H242" s="10">
        <f t="shared" ref="H242:H247" si="6">SUMIFS($H$162:$H$239,$F$162:$F$239,E242)</f>
        <v>0</v>
      </c>
      <c r="J242" s="4"/>
      <c r="K242" s="4"/>
      <c r="L242" s="4"/>
      <c r="M242" s="4"/>
      <c r="N242" s="4"/>
      <c r="O242" s="4"/>
      <c r="P242" s="4"/>
    </row>
    <row r="243" spans="1:16" ht="11.65" customHeight="1" x14ac:dyDescent="0.2">
      <c r="A243" s="5">
        <f t="shared" ca="1" si="5"/>
        <v>243</v>
      </c>
      <c r="C243" s="56"/>
      <c r="D243" s="3"/>
      <c r="E243" s="58" t="s">
        <v>24</v>
      </c>
      <c r="F243" s="3"/>
      <c r="G243" s="57"/>
      <c r="H243" s="10">
        <f t="shared" si="6"/>
        <v>0</v>
      </c>
      <c r="J243" s="4"/>
      <c r="K243" s="4"/>
      <c r="L243" s="4"/>
      <c r="M243" s="4"/>
      <c r="N243" s="4"/>
      <c r="O243" s="4"/>
      <c r="P243" s="4"/>
    </row>
    <row r="244" spans="1:16" ht="11.65" customHeight="1" x14ac:dyDescent="0.2">
      <c r="A244" s="5">
        <f t="shared" ca="1" si="5"/>
        <v>244</v>
      </c>
      <c r="C244" s="56"/>
      <c r="D244" s="3"/>
      <c r="E244" s="58" t="s">
        <v>249</v>
      </c>
      <c r="F244" s="3"/>
      <c r="G244" s="57"/>
      <c r="H244" s="10">
        <f t="shared" si="6"/>
        <v>0</v>
      </c>
      <c r="J244" s="4"/>
      <c r="K244" s="4"/>
      <c r="L244" s="4"/>
      <c r="M244" s="4"/>
      <c r="N244" s="4"/>
      <c r="O244" s="4"/>
      <c r="P244" s="4"/>
    </row>
    <row r="245" spans="1:16" ht="11.65" customHeight="1" x14ac:dyDescent="0.2">
      <c r="A245" s="5">
        <f t="shared" ca="1" si="5"/>
        <v>245</v>
      </c>
      <c r="C245" s="56"/>
      <c r="D245" s="3"/>
      <c r="E245" s="58" t="s">
        <v>251</v>
      </c>
      <c r="F245" s="3"/>
      <c r="G245" s="57"/>
      <c r="H245" s="10">
        <f t="shared" si="6"/>
        <v>0</v>
      </c>
      <c r="J245" s="4"/>
      <c r="K245" s="4"/>
      <c r="L245" s="4"/>
      <c r="M245" s="4"/>
      <c r="N245" s="4"/>
      <c r="O245" s="4"/>
      <c r="P245" s="4"/>
    </row>
    <row r="246" spans="1:16" ht="11.65" customHeight="1" x14ac:dyDescent="0.2">
      <c r="A246" s="5">
        <f t="shared" ca="1" si="5"/>
        <v>246</v>
      </c>
      <c r="C246" s="56"/>
      <c r="D246" s="3"/>
      <c r="E246" s="3" t="s">
        <v>302</v>
      </c>
      <c r="F246" s="3"/>
      <c r="G246" s="57"/>
      <c r="H246" s="10">
        <f t="shared" si="6"/>
        <v>74694238.043472812</v>
      </c>
      <c r="J246" s="4"/>
      <c r="K246" s="4"/>
      <c r="L246" s="4"/>
      <c r="M246" s="4"/>
      <c r="N246" s="4"/>
      <c r="O246" s="4"/>
      <c r="P246" s="4"/>
    </row>
    <row r="247" spans="1:16" ht="11.65" customHeight="1" x14ac:dyDescent="0.2">
      <c r="A247" s="5">
        <f t="shared" ca="1" si="5"/>
        <v>247</v>
      </c>
      <c r="C247" s="56"/>
      <c r="D247" s="3"/>
      <c r="E247" s="3" t="s">
        <v>303</v>
      </c>
      <c r="F247" s="3"/>
      <c r="G247" s="57"/>
      <c r="H247" s="10">
        <f t="shared" si="6"/>
        <v>15739853.601888692</v>
      </c>
      <c r="J247" s="4"/>
      <c r="K247" s="4"/>
      <c r="L247" s="4"/>
      <c r="M247" s="4"/>
      <c r="N247" s="4"/>
      <c r="O247" s="4"/>
      <c r="P247" s="4"/>
    </row>
    <row r="248" spans="1:16" ht="11.65" customHeight="1" thickBot="1" x14ac:dyDescent="0.25">
      <c r="A248" s="5">
        <f t="shared" ca="1" si="5"/>
        <v>248</v>
      </c>
      <c r="C248" s="56" t="s">
        <v>59</v>
      </c>
      <c r="D248" s="3"/>
      <c r="E248" s="3"/>
      <c r="F248" s="3"/>
      <c r="G248" s="57" t="s">
        <v>32</v>
      </c>
      <c r="H248" s="19">
        <f>SUM(H242:H247)</f>
        <v>90434091.645361498</v>
      </c>
      <c r="J248" s="4"/>
      <c r="K248" s="4"/>
      <c r="L248" s="4"/>
      <c r="M248" s="4"/>
      <c r="N248" s="4"/>
      <c r="O248" s="4"/>
      <c r="P248" s="4"/>
    </row>
    <row r="249" spans="1:16" ht="11.65" customHeight="1" thickTop="1" x14ac:dyDescent="0.2">
      <c r="A249" s="5">
        <f t="shared" ca="1" si="5"/>
        <v>249</v>
      </c>
      <c r="C249" s="56"/>
      <c r="D249" s="3"/>
      <c r="E249" s="3"/>
      <c r="F249" s="3"/>
      <c r="G249" s="57"/>
      <c r="H249" s="2"/>
      <c r="J249" s="4"/>
      <c r="K249" s="4"/>
      <c r="L249" s="4"/>
      <c r="M249" s="4"/>
      <c r="N249" s="4"/>
      <c r="O249" s="4"/>
      <c r="P249" s="4"/>
    </row>
    <row r="250" spans="1:16" ht="11.65" customHeight="1" x14ac:dyDescent="0.2">
      <c r="A250" s="5">
        <f t="shared" ca="1" si="5"/>
        <v>250</v>
      </c>
      <c r="C250" s="56">
        <v>340</v>
      </c>
      <c r="D250" s="3" t="s">
        <v>31</v>
      </c>
      <c r="E250" s="3"/>
      <c r="F250" s="3"/>
      <c r="G250" s="57"/>
      <c r="H250" s="2"/>
      <c r="J250" s="4"/>
      <c r="K250" s="4"/>
      <c r="L250" s="4"/>
      <c r="M250" s="4"/>
      <c r="N250" s="4"/>
      <c r="O250" s="4"/>
      <c r="P250" s="4"/>
    </row>
    <row r="251" spans="1:16" ht="11.65" customHeight="1" x14ac:dyDescent="0.2">
      <c r="A251" s="5">
        <f t="shared" ca="1" si="5"/>
        <v>251</v>
      </c>
      <c r="C251" s="56"/>
      <c r="D251" s="3"/>
      <c r="E251" s="3"/>
      <c r="F251" s="3" t="s">
        <v>193</v>
      </c>
      <c r="G251" s="57"/>
      <c r="H251" s="10">
        <v>0</v>
      </c>
      <c r="J251" s="4"/>
      <c r="K251" s="4"/>
      <c r="L251" s="4"/>
      <c r="M251" s="4"/>
      <c r="N251" s="4"/>
      <c r="O251" s="4"/>
      <c r="P251" s="4"/>
    </row>
    <row r="252" spans="1:16" ht="11.65" customHeight="1" x14ac:dyDescent="0.2">
      <c r="A252" s="5">
        <f t="shared" ca="1" si="5"/>
        <v>252</v>
      </c>
      <c r="C252" s="56"/>
      <c r="D252" s="3"/>
      <c r="E252" s="3"/>
      <c r="F252" s="3" t="s">
        <v>24</v>
      </c>
      <c r="G252" s="57"/>
      <c r="H252" s="10">
        <v>0</v>
      </c>
      <c r="J252" s="4"/>
      <c r="K252" s="4"/>
      <c r="L252" s="4"/>
      <c r="M252" s="4"/>
      <c r="N252" s="4"/>
      <c r="O252" s="4"/>
      <c r="P252" s="4"/>
    </row>
    <row r="253" spans="1:16" ht="11.65" customHeight="1" x14ac:dyDescent="0.2">
      <c r="A253" s="5">
        <f t="shared" ca="1" si="5"/>
        <v>253</v>
      </c>
      <c r="C253" s="56"/>
      <c r="D253" s="3"/>
      <c r="E253" s="3"/>
      <c r="F253" s="3" t="s">
        <v>304</v>
      </c>
      <c r="G253" s="57"/>
      <c r="H253" s="10">
        <v>939799.3704086272</v>
      </c>
      <c r="J253" s="4"/>
      <c r="K253" s="4"/>
      <c r="L253" s="4"/>
      <c r="M253" s="4"/>
      <c r="N253" s="4"/>
      <c r="O253" s="4"/>
      <c r="P253" s="4"/>
    </row>
    <row r="254" spans="1:16" ht="11.65" customHeight="1" x14ac:dyDescent="0.2">
      <c r="A254" s="5">
        <f t="shared" ref="A254:A317" ca="1" si="7">OFFSET(A254,-1,)+1</f>
        <v>254</v>
      </c>
      <c r="C254" s="56"/>
      <c r="D254" s="3"/>
      <c r="E254" s="3"/>
      <c r="F254" s="3" t="s">
        <v>249</v>
      </c>
      <c r="G254" s="57"/>
      <c r="H254" s="10">
        <v>1003419.1979520721</v>
      </c>
      <c r="J254" s="4"/>
      <c r="K254" s="4"/>
      <c r="L254" s="4"/>
      <c r="M254" s="4"/>
      <c r="N254" s="4"/>
      <c r="O254" s="4"/>
      <c r="P254" s="4"/>
    </row>
    <row r="255" spans="1:16" ht="11.65" customHeight="1" x14ac:dyDescent="0.2">
      <c r="A255" s="5">
        <f t="shared" ca="1" si="7"/>
        <v>255</v>
      </c>
      <c r="C255" s="56"/>
      <c r="D255" s="3"/>
      <c r="E255" s="3"/>
      <c r="F255" s="3" t="s">
        <v>251</v>
      </c>
      <c r="G255" s="57"/>
      <c r="H255" s="10">
        <v>0</v>
      </c>
      <c r="J255" s="4"/>
      <c r="K255" s="4"/>
      <c r="L255" s="4"/>
      <c r="M255" s="4"/>
      <c r="N255" s="4"/>
      <c r="O255" s="4"/>
      <c r="P255" s="4"/>
    </row>
    <row r="256" spans="1:16" ht="11.65" customHeight="1" x14ac:dyDescent="0.2">
      <c r="A256" s="5">
        <f t="shared" ca="1" si="7"/>
        <v>256</v>
      </c>
      <c r="C256" s="56"/>
      <c r="D256" s="3"/>
      <c r="E256" s="3"/>
      <c r="F256" s="3" t="s">
        <v>251</v>
      </c>
      <c r="G256" s="57"/>
      <c r="H256" s="10">
        <v>0</v>
      </c>
      <c r="J256" s="4"/>
      <c r="K256" s="4"/>
      <c r="L256" s="4"/>
      <c r="M256" s="4"/>
      <c r="N256" s="4"/>
      <c r="O256" s="4"/>
      <c r="P256" s="4"/>
    </row>
    <row r="257" spans="1:16" ht="11.65" customHeight="1" x14ac:dyDescent="0.2">
      <c r="A257" s="5">
        <f t="shared" ca="1" si="7"/>
        <v>257</v>
      </c>
      <c r="C257" s="56"/>
      <c r="D257" s="3"/>
      <c r="E257" s="3"/>
      <c r="F257" s="3"/>
      <c r="G257" s="57" t="s">
        <v>32</v>
      </c>
      <c r="H257" s="12">
        <f>SUBTOTAL(9,H251:H256)</f>
        <v>1943218.5683606993</v>
      </c>
      <c r="J257" s="4"/>
      <c r="K257" s="4"/>
      <c r="L257" s="4"/>
      <c r="M257" s="4"/>
      <c r="N257" s="4"/>
      <c r="O257" s="4"/>
      <c r="P257" s="4"/>
    </row>
    <row r="258" spans="1:16" ht="11.65" customHeight="1" x14ac:dyDescent="0.2">
      <c r="A258" s="5">
        <f t="shared" ca="1" si="7"/>
        <v>258</v>
      </c>
      <c r="C258" s="56"/>
      <c r="D258" s="3"/>
      <c r="E258" s="3"/>
      <c r="F258" s="3"/>
      <c r="G258" s="57"/>
      <c r="H258" s="2"/>
      <c r="J258" s="4"/>
      <c r="K258" s="4"/>
      <c r="L258" s="4"/>
      <c r="M258" s="4"/>
      <c r="N258" s="4"/>
      <c r="O258" s="4"/>
      <c r="P258" s="4"/>
    </row>
    <row r="259" spans="1:16" ht="11.65" customHeight="1" x14ac:dyDescent="0.2">
      <c r="A259" s="5">
        <f t="shared" ca="1" si="7"/>
        <v>259</v>
      </c>
      <c r="C259" s="56">
        <v>341</v>
      </c>
      <c r="D259" s="3" t="s">
        <v>33</v>
      </c>
      <c r="E259" s="3"/>
      <c r="F259" s="3"/>
      <c r="G259" s="57"/>
      <c r="H259" s="2"/>
      <c r="J259" s="4"/>
      <c r="K259" s="4"/>
      <c r="L259" s="4"/>
      <c r="M259" s="4"/>
      <c r="N259" s="4"/>
      <c r="O259" s="4"/>
      <c r="P259" s="4"/>
    </row>
    <row r="260" spans="1:16" ht="11.65" customHeight="1" x14ac:dyDescent="0.2">
      <c r="A260" s="5">
        <f t="shared" ca="1" si="7"/>
        <v>260</v>
      </c>
      <c r="C260" s="56"/>
      <c r="D260" s="3"/>
      <c r="E260" s="3"/>
      <c r="F260" s="3" t="s">
        <v>24</v>
      </c>
      <c r="G260" s="57"/>
      <c r="H260" s="10">
        <v>0</v>
      </c>
      <c r="J260" s="4"/>
      <c r="K260" s="4"/>
      <c r="L260" s="4"/>
      <c r="M260" s="4"/>
      <c r="N260" s="4"/>
      <c r="O260" s="4"/>
      <c r="P260" s="4"/>
    </row>
    <row r="261" spans="1:16" ht="11.65" customHeight="1" x14ac:dyDescent="0.2">
      <c r="A261" s="5">
        <f t="shared" ca="1" si="7"/>
        <v>261</v>
      </c>
      <c r="C261" s="56"/>
      <c r="D261" s="3"/>
      <c r="E261" s="3"/>
      <c r="F261" s="3" t="s">
        <v>304</v>
      </c>
      <c r="G261" s="57"/>
      <c r="H261" s="10">
        <v>7785500.6363835093</v>
      </c>
      <c r="J261" s="4"/>
      <c r="K261" s="4"/>
      <c r="L261" s="4"/>
      <c r="M261" s="4"/>
      <c r="N261" s="4"/>
      <c r="O261" s="4"/>
      <c r="P261" s="4"/>
    </row>
    <row r="262" spans="1:16" ht="11.65" customHeight="1" x14ac:dyDescent="0.2">
      <c r="A262" s="5">
        <f t="shared" ca="1" si="7"/>
        <v>262</v>
      </c>
      <c r="C262" s="56"/>
      <c r="D262" s="3"/>
      <c r="E262" s="3"/>
      <c r="F262" s="3" t="s">
        <v>249</v>
      </c>
      <c r="G262" s="57"/>
      <c r="H262" s="10">
        <v>8282660.4398953533</v>
      </c>
      <c r="J262" s="4"/>
      <c r="K262" s="4"/>
      <c r="L262" s="4"/>
      <c r="M262" s="4"/>
      <c r="N262" s="4"/>
      <c r="O262" s="4"/>
      <c r="P262" s="4"/>
    </row>
    <row r="263" spans="1:16" ht="11.65" customHeight="1" x14ac:dyDescent="0.2">
      <c r="A263" s="5">
        <f t="shared" ca="1" si="7"/>
        <v>263</v>
      </c>
      <c r="C263" s="56"/>
      <c r="D263" s="3"/>
      <c r="E263" s="3"/>
      <c r="F263" s="3" t="s">
        <v>251</v>
      </c>
      <c r="G263" s="57"/>
      <c r="H263" s="10">
        <v>0</v>
      </c>
      <c r="J263" s="4"/>
      <c r="K263" s="4"/>
      <c r="L263" s="4"/>
      <c r="M263" s="4"/>
      <c r="N263" s="4"/>
      <c r="O263" s="4"/>
      <c r="P263" s="4"/>
    </row>
    <row r="264" spans="1:16" ht="11.65" customHeight="1" x14ac:dyDescent="0.2">
      <c r="A264" s="5">
        <f t="shared" ca="1" si="7"/>
        <v>264</v>
      </c>
      <c r="C264" s="56"/>
      <c r="D264" s="3"/>
      <c r="E264" s="3"/>
      <c r="F264" s="3" t="s">
        <v>251</v>
      </c>
      <c r="G264" s="57"/>
      <c r="H264" s="10">
        <v>0</v>
      </c>
      <c r="J264" s="4"/>
      <c r="K264" s="4"/>
      <c r="L264" s="4"/>
      <c r="M264" s="4"/>
      <c r="N264" s="4"/>
      <c r="O264" s="4"/>
      <c r="P264" s="4"/>
    </row>
    <row r="265" spans="1:16" ht="11.65" customHeight="1" x14ac:dyDescent="0.2">
      <c r="A265" s="5">
        <f t="shared" ca="1" si="7"/>
        <v>265</v>
      </c>
      <c r="C265" s="56"/>
      <c r="D265" s="3"/>
      <c r="E265" s="3"/>
      <c r="F265" s="3"/>
      <c r="G265" s="57" t="s">
        <v>32</v>
      </c>
      <c r="H265" s="12">
        <f>SUBTOTAL(9,H259:H264)</f>
        <v>16068161.076278862</v>
      </c>
      <c r="J265" s="4"/>
      <c r="K265" s="4"/>
      <c r="L265" s="4"/>
      <c r="M265" s="4"/>
      <c r="N265" s="4"/>
      <c r="O265" s="4"/>
      <c r="P265" s="4"/>
    </row>
    <row r="266" spans="1:16" ht="11.65" customHeight="1" x14ac:dyDescent="0.2">
      <c r="A266" s="5">
        <f t="shared" ca="1" si="7"/>
        <v>266</v>
      </c>
      <c r="C266" s="56"/>
      <c r="D266" s="3"/>
      <c r="E266" s="3"/>
      <c r="F266" s="3"/>
      <c r="G266" s="57"/>
      <c r="H266" s="2"/>
      <c r="J266" s="4"/>
      <c r="K266" s="4"/>
      <c r="L266" s="4"/>
      <c r="M266" s="4"/>
      <c r="N266" s="4"/>
      <c r="O266" s="4"/>
      <c r="P266" s="4"/>
    </row>
    <row r="267" spans="1:16" ht="11.65" customHeight="1" x14ac:dyDescent="0.2">
      <c r="A267" s="5">
        <f t="shared" ca="1" si="7"/>
        <v>267</v>
      </c>
      <c r="C267" s="56">
        <v>342</v>
      </c>
      <c r="D267" s="3" t="s">
        <v>60</v>
      </c>
      <c r="E267" s="3"/>
      <c r="F267" s="3"/>
      <c r="G267" s="57"/>
      <c r="H267" s="2"/>
      <c r="J267" s="4"/>
      <c r="K267" s="4"/>
      <c r="L267" s="4"/>
      <c r="M267" s="4"/>
      <c r="N267" s="4"/>
      <c r="O267" s="4"/>
      <c r="P267" s="4"/>
    </row>
    <row r="268" spans="1:16" ht="11.65" customHeight="1" x14ac:dyDescent="0.2">
      <c r="A268" s="5">
        <f t="shared" ca="1" si="7"/>
        <v>268</v>
      </c>
      <c r="C268" s="56"/>
      <c r="D268" s="3"/>
      <c r="E268" s="3"/>
      <c r="F268" s="3" t="s">
        <v>24</v>
      </c>
      <c r="G268" s="57"/>
      <c r="H268" s="10">
        <v>0</v>
      </c>
      <c r="J268" s="4"/>
      <c r="K268" s="4"/>
      <c r="L268" s="4"/>
      <c r="M268" s="4"/>
      <c r="N268" s="4"/>
      <c r="O268" s="4"/>
      <c r="P268" s="4"/>
    </row>
    <row r="269" spans="1:16" ht="11.65" customHeight="1" x14ac:dyDescent="0.2">
      <c r="A269" s="5">
        <f t="shared" ca="1" si="7"/>
        <v>269</v>
      </c>
      <c r="C269" s="56"/>
      <c r="D269" s="3"/>
      <c r="E269" s="3"/>
      <c r="F269" s="3" t="s">
        <v>304</v>
      </c>
      <c r="G269" s="57"/>
      <c r="H269" s="10">
        <v>0</v>
      </c>
      <c r="J269" s="4"/>
      <c r="K269" s="4"/>
      <c r="L269" s="4"/>
      <c r="M269" s="4"/>
      <c r="N269" s="4"/>
      <c r="O269" s="4"/>
      <c r="P269" s="4"/>
    </row>
    <row r="270" spans="1:16" ht="11.65" customHeight="1" x14ac:dyDescent="0.2">
      <c r="A270" s="5">
        <f t="shared" ca="1" si="7"/>
        <v>270</v>
      </c>
      <c r="C270" s="56"/>
      <c r="D270" s="3"/>
      <c r="E270" s="3"/>
      <c r="F270" s="3" t="s">
        <v>249</v>
      </c>
      <c r="G270" s="57"/>
      <c r="H270" s="10">
        <v>402697.77818938455</v>
      </c>
      <c r="J270" s="4"/>
      <c r="K270" s="4"/>
      <c r="L270" s="4"/>
      <c r="M270" s="4"/>
      <c r="N270" s="4"/>
      <c r="O270" s="4"/>
      <c r="P270" s="4"/>
    </row>
    <row r="271" spans="1:16" ht="11.65" customHeight="1" x14ac:dyDescent="0.2">
      <c r="A271" s="5">
        <f t="shared" ca="1" si="7"/>
        <v>271</v>
      </c>
      <c r="C271" s="56"/>
      <c r="D271" s="3"/>
      <c r="E271" s="3"/>
      <c r="F271" s="3" t="s">
        <v>251</v>
      </c>
      <c r="G271" s="57"/>
      <c r="H271" s="10">
        <v>0</v>
      </c>
      <c r="J271" s="4"/>
      <c r="K271" s="4"/>
      <c r="L271" s="4"/>
      <c r="M271" s="4"/>
      <c r="N271" s="4"/>
      <c r="O271" s="4"/>
      <c r="P271" s="4"/>
    </row>
    <row r="272" spans="1:16" ht="11.65" customHeight="1" x14ac:dyDescent="0.2">
      <c r="A272" s="5">
        <f t="shared" ca="1" si="7"/>
        <v>272</v>
      </c>
      <c r="C272" s="56"/>
      <c r="D272" s="3"/>
      <c r="E272" s="3"/>
      <c r="F272" s="3" t="s">
        <v>251</v>
      </c>
      <c r="G272" s="57"/>
      <c r="H272" s="10">
        <v>0</v>
      </c>
      <c r="J272" s="4"/>
      <c r="K272" s="4"/>
      <c r="L272" s="4"/>
      <c r="M272" s="4"/>
      <c r="N272" s="4"/>
      <c r="O272" s="4"/>
      <c r="P272" s="4"/>
    </row>
    <row r="273" spans="1:16" ht="11.65" customHeight="1" x14ac:dyDescent="0.2">
      <c r="A273" s="5">
        <f t="shared" ca="1" si="7"/>
        <v>273</v>
      </c>
      <c r="C273" s="56"/>
      <c r="D273" s="3"/>
      <c r="E273" s="3"/>
      <c r="F273" s="3"/>
      <c r="G273" s="57" t="s">
        <v>32</v>
      </c>
      <c r="H273" s="12">
        <f>SUBTOTAL(9,H267:H272)</f>
        <v>402697.77818938455</v>
      </c>
      <c r="J273" s="4"/>
      <c r="K273" s="4"/>
      <c r="L273" s="4"/>
      <c r="M273" s="4"/>
      <c r="N273" s="4"/>
      <c r="O273" s="4"/>
      <c r="P273" s="4"/>
    </row>
    <row r="274" spans="1:16" ht="11.65" customHeight="1" x14ac:dyDescent="0.2">
      <c r="A274" s="5">
        <f t="shared" ca="1" si="7"/>
        <v>274</v>
      </c>
      <c r="C274" s="56"/>
      <c r="D274" s="3"/>
      <c r="E274" s="3"/>
      <c r="F274" s="3"/>
      <c r="G274" s="57"/>
      <c r="H274" s="2"/>
      <c r="J274" s="4"/>
      <c r="K274" s="4"/>
      <c r="L274" s="4"/>
      <c r="M274" s="4"/>
      <c r="N274" s="4"/>
      <c r="O274" s="4"/>
      <c r="P274" s="4"/>
    </row>
    <row r="275" spans="1:16" ht="11.65" customHeight="1" x14ac:dyDescent="0.2">
      <c r="A275" s="5">
        <f t="shared" ca="1" si="7"/>
        <v>275</v>
      </c>
      <c r="C275" s="56">
        <v>343</v>
      </c>
      <c r="D275" s="3" t="s">
        <v>61</v>
      </c>
      <c r="E275" s="3"/>
      <c r="F275" s="3"/>
      <c r="G275" s="57"/>
      <c r="H275" s="2"/>
      <c r="J275" s="4"/>
      <c r="K275" s="4"/>
      <c r="L275" s="4"/>
      <c r="M275" s="4"/>
      <c r="N275" s="4"/>
      <c r="O275" s="4"/>
      <c r="P275" s="4"/>
    </row>
    <row r="276" spans="1:16" ht="11.65" customHeight="1" x14ac:dyDescent="0.2">
      <c r="A276" s="5">
        <f t="shared" ca="1" si="7"/>
        <v>276</v>
      </c>
      <c r="C276" s="56"/>
      <c r="D276" s="3"/>
      <c r="E276" s="3"/>
      <c r="F276" s="3" t="s">
        <v>193</v>
      </c>
      <c r="G276" s="57"/>
      <c r="H276" s="10">
        <v>0</v>
      </c>
      <c r="J276" s="4"/>
      <c r="K276" s="4"/>
      <c r="L276" s="4"/>
      <c r="M276" s="4"/>
      <c r="N276" s="4"/>
      <c r="O276" s="4"/>
      <c r="P276" s="4"/>
    </row>
    <row r="277" spans="1:16" ht="11.65" customHeight="1" x14ac:dyDescent="0.2">
      <c r="A277" s="5">
        <f t="shared" ca="1" si="7"/>
        <v>277</v>
      </c>
      <c r="C277" s="56"/>
      <c r="D277" s="3"/>
      <c r="E277" s="3"/>
      <c r="F277" s="3" t="s">
        <v>304</v>
      </c>
      <c r="G277" s="57"/>
      <c r="H277" s="10">
        <v>230849158.70448172</v>
      </c>
      <c r="J277" s="4"/>
      <c r="K277" s="4"/>
      <c r="L277" s="4"/>
      <c r="M277" s="4"/>
      <c r="N277" s="4"/>
      <c r="O277" s="4"/>
      <c r="P277" s="4"/>
    </row>
    <row r="278" spans="1:16" ht="11.65" customHeight="1" x14ac:dyDescent="0.2">
      <c r="A278" s="5">
        <f t="shared" ca="1" si="7"/>
        <v>278</v>
      </c>
      <c r="C278" s="56"/>
      <c r="D278" s="3"/>
      <c r="E278" s="3"/>
      <c r="F278" s="3" t="s">
        <v>24</v>
      </c>
      <c r="G278" s="57"/>
      <c r="H278" s="10">
        <v>0</v>
      </c>
      <c r="J278" s="4"/>
      <c r="K278" s="4"/>
      <c r="L278" s="4"/>
      <c r="M278" s="4"/>
      <c r="N278" s="4"/>
      <c r="O278" s="4"/>
      <c r="P278" s="4"/>
    </row>
    <row r="279" spans="1:16" ht="11.65" customHeight="1" x14ac:dyDescent="0.2">
      <c r="A279" s="5">
        <f t="shared" ca="1" si="7"/>
        <v>279</v>
      </c>
      <c r="C279" s="56"/>
      <c r="D279" s="3"/>
      <c r="E279" s="3"/>
      <c r="F279" s="3" t="s">
        <v>249</v>
      </c>
      <c r="G279" s="57"/>
      <c r="H279" s="10">
        <v>73862119.086893901</v>
      </c>
      <c r="J279" s="4"/>
      <c r="K279" s="4"/>
      <c r="L279" s="4"/>
      <c r="M279" s="4"/>
      <c r="N279" s="4"/>
      <c r="O279" s="4"/>
      <c r="P279" s="4"/>
    </row>
    <row r="280" spans="1:16" ht="11.65" customHeight="1" x14ac:dyDescent="0.2">
      <c r="A280" s="5">
        <f t="shared" ca="1" si="7"/>
        <v>280</v>
      </c>
      <c r="C280" s="56"/>
      <c r="D280" s="3"/>
      <c r="E280" s="3"/>
      <c r="F280" s="3" t="s">
        <v>251</v>
      </c>
      <c r="G280" s="57"/>
      <c r="H280" s="10">
        <v>0</v>
      </c>
      <c r="J280" s="4"/>
      <c r="K280" s="4"/>
      <c r="L280" s="4"/>
      <c r="M280" s="4"/>
      <c r="N280" s="4"/>
      <c r="O280" s="4"/>
      <c r="P280" s="4"/>
    </row>
    <row r="281" spans="1:16" ht="11.65" customHeight="1" x14ac:dyDescent="0.2">
      <c r="A281" s="5">
        <f t="shared" ca="1" si="7"/>
        <v>281</v>
      </c>
      <c r="C281" s="56"/>
      <c r="D281" s="3"/>
      <c r="E281" s="3"/>
      <c r="F281" s="3" t="s">
        <v>251</v>
      </c>
      <c r="G281" s="57"/>
      <c r="H281" s="10">
        <v>0</v>
      </c>
      <c r="J281" s="4"/>
      <c r="K281" s="4"/>
      <c r="L281" s="4"/>
      <c r="M281" s="4"/>
      <c r="N281" s="4"/>
      <c r="O281" s="4"/>
      <c r="P281" s="4"/>
    </row>
    <row r="282" spans="1:16" ht="11.65" customHeight="1" x14ac:dyDescent="0.2">
      <c r="A282" s="5">
        <f t="shared" ca="1" si="7"/>
        <v>282</v>
      </c>
      <c r="C282" s="56"/>
      <c r="D282" s="3"/>
      <c r="E282" s="3"/>
      <c r="F282" s="3"/>
      <c r="G282" s="57" t="s">
        <v>32</v>
      </c>
      <c r="H282" s="12">
        <f>SUBTOTAL(9,H276:H281)</f>
        <v>304711277.79137564</v>
      </c>
      <c r="J282" s="4"/>
      <c r="K282" s="4"/>
      <c r="L282" s="4"/>
      <c r="M282" s="4"/>
      <c r="N282" s="4"/>
      <c r="O282" s="4"/>
      <c r="P282" s="4"/>
    </row>
    <row r="283" spans="1:16" ht="11.65" customHeight="1" x14ac:dyDescent="0.2">
      <c r="A283" s="5">
        <f t="shared" ca="1" si="7"/>
        <v>283</v>
      </c>
      <c r="C283" s="56"/>
      <c r="D283" s="3"/>
      <c r="E283" s="3"/>
      <c r="F283" s="3"/>
      <c r="G283" s="57"/>
      <c r="H283" s="2"/>
      <c r="J283" s="4"/>
      <c r="K283" s="4"/>
      <c r="L283" s="4"/>
      <c r="M283" s="4"/>
      <c r="N283" s="4"/>
      <c r="O283" s="4"/>
      <c r="P283" s="4"/>
    </row>
    <row r="284" spans="1:16" ht="11.65" customHeight="1" x14ac:dyDescent="0.2">
      <c r="A284" s="5">
        <f t="shared" ca="1" si="7"/>
        <v>284</v>
      </c>
      <c r="C284" s="56">
        <v>344</v>
      </c>
      <c r="D284" s="3" t="s">
        <v>62</v>
      </c>
      <c r="E284" s="3"/>
      <c r="F284" s="3"/>
      <c r="G284" s="57"/>
      <c r="H284" s="2"/>
      <c r="J284" s="4"/>
      <c r="K284" s="4"/>
      <c r="L284" s="4"/>
      <c r="M284" s="4"/>
      <c r="N284" s="4"/>
      <c r="O284" s="4"/>
      <c r="P284" s="4"/>
    </row>
    <row r="285" spans="1:16" ht="11.65" customHeight="1" x14ac:dyDescent="0.2">
      <c r="A285" s="5">
        <f t="shared" ca="1" si="7"/>
        <v>285</v>
      </c>
      <c r="C285" s="56"/>
      <c r="D285" s="3"/>
      <c r="E285" s="3"/>
      <c r="F285" s="3" t="s">
        <v>193</v>
      </c>
      <c r="G285" s="57"/>
      <c r="H285" s="10">
        <v>0</v>
      </c>
      <c r="J285" s="4"/>
      <c r="K285" s="4"/>
      <c r="L285" s="4"/>
      <c r="M285" s="4"/>
      <c r="N285" s="4"/>
      <c r="O285" s="4"/>
      <c r="P285" s="4"/>
    </row>
    <row r="286" spans="1:16" ht="11.65" customHeight="1" x14ac:dyDescent="0.2">
      <c r="A286" s="5">
        <f t="shared" ca="1" si="7"/>
        <v>286</v>
      </c>
      <c r="C286" s="56"/>
      <c r="D286" s="3"/>
      <c r="E286" s="3"/>
      <c r="F286" s="3" t="s">
        <v>304</v>
      </c>
      <c r="G286" s="57"/>
      <c r="H286" s="10">
        <v>13219456.899509227</v>
      </c>
      <c r="J286" s="4"/>
      <c r="K286" s="4"/>
      <c r="L286" s="4"/>
      <c r="M286" s="4"/>
      <c r="N286" s="4"/>
      <c r="O286" s="4"/>
      <c r="P286" s="4"/>
    </row>
    <row r="287" spans="1:16" ht="11.65" customHeight="1" x14ac:dyDescent="0.2">
      <c r="A287" s="5">
        <f t="shared" ca="1" si="7"/>
        <v>287</v>
      </c>
      <c r="C287" s="56"/>
      <c r="D287" s="3"/>
      <c r="E287" s="3"/>
      <c r="F287" s="3" t="s">
        <v>24</v>
      </c>
      <c r="G287" s="57"/>
      <c r="H287" s="10">
        <v>9331.5536343625572</v>
      </c>
      <c r="J287" s="4"/>
      <c r="K287" s="4"/>
      <c r="L287" s="4"/>
      <c r="M287" s="4"/>
      <c r="N287" s="4"/>
      <c r="O287" s="4"/>
      <c r="P287" s="4"/>
    </row>
    <row r="288" spans="1:16" ht="11.65" customHeight="1" x14ac:dyDescent="0.2">
      <c r="A288" s="5">
        <f t="shared" ca="1" si="7"/>
        <v>288</v>
      </c>
      <c r="C288" s="56"/>
      <c r="D288" s="3"/>
      <c r="E288" s="3"/>
      <c r="F288" s="3" t="s">
        <v>249</v>
      </c>
      <c r="G288" s="57"/>
      <c r="H288" s="10">
        <v>25369776.17955533</v>
      </c>
      <c r="J288" s="4"/>
      <c r="K288" s="4"/>
      <c r="L288" s="4"/>
      <c r="M288" s="4"/>
      <c r="N288" s="4"/>
      <c r="O288" s="4"/>
      <c r="P288" s="4"/>
    </row>
    <row r="289" spans="1:16" ht="11.65" customHeight="1" x14ac:dyDescent="0.2">
      <c r="A289" s="5">
        <f t="shared" ca="1" si="7"/>
        <v>289</v>
      </c>
      <c r="C289" s="56"/>
      <c r="D289" s="3"/>
      <c r="E289" s="3"/>
      <c r="F289" s="3" t="s">
        <v>251</v>
      </c>
      <c r="G289" s="57"/>
      <c r="H289" s="10">
        <v>0</v>
      </c>
      <c r="J289" s="4"/>
      <c r="K289" s="4"/>
      <c r="L289" s="4"/>
      <c r="M289" s="4"/>
      <c r="N289" s="4"/>
      <c r="O289" s="4"/>
      <c r="P289" s="4"/>
    </row>
    <row r="290" spans="1:16" ht="11.65" customHeight="1" x14ac:dyDescent="0.2">
      <c r="A290" s="5">
        <f t="shared" ca="1" si="7"/>
        <v>290</v>
      </c>
      <c r="C290" s="56"/>
      <c r="D290" s="3"/>
      <c r="E290" s="3"/>
      <c r="F290" s="3" t="s">
        <v>251</v>
      </c>
      <c r="G290" s="57"/>
      <c r="H290" s="10">
        <v>0</v>
      </c>
      <c r="J290" s="4"/>
      <c r="K290" s="4"/>
      <c r="L290" s="4"/>
      <c r="M290" s="4"/>
      <c r="N290" s="4"/>
      <c r="O290" s="4"/>
      <c r="P290" s="4"/>
    </row>
    <row r="291" spans="1:16" ht="11.65" customHeight="1" x14ac:dyDescent="0.2">
      <c r="A291" s="5">
        <f t="shared" ca="1" si="7"/>
        <v>291</v>
      </c>
      <c r="C291" s="56"/>
      <c r="D291" s="3"/>
      <c r="E291" s="3"/>
      <c r="F291" s="3"/>
      <c r="G291" s="57" t="s">
        <v>32</v>
      </c>
      <c r="H291" s="12">
        <f>SUBTOTAL(9,H285:H290)</f>
        <v>38598564.632698923</v>
      </c>
      <c r="J291" s="4"/>
      <c r="K291" s="4"/>
      <c r="L291" s="4"/>
      <c r="M291" s="4"/>
      <c r="N291" s="4"/>
      <c r="O291" s="4"/>
      <c r="P291" s="4"/>
    </row>
    <row r="292" spans="1:16" ht="11.65" customHeight="1" x14ac:dyDescent="0.2">
      <c r="A292" s="5">
        <f t="shared" ca="1" si="7"/>
        <v>292</v>
      </c>
      <c r="C292" s="56"/>
      <c r="D292" s="3"/>
      <c r="E292" s="3"/>
      <c r="F292" s="3"/>
      <c r="G292" s="57"/>
      <c r="H292" s="2"/>
      <c r="J292" s="4"/>
      <c r="K292" s="4"/>
      <c r="L292" s="4"/>
      <c r="M292" s="4"/>
      <c r="N292" s="4"/>
      <c r="O292" s="4"/>
      <c r="P292" s="4"/>
    </row>
    <row r="293" spans="1:16" ht="11.65" customHeight="1" x14ac:dyDescent="0.2">
      <c r="A293" s="5">
        <f t="shared" ca="1" si="7"/>
        <v>293</v>
      </c>
      <c r="C293" s="56">
        <v>345</v>
      </c>
      <c r="D293" s="3" t="s">
        <v>63</v>
      </c>
      <c r="E293" s="3"/>
      <c r="F293" s="3"/>
      <c r="G293" s="57"/>
      <c r="H293" s="2"/>
      <c r="J293" s="4"/>
      <c r="K293" s="4"/>
      <c r="L293" s="4"/>
      <c r="M293" s="4"/>
      <c r="N293" s="4"/>
      <c r="O293" s="4"/>
      <c r="P293" s="4"/>
    </row>
    <row r="294" spans="1:16" ht="11.65" customHeight="1" x14ac:dyDescent="0.2">
      <c r="A294" s="5">
        <f t="shared" ca="1" si="7"/>
        <v>294</v>
      </c>
      <c r="C294" s="56"/>
      <c r="D294" s="3"/>
      <c r="E294" s="3"/>
      <c r="F294" s="3" t="s">
        <v>24</v>
      </c>
      <c r="G294" s="57"/>
      <c r="H294" s="10">
        <v>0</v>
      </c>
      <c r="J294" s="4"/>
      <c r="K294" s="4"/>
      <c r="L294" s="4"/>
      <c r="M294" s="4"/>
      <c r="N294" s="4"/>
      <c r="O294" s="4"/>
      <c r="P294" s="4"/>
    </row>
    <row r="295" spans="1:16" ht="11.65" customHeight="1" x14ac:dyDescent="0.2">
      <c r="A295" s="5">
        <f t="shared" ca="1" si="7"/>
        <v>295</v>
      </c>
      <c r="C295" s="56"/>
      <c r="D295" s="3"/>
      <c r="E295" s="3"/>
      <c r="F295" s="3" t="s">
        <v>304</v>
      </c>
      <c r="G295" s="57"/>
      <c r="H295" s="10">
        <v>19238583.86654561</v>
      </c>
      <c r="J295" s="4"/>
      <c r="K295" s="4"/>
      <c r="L295" s="4"/>
      <c r="M295" s="4"/>
      <c r="N295" s="4"/>
      <c r="O295" s="4"/>
      <c r="P295" s="4"/>
    </row>
    <row r="296" spans="1:16" ht="11.65" customHeight="1" x14ac:dyDescent="0.2">
      <c r="A296" s="5">
        <f t="shared" ca="1" si="7"/>
        <v>296</v>
      </c>
      <c r="C296" s="56"/>
      <c r="D296" s="3"/>
      <c r="E296" s="3"/>
      <c r="F296" s="3" t="s">
        <v>249</v>
      </c>
      <c r="G296" s="57"/>
      <c r="H296" s="10">
        <v>10714727.440367009</v>
      </c>
      <c r="J296" s="4"/>
      <c r="K296" s="4"/>
      <c r="L296" s="4"/>
      <c r="M296" s="4"/>
      <c r="N296" s="4"/>
      <c r="O296" s="4"/>
      <c r="P296" s="4"/>
    </row>
    <row r="297" spans="1:16" ht="11.65" customHeight="1" x14ac:dyDescent="0.2">
      <c r="A297" s="5">
        <f t="shared" ca="1" si="7"/>
        <v>297</v>
      </c>
      <c r="C297" s="56"/>
      <c r="D297" s="3"/>
      <c r="E297" s="3"/>
      <c r="F297" s="3" t="s">
        <v>251</v>
      </c>
      <c r="G297" s="57"/>
      <c r="H297" s="10">
        <v>0</v>
      </c>
      <c r="J297" s="4"/>
      <c r="K297" s="4"/>
      <c r="L297" s="4"/>
      <c r="M297" s="4"/>
      <c r="N297" s="4"/>
      <c r="O297" s="4"/>
      <c r="P297" s="4"/>
    </row>
    <row r="298" spans="1:16" ht="11.65" customHeight="1" x14ac:dyDescent="0.2">
      <c r="A298" s="5">
        <f t="shared" ca="1" si="7"/>
        <v>298</v>
      </c>
      <c r="C298" s="56"/>
      <c r="D298" s="3"/>
      <c r="E298" s="3"/>
      <c r="F298" s="3" t="s">
        <v>251</v>
      </c>
      <c r="G298" s="57"/>
      <c r="H298" s="10">
        <v>0</v>
      </c>
      <c r="J298" s="4"/>
      <c r="K298" s="4"/>
      <c r="L298" s="4"/>
      <c r="M298" s="4"/>
      <c r="N298" s="4"/>
      <c r="O298" s="4"/>
      <c r="P298" s="4"/>
    </row>
    <row r="299" spans="1:16" ht="11.65" customHeight="1" x14ac:dyDescent="0.2">
      <c r="A299" s="5">
        <f t="shared" ca="1" si="7"/>
        <v>299</v>
      </c>
      <c r="C299" s="56"/>
      <c r="D299" s="3"/>
      <c r="E299" s="3"/>
      <c r="F299" s="3"/>
      <c r="G299" s="57" t="s">
        <v>32</v>
      </c>
      <c r="H299" s="12">
        <f>SUBTOTAL(9,H293:H298)</f>
        <v>29953311.30691262</v>
      </c>
      <c r="J299" s="4"/>
      <c r="K299" s="4"/>
      <c r="L299" s="4"/>
      <c r="M299" s="4"/>
      <c r="N299" s="4"/>
      <c r="O299" s="4"/>
      <c r="P299" s="4"/>
    </row>
    <row r="300" spans="1:16" ht="11.65" customHeight="1" x14ac:dyDescent="0.2">
      <c r="A300" s="5">
        <f t="shared" ca="1" si="7"/>
        <v>300</v>
      </c>
      <c r="C300" s="56"/>
      <c r="D300" s="3"/>
      <c r="E300" s="3"/>
      <c r="F300" s="3"/>
      <c r="G300" s="57"/>
      <c r="H300" s="2"/>
      <c r="J300" s="4"/>
      <c r="K300" s="15"/>
      <c r="L300" s="15"/>
      <c r="M300" s="15"/>
      <c r="N300" s="15"/>
      <c r="O300" s="15"/>
      <c r="P300" s="15"/>
    </row>
    <row r="301" spans="1:16" ht="11.65" customHeight="1" x14ac:dyDescent="0.2">
      <c r="A301" s="5">
        <f t="shared" ca="1" si="7"/>
        <v>301</v>
      </c>
      <c r="C301" s="56"/>
      <c r="D301" s="3"/>
      <c r="E301" s="58"/>
      <c r="F301" s="3"/>
      <c r="G301" s="57"/>
      <c r="H301" s="14"/>
      <c r="J301" s="4"/>
      <c r="K301" s="17"/>
      <c r="L301" s="17"/>
      <c r="M301" s="17"/>
      <c r="N301" s="17"/>
      <c r="O301" s="17"/>
      <c r="P301" s="17"/>
    </row>
    <row r="302" spans="1:16" ht="11.65" customHeight="1" x14ac:dyDescent="0.2">
      <c r="A302" s="5">
        <f t="shared" ca="1" si="7"/>
        <v>302</v>
      </c>
      <c r="C302" s="59"/>
      <c r="D302" s="60"/>
      <c r="E302" s="61"/>
      <c r="F302" s="60"/>
      <c r="G302" s="62"/>
      <c r="H302" s="16"/>
      <c r="J302" s="4"/>
      <c r="K302" s="4"/>
      <c r="L302" s="4"/>
      <c r="M302" s="4"/>
      <c r="N302" s="4"/>
      <c r="O302" s="4"/>
      <c r="P302" s="4"/>
    </row>
    <row r="303" spans="1:16" ht="11.65" customHeight="1" x14ac:dyDescent="0.2">
      <c r="A303" s="5">
        <f t="shared" ca="1" si="7"/>
        <v>303</v>
      </c>
      <c r="C303" s="56">
        <v>346</v>
      </c>
      <c r="D303" s="3" t="s">
        <v>45</v>
      </c>
      <c r="E303" s="3"/>
      <c r="F303" s="3"/>
      <c r="G303" s="57"/>
      <c r="H303" s="2"/>
      <c r="J303" s="4"/>
      <c r="K303" s="4"/>
      <c r="L303" s="4"/>
      <c r="M303" s="4"/>
      <c r="N303" s="4"/>
      <c r="O303" s="4"/>
      <c r="P303" s="4"/>
    </row>
    <row r="304" spans="1:16" ht="11.65" customHeight="1" x14ac:dyDescent="0.2">
      <c r="A304" s="5">
        <f t="shared" ca="1" si="7"/>
        <v>304</v>
      </c>
      <c r="C304" s="56"/>
      <c r="D304" s="3"/>
      <c r="E304" s="3"/>
      <c r="F304" s="3" t="s">
        <v>24</v>
      </c>
      <c r="G304" s="57"/>
      <c r="H304" s="10">
        <v>0</v>
      </c>
      <c r="J304" s="4"/>
      <c r="K304" s="4"/>
      <c r="L304" s="4"/>
      <c r="M304" s="4"/>
      <c r="N304" s="4"/>
      <c r="O304" s="4"/>
      <c r="P304" s="4"/>
    </row>
    <row r="305" spans="1:16" ht="11.65" customHeight="1" x14ac:dyDescent="0.2">
      <c r="A305" s="5">
        <f t="shared" ca="1" si="7"/>
        <v>305</v>
      </c>
      <c r="C305" s="56"/>
      <c r="D305" s="3"/>
      <c r="E305" s="3"/>
      <c r="F305" s="3" t="s">
        <v>304</v>
      </c>
      <c r="G305" s="57"/>
      <c r="H305" s="10">
        <v>944333.81176171778</v>
      </c>
      <c r="J305" s="4"/>
      <c r="K305" s="4"/>
      <c r="L305" s="4"/>
      <c r="M305" s="4"/>
      <c r="N305" s="4"/>
      <c r="O305" s="4"/>
      <c r="P305" s="4"/>
    </row>
    <row r="306" spans="1:16" ht="11.65" customHeight="1" x14ac:dyDescent="0.2">
      <c r="A306" s="5">
        <f t="shared" ca="1" si="7"/>
        <v>306</v>
      </c>
      <c r="C306" s="56"/>
      <c r="D306" s="3"/>
      <c r="E306" s="3"/>
      <c r="F306" s="3" t="s">
        <v>249</v>
      </c>
      <c r="G306" s="57"/>
      <c r="H306" s="10">
        <v>771593.57438270363</v>
      </c>
      <c r="J306" s="4"/>
      <c r="K306" s="4"/>
      <c r="L306" s="4"/>
      <c r="M306" s="4"/>
      <c r="N306" s="4"/>
      <c r="O306" s="4"/>
      <c r="P306" s="4"/>
    </row>
    <row r="307" spans="1:16" ht="11.65" customHeight="1" x14ac:dyDescent="0.2">
      <c r="A307" s="5">
        <f t="shared" ca="1" si="7"/>
        <v>307</v>
      </c>
      <c r="C307" s="56"/>
      <c r="D307" s="3"/>
      <c r="E307" s="3"/>
      <c r="F307" s="3" t="s">
        <v>251</v>
      </c>
      <c r="G307" s="57"/>
      <c r="H307" s="10">
        <v>0</v>
      </c>
      <c r="J307" s="4"/>
      <c r="K307" s="4"/>
      <c r="L307" s="4"/>
      <c r="M307" s="4"/>
      <c r="N307" s="4"/>
      <c r="O307" s="4"/>
      <c r="P307" s="4"/>
    </row>
    <row r="308" spans="1:16" ht="11.65" customHeight="1" x14ac:dyDescent="0.2">
      <c r="A308" s="5">
        <f t="shared" ca="1" si="7"/>
        <v>308</v>
      </c>
      <c r="C308" s="56"/>
      <c r="D308" s="3"/>
      <c r="E308" s="3"/>
      <c r="F308" s="3"/>
      <c r="G308" s="57" t="s">
        <v>32</v>
      </c>
      <c r="H308" s="12">
        <f>SUBTOTAL(9,H302:H307)</f>
        <v>1715927.3861444215</v>
      </c>
      <c r="J308" s="4"/>
      <c r="K308" s="4"/>
      <c r="L308" s="4"/>
      <c r="M308" s="4"/>
      <c r="N308" s="4"/>
      <c r="O308" s="4"/>
      <c r="P308" s="4"/>
    </row>
    <row r="309" spans="1:16" ht="11.65" customHeight="1" x14ac:dyDescent="0.2">
      <c r="A309" s="5">
        <f t="shared" ca="1" si="7"/>
        <v>309</v>
      </c>
      <c r="C309" s="56"/>
      <c r="D309" s="3"/>
      <c r="E309" s="3"/>
      <c r="F309" s="3"/>
      <c r="G309" s="57"/>
      <c r="H309" s="2"/>
      <c r="J309" s="4"/>
      <c r="K309" s="4"/>
      <c r="L309" s="4"/>
      <c r="M309" s="4"/>
      <c r="N309" s="4"/>
      <c r="O309" s="4"/>
      <c r="P309" s="4"/>
    </row>
    <row r="310" spans="1:16" ht="11.65" customHeight="1" x14ac:dyDescent="0.2">
      <c r="A310" s="5">
        <f t="shared" ca="1" si="7"/>
        <v>310</v>
      </c>
      <c r="C310" s="56">
        <v>347</v>
      </c>
      <c r="D310" s="3" t="s">
        <v>64</v>
      </c>
      <c r="E310" s="3"/>
      <c r="F310" s="3"/>
      <c r="G310" s="57"/>
      <c r="H310" s="2"/>
      <c r="J310" s="4"/>
      <c r="K310" s="4"/>
      <c r="L310" s="4"/>
      <c r="M310" s="4"/>
      <c r="N310" s="4"/>
      <c r="O310" s="4"/>
      <c r="P310" s="4"/>
    </row>
    <row r="311" spans="1:16" ht="11.65" customHeight="1" x14ac:dyDescent="0.2">
      <c r="A311" s="5">
        <f t="shared" ca="1" si="7"/>
        <v>311</v>
      </c>
      <c r="C311" s="56"/>
      <c r="D311" s="3"/>
      <c r="E311" s="3"/>
      <c r="F311" s="3" t="s">
        <v>193</v>
      </c>
      <c r="G311" s="57"/>
      <c r="H311" s="10">
        <v>0</v>
      </c>
      <c r="J311" s="4"/>
      <c r="K311" s="4"/>
      <c r="L311" s="4"/>
      <c r="M311" s="4"/>
      <c r="N311" s="4"/>
      <c r="O311" s="4"/>
      <c r="P311" s="4"/>
    </row>
    <row r="312" spans="1:16" ht="11.65" customHeight="1" x14ac:dyDescent="0.2">
      <c r="A312" s="5">
        <f t="shared" ca="1" si="7"/>
        <v>312</v>
      </c>
      <c r="C312" s="56"/>
      <c r="D312" s="3"/>
      <c r="E312" s="3"/>
      <c r="F312" s="3"/>
      <c r="G312" s="57"/>
      <c r="H312" s="12">
        <f>SUBTOTAL(9,H310:H311)</f>
        <v>0</v>
      </c>
      <c r="J312" s="4"/>
      <c r="K312" s="4"/>
      <c r="L312" s="4"/>
      <c r="M312" s="4"/>
      <c r="N312" s="4"/>
      <c r="O312" s="4"/>
      <c r="P312" s="4"/>
    </row>
    <row r="313" spans="1:16" ht="11.65" customHeight="1" x14ac:dyDescent="0.2">
      <c r="A313" s="5">
        <f t="shared" ca="1" si="7"/>
        <v>313</v>
      </c>
      <c r="C313" s="56"/>
      <c r="D313" s="3"/>
      <c r="E313" s="3"/>
      <c r="F313" s="3"/>
      <c r="G313" s="57"/>
      <c r="H313" s="2"/>
      <c r="J313" s="4"/>
      <c r="K313" s="4"/>
      <c r="L313" s="4"/>
      <c r="M313" s="4"/>
      <c r="N313" s="4"/>
      <c r="O313" s="4"/>
      <c r="P313" s="4"/>
    </row>
    <row r="314" spans="1:16" ht="11.65" customHeight="1" x14ac:dyDescent="0.2">
      <c r="A314" s="5">
        <f t="shared" ca="1" si="7"/>
        <v>314</v>
      </c>
      <c r="C314" s="56" t="s">
        <v>65</v>
      </c>
      <c r="D314" s="3" t="s">
        <v>66</v>
      </c>
      <c r="E314" s="3"/>
      <c r="F314" s="3"/>
      <c r="G314" s="57"/>
      <c r="H314" s="2"/>
      <c r="J314" s="4"/>
      <c r="K314" s="4"/>
      <c r="L314" s="4"/>
      <c r="M314" s="4"/>
      <c r="N314" s="4"/>
      <c r="O314" s="4"/>
      <c r="P314" s="4"/>
    </row>
    <row r="315" spans="1:16" ht="11.65" customHeight="1" x14ac:dyDescent="0.2">
      <c r="A315" s="5">
        <f t="shared" ca="1" si="7"/>
        <v>315</v>
      </c>
      <c r="C315" s="56"/>
      <c r="D315" s="3"/>
      <c r="E315" s="3"/>
      <c r="F315" s="3" t="s">
        <v>193</v>
      </c>
      <c r="G315" s="57"/>
      <c r="H315" s="10">
        <v>0</v>
      </c>
      <c r="J315" s="4"/>
      <c r="K315" s="4"/>
      <c r="L315" s="4"/>
      <c r="M315" s="4"/>
      <c r="N315" s="4"/>
      <c r="O315" s="4"/>
      <c r="P315" s="4"/>
    </row>
    <row r="316" spans="1:16" ht="11.65" customHeight="1" x14ac:dyDescent="0.2">
      <c r="A316" s="5">
        <f t="shared" ca="1" si="7"/>
        <v>316</v>
      </c>
      <c r="C316" s="56"/>
      <c r="D316" s="3"/>
      <c r="E316" s="3"/>
      <c r="F316" s="3" t="s">
        <v>304</v>
      </c>
      <c r="G316" s="57"/>
      <c r="H316" s="10">
        <v>0</v>
      </c>
      <c r="J316" s="4"/>
      <c r="K316" s="4"/>
      <c r="L316" s="4"/>
      <c r="M316" s="4"/>
      <c r="N316" s="4"/>
      <c r="O316" s="4"/>
      <c r="P316" s="4"/>
    </row>
    <row r="317" spans="1:16" ht="11.65" customHeight="1" x14ac:dyDescent="0.2">
      <c r="A317" s="5">
        <f t="shared" ca="1" si="7"/>
        <v>317</v>
      </c>
      <c r="C317" s="56"/>
      <c r="D317" s="3"/>
      <c r="E317" s="3"/>
      <c r="F317" s="3" t="s">
        <v>249</v>
      </c>
      <c r="G317" s="57"/>
      <c r="H317" s="10">
        <v>0</v>
      </c>
      <c r="J317" s="4"/>
      <c r="K317" s="4"/>
      <c r="L317" s="4"/>
      <c r="M317" s="4"/>
      <c r="N317" s="4"/>
      <c r="O317" s="4"/>
      <c r="P317" s="4"/>
    </row>
    <row r="318" spans="1:16" ht="11.65" customHeight="1" x14ac:dyDescent="0.2">
      <c r="A318" s="5">
        <f t="shared" ref="A318:A381" ca="1" si="8">OFFSET(A318,-1,)+1</f>
        <v>318</v>
      </c>
      <c r="C318" s="56"/>
      <c r="D318" s="3"/>
      <c r="E318" s="3"/>
      <c r="F318" s="3" t="s">
        <v>251</v>
      </c>
      <c r="G318" s="57"/>
      <c r="H318" s="10">
        <v>0</v>
      </c>
      <c r="J318" s="4"/>
      <c r="K318" s="4"/>
      <c r="L318" s="4"/>
      <c r="M318" s="4"/>
      <c r="N318" s="4"/>
      <c r="O318" s="4"/>
      <c r="P318" s="4"/>
    </row>
    <row r="319" spans="1:16" ht="11.65" customHeight="1" x14ac:dyDescent="0.2">
      <c r="A319" s="5">
        <f t="shared" ca="1" si="8"/>
        <v>319</v>
      </c>
      <c r="C319" s="56"/>
      <c r="D319" s="3"/>
      <c r="E319" s="3"/>
      <c r="F319" s="3"/>
      <c r="G319" s="57"/>
      <c r="H319" s="12">
        <f>SUBTOTAL(9,H313:H318)</f>
        <v>0</v>
      </c>
      <c r="J319" s="4"/>
      <c r="K319" s="4"/>
      <c r="L319" s="4"/>
      <c r="M319" s="4"/>
      <c r="N319" s="4"/>
      <c r="O319" s="4"/>
      <c r="P319" s="4"/>
    </row>
    <row r="320" spans="1:16" ht="11.65" customHeight="1" x14ac:dyDescent="0.2">
      <c r="A320" s="5">
        <f t="shared" ca="1" si="8"/>
        <v>320</v>
      </c>
      <c r="C320" s="56"/>
      <c r="D320" s="3"/>
      <c r="E320" s="3"/>
      <c r="F320" s="3"/>
      <c r="G320" s="57"/>
      <c r="H320" s="2"/>
      <c r="J320" s="4"/>
      <c r="K320" s="11"/>
      <c r="L320" s="11"/>
      <c r="M320" s="11"/>
      <c r="N320" s="11"/>
      <c r="O320" s="11"/>
      <c r="P320" s="11"/>
    </row>
    <row r="321" spans="1:16" ht="11.65" customHeight="1" thickBot="1" x14ac:dyDescent="0.25">
      <c r="A321" s="5">
        <f t="shared" ca="1" si="8"/>
        <v>321</v>
      </c>
      <c r="C321" s="63" t="s">
        <v>67</v>
      </c>
      <c r="D321" s="3"/>
      <c r="E321" s="3"/>
      <c r="F321" s="3"/>
      <c r="G321" s="57" t="s">
        <v>32</v>
      </c>
      <c r="H321" s="13">
        <f>SUBTOTAL(9,H251:H320)</f>
        <v>393393158.53996056</v>
      </c>
      <c r="J321" s="4"/>
      <c r="K321" s="4"/>
      <c r="L321" s="4"/>
      <c r="M321" s="4"/>
      <c r="N321" s="4"/>
      <c r="O321" s="4"/>
      <c r="P321" s="4"/>
    </row>
    <row r="322" spans="1:16" ht="11.65" customHeight="1" thickTop="1" x14ac:dyDescent="0.2">
      <c r="A322" s="5">
        <f t="shared" ca="1" si="8"/>
        <v>322</v>
      </c>
      <c r="C322" s="56"/>
      <c r="D322" s="3"/>
      <c r="E322" s="3"/>
      <c r="F322" s="3"/>
      <c r="G322" s="57"/>
      <c r="H322" s="2"/>
      <c r="J322" s="4"/>
      <c r="K322" s="4"/>
      <c r="L322" s="4"/>
      <c r="M322" s="4"/>
      <c r="N322" s="4"/>
      <c r="O322" s="4"/>
      <c r="P322" s="4"/>
    </row>
    <row r="323" spans="1:16" ht="11.65" customHeight="1" x14ac:dyDescent="0.2">
      <c r="A323" s="5">
        <f t="shared" ca="1" si="8"/>
        <v>323</v>
      </c>
      <c r="C323" s="56" t="s">
        <v>68</v>
      </c>
      <c r="D323" s="3"/>
      <c r="E323" s="3"/>
      <c r="F323" s="3"/>
      <c r="G323" s="57"/>
      <c r="H323" s="2"/>
      <c r="J323" s="4"/>
      <c r="K323" s="4"/>
      <c r="L323" s="4"/>
      <c r="M323" s="4"/>
      <c r="N323" s="4"/>
      <c r="O323" s="4"/>
      <c r="P323" s="4"/>
    </row>
    <row r="324" spans="1:16" ht="11.65" customHeight="1" x14ac:dyDescent="0.2">
      <c r="A324" s="5">
        <f t="shared" ca="1" si="8"/>
        <v>324</v>
      </c>
      <c r="C324" s="56"/>
      <c r="D324" s="3"/>
      <c r="E324" s="58" t="s">
        <v>193</v>
      </c>
      <c r="F324" s="3"/>
      <c r="G324" s="57"/>
      <c r="H324" s="10">
        <f t="shared" ref="H324:H329" si="9">SUMIFS($H$251:$H$319,$F$251:$F$319,E324)</f>
        <v>0</v>
      </c>
      <c r="J324" s="4"/>
      <c r="K324" s="4"/>
      <c r="L324" s="4"/>
      <c r="M324" s="4"/>
      <c r="N324" s="4"/>
      <c r="O324" s="4"/>
      <c r="P324" s="4"/>
    </row>
    <row r="325" spans="1:16" ht="11.65" customHeight="1" x14ac:dyDescent="0.2">
      <c r="A325" s="5">
        <f t="shared" ca="1" si="8"/>
        <v>325</v>
      </c>
      <c r="C325" s="56"/>
      <c r="D325" s="3"/>
      <c r="E325" s="3" t="s">
        <v>304</v>
      </c>
      <c r="F325" s="3"/>
      <c r="G325" s="57"/>
      <c r="H325" s="10">
        <f t="shared" si="9"/>
        <v>272976833.28909039</v>
      </c>
      <c r="J325" s="4"/>
      <c r="K325" s="4"/>
      <c r="L325" s="4"/>
      <c r="M325" s="4"/>
      <c r="N325" s="4"/>
      <c r="O325" s="4"/>
      <c r="P325" s="4"/>
    </row>
    <row r="326" spans="1:16" ht="11.65" customHeight="1" x14ac:dyDescent="0.2">
      <c r="A326" s="5">
        <f t="shared" ca="1" si="8"/>
        <v>326</v>
      </c>
      <c r="C326" s="56"/>
      <c r="D326" s="3"/>
      <c r="E326" s="58" t="s">
        <v>24</v>
      </c>
      <c r="F326" s="3"/>
      <c r="G326" s="57"/>
      <c r="H326" s="10">
        <f t="shared" si="9"/>
        <v>9331.5536343625572</v>
      </c>
      <c r="J326" s="4"/>
      <c r="K326" s="4"/>
      <c r="L326" s="4"/>
      <c r="M326" s="4"/>
      <c r="N326" s="4"/>
      <c r="O326" s="4"/>
      <c r="P326" s="4"/>
    </row>
    <row r="327" spans="1:16" ht="11.65" customHeight="1" x14ac:dyDescent="0.2">
      <c r="A327" s="5">
        <f t="shared" ca="1" si="8"/>
        <v>327</v>
      </c>
      <c r="C327" s="56"/>
      <c r="D327" s="3"/>
      <c r="E327" s="58" t="s">
        <v>249</v>
      </c>
      <c r="F327" s="3"/>
      <c r="G327" s="57"/>
      <c r="H327" s="10">
        <f t="shared" si="9"/>
        <v>120406993.69723576</v>
      </c>
      <c r="J327" s="4"/>
      <c r="K327" s="4"/>
      <c r="L327" s="4"/>
      <c r="M327" s="4"/>
      <c r="N327" s="4"/>
      <c r="O327" s="4"/>
      <c r="P327" s="4"/>
    </row>
    <row r="328" spans="1:16" ht="11.65" customHeight="1" x14ac:dyDescent="0.2">
      <c r="A328" s="5">
        <f t="shared" ca="1" si="8"/>
        <v>328</v>
      </c>
      <c r="C328" s="56"/>
      <c r="D328" s="3"/>
      <c r="E328" s="58" t="s">
        <v>251</v>
      </c>
      <c r="F328" s="3"/>
      <c r="G328" s="57"/>
      <c r="H328" s="10">
        <f t="shared" si="9"/>
        <v>0</v>
      </c>
      <c r="J328" s="4"/>
      <c r="K328" s="4"/>
      <c r="L328" s="4"/>
      <c r="M328" s="4"/>
      <c r="N328" s="4"/>
      <c r="O328" s="4"/>
      <c r="P328" s="4"/>
    </row>
    <row r="329" spans="1:16" ht="11.65" customHeight="1" x14ac:dyDescent="0.2">
      <c r="A329" s="5">
        <f t="shared" ca="1" si="8"/>
        <v>329</v>
      </c>
      <c r="C329" s="56"/>
      <c r="D329" s="3"/>
      <c r="E329" s="56" t="s">
        <v>261</v>
      </c>
      <c r="F329" s="3"/>
      <c r="G329" s="57"/>
      <c r="H329" s="10">
        <f t="shared" si="9"/>
        <v>0</v>
      </c>
      <c r="J329" s="4"/>
      <c r="K329" s="4"/>
      <c r="L329" s="4"/>
      <c r="M329" s="4"/>
      <c r="N329" s="4"/>
      <c r="O329" s="4"/>
      <c r="P329" s="4"/>
    </row>
    <row r="330" spans="1:16" ht="11.65" customHeight="1" thickBot="1" x14ac:dyDescent="0.25">
      <c r="A330" s="5">
        <f t="shared" ca="1" si="8"/>
        <v>330</v>
      </c>
      <c r="C330" s="56" t="s">
        <v>69</v>
      </c>
      <c r="D330" s="3"/>
      <c r="E330" s="3"/>
      <c r="F330" s="3"/>
      <c r="G330" s="57" t="s">
        <v>32</v>
      </c>
      <c r="H330" s="19">
        <f>SUM(H324:H329)</f>
        <v>393393158.5399605</v>
      </c>
      <c r="J330" s="4"/>
      <c r="K330" s="4"/>
      <c r="L330" s="4"/>
      <c r="M330" s="4"/>
      <c r="N330" s="4"/>
      <c r="O330" s="4"/>
      <c r="P330" s="4"/>
    </row>
    <row r="331" spans="1:16" ht="11.65" customHeight="1" thickTop="1" x14ac:dyDescent="0.2">
      <c r="A331" s="5">
        <f t="shared" ca="1" si="8"/>
        <v>331</v>
      </c>
      <c r="C331" s="56"/>
      <c r="D331" s="3"/>
      <c r="E331" s="3"/>
      <c r="F331" s="3"/>
      <c r="G331" s="57"/>
      <c r="H331" s="2"/>
      <c r="J331" s="4"/>
      <c r="K331" s="4"/>
      <c r="L331" s="4"/>
      <c r="M331" s="4"/>
      <c r="N331" s="4"/>
      <c r="O331" s="4"/>
      <c r="P331" s="4"/>
    </row>
    <row r="332" spans="1:16" ht="11.65" customHeight="1" x14ac:dyDescent="0.2">
      <c r="A332" s="5">
        <f t="shared" ca="1" si="8"/>
        <v>332</v>
      </c>
      <c r="C332" s="56" t="s">
        <v>70</v>
      </c>
      <c r="D332" s="3"/>
      <c r="E332" s="3"/>
      <c r="F332" s="3"/>
      <c r="G332" s="57"/>
      <c r="H332" s="2"/>
      <c r="J332" s="4"/>
      <c r="K332" s="4"/>
      <c r="L332" s="4"/>
      <c r="M332" s="4"/>
      <c r="N332" s="4"/>
      <c r="O332" s="4"/>
      <c r="P332" s="4"/>
    </row>
    <row r="333" spans="1:16" ht="11.65" customHeight="1" x14ac:dyDescent="0.2">
      <c r="A333" s="5">
        <f t="shared" ca="1" si="8"/>
        <v>333</v>
      </c>
      <c r="C333" s="56">
        <v>103</v>
      </c>
      <c r="D333" s="3" t="s">
        <v>70</v>
      </c>
      <c r="E333" s="3"/>
      <c r="F333" s="3"/>
      <c r="G333" s="57"/>
      <c r="H333" s="2"/>
      <c r="J333" s="4"/>
      <c r="K333" s="4"/>
      <c r="L333" s="4"/>
      <c r="M333" s="4"/>
      <c r="N333" s="4"/>
      <c r="O333" s="4"/>
      <c r="P333" s="4"/>
    </row>
    <row r="334" spans="1:16" ht="11.65" customHeight="1" x14ac:dyDescent="0.2">
      <c r="A334" s="5">
        <f t="shared" ca="1" si="8"/>
        <v>334</v>
      </c>
      <c r="C334" s="56"/>
      <c r="D334" s="3"/>
      <c r="E334" s="3"/>
      <c r="F334" s="3" t="s">
        <v>250</v>
      </c>
      <c r="G334" s="57"/>
      <c r="H334" s="10">
        <v>0</v>
      </c>
      <c r="J334" s="4"/>
      <c r="K334" s="11"/>
      <c r="L334" s="11"/>
      <c r="M334" s="11"/>
      <c r="N334" s="11"/>
      <c r="O334" s="11"/>
      <c r="P334" s="11"/>
    </row>
    <row r="335" spans="1:16" ht="11.65" customHeight="1" thickBot="1" x14ac:dyDescent="0.25">
      <c r="A335" s="5">
        <f t="shared" ca="1" si="8"/>
        <v>335</v>
      </c>
      <c r="C335" s="63" t="s">
        <v>71</v>
      </c>
      <c r="D335" s="3"/>
      <c r="E335" s="3"/>
      <c r="F335" s="3"/>
      <c r="G335" s="64"/>
      <c r="H335" s="21">
        <v>0</v>
      </c>
      <c r="J335" s="4"/>
      <c r="K335" s="4"/>
      <c r="L335" s="4"/>
      <c r="M335" s="4"/>
      <c r="N335" s="4"/>
      <c r="O335" s="4"/>
      <c r="P335" s="4"/>
    </row>
    <row r="336" spans="1:16" ht="11.65" customHeight="1" thickTop="1" x14ac:dyDescent="0.2">
      <c r="A336" s="5">
        <f t="shared" ca="1" si="8"/>
        <v>336</v>
      </c>
      <c r="C336" s="56"/>
      <c r="D336" s="3"/>
      <c r="E336" s="3"/>
      <c r="F336" s="3"/>
      <c r="G336" s="57"/>
      <c r="H336" s="2"/>
      <c r="J336" s="4"/>
      <c r="K336" s="11"/>
      <c r="L336" s="11"/>
      <c r="M336" s="11"/>
      <c r="N336" s="11"/>
      <c r="O336" s="11"/>
      <c r="P336" s="11"/>
    </row>
    <row r="337" spans="1:16" ht="11.65" customHeight="1" thickBot="1" x14ac:dyDescent="0.25">
      <c r="A337" s="5">
        <f t="shared" ca="1" si="8"/>
        <v>337</v>
      </c>
      <c r="C337" s="63" t="s">
        <v>72</v>
      </c>
      <c r="D337" s="3"/>
      <c r="E337" s="3"/>
      <c r="F337" s="3"/>
      <c r="G337" s="57" t="s">
        <v>32</v>
      </c>
      <c r="H337" s="13">
        <f>H335+H321+H239+H150+H102</f>
        <v>876974039.83458197</v>
      </c>
      <c r="J337" s="4"/>
      <c r="K337" s="4"/>
      <c r="L337" s="4"/>
      <c r="M337" s="4"/>
      <c r="N337" s="4"/>
      <c r="O337" s="4"/>
      <c r="P337" s="4"/>
    </row>
    <row r="338" spans="1:16" ht="11.65" customHeight="1" thickTop="1" x14ac:dyDescent="0.2">
      <c r="A338" s="5">
        <f t="shared" ca="1" si="8"/>
        <v>338</v>
      </c>
      <c r="C338" s="56">
        <v>350</v>
      </c>
      <c r="D338" s="3" t="s">
        <v>31</v>
      </c>
      <c r="E338" s="3"/>
      <c r="F338" s="3"/>
      <c r="G338" s="57"/>
      <c r="H338" s="2"/>
      <c r="J338" s="4"/>
      <c r="K338" s="4"/>
      <c r="L338" s="4"/>
      <c r="M338" s="4"/>
      <c r="N338" s="4"/>
      <c r="O338" s="4"/>
      <c r="P338" s="4"/>
    </row>
    <row r="339" spans="1:16" ht="11.65" customHeight="1" x14ac:dyDescent="0.2">
      <c r="A339" s="5">
        <f t="shared" ca="1" si="8"/>
        <v>339</v>
      </c>
      <c r="C339" s="56"/>
      <c r="D339" s="3"/>
      <c r="E339" s="3"/>
      <c r="F339" s="3" t="s">
        <v>250</v>
      </c>
      <c r="G339" s="57"/>
      <c r="H339" s="10">
        <v>0</v>
      </c>
      <c r="J339" s="4"/>
      <c r="K339" s="4"/>
      <c r="L339" s="4"/>
      <c r="M339" s="4"/>
      <c r="N339" s="4"/>
      <c r="O339" s="4"/>
      <c r="P339" s="4"/>
    </row>
    <row r="340" spans="1:16" ht="11.65" customHeight="1" x14ac:dyDescent="0.2">
      <c r="A340" s="5">
        <f t="shared" ca="1" si="8"/>
        <v>340</v>
      </c>
      <c r="C340" s="56"/>
      <c r="D340" s="3"/>
      <c r="E340" s="3"/>
      <c r="F340" s="3" t="s">
        <v>254</v>
      </c>
      <c r="G340" s="57"/>
      <c r="H340" s="10">
        <v>0</v>
      </c>
      <c r="J340" s="4"/>
      <c r="K340" s="4"/>
      <c r="L340" s="4"/>
      <c r="M340" s="4"/>
      <c r="N340" s="4"/>
      <c r="O340" s="4"/>
      <c r="P340" s="4"/>
    </row>
    <row r="341" spans="1:16" ht="11.65" customHeight="1" x14ac:dyDescent="0.2">
      <c r="A341" s="5">
        <f t="shared" ca="1" si="8"/>
        <v>341</v>
      </c>
      <c r="C341" s="56"/>
      <c r="D341" s="3"/>
      <c r="E341" s="3"/>
      <c r="F341" s="3" t="s">
        <v>249</v>
      </c>
      <c r="G341" s="57"/>
      <c r="H341" s="10">
        <v>0</v>
      </c>
      <c r="J341" s="4"/>
      <c r="K341" s="4"/>
      <c r="L341" s="4"/>
      <c r="M341" s="4"/>
      <c r="N341" s="4"/>
      <c r="O341" s="4"/>
      <c r="P341" s="4"/>
    </row>
    <row r="342" spans="1:16" ht="11.65" customHeight="1" x14ac:dyDescent="0.2">
      <c r="A342" s="5">
        <f t="shared" ca="1" si="8"/>
        <v>342</v>
      </c>
      <c r="C342" s="56"/>
      <c r="D342" s="3"/>
      <c r="E342" s="3"/>
      <c r="F342" s="3" t="s">
        <v>251</v>
      </c>
      <c r="G342" s="57"/>
      <c r="H342" s="10">
        <v>0</v>
      </c>
      <c r="J342" s="4"/>
      <c r="K342" s="4"/>
      <c r="L342" s="4"/>
      <c r="M342" s="4"/>
      <c r="N342" s="4"/>
      <c r="O342" s="4"/>
      <c r="P342" s="4"/>
    </row>
    <row r="343" spans="1:16" ht="11.65" customHeight="1" x14ac:dyDescent="0.2">
      <c r="A343" s="5">
        <f t="shared" ca="1" si="8"/>
        <v>343</v>
      </c>
      <c r="C343" s="56"/>
      <c r="D343" s="3"/>
      <c r="E343" s="3"/>
      <c r="F343" s="3" t="s">
        <v>253</v>
      </c>
      <c r="G343" s="57"/>
      <c r="H343" s="10">
        <v>0</v>
      </c>
      <c r="J343" s="4"/>
      <c r="K343" s="4"/>
      <c r="L343" s="4"/>
      <c r="M343" s="4"/>
      <c r="N343" s="4"/>
      <c r="O343" s="4"/>
      <c r="P343" s="4"/>
    </row>
    <row r="344" spans="1:16" ht="11.65" customHeight="1" x14ac:dyDescent="0.2">
      <c r="A344" s="5">
        <f t="shared" ca="1" si="8"/>
        <v>344</v>
      </c>
      <c r="C344" s="56"/>
      <c r="D344" s="3"/>
      <c r="E344" s="3"/>
      <c r="F344" s="3" t="s">
        <v>24</v>
      </c>
      <c r="G344" s="57"/>
      <c r="H344" s="10">
        <v>25335882.215482473</v>
      </c>
      <c r="J344" s="4"/>
      <c r="K344" s="4"/>
      <c r="L344" s="4"/>
      <c r="M344" s="4"/>
      <c r="N344" s="4"/>
      <c r="O344" s="4"/>
      <c r="P344" s="4"/>
    </row>
    <row r="345" spans="1:16" ht="11.65" customHeight="1" x14ac:dyDescent="0.2">
      <c r="A345" s="5">
        <f t="shared" ca="1" si="8"/>
        <v>345</v>
      </c>
      <c r="C345" s="56"/>
      <c r="D345" s="3"/>
      <c r="E345" s="3"/>
      <c r="F345" s="3"/>
      <c r="G345" s="57" t="s">
        <v>32</v>
      </c>
      <c r="H345" s="12">
        <f>SUBTOTAL(9,H339:H344)</f>
        <v>25335882.215482473</v>
      </c>
      <c r="J345" s="4"/>
      <c r="K345" s="4"/>
      <c r="L345" s="4"/>
      <c r="M345" s="4"/>
      <c r="N345" s="4"/>
      <c r="O345" s="4"/>
      <c r="P345" s="4"/>
    </row>
    <row r="346" spans="1:16" ht="11.65" customHeight="1" x14ac:dyDescent="0.2">
      <c r="A346" s="5">
        <f t="shared" ca="1" si="8"/>
        <v>346</v>
      </c>
      <c r="C346" s="56"/>
      <c r="D346" s="3"/>
      <c r="E346" s="3"/>
      <c r="F346" s="3"/>
      <c r="G346" s="57"/>
      <c r="H346" s="2"/>
      <c r="J346" s="4"/>
      <c r="K346" s="4"/>
      <c r="L346" s="4"/>
      <c r="M346" s="4"/>
      <c r="N346" s="4"/>
      <c r="O346" s="4"/>
      <c r="P346" s="4"/>
    </row>
    <row r="347" spans="1:16" ht="11.65" customHeight="1" x14ac:dyDescent="0.2">
      <c r="A347" s="5">
        <f t="shared" ca="1" si="8"/>
        <v>347</v>
      </c>
      <c r="C347" s="56">
        <v>352</v>
      </c>
      <c r="D347" s="3" t="s">
        <v>33</v>
      </c>
      <c r="E347" s="3"/>
      <c r="F347" s="3"/>
      <c r="G347" s="57"/>
      <c r="H347" s="2"/>
      <c r="J347" s="4"/>
      <c r="K347" s="4"/>
      <c r="L347" s="4"/>
      <c r="M347" s="4"/>
      <c r="N347" s="4"/>
      <c r="O347" s="4"/>
      <c r="P347" s="4"/>
    </row>
    <row r="348" spans="1:16" ht="11.65" customHeight="1" x14ac:dyDescent="0.2">
      <c r="A348" s="5">
        <f t="shared" ca="1" si="8"/>
        <v>348</v>
      </c>
      <c r="C348" s="56"/>
      <c r="D348" s="3"/>
      <c r="E348" s="3"/>
      <c r="F348" s="3" t="s">
        <v>193</v>
      </c>
      <c r="G348" s="57"/>
      <c r="H348" s="10">
        <v>0</v>
      </c>
      <c r="J348" s="4"/>
      <c r="K348" s="4"/>
      <c r="L348" s="4"/>
      <c r="M348" s="4"/>
      <c r="N348" s="4"/>
      <c r="O348" s="4"/>
      <c r="P348" s="4"/>
    </row>
    <row r="349" spans="1:16" ht="11.65" customHeight="1" x14ac:dyDescent="0.2">
      <c r="A349" s="5">
        <f t="shared" ca="1" si="8"/>
        <v>349</v>
      </c>
      <c r="C349" s="56"/>
      <c r="D349" s="3"/>
      <c r="E349" s="3"/>
      <c r="F349" s="3" t="s">
        <v>250</v>
      </c>
      <c r="G349" s="57"/>
      <c r="H349" s="10">
        <v>0</v>
      </c>
      <c r="J349" s="4"/>
      <c r="K349" s="4"/>
      <c r="L349" s="4"/>
      <c r="M349" s="4"/>
      <c r="N349" s="4"/>
      <c r="O349" s="4"/>
      <c r="P349" s="4"/>
    </row>
    <row r="350" spans="1:16" ht="11.65" customHeight="1" x14ac:dyDescent="0.2">
      <c r="A350" s="5">
        <f t="shared" ca="1" si="8"/>
        <v>350</v>
      </c>
      <c r="C350" s="56"/>
      <c r="D350" s="3"/>
      <c r="E350" s="3"/>
      <c r="F350" s="3" t="s">
        <v>254</v>
      </c>
      <c r="G350" s="57"/>
      <c r="H350" s="10">
        <v>0</v>
      </c>
      <c r="J350" s="4"/>
      <c r="K350" s="4"/>
      <c r="L350" s="4"/>
      <c r="M350" s="4"/>
      <c r="N350" s="4"/>
      <c r="O350" s="4"/>
      <c r="P350" s="4"/>
    </row>
    <row r="351" spans="1:16" ht="11.65" customHeight="1" x14ac:dyDescent="0.2">
      <c r="A351" s="5">
        <f t="shared" ca="1" si="8"/>
        <v>351</v>
      </c>
      <c r="C351" s="56"/>
      <c r="D351" s="3"/>
      <c r="E351" s="3"/>
      <c r="F351" s="3" t="s">
        <v>249</v>
      </c>
      <c r="G351" s="57"/>
      <c r="H351" s="10">
        <v>0</v>
      </c>
      <c r="J351" s="4"/>
      <c r="K351" s="4"/>
      <c r="L351" s="4"/>
      <c r="M351" s="4"/>
      <c r="N351" s="4"/>
      <c r="O351" s="4"/>
      <c r="P351" s="4"/>
    </row>
    <row r="352" spans="1:16" ht="11.65" customHeight="1" x14ac:dyDescent="0.2">
      <c r="A352" s="5">
        <f t="shared" ca="1" si="8"/>
        <v>352</v>
      </c>
      <c r="C352" s="56"/>
      <c r="D352" s="3"/>
      <c r="E352" s="3"/>
      <c r="F352" s="3" t="s">
        <v>251</v>
      </c>
      <c r="G352" s="57"/>
      <c r="H352" s="10">
        <v>0</v>
      </c>
      <c r="J352" s="4"/>
      <c r="K352" s="4"/>
      <c r="L352" s="4"/>
      <c r="M352" s="4"/>
      <c r="N352" s="4"/>
      <c r="O352" s="4"/>
      <c r="P352" s="4"/>
    </row>
    <row r="353" spans="1:16" ht="11.65" customHeight="1" x14ac:dyDescent="0.2">
      <c r="A353" s="5">
        <f t="shared" ca="1" si="8"/>
        <v>353</v>
      </c>
      <c r="C353" s="56"/>
      <c r="D353" s="3"/>
      <c r="E353" s="3"/>
      <c r="F353" s="3" t="s">
        <v>253</v>
      </c>
      <c r="G353" s="57"/>
      <c r="H353" s="10">
        <v>0</v>
      </c>
      <c r="J353" s="4"/>
      <c r="K353" s="4"/>
      <c r="L353" s="4"/>
      <c r="M353" s="4"/>
      <c r="N353" s="4"/>
      <c r="O353" s="4"/>
      <c r="P353" s="4"/>
    </row>
    <row r="354" spans="1:16" ht="11.65" customHeight="1" x14ac:dyDescent="0.2">
      <c r="A354" s="5">
        <f t="shared" ca="1" si="8"/>
        <v>354</v>
      </c>
      <c r="C354" s="56"/>
      <c r="D354" s="3"/>
      <c r="E354" s="3"/>
      <c r="F354" s="3" t="s">
        <v>24</v>
      </c>
      <c r="G354" s="57"/>
      <c r="H354" s="10">
        <v>28893703.079335559</v>
      </c>
      <c r="J354" s="4"/>
      <c r="K354" s="4"/>
      <c r="L354" s="4"/>
      <c r="M354" s="4"/>
      <c r="N354" s="4"/>
      <c r="O354" s="4"/>
      <c r="P354" s="4"/>
    </row>
    <row r="355" spans="1:16" ht="11.65" customHeight="1" x14ac:dyDescent="0.2">
      <c r="A355" s="5">
        <f t="shared" ca="1" si="8"/>
        <v>355</v>
      </c>
      <c r="C355" s="56"/>
      <c r="D355" s="3"/>
      <c r="E355" s="3"/>
      <c r="F355" s="3"/>
      <c r="G355" s="57" t="s">
        <v>32</v>
      </c>
      <c r="H355" s="12">
        <f>SUBTOTAL(9,H349:H354)</f>
        <v>28893703.079335559</v>
      </c>
      <c r="J355" s="4"/>
      <c r="K355" s="4"/>
      <c r="L355" s="4"/>
      <c r="M355" s="4"/>
      <c r="N355" s="4"/>
      <c r="O355" s="4"/>
      <c r="P355" s="4"/>
    </row>
    <row r="356" spans="1:16" ht="11.65" customHeight="1" x14ac:dyDescent="0.2">
      <c r="A356" s="5">
        <f t="shared" ca="1" si="8"/>
        <v>356</v>
      </c>
      <c r="C356" s="56"/>
      <c r="D356" s="3"/>
      <c r="E356" s="3"/>
      <c r="F356" s="3"/>
      <c r="G356" s="57"/>
      <c r="H356" s="2"/>
      <c r="J356" s="4"/>
      <c r="K356" s="4"/>
      <c r="L356" s="4"/>
      <c r="M356" s="4"/>
      <c r="N356" s="4"/>
      <c r="O356" s="4"/>
      <c r="P356" s="4"/>
    </row>
    <row r="357" spans="1:16" ht="11.65" customHeight="1" x14ac:dyDescent="0.2">
      <c r="A357" s="5">
        <f t="shared" ca="1" si="8"/>
        <v>357</v>
      </c>
      <c r="C357" s="56">
        <v>353</v>
      </c>
      <c r="D357" s="3" t="s">
        <v>25</v>
      </c>
      <c r="E357" s="3"/>
      <c r="F357" s="3"/>
      <c r="G357" s="57"/>
      <c r="H357" s="2"/>
      <c r="J357" s="4"/>
      <c r="K357" s="4"/>
      <c r="L357" s="4"/>
      <c r="M357" s="4"/>
      <c r="N357" s="4"/>
      <c r="O357" s="4"/>
      <c r="P357" s="4"/>
    </row>
    <row r="358" spans="1:16" ht="11.65" customHeight="1" x14ac:dyDescent="0.2">
      <c r="A358" s="5">
        <f t="shared" ca="1" si="8"/>
        <v>358</v>
      </c>
      <c r="C358" s="56"/>
      <c r="D358" s="3"/>
      <c r="E358" s="3"/>
      <c r="F358" s="3" t="s">
        <v>250</v>
      </c>
      <c r="G358" s="57"/>
      <c r="H358" s="10">
        <v>0</v>
      </c>
      <c r="J358" s="4"/>
      <c r="K358" s="4"/>
      <c r="L358" s="4"/>
      <c r="M358" s="4"/>
      <c r="N358" s="4"/>
      <c r="O358" s="4"/>
      <c r="P358" s="4"/>
    </row>
    <row r="359" spans="1:16" ht="11.65" customHeight="1" x14ac:dyDescent="0.2">
      <c r="A359" s="5">
        <f t="shared" ca="1" si="8"/>
        <v>359</v>
      </c>
      <c r="C359" s="56"/>
      <c r="D359" s="3"/>
      <c r="E359" s="3"/>
      <c r="F359" s="3" t="s">
        <v>254</v>
      </c>
      <c r="G359" s="57"/>
      <c r="H359" s="10">
        <v>0</v>
      </c>
      <c r="J359" s="4"/>
      <c r="K359" s="4"/>
      <c r="L359" s="4"/>
      <c r="M359" s="4"/>
      <c r="N359" s="4"/>
      <c r="O359" s="4"/>
      <c r="P359" s="4"/>
    </row>
    <row r="360" spans="1:16" ht="11.65" customHeight="1" x14ac:dyDescent="0.2">
      <c r="A360" s="5">
        <f t="shared" ca="1" si="8"/>
        <v>360</v>
      </c>
      <c r="C360" s="56"/>
      <c r="D360" s="3"/>
      <c r="E360" s="3"/>
      <c r="F360" s="3" t="s">
        <v>249</v>
      </c>
      <c r="G360" s="57"/>
      <c r="H360" s="10">
        <v>436598.22588595841</v>
      </c>
      <c r="J360" s="4"/>
      <c r="K360" s="4"/>
      <c r="L360" s="4"/>
      <c r="M360" s="4"/>
      <c r="N360" s="4"/>
      <c r="O360" s="4"/>
      <c r="P360" s="4"/>
    </row>
    <row r="361" spans="1:16" ht="11.65" customHeight="1" x14ac:dyDescent="0.2">
      <c r="A361" s="5">
        <f t="shared" ca="1" si="8"/>
        <v>361</v>
      </c>
      <c r="C361" s="56"/>
      <c r="D361" s="3"/>
      <c r="E361" s="3"/>
      <c r="F361" s="3" t="s">
        <v>251</v>
      </c>
      <c r="G361" s="57"/>
      <c r="H361" s="10">
        <v>0</v>
      </c>
      <c r="J361" s="4"/>
      <c r="K361" s="4"/>
      <c r="L361" s="4"/>
      <c r="M361" s="4"/>
      <c r="N361" s="4"/>
      <c r="O361" s="4"/>
      <c r="P361" s="4"/>
    </row>
    <row r="362" spans="1:16" ht="11.65" customHeight="1" x14ac:dyDescent="0.2">
      <c r="A362" s="5">
        <f t="shared" ca="1" si="8"/>
        <v>362</v>
      </c>
      <c r="C362" s="56"/>
      <c r="D362" s="3"/>
      <c r="E362" s="3"/>
      <c r="F362" s="3" t="s">
        <v>253</v>
      </c>
      <c r="G362" s="57"/>
      <c r="H362" s="10">
        <v>0</v>
      </c>
      <c r="J362" s="4"/>
      <c r="K362" s="4"/>
      <c r="L362" s="4"/>
      <c r="M362" s="4"/>
      <c r="N362" s="4"/>
      <c r="O362" s="4"/>
      <c r="P362" s="4"/>
    </row>
    <row r="363" spans="1:16" ht="11.65" customHeight="1" x14ac:dyDescent="0.2">
      <c r="A363" s="5">
        <f t="shared" ca="1" si="8"/>
        <v>363</v>
      </c>
      <c r="C363" s="56"/>
      <c r="D363" s="3"/>
      <c r="E363" s="3"/>
      <c r="F363" s="3" t="s">
        <v>24</v>
      </c>
      <c r="G363" s="57"/>
      <c r="H363" s="10">
        <v>204945478.92830038</v>
      </c>
      <c r="J363" s="4"/>
      <c r="K363" s="4"/>
      <c r="L363" s="4"/>
      <c r="M363" s="4"/>
      <c r="N363" s="4"/>
      <c r="O363" s="4"/>
      <c r="P363" s="4"/>
    </row>
    <row r="364" spans="1:16" ht="11.65" customHeight="1" x14ac:dyDescent="0.2">
      <c r="A364" s="5">
        <f t="shared" ca="1" si="8"/>
        <v>364</v>
      </c>
      <c r="C364" s="56"/>
      <c r="D364" s="3"/>
      <c r="E364" s="3"/>
      <c r="F364" s="3"/>
      <c r="G364" s="57" t="s">
        <v>32</v>
      </c>
      <c r="H364" s="12">
        <f>SUBTOTAL(9,H358:H363)</f>
        <v>205382077.15418634</v>
      </c>
      <c r="J364" s="4"/>
      <c r="K364" s="4"/>
      <c r="L364" s="4"/>
      <c r="M364" s="4"/>
      <c r="N364" s="4"/>
      <c r="O364" s="4"/>
      <c r="P364" s="4"/>
    </row>
    <row r="365" spans="1:16" ht="11.65" customHeight="1" x14ac:dyDescent="0.2">
      <c r="A365" s="5">
        <f t="shared" ca="1" si="8"/>
        <v>365</v>
      </c>
      <c r="C365" s="56"/>
      <c r="D365" s="3"/>
      <c r="E365" s="3"/>
      <c r="F365" s="3"/>
      <c r="G365" s="57"/>
      <c r="H365" s="2"/>
      <c r="J365" s="4"/>
      <c r="K365" s="4"/>
      <c r="L365" s="4"/>
      <c r="M365" s="4"/>
      <c r="N365" s="4"/>
      <c r="O365" s="4"/>
      <c r="P365" s="4"/>
    </row>
    <row r="366" spans="1:16" ht="11.65" customHeight="1" x14ac:dyDescent="0.2">
      <c r="A366" s="5">
        <f t="shared" ca="1" si="8"/>
        <v>366</v>
      </c>
      <c r="C366" s="56">
        <v>354</v>
      </c>
      <c r="D366" s="3" t="s">
        <v>73</v>
      </c>
      <c r="E366" s="3"/>
      <c r="F366" s="3"/>
      <c r="G366" s="57"/>
      <c r="H366" s="2"/>
      <c r="J366" s="4"/>
      <c r="K366" s="4"/>
      <c r="L366" s="4"/>
      <c r="M366" s="4"/>
      <c r="N366" s="4"/>
      <c r="O366" s="4"/>
      <c r="P366" s="4"/>
    </row>
    <row r="367" spans="1:16" ht="11.65" customHeight="1" x14ac:dyDescent="0.2">
      <c r="A367" s="5">
        <f t="shared" ca="1" si="8"/>
        <v>367</v>
      </c>
      <c r="C367" s="56"/>
      <c r="D367" s="3"/>
      <c r="E367" s="3"/>
      <c r="F367" s="3" t="s">
        <v>250</v>
      </c>
      <c r="G367" s="57"/>
      <c r="H367" s="10">
        <v>0</v>
      </c>
      <c r="J367" s="4"/>
      <c r="K367" s="4"/>
      <c r="L367" s="4"/>
      <c r="M367" s="4"/>
      <c r="N367" s="4"/>
      <c r="O367" s="4"/>
      <c r="P367" s="4"/>
    </row>
    <row r="368" spans="1:16" ht="11.65" customHeight="1" x14ac:dyDescent="0.2">
      <c r="A368" s="5">
        <f t="shared" ca="1" si="8"/>
        <v>368</v>
      </c>
      <c r="C368" s="56"/>
      <c r="D368" s="3"/>
      <c r="E368" s="3"/>
      <c r="F368" s="3" t="s">
        <v>254</v>
      </c>
      <c r="G368" s="57"/>
      <c r="H368" s="10">
        <v>0</v>
      </c>
      <c r="J368" s="4"/>
      <c r="K368" s="4"/>
      <c r="L368" s="4"/>
      <c r="M368" s="4"/>
      <c r="N368" s="4"/>
      <c r="O368" s="4"/>
      <c r="P368" s="4"/>
    </row>
    <row r="369" spans="1:16" ht="11.65" customHeight="1" x14ac:dyDescent="0.2">
      <c r="A369" s="5">
        <f t="shared" ca="1" si="8"/>
        <v>369</v>
      </c>
      <c r="C369" s="56"/>
      <c r="D369" s="3"/>
      <c r="E369" s="3"/>
      <c r="F369" s="3" t="s">
        <v>249</v>
      </c>
      <c r="G369" s="57"/>
      <c r="H369" s="10">
        <v>0</v>
      </c>
      <c r="J369" s="4"/>
      <c r="K369" s="4"/>
      <c r="L369" s="4"/>
      <c r="M369" s="4"/>
      <c r="N369" s="4"/>
      <c r="O369" s="4"/>
      <c r="P369" s="4"/>
    </row>
    <row r="370" spans="1:16" ht="11.65" customHeight="1" x14ac:dyDescent="0.2">
      <c r="A370" s="5">
        <f t="shared" ca="1" si="8"/>
        <v>370</v>
      </c>
      <c r="C370" s="56"/>
      <c r="D370" s="3"/>
      <c r="E370" s="3"/>
      <c r="F370" s="3" t="s">
        <v>251</v>
      </c>
      <c r="G370" s="57"/>
      <c r="H370" s="10">
        <v>0</v>
      </c>
      <c r="J370" s="4"/>
      <c r="K370" s="4"/>
      <c r="L370" s="4"/>
      <c r="M370" s="4"/>
      <c r="N370" s="4"/>
      <c r="O370" s="4"/>
      <c r="P370" s="4"/>
    </row>
    <row r="371" spans="1:16" ht="11.65" customHeight="1" x14ac:dyDescent="0.2">
      <c r="A371" s="5">
        <f t="shared" ca="1" si="8"/>
        <v>371</v>
      </c>
      <c r="C371" s="56"/>
      <c r="D371" s="3"/>
      <c r="E371" s="3"/>
      <c r="F371" s="3" t="s">
        <v>253</v>
      </c>
      <c r="G371" s="57"/>
      <c r="H371" s="10">
        <v>0</v>
      </c>
      <c r="J371" s="4"/>
      <c r="K371" s="4"/>
      <c r="L371" s="4"/>
      <c r="M371" s="4"/>
      <c r="N371" s="4"/>
      <c r="O371" s="4"/>
      <c r="P371" s="4"/>
    </row>
    <row r="372" spans="1:16" ht="11.65" customHeight="1" x14ac:dyDescent="0.2">
      <c r="A372" s="5">
        <f t="shared" ca="1" si="8"/>
        <v>372</v>
      </c>
      <c r="C372" s="56"/>
      <c r="D372" s="3"/>
      <c r="E372" s="3"/>
      <c r="F372" s="3" t="s">
        <v>24</v>
      </c>
      <c r="G372" s="57"/>
      <c r="H372" s="10">
        <v>119574059.71143094</v>
      </c>
      <c r="J372" s="4"/>
      <c r="K372" s="4"/>
      <c r="L372" s="4"/>
      <c r="M372" s="4"/>
      <c r="N372" s="4"/>
      <c r="O372" s="4"/>
      <c r="P372" s="4"/>
    </row>
    <row r="373" spans="1:16" ht="11.65" customHeight="1" x14ac:dyDescent="0.2">
      <c r="A373" s="5">
        <f t="shared" ca="1" si="8"/>
        <v>373</v>
      </c>
      <c r="C373" s="56"/>
      <c r="D373" s="3"/>
      <c r="E373" s="3"/>
      <c r="F373" s="3"/>
      <c r="G373" s="57" t="s">
        <v>32</v>
      </c>
      <c r="H373" s="12">
        <f>SUBTOTAL(9,H367:H372)</f>
        <v>119574059.71143094</v>
      </c>
      <c r="J373" s="4"/>
      <c r="K373" s="4"/>
      <c r="L373" s="4"/>
      <c r="M373" s="4"/>
      <c r="N373" s="4"/>
      <c r="O373" s="4"/>
      <c r="P373" s="4"/>
    </row>
    <row r="374" spans="1:16" ht="11.65" customHeight="1" x14ac:dyDescent="0.2">
      <c r="A374" s="5">
        <f t="shared" ca="1" si="8"/>
        <v>374</v>
      </c>
      <c r="C374" s="56"/>
      <c r="D374" s="3"/>
      <c r="E374" s="3"/>
      <c r="F374" s="3"/>
      <c r="G374" s="57"/>
      <c r="H374" s="2"/>
      <c r="J374" s="4"/>
      <c r="K374" s="4"/>
      <c r="L374" s="4"/>
      <c r="M374" s="4"/>
      <c r="N374" s="4"/>
      <c r="O374" s="4"/>
      <c r="P374" s="4"/>
    </row>
    <row r="375" spans="1:16" ht="11.65" customHeight="1" x14ac:dyDescent="0.2">
      <c r="A375" s="5">
        <f t="shared" ca="1" si="8"/>
        <v>375</v>
      </c>
      <c r="C375" s="56">
        <v>355</v>
      </c>
      <c r="D375" s="3" t="s">
        <v>74</v>
      </c>
      <c r="E375" s="3"/>
      <c r="F375" s="3"/>
      <c r="G375" s="57"/>
      <c r="H375" s="2"/>
      <c r="J375" s="4"/>
      <c r="K375" s="4"/>
      <c r="L375" s="4"/>
      <c r="M375" s="4"/>
      <c r="N375" s="4"/>
      <c r="O375" s="4"/>
      <c r="P375" s="4"/>
    </row>
    <row r="376" spans="1:16" ht="11.65" customHeight="1" x14ac:dyDescent="0.2">
      <c r="A376" s="5">
        <f t="shared" ca="1" si="8"/>
        <v>376</v>
      </c>
      <c r="C376" s="56"/>
      <c r="D376" s="3"/>
      <c r="E376" s="3"/>
      <c r="F376" s="3" t="s">
        <v>250</v>
      </c>
      <c r="G376" s="57"/>
      <c r="H376" s="10">
        <v>0</v>
      </c>
      <c r="J376" s="4"/>
      <c r="K376" s="4"/>
      <c r="L376" s="4"/>
      <c r="M376" s="4"/>
      <c r="N376" s="4"/>
      <c r="O376" s="4"/>
      <c r="P376" s="4"/>
    </row>
    <row r="377" spans="1:16" ht="11.65" customHeight="1" x14ac:dyDescent="0.2">
      <c r="A377" s="5">
        <f t="shared" ca="1" si="8"/>
        <v>377</v>
      </c>
      <c r="C377" s="56"/>
      <c r="D377" s="3"/>
      <c r="E377" s="3"/>
      <c r="F377" s="3" t="s">
        <v>254</v>
      </c>
      <c r="G377" s="57"/>
      <c r="H377" s="10">
        <v>0</v>
      </c>
      <c r="J377" s="4"/>
      <c r="K377" s="4"/>
      <c r="L377" s="4"/>
      <c r="M377" s="4"/>
      <c r="N377" s="4"/>
      <c r="O377" s="4"/>
      <c r="P377" s="4"/>
    </row>
    <row r="378" spans="1:16" ht="11.65" customHeight="1" x14ac:dyDescent="0.2">
      <c r="A378" s="5">
        <f t="shared" ca="1" si="8"/>
        <v>378</v>
      </c>
      <c r="C378" s="56"/>
      <c r="D378" s="3"/>
      <c r="E378" s="3"/>
      <c r="F378" s="3" t="s">
        <v>249</v>
      </c>
      <c r="G378" s="57"/>
      <c r="H378" s="10">
        <v>0</v>
      </c>
      <c r="J378" s="4"/>
      <c r="K378" s="4"/>
      <c r="L378" s="4"/>
      <c r="M378" s="4"/>
      <c r="N378" s="4"/>
      <c r="O378" s="4"/>
      <c r="P378" s="4"/>
    </row>
    <row r="379" spans="1:16" ht="11.65" customHeight="1" x14ac:dyDescent="0.2">
      <c r="A379" s="5">
        <f t="shared" ca="1" si="8"/>
        <v>379</v>
      </c>
      <c r="C379" s="56"/>
      <c r="D379" s="3"/>
      <c r="E379" s="3"/>
      <c r="F379" s="3" t="s">
        <v>251</v>
      </c>
      <c r="G379" s="57"/>
      <c r="H379" s="10">
        <v>0</v>
      </c>
      <c r="J379" s="4"/>
      <c r="K379" s="4"/>
      <c r="L379" s="4"/>
      <c r="M379" s="4"/>
      <c r="N379" s="4"/>
      <c r="O379" s="4"/>
      <c r="P379" s="4"/>
    </row>
    <row r="380" spans="1:16" ht="11.65" customHeight="1" x14ac:dyDescent="0.2">
      <c r="A380" s="5">
        <f t="shared" ca="1" si="8"/>
        <v>380</v>
      </c>
      <c r="C380" s="56"/>
      <c r="D380" s="3"/>
      <c r="E380" s="3"/>
      <c r="F380" s="3" t="s">
        <v>253</v>
      </c>
      <c r="G380" s="57"/>
      <c r="H380" s="10">
        <v>0</v>
      </c>
      <c r="J380" s="4"/>
      <c r="K380" s="4"/>
      <c r="L380" s="4"/>
      <c r="M380" s="4"/>
      <c r="N380" s="4"/>
      <c r="O380" s="4"/>
      <c r="P380" s="4"/>
    </row>
    <row r="381" spans="1:16" ht="11.65" customHeight="1" x14ac:dyDescent="0.2">
      <c r="A381" s="5">
        <f t="shared" ca="1" si="8"/>
        <v>381</v>
      </c>
      <c r="C381" s="56"/>
      <c r="D381" s="3"/>
      <c r="E381" s="3"/>
      <c r="F381" s="3" t="s">
        <v>24</v>
      </c>
      <c r="G381" s="57"/>
      <c r="H381" s="10">
        <v>97663938.962083757</v>
      </c>
      <c r="J381" s="4"/>
      <c r="K381" s="4"/>
      <c r="L381" s="4"/>
      <c r="M381" s="4"/>
      <c r="N381" s="4"/>
      <c r="O381" s="4"/>
      <c r="P381" s="4"/>
    </row>
    <row r="382" spans="1:16" ht="11.65" customHeight="1" x14ac:dyDescent="0.2">
      <c r="A382" s="5">
        <f t="shared" ref="A382:A445" ca="1" si="10">OFFSET(A382,-1,)+1</f>
        <v>382</v>
      </c>
      <c r="C382" s="56"/>
      <c r="D382" s="3"/>
      <c r="E382" s="3"/>
      <c r="F382" s="3"/>
      <c r="G382" s="57" t="s">
        <v>32</v>
      </c>
      <c r="H382" s="12">
        <f>SUBTOTAL(9,H376:H381)</f>
        <v>97663938.962083757</v>
      </c>
      <c r="J382" s="4"/>
      <c r="K382" s="4"/>
      <c r="L382" s="4"/>
      <c r="M382" s="4"/>
      <c r="N382" s="4"/>
      <c r="O382" s="4"/>
      <c r="P382" s="4"/>
    </row>
    <row r="383" spans="1:16" ht="11.65" customHeight="1" x14ac:dyDescent="0.2">
      <c r="A383" s="5">
        <f t="shared" ca="1" si="10"/>
        <v>383</v>
      </c>
      <c r="C383" s="56"/>
      <c r="D383" s="3"/>
      <c r="E383" s="3"/>
      <c r="F383" s="3"/>
      <c r="G383" s="57"/>
      <c r="H383" s="2"/>
      <c r="J383" s="4"/>
      <c r="K383" s="4"/>
      <c r="L383" s="4"/>
      <c r="M383" s="4"/>
      <c r="N383" s="4"/>
      <c r="O383" s="4"/>
      <c r="P383" s="4"/>
    </row>
    <row r="384" spans="1:16" ht="11.65" customHeight="1" x14ac:dyDescent="0.2">
      <c r="A384" s="5">
        <f t="shared" ca="1" si="10"/>
        <v>384</v>
      </c>
      <c r="C384" s="56">
        <v>356</v>
      </c>
      <c r="D384" s="3" t="s">
        <v>75</v>
      </c>
      <c r="E384" s="3"/>
      <c r="F384" s="3"/>
      <c r="G384" s="57"/>
      <c r="H384" s="2"/>
      <c r="J384" s="4"/>
      <c r="K384" s="4"/>
      <c r="L384" s="4"/>
      <c r="M384" s="4"/>
      <c r="N384" s="4"/>
      <c r="O384" s="4"/>
      <c r="P384" s="4"/>
    </row>
    <row r="385" spans="1:16" ht="11.65" customHeight="1" x14ac:dyDescent="0.2">
      <c r="A385" s="5">
        <f t="shared" ca="1" si="10"/>
        <v>385</v>
      </c>
      <c r="C385" s="56"/>
      <c r="D385" s="3"/>
      <c r="E385" s="3"/>
      <c r="F385" s="3" t="s">
        <v>250</v>
      </c>
      <c r="G385" s="57"/>
      <c r="H385" s="10">
        <v>0</v>
      </c>
      <c r="J385" s="4"/>
      <c r="K385" s="4"/>
      <c r="L385" s="4"/>
      <c r="M385" s="4"/>
      <c r="N385" s="4"/>
      <c r="O385" s="4"/>
      <c r="P385" s="4"/>
    </row>
    <row r="386" spans="1:16" ht="11.65" customHeight="1" x14ac:dyDescent="0.2">
      <c r="A386" s="5">
        <f t="shared" ca="1" si="10"/>
        <v>386</v>
      </c>
      <c r="C386" s="56"/>
      <c r="D386" s="3"/>
      <c r="E386" s="3"/>
      <c r="F386" s="3" t="s">
        <v>254</v>
      </c>
      <c r="G386" s="57"/>
      <c r="H386" s="10">
        <v>0</v>
      </c>
      <c r="J386" s="4"/>
      <c r="K386" s="4"/>
      <c r="L386" s="4"/>
      <c r="M386" s="4"/>
      <c r="N386" s="4"/>
      <c r="O386" s="4"/>
      <c r="P386" s="4"/>
    </row>
    <row r="387" spans="1:16" ht="11.65" customHeight="1" x14ac:dyDescent="0.2">
      <c r="A387" s="5">
        <f t="shared" ca="1" si="10"/>
        <v>387</v>
      </c>
      <c r="C387" s="56"/>
      <c r="D387" s="3"/>
      <c r="E387" s="3"/>
      <c r="F387" s="3" t="s">
        <v>249</v>
      </c>
      <c r="G387" s="57"/>
      <c r="H387" s="10">
        <v>0</v>
      </c>
      <c r="J387" s="4"/>
      <c r="K387" s="4"/>
      <c r="L387" s="4"/>
      <c r="M387" s="4"/>
      <c r="N387" s="4"/>
      <c r="O387" s="4"/>
      <c r="P387" s="4"/>
    </row>
    <row r="388" spans="1:16" ht="11.65" customHeight="1" x14ac:dyDescent="0.2">
      <c r="A388" s="5">
        <f t="shared" ca="1" si="10"/>
        <v>388</v>
      </c>
      <c r="C388" s="56"/>
      <c r="D388" s="3"/>
      <c r="E388" s="3"/>
      <c r="F388" s="3" t="s">
        <v>251</v>
      </c>
      <c r="G388" s="57"/>
      <c r="H388" s="10">
        <v>0</v>
      </c>
      <c r="J388" s="4"/>
      <c r="K388" s="4"/>
      <c r="L388" s="4"/>
      <c r="M388" s="4"/>
      <c r="N388" s="4"/>
      <c r="O388" s="4"/>
      <c r="P388" s="4"/>
    </row>
    <row r="389" spans="1:16" ht="11.65" customHeight="1" x14ac:dyDescent="0.2">
      <c r="A389" s="5">
        <f t="shared" ca="1" si="10"/>
        <v>389</v>
      </c>
      <c r="C389" s="56"/>
      <c r="D389" s="3"/>
      <c r="E389" s="3"/>
      <c r="F389" s="3" t="s">
        <v>253</v>
      </c>
      <c r="G389" s="57"/>
      <c r="H389" s="10">
        <v>0</v>
      </c>
      <c r="J389" s="4"/>
      <c r="K389" s="4"/>
      <c r="L389" s="4"/>
      <c r="M389" s="4"/>
      <c r="N389" s="4"/>
      <c r="O389" s="4"/>
      <c r="P389" s="4"/>
    </row>
    <row r="390" spans="1:16" ht="11.65" customHeight="1" x14ac:dyDescent="0.2">
      <c r="A390" s="5">
        <f t="shared" ca="1" si="10"/>
        <v>390</v>
      </c>
      <c r="C390" s="56"/>
      <c r="D390" s="3"/>
      <c r="E390" s="3"/>
      <c r="F390" s="3" t="s">
        <v>24</v>
      </c>
      <c r="G390" s="57"/>
      <c r="H390" s="10">
        <v>128429110.85961401</v>
      </c>
      <c r="J390" s="4"/>
      <c r="K390" s="4"/>
      <c r="L390" s="4"/>
      <c r="M390" s="4"/>
      <c r="N390" s="4"/>
      <c r="O390" s="4"/>
      <c r="P390" s="4"/>
    </row>
    <row r="391" spans="1:16" ht="11.65" customHeight="1" x14ac:dyDescent="0.2">
      <c r="A391" s="5">
        <f t="shared" ca="1" si="10"/>
        <v>391</v>
      </c>
      <c r="C391" s="56"/>
      <c r="D391" s="3"/>
      <c r="E391" s="3"/>
      <c r="F391" s="3"/>
      <c r="G391" s="57" t="s">
        <v>32</v>
      </c>
      <c r="H391" s="12">
        <f>SUBTOTAL(9,H385:H390)</f>
        <v>128429110.85961401</v>
      </c>
      <c r="J391" s="4"/>
      <c r="K391" s="4"/>
      <c r="L391" s="4"/>
      <c r="M391" s="4"/>
      <c r="N391" s="4"/>
      <c r="O391" s="4"/>
      <c r="P391" s="4"/>
    </row>
    <row r="392" spans="1:16" ht="11.65" customHeight="1" x14ac:dyDescent="0.2">
      <c r="A392" s="5">
        <f t="shared" ca="1" si="10"/>
        <v>392</v>
      </c>
      <c r="C392" s="56"/>
      <c r="D392" s="3"/>
      <c r="E392" s="3"/>
      <c r="F392" s="3"/>
      <c r="G392" s="57"/>
      <c r="H392" s="2"/>
      <c r="J392" s="4"/>
      <c r="K392" s="4"/>
      <c r="L392" s="4"/>
      <c r="M392" s="4"/>
      <c r="N392" s="4"/>
      <c r="O392" s="4"/>
      <c r="P392" s="4"/>
    </row>
    <row r="393" spans="1:16" ht="11.65" customHeight="1" x14ac:dyDescent="0.2">
      <c r="A393" s="5">
        <f t="shared" ca="1" si="10"/>
        <v>393</v>
      </c>
      <c r="C393" s="56">
        <v>357</v>
      </c>
      <c r="D393" s="3" t="s">
        <v>76</v>
      </c>
      <c r="E393" s="3"/>
      <c r="F393" s="3"/>
      <c r="G393" s="57"/>
      <c r="H393" s="2"/>
      <c r="J393" s="4"/>
      <c r="K393" s="4"/>
      <c r="L393" s="4"/>
      <c r="M393" s="4"/>
      <c r="N393" s="4"/>
      <c r="O393" s="4"/>
      <c r="P393" s="4"/>
    </row>
    <row r="394" spans="1:16" ht="11.65" customHeight="1" x14ac:dyDescent="0.2">
      <c r="A394" s="5">
        <f t="shared" ca="1" si="10"/>
        <v>394</v>
      </c>
      <c r="C394" s="56"/>
      <c r="D394" s="3"/>
      <c r="E394" s="3"/>
      <c r="F394" s="3" t="s">
        <v>250</v>
      </c>
      <c r="G394" s="57"/>
      <c r="H394" s="10">
        <v>0</v>
      </c>
      <c r="J394" s="4"/>
      <c r="K394" s="4"/>
      <c r="L394" s="4"/>
      <c r="M394" s="4"/>
      <c r="N394" s="4"/>
      <c r="O394" s="4"/>
      <c r="P394" s="4"/>
    </row>
    <row r="395" spans="1:16" ht="11.65" customHeight="1" x14ac:dyDescent="0.2">
      <c r="A395" s="5">
        <f t="shared" ca="1" si="10"/>
        <v>395</v>
      </c>
      <c r="C395" s="56"/>
      <c r="D395" s="3"/>
      <c r="E395" s="3"/>
      <c r="F395" s="3" t="s">
        <v>254</v>
      </c>
      <c r="G395" s="57"/>
      <c r="H395" s="10">
        <v>0</v>
      </c>
      <c r="J395" s="4"/>
      <c r="K395" s="4"/>
      <c r="L395" s="4"/>
      <c r="M395" s="4"/>
      <c r="N395" s="4"/>
      <c r="O395" s="4"/>
      <c r="P395" s="4"/>
    </row>
    <row r="396" spans="1:16" ht="11.65" customHeight="1" x14ac:dyDescent="0.2">
      <c r="A396" s="5">
        <f t="shared" ca="1" si="10"/>
        <v>396</v>
      </c>
      <c r="C396" s="56"/>
      <c r="D396" s="3"/>
      <c r="E396" s="3"/>
      <c r="F396" s="3" t="s">
        <v>249</v>
      </c>
      <c r="G396" s="57"/>
      <c r="H396" s="10">
        <v>0</v>
      </c>
      <c r="J396" s="4"/>
      <c r="K396" s="4"/>
      <c r="L396" s="4"/>
      <c r="M396" s="4"/>
      <c r="N396" s="4"/>
      <c r="O396" s="4"/>
      <c r="P396" s="4"/>
    </row>
    <row r="397" spans="1:16" ht="11.65" customHeight="1" x14ac:dyDescent="0.2">
      <c r="A397" s="5">
        <f t="shared" ca="1" si="10"/>
        <v>397</v>
      </c>
      <c r="C397" s="56"/>
      <c r="D397" s="3"/>
      <c r="E397" s="3"/>
      <c r="F397" s="3" t="s">
        <v>251</v>
      </c>
      <c r="G397" s="57"/>
      <c r="H397" s="10">
        <v>0</v>
      </c>
      <c r="J397" s="4"/>
      <c r="K397" s="4"/>
      <c r="L397" s="4"/>
      <c r="M397" s="4"/>
      <c r="N397" s="4"/>
      <c r="O397" s="4"/>
      <c r="P397" s="4"/>
    </row>
    <row r="398" spans="1:16" ht="11.65" customHeight="1" x14ac:dyDescent="0.2">
      <c r="A398" s="5">
        <f t="shared" ca="1" si="10"/>
        <v>398</v>
      </c>
      <c r="C398" s="56"/>
      <c r="D398" s="3"/>
      <c r="E398" s="3"/>
      <c r="F398" s="3" t="s">
        <v>24</v>
      </c>
      <c r="G398" s="57"/>
      <c r="H398" s="10">
        <v>307820.06911299046</v>
      </c>
      <c r="J398" s="4"/>
      <c r="K398" s="4"/>
      <c r="L398" s="4"/>
      <c r="M398" s="4"/>
      <c r="N398" s="4"/>
      <c r="O398" s="4"/>
      <c r="P398" s="4"/>
    </row>
    <row r="399" spans="1:16" ht="11.65" customHeight="1" x14ac:dyDescent="0.2">
      <c r="A399" s="5">
        <f t="shared" ca="1" si="10"/>
        <v>399</v>
      </c>
      <c r="C399" s="56"/>
      <c r="D399" s="3"/>
      <c r="E399" s="3"/>
      <c r="F399" s="3"/>
      <c r="G399" s="57" t="s">
        <v>32</v>
      </c>
      <c r="H399" s="12">
        <f>SUBTOTAL(9,H393:H398)</f>
        <v>307820.06911299046</v>
      </c>
      <c r="J399" s="4"/>
      <c r="K399" s="4"/>
      <c r="L399" s="4"/>
      <c r="M399" s="4"/>
      <c r="N399" s="4"/>
      <c r="O399" s="4"/>
      <c r="P399" s="4"/>
    </row>
    <row r="400" spans="1:16" ht="11.65" customHeight="1" x14ac:dyDescent="0.2">
      <c r="A400" s="5">
        <f t="shared" ca="1" si="10"/>
        <v>400</v>
      </c>
      <c r="C400" s="56"/>
      <c r="D400" s="3"/>
      <c r="E400" s="3"/>
      <c r="F400" s="3"/>
      <c r="G400" s="57"/>
      <c r="H400" s="2"/>
      <c r="J400" s="4"/>
      <c r="K400" s="4"/>
      <c r="L400" s="4"/>
      <c r="M400" s="4"/>
      <c r="N400" s="4"/>
      <c r="O400" s="4"/>
      <c r="P400" s="4"/>
    </row>
    <row r="401" spans="1:16" ht="11.65" customHeight="1" x14ac:dyDescent="0.2">
      <c r="A401" s="5">
        <f t="shared" ca="1" si="10"/>
        <v>401</v>
      </c>
      <c r="C401" s="56">
        <v>358</v>
      </c>
      <c r="D401" s="3" t="s">
        <v>77</v>
      </c>
      <c r="E401" s="3"/>
      <c r="F401" s="3"/>
      <c r="G401" s="57"/>
      <c r="H401" s="2"/>
      <c r="J401" s="4"/>
      <c r="K401" s="4"/>
      <c r="L401" s="4"/>
      <c r="M401" s="4"/>
      <c r="N401" s="4"/>
      <c r="O401" s="4"/>
      <c r="P401" s="4"/>
    </row>
    <row r="402" spans="1:16" ht="11.65" customHeight="1" x14ac:dyDescent="0.2">
      <c r="A402" s="5">
        <f t="shared" ca="1" si="10"/>
        <v>402</v>
      </c>
      <c r="C402" s="56"/>
      <c r="D402" s="3"/>
      <c r="E402" s="3"/>
      <c r="F402" s="3" t="s">
        <v>250</v>
      </c>
      <c r="G402" s="57"/>
      <c r="H402" s="10">
        <v>0</v>
      </c>
      <c r="J402" s="4"/>
      <c r="K402" s="4"/>
      <c r="L402" s="4"/>
      <c r="M402" s="4"/>
      <c r="N402" s="4"/>
      <c r="O402" s="4"/>
      <c r="P402" s="4"/>
    </row>
    <row r="403" spans="1:16" ht="11.65" customHeight="1" x14ac:dyDescent="0.2">
      <c r="A403" s="5">
        <f t="shared" ca="1" si="10"/>
        <v>403</v>
      </c>
      <c r="C403" s="56"/>
      <c r="D403" s="3"/>
      <c r="E403" s="3"/>
      <c r="F403" s="3" t="s">
        <v>254</v>
      </c>
      <c r="G403" s="57"/>
      <c r="H403" s="10">
        <v>0</v>
      </c>
      <c r="J403" s="4"/>
      <c r="K403" s="4"/>
      <c r="L403" s="4"/>
      <c r="M403" s="4"/>
      <c r="N403" s="4"/>
      <c r="O403" s="4"/>
      <c r="P403" s="4"/>
    </row>
    <row r="404" spans="1:16" ht="11.65" customHeight="1" x14ac:dyDescent="0.2">
      <c r="A404" s="5">
        <f t="shared" ca="1" si="10"/>
        <v>404</v>
      </c>
      <c r="C404" s="56"/>
      <c r="D404" s="3"/>
      <c r="E404" s="3"/>
      <c r="F404" s="3" t="s">
        <v>249</v>
      </c>
      <c r="G404" s="57"/>
      <c r="H404" s="10">
        <v>0</v>
      </c>
      <c r="J404" s="4"/>
      <c r="K404" s="4"/>
      <c r="L404" s="4"/>
      <c r="M404" s="4"/>
      <c r="N404" s="4"/>
      <c r="O404" s="4"/>
      <c r="P404" s="4"/>
    </row>
    <row r="405" spans="1:16" ht="11.65" customHeight="1" x14ac:dyDescent="0.2">
      <c r="A405" s="5">
        <f t="shared" ca="1" si="10"/>
        <v>405</v>
      </c>
      <c r="C405" s="56"/>
      <c r="D405" s="3"/>
      <c r="E405" s="3"/>
      <c r="F405" s="3" t="s">
        <v>251</v>
      </c>
      <c r="G405" s="57"/>
      <c r="H405" s="10">
        <v>0</v>
      </c>
      <c r="J405" s="4"/>
      <c r="K405" s="4"/>
      <c r="L405" s="4"/>
      <c r="M405" s="4"/>
      <c r="N405" s="4"/>
      <c r="O405" s="4"/>
      <c r="P405" s="4"/>
    </row>
    <row r="406" spans="1:16" ht="11.65" customHeight="1" x14ac:dyDescent="0.2">
      <c r="A406" s="5">
        <f t="shared" ca="1" si="10"/>
        <v>406</v>
      </c>
      <c r="C406" s="56"/>
      <c r="D406" s="3"/>
      <c r="E406" s="3"/>
      <c r="F406" s="3" t="s">
        <v>24</v>
      </c>
      <c r="G406" s="57"/>
      <c r="H406" s="10">
        <v>724522.2462357732</v>
      </c>
      <c r="J406" s="4"/>
      <c r="K406" s="4"/>
      <c r="L406" s="4"/>
      <c r="M406" s="4"/>
      <c r="N406" s="4"/>
      <c r="O406" s="4"/>
      <c r="P406" s="4"/>
    </row>
    <row r="407" spans="1:16" ht="11.65" customHeight="1" x14ac:dyDescent="0.2">
      <c r="A407" s="5">
        <f t="shared" ca="1" si="10"/>
        <v>407</v>
      </c>
      <c r="C407" s="56"/>
      <c r="D407" s="3"/>
      <c r="E407" s="3"/>
      <c r="F407" s="3"/>
      <c r="G407" s="57" t="s">
        <v>32</v>
      </c>
      <c r="H407" s="12">
        <f>SUBTOTAL(9,H401:H406)</f>
        <v>724522.2462357732</v>
      </c>
      <c r="J407" s="4"/>
      <c r="K407" s="4"/>
      <c r="L407" s="4"/>
      <c r="M407" s="4"/>
      <c r="N407" s="4"/>
      <c r="O407" s="4"/>
      <c r="P407" s="4"/>
    </row>
    <row r="408" spans="1:16" ht="11.65" customHeight="1" x14ac:dyDescent="0.2">
      <c r="A408" s="5">
        <f t="shared" ca="1" si="10"/>
        <v>408</v>
      </c>
      <c r="C408" s="56"/>
      <c r="D408" s="3"/>
      <c r="E408" s="3"/>
      <c r="F408" s="3"/>
      <c r="G408" s="57"/>
      <c r="H408" s="2"/>
      <c r="J408" s="4"/>
      <c r="K408" s="4"/>
      <c r="L408" s="4"/>
      <c r="M408" s="4"/>
      <c r="N408" s="4"/>
      <c r="O408" s="4"/>
      <c r="P408" s="4"/>
    </row>
    <row r="409" spans="1:16" ht="11.65" customHeight="1" x14ac:dyDescent="0.2">
      <c r="A409" s="5">
        <f t="shared" ca="1" si="10"/>
        <v>409</v>
      </c>
      <c r="C409" s="56">
        <v>359</v>
      </c>
      <c r="D409" s="3" t="s">
        <v>78</v>
      </c>
      <c r="E409" s="3"/>
      <c r="F409" s="3"/>
      <c r="G409" s="57"/>
      <c r="H409" s="2"/>
      <c r="J409" s="4"/>
      <c r="K409" s="4"/>
      <c r="L409" s="4"/>
      <c r="M409" s="4"/>
      <c r="N409" s="4"/>
      <c r="O409" s="4"/>
      <c r="P409" s="4"/>
    </row>
    <row r="410" spans="1:16" ht="11.65" customHeight="1" x14ac:dyDescent="0.2">
      <c r="A410" s="5">
        <f t="shared" ca="1" si="10"/>
        <v>410</v>
      </c>
      <c r="C410" s="56"/>
      <c r="D410" s="3"/>
      <c r="E410" s="3"/>
      <c r="F410" s="3" t="s">
        <v>250</v>
      </c>
      <c r="G410" s="57"/>
      <c r="H410" s="10">
        <v>0</v>
      </c>
      <c r="J410" s="4"/>
      <c r="K410" s="4"/>
      <c r="L410" s="4"/>
      <c r="M410" s="4"/>
      <c r="N410" s="4"/>
      <c r="O410" s="4"/>
      <c r="P410" s="4"/>
    </row>
    <row r="411" spans="1:16" ht="11.65" customHeight="1" x14ac:dyDescent="0.2">
      <c r="A411" s="5">
        <f t="shared" ca="1" si="10"/>
        <v>411</v>
      </c>
      <c r="C411" s="56"/>
      <c r="D411" s="3"/>
      <c r="E411" s="3"/>
      <c r="F411" s="3" t="s">
        <v>253</v>
      </c>
      <c r="G411" s="57"/>
      <c r="H411" s="10">
        <v>0</v>
      </c>
      <c r="J411" s="4"/>
      <c r="K411" s="4"/>
      <c r="L411" s="4"/>
      <c r="M411" s="4"/>
      <c r="N411" s="4"/>
      <c r="O411" s="4"/>
      <c r="P411" s="4"/>
    </row>
    <row r="412" spans="1:16" ht="11.65" customHeight="1" x14ac:dyDescent="0.2">
      <c r="A412" s="5">
        <f t="shared" ca="1" si="10"/>
        <v>412</v>
      </c>
      <c r="C412" s="56"/>
      <c r="D412" s="3"/>
      <c r="E412" s="3"/>
      <c r="F412" s="3" t="s">
        <v>249</v>
      </c>
      <c r="G412" s="57"/>
      <c r="H412" s="10">
        <v>0</v>
      </c>
      <c r="J412" s="4"/>
      <c r="K412" s="4"/>
      <c r="L412" s="4"/>
      <c r="M412" s="4"/>
      <c r="N412" s="4"/>
      <c r="O412" s="4"/>
      <c r="P412" s="4"/>
    </row>
    <row r="413" spans="1:16" ht="11.65" customHeight="1" x14ac:dyDescent="0.2">
      <c r="A413" s="5">
        <f t="shared" ca="1" si="10"/>
        <v>413</v>
      </c>
      <c r="C413" s="56"/>
      <c r="D413" s="3"/>
      <c r="E413" s="3"/>
      <c r="F413" s="3" t="s">
        <v>251</v>
      </c>
      <c r="G413" s="57"/>
      <c r="H413" s="10">
        <v>0</v>
      </c>
      <c r="J413" s="4"/>
      <c r="K413" s="4"/>
      <c r="L413" s="4"/>
      <c r="M413" s="4"/>
      <c r="N413" s="4"/>
      <c r="O413" s="4"/>
      <c r="P413" s="4"/>
    </row>
    <row r="414" spans="1:16" ht="11.65" customHeight="1" x14ac:dyDescent="0.2">
      <c r="A414" s="5">
        <f t="shared" ca="1" si="10"/>
        <v>414</v>
      </c>
      <c r="C414" s="56"/>
      <c r="D414" s="3"/>
      <c r="E414" s="3"/>
      <c r="F414" s="3" t="s">
        <v>24</v>
      </c>
      <c r="G414" s="57"/>
      <c r="H414" s="10">
        <v>968740.73639459198</v>
      </c>
      <c r="J414" s="4"/>
      <c r="K414" s="4"/>
      <c r="L414" s="4"/>
      <c r="M414" s="4"/>
      <c r="N414" s="4"/>
      <c r="O414" s="4"/>
      <c r="P414" s="4"/>
    </row>
    <row r="415" spans="1:16" ht="11.65" customHeight="1" x14ac:dyDescent="0.2">
      <c r="A415" s="5">
        <f t="shared" ca="1" si="10"/>
        <v>415</v>
      </c>
      <c r="C415" s="56"/>
      <c r="D415" s="3"/>
      <c r="E415" s="3"/>
      <c r="F415" s="3"/>
      <c r="G415" s="57" t="s">
        <v>32</v>
      </c>
      <c r="H415" s="12">
        <f>SUBTOTAL(9,H409:H414)</f>
        <v>968740.73639459198</v>
      </c>
      <c r="J415" s="4"/>
      <c r="K415" s="4"/>
      <c r="L415" s="4"/>
      <c r="M415" s="4"/>
      <c r="N415" s="4"/>
      <c r="O415" s="4"/>
      <c r="P415" s="4"/>
    </row>
    <row r="416" spans="1:16" ht="11.65" customHeight="1" x14ac:dyDescent="0.2">
      <c r="A416" s="5">
        <f t="shared" ca="1" si="10"/>
        <v>416</v>
      </c>
      <c r="C416" s="56"/>
      <c r="D416" s="3"/>
      <c r="E416" s="3"/>
      <c r="F416" s="3"/>
      <c r="G416" s="57"/>
      <c r="H416" s="2"/>
      <c r="J416" s="4"/>
      <c r="K416" s="4"/>
      <c r="L416" s="4"/>
      <c r="M416" s="4"/>
      <c r="N416" s="4"/>
      <c r="O416" s="4"/>
      <c r="P416" s="4"/>
    </row>
    <row r="417" spans="1:16" ht="11.65" customHeight="1" x14ac:dyDescent="0.2">
      <c r="A417" s="5">
        <f t="shared" ca="1" si="10"/>
        <v>417</v>
      </c>
      <c r="C417" s="56" t="s">
        <v>79</v>
      </c>
      <c r="D417" s="3" t="s">
        <v>80</v>
      </c>
      <c r="E417" s="3"/>
      <c r="F417" s="3"/>
      <c r="G417" s="57"/>
      <c r="H417" s="2"/>
      <c r="J417" s="4"/>
      <c r="K417" s="4"/>
      <c r="L417" s="4"/>
      <c r="M417" s="4"/>
      <c r="N417" s="4"/>
      <c r="O417" s="4"/>
      <c r="P417" s="4"/>
    </row>
    <row r="418" spans="1:16" ht="11.65" customHeight="1" x14ac:dyDescent="0.2">
      <c r="A418" s="5">
        <f t="shared" ca="1" si="10"/>
        <v>418</v>
      </c>
      <c r="C418" s="56"/>
      <c r="D418" s="3"/>
      <c r="E418" s="3"/>
      <c r="F418" s="3" t="s">
        <v>24</v>
      </c>
      <c r="G418" s="57"/>
      <c r="H418" s="10">
        <v>24040306.417875804</v>
      </c>
      <c r="J418" s="4"/>
      <c r="K418" s="4"/>
      <c r="L418" s="4"/>
      <c r="M418" s="4"/>
      <c r="N418" s="4"/>
      <c r="O418" s="4"/>
      <c r="P418" s="4"/>
    </row>
    <row r="419" spans="1:16" ht="11.65" customHeight="1" x14ac:dyDescent="0.2">
      <c r="A419" s="5">
        <f t="shared" ca="1" si="10"/>
        <v>419</v>
      </c>
      <c r="C419" s="56"/>
      <c r="D419" s="3"/>
      <c r="E419" s="3"/>
      <c r="F419" s="3" t="s">
        <v>249</v>
      </c>
      <c r="G419" s="57"/>
      <c r="H419" s="10">
        <v>0</v>
      </c>
      <c r="J419" s="4"/>
      <c r="K419" s="4"/>
      <c r="L419" s="4"/>
      <c r="M419" s="4"/>
      <c r="N419" s="4"/>
      <c r="O419" s="4"/>
      <c r="P419" s="4"/>
    </row>
    <row r="420" spans="1:16" ht="11.65" customHeight="1" x14ac:dyDescent="0.2">
      <c r="A420" s="5">
        <f t="shared" ca="1" si="10"/>
        <v>420</v>
      </c>
      <c r="C420" s="56"/>
      <c r="D420" s="3"/>
      <c r="E420" s="3"/>
      <c r="F420" s="3" t="s">
        <v>251</v>
      </c>
      <c r="G420" s="57"/>
      <c r="H420" s="10">
        <v>0</v>
      </c>
      <c r="J420" s="4"/>
      <c r="K420" s="4"/>
      <c r="L420" s="4"/>
      <c r="M420" s="4"/>
      <c r="N420" s="4"/>
      <c r="O420" s="4"/>
      <c r="P420" s="4"/>
    </row>
    <row r="421" spans="1:16" ht="11.65" customHeight="1" x14ac:dyDescent="0.2">
      <c r="A421" s="5">
        <f t="shared" ca="1" si="10"/>
        <v>421</v>
      </c>
      <c r="C421" s="56"/>
      <c r="D421" s="3"/>
      <c r="E421" s="3"/>
      <c r="F421" s="3"/>
      <c r="G421" s="57"/>
      <c r="H421" s="12">
        <f>SUBTOTAL(9,H417:H420)</f>
        <v>24040306.417875804</v>
      </c>
      <c r="J421" s="4"/>
      <c r="K421" s="4"/>
      <c r="L421" s="4"/>
      <c r="M421" s="4"/>
      <c r="N421" s="4"/>
      <c r="O421" s="4"/>
      <c r="P421" s="4"/>
    </row>
    <row r="422" spans="1:16" ht="11.65" customHeight="1" x14ac:dyDescent="0.2">
      <c r="A422" s="5">
        <f t="shared" ca="1" si="10"/>
        <v>422</v>
      </c>
      <c r="C422" s="56"/>
      <c r="D422" s="3"/>
      <c r="E422" s="3"/>
      <c r="F422" s="3"/>
      <c r="G422" s="57"/>
      <c r="H422" s="2"/>
      <c r="J422" s="4"/>
      <c r="K422" s="4"/>
      <c r="L422" s="4"/>
      <c r="M422" s="4"/>
      <c r="N422" s="4"/>
      <c r="O422" s="4"/>
      <c r="P422" s="4"/>
    </row>
    <row r="423" spans="1:16" ht="11.65" customHeight="1" x14ac:dyDescent="0.2">
      <c r="A423" s="5">
        <f t="shared" ca="1" si="10"/>
        <v>423</v>
      </c>
      <c r="C423" s="56" t="s">
        <v>81</v>
      </c>
      <c r="D423" s="3" t="s">
        <v>82</v>
      </c>
      <c r="E423" s="3"/>
      <c r="F423" s="3"/>
      <c r="G423" s="57"/>
      <c r="H423" s="2"/>
      <c r="J423" s="4"/>
      <c r="K423" s="4"/>
      <c r="L423" s="4"/>
      <c r="M423" s="4"/>
      <c r="N423" s="4"/>
      <c r="O423" s="4"/>
      <c r="P423" s="4"/>
    </row>
    <row r="424" spans="1:16" ht="11.65" customHeight="1" x14ac:dyDescent="0.2">
      <c r="A424" s="5">
        <f t="shared" ca="1" si="10"/>
        <v>424</v>
      </c>
      <c r="C424" s="56"/>
      <c r="D424" s="3"/>
      <c r="E424" s="3"/>
      <c r="F424" s="3" t="s">
        <v>24</v>
      </c>
      <c r="G424" s="57"/>
      <c r="H424" s="10">
        <v>0</v>
      </c>
      <c r="J424" s="4"/>
      <c r="K424" s="4"/>
      <c r="L424" s="4"/>
      <c r="M424" s="4"/>
      <c r="N424" s="4"/>
      <c r="O424" s="4"/>
      <c r="P424" s="4"/>
    </row>
    <row r="425" spans="1:16" ht="11.65" customHeight="1" x14ac:dyDescent="0.2">
      <c r="A425" s="5">
        <f t="shared" ca="1" si="10"/>
        <v>425</v>
      </c>
      <c r="C425" s="56"/>
      <c r="D425" s="3"/>
      <c r="E425" s="3"/>
      <c r="F425" s="3"/>
      <c r="G425" s="57"/>
      <c r="H425" s="12">
        <f>SUBTOTAL(9,H422:H424)</f>
        <v>0</v>
      </c>
      <c r="J425" s="4"/>
      <c r="K425" s="4"/>
      <c r="L425" s="4"/>
      <c r="M425" s="4"/>
      <c r="N425" s="4"/>
      <c r="O425" s="4"/>
      <c r="P425" s="4"/>
    </row>
    <row r="426" spans="1:16" ht="11.65" customHeight="1" x14ac:dyDescent="0.2">
      <c r="A426" s="5">
        <f t="shared" ca="1" si="10"/>
        <v>426</v>
      </c>
      <c r="C426" s="56"/>
      <c r="D426" s="3"/>
      <c r="E426" s="3"/>
      <c r="F426" s="3"/>
      <c r="G426" s="57"/>
      <c r="H426" s="2"/>
      <c r="J426" s="4"/>
      <c r="K426" s="11"/>
      <c r="L426" s="11"/>
      <c r="M426" s="11"/>
      <c r="N426" s="11"/>
      <c r="O426" s="11"/>
      <c r="P426" s="11"/>
    </row>
    <row r="427" spans="1:16" ht="11.65" customHeight="1" thickBot="1" x14ac:dyDescent="0.25">
      <c r="A427" s="5">
        <f t="shared" ca="1" si="10"/>
        <v>427</v>
      </c>
      <c r="C427" s="63" t="s">
        <v>83</v>
      </c>
      <c r="D427" s="3"/>
      <c r="E427" s="3"/>
      <c r="F427" s="3"/>
      <c r="G427" s="57" t="s">
        <v>32</v>
      </c>
      <c r="H427" s="13">
        <f>SUBTOTAL(9,H339:H426)</f>
        <v>631320161.45175231</v>
      </c>
      <c r="J427" s="4"/>
      <c r="K427" s="4"/>
      <c r="L427" s="4"/>
      <c r="M427" s="4"/>
      <c r="N427" s="4"/>
      <c r="O427" s="4"/>
      <c r="P427" s="4"/>
    </row>
    <row r="428" spans="1:16" ht="11.65" customHeight="1" thickTop="1" x14ac:dyDescent="0.2">
      <c r="A428" s="5">
        <f t="shared" ca="1" si="10"/>
        <v>428</v>
      </c>
      <c r="C428" s="56" t="s">
        <v>84</v>
      </c>
      <c r="D428" s="3"/>
      <c r="E428" s="3"/>
      <c r="F428" s="3"/>
      <c r="G428" s="57"/>
      <c r="H428" s="2"/>
      <c r="J428" s="4"/>
      <c r="K428" s="4"/>
      <c r="L428" s="4"/>
      <c r="M428" s="4"/>
      <c r="N428" s="4"/>
      <c r="O428" s="4"/>
      <c r="P428" s="4"/>
    </row>
    <row r="429" spans="1:16" ht="11.65" customHeight="1" x14ac:dyDescent="0.2">
      <c r="A429" s="5">
        <f t="shared" ca="1" si="10"/>
        <v>429</v>
      </c>
      <c r="C429" s="56"/>
      <c r="D429" s="3"/>
      <c r="E429" s="3" t="s">
        <v>253</v>
      </c>
      <c r="F429" s="3"/>
      <c r="G429" s="57"/>
      <c r="H429" s="10">
        <f>SUMIFS($H$339:$H$425,$F$339:$F$425,E429)</f>
        <v>0</v>
      </c>
      <c r="J429" s="4"/>
      <c r="K429" s="4"/>
      <c r="L429" s="4"/>
      <c r="M429" s="4"/>
      <c r="N429" s="4"/>
      <c r="O429" s="4"/>
      <c r="P429" s="4"/>
    </row>
    <row r="430" spans="1:16" ht="11.65" customHeight="1" x14ac:dyDescent="0.2">
      <c r="A430" s="5">
        <f t="shared" ca="1" si="10"/>
        <v>430</v>
      </c>
      <c r="C430" s="56"/>
      <c r="D430" s="3"/>
      <c r="E430" s="3" t="s">
        <v>256</v>
      </c>
      <c r="F430" s="3"/>
      <c r="G430" s="57"/>
      <c r="H430" s="10">
        <f>SUMIFS($H$339:$H$425,$F$339:$F$425,E430)</f>
        <v>0</v>
      </c>
      <c r="J430" s="4"/>
      <c r="K430" s="4"/>
      <c r="L430" s="4"/>
      <c r="M430" s="4"/>
      <c r="N430" s="4"/>
      <c r="O430" s="4"/>
      <c r="P430" s="4"/>
    </row>
    <row r="431" spans="1:16" ht="11.65" customHeight="1" x14ac:dyDescent="0.2">
      <c r="A431" s="5">
        <f t="shared" ca="1" si="10"/>
        <v>431</v>
      </c>
      <c r="C431" s="56"/>
      <c r="D431" s="3"/>
      <c r="E431" s="3" t="s">
        <v>249</v>
      </c>
      <c r="F431" s="3"/>
      <c r="G431" s="57"/>
      <c r="H431" s="10">
        <f>SUMIFS($H$339:$H$425,$F$339:$F$425,E431)</f>
        <v>436598.22588595841</v>
      </c>
      <c r="J431" s="4"/>
      <c r="K431" s="4"/>
      <c r="L431" s="4"/>
      <c r="M431" s="4"/>
      <c r="N431" s="4"/>
      <c r="O431" s="4"/>
      <c r="P431" s="4"/>
    </row>
    <row r="432" spans="1:16" ht="11.65" customHeight="1" x14ac:dyDescent="0.2">
      <c r="A432" s="5">
        <f t="shared" ca="1" si="10"/>
        <v>432</v>
      </c>
      <c r="C432" s="56"/>
      <c r="D432" s="3"/>
      <c r="E432" s="3" t="s">
        <v>251</v>
      </c>
      <c r="F432" s="3"/>
      <c r="G432" s="57"/>
      <c r="H432" s="10">
        <f>SUMIFS($H$339:$H$425,$F$339:$F$425,E432)</f>
        <v>0</v>
      </c>
      <c r="J432" s="4"/>
      <c r="K432" s="4"/>
      <c r="L432" s="4"/>
      <c r="M432" s="4"/>
      <c r="N432" s="4"/>
      <c r="O432" s="4"/>
      <c r="P432" s="4"/>
    </row>
    <row r="433" spans="1:16" ht="11.65" customHeight="1" x14ac:dyDescent="0.2">
      <c r="A433" s="5">
        <f t="shared" ca="1" si="10"/>
        <v>433</v>
      </c>
      <c r="C433" s="56"/>
      <c r="D433" s="3"/>
      <c r="E433" s="58" t="s">
        <v>24</v>
      </c>
      <c r="F433" s="3"/>
      <c r="G433" s="57"/>
      <c r="H433" s="10">
        <f>SUMIFS($H$339:$H$425,$F$339:$F$425,E433)</f>
        <v>630883563.2258662</v>
      </c>
      <c r="J433" s="4"/>
      <c r="K433" s="4"/>
      <c r="L433" s="4"/>
      <c r="M433" s="4"/>
      <c r="N433" s="4"/>
      <c r="O433" s="4"/>
      <c r="P433" s="4"/>
    </row>
    <row r="434" spans="1:16" ht="11.65" customHeight="1" thickBot="1" x14ac:dyDescent="0.25">
      <c r="A434" s="5">
        <f t="shared" ca="1" si="10"/>
        <v>434</v>
      </c>
      <c r="C434" s="56" t="s">
        <v>85</v>
      </c>
      <c r="D434" s="3"/>
      <c r="E434" s="3"/>
      <c r="F434" s="3"/>
      <c r="G434" s="57" t="s">
        <v>32</v>
      </c>
      <c r="H434" s="19">
        <f>SUM(H429:H433)</f>
        <v>631320161.45175219</v>
      </c>
      <c r="J434" s="4"/>
      <c r="K434" s="4"/>
      <c r="L434" s="4"/>
      <c r="M434" s="4"/>
      <c r="N434" s="4"/>
      <c r="O434" s="4"/>
      <c r="P434" s="4"/>
    </row>
    <row r="435" spans="1:16" ht="11.65" customHeight="1" thickTop="1" x14ac:dyDescent="0.2">
      <c r="A435" s="5">
        <f t="shared" ca="1" si="10"/>
        <v>435</v>
      </c>
      <c r="C435" s="56">
        <v>360</v>
      </c>
      <c r="D435" s="3" t="s">
        <v>31</v>
      </c>
      <c r="E435" s="3"/>
      <c r="F435" s="3"/>
      <c r="G435" s="57"/>
      <c r="H435" s="2"/>
      <c r="J435" s="4"/>
      <c r="K435" s="4"/>
      <c r="L435" s="4"/>
      <c r="M435" s="4"/>
      <c r="N435" s="4"/>
      <c r="O435" s="4"/>
      <c r="P435" s="4"/>
    </row>
    <row r="436" spans="1:16" ht="11.65" customHeight="1" x14ac:dyDescent="0.2">
      <c r="A436" s="5">
        <f t="shared" ca="1" si="10"/>
        <v>436</v>
      </c>
      <c r="C436" s="56"/>
      <c r="D436" s="3"/>
      <c r="E436" s="3"/>
      <c r="F436" s="3" t="s">
        <v>193</v>
      </c>
      <c r="G436" s="57"/>
      <c r="H436" s="10">
        <v>1888167.58</v>
      </c>
      <c r="J436" s="4"/>
      <c r="K436" s="4"/>
      <c r="L436" s="4"/>
      <c r="M436" s="4"/>
      <c r="N436" s="4"/>
      <c r="O436" s="4"/>
      <c r="P436" s="4"/>
    </row>
    <row r="437" spans="1:16" ht="11.65" customHeight="1" x14ac:dyDescent="0.2">
      <c r="A437" s="5">
        <f t="shared" ca="1" si="10"/>
        <v>437</v>
      </c>
      <c r="C437" s="56"/>
      <c r="D437" s="3"/>
      <c r="E437" s="3"/>
      <c r="F437" s="3"/>
      <c r="G437" s="57" t="s">
        <v>32</v>
      </c>
      <c r="H437" s="12">
        <f>SUBTOTAL(9,H436)</f>
        <v>1888167.58</v>
      </c>
      <c r="J437" s="4"/>
      <c r="K437" s="4"/>
      <c r="L437" s="4"/>
      <c r="M437" s="4"/>
      <c r="N437" s="4"/>
      <c r="O437" s="4"/>
      <c r="P437" s="4"/>
    </row>
    <row r="438" spans="1:16" ht="11.65" customHeight="1" x14ac:dyDescent="0.2">
      <c r="A438" s="5">
        <f t="shared" ca="1" si="10"/>
        <v>438</v>
      </c>
      <c r="C438" s="56"/>
      <c r="D438" s="3"/>
      <c r="E438" s="3"/>
      <c r="F438" s="3"/>
      <c r="G438" s="57"/>
      <c r="H438" s="2"/>
      <c r="J438" s="4"/>
      <c r="K438" s="4"/>
      <c r="L438" s="4"/>
      <c r="M438" s="4"/>
      <c r="N438" s="4"/>
      <c r="O438" s="4"/>
      <c r="P438" s="4"/>
    </row>
    <row r="439" spans="1:16" ht="11.65" customHeight="1" x14ac:dyDescent="0.2">
      <c r="A439" s="5">
        <f t="shared" ca="1" si="10"/>
        <v>439</v>
      </c>
      <c r="C439" s="56">
        <v>361</v>
      </c>
      <c r="D439" s="3" t="s">
        <v>33</v>
      </c>
      <c r="E439" s="3"/>
      <c r="F439" s="3"/>
      <c r="G439" s="57"/>
      <c r="H439" s="2"/>
      <c r="J439" s="4"/>
      <c r="K439" s="4"/>
      <c r="L439" s="4"/>
      <c r="M439" s="4"/>
      <c r="N439" s="4"/>
      <c r="O439" s="4"/>
      <c r="P439" s="4"/>
    </row>
    <row r="440" spans="1:16" ht="11.65" customHeight="1" x14ac:dyDescent="0.2">
      <c r="A440" s="5">
        <f t="shared" ca="1" si="10"/>
        <v>440</v>
      </c>
      <c r="C440" s="56"/>
      <c r="D440" s="3"/>
      <c r="E440" s="3"/>
      <c r="F440" s="3" t="s">
        <v>193</v>
      </c>
      <c r="G440" s="57"/>
      <c r="H440" s="10">
        <v>8478263.9399999995</v>
      </c>
      <c r="J440" s="4"/>
      <c r="K440" s="4"/>
      <c r="L440" s="4"/>
      <c r="M440" s="4"/>
      <c r="N440" s="4"/>
      <c r="O440" s="4"/>
      <c r="P440" s="4"/>
    </row>
    <row r="441" spans="1:16" ht="11.65" customHeight="1" x14ac:dyDescent="0.2">
      <c r="A441" s="5">
        <f t="shared" ca="1" si="10"/>
        <v>441</v>
      </c>
      <c r="C441" s="56"/>
      <c r="D441" s="3"/>
      <c r="E441" s="3"/>
      <c r="F441" s="3"/>
      <c r="G441" s="57" t="s">
        <v>32</v>
      </c>
      <c r="H441" s="12">
        <f>SUBTOTAL(9,H440)</f>
        <v>8478263.9399999995</v>
      </c>
      <c r="J441" s="4"/>
      <c r="K441" s="4"/>
      <c r="L441" s="4"/>
      <c r="M441" s="4"/>
      <c r="N441" s="4"/>
      <c r="O441" s="4"/>
      <c r="P441" s="4"/>
    </row>
    <row r="442" spans="1:16" ht="11.65" customHeight="1" x14ac:dyDescent="0.2">
      <c r="A442" s="5">
        <f t="shared" ca="1" si="10"/>
        <v>442</v>
      </c>
      <c r="C442" s="56"/>
      <c r="D442" s="3"/>
      <c r="E442" s="3"/>
      <c r="F442" s="3"/>
      <c r="G442" s="57"/>
      <c r="H442" s="2"/>
      <c r="J442" s="4"/>
      <c r="K442" s="4"/>
      <c r="L442" s="4"/>
      <c r="M442" s="4"/>
      <c r="N442" s="4"/>
      <c r="O442" s="4"/>
      <c r="P442" s="4"/>
    </row>
    <row r="443" spans="1:16" ht="11.65" customHeight="1" x14ac:dyDescent="0.2">
      <c r="A443" s="5">
        <f t="shared" ca="1" si="10"/>
        <v>443</v>
      </c>
      <c r="C443" s="56">
        <v>362</v>
      </c>
      <c r="D443" s="3" t="s">
        <v>25</v>
      </c>
      <c r="E443" s="3"/>
      <c r="F443" s="3"/>
      <c r="G443" s="57"/>
      <c r="H443" s="2"/>
      <c r="J443" s="4"/>
      <c r="K443" s="4"/>
      <c r="L443" s="4"/>
      <c r="M443" s="4"/>
      <c r="N443" s="4"/>
      <c r="O443" s="4"/>
      <c r="P443" s="4"/>
    </row>
    <row r="444" spans="1:16" ht="11.65" customHeight="1" x14ac:dyDescent="0.2">
      <c r="A444" s="5">
        <f t="shared" ca="1" si="10"/>
        <v>444</v>
      </c>
      <c r="C444" s="56"/>
      <c r="D444" s="3"/>
      <c r="E444" s="3"/>
      <c r="F444" s="3" t="s">
        <v>193</v>
      </c>
      <c r="G444" s="57"/>
      <c r="H444" s="10">
        <v>86322878.609999999</v>
      </c>
      <c r="J444" s="4"/>
      <c r="K444" s="4"/>
      <c r="L444" s="4"/>
      <c r="M444" s="4"/>
      <c r="N444" s="4"/>
      <c r="O444" s="4"/>
      <c r="P444" s="4"/>
    </row>
    <row r="445" spans="1:16" ht="11.65" customHeight="1" x14ac:dyDescent="0.2">
      <c r="A445" s="5">
        <f t="shared" ca="1" si="10"/>
        <v>445</v>
      </c>
      <c r="C445" s="56"/>
      <c r="D445" s="3"/>
      <c r="E445" s="3"/>
      <c r="F445" s="3"/>
      <c r="G445" s="57" t="s">
        <v>32</v>
      </c>
      <c r="H445" s="12">
        <f>SUBTOTAL(9,H444)</f>
        <v>86322878.609999999</v>
      </c>
      <c r="J445" s="4"/>
      <c r="K445" s="4"/>
      <c r="L445" s="4"/>
      <c r="M445" s="4"/>
      <c r="N445" s="4"/>
      <c r="O445" s="4"/>
      <c r="P445" s="4"/>
    </row>
    <row r="446" spans="1:16" ht="11.65" customHeight="1" x14ac:dyDescent="0.2">
      <c r="A446" s="5">
        <f t="shared" ref="A446:A509" ca="1" si="11">OFFSET(A446,-1,)+1</f>
        <v>446</v>
      </c>
      <c r="C446" s="56"/>
      <c r="D446" s="3"/>
      <c r="E446" s="3"/>
      <c r="F446" s="3"/>
      <c r="G446" s="57"/>
      <c r="H446" s="2"/>
      <c r="J446" s="4"/>
      <c r="K446" s="4"/>
      <c r="L446" s="4"/>
      <c r="M446" s="4"/>
      <c r="N446" s="4"/>
      <c r="O446" s="4"/>
      <c r="P446" s="4"/>
    </row>
    <row r="447" spans="1:16" ht="11.65" customHeight="1" x14ac:dyDescent="0.2">
      <c r="A447" s="5">
        <f t="shared" ca="1" si="11"/>
        <v>447</v>
      </c>
      <c r="C447" s="56">
        <v>363</v>
      </c>
      <c r="D447" s="3" t="s">
        <v>26</v>
      </c>
      <c r="E447" s="3"/>
      <c r="F447" s="3"/>
      <c r="G447" s="57"/>
      <c r="H447" s="2"/>
      <c r="J447" s="4"/>
      <c r="K447" s="4"/>
      <c r="L447" s="4"/>
      <c r="M447" s="4"/>
      <c r="N447" s="4"/>
      <c r="O447" s="4"/>
      <c r="P447" s="4"/>
    </row>
    <row r="448" spans="1:16" ht="11.65" customHeight="1" x14ac:dyDescent="0.2">
      <c r="A448" s="5">
        <f t="shared" ca="1" si="11"/>
        <v>448</v>
      </c>
      <c r="C448" s="56"/>
      <c r="D448" s="3"/>
      <c r="E448" s="3"/>
      <c r="F448" s="3" t="s">
        <v>193</v>
      </c>
      <c r="G448" s="57"/>
      <c r="H448" s="10">
        <v>0</v>
      </c>
      <c r="J448" s="4"/>
      <c r="K448" s="4"/>
      <c r="L448" s="4"/>
      <c r="M448" s="4"/>
      <c r="N448" s="4"/>
      <c r="O448" s="4"/>
      <c r="P448" s="4"/>
    </row>
    <row r="449" spans="1:16" ht="11.65" customHeight="1" x14ac:dyDescent="0.2">
      <c r="A449" s="5">
        <f t="shared" ca="1" si="11"/>
        <v>449</v>
      </c>
      <c r="C449" s="56"/>
      <c r="D449" s="3"/>
      <c r="E449" s="3"/>
      <c r="F449" s="3"/>
      <c r="G449" s="57" t="s">
        <v>32</v>
      </c>
      <c r="H449" s="12">
        <f>SUBTOTAL(9,H448)</f>
        <v>0</v>
      </c>
      <c r="J449" s="4"/>
      <c r="K449" s="4"/>
      <c r="L449" s="4"/>
      <c r="M449" s="4"/>
      <c r="N449" s="4"/>
      <c r="O449" s="4"/>
      <c r="P449" s="4"/>
    </row>
    <row r="450" spans="1:16" ht="11.65" customHeight="1" x14ac:dyDescent="0.2">
      <c r="A450" s="5">
        <f t="shared" ca="1" si="11"/>
        <v>450</v>
      </c>
      <c r="C450" s="56"/>
      <c r="D450" s="3"/>
      <c r="E450" s="3"/>
      <c r="F450" s="3"/>
      <c r="G450" s="57"/>
      <c r="H450" s="2"/>
      <c r="J450" s="4"/>
      <c r="K450" s="4"/>
      <c r="L450" s="4"/>
      <c r="M450" s="4"/>
      <c r="N450" s="4"/>
      <c r="O450" s="4"/>
      <c r="P450" s="4"/>
    </row>
    <row r="451" spans="1:16" ht="11.65" customHeight="1" x14ac:dyDescent="0.2">
      <c r="A451" s="5">
        <f t="shared" ca="1" si="11"/>
        <v>451</v>
      </c>
      <c r="C451" s="56">
        <v>364</v>
      </c>
      <c r="D451" s="3" t="s">
        <v>86</v>
      </c>
      <c r="E451" s="3"/>
      <c r="F451" s="3"/>
      <c r="G451" s="57"/>
      <c r="H451" s="2"/>
      <c r="J451" s="4"/>
      <c r="K451" s="4"/>
      <c r="L451" s="4"/>
      <c r="M451" s="4"/>
      <c r="N451" s="4"/>
      <c r="O451" s="4"/>
      <c r="P451" s="4"/>
    </row>
    <row r="452" spans="1:16" ht="11.65" customHeight="1" x14ac:dyDescent="0.2">
      <c r="A452" s="5">
        <f t="shared" ca="1" si="11"/>
        <v>452</v>
      </c>
      <c r="C452" s="56"/>
      <c r="D452" s="3"/>
      <c r="E452" s="3"/>
      <c r="F452" s="3" t="s">
        <v>193</v>
      </c>
      <c r="G452" s="57"/>
      <c r="H452" s="10">
        <v>122215500.09999999</v>
      </c>
      <c r="J452" s="4"/>
      <c r="K452" s="4"/>
      <c r="L452" s="4"/>
      <c r="M452" s="4"/>
      <c r="N452" s="4"/>
      <c r="O452" s="4"/>
      <c r="P452" s="4"/>
    </row>
    <row r="453" spans="1:16" ht="11.65" customHeight="1" x14ac:dyDescent="0.2">
      <c r="A453" s="5">
        <f t="shared" ca="1" si="11"/>
        <v>453</v>
      </c>
      <c r="C453" s="56"/>
      <c r="D453" s="3"/>
      <c r="E453" s="3"/>
      <c r="F453" s="3"/>
      <c r="G453" s="57" t="s">
        <v>32</v>
      </c>
      <c r="H453" s="12">
        <f>SUBTOTAL(9,H452)</f>
        <v>122215500.09999999</v>
      </c>
      <c r="J453" s="4"/>
      <c r="K453" s="4"/>
      <c r="L453" s="4"/>
      <c r="M453" s="4"/>
      <c r="N453" s="4"/>
      <c r="O453" s="4"/>
      <c r="P453" s="4"/>
    </row>
    <row r="454" spans="1:16" ht="11.65" customHeight="1" x14ac:dyDescent="0.2">
      <c r="A454" s="5">
        <f t="shared" ca="1" si="11"/>
        <v>454</v>
      </c>
      <c r="C454" s="56"/>
      <c r="D454" s="3"/>
      <c r="E454" s="3"/>
      <c r="F454" s="3"/>
      <c r="G454" s="57"/>
      <c r="H454" s="2"/>
      <c r="J454" s="4"/>
      <c r="K454" s="4"/>
      <c r="L454" s="4"/>
      <c r="M454" s="4"/>
      <c r="N454" s="4"/>
      <c r="O454" s="4"/>
      <c r="P454" s="4"/>
    </row>
    <row r="455" spans="1:16" ht="11.65" customHeight="1" x14ac:dyDescent="0.2">
      <c r="A455" s="5">
        <f t="shared" ca="1" si="11"/>
        <v>455</v>
      </c>
      <c r="C455" s="56">
        <v>365</v>
      </c>
      <c r="D455" s="3" t="s">
        <v>87</v>
      </c>
      <c r="E455" s="3"/>
      <c r="F455" s="3"/>
      <c r="G455" s="57"/>
      <c r="H455" s="2"/>
      <c r="J455" s="4"/>
      <c r="K455" s="4"/>
      <c r="L455" s="4"/>
      <c r="M455" s="4"/>
      <c r="N455" s="4"/>
      <c r="O455" s="4"/>
      <c r="P455" s="4"/>
    </row>
    <row r="456" spans="1:16" ht="11.65" customHeight="1" x14ac:dyDescent="0.2">
      <c r="A456" s="5">
        <f t="shared" ca="1" si="11"/>
        <v>456</v>
      </c>
      <c r="C456" s="56"/>
      <c r="D456" s="3"/>
      <c r="E456" s="3"/>
      <c r="F456" s="3" t="s">
        <v>193</v>
      </c>
      <c r="G456" s="57"/>
      <c r="H456" s="10">
        <v>86942009.980000004</v>
      </c>
      <c r="J456" s="4"/>
      <c r="K456" s="4"/>
      <c r="L456" s="4"/>
      <c r="M456" s="4"/>
      <c r="N456" s="4"/>
      <c r="O456" s="4"/>
      <c r="P456" s="4"/>
    </row>
    <row r="457" spans="1:16" ht="11.65" customHeight="1" x14ac:dyDescent="0.2">
      <c r="A457" s="5">
        <f t="shared" ca="1" si="11"/>
        <v>457</v>
      </c>
      <c r="C457" s="56"/>
      <c r="D457" s="3"/>
      <c r="E457" s="3"/>
      <c r="F457" s="3"/>
      <c r="G457" s="57" t="s">
        <v>32</v>
      </c>
      <c r="H457" s="12">
        <f>SUBTOTAL(9,H456)</f>
        <v>86942009.980000004</v>
      </c>
      <c r="J457" s="4"/>
      <c r="K457" s="4"/>
      <c r="L457" s="4"/>
      <c r="M457" s="4"/>
      <c r="N457" s="4"/>
      <c r="O457" s="4"/>
      <c r="P457" s="4"/>
    </row>
    <row r="458" spans="1:16" ht="11.65" customHeight="1" x14ac:dyDescent="0.2">
      <c r="A458" s="5">
        <f t="shared" ca="1" si="11"/>
        <v>458</v>
      </c>
      <c r="C458" s="56"/>
      <c r="D458" s="3"/>
      <c r="E458" s="3"/>
      <c r="F458" s="3"/>
      <c r="G458" s="57"/>
      <c r="H458" s="2"/>
      <c r="J458" s="4"/>
      <c r="K458" s="4"/>
      <c r="L458" s="4"/>
      <c r="M458" s="4"/>
      <c r="N458" s="4"/>
      <c r="O458" s="4"/>
      <c r="P458" s="4"/>
    </row>
    <row r="459" spans="1:16" ht="11.65" customHeight="1" x14ac:dyDescent="0.2">
      <c r="A459" s="5">
        <f t="shared" ca="1" si="11"/>
        <v>459</v>
      </c>
      <c r="C459" s="56">
        <v>366</v>
      </c>
      <c r="D459" s="3" t="s">
        <v>76</v>
      </c>
      <c r="E459" s="3"/>
      <c r="F459" s="3"/>
      <c r="G459" s="57"/>
      <c r="H459" s="2"/>
      <c r="J459" s="4"/>
      <c r="K459" s="4"/>
      <c r="L459" s="4"/>
      <c r="M459" s="4"/>
      <c r="N459" s="4"/>
      <c r="O459" s="4"/>
      <c r="P459" s="4"/>
    </row>
    <row r="460" spans="1:16" ht="11.65" customHeight="1" x14ac:dyDescent="0.2">
      <c r="A460" s="5">
        <f t="shared" ca="1" si="11"/>
        <v>460</v>
      </c>
      <c r="C460" s="56"/>
      <c r="D460" s="3"/>
      <c r="E460" s="3"/>
      <c r="F460" s="3" t="s">
        <v>193</v>
      </c>
      <c r="G460" s="57"/>
      <c r="H460" s="10">
        <v>22611684.52</v>
      </c>
      <c r="J460" s="4"/>
      <c r="K460" s="4"/>
      <c r="L460" s="4"/>
      <c r="M460" s="4"/>
      <c r="N460" s="4"/>
      <c r="O460" s="4"/>
      <c r="P460" s="4"/>
    </row>
    <row r="461" spans="1:16" ht="11.65" customHeight="1" x14ac:dyDescent="0.2">
      <c r="A461" s="5">
        <f t="shared" ca="1" si="11"/>
        <v>461</v>
      </c>
      <c r="C461" s="56"/>
      <c r="D461" s="3"/>
      <c r="E461" s="3"/>
      <c r="F461" s="3"/>
      <c r="G461" s="57" t="s">
        <v>32</v>
      </c>
      <c r="H461" s="12">
        <f>SUBTOTAL(9,H460)</f>
        <v>22611684.52</v>
      </c>
      <c r="J461" s="4"/>
      <c r="K461" s="4"/>
      <c r="L461" s="4"/>
      <c r="M461" s="4"/>
      <c r="N461" s="4"/>
      <c r="O461" s="4"/>
      <c r="P461" s="4"/>
    </row>
    <row r="462" spans="1:16" ht="11.65" customHeight="1" x14ac:dyDescent="0.2">
      <c r="A462" s="5">
        <f t="shared" ca="1" si="11"/>
        <v>462</v>
      </c>
      <c r="C462" s="56"/>
      <c r="D462" s="3"/>
      <c r="E462" s="3"/>
      <c r="F462" s="3"/>
      <c r="G462" s="57"/>
      <c r="H462" s="2"/>
      <c r="J462" s="4"/>
      <c r="K462" s="4"/>
      <c r="L462" s="4"/>
      <c r="M462" s="4"/>
      <c r="N462" s="4"/>
      <c r="O462" s="4"/>
      <c r="P462" s="4"/>
    </row>
    <row r="463" spans="1:16" ht="11.65" customHeight="1" x14ac:dyDescent="0.2">
      <c r="A463" s="5">
        <f t="shared" ca="1" si="11"/>
        <v>463</v>
      </c>
      <c r="C463" s="56"/>
      <c r="D463" s="3"/>
      <c r="E463" s="3"/>
      <c r="F463" s="3"/>
      <c r="G463" s="57"/>
      <c r="H463" s="2"/>
      <c r="J463" s="4"/>
      <c r="K463" s="15"/>
      <c r="L463" s="15"/>
      <c r="M463" s="15"/>
      <c r="N463" s="15"/>
      <c r="O463" s="15"/>
      <c r="P463" s="15"/>
    </row>
    <row r="464" spans="1:16" ht="11.65" customHeight="1" x14ac:dyDescent="0.2">
      <c r="A464" s="5">
        <f t="shared" ca="1" si="11"/>
        <v>464</v>
      </c>
      <c r="C464" s="56"/>
      <c r="D464" s="3"/>
      <c r="E464" s="58"/>
      <c r="F464" s="3"/>
      <c r="G464" s="57"/>
      <c r="H464" s="14"/>
      <c r="J464" s="4"/>
      <c r="K464" s="17"/>
      <c r="L464" s="17"/>
      <c r="M464" s="17"/>
      <c r="N464" s="17"/>
      <c r="O464" s="17"/>
      <c r="P464" s="17"/>
    </row>
    <row r="465" spans="1:16" ht="11.65" customHeight="1" x14ac:dyDescent="0.2">
      <c r="A465" s="5">
        <f t="shared" ca="1" si="11"/>
        <v>465</v>
      </c>
      <c r="C465" s="59"/>
      <c r="D465" s="60"/>
      <c r="E465" s="61"/>
      <c r="F465" s="60"/>
      <c r="G465" s="62"/>
      <c r="H465" s="16"/>
      <c r="J465" s="4"/>
      <c r="K465" s="4"/>
      <c r="L465" s="4"/>
      <c r="M465" s="4"/>
      <c r="N465" s="4"/>
      <c r="O465" s="4"/>
      <c r="P465" s="4"/>
    </row>
    <row r="466" spans="1:16" ht="11.65" customHeight="1" x14ac:dyDescent="0.2">
      <c r="A466" s="5">
        <f t="shared" ca="1" si="11"/>
        <v>466</v>
      </c>
      <c r="C466" s="56">
        <v>367</v>
      </c>
      <c r="D466" s="3" t="s">
        <v>77</v>
      </c>
      <c r="E466" s="3"/>
      <c r="F466" s="3"/>
      <c r="G466" s="57"/>
      <c r="H466" s="2"/>
      <c r="J466" s="4"/>
      <c r="K466" s="4"/>
      <c r="L466" s="4"/>
      <c r="M466" s="4"/>
      <c r="N466" s="4"/>
      <c r="O466" s="4"/>
      <c r="P466" s="4"/>
    </row>
    <row r="467" spans="1:16" ht="11.65" customHeight="1" x14ac:dyDescent="0.2">
      <c r="A467" s="5">
        <f t="shared" ca="1" si="11"/>
        <v>467</v>
      </c>
      <c r="C467" s="56"/>
      <c r="D467" s="3"/>
      <c r="E467" s="3"/>
      <c r="F467" s="3" t="s">
        <v>193</v>
      </c>
      <c r="G467" s="57"/>
      <c r="H467" s="10">
        <v>35083041.780000001</v>
      </c>
      <c r="J467" s="4"/>
      <c r="K467" s="4"/>
      <c r="L467" s="4"/>
      <c r="M467" s="4"/>
      <c r="N467" s="4"/>
      <c r="O467" s="4"/>
      <c r="P467" s="4"/>
    </row>
    <row r="468" spans="1:16" ht="11.65" customHeight="1" x14ac:dyDescent="0.2">
      <c r="A468" s="5">
        <f t="shared" ca="1" si="11"/>
        <v>468</v>
      </c>
      <c r="C468" s="56"/>
      <c r="D468" s="3"/>
      <c r="E468" s="3"/>
      <c r="F468" s="3"/>
      <c r="G468" s="57" t="s">
        <v>32</v>
      </c>
      <c r="H468" s="12">
        <f>SUBTOTAL(9,H467)</f>
        <v>35083041.780000001</v>
      </c>
      <c r="J468" s="4"/>
      <c r="K468" s="4"/>
      <c r="L468" s="4"/>
      <c r="M468" s="4"/>
      <c r="N468" s="4"/>
      <c r="O468" s="4"/>
      <c r="P468" s="4"/>
    </row>
    <row r="469" spans="1:16" ht="11.65" customHeight="1" x14ac:dyDescent="0.2">
      <c r="A469" s="5">
        <f t="shared" ca="1" si="11"/>
        <v>469</v>
      </c>
      <c r="C469" s="56"/>
      <c r="D469" s="3"/>
      <c r="E469" s="3"/>
      <c r="F469" s="3"/>
      <c r="G469" s="57"/>
      <c r="H469" s="2"/>
      <c r="J469" s="4"/>
      <c r="K469" s="4"/>
      <c r="L469" s="4"/>
      <c r="M469" s="4"/>
      <c r="N469" s="4"/>
      <c r="O469" s="4"/>
      <c r="P469" s="4"/>
    </row>
    <row r="470" spans="1:16" ht="11.65" customHeight="1" x14ac:dyDescent="0.2">
      <c r="A470" s="5">
        <f t="shared" ca="1" si="11"/>
        <v>470</v>
      </c>
      <c r="C470" s="56">
        <v>368</v>
      </c>
      <c r="D470" s="3" t="s">
        <v>88</v>
      </c>
      <c r="E470" s="3"/>
      <c r="F470" s="3"/>
      <c r="G470" s="57"/>
      <c r="H470" s="2"/>
      <c r="J470" s="4"/>
      <c r="K470" s="4"/>
      <c r="L470" s="4"/>
      <c r="M470" s="4"/>
      <c r="N470" s="4"/>
      <c r="O470" s="4"/>
      <c r="P470" s="4"/>
    </row>
    <row r="471" spans="1:16" ht="11.65" customHeight="1" x14ac:dyDescent="0.2">
      <c r="A471" s="5">
        <f t="shared" ca="1" si="11"/>
        <v>471</v>
      </c>
      <c r="C471" s="56"/>
      <c r="D471" s="3"/>
      <c r="E471" s="3"/>
      <c r="F471" s="3" t="s">
        <v>193</v>
      </c>
      <c r="G471" s="57"/>
      <c r="H471" s="10">
        <v>125859905.54000001</v>
      </c>
      <c r="J471" s="4"/>
      <c r="K471" s="4"/>
      <c r="L471" s="4"/>
      <c r="M471" s="4"/>
      <c r="N471" s="4"/>
      <c r="O471" s="4"/>
      <c r="P471" s="4"/>
    </row>
    <row r="472" spans="1:16" ht="11.65" customHeight="1" x14ac:dyDescent="0.2">
      <c r="A472" s="5">
        <f t="shared" ca="1" si="11"/>
        <v>472</v>
      </c>
      <c r="C472" s="56"/>
      <c r="D472" s="3"/>
      <c r="E472" s="3"/>
      <c r="F472" s="3"/>
      <c r="G472" s="57" t="s">
        <v>32</v>
      </c>
      <c r="H472" s="12">
        <f>SUBTOTAL(9,H471)</f>
        <v>125859905.54000001</v>
      </c>
      <c r="J472" s="4"/>
      <c r="K472" s="4"/>
      <c r="L472" s="4"/>
      <c r="M472" s="4"/>
      <c r="N472" s="4"/>
      <c r="O472" s="4"/>
      <c r="P472" s="4"/>
    </row>
    <row r="473" spans="1:16" ht="11.65" customHeight="1" x14ac:dyDescent="0.2">
      <c r="A473" s="5">
        <f t="shared" ca="1" si="11"/>
        <v>473</v>
      </c>
      <c r="C473" s="56"/>
      <c r="D473" s="3"/>
      <c r="E473" s="3"/>
      <c r="F473" s="3"/>
      <c r="G473" s="57"/>
      <c r="H473" s="2"/>
      <c r="J473" s="4"/>
      <c r="K473" s="4"/>
      <c r="L473" s="4"/>
      <c r="M473" s="4"/>
      <c r="N473" s="4"/>
      <c r="O473" s="4"/>
      <c r="P473" s="4"/>
    </row>
    <row r="474" spans="1:16" ht="11.65" customHeight="1" x14ac:dyDescent="0.2">
      <c r="A474" s="5">
        <f t="shared" ca="1" si="11"/>
        <v>474</v>
      </c>
      <c r="C474" s="56">
        <v>369</v>
      </c>
      <c r="D474" s="3" t="s">
        <v>27</v>
      </c>
      <c r="E474" s="3"/>
      <c r="F474" s="3"/>
      <c r="G474" s="57"/>
      <c r="H474" s="2"/>
      <c r="J474" s="4"/>
      <c r="K474" s="4"/>
      <c r="L474" s="4"/>
      <c r="M474" s="4"/>
      <c r="N474" s="4"/>
      <c r="O474" s="4"/>
      <c r="P474" s="4"/>
    </row>
    <row r="475" spans="1:16" ht="11.65" customHeight="1" x14ac:dyDescent="0.2">
      <c r="A475" s="5">
        <f t="shared" ca="1" si="11"/>
        <v>475</v>
      </c>
      <c r="C475" s="56"/>
      <c r="D475" s="3"/>
      <c r="E475" s="3"/>
      <c r="F475" s="3" t="s">
        <v>193</v>
      </c>
      <c r="G475" s="57"/>
      <c r="H475" s="10">
        <v>75845257.519999996</v>
      </c>
      <c r="J475" s="4"/>
      <c r="K475" s="4"/>
      <c r="L475" s="4"/>
      <c r="M475" s="4"/>
      <c r="N475" s="4"/>
      <c r="O475" s="4"/>
      <c r="P475" s="4"/>
    </row>
    <row r="476" spans="1:16" ht="11.65" customHeight="1" x14ac:dyDescent="0.2">
      <c r="A476" s="5">
        <f t="shared" ca="1" si="11"/>
        <v>476</v>
      </c>
      <c r="C476" s="56"/>
      <c r="D476" s="3"/>
      <c r="E476" s="3"/>
      <c r="F476" s="3"/>
      <c r="G476" s="57" t="s">
        <v>32</v>
      </c>
      <c r="H476" s="12">
        <f>SUBTOTAL(9,H475)</f>
        <v>75845257.519999996</v>
      </c>
      <c r="J476" s="4"/>
      <c r="K476" s="4"/>
      <c r="L476" s="4"/>
      <c r="M476" s="4"/>
      <c r="N476" s="4"/>
      <c r="O476" s="4"/>
      <c r="P476" s="4"/>
    </row>
    <row r="477" spans="1:16" ht="11.65" customHeight="1" x14ac:dyDescent="0.2">
      <c r="A477" s="5">
        <f t="shared" ca="1" si="11"/>
        <v>477</v>
      </c>
      <c r="C477" s="56"/>
      <c r="D477" s="3"/>
      <c r="E477" s="3"/>
      <c r="F477" s="3"/>
      <c r="G477" s="57"/>
      <c r="H477" s="2"/>
      <c r="J477" s="4"/>
      <c r="K477" s="4"/>
      <c r="L477" s="4"/>
      <c r="M477" s="4"/>
      <c r="N477" s="4"/>
      <c r="O477" s="4"/>
      <c r="P477" s="4"/>
    </row>
    <row r="478" spans="1:16" ht="11.65" customHeight="1" x14ac:dyDescent="0.2">
      <c r="A478" s="5">
        <f t="shared" ca="1" si="11"/>
        <v>478</v>
      </c>
      <c r="C478" s="56">
        <v>370</v>
      </c>
      <c r="D478" s="3" t="s">
        <v>28</v>
      </c>
      <c r="E478" s="3"/>
      <c r="F478" s="3"/>
      <c r="G478" s="57"/>
      <c r="H478" s="2"/>
      <c r="J478" s="4"/>
      <c r="K478" s="4"/>
      <c r="L478" s="4"/>
      <c r="M478" s="4"/>
      <c r="N478" s="4"/>
      <c r="O478" s="4"/>
      <c r="P478" s="4"/>
    </row>
    <row r="479" spans="1:16" ht="11.65" customHeight="1" x14ac:dyDescent="0.2">
      <c r="A479" s="5">
        <f t="shared" ca="1" si="11"/>
        <v>479</v>
      </c>
      <c r="C479" s="56"/>
      <c r="D479" s="3"/>
      <c r="E479" s="3"/>
      <c r="F479" s="3" t="s">
        <v>193</v>
      </c>
      <c r="G479" s="57"/>
      <c r="H479" s="10">
        <v>15026849.68</v>
      </c>
      <c r="J479" s="4"/>
      <c r="K479" s="4"/>
      <c r="L479" s="4"/>
      <c r="M479" s="4"/>
      <c r="N479" s="4"/>
      <c r="O479" s="4"/>
      <c r="P479" s="4"/>
    </row>
    <row r="480" spans="1:16" ht="11.65" customHeight="1" x14ac:dyDescent="0.2">
      <c r="A480" s="5">
        <f t="shared" ca="1" si="11"/>
        <v>480</v>
      </c>
      <c r="C480" s="56"/>
      <c r="D480" s="3"/>
      <c r="E480" s="3"/>
      <c r="F480" s="3"/>
      <c r="G480" s="57" t="s">
        <v>32</v>
      </c>
      <c r="H480" s="12">
        <f>SUBTOTAL(9,H479)</f>
        <v>15026849.68</v>
      </c>
      <c r="J480" s="4"/>
      <c r="K480" s="4"/>
      <c r="L480" s="4"/>
      <c r="M480" s="4"/>
      <c r="N480" s="4"/>
      <c r="O480" s="4"/>
      <c r="P480" s="4"/>
    </row>
    <row r="481" spans="1:16" ht="11.65" customHeight="1" x14ac:dyDescent="0.2">
      <c r="A481" s="5">
        <f t="shared" ca="1" si="11"/>
        <v>481</v>
      </c>
      <c r="C481" s="56"/>
      <c r="D481" s="3"/>
      <c r="E481" s="3"/>
      <c r="F481" s="3"/>
      <c r="G481" s="57"/>
      <c r="H481" s="2"/>
      <c r="J481" s="4"/>
      <c r="K481" s="4"/>
      <c r="L481" s="4"/>
      <c r="M481" s="4"/>
      <c r="N481" s="4"/>
      <c r="O481" s="4"/>
      <c r="P481" s="4"/>
    </row>
    <row r="482" spans="1:16" ht="11.65" customHeight="1" x14ac:dyDescent="0.2">
      <c r="A482" s="5">
        <f t="shared" ca="1" si="11"/>
        <v>482</v>
      </c>
      <c r="C482" s="56">
        <v>371</v>
      </c>
      <c r="D482" s="3" t="s">
        <v>89</v>
      </c>
      <c r="E482" s="3"/>
      <c r="F482" s="3"/>
      <c r="G482" s="57"/>
      <c r="H482" s="2"/>
      <c r="J482" s="4"/>
      <c r="K482" s="4"/>
      <c r="L482" s="4"/>
      <c r="M482" s="4"/>
      <c r="N482" s="4"/>
      <c r="O482" s="4"/>
      <c r="P482" s="4"/>
    </row>
    <row r="483" spans="1:16" ht="11.65" customHeight="1" x14ac:dyDescent="0.2">
      <c r="A483" s="5">
        <f t="shared" ca="1" si="11"/>
        <v>483</v>
      </c>
      <c r="C483" s="56"/>
      <c r="D483" s="3"/>
      <c r="E483" s="3"/>
      <c r="F483" s="3" t="s">
        <v>193</v>
      </c>
      <c r="G483" s="57" t="s">
        <v>0</v>
      </c>
      <c r="H483" s="10">
        <v>523599.31</v>
      </c>
      <c r="J483" s="4"/>
      <c r="K483" s="4"/>
      <c r="L483" s="4"/>
      <c r="M483" s="4"/>
      <c r="N483" s="4"/>
      <c r="O483" s="4"/>
      <c r="P483" s="4"/>
    </row>
    <row r="484" spans="1:16" ht="11.65" customHeight="1" x14ac:dyDescent="0.2">
      <c r="A484" s="5">
        <f t="shared" ca="1" si="11"/>
        <v>484</v>
      </c>
      <c r="C484" s="56"/>
      <c r="D484" s="3"/>
      <c r="E484" s="3"/>
      <c r="F484" s="3"/>
      <c r="G484" s="57" t="s">
        <v>32</v>
      </c>
      <c r="H484" s="12">
        <f>SUBTOTAL(9,H483)</f>
        <v>523599.31</v>
      </c>
      <c r="J484" s="4"/>
      <c r="K484" s="4"/>
      <c r="L484" s="4"/>
      <c r="M484" s="4"/>
      <c r="N484" s="4"/>
      <c r="O484" s="4"/>
      <c r="P484" s="4"/>
    </row>
    <row r="485" spans="1:16" ht="11.65" customHeight="1" x14ac:dyDescent="0.2">
      <c r="A485" s="5">
        <f t="shared" ca="1" si="11"/>
        <v>485</v>
      </c>
      <c r="C485" s="56"/>
      <c r="D485" s="3"/>
      <c r="E485" s="3"/>
      <c r="F485" s="3"/>
      <c r="G485" s="57"/>
      <c r="H485" s="2"/>
      <c r="J485" s="4"/>
      <c r="K485" s="4"/>
      <c r="L485" s="4"/>
      <c r="M485" s="4"/>
      <c r="N485" s="4"/>
      <c r="O485" s="4"/>
      <c r="P485" s="4"/>
    </row>
    <row r="486" spans="1:16" ht="11.65" customHeight="1" x14ac:dyDescent="0.2">
      <c r="A486" s="5">
        <f t="shared" ca="1" si="11"/>
        <v>486</v>
      </c>
      <c r="C486" s="56">
        <v>372</v>
      </c>
      <c r="D486" s="3" t="s">
        <v>29</v>
      </c>
      <c r="E486" s="3"/>
      <c r="F486" s="3"/>
      <c r="G486" s="57"/>
      <c r="H486" s="2"/>
      <c r="J486" s="4"/>
      <c r="K486" s="4"/>
      <c r="L486" s="4"/>
      <c r="M486" s="4"/>
      <c r="N486" s="4"/>
      <c r="O486" s="4"/>
      <c r="P486" s="4"/>
    </row>
    <row r="487" spans="1:16" ht="11.65" customHeight="1" x14ac:dyDescent="0.2">
      <c r="A487" s="5">
        <f t="shared" ca="1" si="11"/>
        <v>487</v>
      </c>
      <c r="C487" s="56"/>
      <c r="D487" s="3"/>
      <c r="E487" s="3"/>
      <c r="F487" s="3" t="s">
        <v>193</v>
      </c>
      <c r="G487" s="57"/>
      <c r="H487" s="10">
        <v>0</v>
      </c>
      <c r="J487" s="4"/>
      <c r="K487" s="4"/>
      <c r="L487" s="4"/>
      <c r="M487" s="4"/>
      <c r="N487" s="4"/>
      <c r="O487" s="4"/>
      <c r="P487" s="4"/>
    </row>
    <row r="488" spans="1:16" ht="11.65" customHeight="1" x14ac:dyDescent="0.2">
      <c r="A488" s="5">
        <f t="shared" ca="1" si="11"/>
        <v>488</v>
      </c>
      <c r="C488" s="56"/>
      <c r="D488" s="3"/>
      <c r="E488" s="3"/>
      <c r="F488" s="3"/>
      <c r="G488" s="57" t="s">
        <v>32</v>
      </c>
      <c r="H488" s="12">
        <f>SUBTOTAL(9,H487)</f>
        <v>0</v>
      </c>
      <c r="J488" s="4"/>
      <c r="K488" s="4"/>
      <c r="L488" s="4"/>
      <c r="M488" s="4"/>
      <c r="N488" s="4"/>
      <c r="O488" s="4"/>
      <c r="P488" s="4"/>
    </row>
    <row r="489" spans="1:16" ht="11.65" customHeight="1" x14ac:dyDescent="0.2">
      <c r="A489" s="5">
        <f t="shared" ca="1" si="11"/>
        <v>489</v>
      </c>
      <c r="C489" s="56"/>
      <c r="D489" s="3"/>
      <c r="E489" s="3"/>
      <c r="F489" s="3"/>
      <c r="G489" s="57"/>
      <c r="H489" s="2"/>
      <c r="J489" s="4"/>
      <c r="K489" s="4"/>
      <c r="L489" s="4"/>
      <c r="M489" s="4"/>
      <c r="N489" s="4"/>
      <c r="O489" s="4"/>
      <c r="P489" s="4"/>
    </row>
    <row r="490" spans="1:16" ht="11.65" customHeight="1" x14ac:dyDescent="0.2">
      <c r="A490" s="5">
        <f t="shared" ca="1" si="11"/>
        <v>490</v>
      </c>
      <c r="C490" s="56">
        <v>373</v>
      </c>
      <c r="D490" s="3" t="s">
        <v>90</v>
      </c>
      <c r="E490" s="3"/>
      <c r="F490" s="3"/>
      <c r="G490" s="57"/>
      <c r="H490" s="2"/>
      <c r="J490" s="4"/>
      <c r="K490" s="4"/>
      <c r="L490" s="4"/>
      <c r="M490" s="4"/>
      <c r="N490" s="4"/>
      <c r="O490" s="4"/>
      <c r="P490" s="4"/>
    </row>
    <row r="491" spans="1:16" ht="11.65" customHeight="1" x14ac:dyDescent="0.2">
      <c r="A491" s="5">
        <f t="shared" ca="1" si="11"/>
        <v>491</v>
      </c>
      <c r="C491" s="56"/>
      <c r="D491" s="3"/>
      <c r="E491" s="3"/>
      <c r="F491" s="3" t="s">
        <v>193</v>
      </c>
      <c r="G491" s="57"/>
      <c r="H491" s="10">
        <v>4019190.71</v>
      </c>
      <c r="J491" s="4"/>
      <c r="K491" s="4"/>
      <c r="L491" s="4"/>
      <c r="M491" s="4"/>
      <c r="N491" s="4"/>
      <c r="O491" s="4"/>
      <c r="P491" s="4"/>
    </row>
    <row r="492" spans="1:16" ht="11.65" customHeight="1" x14ac:dyDescent="0.2">
      <c r="A492" s="5">
        <f t="shared" ca="1" si="11"/>
        <v>492</v>
      </c>
      <c r="C492" s="56"/>
      <c r="D492" s="3"/>
      <c r="E492" s="3"/>
      <c r="F492" s="3"/>
      <c r="G492" s="57" t="s">
        <v>32</v>
      </c>
      <c r="H492" s="12">
        <f>SUBTOTAL(9,H491)</f>
        <v>4019190.71</v>
      </c>
      <c r="J492" s="4"/>
      <c r="K492" s="4"/>
      <c r="L492" s="4"/>
      <c r="M492" s="4"/>
      <c r="N492" s="4"/>
      <c r="O492" s="4"/>
      <c r="P492" s="4"/>
    </row>
    <row r="493" spans="1:16" ht="11.65" customHeight="1" x14ac:dyDescent="0.2">
      <c r="A493" s="5">
        <f t="shared" ca="1" si="11"/>
        <v>493</v>
      </c>
      <c r="C493" s="56"/>
      <c r="D493" s="3"/>
      <c r="E493" s="3"/>
      <c r="F493" s="3"/>
      <c r="G493" s="57"/>
      <c r="H493" s="2"/>
      <c r="J493" s="4"/>
      <c r="K493" s="4"/>
      <c r="L493" s="4"/>
      <c r="M493" s="4"/>
      <c r="N493" s="4"/>
      <c r="O493" s="4"/>
      <c r="P493" s="4"/>
    </row>
    <row r="494" spans="1:16" ht="11.65" customHeight="1" x14ac:dyDescent="0.2">
      <c r="A494" s="5">
        <f t="shared" ca="1" si="11"/>
        <v>494</v>
      </c>
      <c r="C494" s="56" t="s">
        <v>91</v>
      </c>
      <c r="D494" s="3" t="s">
        <v>92</v>
      </c>
      <c r="E494" s="3"/>
      <c r="F494" s="3"/>
      <c r="G494" s="57"/>
      <c r="H494" s="2"/>
      <c r="J494" s="4"/>
      <c r="K494" s="4"/>
      <c r="L494" s="4"/>
      <c r="M494" s="4"/>
      <c r="N494" s="4"/>
      <c r="O494" s="4"/>
      <c r="P494" s="4"/>
    </row>
    <row r="495" spans="1:16" ht="11.65" customHeight="1" x14ac:dyDescent="0.2">
      <c r="A495" s="5">
        <f t="shared" ca="1" si="11"/>
        <v>495</v>
      </c>
      <c r="C495" s="56"/>
      <c r="D495" s="3"/>
      <c r="E495" s="3"/>
      <c r="F495" s="3" t="s">
        <v>193</v>
      </c>
      <c r="G495" s="57"/>
      <c r="H495" s="10">
        <v>3123573.85</v>
      </c>
      <c r="J495" s="4"/>
      <c r="K495" s="4"/>
      <c r="L495" s="4"/>
      <c r="M495" s="4"/>
      <c r="N495" s="4"/>
      <c r="O495" s="4"/>
      <c r="P495" s="4"/>
    </row>
    <row r="496" spans="1:16" ht="11.65" customHeight="1" x14ac:dyDescent="0.2">
      <c r="A496" s="5">
        <f t="shared" ca="1" si="11"/>
        <v>496</v>
      </c>
      <c r="C496" s="56"/>
      <c r="D496" s="3"/>
      <c r="E496" s="3"/>
      <c r="F496" s="3"/>
      <c r="G496" s="57"/>
      <c r="H496" s="12">
        <f>SUBTOTAL(9,H495)</f>
        <v>3123573.85</v>
      </c>
      <c r="J496" s="4"/>
      <c r="K496" s="4"/>
      <c r="L496" s="4"/>
      <c r="M496" s="4"/>
      <c r="N496" s="4"/>
      <c r="O496" s="4"/>
      <c r="P496" s="4"/>
    </row>
    <row r="497" spans="1:16" ht="11.65" customHeight="1" x14ac:dyDescent="0.2">
      <c r="A497" s="5">
        <f t="shared" ca="1" si="11"/>
        <v>497</v>
      </c>
      <c r="C497" s="56"/>
      <c r="D497" s="3"/>
      <c r="E497" s="3"/>
      <c r="F497" s="3"/>
      <c r="G497" s="57"/>
      <c r="H497" s="2"/>
      <c r="J497" s="4"/>
      <c r="K497" s="4"/>
      <c r="L497" s="4"/>
      <c r="M497" s="4"/>
      <c r="N497" s="4"/>
      <c r="O497" s="4"/>
      <c r="P497" s="4"/>
    </row>
    <row r="498" spans="1:16" ht="11.65" customHeight="1" x14ac:dyDescent="0.2">
      <c r="A498" s="5">
        <f t="shared" ca="1" si="11"/>
        <v>498</v>
      </c>
      <c r="C498" s="56" t="s">
        <v>93</v>
      </c>
      <c r="D498" s="3" t="s">
        <v>94</v>
      </c>
      <c r="E498" s="3"/>
      <c r="F498" s="3"/>
      <c r="G498" s="57"/>
      <c r="H498" s="2"/>
      <c r="J498" s="4"/>
      <c r="K498" s="4"/>
      <c r="L498" s="4"/>
      <c r="M498" s="4"/>
      <c r="N498" s="4"/>
      <c r="O498" s="4"/>
      <c r="P498" s="4"/>
    </row>
    <row r="499" spans="1:16" ht="11.65" customHeight="1" x14ac:dyDescent="0.2">
      <c r="A499" s="5">
        <f t="shared" ca="1" si="11"/>
        <v>499</v>
      </c>
      <c r="C499" s="56"/>
      <c r="D499" s="3"/>
      <c r="E499" s="3"/>
      <c r="F499" s="3" t="s">
        <v>193</v>
      </c>
      <c r="G499" s="57"/>
      <c r="H499" s="10">
        <v>0</v>
      </c>
      <c r="J499" s="4"/>
      <c r="K499" s="4"/>
      <c r="L499" s="4"/>
      <c r="M499" s="4"/>
      <c r="N499" s="4"/>
      <c r="O499" s="4"/>
      <c r="P499" s="4"/>
    </row>
    <row r="500" spans="1:16" ht="11.65" customHeight="1" x14ac:dyDescent="0.2">
      <c r="A500" s="5">
        <f t="shared" ca="1" si="11"/>
        <v>500</v>
      </c>
      <c r="C500" s="56"/>
      <c r="D500" s="3"/>
      <c r="E500" s="3"/>
      <c r="F500" s="3"/>
      <c r="G500" s="57"/>
      <c r="H500" s="12">
        <f>SUBTOTAL(9,H499)</f>
        <v>0</v>
      </c>
      <c r="J500" s="4"/>
      <c r="K500" s="4"/>
      <c r="L500" s="4"/>
      <c r="M500" s="4"/>
      <c r="N500" s="4"/>
      <c r="O500" s="4"/>
      <c r="P500" s="4"/>
    </row>
    <row r="501" spans="1:16" ht="11.65" customHeight="1" x14ac:dyDescent="0.2">
      <c r="A501" s="5">
        <f t="shared" ca="1" si="11"/>
        <v>501</v>
      </c>
      <c r="C501" s="56"/>
      <c r="D501" s="3"/>
      <c r="E501" s="3"/>
      <c r="F501" s="3"/>
      <c r="G501" s="57"/>
      <c r="H501" s="2"/>
      <c r="J501" s="4"/>
      <c r="K501" s="4"/>
      <c r="L501" s="4"/>
      <c r="M501" s="4"/>
      <c r="N501" s="4"/>
      <c r="O501" s="4"/>
      <c r="P501" s="4"/>
    </row>
    <row r="502" spans="1:16" ht="11.65" customHeight="1" x14ac:dyDescent="0.2">
      <c r="A502" s="5">
        <f t="shared" ca="1" si="11"/>
        <v>502</v>
      </c>
      <c r="C502" s="56"/>
      <c r="D502" s="3"/>
      <c r="E502" s="3"/>
      <c r="F502" s="3"/>
      <c r="G502" s="57"/>
      <c r="H502" s="2"/>
      <c r="J502" s="4"/>
      <c r="K502" s="11"/>
      <c r="L502" s="11"/>
      <c r="M502" s="11"/>
      <c r="N502" s="11"/>
      <c r="O502" s="11"/>
      <c r="P502" s="11"/>
    </row>
    <row r="503" spans="1:16" ht="11.65" customHeight="1" thickBot="1" x14ac:dyDescent="0.25">
      <c r="A503" s="5">
        <f t="shared" ca="1" si="11"/>
        <v>503</v>
      </c>
      <c r="C503" s="63" t="s">
        <v>95</v>
      </c>
      <c r="D503" s="3"/>
      <c r="E503" s="3"/>
      <c r="F503" s="3"/>
      <c r="G503" s="57" t="s">
        <v>32</v>
      </c>
      <c r="H503" s="13">
        <f>SUBTOTAL(9,H436:H500)</f>
        <v>587939923.12</v>
      </c>
      <c r="J503" s="4"/>
      <c r="K503" s="4"/>
      <c r="L503" s="4"/>
      <c r="M503" s="4"/>
      <c r="N503" s="4"/>
      <c r="O503" s="4"/>
      <c r="P503" s="4"/>
    </row>
    <row r="504" spans="1:16" ht="11.65" customHeight="1" thickTop="1" x14ac:dyDescent="0.2">
      <c r="A504" s="5">
        <f t="shared" ca="1" si="11"/>
        <v>504</v>
      </c>
      <c r="C504" s="56"/>
      <c r="D504" s="3"/>
      <c r="E504" s="3"/>
      <c r="F504" s="3"/>
      <c r="G504" s="57"/>
      <c r="H504" s="2"/>
      <c r="J504" s="4"/>
      <c r="K504" s="4"/>
      <c r="L504" s="4"/>
      <c r="M504" s="4"/>
      <c r="N504" s="4"/>
      <c r="O504" s="4"/>
      <c r="P504" s="4"/>
    </row>
    <row r="505" spans="1:16" ht="11.65" customHeight="1" x14ac:dyDescent="0.2">
      <c r="A505" s="5">
        <f t="shared" ca="1" si="11"/>
        <v>505</v>
      </c>
      <c r="C505" s="56" t="s">
        <v>96</v>
      </c>
      <c r="D505" s="3"/>
      <c r="E505" s="3"/>
      <c r="F505" s="3"/>
      <c r="G505" s="57"/>
      <c r="H505" s="2"/>
      <c r="J505" s="4"/>
      <c r="K505" s="4"/>
      <c r="L505" s="4"/>
      <c r="M505" s="4"/>
      <c r="N505" s="4"/>
      <c r="O505" s="4"/>
      <c r="P505" s="4"/>
    </row>
    <row r="506" spans="1:16" ht="11.65" customHeight="1" x14ac:dyDescent="0.2">
      <c r="A506" s="5">
        <f t="shared" ca="1" si="11"/>
        <v>506</v>
      </c>
      <c r="C506" s="56"/>
      <c r="D506" s="3"/>
      <c r="E506" s="3" t="s">
        <v>193</v>
      </c>
      <c r="F506" s="3"/>
      <c r="G506" s="57"/>
      <c r="H506" s="10">
        <f>SUMIFS(H436:H500,F436:F500,E506)</f>
        <v>587939923.12</v>
      </c>
      <c r="J506" s="4"/>
      <c r="K506" s="4"/>
      <c r="L506" s="4"/>
      <c r="M506" s="4"/>
      <c r="N506" s="4"/>
      <c r="O506" s="4"/>
      <c r="P506" s="4"/>
    </row>
    <row r="507" spans="1:16" ht="11.65" customHeight="1" x14ac:dyDescent="0.2">
      <c r="A507" s="5">
        <f t="shared" ca="1" si="11"/>
        <v>507</v>
      </c>
      <c r="C507" s="56"/>
      <c r="D507" s="3"/>
      <c r="E507" s="3"/>
      <c r="F507" s="3"/>
      <c r="G507" s="57"/>
      <c r="H507" s="2"/>
      <c r="J507" s="4"/>
      <c r="K507" s="4"/>
      <c r="L507" s="4"/>
      <c r="M507" s="4"/>
      <c r="N507" s="4"/>
      <c r="O507" s="4"/>
      <c r="P507" s="4"/>
    </row>
    <row r="508" spans="1:16" ht="11.65" customHeight="1" thickBot="1" x14ac:dyDescent="0.25">
      <c r="A508" s="5">
        <f t="shared" ca="1" si="11"/>
        <v>508</v>
      </c>
      <c r="C508" s="56" t="s">
        <v>97</v>
      </c>
      <c r="D508" s="3"/>
      <c r="E508" s="3"/>
      <c r="F508" s="3"/>
      <c r="G508" s="57" t="s">
        <v>32</v>
      </c>
      <c r="H508" s="19">
        <f>SUM(H506:H507)</f>
        <v>587939923.12</v>
      </c>
      <c r="J508" s="4"/>
      <c r="K508" s="4"/>
      <c r="L508" s="4"/>
      <c r="M508" s="4"/>
      <c r="N508" s="4"/>
      <c r="O508" s="4"/>
      <c r="P508" s="4"/>
    </row>
    <row r="509" spans="1:16" ht="11.65" customHeight="1" thickTop="1" x14ac:dyDescent="0.2">
      <c r="A509" s="5">
        <f t="shared" ca="1" si="11"/>
        <v>509</v>
      </c>
      <c r="C509" s="56">
        <v>389</v>
      </c>
      <c r="D509" s="3" t="s">
        <v>31</v>
      </c>
      <c r="E509" s="3"/>
      <c r="F509" s="3"/>
      <c r="G509" s="57"/>
      <c r="H509" s="2"/>
      <c r="J509" s="4"/>
      <c r="K509" s="4"/>
      <c r="L509" s="4"/>
      <c r="M509" s="4"/>
      <c r="N509" s="4"/>
      <c r="O509" s="4"/>
      <c r="P509" s="4"/>
    </row>
    <row r="510" spans="1:16" ht="11.65" customHeight="1" x14ac:dyDescent="0.2">
      <c r="A510" s="5">
        <f t="shared" ref="A510:A573" ca="1" si="12">OFFSET(A510,-1,)+1</f>
        <v>510</v>
      </c>
      <c r="C510" s="56"/>
      <c r="D510" s="3"/>
      <c r="E510" s="3"/>
      <c r="F510" s="3" t="s">
        <v>193</v>
      </c>
      <c r="G510" s="57"/>
      <c r="H510" s="10">
        <v>1098826.3500000001</v>
      </c>
      <c r="J510" s="4"/>
      <c r="K510" s="4"/>
      <c r="L510" s="4"/>
      <c r="M510" s="4"/>
      <c r="N510" s="4"/>
      <c r="O510" s="4"/>
      <c r="P510" s="4"/>
    </row>
    <row r="511" spans="1:16" ht="11.65" customHeight="1" x14ac:dyDescent="0.2">
      <c r="A511" s="5">
        <f t="shared" ca="1" si="12"/>
        <v>511</v>
      </c>
      <c r="C511" s="56"/>
      <c r="D511" s="3"/>
      <c r="E511" s="3"/>
      <c r="F511" s="3" t="s">
        <v>255</v>
      </c>
      <c r="G511" s="57"/>
      <c r="H511" s="10">
        <v>76094.932983759485</v>
      </c>
      <c r="J511" s="4"/>
      <c r="K511" s="4"/>
      <c r="L511" s="4"/>
      <c r="M511" s="4"/>
      <c r="N511" s="4"/>
      <c r="O511" s="4"/>
      <c r="P511" s="4"/>
    </row>
    <row r="512" spans="1:16" ht="11.65" customHeight="1" x14ac:dyDescent="0.2">
      <c r="A512" s="5">
        <f t="shared" ca="1" si="12"/>
        <v>512</v>
      </c>
      <c r="C512" s="56"/>
      <c r="D512" s="3"/>
      <c r="E512" s="3"/>
      <c r="F512" s="3" t="s">
        <v>254</v>
      </c>
      <c r="G512" s="57"/>
      <c r="H512" s="10">
        <v>0</v>
      </c>
      <c r="J512" s="4"/>
      <c r="K512" s="4"/>
      <c r="L512" s="4"/>
      <c r="M512" s="4"/>
      <c r="N512" s="4"/>
      <c r="O512" s="4"/>
      <c r="P512" s="4"/>
    </row>
    <row r="513" spans="1:16" ht="11.65" customHeight="1" x14ac:dyDescent="0.2">
      <c r="A513" s="5">
        <f t="shared" ca="1" si="12"/>
        <v>513</v>
      </c>
      <c r="C513" s="56"/>
      <c r="D513" s="3"/>
      <c r="E513" s="3"/>
      <c r="F513" s="3" t="s">
        <v>24</v>
      </c>
      <c r="G513" s="57"/>
      <c r="H513" s="10">
        <v>97.94348258540623</v>
      </c>
      <c r="J513" s="4"/>
      <c r="K513" s="4"/>
      <c r="L513" s="4"/>
      <c r="M513" s="4"/>
      <c r="N513" s="4"/>
      <c r="O513" s="4"/>
      <c r="P513" s="4"/>
    </row>
    <row r="514" spans="1:16" ht="11.65" customHeight="1" x14ac:dyDescent="0.2">
      <c r="A514" s="5">
        <f t="shared" ca="1" si="12"/>
        <v>514</v>
      </c>
      <c r="C514" s="56"/>
      <c r="D514" s="3"/>
      <c r="E514" s="3"/>
      <c r="F514" s="3" t="s">
        <v>249</v>
      </c>
      <c r="G514" s="57"/>
      <c r="H514" s="10">
        <v>0</v>
      </c>
      <c r="J514" s="4"/>
      <c r="K514" s="4"/>
      <c r="L514" s="4"/>
      <c r="M514" s="4"/>
      <c r="N514" s="4"/>
      <c r="O514" s="4"/>
      <c r="P514" s="4"/>
    </row>
    <row r="515" spans="1:16" ht="11.65" customHeight="1" x14ac:dyDescent="0.2">
      <c r="A515" s="5">
        <f t="shared" ca="1" si="12"/>
        <v>515</v>
      </c>
      <c r="C515" s="56"/>
      <c r="D515" s="3"/>
      <c r="E515" s="3"/>
      <c r="F515" s="3" t="s">
        <v>251</v>
      </c>
      <c r="G515" s="57"/>
      <c r="H515" s="10">
        <v>0</v>
      </c>
      <c r="J515" s="4"/>
      <c r="K515" s="4"/>
      <c r="L515" s="4"/>
      <c r="M515" s="4"/>
      <c r="N515" s="4"/>
      <c r="O515" s="4"/>
      <c r="P515" s="4"/>
    </row>
    <row r="516" spans="1:16" ht="11.65" customHeight="1" x14ac:dyDescent="0.2">
      <c r="A516" s="5">
        <f t="shared" ca="1" si="12"/>
        <v>516</v>
      </c>
      <c r="C516" s="56"/>
      <c r="D516" s="3"/>
      <c r="E516" s="3"/>
      <c r="F516" s="3" t="s">
        <v>248</v>
      </c>
      <c r="G516" s="57"/>
      <c r="H516" s="10">
        <v>539251.18635802902</v>
      </c>
      <c r="J516" s="4"/>
      <c r="K516" s="4"/>
      <c r="L516" s="4"/>
      <c r="M516" s="4"/>
      <c r="N516" s="4"/>
      <c r="O516" s="4"/>
      <c r="P516" s="4"/>
    </row>
    <row r="517" spans="1:16" ht="11.65" customHeight="1" x14ac:dyDescent="0.2">
      <c r="A517" s="5">
        <f t="shared" ca="1" si="12"/>
        <v>517</v>
      </c>
      <c r="C517" s="56"/>
      <c r="D517" s="3"/>
      <c r="E517" s="3"/>
      <c r="F517" s="3"/>
      <c r="G517" s="57" t="s">
        <v>32</v>
      </c>
      <c r="H517" s="12">
        <f>SUBTOTAL(9,H510:H516)</f>
        <v>1714270.4128243742</v>
      </c>
      <c r="J517" s="4"/>
      <c r="K517" s="4"/>
      <c r="L517" s="4"/>
      <c r="M517" s="4"/>
      <c r="N517" s="4"/>
      <c r="O517" s="4"/>
      <c r="P517" s="4"/>
    </row>
    <row r="518" spans="1:16" ht="11.65" customHeight="1" x14ac:dyDescent="0.2">
      <c r="A518" s="5">
        <f t="shared" ca="1" si="12"/>
        <v>518</v>
      </c>
      <c r="C518" s="56"/>
      <c r="D518" s="3"/>
      <c r="E518" s="3"/>
      <c r="F518" s="3"/>
      <c r="G518" s="57"/>
      <c r="H518" s="2"/>
      <c r="J518" s="4"/>
      <c r="K518" s="4"/>
      <c r="L518" s="4"/>
      <c r="M518" s="4"/>
      <c r="N518" s="4"/>
      <c r="O518" s="4"/>
      <c r="P518" s="4"/>
    </row>
    <row r="519" spans="1:16" ht="11.65" customHeight="1" x14ac:dyDescent="0.2">
      <c r="A519" s="5">
        <f t="shared" ca="1" si="12"/>
        <v>519</v>
      </c>
      <c r="C519" s="56">
        <v>390</v>
      </c>
      <c r="D519" s="3" t="s">
        <v>33</v>
      </c>
      <c r="E519" s="3"/>
      <c r="F519" s="3"/>
      <c r="G519" s="57"/>
      <c r="H519" s="2"/>
      <c r="J519" s="4"/>
      <c r="K519" s="4"/>
      <c r="L519" s="4"/>
      <c r="M519" s="4"/>
      <c r="N519" s="4"/>
      <c r="O519" s="4"/>
      <c r="P519" s="4"/>
    </row>
    <row r="520" spans="1:16" ht="11.65" customHeight="1" x14ac:dyDescent="0.2">
      <c r="A520" s="5">
        <f t="shared" ca="1" si="12"/>
        <v>520</v>
      </c>
      <c r="C520" s="56"/>
      <c r="D520" s="3"/>
      <c r="E520" s="3"/>
      <c r="F520" s="3" t="s">
        <v>193</v>
      </c>
      <c r="G520" s="57"/>
      <c r="H520" s="10">
        <v>14221203.91</v>
      </c>
      <c r="J520" s="4"/>
      <c r="K520" s="4"/>
      <c r="L520" s="4"/>
      <c r="M520" s="4"/>
      <c r="N520" s="4"/>
      <c r="O520" s="4"/>
      <c r="P520" s="4"/>
    </row>
    <row r="521" spans="1:16" ht="11.65" customHeight="1" x14ac:dyDescent="0.2">
      <c r="A521" s="5">
        <f t="shared" ca="1" si="12"/>
        <v>521</v>
      </c>
      <c r="C521" s="56"/>
      <c r="D521" s="3"/>
      <c r="E521" s="3"/>
      <c r="F521" s="3" t="s">
        <v>30</v>
      </c>
      <c r="G521" s="57"/>
      <c r="H521" s="10">
        <v>0</v>
      </c>
      <c r="J521" s="4"/>
      <c r="K521" s="4"/>
      <c r="L521" s="4"/>
      <c r="M521" s="4"/>
      <c r="N521" s="4"/>
      <c r="O521" s="4"/>
      <c r="P521" s="4"/>
    </row>
    <row r="522" spans="1:16" ht="11.65" customHeight="1" x14ac:dyDescent="0.2">
      <c r="A522" s="5">
        <f t="shared" ca="1" si="12"/>
        <v>522</v>
      </c>
      <c r="C522" s="56"/>
      <c r="D522" s="3"/>
      <c r="E522" s="3"/>
      <c r="F522" s="3" t="s">
        <v>254</v>
      </c>
      <c r="G522" s="57"/>
      <c r="H522" s="10">
        <v>0</v>
      </c>
      <c r="J522" s="4"/>
      <c r="K522" s="4"/>
      <c r="L522" s="4"/>
      <c r="M522" s="4"/>
      <c r="N522" s="4"/>
      <c r="O522" s="4"/>
      <c r="P522" s="4"/>
    </row>
    <row r="523" spans="1:16" ht="11.65" customHeight="1" x14ac:dyDescent="0.2">
      <c r="A523" s="5">
        <f t="shared" ca="1" si="12"/>
        <v>523</v>
      </c>
      <c r="C523" s="56"/>
      <c r="D523" s="3"/>
      <c r="E523" s="3"/>
      <c r="F523" s="3" t="s">
        <v>255</v>
      </c>
      <c r="G523" s="57"/>
      <c r="H523" s="10">
        <v>553444.67334022408</v>
      </c>
      <c r="J523" s="4"/>
      <c r="K523" s="4"/>
      <c r="L523" s="4"/>
      <c r="M523" s="4"/>
      <c r="N523" s="4"/>
      <c r="O523" s="4"/>
      <c r="P523" s="4"/>
    </row>
    <row r="524" spans="1:16" ht="11.65" customHeight="1" x14ac:dyDescent="0.2">
      <c r="A524" s="5">
        <f t="shared" ca="1" si="12"/>
        <v>524</v>
      </c>
      <c r="C524" s="56"/>
      <c r="D524" s="3"/>
      <c r="E524" s="3"/>
      <c r="F524" s="3" t="s">
        <v>24</v>
      </c>
      <c r="G524" s="57"/>
      <c r="H524" s="10">
        <v>912286.24787370267</v>
      </c>
      <c r="J524" s="4"/>
      <c r="K524" s="4"/>
      <c r="L524" s="4"/>
      <c r="M524" s="4"/>
      <c r="N524" s="4"/>
      <c r="O524" s="4"/>
      <c r="P524" s="4"/>
    </row>
    <row r="525" spans="1:16" ht="11.65" customHeight="1" x14ac:dyDescent="0.2">
      <c r="A525" s="5">
        <f t="shared" ca="1" si="12"/>
        <v>525</v>
      </c>
      <c r="C525" s="56"/>
      <c r="D525" s="3"/>
      <c r="E525" s="3"/>
      <c r="F525" s="3" t="s">
        <v>249</v>
      </c>
      <c r="G525" s="57"/>
      <c r="H525" s="10">
        <v>2359.0478484808427</v>
      </c>
      <c r="J525" s="4"/>
      <c r="K525" s="4"/>
      <c r="L525" s="4"/>
      <c r="M525" s="4"/>
      <c r="N525" s="4"/>
      <c r="O525" s="4"/>
      <c r="P525" s="4"/>
    </row>
    <row r="526" spans="1:16" ht="11.65" customHeight="1" x14ac:dyDescent="0.2">
      <c r="A526" s="5">
        <f t="shared" ca="1" si="12"/>
        <v>526</v>
      </c>
      <c r="C526" s="56"/>
      <c r="D526" s="3"/>
      <c r="E526" s="3"/>
      <c r="F526" s="3" t="s">
        <v>251</v>
      </c>
      <c r="G526" s="57"/>
      <c r="H526" s="10">
        <v>0</v>
      </c>
      <c r="J526" s="4"/>
      <c r="K526" s="4"/>
      <c r="L526" s="4"/>
      <c r="M526" s="4"/>
      <c r="N526" s="4"/>
      <c r="O526" s="4"/>
      <c r="P526" s="4"/>
    </row>
    <row r="527" spans="1:16" ht="11.65" customHeight="1" x14ac:dyDescent="0.2">
      <c r="A527" s="5">
        <f t="shared" ca="1" si="12"/>
        <v>527</v>
      </c>
      <c r="C527" s="56"/>
      <c r="D527" s="3"/>
      <c r="E527" s="3"/>
      <c r="F527" s="3" t="s">
        <v>253</v>
      </c>
      <c r="G527" s="57"/>
      <c r="H527" s="10">
        <v>0</v>
      </c>
      <c r="J527" s="4"/>
      <c r="K527" s="4"/>
      <c r="L527" s="4"/>
      <c r="M527" s="4"/>
      <c r="N527" s="4"/>
      <c r="O527" s="4"/>
      <c r="P527" s="4"/>
    </row>
    <row r="528" spans="1:16" ht="11.65" customHeight="1" x14ac:dyDescent="0.2">
      <c r="A528" s="5">
        <f t="shared" ca="1" si="12"/>
        <v>528</v>
      </c>
      <c r="C528" s="56"/>
      <c r="D528" s="3"/>
      <c r="E528" s="3"/>
      <c r="F528" s="3" t="s">
        <v>248</v>
      </c>
      <c r="G528" s="57"/>
      <c r="H528" s="10">
        <v>7351606.2805716656</v>
      </c>
      <c r="J528" s="4"/>
      <c r="K528" s="4"/>
      <c r="L528" s="4"/>
      <c r="M528" s="4"/>
      <c r="N528" s="4"/>
      <c r="O528" s="4"/>
      <c r="P528" s="4"/>
    </row>
    <row r="529" spans="1:16" ht="11.65" customHeight="1" x14ac:dyDescent="0.2">
      <c r="A529" s="5">
        <f t="shared" ca="1" si="12"/>
        <v>529</v>
      </c>
      <c r="C529" s="56"/>
      <c r="D529" s="3"/>
      <c r="E529" s="3"/>
      <c r="F529" s="3"/>
      <c r="G529" s="57" t="s">
        <v>32</v>
      </c>
      <c r="H529" s="12">
        <f>SUBTOTAL(9,H520:H528)</f>
        <v>23040900.159634076</v>
      </c>
      <c r="J529" s="4"/>
      <c r="K529" s="4"/>
      <c r="L529" s="4"/>
      <c r="M529" s="4"/>
      <c r="N529" s="4"/>
      <c r="O529" s="4"/>
      <c r="P529" s="4"/>
    </row>
    <row r="530" spans="1:16" ht="11.65" customHeight="1" x14ac:dyDescent="0.2">
      <c r="A530" s="5">
        <f t="shared" ca="1" si="12"/>
        <v>530</v>
      </c>
      <c r="C530" s="56"/>
      <c r="D530" s="3"/>
      <c r="E530" s="3"/>
      <c r="F530" s="3"/>
      <c r="G530" s="57"/>
      <c r="H530" s="2"/>
      <c r="J530" s="4"/>
      <c r="K530" s="4"/>
      <c r="L530" s="4"/>
      <c r="M530" s="4"/>
      <c r="N530" s="4"/>
      <c r="O530" s="4"/>
      <c r="P530" s="4"/>
    </row>
    <row r="531" spans="1:16" ht="11.65" customHeight="1" x14ac:dyDescent="0.2">
      <c r="A531" s="5">
        <f t="shared" ca="1" si="12"/>
        <v>531</v>
      </c>
      <c r="C531" s="56">
        <v>391</v>
      </c>
      <c r="D531" s="3" t="s">
        <v>98</v>
      </c>
      <c r="E531" s="3"/>
      <c r="F531" s="3"/>
      <c r="G531" s="57"/>
      <c r="H531" s="2"/>
      <c r="J531" s="4"/>
      <c r="K531" s="4"/>
      <c r="L531" s="4"/>
      <c r="M531" s="4"/>
      <c r="N531" s="4"/>
      <c r="O531" s="4"/>
      <c r="P531" s="4"/>
    </row>
    <row r="532" spans="1:16" ht="11.65" customHeight="1" x14ac:dyDescent="0.2">
      <c r="A532" s="5">
        <f t="shared" ca="1" si="12"/>
        <v>532</v>
      </c>
      <c r="C532" s="56"/>
      <c r="D532" s="3"/>
      <c r="E532" s="3"/>
      <c r="F532" s="3" t="s">
        <v>193</v>
      </c>
      <c r="G532" s="57"/>
      <c r="H532" s="10">
        <v>367520.11</v>
      </c>
      <c r="J532" s="4"/>
      <c r="K532" s="4"/>
      <c r="L532" s="4"/>
      <c r="M532" s="4"/>
      <c r="N532" s="4"/>
      <c r="O532" s="4"/>
      <c r="P532" s="4"/>
    </row>
    <row r="533" spans="1:16" ht="11.65" customHeight="1" x14ac:dyDescent="0.2">
      <c r="A533" s="5">
        <f t="shared" ca="1" si="12"/>
        <v>533</v>
      </c>
      <c r="C533" s="56"/>
      <c r="D533" s="3"/>
      <c r="E533" s="3"/>
      <c r="F533" s="3" t="s">
        <v>250</v>
      </c>
      <c r="G533" s="57"/>
      <c r="H533" s="10">
        <v>0</v>
      </c>
      <c r="J533" s="4"/>
      <c r="K533" s="4"/>
      <c r="L533" s="4"/>
      <c r="M533" s="4"/>
      <c r="N533" s="4"/>
      <c r="O533" s="4"/>
      <c r="P533" s="4"/>
    </row>
    <row r="534" spans="1:16" ht="11.65" customHeight="1" x14ac:dyDescent="0.2">
      <c r="A534" s="5">
        <f t="shared" ca="1" si="12"/>
        <v>534</v>
      </c>
      <c r="C534" s="56"/>
      <c r="D534" s="3"/>
      <c r="E534" s="3"/>
      <c r="F534" s="3" t="s">
        <v>254</v>
      </c>
      <c r="G534" s="57"/>
      <c r="H534" s="10">
        <v>0</v>
      </c>
      <c r="J534" s="4"/>
      <c r="K534" s="4"/>
      <c r="L534" s="4"/>
      <c r="M534" s="4"/>
      <c r="N534" s="4"/>
      <c r="O534" s="4"/>
      <c r="P534" s="4"/>
    </row>
    <row r="535" spans="1:16" ht="11.65" customHeight="1" x14ac:dyDescent="0.2">
      <c r="A535" s="5">
        <f t="shared" ca="1" si="12"/>
        <v>535</v>
      </c>
      <c r="C535" s="56"/>
      <c r="D535" s="3"/>
      <c r="E535" s="3"/>
      <c r="F535" s="3" t="s">
        <v>255</v>
      </c>
      <c r="G535" s="57"/>
      <c r="H535" s="10">
        <v>234309.46585097999</v>
      </c>
      <c r="J535" s="4"/>
      <c r="K535" s="4"/>
      <c r="L535" s="4"/>
      <c r="M535" s="4"/>
      <c r="N535" s="4"/>
      <c r="O535" s="4"/>
      <c r="P535" s="4"/>
    </row>
    <row r="536" spans="1:16" ht="11.65" customHeight="1" x14ac:dyDescent="0.2">
      <c r="A536" s="5">
        <f t="shared" ca="1" si="12"/>
        <v>536</v>
      </c>
      <c r="C536" s="56"/>
      <c r="D536" s="3"/>
      <c r="E536" s="3"/>
      <c r="F536" s="3" t="s">
        <v>24</v>
      </c>
      <c r="G536" s="57"/>
      <c r="H536" s="10">
        <v>80608.752399770616</v>
      </c>
      <c r="J536" s="4"/>
      <c r="K536" s="4"/>
      <c r="L536" s="4"/>
      <c r="M536" s="4"/>
      <c r="N536" s="4"/>
      <c r="O536" s="4"/>
      <c r="P536" s="4"/>
    </row>
    <row r="537" spans="1:16" ht="11.65" customHeight="1" x14ac:dyDescent="0.2">
      <c r="A537" s="5">
        <f t="shared" ca="1" si="12"/>
        <v>537</v>
      </c>
      <c r="C537" s="56"/>
      <c r="D537" s="3"/>
      <c r="E537" s="3"/>
      <c r="F537" s="3" t="s">
        <v>247</v>
      </c>
      <c r="G537" s="57"/>
      <c r="H537" s="10">
        <v>0</v>
      </c>
      <c r="J537" s="4"/>
      <c r="K537" s="4"/>
      <c r="L537" s="4"/>
      <c r="M537" s="4"/>
      <c r="N537" s="4"/>
      <c r="O537" s="4"/>
      <c r="P537" s="4"/>
    </row>
    <row r="538" spans="1:16" ht="11.65" customHeight="1" x14ac:dyDescent="0.2">
      <c r="A538" s="5">
        <f t="shared" ca="1" si="12"/>
        <v>538</v>
      </c>
      <c r="C538" s="56"/>
      <c r="D538" s="3"/>
      <c r="E538" s="3"/>
      <c r="F538" s="3" t="s">
        <v>248</v>
      </c>
      <c r="G538" s="57"/>
      <c r="H538" s="10">
        <v>4748878.433469642</v>
      </c>
      <c r="J538" s="4"/>
      <c r="K538" s="4"/>
      <c r="L538" s="4"/>
      <c r="M538" s="4"/>
      <c r="N538" s="4"/>
      <c r="O538" s="4"/>
      <c r="P538" s="4"/>
    </row>
    <row r="539" spans="1:16" ht="11.65" customHeight="1" x14ac:dyDescent="0.2">
      <c r="A539" s="5">
        <f t="shared" ca="1" si="12"/>
        <v>539</v>
      </c>
      <c r="C539" s="56"/>
      <c r="D539" s="3"/>
      <c r="E539" s="3"/>
      <c r="F539" s="3" t="s">
        <v>249</v>
      </c>
      <c r="G539" s="57"/>
      <c r="H539" s="10">
        <v>53709.934593354323</v>
      </c>
      <c r="J539" s="4"/>
      <c r="K539" s="4"/>
      <c r="L539" s="4"/>
      <c r="M539" s="4"/>
      <c r="N539" s="4"/>
      <c r="O539" s="4"/>
      <c r="P539" s="4"/>
    </row>
    <row r="540" spans="1:16" ht="11.65" customHeight="1" x14ac:dyDescent="0.2">
      <c r="A540" s="5">
        <f t="shared" ca="1" si="12"/>
        <v>540</v>
      </c>
      <c r="C540" s="56"/>
      <c r="D540" s="3"/>
      <c r="E540" s="3"/>
      <c r="F540" s="3" t="s">
        <v>251</v>
      </c>
      <c r="G540" s="57"/>
      <c r="H540" s="10">
        <v>0</v>
      </c>
      <c r="J540" s="4"/>
      <c r="K540" s="4"/>
      <c r="L540" s="4"/>
      <c r="M540" s="4"/>
      <c r="N540" s="4"/>
      <c r="O540" s="4"/>
      <c r="P540" s="4"/>
    </row>
    <row r="541" spans="1:16" ht="11.65" customHeight="1" x14ac:dyDescent="0.2">
      <c r="A541" s="5">
        <f t="shared" ca="1" si="12"/>
        <v>541</v>
      </c>
      <c r="C541" s="56"/>
      <c r="D541" s="3"/>
      <c r="E541" s="3"/>
      <c r="F541" s="3" t="s">
        <v>253</v>
      </c>
      <c r="G541" s="57"/>
      <c r="H541" s="10">
        <v>60560.031676591272</v>
      </c>
      <c r="J541" s="4"/>
      <c r="K541" s="4"/>
      <c r="L541" s="4"/>
      <c r="M541" s="4"/>
      <c r="N541" s="4"/>
      <c r="O541" s="4"/>
      <c r="P541" s="4"/>
    </row>
    <row r="542" spans="1:16" ht="11.65" customHeight="1" x14ac:dyDescent="0.2">
      <c r="A542" s="5">
        <f t="shared" ca="1" si="12"/>
        <v>542</v>
      </c>
      <c r="C542" s="56"/>
      <c r="D542" s="3"/>
      <c r="E542" s="3"/>
      <c r="F542" s="3" t="s">
        <v>256</v>
      </c>
      <c r="G542" s="57"/>
      <c r="H542" s="10">
        <v>0</v>
      </c>
      <c r="J542" s="4"/>
      <c r="K542" s="4"/>
      <c r="L542" s="4"/>
      <c r="M542" s="4"/>
      <c r="N542" s="4"/>
      <c r="O542" s="4"/>
      <c r="P542" s="4"/>
    </row>
    <row r="543" spans="1:16" ht="11.65" customHeight="1" x14ac:dyDescent="0.2">
      <c r="A543" s="5">
        <f t="shared" ca="1" si="12"/>
        <v>543</v>
      </c>
      <c r="C543" s="56"/>
      <c r="D543" s="3"/>
      <c r="E543" s="3"/>
      <c r="F543" s="3" t="s">
        <v>30</v>
      </c>
      <c r="G543" s="57"/>
      <c r="H543" s="10">
        <v>0</v>
      </c>
      <c r="J543" s="4"/>
      <c r="K543" s="4"/>
      <c r="L543" s="4"/>
      <c r="M543" s="4"/>
      <c r="N543" s="4"/>
      <c r="O543" s="4"/>
      <c r="P543" s="4"/>
    </row>
    <row r="544" spans="1:16" ht="11.65" customHeight="1" x14ac:dyDescent="0.2">
      <c r="A544" s="5">
        <f t="shared" ca="1" si="12"/>
        <v>544</v>
      </c>
      <c r="C544" s="56"/>
      <c r="D544" s="3"/>
      <c r="E544" s="3"/>
      <c r="F544" s="3" t="s">
        <v>251</v>
      </c>
      <c r="G544" s="57"/>
      <c r="H544" s="10">
        <v>0</v>
      </c>
      <c r="J544" s="4"/>
      <c r="K544" s="4"/>
      <c r="L544" s="4"/>
      <c r="M544" s="4"/>
      <c r="N544" s="4"/>
      <c r="O544" s="4"/>
      <c r="P544" s="4"/>
    </row>
    <row r="545" spans="1:16" ht="11.65" customHeight="1" x14ac:dyDescent="0.2">
      <c r="A545" s="5">
        <f t="shared" ca="1" si="12"/>
        <v>545</v>
      </c>
      <c r="C545" s="56"/>
      <c r="D545" s="3"/>
      <c r="E545" s="3"/>
      <c r="F545" s="3" t="s">
        <v>251</v>
      </c>
      <c r="G545" s="57"/>
      <c r="H545" s="10">
        <v>0</v>
      </c>
      <c r="J545" s="4"/>
      <c r="K545" s="4"/>
      <c r="L545" s="4"/>
      <c r="M545" s="4"/>
      <c r="N545" s="4"/>
      <c r="O545" s="4"/>
      <c r="P545" s="4"/>
    </row>
    <row r="546" spans="1:16" ht="11.65" customHeight="1" x14ac:dyDescent="0.2">
      <c r="A546" s="5">
        <f t="shared" ca="1" si="12"/>
        <v>546</v>
      </c>
      <c r="C546" s="56"/>
      <c r="D546" s="3"/>
      <c r="E546" s="3"/>
      <c r="F546" s="3"/>
      <c r="G546" s="57" t="s">
        <v>32</v>
      </c>
      <c r="H546" s="12">
        <f>SUBTOTAL(9,H532:H545)</f>
        <v>5545586.7279903386</v>
      </c>
      <c r="J546" s="4"/>
      <c r="K546" s="4"/>
      <c r="L546" s="4"/>
      <c r="M546" s="4"/>
      <c r="N546" s="4"/>
      <c r="O546" s="4"/>
      <c r="P546" s="4"/>
    </row>
    <row r="547" spans="1:16" ht="11.65" customHeight="1" x14ac:dyDescent="0.2">
      <c r="A547" s="5">
        <f t="shared" ca="1" si="12"/>
        <v>547</v>
      </c>
      <c r="C547" s="56"/>
      <c r="D547" s="3"/>
      <c r="E547" s="3"/>
      <c r="F547" s="3"/>
      <c r="G547" s="57"/>
      <c r="H547" s="2"/>
      <c r="J547" s="4"/>
      <c r="K547" s="4"/>
      <c r="L547" s="4"/>
      <c r="M547" s="4"/>
      <c r="N547" s="4"/>
      <c r="O547" s="4"/>
      <c r="P547" s="4"/>
    </row>
    <row r="548" spans="1:16" ht="11.65" customHeight="1" x14ac:dyDescent="0.2">
      <c r="A548" s="5">
        <f t="shared" ca="1" si="12"/>
        <v>548</v>
      </c>
      <c r="C548" s="56">
        <v>392</v>
      </c>
      <c r="D548" s="3" t="s">
        <v>99</v>
      </c>
      <c r="E548" s="3"/>
      <c r="F548" s="3"/>
      <c r="G548" s="57"/>
      <c r="H548" s="2"/>
      <c r="J548" s="4"/>
      <c r="K548" s="4"/>
      <c r="L548" s="4"/>
      <c r="M548" s="4"/>
      <c r="N548" s="4"/>
      <c r="O548" s="4"/>
      <c r="P548" s="4"/>
    </row>
    <row r="549" spans="1:16" ht="11.65" customHeight="1" x14ac:dyDescent="0.2">
      <c r="A549" s="5">
        <f t="shared" ca="1" si="12"/>
        <v>549</v>
      </c>
      <c r="C549" s="56"/>
      <c r="D549" s="3"/>
      <c r="E549" s="3"/>
      <c r="F549" s="3" t="s">
        <v>193</v>
      </c>
      <c r="G549" s="57"/>
      <c r="H549" s="10">
        <v>6321623.7400000002</v>
      </c>
      <c r="J549" s="4"/>
      <c r="K549" s="4"/>
      <c r="L549" s="4"/>
      <c r="M549" s="4"/>
      <c r="N549" s="4"/>
      <c r="O549" s="4"/>
      <c r="P549" s="4"/>
    </row>
    <row r="550" spans="1:16" ht="11.65" customHeight="1" x14ac:dyDescent="0.2">
      <c r="A550" s="5">
        <f t="shared" ca="1" si="12"/>
        <v>550</v>
      </c>
      <c r="C550" s="56"/>
      <c r="D550" s="3"/>
      <c r="E550" s="3"/>
      <c r="F550" s="3" t="s">
        <v>248</v>
      </c>
      <c r="G550" s="57"/>
      <c r="H550" s="10">
        <v>517824.62130790355</v>
      </c>
      <c r="J550" s="4"/>
      <c r="K550" s="4"/>
      <c r="L550" s="4"/>
      <c r="M550" s="4"/>
      <c r="N550" s="4"/>
      <c r="O550" s="4"/>
      <c r="P550" s="4"/>
    </row>
    <row r="551" spans="1:16" ht="11.65" customHeight="1" x14ac:dyDescent="0.2">
      <c r="A551" s="5">
        <f t="shared" ca="1" si="12"/>
        <v>551</v>
      </c>
      <c r="C551" s="56"/>
      <c r="D551" s="3"/>
      <c r="E551" s="3"/>
      <c r="F551" s="3" t="s">
        <v>24</v>
      </c>
      <c r="G551" s="57"/>
      <c r="H551" s="10">
        <v>913151.11463627685</v>
      </c>
      <c r="J551" s="4"/>
      <c r="K551" s="4"/>
      <c r="L551" s="4"/>
      <c r="M551" s="4"/>
      <c r="N551" s="4"/>
      <c r="O551" s="4"/>
      <c r="P551" s="4"/>
    </row>
    <row r="552" spans="1:16" ht="11.65" customHeight="1" x14ac:dyDescent="0.2">
      <c r="A552" s="5">
        <f t="shared" ca="1" si="12"/>
        <v>552</v>
      </c>
      <c r="C552" s="56"/>
      <c r="D552" s="3"/>
      <c r="E552" s="3"/>
      <c r="F552" s="3" t="s">
        <v>255</v>
      </c>
      <c r="G552" s="57"/>
      <c r="H552" s="10">
        <v>0</v>
      </c>
      <c r="J552" s="4"/>
      <c r="K552" s="4"/>
      <c r="L552" s="4"/>
      <c r="M552" s="4"/>
      <c r="N552" s="4"/>
      <c r="O552" s="4"/>
      <c r="P552" s="4"/>
    </row>
    <row r="553" spans="1:16" ht="11.65" customHeight="1" x14ac:dyDescent="0.2">
      <c r="A553" s="5">
        <f t="shared" ca="1" si="12"/>
        <v>553</v>
      </c>
      <c r="C553" s="56"/>
      <c r="D553" s="3"/>
      <c r="E553" s="3"/>
      <c r="F553" s="3" t="s">
        <v>254</v>
      </c>
      <c r="G553" s="57"/>
      <c r="H553" s="10">
        <v>0</v>
      </c>
      <c r="J553" s="4"/>
      <c r="K553" s="4"/>
      <c r="L553" s="4"/>
      <c r="M553" s="4"/>
      <c r="N553" s="4"/>
      <c r="O553" s="4"/>
      <c r="P553" s="4"/>
    </row>
    <row r="554" spans="1:16" ht="11.65" customHeight="1" x14ac:dyDescent="0.2">
      <c r="A554" s="5">
        <f t="shared" ca="1" si="12"/>
        <v>554</v>
      </c>
      <c r="C554" s="56"/>
      <c r="D554" s="3"/>
      <c r="E554" s="3"/>
      <c r="F554" s="3" t="s">
        <v>247</v>
      </c>
      <c r="G554" s="57"/>
      <c r="H554" s="10">
        <v>0</v>
      </c>
      <c r="J554" s="4"/>
      <c r="K554" s="4"/>
      <c r="L554" s="4"/>
      <c r="M554" s="4"/>
      <c r="N554" s="4"/>
      <c r="O554" s="4"/>
      <c r="P554" s="4"/>
    </row>
    <row r="555" spans="1:16" ht="11.65" customHeight="1" x14ac:dyDescent="0.2">
      <c r="A555" s="5">
        <f t="shared" ca="1" si="12"/>
        <v>555</v>
      </c>
      <c r="C555" s="56"/>
      <c r="D555" s="3"/>
      <c r="E555" s="3"/>
      <c r="F555" s="3" t="s">
        <v>250</v>
      </c>
      <c r="G555" s="57"/>
      <c r="H555" s="10">
        <v>0</v>
      </c>
      <c r="J555" s="4"/>
      <c r="K555" s="4"/>
      <c r="L555" s="4"/>
      <c r="M555" s="4"/>
      <c r="N555" s="4"/>
      <c r="O555" s="4"/>
      <c r="P555" s="4"/>
    </row>
    <row r="556" spans="1:16" ht="11.65" customHeight="1" x14ac:dyDescent="0.2">
      <c r="A556" s="5">
        <f t="shared" ca="1" si="12"/>
        <v>556</v>
      </c>
      <c r="C556" s="56"/>
      <c r="D556" s="3"/>
      <c r="E556" s="3"/>
      <c r="F556" s="3" t="s">
        <v>249</v>
      </c>
      <c r="G556" s="57"/>
      <c r="H556" s="10">
        <v>47379.393237173521</v>
      </c>
      <c r="J556" s="4"/>
      <c r="K556" s="4"/>
      <c r="L556" s="4"/>
      <c r="M556" s="4"/>
      <c r="N556" s="4"/>
      <c r="O556" s="4"/>
      <c r="P556" s="4"/>
    </row>
    <row r="557" spans="1:16" ht="11.65" customHeight="1" x14ac:dyDescent="0.2">
      <c r="A557" s="5">
        <f t="shared" ca="1" si="12"/>
        <v>557</v>
      </c>
      <c r="C557" s="56"/>
      <c r="D557" s="3"/>
      <c r="E557" s="3"/>
      <c r="F557" s="3" t="s">
        <v>251</v>
      </c>
      <c r="G557" s="57"/>
      <c r="H557" s="10">
        <v>0</v>
      </c>
      <c r="J557" s="4"/>
      <c r="K557" s="4"/>
      <c r="L557" s="4"/>
      <c r="M557" s="4"/>
      <c r="N557" s="4"/>
      <c r="O557" s="4"/>
      <c r="P557" s="4"/>
    </row>
    <row r="558" spans="1:16" ht="11.65" customHeight="1" x14ac:dyDescent="0.2">
      <c r="A558" s="5">
        <f t="shared" ca="1" si="12"/>
        <v>558</v>
      </c>
      <c r="C558" s="56"/>
      <c r="D558" s="3"/>
      <c r="E558" s="3"/>
      <c r="F558" s="3" t="s">
        <v>253</v>
      </c>
      <c r="G558" s="57"/>
      <c r="H558" s="10">
        <v>628085.72011054994</v>
      </c>
      <c r="J558" s="4"/>
      <c r="K558" s="4"/>
      <c r="L558" s="4"/>
      <c r="M558" s="4"/>
      <c r="N558" s="4"/>
      <c r="O558" s="4"/>
      <c r="P558" s="4"/>
    </row>
    <row r="559" spans="1:16" ht="11.65" customHeight="1" x14ac:dyDescent="0.2">
      <c r="A559" s="5">
        <f t="shared" ca="1" si="12"/>
        <v>559</v>
      </c>
      <c r="C559" s="56"/>
      <c r="D559" s="3"/>
      <c r="E559" s="3"/>
      <c r="F559" s="3" t="s">
        <v>252</v>
      </c>
      <c r="G559" s="57"/>
      <c r="H559" s="10">
        <v>0</v>
      </c>
      <c r="J559" s="4"/>
      <c r="K559" s="4"/>
      <c r="L559" s="4"/>
      <c r="M559" s="4"/>
      <c r="N559" s="4"/>
      <c r="O559" s="4"/>
      <c r="P559" s="4"/>
    </row>
    <row r="560" spans="1:16" ht="11.65" customHeight="1" x14ac:dyDescent="0.2">
      <c r="A560" s="5">
        <f t="shared" ca="1" si="12"/>
        <v>560</v>
      </c>
      <c r="C560" s="56"/>
      <c r="D560" s="3"/>
      <c r="E560" s="3"/>
      <c r="F560" s="3" t="s">
        <v>30</v>
      </c>
      <c r="G560" s="57"/>
      <c r="H560" s="10">
        <v>0</v>
      </c>
      <c r="J560" s="4"/>
      <c r="K560" s="4"/>
      <c r="L560" s="4"/>
      <c r="M560" s="4"/>
      <c r="N560" s="4"/>
      <c r="O560" s="4"/>
      <c r="P560" s="4"/>
    </row>
    <row r="561" spans="1:16" ht="11.65" customHeight="1" x14ac:dyDescent="0.2">
      <c r="A561" s="5">
        <f t="shared" ca="1" si="12"/>
        <v>561</v>
      </c>
      <c r="C561" s="56"/>
      <c r="D561" s="3"/>
      <c r="E561" s="3"/>
      <c r="F561" s="3" t="s">
        <v>251</v>
      </c>
      <c r="G561" s="57"/>
      <c r="H561" s="10">
        <v>0</v>
      </c>
      <c r="J561" s="4"/>
      <c r="K561" s="4"/>
      <c r="L561" s="4"/>
      <c r="M561" s="4"/>
      <c r="N561" s="4"/>
      <c r="O561" s="4"/>
      <c r="P561" s="4"/>
    </row>
    <row r="562" spans="1:16" ht="11.65" customHeight="1" x14ac:dyDescent="0.2">
      <c r="A562" s="5">
        <f t="shared" ca="1" si="12"/>
        <v>562</v>
      </c>
      <c r="C562" s="56"/>
      <c r="D562" s="3"/>
      <c r="E562" s="3"/>
      <c r="F562" s="3" t="s">
        <v>251</v>
      </c>
      <c r="G562" s="57"/>
      <c r="H562" s="10">
        <v>0</v>
      </c>
      <c r="J562" s="4"/>
      <c r="K562" s="4"/>
      <c r="L562" s="4"/>
      <c r="M562" s="4"/>
      <c r="N562" s="4"/>
      <c r="O562" s="4"/>
      <c r="P562" s="4"/>
    </row>
    <row r="563" spans="1:16" ht="11.65" customHeight="1" x14ac:dyDescent="0.2">
      <c r="A563" s="5">
        <f t="shared" ca="1" si="12"/>
        <v>563</v>
      </c>
      <c r="C563" s="56"/>
      <c r="D563" s="3"/>
      <c r="E563" s="3"/>
      <c r="F563" s="3"/>
      <c r="G563" s="57" t="s">
        <v>32</v>
      </c>
      <c r="H563" s="12">
        <f>SUBTOTAL(9,H549:H562)</f>
        <v>8428064.5892919041</v>
      </c>
      <c r="J563" s="4"/>
      <c r="K563" s="4"/>
      <c r="L563" s="4"/>
      <c r="M563" s="4"/>
      <c r="N563" s="4"/>
      <c r="O563" s="4"/>
      <c r="P563" s="4"/>
    </row>
    <row r="564" spans="1:16" ht="11.65" customHeight="1" x14ac:dyDescent="0.2">
      <c r="A564" s="5">
        <f t="shared" ca="1" si="12"/>
        <v>564</v>
      </c>
      <c r="C564" s="56"/>
      <c r="D564" s="3"/>
      <c r="E564" s="3"/>
      <c r="F564" s="3"/>
      <c r="G564" s="57"/>
      <c r="H564" s="2"/>
      <c r="J564" s="4"/>
      <c r="K564" s="4"/>
      <c r="L564" s="4"/>
      <c r="M564" s="4"/>
      <c r="N564" s="4"/>
      <c r="O564" s="4"/>
      <c r="P564" s="4"/>
    </row>
    <row r="565" spans="1:16" ht="11.65" customHeight="1" x14ac:dyDescent="0.2">
      <c r="A565" s="5">
        <f t="shared" ca="1" si="12"/>
        <v>565</v>
      </c>
      <c r="C565" s="56">
        <v>393</v>
      </c>
      <c r="D565" s="3" t="s">
        <v>100</v>
      </c>
      <c r="E565" s="3"/>
      <c r="F565" s="3"/>
      <c r="G565" s="57"/>
      <c r="H565" s="2"/>
      <c r="J565" s="4"/>
      <c r="K565" s="4"/>
      <c r="L565" s="4"/>
      <c r="M565" s="4"/>
      <c r="N565" s="4"/>
      <c r="O565" s="4"/>
      <c r="P565" s="4"/>
    </row>
    <row r="566" spans="1:16" ht="11.65" customHeight="1" x14ac:dyDescent="0.2">
      <c r="A566" s="5">
        <f t="shared" ca="1" si="12"/>
        <v>566</v>
      </c>
      <c r="C566" s="56"/>
      <c r="D566" s="3"/>
      <c r="E566" s="3"/>
      <c r="F566" s="3" t="s">
        <v>193</v>
      </c>
      <c r="G566" s="57"/>
      <c r="H566" s="10">
        <v>670504.67000000004</v>
      </c>
      <c r="J566" s="4"/>
      <c r="K566" s="4"/>
      <c r="L566" s="4"/>
      <c r="M566" s="4"/>
      <c r="N566" s="4"/>
      <c r="O566" s="4"/>
      <c r="P566" s="4"/>
    </row>
    <row r="567" spans="1:16" ht="11.65" customHeight="1" x14ac:dyDescent="0.2">
      <c r="A567" s="5">
        <f t="shared" ca="1" si="12"/>
        <v>567</v>
      </c>
      <c r="C567" s="56"/>
      <c r="D567" s="3"/>
      <c r="E567" s="3"/>
      <c r="F567" s="3" t="s">
        <v>250</v>
      </c>
      <c r="G567" s="57"/>
      <c r="H567" s="10">
        <v>0</v>
      </c>
      <c r="J567" s="4"/>
      <c r="K567" s="4"/>
      <c r="L567" s="4"/>
      <c r="M567" s="4"/>
      <c r="N567" s="4"/>
      <c r="O567" s="4"/>
      <c r="P567" s="4"/>
    </row>
    <row r="568" spans="1:16" ht="11.65" customHeight="1" x14ac:dyDescent="0.2">
      <c r="A568" s="5">
        <f t="shared" ca="1" si="12"/>
        <v>568</v>
      </c>
      <c r="C568" s="56"/>
      <c r="D568" s="3"/>
      <c r="E568" s="3"/>
      <c r="F568" s="3" t="s">
        <v>254</v>
      </c>
      <c r="G568" s="57"/>
      <c r="H568" s="10">
        <v>0</v>
      </c>
      <c r="J568" s="4"/>
      <c r="K568" s="4"/>
      <c r="L568" s="4"/>
      <c r="M568" s="4"/>
      <c r="N568" s="4"/>
      <c r="O568" s="4"/>
      <c r="P568" s="4"/>
    </row>
    <row r="569" spans="1:16" ht="11.65" customHeight="1" x14ac:dyDescent="0.2">
      <c r="A569" s="5">
        <f t="shared" ca="1" si="12"/>
        <v>569</v>
      </c>
      <c r="C569" s="56"/>
      <c r="D569" s="3"/>
      <c r="E569" s="3"/>
      <c r="F569" s="3" t="s">
        <v>248</v>
      </c>
      <c r="G569" s="57"/>
      <c r="H569" s="10">
        <v>15457.525696408222</v>
      </c>
      <c r="J569" s="4"/>
      <c r="K569" s="4"/>
      <c r="L569" s="4"/>
      <c r="M569" s="4"/>
      <c r="N569" s="4"/>
      <c r="O569" s="4"/>
      <c r="P569" s="4"/>
    </row>
    <row r="570" spans="1:16" ht="11.65" customHeight="1" x14ac:dyDescent="0.2">
      <c r="A570" s="5">
        <f t="shared" ca="1" si="12"/>
        <v>570</v>
      </c>
      <c r="C570" s="56"/>
      <c r="D570" s="3"/>
      <c r="E570" s="3"/>
      <c r="F570" s="3" t="s">
        <v>24</v>
      </c>
      <c r="G570" s="57"/>
      <c r="H570" s="10">
        <v>130967.76053616495</v>
      </c>
      <c r="J570" s="4"/>
      <c r="K570" s="4"/>
      <c r="L570" s="4"/>
      <c r="M570" s="4"/>
      <c r="N570" s="4"/>
      <c r="O570" s="4"/>
      <c r="P570" s="4"/>
    </row>
    <row r="571" spans="1:16" ht="11.65" customHeight="1" x14ac:dyDescent="0.2">
      <c r="A571" s="5">
        <f t="shared" ca="1" si="12"/>
        <v>571</v>
      </c>
      <c r="C571" s="56"/>
      <c r="D571" s="3"/>
      <c r="E571" s="3"/>
      <c r="F571" s="3" t="s">
        <v>249</v>
      </c>
      <c r="G571" s="57"/>
      <c r="H571" s="10">
        <v>41129.753417538457</v>
      </c>
      <c r="J571" s="4"/>
      <c r="K571" s="4"/>
      <c r="L571" s="4"/>
      <c r="M571" s="4"/>
      <c r="N571" s="4"/>
      <c r="O571" s="4"/>
      <c r="P571" s="4"/>
    </row>
    <row r="572" spans="1:16" ht="11.65" customHeight="1" x14ac:dyDescent="0.2">
      <c r="A572" s="5">
        <f t="shared" ca="1" si="12"/>
        <v>572</v>
      </c>
      <c r="C572" s="56"/>
      <c r="D572" s="3"/>
      <c r="E572" s="3"/>
      <c r="F572" s="3" t="s">
        <v>251</v>
      </c>
      <c r="G572" s="57"/>
      <c r="H572" s="10">
        <v>0</v>
      </c>
      <c r="J572" s="4"/>
      <c r="K572" s="4"/>
      <c r="L572" s="4"/>
      <c r="M572" s="4"/>
      <c r="N572" s="4"/>
      <c r="O572" s="4"/>
      <c r="P572" s="4"/>
    </row>
    <row r="573" spans="1:16" ht="11.65" customHeight="1" x14ac:dyDescent="0.2">
      <c r="A573" s="5">
        <f t="shared" ca="1" si="12"/>
        <v>573</v>
      </c>
      <c r="C573" s="56"/>
      <c r="D573" s="3"/>
      <c r="E573" s="3"/>
      <c r="F573" s="3" t="s">
        <v>253</v>
      </c>
      <c r="G573" s="57"/>
      <c r="H573" s="10">
        <v>213278.9125177126</v>
      </c>
      <c r="J573" s="4"/>
      <c r="K573" s="4"/>
      <c r="L573" s="4"/>
      <c r="M573" s="4"/>
      <c r="N573" s="4"/>
      <c r="O573" s="4"/>
      <c r="P573" s="4"/>
    </row>
    <row r="574" spans="1:16" ht="11.65" customHeight="1" x14ac:dyDescent="0.2">
      <c r="A574" s="5">
        <f t="shared" ref="A574:A637" ca="1" si="13">OFFSET(A574,-1,)+1</f>
        <v>574</v>
      </c>
      <c r="C574" s="56"/>
      <c r="D574" s="3"/>
      <c r="E574" s="3"/>
      <c r="F574" s="3" t="s">
        <v>251</v>
      </c>
      <c r="G574" s="57"/>
      <c r="H574" s="10">
        <v>0</v>
      </c>
      <c r="J574" s="4"/>
      <c r="K574" s="4"/>
      <c r="L574" s="4"/>
      <c r="M574" s="4"/>
      <c r="N574" s="4"/>
      <c r="O574" s="4"/>
      <c r="P574" s="4"/>
    </row>
    <row r="575" spans="1:16" ht="11.65" customHeight="1" x14ac:dyDescent="0.2">
      <c r="A575" s="5">
        <f t="shared" ca="1" si="13"/>
        <v>575</v>
      </c>
      <c r="C575" s="56"/>
      <c r="D575" s="3"/>
      <c r="E575" s="3"/>
      <c r="F575" s="3"/>
      <c r="G575" s="57" t="s">
        <v>32</v>
      </c>
      <c r="H575" s="12">
        <f>SUBTOTAL(9,H566:H574)</f>
        <v>1071338.6221678243</v>
      </c>
      <c r="J575" s="4"/>
      <c r="K575" s="4"/>
      <c r="L575" s="4"/>
      <c r="M575" s="4"/>
      <c r="N575" s="4"/>
      <c r="O575" s="4"/>
      <c r="P575" s="4"/>
    </row>
    <row r="576" spans="1:16" ht="11.65" customHeight="1" x14ac:dyDescent="0.2">
      <c r="A576" s="5">
        <f t="shared" ca="1" si="13"/>
        <v>576</v>
      </c>
      <c r="C576" s="56"/>
      <c r="D576" s="3"/>
      <c r="E576" s="3"/>
      <c r="F576" s="3"/>
      <c r="G576" s="57"/>
      <c r="H576" s="2"/>
      <c r="J576" s="4"/>
      <c r="K576" s="4"/>
      <c r="L576" s="4"/>
      <c r="M576" s="4"/>
      <c r="N576" s="4"/>
      <c r="O576" s="4"/>
      <c r="P576" s="4"/>
    </row>
    <row r="577" spans="1:16" ht="11.65" customHeight="1" x14ac:dyDescent="0.2">
      <c r="A577" s="5">
        <f t="shared" ca="1" si="13"/>
        <v>577</v>
      </c>
      <c r="C577" s="56">
        <v>394</v>
      </c>
      <c r="D577" s="3" t="s">
        <v>101</v>
      </c>
      <c r="E577" s="3"/>
      <c r="F577" s="3"/>
      <c r="G577" s="57"/>
      <c r="H577" s="2"/>
      <c r="J577" s="4"/>
      <c r="K577" s="4"/>
      <c r="L577" s="4"/>
      <c r="M577" s="4"/>
      <c r="N577" s="4"/>
      <c r="O577" s="4"/>
      <c r="P577" s="4"/>
    </row>
    <row r="578" spans="1:16" ht="11.65" customHeight="1" x14ac:dyDescent="0.2">
      <c r="A578" s="5">
        <f t="shared" ca="1" si="13"/>
        <v>578</v>
      </c>
      <c r="C578" s="56"/>
      <c r="D578" s="3"/>
      <c r="E578" s="3"/>
      <c r="F578" s="3" t="s">
        <v>193</v>
      </c>
      <c r="G578" s="57"/>
      <c r="H578" s="10">
        <v>2761961.28</v>
      </c>
      <c r="J578" s="4"/>
      <c r="K578" s="4"/>
      <c r="L578" s="4"/>
      <c r="M578" s="4"/>
      <c r="N578" s="4"/>
      <c r="O578" s="4"/>
      <c r="P578" s="4"/>
    </row>
    <row r="579" spans="1:16" ht="11.65" customHeight="1" x14ac:dyDescent="0.2">
      <c r="A579" s="5">
        <f t="shared" ca="1" si="13"/>
        <v>579</v>
      </c>
      <c r="C579" s="56"/>
      <c r="D579" s="3"/>
      <c r="E579" s="3"/>
      <c r="F579" s="3" t="s">
        <v>250</v>
      </c>
      <c r="G579" s="57"/>
      <c r="H579" s="10">
        <v>0</v>
      </c>
      <c r="J579" s="4"/>
      <c r="K579" s="4"/>
      <c r="L579" s="4"/>
      <c r="M579" s="4"/>
      <c r="N579" s="4"/>
      <c r="O579" s="4"/>
      <c r="P579" s="4"/>
    </row>
    <row r="580" spans="1:16" ht="11.65" customHeight="1" x14ac:dyDescent="0.2">
      <c r="A580" s="5">
        <f t="shared" ca="1" si="13"/>
        <v>580</v>
      </c>
      <c r="C580" s="56"/>
      <c r="D580" s="3"/>
      <c r="E580" s="3"/>
      <c r="F580" s="3" t="s">
        <v>24</v>
      </c>
      <c r="G580" s="57"/>
      <c r="H580" s="10">
        <v>224731.31720176476</v>
      </c>
      <c r="J580" s="4"/>
      <c r="K580" s="4"/>
      <c r="L580" s="4"/>
      <c r="M580" s="4"/>
      <c r="N580" s="4"/>
      <c r="O580" s="4"/>
      <c r="P580" s="4"/>
    </row>
    <row r="581" spans="1:16" ht="11.65" customHeight="1" x14ac:dyDescent="0.2">
      <c r="A581" s="5">
        <f t="shared" ca="1" si="13"/>
        <v>581</v>
      </c>
      <c r="C581" s="56"/>
      <c r="D581" s="3"/>
      <c r="E581" s="3"/>
      <c r="F581" s="3" t="s">
        <v>248</v>
      </c>
      <c r="G581" s="57"/>
      <c r="H581" s="10">
        <v>129826.52075126264</v>
      </c>
      <c r="J581" s="4"/>
      <c r="K581" s="4"/>
      <c r="L581" s="4"/>
      <c r="M581" s="4"/>
      <c r="N581" s="4"/>
      <c r="O581" s="4"/>
      <c r="P581" s="4"/>
    </row>
    <row r="582" spans="1:16" ht="11.65" customHeight="1" x14ac:dyDescent="0.2">
      <c r="A582" s="5">
        <f t="shared" ca="1" si="13"/>
        <v>582</v>
      </c>
      <c r="C582" s="56"/>
      <c r="D582" s="3"/>
      <c r="E582" s="3"/>
      <c r="F582" s="3" t="s">
        <v>247</v>
      </c>
      <c r="G582" s="57"/>
      <c r="H582" s="10">
        <v>0</v>
      </c>
      <c r="J582" s="4"/>
      <c r="K582" s="4"/>
      <c r="L582" s="4"/>
      <c r="M582" s="4"/>
      <c r="N582" s="4"/>
      <c r="O582" s="4"/>
      <c r="P582" s="4"/>
    </row>
    <row r="583" spans="1:16" ht="11.65" customHeight="1" x14ac:dyDescent="0.2">
      <c r="A583" s="5">
        <f t="shared" ca="1" si="13"/>
        <v>583</v>
      </c>
      <c r="C583" s="56"/>
      <c r="D583" s="3"/>
      <c r="E583" s="3"/>
      <c r="F583" s="3" t="s">
        <v>254</v>
      </c>
      <c r="G583" s="57"/>
      <c r="H583" s="10">
        <v>0</v>
      </c>
      <c r="J583" s="4"/>
      <c r="K583" s="4"/>
      <c r="L583" s="4"/>
      <c r="M583" s="4"/>
      <c r="N583" s="4"/>
      <c r="O583" s="4"/>
      <c r="P583" s="4"/>
    </row>
    <row r="584" spans="1:16" ht="11.65" customHeight="1" x14ac:dyDescent="0.2">
      <c r="A584" s="5">
        <f t="shared" ca="1" si="13"/>
        <v>584</v>
      </c>
      <c r="C584" s="56"/>
      <c r="D584" s="3"/>
      <c r="E584" s="3"/>
      <c r="F584" s="3" t="s">
        <v>249</v>
      </c>
      <c r="G584" s="57"/>
      <c r="H584" s="10">
        <v>165389.37617232819</v>
      </c>
      <c r="J584" s="4"/>
      <c r="K584" s="4"/>
      <c r="L584" s="4"/>
      <c r="M584" s="4"/>
      <c r="N584" s="4"/>
      <c r="O584" s="4"/>
      <c r="P584" s="4"/>
    </row>
    <row r="585" spans="1:16" ht="11.65" customHeight="1" x14ac:dyDescent="0.2">
      <c r="A585" s="5">
        <f t="shared" ca="1" si="13"/>
        <v>585</v>
      </c>
      <c r="C585" s="56"/>
      <c r="D585" s="3"/>
      <c r="E585" s="3"/>
      <c r="F585" s="3" t="s">
        <v>251</v>
      </c>
      <c r="G585" s="57"/>
      <c r="H585" s="10">
        <v>0</v>
      </c>
      <c r="J585" s="4"/>
      <c r="K585" s="4"/>
      <c r="L585" s="4"/>
      <c r="M585" s="4"/>
      <c r="N585" s="4"/>
      <c r="O585" s="4"/>
      <c r="P585" s="4"/>
    </row>
    <row r="586" spans="1:16" ht="11.65" customHeight="1" x14ac:dyDescent="0.2">
      <c r="A586" s="5">
        <f t="shared" ca="1" si="13"/>
        <v>586</v>
      </c>
      <c r="C586" s="56"/>
      <c r="D586" s="3"/>
      <c r="E586" s="3"/>
      <c r="F586" s="3" t="s">
        <v>253</v>
      </c>
      <c r="G586" s="57"/>
      <c r="H586" s="10">
        <v>611748.97095388174</v>
      </c>
      <c r="J586" s="4"/>
      <c r="K586" s="4"/>
      <c r="L586" s="4"/>
      <c r="M586" s="4"/>
      <c r="N586" s="4"/>
      <c r="O586" s="4"/>
      <c r="P586" s="4"/>
    </row>
    <row r="587" spans="1:16" ht="11.65" customHeight="1" x14ac:dyDescent="0.2">
      <c r="A587" s="5">
        <f t="shared" ca="1" si="13"/>
        <v>587</v>
      </c>
      <c r="C587" s="56"/>
      <c r="D587" s="3"/>
      <c r="E587" s="3"/>
      <c r="F587" s="3" t="s">
        <v>252</v>
      </c>
      <c r="G587" s="57"/>
      <c r="H587" s="10">
        <v>0</v>
      </c>
      <c r="J587" s="4"/>
      <c r="K587" s="4"/>
      <c r="L587" s="4"/>
      <c r="M587" s="4"/>
      <c r="N587" s="4"/>
      <c r="O587" s="4"/>
      <c r="P587" s="4"/>
    </row>
    <row r="588" spans="1:16" ht="11.65" customHeight="1" x14ac:dyDescent="0.2">
      <c r="A588" s="5">
        <f t="shared" ca="1" si="13"/>
        <v>588</v>
      </c>
      <c r="C588" s="56"/>
      <c r="D588" s="3"/>
      <c r="E588" s="3"/>
      <c r="F588" s="3" t="s">
        <v>30</v>
      </c>
      <c r="G588" s="57"/>
      <c r="H588" s="10">
        <v>0</v>
      </c>
      <c r="J588" s="4"/>
      <c r="K588" s="4"/>
      <c r="L588" s="4"/>
      <c r="M588" s="4"/>
      <c r="N588" s="4"/>
      <c r="O588" s="4"/>
      <c r="P588" s="4"/>
    </row>
    <row r="589" spans="1:16" ht="11.65" customHeight="1" x14ac:dyDescent="0.2">
      <c r="A589" s="5">
        <f t="shared" ca="1" si="13"/>
        <v>589</v>
      </c>
      <c r="C589" s="56"/>
      <c r="D589" s="3"/>
      <c r="E589" s="3"/>
      <c r="F589" s="3" t="s">
        <v>251</v>
      </c>
      <c r="G589" s="57"/>
      <c r="H589" s="10">
        <v>0</v>
      </c>
      <c r="J589" s="4"/>
      <c r="K589" s="4"/>
      <c r="L589" s="4"/>
      <c r="M589" s="4"/>
      <c r="N589" s="4"/>
      <c r="O589" s="4"/>
      <c r="P589" s="4"/>
    </row>
    <row r="590" spans="1:16" ht="11.65" customHeight="1" x14ac:dyDescent="0.2">
      <c r="A590" s="5">
        <f t="shared" ca="1" si="13"/>
        <v>590</v>
      </c>
      <c r="C590" s="56"/>
      <c r="D590" s="3"/>
      <c r="E590" s="3"/>
      <c r="F590" s="3" t="s">
        <v>251</v>
      </c>
      <c r="G590" s="57"/>
      <c r="H590" s="10">
        <v>0</v>
      </c>
      <c r="J590" s="4"/>
      <c r="K590" s="4"/>
      <c r="L590" s="4"/>
      <c r="M590" s="4"/>
      <c r="N590" s="4"/>
      <c r="O590" s="4"/>
      <c r="P590" s="4"/>
    </row>
    <row r="591" spans="1:16" ht="11.65" customHeight="1" x14ac:dyDescent="0.2">
      <c r="A591" s="5">
        <f t="shared" ca="1" si="13"/>
        <v>591</v>
      </c>
      <c r="C591" s="56"/>
      <c r="D591" s="3"/>
      <c r="E591" s="3"/>
      <c r="F591" s="3"/>
      <c r="G591" s="57" t="s">
        <v>32</v>
      </c>
      <c r="H591" s="12">
        <f>SUBTOTAL(9,H578:H590)</f>
        <v>3893657.4650792372</v>
      </c>
      <c r="J591" s="4"/>
      <c r="K591" s="4"/>
      <c r="L591" s="4"/>
      <c r="M591" s="4"/>
      <c r="N591" s="4"/>
      <c r="O591" s="4"/>
      <c r="P591" s="4"/>
    </row>
    <row r="592" spans="1:16" ht="11.65" customHeight="1" x14ac:dyDescent="0.2">
      <c r="A592" s="5">
        <f t="shared" ca="1" si="13"/>
        <v>592</v>
      </c>
      <c r="C592" s="56"/>
      <c r="D592" s="3"/>
      <c r="E592" s="3"/>
      <c r="F592" s="3"/>
      <c r="G592" s="57"/>
      <c r="H592" s="2"/>
      <c r="J592" s="4"/>
      <c r="K592" s="4"/>
      <c r="L592" s="4"/>
      <c r="M592" s="4"/>
      <c r="N592" s="4"/>
      <c r="O592" s="4"/>
      <c r="P592" s="4"/>
    </row>
    <row r="593" spans="1:16" ht="11.65" customHeight="1" x14ac:dyDescent="0.2">
      <c r="A593" s="5">
        <f t="shared" ca="1" si="13"/>
        <v>593</v>
      </c>
      <c r="C593" s="56">
        <v>395</v>
      </c>
      <c r="D593" s="3" t="s">
        <v>102</v>
      </c>
      <c r="E593" s="3"/>
      <c r="F593" s="3"/>
      <c r="G593" s="57"/>
      <c r="H593" s="2"/>
      <c r="J593" s="4"/>
      <c r="K593" s="4"/>
      <c r="L593" s="4"/>
      <c r="M593" s="4"/>
      <c r="N593" s="4"/>
      <c r="O593" s="4"/>
      <c r="P593" s="4"/>
    </row>
    <row r="594" spans="1:16" ht="11.65" customHeight="1" x14ac:dyDescent="0.2">
      <c r="A594" s="5">
        <f t="shared" ca="1" si="13"/>
        <v>594</v>
      </c>
      <c r="C594" s="56"/>
      <c r="D594" s="3"/>
      <c r="E594" s="3"/>
      <c r="F594" s="3" t="s">
        <v>193</v>
      </c>
      <c r="G594" s="57"/>
      <c r="H594" s="10">
        <v>1450478.16</v>
      </c>
      <c r="J594" s="4"/>
      <c r="K594" s="4"/>
      <c r="L594" s="4"/>
      <c r="M594" s="4"/>
      <c r="N594" s="4"/>
      <c r="O594" s="4"/>
      <c r="P594" s="4"/>
    </row>
    <row r="595" spans="1:16" ht="11.65" customHeight="1" x14ac:dyDescent="0.2">
      <c r="A595" s="5">
        <f t="shared" ca="1" si="13"/>
        <v>595</v>
      </c>
      <c r="C595" s="56"/>
      <c r="D595" s="3"/>
      <c r="E595" s="3"/>
      <c r="F595" s="3" t="s">
        <v>250</v>
      </c>
      <c r="G595" s="57"/>
      <c r="H595" s="10">
        <v>0</v>
      </c>
      <c r="J595" s="4"/>
      <c r="K595" s="4"/>
      <c r="L595" s="4"/>
      <c r="M595" s="4"/>
      <c r="N595" s="4"/>
      <c r="O595" s="4"/>
      <c r="P595" s="4"/>
    </row>
    <row r="596" spans="1:16" ht="11.65" customHeight="1" x14ac:dyDescent="0.2">
      <c r="A596" s="5">
        <f t="shared" ca="1" si="13"/>
        <v>596</v>
      </c>
      <c r="C596" s="56"/>
      <c r="D596" s="3"/>
      <c r="E596" s="3"/>
      <c r="F596" s="3" t="s">
        <v>254</v>
      </c>
      <c r="G596" s="57"/>
      <c r="H596" s="10">
        <v>0</v>
      </c>
      <c r="J596" s="4"/>
      <c r="K596" s="4"/>
      <c r="L596" s="4"/>
      <c r="M596" s="4"/>
      <c r="N596" s="4"/>
      <c r="O596" s="4"/>
      <c r="P596" s="4"/>
    </row>
    <row r="597" spans="1:16" ht="11.65" customHeight="1" x14ac:dyDescent="0.2">
      <c r="A597" s="5">
        <f t="shared" ca="1" si="13"/>
        <v>597</v>
      </c>
      <c r="C597" s="56"/>
      <c r="D597" s="3"/>
      <c r="E597" s="3"/>
      <c r="F597" s="3" t="s">
        <v>248</v>
      </c>
      <c r="G597" s="57"/>
      <c r="H597" s="10">
        <v>389822.55941023515</v>
      </c>
      <c r="J597" s="4"/>
      <c r="K597" s="4"/>
      <c r="L597" s="4"/>
      <c r="M597" s="4"/>
      <c r="N597" s="4"/>
      <c r="O597" s="4"/>
      <c r="P597" s="4"/>
    </row>
    <row r="598" spans="1:16" ht="11.65" customHeight="1" x14ac:dyDescent="0.2">
      <c r="A598" s="5">
        <f t="shared" ca="1" si="13"/>
        <v>598</v>
      </c>
      <c r="C598" s="56"/>
      <c r="D598" s="3"/>
      <c r="E598" s="3"/>
      <c r="F598" s="3" t="s">
        <v>247</v>
      </c>
      <c r="G598" s="57"/>
      <c r="H598" s="10">
        <v>0</v>
      </c>
      <c r="J598" s="4"/>
      <c r="K598" s="4"/>
      <c r="L598" s="4"/>
      <c r="M598" s="4"/>
      <c r="N598" s="4"/>
      <c r="O598" s="4"/>
      <c r="P598" s="4"/>
    </row>
    <row r="599" spans="1:16" ht="11.65" customHeight="1" x14ac:dyDescent="0.2">
      <c r="A599" s="5">
        <f t="shared" ca="1" si="13"/>
        <v>599</v>
      </c>
      <c r="C599" s="56"/>
      <c r="D599" s="3"/>
      <c r="E599" s="3"/>
      <c r="F599" s="3" t="s">
        <v>24</v>
      </c>
      <c r="G599" s="57"/>
      <c r="H599" s="10">
        <v>193467.03947053259</v>
      </c>
      <c r="J599" s="4"/>
      <c r="K599" s="4"/>
      <c r="L599" s="4"/>
      <c r="M599" s="4"/>
      <c r="N599" s="4"/>
      <c r="O599" s="4"/>
      <c r="P599" s="4"/>
    </row>
    <row r="600" spans="1:16" ht="11.65" customHeight="1" x14ac:dyDescent="0.2">
      <c r="A600" s="5">
        <f t="shared" ca="1" si="13"/>
        <v>600</v>
      </c>
      <c r="C600" s="56"/>
      <c r="D600" s="3"/>
      <c r="E600" s="3"/>
      <c r="F600" s="3" t="s">
        <v>249</v>
      </c>
      <c r="G600" s="57"/>
      <c r="H600" s="10">
        <v>49096.27973709561</v>
      </c>
      <c r="J600" s="4"/>
      <c r="K600" s="4"/>
      <c r="L600" s="4"/>
      <c r="M600" s="4"/>
      <c r="N600" s="4"/>
      <c r="O600" s="4"/>
      <c r="P600" s="4"/>
    </row>
    <row r="601" spans="1:16" ht="11.65" customHeight="1" x14ac:dyDescent="0.2">
      <c r="A601" s="5">
        <f t="shared" ca="1" si="13"/>
        <v>601</v>
      </c>
      <c r="C601" s="56"/>
      <c r="D601" s="3"/>
      <c r="E601" s="3"/>
      <c r="F601" s="3" t="s">
        <v>251</v>
      </c>
      <c r="G601" s="57"/>
      <c r="H601" s="10">
        <v>0</v>
      </c>
      <c r="J601" s="4"/>
      <c r="K601" s="4"/>
      <c r="L601" s="4"/>
      <c r="M601" s="4"/>
      <c r="N601" s="4"/>
      <c r="O601" s="4"/>
      <c r="P601" s="4"/>
    </row>
    <row r="602" spans="1:16" ht="11.65" customHeight="1" x14ac:dyDescent="0.2">
      <c r="A602" s="5">
        <f t="shared" ca="1" si="13"/>
        <v>602</v>
      </c>
      <c r="C602" s="56"/>
      <c r="D602" s="3"/>
      <c r="E602" s="3"/>
      <c r="F602" s="3" t="s">
        <v>253</v>
      </c>
      <c r="G602" s="57"/>
      <c r="H602" s="10">
        <v>112812.47753839455</v>
      </c>
      <c r="J602" s="4"/>
      <c r="K602" s="4"/>
      <c r="L602" s="4"/>
      <c r="M602" s="4"/>
      <c r="N602" s="4"/>
      <c r="O602" s="4"/>
      <c r="P602" s="4"/>
    </row>
    <row r="603" spans="1:16" ht="11.65" customHeight="1" x14ac:dyDescent="0.2">
      <c r="A603" s="5">
        <f t="shared" ca="1" si="13"/>
        <v>603</v>
      </c>
      <c r="C603" s="56"/>
      <c r="D603" s="3"/>
      <c r="E603" s="3"/>
      <c r="F603" s="3" t="s">
        <v>252</v>
      </c>
      <c r="G603" s="57"/>
      <c r="H603" s="10">
        <v>0</v>
      </c>
      <c r="J603" s="4"/>
      <c r="K603" s="4"/>
      <c r="L603" s="4"/>
      <c r="M603" s="4"/>
      <c r="N603" s="4"/>
      <c r="O603" s="4"/>
      <c r="P603" s="4"/>
    </row>
    <row r="604" spans="1:16" ht="11.65" customHeight="1" x14ac:dyDescent="0.2">
      <c r="A604" s="5">
        <f t="shared" ca="1" si="13"/>
        <v>604</v>
      </c>
      <c r="C604" s="56"/>
      <c r="D604" s="3"/>
      <c r="E604" s="3"/>
      <c r="F604" s="3" t="s">
        <v>30</v>
      </c>
      <c r="G604" s="57"/>
      <c r="H604" s="10">
        <v>0</v>
      </c>
      <c r="J604" s="4"/>
      <c r="K604" s="4"/>
      <c r="L604" s="4"/>
      <c r="M604" s="4"/>
      <c r="N604" s="4"/>
      <c r="O604" s="4"/>
      <c r="P604" s="4"/>
    </row>
    <row r="605" spans="1:16" ht="11.65" customHeight="1" x14ac:dyDescent="0.2">
      <c r="A605" s="5">
        <f t="shared" ca="1" si="13"/>
        <v>605</v>
      </c>
      <c r="C605" s="56"/>
      <c r="D605" s="3"/>
      <c r="E605" s="3"/>
      <c r="F605" s="3" t="s">
        <v>251</v>
      </c>
      <c r="G605" s="57"/>
      <c r="H605" s="10">
        <v>0</v>
      </c>
      <c r="J605" s="4"/>
      <c r="K605" s="4"/>
      <c r="L605" s="4"/>
      <c r="M605" s="4"/>
      <c r="N605" s="4"/>
      <c r="O605" s="4"/>
      <c r="P605" s="4"/>
    </row>
    <row r="606" spans="1:16" ht="11.65" customHeight="1" x14ac:dyDescent="0.2">
      <c r="A606" s="5">
        <f t="shared" ca="1" si="13"/>
        <v>606</v>
      </c>
      <c r="C606" s="56"/>
      <c r="D606" s="3"/>
      <c r="E606" s="3"/>
      <c r="F606" s="3" t="s">
        <v>251</v>
      </c>
      <c r="G606" s="57"/>
      <c r="H606" s="10">
        <v>0</v>
      </c>
      <c r="J606" s="4"/>
      <c r="K606" s="4"/>
      <c r="L606" s="4"/>
      <c r="M606" s="4"/>
      <c r="N606" s="4"/>
      <c r="O606" s="4"/>
      <c r="P606" s="4"/>
    </row>
    <row r="607" spans="1:16" ht="11.65" customHeight="1" x14ac:dyDescent="0.2">
      <c r="A607" s="5">
        <f t="shared" ca="1" si="13"/>
        <v>607</v>
      </c>
      <c r="C607" s="56"/>
      <c r="D607" s="3"/>
      <c r="E607" s="3"/>
      <c r="F607" s="3"/>
      <c r="G607" s="57" t="s">
        <v>32</v>
      </c>
      <c r="H607" s="12">
        <f>SUBTOTAL(9,H594:H606)</f>
        <v>2195676.5161562581</v>
      </c>
      <c r="J607" s="4"/>
      <c r="K607" s="4"/>
      <c r="L607" s="4"/>
      <c r="M607" s="4"/>
      <c r="N607" s="4"/>
      <c r="O607" s="4"/>
      <c r="P607" s="4"/>
    </row>
    <row r="608" spans="1:16" ht="11.65" customHeight="1" x14ac:dyDescent="0.2">
      <c r="A608" s="5">
        <f t="shared" ca="1" si="13"/>
        <v>608</v>
      </c>
      <c r="C608" s="3"/>
      <c r="D608" s="3"/>
      <c r="E608" s="3"/>
      <c r="F608" s="3"/>
      <c r="G608" s="57"/>
      <c r="H608" s="2"/>
      <c r="J608" s="4"/>
      <c r="K608" s="4"/>
      <c r="L608" s="4"/>
      <c r="M608" s="4"/>
      <c r="N608" s="4"/>
      <c r="O608" s="4"/>
      <c r="P608" s="4"/>
    </row>
    <row r="609" spans="1:16" ht="11.65" customHeight="1" x14ac:dyDescent="0.2">
      <c r="A609" s="5">
        <f t="shared" ca="1" si="13"/>
        <v>609</v>
      </c>
      <c r="C609" s="56">
        <v>396</v>
      </c>
      <c r="D609" s="3" t="s">
        <v>103</v>
      </c>
      <c r="E609" s="3"/>
      <c r="F609" s="3"/>
      <c r="G609" s="57"/>
      <c r="H609" s="2"/>
      <c r="J609" s="4"/>
      <c r="K609" s="4"/>
      <c r="L609" s="4"/>
      <c r="M609" s="4"/>
      <c r="N609" s="4"/>
      <c r="O609" s="4"/>
      <c r="P609" s="4"/>
    </row>
    <row r="610" spans="1:16" ht="11.65" customHeight="1" x14ac:dyDescent="0.2">
      <c r="A610" s="5">
        <f t="shared" ca="1" si="13"/>
        <v>610</v>
      </c>
      <c r="C610" s="56"/>
      <c r="D610" s="3"/>
      <c r="E610" s="3"/>
      <c r="F610" s="3" t="s">
        <v>193</v>
      </c>
      <c r="G610" s="57"/>
      <c r="H610" s="10">
        <v>9570645.9600000009</v>
      </c>
      <c r="J610" s="4"/>
      <c r="K610" s="4"/>
      <c r="L610" s="4"/>
      <c r="M610" s="4"/>
      <c r="N610" s="4"/>
      <c r="O610" s="4"/>
      <c r="P610" s="4"/>
    </row>
    <row r="611" spans="1:16" ht="11.65" customHeight="1" x14ac:dyDescent="0.2">
      <c r="A611" s="5">
        <f t="shared" ca="1" si="13"/>
        <v>611</v>
      </c>
      <c r="C611" s="56"/>
      <c r="D611" s="3"/>
      <c r="E611" s="3"/>
      <c r="F611" s="3" t="s">
        <v>250</v>
      </c>
      <c r="G611" s="57"/>
      <c r="H611" s="10">
        <v>0</v>
      </c>
      <c r="J611" s="4"/>
      <c r="K611" s="4"/>
      <c r="L611" s="4"/>
      <c r="M611" s="4"/>
      <c r="N611" s="4"/>
      <c r="O611" s="4"/>
      <c r="P611" s="4"/>
    </row>
    <row r="612" spans="1:16" ht="11.65" customHeight="1" x14ac:dyDescent="0.2">
      <c r="A612" s="5">
        <f t="shared" ca="1" si="13"/>
        <v>612</v>
      </c>
      <c r="C612" s="56"/>
      <c r="D612" s="3"/>
      <c r="E612" s="3"/>
      <c r="F612" s="3" t="s">
        <v>24</v>
      </c>
      <c r="G612" s="57"/>
      <c r="H612" s="10">
        <v>551167.86560806353</v>
      </c>
      <c r="J612" s="4"/>
      <c r="K612" s="4"/>
      <c r="L612" s="4"/>
      <c r="M612" s="4"/>
      <c r="N612" s="4"/>
      <c r="O612" s="4"/>
      <c r="P612" s="4"/>
    </row>
    <row r="613" spans="1:16" ht="11.65" customHeight="1" x14ac:dyDescent="0.2">
      <c r="A613" s="5">
        <f t="shared" ca="1" si="13"/>
        <v>613</v>
      </c>
      <c r="C613" s="56"/>
      <c r="D613" s="3"/>
      <c r="E613" s="3"/>
      <c r="F613" s="3" t="s">
        <v>248</v>
      </c>
      <c r="G613" s="57"/>
      <c r="H613" s="10">
        <v>446629.0134215763</v>
      </c>
      <c r="J613" s="4"/>
      <c r="K613" s="4"/>
      <c r="L613" s="4"/>
      <c r="M613" s="4"/>
      <c r="N613" s="4"/>
      <c r="O613" s="4"/>
      <c r="P613" s="4"/>
    </row>
    <row r="614" spans="1:16" ht="11.65" customHeight="1" x14ac:dyDescent="0.2">
      <c r="A614" s="5">
        <f t="shared" ca="1" si="13"/>
        <v>614</v>
      </c>
      <c r="C614" s="56"/>
      <c r="D614" s="3"/>
      <c r="E614" s="3"/>
      <c r="F614" s="3" t="s">
        <v>254</v>
      </c>
      <c r="G614" s="57"/>
      <c r="H614" s="10">
        <v>0</v>
      </c>
      <c r="J614" s="4"/>
      <c r="K614" s="4"/>
      <c r="L614" s="4"/>
      <c r="M614" s="4"/>
      <c r="N614" s="4"/>
      <c r="O614" s="4"/>
      <c r="P614" s="4"/>
    </row>
    <row r="615" spans="1:16" ht="11.65" customHeight="1" x14ac:dyDescent="0.2">
      <c r="A615" s="5">
        <f t="shared" ca="1" si="13"/>
        <v>615</v>
      </c>
      <c r="C615" s="56"/>
      <c r="D615" s="3"/>
      <c r="E615" s="3"/>
      <c r="F615" s="3" t="s">
        <v>247</v>
      </c>
      <c r="G615" s="57"/>
      <c r="H615" s="10">
        <v>0</v>
      </c>
      <c r="J615" s="4"/>
      <c r="K615" s="4"/>
      <c r="L615" s="4"/>
      <c r="M615" s="4"/>
      <c r="N615" s="4"/>
      <c r="O615" s="4"/>
      <c r="P615" s="4"/>
    </row>
    <row r="616" spans="1:16" ht="11.65" customHeight="1" x14ac:dyDescent="0.2">
      <c r="A616" s="5">
        <f t="shared" ca="1" si="13"/>
        <v>616</v>
      </c>
      <c r="C616" s="56"/>
      <c r="D616" s="3"/>
      <c r="E616" s="3"/>
      <c r="F616" s="3" t="s">
        <v>249</v>
      </c>
      <c r="G616" s="57"/>
      <c r="H616" s="10">
        <v>42474.111202784363</v>
      </c>
      <c r="J616" s="4"/>
      <c r="K616" s="4"/>
      <c r="L616" s="4"/>
      <c r="M616" s="4"/>
      <c r="N616" s="4"/>
      <c r="O616" s="4"/>
      <c r="P616" s="4"/>
    </row>
    <row r="617" spans="1:16" ht="11.65" customHeight="1" x14ac:dyDescent="0.2">
      <c r="A617" s="5">
        <f t="shared" ca="1" si="13"/>
        <v>617</v>
      </c>
      <c r="C617" s="56"/>
      <c r="D617" s="3"/>
      <c r="E617" s="3"/>
      <c r="F617" s="3" t="s">
        <v>251</v>
      </c>
      <c r="G617" s="57"/>
      <c r="H617" s="10">
        <v>0</v>
      </c>
      <c r="J617" s="4"/>
      <c r="K617" s="4"/>
      <c r="L617" s="4"/>
      <c r="M617" s="4"/>
      <c r="N617" s="4"/>
      <c r="O617" s="4"/>
      <c r="P617" s="4"/>
    </row>
    <row r="618" spans="1:16" ht="11.65" customHeight="1" x14ac:dyDescent="0.2">
      <c r="A618" s="5">
        <f t="shared" ca="1" si="13"/>
        <v>618</v>
      </c>
      <c r="C618" s="56"/>
      <c r="D618" s="3"/>
      <c r="E618" s="3"/>
      <c r="F618" s="3" t="s">
        <v>253</v>
      </c>
      <c r="G618" s="57"/>
      <c r="H618" s="10">
        <v>2319022.0687032244</v>
      </c>
      <c r="J618" s="4"/>
      <c r="K618" s="4"/>
      <c r="L618" s="4"/>
      <c r="M618" s="4"/>
      <c r="N618" s="4"/>
      <c r="O618" s="4"/>
      <c r="P618" s="4"/>
    </row>
    <row r="619" spans="1:16" ht="11.65" customHeight="1" x14ac:dyDescent="0.2">
      <c r="A619" s="5">
        <f t="shared" ca="1" si="13"/>
        <v>619</v>
      </c>
      <c r="C619" s="56"/>
      <c r="D619" s="3"/>
      <c r="E619" s="3"/>
      <c r="F619" s="3" t="s">
        <v>252</v>
      </c>
      <c r="G619" s="57"/>
      <c r="H619" s="10">
        <v>0</v>
      </c>
      <c r="J619" s="4"/>
      <c r="K619" s="4"/>
      <c r="L619" s="4"/>
      <c r="M619" s="4"/>
      <c r="N619" s="4"/>
      <c r="O619" s="4"/>
      <c r="P619" s="4"/>
    </row>
    <row r="620" spans="1:16" ht="11.65" customHeight="1" x14ac:dyDescent="0.2">
      <c r="A620" s="5">
        <f t="shared" ca="1" si="13"/>
        <v>620</v>
      </c>
      <c r="C620" s="56"/>
      <c r="D620" s="3"/>
      <c r="E620" s="3"/>
      <c r="F620" s="3" t="s">
        <v>30</v>
      </c>
      <c r="G620" s="57"/>
      <c r="H620" s="10">
        <v>0</v>
      </c>
      <c r="J620" s="4"/>
      <c r="K620" s="4"/>
      <c r="L620" s="4"/>
      <c r="M620" s="4"/>
      <c r="N620" s="4"/>
      <c r="O620" s="4"/>
      <c r="P620" s="4"/>
    </row>
    <row r="621" spans="1:16" ht="11.65" customHeight="1" x14ac:dyDescent="0.2">
      <c r="A621" s="5">
        <f t="shared" ca="1" si="13"/>
        <v>621</v>
      </c>
      <c r="C621" s="56"/>
      <c r="D621" s="3"/>
      <c r="E621" s="3"/>
      <c r="F621" s="3" t="s">
        <v>251</v>
      </c>
      <c r="G621" s="57"/>
      <c r="H621" s="10">
        <v>0</v>
      </c>
      <c r="J621" s="4"/>
      <c r="K621" s="4"/>
      <c r="L621" s="4"/>
      <c r="M621" s="4"/>
      <c r="N621" s="4"/>
      <c r="O621" s="4"/>
      <c r="P621" s="4"/>
    </row>
    <row r="622" spans="1:16" ht="11.65" customHeight="1" x14ac:dyDescent="0.2">
      <c r="A622" s="5">
        <f t="shared" ca="1" si="13"/>
        <v>622</v>
      </c>
      <c r="C622" s="56"/>
      <c r="D622" s="3"/>
      <c r="E622" s="3"/>
      <c r="F622" s="3" t="s">
        <v>251</v>
      </c>
      <c r="G622" s="57"/>
      <c r="H622" s="10">
        <v>0</v>
      </c>
      <c r="J622" s="4"/>
      <c r="K622" s="4"/>
      <c r="L622" s="4"/>
      <c r="M622" s="4"/>
      <c r="N622" s="4"/>
      <c r="O622" s="4"/>
      <c r="P622" s="4"/>
    </row>
    <row r="623" spans="1:16" ht="11.65" customHeight="1" x14ac:dyDescent="0.2">
      <c r="A623" s="5">
        <f t="shared" ca="1" si="13"/>
        <v>623</v>
      </c>
      <c r="C623" s="56"/>
      <c r="D623" s="3"/>
      <c r="E623" s="3"/>
      <c r="F623" s="3"/>
      <c r="G623" s="57" t="s">
        <v>32</v>
      </c>
      <c r="H623" s="12">
        <f>SUBTOTAL(9,H610:H622)</f>
        <v>12929939.018935649</v>
      </c>
      <c r="J623" s="4"/>
      <c r="K623" s="4"/>
      <c r="L623" s="4"/>
      <c r="M623" s="4"/>
      <c r="N623" s="4"/>
      <c r="O623" s="4"/>
      <c r="P623" s="4"/>
    </row>
    <row r="624" spans="1:16" ht="11.65" customHeight="1" x14ac:dyDescent="0.2">
      <c r="A624" s="5">
        <f t="shared" ca="1" si="13"/>
        <v>624</v>
      </c>
      <c r="C624" s="56">
        <v>397</v>
      </c>
      <c r="D624" s="3" t="s">
        <v>104</v>
      </c>
      <c r="E624" s="3"/>
      <c r="F624" s="3"/>
      <c r="G624" s="57"/>
      <c r="H624" s="2"/>
      <c r="J624" s="4"/>
      <c r="K624" s="4"/>
      <c r="L624" s="4"/>
      <c r="M624" s="4"/>
      <c r="N624" s="4"/>
      <c r="O624" s="4"/>
      <c r="P624" s="4"/>
    </row>
    <row r="625" spans="1:16" ht="11.65" customHeight="1" x14ac:dyDescent="0.2">
      <c r="A625" s="5">
        <f t="shared" ca="1" si="13"/>
        <v>625</v>
      </c>
      <c r="C625" s="56"/>
      <c r="D625" s="3"/>
      <c r="E625" s="3"/>
      <c r="F625" s="3" t="s">
        <v>193</v>
      </c>
      <c r="G625" s="57"/>
      <c r="H625" s="10">
        <v>12516165.060000001</v>
      </c>
      <c r="J625" s="4"/>
      <c r="K625" s="4"/>
      <c r="L625" s="4"/>
      <c r="M625" s="4"/>
      <c r="N625" s="4"/>
      <c r="O625" s="4"/>
      <c r="P625" s="4"/>
    </row>
    <row r="626" spans="1:16" ht="11.65" customHeight="1" x14ac:dyDescent="0.2">
      <c r="A626" s="5">
        <f t="shared" ca="1" si="13"/>
        <v>626</v>
      </c>
      <c r="C626" s="56"/>
      <c r="D626" s="3"/>
      <c r="E626" s="3"/>
      <c r="F626" s="3" t="s">
        <v>250</v>
      </c>
      <c r="G626" s="57"/>
      <c r="H626" s="10">
        <v>0</v>
      </c>
      <c r="J626" s="4"/>
      <c r="K626" s="4"/>
      <c r="L626" s="4"/>
      <c r="M626" s="4"/>
      <c r="N626" s="4"/>
      <c r="O626" s="4"/>
      <c r="P626" s="4"/>
    </row>
    <row r="627" spans="1:16" ht="11.65" customHeight="1" x14ac:dyDescent="0.2">
      <c r="A627" s="5">
        <f t="shared" ca="1" si="13"/>
        <v>627</v>
      </c>
      <c r="C627" s="56"/>
      <c r="D627" s="3"/>
      <c r="E627" s="3"/>
      <c r="F627" s="3" t="s">
        <v>254</v>
      </c>
      <c r="G627" s="57"/>
      <c r="H627" s="10">
        <v>0</v>
      </c>
      <c r="J627" s="4"/>
      <c r="K627" s="4"/>
      <c r="L627" s="4"/>
      <c r="M627" s="4"/>
      <c r="N627" s="4"/>
      <c r="O627" s="4"/>
      <c r="P627" s="4"/>
    </row>
    <row r="628" spans="1:16" ht="11.65" customHeight="1" x14ac:dyDescent="0.2">
      <c r="A628" s="5">
        <f t="shared" ca="1" si="13"/>
        <v>628</v>
      </c>
      <c r="C628" s="56"/>
      <c r="D628" s="3"/>
      <c r="E628" s="3"/>
      <c r="F628" s="3" t="s">
        <v>248</v>
      </c>
      <c r="G628" s="57"/>
      <c r="H628" s="10">
        <v>6395036.8146428177</v>
      </c>
      <c r="J628" s="4"/>
      <c r="K628" s="4"/>
      <c r="L628" s="4"/>
      <c r="M628" s="4"/>
      <c r="N628" s="4"/>
      <c r="O628" s="4"/>
      <c r="P628" s="4"/>
    </row>
    <row r="629" spans="1:16" ht="11.65" customHeight="1" x14ac:dyDescent="0.2">
      <c r="A629" s="5">
        <f t="shared" ca="1" si="13"/>
        <v>629</v>
      </c>
      <c r="C629" s="56"/>
      <c r="D629" s="3"/>
      <c r="E629" s="3"/>
      <c r="F629" s="3" t="s">
        <v>255</v>
      </c>
      <c r="G629" s="57"/>
      <c r="H629" s="10">
        <v>232535.5135974625</v>
      </c>
      <c r="J629" s="4"/>
      <c r="K629" s="4"/>
      <c r="L629" s="4"/>
      <c r="M629" s="4"/>
      <c r="N629" s="4"/>
      <c r="O629" s="4"/>
      <c r="P629" s="4"/>
    </row>
    <row r="630" spans="1:16" ht="11.65" customHeight="1" x14ac:dyDescent="0.2">
      <c r="A630" s="5">
        <f t="shared" ca="1" si="13"/>
        <v>630</v>
      </c>
      <c r="C630" s="56"/>
      <c r="D630" s="3"/>
      <c r="E630" s="3"/>
      <c r="F630" s="3" t="s">
        <v>24</v>
      </c>
      <c r="G630" s="57"/>
      <c r="H630" s="10">
        <v>11935915.373844234</v>
      </c>
      <c r="J630" s="4"/>
      <c r="K630" s="4"/>
      <c r="L630" s="4"/>
      <c r="M630" s="4"/>
      <c r="N630" s="4"/>
      <c r="O630" s="4"/>
      <c r="P630" s="4"/>
    </row>
    <row r="631" spans="1:16" ht="11.65" customHeight="1" x14ac:dyDescent="0.2">
      <c r="A631" s="5">
        <f t="shared" ca="1" si="13"/>
        <v>631</v>
      </c>
      <c r="C631" s="56"/>
      <c r="D631" s="3"/>
      <c r="E631" s="3"/>
      <c r="F631" s="3" t="s">
        <v>247</v>
      </c>
      <c r="G631" s="57"/>
      <c r="H631" s="10">
        <v>0</v>
      </c>
      <c r="J631" s="4"/>
      <c r="K631" s="4"/>
      <c r="L631" s="4"/>
      <c r="M631" s="4"/>
      <c r="N631" s="4"/>
      <c r="O631" s="4"/>
      <c r="P631" s="4"/>
    </row>
    <row r="632" spans="1:16" ht="11.65" customHeight="1" x14ac:dyDescent="0.2">
      <c r="A632" s="5">
        <f t="shared" ca="1" si="13"/>
        <v>632</v>
      </c>
      <c r="C632" s="56"/>
      <c r="D632" s="3"/>
      <c r="E632" s="3"/>
      <c r="F632" s="3" t="s">
        <v>249</v>
      </c>
      <c r="G632" s="57"/>
      <c r="H632" s="10">
        <v>241352.34409961716</v>
      </c>
      <c r="J632" s="4"/>
      <c r="K632" s="4"/>
      <c r="L632" s="4"/>
      <c r="M632" s="4"/>
      <c r="N632" s="4"/>
      <c r="O632" s="4"/>
      <c r="P632" s="4"/>
    </row>
    <row r="633" spans="1:16" ht="11.65" customHeight="1" x14ac:dyDescent="0.2">
      <c r="A633" s="5">
        <f t="shared" ca="1" si="13"/>
        <v>633</v>
      </c>
      <c r="C633" s="56"/>
      <c r="D633" s="3"/>
      <c r="E633" s="3"/>
      <c r="F633" s="3" t="s">
        <v>251</v>
      </c>
      <c r="G633" s="57"/>
      <c r="H633" s="10">
        <v>0</v>
      </c>
      <c r="J633" s="4"/>
      <c r="K633" s="4"/>
      <c r="L633" s="4"/>
      <c r="M633" s="4"/>
      <c r="N633" s="4"/>
      <c r="O633" s="4"/>
      <c r="P633" s="4"/>
    </row>
    <row r="634" spans="1:16" ht="11.65" customHeight="1" x14ac:dyDescent="0.2">
      <c r="A634" s="5">
        <f t="shared" ca="1" si="13"/>
        <v>634</v>
      </c>
      <c r="C634" s="56"/>
      <c r="D634" s="3"/>
      <c r="E634" s="3"/>
      <c r="F634" s="3" t="s">
        <v>253</v>
      </c>
      <c r="G634" s="57"/>
      <c r="H634" s="10">
        <v>963876.7507222289</v>
      </c>
      <c r="J634" s="4"/>
      <c r="K634" s="4"/>
      <c r="L634" s="4"/>
      <c r="M634" s="4"/>
      <c r="N634" s="4"/>
      <c r="O634" s="4"/>
      <c r="P634" s="4"/>
    </row>
    <row r="635" spans="1:16" ht="11.65" customHeight="1" x14ac:dyDescent="0.2">
      <c r="A635" s="5">
        <f t="shared" ca="1" si="13"/>
        <v>635</v>
      </c>
      <c r="C635" s="56"/>
      <c r="D635" s="3"/>
      <c r="E635" s="3"/>
      <c r="F635" s="3" t="s">
        <v>252</v>
      </c>
      <c r="G635" s="57"/>
      <c r="H635" s="10">
        <v>0</v>
      </c>
      <c r="J635" s="4"/>
      <c r="K635" s="4"/>
      <c r="L635" s="4"/>
      <c r="M635" s="4"/>
      <c r="N635" s="4"/>
      <c r="O635" s="4"/>
      <c r="P635" s="4"/>
    </row>
    <row r="636" spans="1:16" ht="11.65" customHeight="1" x14ac:dyDescent="0.2">
      <c r="A636" s="5">
        <f t="shared" ca="1" si="13"/>
        <v>636</v>
      </c>
      <c r="C636" s="56"/>
      <c r="D636" s="3"/>
      <c r="E636" s="3"/>
      <c r="F636" s="3" t="s">
        <v>30</v>
      </c>
      <c r="G636" s="57"/>
      <c r="H636" s="10">
        <v>0</v>
      </c>
      <c r="J636" s="4"/>
      <c r="K636" s="4"/>
      <c r="L636" s="4"/>
      <c r="M636" s="4"/>
      <c r="N636" s="4"/>
      <c r="O636" s="4"/>
      <c r="P636" s="4"/>
    </row>
    <row r="637" spans="1:16" ht="11.65" customHeight="1" x14ac:dyDescent="0.2">
      <c r="A637" s="5">
        <f t="shared" ca="1" si="13"/>
        <v>637</v>
      </c>
      <c r="C637" s="56"/>
      <c r="D637" s="3"/>
      <c r="E637" s="3"/>
      <c r="F637" s="3" t="s">
        <v>256</v>
      </c>
      <c r="G637" s="57"/>
      <c r="H637" s="10">
        <v>0</v>
      </c>
      <c r="J637" s="4"/>
      <c r="K637" s="4"/>
      <c r="L637" s="4"/>
      <c r="M637" s="4"/>
      <c r="N637" s="4"/>
      <c r="O637" s="4"/>
      <c r="P637" s="4"/>
    </row>
    <row r="638" spans="1:16" ht="11.65" customHeight="1" x14ac:dyDescent="0.2">
      <c r="A638" s="5">
        <f t="shared" ref="A638:A701" ca="1" si="14">OFFSET(A638,-1,)+1</f>
        <v>638</v>
      </c>
      <c r="C638" s="56"/>
      <c r="D638" s="3"/>
      <c r="E638" s="3"/>
      <c r="F638" s="3" t="s">
        <v>251</v>
      </c>
      <c r="G638" s="57"/>
      <c r="H638" s="10">
        <v>0</v>
      </c>
      <c r="J638" s="4"/>
      <c r="K638" s="4"/>
      <c r="L638" s="4"/>
      <c r="M638" s="4"/>
      <c r="N638" s="4"/>
      <c r="O638" s="4"/>
      <c r="P638" s="4"/>
    </row>
    <row r="639" spans="1:16" ht="11.65" customHeight="1" x14ac:dyDescent="0.2">
      <c r="A639" s="5">
        <f t="shared" ca="1" si="14"/>
        <v>639</v>
      </c>
      <c r="C639" s="56"/>
      <c r="D639" s="3"/>
      <c r="E639" s="3"/>
      <c r="F639" s="3"/>
      <c r="G639" s="57" t="s">
        <v>32</v>
      </c>
      <c r="H639" s="12">
        <f>SUBTOTAL(9,H625:H638)</f>
        <v>32284881.856906362</v>
      </c>
      <c r="J639" s="4"/>
      <c r="K639" s="4"/>
      <c r="L639" s="4"/>
      <c r="M639" s="4"/>
      <c r="N639" s="4"/>
      <c r="O639" s="4"/>
      <c r="P639" s="4"/>
    </row>
    <row r="640" spans="1:16" ht="11.65" customHeight="1" x14ac:dyDescent="0.2">
      <c r="A640" s="5">
        <f t="shared" ca="1" si="14"/>
        <v>640</v>
      </c>
      <c r="C640" s="56"/>
      <c r="D640" s="3"/>
      <c r="E640" s="3"/>
      <c r="F640" s="3"/>
      <c r="G640" s="57"/>
      <c r="H640" s="2"/>
      <c r="J640" s="4"/>
      <c r="K640" s="4"/>
      <c r="L640" s="4"/>
      <c r="M640" s="4"/>
      <c r="N640" s="4"/>
      <c r="O640" s="4"/>
      <c r="P640" s="4"/>
    </row>
    <row r="641" spans="1:16" ht="11.65" customHeight="1" x14ac:dyDescent="0.2">
      <c r="A641" s="5">
        <f t="shared" ca="1" si="14"/>
        <v>641</v>
      </c>
      <c r="C641" s="56">
        <v>398</v>
      </c>
      <c r="D641" s="3" t="s">
        <v>105</v>
      </c>
      <c r="E641" s="3"/>
      <c r="F641" s="3"/>
      <c r="G641" s="57"/>
      <c r="H641" s="2"/>
      <c r="J641" s="4"/>
      <c r="K641" s="4"/>
      <c r="L641" s="4"/>
      <c r="M641" s="4"/>
      <c r="N641" s="4"/>
      <c r="O641" s="4"/>
      <c r="P641" s="4"/>
    </row>
    <row r="642" spans="1:16" ht="11.65" customHeight="1" x14ac:dyDescent="0.2">
      <c r="A642" s="5">
        <f t="shared" ca="1" si="14"/>
        <v>642</v>
      </c>
      <c r="C642" s="56"/>
      <c r="D642" s="3"/>
      <c r="E642" s="3"/>
      <c r="F642" s="3" t="s">
        <v>193</v>
      </c>
      <c r="G642" s="57"/>
      <c r="H642" s="10">
        <v>179005.7</v>
      </c>
      <c r="J642" s="4"/>
      <c r="K642" s="4"/>
      <c r="L642" s="4"/>
      <c r="M642" s="4"/>
      <c r="N642" s="4"/>
      <c r="O642" s="4"/>
      <c r="P642" s="4"/>
    </row>
    <row r="643" spans="1:16" ht="11.65" customHeight="1" x14ac:dyDescent="0.2">
      <c r="A643" s="5">
        <f t="shared" ca="1" si="14"/>
        <v>643</v>
      </c>
      <c r="C643" s="56"/>
      <c r="D643" s="3"/>
      <c r="E643" s="3"/>
      <c r="F643" s="3" t="s">
        <v>250</v>
      </c>
      <c r="G643" s="57"/>
      <c r="H643" s="10">
        <v>0</v>
      </c>
      <c r="J643" s="4"/>
      <c r="K643" s="4"/>
      <c r="L643" s="4"/>
      <c r="M643" s="4"/>
      <c r="N643" s="4"/>
      <c r="O643" s="4"/>
      <c r="P643" s="4"/>
    </row>
    <row r="644" spans="1:16" ht="11.65" customHeight="1" x14ac:dyDescent="0.2">
      <c r="A644" s="5">
        <f t="shared" ca="1" si="14"/>
        <v>644</v>
      </c>
      <c r="C644" s="56"/>
      <c r="D644" s="3"/>
      <c r="E644" s="3"/>
      <c r="F644" s="3" t="s">
        <v>254</v>
      </c>
      <c r="G644" s="57"/>
      <c r="H644" s="10">
        <v>0</v>
      </c>
      <c r="J644" s="4"/>
      <c r="K644" s="4"/>
      <c r="L644" s="4"/>
      <c r="M644" s="4"/>
      <c r="N644" s="4"/>
      <c r="O644" s="4"/>
      <c r="P644" s="4"/>
    </row>
    <row r="645" spans="1:16" ht="11.65" customHeight="1" x14ac:dyDescent="0.2">
      <c r="A645" s="5">
        <f t="shared" ca="1" si="14"/>
        <v>645</v>
      </c>
      <c r="C645" s="56"/>
      <c r="D645" s="3"/>
      <c r="E645" s="3"/>
      <c r="F645" s="3" t="s">
        <v>255</v>
      </c>
      <c r="G645" s="57"/>
      <c r="H645" s="10">
        <v>5304.3229866018937</v>
      </c>
      <c r="J645" s="4"/>
      <c r="K645" s="4"/>
      <c r="L645" s="4"/>
      <c r="M645" s="4"/>
      <c r="N645" s="4"/>
      <c r="O645" s="4"/>
      <c r="P645" s="4"/>
    </row>
    <row r="646" spans="1:16" ht="11.65" customHeight="1" x14ac:dyDescent="0.2">
      <c r="A646" s="5">
        <f t="shared" ca="1" si="14"/>
        <v>646</v>
      </c>
      <c r="C646" s="56"/>
      <c r="D646" s="3"/>
      <c r="E646" s="3"/>
      <c r="F646" s="3" t="s">
        <v>248</v>
      </c>
      <c r="G646" s="57"/>
      <c r="H646" s="10">
        <v>162032.57904955634</v>
      </c>
      <c r="J646" s="4"/>
      <c r="K646" s="4"/>
      <c r="L646" s="4"/>
      <c r="M646" s="4"/>
      <c r="N646" s="4"/>
      <c r="O646" s="4"/>
      <c r="P646" s="4"/>
    </row>
    <row r="647" spans="1:16" ht="11.65" customHeight="1" x14ac:dyDescent="0.2">
      <c r="A647" s="5">
        <f t="shared" ca="1" si="14"/>
        <v>647</v>
      </c>
      <c r="C647" s="56"/>
      <c r="D647" s="3"/>
      <c r="E647" s="3"/>
      <c r="F647" s="3" t="s">
        <v>247</v>
      </c>
      <c r="G647" s="57"/>
      <c r="H647" s="10">
        <v>0</v>
      </c>
      <c r="J647" s="4"/>
      <c r="K647" s="4"/>
      <c r="L647" s="4"/>
      <c r="M647" s="4"/>
      <c r="N647" s="4"/>
      <c r="O647" s="4"/>
      <c r="P647" s="4"/>
    </row>
    <row r="648" spans="1:16" ht="11.65" customHeight="1" x14ac:dyDescent="0.2">
      <c r="A648" s="5">
        <f t="shared" ca="1" si="14"/>
        <v>648</v>
      </c>
      <c r="C648" s="56"/>
      <c r="D648" s="3"/>
      <c r="E648" s="3"/>
      <c r="F648" s="3" t="s">
        <v>24</v>
      </c>
      <c r="G648" s="57"/>
      <c r="H648" s="10">
        <v>61197.985811331593</v>
      </c>
      <c r="J648" s="4"/>
      <c r="K648" s="4"/>
      <c r="L648" s="4"/>
      <c r="M648" s="4"/>
      <c r="N648" s="4"/>
      <c r="O648" s="4"/>
      <c r="P648" s="4"/>
    </row>
    <row r="649" spans="1:16" ht="11.65" customHeight="1" x14ac:dyDescent="0.2">
      <c r="A649" s="5">
        <f t="shared" ca="1" si="14"/>
        <v>649</v>
      </c>
      <c r="C649" s="56"/>
      <c r="D649" s="3"/>
      <c r="E649" s="3"/>
      <c r="F649" s="3" t="s">
        <v>249</v>
      </c>
      <c r="G649" s="57"/>
      <c r="H649" s="10">
        <v>5334.2443524695409</v>
      </c>
      <c r="J649" s="4"/>
      <c r="K649" s="4"/>
      <c r="L649" s="4"/>
      <c r="M649" s="4"/>
      <c r="N649" s="4"/>
      <c r="O649" s="4"/>
      <c r="P649" s="4"/>
    </row>
    <row r="650" spans="1:16" ht="11.65" customHeight="1" x14ac:dyDescent="0.2">
      <c r="A650" s="5">
        <f t="shared" ca="1" si="14"/>
        <v>650</v>
      </c>
      <c r="C650" s="56"/>
      <c r="D650" s="3"/>
      <c r="E650" s="3"/>
      <c r="F650" s="3" t="s">
        <v>251</v>
      </c>
      <c r="G650" s="57"/>
      <c r="H650" s="10">
        <v>0</v>
      </c>
      <c r="J650" s="4"/>
      <c r="K650" s="4"/>
      <c r="L650" s="4"/>
      <c r="M650" s="4"/>
      <c r="N650" s="4"/>
      <c r="O650" s="4"/>
      <c r="P650" s="4"/>
    </row>
    <row r="651" spans="1:16" ht="11.65" customHeight="1" x14ac:dyDescent="0.2">
      <c r="A651" s="5">
        <f t="shared" ca="1" si="14"/>
        <v>651</v>
      </c>
      <c r="C651" s="56"/>
      <c r="D651" s="3"/>
      <c r="E651" s="3"/>
      <c r="F651" s="3" t="s">
        <v>253</v>
      </c>
      <c r="G651" s="57"/>
      <c r="H651" s="10">
        <v>59044.340735599159</v>
      </c>
      <c r="J651" s="4"/>
      <c r="K651" s="4"/>
      <c r="L651" s="4"/>
      <c r="M651" s="4"/>
      <c r="N651" s="4"/>
      <c r="O651" s="4"/>
      <c r="P651" s="4"/>
    </row>
    <row r="652" spans="1:16" ht="11.65" customHeight="1" x14ac:dyDescent="0.2">
      <c r="A652" s="5">
        <f t="shared" ca="1" si="14"/>
        <v>652</v>
      </c>
      <c r="C652" s="56"/>
      <c r="D652" s="3"/>
      <c r="E652" s="3"/>
      <c r="F652" s="3" t="s">
        <v>252</v>
      </c>
      <c r="G652" s="57"/>
      <c r="H652" s="10">
        <v>0</v>
      </c>
      <c r="J652" s="4"/>
      <c r="K652" s="4"/>
      <c r="L652" s="4"/>
      <c r="M652" s="4"/>
      <c r="N652" s="4"/>
      <c r="O652" s="4"/>
      <c r="P652" s="4"/>
    </row>
    <row r="653" spans="1:16" ht="11.65" customHeight="1" x14ac:dyDescent="0.2">
      <c r="A653" s="5">
        <f t="shared" ca="1" si="14"/>
        <v>653</v>
      </c>
      <c r="C653" s="56"/>
      <c r="D653" s="3"/>
      <c r="E653" s="3"/>
      <c r="F653" s="3" t="s">
        <v>30</v>
      </c>
      <c r="G653" s="57"/>
      <c r="H653" s="10">
        <v>0</v>
      </c>
      <c r="J653" s="4"/>
      <c r="K653" s="4"/>
      <c r="L653" s="4"/>
      <c r="M653" s="4"/>
      <c r="N653" s="4"/>
      <c r="O653" s="4"/>
      <c r="P653" s="4"/>
    </row>
    <row r="654" spans="1:16" ht="11.65" customHeight="1" x14ac:dyDescent="0.2">
      <c r="A654" s="5">
        <f t="shared" ca="1" si="14"/>
        <v>654</v>
      </c>
      <c r="C654" s="56"/>
      <c r="D654" s="3"/>
      <c r="E654" s="3"/>
      <c r="F654" s="3" t="s">
        <v>251</v>
      </c>
      <c r="G654" s="57"/>
      <c r="H654" s="10">
        <v>0</v>
      </c>
      <c r="J654" s="4"/>
      <c r="K654" s="4"/>
      <c r="L654" s="4"/>
      <c r="M654" s="4"/>
      <c r="N654" s="4"/>
      <c r="O654" s="4"/>
      <c r="P654" s="4"/>
    </row>
    <row r="655" spans="1:16" ht="11.65" customHeight="1" x14ac:dyDescent="0.2">
      <c r="A655" s="5">
        <f t="shared" ca="1" si="14"/>
        <v>655</v>
      </c>
      <c r="C655" s="56"/>
      <c r="D655" s="3"/>
      <c r="E655" s="3"/>
      <c r="F655" s="3"/>
      <c r="G655" s="57" t="s">
        <v>32</v>
      </c>
      <c r="H655" s="12">
        <f>SUBTOTAL(9,H641:H654)</f>
        <v>471919.17293555848</v>
      </c>
      <c r="J655" s="4"/>
      <c r="K655" s="4"/>
      <c r="L655" s="4"/>
      <c r="M655" s="4"/>
      <c r="N655" s="4"/>
      <c r="O655" s="4"/>
      <c r="P655" s="4"/>
    </row>
    <row r="656" spans="1:16" ht="11.65" customHeight="1" x14ac:dyDescent="0.2">
      <c r="A656" s="5">
        <f t="shared" ca="1" si="14"/>
        <v>656</v>
      </c>
      <c r="C656" s="56"/>
      <c r="D656" s="3"/>
      <c r="E656" s="3"/>
      <c r="F656" s="3"/>
      <c r="G656" s="57"/>
      <c r="H656" s="2"/>
      <c r="J656" s="4"/>
      <c r="K656" s="4"/>
      <c r="L656" s="4"/>
      <c r="M656" s="4"/>
      <c r="N656" s="4"/>
      <c r="O656" s="4"/>
      <c r="P656" s="4"/>
    </row>
    <row r="657" spans="1:16" ht="11.65" customHeight="1" x14ac:dyDescent="0.2">
      <c r="A657" s="5">
        <f t="shared" ca="1" si="14"/>
        <v>657</v>
      </c>
      <c r="C657" s="56">
        <v>399</v>
      </c>
      <c r="D657" s="3" t="s">
        <v>106</v>
      </c>
      <c r="E657" s="3"/>
      <c r="F657" s="3"/>
      <c r="G657" s="57"/>
      <c r="H657" s="2"/>
      <c r="J657" s="4"/>
      <c r="K657" s="4"/>
      <c r="L657" s="4"/>
      <c r="M657" s="4"/>
      <c r="N657" s="4"/>
      <c r="O657" s="4"/>
      <c r="P657" s="4"/>
    </row>
    <row r="658" spans="1:16" ht="11.65" customHeight="1" x14ac:dyDescent="0.2">
      <c r="A658" s="5">
        <f t="shared" ca="1" si="14"/>
        <v>658</v>
      </c>
      <c r="C658" s="56"/>
      <c r="D658" s="3"/>
      <c r="E658" s="3"/>
      <c r="F658" s="3" t="s">
        <v>247</v>
      </c>
      <c r="G658" s="57"/>
      <c r="H658" s="10">
        <v>0</v>
      </c>
      <c r="J658" s="4"/>
      <c r="K658" s="4"/>
      <c r="L658" s="4"/>
      <c r="M658" s="4"/>
      <c r="N658" s="4"/>
      <c r="O658" s="4"/>
      <c r="P658" s="4"/>
    </row>
    <row r="659" spans="1:16" ht="11.65" customHeight="1" x14ac:dyDescent="0.2">
      <c r="A659" s="5">
        <f t="shared" ca="1" si="14"/>
        <v>659</v>
      </c>
      <c r="C659" s="56"/>
      <c r="D659" s="3"/>
      <c r="E659" s="3"/>
      <c r="F659" s="3" t="s">
        <v>252</v>
      </c>
      <c r="G659" s="57"/>
      <c r="H659" s="10">
        <v>0</v>
      </c>
      <c r="J659" s="4"/>
      <c r="K659" s="4"/>
      <c r="L659" s="4"/>
      <c r="M659" s="4"/>
      <c r="N659" s="4"/>
      <c r="O659" s="4"/>
      <c r="P659" s="4"/>
    </row>
    <row r="660" spans="1:16" ht="11.65" customHeight="1" x14ac:dyDescent="0.2">
      <c r="A660" s="5">
        <f t="shared" ca="1" si="14"/>
        <v>660</v>
      </c>
      <c r="C660" s="56"/>
      <c r="D660" s="3"/>
      <c r="E660" s="3"/>
      <c r="F660" s="3" t="s">
        <v>30</v>
      </c>
      <c r="G660" s="57"/>
      <c r="H660" s="10">
        <v>0</v>
      </c>
      <c r="J660" s="4"/>
      <c r="K660" s="4"/>
      <c r="L660" s="4"/>
      <c r="M660" s="4"/>
      <c r="N660" s="4"/>
      <c r="O660" s="4"/>
      <c r="P660" s="4"/>
    </row>
    <row r="661" spans="1:16" ht="11.65" customHeight="1" x14ac:dyDescent="0.2">
      <c r="A661" s="5">
        <f t="shared" ca="1" si="14"/>
        <v>661</v>
      </c>
      <c r="C661" s="56" t="s">
        <v>107</v>
      </c>
      <c r="D661" s="3"/>
      <c r="E661" s="3"/>
      <c r="F661" s="3" t="s">
        <v>256</v>
      </c>
      <c r="G661" s="57"/>
      <c r="H661" s="10">
        <v>0</v>
      </c>
      <c r="J661" s="4"/>
      <c r="K661" s="4"/>
      <c r="L661" s="4"/>
      <c r="M661" s="4"/>
      <c r="N661" s="4"/>
      <c r="O661" s="4"/>
      <c r="P661" s="4"/>
    </row>
    <row r="662" spans="1:16" ht="11.65" customHeight="1" x14ac:dyDescent="0.2">
      <c r="A662" s="5">
        <f t="shared" ca="1" si="14"/>
        <v>662</v>
      </c>
      <c r="C662" s="56"/>
      <c r="D662" s="3"/>
      <c r="E662" s="3"/>
      <c r="F662" s="3"/>
      <c r="G662" s="57" t="s">
        <v>32</v>
      </c>
      <c r="H662" s="12">
        <f>SUBTOTAL(9,H658:H661)</f>
        <v>0</v>
      </c>
      <c r="J662" s="4"/>
      <c r="K662" s="4"/>
      <c r="L662" s="4"/>
      <c r="M662" s="4"/>
      <c r="N662" s="4"/>
      <c r="O662" s="4"/>
      <c r="P662" s="4"/>
    </row>
    <row r="663" spans="1:16" ht="11.65" customHeight="1" x14ac:dyDescent="0.2">
      <c r="A663" s="5">
        <f t="shared" ca="1" si="14"/>
        <v>663</v>
      </c>
      <c r="C663" s="56"/>
      <c r="D663" s="3"/>
      <c r="E663" s="3"/>
      <c r="F663" s="3"/>
      <c r="G663" s="57"/>
      <c r="H663" s="2"/>
      <c r="J663" s="4"/>
      <c r="K663" s="4"/>
      <c r="L663" s="4"/>
      <c r="M663" s="4"/>
      <c r="N663" s="4"/>
      <c r="O663" s="4"/>
      <c r="P663" s="4"/>
    </row>
    <row r="664" spans="1:16" ht="11.65" customHeight="1" x14ac:dyDescent="0.2">
      <c r="A664" s="5">
        <f t="shared" ca="1" si="14"/>
        <v>664</v>
      </c>
      <c r="C664" s="56" t="s">
        <v>108</v>
      </c>
      <c r="D664" s="3" t="s">
        <v>109</v>
      </c>
      <c r="E664" s="3"/>
      <c r="F664" s="3"/>
      <c r="G664" s="57"/>
      <c r="H664" s="2"/>
      <c r="J664" s="4"/>
      <c r="K664" s="4"/>
      <c r="L664" s="4"/>
      <c r="M664" s="4"/>
      <c r="N664" s="4"/>
      <c r="O664" s="4"/>
      <c r="P664" s="4"/>
    </row>
    <row r="665" spans="1:16" ht="11.65" customHeight="1" x14ac:dyDescent="0.2">
      <c r="A665" s="5">
        <f t="shared" ca="1" si="14"/>
        <v>665</v>
      </c>
      <c r="C665" s="56"/>
      <c r="D665" s="3"/>
      <c r="E665" s="3"/>
      <c r="F665" s="3" t="s">
        <v>247</v>
      </c>
      <c r="G665" s="57"/>
      <c r="H665" s="24">
        <v>0</v>
      </c>
      <c r="J665" s="4"/>
      <c r="K665" s="4"/>
      <c r="L665" s="4"/>
      <c r="M665" s="4"/>
      <c r="N665" s="4"/>
      <c r="O665" s="4"/>
      <c r="P665" s="4"/>
    </row>
    <row r="666" spans="1:16" ht="11.65" customHeight="1" x14ac:dyDescent="0.2">
      <c r="A666" s="5">
        <f t="shared" ca="1" si="14"/>
        <v>666</v>
      </c>
      <c r="C666" s="56"/>
      <c r="D666" s="3"/>
      <c r="E666" s="3"/>
      <c r="F666" s="3"/>
      <c r="G666" s="57"/>
      <c r="H666" s="12">
        <f>SUBTOTAL(9,H665)</f>
        <v>0</v>
      </c>
      <c r="J666" s="4"/>
      <c r="K666" s="4"/>
      <c r="L666" s="4"/>
      <c r="M666" s="4"/>
      <c r="N666" s="4"/>
      <c r="O666" s="4"/>
      <c r="P666" s="4"/>
    </row>
    <row r="667" spans="1:16" ht="11.65" customHeight="1" x14ac:dyDescent="0.2">
      <c r="A667" s="5">
        <f t="shared" ca="1" si="14"/>
        <v>667</v>
      </c>
      <c r="C667" s="56"/>
      <c r="D667" s="3"/>
      <c r="E667" s="3"/>
      <c r="F667" s="3"/>
      <c r="G667" s="57"/>
      <c r="H667" s="2"/>
      <c r="J667" s="4"/>
      <c r="K667" s="4"/>
      <c r="L667" s="4"/>
      <c r="M667" s="4"/>
      <c r="N667" s="4"/>
      <c r="O667" s="4"/>
      <c r="P667" s="4"/>
    </row>
    <row r="668" spans="1:16" ht="11.65" customHeight="1" x14ac:dyDescent="0.2">
      <c r="A668" s="5">
        <f t="shared" ca="1" si="14"/>
        <v>668</v>
      </c>
      <c r="C668" s="56"/>
      <c r="D668" s="3" t="s">
        <v>110</v>
      </c>
      <c r="E668" s="3"/>
      <c r="F668" s="3"/>
      <c r="G668" s="57"/>
      <c r="H668" s="10">
        <v>0</v>
      </c>
      <c r="J668" s="4"/>
      <c r="K668" s="4"/>
      <c r="L668" s="4"/>
      <c r="M668" s="4"/>
      <c r="N668" s="4"/>
      <c r="O668" s="4"/>
      <c r="P668" s="4"/>
    </row>
    <row r="669" spans="1:16" ht="11.65" customHeight="1" x14ac:dyDescent="0.2">
      <c r="A669" s="5">
        <f t="shared" ca="1" si="14"/>
        <v>669</v>
      </c>
      <c r="C669" s="56"/>
      <c r="D669" s="3"/>
      <c r="E669" s="3"/>
      <c r="F669" s="3"/>
      <c r="G669" s="57"/>
      <c r="H669" s="12">
        <f>H665+H668</f>
        <v>0</v>
      </c>
      <c r="J669" s="4"/>
      <c r="K669" s="4"/>
      <c r="L669" s="4"/>
      <c r="M669" s="4"/>
      <c r="N669" s="4"/>
      <c r="O669" s="4"/>
      <c r="P669" s="4"/>
    </row>
    <row r="670" spans="1:16" ht="11.65" customHeight="1" x14ac:dyDescent="0.2">
      <c r="A670" s="5">
        <f t="shared" ca="1" si="14"/>
        <v>670</v>
      </c>
      <c r="C670" s="56"/>
      <c r="D670" s="3"/>
      <c r="E670" s="3"/>
      <c r="F670" s="3"/>
      <c r="G670" s="57"/>
      <c r="H670" s="2"/>
      <c r="J670" s="4"/>
      <c r="K670" s="4"/>
      <c r="L670" s="4"/>
      <c r="M670" s="4"/>
      <c r="N670" s="4"/>
      <c r="O670" s="4"/>
      <c r="P670" s="4"/>
    </row>
    <row r="671" spans="1:16" ht="11.65" customHeight="1" x14ac:dyDescent="0.2">
      <c r="A671" s="5">
        <f t="shared" ca="1" si="14"/>
        <v>671</v>
      </c>
      <c r="C671" s="56">
        <v>1011390</v>
      </c>
      <c r="D671" s="3" t="s">
        <v>111</v>
      </c>
      <c r="E671" s="3"/>
      <c r="F671" s="3"/>
      <c r="G671" s="57"/>
      <c r="H671" s="2"/>
      <c r="J671" s="4"/>
      <c r="K671" s="4"/>
      <c r="L671" s="4"/>
      <c r="M671" s="4"/>
      <c r="N671" s="4"/>
      <c r="O671" s="4"/>
      <c r="P671" s="4"/>
    </row>
    <row r="672" spans="1:16" ht="11.65" customHeight="1" x14ac:dyDescent="0.2">
      <c r="A672" s="5">
        <f t="shared" ca="1" si="14"/>
        <v>672</v>
      </c>
      <c r="C672" s="56"/>
      <c r="D672" s="3"/>
      <c r="E672" s="3"/>
      <c r="F672" s="3" t="s">
        <v>193</v>
      </c>
      <c r="G672" s="57"/>
      <c r="H672" s="10">
        <v>0</v>
      </c>
      <c r="J672" s="4"/>
      <c r="K672" s="4"/>
      <c r="L672" s="4"/>
      <c r="M672" s="4"/>
      <c r="N672" s="4"/>
      <c r="O672" s="4"/>
      <c r="P672" s="4"/>
    </row>
    <row r="673" spans="1:16" ht="11.65" customHeight="1" x14ac:dyDescent="0.2">
      <c r="A673" s="5">
        <f t="shared" ca="1" si="14"/>
        <v>673</v>
      </c>
      <c r="C673" s="56"/>
      <c r="D673" s="3"/>
      <c r="E673" s="3"/>
      <c r="F673" s="3" t="s">
        <v>249</v>
      </c>
      <c r="G673" s="57"/>
      <c r="H673" s="20">
        <v>516630.38839854498</v>
      </c>
      <c r="J673" s="4"/>
      <c r="K673" s="4"/>
      <c r="L673" s="4"/>
      <c r="M673" s="4"/>
      <c r="N673" s="4"/>
      <c r="O673" s="4"/>
      <c r="P673" s="4"/>
    </row>
    <row r="674" spans="1:16" ht="11.65" customHeight="1" x14ac:dyDescent="0.2">
      <c r="A674" s="5">
        <f t="shared" ca="1" si="14"/>
        <v>674</v>
      </c>
      <c r="C674" s="56"/>
      <c r="D674" s="3"/>
      <c r="E674" s="3"/>
      <c r="F674" s="3" t="s">
        <v>251</v>
      </c>
      <c r="G674" s="57"/>
      <c r="H674" s="20">
        <v>0</v>
      </c>
      <c r="J674" s="4"/>
      <c r="K674" s="4"/>
      <c r="L674" s="4"/>
      <c r="M674" s="4"/>
      <c r="N674" s="4"/>
      <c r="O674" s="4"/>
      <c r="P674" s="4"/>
    </row>
    <row r="675" spans="1:16" ht="11.65" customHeight="1" x14ac:dyDescent="0.2">
      <c r="A675" s="5">
        <f t="shared" ca="1" si="14"/>
        <v>675</v>
      </c>
      <c r="C675" s="56"/>
      <c r="D675" s="3"/>
      <c r="E675" s="3"/>
      <c r="F675" s="3" t="s">
        <v>248</v>
      </c>
      <c r="G675" s="57"/>
      <c r="H675" s="24">
        <v>0</v>
      </c>
      <c r="J675" s="4"/>
      <c r="K675" s="4"/>
      <c r="L675" s="4"/>
      <c r="M675" s="4"/>
      <c r="N675" s="4"/>
      <c r="O675" s="4"/>
      <c r="P675" s="4"/>
    </row>
    <row r="676" spans="1:16" ht="11.65" customHeight="1" x14ac:dyDescent="0.2">
      <c r="A676" s="5">
        <f t="shared" ca="1" si="14"/>
        <v>676</v>
      </c>
      <c r="C676" s="56"/>
      <c r="D676" s="3"/>
      <c r="E676" s="3"/>
      <c r="F676" s="3"/>
      <c r="G676" s="57" t="s">
        <v>112</v>
      </c>
      <c r="H676" s="12">
        <f>SUBTOTAL(9,H672:H675)</f>
        <v>516630.38839854498</v>
      </c>
      <c r="J676" s="4"/>
      <c r="K676" s="4"/>
      <c r="L676" s="4"/>
      <c r="M676" s="4"/>
      <c r="N676" s="4"/>
      <c r="O676" s="4"/>
      <c r="P676" s="4"/>
    </row>
    <row r="677" spans="1:16" ht="11.65" customHeight="1" x14ac:dyDescent="0.2">
      <c r="A677" s="5">
        <f t="shared" ca="1" si="14"/>
        <v>677</v>
      </c>
      <c r="C677" s="56"/>
      <c r="D677" s="3"/>
      <c r="E677" s="3"/>
      <c r="F677" s="3"/>
      <c r="G677" s="57"/>
      <c r="H677" s="2"/>
      <c r="J677" s="4"/>
      <c r="K677" s="4"/>
      <c r="L677" s="4"/>
      <c r="M677" s="4"/>
      <c r="N677" s="4"/>
      <c r="O677" s="4"/>
      <c r="P677" s="4"/>
    </row>
    <row r="678" spans="1:16" ht="11.65" customHeight="1" x14ac:dyDescent="0.2">
      <c r="A678" s="5">
        <f t="shared" ca="1" si="14"/>
        <v>678</v>
      </c>
      <c r="C678" s="56"/>
      <c r="D678" s="3" t="s">
        <v>110</v>
      </c>
      <c r="E678" s="3"/>
      <c r="F678" s="3" t="s">
        <v>249</v>
      </c>
      <c r="G678" s="57"/>
      <c r="H678" s="10">
        <f>-H673</f>
        <v>-516630.38839854498</v>
      </c>
      <c r="J678" s="4"/>
      <c r="K678" s="4"/>
      <c r="L678" s="4"/>
      <c r="M678" s="4"/>
      <c r="N678" s="4"/>
      <c r="O678" s="4"/>
      <c r="P678" s="4"/>
    </row>
    <row r="679" spans="1:16" ht="11.65" customHeight="1" x14ac:dyDescent="0.2">
      <c r="A679" s="5">
        <f t="shared" ca="1" si="14"/>
        <v>679</v>
      </c>
      <c r="C679" s="56"/>
      <c r="D679" s="3"/>
      <c r="E679" s="3"/>
      <c r="F679" s="3"/>
      <c r="G679" s="57" t="s">
        <v>112</v>
      </c>
      <c r="H679" s="12">
        <f>H676+H678</f>
        <v>0</v>
      </c>
      <c r="J679" s="4"/>
      <c r="K679" s="4"/>
      <c r="L679" s="4"/>
      <c r="M679" s="4"/>
      <c r="N679" s="4"/>
      <c r="O679" s="4"/>
      <c r="P679" s="4"/>
    </row>
    <row r="680" spans="1:16" ht="11.65" customHeight="1" x14ac:dyDescent="0.2">
      <c r="A680" s="5">
        <f t="shared" ca="1" si="14"/>
        <v>680</v>
      </c>
      <c r="C680" s="56"/>
      <c r="D680" s="3"/>
      <c r="E680" s="3"/>
      <c r="F680" s="3"/>
      <c r="G680" s="57"/>
      <c r="H680" s="2"/>
      <c r="J680" s="4"/>
      <c r="K680" s="4"/>
      <c r="L680" s="4"/>
      <c r="M680" s="4"/>
      <c r="N680" s="4"/>
      <c r="O680" s="4"/>
      <c r="P680" s="4"/>
    </row>
    <row r="681" spans="1:16" ht="11.65" customHeight="1" x14ac:dyDescent="0.2">
      <c r="A681" s="5">
        <f t="shared" ca="1" si="14"/>
        <v>681</v>
      </c>
      <c r="C681" s="56">
        <v>1011392</v>
      </c>
      <c r="D681" s="3" t="s">
        <v>113</v>
      </c>
      <c r="E681" s="3"/>
      <c r="F681" s="3"/>
      <c r="G681" s="57"/>
      <c r="H681" s="2"/>
      <c r="J681" s="4"/>
      <c r="K681" s="4"/>
      <c r="L681" s="4"/>
      <c r="M681" s="4"/>
      <c r="N681" s="4"/>
      <c r="O681" s="4"/>
      <c r="P681" s="4"/>
    </row>
    <row r="682" spans="1:16" ht="11.65" customHeight="1" x14ac:dyDescent="0.2">
      <c r="A682" s="5">
        <f t="shared" ca="1" si="14"/>
        <v>682</v>
      </c>
      <c r="C682" s="56"/>
      <c r="D682" s="3"/>
      <c r="E682" s="3"/>
      <c r="F682" s="3" t="s">
        <v>248</v>
      </c>
      <c r="G682" s="57"/>
      <c r="H682" s="23">
        <v>0</v>
      </c>
      <c r="J682" s="4"/>
      <c r="K682" s="4"/>
      <c r="L682" s="4"/>
      <c r="M682" s="4"/>
      <c r="N682" s="4"/>
      <c r="O682" s="4"/>
      <c r="P682" s="4"/>
    </row>
    <row r="683" spans="1:16" ht="11.65" customHeight="1" x14ac:dyDescent="0.2">
      <c r="A683" s="5">
        <f t="shared" ca="1" si="14"/>
        <v>683</v>
      </c>
      <c r="C683" s="56"/>
      <c r="D683" s="3"/>
      <c r="E683" s="3"/>
      <c r="F683" s="3"/>
      <c r="G683" s="57" t="s">
        <v>112</v>
      </c>
      <c r="H683" s="12">
        <f>SUBTOTAL(9,H682)</f>
        <v>0</v>
      </c>
      <c r="J683" s="4"/>
      <c r="K683" s="4"/>
      <c r="L683" s="4"/>
      <c r="M683" s="4"/>
      <c r="N683" s="4"/>
      <c r="O683" s="4"/>
      <c r="P683" s="4"/>
    </row>
    <row r="684" spans="1:16" ht="11.65" customHeight="1" x14ac:dyDescent="0.2">
      <c r="A684" s="5">
        <f t="shared" ca="1" si="14"/>
        <v>684</v>
      </c>
      <c r="C684" s="56"/>
      <c r="D684" s="3"/>
      <c r="E684" s="3"/>
      <c r="F684" s="3"/>
      <c r="G684" s="57"/>
      <c r="H684" s="2"/>
      <c r="J684" s="4"/>
      <c r="K684" s="4"/>
      <c r="L684" s="4"/>
      <c r="M684" s="4"/>
      <c r="N684" s="4"/>
      <c r="O684" s="4"/>
      <c r="P684" s="4"/>
    </row>
    <row r="685" spans="1:16" ht="11.65" customHeight="1" x14ac:dyDescent="0.2">
      <c r="A685" s="5">
        <f t="shared" ca="1" si="14"/>
        <v>685</v>
      </c>
      <c r="C685" s="56"/>
      <c r="D685" s="3" t="s">
        <v>110</v>
      </c>
      <c r="E685" s="3"/>
      <c r="F685" s="3"/>
      <c r="G685" s="57"/>
      <c r="H685" s="10">
        <f>-H682</f>
        <v>0</v>
      </c>
      <c r="J685" s="4"/>
      <c r="K685" s="4"/>
      <c r="L685" s="4"/>
      <c r="M685" s="4"/>
      <c r="N685" s="4"/>
      <c r="O685" s="4"/>
      <c r="P685" s="4"/>
    </row>
    <row r="686" spans="1:16" ht="11.65" customHeight="1" x14ac:dyDescent="0.2">
      <c r="A686" s="5">
        <f t="shared" ca="1" si="14"/>
        <v>686</v>
      </c>
      <c r="C686" s="56"/>
      <c r="D686" s="3"/>
      <c r="E686" s="3"/>
      <c r="F686" s="3"/>
      <c r="G686" s="57" t="s">
        <v>112</v>
      </c>
      <c r="H686" s="12">
        <f>H683+H685</f>
        <v>0</v>
      </c>
      <c r="J686" s="4"/>
      <c r="K686" s="4"/>
      <c r="L686" s="4"/>
      <c r="M686" s="4"/>
      <c r="N686" s="4"/>
      <c r="O686" s="4"/>
      <c r="P686" s="4"/>
    </row>
    <row r="687" spans="1:16" ht="11.65" customHeight="1" x14ac:dyDescent="0.2">
      <c r="A687" s="5">
        <f t="shared" ca="1" si="14"/>
        <v>687</v>
      </c>
      <c r="C687" s="56"/>
      <c r="D687" s="3"/>
      <c r="E687" s="3"/>
      <c r="F687" s="3"/>
      <c r="G687" s="57"/>
      <c r="H687" s="2"/>
      <c r="J687" s="4"/>
      <c r="K687" s="4"/>
      <c r="L687" s="4"/>
      <c r="M687" s="4"/>
      <c r="N687" s="4"/>
      <c r="O687" s="4"/>
      <c r="P687" s="4"/>
    </row>
    <row r="688" spans="1:16" ht="11.65" customHeight="1" x14ac:dyDescent="0.2">
      <c r="A688" s="5">
        <f t="shared" ca="1" si="14"/>
        <v>688</v>
      </c>
      <c r="C688" s="56" t="s">
        <v>114</v>
      </c>
      <c r="D688" s="3" t="s">
        <v>115</v>
      </c>
      <c r="E688" s="3"/>
      <c r="F688" s="3"/>
      <c r="G688" s="57"/>
      <c r="H688" s="2">
        <v>0</v>
      </c>
      <c r="J688" s="4"/>
      <c r="K688" s="4"/>
      <c r="L688" s="4"/>
      <c r="M688" s="4"/>
      <c r="N688" s="4"/>
      <c r="O688" s="4"/>
      <c r="P688" s="4"/>
    </row>
    <row r="689" spans="1:16" ht="11.65" customHeight="1" x14ac:dyDescent="0.2">
      <c r="A689" s="5">
        <f t="shared" ca="1" si="14"/>
        <v>689</v>
      </c>
      <c r="C689" s="56"/>
      <c r="D689" s="3"/>
      <c r="E689" s="3"/>
      <c r="F689" s="3" t="s">
        <v>193</v>
      </c>
      <c r="G689" s="57"/>
      <c r="H689" s="10">
        <v>0</v>
      </c>
      <c r="J689" s="4"/>
      <c r="K689" s="4"/>
      <c r="L689" s="4"/>
      <c r="M689" s="4"/>
      <c r="N689" s="4"/>
      <c r="O689" s="4"/>
      <c r="P689" s="4"/>
    </row>
    <row r="690" spans="1:16" ht="11.65" customHeight="1" x14ac:dyDescent="0.2">
      <c r="A690" s="5">
        <f t="shared" ca="1" si="14"/>
        <v>690</v>
      </c>
      <c r="C690" s="56"/>
      <c r="D690" s="3"/>
      <c r="E690" s="3"/>
      <c r="F690" s="3" t="s">
        <v>248</v>
      </c>
      <c r="G690" s="57"/>
      <c r="H690" s="10">
        <v>5547088.4843262201</v>
      </c>
      <c r="J690" s="4"/>
      <c r="K690" s="4"/>
      <c r="L690" s="4"/>
      <c r="M690" s="4"/>
      <c r="N690" s="4"/>
      <c r="O690" s="4"/>
      <c r="P690" s="4"/>
    </row>
    <row r="691" spans="1:16" ht="11.65" customHeight="1" x14ac:dyDescent="0.2">
      <c r="A691" s="5">
        <f t="shared" ca="1" si="14"/>
        <v>691</v>
      </c>
      <c r="C691" s="56"/>
      <c r="D691" s="3"/>
      <c r="E691" s="3"/>
      <c r="F691" s="3" t="s">
        <v>255</v>
      </c>
      <c r="G691" s="57"/>
      <c r="H691" s="10">
        <v>0</v>
      </c>
      <c r="J691" s="4"/>
      <c r="K691" s="4"/>
      <c r="L691" s="4"/>
      <c r="M691" s="4"/>
      <c r="N691" s="4"/>
      <c r="O691" s="4"/>
      <c r="P691" s="4"/>
    </row>
    <row r="692" spans="1:16" ht="11.65" customHeight="1" x14ac:dyDescent="0.2">
      <c r="A692" s="5">
        <f t="shared" ca="1" si="14"/>
        <v>692</v>
      </c>
      <c r="C692" s="56"/>
      <c r="D692" s="3"/>
      <c r="E692" s="3"/>
      <c r="F692" s="3" t="s">
        <v>24</v>
      </c>
      <c r="G692" s="57"/>
      <c r="H692" s="10">
        <v>0</v>
      </c>
      <c r="J692" s="4"/>
      <c r="K692" s="4"/>
      <c r="L692" s="4"/>
      <c r="M692" s="4"/>
      <c r="N692" s="4"/>
      <c r="O692" s="4"/>
      <c r="P692" s="4"/>
    </row>
    <row r="693" spans="1:16" ht="11.65" customHeight="1" x14ac:dyDescent="0.2">
      <c r="A693" s="5">
        <f t="shared" ca="1" si="14"/>
        <v>693</v>
      </c>
      <c r="C693" s="56"/>
      <c r="D693" s="3"/>
      <c r="E693" s="3"/>
      <c r="F693" s="3" t="s">
        <v>251</v>
      </c>
      <c r="G693" s="57"/>
      <c r="H693" s="10">
        <v>0</v>
      </c>
      <c r="J693" s="4"/>
      <c r="K693" s="4"/>
      <c r="L693" s="4"/>
      <c r="M693" s="4"/>
      <c r="N693" s="4"/>
      <c r="O693" s="4"/>
      <c r="P693" s="4"/>
    </row>
    <row r="694" spans="1:16" ht="11.65" customHeight="1" x14ac:dyDescent="0.2">
      <c r="A694" s="5">
        <f t="shared" ca="1" si="14"/>
        <v>694</v>
      </c>
      <c r="C694" s="56"/>
      <c r="D694" s="3"/>
      <c r="E694" s="3"/>
      <c r="F694" s="3" t="s">
        <v>249</v>
      </c>
      <c r="G694" s="57"/>
      <c r="H694" s="10">
        <v>0</v>
      </c>
      <c r="J694" s="4"/>
      <c r="K694" s="4"/>
      <c r="L694" s="4"/>
      <c r="M694" s="4"/>
      <c r="N694" s="4"/>
      <c r="O694" s="4"/>
      <c r="P694" s="4"/>
    </row>
    <row r="695" spans="1:16" ht="11.65" customHeight="1" x14ac:dyDescent="0.2">
      <c r="A695" s="5">
        <f t="shared" ca="1" si="14"/>
        <v>695</v>
      </c>
      <c r="C695" s="56"/>
      <c r="D695" s="3"/>
      <c r="E695" s="3"/>
      <c r="F695" s="3"/>
      <c r="G695" s="57"/>
      <c r="H695" s="12">
        <f>SUBTOTAL(9,H688:H694)</f>
        <v>5547088.4843262201</v>
      </c>
      <c r="J695" s="4"/>
      <c r="K695" s="4"/>
      <c r="L695" s="4"/>
      <c r="M695" s="4"/>
      <c r="N695" s="4"/>
      <c r="O695" s="4"/>
      <c r="P695" s="4"/>
    </row>
    <row r="696" spans="1:16" ht="11.65" customHeight="1" x14ac:dyDescent="0.2">
      <c r="A696" s="5">
        <f t="shared" ca="1" si="14"/>
        <v>696</v>
      </c>
      <c r="C696" s="56"/>
      <c r="D696" s="3"/>
      <c r="E696" s="3"/>
      <c r="F696" s="3"/>
      <c r="G696" s="57"/>
      <c r="H696" s="2"/>
      <c r="J696" s="4"/>
      <c r="K696" s="4"/>
      <c r="L696" s="4"/>
      <c r="M696" s="4"/>
      <c r="N696" s="4"/>
      <c r="O696" s="4"/>
      <c r="P696" s="4"/>
    </row>
    <row r="697" spans="1:16" ht="11.65" customHeight="1" x14ac:dyDescent="0.2">
      <c r="A697" s="5">
        <f t="shared" ca="1" si="14"/>
        <v>697</v>
      </c>
      <c r="C697" s="56" t="s">
        <v>116</v>
      </c>
      <c r="D697" s="3" t="s">
        <v>115</v>
      </c>
      <c r="E697" s="3"/>
      <c r="F697" s="3"/>
      <c r="G697" s="57"/>
      <c r="H697" s="2"/>
      <c r="J697" s="4"/>
      <c r="K697" s="4"/>
      <c r="L697" s="4"/>
      <c r="M697" s="4"/>
      <c r="N697" s="4"/>
      <c r="O697" s="4"/>
      <c r="P697" s="4"/>
    </row>
    <row r="698" spans="1:16" ht="11.65" customHeight="1" x14ac:dyDescent="0.2">
      <c r="A698" s="5">
        <f t="shared" ca="1" si="14"/>
        <v>698</v>
      </c>
      <c r="C698" s="56"/>
      <c r="D698" s="3"/>
      <c r="E698" s="3"/>
      <c r="F698" s="3" t="s">
        <v>193</v>
      </c>
      <c r="G698" s="57"/>
      <c r="H698" s="10">
        <v>0</v>
      </c>
      <c r="J698" s="4"/>
      <c r="K698" s="4"/>
      <c r="L698" s="4"/>
      <c r="M698" s="4"/>
      <c r="N698" s="4"/>
      <c r="O698" s="4"/>
      <c r="P698" s="4"/>
    </row>
    <row r="699" spans="1:16" ht="11.65" customHeight="1" x14ac:dyDescent="0.2">
      <c r="A699" s="5">
        <f t="shared" ca="1" si="14"/>
        <v>699</v>
      </c>
      <c r="C699" s="56"/>
      <c r="D699" s="3"/>
      <c r="E699" s="3"/>
      <c r="F699" s="3" t="s">
        <v>248</v>
      </c>
      <c r="G699" s="57"/>
      <c r="H699" s="10">
        <v>0</v>
      </c>
      <c r="J699" s="4"/>
      <c r="K699" s="4"/>
      <c r="L699" s="4"/>
      <c r="M699" s="4"/>
      <c r="N699" s="4"/>
      <c r="O699" s="4"/>
      <c r="P699" s="4"/>
    </row>
    <row r="700" spans="1:16" ht="11.65" customHeight="1" x14ac:dyDescent="0.2">
      <c r="A700" s="5">
        <f t="shared" ca="1" si="14"/>
        <v>700</v>
      </c>
      <c r="C700" s="56"/>
      <c r="D700" s="3"/>
      <c r="E700" s="3"/>
      <c r="F700" s="3" t="s">
        <v>24</v>
      </c>
      <c r="G700" s="57"/>
      <c r="H700" s="10">
        <v>0</v>
      </c>
      <c r="J700" s="4"/>
      <c r="K700" s="4"/>
      <c r="L700" s="4"/>
      <c r="M700" s="4"/>
      <c r="N700" s="4"/>
      <c r="O700" s="4"/>
      <c r="P700" s="4"/>
    </row>
    <row r="701" spans="1:16" ht="11.65" customHeight="1" x14ac:dyDescent="0.2">
      <c r="A701" s="5">
        <f t="shared" ca="1" si="14"/>
        <v>701</v>
      </c>
      <c r="C701" s="56"/>
      <c r="D701" s="3"/>
      <c r="E701" s="3"/>
      <c r="F701" s="3" t="s">
        <v>250</v>
      </c>
      <c r="G701" s="57"/>
      <c r="H701" s="10">
        <v>0</v>
      </c>
      <c r="J701" s="4"/>
      <c r="K701" s="4"/>
      <c r="L701" s="4"/>
      <c r="M701" s="4"/>
      <c r="N701" s="4"/>
      <c r="O701" s="4"/>
      <c r="P701" s="4"/>
    </row>
    <row r="702" spans="1:16" ht="11.65" customHeight="1" x14ac:dyDescent="0.2">
      <c r="A702" s="5">
        <f t="shared" ref="A702:A765" ca="1" si="15">OFFSET(A702,-1,)+1</f>
        <v>702</v>
      </c>
      <c r="C702" s="56"/>
      <c r="D702" s="3"/>
      <c r="E702" s="3"/>
      <c r="F702" s="3" t="s">
        <v>254</v>
      </c>
      <c r="G702" s="57"/>
      <c r="H702" s="10">
        <v>0</v>
      </c>
      <c r="J702" s="4"/>
      <c r="K702" s="4"/>
      <c r="L702" s="4"/>
      <c r="M702" s="4"/>
      <c r="N702" s="4"/>
      <c r="O702" s="4"/>
      <c r="P702" s="4"/>
    </row>
    <row r="703" spans="1:16" ht="11.65" customHeight="1" x14ac:dyDescent="0.2">
      <c r="A703" s="5">
        <f t="shared" ca="1" si="15"/>
        <v>703</v>
      </c>
      <c r="C703" s="56"/>
      <c r="D703" s="3"/>
      <c r="E703" s="3"/>
      <c r="F703" s="3"/>
      <c r="G703" s="57"/>
      <c r="H703" s="12">
        <f>SUBTOTAL(9,H697:H702)</f>
        <v>0</v>
      </c>
      <c r="J703" s="4"/>
      <c r="K703" s="4"/>
      <c r="L703" s="4"/>
      <c r="M703" s="4"/>
      <c r="N703" s="4"/>
      <c r="O703" s="4"/>
      <c r="P703" s="4"/>
    </row>
    <row r="704" spans="1:16" ht="11.65" customHeight="1" x14ac:dyDescent="0.2">
      <c r="A704" s="5">
        <f t="shared" ca="1" si="15"/>
        <v>704</v>
      </c>
      <c r="C704" s="56"/>
      <c r="D704" s="3"/>
      <c r="E704" s="3"/>
      <c r="F704" s="3"/>
      <c r="G704" s="57"/>
      <c r="H704" s="2"/>
      <c r="J704" s="4"/>
      <c r="K704" s="11"/>
      <c r="L704" s="11"/>
      <c r="M704" s="11"/>
      <c r="N704" s="11"/>
      <c r="O704" s="11"/>
      <c r="P704" s="11"/>
    </row>
    <row r="705" spans="1:16" ht="11.65" customHeight="1" thickBot="1" x14ac:dyDescent="0.25">
      <c r="A705" s="5">
        <f t="shared" ca="1" si="15"/>
        <v>705</v>
      </c>
      <c r="C705" s="63" t="s">
        <v>117</v>
      </c>
      <c r="D705" s="3"/>
      <c r="E705" s="3"/>
      <c r="F705" s="3"/>
      <c r="G705" s="57" t="s">
        <v>32</v>
      </c>
      <c r="H705" s="13">
        <f>SUBTOTAL(9,$H$510:$H$703)</f>
        <v>97123323.026247784</v>
      </c>
      <c r="J705" s="4"/>
      <c r="K705" s="4"/>
      <c r="L705" s="4"/>
      <c r="M705" s="4"/>
      <c r="N705" s="4"/>
      <c r="O705" s="4"/>
      <c r="P705" s="4"/>
    </row>
    <row r="706" spans="1:16" ht="11.65" customHeight="1" thickTop="1" x14ac:dyDescent="0.2">
      <c r="A706" s="5">
        <f t="shared" ca="1" si="15"/>
        <v>706</v>
      </c>
      <c r="C706" s="56"/>
      <c r="D706" s="3"/>
      <c r="E706" s="3"/>
      <c r="F706" s="3"/>
      <c r="G706" s="57"/>
      <c r="H706" s="2"/>
      <c r="J706" s="4"/>
      <c r="K706" s="4"/>
      <c r="L706" s="4"/>
      <c r="M706" s="4"/>
      <c r="N706" s="4"/>
      <c r="O706" s="4"/>
      <c r="P706" s="4"/>
    </row>
    <row r="707" spans="1:16" ht="11.65" customHeight="1" x14ac:dyDescent="0.2">
      <c r="A707" s="5">
        <f t="shared" ca="1" si="15"/>
        <v>707</v>
      </c>
      <c r="C707" s="56" t="s">
        <v>118</v>
      </c>
      <c r="D707" s="3"/>
      <c r="E707" s="3"/>
      <c r="F707" s="3"/>
      <c r="G707" s="57"/>
      <c r="H707" s="2"/>
      <c r="J707" s="4"/>
      <c r="K707" s="4"/>
      <c r="L707" s="4"/>
      <c r="M707" s="4"/>
      <c r="N707" s="4"/>
      <c r="O707" s="4"/>
      <c r="P707" s="4"/>
    </row>
    <row r="708" spans="1:16" ht="11.65" customHeight="1" x14ac:dyDescent="0.2">
      <c r="A708" s="5">
        <f t="shared" ca="1" si="15"/>
        <v>708</v>
      </c>
      <c r="C708" s="56"/>
      <c r="D708" s="3"/>
      <c r="E708" s="3" t="s">
        <v>193</v>
      </c>
      <c r="F708" s="3"/>
      <c r="G708" s="57"/>
      <c r="H708" s="10">
        <f t="shared" ref="H708:H722" si="16">SUMIFS($H$510:$H$703,$F$510:$F$703,E708)</f>
        <v>49157934.940000013</v>
      </c>
      <c r="J708" s="4"/>
      <c r="K708" s="4"/>
      <c r="L708" s="4"/>
      <c r="M708" s="4"/>
      <c r="N708" s="4"/>
      <c r="O708" s="4"/>
      <c r="P708" s="4"/>
    </row>
    <row r="709" spans="1:16" ht="11.65" customHeight="1" x14ac:dyDescent="0.2">
      <c r="A709" s="5">
        <f t="shared" ca="1" si="15"/>
        <v>709</v>
      </c>
      <c r="C709" s="56"/>
      <c r="D709" s="3"/>
      <c r="E709" s="3" t="s">
        <v>253</v>
      </c>
      <c r="F709" s="3"/>
      <c r="G709" s="57"/>
      <c r="H709" s="10">
        <f t="shared" si="16"/>
        <v>4968429.2729581827</v>
      </c>
      <c r="J709" s="4"/>
      <c r="K709" s="4"/>
      <c r="L709" s="4"/>
      <c r="M709" s="4"/>
      <c r="N709" s="4"/>
      <c r="O709" s="4"/>
      <c r="P709" s="4"/>
    </row>
    <row r="710" spans="1:16" ht="11.65" customHeight="1" x14ac:dyDescent="0.2">
      <c r="A710" s="5">
        <f t="shared" ca="1" si="15"/>
        <v>710</v>
      </c>
      <c r="C710" s="56"/>
      <c r="D710" s="3"/>
      <c r="E710" s="3" t="s">
        <v>256</v>
      </c>
      <c r="F710" s="3"/>
      <c r="G710" s="57"/>
      <c r="H710" s="10">
        <f t="shared" si="16"/>
        <v>0</v>
      </c>
      <c r="J710" s="4"/>
      <c r="K710" s="4"/>
      <c r="L710" s="4"/>
      <c r="M710" s="4"/>
      <c r="N710" s="4"/>
      <c r="O710" s="4"/>
      <c r="P710" s="4"/>
    </row>
    <row r="711" spans="1:16" ht="11.65" customHeight="1" x14ac:dyDescent="0.2">
      <c r="A711" s="5">
        <f t="shared" ca="1" si="15"/>
        <v>711</v>
      </c>
      <c r="C711" s="56"/>
      <c r="D711" s="3"/>
      <c r="E711" s="58" t="s">
        <v>24</v>
      </c>
      <c r="F711" s="3"/>
      <c r="G711" s="57"/>
      <c r="H711" s="10">
        <f t="shared" si="16"/>
        <v>15003591.400864428</v>
      </c>
      <c r="J711" s="4"/>
      <c r="K711" s="4"/>
      <c r="L711" s="4"/>
      <c r="M711" s="4"/>
      <c r="N711" s="4"/>
      <c r="O711" s="4"/>
      <c r="P711" s="4"/>
    </row>
    <row r="712" spans="1:16" ht="11.65" customHeight="1" x14ac:dyDescent="0.2">
      <c r="A712" s="5">
        <f t="shared" ca="1" si="15"/>
        <v>712</v>
      </c>
      <c r="C712" s="56"/>
      <c r="D712" s="3"/>
      <c r="E712" s="58" t="s">
        <v>248</v>
      </c>
      <c r="F712" s="3"/>
      <c r="G712" s="57"/>
      <c r="H712" s="10">
        <f t="shared" si="16"/>
        <v>26243454.019005317</v>
      </c>
      <c r="J712" s="4"/>
      <c r="K712" s="4"/>
      <c r="L712" s="4"/>
      <c r="M712" s="4"/>
      <c r="N712" s="4"/>
      <c r="O712" s="4"/>
      <c r="P712" s="4"/>
    </row>
    <row r="713" spans="1:16" ht="11.65" customHeight="1" x14ac:dyDescent="0.2">
      <c r="A713" s="5">
        <f t="shared" ca="1" si="15"/>
        <v>713</v>
      </c>
      <c r="C713" s="56"/>
      <c r="D713" s="3"/>
      <c r="E713" s="58" t="s">
        <v>247</v>
      </c>
      <c r="F713" s="3"/>
      <c r="G713" s="57"/>
      <c r="H713" s="10">
        <f t="shared" si="16"/>
        <v>0</v>
      </c>
      <c r="J713" s="4"/>
      <c r="K713" s="4"/>
      <c r="L713" s="4"/>
      <c r="M713" s="4"/>
      <c r="N713" s="4"/>
      <c r="O713" s="4"/>
      <c r="P713" s="4"/>
    </row>
    <row r="714" spans="1:16" ht="11.65" customHeight="1" x14ac:dyDescent="0.2">
      <c r="A714" s="5">
        <f t="shared" ca="1" si="15"/>
        <v>714</v>
      </c>
      <c r="C714" s="56"/>
      <c r="D714" s="3"/>
      <c r="E714" s="58" t="s">
        <v>255</v>
      </c>
      <c r="F714" s="3"/>
      <c r="G714" s="57"/>
      <c r="H714" s="10">
        <f t="shared" si="16"/>
        <v>1101688.908759028</v>
      </c>
      <c r="J714" s="4"/>
      <c r="K714" s="4"/>
      <c r="L714" s="4"/>
      <c r="M714" s="4"/>
      <c r="N714" s="4"/>
      <c r="O714" s="4"/>
      <c r="P714" s="4"/>
    </row>
    <row r="715" spans="1:16" ht="11.65" customHeight="1" x14ac:dyDescent="0.2">
      <c r="A715" s="5">
        <f t="shared" ca="1" si="15"/>
        <v>715</v>
      </c>
      <c r="C715" s="56"/>
      <c r="D715" s="3"/>
      <c r="E715" s="56" t="s">
        <v>259</v>
      </c>
      <c r="F715" s="3"/>
      <c r="G715" s="57"/>
      <c r="H715" s="10">
        <f t="shared" si="16"/>
        <v>0</v>
      </c>
      <c r="J715" s="4"/>
      <c r="K715" s="4"/>
      <c r="L715" s="4"/>
      <c r="M715" s="4"/>
      <c r="N715" s="4"/>
      <c r="O715" s="4"/>
      <c r="P715" s="4"/>
    </row>
    <row r="716" spans="1:16" ht="11.65" customHeight="1" x14ac:dyDescent="0.2">
      <c r="A716" s="5">
        <f t="shared" ca="1" si="15"/>
        <v>716</v>
      </c>
      <c r="C716" s="56"/>
      <c r="D716" s="3"/>
      <c r="E716" s="56" t="s">
        <v>249</v>
      </c>
      <c r="F716" s="3"/>
      <c r="G716" s="57"/>
      <c r="H716" s="10">
        <f t="shared" si="16"/>
        <v>648224.48466084211</v>
      </c>
      <c r="J716" s="4"/>
      <c r="K716" s="4"/>
      <c r="L716" s="4"/>
      <c r="M716" s="4"/>
      <c r="N716" s="4"/>
      <c r="O716" s="4"/>
      <c r="P716" s="4"/>
    </row>
    <row r="717" spans="1:16" ht="11.65" customHeight="1" x14ac:dyDescent="0.2">
      <c r="A717" s="5">
        <f t="shared" ca="1" si="15"/>
        <v>717</v>
      </c>
      <c r="C717" s="56"/>
      <c r="D717" s="3"/>
      <c r="E717" s="56" t="s">
        <v>251</v>
      </c>
      <c r="F717" s="3"/>
      <c r="G717" s="57"/>
      <c r="H717" s="10">
        <f t="shared" si="16"/>
        <v>0</v>
      </c>
      <c r="J717" s="4"/>
      <c r="K717" s="4"/>
      <c r="L717" s="4"/>
      <c r="M717" s="4"/>
      <c r="N717" s="4"/>
      <c r="O717" s="4"/>
      <c r="P717" s="4"/>
    </row>
    <row r="718" spans="1:16" ht="11.65" customHeight="1" x14ac:dyDescent="0.2">
      <c r="A718" s="5">
        <f t="shared" ca="1" si="15"/>
        <v>718</v>
      </c>
      <c r="C718" s="56"/>
      <c r="D718" s="3"/>
      <c r="E718" s="56" t="s">
        <v>252</v>
      </c>
      <c r="F718" s="3"/>
      <c r="G718" s="57"/>
      <c r="H718" s="10">
        <f t="shared" si="16"/>
        <v>0</v>
      </c>
      <c r="J718" s="4"/>
      <c r="K718" s="4"/>
      <c r="L718" s="4"/>
      <c r="M718" s="4"/>
      <c r="N718" s="4"/>
      <c r="O718" s="4"/>
      <c r="P718" s="4"/>
    </row>
    <row r="719" spans="1:16" ht="11.65" customHeight="1" x14ac:dyDescent="0.2">
      <c r="A719" s="5">
        <f t="shared" ca="1" si="15"/>
        <v>719</v>
      </c>
      <c r="C719" s="56"/>
      <c r="D719" s="3"/>
      <c r="E719" s="56" t="s">
        <v>30</v>
      </c>
      <c r="F719" s="3"/>
      <c r="G719" s="57"/>
      <c r="H719" s="10">
        <f t="shared" si="16"/>
        <v>0</v>
      </c>
      <c r="J719" s="4"/>
      <c r="K719" s="4"/>
      <c r="L719" s="4"/>
      <c r="M719" s="4"/>
      <c r="N719" s="4"/>
      <c r="O719" s="4"/>
      <c r="P719" s="4"/>
    </row>
    <row r="720" spans="1:16" ht="11.65" customHeight="1" x14ac:dyDescent="0.2">
      <c r="A720" s="5">
        <f t="shared" ca="1" si="15"/>
        <v>720</v>
      </c>
      <c r="C720" s="56"/>
      <c r="D720" s="3"/>
      <c r="E720" s="56" t="s">
        <v>261</v>
      </c>
      <c r="F720" s="3"/>
      <c r="G720" s="57"/>
      <c r="H720" s="10">
        <f t="shared" si="16"/>
        <v>0</v>
      </c>
      <c r="J720" s="4"/>
      <c r="K720" s="4"/>
      <c r="L720" s="4"/>
      <c r="M720" s="4"/>
      <c r="N720" s="4"/>
      <c r="O720" s="4"/>
      <c r="P720" s="4"/>
    </row>
    <row r="721" spans="1:16" ht="11.65" customHeight="1" x14ac:dyDescent="0.2">
      <c r="A721" s="5">
        <f t="shared" ca="1" si="15"/>
        <v>721</v>
      </c>
      <c r="C721" s="56"/>
      <c r="D721" s="3"/>
      <c r="E721" s="56" t="s">
        <v>262</v>
      </c>
      <c r="F721" s="3"/>
      <c r="G721" s="57"/>
      <c r="H721" s="10">
        <f t="shared" si="16"/>
        <v>0</v>
      </c>
      <c r="J721" s="4"/>
      <c r="K721" s="4"/>
      <c r="L721" s="4"/>
      <c r="M721" s="4"/>
      <c r="N721" s="4"/>
      <c r="O721" s="4"/>
      <c r="P721" s="4"/>
    </row>
    <row r="722" spans="1:16" ht="11.65" customHeight="1" x14ac:dyDescent="0.2">
      <c r="A722" s="5">
        <f t="shared" ca="1" si="15"/>
        <v>722</v>
      </c>
      <c r="C722" s="56"/>
      <c r="D722" s="3"/>
      <c r="E722" s="3" t="s">
        <v>271</v>
      </c>
      <c r="F722" s="3"/>
      <c r="G722" s="57"/>
      <c r="H722" s="10">
        <f t="shared" si="16"/>
        <v>0</v>
      </c>
      <c r="J722" s="4"/>
      <c r="K722" s="4"/>
      <c r="L722" s="4"/>
      <c r="M722" s="4"/>
      <c r="N722" s="4"/>
      <c r="O722" s="4"/>
      <c r="P722" s="4"/>
    </row>
    <row r="723" spans="1:16" ht="11.65" customHeight="1" thickBot="1" x14ac:dyDescent="0.25">
      <c r="A723" s="5">
        <f t="shared" ca="1" si="15"/>
        <v>723</v>
      </c>
      <c r="C723" s="56" t="s">
        <v>119</v>
      </c>
      <c r="D723" s="3"/>
      <c r="E723" s="3"/>
      <c r="F723" s="3"/>
      <c r="G723" s="57" t="s">
        <v>32</v>
      </c>
      <c r="H723" s="19">
        <f>SUM(H708:H722)</f>
        <v>97123323.026247814</v>
      </c>
      <c r="J723" s="4"/>
      <c r="K723" s="4"/>
      <c r="L723" s="4"/>
      <c r="M723" s="4"/>
      <c r="N723" s="4"/>
      <c r="O723" s="4"/>
      <c r="P723" s="4"/>
    </row>
    <row r="724" spans="1:16" ht="11.65" customHeight="1" thickTop="1" x14ac:dyDescent="0.2">
      <c r="A724" s="5">
        <f t="shared" ca="1" si="15"/>
        <v>724</v>
      </c>
      <c r="C724" s="56">
        <v>301</v>
      </c>
      <c r="D724" s="3" t="s">
        <v>120</v>
      </c>
      <c r="E724" s="3"/>
      <c r="F724" s="3"/>
      <c r="G724" s="57"/>
      <c r="H724" s="2"/>
      <c r="J724" s="4"/>
      <c r="K724" s="4"/>
      <c r="L724" s="4"/>
      <c r="M724" s="4"/>
      <c r="N724" s="4"/>
      <c r="O724" s="4"/>
      <c r="P724" s="4"/>
    </row>
    <row r="725" spans="1:16" ht="11.65" customHeight="1" x14ac:dyDescent="0.2">
      <c r="A725" s="5">
        <f t="shared" ca="1" si="15"/>
        <v>725</v>
      </c>
      <c r="C725" s="56"/>
      <c r="D725" s="3"/>
      <c r="E725" s="3"/>
      <c r="F725" s="3" t="s">
        <v>193</v>
      </c>
      <c r="G725" s="57"/>
      <c r="H725" s="10">
        <v>0</v>
      </c>
      <c r="J725" s="4"/>
      <c r="K725" s="4"/>
      <c r="L725" s="4"/>
      <c r="M725" s="4"/>
      <c r="N725" s="4"/>
      <c r="O725" s="4"/>
      <c r="P725" s="4"/>
    </row>
    <row r="726" spans="1:16" ht="11.65" customHeight="1" x14ac:dyDescent="0.2">
      <c r="A726" s="5">
        <f t="shared" ca="1" si="15"/>
        <v>726</v>
      </c>
      <c r="C726" s="56"/>
      <c r="D726" s="3"/>
      <c r="E726" s="3"/>
      <c r="F726" s="3" t="s">
        <v>248</v>
      </c>
      <c r="G726" s="57"/>
      <c r="H726" s="10">
        <v>0</v>
      </c>
      <c r="J726" s="4"/>
      <c r="K726" s="4"/>
      <c r="L726" s="4"/>
      <c r="M726" s="4"/>
      <c r="N726" s="4"/>
      <c r="O726" s="4"/>
      <c r="P726" s="4"/>
    </row>
    <row r="727" spans="1:16" ht="11.65" customHeight="1" x14ac:dyDescent="0.2">
      <c r="A727" s="5">
        <f t="shared" ca="1" si="15"/>
        <v>727</v>
      </c>
      <c r="C727" s="56"/>
      <c r="D727" s="3"/>
      <c r="E727" s="3"/>
      <c r="F727" s="3" t="s">
        <v>249</v>
      </c>
      <c r="G727" s="57"/>
      <c r="H727" s="10">
        <v>0</v>
      </c>
      <c r="J727" s="4"/>
      <c r="K727" s="4"/>
      <c r="L727" s="4"/>
      <c r="M727" s="4"/>
      <c r="N727" s="4"/>
      <c r="O727" s="4"/>
      <c r="P727" s="4"/>
    </row>
    <row r="728" spans="1:16" ht="11.65" customHeight="1" x14ac:dyDescent="0.2">
      <c r="A728" s="5">
        <f t="shared" ca="1" si="15"/>
        <v>728</v>
      </c>
      <c r="C728" s="56"/>
      <c r="D728" s="3"/>
      <c r="E728" s="3"/>
      <c r="F728" s="3" t="s">
        <v>251</v>
      </c>
      <c r="G728" s="57"/>
      <c r="H728" s="10">
        <v>0</v>
      </c>
      <c r="J728" s="4"/>
      <c r="K728" s="4"/>
      <c r="L728" s="4"/>
      <c r="M728" s="4"/>
      <c r="N728" s="4"/>
      <c r="O728" s="4"/>
      <c r="P728" s="4"/>
    </row>
    <row r="729" spans="1:16" ht="11.65" customHeight="1" x14ac:dyDescent="0.2">
      <c r="A729" s="5">
        <f t="shared" ca="1" si="15"/>
        <v>729</v>
      </c>
      <c r="C729" s="56"/>
      <c r="D729" s="3"/>
      <c r="E729" s="3"/>
      <c r="F729" s="3" t="s">
        <v>24</v>
      </c>
      <c r="G729" s="57"/>
      <c r="H729" s="10">
        <v>0</v>
      </c>
      <c r="J729" s="4"/>
      <c r="K729" s="4"/>
      <c r="L729" s="4"/>
      <c r="M729" s="4"/>
      <c r="N729" s="4"/>
      <c r="O729" s="4"/>
      <c r="P729" s="4"/>
    </row>
    <row r="730" spans="1:16" ht="11.65" customHeight="1" x14ac:dyDescent="0.2">
      <c r="A730" s="5">
        <f t="shared" ca="1" si="15"/>
        <v>730</v>
      </c>
      <c r="C730" s="56"/>
      <c r="D730" s="3"/>
      <c r="E730" s="3"/>
      <c r="F730" s="3"/>
      <c r="G730" s="57" t="s">
        <v>32</v>
      </c>
      <c r="H730" s="12">
        <f>SUBTOTAL(9,H725:H729)</f>
        <v>0</v>
      </c>
      <c r="J730" s="4"/>
      <c r="K730" s="4"/>
      <c r="L730" s="4"/>
      <c r="M730" s="4"/>
      <c r="N730" s="4"/>
      <c r="O730" s="4"/>
      <c r="P730" s="4"/>
    </row>
    <row r="731" spans="1:16" ht="11.65" customHeight="1" x14ac:dyDescent="0.2">
      <c r="A731" s="5">
        <f t="shared" ca="1" si="15"/>
        <v>731</v>
      </c>
      <c r="C731" s="56">
        <v>302</v>
      </c>
      <c r="D731" s="3" t="s">
        <v>121</v>
      </c>
      <c r="E731" s="3"/>
      <c r="F731" s="3"/>
      <c r="G731" s="57"/>
      <c r="H731" s="2"/>
      <c r="J731" s="4"/>
      <c r="K731" s="4"/>
      <c r="L731" s="4"/>
      <c r="M731" s="4"/>
      <c r="N731" s="4"/>
      <c r="O731" s="4"/>
      <c r="P731" s="4"/>
    </row>
    <row r="732" spans="1:16" ht="11.65" customHeight="1" x14ac:dyDescent="0.2">
      <c r="A732" s="5">
        <f t="shared" ca="1" si="15"/>
        <v>732</v>
      </c>
      <c r="C732" s="56"/>
      <c r="D732" s="3"/>
      <c r="E732" s="3"/>
      <c r="F732" s="3" t="s">
        <v>193</v>
      </c>
      <c r="G732" s="57"/>
      <c r="H732" s="10">
        <v>0</v>
      </c>
      <c r="J732" s="4"/>
      <c r="K732" s="4"/>
      <c r="L732" s="4"/>
      <c r="M732" s="4"/>
      <c r="N732" s="4"/>
      <c r="O732" s="4"/>
      <c r="P732" s="4"/>
    </row>
    <row r="733" spans="1:16" ht="11.65" customHeight="1" x14ac:dyDescent="0.2">
      <c r="A733" s="5">
        <f t="shared" ca="1" si="15"/>
        <v>733</v>
      </c>
      <c r="C733" s="56"/>
      <c r="D733" s="3"/>
      <c r="E733" s="3"/>
      <c r="F733" s="3" t="s">
        <v>24</v>
      </c>
      <c r="G733" s="57"/>
      <c r="H733" s="10">
        <v>1049994.3351836135</v>
      </c>
      <c r="J733" s="4"/>
      <c r="K733" s="4"/>
      <c r="L733" s="4"/>
      <c r="M733" s="4"/>
      <c r="N733" s="4"/>
      <c r="O733" s="4"/>
      <c r="P733" s="4"/>
    </row>
    <row r="734" spans="1:16" ht="11.65" customHeight="1" x14ac:dyDescent="0.2">
      <c r="A734" s="5">
        <f t="shared" ca="1" si="15"/>
        <v>734</v>
      </c>
      <c r="C734" s="56"/>
      <c r="D734" s="3"/>
      <c r="E734" s="3"/>
      <c r="F734" s="3" t="s">
        <v>249</v>
      </c>
      <c r="G734" s="57"/>
      <c r="H734" s="10">
        <v>0</v>
      </c>
      <c r="J734" s="4"/>
      <c r="K734" s="4"/>
      <c r="L734" s="4"/>
      <c r="M734" s="4"/>
      <c r="N734" s="4"/>
      <c r="O734" s="4"/>
      <c r="P734" s="4"/>
    </row>
    <row r="735" spans="1:16" ht="11.65" customHeight="1" x14ac:dyDescent="0.2">
      <c r="A735" s="5">
        <f t="shared" ca="1" si="15"/>
        <v>735</v>
      </c>
      <c r="C735" s="56"/>
      <c r="D735" s="3"/>
      <c r="E735" s="3"/>
      <c r="F735" s="3" t="s">
        <v>251</v>
      </c>
      <c r="G735" s="57"/>
      <c r="H735" s="10">
        <v>0</v>
      </c>
      <c r="J735" s="4"/>
      <c r="K735" s="4"/>
      <c r="L735" s="4"/>
      <c r="M735" s="4"/>
      <c r="N735" s="4"/>
      <c r="O735" s="4"/>
      <c r="P735" s="4"/>
    </row>
    <row r="736" spans="1:16" ht="11.65" customHeight="1" x14ac:dyDescent="0.2">
      <c r="A736" s="5">
        <f t="shared" ca="1" si="15"/>
        <v>736</v>
      </c>
      <c r="C736" s="56"/>
      <c r="D736" s="3"/>
      <c r="E736" s="3"/>
      <c r="F736" s="3" t="s">
        <v>249</v>
      </c>
      <c r="G736" s="57"/>
      <c r="H736" s="10">
        <v>0</v>
      </c>
      <c r="J736" s="4"/>
      <c r="K736" s="4"/>
      <c r="L736" s="4"/>
      <c r="M736" s="4"/>
      <c r="N736" s="4"/>
      <c r="O736" s="4"/>
      <c r="P736" s="4"/>
    </row>
    <row r="737" spans="1:16" ht="11.65" customHeight="1" x14ac:dyDescent="0.2">
      <c r="A737" s="5">
        <f t="shared" ca="1" si="15"/>
        <v>737</v>
      </c>
      <c r="C737" s="56"/>
      <c r="D737" s="3"/>
      <c r="E737" s="3"/>
      <c r="F737" s="3" t="s">
        <v>251</v>
      </c>
      <c r="G737" s="57"/>
      <c r="H737" s="10">
        <v>0</v>
      </c>
      <c r="J737" s="4"/>
      <c r="K737" s="4"/>
      <c r="L737" s="4"/>
      <c r="M737" s="4"/>
      <c r="N737" s="4"/>
      <c r="O737" s="4"/>
      <c r="P737" s="4"/>
    </row>
    <row r="738" spans="1:16" ht="11.65" customHeight="1" x14ac:dyDescent="0.2">
      <c r="A738" s="5">
        <f t="shared" ca="1" si="15"/>
        <v>738</v>
      </c>
      <c r="C738" s="56"/>
      <c r="D738" s="3"/>
      <c r="E738" s="3"/>
      <c r="F738" s="3" t="s">
        <v>302</v>
      </c>
      <c r="G738" s="57"/>
      <c r="H738" s="10">
        <v>14167661.762758112</v>
      </c>
      <c r="J738" s="4"/>
      <c r="K738" s="4"/>
      <c r="L738" s="4"/>
      <c r="M738" s="4"/>
      <c r="N738" s="4"/>
      <c r="O738" s="4"/>
      <c r="P738" s="4"/>
    </row>
    <row r="739" spans="1:16" ht="11.65" customHeight="1" x14ac:dyDescent="0.2">
      <c r="A739" s="5">
        <f t="shared" ca="1" si="15"/>
        <v>739</v>
      </c>
      <c r="C739" s="56"/>
      <c r="D739" s="3"/>
      <c r="E739" s="3"/>
      <c r="F739" s="3" t="s">
        <v>303</v>
      </c>
      <c r="G739" s="57"/>
      <c r="H739" s="10">
        <v>837668.07966917194</v>
      </c>
      <c r="J739" s="4"/>
      <c r="K739" s="4"/>
      <c r="L739" s="4"/>
      <c r="M739" s="4"/>
      <c r="N739" s="4"/>
      <c r="O739" s="4"/>
      <c r="P739" s="4"/>
    </row>
    <row r="740" spans="1:16" ht="11.65" customHeight="1" x14ac:dyDescent="0.2">
      <c r="A740" s="5">
        <f t="shared" ca="1" si="15"/>
        <v>740</v>
      </c>
      <c r="C740" s="56"/>
      <c r="D740" s="3"/>
      <c r="E740" s="3"/>
      <c r="F740" s="3"/>
      <c r="G740" s="57" t="s">
        <v>32</v>
      </c>
      <c r="H740" s="12">
        <f>SUBTOTAL(9,H733:H739)</f>
        <v>16055324.177610897</v>
      </c>
      <c r="J740" s="4"/>
      <c r="K740" s="4"/>
      <c r="L740" s="4"/>
      <c r="M740" s="4"/>
      <c r="N740" s="4"/>
      <c r="O740" s="4"/>
      <c r="P740" s="4"/>
    </row>
    <row r="741" spans="1:16" ht="11.65" customHeight="1" x14ac:dyDescent="0.2">
      <c r="A741" s="5">
        <f t="shared" ca="1" si="15"/>
        <v>741</v>
      </c>
      <c r="C741" s="56"/>
      <c r="D741" s="3"/>
      <c r="E741" s="3"/>
      <c r="F741" s="3"/>
      <c r="G741" s="57"/>
      <c r="H741" s="2"/>
      <c r="J741" s="4"/>
      <c r="K741" s="4"/>
      <c r="L741" s="4"/>
      <c r="M741" s="4"/>
      <c r="N741" s="4"/>
      <c r="O741" s="4"/>
      <c r="P741" s="4"/>
    </row>
    <row r="742" spans="1:16" ht="11.65" customHeight="1" x14ac:dyDescent="0.2">
      <c r="A742" s="5">
        <f t="shared" ca="1" si="15"/>
        <v>742</v>
      </c>
      <c r="C742" s="56">
        <v>303</v>
      </c>
      <c r="D742" s="3" t="s">
        <v>122</v>
      </c>
      <c r="E742" s="3"/>
      <c r="F742" s="3"/>
      <c r="G742" s="57"/>
      <c r="H742" s="2"/>
      <c r="J742" s="4"/>
      <c r="K742" s="4"/>
      <c r="L742" s="4"/>
      <c r="M742" s="4"/>
      <c r="N742" s="4"/>
      <c r="O742" s="4"/>
      <c r="P742" s="4"/>
    </row>
    <row r="743" spans="1:16" ht="11.65" customHeight="1" x14ac:dyDescent="0.2">
      <c r="A743" s="5">
        <f t="shared" ca="1" si="15"/>
        <v>743</v>
      </c>
      <c r="C743" s="56"/>
      <c r="D743" s="3"/>
      <c r="E743" s="3"/>
      <c r="F743" s="3" t="s">
        <v>193</v>
      </c>
      <c r="G743" s="57"/>
      <c r="H743" s="10">
        <v>2036986.42</v>
      </c>
      <c r="J743" s="4"/>
      <c r="K743" s="4"/>
      <c r="L743" s="4"/>
      <c r="M743" s="4"/>
      <c r="N743" s="4"/>
      <c r="O743" s="4"/>
      <c r="P743" s="4"/>
    </row>
    <row r="744" spans="1:16" ht="11.65" customHeight="1" x14ac:dyDescent="0.2">
      <c r="A744" s="5">
        <f t="shared" ca="1" si="15"/>
        <v>744</v>
      </c>
      <c r="C744" s="56"/>
      <c r="D744" s="3"/>
      <c r="E744" s="3"/>
      <c r="F744" s="3" t="s">
        <v>24</v>
      </c>
      <c r="G744" s="57"/>
      <c r="H744" s="10">
        <v>7760350.9769323627</v>
      </c>
      <c r="J744" s="4"/>
      <c r="K744" s="4"/>
      <c r="L744" s="4"/>
      <c r="M744" s="4"/>
      <c r="N744" s="4"/>
      <c r="O744" s="4"/>
      <c r="P744" s="4"/>
    </row>
    <row r="745" spans="1:16" ht="11.65" customHeight="1" x14ac:dyDescent="0.2">
      <c r="A745" s="5">
        <f t="shared" ca="1" si="15"/>
        <v>745</v>
      </c>
      <c r="C745" s="56"/>
      <c r="D745" s="3"/>
      <c r="E745" s="3"/>
      <c r="F745" s="3" t="s">
        <v>248</v>
      </c>
      <c r="G745" s="57"/>
      <c r="H745" s="10">
        <v>31934296.78753401</v>
      </c>
      <c r="J745" s="4"/>
      <c r="K745" s="4"/>
      <c r="L745" s="4"/>
      <c r="M745" s="4"/>
      <c r="N745" s="4"/>
      <c r="O745" s="4"/>
      <c r="P745" s="4"/>
    </row>
    <row r="746" spans="1:16" ht="11.65" customHeight="1" x14ac:dyDescent="0.2">
      <c r="A746" s="5">
        <f t="shared" ca="1" si="15"/>
        <v>746</v>
      </c>
      <c r="C746" s="56"/>
      <c r="D746" s="3"/>
      <c r="E746" s="3"/>
      <c r="F746" s="3" t="s">
        <v>247</v>
      </c>
      <c r="G746" s="57"/>
      <c r="H746" s="10">
        <v>0</v>
      </c>
      <c r="J746" s="4"/>
      <c r="K746" s="4"/>
      <c r="L746" s="4"/>
      <c r="M746" s="4"/>
      <c r="N746" s="4"/>
      <c r="O746" s="4"/>
      <c r="P746" s="4"/>
    </row>
    <row r="747" spans="1:16" ht="11.65" customHeight="1" x14ac:dyDescent="0.2">
      <c r="A747" s="5">
        <f t="shared" ca="1" si="15"/>
        <v>747</v>
      </c>
      <c r="C747" s="56"/>
      <c r="D747" s="3"/>
      <c r="E747" s="3"/>
      <c r="F747" s="3" t="s">
        <v>255</v>
      </c>
      <c r="G747" s="57"/>
      <c r="H747" s="10">
        <v>15117330.753729504</v>
      </c>
      <c r="J747" s="4"/>
      <c r="K747" s="4"/>
      <c r="L747" s="4"/>
      <c r="M747" s="4"/>
      <c r="N747" s="4"/>
      <c r="O747" s="4"/>
      <c r="P747" s="4"/>
    </row>
    <row r="748" spans="1:16" ht="11.65" customHeight="1" x14ac:dyDescent="0.2">
      <c r="A748" s="5">
        <f t="shared" ca="1" si="15"/>
        <v>748</v>
      </c>
      <c r="C748" s="56"/>
      <c r="D748" s="3"/>
      <c r="E748" s="3"/>
      <c r="F748" s="3" t="s">
        <v>249</v>
      </c>
      <c r="G748" s="57"/>
      <c r="H748" s="10">
        <v>6493620.2170046354</v>
      </c>
      <c r="J748" s="4"/>
      <c r="K748" s="4"/>
      <c r="L748" s="4"/>
      <c r="M748" s="4"/>
      <c r="N748" s="4"/>
      <c r="O748" s="4"/>
      <c r="P748" s="4"/>
    </row>
    <row r="749" spans="1:16" ht="11.65" customHeight="1" x14ac:dyDescent="0.2">
      <c r="A749" s="5">
        <f t="shared" ca="1" si="15"/>
        <v>749</v>
      </c>
      <c r="C749" s="56"/>
      <c r="D749" s="3"/>
      <c r="E749" s="3"/>
      <c r="F749" s="3" t="s">
        <v>251</v>
      </c>
      <c r="G749" s="57"/>
      <c r="H749" s="10">
        <v>0</v>
      </c>
      <c r="J749" s="4"/>
      <c r="K749" s="4"/>
      <c r="L749" s="4"/>
      <c r="M749" s="4"/>
      <c r="N749" s="4"/>
      <c r="O749" s="4"/>
      <c r="P749" s="4"/>
    </row>
    <row r="750" spans="1:16" ht="11.65" customHeight="1" x14ac:dyDescent="0.2">
      <c r="A750" s="5">
        <f t="shared" ca="1" si="15"/>
        <v>750</v>
      </c>
      <c r="C750" s="56"/>
      <c r="D750" s="3"/>
      <c r="E750" s="3"/>
      <c r="F750" s="3" t="s">
        <v>253</v>
      </c>
      <c r="G750" s="57"/>
      <c r="H750" s="10">
        <v>583852.58614471962</v>
      </c>
      <c r="J750" s="4"/>
      <c r="K750" s="4"/>
      <c r="L750" s="4"/>
      <c r="M750" s="4"/>
      <c r="N750" s="4"/>
      <c r="O750" s="4"/>
      <c r="P750" s="4"/>
    </row>
    <row r="751" spans="1:16" ht="11.65" customHeight="1" x14ac:dyDescent="0.2">
      <c r="A751" s="5">
        <f t="shared" ca="1" si="15"/>
        <v>751</v>
      </c>
      <c r="C751" s="56"/>
      <c r="D751" s="3"/>
      <c r="E751" s="3"/>
      <c r="F751" s="3" t="s">
        <v>252</v>
      </c>
      <c r="G751" s="57"/>
      <c r="H751" s="10">
        <v>0</v>
      </c>
      <c r="J751" s="4"/>
      <c r="K751" s="4"/>
      <c r="L751" s="4"/>
      <c r="M751" s="4"/>
      <c r="N751" s="4"/>
      <c r="O751" s="4"/>
      <c r="P751" s="4"/>
    </row>
    <row r="752" spans="1:16" ht="11.65" customHeight="1" x14ac:dyDescent="0.2">
      <c r="A752" s="5">
        <f t="shared" ca="1" si="15"/>
        <v>752</v>
      </c>
      <c r="C752" s="56"/>
      <c r="D752" s="3"/>
      <c r="E752" s="3"/>
      <c r="F752" s="3" t="s">
        <v>30</v>
      </c>
      <c r="G752" s="57"/>
      <c r="H752" s="10">
        <v>0</v>
      </c>
      <c r="J752" s="4"/>
      <c r="K752" s="4"/>
      <c r="L752" s="4"/>
      <c r="M752" s="4"/>
      <c r="N752" s="4"/>
      <c r="O752" s="4"/>
      <c r="P752" s="4"/>
    </row>
    <row r="753" spans="1:16" ht="11.65" customHeight="1" x14ac:dyDescent="0.2">
      <c r="A753" s="5">
        <f t="shared" ca="1" si="15"/>
        <v>753</v>
      </c>
      <c r="C753" s="56"/>
      <c r="D753" s="3"/>
      <c r="E753" s="3"/>
      <c r="F753" s="3" t="s">
        <v>251</v>
      </c>
      <c r="G753" s="57"/>
      <c r="H753" s="10">
        <v>0</v>
      </c>
      <c r="J753" s="4"/>
      <c r="K753" s="4"/>
      <c r="L753" s="4"/>
      <c r="M753" s="4"/>
      <c r="N753" s="4"/>
      <c r="O753" s="4"/>
      <c r="P753" s="4"/>
    </row>
    <row r="754" spans="1:16" ht="11.65" customHeight="1" x14ac:dyDescent="0.2">
      <c r="A754" s="5">
        <f t="shared" ca="1" si="15"/>
        <v>754</v>
      </c>
      <c r="C754" s="56"/>
      <c r="D754" s="3"/>
      <c r="E754" s="3"/>
      <c r="F754" s="3" t="s">
        <v>251</v>
      </c>
      <c r="G754" s="57"/>
      <c r="H754" s="10">
        <v>0</v>
      </c>
      <c r="J754" s="4"/>
      <c r="K754" s="4"/>
      <c r="L754" s="4"/>
      <c r="M754" s="4"/>
      <c r="N754" s="4"/>
      <c r="O754" s="4"/>
      <c r="P754" s="4"/>
    </row>
    <row r="755" spans="1:16" ht="11.65" customHeight="1" x14ac:dyDescent="0.2">
      <c r="A755" s="5">
        <f t="shared" ca="1" si="15"/>
        <v>755</v>
      </c>
      <c r="C755" s="56"/>
      <c r="D755" s="3"/>
      <c r="E755" s="3"/>
      <c r="F755" s="3"/>
      <c r="G755" s="57" t="s">
        <v>32</v>
      </c>
      <c r="H755" s="12">
        <f>SUBTOTAL(9,H743:H754)</f>
        <v>63926437.741345242</v>
      </c>
      <c r="J755" s="4"/>
      <c r="K755" s="4"/>
      <c r="L755" s="4"/>
      <c r="M755" s="4"/>
      <c r="N755" s="4"/>
      <c r="O755" s="4"/>
      <c r="P755" s="4"/>
    </row>
    <row r="756" spans="1:16" ht="11.65" customHeight="1" x14ac:dyDescent="0.2">
      <c r="A756" s="5">
        <f t="shared" ca="1" si="15"/>
        <v>756</v>
      </c>
      <c r="C756" s="56">
        <v>303</v>
      </c>
      <c r="D756" s="3" t="s">
        <v>123</v>
      </c>
      <c r="E756" s="3"/>
      <c r="F756" s="3"/>
      <c r="G756" s="57"/>
      <c r="H756" s="2"/>
      <c r="J756" s="4"/>
      <c r="K756" s="4"/>
      <c r="L756" s="4"/>
      <c r="M756" s="4"/>
      <c r="N756" s="4"/>
      <c r="O756" s="4"/>
      <c r="P756" s="4"/>
    </row>
    <row r="757" spans="1:16" ht="11.65" customHeight="1" x14ac:dyDescent="0.2">
      <c r="A757" s="5">
        <f t="shared" ca="1" si="15"/>
        <v>757</v>
      </c>
      <c r="C757" s="56"/>
      <c r="D757" s="3"/>
      <c r="E757" s="3"/>
      <c r="F757" s="3" t="s">
        <v>193</v>
      </c>
      <c r="G757" s="57"/>
      <c r="H757" s="10">
        <v>0</v>
      </c>
      <c r="J757" s="4"/>
      <c r="K757" s="4"/>
      <c r="L757" s="4"/>
      <c r="M757" s="4"/>
      <c r="N757" s="4"/>
      <c r="O757" s="4"/>
      <c r="P757" s="4"/>
    </row>
    <row r="758" spans="1:16" ht="11.65" customHeight="1" x14ac:dyDescent="0.2">
      <c r="A758" s="5">
        <f t="shared" ca="1" si="15"/>
        <v>758</v>
      </c>
      <c r="C758" s="56"/>
      <c r="D758" s="3"/>
      <c r="E758" s="3"/>
      <c r="F758" s="3"/>
      <c r="G758" s="57" t="s">
        <v>32</v>
      </c>
      <c r="H758" s="12">
        <f>SUBTOTAL(9,H757)</f>
        <v>0</v>
      </c>
      <c r="J758" s="4"/>
      <c r="K758" s="4"/>
      <c r="L758" s="4"/>
      <c r="M758" s="4"/>
      <c r="N758" s="4"/>
      <c r="O758" s="4"/>
      <c r="P758" s="4"/>
    </row>
    <row r="759" spans="1:16" ht="11.65" customHeight="1" x14ac:dyDescent="0.2">
      <c r="A759" s="5">
        <f t="shared" ca="1" si="15"/>
        <v>759</v>
      </c>
      <c r="C759" s="56" t="s">
        <v>124</v>
      </c>
      <c r="D759" s="3" t="s">
        <v>125</v>
      </c>
      <c r="E759" s="3"/>
      <c r="F759" s="3"/>
      <c r="G759" s="57"/>
      <c r="H759" s="2"/>
      <c r="J759" s="4"/>
      <c r="K759" s="4"/>
      <c r="L759" s="4"/>
      <c r="M759" s="4"/>
      <c r="N759" s="4"/>
      <c r="O759" s="4"/>
      <c r="P759" s="4"/>
    </row>
    <row r="760" spans="1:16" ht="11.65" customHeight="1" x14ac:dyDescent="0.2">
      <c r="A760" s="5">
        <f t="shared" ca="1" si="15"/>
        <v>760</v>
      </c>
      <c r="C760" s="56"/>
      <c r="D760" s="3"/>
      <c r="E760" s="3"/>
      <c r="F760" s="3" t="s">
        <v>193</v>
      </c>
      <c r="G760" s="57"/>
      <c r="H760" s="10">
        <v>0</v>
      </c>
      <c r="J760" s="4"/>
      <c r="K760" s="4"/>
      <c r="L760" s="4"/>
      <c r="M760" s="4"/>
      <c r="N760" s="4"/>
      <c r="O760" s="4"/>
      <c r="P760" s="4"/>
    </row>
    <row r="761" spans="1:16" ht="11.65" customHeight="1" x14ac:dyDescent="0.2">
      <c r="A761" s="5">
        <f t="shared" ca="1" si="15"/>
        <v>761</v>
      </c>
      <c r="C761" s="56"/>
      <c r="D761" s="3"/>
      <c r="E761" s="3"/>
      <c r="F761" s="3" t="s">
        <v>24</v>
      </c>
      <c r="G761" s="57"/>
      <c r="H761" s="10">
        <v>0</v>
      </c>
      <c r="J761" s="4"/>
      <c r="K761" s="4"/>
      <c r="L761" s="4"/>
      <c r="M761" s="4"/>
      <c r="N761" s="4"/>
      <c r="O761" s="4"/>
      <c r="P761" s="4"/>
    </row>
    <row r="762" spans="1:16" ht="11.65" customHeight="1" x14ac:dyDescent="0.2">
      <c r="A762" s="5">
        <f t="shared" ca="1" si="15"/>
        <v>762</v>
      </c>
      <c r="C762" s="56"/>
      <c r="D762" s="3"/>
      <c r="E762" s="3"/>
      <c r="F762" s="3" t="s">
        <v>254</v>
      </c>
      <c r="G762" s="57"/>
      <c r="H762" s="10">
        <v>0</v>
      </c>
      <c r="J762" s="4"/>
      <c r="K762" s="4"/>
      <c r="L762" s="4"/>
      <c r="M762" s="4"/>
      <c r="N762" s="4"/>
      <c r="O762" s="4"/>
      <c r="P762" s="4"/>
    </row>
    <row r="763" spans="1:16" ht="11.65" customHeight="1" x14ac:dyDescent="0.2">
      <c r="A763" s="5">
        <f t="shared" ca="1" si="15"/>
        <v>763</v>
      </c>
      <c r="C763" s="56"/>
      <c r="D763" s="3"/>
      <c r="E763" s="3"/>
      <c r="F763" s="3" t="s">
        <v>248</v>
      </c>
      <c r="G763" s="57"/>
      <c r="H763" s="10">
        <v>0</v>
      </c>
      <c r="J763" s="4"/>
      <c r="K763" s="4"/>
      <c r="L763" s="4"/>
      <c r="M763" s="4"/>
      <c r="N763" s="4"/>
      <c r="O763" s="4"/>
      <c r="P763" s="4"/>
    </row>
    <row r="764" spans="1:16" ht="11.65" customHeight="1" x14ac:dyDescent="0.2">
      <c r="A764" s="5">
        <f t="shared" ca="1" si="15"/>
        <v>764</v>
      </c>
      <c r="C764" s="56"/>
      <c r="D764" s="3"/>
      <c r="E764" s="3"/>
      <c r="F764" s="3"/>
      <c r="G764" s="57"/>
      <c r="H764" s="12">
        <f>SUBTOTAL(9,H760:H763)</f>
        <v>0</v>
      </c>
      <c r="J764" s="4"/>
      <c r="K764" s="4"/>
      <c r="L764" s="4"/>
      <c r="M764" s="4"/>
      <c r="N764" s="4"/>
      <c r="O764" s="4"/>
      <c r="P764" s="4"/>
    </row>
    <row r="765" spans="1:16" ht="11.65" customHeight="1" x14ac:dyDescent="0.2">
      <c r="A765" s="5">
        <f t="shared" ca="1" si="15"/>
        <v>765</v>
      </c>
      <c r="C765" s="56"/>
      <c r="D765" s="3"/>
      <c r="E765" s="3"/>
      <c r="F765" s="3"/>
      <c r="G765" s="57"/>
      <c r="H765" s="2"/>
      <c r="J765" s="4"/>
      <c r="K765" s="11"/>
      <c r="L765" s="11"/>
      <c r="M765" s="11"/>
      <c r="N765" s="11"/>
      <c r="O765" s="11"/>
      <c r="P765" s="11"/>
    </row>
    <row r="766" spans="1:16" ht="11.65" customHeight="1" thickBot="1" x14ac:dyDescent="0.25">
      <c r="A766" s="5">
        <f t="shared" ref="A766:A829" ca="1" si="17">OFFSET(A766,-1,)+1</f>
        <v>766</v>
      </c>
      <c r="C766" s="63" t="s">
        <v>126</v>
      </c>
      <c r="D766" s="3"/>
      <c r="E766" s="3"/>
      <c r="F766" s="3"/>
      <c r="G766" s="57" t="s">
        <v>32</v>
      </c>
      <c r="H766" s="13">
        <f>SUBTOTAL(9,H725:H764)</f>
        <v>79981761.918956131</v>
      </c>
      <c r="J766" s="4"/>
      <c r="K766" s="4"/>
      <c r="L766" s="4"/>
      <c r="M766" s="4"/>
      <c r="N766" s="4"/>
      <c r="O766" s="4"/>
      <c r="P766" s="4"/>
    </row>
    <row r="767" spans="1:16" ht="11.65" customHeight="1" thickTop="1" x14ac:dyDescent="0.2">
      <c r="A767" s="5">
        <f t="shared" ca="1" si="17"/>
        <v>767</v>
      </c>
      <c r="C767" s="63"/>
      <c r="D767" s="3"/>
      <c r="E767" s="3"/>
      <c r="F767" s="3"/>
      <c r="G767" s="57"/>
      <c r="H767" s="2"/>
      <c r="J767" s="4"/>
      <c r="K767" s="4"/>
      <c r="L767" s="4"/>
      <c r="M767" s="4"/>
      <c r="N767" s="4"/>
      <c r="O767" s="4"/>
      <c r="P767" s="4"/>
    </row>
    <row r="768" spans="1:16" ht="11.65" customHeight="1" x14ac:dyDescent="0.2">
      <c r="A768" s="5">
        <f t="shared" ca="1" si="17"/>
        <v>768</v>
      </c>
      <c r="C768" s="56" t="s">
        <v>127</v>
      </c>
      <c r="D768" s="3"/>
      <c r="E768" s="3"/>
      <c r="F768" s="3"/>
      <c r="G768" s="57"/>
      <c r="H768" s="2"/>
      <c r="J768" s="4"/>
      <c r="K768" s="4"/>
      <c r="L768" s="4"/>
      <c r="M768" s="4"/>
      <c r="N768" s="4"/>
      <c r="O768" s="4"/>
      <c r="P768" s="4"/>
    </row>
    <row r="769" spans="1:16" ht="11.65" customHeight="1" x14ac:dyDescent="0.2">
      <c r="A769" s="5">
        <f t="shared" ca="1" si="17"/>
        <v>769</v>
      </c>
      <c r="C769" s="56"/>
      <c r="D769" s="3"/>
      <c r="E769" s="3" t="s">
        <v>193</v>
      </c>
      <c r="F769" s="3"/>
      <c r="G769" s="57"/>
      <c r="H769" s="10">
        <f t="shared" ref="H769:H781" si="18">SUMIFS($H$725:$H$764,$F$725:$F$764,E769)</f>
        <v>2036986.42</v>
      </c>
      <c r="J769" s="4"/>
      <c r="K769" s="4"/>
      <c r="L769" s="4"/>
      <c r="M769" s="4"/>
      <c r="N769" s="4"/>
      <c r="O769" s="4"/>
      <c r="P769" s="4"/>
    </row>
    <row r="770" spans="1:16" ht="11.65" customHeight="1" x14ac:dyDescent="0.2">
      <c r="A770" s="5">
        <f t="shared" ca="1" si="17"/>
        <v>770</v>
      </c>
      <c r="C770" s="56"/>
      <c r="D770" s="3"/>
      <c r="E770" s="3" t="s">
        <v>253</v>
      </c>
      <c r="F770" s="3"/>
      <c r="G770" s="57"/>
      <c r="H770" s="10">
        <f t="shared" si="18"/>
        <v>583852.58614471962</v>
      </c>
      <c r="J770" s="4"/>
      <c r="K770" s="4"/>
      <c r="L770" s="4"/>
      <c r="M770" s="4"/>
      <c r="N770" s="4"/>
      <c r="O770" s="4"/>
      <c r="P770" s="4"/>
    </row>
    <row r="771" spans="1:16" ht="11.65" customHeight="1" x14ac:dyDescent="0.2">
      <c r="A771" s="5">
        <f t="shared" ca="1" si="17"/>
        <v>771</v>
      </c>
      <c r="C771" s="56"/>
      <c r="D771" s="3"/>
      <c r="E771" s="3" t="s">
        <v>256</v>
      </c>
      <c r="F771" s="3"/>
      <c r="G771" s="57"/>
      <c r="H771" s="10">
        <f t="shared" si="18"/>
        <v>0</v>
      </c>
      <c r="J771" s="4"/>
      <c r="K771" s="4"/>
      <c r="L771" s="4"/>
      <c r="M771" s="4"/>
      <c r="N771" s="4"/>
      <c r="O771" s="4"/>
      <c r="P771" s="4"/>
    </row>
    <row r="772" spans="1:16" ht="11.65" customHeight="1" x14ac:dyDescent="0.2">
      <c r="A772" s="5">
        <f t="shared" ca="1" si="17"/>
        <v>772</v>
      </c>
      <c r="C772" s="56"/>
      <c r="D772" s="3"/>
      <c r="E772" s="3" t="s">
        <v>24</v>
      </c>
      <c r="F772" s="3"/>
      <c r="G772" s="57"/>
      <c r="H772" s="10">
        <f t="shared" si="18"/>
        <v>8810345.3121159766</v>
      </c>
      <c r="J772" s="4"/>
      <c r="K772" s="4"/>
      <c r="L772" s="4"/>
      <c r="M772" s="4"/>
      <c r="N772" s="4"/>
      <c r="O772" s="4"/>
      <c r="P772" s="4"/>
    </row>
    <row r="773" spans="1:16" ht="11.65" customHeight="1" x14ac:dyDescent="0.2">
      <c r="A773" s="5">
        <f t="shared" ca="1" si="17"/>
        <v>773</v>
      </c>
      <c r="C773" s="56"/>
      <c r="D773" s="3"/>
      <c r="E773" s="58" t="s">
        <v>248</v>
      </c>
      <c r="F773" s="3"/>
      <c r="G773" s="57"/>
      <c r="H773" s="10">
        <f t="shared" si="18"/>
        <v>31934296.78753401</v>
      </c>
      <c r="J773" s="4"/>
      <c r="K773" s="4"/>
      <c r="L773" s="4"/>
      <c r="M773" s="4"/>
      <c r="N773" s="4"/>
      <c r="O773" s="4"/>
      <c r="P773" s="4"/>
    </row>
    <row r="774" spans="1:16" ht="11.65" customHeight="1" x14ac:dyDescent="0.2">
      <c r="A774" s="5">
        <f t="shared" ca="1" si="17"/>
        <v>774</v>
      </c>
      <c r="C774" s="56"/>
      <c r="D774" s="3"/>
      <c r="E774" s="58" t="s">
        <v>255</v>
      </c>
      <c r="F774" s="3"/>
      <c r="G774" s="57"/>
      <c r="H774" s="10">
        <f t="shared" si="18"/>
        <v>15117330.753729504</v>
      </c>
      <c r="J774" s="4"/>
      <c r="K774" s="4"/>
      <c r="L774" s="4"/>
      <c r="M774" s="4"/>
      <c r="N774" s="4"/>
      <c r="O774" s="4"/>
      <c r="P774" s="4"/>
    </row>
    <row r="775" spans="1:16" ht="11.65" customHeight="1" x14ac:dyDescent="0.2">
      <c r="A775" s="5">
        <f t="shared" ca="1" si="17"/>
        <v>775</v>
      </c>
      <c r="C775" s="56"/>
      <c r="D775" s="3"/>
      <c r="E775" s="58" t="s">
        <v>249</v>
      </c>
      <c r="F775" s="3"/>
      <c r="G775" s="57"/>
      <c r="H775" s="10">
        <f t="shared" si="18"/>
        <v>6493620.2170046354</v>
      </c>
      <c r="J775" s="4"/>
      <c r="K775" s="4"/>
      <c r="L775" s="4"/>
      <c r="M775" s="4"/>
      <c r="N775" s="4"/>
      <c r="O775" s="4"/>
      <c r="P775" s="4"/>
    </row>
    <row r="776" spans="1:16" ht="11.65" customHeight="1" x14ac:dyDescent="0.2">
      <c r="A776" s="5">
        <f t="shared" ca="1" si="17"/>
        <v>776</v>
      </c>
      <c r="C776" s="56"/>
      <c r="D776" s="3"/>
      <c r="E776" s="58" t="s">
        <v>251</v>
      </c>
      <c r="F776" s="3"/>
      <c r="G776" s="57"/>
      <c r="H776" s="10">
        <f t="shared" si="18"/>
        <v>0</v>
      </c>
      <c r="J776" s="4"/>
      <c r="K776" s="4"/>
      <c r="L776" s="4"/>
      <c r="M776" s="4"/>
      <c r="N776" s="4"/>
      <c r="O776" s="4"/>
      <c r="P776" s="4"/>
    </row>
    <row r="777" spans="1:16" ht="11.65" customHeight="1" x14ac:dyDescent="0.2">
      <c r="A777" s="5">
        <f t="shared" ca="1" si="17"/>
        <v>777</v>
      </c>
      <c r="C777" s="56"/>
      <c r="D777" s="3"/>
      <c r="E777" s="58" t="s">
        <v>252</v>
      </c>
      <c r="F777" s="3"/>
      <c r="G777" s="57"/>
      <c r="H777" s="10">
        <f t="shared" si="18"/>
        <v>0</v>
      </c>
      <c r="J777" s="4"/>
      <c r="K777" s="4"/>
      <c r="L777" s="4"/>
      <c r="M777" s="4"/>
      <c r="N777" s="4"/>
      <c r="O777" s="4"/>
      <c r="P777" s="4"/>
    </row>
    <row r="778" spans="1:16" ht="11.65" customHeight="1" x14ac:dyDescent="0.2">
      <c r="A778" s="5">
        <f t="shared" ca="1" si="17"/>
        <v>778</v>
      </c>
      <c r="C778" s="56"/>
      <c r="D778" s="3"/>
      <c r="E778" s="58" t="s">
        <v>30</v>
      </c>
      <c r="F778" s="3"/>
      <c r="G778" s="57"/>
      <c r="H778" s="10">
        <f t="shared" si="18"/>
        <v>0</v>
      </c>
      <c r="J778" s="4"/>
      <c r="K778" s="4"/>
      <c r="L778" s="4"/>
      <c r="M778" s="4"/>
      <c r="N778" s="4"/>
      <c r="O778" s="4"/>
      <c r="P778" s="4"/>
    </row>
    <row r="779" spans="1:16" ht="11.65" customHeight="1" x14ac:dyDescent="0.2">
      <c r="A779" s="5">
        <f t="shared" ca="1" si="17"/>
        <v>779</v>
      </c>
      <c r="C779" s="56"/>
      <c r="D779" s="3"/>
      <c r="E779" s="56" t="s">
        <v>302</v>
      </c>
      <c r="F779" s="3"/>
      <c r="G779" s="57"/>
      <c r="H779" s="10">
        <f t="shared" si="18"/>
        <v>14167661.762758112</v>
      </c>
      <c r="J779" s="4"/>
      <c r="K779" s="4"/>
      <c r="L779" s="4"/>
      <c r="M779" s="4"/>
      <c r="N779" s="4"/>
      <c r="O779" s="4"/>
      <c r="P779" s="4"/>
    </row>
    <row r="780" spans="1:16" ht="11.65" customHeight="1" x14ac:dyDescent="0.2">
      <c r="A780" s="5">
        <f t="shared" ca="1" si="17"/>
        <v>780</v>
      </c>
      <c r="C780" s="56"/>
      <c r="D780" s="3"/>
      <c r="E780" s="56" t="s">
        <v>303</v>
      </c>
      <c r="F780" s="3"/>
      <c r="G780" s="57"/>
      <c r="H780" s="10">
        <f t="shared" si="18"/>
        <v>837668.07966917194</v>
      </c>
      <c r="J780" s="4"/>
      <c r="K780" s="4"/>
      <c r="L780" s="4"/>
      <c r="M780" s="4"/>
      <c r="N780" s="4"/>
      <c r="O780" s="4"/>
      <c r="P780" s="4"/>
    </row>
    <row r="781" spans="1:16" ht="11.65" customHeight="1" x14ac:dyDescent="0.2">
      <c r="A781" s="5">
        <f t="shared" ca="1" si="17"/>
        <v>781</v>
      </c>
      <c r="C781" s="56"/>
      <c r="D781" s="3"/>
      <c r="E781" s="58" t="s">
        <v>247</v>
      </c>
      <c r="F781" s="3"/>
      <c r="G781" s="57"/>
      <c r="H781" s="10">
        <f t="shared" si="18"/>
        <v>0</v>
      </c>
      <c r="J781" s="4"/>
      <c r="K781" s="4"/>
      <c r="L781" s="4"/>
      <c r="M781" s="4"/>
      <c r="N781" s="4"/>
      <c r="O781" s="4"/>
      <c r="P781" s="4"/>
    </row>
    <row r="782" spans="1:16" ht="11.65" customHeight="1" thickBot="1" x14ac:dyDescent="0.25">
      <c r="A782" s="5">
        <f t="shared" ca="1" si="17"/>
        <v>782</v>
      </c>
      <c r="C782" s="56" t="s">
        <v>128</v>
      </c>
      <c r="D782" s="3"/>
      <c r="E782" s="3"/>
      <c r="F782" s="3"/>
      <c r="G782" s="57" t="s">
        <v>32</v>
      </c>
      <c r="H782" s="19">
        <f>SUM(H769:H781)</f>
        <v>79981761.918956131</v>
      </c>
      <c r="J782" s="4"/>
      <c r="K782" s="4"/>
      <c r="L782" s="4"/>
      <c r="M782" s="4"/>
      <c r="N782" s="4"/>
      <c r="O782" s="4"/>
      <c r="P782" s="4"/>
    </row>
    <row r="783" spans="1:16" ht="11.65" customHeight="1" thickTop="1" x14ac:dyDescent="0.2">
      <c r="A783" s="5">
        <f t="shared" ca="1" si="17"/>
        <v>783</v>
      </c>
      <c r="C783" s="56" t="s">
        <v>129</v>
      </c>
      <c r="D783" s="3"/>
      <c r="E783" s="3"/>
      <c r="F783" s="3"/>
      <c r="G783" s="57"/>
      <c r="H783" s="2"/>
      <c r="J783" s="4"/>
      <c r="K783" s="4"/>
      <c r="L783" s="4"/>
      <c r="M783" s="4"/>
      <c r="N783" s="4"/>
      <c r="O783" s="4"/>
      <c r="P783" s="4"/>
    </row>
    <row r="784" spans="1:16" ht="11.65" customHeight="1" x14ac:dyDescent="0.2">
      <c r="A784" s="5">
        <f t="shared" ca="1" si="17"/>
        <v>784</v>
      </c>
      <c r="C784" s="56"/>
      <c r="D784" s="3"/>
      <c r="E784" s="3" t="s">
        <v>91</v>
      </c>
      <c r="F784" s="3"/>
      <c r="G784" s="57"/>
      <c r="H784" s="10">
        <v>3123573.85</v>
      </c>
      <c r="J784" s="4"/>
      <c r="K784" s="4"/>
      <c r="L784" s="4"/>
      <c r="M784" s="4"/>
      <c r="N784" s="4"/>
      <c r="O784" s="4"/>
      <c r="P784" s="4"/>
    </row>
    <row r="785" spans="1:16" ht="11.65" customHeight="1" x14ac:dyDescent="0.2">
      <c r="A785" s="5">
        <f t="shared" ca="1" si="17"/>
        <v>785</v>
      </c>
      <c r="C785" s="56"/>
      <c r="D785" s="3"/>
      <c r="E785" s="3" t="s">
        <v>93</v>
      </c>
      <c r="F785" s="3"/>
      <c r="G785" s="57"/>
      <c r="H785" s="10">
        <v>0</v>
      </c>
      <c r="J785" s="4"/>
      <c r="K785" s="4"/>
      <c r="L785" s="4"/>
      <c r="M785" s="4"/>
      <c r="N785" s="4"/>
      <c r="O785" s="4"/>
      <c r="P785" s="4"/>
    </row>
    <row r="786" spans="1:16" ht="11.65" customHeight="1" x14ac:dyDescent="0.2">
      <c r="A786" s="5">
        <f t="shared" ca="1" si="17"/>
        <v>786</v>
      </c>
      <c r="C786" s="56"/>
      <c r="D786" s="3"/>
      <c r="E786" s="58" t="s">
        <v>114</v>
      </c>
      <c r="F786" s="3"/>
      <c r="G786" s="57"/>
      <c r="H786" s="10">
        <v>5547088.4843262201</v>
      </c>
      <c r="J786" s="4"/>
      <c r="K786" s="4"/>
      <c r="L786" s="4"/>
      <c r="M786" s="4"/>
      <c r="N786" s="4"/>
      <c r="O786" s="4"/>
      <c r="P786" s="4"/>
    </row>
    <row r="787" spans="1:16" ht="11.65" customHeight="1" x14ac:dyDescent="0.2">
      <c r="A787" s="5">
        <f t="shared" ca="1" si="17"/>
        <v>787</v>
      </c>
      <c r="C787" s="56"/>
      <c r="D787" s="3"/>
      <c r="E787" s="58" t="s">
        <v>55</v>
      </c>
      <c r="F787" s="3"/>
      <c r="G787" s="57"/>
      <c r="H787" s="10">
        <v>0</v>
      </c>
      <c r="J787" s="4"/>
      <c r="K787" s="4"/>
      <c r="L787" s="4"/>
      <c r="M787" s="4"/>
      <c r="N787" s="4"/>
      <c r="O787" s="4"/>
      <c r="P787" s="4"/>
    </row>
    <row r="788" spans="1:16" ht="11.65" customHeight="1" x14ac:dyDescent="0.2">
      <c r="A788" s="5">
        <f t="shared" ca="1" si="17"/>
        <v>788</v>
      </c>
      <c r="C788" s="56"/>
      <c r="D788" s="3"/>
      <c r="E788" s="58" t="s">
        <v>46</v>
      </c>
      <c r="F788" s="3"/>
      <c r="G788" s="57"/>
      <c r="H788" s="10">
        <v>0</v>
      </c>
      <c r="J788" s="4"/>
      <c r="K788" s="4"/>
      <c r="L788" s="4"/>
      <c r="M788" s="4"/>
      <c r="N788" s="4"/>
      <c r="O788" s="4"/>
      <c r="P788" s="4"/>
    </row>
    <row r="789" spans="1:16" ht="11.65" customHeight="1" x14ac:dyDescent="0.2">
      <c r="A789" s="5">
        <f t="shared" ca="1" si="17"/>
        <v>789</v>
      </c>
      <c r="C789" s="56"/>
      <c r="D789" s="3"/>
      <c r="E789" s="58" t="s">
        <v>65</v>
      </c>
      <c r="F789" s="3"/>
      <c r="G789" s="57"/>
      <c r="H789" s="10">
        <v>0</v>
      </c>
      <c r="J789" s="4"/>
      <c r="K789" s="4"/>
      <c r="L789" s="4"/>
      <c r="M789" s="4"/>
      <c r="N789" s="4"/>
      <c r="O789" s="4"/>
      <c r="P789" s="4"/>
    </row>
    <row r="790" spans="1:16" ht="11.65" customHeight="1" x14ac:dyDescent="0.2">
      <c r="A790" s="5">
        <f t="shared" ca="1" si="17"/>
        <v>790</v>
      </c>
      <c r="C790" s="56"/>
      <c r="D790" s="3"/>
      <c r="E790" s="58" t="s">
        <v>79</v>
      </c>
      <c r="F790" s="3"/>
      <c r="G790" s="57"/>
      <c r="H790" s="10">
        <v>24040306.417875804</v>
      </c>
      <c r="J790" s="4"/>
      <c r="K790" s="4"/>
      <c r="L790" s="4"/>
      <c r="M790" s="4"/>
      <c r="N790" s="4"/>
      <c r="O790" s="4"/>
      <c r="P790" s="4"/>
    </row>
    <row r="791" spans="1:16" ht="11.65" customHeight="1" x14ac:dyDescent="0.2">
      <c r="A791" s="5">
        <f t="shared" ca="1" si="17"/>
        <v>791</v>
      </c>
      <c r="C791" s="56"/>
      <c r="D791" s="3"/>
      <c r="E791" s="3" t="s">
        <v>81</v>
      </c>
      <c r="F791" s="3"/>
      <c r="G791" s="57"/>
      <c r="H791" s="10">
        <v>0</v>
      </c>
      <c r="J791" s="4"/>
      <c r="K791" s="4"/>
      <c r="L791" s="4"/>
      <c r="M791" s="4"/>
      <c r="N791" s="4"/>
      <c r="O791" s="4"/>
      <c r="P791" s="4"/>
    </row>
    <row r="792" spans="1:16" ht="11.65" customHeight="1" x14ac:dyDescent="0.2">
      <c r="A792" s="5">
        <f t="shared" ca="1" si="17"/>
        <v>792</v>
      </c>
      <c r="C792" s="56"/>
      <c r="D792" s="3"/>
      <c r="E792" s="58" t="s">
        <v>124</v>
      </c>
      <c r="F792" s="3"/>
      <c r="G792" s="57"/>
      <c r="H792" s="10">
        <v>0</v>
      </c>
      <c r="J792" s="4"/>
      <c r="K792" s="4"/>
      <c r="L792" s="4"/>
      <c r="M792" s="4"/>
      <c r="N792" s="4"/>
      <c r="O792" s="4"/>
      <c r="P792" s="4"/>
    </row>
    <row r="793" spans="1:16" ht="11.65" customHeight="1" x14ac:dyDescent="0.2">
      <c r="A793" s="5">
        <f t="shared" ca="1" si="17"/>
        <v>793</v>
      </c>
      <c r="C793" s="56"/>
      <c r="D793" s="3"/>
      <c r="E793" s="58" t="s">
        <v>107</v>
      </c>
      <c r="F793" s="3"/>
      <c r="G793" s="57"/>
      <c r="H793" s="2">
        <v>0</v>
      </c>
      <c r="J793" s="4"/>
      <c r="K793" s="4"/>
      <c r="L793" s="4"/>
      <c r="M793" s="4"/>
      <c r="N793" s="4"/>
      <c r="O793" s="4"/>
      <c r="P793" s="4"/>
    </row>
    <row r="794" spans="1:16" ht="11.65" customHeight="1" x14ac:dyDescent="0.2">
      <c r="A794" s="5">
        <f t="shared" ca="1" si="17"/>
        <v>794</v>
      </c>
      <c r="C794" s="56"/>
      <c r="D794" s="3"/>
      <c r="E794" s="58" t="s">
        <v>39</v>
      </c>
      <c r="F794" s="3"/>
      <c r="G794" s="57"/>
      <c r="H794" s="10">
        <v>6135658.7678200901</v>
      </c>
      <c r="J794" s="4"/>
      <c r="K794" s="4"/>
      <c r="L794" s="4"/>
      <c r="M794" s="4"/>
      <c r="N794" s="4"/>
      <c r="O794" s="4"/>
      <c r="P794" s="4"/>
    </row>
    <row r="795" spans="1:16" ht="11.65" customHeight="1" thickBot="1" x14ac:dyDescent="0.25">
      <c r="A795" s="5">
        <f t="shared" ca="1" si="17"/>
        <v>795</v>
      </c>
      <c r="C795" s="56" t="s">
        <v>130</v>
      </c>
      <c r="D795" s="3"/>
      <c r="E795" s="3"/>
      <c r="F795" s="3"/>
      <c r="G795" s="57"/>
      <c r="H795" s="19">
        <f>SUM(H784:H794)</f>
        <v>38846627.520022117</v>
      </c>
      <c r="J795" s="4"/>
      <c r="K795" s="4"/>
      <c r="L795" s="4"/>
      <c r="M795" s="4"/>
      <c r="N795" s="4"/>
      <c r="O795" s="4"/>
      <c r="P795" s="4"/>
    </row>
    <row r="796" spans="1:16" ht="11.65" customHeight="1" thickTop="1" x14ac:dyDescent="0.2">
      <c r="A796" s="5">
        <f t="shared" ca="1" si="17"/>
        <v>796</v>
      </c>
      <c r="C796" s="56"/>
      <c r="D796" s="3"/>
      <c r="E796" s="3"/>
      <c r="F796" s="3"/>
      <c r="G796" s="57"/>
      <c r="H796" s="2"/>
      <c r="J796" s="4"/>
      <c r="K796" s="11"/>
      <c r="L796" s="11"/>
      <c r="M796" s="11"/>
      <c r="N796" s="11"/>
      <c r="O796" s="11"/>
      <c r="P796" s="11"/>
    </row>
    <row r="797" spans="1:16" ht="11.65" customHeight="1" thickBot="1" x14ac:dyDescent="0.25">
      <c r="A797" s="5">
        <f t="shared" ca="1" si="17"/>
        <v>797</v>
      </c>
      <c r="C797" s="63" t="s">
        <v>131</v>
      </c>
      <c r="D797" s="3"/>
      <c r="E797" s="3"/>
      <c r="F797" s="3"/>
      <c r="G797" s="57" t="s">
        <v>32</v>
      </c>
      <c r="H797" s="13">
        <f>H766+H705+H503+H427+H337</f>
        <v>2273339209.3515382</v>
      </c>
      <c r="J797" s="4"/>
      <c r="K797" s="4"/>
      <c r="L797" s="4"/>
      <c r="M797" s="4"/>
      <c r="N797" s="4"/>
      <c r="O797" s="4"/>
      <c r="P797" s="4"/>
    </row>
    <row r="798" spans="1:16" ht="11.65" customHeight="1" thickTop="1" x14ac:dyDescent="0.2">
      <c r="A798" s="5">
        <f t="shared" ca="1" si="17"/>
        <v>798</v>
      </c>
      <c r="C798" s="56" t="s">
        <v>132</v>
      </c>
      <c r="D798" s="3"/>
      <c r="E798" s="3"/>
      <c r="F798" s="3"/>
      <c r="G798" s="57"/>
      <c r="H798" s="2"/>
      <c r="J798" s="4"/>
      <c r="K798" s="4"/>
      <c r="L798" s="4"/>
      <c r="M798" s="4"/>
      <c r="N798" s="4"/>
      <c r="O798" s="4"/>
      <c r="P798" s="4"/>
    </row>
    <row r="799" spans="1:16" ht="11.65" customHeight="1" x14ac:dyDescent="0.2">
      <c r="A799" s="5">
        <f t="shared" ca="1" si="17"/>
        <v>799</v>
      </c>
      <c r="C799" s="56"/>
      <c r="D799" s="3"/>
      <c r="E799" s="3" t="s">
        <v>193</v>
      </c>
      <c r="F799" s="3"/>
      <c r="G799" s="57"/>
      <c r="H799" s="10">
        <f t="shared" ref="H799:H806" si="19">SUMIFS($H$28:$H$765,$F$28:$F$765,E799)</f>
        <v>639134844.4799999</v>
      </c>
      <c r="J799" s="4"/>
      <c r="K799" s="4"/>
      <c r="L799" s="4"/>
      <c r="M799" s="4"/>
      <c r="N799" s="4"/>
      <c r="O799" s="4"/>
      <c r="P799" s="4"/>
    </row>
    <row r="800" spans="1:16" ht="11.65" customHeight="1" x14ac:dyDescent="0.2">
      <c r="A800" s="5">
        <f t="shared" ca="1" si="17"/>
        <v>800</v>
      </c>
      <c r="C800" s="56"/>
      <c r="D800" s="3"/>
      <c r="E800" s="58" t="s">
        <v>247</v>
      </c>
      <c r="F800" s="3"/>
      <c r="G800" s="57"/>
      <c r="H800" s="10">
        <f t="shared" si="19"/>
        <v>0</v>
      </c>
      <c r="J800" s="4"/>
      <c r="K800" s="4"/>
      <c r="L800" s="4"/>
      <c r="M800" s="4"/>
      <c r="N800" s="4"/>
      <c r="O800" s="4"/>
      <c r="P800" s="4"/>
    </row>
    <row r="801" spans="1:16" ht="11.65" customHeight="1" x14ac:dyDescent="0.2">
      <c r="A801" s="5">
        <f t="shared" ca="1" si="17"/>
        <v>801</v>
      </c>
      <c r="C801" s="56"/>
      <c r="D801" s="3"/>
      <c r="E801" s="3" t="s">
        <v>253</v>
      </c>
      <c r="F801" s="3"/>
      <c r="G801" s="57"/>
      <c r="H801" s="10">
        <f t="shared" si="19"/>
        <v>325710904.67985517</v>
      </c>
      <c r="J801" s="4"/>
      <c r="K801" s="4"/>
      <c r="L801" s="4"/>
      <c r="M801" s="4"/>
      <c r="N801" s="4"/>
      <c r="O801" s="4"/>
      <c r="P801" s="4"/>
    </row>
    <row r="802" spans="1:16" ht="11.65" customHeight="1" x14ac:dyDescent="0.2">
      <c r="A802" s="5">
        <f t="shared" ca="1" si="17"/>
        <v>802</v>
      </c>
      <c r="C802" s="56"/>
      <c r="D802" s="3"/>
      <c r="E802" s="3" t="s">
        <v>256</v>
      </c>
      <c r="F802" s="3"/>
      <c r="G802" s="57"/>
      <c r="H802" s="10">
        <f t="shared" si="19"/>
        <v>0</v>
      </c>
      <c r="J802" s="4"/>
      <c r="K802" s="4"/>
      <c r="L802" s="4"/>
      <c r="M802" s="4"/>
      <c r="N802" s="4"/>
      <c r="O802" s="4"/>
      <c r="P802" s="4"/>
    </row>
    <row r="803" spans="1:16" ht="11.65" customHeight="1" x14ac:dyDescent="0.2">
      <c r="A803" s="5">
        <f t="shared" ca="1" si="17"/>
        <v>803</v>
      </c>
      <c r="C803" s="56"/>
      <c r="D803" s="3"/>
      <c r="E803" s="3" t="s">
        <v>24</v>
      </c>
      <c r="F803" s="3"/>
      <c r="G803" s="57"/>
      <c r="H803" s="10">
        <f t="shared" si="19"/>
        <v>673302505.81481051</v>
      </c>
      <c r="J803" s="4"/>
      <c r="K803" s="4"/>
      <c r="L803" s="4"/>
      <c r="M803" s="4"/>
      <c r="N803" s="4"/>
      <c r="O803" s="4"/>
      <c r="P803" s="4"/>
    </row>
    <row r="804" spans="1:16" ht="11.65" customHeight="1" x14ac:dyDescent="0.2">
      <c r="A804" s="5">
        <f t="shared" ca="1" si="17"/>
        <v>804</v>
      </c>
      <c r="C804" s="56"/>
      <c r="D804" s="3"/>
      <c r="E804" s="58" t="s">
        <v>248</v>
      </c>
      <c r="F804" s="3"/>
      <c r="G804" s="57"/>
      <c r="H804" s="10">
        <f t="shared" si="19"/>
        <v>58177750.806539327</v>
      </c>
      <c r="J804" s="4"/>
      <c r="K804" s="4"/>
      <c r="L804" s="4"/>
      <c r="M804" s="4"/>
      <c r="N804" s="4"/>
      <c r="O804" s="4"/>
      <c r="P804" s="4"/>
    </row>
    <row r="805" spans="1:16" ht="11.65" customHeight="1" x14ac:dyDescent="0.2">
      <c r="A805" s="5">
        <f t="shared" ca="1" si="17"/>
        <v>805</v>
      </c>
      <c r="C805" s="56"/>
      <c r="D805" s="3"/>
      <c r="E805" s="58" t="s">
        <v>255</v>
      </c>
      <c r="F805" s="3"/>
      <c r="G805" s="57"/>
      <c r="H805" s="10">
        <f t="shared" si="19"/>
        <v>16219019.662488531</v>
      </c>
      <c r="J805" s="4"/>
      <c r="K805" s="4"/>
      <c r="L805" s="4"/>
      <c r="M805" s="4"/>
      <c r="N805" s="4"/>
      <c r="O805" s="4"/>
      <c r="P805" s="4"/>
    </row>
    <row r="806" spans="1:16" ht="11.65" customHeight="1" x14ac:dyDescent="0.2">
      <c r="A806" s="5">
        <f t="shared" ca="1" si="17"/>
        <v>806</v>
      </c>
      <c r="C806" s="56"/>
      <c r="D806" s="3"/>
      <c r="E806" s="3" t="s">
        <v>304</v>
      </c>
      <c r="F806" s="3"/>
      <c r="G806" s="57"/>
      <c r="H806" s="10">
        <f t="shared" si="19"/>
        <v>272976833.28909039</v>
      </c>
      <c r="J806" s="4"/>
      <c r="K806" s="4"/>
      <c r="L806" s="4"/>
      <c r="M806" s="4"/>
      <c r="N806" s="4"/>
      <c r="O806" s="4"/>
      <c r="P806" s="4"/>
    </row>
    <row r="807" spans="1:16" ht="11.65" customHeight="1" x14ac:dyDescent="0.2">
      <c r="A807" s="5">
        <f t="shared" ca="1" si="17"/>
        <v>807</v>
      </c>
      <c r="C807" s="56"/>
      <c r="D807" s="3"/>
      <c r="E807" s="3" t="s">
        <v>249</v>
      </c>
      <c r="F807" s="3"/>
      <c r="G807" s="57"/>
      <c r="H807" s="10">
        <f>SUMIFS($H$28:$H$765,$F$28:$F$765,E807)-H813</f>
        <v>182894559.51936433</v>
      </c>
      <c r="J807" s="4"/>
      <c r="K807" s="4"/>
      <c r="L807" s="4"/>
      <c r="M807" s="4"/>
      <c r="N807" s="4"/>
      <c r="O807" s="4"/>
      <c r="P807" s="4"/>
    </row>
    <row r="808" spans="1:16" ht="11.65" customHeight="1" x14ac:dyDescent="0.2">
      <c r="A808" s="5">
        <f t="shared" ca="1" si="17"/>
        <v>808</v>
      </c>
      <c r="C808" s="56"/>
      <c r="D808" s="3"/>
      <c r="E808" s="3" t="s">
        <v>251</v>
      </c>
      <c r="F808" s="3"/>
      <c r="G808" s="57"/>
      <c r="H808" s="10">
        <f>SUMIFS($H$28:$H$765,$F$28:$F$765,E808)</f>
        <v>0</v>
      </c>
      <c r="J808" s="4"/>
      <c r="K808" s="4"/>
      <c r="L808" s="4"/>
      <c r="M808" s="4"/>
      <c r="N808" s="4"/>
      <c r="O808" s="4"/>
      <c r="P808" s="4"/>
    </row>
    <row r="809" spans="1:16" ht="11.65" customHeight="1" x14ac:dyDescent="0.2">
      <c r="A809" s="5">
        <f t="shared" ca="1" si="17"/>
        <v>809</v>
      </c>
      <c r="C809" s="56"/>
      <c r="D809" s="3"/>
      <c r="E809" s="3" t="s">
        <v>252</v>
      </c>
      <c r="F809" s="3"/>
      <c r="G809" s="57"/>
      <c r="H809" s="10">
        <f>SUMIFS($H$28:$H$765,$F$28:$F$765,E809)</f>
        <v>0</v>
      </c>
      <c r="J809" s="4"/>
      <c r="K809" s="4"/>
      <c r="L809" s="4"/>
      <c r="M809" s="4"/>
      <c r="N809" s="4"/>
      <c r="O809" s="4"/>
      <c r="P809" s="4"/>
    </row>
    <row r="810" spans="1:16" ht="11.65" customHeight="1" x14ac:dyDescent="0.2">
      <c r="A810" s="5">
        <f t="shared" ca="1" si="17"/>
        <v>810</v>
      </c>
      <c r="C810" s="56"/>
      <c r="D810" s="3"/>
      <c r="E810" s="3" t="s">
        <v>30</v>
      </c>
      <c r="F810" s="3"/>
      <c r="G810" s="57"/>
      <c r="H810" s="10">
        <f>SUMIFS($H$28:$H$765,$F$28:$F$765,E810)</f>
        <v>0</v>
      </c>
      <c r="J810" s="4"/>
      <c r="K810" s="4"/>
      <c r="L810" s="4"/>
      <c r="M810" s="4"/>
      <c r="N810" s="4"/>
      <c r="O810" s="4"/>
      <c r="P810" s="4"/>
    </row>
    <row r="811" spans="1:16" ht="11.65" customHeight="1" x14ac:dyDescent="0.2">
      <c r="A811" s="5">
        <f t="shared" ca="1" si="17"/>
        <v>811</v>
      </c>
      <c r="C811" s="56"/>
      <c r="D811" s="3"/>
      <c r="E811" s="3" t="s">
        <v>302</v>
      </c>
      <c r="F811" s="3"/>
      <c r="G811" s="57"/>
      <c r="H811" s="10">
        <f>SUMIFS($H$28:$H$765,$F$28:$F$765,E811)</f>
        <v>88861899.806230918</v>
      </c>
      <c r="J811" s="4"/>
      <c r="K811" s="4"/>
      <c r="L811" s="4"/>
      <c r="M811" s="4"/>
      <c r="N811" s="4"/>
      <c r="O811" s="4"/>
      <c r="P811" s="4"/>
    </row>
    <row r="812" spans="1:16" ht="11.65" customHeight="1" x14ac:dyDescent="0.2">
      <c r="A812" s="5">
        <f t="shared" ca="1" si="17"/>
        <v>812</v>
      </c>
      <c r="C812" s="56"/>
      <c r="D812" s="3"/>
      <c r="E812" s="3" t="s">
        <v>303</v>
      </c>
      <c r="F812" s="3"/>
      <c r="G812" s="57"/>
      <c r="H812" s="10">
        <f>SUMIFS($H$28:$H$765,$F$28:$F$765,E812)</f>
        <v>16577521.681557864</v>
      </c>
      <c r="J812" s="4"/>
      <c r="K812" s="4"/>
      <c r="L812" s="4"/>
      <c r="M812" s="4"/>
      <c r="N812" s="4"/>
      <c r="O812" s="4"/>
      <c r="P812" s="4"/>
    </row>
    <row r="813" spans="1:16" ht="11.65" customHeight="1" x14ac:dyDescent="0.2">
      <c r="A813" s="5">
        <f t="shared" ca="1" si="17"/>
        <v>813</v>
      </c>
      <c r="C813" s="56"/>
      <c r="D813" s="3"/>
      <c r="E813" s="3" t="s">
        <v>271</v>
      </c>
      <c r="F813" s="3"/>
      <c r="G813" s="57"/>
      <c r="H813" s="10">
        <f>H678</f>
        <v>-516630.38839854498</v>
      </c>
      <c r="J813" s="4"/>
      <c r="K813" s="4"/>
      <c r="L813" s="4"/>
      <c r="M813" s="4"/>
      <c r="N813" s="4"/>
      <c r="O813" s="4"/>
      <c r="P813" s="4"/>
    </row>
    <row r="814" spans="1:16" ht="11.65" customHeight="1" thickBot="1" x14ac:dyDescent="0.25">
      <c r="A814" s="5">
        <f t="shared" ca="1" si="17"/>
        <v>814</v>
      </c>
      <c r="C814" s="56"/>
      <c r="D814" s="3"/>
      <c r="E814" s="3"/>
      <c r="F814" s="3"/>
      <c r="G814" s="57" t="s">
        <v>32</v>
      </c>
      <c r="H814" s="19">
        <f>SUM(H799:H813)</f>
        <v>2273339209.3515382</v>
      </c>
      <c r="J814" s="4"/>
      <c r="K814" s="4"/>
      <c r="L814" s="4"/>
      <c r="M814" s="4"/>
      <c r="N814" s="4"/>
      <c r="O814" s="4"/>
      <c r="P814" s="4"/>
    </row>
    <row r="815" spans="1:16" ht="11.65" customHeight="1" thickTop="1" x14ac:dyDescent="0.2">
      <c r="A815" s="5">
        <f t="shared" ca="1" si="17"/>
        <v>815</v>
      </c>
      <c r="C815" s="56">
        <v>105</v>
      </c>
      <c r="D815" s="3" t="s">
        <v>133</v>
      </c>
      <c r="E815" s="3"/>
      <c r="F815" s="3"/>
      <c r="G815" s="57"/>
      <c r="H815" s="2"/>
      <c r="J815" s="4"/>
      <c r="K815" s="4"/>
      <c r="L815" s="4"/>
      <c r="M815" s="4"/>
      <c r="N815" s="4"/>
      <c r="O815" s="4"/>
      <c r="P815" s="4"/>
    </row>
    <row r="816" spans="1:16" ht="11.65" customHeight="1" x14ac:dyDescent="0.2">
      <c r="A816" s="5">
        <f t="shared" ca="1" si="17"/>
        <v>816</v>
      </c>
      <c r="C816" s="56"/>
      <c r="D816" s="3"/>
      <c r="E816" s="3"/>
      <c r="F816" s="3" t="s">
        <v>193</v>
      </c>
      <c r="G816" s="57"/>
      <c r="H816" s="10">
        <v>0</v>
      </c>
      <c r="J816" s="4"/>
      <c r="K816" s="4"/>
      <c r="L816" s="4"/>
      <c r="M816" s="4"/>
      <c r="N816" s="4"/>
      <c r="O816" s="4"/>
      <c r="P816" s="4"/>
    </row>
    <row r="817" spans="1:16" ht="11.65" customHeight="1" x14ac:dyDescent="0.2">
      <c r="A817" s="5">
        <f t="shared" ca="1" si="17"/>
        <v>817</v>
      </c>
      <c r="C817" s="56"/>
      <c r="D817" s="3"/>
      <c r="E817" s="3"/>
      <c r="F817" s="3" t="s">
        <v>24</v>
      </c>
      <c r="G817" s="57"/>
      <c r="H817" s="10">
        <v>168523.33380806577</v>
      </c>
      <c r="J817" s="4"/>
      <c r="K817" s="4"/>
      <c r="L817" s="4"/>
      <c r="M817" s="4"/>
      <c r="N817" s="4"/>
      <c r="O817" s="4"/>
      <c r="P817" s="4"/>
    </row>
    <row r="818" spans="1:16" ht="11.65" customHeight="1" x14ac:dyDescent="0.2">
      <c r="A818" s="5">
        <f t="shared" ca="1" si="17"/>
        <v>818</v>
      </c>
      <c r="C818" s="56"/>
      <c r="D818" s="3"/>
      <c r="E818" s="3"/>
      <c r="F818" s="3" t="s">
        <v>304</v>
      </c>
      <c r="G818" s="57"/>
      <c r="H818" s="10">
        <v>0</v>
      </c>
      <c r="J818" s="4"/>
      <c r="K818" s="4"/>
      <c r="L818" s="4"/>
      <c r="M818" s="4"/>
      <c r="N818" s="4"/>
      <c r="O818" s="4"/>
      <c r="P818" s="4"/>
    </row>
    <row r="819" spans="1:16" ht="11.65" customHeight="1" x14ac:dyDescent="0.2">
      <c r="A819" s="5">
        <f t="shared" ca="1" si="17"/>
        <v>819</v>
      </c>
      <c r="C819" s="56"/>
      <c r="D819" s="3"/>
      <c r="E819" s="3"/>
      <c r="F819" s="3" t="s">
        <v>302</v>
      </c>
      <c r="G819" s="57"/>
      <c r="H819" s="10">
        <v>0</v>
      </c>
      <c r="J819" s="4"/>
      <c r="K819" s="4"/>
      <c r="L819" s="4"/>
      <c r="M819" s="4"/>
      <c r="N819" s="4"/>
      <c r="O819" s="4"/>
      <c r="P819" s="4"/>
    </row>
    <row r="820" spans="1:16" ht="11.65" customHeight="1" x14ac:dyDescent="0.2">
      <c r="A820" s="5">
        <f t="shared" ca="1" si="17"/>
        <v>820</v>
      </c>
      <c r="C820" s="56"/>
      <c r="D820" s="3"/>
      <c r="E820" s="3"/>
      <c r="F820" s="3" t="s">
        <v>247</v>
      </c>
      <c r="G820" s="57"/>
      <c r="H820" s="10">
        <v>0</v>
      </c>
      <c r="J820" s="4"/>
      <c r="K820" s="4"/>
      <c r="L820" s="4"/>
      <c r="M820" s="4"/>
      <c r="N820" s="4"/>
      <c r="O820" s="4"/>
      <c r="P820" s="4"/>
    </row>
    <row r="821" spans="1:16" ht="11.65" customHeight="1" x14ac:dyDescent="0.2">
      <c r="A821" s="5">
        <f t="shared" ca="1" si="17"/>
        <v>821</v>
      </c>
      <c r="C821" s="56"/>
      <c r="D821" s="3"/>
      <c r="E821" s="3"/>
      <c r="F821" s="3" t="s">
        <v>303</v>
      </c>
      <c r="G821" s="57"/>
      <c r="H821" s="10">
        <v>0</v>
      </c>
      <c r="J821" s="4"/>
      <c r="K821" s="4"/>
      <c r="L821" s="4"/>
      <c r="M821" s="4"/>
      <c r="N821" s="4"/>
      <c r="O821" s="4"/>
      <c r="P821" s="4"/>
    </row>
    <row r="822" spans="1:16" ht="11.65" customHeight="1" x14ac:dyDescent="0.2">
      <c r="A822" s="5">
        <f t="shared" ca="1" si="17"/>
        <v>822</v>
      </c>
      <c r="C822" s="56"/>
      <c r="D822" s="3"/>
      <c r="E822" s="3"/>
      <c r="F822" s="3" t="s">
        <v>249</v>
      </c>
      <c r="G822" s="57"/>
      <c r="H822" s="10">
        <v>0</v>
      </c>
      <c r="J822" s="4"/>
      <c r="K822" s="4"/>
      <c r="L822" s="4"/>
      <c r="M822" s="4"/>
      <c r="N822" s="4"/>
      <c r="O822" s="4"/>
      <c r="P822" s="4"/>
    </row>
    <row r="823" spans="1:16" ht="11.65" customHeight="1" x14ac:dyDescent="0.2">
      <c r="A823" s="5">
        <f t="shared" ca="1" si="17"/>
        <v>823</v>
      </c>
      <c r="C823" s="56"/>
      <c r="D823" s="3"/>
      <c r="E823" s="3"/>
      <c r="F823" s="3" t="s">
        <v>251</v>
      </c>
      <c r="G823" s="57"/>
      <c r="H823" s="10">
        <v>0</v>
      </c>
      <c r="J823" s="4"/>
      <c r="K823" s="4"/>
      <c r="L823" s="4"/>
      <c r="M823" s="4"/>
      <c r="N823" s="4"/>
      <c r="O823" s="4"/>
      <c r="P823" s="4"/>
    </row>
    <row r="824" spans="1:16" ht="11.65" customHeight="1" x14ac:dyDescent="0.2">
      <c r="A824" s="5">
        <f t="shared" ca="1" si="17"/>
        <v>824</v>
      </c>
      <c r="C824" s="56"/>
      <c r="D824" s="3"/>
      <c r="E824" s="3"/>
      <c r="F824" s="3" t="s">
        <v>252</v>
      </c>
      <c r="G824" s="57"/>
      <c r="H824" s="10">
        <v>0</v>
      </c>
      <c r="J824" s="4"/>
      <c r="K824" s="4"/>
      <c r="L824" s="4"/>
      <c r="M824" s="4"/>
      <c r="N824" s="4"/>
      <c r="O824" s="4"/>
      <c r="P824" s="4"/>
    </row>
    <row r="825" spans="1:16" ht="11.65" customHeight="1" x14ac:dyDescent="0.2">
      <c r="A825" s="5">
        <f t="shared" ca="1" si="17"/>
        <v>825</v>
      </c>
      <c r="C825" s="56"/>
      <c r="D825" s="3"/>
      <c r="E825" s="3"/>
      <c r="F825" s="3" t="s">
        <v>30</v>
      </c>
      <c r="G825" s="57"/>
      <c r="H825" s="10">
        <v>0</v>
      </c>
      <c r="J825" s="4"/>
      <c r="K825" s="4"/>
      <c r="L825" s="4"/>
      <c r="M825" s="4"/>
      <c r="N825" s="4"/>
      <c r="O825" s="4"/>
      <c r="P825" s="4"/>
    </row>
    <row r="826" spans="1:16" ht="11.65" customHeight="1" thickBot="1" x14ac:dyDescent="0.25">
      <c r="A826" s="5">
        <f t="shared" ca="1" si="17"/>
        <v>826</v>
      </c>
      <c r="C826" s="63" t="s">
        <v>134</v>
      </c>
      <c r="D826" s="3"/>
      <c r="E826" s="3"/>
      <c r="F826" s="3"/>
      <c r="G826" s="57" t="s">
        <v>135</v>
      </c>
      <c r="H826" s="21">
        <f>SUBTOTAL(9,H816:H825)</f>
        <v>168523.33380806577</v>
      </c>
      <c r="J826" s="4"/>
      <c r="K826" s="4"/>
      <c r="L826" s="4"/>
      <c r="M826" s="4"/>
      <c r="N826" s="4"/>
      <c r="O826" s="4"/>
      <c r="P826" s="4"/>
    </row>
    <row r="827" spans="1:16" ht="11.65" customHeight="1" thickTop="1" x14ac:dyDescent="0.2">
      <c r="A827" s="5">
        <f t="shared" ca="1" si="17"/>
        <v>827</v>
      </c>
      <c r="C827" s="56"/>
      <c r="D827" s="3"/>
      <c r="E827" s="3"/>
      <c r="F827" s="3"/>
      <c r="G827" s="57"/>
      <c r="H827" s="2"/>
      <c r="J827" s="4"/>
      <c r="K827" s="4"/>
      <c r="L827" s="4"/>
      <c r="M827" s="4"/>
      <c r="N827" s="4"/>
      <c r="O827" s="4"/>
      <c r="P827" s="4"/>
    </row>
    <row r="828" spans="1:16" ht="11.65" customHeight="1" x14ac:dyDescent="0.2">
      <c r="A828" s="5">
        <f t="shared" ca="1" si="17"/>
        <v>828</v>
      </c>
      <c r="C828" s="56">
        <v>114</v>
      </c>
      <c r="D828" s="3" t="s">
        <v>136</v>
      </c>
      <c r="E828" s="3"/>
      <c r="F828" s="3"/>
      <c r="G828" s="57"/>
      <c r="H828" s="2"/>
      <c r="J828" s="4"/>
      <c r="K828" s="4"/>
      <c r="L828" s="4"/>
      <c r="M828" s="4"/>
      <c r="N828" s="4"/>
      <c r="O828" s="4"/>
      <c r="P828" s="4"/>
    </row>
    <row r="829" spans="1:16" ht="11.65" customHeight="1" x14ac:dyDescent="0.2">
      <c r="A829" s="5">
        <f t="shared" ca="1" si="17"/>
        <v>829</v>
      </c>
      <c r="C829" s="56"/>
      <c r="D829" s="3"/>
      <c r="E829" s="3"/>
      <c r="F829" s="3" t="s">
        <v>193</v>
      </c>
      <c r="G829" s="57"/>
      <c r="H829" s="10">
        <v>0</v>
      </c>
      <c r="J829" s="4"/>
      <c r="K829" s="4"/>
      <c r="L829" s="4"/>
      <c r="M829" s="4"/>
      <c r="N829" s="4"/>
      <c r="O829" s="4"/>
      <c r="P829" s="4"/>
    </row>
    <row r="830" spans="1:16" ht="11.65" customHeight="1" x14ac:dyDescent="0.2">
      <c r="A830" s="5">
        <f t="shared" ref="A830:A893" ca="1" si="20">OFFSET(A830,-1,)+1</f>
        <v>830</v>
      </c>
      <c r="C830" s="56"/>
      <c r="D830" s="3"/>
      <c r="E830" s="3"/>
      <c r="F830" s="3" t="s">
        <v>24</v>
      </c>
      <c r="G830" s="57"/>
      <c r="H830" s="10">
        <v>158117.68832369533</v>
      </c>
      <c r="J830" s="4"/>
      <c r="K830" s="4"/>
      <c r="L830" s="4"/>
      <c r="M830" s="4"/>
      <c r="N830" s="4"/>
      <c r="O830" s="4"/>
      <c r="P830" s="4"/>
    </row>
    <row r="831" spans="1:16" ht="11.65" customHeight="1" x14ac:dyDescent="0.2">
      <c r="A831" s="5">
        <f t="shared" ca="1" si="20"/>
        <v>831</v>
      </c>
      <c r="C831" s="56"/>
      <c r="D831" s="3"/>
      <c r="E831" s="3"/>
      <c r="F831" s="3" t="s">
        <v>249</v>
      </c>
      <c r="G831" s="57"/>
      <c r="H831" s="10">
        <v>0</v>
      </c>
      <c r="J831" s="4"/>
      <c r="K831" s="4"/>
      <c r="L831" s="4"/>
      <c r="M831" s="4"/>
      <c r="N831" s="4"/>
      <c r="O831" s="4"/>
      <c r="P831" s="4"/>
    </row>
    <row r="832" spans="1:16" ht="11.65" customHeight="1" x14ac:dyDescent="0.2">
      <c r="A832" s="5">
        <f t="shared" ca="1" si="20"/>
        <v>832</v>
      </c>
      <c r="C832" s="56"/>
      <c r="D832" s="3"/>
      <c r="E832" s="3"/>
      <c r="F832" s="3" t="s">
        <v>251</v>
      </c>
      <c r="G832" s="57"/>
      <c r="H832" s="10">
        <v>0</v>
      </c>
      <c r="J832" s="4"/>
      <c r="K832" s="4"/>
      <c r="L832" s="4"/>
      <c r="M832" s="4"/>
      <c r="N832" s="4"/>
      <c r="O832" s="4"/>
      <c r="P832" s="4"/>
    </row>
    <row r="833" spans="1:16" ht="11.65" customHeight="1" x14ac:dyDescent="0.2">
      <c r="A833" s="5">
        <f t="shared" ca="1" si="20"/>
        <v>833</v>
      </c>
      <c r="C833" s="56"/>
      <c r="D833" s="3"/>
      <c r="E833" s="3"/>
      <c r="F833" s="3" t="s">
        <v>250</v>
      </c>
      <c r="G833" s="57"/>
      <c r="H833" s="10">
        <v>0</v>
      </c>
      <c r="J833" s="4"/>
      <c r="K833" s="4"/>
      <c r="L833" s="4"/>
      <c r="M833" s="4"/>
      <c r="N833" s="4"/>
      <c r="O833" s="4"/>
      <c r="P833" s="4"/>
    </row>
    <row r="834" spans="1:16" ht="11.65" customHeight="1" thickBot="1" x14ac:dyDescent="0.25">
      <c r="A834" s="5">
        <f t="shared" ca="1" si="20"/>
        <v>834</v>
      </c>
      <c r="C834" s="63" t="s">
        <v>137</v>
      </c>
      <c r="D834" s="3"/>
      <c r="E834" s="3"/>
      <c r="F834" s="3"/>
      <c r="G834" s="57" t="s">
        <v>138</v>
      </c>
      <c r="H834" s="21">
        <f>SUBTOTAL(9,H829:H833)</f>
        <v>158117.68832369533</v>
      </c>
      <c r="J834" s="4"/>
      <c r="K834" s="4"/>
      <c r="L834" s="4"/>
      <c r="M834" s="4"/>
      <c r="N834" s="4"/>
      <c r="O834" s="4"/>
      <c r="P834" s="4"/>
    </row>
    <row r="835" spans="1:16" ht="11.65" customHeight="1" thickTop="1" x14ac:dyDescent="0.2">
      <c r="A835" s="5">
        <f t="shared" ca="1" si="20"/>
        <v>835</v>
      </c>
      <c r="C835" s="56"/>
      <c r="D835" s="3"/>
      <c r="E835" s="3"/>
      <c r="F835" s="3"/>
      <c r="G835" s="57"/>
      <c r="H835" s="2"/>
      <c r="J835" s="4"/>
      <c r="K835" s="4"/>
      <c r="L835" s="4"/>
      <c r="M835" s="4"/>
      <c r="N835" s="4"/>
      <c r="O835" s="4"/>
      <c r="P835" s="4"/>
    </row>
    <row r="836" spans="1:16" ht="11.65" customHeight="1" x14ac:dyDescent="0.2">
      <c r="A836" s="5">
        <f t="shared" ca="1" si="20"/>
        <v>836</v>
      </c>
      <c r="C836" s="56">
        <v>115</v>
      </c>
      <c r="D836" s="3" t="s">
        <v>139</v>
      </c>
      <c r="E836" s="3"/>
      <c r="F836" s="3"/>
      <c r="G836" s="57"/>
      <c r="H836" s="2"/>
      <c r="J836" s="4"/>
      <c r="K836" s="4"/>
      <c r="L836" s="4"/>
      <c r="M836" s="4"/>
      <c r="N836" s="4"/>
      <c r="O836" s="4"/>
      <c r="P836" s="4"/>
    </row>
    <row r="837" spans="1:16" ht="11.65" customHeight="1" x14ac:dyDescent="0.2">
      <c r="A837" s="5">
        <f t="shared" ca="1" si="20"/>
        <v>837</v>
      </c>
      <c r="C837" s="56"/>
      <c r="D837" s="3"/>
      <c r="E837" s="3"/>
      <c r="F837" s="3" t="s">
        <v>193</v>
      </c>
      <c r="G837" s="57"/>
      <c r="H837" s="10">
        <v>0</v>
      </c>
      <c r="J837" s="4"/>
      <c r="K837" s="4"/>
      <c r="L837" s="4"/>
      <c r="M837" s="4"/>
      <c r="N837" s="4"/>
      <c r="O837" s="4"/>
      <c r="P837" s="4"/>
    </row>
    <row r="838" spans="1:16" ht="11.65" customHeight="1" x14ac:dyDescent="0.2">
      <c r="A838" s="5">
        <f t="shared" ca="1" si="20"/>
        <v>838</v>
      </c>
      <c r="C838" s="56"/>
      <c r="D838" s="3"/>
      <c r="E838" s="3"/>
      <c r="F838" s="3" t="s">
        <v>24</v>
      </c>
      <c r="G838" s="57"/>
      <c r="H838" s="10">
        <v>-43163.457800392622</v>
      </c>
      <c r="J838" s="4"/>
      <c r="K838" s="4"/>
      <c r="L838" s="4"/>
      <c r="M838" s="4"/>
      <c r="N838" s="4"/>
      <c r="O838" s="4"/>
      <c r="P838" s="4"/>
    </row>
    <row r="839" spans="1:16" ht="11.65" customHeight="1" x14ac:dyDescent="0.2">
      <c r="A839" s="5">
        <f t="shared" ca="1" si="20"/>
        <v>839</v>
      </c>
      <c r="C839" s="56"/>
      <c r="D839" s="3"/>
      <c r="E839" s="3"/>
      <c r="F839" s="3" t="s">
        <v>249</v>
      </c>
      <c r="G839" s="57"/>
      <c r="H839" s="10">
        <v>0</v>
      </c>
      <c r="J839" s="4"/>
      <c r="K839" s="4"/>
      <c r="L839" s="4"/>
      <c r="M839" s="4"/>
      <c r="N839" s="4"/>
      <c r="O839" s="4"/>
      <c r="P839" s="4"/>
    </row>
    <row r="840" spans="1:16" ht="11.65" customHeight="1" x14ac:dyDescent="0.2">
      <c r="A840" s="5">
        <f t="shared" ca="1" si="20"/>
        <v>840</v>
      </c>
      <c r="C840" s="56"/>
      <c r="D840" s="3"/>
      <c r="E840" s="3"/>
      <c r="F840" s="3" t="s">
        <v>251</v>
      </c>
      <c r="G840" s="57"/>
      <c r="H840" s="10">
        <v>0</v>
      </c>
      <c r="J840" s="4"/>
      <c r="K840" s="4"/>
      <c r="L840" s="4"/>
      <c r="M840" s="4"/>
      <c r="N840" s="4"/>
      <c r="O840" s="4"/>
      <c r="P840" s="4"/>
    </row>
    <row r="841" spans="1:16" ht="11.65" customHeight="1" x14ac:dyDescent="0.2">
      <c r="A841" s="5">
        <f t="shared" ca="1" si="20"/>
        <v>841</v>
      </c>
      <c r="C841" s="56"/>
      <c r="D841" s="3"/>
      <c r="E841" s="3"/>
      <c r="F841" s="3" t="s">
        <v>250</v>
      </c>
      <c r="G841" s="57"/>
      <c r="H841" s="10">
        <v>0</v>
      </c>
      <c r="J841" s="4"/>
      <c r="K841" s="4"/>
      <c r="L841" s="4"/>
      <c r="M841" s="4"/>
      <c r="N841" s="4"/>
      <c r="O841" s="4"/>
      <c r="P841" s="4"/>
    </row>
    <row r="842" spans="1:16" ht="11.65" customHeight="1" thickBot="1" x14ac:dyDescent="0.25">
      <c r="A842" s="5">
        <f t="shared" ca="1" si="20"/>
        <v>842</v>
      </c>
      <c r="C842" s="56" t="s">
        <v>292</v>
      </c>
      <c r="D842" s="3"/>
      <c r="E842" s="3"/>
      <c r="F842" s="3"/>
      <c r="G842" s="57" t="s">
        <v>138</v>
      </c>
      <c r="H842" s="21">
        <f>SUBTOTAL(9,H837:H841)</f>
        <v>-43163.457800392622</v>
      </c>
      <c r="J842" s="4"/>
      <c r="K842" s="4"/>
      <c r="L842" s="4"/>
      <c r="M842" s="4"/>
      <c r="N842" s="4"/>
      <c r="O842" s="4"/>
      <c r="P842" s="4"/>
    </row>
    <row r="843" spans="1:16" ht="11.65" customHeight="1" thickTop="1" x14ac:dyDescent="0.2">
      <c r="A843" s="5">
        <f t="shared" ca="1" si="20"/>
        <v>843</v>
      </c>
      <c r="C843" s="56"/>
      <c r="D843" s="3"/>
      <c r="E843" s="3"/>
      <c r="F843" s="3"/>
      <c r="G843" s="57"/>
      <c r="H843" s="2"/>
      <c r="J843" s="4"/>
      <c r="K843" s="4"/>
      <c r="L843" s="4"/>
      <c r="M843" s="4"/>
      <c r="N843" s="4"/>
      <c r="O843" s="4"/>
      <c r="P843" s="4"/>
    </row>
    <row r="844" spans="1:16" ht="11.65" customHeight="1" x14ac:dyDescent="0.2">
      <c r="A844" s="5">
        <f t="shared" ca="1" si="20"/>
        <v>844</v>
      </c>
      <c r="C844" s="56">
        <v>128</v>
      </c>
      <c r="D844" s="3" t="s">
        <v>291</v>
      </c>
      <c r="E844" s="3"/>
      <c r="F844" s="3"/>
      <c r="G844" s="57"/>
      <c r="H844" s="2"/>
      <c r="J844" s="4"/>
      <c r="K844" s="4"/>
      <c r="L844" s="4"/>
      <c r="M844" s="4"/>
      <c r="N844" s="4"/>
      <c r="O844" s="4"/>
      <c r="P844" s="4"/>
    </row>
    <row r="845" spans="1:16" ht="11.65" customHeight="1" x14ac:dyDescent="0.2">
      <c r="A845" s="5">
        <f t="shared" ca="1" si="20"/>
        <v>845</v>
      </c>
      <c r="C845" s="56"/>
      <c r="D845" s="3"/>
      <c r="E845" s="3"/>
      <c r="F845" s="3" t="s">
        <v>248</v>
      </c>
      <c r="G845" s="57"/>
      <c r="H845" s="10">
        <v>0</v>
      </c>
      <c r="J845" s="4"/>
      <c r="K845" s="4"/>
      <c r="L845" s="4"/>
      <c r="M845" s="4"/>
      <c r="N845" s="4"/>
      <c r="O845" s="4"/>
      <c r="P845" s="4"/>
    </row>
    <row r="846" spans="1:16" ht="11.65" customHeight="1" thickBot="1" x14ac:dyDescent="0.25">
      <c r="A846" s="5">
        <f t="shared" ca="1" si="20"/>
        <v>846</v>
      </c>
      <c r="C846" s="63" t="s">
        <v>293</v>
      </c>
      <c r="D846" s="3"/>
      <c r="E846" s="3"/>
      <c r="F846" s="3"/>
      <c r="G846" s="57"/>
      <c r="H846" s="21">
        <f>SUBTOTAL(9,H844:H845)</f>
        <v>0</v>
      </c>
      <c r="J846" s="4"/>
      <c r="K846" s="4"/>
      <c r="L846" s="4"/>
      <c r="M846" s="4"/>
      <c r="N846" s="4"/>
      <c r="O846" s="4"/>
      <c r="P846" s="4"/>
    </row>
    <row r="847" spans="1:16" ht="11.65" customHeight="1" thickTop="1" x14ac:dyDescent="0.2">
      <c r="A847" s="5">
        <f t="shared" ca="1" si="20"/>
        <v>847</v>
      </c>
      <c r="C847" s="56"/>
      <c r="D847" s="3"/>
      <c r="E847" s="3"/>
      <c r="F847" s="3"/>
      <c r="G847" s="57"/>
      <c r="H847" s="2"/>
      <c r="J847" s="4"/>
      <c r="K847" s="4"/>
      <c r="L847" s="4"/>
      <c r="M847" s="4"/>
      <c r="N847" s="4"/>
      <c r="O847" s="4"/>
      <c r="P847" s="4"/>
    </row>
    <row r="848" spans="1:16" ht="11.65" customHeight="1" x14ac:dyDescent="0.2">
      <c r="A848" s="5">
        <f t="shared" ca="1" si="20"/>
        <v>848</v>
      </c>
      <c r="C848" s="56">
        <v>124</v>
      </c>
      <c r="D848" s="3" t="s">
        <v>140</v>
      </c>
      <c r="E848" s="3"/>
      <c r="F848" s="3"/>
      <c r="G848" s="57"/>
      <c r="H848" s="2"/>
      <c r="J848" s="4"/>
      <c r="K848" s="4"/>
      <c r="L848" s="4"/>
      <c r="M848" s="4"/>
      <c r="N848" s="4"/>
      <c r="O848" s="4"/>
      <c r="P848" s="4"/>
    </row>
    <row r="849" spans="1:16" ht="11.65" customHeight="1" x14ac:dyDescent="0.2">
      <c r="A849" s="5">
        <f t="shared" ca="1" si="20"/>
        <v>849</v>
      </c>
      <c r="C849" s="56"/>
      <c r="D849" s="3"/>
      <c r="E849" s="3"/>
      <c r="F849" s="3" t="s">
        <v>193</v>
      </c>
      <c r="G849" s="57"/>
      <c r="H849" s="10">
        <v>3311.89</v>
      </c>
      <c r="J849" s="4"/>
      <c r="K849" s="4"/>
      <c r="L849" s="4"/>
      <c r="M849" s="4"/>
      <c r="N849" s="4"/>
      <c r="O849" s="4"/>
      <c r="P849" s="4"/>
    </row>
    <row r="850" spans="1:16" ht="11.65" customHeight="1" x14ac:dyDescent="0.2">
      <c r="A850" s="5">
        <f t="shared" ca="1" si="20"/>
        <v>850</v>
      </c>
      <c r="C850" s="56"/>
      <c r="D850" s="3"/>
      <c r="E850" s="3"/>
      <c r="F850" s="3" t="s">
        <v>248</v>
      </c>
      <c r="G850" s="57"/>
      <c r="H850" s="10">
        <v>0</v>
      </c>
      <c r="J850" s="4"/>
      <c r="K850" s="4"/>
      <c r="L850" s="4"/>
      <c r="M850" s="4"/>
      <c r="N850" s="4"/>
      <c r="O850" s="4"/>
      <c r="P850" s="4"/>
    </row>
    <row r="851" spans="1:16" ht="11.65" customHeight="1" thickBot="1" x14ac:dyDescent="0.25">
      <c r="A851" s="5">
        <f t="shared" ca="1" si="20"/>
        <v>851</v>
      </c>
      <c r="C851" s="56"/>
      <c r="D851" s="3"/>
      <c r="E851" s="3"/>
      <c r="F851" s="3"/>
      <c r="G851" s="57" t="s">
        <v>141</v>
      </c>
      <c r="H851" s="21">
        <f>SUBTOTAL(9,H849:H850)</f>
        <v>3311.89</v>
      </c>
      <c r="J851" s="4"/>
      <c r="K851" s="4"/>
      <c r="L851" s="4"/>
      <c r="M851" s="4"/>
      <c r="N851" s="4"/>
      <c r="O851" s="4"/>
      <c r="P851" s="4"/>
    </row>
    <row r="852" spans="1:16" ht="11.65" customHeight="1" thickTop="1" x14ac:dyDescent="0.2">
      <c r="A852" s="5">
        <f t="shared" ca="1" si="20"/>
        <v>852</v>
      </c>
      <c r="C852" s="56"/>
      <c r="D852" s="3"/>
      <c r="E852" s="3"/>
      <c r="F852" s="3"/>
      <c r="G852" s="57"/>
      <c r="H852" s="2"/>
      <c r="J852" s="4"/>
      <c r="K852" s="4"/>
      <c r="L852" s="4"/>
      <c r="M852" s="4"/>
      <c r="N852" s="4"/>
      <c r="O852" s="4"/>
      <c r="P852" s="4"/>
    </row>
    <row r="853" spans="1:16" ht="11.65" customHeight="1" x14ac:dyDescent="0.2">
      <c r="A853" s="5">
        <f t="shared" ca="1" si="20"/>
        <v>853</v>
      </c>
      <c r="C853" s="56" t="s">
        <v>142</v>
      </c>
      <c r="D853" s="3" t="s">
        <v>140</v>
      </c>
      <c r="E853" s="3"/>
      <c r="F853" s="3"/>
      <c r="G853" s="57"/>
      <c r="H853" s="2"/>
      <c r="J853" s="4"/>
      <c r="K853" s="4"/>
      <c r="L853" s="4"/>
      <c r="M853" s="4"/>
      <c r="N853" s="4"/>
      <c r="O853" s="4"/>
      <c r="P853" s="4"/>
    </row>
    <row r="854" spans="1:16" ht="11.65" customHeight="1" x14ac:dyDescent="0.2">
      <c r="A854" s="5">
        <f t="shared" ca="1" si="20"/>
        <v>854</v>
      </c>
      <c r="C854" s="56"/>
      <c r="D854" s="3"/>
      <c r="E854" s="3"/>
      <c r="F854" s="3" t="s">
        <v>193</v>
      </c>
      <c r="G854" s="57"/>
      <c r="H854" s="10">
        <v>0</v>
      </c>
      <c r="J854" s="4"/>
      <c r="K854" s="4"/>
      <c r="L854" s="4"/>
      <c r="M854" s="4"/>
      <c r="N854" s="4"/>
      <c r="O854" s="4"/>
      <c r="P854" s="4"/>
    </row>
    <row r="855" spans="1:16" ht="11.65" customHeight="1" x14ac:dyDescent="0.2">
      <c r="A855" s="5">
        <f t="shared" ca="1" si="20"/>
        <v>855</v>
      </c>
      <c r="C855" s="56"/>
      <c r="D855" s="3"/>
      <c r="E855" s="3"/>
      <c r="F855" s="3" t="s">
        <v>24</v>
      </c>
      <c r="G855" s="57"/>
      <c r="H855" s="10">
        <v>0</v>
      </c>
      <c r="J855" s="4"/>
      <c r="K855" s="4"/>
      <c r="L855" s="4"/>
      <c r="M855" s="4"/>
      <c r="N855" s="4"/>
      <c r="O855" s="4"/>
      <c r="P855" s="4"/>
    </row>
    <row r="856" spans="1:16" ht="11.65" customHeight="1" x14ac:dyDescent="0.2">
      <c r="A856" s="5">
        <f t="shared" ca="1" si="20"/>
        <v>856</v>
      </c>
      <c r="C856" s="56"/>
      <c r="D856" s="3"/>
      <c r="E856" s="3"/>
      <c r="F856" s="3" t="s">
        <v>251</v>
      </c>
      <c r="G856" s="57"/>
      <c r="H856" s="10">
        <v>0</v>
      </c>
      <c r="J856" s="4"/>
      <c r="K856" s="4"/>
      <c r="L856" s="4"/>
      <c r="M856" s="4"/>
      <c r="N856" s="4"/>
      <c r="O856" s="4"/>
      <c r="P856" s="4"/>
    </row>
    <row r="857" spans="1:16" ht="11.65" customHeight="1" x14ac:dyDescent="0.2">
      <c r="A857" s="5">
        <f t="shared" ca="1" si="20"/>
        <v>857</v>
      </c>
      <c r="C857" s="56"/>
      <c r="D857" s="3"/>
      <c r="E857" s="3"/>
      <c r="F857" s="3" t="s">
        <v>248</v>
      </c>
      <c r="G857" s="57"/>
      <c r="H857" s="10">
        <v>0</v>
      </c>
      <c r="J857" s="4"/>
      <c r="K857" s="4"/>
      <c r="L857" s="4"/>
      <c r="M857" s="4"/>
      <c r="N857" s="4"/>
      <c r="O857" s="4"/>
      <c r="P857" s="4"/>
    </row>
    <row r="858" spans="1:16" ht="11.65" customHeight="1" thickBot="1" x14ac:dyDescent="0.25">
      <c r="A858" s="5">
        <f t="shared" ca="1" si="20"/>
        <v>858</v>
      </c>
      <c r="C858" s="56"/>
      <c r="D858" s="3"/>
      <c r="E858" s="3"/>
      <c r="F858" s="3"/>
      <c r="G858" s="57" t="s">
        <v>141</v>
      </c>
      <c r="H858" s="21">
        <f>SUBTOTAL(9,H854:H857)</f>
        <v>0</v>
      </c>
      <c r="J858" s="4"/>
      <c r="K858" s="4"/>
      <c r="L858" s="4"/>
      <c r="M858" s="4"/>
      <c r="N858" s="4"/>
      <c r="O858" s="4"/>
      <c r="P858" s="4"/>
    </row>
    <row r="859" spans="1:16" ht="11.65" customHeight="1" thickTop="1" x14ac:dyDescent="0.2">
      <c r="A859" s="5">
        <f t="shared" ca="1" si="20"/>
        <v>859</v>
      </c>
      <c r="C859" s="56"/>
      <c r="D859" s="3"/>
      <c r="E859" s="3"/>
      <c r="F859" s="3"/>
      <c r="G859" s="57"/>
      <c r="H859" s="2"/>
      <c r="J859" s="4"/>
      <c r="K859" s="4"/>
      <c r="L859" s="4"/>
      <c r="M859" s="4"/>
      <c r="N859" s="4"/>
      <c r="O859" s="4"/>
      <c r="P859" s="4"/>
    </row>
    <row r="860" spans="1:16" ht="11.65" customHeight="1" x14ac:dyDescent="0.2">
      <c r="A860" s="5">
        <f t="shared" ca="1" si="20"/>
        <v>860</v>
      </c>
      <c r="C860" s="56" t="s">
        <v>143</v>
      </c>
      <c r="D860" s="3" t="s">
        <v>140</v>
      </c>
      <c r="E860" s="3"/>
      <c r="F860" s="3"/>
      <c r="G860" s="57"/>
      <c r="H860" s="2"/>
      <c r="J860" s="4"/>
      <c r="K860" s="4"/>
      <c r="L860" s="4"/>
      <c r="M860" s="4"/>
      <c r="N860" s="4"/>
      <c r="O860" s="4"/>
      <c r="P860" s="4"/>
    </row>
    <row r="861" spans="1:16" ht="11.65" customHeight="1" x14ac:dyDescent="0.2">
      <c r="A861" s="5">
        <f t="shared" ca="1" si="20"/>
        <v>861</v>
      </c>
      <c r="C861" s="56"/>
      <c r="D861" s="3"/>
      <c r="E861" s="3"/>
      <c r="F861" s="3" t="s">
        <v>193</v>
      </c>
      <c r="G861" s="57"/>
      <c r="H861" s="10">
        <v>0</v>
      </c>
      <c r="J861" s="4"/>
      <c r="K861" s="4"/>
      <c r="L861" s="4"/>
      <c r="M861" s="4"/>
      <c r="N861" s="4"/>
      <c r="O861" s="4"/>
      <c r="P861" s="4"/>
    </row>
    <row r="862" spans="1:16" ht="11.65" customHeight="1" x14ac:dyDescent="0.2">
      <c r="A862" s="5">
        <f t="shared" ca="1" si="20"/>
        <v>862</v>
      </c>
      <c r="C862" s="56"/>
      <c r="D862" s="3"/>
      <c r="E862" s="3"/>
      <c r="F862" s="3" t="s">
        <v>255</v>
      </c>
      <c r="G862" s="57"/>
      <c r="H862" s="10">
        <v>0</v>
      </c>
      <c r="J862" s="4"/>
      <c r="K862" s="4"/>
      <c r="L862" s="4"/>
      <c r="M862" s="4"/>
      <c r="N862" s="4"/>
      <c r="O862" s="4"/>
      <c r="P862" s="4"/>
    </row>
    <row r="863" spans="1:16" ht="11.65" customHeight="1" x14ac:dyDescent="0.2">
      <c r="A863" s="5">
        <f t="shared" ca="1" si="20"/>
        <v>863</v>
      </c>
      <c r="C863" s="56"/>
      <c r="D863" s="3"/>
      <c r="E863" s="3"/>
      <c r="F863" s="3" t="s">
        <v>272</v>
      </c>
      <c r="G863" s="57"/>
      <c r="H863" s="10">
        <v>0</v>
      </c>
      <c r="J863" s="4"/>
      <c r="K863" s="4"/>
      <c r="L863" s="4"/>
      <c r="M863" s="4"/>
      <c r="N863" s="4"/>
      <c r="O863" s="4"/>
      <c r="P863" s="4"/>
    </row>
    <row r="864" spans="1:16" ht="11.65" customHeight="1" x14ac:dyDescent="0.2">
      <c r="A864" s="5">
        <f t="shared" ca="1" si="20"/>
        <v>864</v>
      </c>
      <c r="C864" s="56"/>
      <c r="D864" s="3"/>
      <c r="E864" s="3"/>
      <c r="F864" s="3" t="s">
        <v>24</v>
      </c>
      <c r="G864" s="57"/>
      <c r="H864" s="10">
        <v>0</v>
      </c>
      <c r="J864" s="4"/>
      <c r="K864" s="4"/>
      <c r="L864" s="4"/>
      <c r="M864" s="4"/>
      <c r="N864" s="4"/>
      <c r="O864" s="4"/>
      <c r="P864" s="4"/>
    </row>
    <row r="865" spans="1:16" ht="11.65" customHeight="1" x14ac:dyDescent="0.2">
      <c r="A865" s="5">
        <f t="shared" ca="1" si="20"/>
        <v>865</v>
      </c>
      <c r="C865" s="56"/>
      <c r="D865" s="3"/>
      <c r="E865" s="3"/>
      <c r="F865" s="3" t="s">
        <v>248</v>
      </c>
      <c r="G865" s="57"/>
      <c r="H865" s="10">
        <v>0</v>
      </c>
      <c r="J865" s="4"/>
      <c r="K865" s="4"/>
      <c r="L865" s="4"/>
      <c r="M865" s="4"/>
      <c r="N865" s="4"/>
      <c r="O865" s="4"/>
      <c r="P865" s="4"/>
    </row>
    <row r="866" spans="1:16" ht="11.65" customHeight="1" thickBot="1" x14ac:dyDescent="0.25">
      <c r="A866" s="5">
        <f t="shared" ca="1" si="20"/>
        <v>866</v>
      </c>
      <c r="C866" s="56"/>
      <c r="D866" s="3"/>
      <c r="E866" s="3"/>
      <c r="F866" s="3"/>
      <c r="G866" s="57" t="s">
        <v>141</v>
      </c>
      <c r="H866" s="21">
        <f>SUBTOTAL(9,H861:H865)</f>
        <v>0</v>
      </c>
      <c r="J866" s="4"/>
      <c r="K866" s="4"/>
      <c r="L866" s="4"/>
      <c r="M866" s="4"/>
      <c r="N866" s="4"/>
      <c r="O866" s="4"/>
      <c r="P866" s="4"/>
    </row>
    <row r="867" spans="1:16" ht="11.65" customHeight="1" thickTop="1" x14ac:dyDescent="0.2">
      <c r="A867" s="5">
        <f t="shared" ca="1" si="20"/>
        <v>867</v>
      </c>
      <c r="C867" s="56"/>
      <c r="D867" s="3"/>
      <c r="E867" s="3"/>
      <c r="F867" s="3"/>
      <c r="G867" s="57"/>
      <c r="H867" s="2"/>
      <c r="J867" s="4"/>
      <c r="K867" s="4"/>
      <c r="L867" s="4"/>
      <c r="M867" s="4"/>
      <c r="N867" s="4"/>
      <c r="O867" s="4"/>
      <c r="P867" s="4"/>
    </row>
    <row r="868" spans="1:16" ht="11.65" customHeight="1" thickBot="1" x14ac:dyDescent="0.25">
      <c r="A868" s="5">
        <f t="shared" ca="1" si="20"/>
        <v>868</v>
      </c>
      <c r="C868" s="65" t="s">
        <v>144</v>
      </c>
      <c r="D868" s="3"/>
      <c r="E868" s="3"/>
      <c r="F868" s="3"/>
      <c r="G868" s="57"/>
      <c r="H868" s="13">
        <v>3311.89</v>
      </c>
      <c r="J868" s="4"/>
      <c r="K868" s="4"/>
      <c r="L868" s="4"/>
      <c r="M868" s="4"/>
      <c r="N868" s="4"/>
      <c r="O868" s="4"/>
      <c r="P868" s="4"/>
    </row>
    <row r="869" spans="1:16" ht="11.65" customHeight="1" thickTop="1" x14ac:dyDescent="0.2">
      <c r="A869" s="5">
        <f t="shared" ca="1" si="20"/>
        <v>869</v>
      </c>
      <c r="C869" s="56"/>
      <c r="D869" s="3"/>
      <c r="E869" s="3"/>
      <c r="F869" s="3"/>
      <c r="G869" s="57"/>
      <c r="H869" s="2"/>
      <c r="J869" s="4"/>
      <c r="K869" s="4"/>
      <c r="L869" s="4"/>
      <c r="M869" s="4"/>
      <c r="N869" s="4"/>
      <c r="O869" s="4"/>
      <c r="P869" s="4"/>
    </row>
    <row r="870" spans="1:16" ht="11.65" customHeight="1" x14ac:dyDescent="0.2">
      <c r="A870" s="5">
        <f t="shared" ca="1" si="20"/>
        <v>870</v>
      </c>
      <c r="C870" s="56">
        <v>151</v>
      </c>
      <c r="D870" s="3" t="s">
        <v>8</v>
      </c>
      <c r="E870" s="3"/>
      <c r="F870" s="3"/>
      <c r="G870" s="57"/>
      <c r="H870" s="2"/>
      <c r="J870" s="4"/>
      <c r="K870" s="4"/>
      <c r="L870" s="4"/>
      <c r="M870" s="4"/>
      <c r="N870" s="4"/>
      <c r="O870" s="4"/>
      <c r="P870" s="4"/>
    </row>
    <row r="871" spans="1:16" ht="11.65" customHeight="1" x14ac:dyDescent="0.2">
      <c r="A871" s="5">
        <f t="shared" ca="1" si="20"/>
        <v>871</v>
      </c>
      <c r="C871" s="56"/>
      <c r="D871" s="3"/>
      <c r="E871" s="3"/>
      <c r="F871" s="3" t="s">
        <v>259</v>
      </c>
      <c r="G871" s="57"/>
      <c r="H871" s="10">
        <v>0</v>
      </c>
      <c r="J871" s="4"/>
      <c r="K871" s="4"/>
      <c r="L871" s="4"/>
      <c r="M871" s="4"/>
      <c r="N871" s="4"/>
      <c r="O871" s="4"/>
      <c r="P871" s="4"/>
    </row>
    <row r="872" spans="1:16" ht="11.65" customHeight="1" x14ac:dyDescent="0.2">
      <c r="A872" s="5">
        <f t="shared" ca="1" si="20"/>
        <v>872</v>
      </c>
      <c r="C872" s="56"/>
      <c r="D872" s="3"/>
      <c r="E872" s="3"/>
      <c r="F872" s="3" t="s">
        <v>247</v>
      </c>
      <c r="G872" s="57"/>
      <c r="H872" s="10">
        <v>0</v>
      </c>
      <c r="J872" s="4"/>
      <c r="K872" s="4"/>
      <c r="L872" s="4"/>
      <c r="M872" s="4"/>
      <c r="N872" s="4"/>
      <c r="O872" s="4"/>
      <c r="P872" s="4"/>
    </row>
    <row r="873" spans="1:16" ht="11.65" customHeight="1" x14ac:dyDescent="0.2">
      <c r="A873" s="5">
        <f t="shared" ca="1" si="20"/>
        <v>873</v>
      </c>
      <c r="C873" s="56"/>
      <c r="D873" s="3"/>
      <c r="E873" s="3"/>
      <c r="F873" s="3" t="s">
        <v>252</v>
      </c>
      <c r="G873" s="57"/>
      <c r="H873" s="10">
        <v>474649.55729257356</v>
      </c>
      <c r="J873" s="4"/>
      <c r="K873" s="4"/>
      <c r="L873" s="4"/>
      <c r="M873" s="4"/>
      <c r="N873" s="4"/>
      <c r="O873" s="4"/>
      <c r="P873" s="4"/>
    </row>
    <row r="874" spans="1:16" ht="11.65" customHeight="1" x14ac:dyDescent="0.2">
      <c r="A874" s="5">
        <f t="shared" ca="1" si="20"/>
        <v>874</v>
      </c>
      <c r="C874" s="56"/>
      <c r="D874" s="3"/>
      <c r="E874" s="3"/>
      <c r="F874" s="3" t="s">
        <v>30</v>
      </c>
      <c r="G874" s="57"/>
      <c r="H874" s="10">
        <v>0</v>
      </c>
      <c r="J874" s="4"/>
      <c r="K874" s="4"/>
      <c r="L874" s="4"/>
      <c r="M874" s="4"/>
      <c r="N874" s="4"/>
      <c r="O874" s="4"/>
      <c r="P874" s="4"/>
    </row>
    <row r="875" spans="1:16" ht="11.65" customHeight="1" x14ac:dyDescent="0.2">
      <c r="A875" s="5">
        <f t="shared" ca="1" si="20"/>
        <v>875</v>
      </c>
      <c r="C875" s="56"/>
      <c r="D875" s="3"/>
      <c r="E875" s="3"/>
      <c r="F875" s="3" t="s">
        <v>256</v>
      </c>
      <c r="G875" s="57"/>
      <c r="H875" s="10">
        <v>9218366.242147211</v>
      </c>
      <c r="J875" s="4"/>
      <c r="K875" s="4"/>
      <c r="L875" s="4"/>
      <c r="M875" s="4"/>
      <c r="N875" s="4"/>
      <c r="O875" s="4"/>
      <c r="P875" s="4"/>
    </row>
    <row r="876" spans="1:16" ht="11.65" customHeight="1" x14ac:dyDescent="0.2">
      <c r="A876" s="5">
        <f t="shared" ca="1" si="20"/>
        <v>876</v>
      </c>
      <c r="C876" s="56"/>
      <c r="D876" s="3"/>
      <c r="E876" s="3"/>
      <c r="F876" s="3" t="s">
        <v>30</v>
      </c>
      <c r="G876" s="57"/>
      <c r="H876" s="10">
        <v>0</v>
      </c>
      <c r="J876" s="4"/>
      <c r="K876" s="4"/>
      <c r="L876" s="4"/>
      <c r="M876" s="4"/>
      <c r="N876" s="4"/>
      <c r="O876" s="4"/>
      <c r="P876" s="4"/>
    </row>
    <row r="877" spans="1:16" ht="11.65" customHeight="1" x14ac:dyDescent="0.2">
      <c r="A877" s="5">
        <f t="shared" ca="1" si="20"/>
        <v>877</v>
      </c>
      <c r="C877" s="56"/>
      <c r="D877" s="3"/>
      <c r="E877" s="3"/>
      <c r="F877" s="3" t="s">
        <v>30</v>
      </c>
      <c r="G877" s="57"/>
      <c r="H877" s="10">
        <v>0</v>
      </c>
      <c r="J877" s="4"/>
      <c r="K877" s="4"/>
      <c r="L877" s="4"/>
      <c r="M877" s="4"/>
      <c r="N877" s="4"/>
      <c r="O877" s="4"/>
      <c r="P877" s="4"/>
    </row>
    <row r="878" spans="1:16" ht="11.65" customHeight="1" x14ac:dyDescent="0.2">
      <c r="A878" s="5">
        <f t="shared" ca="1" si="20"/>
        <v>878</v>
      </c>
      <c r="C878" s="63" t="s">
        <v>145</v>
      </c>
      <c r="D878" s="3"/>
      <c r="E878" s="3"/>
      <c r="F878" s="3"/>
      <c r="G878" s="57" t="s">
        <v>146</v>
      </c>
      <c r="H878" s="12">
        <f>SUBTOTAL(9,H871:H877)</f>
        <v>9693015.7994397841</v>
      </c>
      <c r="J878" s="4"/>
      <c r="K878" s="4"/>
      <c r="L878" s="4"/>
      <c r="M878" s="4"/>
      <c r="N878" s="4"/>
      <c r="O878" s="4"/>
      <c r="P878" s="4"/>
    </row>
    <row r="879" spans="1:16" ht="11.65" customHeight="1" x14ac:dyDescent="0.2">
      <c r="A879" s="5">
        <f t="shared" ca="1" si="20"/>
        <v>879</v>
      </c>
      <c r="C879" s="56"/>
      <c r="D879" s="3"/>
      <c r="E879" s="3"/>
      <c r="F879" s="3"/>
      <c r="G879" s="57"/>
      <c r="H879" s="2"/>
      <c r="J879" s="4"/>
      <c r="K879" s="4"/>
      <c r="L879" s="4"/>
      <c r="M879" s="4"/>
      <c r="N879" s="4"/>
      <c r="O879" s="4"/>
      <c r="P879" s="4"/>
    </row>
    <row r="880" spans="1:16" ht="11.65" customHeight="1" x14ac:dyDescent="0.2">
      <c r="A880" s="5">
        <f t="shared" ca="1" si="20"/>
        <v>880</v>
      </c>
      <c r="C880" s="56">
        <v>152</v>
      </c>
      <c r="D880" s="3" t="s">
        <v>147</v>
      </c>
      <c r="E880" s="3"/>
      <c r="F880" s="3"/>
      <c r="G880" s="57"/>
      <c r="H880" s="2"/>
      <c r="J880" s="4"/>
      <c r="K880" s="4"/>
      <c r="L880" s="4"/>
      <c r="M880" s="4"/>
      <c r="N880" s="4"/>
      <c r="O880" s="4"/>
      <c r="P880" s="4"/>
    </row>
    <row r="881" spans="1:16" ht="11.65" customHeight="1" x14ac:dyDescent="0.2">
      <c r="A881" s="5">
        <f t="shared" ca="1" si="20"/>
        <v>881</v>
      </c>
      <c r="C881" s="56"/>
      <c r="D881" s="3"/>
      <c r="E881" s="3"/>
      <c r="F881" s="3" t="s">
        <v>247</v>
      </c>
      <c r="G881" s="57"/>
      <c r="H881" s="10">
        <v>0</v>
      </c>
      <c r="J881" s="4"/>
      <c r="K881" s="4"/>
      <c r="L881" s="4"/>
      <c r="M881" s="4"/>
      <c r="N881" s="4"/>
      <c r="O881" s="4"/>
      <c r="P881" s="4"/>
    </row>
    <row r="882" spans="1:16" ht="11.65" customHeight="1" x14ac:dyDescent="0.2">
      <c r="A882" s="5">
        <f t="shared" ca="1" si="20"/>
        <v>882</v>
      </c>
      <c r="C882" s="56"/>
      <c r="D882" s="3"/>
      <c r="E882" s="3"/>
      <c r="F882" s="3" t="s">
        <v>252</v>
      </c>
      <c r="G882" s="57"/>
      <c r="H882" s="10">
        <v>0</v>
      </c>
      <c r="J882" s="4"/>
      <c r="K882" s="4"/>
      <c r="L882" s="4"/>
      <c r="M882" s="4"/>
      <c r="N882" s="4"/>
      <c r="O882" s="4"/>
      <c r="P882" s="4"/>
    </row>
    <row r="883" spans="1:16" ht="11.65" customHeight="1" x14ac:dyDescent="0.2">
      <c r="A883" s="5">
        <f t="shared" ca="1" si="20"/>
        <v>883</v>
      </c>
      <c r="C883" s="56"/>
      <c r="D883" s="3"/>
      <c r="E883" s="3"/>
      <c r="F883" s="3" t="s">
        <v>30</v>
      </c>
      <c r="G883" s="57"/>
      <c r="H883" s="10">
        <v>0</v>
      </c>
      <c r="J883" s="4"/>
      <c r="K883" s="4"/>
      <c r="L883" s="4"/>
      <c r="M883" s="4"/>
      <c r="N883" s="4"/>
      <c r="O883" s="4"/>
      <c r="P883" s="4"/>
    </row>
    <row r="884" spans="1:16" ht="11.65" customHeight="1" x14ac:dyDescent="0.2">
      <c r="A884" s="5">
        <f t="shared" ca="1" si="20"/>
        <v>884</v>
      </c>
      <c r="C884" s="56"/>
      <c r="D884" s="3"/>
      <c r="E884" s="3"/>
      <c r="F884" s="3"/>
      <c r="G884" s="57"/>
      <c r="H884" s="12">
        <f>SUBTOTAL(9,H881:H883)</f>
        <v>0</v>
      </c>
      <c r="J884" s="4"/>
      <c r="K884" s="4"/>
      <c r="L884" s="4"/>
      <c r="M884" s="4"/>
      <c r="N884" s="4"/>
      <c r="O884" s="4"/>
      <c r="P884" s="4"/>
    </row>
    <row r="885" spans="1:16" ht="11.65" customHeight="1" x14ac:dyDescent="0.2">
      <c r="A885" s="5">
        <f t="shared" ca="1" si="20"/>
        <v>885</v>
      </c>
      <c r="C885" s="56"/>
      <c r="D885" s="3"/>
      <c r="E885" s="3"/>
      <c r="F885" s="3"/>
      <c r="G885" s="57"/>
      <c r="H885" s="2"/>
      <c r="J885" s="4"/>
      <c r="K885" s="4"/>
      <c r="L885" s="4"/>
      <c r="M885" s="4"/>
      <c r="N885" s="4"/>
      <c r="O885" s="4"/>
      <c r="P885" s="4"/>
    </row>
    <row r="886" spans="1:16" ht="11.65" customHeight="1" x14ac:dyDescent="0.2">
      <c r="A886" s="5">
        <f t="shared" ca="1" si="20"/>
        <v>886</v>
      </c>
      <c r="C886" s="56">
        <v>25316</v>
      </c>
      <c r="D886" s="3" t="s">
        <v>148</v>
      </c>
      <c r="E886" s="3"/>
      <c r="F886" s="3"/>
      <c r="G886" s="57"/>
      <c r="H886" s="2"/>
      <c r="J886" s="4"/>
      <c r="K886" s="4"/>
      <c r="L886" s="4"/>
      <c r="M886" s="4"/>
      <c r="N886" s="4"/>
      <c r="O886" s="4"/>
      <c r="P886" s="4"/>
    </row>
    <row r="887" spans="1:16" ht="11.65" customHeight="1" x14ac:dyDescent="0.2">
      <c r="A887" s="5">
        <f t="shared" ca="1" si="20"/>
        <v>887</v>
      </c>
      <c r="C887" s="56"/>
      <c r="D887" s="3"/>
      <c r="E887" s="3"/>
      <c r="F887" s="3" t="s">
        <v>247</v>
      </c>
      <c r="G887" s="57"/>
      <c r="H887" s="10">
        <v>0</v>
      </c>
      <c r="J887" s="4"/>
      <c r="K887" s="4"/>
      <c r="L887" s="4"/>
      <c r="M887" s="4"/>
      <c r="N887" s="4"/>
      <c r="O887" s="4"/>
      <c r="P887" s="4"/>
    </row>
    <row r="888" spans="1:16" ht="11.65" customHeight="1" x14ac:dyDescent="0.2">
      <c r="A888" s="5">
        <f t="shared" ca="1" si="20"/>
        <v>888</v>
      </c>
      <c r="C888" s="56"/>
      <c r="D888" s="3"/>
      <c r="E888" s="3"/>
      <c r="F888" s="3" t="s">
        <v>252</v>
      </c>
      <c r="G888" s="57"/>
      <c r="H888" s="10">
        <v>0</v>
      </c>
      <c r="J888" s="4"/>
      <c r="K888" s="4"/>
      <c r="L888" s="4"/>
      <c r="M888" s="4"/>
      <c r="N888" s="4"/>
      <c r="O888" s="4"/>
      <c r="P888" s="4"/>
    </row>
    <row r="889" spans="1:16" ht="11.65" customHeight="1" x14ac:dyDescent="0.2">
      <c r="A889" s="5">
        <f t="shared" ca="1" si="20"/>
        <v>889</v>
      </c>
      <c r="C889" s="56"/>
      <c r="D889" s="3"/>
      <c r="E889" s="3"/>
      <c r="F889" s="3" t="s">
        <v>30</v>
      </c>
      <c r="G889" s="57"/>
      <c r="H889" s="10">
        <v>0</v>
      </c>
      <c r="J889" s="4"/>
      <c r="K889" s="4"/>
      <c r="L889" s="4"/>
      <c r="M889" s="4"/>
      <c r="N889" s="4"/>
      <c r="O889" s="4"/>
      <c r="P889" s="4"/>
    </row>
    <row r="890" spans="1:16" ht="11.65" customHeight="1" x14ac:dyDescent="0.2">
      <c r="A890" s="5">
        <f t="shared" ca="1" si="20"/>
        <v>890</v>
      </c>
      <c r="C890" s="56"/>
      <c r="D890" s="3"/>
      <c r="E890" s="3"/>
      <c r="F890" s="3"/>
      <c r="G890" s="57" t="s">
        <v>146</v>
      </c>
      <c r="H890" s="12">
        <f>SUBTOTAL(9,H887:H889)</f>
        <v>0</v>
      </c>
      <c r="J890" s="4"/>
      <c r="K890" s="4"/>
      <c r="L890" s="4"/>
      <c r="M890" s="4"/>
      <c r="N890" s="4"/>
      <c r="O890" s="4"/>
      <c r="P890" s="4"/>
    </row>
    <row r="891" spans="1:16" ht="11.65" customHeight="1" x14ac:dyDescent="0.2">
      <c r="A891" s="5">
        <f t="shared" ca="1" si="20"/>
        <v>891</v>
      </c>
      <c r="C891" s="56"/>
      <c r="D891" s="3"/>
      <c r="E891" s="3"/>
      <c r="F891" s="3"/>
      <c r="G891" s="57"/>
      <c r="H891" s="2"/>
      <c r="J891" s="4"/>
      <c r="K891" s="4"/>
      <c r="L891" s="4"/>
      <c r="M891" s="4"/>
      <c r="N891" s="4"/>
      <c r="O891" s="4"/>
      <c r="P891" s="4"/>
    </row>
    <row r="892" spans="1:16" ht="11.65" customHeight="1" x14ac:dyDescent="0.2">
      <c r="A892" s="5">
        <f t="shared" ca="1" si="20"/>
        <v>892</v>
      </c>
      <c r="C892" s="56">
        <v>25317</v>
      </c>
      <c r="D892" s="3" t="s">
        <v>148</v>
      </c>
      <c r="E892" s="3"/>
      <c r="F892" s="3"/>
      <c r="G892" s="57"/>
      <c r="H892" s="2"/>
      <c r="J892" s="4"/>
      <c r="K892" s="4"/>
      <c r="L892" s="4"/>
      <c r="M892" s="4"/>
      <c r="N892" s="4"/>
      <c r="O892" s="4"/>
      <c r="P892" s="4"/>
    </row>
    <row r="893" spans="1:16" ht="11.65" customHeight="1" x14ac:dyDescent="0.2">
      <c r="A893" s="5">
        <f t="shared" ca="1" si="20"/>
        <v>893</v>
      </c>
      <c r="C893" s="56"/>
      <c r="D893" s="3"/>
      <c r="E893" s="3"/>
      <c r="F893" s="3" t="s">
        <v>247</v>
      </c>
      <c r="G893" s="57"/>
      <c r="H893" s="10">
        <v>0</v>
      </c>
      <c r="J893" s="4"/>
      <c r="K893" s="4"/>
      <c r="L893" s="4"/>
      <c r="M893" s="4"/>
      <c r="N893" s="4"/>
      <c r="O893" s="4"/>
      <c r="P893" s="4"/>
    </row>
    <row r="894" spans="1:16" ht="11.65" customHeight="1" x14ac:dyDescent="0.2">
      <c r="A894" s="5">
        <f t="shared" ref="A894:A957" ca="1" si="21">OFFSET(A894,-1,)+1</f>
        <v>894</v>
      </c>
      <c r="C894" s="56"/>
      <c r="D894" s="3"/>
      <c r="E894" s="3"/>
      <c r="F894" s="3" t="s">
        <v>252</v>
      </c>
      <c r="G894" s="57"/>
      <c r="H894" s="10">
        <v>0</v>
      </c>
      <c r="J894" s="4"/>
      <c r="K894" s="4"/>
      <c r="L894" s="4"/>
      <c r="M894" s="4"/>
      <c r="N894" s="4"/>
      <c r="O894" s="4"/>
      <c r="P894" s="4"/>
    </row>
    <row r="895" spans="1:16" ht="11.65" customHeight="1" x14ac:dyDescent="0.2">
      <c r="A895" s="5">
        <f t="shared" ca="1" si="21"/>
        <v>895</v>
      </c>
      <c r="C895" s="56"/>
      <c r="D895" s="3"/>
      <c r="E895" s="3"/>
      <c r="F895" s="3" t="s">
        <v>30</v>
      </c>
      <c r="G895" s="57"/>
      <c r="H895" s="10">
        <v>0</v>
      </c>
      <c r="J895" s="4"/>
      <c r="K895" s="4"/>
      <c r="L895" s="4"/>
      <c r="M895" s="4"/>
      <c r="N895" s="4"/>
      <c r="O895" s="4"/>
      <c r="P895" s="4"/>
    </row>
    <row r="896" spans="1:16" ht="11.65" customHeight="1" x14ac:dyDescent="0.2">
      <c r="A896" s="5">
        <f t="shared" ca="1" si="21"/>
        <v>896</v>
      </c>
      <c r="C896" s="56"/>
      <c r="D896" s="3"/>
      <c r="E896" s="3"/>
      <c r="F896" s="3"/>
      <c r="G896" s="57" t="s">
        <v>146</v>
      </c>
      <c r="H896" s="12">
        <f>SUBTOTAL(9,H893:H895)</f>
        <v>0</v>
      </c>
      <c r="J896" s="4"/>
      <c r="K896" s="4"/>
      <c r="L896" s="4"/>
      <c r="M896" s="4"/>
      <c r="N896" s="4"/>
      <c r="O896" s="4"/>
      <c r="P896" s="4"/>
    </row>
    <row r="897" spans="1:16" ht="11.65" customHeight="1" x14ac:dyDescent="0.2">
      <c r="A897" s="5">
        <f t="shared" ca="1" si="21"/>
        <v>897</v>
      </c>
      <c r="C897" s="56"/>
      <c r="D897" s="3"/>
      <c r="E897" s="3"/>
      <c r="F897" s="3"/>
      <c r="G897" s="57"/>
      <c r="H897" s="2"/>
      <c r="J897" s="4"/>
      <c r="K897" s="4"/>
      <c r="L897" s="4"/>
      <c r="M897" s="4"/>
      <c r="N897" s="4"/>
      <c r="O897" s="4"/>
      <c r="P897" s="4"/>
    </row>
    <row r="898" spans="1:16" ht="11.65" customHeight="1" x14ac:dyDescent="0.2">
      <c r="A898" s="5">
        <f t="shared" ca="1" si="21"/>
        <v>898</v>
      </c>
      <c r="C898" s="56">
        <v>25319</v>
      </c>
      <c r="D898" s="3" t="s">
        <v>149</v>
      </c>
      <c r="E898" s="3"/>
      <c r="F898" s="3"/>
      <c r="G898" s="57"/>
      <c r="H898" s="2"/>
      <c r="J898" s="4"/>
      <c r="K898" s="4"/>
      <c r="L898" s="4"/>
      <c r="M898" s="4"/>
      <c r="N898" s="4"/>
      <c r="O898" s="4"/>
      <c r="P898" s="4"/>
    </row>
    <row r="899" spans="1:16" ht="11.65" customHeight="1" x14ac:dyDescent="0.2">
      <c r="A899" s="5">
        <f t="shared" ca="1" si="21"/>
        <v>899</v>
      </c>
      <c r="C899" s="56"/>
      <c r="D899" s="3"/>
      <c r="E899" s="3"/>
      <c r="F899" s="3" t="s">
        <v>247</v>
      </c>
      <c r="G899" s="57"/>
      <c r="H899" s="10">
        <v>0</v>
      </c>
      <c r="J899" s="4"/>
      <c r="K899" s="4"/>
      <c r="L899" s="4"/>
      <c r="M899" s="4"/>
      <c r="N899" s="4"/>
      <c r="O899" s="4"/>
      <c r="P899" s="4"/>
    </row>
    <row r="900" spans="1:16" ht="11.65" customHeight="1" x14ac:dyDescent="0.2">
      <c r="A900" s="5">
        <f t="shared" ca="1" si="21"/>
        <v>900</v>
      </c>
      <c r="C900" s="56"/>
      <c r="D900" s="3"/>
      <c r="E900" s="3"/>
      <c r="F900" s="3" t="s">
        <v>252</v>
      </c>
      <c r="G900" s="57"/>
      <c r="H900" s="10">
        <v>0</v>
      </c>
      <c r="J900" s="4"/>
      <c r="K900" s="4"/>
      <c r="L900" s="4"/>
      <c r="M900" s="4"/>
      <c r="N900" s="4"/>
      <c r="O900" s="4"/>
      <c r="P900" s="4"/>
    </row>
    <row r="901" spans="1:16" ht="11.65" customHeight="1" x14ac:dyDescent="0.2">
      <c r="A901" s="5">
        <f t="shared" ca="1" si="21"/>
        <v>901</v>
      </c>
      <c r="C901" s="56"/>
      <c r="D901" s="3"/>
      <c r="E901" s="3"/>
      <c r="F901" s="3" t="s">
        <v>30</v>
      </c>
      <c r="G901" s="57"/>
      <c r="H901" s="10">
        <v>0</v>
      </c>
      <c r="J901" s="4"/>
      <c r="K901" s="4"/>
      <c r="L901" s="4"/>
      <c r="M901" s="4"/>
      <c r="N901" s="4"/>
      <c r="O901" s="4"/>
      <c r="P901" s="4"/>
    </row>
    <row r="902" spans="1:16" ht="11.65" customHeight="1" x14ac:dyDescent="0.2">
      <c r="A902" s="5">
        <f t="shared" ca="1" si="21"/>
        <v>902</v>
      </c>
      <c r="C902" s="56"/>
      <c r="D902" s="3"/>
      <c r="E902" s="3"/>
      <c r="F902" s="3"/>
      <c r="G902" s="57"/>
      <c r="H902" s="12">
        <f>SUBTOTAL(9,H899:H901)</f>
        <v>0</v>
      </c>
      <c r="J902" s="4"/>
      <c r="K902" s="4"/>
      <c r="L902" s="4"/>
      <c r="M902" s="4"/>
      <c r="N902" s="4"/>
      <c r="O902" s="4"/>
      <c r="P902" s="4"/>
    </row>
    <row r="903" spans="1:16" ht="11.65" customHeight="1" x14ac:dyDescent="0.2">
      <c r="A903" s="5">
        <f t="shared" ca="1" si="21"/>
        <v>903</v>
      </c>
      <c r="C903" s="56"/>
      <c r="D903" s="3"/>
      <c r="E903" s="3"/>
      <c r="F903" s="3"/>
      <c r="G903" s="57"/>
      <c r="H903" s="2"/>
      <c r="J903" s="4"/>
      <c r="K903" s="4"/>
      <c r="L903" s="4"/>
      <c r="M903" s="4"/>
      <c r="N903" s="4"/>
      <c r="O903" s="4"/>
      <c r="P903" s="4"/>
    </row>
    <row r="904" spans="1:16" ht="11.65" customHeight="1" thickBot="1" x14ac:dyDescent="0.25">
      <c r="A904" s="5">
        <f t="shared" ca="1" si="21"/>
        <v>904</v>
      </c>
      <c r="C904" s="56" t="s">
        <v>145</v>
      </c>
      <c r="D904" s="3"/>
      <c r="E904" s="3"/>
      <c r="F904" s="3"/>
      <c r="G904" s="57" t="s">
        <v>146</v>
      </c>
      <c r="H904" s="13">
        <f>SUBTOTAL(9,H871:H902)</f>
        <v>9693015.7994397841</v>
      </c>
      <c r="J904" s="4"/>
      <c r="K904" s="4"/>
      <c r="L904" s="4"/>
      <c r="M904" s="4"/>
      <c r="N904" s="4"/>
      <c r="O904" s="4"/>
      <c r="P904" s="4"/>
    </row>
    <row r="905" spans="1:16" ht="11.65" customHeight="1" thickTop="1" x14ac:dyDescent="0.2">
      <c r="A905" s="5">
        <f t="shared" ca="1" si="21"/>
        <v>905</v>
      </c>
      <c r="C905" s="56">
        <v>154</v>
      </c>
      <c r="D905" s="3" t="s">
        <v>150</v>
      </c>
      <c r="E905" s="3"/>
      <c r="F905" s="3"/>
      <c r="G905" s="57"/>
      <c r="H905" s="2"/>
      <c r="J905" s="4"/>
      <c r="K905" s="4"/>
      <c r="L905" s="4"/>
      <c r="M905" s="4"/>
      <c r="N905" s="4"/>
      <c r="O905" s="4"/>
      <c r="P905" s="4"/>
    </row>
    <row r="906" spans="1:16" ht="11.65" customHeight="1" x14ac:dyDescent="0.2">
      <c r="A906" s="5">
        <f t="shared" ca="1" si="21"/>
        <v>906</v>
      </c>
      <c r="C906" s="56"/>
      <c r="D906" s="3"/>
      <c r="E906" s="3"/>
      <c r="F906" s="3" t="s">
        <v>193</v>
      </c>
      <c r="G906" s="57"/>
      <c r="H906" s="10">
        <v>10677947.689999999</v>
      </c>
      <c r="J906" s="4"/>
      <c r="K906" s="4"/>
      <c r="L906" s="4"/>
      <c r="M906" s="4"/>
      <c r="N906" s="4"/>
      <c r="O906" s="4"/>
      <c r="P906" s="4"/>
    </row>
    <row r="907" spans="1:16" ht="11.65" customHeight="1" x14ac:dyDescent="0.2">
      <c r="A907" s="5">
        <f t="shared" ca="1" si="21"/>
        <v>907</v>
      </c>
      <c r="C907" s="56"/>
      <c r="D907" s="3"/>
      <c r="E907" s="3"/>
      <c r="F907" s="3" t="s">
        <v>24</v>
      </c>
      <c r="G907" s="57"/>
      <c r="H907" s="10">
        <v>149421.24537433937</v>
      </c>
      <c r="J907" s="4"/>
      <c r="K907" s="4"/>
      <c r="L907" s="4"/>
      <c r="M907" s="4"/>
      <c r="N907" s="4"/>
      <c r="O907" s="4"/>
      <c r="P907" s="4"/>
    </row>
    <row r="908" spans="1:16" ht="11.65" customHeight="1" x14ac:dyDescent="0.2">
      <c r="A908" s="5">
        <f t="shared" ca="1" si="21"/>
        <v>908</v>
      </c>
      <c r="C908" s="56"/>
      <c r="D908" s="3"/>
      <c r="E908" s="3"/>
      <c r="F908" s="3" t="s">
        <v>247</v>
      </c>
      <c r="G908" s="57"/>
      <c r="H908" s="10">
        <v>0</v>
      </c>
      <c r="J908" s="4"/>
      <c r="K908" s="4"/>
      <c r="L908" s="4"/>
      <c r="M908" s="4"/>
      <c r="N908" s="4"/>
      <c r="O908" s="4"/>
      <c r="P908" s="4"/>
    </row>
    <row r="909" spans="1:16" ht="11.65" customHeight="1" x14ac:dyDescent="0.2">
      <c r="A909" s="5">
        <f t="shared" ca="1" si="21"/>
        <v>909</v>
      </c>
      <c r="C909" s="56"/>
      <c r="D909" s="3"/>
      <c r="E909" s="3"/>
      <c r="F909" s="3" t="s">
        <v>248</v>
      </c>
      <c r="G909" s="57"/>
      <c r="H909" s="10">
        <v>-72590.836771707574</v>
      </c>
      <c r="J909" s="4"/>
      <c r="K909" s="4"/>
      <c r="L909" s="4"/>
      <c r="M909" s="4"/>
      <c r="N909" s="4"/>
      <c r="O909" s="4"/>
      <c r="P909" s="4"/>
    </row>
    <row r="910" spans="1:16" ht="11.65" customHeight="1" x14ac:dyDescent="0.2">
      <c r="A910" s="5">
        <f t="shared" ca="1" si="21"/>
        <v>910</v>
      </c>
      <c r="C910" s="56"/>
      <c r="D910" s="3"/>
      <c r="E910" s="3"/>
      <c r="F910" s="3" t="s">
        <v>260</v>
      </c>
      <c r="G910" s="57"/>
      <c r="H910" s="10">
        <v>0</v>
      </c>
      <c r="J910" s="4"/>
      <c r="K910" s="4"/>
      <c r="L910" s="4"/>
      <c r="M910" s="4"/>
      <c r="N910" s="4"/>
      <c r="O910" s="4"/>
      <c r="P910" s="4"/>
    </row>
    <row r="911" spans="1:16" ht="11.65" customHeight="1" x14ac:dyDescent="0.2">
      <c r="A911" s="5">
        <f t="shared" ca="1" si="21"/>
        <v>911</v>
      </c>
      <c r="C911" s="56"/>
      <c r="D911" s="3"/>
      <c r="E911" s="3"/>
      <c r="F911" s="3" t="s">
        <v>273</v>
      </c>
      <c r="G911" s="57"/>
      <c r="H911" s="10">
        <v>0</v>
      </c>
      <c r="J911" s="4"/>
      <c r="K911" s="4"/>
      <c r="L911" s="4"/>
      <c r="M911" s="4"/>
      <c r="N911" s="4"/>
      <c r="O911" s="4"/>
      <c r="P911" s="4"/>
    </row>
    <row r="912" spans="1:16" ht="11.65" customHeight="1" x14ac:dyDescent="0.2">
      <c r="A912" s="5">
        <f t="shared" ca="1" si="21"/>
        <v>912</v>
      </c>
      <c r="C912" s="56"/>
      <c r="D912" s="3"/>
      <c r="E912" s="3"/>
      <c r="F912" s="3" t="s">
        <v>263</v>
      </c>
      <c r="G912" s="57"/>
      <c r="H912" s="10">
        <v>-89579.76959226036</v>
      </c>
      <c r="J912" s="4"/>
      <c r="K912" s="4"/>
      <c r="L912" s="4"/>
      <c r="M912" s="4"/>
      <c r="N912" s="4"/>
      <c r="O912" s="4"/>
      <c r="P912" s="4"/>
    </row>
    <row r="913" spans="1:16" ht="11.65" customHeight="1" x14ac:dyDescent="0.2">
      <c r="A913" s="5">
        <f t="shared" ca="1" si="21"/>
        <v>913</v>
      </c>
      <c r="C913" s="56"/>
      <c r="D913" s="3"/>
      <c r="E913" s="3"/>
      <c r="F913" s="3" t="s">
        <v>274</v>
      </c>
      <c r="G913" s="57"/>
      <c r="H913" s="10">
        <v>0</v>
      </c>
      <c r="J913" s="4"/>
      <c r="K913" s="4"/>
      <c r="L913" s="4"/>
      <c r="M913" s="4"/>
      <c r="N913" s="4"/>
      <c r="O913" s="4"/>
      <c r="P913" s="4"/>
    </row>
    <row r="914" spans="1:16" ht="11.65" customHeight="1" x14ac:dyDescent="0.2">
      <c r="A914" s="5">
        <f t="shared" ca="1" si="21"/>
        <v>914</v>
      </c>
      <c r="C914" s="56"/>
      <c r="D914" s="3"/>
      <c r="E914" s="3"/>
      <c r="F914" s="3" t="s">
        <v>254</v>
      </c>
      <c r="G914" s="57"/>
      <c r="H914" s="10">
        <v>0</v>
      </c>
      <c r="J914" s="4"/>
      <c r="K914" s="4"/>
      <c r="L914" s="4"/>
      <c r="M914" s="4"/>
      <c r="N914" s="4"/>
      <c r="O914" s="4"/>
      <c r="P914" s="4"/>
    </row>
    <row r="915" spans="1:16" ht="11.65" customHeight="1" x14ac:dyDescent="0.2">
      <c r="A915" s="5">
        <f t="shared" ca="1" si="21"/>
        <v>915</v>
      </c>
      <c r="C915" s="56"/>
      <c r="D915" s="3"/>
      <c r="E915" s="3"/>
      <c r="F915" s="3" t="s">
        <v>250</v>
      </c>
      <c r="G915" s="57"/>
      <c r="H915" s="10">
        <v>0</v>
      </c>
      <c r="J915" s="4"/>
      <c r="K915" s="4"/>
      <c r="L915" s="4"/>
      <c r="M915" s="4"/>
      <c r="N915" s="4"/>
      <c r="O915" s="4"/>
      <c r="P915" s="4"/>
    </row>
    <row r="916" spans="1:16" ht="11.65" customHeight="1" x14ac:dyDescent="0.2">
      <c r="A916" s="5">
        <f t="shared" ca="1" si="21"/>
        <v>916</v>
      </c>
      <c r="C916" s="56"/>
      <c r="D916" s="3"/>
      <c r="E916" s="3"/>
      <c r="F916" s="3" t="s">
        <v>256</v>
      </c>
      <c r="G916" s="57"/>
      <c r="H916" s="10">
        <v>0</v>
      </c>
      <c r="J916" s="4"/>
      <c r="K916" s="4"/>
      <c r="L916" s="4"/>
      <c r="M916" s="4"/>
      <c r="N916" s="4"/>
      <c r="O916" s="4"/>
      <c r="P916" s="4"/>
    </row>
    <row r="917" spans="1:16" ht="11.65" customHeight="1" x14ac:dyDescent="0.2">
      <c r="A917" s="5">
        <f t="shared" ca="1" si="21"/>
        <v>917</v>
      </c>
      <c r="C917" s="56"/>
      <c r="D917" s="3"/>
      <c r="E917" s="3"/>
      <c r="F917" s="3" t="s">
        <v>275</v>
      </c>
      <c r="G917" s="57"/>
      <c r="H917" s="10">
        <v>0</v>
      </c>
      <c r="J917" s="4"/>
      <c r="K917" s="4"/>
      <c r="L917" s="4"/>
      <c r="M917" s="4"/>
      <c r="N917" s="4"/>
      <c r="O917" s="4"/>
      <c r="P917" s="4"/>
    </row>
    <row r="918" spans="1:16" ht="11.65" customHeight="1" x14ac:dyDescent="0.2">
      <c r="A918" s="5">
        <f t="shared" ca="1" si="21"/>
        <v>918</v>
      </c>
      <c r="C918" s="56"/>
      <c r="D918" s="3"/>
      <c r="E918" s="3"/>
      <c r="F918" s="3" t="s">
        <v>249</v>
      </c>
      <c r="G918" s="57"/>
      <c r="H918" s="10">
        <v>2083056.3511662036</v>
      </c>
      <c r="J918" s="4"/>
      <c r="K918" s="4"/>
      <c r="L918" s="4"/>
      <c r="M918" s="4"/>
      <c r="N918" s="4"/>
      <c r="O918" s="4"/>
      <c r="P918" s="4"/>
    </row>
    <row r="919" spans="1:16" ht="11.65" customHeight="1" x14ac:dyDescent="0.2">
      <c r="A919" s="5">
        <f t="shared" ca="1" si="21"/>
        <v>919</v>
      </c>
      <c r="C919" s="56"/>
      <c r="D919" s="3"/>
      <c r="E919" s="3"/>
      <c r="F919" s="3" t="s">
        <v>251</v>
      </c>
      <c r="G919" s="57"/>
      <c r="H919" s="10">
        <v>0</v>
      </c>
      <c r="J919" s="4"/>
      <c r="K919" s="4"/>
      <c r="L919" s="4"/>
      <c r="M919" s="4"/>
      <c r="N919" s="4"/>
      <c r="O919" s="4"/>
      <c r="P919" s="4"/>
    </row>
    <row r="920" spans="1:16" ht="11.65" customHeight="1" x14ac:dyDescent="0.2">
      <c r="A920" s="5">
        <f t="shared" ca="1" si="21"/>
        <v>920</v>
      </c>
      <c r="C920" s="56"/>
      <c r="D920" s="3"/>
      <c r="E920" s="3"/>
      <c r="F920" s="3" t="s">
        <v>253</v>
      </c>
      <c r="G920" s="57"/>
      <c r="H920" s="10">
        <v>378350.3208067122</v>
      </c>
      <c r="J920" s="4"/>
      <c r="K920" s="4"/>
      <c r="L920" s="4"/>
      <c r="M920" s="4"/>
      <c r="N920" s="4"/>
      <c r="O920" s="4"/>
      <c r="P920" s="4"/>
    </row>
    <row r="921" spans="1:16" ht="11.65" customHeight="1" x14ac:dyDescent="0.2">
      <c r="A921" s="5">
        <f t="shared" ca="1" si="21"/>
        <v>921</v>
      </c>
      <c r="C921" s="56"/>
      <c r="D921" s="3"/>
      <c r="E921" s="3"/>
      <c r="F921" s="3" t="s">
        <v>252</v>
      </c>
      <c r="G921" s="57"/>
      <c r="H921" s="10">
        <v>0</v>
      </c>
      <c r="J921" s="4"/>
      <c r="K921" s="4"/>
      <c r="L921" s="4"/>
      <c r="M921" s="4"/>
      <c r="N921" s="4"/>
      <c r="O921" s="4"/>
      <c r="P921" s="4"/>
    </row>
    <row r="922" spans="1:16" ht="11.65" customHeight="1" x14ac:dyDescent="0.2">
      <c r="A922" s="5">
        <f t="shared" ca="1" si="21"/>
        <v>922</v>
      </c>
      <c r="C922" s="56"/>
      <c r="D922" s="3"/>
      <c r="E922" s="3"/>
      <c r="F922" s="3" t="s">
        <v>30</v>
      </c>
      <c r="G922" s="57"/>
      <c r="H922" s="10">
        <v>0</v>
      </c>
      <c r="J922" s="4"/>
      <c r="K922" s="4"/>
      <c r="L922" s="4"/>
      <c r="M922" s="4"/>
      <c r="N922" s="4"/>
      <c r="O922" s="4"/>
      <c r="P922" s="4"/>
    </row>
    <row r="923" spans="1:16" ht="11.65" customHeight="1" x14ac:dyDescent="0.2">
      <c r="A923" s="5">
        <f t="shared" ca="1" si="21"/>
        <v>923</v>
      </c>
      <c r="C923" s="56"/>
      <c r="D923" s="3"/>
      <c r="E923" s="3"/>
      <c r="F923" s="3" t="s">
        <v>251</v>
      </c>
      <c r="G923" s="57"/>
      <c r="H923" s="10">
        <v>0</v>
      </c>
      <c r="J923" s="4"/>
      <c r="K923" s="4"/>
      <c r="L923" s="4"/>
      <c r="M923" s="4"/>
      <c r="N923" s="4"/>
      <c r="O923" s="4"/>
      <c r="P923" s="4"/>
    </row>
    <row r="924" spans="1:16" ht="11.65" customHeight="1" x14ac:dyDescent="0.2">
      <c r="A924" s="5">
        <f t="shared" ca="1" si="21"/>
        <v>924</v>
      </c>
      <c r="C924" s="63" t="s">
        <v>294</v>
      </c>
      <c r="D924" s="3"/>
      <c r="E924" s="3"/>
      <c r="F924" s="3"/>
      <c r="G924" s="57" t="s">
        <v>146</v>
      </c>
      <c r="H924" s="12">
        <f>SUBTOTAL(9,H906:H923)</f>
        <v>13126605.000983285</v>
      </c>
      <c r="J924" s="4"/>
      <c r="K924" s="4"/>
      <c r="L924" s="4"/>
      <c r="M924" s="4"/>
      <c r="N924" s="4"/>
      <c r="O924" s="4"/>
      <c r="P924" s="4"/>
    </row>
    <row r="925" spans="1:16" ht="11.65" customHeight="1" x14ac:dyDescent="0.2">
      <c r="A925" s="5">
        <f t="shared" ca="1" si="21"/>
        <v>925</v>
      </c>
      <c r="C925" s="56"/>
      <c r="D925" s="3"/>
      <c r="E925" s="3"/>
      <c r="F925" s="3"/>
      <c r="G925" s="57"/>
      <c r="H925" s="2"/>
      <c r="J925" s="4"/>
      <c r="K925" s="4"/>
      <c r="L925" s="4"/>
      <c r="M925" s="4"/>
      <c r="N925" s="4"/>
      <c r="O925" s="4"/>
      <c r="P925" s="4"/>
    </row>
    <row r="926" spans="1:16" ht="11.65" customHeight="1" x14ac:dyDescent="0.2">
      <c r="A926" s="5">
        <f t="shared" ca="1" si="21"/>
        <v>926</v>
      </c>
      <c r="C926" s="56">
        <v>163</v>
      </c>
      <c r="D926" s="3" t="s">
        <v>151</v>
      </c>
      <c r="E926" s="3"/>
      <c r="F926" s="3"/>
      <c r="G926" s="57"/>
      <c r="H926" s="2"/>
      <c r="J926" s="4"/>
      <c r="K926" s="4"/>
      <c r="L926" s="4"/>
      <c r="M926" s="4"/>
      <c r="N926" s="4"/>
      <c r="O926" s="4"/>
      <c r="P926" s="4"/>
    </row>
    <row r="927" spans="1:16" ht="11.65" customHeight="1" x14ac:dyDescent="0.2">
      <c r="A927" s="5">
        <f t="shared" ca="1" si="21"/>
        <v>927</v>
      </c>
      <c r="C927" s="56"/>
      <c r="D927" s="3"/>
      <c r="E927" s="3"/>
      <c r="F927" s="3" t="s">
        <v>248</v>
      </c>
      <c r="G927" s="57"/>
      <c r="H927" s="10">
        <v>0</v>
      </c>
      <c r="J927" s="4"/>
      <c r="K927" s="4"/>
      <c r="L927" s="4"/>
      <c r="M927" s="4"/>
      <c r="N927" s="4"/>
      <c r="O927" s="4"/>
      <c r="P927" s="4"/>
    </row>
    <row r="928" spans="1:16" ht="11.65" customHeight="1" x14ac:dyDescent="0.2">
      <c r="A928" s="5">
        <f t="shared" ca="1" si="21"/>
        <v>928</v>
      </c>
      <c r="C928" s="56"/>
      <c r="D928" s="3"/>
      <c r="E928" s="3"/>
      <c r="F928" s="3"/>
      <c r="G928" s="57"/>
      <c r="H928" s="2">
        <v>0</v>
      </c>
      <c r="J928" s="4"/>
      <c r="K928" s="4"/>
      <c r="L928" s="4"/>
      <c r="M928" s="4"/>
      <c r="N928" s="4"/>
      <c r="O928" s="4"/>
      <c r="P928" s="4"/>
    </row>
    <row r="929" spans="1:16" ht="11.65" customHeight="1" x14ac:dyDescent="0.2">
      <c r="A929" s="5">
        <f t="shared" ca="1" si="21"/>
        <v>929</v>
      </c>
      <c r="C929" s="56"/>
      <c r="D929" s="3"/>
      <c r="E929" s="3"/>
      <c r="F929" s="3"/>
      <c r="G929" s="57" t="s">
        <v>146</v>
      </c>
      <c r="H929" s="12">
        <f>SUBTOTAL(9,H927:H928)</f>
        <v>0</v>
      </c>
      <c r="J929" s="4"/>
      <c r="K929" s="4"/>
      <c r="L929" s="4"/>
      <c r="M929" s="4"/>
      <c r="N929" s="4"/>
      <c r="O929" s="4"/>
      <c r="P929" s="4"/>
    </row>
    <row r="930" spans="1:16" ht="11.65" customHeight="1" x14ac:dyDescent="0.2">
      <c r="A930" s="5">
        <f t="shared" ca="1" si="21"/>
        <v>930</v>
      </c>
      <c r="C930" s="56"/>
      <c r="D930" s="3"/>
      <c r="E930" s="3"/>
      <c r="F930" s="3"/>
      <c r="G930" s="57"/>
      <c r="H930" s="2"/>
      <c r="J930" s="4"/>
      <c r="K930" s="4"/>
      <c r="L930" s="4"/>
      <c r="M930" s="4"/>
      <c r="N930" s="4"/>
      <c r="O930" s="4"/>
      <c r="P930" s="4"/>
    </row>
    <row r="931" spans="1:16" ht="11.65" customHeight="1" x14ac:dyDescent="0.2">
      <c r="A931" s="5">
        <f t="shared" ca="1" si="21"/>
        <v>931</v>
      </c>
      <c r="C931" s="56">
        <v>25318</v>
      </c>
      <c r="D931" s="3" t="s">
        <v>149</v>
      </c>
      <c r="E931" s="3"/>
      <c r="F931" s="3"/>
      <c r="G931" s="57"/>
      <c r="H931" s="2"/>
      <c r="J931" s="4"/>
      <c r="K931" s="4"/>
      <c r="L931" s="4"/>
      <c r="M931" s="4"/>
      <c r="N931" s="4"/>
      <c r="O931" s="4"/>
      <c r="P931" s="4"/>
    </row>
    <row r="932" spans="1:16" ht="11.65" customHeight="1" x14ac:dyDescent="0.2">
      <c r="A932" s="5">
        <f t="shared" ca="1" si="21"/>
        <v>932</v>
      </c>
      <c r="C932" s="56"/>
      <c r="D932" s="3"/>
      <c r="E932" s="3"/>
      <c r="F932" s="3" t="s">
        <v>260</v>
      </c>
      <c r="G932" s="57"/>
      <c r="H932" s="10">
        <v>0</v>
      </c>
      <c r="J932" s="4"/>
      <c r="K932" s="4"/>
      <c r="L932" s="4"/>
      <c r="M932" s="4"/>
      <c r="N932" s="4"/>
      <c r="O932" s="4"/>
      <c r="P932" s="4"/>
    </row>
    <row r="933" spans="1:16" ht="11.65" customHeight="1" x14ac:dyDescent="0.2">
      <c r="A933" s="5">
        <f t="shared" ca="1" si="21"/>
        <v>933</v>
      </c>
      <c r="C933" s="56"/>
      <c r="D933" s="3"/>
      <c r="E933" s="3"/>
      <c r="F933" s="3" t="s">
        <v>249</v>
      </c>
      <c r="G933" s="57"/>
      <c r="H933" s="10">
        <v>0</v>
      </c>
      <c r="J933" s="4"/>
      <c r="K933" s="4"/>
      <c r="L933" s="4"/>
      <c r="M933" s="4"/>
      <c r="N933" s="4"/>
      <c r="O933" s="4"/>
      <c r="P933" s="4"/>
    </row>
    <row r="934" spans="1:16" ht="11.65" customHeight="1" x14ac:dyDescent="0.2">
      <c r="A934" s="5">
        <f t="shared" ca="1" si="21"/>
        <v>934</v>
      </c>
      <c r="C934" s="56"/>
      <c r="D934" s="3"/>
      <c r="E934" s="3"/>
      <c r="F934" s="3" t="s">
        <v>251</v>
      </c>
      <c r="G934" s="57"/>
      <c r="H934" s="10">
        <v>0</v>
      </c>
      <c r="J934" s="4"/>
      <c r="K934" s="4"/>
      <c r="L934" s="4"/>
      <c r="M934" s="4"/>
      <c r="N934" s="4"/>
      <c r="O934" s="4"/>
      <c r="P934" s="4"/>
    </row>
    <row r="935" spans="1:16" ht="11.65" customHeight="1" x14ac:dyDescent="0.2">
      <c r="A935" s="5">
        <f t="shared" ca="1" si="21"/>
        <v>935</v>
      </c>
      <c r="C935" s="56"/>
      <c r="D935" s="3"/>
      <c r="E935" s="3"/>
      <c r="F935" s="3"/>
      <c r="G935" s="57" t="s">
        <v>146</v>
      </c>
      <c r="H935" s="12">
        <f>SUBTOTAL(9,H932:H934)</f>
        <v>0</v>
      </c>
      <c r="J935" s="4"/>
      <c r="K935" s="4"/>
      <c r="L935" s="4"/>
      <c r="M935" s="4"/>
      <c r="N935" s="4"/>
      <c r="O935" s="4"/>
      <c r="P935" s="4"/>
    </row>
    <row r="936" spans="1:16" ht="11.65" customHeight="1" x14ac:dyDescent="0.2">
      <c r="A936" s="5">
        <f t="shared" ca="1" si="21"/>
        <v>936</v>
      </c>
      <c r="C936" s="56"/>
      <c r="D936" s="3"/>
      <c r="E936" s="3"/>
      <c r="F936" s="3"/>
      <c r="G936" s="57"/>
      <c r="H936" s="2"/>
      <c r="J936" s="4"/>
      <c r="K936" s="4"/>
      <c r="L936" s="4"/>
      <c r="M936" s="4"/>
      <c r="N936" s="4"/>
      <c r="O936" s="4"/>
      <c r="P936" s="4"/>
    </row>
    <row r="937" spans="1:16" ht="11.65" customHeight="1" thickBot="1" x14ac:dyDescent="0.25">
      <c r="A937" s="5">
        <f t="shared" ca="1" si="21"/>
        <v>937</v>
      </c>
      <c r="C937" s="56" t="s">
        <v>295</v>
      </c>
      <c r="D937" s="3"/>
      <c r="E937" s="3"/>
      <c r="F937" s="3"/>
      <c r="G937" s="57" t="s">
        <v>146</v>
      </c>
      <c r="H937" s="13">
        <f>SUBTOTAL(9,H906:H935)</f>
        <v>13126605.000983285</v>
      </c>
      <c r="J937" s="4"/>
      <c r="K937" s="4"/>
      <c r="L937" s="4"/>
      <c r="M937" s="4"/>
      <c r="N937" s="4"/>
      <c r="O937" s="4"/>
      <c r="P937" s="4"/>
    </row>
    <row r="938" spans="1:16" ht="11.65" customHeight="1" thickTop="1" x14ac:dyDescent="0.2">
      <c r="A938" s="5">
        <f t="shared" ca="1" si="21"/>
        <v>938</v>
      </c>
      <c r="C938" s="56"/>
      <c r="D938" s="3"/>
      <c r="E938" s="3"/>
      <c r="F938" s="3"/>
      <c r="G938" s="57"/>
      <c r="H938" s="2"/>
      <c r="J938" s="4"/>
      <c r="K938" s="4"/>
      <c r="L938" s="4"/>
      <c r="M938" s="4"/>
      <c r="N938" s="4"/>
      <c r="O938" s="4"/>
      <c r="P938" s="4"/>
    </row>
    <row r="939" spans="1:16" ht="11.65" customHeight="1" x14ac:dyDescent="0.2">
      <c r="A939" s="5">
        <f t="shared" ca="1" si="21"/>
        <v>939</v>
      </c>
      <c r="C939" s="56">
        <v>165</v>
      </c>
      <c r="D939" s="3" t="s">
        <v>7</v>
      </c>
      <c r="E939" s="3"/>
      <c r="F939" s="3"/>
      <c r="G939" s="57"/>
      <c r="H939" s="2"/>
      <c r="J939" s="4"/>
      <c r="K939" s="4"/>
      <c r="L939" s="4"/>
      <c r="M939" s="4"/>
      <c r="N939" s="4"/>
      <c r="O939" s="4"/>
      <c r="P939" s="4"/>
    </row>
    <row r="940" spans="1:16" ht="11.65" customHeight="1" x14ac:dyDescent="0.2">
      <c r="A940" s="5">
        <f t="shared" ca="1" si="21"/>
        <v>940</v>
      </c>
      <c r="C940" s="56"/>
      <c r="D940" s="3"/>
      <c r="E940" s="3"/>
      <c r="F940" s="3" t="s">
        <v>193</v>
      </c>
      <c r="G940" s="57"/>
      <c r="H940" s="10">
        <v>0</v>
      </c>
      <c r="J940" s="4"/>
      <c r="K940" s="4"/>
      <c r="L940" s="4"/>
      <c r="M940" s="4"/>
      <c r="N940" s="4"/>
      <c r="O940" s="4"/>
      <c r="P940" s="4"/>
    </row>
    <row r="941" spans="1:16" ht="11.65" customHeight="1" x14ac:dyDescent="0.2">
      <c r="A941" s="5">
        <f t="shared" ca="1" si="21"/>
        <v>941</v>
      </c>
      <c r="C941" s="56"/>
      <c r="D941" s="3"/>
      <c r="E941" s="3"/>
      <c r="F941" s="3" t="s">
        <v>264</v>
      </c>
      <c r="G941" s="57"/>
      <c r="H941" s="10">
        <v>710244.85074281204</v>
      </c>
      <c r="J941" s="4"/>
      <c r="K941" s="4"/>
      <c r="L941" s="4"/>
      <c r="M941" s="4"/>
      <c r="N941" s="4"/>
      <c r="O941" s="4"/>
      <c r="P941" s="4"/>
    </row>
    <row r="942" spans="1:16" ht="11.65" customHeight="1" x14ac:dyDescent="0.2">
      <c r="A942" s="5">
        <f t="shared" ca="1" si="21"/>
        <v>942</v>
      </c>
      <c r="C942" s="56"/>
      <c r="D942" s="3"/>
      <c r="E942" s="3"/>
      <c r="F942" s="3" t="s">
        <v>24</v>
      </c>
      <c r="G942" s="57"/>
      <c r="H942" s="10">
        <v>660661.31552483933</v>
      </c>
      <c r="J942" s="4"/>
      <c r="K942" s="4"/>
      <c r="L942" s="4"/>
      <c r="M942" s="4"/>
      <c r="N942" s="4"/>
      <c r="O942" s="4"/>
      <c r="P942" s="4"/>
    </row>
    <row r="943" spans="1:16" ht="11.65" customHeight="1" x14ac:dyDescent="0.2">
      <c r="A943" s="5">
        <f t="shared" ca="1" si="21"/>
        <v>943</v>
      </c>
      <c r="C943" s="56"/>
      <c r="D943" s="3"/>
      <c r="E943" s="3"/>
      <c r="F943" s="3" t="s">
        <v>249</v>
      </c>
      <c r="G943" s="57"/>
      <c r="H943" s="10">
        <v>0</v>
      </c>
      <c r="J943" s="4"/>
      <c r="K943" s="4"/>
      <c r="L943" s="4"/>
      <c r="M943" s="4"/>
      <c r="N943" s="4"/>
      <c r="O943" s="4"/>
      <c r="P943" s="4"/>
    </row>
    <row r="944" spans="1:16" ht="11.65" customHeight="1" x14ac:dyDescent="0.2">
      <c r="A944" s="5">
        <f t="shared" ca="1" si="21"/>
        <v>944</v>
      </c>
      <c r="C944" s="56"/>
      <c r="D944" s="3"/>
      <c r="E944" s="3"/>
      <c r="F944" s="3" t="s">
        <v>251</v>
      </c>
      <c r="G944" s="57"/>
      <c r="H944" s="10">
        <v>0</v>
      </c>
      <c r="J944" s="4"/>
      <c r="K944" s="4"/>
      <c r="L944" s="4"/>
      <c r="M944" s="4"/>
      <c r="N944" s="4"/>
      <c r="O944" s="4"/>
      <c r="P944" s="4"/>
    </row>
    <row r="945" spans="1:16" ht="11.65" customHeight="1" x14ac:dyDescent="0.2">
      <c r="A945" s="5">
        <f t="shared" ca="1" si="21"/>
        <v>945</v>
      </c>
      <c r="C945" s="56"/>
      <c r="D945" s="3"/>
      <c r="E945" s="3"/>
      <c r="F945" s="3" t="s">
        <v>252</v>
      </c>
      <c r="G945" s="57"/>
      <c r="H945" s="10">
        <v>916.93524685343186</v>
      </c>
      <c r="J945" s="4"/>
      <c r="K945" s="4"/>
      <c r="L945" s="4"/>
      <c r="M945" s="4"/>
      <c r="N945" s="4"/>
      <c r="O945" s="4"/>
      <c r="P945" s="4"/>
    </row>
    <row r="946" spans="1:16" ht="11.65" customHeight="1" x14ac:dyDescent="0.2">
      <c r="A946" s="5">
        <f t="shared" ca="1" si="21"/>
        <v>946</v>
      </c>
      <c r="C946" s="56"/>
      <c r="D946" s="3"/>
      <c r="E946" s="3"/>
      <c r="F946" s="3" t="s">
        <v>30</v>
      </c>
      <c r="G946" s="57"/>
      <c r="H946" s="10">
        <v>0</v>
      </c>
      <c r="J946" s="4"/>
      <c r="K946" s="4"/>
      <c r="L946" s="4"/>
      <c r="M946" s="4"/>
      <c r="N946" s="4"/>
      <c r="O946" s="4"/>
      <c r="P946" s="4"/>
    </row>
    <row r="947" spans="1:16" ht="11.65" customHeight="1" x14ac:dyDescent="0.2">
      <c r="A947" s="5">
        <f t="shared" ca="1" si="21"/>
        <v>947</v>
      </c>
      <c r="C947" s="56"/>
      <c r="D947" s="3"/>
      <c r="E947" s="3"/>
      <c r="F947" s="3" t="s">
        <v>247</v>
      </c>
      <c r="G947" s="57"/>
      <c r="H947" s="10">
        <v>0</v>
      </c>
      <c r="J947" s="4"/>
      <c r="K947" s="4"/>
      <c r="L947" s="4"/>
      <c r="M947" s="4"/>
      <c r="N947" s="4"/>
      <c r="O947" s="4"/>
      <c r="P947" s="4"/>
    </row>
    <row r="948" spans="1:16" ht="11.65" customHeight="1" x14ac:dyDescent="0.2">
      <c r="A948" s="5">
        <f t="shared" ca="1" si="21"/>
        <v>948</v>
      </c>
      <c r="C948" s="56"/>
      <c r="D948" s="3"/>
      <c r="E948" s="3"/>
      <c r="F948" s="3" t="s">
        <v>248</v>
      </c>
      <c r="G948" s="57"/>
      <c r="H948" s="10">
        <v>2125605.6152447974</v>
      </c>
      <c r="J948" s="4"/>
      <c r="K948" s="4"/>
      <c r="L948" s="4"/>
      <c r="M948" s="4"/>
      <c r="N948" s="4"/>
      <c r="O948" s="4"/>
      <c r="P948" s="4"/>
    </row>
    <row r="949" spans="1:16" ht="11.65" customHeight="1" thickBot="1" x14ac:dyDescent="0.25">
      <c r="A949" s="5">
        <f t="shared" ca="1" si="21"/>
        <v>949</v>
      </c>
      <c r="C949" s="63" t="s">
        <v>152</v>
      </c>
      <c r="D949" s="3"/>
      <c r="E949" s="3"/>
      <c r="F949" s="3"/>
      <c r="G949" s="57" t="s">
        <v>138</v>
      </c>
      <c r="H949" s="21">
        <f>SUBTOTAL(9,H940:H948)</f>
        <v>3497428.7167593022</v>
      </c>
      <c r="J949" s="4"/>
      <c r="K949" s="4"/>
      <c r="L949" s="4"/>
      <c r="M949" s="4"/>
      <c r="N949" s="4"/>
      <c r="O949" s="4"/>
      <c r="P949" s="4"/>
    </row>
    <row r="950" spans="1:16" ht="11.65" customHeight="1" thickTop="1" x14ac:dyDescent="0.2">
      <c r="A950" s="5">
        <f t="shared" ca="1" si="21"/>
        <v>950</v>
      </c>
      <c r="C950" s="56"/>
      <c r="D950" s="3"/>
      <c r="E950" s="3"/>
      <c r="F950" s="3"/>
      <c r="G950" s="57"/>
      <c r="H950" s="2"/>
      <c r="J950" s="4"/>
      <c r="K950" s="4"/>
      <c r="L950" s="4"/>
      <c r="M950" s="4"/>
      <c r="N950" s="4"/>
      <c r="O950" s="4"/>
      <c r="P950" s="4"/>
    </row>
    <row r="951" spans="1:16" ht="11.65" customHeight="1" x14ac:dyDescent="0.2">
      <c r="A951" s="5">
        <f t="shared" ca="1" si="21"/>
        <v>951</v>
      </c>
      <c r="C951" s="56" t="s">
        <v>153</v>
      </c>
      <c r="D951" s="3" t="s">
        <v>154</v>
      </c>
      <c r="E951" s="3"/>
      <c r="F951" s="3"/>
      <c r="G951" s="57"/>
      <c r="H951" s="2"/>
      <c r="J951" s="4"/>
      <c r="K951" s="4"/>
      <c r="L951" s="4"/>
      <c r="M951" s="4"/>
      <c r="N951" s="4"/>
      <c r="O951" s="4"/>
      <c r="P951" s="4"/>
    </row>
    <row r="952" spans="1:16" ht="11.65" customHeight="1" x14ac:dyDescent="0.2">
      <c r="A952" s="5">
        <f t="shared" ca="1" si="21"/>
        <v>952</v>
      </c>
      <c r="C952" s="56"/>
      <c r="D952" s="3"/>
      <c r="E952" s="3"/>
      <c r="F952" s="3" t="s">
        <v>193</v>
      </c>
      <c r="G952" s="57"/>
      <c r="H952" s="10">
        <v>889275.91</v>
      </c>
      <c r="J952" s="4"/>
      <c r="K952" s="4"/>
      <c r="L952" s="4"/>
      <c r="M952" s="4"/>
      <c r="N952" s="4"/>
      <c r="O952" s="4"/>
      <c r="P952" s="4"/>
    </row>
    <row r="953" spans="1:16" ht="11.65" customHeight="1" x14ac:dyDescent="0.2">
      <c r="A953" s="5">
        <f t="shared" ca="1" si="21"/>
        <v>953</v>
      </c>
      <c r="C953" s="56"/>
      <c r="D953" s="3"/>
      <c r="E953" s="3"/>
      <c r="F953" s="3" t="s">
        <v>24</v>
      </c>
      <c r="G953" s="57"/>
      <c r="H953" s="10">
        <v>0</v>
      </c>
      <c r="J953" s="4"/>
      <c r="K953" s="4"/>
      <c r="L953" s="4"/>
      <c r="M953" s="4"/>
      <c r="N953" s="4"/>
      <c r="O953" s="4"/>
      <c r="P953" s="4"/>
    </row>
    <row r="954" spans="1:16" ht="11.65" customHeight="1" x14ac:dyDescent="0.2">
      <c r="A954" s="5">
        <f t="shared" ca="1" si="21"/>
        <v>954</v>
      </c>
      <c r="C954" s="56"/>
      <c r="D954" s="3"/>
      <c r="E954" s="3"/>
      <c r="F954" s="3" t="s">
        <v>251</v>
      </c>
      <c r="G954" s="57"/>
      <c r="H954" s="10">
        <v>0</v>
      </c>
      <c r="J954" s="4"/>
      <c r="K954" s="4"/>
      <c r="L954" s="4"/>
      <c r="M954" s="4"/>
      <c r="N954" s="4"/>
      <c r="O954" s="4"/>
      <c r="P954" s="4"/>
    </row>
    <row r="955" spans="1:16" ht="11.65" customHeight="1" x14ac:dyDescent="0.2">
      <c r="A955" s="5">
        <f t="shared" ca="1" si="21"/>
        <v>955</v>
      </c>
      <c r="C955" s="56"/>
      <c r="D955" s="3"/>
      <c r="E955" s="3"/>
      <c r="F955" s="3" t="s">
        <v>251</v>
      </c>
      <c r="G955" s="57"/>
      <c r="H955" s="10">
        <v>0</v>
      </c>
      <c r="J955" s="4"/>
      <c r="K955" s="4"/>
      <c r="L955" s="4"/>
      <c r="M955" s="4"/>
      <c r="N955" s="4"/>
      <c r="O955" s="4"/>
      <c r="P955" s="4"/>
    </row>
    <row r="956" spans="1:16" ht="11.65" customHeight="1" x14ac:dyDescent="0.2">
      <c r="A956" s="5">
        <f t="shared" ca="1" si="21"/>
        <v>956</v>
      </c>
      <c r="C956" s="56"/>
      <c r="D956" s="3"/>
      <c r="E956" s="3"/>
      <c r="F956" s="3" t="s">
        <v>249</v>
      </c>
      <c r="G956" s="57"/>
      <c r="H956" s="10">
        <v>0</v>
      </c>
      <c r="J956" s="4"/>
      <c r="K956" s="4"/>
      <c r="L956" s="4"/>
      <c r="M956" s="4"/>
      <c r="N956" s="4"/>
      <c r="O956" s="4"/>
      <c r="P956" s="4"/>
    </row>
    <row r="957" spans="1:16" ht="11.65" customHeight="1" x14ac:dyDescent="0.2">
      <c r="A957" s="5">
        <f t="shared" ca="1" si="21"/>
        <v>957</v>
      </c>
      <c r="C957" s="56"/>
      <c r="D957" s="3"/>
      <c r="E957" s="3"/>
      <c r="F957" s="3" t="s">
        <v>253</v>
      </c>
      <c r="G957" s="57"/>
      <c r="H957" s="10">
        <v>0</v>
      </c>
      <c r="J957" s="4"/>
      <c r="K957" s="4"/>
      <c r="L957" s="4"/>
      <c r="M957" s="4"/>
      <c r="N957" s="4"/>
      <c r="O957" s="4"/>
      <c r="P957" s="4"/>
    </row>
    <row r="958" spans="1:16" ht="11.65" customHeight="1" x14ac:dyDescent="0.2">
      <c r="A958" s="5">
        <f t="shared" ref="A958:A1021" ca="1" si="22">OFFSET(A958,-1,)+1</f>
        <v>958</v>
      </c>
      <c r="C958" s="56"/>
      <c r="D958" s="3"/>
      <c r="E958" s="3"/>
      <c r="F958" s="3" t="s">
        <v>247</v>
      </c>
      <c r="G958" s="57"/>
      <c r="H958" s="10">
        <v>0</v>
      </c>
      <c r="J958" s="4"/>
      <c r="K958" s="4"/>
      <c r="L958" s="4"/>
      <c r="M958" s="4"/>
      <c r="N958" s="4"/>
      <c r="O958" s="4"/>
      <c r="P958" s="4"/>
    </row>
    <row r="959" spans="1:16" ht="11.65" customHeight="1" x14ac:dyDescent="0.2">
      <c r="A959" s="5">
        <f t="shared" ca="1" si="22"/>
        <v>959</v>
      </c>
      <c r="C959" s="56"/>
      <c r="D959" s="3"/>
      <c r="E959" s="3"/>
      <c r="F959" s="3" t="s">
        <v>252</v>
      </c>
      <c r="G959" s="57"/>
      <c r="H959" s="10">
        <v>0</v>
      </c>
      <c r="J959" s="4"/>
      <c r="K959" s="4"/>
      <c r="L959" s="4"/>
      <c r="M959" s="4"/>
      <c r="N959" s="4"/>
      <c r="O959" s="4"/>
      <c r="P959" s="4"/>
    </row>
    <row r="960" spans="1:16" ht="11.65" customHeight="1" x14ac:dyDescent="0.2">
      <c r="A960" s="5">
        <f t="shared" ca="1" si="22"/>
        <v>960</v>
      </c>
      <c r="C960" s="56"/>
      <c r="D960" s="3"/>
      <c r="E960" s="3"/>
      <c r="F960" s="3" t="s">
        <v>30</v>
      </c>
      <c r="G960" s="57"/>
      <c r="H960" s="10">
        <v>0</v>
      </c>
      <c r="J960" s="4"/>
      <c r="K960" s="4"/>
      <c r="L960" s="4"/>
      <c r="M960" s="4"/>
      <c r="N960" s="4"/>
      <c r="O960" s="4"/>
      <c r="P960" s="4"/>
    </row>
    <row r="961" spans="1:16" ht="11.65" customHeight="1" x14ac:dyDescent="0.2">
      <c r="A961" s="5">
        <f t="shared" ca="1" si="22"/>
        <v>961</v>
      </c>
      <c r="C961" s="56"/>
      <c r="D961" s="3"/>
      <c r="E961" s="3"/>
      <c r="F961" s="3" t="s">
        <v>248</v>
      </c>
      <c r="G961" s="57"/>
      <c r="H961" s="10">
        <v>0</v>
      </c>
      <c r="J961" s="4"/>
      <c r="K961" s="4"/>
      <c r="L961" s="4"/>
      <c r="M961" s="4"/>
      <c r="N961" s="4"/>
      <c r="O961" s="4"/>
      <c r="P961" s="4"/>
    </row>
    <row r="962" spans="1:16" ht="11.65" customHeight="1" thickBot="1" x14ac:dyDescent="0.25">
      <c r="A962" s="5">
        <f t="shared" ca="1" si="22"/>
        <v>962</v>
      </c>
      <c r="C962" s="56"/>
      <c r="D962" s="3"/>
      <c r="E962" s="3"/>
      <c r="F962" s="3"/>
      <c r="G962" s="57" t="s">
        <v>141</v>
      </c>
      <c r="H962" s="21">
        <f>SUBTOTAL(9,H952:H961)</f>
        <v>889275.91</v>
      </c>
      <c r="J962" s="4"/>
      <c r="K962" s="4"/>
      <c r="L962" s="4"/>
      <c r="M962" s="4"/>
      <c r="N962" s="4"/>
      <c r="O962" s="4"/>
      <c r="P962" s="4"/>
    </row>
    <row r="963" spans="1:16" ht="11.65" customHeight="1" thickTop="1" x14ac:dyDescent="0.2">
      <c r="A963" s="5">
        <f t="shared" ca="1" si="22"/>
        <v>963</v>
      </c>
      <c r="C963" s="56"/>
      <c r="D963" s="3"/>
      <c r="E963" s="3"/>
      <c r="F963" s="3"/>
      <c r="G963" s="57"/>
      <c r="H963" s="2"/>
      <c r="J963" s="4"/>
      <c r="K963" s="4"/>
      <c r="L963" s="4"/>
      <c r="M963" s="4"/>
      <c r="N963" s="4"/>
      <c r="O963" s="4"/>
      <c r="P963" s="4"/>
    </row>
    <row r="964" spans="1:16" ht="11.65" customHeight="1" x14ac:dyDescent="0.2">
      <c r="A964" s="5">
        <f t="shared" ca="1" si="22"/>
        <v>964</v>
      </c>
      <c r="C964" s="56" t="s">
        <v>156</v>
      </c>
      <c r="D964" s="3" t="s">
        <v>5</v>
      </c>
      <c r="E964" s="3"/>
      <c r="F964" s="3"/>
      <c r="G964" s="57"/>
      <c r="H964" s="2"/>
      <c r="J964" s="4"/>
      <c r="K964" s="4"/>
      <c r="L964" s="4"/>
      <c r="M964" s="4"/>
      <c r="N964" s="4"/>
      <c r="O964" s="4"/>
      <c r="P964" s="4"/>
    </row>
    <row r="965" spans="1:16" ht="11.65" customHeight="1" x14ac:dyDescent="0.2">
      <c r="A965" s="5">
        <f t="shared" ca="1" si="22"/>
        <v>965</v>
      </c>
      <c r="C965" s="56"/>
      <c r="D965" s="3"/>
      <c r="E965" s="3"/>
      <c r="F965" s="3" t="s">
        <v>193</v>
      </c>
      <c r="G965" s="57"/>
      <c r="H965" s="10">
        <v>0</v>
      </c>
      <c r="J965" s="4"/>
      <c r="K965" s="4"/>
      <c r="L965" s="4"/>
      <c r="M965" s="4"/>
      <c r="N965" s="4"/>
      <c r="O965" s="4"/>
      <c r="P965" s="4"/>
    </row>
    <row r="966" spans="1:16" ht="11.65" customHeight="1" x14ac:dyDescent="0.2">
      <c r="A966" s="5">
        <f t="shared" ca="1" si="22"/>
        <v>966</v>
      </c>
      <c r="C966" s="56"/>
      <c r="D966" s="3"/>
      <c r="E966" s="3"/>
      <c r="F966" s="3" t="s">
        <v>252</v>
      </c>
      <c r="G966" s="57"/>
      <c r="H966" s="10">
        <v>0</v>
      </c>
      <c r="J966" s="4"/>
      <c r="K966" s="4"/>
      <c r="L966" s="4"/>
      <c r="M966" s="4"/>
      <c r="N966" s="4"/>
      <c r="O966" s="4"/>
      <c r="P966" s="4"/>
    </row>
    <row r="967" spans="1:16" ht="11.65" customHeight="1" x14ac:dyDescent="0.2">
      <c r="A967" s="5">
        <f t="shared" ca="1" si="22"/>
        <v>967</v>
      </c>
      <c r="C967" s="56"/>
      <c r="D967" s="3"/>
      <c r="E967" s="3"/>
      <c r="F967" s="3" t="s">
        <v>30</v>
      </c>
      <c r="G967" s="57"/>
      <c r="H967" s="10">
        <v>0</v>
      </c>
      <c r="J967" s="4"/>
      <c r="K967" s="4"/>
      <c r="L967" s="4"/>
      <c r="M967" s="4"/>
      <c r="N967" s="4"/>
      <c r="O967" s="4"/>
      <c r="P967" s="4"/>
    </row>
    <row r="968" spans="1:16" ht="11.65" customHeight="1" x14ac:dyDescent="0.2">
      <c r="A968" s="5">
        <f t="shared" ca="1" si="22"/>
        <v>968</v>
      </c>
      <c r="C968" s="56"/>
      <c r="D968" s="3"/>
      <c r="E968" s="3"/>
      <c r="F968" s="3" t="s">
        <v>24</v>
      </c>
      <c r="G968" s="57"/>
      <c r="H968" s="10">
        <v>3226759.5224178582</v>
      </c>
      <c r="J968" s="4"/>
      <c r="K968" s="4"/>
      <c r="L968" s="4"/>
      <c r="M968" s="4"/>
      <c r="N968" s="4"/>
      <c r="O968" s="4"/>
      <c r="P968" s="4"/>
    </row>
    <row r="969" spans="1:16" ht="11.65" customHeight="1" x14ac:dyDescent="0.2">
      <c r="A969" s="5">
        <f t="shared" ca="1" si="22"/>
        <v>969</v>
      </c>
      <c r="C969" s="56"/>
      <c r="D969" s="3"/>
      <c r="E969" s="3"/>
      <c r="F969" s="3" t="s">
        <v>248</v>
      </c>
      <c r="G969" s="57"/>
      <c r="H969" s="10">
        <v>2735.8455694784916</v>
      </c>
      <c r="J969" s="4"/>
      <c r="K969" s="4"/>
      <c r="L969" s="4"/>
      <c r="M969" s="4"/>
      <c r="N969" s="4"/>
      <c r="O969" s="4"/>
      <c r="P969" s="4"/>
    </row>
    <row r="970" spans="1:16" ht="11.65" customHeight="1" x14ac:dyDescent="0.2">
      <c r="A970" s="5">
        <f t="shared" ca="1" si="22"/>
        <v>970</v>
      </c>
      <c r="C970" s="56"/>
      <c r="D970" s="3"/>
      <c r="E970" s="3"/>
      <c r="F970" s="3" t="s">
        <v>247</v>
      </c>
      <c r="G970" s="57"/>
      <c r="H970" s="10">
        <v>0</v>
      </c>
      <c r="J970" s="4"/>
      <c r="K970" s="4"/>
      <c r="L970" s="4"/>
      <c r="M970" s="4"/>
      <c r="N970" s="4"/>
      <c r="O970" s="4"/>
      <c r="P970" s="4"/>
    </row>
    <row r="971" spans="1:16" ht="11.65" customHeight="1" x14ac:dyDescent="0.2">
      <c r="A971" s="5">
        <f t="shared" ca="1" si="22"/>
        <v>971</v>
      </c>
      <c r="C971" s="56"/>
      <c r="D971" s="3"/>
      <c r="E971" s="3"/>
      <c r="F971" s="3" t="s">
        <v>249</v>
      </c>
      <c r="G971" s="57"/>
      <c r="H971" s="10">
        <v>6846119.6323194467</v>
      </c>
      <c r="J971" s="4"/>
      <c r="K971" s="4"/>
      <c r="L971" s="4"/>
      <c r="M971" s="4"/>
      <c r="N971" s="4"/>
      <c r="O971" s="4"/>
      <c r="P971" s="4"/>
    </row>
    <row r="972" spans="1:16" ht="11.65" customHeight="1" x14ac:dyDescent="0.2">
      <c r="A972" s="5">
        <f t="shared" ca="1" si="22"/>
        <v>972</v>
      </c>
      <c r="C972" s="56"/>
      <c r="D972" s="3"/>
      <c r="E972" s="3"/>
      <c r="F972" s="3" t="s">
        <v>251</v>
      </c>
      <c r="G972" s="57"/>
      <c r="H972" s="10">
        <v>0</v>
      </c>
      <c r="J972" s="4"/>
      <c r="K972" s="4"/>
      <c r="L972" s="4"/>
      <c r="M972" s="4"/>
      <c r="N972" s="4"/>
      <c r="O972" s="4"/>
      <c r="P972" s="4"/>
    </row>
    <row r="973" spans="1:16" ht="11.65" customHeight="1" x14ac:dyDescent="0.2">
      <c r="A973" s="5">
        <f t="shared" ca="1" si="22"/>
        <v>973</v>
      </c>
      <c r="C973" s="56"/>
      <c r="D973" s="3"/>
      <c r="E973" s="3"/>
      <c r="F973" s="3" t="s">
        <v>252</v>
      </c>
      <c r="G973" s="57"/>
      <c r="H973" s="10">
        <v>0</v>
      </c>
      <c r="J973" s="4"/>
      <c r="K973" s="4"/>
      <c r="L973" s="4"/>
      <c r="M973" s="4"/>
      <c r="N973" s="4"/>
      <c r="O973" s="4"/>
      <c r="P973" s="4"/>
    </row>
    <row r="974" spans="1:16" ht="11.65" customHeight="1" x14ac:dyDescent="0.2">
      <c r="A974" s="5">
        <f t="shared" ca="1" si="22"/>
        <v>974</v>
      </c>
      <c r="C974" s="56"/>
      <c r="D974" s="3"/>
      <c r="E974" s="3"/>
      <c r="F974" s="3" t="s">
        <v>30</v>
      </c>
      <c r="G974" s="57"/>
      <c r="H974" s="10">
        <v>0</v>
      </c>
      <c r="J974" s="4"/>
      <c r="K974" s="4"/>
      <c r="L974" s="4"/>
      <c r="M974" s="4"/>
      <c r="N974" s="4"/>
      <c r="O974" s="4"/>
      <c r="P974" s="4"/>
    </row>
    <row r="975" spans="1:16" ht="11.65" customHeight="1" x14ac:dyDescent="0.2">
      <c r="A975" s="5">
        <f t="shared" ca="1" si="22"/>
        <v>975</v>
      </c>
      <c r="C975" s="56"/>
      <c r="D975" s="3"/>
      <c r="E975" s="3"/>
      <c r="F975" s="3" t="s">
        <v>256</v>
      </c>
      <c r="G975" s="57"/>
      <c r="H975" s="10">
        <v>427.25893617438487</v>
      </c>
      <c r="J975" s="4"/>
      <c r="K975" s="4"/>
      <c r="L975" s="4"/>
      <c r="M975" s="4"/>
      <c r="N975" s="4"/>
      <c r="O975" s="4"/>
      <c r="P975" s="4"/>
    </row>
    <row r="976" spans="1:16" ht="11.65" customHeight="1" x14ac:dyDescent="0.2">
      <c r="A976" s="5">
        <f t="shared" ca="1" si="22"/>
        <v>976</v>
      </c>
      <c r="C976" s="56"/>
      <c r="D976" s="3"/>
      <c r="E976" s="3"/>
      <c r="F976" s="3" t="s">
        <v>265</v>
      </c>
      <c r="G976" s="57"/>
      <c r="H976" s="10">
        <v>0</v>
      </c>
      <c r="J976" s="4"/>
      <c r="K976" s="4"/>
      <c r="L976" s="4"/>
      <c r="M976" s="4"/>
      <c r="N976" s="4"/>
      <c r="O976" s="4"/>
      <c r="P976" s="4"/>
    </row>
    <row r="977" spans="1:16" ht="11.65" customHeight="1" thickBot="1" x14ac:dyDescent="0.25">
      <c r="A977" s="5">
        <f t="shared" ca="1" si="22"/>
        <v>977</v>
      </c>
      <c r="C977" s="63" t="s">
        <v>157</v>
      </c>
      <c r="D977" s="3"/>
      <c r="E977" s="3"/>
      <c r="F977" s="3"/>
      <c r="G977" s="57" t="s">
        <v>155</v>
      </c>
      <c r="H977" s="21">
        <f>SUBTOTAL(9,H967:H976)</f>
        <v>10076042.259242957</v>
      </c>
      <c r="J977" s="4"/>
      <c r="K977" s="4"/>
      <c r="L977" s="4"/>
      <c r="M977" s="4"/>
      <c r="N977" s="4"/>
      <c r="O977" s="4"/>
      <c r="P977" s="4"/>
    </row>
    <row r="978" spans="1:16" ht="11.65" customHeight="1" thickTop="1" x14ac:dyDescent="0.2">
      <c r="A978" s="5">
        <f t="shared" ca="1" si="22"/>
        <v>978</v>
      </c>
      <c r="C978" s="56"/>
      <c r="D978" s="3"/>
      <c r="E978" s="3"/>
      <c r="F978" s="3"/>
      <c r="G978" s="57"/>
      <c r="H978" s="2"/>
      <c r="J978" s="4"/>
      <c r="K978" s="4"/>
      <c r="L978" s="4"/>
      <c r="M978" s="4"/>
      <c r="N978" s="4"/>
      <c r="O978" s="4"/>
      <c r="P978" s="4"/>
    </row>
    <row r="979" spans="1:16" ht="11.65" customHeight="1" x14ac:dyDescent="0.2">
      <c r="A979" s="5">
        <f t="shared" ca="1" si="22"/>
        <v>979</v>
      </c>
      <c r="C979" s="56" t="s">
        <v>10</v>
      </c>
      <c r="D979" s="3"/>
      <c r="E979" s="3"/>
      <c r="F979" s="3"/>
      <c r="G979" s="57"/>
      <c r="H979" s="2"/>
      <c r="J979" s="4"/>
      <c r="K979" s="4"/>
      <c r="L979" s="4"/>
      <c r="M979" s="4"/>
      <c r="N979" s="4"/>
      <c r="O979" s="4"/>
      <c r="P979" s="4"/>
    </row>
    <row r="980" spans="1:16" ht="11.65" customHeight="1" x14ac:dyDescent="0.2">
      <c r="A980" s="5">
        <f t="shared" ca="1" si="22"/>
        <v>980</v>
      </c>
      <c r="C980" s="56" t="s">
        <v>158</v>
      </c>
      <c r="D980" s="3" t="s">
        <v>159</v>
      </c>
      <c r="E980" s="3"/>
      <c r="F980" s="3"/>
      <c r="G980" s="57"/>
      <c r="H980" s="2"/>
      <c r="I980" s="4"/>
      <c r="J980" s="4"/>
      <c r="K980" s="4"/>
      <c r="L980" s="4"/>
      <c r="M980" s="4"/>
      <c r="N980" s="4"/>
      <c r="O980" s="4"/>
      <c r="P980" s="4"/>
    </row>
    <row r="981" spans="1:16" ht="11.65" customHeight="1" x14ac:dyDescent="0.2">
      <c r="A981" s="5">
        <f t="shared" ca="1" si="22"/>
        <v>981</v>
      </c>
      <c r="C981" s="56"/>
      <c r="D981" s="3"/>
      <c r="E981" s="3"/>
      <c r="F981" s="3" t="s">
        <v>193</v>
      </c>
      <c r="G981" s="57"/>
      <c r="H981" s="10">
        <v>0</v>
      </c>
      <c r="I981" s="4"/>
      <c r="J981" s="4"/>
      <c r="K981" s="4"/>
      <c r="L981" s="4"/>
      <c r="M981" s="4"/>
      <c r="N981" s="4"/>
      <c r="O981" s="4"/>
      <c r="P981" s="4"/>
    </row>
    <row r="982" spans="1:16" ht="11.65" customHeight="1" x14ac:dyDescent="0.2">
      <c r="A982" s="5">
        <f t="shared" ca="1" si="22"/>
        <v>982</v>
      </c>
      <c r="C982" s="56"/>
      <c r="D982" s="3"/>
      <c r="E982" s="3"/>
      <c r="F982" s="3" t="s">
        <v>248</v>
      </c>
      <c r="G982" s="57"/>
      <c r="H982" s="10">
        <v>0</v>
      </c>
      <c r="I982" s="4"/>
      <c r="J982" s="4"/>
      <c r="K982" s="4"/>
      <c r="L982" s="4"/>
      <c r="M982" s="4"/>
      <c r="N982" s="4"/>
      <c r="O982" s="4"/>
      <c r="P982" s="4"/>
    </row>
    <row r="983" spans="1:16" ht="11.65" customHeight="1" x14ac:dyDescent="0.2">
      <c r="A983" s="5">
        <f t="shared" ca="1" si="22"/>
        <v>983</v>
      </c>
      <c r="C983" s="56"/>
      <c r="D983" s="3"/>
      <c r="E983" s="3"/>
      <c r="F983" s="3" t="s">
        <v>247</v>
      </c>
      <c r="G983" s="57"/>
      <c r="H983" s="10">
        <v>0</v>
      </c>
      <c r="J983" s="4"/>
      <c r="K983" s="4"/>
      <c r="L983" s="4"/>
      <c r="M983" s="4"/>
      <c r="N983" s="4"/>
      <c r="O983" s="4"/>
      <c r="P983" s="4"/>
    </row>
    <row r="984" spans="1:16" ht="11.65" customHeight="1" x14ac:dyDescent="0.2">
      <c r="A984" s="5">
        <f t="shared" ca="1" si="22"/>
        <v>984</v>
      </c>
      <c r="C984" s="56"/>
      <c r="D984" s="3"/>
      <c r="E984" s="3"/>
      <c r="F984" s="3"/>
      <c r="G984" s="57" t="s">
        <v>160</v>
      </c>
      <c r="H984" s="12">
        <f>SUBTOTAL(9,H981:H983)</f>
        <v>0</v>
      </c>
      <c r="J984" s="4"/>
      <c r="K984" s="4"/>
      <c r="L984" s="4"/>
      <c r="M984" s="4"/>
      <c r="N984" s="4"/>
      <c r="O984" s="4"/>
      <c r="P984" s="4"/>
    </row>
    <row r="985" spans="1:16" ht="11.65" customHeight="1" x14ac:dyDescent="0.2">
      <c r="A985" s="5">
        <f t="shared" ca="1" si="22"/>
        <v>985</v>
      </c>
      <c r="C985" s="56"/>
      <c r="D985" s="3"/>
      <c r="E985" s="3"/>
      <c r="F985" s="3"/>
      <c r="G985" s="57"/>
      <c r="H985" s="2"/>
      <c r="J985" s="4"/>
      <c r="K985" s="4"/>
      <c r="L985" s="4"/>
      <c r="M985" s="4"/>
      <c r="N985" s="4"/>
      <c r="O985" s="4"/>
      <c r="P985" s="4"/>
    </row>
    <row r="986" spans="1:16" ht="11.65" customHeight="1" x14ac:dyDescent="0.2">
      <c r="A986" s="5">
        <f t="shared" ca="1" si="22"/>
        <v>986</v>
      </c>
      <c r="C986" s="56" t="s">
        <v>161</v>
      </c>
      <c r="D986" s="66" t="s">
        <v>162</v>
      </c>
      <c r="E986" s="67"/>
      <c r="F986" s="3"/>
      <c r="G986" s="57"/>
      <c r="H986" s="2"/>
      <c r="J986" s="4"/>
      <c r="K986" s="4"/>
      <c r="L986" s="4"/>
      <c r="M986" s="4"/>
      <c r="N986" s="4"/>
      <c r="O986" s="4"/>
      <c r="P986" s="4"/>
    </row>
    <row r="987" spans="1:16" ht="11.65" customHeight="1" x14ac:dyDescent="0.2">
      <c r="A987" s="5">
        <f t="shared" ca="1" si="22"/>
        <v>987</v>
      </c>
      <c r="C987" s="56">
        <v>131</v>
      </c>
      <c r="D987" s="68" t="s">
        <v>163</v>
      </c>
      <c r="E987" s="67"/>
      <c r="F987" s="3" t="s">
        <v>266</v>
      </c>
      <c r="G987" s="57"/>
      <c r="H987" s="10">
        <v>0</v>
      </c>
      <c r="J987" s="4"/>
      <c r="K987" s="4"/>
      <c r="L987" s="4"/>
      <c r="M987" s="4"/>
      <c r="N987" s="4"/>
      <c r="O987" s="4"/>
      <c r="P987" s="4"/>
    </row>
    <row r="988" spans="1:16" ht="11.65" customHeight="1" x14ac:dyDescent="0.2">
      <c r="A988" s="5">
        <f t="shared" ca="1" si="22"/>
        <v>988</v>
      </c>
      <c r="C988" s="56">
        <v>135</v>
      </c>
      <c r="D988" s="68" t="s">
        <v>164</v>
      </c>
      <c r="E988" s="67"/>
      <c r="F988" s="3" t="s">
        <v>24</v>
      </c>
      <c r="G988" s="57"/>
      <c r="H988" s="10">
        <v>0</v>
      </c>
      <c r="J988" s="4"/>
      <c r="K988" s="4"/>
      <c r="L988" s="4"/>
      <c r="M988" s="4"/>
      <c r="N988" s="4"/>
      <c r="O988" s="4"/>
      <c r="P988" s="4"/>
    </row>
    <row r="989" spans="1:16" ht="11.65" customHeight="1" x14ac:dyDescent="0.2">
      <c r="A989" s="5">
        <f t="shared" ca="1" si="22"/>
        <v>989</v>
      </c>
      <c r="C989" s="56">
        <v>141</v>
      </c>
      <c r="D989" s="68" t="s">
        <v>165</v>
      </c>
      <c r="E989" s="67"/>
      <c r="F989" s="3" t="s">
        <v>248</v>
      </c>
      <c r="G989" s="57"/>
      <c r="H989" s="10">
        <v>0</v>
      </c>
      <c r="J989" s="4"/>
      <c r="K989" s="4"/>
      <c r="L989" s="4"/>
      <c r="M989" s="4"/>
      <c r="N989" s="4"/>
      <c r="O989" s="4"/>
      <c r="P989" s="4"/>
    </row>
    <row r="990" spans="1:16" ht="11.65" customHeight="1" x14ac:dyDescent="0.2">
      <c r="A990" s="5">
        <f t="shared" ca="1" si="22"/>
        <v>990</v>
      </c>
      <c r="C990" s="56">
        <v>143</v>
      </c>
      <c r="D990" s="68" t="s">
        <v>165</v>
      </c>
      <c r="E990" s="67"/>
      <c r="F990" s="3" t="s">
        <v>248</v>
      </c>
      <c r="G990" s="57"/>
      <c r="H990" s="10">
        <v>3328715.3318776852</v>
      </c>
      <c r="J990" s="4"/>
      <c r="K990" s="4"/>
      <c r="L990" s="4"/>
      <c r="M990" s="4"/>
      <c r="N990" s="4"/>
      <c r="O990" s="4"/>
      <c r="P990" s="4"/>
    </row>
    <row r="991" spans="1:16" ht="11.65" customHeight="1" x14ac:dyDescent="0.2">
      <c r="A991" s="5">
        <f t="shared" ca="1" si="22"/>
        <v>991</v>
      </c>
      <c r="C991" s="56">
        <v>232</v>
      </c>
      <c r="D991" s="68" t="s">
        <v>166</v>
      </c>
      <c r="E991" s="67"/>
      <c r="F991" s="3" t="s">
        <v>247</v>
      </c>
      <c r="G991" s="57"/>
      <c r="H991" s="10">
        <v>0</v>
      </c>
      <c r="J991" s="4"/>
      <c r="K991" s="4"/>
      <c r="L991" s="4"/>
      <c r="M991" s="4"/>
      <c r="N991" s="4"/>
      <c r="O991" s="4"/>
      <c r="P991" s="4"/>
    </row>
    <row r="992" spans="1:16" ht="11.65" customHeight="1" x14ac:dyDescent="0.2">
      <c r="A992" s="5">
        <f t="shared" ca="1" si="22"/>
        <v>992</v>
      </c>
      <c r="C992" s="56">
        <v>232</v>
      </c>
      <c r="D992" s="68" t="s">
        <v>166</v>
      </c>
      <c r="E992" s="67"/>
      <c r="F992" s="3" t="s">
        <v>248</v>
      </c>
      <c r="G992" s="57"/>
      <c r="H992" s="10">
        <v>-412212.83222402382</v>
      </c>
      <c r="J992" s="4"/>
      <c r="K992" s="4"/>
      <c r="L992" s="4"/>
      <c r="M992" s="4"/>
      <c r="N992" s="4"/>
      <c r="O992" s="4"/>
      <c r="P992" s="4"/>
    </row>
    <row r="993" spans="1:16" ht="11.65" customHeight="1" x14ac:dyDescent="0.2">
      <c r="A993" s="5">
        <f t="shared" ca="1" si="22"/>
        <v>993</v>
      </c>
      <c r="C993" s="56">
        <v>232</v>
      </c>
      <c r="D993" s="68" t="s">
        <v>166</v>
      </c>
      <c r="E993" s="67"/>
      <c r="F993" s="3" t="s">
        <v>30</v>
      </c>
      <c r="G993" s="57"/>
      <c r="H993" s="10">
        <v>0</v>
      </c>
      <c r="J993" s="3"/>
      <c r="K993" s="4"/>
      <c r="L993" s="4"/>
      <c r="M993" s="4"/>
      <c r="N993" s="4"/>
      <c r="O993" s="4"/>
      <c r="P993" s="4"/>
    </row>
    <row r="994" spans="1:16" ht="11.65" customHeight="1" x14ac:dyDescent="0.2">
      <c r="A994" s="5">
        <f t="shared" ca="1" si="22"/>
        <v>994</v>
      </c>
      <c r="C994" s="56">
        <v>232</v>
      </c>
      <c r="D994" s="68" t="s">
        <v>166</v>
      </c>
      <c r="E994" s="67"/>
      <c r="F994" s="3" t="s">
        <v>24</v>
      </c>
      <c r="G994" s="57"/>
      <c r="H994" s="10">
        <v>-473939.01828349318</v>
      </c>
      <c r="J994" s="3"/>
      <c r="K994" s="4"/>
      <c r="L994" s="4"/>
      <c r="M994" s="4"/>
      <c r="N994" s="4"/>
      <c r="O994" s="4"/>
      <c r="P994" s="4"/>
    </row>
    <row r="995" spans="1:16" ht="11.65" customHeight="1" x14ac:dyDescent="0.2">
      <c r="A995" s="5">
        <f t="shared" ca="1" si="22"/>
        <v>995</v>
      </c>
      <c r="C995" s="56">
        <v>232</v>
      </c>
      <c r="D995" s="68" t="s">
        <v>166</v>
      </c>
      <c r="E995" s="67"/>
      <c r="F995" s="3" t="s">
        <v>193</v>
      </c>
      <c r="G995" s="57"/>
      <c r="H995" s="10">
        <v>0</v>
      </c>
      <c r="J995" s="4"/>
      <c r="K995" s="4"/>
      <c r="L995" s="4"/>
      <c r="M995" s="4"/>
      <c r="N995" s="4"/>
      <c r="O995" s="4"/>
      <c r="P995" s="4"/>
    </row>
    <row r="996" spans="1:16" ht="11.65" customHeight="1" x14ac:dyDescent="0.2">
      <c r="A996" s="5">
        <f t="shared" ca="1" si="22"/>
        <v>996</v>
      </c>
      <c r="C996" s="56">
        <v>2533</v>
      </c>
      <c r="D996" s="67" t="s">
        <v>167</v>
      </c>
      <c r="E996" s="67"/>
      <c r="F996" s="3" t="s">
        <v>289</v>
      </c>
      <c r="G996" s="57"/>
      <c r="H996" s="10">
        <v>0</v>
      </c>
      <c r="J996" s="4"/>
      <c r="K996" s="4"/>
      <c r="L996" s="4"/>
      <c r="M996" s="4"/>
      <c r="N996" s="4"/>
      <c r="O996" s="4"/>
      <c r="P996" s="4"/>
    </row>
    <row r="997" spans="1:16" ht="11.65" customHeight="1" x14ac:dyDescent="0.2">
      <c r="A997" s="5">
        <f t="shared" ca="1" si="22"/>
        <v>997</v>
      </c>
      <c r="C997" s="56">
        <v>2533</v>
      </c>
      <c r="D997" s="67" t="s">
        <v>167</v>
      </c>
      <c r="E997" s="67"/>
      <c r="F997" s="3" t="s">
        <v>251</v>
      </c>
      <c r="G997" s="57"/>
      <c r="H997" s="10">
        <v>0</v>
      </c>
      <c r="J997" s="4"/>
      <c r="K997" s="4"/>
      <c r="L997" s="4"/>
      <c r="M997" s="4"/>
      <c r="N997" s="4"/>
      <c r="O997" s="4"/>
      <c r="P997" s="4"/>
    </row>
    <row r="998" spans="1:16" ht="11.65" customHeight="1" x14ac:dyDescent="0.2">
      <c r="A998" s="5">
        <f t="shared" ca="1" si="22"/>
        <v>998</v>
      </c>
      <c r="C998" s="56">
        <v>2533</v>
      </c>
      <c r="D998" s="67" t="s">
        <v>167</v>
      </c>
      <c r="E998" s="67"/>
      <c r="F998" s="3" t="s">
        <v>251</v>
      </c>
      <c r="G998" s="57"/>
      <c r="H998" s="10">
        <v>0</v>
      </c>
      <c r="J998" s="4"/>
      <c r="K998" s="4"/>
      <c r="L998" s="4"/>
      <c r="M998" s="4"/>
      <c r="N998" s="4"/>
      <c r="O998" s="4"/>
      <c r="P998" s="4"/>
    </row>
    <row r="999" spans="1:16" ht="11.65" customHeight="1" x14ac:dyDescent="0.2">
      <c r="A999" s="5">
        <f t="shared" ca="1" si="22"/>
        <v>999</v>
      </c>
      <c r="C999" s="56">
        <v>230</v>
      </c>
      <c r="D999" s="67" t="s">
        <v>168</v>
      </c>
      <c r="E999" s="67"/>
      <c r="F999" s="3" t="s">
        <v>247</v>
      </c>
      <c r="G999" s="57"/>
      <c r="H999" s="10">
        <v>0</v>
      </c>
      <c r="J999" s="4"/>
      <c r="K999" s="4"/>
      <c r="L999" s="4"/>
      <c r="M999" s="4"/>
      <c r="N999" s="4"/>
      <c r="O999" s="4"/>
      <c r="P999" s="4"/>
    </row>
    <row r="1000" spans="1:16" ht="11.65" customHeight="1" x14ac:dyDescent="0.2">
      <c r="A1000" s="5">
        <f t="shared" ca="1" si="22"/>
        <v>1000</v>
      </c>
      <c r="C1000" s="56">
        <v>230</v>
      </c>
      <c r="D1000" s="67" t="s">
        <v>168</v>
      </c>
      <c r="E1000" s="67"/>
      <c r="F1000" s="3" t="s">
        <v>252</v>
      </c>
      <c r="G1000" s="57"/>
      <c r="H1000" s="10">
        <v>0</v>
      </c>
      <c r="J1000" s="4"/>
      <c r="K1000" s="4"/>
      <c r="L1000" s="4"/>
      <c r="M1000" s="4"/>
      <c r="N1000" s="4"/>
      <c r="O1000" s="4"/>
      <c r="P1000" s="4"/>
    </row>
    <row r="1001" spans="1:16" ht="11.65" customHeight="1" x14ac:dyDescent="0.2">
      <c r="A1001" s="5">
        <f t="shared" ca="1" si="22"/>
        <v>1001</v>
      </c>
      <c r="C1001" s="56">
        <v>230</v>
      </c>
      <c r="D1001" s="67" t="s">
        <v>168</v>
      </c>
      <c r="E1001" s="67"/>
      <c r="F1001" s="3" t="s">
        <v>30</v>
      </c>
      <c r="G1001" s="57"/>
      <c r="H1001" s="10">
        <v>0</v>
      </c>
      <c r="J1001" s="4"/>
      <c r="K1001" s="4"/>
      <c r="L1001" s="4"/>
      <c r="M1001" s="4"/>
      <c r="N1001" s="4"/>
      <c r="O1001" s="4"/>
      <c r="P1001" s="4"/>
    </row>
    <row r="1002" spans="1:16" ht="11.65" customHeight="1" x14ac:dyDescent="0.2">
      <c r="A1002" s="5">
        <f t="shared" ca="1" si="22"/>
        <v>1002</v>
      </c>
      <c r="C1002" s="56">
        <v>230</v>
      </c>
      <c r="D1002" s="67" t="s">
        <v>168</v>
      </c>
      <c r="E1002" s="67"/>
      <c r="F1002" s="3" t="s">
        <v>193</v>
      </c>
      <c r="G1002" s="57"/>
      <c r="H1002" s="10">
        <v>0</v>
      </c>
      <c r="J1002" s="4"/>
      <c r="K1002" s="4"/>
      <c r="L1002" s="4"/>
      <c r="M1002" s="4"/>
      <c r="N1002" s="4"/>
      <c r="O1002" s="4"/>
      <c r="P1002" s="4"/>
    </row>
    <row r="1003" spans="1:16" ht="11.65" customHeight="1" x14ac:dyDescent="0.2">
      <c r="A1003" s="5">
        <f t="shared" ca="1" si="22"/>
        <v>1003</v>
      </c>
      <c r="C1003" s="56">
        <v>254105</v>
      </c>
      <c r="D1003" s="67" t="s">
        <v>169</v>
      </c>
      <c r="E1003" s="67"/>
      <c r="F1003" s="3" t="s">
        <v>193</v>
      </c>
      <c r="G1003" s="57"/>
      <c r="H1003" s="10">
        <v>0</v>
      </c>
      <c r="J1003" s="4"/>
      <c r="K1003" s="4"/>
      <c r="L1003" s="4"/>
      <c r="M1003" s="4"/>
      <c r="N1003" s="4"/>
      <c r="O1003" s="4"/>
      <c r="P1003" s="4"/>
    </row>
    <row r="1004" spans="1:16" ht="11.65" customHeight="1" x14ac:dyDescent="0.2">
      <c r="A1004" s="5">
        <f t="shared" ca="1" si="22"/>
        <v>1004</v>
      </c>
      <c r="C1004" s="56">
        <v>254105</v>
      </c>
      <c r="D1004" s="67" t="s">
        <v>169</v>
      </c>
      <c r="E1004" s="67"/>
      <c r="F1004" s="3" t="s">
        <v>247</v>
      </c>
      <c r="G1004" s="57"/>
      <c r="H1004" s="10">
        <v>0</v>
      </c>
      <c r="J1004" s="4"/>
      <c r="K1004" s="4"/>
      <c r="L1004" s="4"/>
      <c r="M1004" s="4"/>
      <c r="N1004" s="4"/>
      <c r="O1004" s="4"/>
      <c r="P1004" s="4"/>
    </row>
    <row r="1005" spans="1:16" ht="11.65" customHeight="1" x14ac:dyDescent="0.2">
      <c r="A1005" s="5">
        <f t="shared" ca="1" si="22"/>
        <v>1005</v>
      </c>
      <c r="C1005" s="56">
        <v>254105</v>
      </c>
      <c r="D1005" s="67" t="s">
        <v>169</v>
      </c>
      <c r="E1005" s="67"/>
      <c r="F1005" s="3" t="s">
        <v>251</v>
      </c>
      <c r="G1005" s="57"/>
      <c r="H1005" s="10">
        <v>0</v>
      </c>
      <c r="J1005" s="4"/>
      <c r="K1005" s="4"/>
      <c r="L1005" s="4"/>
      <c r="M1005" s="4"/>
      <c r="N1005" s="4"/>
      <c r="O1005" s="4"/>
      <c r="P1005" s="4"/>
    </row>
    <row r="1006" spans="1:16" ht="11.65" customHeight="1" x14ac:dyDescent="0.2">
      <c r="A1006" s="5">
        <f t="shared" ca="1" si="22"/>
        <v>1006</v>
      </c>
      <c r="C1006" s="56">
        <v>254105</v>
      </c>
      <c r="D1006" s="67" t="s">
        <v>169</v>
      </c>
      <c r="E1006" s="67"/>
      <c r="F1006" s="3" t="s">
        <v>30</v>
      </c>
      <c r="G1006" s="57"/>
      <c r="H1006" s="10">
        <v>0</v>
      </c>
      <c r="J1006" s="4"/>
      <c r="K1006" s="4"/>
      <c r="L1006" s="4"/>
      <c r="M1006" s="4"/>
      <c r="N1006" s="4"/>
      <c r="O1006" s="4"/>
      <c r="P1006" s="4"/>
    </row>
    <row r="1007" spans="1:16" ht="11.65" customHeight="1" x14ac:dyDescent="0.2">
      <c r="A1007" s="5">
        <f t="shared" ca="1" si="22"/>
        <v>1007</v>
      </c>
      <c r="C1007" s="56">
        <v>2533</v>
      </c>
      <c r="D1007" s="67" t="s">
        <v>170</v>
      </c>
      <c r="E1007" s="67"/>
      <c r="F1007" s="3" t="s">
        <v>30</v>
      </c>
      <c r="G1007" s="57"/>
      <c r="H1007" s="10">
        <v>0</v>
      </c>
      <c r="J1007" s="4"/>
      <c r="K1007" s="4"/>
      <c r="L1007" s="4"/>
      <c r="M1007" s="4"/>
      <c r="N1007" s="4"/>
      <c r="O1007" s="4"/>
      <c r="P1007" s="4"/>
    </row>
    <row r="1008" spans="1:16" ht="11.65" customHeight="1" x14ac:dyDescent="0.2">
      <c r="A1008" s="5">
        <f t="shared" ca="1" si="22"/>
        <v>1008</v>
      </c>
      <c r="C1008" s="56"/>
      <c r="D1008" s="3"/>
      <c r="E1008" s="3"/>
      <c r="F1008" s="3"/>
      <c r="G1008" s="57" t="s">
        <v>160</v>
      </c>
      <c r="H1008" s="12">
        <f>SUBTOTAL(9,H987:H1007)</f>
        <v>2442563.4813701678</v>
      </c>
      <c r="J1008" s="4"/>
      <c r="K1008" s="4"/>
      <c r="L1008" s="4"/>
      <c r="M1008" s="4"/>
      <c r="N1008" s="4"/>
      <c r="O1008" s="4"/>
      <c r="P1008" s="4"/>
    </row>
    <row r="1009" spans="1:16" ht="15" customHeight="1" x14ac:dyDescent="0.2">
      <c r="A1009" s="5">
        <f t="shared" ca="1" si="22"/>
        <v>1009</v>
      </c>
      <c r="C1009" s="56"/>
      <c r="D1009" s="3"/>
      <c r="E1009" s="3"/>
      <c r="F1009" s="3"/>
      <c r="G1009" s="57"/>
      <c r="H1009" s="2"/>
      <c r="J1009" s="4"/>
      <c r="K1009" s="4"/>
      <c r="L1009" s="4"/>
      <c r="M1009" s="4"/>
      <c r="N1009" s="4"/>
      <c r="O1009" s="4"/>
      <c r="P1009" s="4"/>
    </row>
    <row r="1010" spans="1:16" ht="11.65" customHeight="1" thickBot="1" x14ac:dyDescent="0.25">
      <c r="A1010" s="5">
        <f t="shared" ca="1" si="22"/>
        <v>1010</v>
      </c>
      <c r="C1010" s="63" t="s">
        <v>171</v>
      </c>
      <c r="D1010" s="3"/>
      <c r="E1010" s="3"/>
      <c r="F1010" s="3"/>
      <c r="G1010" s="57"/>
      <c r="H1010" s="13">
        <f>SUBTOTAL(9,H981:H1008)</f>
        <v>2442563.4813701678</v>
      </c>
      <c r="J1010" s="4"/>
      <c r="K1010" s="4"/>
      <c r="L1010" s="4"/>
      <c r="M1010" s="4"/>
      <c r="N1010" s="4"/>
      <c r="O1010" s="4"/>
      <c r="P1010" s="4"/>
    </row>
    <row r="1011" spans="1:16" ht="11.65" customHeight="1" thickTop="1" x14ac:dyDescent="0.2">
      <c r="A1011" s="5">
        <f t="shared" ca="1" si="22"/>
        <v>1011</v>
      </c>
      <c r="C1011" s="56" t="s">
        <v>12</v>
      </c>
      <c r="D1011" s="3"/>
      <c r="E1011" s="3"/>
      <c r="F1011" s="3"/>
      <c r="G1011" s="57"/>
      <c r="H1011" s="2"/>
      <c r="J1011" s="4"/>
      <c r="K1011" s="4"/>
      <c r="L1011" s="4"/>
      <c r="M1011" s="4"/>
      <c r="N1011" s="4"/>
      <c r="O1011" s="4"/>
      <c r="P1011" s="4"/>
    </row>
    <row r="1012" spans="1:16" ht="11.65" customHeight="1" x14ac:dyDescent="0.2">
      <c r="A1012" s="5">
        <f t="shared" ca="1" si="22"/>
        <v>1012</v>
      </c>
      <c r="C1012" s="56">
        <v>18221</v>
      </c>
      <c r="D1012" s="3" t="s">
        <v>172</v>
      </c>
      <c r="E1012" s="3"/>
      <c r="F1012" s="3"/>
      <c r="G1012" s="57"/>
      <c r="H1012" s="2"/>
      <c r="J1012" s="4"/>
      <c r="K1012" s="4"/>
      <c r="L1012" s="4"/>
      <c r="M1012" s="4"/>
      <c r="N1012" s="4"/>
      <c r="O1012" s="4"/>
      <c r="P1012" s="4"/>
    </row>
    <row r="1013" spans="1:16" ht="11.65" customHeight="1" x14ac:dyDescent="0.2">
      <c r="A1013" s="5">
        <f t="shared" ca="1" si="22"/>
        <v>1013</v>
      </c>
      <c r="C1013" s="56"/>
      <c r="D1013" s="3"/>
      <c r="E1013" s="3"/>
      <c r="F1013" s="3" t="s">
        <v>193</v>
      </c>
      <c r="G1013" s="57"/>
      <c r="H1013" s="10">
        <v>0</v>
      </c>
      <c r="J1013" s="4"/>
      <c r="K1013" s="4"/>
      <c r="L1013" s="4"/>
      <c r="M1013" s="4"/>
      <c r="N1013" s="4"/>
      <c r="O1013" s="4"/>
      <c r="P1013" s="4"/>
    </row>
    <row r="1014" spans="1:16" ht="11.65" customHeight="1" x14ac:dyDescent="0.2">
      <c r="A1014" s="5">
        <f t="shared" ca="1" si="22"/>
        <v>1014</v>
      </c>
      <c r="C1014" s="56"/>
      <c r="D1014" s="3"/>
      <c r="E1014" s="3"/>
      <c r="F1014" s="3"/>
      <c r="G1014" s="57"/>
      <c r="H1014" s="2">
        <v>0</v>
      </c>
      <c r="J1014" s="4"/>
      <c r="K1014" s="4"/>
      <c r="L1014" s="4"/>
      <c r="M1014" s="4"/>
      <c r="N1014" s="4"/>
      <c r="O1014" s="4"/>
      <c r="P1014" s="4"/>
    </row>
    <row r="1015" spans="1:16" ht="11.65" customHeight="1" x14ac:dyDescent="0.2">
      <c r="A1015" s="5">
        <f t="shared" ca="1" si="22"/>
        <v>1015</v>
      </c>
      <c r="C1015" s="56"/>
      <c r="D1015" s="3"/>
      <c r="E1015" s="3"/>
      <c r="F1015" s="3"/>
      <c r="G1015" s="57"/>
      <c r="H1015" s="12">
        <f>SUBTOTAL(9,H1013:H1014)</f>
        <v>0</v>
      </c>
      <c r="J1015" s="4"/>
      <c r="K1015" s="4"/>
      <c r="L1015" s="4"/>
      <c r="M1015" s="4"/>
      <c r="N1015" s="4"/>
      <c r="O1015" s="4"/>
      <c r="P1015" s="4"/>
    </row>
    <row r="1016" spans="1:16" ht="11.65" customHeight="1" x14ac:dyDescent="0.2">
      <c r="A1016" s="5">
        <f t="shared" ca="1" si="22"/>
        <v>1016</v>
      </c>
      <c r="C1016" s="56"/>
      <c r="D1016" s="3"/>
      <c r="E1016" s="3"/>
      <c r="F1016" s="3"/>
      <c r="G1016" s="57"/>
      <c r="H1016" s="2"/>
      <c r="J1016" s="4"/>
      <c r="K1016" s="4"/>
      <c r="L1016" s="4"/>
      <c r="M1016" s="4"/>
      <c r="N1016" s="4"/>
      <c r="O1016" s="4"/>
      <c r="P1016" s="4"/>
    </row>
    <row r="1017" spans="1:16" ht="11.65" customHeight="1" x14ac:dyDescent="0.2">
      <c r="A1017" s="5">
        <f t="shared" ca="1" si="22"/>
        <v>1017</v>
      </c>
      <c r="C1017" s="56">
        <v>18222</v>
      </c>
      <c r="D1017" s="3" t="s">
        <v>173</v>
      </c>
      <c r="E1017" s="3"/>
      <c r="F1017" s="3"/>
      <c r="G1017" s="57"/>
      <c r="H1017" s="2"/>
      <c r="J1017" s="4"/>
      <c r="K1017" s="4"/>
      <c r="L1017" s="4"/>
      <c r="M1017" s="4"/>
      <c r="N1017" s="4"/>
      <c r="O1017" s="4"/>
      <c r="P1017" s="4"/>
    </row>
    <row r="1018" spans="1:16" ht="11.65" customHeight="1" x14ac:dyDescent="0.2">
      <c r="A1018" s="5">
        <f t="shared" ca="1" si="22"/>
        <v>1018</v>
      </c>
      <c r="C1018" s="56"/>
      <c r="D1018" s="3"/>
      <c r="E1018" s="3"/>
      <c r="F1018" s="3" t="s">
        <v>193</v>
      </c>
      <c r="G1018" s="57"/>
      <c r="H1018" s="10">
        <v>0</v>
      </c>
      <c r="J1018" s="4"/>
      <c r="K1018" s="4"/>
      <c r="L1018" s="4"/>
      <c r="M1018" s="4"/>
      <c r="N1018" s="4"/>
      <c r="O1018" s="4"/>
      <c r="P1018" s="4"/>
    </row>
    <row r="1019" spans="1:16" ht="11.65" customHeight="1" x14ac:dyDescent="0.2">
      <c r="A1019" s="5">
        <f t="shared" ca="1" si="22"/>
        <v>1019</v>
      </c>
      <c r="C1019" s="56"/>
      <c r="D1019" s="3"/>
      <c r="E1019" s="3"/>
      <c r="F1019" s="3" t="s">
        <v>258</v>
      </c>
      <c r="G1019" s="57"/>
      <c r="H1019" s="10">
        <v>0</v>
      </c>
      <c r="J1019" s="4"/>
      <c r="K1019" s="4"/>
      <c r="L1019" s="4"/>
      <c r="M1019" s="4"/>
      <c r="N1019" s="4"/>
      <c r="O1019" s="4"/>
      <c r="P1019" s="4"/>
    </row>
    <row r="1020" spans="1:16" ht="11.65" customHeight="1" x14ac:dyDescent="0.2">
      <c r="A1020" s="5">
        <f t="shared" ca="1" si="22"/>
        <v>1020</v>
      </c>
      <c r="C1020" s="56"/>
      <c r="D1020" s="3"/>
      <c r="E1020" s="3"/>
      <c r="F1020" s="3" t="s">
        <v>269</v>
      </c>
      <c r="G1020" s="57"/>
      <c r="H1020" s="10">
        <v>0</v>
      </c>
      <c r="J1020" s="4"/>
      <c r="K1020" s="4"/>
      <c r="L1020" s="4"/>
      <c r="M1020" s="4"/>
      <c r="N1020" s="4"/>
      <c r="O1020" s="4"/>
      <c r="P1020" s="4"/>
    </row>
    <row r="1021" spans="1:16" ht="11.65" customHeight="1" x14ac:dyDescent="0.2">
      <c r="A1021" s="5">
        <f t="shared" ca="1" si="22"/>
        <v>1021</v>
      </c>
      <c r="C1021" s="56"/>
      <c r="D1021" s="3"/>
      <c r="E1021" s="3"/>
      <c r="F1021" s="3"/>
      <c r="G1021" s="57" t="s">
        <v>141</v>
      </c>
      <c r="H1021" s="12">
        <f>SUBTOTAL(9,H1018:H1020)</f>
        <v>0</v>
      </c>
      <c r="J1021" s="4"/>
      <c r="K1021" s="4"/>
      <c r="L1021" s="4"/>
      <c r="M1021" s="4"/>
      <c r="N1021" s="4"/>
      <c r="O1021" s="4"/>
      <c r="P1021" s="4"/>
    </row>
    <row r="1022" spans="1:16" ht="11.65" customHeight="1" x14ac:dyDescent="0.2">
      <c r="A1022" s="5">
        <f t="shared" ref="A1022:A1085" ca="1" si="23">OFFSET(A1022,-1,)+1</f>
        <v>1022</v>
      </c>
      <c r="C1022" s="56"/>
      <c r="D1022" s="3"/>
      <c r="E1022" s="3"/>
      <c r="F1022" s="3"/>
      <c r="G1022" s="57"/>
      <c r="H1022" s="2"/>
      <c r="J1022" s="4"/>
      <c r="K1022" s="15"/>
      <c r="L1022" s="15"/>
      <c r="M1022" s="15"/>
      <c r="N1022" s="15"/>
      <c r="O1022" s="15"/>
      <c r="P1022" s="15"/>
    </row>
    <row r="1023" spans="1:16" ht="11.65" customHeight="1" x14ac:dyDescent="0.2">
      <c r="A1023" s="5">
        <f t="shared" ca="1" si="23"/>
        <v>1023</v>
      </c>
      <c r="C1023" s="56"/>
      <c r="D1023" s="3"/>
      <c r="E1023" s="58"/>
      <c r="F1023" s="3"/>
      <c r="G1023" s="57"/>
      <c r="H1023" s="14"/>
      <c r="J1023" s="4"/>
      <c r="K1023" s="17"/>
      <c r="L1023" s="17"/>
      <c r="M1023" s="17"/>
      <c r="N1023" s="17"/>
      <c r="O1023" s="17"/>
      <c r="P1023" s="17"/>
    </row>
    <row r="1024" spans="1:16" ht="11.65" customHeight="1" x14ac:dyDescent="0.2">
      <c r="A1024" s="5">
        <f t="shared" ca="1" si="23"/>
        <v>1024</v>
      </c>
      <c r="C1024" s="59"/>
      <c r="D1024" s="60"/>
      <c r="E1024" s="61"/>
      <c r="F1024" s="60"/>
      <c r="G1024" s="62"/>
      <c r="H1024" s="16"/>
      <c r="J1024" s="4"/>
      <c r="K1024" s="4"/>
      <c r="L1024" s="4"/>
      <c r="M1024" s="4"/>
      <c r="N1024" s="4"/>
      <c r="O1024" s="4"/>
      <c r="P1024" s="4"/>
    </row>
    <row r="1025" spans="1:16" ht="11.65" customHeight="1" x14ac:dyDescent="0.2">
      <c r="A1025" s="5">
        <f t="shared" ca="1" si="23"/>
        <v>1025</v>
      </c>
      <c r="C1025" s="56">
        <v>1869</v>
      </c>
      <c r="D1025" s="3" t="s">
        <v>174</v>
      </c>
      <c r="E1025" s="3"/>
      <c r="F1025" s="3"/>
      <c r="G1025" s="57"/>
      <c r="H1025" s="2"/>
      <c r="J1025" s="4"/>
      <c r="K1025" s="4"/>
      <c r="L1025" s="4"/>
      <c r="M1025" s="4"/>
      <c r="N1025" s="4"/>
      <c r="O1025" s="4"/>
      <c r="P1025" s="4"/>
    </row>
    <row r="1026" spans="1:16" ht="11.65" customHeight="1" x14ac:dyDescent="0.2">
      <c r="A1026" s="5">
        <f t="shared" ca="1" si="23"/>
        <v>1026</v>
      </c>
      <c r="C1026" s="56"/>
      <c r="D1026" s="3"/>
      <c r="E1026" s="3"/>
      <c r="F1026" s="3" t="s">
        <v>193</v>
      </c>
      <c r="G1026" s="57"/>
      <c r="H1026" s="10">
        <v>0</v>
      </c>
      <c r="J1026" s="4"/>
      <c r="K1026" s="4"/>
      <c r="L1026" s="4"/>
      <c r="M1026" s="4"/>
      <c r="N1026" s="4"/>
      <c r="O1026" s="4"/>
      <c r="P1026" s="4"/>
    </row>
    <row r="1027" spans="1:16" ht="11.65" customHeight="1" x14ac:dyDescent="0.2">
      <c r="A1027" s="5">
        <f t="shared" ca="1" si="23"/>
        <v>1027</v>
      </c>
      <c r="C1027" s="56"/>
      <c r="D1027" s="3"/>
      <c r="E1027" s="3"/>
      <c r="F1027" s="3" t="s">
        <v>276</v>
      </c>
      <c r="G1027" s="57"/>
      <c r="H1027" s="10">
        <v>0</v>
      </c>
      <c r="J1027" s="4"/>
      <c r="K1027" s="4"/>
      <c r="L1027" s="4"/>
      <c r="M1027" s="4"/>
      <c r="N1027" s="4"/>
      <c r="O1027" s="4"/>
      <c r="P1027" s="4"/>
    </row>
    <row r="1028" spans="1:16" ht="11.65" customHeight="1" x14ac:dyDescent="0.2">
      <c r="A1028" s="5">
        <f t="shared" ca="1" si="23"/>
        <v>1028</v>
      </c>
      <c r="C1028" s="56"/>
      <c r="D1028" s="3"/>
      <c r="E1028" s="3"/>
      <c r="F1028" s="3"/>
      <c r="G1028" s="57"/>
      <c r="H1028" s="12">
        <f>SUBTOTAL(9,H1026:H1027)</f>
        <v>0</v>
      </c>
      <c r="J1028" s="4"/>
      <c r="K1028" s="4"/>
      <c r="L1028" s="4"/>
      <c r="M1028" s="4"/>
      <c r="N1028" s="4"/>
      <c r="O1028" s="4"/>
      <c r="P1028" s="4"/>
    </row>
    <row r="1029" spans="1:16" ht="11.65" customHeight="1" x14ac:dyDescent="0.2">
      <c r="A1029" s="5">
        <f t="shared" ca="1" si="23"/>
        <v>1029</v>
      </c>
      <c r="C1029" s="56"/>
      <c r="D1029" s="3"/>
      <c r="E1029" s="3"/>
      <c r="F1029" s="3"/>
      <c r="G1029" s="57"/>
      <c r="H1029" s="2"/>
      <c r="J1029" s="4"/>
      <c r="K1029" s="4"/>
      <c r="L1029" s="4"/>
      <c r="M1029" s="4"/>
      <c r="N1029" s="4"/>
      <c r="O1029" s="4"/>
      <c r="P1029" s="4"/>
    </row>
    <row r="1030" spans="1:16" ht="11.65" customHeight="1" thickBot="1" x14ac:dyDescent="0.25">
      <c r="A1030" s="5">
        <f t="shared" ca="1" si="23"/>
        <v>1030</v>
      </c>
      <c r="C1030" s="63" t="s">
        <v>175</v>
      </c>
      <c r="D1030" s="3"/>
      <c r="E1030" s="3"/>
      <c r="F1030" s="3"/>
      <c r="G1030" s="57"/>
      <c r="H1030" s="22">
        <f>SUBTOTAL(9,H1013:H1028)</f>
        <v>0</v>
      </c>
      <c r="J1030" s="4"/>
      <c r="K1030" s="4"/>
      <c r="L1030" s="4"/>
      <c r="M1030" s="4"/>
      <c r="N1030" s="4"/>
      <c r="O1030" s="4"/>
      <c r="P1030" s="4"/>
    </row>
    <row r="1031" spans="1:16" ht="11.65" customHeight="1" thickTop="1" x14ac:dyDescent="0.2">
      <c r="A1031" s="5">
        <f t="shared" ca="1" si="23"/>
        <v>1031</v>
      </c>
      <c r="C1031" s="56"/>
      <c r="D1031" s="3"/>
      <c r="E1031" s="3"/>
      <c r="F1031" s="3"/>
      <c r="G1031" s="57"/>
      <c r="H1031" s="2"/>
      <c r="J1031" s="4"/>
      <c r="K1031" s="11"/>
      <c r="L1031" s="11"/>
      <c r="M1031" s="11"/>
      <c r="N1031" s="11"/>
      <c r="O1031" s="11"/>
      <c r="P1031" s="11"/>
    </row>
    <row r="1032" spans="1:16" ht="11.65" customHeight="1" thickBot="1" x14ac:dyDescent="0.25">
      <c r="A1032" s="5">
        <f t="shared" ca="1" si="23"/>
        <v>1032</v>
      </c>
      <c r="C1032" s="63" t="s">
        <v>176</v>
      </c>
      <c r="D1032" s="3"/>
      <c r="E1032" s="3"/>
      <c r="F1032" s="3"/>
      <c r="G1032" s="64"/>
      <c r="H1032" s="13">
        <f>H1030+H1010+H977+H962+H949+H937+H904+H868+H851+H842+H834+H826</f>
        <v>40015032.512126863</v>
      </c>
      <c r="J1032" s="4"/>
      <c r="K1032" s="4"/>
      <c r="L1032" s="4"/>
      <c r="M1032" s="4"/>
      <c r="N1032" s="4"/>
      <c r="O1032" s="4"/>
      <c r="P1032" s="4"/>
    </row>
    <row r="1033" spans="1:16" ht="11.65" customHeight="1" thickTop="1" x14ac:dyDescent="0.2">
      <c r="A1033" s="5">
        <f t="shared" ca="1" si="23"/>
        <v>1033</v>
      </c>
      <c r="C1033" s="56">
        <v>235</v>
      </c>
      <c r="D1033" s="3" t="s">
        <v>20</v>
      </c>
      <c r="E1033" s="3"/>
      <c r="F1033" s="3"/>
      <c r="G1033" s="57"/>
      <c r="H1033" s="2"/>
      <c r="J1033" s="4"/>
      <c r="K1033" s="4"/>
      <c r="L1033" s="4"/>
      <c r="M1033" s="4"/>
      <c r="N1033" s="4"/>
      <c r="O1033" s="4"/>
      <c r="P1033" s="4"/>
    </row>
    <row r="1034" spans="1:16" ht="11.65" customHeight="1" x14ac:dyDescent="0.2">
      <c r="A1034" s="5">
        <f t="shared" ca="1" si="23"/>
        <v>1034</v>
      </c>
      <c r="C1034" s="56"/>
      <c r="D1034" s="3"/>
      <c r="E1034" s="3"/>
      <c r="F1034" s="3" t="s">
        <v>193</v>
      </c>
      <c r="G1034" s="57"/>
      <c r="H1034" s="10">
        <v>0</v>
      </c>
      <c r="J1034" s="4"/>
      <c r="K1034" s="4"/>
      <c r="L1034" s="4"/>
      <c r="M1034" s="4"/>
      <c r="N1034" s="4"/>
      <c r="O1034" s="4"/>
      <c r="P1034" s="4"/>
    </row>
    <row r="1035" spans="1:16" ht="11.65" customHeight="1" x14ac:dyDescent="0.2">
      <c r="A1035" s="5">
        <f t="shared" ca="1" si="23"/>
        <v>1035</v>
      </c>
      <c r="C1035" s="56"/>
      <c r="D1035" s="3"/>
      <c r="E1035" s="3"/>
      <c r="F1035" s="3" t="s">
        <v>255</v>
      </c>
      <c r="G1035" s="57"/>
      <c r="H1035" s="10">
        <v>0</v>
      </c>
      <c r="J1035" s="4"/>
      <c r="K1035" s="4"/>
      <c r="L1035" s="4"/>
      <c r="M1035" s="4"/>
      <c r="N1035" s="4"/>
      <c r="O1035" s="4"/>
      <c r="P1035" s="4"/>
    </row>
    <row r="1036" spans="1:16" ht="11.65" customHeight="1" thickBot="1" x14ac:dyDescent="0.25">
      <c r="A1036" s="5">
        <f t="shared" ca="1" si="23"/>
        <v>1036</v>
      </c>
      <c r="C1036" s="63" t="s">
        <v>177</v>
      </c>
      <c r="D1036" s="3"/>
      <c r="E1036" s="3"/>
      <c r="F1036" s="3"/>
      <c r="G1036" s="57" t="s">
        <v>138</v>
      </c>
      <c r="H1036" s="21">
        <f>SUBTOTAL(9,H1034:H1035)</f>
        <v>0</v>
      </c>
      <c r="J1036" s="4"/>
      <c r="K1036" s="4"/>
      <c r="L1036" s="4"/>
      <c r="M1036" s="4"/>
      <c r="N1036" s="4"/>
      <c r="O1036" s="4"/>
      <c r="P1036" s="4"/>
    </row>
    <row r="1037" spans="1:16" ht="11.65" customHeight="1" thickTop="1" x14ac:dyDescent="0.2">
      <c r="A1037" s="5">
        <f t="shared" ca="1" si="23"/>
        <v>1037</v>
      </c>
      <c r="C1037" s="56"/>
      <c r="D1037" s="3"/>
      <c r="E1037" s="3"/>
      <c r="F1037" s="3"/>
      <c r="G1037" s="57"/>
      <c r="H1037" s="2"/>
      <c r="J1037" s="4"/>
      <c r="K1037" s="4"/>
      <c r="L1037" s="4"/>
      <c r="M1037" s="4"/>
      <c r="N1037" s="4"/>
      <c r="O1037" s="4"/>
      <c r="P1037" s="4"/>
    </row>
    <row r="1038" spans="1:16" ht="11.65" customHeight="1" x14ac:dyDescent="0.2">
      <c r="A1038" s="5">
        <f t="shared" ca="1" si="23"/>
        <v>1038</v>
      </c>
      <c r="C1038" s="56">
        <v>2281</v>
      </c>
      <c r="D1038" s="3" t="s">
        <v>178</v>
      </c>
      <c r="E1038" s="67"/>
      <c r="F1038" s="3" t="s">
        <v>193</v>
      </c>
      <c r="G1038" s="57"/>
      <c r="H1038" s="10">
        <v>-78257.73</v>
      </c>
      <c r="J1038" s="4"/>
      <c r="K1038" s="4"/>
      <c r="L1038" s="4"/>
      <c r="M1038" s="4"/>
      <c r="N1038" s="4"/>
      <c r="O1038" s="4"/>
      <c r="P1038" s="4"/>
    </row>
    <row r="1039" spans="1:16" ht="11.65" customHeight="1" x14ac:dyDescent="0.2">
      <c r="A1039" s="5">
        <f t="shared" ca="1" si="23"/>
        <v>1039</v>
      </c>
      <c r="C1039" s="56">
        <v>2281</v>
      </c>
      <c r="D1039" s="3" t="s">
        <v>179</v>
      </c>
      <c r="E1039" s="67"/>
      <c r="F1039" s="3" t="s">
        <v>248</v>
      </c>
      <c r="G1039" s="57"/>
      <c r="H1039" s="10">
        <v>-70845.810240555089</v>
      </c>
      <c r="J1039" s="4"/>
      <c r="K1039" s="4"/>
      <c r="L1039" s="4"/>
      <c r="M1039" s="4"/>
      <c r="N1039" s="4"/>
      <c r="O1039" s="4"/>
      <c r="P1039" s="4"/>
    </row>
    <row r="1040" spans="1:16" ht="11.65" customHeight="1" x14ac:dyDescent="0.2">
      <c r="A1040" s="5">
        <f t="shared" ca="1" si="23"/>
        <v>1040</v>
      </c>
      <c r="C1040" s="56">
        <v>2283</v>
      </c>
      <c r="D1040" s="3" t="s">
        <v>180</v>
      </c>
      <c r="E1040" s="67"/>
      <c r="F1040" s="3" t="s">
        <v>248</v>
      </c>
      <c r="G1040" s="57"/>
      <c r="H1040" s="10">
        <v>-139596.85156391744</v>
      </c>
      <c r="J1040" s="4"/>
      <c r="K1040" s="4"/>
      <c r="L1040" s="4"/>
      <c r="M1040" s="4"/>
      <c r="N1040" s="4"/>
      <c r="O1040" s="4"/>
      <c r="P1040" s="4"/>
    </row>
    <row r="1041" spans="1:21" ht="11.65" customHeight="1" x14ac:dyDescent="0.2">
      <c r="A1041" s="5">
        <f t="shared" ca="1" si="23"/>
        <v>1041</v>
      </c>
      <c r="C1041" s="56">
        <v>2282</v>
      </c>
      <c r="D1041" s="3" t="s">
        <v>179</v>
      </c>
      <c r="E1041" s="67"/>
      <c r="F1041" s="3" t="s">
        <v>248</v>
      </c>
      <c r="G1041" s="57"/>
      <c r="H1041" s="10">
        <v>-9954662.7339207008</v>
      </c>
      <c r="J1041" s="4"/>
      <c r="K1041" s="4"/>
      <c r="L1041" s="4"/>
      <c r="M1041" s="4"/>
      <c r="N1041" s="4"/>
      <c r="O1041" s="4"/>
      <c r="P1041" s="4"/>
      <c r="T1041" s="1">
        <v>254</v>
      </c>
      <c r="U1041" s="1" t="s">
        <v>182</v>
      </c>
    </row>
    <row r="1042" spans="1:21" ht="11.65" customHeight="1" x14ac:dyDescent="0.2">
      <c r="A1042" s="5">
        <f t="shared" ca="1" si="23"/>
        <v>1042</v>
      </c>
      <c r="C1042" s="56">
        <v>254</v>
      </c>
      <c r="D1042" s="3" t="s">
        <v>181</v>
      </c>
      <c r="E1042" s="67"/>
      <c r="F1042" s="3" t="s">
        <v>248</v>
      </c>
      <c r="G1042" s="57"/>
      <c r="H1042" s="10">
        <v>0</v>
      </c>
      <c r="J1042" s="4"/>
      <c r="K1042" s="4"/>
      <c r="L1042" s="4"/>
      <c r="M1042" s="4"/>
      <c r="N1042" s="4"/>
      <c r="O1042" s="4"/>
      <c r="P1042" s="4"/>
    </row>
    <row r="1043" spans="1:21" ht="11.65" customHeight="1" thickBot="1" x14ac:dyDescent="0.25">
      <c r="A1043" s="5">
        <f t="shared" ca="1" si="23"/>
        <v>1043</v>
      </c>
      <c r="C1043" s="63"/>
      <c r="D1043" s="3"/>
      <c r="E1043" s="3"/>
      <c r="F1043" s="3"/>
      <c r="G1043" s="57" t="s">
        <v>138</v>
      </c>
      <c r="H1043" s="19">
        <f>SUBTOTAL(9,H1038:H1042)</f>
        <v>-10243363.125725172</v>
      </c>
      <c r="J1043" s="4"/>
      <c r="K1043" s="4"/>
      <c r="L1043" s="4"/>
      <c r="M1043" s="4"/>
      <c r="N1043" s="4"/>
      <c r="O1043" s="4"/>
      <c r="P1043" s="4"/>
    </row>
    <row r="1044" spans="1:21" ht="11.65" customHeight="1" thickTop="1" x14ac:dyDescent="0.2">
      <c r="A1044" s="5">
        <f t="shared" ca="1" si="23"/>
        <v>1044</v>
      </c>
      <c r="C1044" s="56"/>
      <c r="D1044" s="3"/>
      <c r="E1044" s="3"/>
      <c r="F1044" s="3"/>
      <c r="G1044" s="57"/>
      <c r="H1044" s="2"/>
      <c r="J1044" s="4"/>
      <c r="K1044" s="4"/>
      <c r="L1044" s="4"/>
      <c r="M1044" s="4"/>
      <c r="N1044" s="4"/>
      <c r="O1044" s="4"/>
      <c r="P1044" s="4"/>
    </row>
    <row r="1045" spans="1:21" ht="11.65" customHeight="1" x14ac:dyDescent="0.2">
      <c r="A1045" s="5">
        <f t="shared" ca="1" si="23"/>
        <v>1045</v>
      </c>
      <c r="C1045" s="56">
        <v>22841</v>
      </c>
      <c r="D1045" s="68" t="s">
        <v>183</v>
      </c>
      <c r="E1045" s="3"/>
      <c r="F1045" s="3"/>
      <c r="G1045" s="57"/>
      <c r="H1045" s="2"/>
      <c r="J1045" s="4"/>
      <c r="K1045" s="4"/>
      <c r="L1045" s="4"/>
      <c r="M1045" s="4"/>
      <c r="N1045" s="4"/>
      <c r="O1045" s="4"/>
      <c r="P1045" s="4"/>
    </row>
    <row r="1046" spans="1:21" ht="11.65" customHeight="1" x14ac:dyDescent="0.2">
      <c r="A1046" s="5">
        <f t="shared" ca="1" si="23"/>
        <v>1046</v>
      </c>
      <c r="C1046" s="56"/>
      <c r="D1046" s="3"/>
      <c r="E1046" s="3"/>
      <c r="F1046" s="3" t="s">
        <v>193</v>
      </c>
      <c r="G1046" s="57"/>
      <c r="H1046" s="10">
        <v>0</v>
      </c>
      <c r="J1046" s="4"/>
      <c r="K1046" s="4"/>
      <c r="L1046" s="4"/>
      <c r="M1046" s="4"/>
      <c r="N1046" s="4"/>
      <c r="O1046" s="4"/>
      <c r="P1046" s="4"/>
    </row>
    <row r="1047" spans="1:21" ht="11.65" customHeight="1" x14ac:dyDescent="0.2">
      <c r="A1047" s="5">
        <f t="shared" ca="1" si="23"/>
        <v>1047</v>
      </c>
      <c r="C1047" s="56"/>
      <c r="D1047" s="3"/>
      <c r="E1047" s="3"/>
      <c r="F1047" s="3" t="s">
        <v>249</v>
      </c>
      <c r="G1047" s="57"/>
      <c r="H1047" s="10">
        <v>-52058.298131441239</v>
      </c>
      <c r="J1047" s="4"/>
      <c r="K1047" s="4"/>
      <c r="L1047" s="4"/>
      <c r="M1047" s="4"/>
      <c r="N1047" s="4"/>
      <c r="O1047" s="4"/>
      <c r="P1047" s="4"/>
    </row>
    <row r="1048" spans="1:21" ht="11.65" customHeight="1" thickBot="1" x14ac:dyDescent="0.25">
      <c r="A1048" s="5">
        <f t="shared" ca="1" si="23"/>
        <v>1048</v>
      </c>
      <c r="C1048" s="56"/>
      <c r="D1048" s="3"/>
      <c r="E1048" s="3"/>
      <c r="F1048" s="3"/>
      <c r="G1048" s="57" t="s">
        <v>138</v>
      </c>
      <c r="H1048" s="19">
        <f>SUBTOTAL(9,H1046:H1047)</f>
        <v>-52058.298131441239</v>
      </c>
      <c r="J1048" s="4"/>
      <c r="K1048" s="4"/>
      <c r="L1048" s="4"/>
      <c r="M1048" s="4"/>
      <c r="N1048" s="4"/>
      <c r="O1048" s="4"/>
      <c r="P1048" s="4"/>
    </row>
    <row r="1049" spans="1:21" ht="11.65" customHeight="1" thickTop="1" x14ac:dyDescent="0.2">
      <c r="A1049" s="5">
        <f t="shared" ca="1" si="23"/>
        <v>1049</v>
      </c>
      <c r="C1049" s="56"/>
      <c r="D1049" s="3"/>
      <c r="E1049" s="3"/>
      <c r="F1049" s="3"/>
      <c r="G1049" s="57"/>
      <c r="H1049" s="2"/>
      <c r="J1049" s="4"/>
      <c r="K1049" s="4"/>
      <c r="L1049" s="4"/>
      <c r="M1049" s="4"/>
      <c r="N1049" s="4"/>
      <c r="O1049" s="4"/>
      <c r="P1049" s="4"/>
    </row>
    <row r="1050" spans="1:21" ht="11.65" customHeight="1" x14ac:dyDescent="0.2">
      <c r="A1050" s="5">
        <f t="shared" ca="1" si="23"/>
        <v>1050</v>
      </c>
      <c r="C1050" s="56">
        <v>254</v>
      </c>
      <c r="D1050" s="3"/>
      <c r="E1050" s="67"/>
      <c r="F1050" s="3" t="s">
        <v>253</v>
      </c>
      <c r="G1050" s="57"/>
      <c r="H1050" s="10">
        <v>0</v>
      </c>
      <c r="J1050" s="4"/>
      <c r="K1050" s="4"/>
      <c r="L1050" s="4"/>
      <c r="M1050" s="4"/>
      <c r="N1050" s="4"/>
      <c r="O1050" s="4"/>
      <c r="P1050" s="4"/>
    </row>
    <row r="1051" spans="1:21" ht="11.65" customHeight="1" x14ac:dyDescent="0.2">
      <c r="A1051" s="5">
        <f t="shared" ca="1" si="23"/>
        <v>1051</v>
      </c>
      <c r="C1051" s="56">
        <v>254</v>
      </c>
      <c r="D1051" s="3"/>
      <c r="E1051" s="67"/>
      <c r="F1051" s="3" t="s">
        <v>249</v>
      </c>
      <c r="G1051" s="57"/>
      <c r="H1051" s="10">
        <v>0</v>
      </c>
      <c r="J1051" s="4"/>
      <c r="K1051" s="4"/>
      <c r="L1051" s="4"/>
      <c r="M1051" s="4"/>
      <c r="N1051" s="4"/>
      <c r="O1051" s="4"/>
      <c r="P1051" s="4"/>
    </row>
    <row r="1052" spans="1:21" ht="11.65" customHeight="1" x14ac:dyDescent="0.2">
      <c r="A1052" s="5">
        <f t="shared" ca="1" si="23"/>
        <v>1052</v>
      </c>
      <c r="C1052" s="56">
        <v>254105</v>
      </c>
      <c r="D1052" s="3" t="s">
        <v>184</v>
      </c>
      <c r="E1052" s="67"/>
      <c r="F1052" s="3" t="s">
        <v>193</v>
      </c>
      <c r="G1052" s="57"/>
      <c r="H1052" s="10">
        <v>0</v>
      </c>
      <c r="J1052" s="4"/>
      <c r="K1052" s="4"/>
      <c r="L1052" s="4"/>
      <c r="M1052" s="4"/>
      <c r="N1052" s="4"/>
      <c r="O1052" s="4"/>
      <c r="P1052" s="4"/>
    </row>
    <row r="1053" spans="1:21" ht="11.65" customHeight="1" x14ac:dyDescent="0.2">
      <c r="A1053" s="5">
        <f t="shared" ca="1" si="23"/>
        <v>1053</v>
      </c>
      <c r="C1053" s="56">
        <v>2533</v>
      </c>
      <c r="D1053" s="68" t="s">
        <v>185</v>
      </c>
      <c r="E1053" s="67"/>
      <c r="F1053" s="3" t="s">
        <v>30</v>
      </c>
      <c r="G1053" s="57"/>
      <c r="H1053" s="10">
        <v>0</v>
      </c>
      <c r="J1053" s="4"/>
      <c r="K1053" s="4"/>
      <c r="L1053" s="4"/>
      <c r="M1053" s="4"/>
      <c r="N1053" s="4"/>
      <c r="O1053" s="4"/>
      <c r="P1053" s="4"/>
    </row>
    <row r="1054" spans="1:21" ht="11.65" customHeight="1" x14ac:dyDescent="0.2">
      <c r="A1054" s="5">
        <f t="shared" ca="1" si="23"/>
        <v>1054</v>
      </c>
      <c r="C1054" s="56">
        <v>254</v>
      </c>
      <c r="D1054" s="68" t="s">
        <v>185</v>
      </c>
      <c r="E1054" s="67"/>
      <c r="F1054" s="3" t="s">
        <v>247</v>
      </c>
      <c r="G1054" s="57"/>
      <c r="H1054" s="10">
        <v>0</v>
      </c>
      <c r="J1054" s="4"/>
      <c r="K1054" s="4"/>
      <c r="L1054" s="4"/>
      <c r="M1054" s="4"/>
      <c r="N1054" s="4"/>
      <c r="O1054" s="4"/>
      <c r="P1054" s="4"/>
    </row>
    <row r="1055" spans="1:21" ht="11.65" customHeight="1" x14ac:dyDescent="0.2">
      <c r="A1055" s="5">
        <f t="shared" ca="1" si="23"/>
        <v>1055</v>
      </c>
      <c r="C1055" s="56">
        <v>254</v>
      </c>
      <c r="D1055" s="3" t="s">
        <v>296</v>
      </c>
      <c r="E1055" s="3"/>
      <c r="F1055" s="3" t="s">
        <v>193</v>
      </c>
      <c r="G1055" s="57"/>
      <c r="H1055" s="10">
        <v>-153149863.08000001</v>
      </c>
      <c r="J1055" s="4"/>
      <c r="K1055" s="4"/>
      <c r="L1055" s="4"/>
      <c r="M1055" s="4"/>
      <c r="N1055" s="4"/>
      <c r="O1055" s="4"/>
      <c r="P1055" s="4"/>
    </row>
    <row r="1056" spans="1:21" ht="11.65" customHeight="1" thickBot="1" x14ac:dyDescent="0.25">
      <c r="A1056" s="5">
        <f t="shared" ca="1" si="23"/>
        <v>1056</v>
      </c>
      <c r="C1056" s="56"/>
      <c r="D1056" s="3"/>
      <c r="E1056" s="3"/>
      <c r="F1056" s="3"/>
      <c r="G1056" s="57" t="s">
        <v>138</v>
      </c>
      <c r="H1056" s="19">
        <f>SUBTOTAL(9,H1050:H1055)</f>
        <v>-153149863.08000001</v>
      </c>
      <c r="J1056" s="4"/>
      <c r="K1056" s="4"/>
      <c r="L1056" s="4"/>
      <c r="M1056" s="4"/>
      <c r="N1056" s="4"/>
      <c r="O1056" s="4"/>
      <c r="P1056" s="4"/>
    </row>
    <row r="1057" spans="1:16" ht="11.65" customHeight="1" thickTop="1" x14ac:dyDescent="0.2">
      <c r="A1057" s="5">
        <f t="shared" ca="1" si="23"/>
        <v>1057</v>
      </c>
      <c r="C1057" s="56"/>
      <c r="D1057" s="3"/>
      <c r="E1057" s="3"/>
      <c r="F1057" s="3"/>
      <c r="G1057" s="57"/>
      <c r="H1057" s="2"/>
      <c r="J1057" s="4"/>
      <c r="K1057" s="4"/>
      <c r="L1057" s="4"/>
      <c r="M1057" s="4"/>
      <c r="N1057" s="4"/>
      <c r="O1057" s="4"/>
      <c r="P1057" s="4"/>
    </row>
    <row r="1058" spans="1:16" ht="11.65" customHeight="1" x14ac:dyDescent="0.2">
      <c r="A1058" s="5">
        <f t="shared" ca="1" si="23"/>
        <v>1058</v>
      </c>
      <c r="C1058" s="56">
        <v>252</v>
      </c>
      <c r="D1058" s="3" t="s">
        <v>186</v>
      </c>
      <c r="E1058" s="3"/>
      <c r="F1058" s="3"/>
      <c r="G1058" s="57"/>
      <c r="H1058" s="2"/>
      <c r="J1058" s="4"/>
      <c r="K1058" s="4"/>
      <c r="L1058" s="4"/>
      <c r="M1058" s="4"/>
      <c r="N1058" s="4"/>
      <c r="O1058" s="4"/>
      <c r="P1058" s="4"/>
    </row>
    <row r="1059" spans="1:16" ht="11.65" customHeight="1" x14ac:dyDescent="0.2">
      <c r="A1059" s="5">
        <f t="shared" ca="1" si="23"/>
        <v>1059</v>
      </c>
      <c r="C1059" s="56"/>
      <c r="D1059" s="3"/>
      <c r="E1059" s="3"/>
      <c r="F1059" s="3" t="s">
        <v>193</v>
      </c>
      <c r="G1059" s="57"/>
      <c r="H1059" s="10">
        <v>-2600</v>
      </c>
      <c r="J1059" s="4"/>
      <c r="K1059" s="4"/>
      <c r="L1059" s="4"/>
      <c r="M1059" s="4"/>
      <c r="N1059" s="4"/>
      <c r="O1059" s="4"/>
      <c r="P1059" s="4"/>
    </row>
    <row r="1060" spans="1:16" ht="11.65" customHeight="1" x14ac:dyDescent="0.2">
      <c r="A1060" s="5">
        <f t="shared" ca="1" si="23"/>
        <v>1060</v>
      </c>
      <c r="C1060" s="56"/>
      <c r="D1060" s="3"/>
      <c r="E1060" s="3"/>
      <c r="F1060" s="3" t="s">
        <v>24</v>
      </c>
      <c r="G1060" s="57"/>
      <c r="H1060" s="10">
        <v>-6544805.6817979561</v>
      </c>
      <c r="J1060" s="4"/>
      <c r="K1060" s="4"/>
      <c r="L1060" s="4"/>
      <c r="M1060" s="4"/>
      <c r="N1060" s="4"/>
      <c r="O1060" s="4"/>
      <c r="P1060" s="4"/>
    </row>
    <row r="1061" spans="1:16" ht="11.65" customHeight="1" x14ac:dyDescent="0.2">
      <c r="A1061" s="5">
        <f t="shared" ca="1" si="23"/>
        <v>1061</v>
      </c>
      <c r="C1061" s="56"/>
      <c r="D1061" s="3"/>
      <c r="E1061" s="3"/>
      <c r="F1061" s="3" t="s">
        <v>251</v>
      </c>
      <c r="G1061" s="57"/>
      <c r="H1061" s="10">
        <v>0</v>
      </c>
      <c r="J1061" s="4"/>
      <c r="K1061" s="4"/>
      <c r="L1061" s="4"/>
      <c r="M1061" s="4"/>
      <c r="N1061" s="4"/>
      <c r="O1061" s="4"/>
      <c r="P1061" s="4"/>
    </row>
    <row r="1062" spans="1:16" ht="11.65" customHeight="1" x14ac:dyDescent="0.2">
      <c r="A1062" s="5">
        <f t="shared" ca="1" si="23"/>
        <v>1062</v>
      </c>
      <c r="C1062" s="56"/>
      <c r="D1062" s="3"/>
      <c r="E1062" s="3"/>
      <c r="F1062" s="3" t="s">
        <v>249</v>
      </c>
      <c r="G1062" s="57"/>
      <c r="H1062" s="10">
        <v>-846.60600078451557</v>
      </c>
      <c r="J1062" s="4"/>
      <c r="K1062" s="4"/>
      <c r="L1062" s="4"/>
      <c r="M1062" s="4"/>
      <c r="N1062" s="4"/>
      <c r="O1062" s="4"/>
      <c r="P1062" s="4"/>
    </row>
    <row r="1063" spans="1:16" ht="11.65" customHeight="1" x14ac:dyDescent="0.2">
      <c r="A1063" s="5">
        <f t="shared" ca="1" si="23"/>
        <v>1063</v>
      </c>
      <c r="C1063" s="56"/>
      <c r="D1063" s="3"/>
      <c r="E1063" s="3"/>
      <c r="F1063" s="3" t="s">
        <v>255</v>
      </c>
      <c r="G1063" s="57"/>
      <c r="H1063" s="10">
        <v>0</v>
      </c>
      <c r="J1063" s="4"/>
      <c r="K1063" s="4"/>
      <c r="L1063" s="4"/>
      <c r="M1063" s="4"/>
      <c r="N1063" s="4"/>
      <c r="O1063" s="4"/>
      <c r="P1063" s="4"/>
    </row>
    <row r="1064" spans="1:16" ht="11.65" customHeight="1" thickBot="1" x14ac:dyDescent="0.25">
      <c r="A1064" s="5">
        <f t="shared" ca="1" si="23"/>
        <v>1064</v>
      </c>
      <c r="C1064" s="63" t="s">
        <v>187</v>
      </c>
      <c r="D1064" s="3"/>
      <c r="E1064" s="3"/>
      <c r="F1064" s="3"/>
      <c r="G1064" s="57" t="s">
        <v>297</v>
      </c>
      <c r="H1064" s="21">
        <f>SUBTOTAL(9,H1058:H1063)</f>
        <v>-6548252.2877987409</v>
      </c>
      <c r="J1064" s="4"/>
      <c r="K1064" s="4"/>
      <c r="L1064" s="4"/>
      <c r="M1064" s="4"/>
      <c r="N1064" s="4"/>
      <c r="O1064" s="4"/>
      <c r="P1064" s="4"/>
    </row>
    <row r="1065" spans="1:16" ht="11.65" customHeight="1" thickTop="1" x14ac:dyDescent="0.2">
      <c r="A1065" s="5">
        <f t="shared" ca="1" si="23"/>
        <v>1065</v>
      </c>
      <c r="C1065" s="56"/>
      <c r="D1065" s="3"/>
      <c r="E1065" s="3"/>
      <c r="F1065" s="3"/>
      <c r="G1065" s="57"/>
      <c r="H1065" s="2"/>
      <c r="J1065" s="4"/>
      <c r="K1065" s="4"/>
      <c r="L1065" s="4"/>
      <c r="M1065" s="4"/>
      <c r="N1065" s="4"/>
      <c r="O1065" s="4"/>
      <c r="P1065" s="4"/>
    </row>
    <row r="1066" spans="1:16" ht="11.65" customHeight="1" x14ac:dyDescent="0.2">
      <c r="A1066" s="5">
        <f t="shared" ca="1" si="23"/>
        <v>1066</v>
      </c>
      <c r="C1066" s="56">
        <v>25398</v>
      </c>
      <c r="D1066" s="3" t="s">
        <v>189</v>
      </c>
      <c r="E1066" s="3"/>
      <c r="F1066" s="3"/>
      <c r="G1066" s="57"/>
      <c r="H1066" s="2"/>
      <c r="J1066" s="4"/>
      <c r="K1066" s="4"/>
      <c r="L1066" s="4"/>
      <c r="M1066" s="4"/>
      <c r="N1066" s="4"/>
      <c r="O1066" s="4"/>
      <c r="P1066" s="4"/>
    </row>
    <row r="1067" spans="1:16" ht="11.65" customHeight="1" x14ac:dyDescent="0.2">
      <c r="A1067" s="5">
        <f t="shared" ca="1" si="23"/>
        <v>1067</v>
      </c>
      <c r="C1067" s="56"/>
      <c r="D1067" s="3"/>
      <c r="E1067" s="3"/>
      <c r="F1067" s="3" t="s">
        <v>193</v>
      </c>
      <c r="G1067" s="57"/>
      <c r="H1067" s="10">
        <v>0</v>
      </c>
      <c r="J1067" s="4"/>
      <c r="K1067" s="4"/>
      <c r="L1067" s="4"/>
      <c r="M1067" s="4"/>
      <c r="N1067" s="4"/>
      <c r="O1067" s="4"/>
      <c r="P1067" s="4"/>
    </row>
    <row r="1068" spans="1:16" ht="11.65" customHeight="1" thickBot="1" x14ac:dyDescent="0.25">
      <c r="A1068" s="5">
        <f t="shared" ca="1" si="23"/>
        <v>1068</v>
      </c>
      <c r="C1068" s="56"/>
      <c r="D1068" s="3"/>
      <c r="E1068" s="3"/>
      <c r="F1068" s="3"/>
      <c r="G1068" s="57"/>
      <c r="H1068" s="19">
        <f>SUBTOTAL(9,H1067)</f>
        <v>0</v>
      </c>
      <c r="J1068" s="4"/>
      <c r="K1068" s="4"/>
      <c r="L1068" s="4"/>
      <c r="M1068" s="4"/>
      <c r="N1068" s="4"/>
      <c r="O1068" s="4"/>
      <c r="P1068" s="4"/>
    </row>
    <row r="1069" spans="1:16" ht="11.65" customHeight="1" thickTop="1" x14ac:dyDescent="0.2">
      <c r="A1069" s="5">
        <f t="shared" ca="1" si="23"/>
        <v>1069</v>
      </c>
      <c r="C1069" s="56"/>
      <c r="D1069" s="3"/>
      <c r="E1069" s="3"/>
      <c r="F1069" s="3"/>
      <c r="G1069" s="57"/>
      <c r="H1069" s="2"/>
      <c r="J1069" s="4"/>
      <c r="K1069" s="4"/>
      <c r="L1069" s="4"/>
      <c r="M1069" s="4"/>
      <c r="N1069" s="4"/>
      <c r="O1069" s="4"/>
      <c r="P1069" s="4"/>
    </row>
    <row r="1070" spans="1:16" ht="11.65" customHeight="1" x14ac:dyDescent="0.2">
      <c r="A1070" s="5">
        <f t="shared" ca="1" si="23"/>
        <v>1070</v>
      </c>
      <c r="C1070" s="56">
        <v>25399</v>
      </c>
      <c r="D1070" s="3" t="s">
        <v>190</v>
      </c>
      <c r="E1070" s="3"/>
      <c r="F1070" s="3"/>
      <c r="G1070" s="57"/>
      <c r="H1070" s="2"/>
      <c r="J1070" s="4"/>
      <c r="K1070" s="4"/>
      <c r="L1070" s="4"/>
      <c r="M1070" s="4"/>
      <c r="N1070" s="4"/>
      <c r="O1070" s="4"/>
      <c r="P1070" s="4"/>
    </row>
    <row r="1071" spans="1:16" ht="11.65" customHeight="1" x14ac:dyDescent="0.2">
      <c r="A1071" s="5">
        <f t="shared" ca="1" si="23"/>
        <v>1071</v>
      </c>
      <c r="C1071" s="56"/>
      <c r="D1071" s="3"/>
      <c r="E1071" s="3"/>
      <c r="F1071" s="3" t="s">
        <v>193</v>
      </c>
      <c r="G1071" s="57"/>
      <c r="H1071" s="10">
        <v>-186882.69</v>
      </c>
      <c r="J1071" s="4"/>
      <c r="K1071" s="4"/>
      <c r="L1071" s="4"/>
      <c r="M1071" s="4"/>
      <c r="N1071" s="4"/>
      <c r="O1071" s="4"/>
      <c r="P1071" s="4"/>
    </row>
    <row r="1072" spans="1:16" ht="11.65" customHeight="1" x14ac:dyDescent="0.2">
      <c r="A1072" s="5">
        <f t="shared" ca="1" si="23"/>
        <v>1072</v>
      </c>
      <c r="C1072" s="56"/>
      <c r="D1072" s="3"/>
      <c r="E1072" s="3"/>
      <c r="F1072" s="3" t="s">
        <v>264</v>
      </c>
      <c r="G1072" s="57"/>
      <c r="H1072" s="10">
        <v>0</v>
      </c>
      <c r="J1072" s="4"/>
      <c r="K1072" s="4"/>
      <c r="L1072" s="4"/>
      <c r="M1072" s="4"/>
      <c r="N1072" s="4"/>
      <c r="O1072" s="4"/>
      <c r="P1072" s="4"/>
    </row>
    <row r="1073" spans="1:16" ht="11.65" customHeight="1" x14ac:dyDescent="0.2">
      <c r="A1073" s="5">
        <f t="shared" ca="1" si="23"/>
        <v>1073</v>
      </c>
      <c r="C1073" s="56"/>
      <c r="D1073" s="3"/>
      <c r="E1073" s="3"/>
      <c r="F1073" s="3" t="s">
        <v>248</v>
      </c>
      <c r="G1073" s="57"/>
      <c r="H1073" s="10">
        <v>0</v>
      </c>
      <c r="J1073" s="4"/>
      <c r="K1073" s="4"/>
      <c r="L1073" s="4"/>
      <c r="M1073" s="4"/>
      <c r="N1073" s="4"/>
      <c r="O1073" s="4"/>
      <c r="P1073" s="4"/>
    </row>
    <row r="1074" spans="1:16" ht="11.65" customHeight="1" x14ac:dyDescent="0.2">
      <c r="A1074" s="5">
        <f t="shared" ca="1" si="23"/>
        <v>1074</v>
      </c>
      <c r="C1074" s="56"/>
      <c r="D1074" s="3"/>
      <c r="E1074" s="3"/>
      <c r="F1074" s="3" t="s">
        <v>249</v>
      </c>
      <c r="G1074" s="57"/>
      <c r="H1074" s="10">
        <v>0</v>
      </c>
      <c r="J1074" s="4"/>
      <c r="K1074" s="4"/>
      <c r="L1074" s="4"/>
      <c r="M1074" s="4"/>
      <c r="N1074" s="4"/>
      <c r="O1074" s="4"/>
      <c r="P1074" s="4"/>
    </row>
    <row r="1075" spans="1:16" ht="11.65" customHeight="1" x14ac:dyDescent="0.2">
      <c r="A1075" s="5">
        <f t="shared" ca="1" si="23"/>
        <v>1075</v>
      </c>
      <c r="C1075" s="56"/>
      <c r="D1075" s="3"/>
      <c r="E1075" s="3"/>
      <c r="F1075" s="3" t="s">
        <v>251</v>
      </c>
      <c r="G1075" s="57"/>
      <c r="H1075" s="10">
        <v>0</v>
      </c>
      <c r="J1075" s="4"/>
      <c r="K1075" s="4"/>
      <c r="L1075" s="4"/>
      <c r="M1075" s="4"/>
      <c r="N1075" s="4"/>
      <c r="O1075" s="4"/>
      <c r="P1075" s="4"/>
    </row>
    <row r="1076" spans="1:16" ht="11.65" customHeight="1" x14ac:dyDescent="0.2">
      <c r="A1076" s="5">
        <f t="shared" ca="1" si="23"/>
        <v>1076</v>
      </c>
      <c r="C1076" s="56"/>
      <c r="D1076" s="3"/>
      <c r="E1076" s="3"/>
      <c r="F1076" s="3" t="s">
        <v>24</v>
      </c>
      <c r="G1076" s="57"/>
      <c r="H1076" s="10">
        <v>-5654798.5143565871</v>
      </c>
      <c r="J1076" s="4"/>
      <c r="K1076" s="4"/>
      <c r="L1076" s="4"/>
      <c r="M1076" s="4"/>
      <c r="N1076" s="4"/>
      <c r="O1076" s="4"/>
      <c r="P1076" s="4"/>
    </row>
    <row r="1077" spans="1:16" ht="11.65" customHeight="1" x14ac:dyDescent="0.2">
      <c r="A1077" s="5">
        <f t="shared" ca="1" si="23"/>
        <v>1077</v>
      </c>
      <c r="C1077" s="56"/>
      <c r="D1077" s="3"/>
      <c r="E1077" s="3"/>
      <c r="F1077" s="3" t="s">
        <v>252</v>
      </c>
      <c r="G1077" s="57"/>
      <c r="H1077" s="10">
        <v>0</v>
      </c>
      <c r="J1077" s="4"/>
      <c r="K1077" s="4"/>
      <c r="L1077" s="4"/>
      <c r="M1077" s="4"/>
      <c r="N1077" s="4"/>
      <c r="O1077" s="4"/>
      <c r="P1077" s="4"/>
    </row>
    <row r="1078" spans="1:16" ht="12" customHeight="1" x14ac:dyDescent="0.2">
      <c r="A1078" s="5">
        <f t="shared" ca="1" si="23"/>
        <v>1078</v>
      </c>
      <c r="C1078" s="56"/>
      <c r="D1078" s="3"/>
      <c r="E1078" s="3"/>
      <c r="F1078" s="3" t="s">
        <v>30</v>
      </c>
      <c r="G1078" s="57"/>
      <c r="H1078" s="10">
        <v>0</v>
      </c>
      <c r="J1078" s="4"/>
      <c r="K1078" s="4"/>
      <c r="L1078" s="4"/>
      <c r="M1078" s="4"/>
      <c r="N1078" s="4"/>
      <c r="O1078" s="4"/>
      <c r="P1078" s="4"/>
    </row>
    <row r="1079" spans="1:16" ht="11.65" customHeight="1" x14ac:dyDescent="0.2">
      <c r="A1079" s="5">
        <f t="shared" ca="1" si="23"/>
        <v>1079</v>
      </c>
      <c r="C1079" s="56"/>
      <c r="D1079" s="3"/>
      <c r="E1079" s="3"/>
      <c r="F1079" s="3" t="s">
        <v>247</v>
      </c>
      <c r="G1079" s="57"/>
      <c r="H1079" s="10">
        <v>0</v>
      </c>
      <c r="J1079" s="4"/>
      <c r="K1079" s="4"/>
      <c r="L1079" s="4"/>
      <c r="M1079" s="4"/>
      <c r="N1079" s="4"/>
      <c r="O1079" s="4"/>
      <c r="P1079" s="4"/>
    </row>
    <row r="1080" spans="1:16" ht="11.65" customHeight="1" thickBot="1" x14ac:dyDescent="0.25">
      <c r="A1080" s="5">
        <f t="shared" ca="1" si="23"/>
        <v>1080</v>
      </c>
      <c r="C1080" s="56"/>
      <c r="D1080" s="3"/>
      <c r="E1080" s="3"/>
      <c r="F1080" s="3"/>
      <c r="G1080" s="57" t="s">
        <v>138</v>
      </c>
      <c r="H1080" s="19">
        <f>SUBTOTAL(9,H1071:H1079)</f>
        <v>-5841681.2043565875</v>
      </c>
      <c r="J1080" s="4"/>
      <c r="K1080" s="4"/>
      <c r="L1080" s="4"/>
      <c r="M1080" s="4"/>
      <c r="N1080" s="4"/>
      <c r="O1080" s="4"/>
      <c r="P1080" s="4"/>
    </row>
    <row r="1081" spans="1:16" ht="11.65" customHeight="1" thickTop="1" x14ac:dyDescent="0.2">
      <c r="A1081" s="5">
        <f t="shared" ca="1" si="23"/>
        <v>1081</v>
      </c>
      <c r="C1081" s="56"/>
      <c r="D1081" s="3"/>
      <c r="E1081" s="3"/>
      <c r="F1081" s="3"/>
      <c r="G1081" s="57"/>
      <c r="H1081" s="2"/>
      <c r="J1081" s="4"/>
      <c r="K1081" s="4"/>
      <c r="L1081" s="4"/>
      <c r="M1081" s="4"/>
      <c r="N1081" s="4"/>
      <c r="O1081" s="4"/>
      <c r="P1081" s="4"/>
    </row>
    <row r="1082" spans="1:16" ht="11.65" customHeight="1" x14ac:dyDescent="0.2">
      <c r="A1082" s="5">
        <f t="shared" ca="1" si="23"/>
        <v>1082</v>
      </c>
      <c r="C1082" s="56">
        <v>190</v>
      </c>
      <c r="D1082" s="3" t="s">
        <v>191</v>
      </c>
      <c r="E1082" s="3"/>
      <c r="F1082" s="3"/>
      <c r="G1082" s="57"/>
      <c r="H1082" s="2"/>
      <c r="J1082" s="4"/>
      <c r="K1082" s="4"/>
      <c r="L1082" s="4"/>
      <c r="M1082" s="4"/>
      <c r="N1082" s="4"/>
      <c r="O1082" s="4"/>
      <c r="P1082" s="4"/>
    </row>
    <row r="1083" spans="1:16" ht="11.65" customHeight="1" x14ac:dyDescent="0.2">
      <c r="A1083" s="5">
        <f t="shared" ca="1" si="23"/>
        <v>1083</v>
      </c>
      <c r="C1083" s="56"/>
      <c r="D1083" s="3"/>
      <c r="E1083" s="3"/>
      <c r="F1083" s="3" t="s">
        <v>193</v>
      </c>
      <c r="G1083" s="57"/>
      <c r="H1083" s="10">
        <v>37673585.149999999</v>
      </c>
      <c r="J1083" s="4"/>
      <c r="K1083" s="4"/>
      <c r="L1083" s="4"/>
      <c r="M1083" s="4"/>
      <c r="N1083" s="4"/>
      <c r="O1083" s="4"/>
      <c r="P1083" s="4"/>
    </row>
    <row r="1084" spans="1:16" ht="11.65" customHeight="1" x14ac:dyDescent="0.2">
      <c r="A1084" s="5">
        <f t="shared" ca="1" si="23"/>
        <v>1084</v>
      </c>
      <c r="C1084" s="56"/>
      <c r="D1084" s="3"/>
      <c r="E1084" s="3"/>
      <c r="F1084" s="3" t="s">
        <v>255</v>
      </c>
      <c r="G1084" s="57"/>
      <c r="H1084" s="10">
        <v>0</v>
      </c>
      <c r="J1084" s="4"/>
      <c r="K1084" s="4"/>
      <c r="L1084" s="4"/>
      <c r="M1084" s="4"/>
      <c r="N1084" s="4"/>
      <c r="O1084" s="4"/>
      <c r="P1084" s="4"/>
    </row>
    <row r="1085" spans="1:16" ht="11.65" customHeight="1" x14ac:dyDescent="0.2">
      <c r="A1085" s="5">
        <f t="shared" ca="1" si="23"/>
        <v>1085</v>
      </c>
      <c r="C1085" s="56"/>
      <c r="D1085" s="3"/>
      <c r="E1085" s="3"/>
      <c r="F1085" s="3" t="s">
        <v>248</v>
      </c>
      <c r="G1085" s="57"/>
      <c r="H1085" s="10">
        <v>3447976.0771027002</v>
      </c>
      <c r="J1085" s="4"/>
      <c r="K1085" s="4"/>
      <c r="L1085" s="4"/>
      <c r="M1085" s="4"/>
      <c r="N1085" s="4"/>
      <c r="O1085" s="4"/>
      <c r="P1085" s="4"/>
    </row>
    <row r="1086" spans="1:16" ht="11.65" customHeight="1" x14ac:dyDescent="0.2">
      <c r="A1086" s="5">
        <f t="shared" ref="A1086:A1149" ca="1" si="24">OFFSET(A1086,-1,)+1</f>
        <v>1086</v>
      </c>
      <c r="C1086" s="56"/>
      <c r="D1086" s="3"/>
      <c r="E1086" s="3"/>
      <c r="F1086" s="3" t="s">
        <v>270</v>
      </c>
      <c r="G1086" s="57"/>
      <c r="H1086" s="10">
        <v>0</v>
      </c>
      <c r="J1086" s="4"/>
      <c r="K1086" s="4"/>
      <c r="L1086" s="4"/>
      <c r="M1086" s="4"/>
      <c r="N1086" s="4"/>
      <c r="O1086" s="4"/>
      <c r="P1086" s="4"/>
    </row>
    <row r="1087" spans="1:16" ht="11.65" customHeight="1" x14ac:dyDescent="0.2">
      <c r="A1087" s="5">
        <f t="shared" ca="1" si="24"/>
        <v>1087</v>
      </c>
      <c r="C1087" s="56"/>
      <c r="D1087" s="3"/>
      <c r="E1087" s="3"/>
      <c r="F1087" s="3" t="s">
        <v>268</v>
      </c>
      <c r="G1087" s="57"/>
      <c r="H1087" s="10">
        <v>657214.90906451899</v>
      </c>
      <c r="J1087" s="4"/>
      <c r="K1087" s="4"/>
      <c r="L1087" s="4"/>
      <c r="M1087" s="4"/>
      <c r="N1087" s="4"/>
      <c r="O1087" s="4"/>
      <c r="P1087" s="4"/>
    </row>
    <row r="1088" spans="1:16" ht="11.65" customHeight="1" x14ac:dyDescent="0.2">
      <c r="A1088" s="5">
        <f t="shared" ca="1" si="24"/>
        <v>1088</v>
      </c>
      <c r="C1088" s="56"/>
      <c r="D1088" s="3"/>
      <c r="E1088" s="3"/>
      <c r="F1088" s="3" t="s">
        <v>269</v>
      </c>
      <c r="G1088" s="57"/>
      <c r="H1088" s="10">
        <v>0</v>
      </c>
      <c r="J1088" s="4"/>
      <c r="K1088" s="4"/>
      <c r="L1088" s="4"/>
      <c r="M1088" s="4"/>
      <c r="N1088" s="4"/>
      <c r="O1088" s="4"/>
      <c r="P1088" s="4"/>
    </row>
    <row r="1089" spans="1:16" ht="11.65" customHeight="1" x14ac:dyDescent="0.2">
      <c r="A1089" s="5">
        <f t="shared" ca="1" si="24"/>
        <v>1089</v>
      </c>
      <c r="C1089" s="56"/>
      <c r="D1089" s="3"/>
      <c r="E1089" s="3"/>
      <c r="F1089" s="3" t="s">
        <v>24</v>
      </c>
      <c r="G1089" s="57"/>
      <c r="H1089" s="10">
        <v>77133.831255431287</v>
      </c>
      <c r="J1089" s="4"/>
      <c r="K1089" s="4"/>
      <c r="L1089" s="4"/>
      <c r="M1089" s="4"/>
      <c r="N1089" s="4"/>
      <c r="O1089" s="4"/>
      <c r="P1089" s="4"/>
    </row>
    <row r="1090" spans="1:16" ht="11.65" customHeight="1" x14ac:dyDescent="0.2">
      <c r="A1090" s="5">
        <f t="shared" ca="1" si="24"/>
        <v>1090</v>
      </c>
      <c r="C1090" s="56"/>
      <c r="D1090" s="3"/>
      <c r="E1090" s="3"/>
      <c r="F1090" s="3" t="s">
        <v>247</v>
      </c>
      <c r="G1090" s="57"/>
      <c r="H1090" s="10">
        <v>0</v>
      </c>
      <c r="J1090" s="4"/>
      <c r="K1090" s="4"/>
      <c r="L1090" s="4"/>
      <c r="M1090" s="4"/>
      <c r="N1090" s="4"/>
      <c r="O1090" s="4"/>
      <c r="P1090" s="4"/>
    </row>
    <row r="1091" spans="1:16" ht="11.65" customHeight="1" x14ac:dyDescent="0.2">
      <c r="A1091" s="5">
        <f t="shared" ca="1" si="24"/>
        <v>1091</v>
      </c>
      <c r="C1091" s="56"/>
      <c r="D1091" s="3"/>
      <c r="E1091" s="3"/>
      <c r="F1091" s="3" t="s">
        <v>266</v>
      </c>
      <c r="G1091" s="57"/>
      <c r="H1091" s="10">
        <v>0</v>
      </c>
      <c r="J1091" s="4"/>
      <c r="K1091" s="4"/>
      <c r="L1091" s="4"/>
      <c r="M1091" s="4"/>
      <c r="N1091" s="4"/>
      <c r="O1091" s="4"/>
      <c r="P1091" s="4"/>
    </row>
    <row r="1092" spans="1:16" ht="11.65" customHeight="1" x14ac:dyDescent="0.2">
      <c r="A1092" s="5">
        <f t="shared" ca="1" si="24"/>
        <v>1092</v>
      </c>
      <c r="C1092" s="56"/>
      <c r="D1092" s="3"/>
      <c r="E1092" s="3"/>
      <c r="F1092" s="3" t="s">
        <v>249</v>
      </c>
      <c r="G1092" s="57"/>
      <c r="H1092" s="10">
        <v>12799.359779085533</v>
      </c>
      <c r="J1092" s="4"/>
      <c r="K1092" s="4"/>
      <c r="L1092" s="4"/>
      <c r="M1092" s="4"/>
      <c r="N1092" s="4"/>
      <c r="O1092" s="4"/>
      <c r="P1092" s="4"/>
    </row>
    <row r="1093" spans="1:16" ht="11.65" customHeight="1" x14ac:dyDescent="0.2">
      <c r="A1093" s="5">
        <f t="shared" ca="1" si="24"/>
        <v>1093</v>
      </c>
      <c r="C1093" s="56"/>
      <c r="D1093" s="3"/>
      <c r="E1093" s="3"/>
      <c r="F1093" s="3" t="s">
        <v>251</v>
      </c>
      <c r="G1093" s="57"/>
      <c r="H1093" s="10">
        <v>0</v>
      </c>
      <c r="J1093" s="4"/>
      <c r="K1093" s="4"/>
      <c r="L1093" s="4"/>
      <c r="M1093" s="4"/>
      <c r="N1093" s="4"/>
      <c r="O1093" s="4"/>
      <c r="P1093" s="4"/>
    </row>
    <row r="1094" spans="1:16" ht="11.65" customHeight="1" x14ac:dyDescent="0.2">
      <c r="A1094" s="5">
        <f t="shared" ca="1" si="24"/>
        <v>1094</v>
      </c>
      <c r="C1094" s="56"/>
      <c r="D1094" s="3"/>
      <c r="E1094" s="3"/>
      <c r="F1094" s="3" t="s">
        <v>252</v>
      </c>
      <c r="G1094" s="57"/>
      <c r="H1094" s="10">
        <v>0</v>
      </c>
      <c r="J1094" s="4"/>
      <c r="K1094" s="4"/>
      <c r="L1094" s="4"/>
      <c r="M1094" s="4"/>
      <c r="N1094" s="4"/>
      <c r="O1094" s="4"/>
      <c r="P1094" s="4"/>
    </row>
    <row r="1095" spans="1:16" ht="11.65" customHeight="1" x14ac:dyDescent="0.2">
      <c r="A1095" s="5">
        <f t="shared" ca="1" si="24"/>
        <v>1095</v>
      </c>
      <c r="C1095" s="56"/>
      <c r="D1095" s="3"/>
      <c r="E1095" s="3"/>
      <c r="F1095" s="3" t="s">
        <v>30</v>
      </c>
      <c r="G1095" s="57"/>
      <c r="H1095" s="10">
        <v>0</v>
      </c>
      <c r="J1095" s="4"/>
      <c r="K1095" s="4"/>
      <c r="L1095" s="4"/>
      <c r="M1095" s="4"/>
      <c r="N1095" s="4"/>
      <c r="O1095" s="4"/>
      <c r="P1095" s="4"/>
    </row>
    <row r="1096" spans="1:16" ht="11.65" customHeight="1" x14ac:dyDescent="0.2">
      <c r="A1096" s="5">
        <f t="shared" ca="1" si="24"/>
        <v>1096</v>
      </c>
      <c r="C1096" s="56"/>
      <c r="D1096" s="3"/>
      <c r="E1096" s="3"/>
      <c r="F1096" s="3" t="s">
        <v>256</v>
      </c>
      <c r="G1096" s="57"/>
      <c r="H1096" s="10">
        <v>437927.61268278322</v>
      </c>
      <c r="J1096" s="4"/>
      <c r="K1096" s="4"/>
      <c r="L1096" s="4"/>
      <c r="M1096" s="4"/>
      <c r="N1096" s="4"/>
      <c r="O1096" s="4"/>
      <c r="P1096" s="4"/>
    </row>
    <row r="1097" spans="1:16" ht="11.65" customHeight="1" x14ac:dyDescent="0.2">
      <c r="A1097" s="5">
        <f t="shared" ca="1" si="24"/>
        <v>1097</v>
      </c>
      <c r="C1097" s="56"/>
      <c r="D1097" s="3"/>
      <c r="E1097" s="3"/>
      <c r="F1097" s="3" t="s">
        <v>263</v>
      </c>
      <c r="G1097" s="57"/>
      <c r="H1097" s="10">
        <v>58329.1581540029</v>
      </c>
      <c r="J1097" s="4"/>
      <c r="K1097" s="4"/>
      <c r="L1097" s="4"/>
      <c r="M1097" s="4"/>
      <c r="N1097" s="4"/>
      <c r="O1097" s="4"/>
      <c r="P1097" s="4"/>
    </row>
    <row r="1098" spans="1:16" ht="11.65" customHeight="1" x14ac:dyDescent="0.2">
      <c r="A1098" s="5">
        <f t="shared" ca="1" si="24"/>
        <v>1098</v>
      </c>
      <c r="C1098" s="56"/>
      <c r="D1098" s="3"/>
      <c r="E1098" s="3"/>
      <c r="F1098" s="3"/>
      <c r="G1098" s="57"/>
      <c r="H1098" s="2"/>
      <c r="J1098" s="4"/>
      <c r="K1098" s="4"/>
      <c r="L1098" s="4"/>
      <c r="M1098" s="4"/>
      <c r="N1098" s="4"/>
      <c r="O1098" s="4"/>
      <c r="P1098" s="4"/>
    </row>
    <row r="1099" spans="1:16" ht="11.65" customHeight="1" thickBot="1" x14ac:dyDescent="0.25">
      <c r="A1099" s="5">
        <f t="shared" ca="1" si="24"/>
        <v>1099</v>
      </c>
      <c r="C1099" s="63" t="s">
        <v>192</v>
      </c>
      <c r="D1099" s="3"/>
      <c r="E1099" s="3"/>
      <c r="F1099" s="3"/>
      <c r="G1099" s="57" t="s">
        <v>188</v>
      </c>
      <c r="H1099" s="19">
        <f>SUBTOTAL(9,H1083:H1098)</f>
        <v>42364966.098038509</v>
      </c>
      <c r="J1099" s="4"/>
      <c r="K1099" s="4"/>
      <c r="L1099" s="4"/>
      <c r="M1099" s="4"/>
      <c r="N1099" s="4"/>
      <c r="O1099" s="4"/>
      <c r="P1099" s="4"/>
    </row>
    <row r="1100" spans="1:16" ht="11.65" customHeight="1" thickTop="1" x14ac:dyDescent="0.2">
      <c r="A1100" s="5">
        <f t="shared" ca="1" si="24"/>
        <v>1100</v>
      </c>
      <c r="C1100" s="56"/>
      <c r="D1100" s="3"/>
      <c r="E1100" s="3"/>
      <c r="F1100" s="3"/>
      <c r="G1100" s="57"/>
      <c r="H1100" s="2"/>
      <c r="J1100" s="4"/>
      <c r="K1100" s="4"/>
      <c r="L1100" s="4"/>
      <c r="M1100" s="4"/>
      <c r="N1100" s="4"/>
      <c r="O1100" s="4"/>
      <c r="P1100" s="4"/>
    </row>
    <row r="1101" spans="1:16" ht="11.65" customHeight="1" x14ac:dyDescent="0.2">
      <c r="A1101" s="5">
        <f t="shared" ca="1" si="24"/>
        <v>1101</v>
      </c>
      <c r="C1101" s="56">
        <v>281</v>
      </c>
      <c r="D1101" s="3" t="s">
        <v>191</v>
      </c>
      <c r="E1101" s="3"/>
      <c r="F1101" s="3"/>
      <c r="G1101" s="57"/>
      <c r="H1101" s="2"/>
      <c r="J1101" s="4"/>
      <c r="K1101" s="4"/>
      <c r="L1101" s="4"/>
      <c r="M1101" s="4"/>
      <c r="N1101" s="4"/>
      <c r="O1101" s="4"/>
      <c r="P1101" s="4"/>
    </row>
    <row r="1102" spans="1:16" ht="11.65" customHeight="1" x14ac:dyDescent="0.2">
      <c r="A1102" s="5">
        <f t="shared" ca="1" si="24"/>
        <v>1102</v>
      </c>
      <c r="C1102" s="56"/>
      <c r="D1102" s="3"/>
      <c r="E1102" s="3"/>
      <c r="F1102" s="3" t="s">
        <v>193</v>
      </c>
      <c r="G1102" s="57"/>
      <c r="H1102" s="10">
        <v>0</v>
      </c>
      <c r="J1102" s="4"/>
      <c r="K1102" s="4"/>
      <c r="L1102" s="4"/>
      <c r="M1102" s="4"/>
      <c r="N1102" s="4"/>
      <c r="O1102" s="4"/>
      <c r="P1102" s="4"/>
    </row>
    <row r="1103" spans="1:16" ht="11.65" customHeight="1" x14ac:dyDescent="0.2">
      <c r="A1103" s="5">
        <f t="shared" ca="1" si="24"/>
        <v>1103</v>
      </c>
      <c r="C1103" s="56"/>
      <c r="D1103" s="3"/>
      <c r="E1103" s="3"/>
      <c r="F1103" s="3" t="s">
        <v>24</v>
      </c>
      <c r="G1103" s="57"/>
      <c r="H1103" s="10">
        <v>-11253054.357148156</v>
      </c>
      <c r="J1103" s="4"/>
      <c r="K1103" s="4"/>
      <c r="L1103" s="4"/>
      <c r="M1103" s="4"/>
      <c r="N1103" s="4"/>
      <c r="O1103" s="4"/>
      <c r="P1103" s="4"/>
    </row>
    <row r="1104" spans="1:16" ht="11.65" customHeight="1" x14ac:dyDescent="0.2">
      <c r="A1104" s="5">
        <f t="shared" ca="1" si="24"/>
        <v>1104</v>
      </c>
      <c r="C1104" s="56"/>
      <c r="D1104" s="3"/>
      <c r="E1104" s="3"/>
      <c r="F1104" s="3" t="s">
        <v>249</v>
      </c>
      <c r="G1104" s="57"/>
      <c r="H1104" s="10">
        <v>0</v>
      </c>
      <c r="J1104" s="4"/>
      <c r="K1104" s="4"/>
      <c r="L1104" s="4"/>
      <c r="M1104" s="4"/>
      <c r="N1104" s="4"/>
      <c r="O1104" s="4"/>
      <c r="P1104" s="4"/>
    </row>
    <row r="1105" spans="1:16" ht="11.65" customHeight="1" x14ac:dyDescent="0.2">
      <c r="A1105" s="5">
        <f t="shared" ca="1" si="24"/>
        <v>1105</v>
      </c>
      <c r="C1105" s="56"/>
      <c r="D1105" s="3"/>
      <c r="E1105" s="3"/>
      <c r="F1105" s="3" t="s">
        <v>251</v>
      </c>
      <c r="G1105" s="57"/>
      <c r="H1105" s="10">
        <v>0</v>
      </c>
      <c r="J1105" s="4"/>
      <c r="K1105" s="4"/>
      <c r="L1105" s="4"/>
      <c r="M1105" s="4"/>
      <c r="N1105" s="4"/>
      <c r="O1105" s="4"/>
      <c r="P1105" s="4"/>
    </row>
    <row r="1106" spans="1:16" ht="11.65" customHeight="1" x14ac:dyDescent="0.2">
      <c r="A1106" s="5">
        <f t="shared" ca="1" si="24"/>
        <v>1106</v>
      </c>
      <c r="C1106" s="56"/>
      <c r="D1106" s="3"/>
      <c r="E1106" s="3"/>
      <c r="F1106" s="3" t="s">
        <v>274</v>
      </c>
      <c r="G1106" s="57"/>
      <c r="H1106" s="10">
        <v>0</v>
      </c>
      <c r="J1106" s="4"/>
      <c r="K1106" s="4"/>
      <c r="L1106" s="4"/>
      <c r="M1106" s="4"/>
      <c r="N1106" s="4"/>
      <c r="O1106" s="4"/>
      <c r="P1106" s="4"/>
    </row>
    <row r="1107" spans="1:16" ht="11.65" customHeight="1" x14ac:dyDescent="0.2">
      <c r="A1107" s="5">
        <f t="shared" ca="1" si="24"/>
        <v>1107</v>
      </c>
      <c r="C1107" s="56"/>
      <c r="D1107" s="3"/>
      <c r="E1107" s="3"/>
      <c r="F1107" s="3"/>
      <c r="G1107" s="57" t="s">
        <v>188</v>
      </c>
      <c r="H1107" s="12">
        <f>SUBTOTAL(9,H1102:H1106)</f>
        <v>-11253054.357148156</v>
      </c>
      <c r="J1107" s="4"/>
      <c r="K1107" s="4"/>
      <c r="L1107" s="4"/>
      <c r="M1107" s="4"/>
      <c r="N1107" s="4"/>
      <c r="O1107" s="4"/>
      <c r="P1107" s="4"/>
    </row>
    <row r="1108" spans="1:16" ht="11.65" customHeight="1" x14ac:dyDescent="0.2">
      <c r="A1108" s="5">
        <f t="shared" ca="1" si="24"/>
        <v>1108</v>
      </c>
      <c r="C1108" s="56"/>
      <c r="D1108" s="3"/>
      <c r="E1108" s="3"/>
      <c r="F1108" s="3"/>
      <c r="G1108" s="57"/>
      <c r="H1108" s="2"/>
      <c r="J1108" s="4"/>
      <c r="K1108" s="4"/>
      <c r="L1108" s="4"/>
      <c r="M1108" s="4"/>
      <c r="N1108" s="4"/>
      <c r="O1108" s="4"/>
      <c r="P1108" s="4"/>
    </row>
    <row r="1109" spans="1:16" ht="11.65" customHeight="1" x14ac:dyDescent="0.2">
      <c r="A1109" s="5">
        <f t="shared" ca="1" si="24"/>
        <v>1109</v>
      </c>
      <c r="C1109" s="56">
        <v>282</v>
      </c>
      <c r="D1109" s="3" t="s">
        <v>194</v>
      </c>
      <c r="E1109" s="3"/>
      <c r="F1109" s="3"/>
      <c r="G1109" s="57"/>
      <c r="H1109" s="2"/>
      <c r="J1109" s="4"/>
      <c r="K1109" s="4"/>
      <c r="L1109" s="4"/>
      <c r="M1109" s="4"/>
      <c r="N1109" s="4"/>
      <c r="O1109" s="4"/>
      <c r="P1109" s="4"/>
    </row>
    <row r="1110" spans="1:16" ht="11.65" customHeight="1" x14ac:dyDescent="0.2">
      <c r="A1110" s="5">
        <f t="shared" ca="1" si="24"/>
        <v>1110</v>
      </c>
      <c r="C1110" s="56"/>
      <c r="D1110" s="3"/>
      <c r="E1110" s="3"/>
      <c r="F1110" s="3" t="s">
        <v>193</v>
      </c>
      <c r="G1110" s="57"/>
      <c r="H1110" s="10">
        <v>0</v>
      </c>
      <c r="J1110" s="4"/>
      <c r="K1110" s="4"/>
      <c r="L1110" s="4"/>
      <c r="M1110" s="4"/>
      <c r="N1110" s="4"/>
      <c r="O1110" s="4"/>
      <c r="P1110" s="4"/>
    </row>
    <row r="1111" spans="1:16" ht="11.65" customHeight="1" x14ac:dyDescent="0.2">
      <c r="A1111" s="5">
        <f t="shared" ca="1" si="24"/>
        <v>1111</v>
      </c>
      <c r="C1111" s="56"/>
      <c r="D1111" s="3"/>
      <c r="E1111" s="3"/>
      <c r="F1111" s="3" t="s">
        <v>287</v>
      </c>
      <c r="G1111" s="57"/>
      <c r="H1111" s="10">
        <v>0</v>
      </c>
      <c r="J1111" s="4"/>
      <c r="K1111" s="4"/>
      <c r="L1111" s="4"/>
      <c r="M1111" s="4"/>
      <c r="N1111" s="4"/>
      <c r="O1111" s="4"/>
      <c r="P1111" s="4"/>
    </row>
    <row r="1112" spans="1:16" ht="11.65" customHeight="1" x14ac:dyDescent="0.2">
      <c r="A1112" s="5">
        <f t="shared" ca="1" si="24"/>
        <v>1112</v>
      </c>
      <c r="C1112" s="56"/>
      <c r="D1112" s="3"/>
      <c r="E1112" s="3"/>
      <c r="F1112" s="3" t="s">
        <v>277</v>
      </c>
      <c r="G1112" s="57"/>
      <c r="H1112" s="10">
        <v>-194247594.99489841</v>
      </c>
      <c r="J1112" s="4"/>
      <c r="K1112" s="4"/>
      <c r="L1112" s="4"/>
      <c r="M1112" s="4"/>
      <c r="N1112" s="4"/>
      <c r="O1112" s="4"/>
      <c r="P1112" s="4"/>
    </row>
    <row r="1113" spans="1:16" ht="11.65" customHeight="1" x14ac:dyDescent="0.2">
      <c r="A1113" s="5">
        <f t="shared" ca="1" si="24"/>
        <v>1113</v>
      </c>
      <c r="C1113" s="56"/>
      <c r="D1113" s="3"/>
      <c r="E1113" s="3"/>
      <c r="F1113" s="3" t="s">
        <v>256</v>
      </c>
      <c r="G1113" s="57"/>
      <c r="H1113" s="10">
        <v>-402903.01045331242</v>
      </c>
      <c r="J1113" s="4"/>
      <c r="K1113" s="4"/>
      <c r="L1113" s="4"/>
      <c r="M1113" s="4"/>
      <c r="N1113" s="4"/>
      <c r="O1113" s="4"/>
      <c r="P1113" s="4"/>
    </row>
    <row r="1114" spans="1:16" ht="11.65" customHeight="1" x14ac:dyDescent="0.2">
      <c r="A1114" s="5">
        <f t="shared" ca="1" si="24"/>
        <v>1114</v>
      </c>
      <c r="C1114" s="56"/>
      <c r="D1114" s="3"/>
      <c r="E1114" s="3"/>
      <c r="F1114" s="3" t="s">
        <v>248</v>
      </c>
      <c r="G1114" s="57"/>
      <c r="H1114" s="10">
        <v>2654.6683147305566</v>
      </c>
      <c r="J1114" s="4"/>
      <c r="K1114" s="4"/>
      <c r="L1114" s="4"/>
      <c r="M1114" s="4"/>
      <c r="N1114" s="4"/>
      <c r="O1114" s="4"/>
      <c r="P1114" s="4"/>
    </row>
    <row r="1115" spans="1:16" ht="11.65" customHeight="1" x14ac:dyDescent="0.2">
      <c r="A1115" s="5">
        <f t="shared" ca="1" si="24"/>
        <v>1115</v>
      </c>
      <c r="C1115" s="56"/>
      <c r="D1115" s="3"/>
      <c r="E1115" s="3"/>
      <c r="F1115" s="3" t="s">
        <v>263</v>
      </c>
      <c r="G1115" s="57"/>
      <c r="H1115" s="10">
        <v>0</v>
      </c>
      <c r="J1115" s="4"/>
      <c r="K1115" s="4"/>
      <c r="L1115" s="4"/>
      <c r="M1115" s="4"/>
      <c r="N1115" s="4"/>
      <c r="O1115" s="4"/>
      <c r="P1115" s="4"/>
    </row>
    <row r="1116" spans="1:16" ht="11.65" customHeight="1" x14ac:dyDescent="0.2">
      <c r="A1116" s="5">
        <f t="shared" ca="1" si="24"/>
        <v>1116</v>
      </c>
      <c r="C1116" s="56"/>
      <c r="D1116" s="3"/>
      <c r="E1116" s="3"/>
      <c r="F1116" s="3" t="s">
        <v>266</v>
      </c>
      <c r="G1116" s="57"/>
      <c r="H1116" s="10">
        <v>-9015.2691629890396</v>
      </c>
      <c r="J1116" s="4"/>
      <c r="K1116" s="4"/>
      <c r="L1116" s="4"/>
      <c r="M1116" s="4"/>
      <c r="N1116" s="4"/>
      <c r="O1116" s="4"/>
      <c r="P1116" s="4"/>
    </row>
    <row r="1117" spans="1:16" ht="11.65" customHeight="1" x14ac:dyDescent="0.2">
      <c r="A1117" s="5">
        <f t="shared" ca="1" si="24"/>
        <v>1117</v>
      </c>
      <c r="C1117" s="56"/>
      <c r="D1117" s="3"/>
      <c r="E1117" s="3"/>
      <c r="F1117" s="3" t="s">
        <v>249</v>
      </c>
      <c r="G1117" s="57"/>
      <c r="H1117" s="10">
        <v>0</v>
      </c>
      <c r="J1117" s="4"/>
      <c r="K1117" s="4"/>
      <c r="L1117" s="4"/>
      <c r="M1117" s="4"/>
      <c r="N1117" s="4"/>
      <c r="O1117" s="4"/>
      <c r="P1117" s="4"/>
    </row>
    <row r="1118" spans="1:16" ht="11.65" customHeight="1" x14ac:dyDescent="0.2">
      <c r="A1118" s="5">
        <f t="shared" ca="1" si="24"/>
        <v>1118</v>
      </c>
      <c r="C1118" s="56"/>
      <c r="D1118" s="3"/>
      <c r="E1118" s="3"/>
      <c r="F1118" s="3" t="s">
        <v>251</v>
      </c>
      <c r="G1118" s="57"/>
      <c r="H1118" s="10">
        <v>0</v>
      </c>
      <c r="J1118" s="4"/>
      <c r="K1118" s="4"/>
      <c r="L1118" s="4"/>
      <c r="M1118" s="4"/>
      <c r="N1118" s="4"/>
      <c r="O1118" s="4"/>
      <c r="P1118" s="4"/>
    </row>
    <row r="1119" spans="1:16" ht="11.65" customHeight="1" x14ac:dyDescent="0.2">
      <c r="A1119" s="5">
        <f t="shared" ca="1" si="24"/>
        <v>1119</v>
      </c>
      <c r="C1119" s="56"/>
      <c r="D1119" s="3"/>
      <c r="E1119" s="3"/>
      <c r="F1119" s="3" t="s">
        <v>247</v>
      </c>
      <c r="G1119" s="57"/>
      <c r="H1119" s="10">
        <v>0</v>
      </c>
      <c r="J1119" s="4"/>
      <c r="K1119" s="4"/>
      <c r="L1119" s="4"/>
      <c r="M1119" s="4"/>
      <c r="N1119" s="4"/>
      <c r="O1119" s="4"/>
      <c r="P1119" s="4"/>
    </row>
    <row r="1120" spans="1:16" ht="11.65" customHeight="1" x14ac:dyDescent="0.2">
      <c r="A1120" s="5">
        <f t="shared" ca="1" si="24"/>
        <v>1120</v>
      </c>
      <c r="C1120" s="56"/>
      <c r="D1120" s="3"/>
      <c r="E1120" s="3"/>
      <c r="F1120" s="3" t="s">
        <v>30</v>
      </c>
      <c r="G1120" s="57"/>
      <c r="H1120" s="10">
        <v>0</v>
      </c>
      <c r="J1120" s="4"/>
      <c r="K1120" s="4"/>
      <c r="L1120" s="4"/>
      <c r="M1120" s="4"/>
      <c r="N1120" s="4"/>
      <c r="O1120" s="4"/>
      <c r="P1120" s="4"/>
    </row>
    <row r="1121" spans="1:16" ht="11.65" customHeight="1" x14ac:dyDescent="0.2">
      <c r="A1121" s="5">
        <f t="shared" ca="1" si="24"/>
        <v>1121</v>
      </c>
      <c r="C1121" s="56"/>
      <c r="D1121" s="3"/>
      <c r="E1121" s="3"/>
      <c r="F1121" s="3" t="s">
        <v>255</v>
      </c>
      <c r="G1121" s="57"/>
      <c r="H1121" s="10">
        <v>0</v>
      </c>
      <c r="J1121" s="4"/>
      <c r="K1121" s="4"/>
      <c r="L1121" s="4"/>
      <c r="M1121" s="4"/>
      <c r="N1121" s="4"/>
      <c r="O1121" s="4"/>
      <c r="P1121" s="4"/>
    </row>
    <row r="1122" spans="1:16" ht="11.65" customHeight="1" x14ac:dyDescent="0.2">
      <c r="A1122" s="5">
        <f t="shared" ca="1" si="24"/>
        <v>1122</v>
      </c>
      <c r="C1122" s="56"/>
      <c r="D1122" s="3"/>
      <c r="E1122" s="3"/>
      <c r="F1122" s="3" t="s">
        <v>253</v>
      </c>
      <c r="G1122" s="57"/>
      <c r="H1122" s="10">
        <v>0</v>
      </c>
      <c r="J1122" s="4"/>
      <c r="K1122" s="4"/>
      <c r="L1122" s="4"/>
      <c r="M1122" s="4"/>
      <c r="N1122" s="4"/>
      <c r="O1122" s="4"/>
      <c r="P1122" s="4"/>
    </row>
    <row r="1123" spans="1:16" ht="11.65" customHeight="1" x14ac:dyDescent="0.2">
      <c r="A1123" s="5">
        <f t="shared" ca="1" si="24"/>
        <v>1123</v>
      </c>
      <c r="C1123" s="56"/>
      <c r="D1123" s="3"/>
      <c r="E1123" s="3"/>
      <c r="F1123" s="3" t="s">
        <v>24</v>
      </c>
      <c r="G1123" s="57"/>
      <c r="H1123" s="10">
        <v>0</v>
      </c>
      <c r="J1123" s="4"/>
      <c r="K1123" s="4"/>
      <c r="L1123" s="4"/>
      <c r="M1123" s="4"/>
      <c r="N1123" s="4"/>
      <c r="O1123" s="4"/>
      <c r="P1123" s="4"/>
    </row>
    <row r="1124" spans="1:16" ht="11.65" customHeight="1" x14ac:dyDescent="0.2">
      <c r="A1124" s="5">
        <f t="shared" ca="1" si="24"/>
        <v>1124</v>
      </c>
      <c r="C1124" s="56"/>
      <c r="D1124" s="3"/>
      <c r="E1124" s="3"/>
      <c r="F1124" s="3"/>
      <c r="G1124" s="57" t="s">
        <v>188</v>
      </c>
      <c r="H1124" s="12">
        <f>SUBTOTAL(9,H1110:H1123)</f>
        <v>-194656858.60619998</v>
      </c>
      <c r="J1124" s="4"/>
      <c r="K1124" s="4"/>
      <c r="L1124" s="4"/>
      <c r="M1124" s="4"/>
      <c r="N1124" s="4"/>
      <c r="O1124" s="4"/>
      <c r="P1124" s="4"/>
    </row>
    <row r="1125" spans="1:16" ht="11.65" customHeight="1" x14ac:dyDescent="0.2">
      <c r="A1125" s="5">
        <f t="shared" ca="1" si="24"/>
        <v>1125</v>
      </c>
      <c r="C1125" s="56"/>
      <c r="D1125" s="3"/>
      <c r="E1125" s="3"/>
      <c r="F1125" s="3"/>
      <c r="G1125" s="57"/>
      <c r="H1125" s="2"/>
      <c r="J1125" s="4"/>
      <c r="K1125" s="4"/>
      <c r="L1125" s="4"/>
      <c r="M1125" s="4"/>
      <c r="N1125" s="4"/>
      <c r="O1125" s="4"/>
      <c r="P1125" s="4"/>
    </row>
    <row r="1126" spans="1:16" ht="11.65" customHeight="1" x14ac:dyDescent="0.2">
      <c r="A1126" s="5">
        <f t="shared" ca="1" si="24"/>
        <v>1126</v>
      </c>
      <c r="C1126" s="56">
        <v>283</v>
      </c>
      <c r="D1126" s="3" t="s">
        <v>194</v>
      </c>
      <c r="E1126" s="3"/>
      <c r="F1126" s="3"/>
      <c r="G1126" s="57"/>
      <c r="H1126" s="2"/>
      <c r="J1126" s="4"/>
      <c r="K1126" s="4"/>
      <c r="L1126" s="4"/>
      <c r="M1126" s="4"/>
      <c r="N1126" s="4"/>
      <c r="O1126" s="4"/>
      <c r="P1126" s="4"/>
    </row>
    <row r="1127" spans="1:16" ht="11.65" customHeight="1" x14ac:dyDescent="0.2">
      <c r="A1127" s="5">
        <f t="shared" ca="1" si="24"/>
        <v>1127</v>
      </c>
      <c r="C1127" s="56"/>
      <c r="D1127" s="3"/>
      <c r="E1127" s="3"/>
      <c r="F1127" s="3" t="s">
        <v>193</v>
      </c>
      <c r="G1127" s="57"/>
      <c r="H1127" s="10">
        <v>552916.26</v>
      </c>
      <c r="J1127" s="4"/>
      <c r="K1127" s="4"/>
      <c r="L1127" s="4"/>
      <c r="M1127" s="4"/>
      <c r="N1127" s="4"/>
      <c r="O1127" s="4"/>
      <c r="P1127" s="4"/>
    </row>
    <row r="1128" spans="1:16" ht="11.65" customHeight="1" x14ac:dyDescent="0.2">
      <c r="A1128" s="5">
        <f t="shared" ca="1" si="24"/>
        <v>1128</v>
      </c>
      <c r="C1128" s="56"/>
      <c r="D1128" s="3"/>
      <c r="E1128" s="3"/>
      <c r="F1128" s="3" t="s">
        <v>24</v>
      </c>
      <c r="G1128" s="57"/>
      <c r="H1128" s="10">
        <v>-85809.973801321656</v>
      </c>
      <c r="J1128" s="4"/>
      <c r="K1128" s="4"/>
      <c r="L1128" s="4"/>
      <c r="M1128" s="4"/>
      <c r="N1128" s="4"/>
      <c r="O1128" s="4"/>
      <c r="P1128" s="4"/>
    </row>
    <row r="1129" spans="1:16" ht="11.65" customHeight="1" x14ac:dyDescent="0.2">
      <c r="A1129" s="5">
        <f t="shared" ca="1" si="24"/>
        <v>1129</v>
      </c>
      <c r="C1129" s="56"/>
      <c r="D1129" s="3"/>
      <c r="E1129" s="3"/>
      <c r="F1129" s="3" t="s">
        <v>247</v>
      </c>
      <c r="G1129" s="57"/>
      <c r="H1129" s="10">
        <v>0</v>
      </c>
      <c r="J1129" s="4"/>
      <c r="K1129" s="4"/>
      <c r="L1129" s="4"/>
      <c r="M1129" s="4"/>
      <c r="N1129" s="4"/>
      <c r="O1129" s="4"/>
      <c r="P1129" s="4"/>
    </row>
    <row r="1130" spans="1:16" ht="11.65" customHeight="1" x14ac:dyDescent="0.2">
      <c r="A1130" s="5">
        <f t="shared" ca="1" si="24"/>
        <v>1130</v>
      </c>
      <c r="C1130" s="56"/>
      <c r="D1130" s="3"/>
      <c r="E1130" s="3"/>
      <c r="F1130" s="3" t="s">
        <v>248</v>
      </c>
      <c r="G1130" s="57"/>
      <c r="H1130" s="10">
        <v>-2011143.9630801035</v>
      </c>
      <c r="J1130" s="4"/>
      <c r="K1130" s="4"/>
      <c r="L1130" s="4"/>
      <c r="M1130" s="4"/>
      <c r="N1130" s="4"/>
      <c r="O1130" s="4"/>
      <c r="P1130" s="4"/>
    </row>
    <row r="1131" spans="1:16" ht="11.65" customHeight="1" x14ac:dyDescent="0.2">
      <c r="A1131" s="5">
        <f t="shared" ca="1" si="24"/>
        <v>1131</v>
      </c>
      <c r="C1131" s="56"/>
      <c r="D1131" s="3"/>
      <c r="E1131" s="3"/>
      <c r="F1131" s="3" t="s">
        <v>264</v>
      </c>
      <c r="G1131" s="57"/>
      <c r="H1131" s="10">
        <v>-378306.90805631533</v>
      </c>
      <c r="J1131" s="4"/>
      <c r="K1131" s="4"/>
      <c r="L1131" s="4"/>
      <c r="M1131" s="4"/>
      <c r="N1131" s="4"/>
      <c r="O1131" s="4"/>
      <c r="P1131" s="4"/>
    </row>
    <row r="1132" spans="1:16" ht="11.65" customHeight="1" x14ac:dyDescent="0.2">
      <c r="A1132" s="5">
        <f t="shared" ca="1" si="24"/>
        <v>1132</v>
      </c>
      <c r="C1132" s="56"/>
      <c r="D1132" s="3"/>
      <c r="E1132" s="3"/>
      <c r="F1132" s="3" t="s">
        <v>266</v>
      </c>
      <c r="G1132" s="57"/>
      <c r="H1132" s="10">
        <v>-45603.537774429904</v>
      </c>
      <c r="J1132" s="4"/>
      <c r="K1132" s="4"/>
      <c r="L1132" s="4"/>
      <c r="M1132" s="4"/>
      <c r="N1132" s="4"/>
      <c r="O1132" s="4"/>
      <c r="P1132" s="4"/>
    </row>
    <row r="1133" spans="1:16" ht="11.65" customHeight="1" x14ac:dyDescent="0.2">
      <c r="A1133" s="5">
        <f t="shared" ca="1" si="24"/>
        <v>1133</v>
      </c>
      <c r="C1133" s="56"/>
      <c r="D1133" s="3"/>
      <c r="E1133" s="3"/>
      <c r="F1133" s="3" t="s">
        <v>269</v>
      </c>
      <c r="G1133" s="57"/>
      <c r="H1133" s="10">
        <v>0</v>
      </c>
      <c r="J1133" s="4"/>
      <c r="K1133" s="4"/>
      <c r="L1133" s="4"/>
      <c r="M1133" s="4"/>
      <c r="N1133" s="4"/>
      <c r="O1133" s="4"/>
      <c r="P1133" s="4"/>
    </row>
    <row r="1134" spans="1:16" ht="11.65" customHeight="1" x14ac:dyDescent="0.2">
      <c r="A1134" s="5">
        <f t="shared" ca="1" si="24"/>
        <v>1134</v>
      </c>
      <c r="C1134" s="56"/>
      <c r="D1134" s="3"/>
      <c r="E1134" s="3"/>
      <c r="F1134" s="3" t="s">
        <v>257</v>
      </c>
      <c r="G1134" s="57"/>
      <c r="H1134" s="10">
        <v>0</v>
      </c>
      <c r="J1134" s="4"/>
      <c r="K1134" s="4"/>
      <c r="L1134" s="4"/>
      <c r="M1134" s="4"/>
      <c r="N1134" s="4"/>
      <c r="O1134" s="4"/>
      <c r="P1134" s="4"/>
    </row>
    <row r="1135" spans="1:16" ht="11.65" customHeight="1" x14ac:dyDescent="0.2">
      <c r="A1135" s="5">
        <f t="shared" ca="1" si="24"/>
        <v>1135</v>
      </c>
      <c r="C1135" s="56"/>
      <c r="D1135" s="3"/>
      <c r="E1135" s="3"/>
      <c r="F1135" s="3" t="s">
        <v>249</v>
      </c>
      <c r="G1135" s="57"/>
      <c r="H1135" s="10">
        <v>-134099.55499223273</v>
      </c>
      <c r="J1135" s="4"/>
      <c r="K1135" s="4"/>
      <c r="L1135" s="4"/>
      <c r="M1135" s="4"/>
      <c r="N1135" s="4"/>
      <c r="O1135" s="4"/>
      <c r="P1135" s="4"/>
    </row>
    <row r="1136" spans="1:16" ht="11.65" customHeight="1" x14ac:dyDescent="0.2">
      <c r="A1136" s="5">
        <f t="shared" ca="1" si="24"/>
        <v>1136</v>
      </c>
      <c r="C1136" s="56"/>
      <c r="D1136" s="3"/>
      <c r="E1136" s="3"/>
      <c r="F1136" s="3" t="s">
        <v>251</v>
      </c>
      <c r="G1136" s="57"/>
      <c r="H1136" s="10">
        <v>0</v>
      </c>
      <c r="J1136" s="4"/>
      <c r="K1136" s="4"/>
      <c r="L1136" s="4"/>
      <c r="M1136" s="4"/>
      <c r="N1136" s="4"/>
      <c r="O1136" s="4"/>
      <c r="P1136" s="4"/>
    </row>
    <row r="1137" spans="1:16" ht="11.65" customHeight="1" x14ac:dyDescent="0.2">
      <c r="A1137" s="5">
        <f t="shared" ca="1" si="24"/>
        <v>1137</v>
      </c>
      <c r="C1137" s="56"/>
      <c r="D1137" s="3"/>
      <c r="E1137" s="3"/>
      <c r="F1137" s="3" t="s">
        <v>252</v>
      </c>
      <c r="G1137" s="57"/>
      <c r="H1137" s="10">
        <v>0</v>
      </c>
      <c r="J1137" s="4"/>
      <c r="K1137" s="4"/>
      <c r="L1137" s="4"/>
      <c r="M1137" s="4"/>
      <c r="N1137" s="4"/>
      <c r="O1137" s="4"/>
      <c r="P1137" s="4"/>
    </row>
    <row r="1138" spans="1:16" ht="11.65" customHeight="1" x14ac:dyDescent="0.2">
      <c r="A1138" s="5">
        <f t="shared" ca="1" si="24"/>
        <v>1138</v>
      </c>
      <c r="C1138" s="56"/>
      <c r="D1138" s="3"/>
      <c r="E1138" s="3"/>
      <c r="F1138" s="3" t="s">
        <v>30</v>
      </c>
      <c r="G1138" s="57"/>
      <c r="H1138" s="10">
        <v>0</v>
      </c>
      <c r="J1138" s="4"/>
      <c r="K1138" s="4"/>
      <c r="L1138" s="4"/>
      <c r="M1138" s="4"/>
      <c r="N1138" s="4"/>
      <c r="O1138" s="4"/>
      <c r="P1138" s="4"/>
    </row>
    <row r="1139" spans="1:16" ht="11.65" customHeight="1" x14ac:dyDescent="0.2">
      <c r="A1139" s="5">
        <f t="shared" ca="1" si="24"/>
        <v>1139</v>
      </c>
      <c r="C1139" s="56"/>
      <c r="D1139" s="3"/>
      <c r="E1139" s="3"/>
      <c r="F1139" s="3" t="s">
        <v>256</v>
      </c>
      <c r="G1139" s="57"/>
      <c r="H1139" s="10">
        <v>0</v>
      </c>
      <c r="J1139" s="4"/>
      <c r="K1139" s="4"/>
      <c r="L1139" s="4"/>
      <c r="M1139" s="4"/>
      <c r="N1139" s="4"/>
      <c r="O1139" s="4"/>
      <c r="P1139" s="4"/>
    </row>
    <row r="1140" spans="1:16" ht="11.65" customHeight="1" x14ac:dyDescent="0.2">
      <c r="A1140" s="5">
        <f t="shared" ca="1" si="24"/>
        <v>1140</v>
      </c>
      <c r="C1140" s="56"/>
      <c r="D1140" s="3"/>
      <c r="E1140" s="3"/>
      <c r="F1140" s="3" t="s">
        <v>257</v>
      </c>
      <c r="G1140" s="57"/>
      <c r="H1140" s="10">
        <v>0</v>
      </c>
      <c r="J1140" s="4"/>
      <c r="K1140" s="4"/>
      <c r="L1140" s="4"/>
      <c r="M1140" s="4"/>
      <c r="N1140" s="4"/>
      <c r="O1140" s="4"/>
      <c r="P1140" s="4"/>
    </row>
    <row r="1141" spans="1:16" ht="11.65" customHeight="1" x14ac:dyDescent="0.2">
      <c r="A1141" s="5">
        <f t="shared" ca="1" si="24"/>
        <v>1141</v>
      </c>
      <c r="C1141" s="56"/>
      <c r="D1141" s="3"/>
      <c r="E1141" s="3"/>
      <c r="F1141" s="3"/>
      <c r="G1141" s="57"/>
      <c r="H1141" s="2"/>
      <c r="J1141" s="4"/>
      <c r="K1141" s="4"/>
      <c r="L1141" s="4"/>
      <c r="M1141" s="4"/>
      <c r="N1141" s="4"/>
      <c r="O1141" s="4"/>
      <c r="P1141" s="4"/>
    </row>
    <row r="1142" spans="1:16" ht="11.65" customHeight="1" x14ac:dyDescent="0.2">
      <c r="A1142" s="5">
        <f t="shared" ca="1" si="24"/>
        <v>1142</v>
      </c>
      <c r="C1142" s="56"/>
      <c r="D1142" s="3"/>
      <c r="E1142" s="3"/>
      <c r="F1142" s="3"/>
      <c r="G1142" s="57" t="s">
        <v>188</v>
      </c>
      <c r="H1142" s="12">
        <f>SUBTOTAL(9,H1127:H1141)</f>
        <v>-2102047.6777044032</v>
      </c>
      <c r="J1142" s="4"/>
      <c r="K1142" s="4"/>
      <c r="L1142" s="4"/>
      <c r="M1142" s="4"/>
      <c r="N1142" s="4"/>
      <c r="O1142" s="4"/>
      <c r="P1142" s="4"/>
    </row>
    <row r="1143" spans="1:16" ht="11.65" customHeight="1" x14ac:dyDescent="0.2">
      <c r="A1143" s="5">
        <f t="shared" ca="1" si="24"/>
        <v>1143</v>
      </c>
      <c r="C1143" s="56"/>
      <c r="D1143" s="3"/>
      <c r="E1143" s="3"/>
      <c r="F1143" s="3"/>
      <c r="G1143" s="57"/>
      <c r="H1143" s="2"/>
      <c r="J1143" s="4"/>
      <c r="K1143" s="4"/>
      <c r="L1143" s="4"/>
      <c r="M1143" s="4"/>
      <c r="N1143" s="4"/>
      <c r="O1143" s="4"/>
      <c r="P1143" s="4"/>
    </row>
    <row r="1144" spans="1:16" ht="11.65" customHeight="1" thickBot="1" x14ac:dyDescent="0.25">
      <c r="A1144" s="5">
        <f t="shared" ca="1" si="24"/>
        <v>1144</v>
      </c>
      <c r="C1144" s="63" t="s">
        <v>195</v>
      </c>
      <c r="D1144" s="3"/>
      <c r="E1144" s="3"/>
      <c r="F1144" s="3"/>
      <c r="G1144" s="57" t="s">
        <v>188</v>
      </c>
      <c r="H1144" s="13">
        <f>SUBTOTAL(9,H1083:H1142)</f>
        <v>-165646994.54301405</v>
      </c>
      <c r="J1144" s="4"/>
      <c r="K1144" s="4"/>
      <c r="L1144" s="4"/>
      <c r="M1144" s="4"/>
      <c r="N1144" s="4"/>
      <c r="O1144" s="4"/>
      <c r="P1144" s="4"/>
    </row>
    <row r="1145" spans="1:16" ht="11.65" customHeight="1" thickTop="1" x14ac:dyDescent="0.2">
      <c r="A1145" s="5">
        <f t="shared" ca="1" si="24"/>
        <v>1145</v>
      </c>
      <c r="C1145" s="56">
        <v>255</v>
      </c>
      <c r="D1145" s="3" t="s">
        <v>196</v>
      </c>
      <c r="E1145" s="3"/>
      <c r="F1145" s="3"/>
      <c r="G1145" s="57"/>
      <c r="H1145" s="2"/>
      <c r="J1145" s="4"/>
      <c r="K1145" s="4"/>
      <c r="L1145" s="4"/>
      <c r="M1145" s="4"/>
      <c r="N1145" s="4"/>
      <c r="O1145" s="4"/>
      <c r="P1145" s="4"/>
    </row>
    <row r="1146" spans="1:16" ht="11.65" customHeight="1" x14ac:dyDescent="0.2">
      <c r="A1146" s="5">
        <f t="shared" ca="1" si="24"/>
        <v>1146</v>
      </c>
      <c r="C1146" s="56"/>
      <c r="D1146" s="3"/>
      <c r="E1146" s="3"/>
      <c r="F1146" s="3" t="s">
        <v>193</v>
      </c>
      <c r="G1146" s="57"/>
      <c r="H1146" s="10">
        <v>0</v>
      </c>
      <c r="J1146" s="4"/>
      <c r="K1146" s="4"/>
      <c r="L1146" s="4"/>
      <c r="M1146" s="4"/>
      <c r="N1146" s="4"/>
      <c r="O1146" s="4"/>
      <c r="P1146" s="4"/>
    </row>
    <row r="1147" spans="1:16" ht="11.65" customHeight="1" x14ac:dyDescent="0.2">
      <c r="A1147" s="5">
        <f t="shared" ca="1" si="24"/>
        <v>1147</v>
      </c>
      <c r="C1147" s="56"/>
      <c r="D1147" s="3"/>
      <c r="E1147" s="3"/>
      <c r="F1147" s="3" t="s">
        <v>278</v>
      </c>
      <c r="G1147" s="57"/>
      <c r="H1147" s="10">
        <v>0</v>
      </c>
      <c r="J1147" s="4"/>
      <c r="K1147" s="4"/>
      <c r="L1147" s="4"/>
      <c r="M1147" s="4"/>
      <c r="N1147" s="4"/>
      <c r="O1147" s="4"/>
      <c r="P1147" s="4"/>
    </row>
    <row r="1148" spans="1:16" ht="11.65" customHeight="1" x14ac:dyDescent="0.2">
      <c r="A1148" s="5">
        <f t="shared" ca="1" si="24"/>
        <v>1148</v>
      </c>
      <c r="C1148" s="56"/>
      <c r="D1148" s="3"/>
      <c r="E1148" s="3"/>
      <c r="F1148" s="3" t="s">
        <v>279</v>
      </c>
      <c r="G1148" s="57"/>
      <c r="H1148" s="10">
        <v>0</v>
      </c>
      <c r="J1148" s="4"/>
      <c r="K1148" s="4"/>
      <c r="L1148" s="4"/>
      <c r="M1148" s="4"/>
      <c r="N1148" s="4"/>
      <c r="O1148" s="4"/>
      <c r="P1148" s="4"/>
    </row>
    <row r="1149" spans="1:16" ht="11.65" customHeight="1" x14ac:dyDescent="0.2">
      <c r="A1149" s="5">
        <f t="shared" ca="1" si="24"/>
        <v>1149</v>
      </c>
      <c r="C1149" s="56"/>
      <c r="D1149" s="3"/>
      <c r="E1149" s="3"/>
      <c r="F1149" s="3" t="s">
        <v>280</v>
      </c>
      <c r="G1149" s="57"/>
      <c r="H1149" s="10">
        <v>0</v>
      </c>
      <c r="J1149" s="4"/>
      <c r="K1149" s="4"/>
      <c r="L1149" s="4"/>
      <c r="M1149" s="4"/>
      <c r="N1149" s="4"/>
      <c r="O1149" s="4"/>
      <c r="P1149" s="4"/>
    </row>
    <row r="1150" spans="1:16" ht="11.65" customHeight="1" x14ac:dyDescent="0.2">
      <c r="A1150" s="5">
        <f t="shared" ref="A1150:A1213" ca="1" si="25">OFFSET(A1150,-1,)+1</f>
        <v>1150</v>
      </c>
      <c r="C1150" s="56"/>
      <c r="D1150" s="3"/>
      <c r="E1150" s="3"/>
      <c r="F1150" s="3" t="s">
        <v>281</v>
      </c>
      <c r="G1150" s="57"/>
      <c r="H1150" s="10">
        <v>0</v>
      </c>
      <c r="J1150" s="4"/>
      <c r="K1150" s="4"/>
      <c r="L1150" s="4"/>
      <c r="M1150" s="4"/>
      <c r="N1150" s="4"/>
      <c r="O1150" s="4"/>
      <c r="P1150" s="4"/>
    </row>
    <row r="1151" spans="1:16" ht="11.65" customHeight="1" x14ac:dyDescent="0.2">
      <c r="A1151" s="5">
        <f t="shared" ca="1" si="25"/>
        <v>1151</v>
      </c>
      <c r="C1151" s="56"/>
      <c r="D1151" s="3"/>
      <c r="E1151" s="3"/>
      <c r="F1151" s="3" t="s">
        <v>282</v>
      </c>
      <c r="G1151" s="57"/>
      <c r="H1151" s="10">
        <v>0</v>
      </c>
      <c r="J1151" s="4"/>
      <c r="K1151" s="4"/>
      <c r="L1151" s="4"/>
      <c r="M1151" s="4"/>
      <c r="N1151" s="4"/>
      <c r="O1151" s="4"/>
      <c r="P1151" s="4"/>
    </row>
    <row r="1152" spans="1:16" ht="11.65" customHeight="1" x14ac:dyDescent="0.2">
      <c r="A1152" s="5">
        <f t="shared" ca="1" si="25"/>
        <v>1152</v>
      </c>
      <c r="C1152" s="56"/>
      <c r="D1152" s="3"/>
      <c r="E1152" s="3"/>
      <c r="F1152" s="3" t="s">
        <v>283</v>
      </c>
      <c r="G1152" s="57"/>
      <c r="H1152" s="10">
        <v>0</v>
      </c>
      <c r="J1152" s="4"/>
      <c r="K1152" s="4"/>
      <c r="L1152" s="4"/>
      <c r="M1152" s="4"/>
      <c r="N1152" s="4"/>
      <c r="O1152" s="4"/>
      <c r="P1152" s="4"/>
    </row>
    <row r="1153" spans="1:16" ht="11.65" customHeight="1" x14ac:dyDescent="0.2">
      <c r="A1153" s="5">
        <f t="shared" ca="1" si="25"/>
        <v>1153</v>
      </c>
      <c r="C1153" s="56"/>
      <c r="D1153" s="3"/>
      <c r="E1153" s="3"/>
      <c r="F1153" s="3" t="s">
        <v>24</v>
      </c>
      <c r="G1153" s="57"/>
      <c r="H1153" s="10">
        <v>-14710.045917538464</v>
      </c>
      <c r="J1153" s="4"/>
      <c r="K1153" s="11"/>
      <c r="L1153" s="11"/>
      <c r="M1153" s="11"/>
      <c r="N1153" s="11"/>
      <c r="O1153" s="11"/>
      <c r="P1153" s="11"/>
    </row>
    <row r="1154" spans="1:16" ht="11.65" customHeight="1" thickBot="1" x14ac:dyDescent="0.25">
      <c r="A1154" s="5">
        <f t="shared" ca="1" si="25"/>
        <v>1154</v>
      </c>
      <c r="C1154" s="63" t="s">
        <v>197</v>
      </c>
      <c r="D1154" s="3"/>
      <c r="E1154" s="3"/>
      <c r="F1154" s="3"/>
      <c r="G1154" s="57" t="s">
        <v>188</v>
      </c>
      <c r="H1154" s="21">
        <f>SUBTOTAL(9,H1146:H1153)</f>
        <v>-14710.045917538464</v>
      </c>
      <c r="J1154" s="4"/>
      <c r="K1154" s="4"/>
      <c r="L1154" s="4"/>
      <c r="M1154" s="4"/>
      <c r="N1154" s="4"/>
      <c r="O1154" s="4"/>
      <c r="P1154" s="4"/>
    </row>
    <row r="1155" spans="1:16" ht="15" customHeight="1" thickTop="1" x14ac:dyDescent="0.2">
      <c r="A1155" s="5">
        <f t="shared" ca="1" si="25"/>
        <v>1155</v>
      </c>
      <c r="C1155" s="56"/>
      <c r="D1155" s="3"/>
      <c r="E1155" s="3"/>
      <c r="F1155" s="3"/>
      <c r="G1155" s="57"/>
      <c r="H1155" s="2"/>
      <c r="J1155" s="4"/>
      <c r="K1155" s="4"/>
      <c r="L1155" s="4"/>
      <c r="M1155" s="4"/>
      <c r="N1155" s="4"/>
      <c r="O1155" s="4"/>
      <c r="P1155" s="4"/>
    </row>
    <row r="1156" spans="1:16" ht="15" customHeight="1" thickBot="1" x14ac:dyDescent="0.25">
      <c r="A1156" s="5">
        <f t="shared" ca="1" si="25"/>
        <v>1156</v>
      </c>
      <c r="C1156" s="63" t="s">
        <v>198</v>
      </c>
      <c r="D1156" s="3"/>
      <c r="E1156" s="3"/>
      <c r="F1156" s="3"/>
      <c r="G1156" s="64"/>
      <c r="H1156" s="13">
        <f>H1154+H1144+H1080+H1068+H1064+H1056+H1048+H1043+H1036</f>
        <v>-341496922.58494353</v>
      </c>
      <c r="J1156" s="4"/>
      <c r="K1156" s="4"/>
      <c r="L1156" s="4"/>
      <c r="M1156" s="4"/>
      <c r="N1156" s="4"/>
      <c r="O1156" s="4"/>
      <c r="P1156" s="4"/>
    </row>
    <row r="1157" spans="1:16" ht="11.65" customHeight="1" thickTop="1" x14ac:dyDescent="0.2">
      <c r="A1157" s="5">
        <f t="shared" ca="1" si="25"/>
        <v>1157</v>
      </c>
      <c r="C1157" s="56"/>
      <c r="D1157" s="3"/>
      <c r="E1157" s="3"/>
      <c r="F1157" s="3"/>
      <c r="G1157" s="57"/>
      <c r="H1157" s="2"/>
      <c r="J1157" s="4"/>
      <c r="K1157" s="4"/>
      <c r="L1157" s="4"/>
      <c r="M1157" s="4"/>
      <c r="N1157" s="4"/>
      <c r="O1157" s="4"/>
      <c r="P1157" s="4"/>
    </row>
    <row r="1158" spans="1:16" ht="11.65" customHeight="1" x14ac:dyDescent="0.2">
      <c r="A1158" s="5">
        <f t="shared" ca="1" si="25"/>
        <v>1158</v>
      </c>
      <c r="C1158" s="56"/>
      <c r="D1158" s="3"/>
      <c r="E1158" s="3"/>
      <c r="F1158" s="3"/>
      <c r="G1158" s="57"/>
      <c r="H1158" s="2"/>
      <c r="J1158" s="4"/>
      <c r="K1158" s="4"/>
      <c r="L1158" s="4"/>
      <c r="M1158" s="4"/>
      <c r="N1158" s="4"/>
      <c r="O1158" s="4"/>
      <c r="P1158" s="4"/>
    </row>
    <row r="1159" spans="1:16" ht="11.65" customHeight="1" x14ac:dyDescent="0.2">
      <c r="A1159" s="5">
        <f t="shared" ca="1" si="25"/>
        <v>1159</v>
      </c>
      <c r="C1159" s="56"/>
      <c r="D1159" s="3"/>
      <c r="E1159" s="3"/>
      <c r="F1159" s="3"/>
      <c r="G1159" s="57"/>
      <c r="H1159" s="2"/>
      <c r="J1159" s="4"/>
      <c r="K1159" s="4"/>
      <c r="L1159" s="4"/>
      <c r="M1159" s="4"/>
      <c r="N1159" s="4"/>
      <c r="O1159" s="4"/>
      <c r="P1159" s="4"/>
    </row>
    <row r="1160" spans="1:16" ht="11.65" customHeight="1" x14ac:dyDescent="0.2">
      <c r="A1160" s="5">
        <f t="shared" ca="1" si="25"/>
        <v>1160</v>
      </c>
      <c r="C1160" s="56" t="s">
        <v>199</v>
      </c>
      <c r="D1160" s="3" t="s">
        <v>200</v>
      </c>
      <c r="E1160" s="3"/>
      <c r="F1160" s="3"/>
      <c r="G1160" s="57"/>
      <c r="H1160" s="2"/>
      <c r="J1160" s="4"/>
      <c r="K1160" s="4"/>
      <c r="L1160" s="4"/>
      <c r="M1160" s="4"/>
      <c r="N1160" s="4"/>
      <c r="O1160" s="4"/>
      <c r="P1160" s="4"/>
    </row>
    <row r="1161" spans="1:16" ht="11.65" customHeight="1" x14ac:dyDescent="0.2">
      <c r="A1161" s="5">
        <f t="shared" ca="1" si="25"/>
        <v>1161</v>
      </c>
      <c r="C1161" s="56"/>
      <c r="D1161" s="3"/>
      <c r="E1161" s="3"/>
      <c r="F1161" s="3" t="s">
        <v>193</v>
      </c>
      <c r="G1161" s="57"/>
      <c r="H1161" s="10">
        <v>-1110868.6499999999</v>
      </c>
      <c r="J1161" s="4"/>
      <c r="K1161" s="4"/>
      <c r="L1161" s="4"/>
      <c r="M1161" s="4"/>
      <c r="N1161" s="4"/>
      <c r="O1161" s="4"/>
      <c r="P1161" s="4"/>
    </row>
    <row r="1162" spans="1:16" ht="11.65" customHeight="1" x14ac:dyDescent="0.2">
      <c r="A1162" s="5">
        <f t="shared" ca="1" si="25"/>
        <v>1162</v>
      </c>
      <c r="C1162" s="56"/>
      <c r="D1162" s="3"/>
      <c r="E1162" s="3"/>
      <c r="F1162" s="3" t="s">
        <v>302</v>
      </c>
      <c r="G1162" s="57"/>
      <c r="H1162" s="10">
        <v>0</v>
      </c>
      <c r="J1162" s="4"/>
      <c r="K1162" s="4"/>
      <c r="L1162" s="4"/>
      <c r="M1162" s="4"/>
      <c r="N1162" s="4"/>
      <c r="O1162" s="4"/>
      <c r="P1162" s="4"/>
    </row>
    <row r="1163" spans="1:16" ht="11.65" customHeight="1" x14ac:dyDescent="0.2">
      <c r="A1163" s="5">
        <f t="shared" ca="1" si="25"/>
        <v>1163</v>
      </c>
      <c r="C1163" s="56"/>
      <c r="D1163" s="3"/>
      <c r="E1163" s="3"/>
      <c r="F1163" s="3" t="s">
        <v>303</v>
      </c>
      <c r="G1163" s="57"/>
      <c r="H1163" s="10">
        <v>0</v>
      </c>
      <c r="J1163" s="4"/>
      <c r="K1163" s="4"/>
      <c r="L1163" s="4"/>
      <c r="M1163" s="4"/>
      <c r="N1163" s="4"/>
      <c r="O1163" s="4"/>
      <c r="P1163" s="4"/>
    </row>
    <row r="1164" spans="1:16" ht="11.65" customHeight="1" x14ac:dyDescent="0.2">
      <c r="A1164" s="5">
        <f t="shared" ca="1" si="25"/>
        <v>1164</v>
      </c>
      <c r="C1164" s="56"/>
      <c r="D1164" s="3"/>
      <c r="E1164" s="3"/>
      <c r="F1164" s="3" t="s">
        <v>24</v>
      </c>
      <c r="G1164" s="57"/>
      <c r="H1164" s="10">
        <v>-6712581.8318214444</v>
      </c>
      <c r="J1164" s="4"/>
      <c r="K1164" s="4"/>
      <c r="L1164" s="4"/>
      <c r="M1164" s="4"/>
      <c r="N1164" s="4"/>
      <c r="O1164" s="4"/>
      <c r="P1164" s="4"/>
    </row>
    <row r="1165" spans="1:16" ht="11.65" customHeight="1" x14ac:dyDescent="0.2">
      <c r="A1165" s="5">
        <f t="shared" ca="1" si="25"/>
        <v>1165</v>
      </c>
      <c r="C1165" s="56"/>
      <c r="D1165" s="3"/>
      <c r="E1165" s="3"/>
      <c r="F1165" s="3" t="s">
        <v>249</v>
      </c>
      <c r="G1165" s="57"/>
      <c r="H1165" s="10">
        <v>-33944532.170115434</v>
      </c>
      <c r="J1165" s="4"/>
      <c r="K1165" s="4"/>
      <c r="L1165" s="4"/>
      <c r="M1165" s="4"/>
      <c r="N1165" s="4"/>
      <c r="O1165" s="4"/>
      <c r="P1165" s="4"/>
    </row>
    <row r="1166" spans="1:16" ht="11.65" customHeight="1" x14ac:dyDescent="0.2">
      <c r="A1166" s="5">
        <f t="shared" ca="1" si="25"/>
        <v>1166</v>
      </c>
      <c r="C1166" s="56"/>
      <c r="D1166" s="3"/>
      <c r="E1166" s="3"/>
      <c r="F1166" s="3" t="s">
        <v>251</v>
      </c>
      <c r="G1166" s="57"/>
      <c r="H1166" s="10">
        <v>0</v>
      </c>
      <c r="J1166" s="4"/>
      <c r="K1166" s="4"/>
      <c r="L1166" s="4"/>
      <c r="M1166" s="4"/>
      <c r="N1166" s="4"/>
      <c r="O1166" s="4"/>
      <c r="P1166" s="4"/>
    </row>
    <row r="1167" spans="1:16" ht="11.65" customHeight="1" x14ac:dyDescent="0.2">
      <c r="A1167" s="5">
        <f t="shared" ca="1" si="25"/>
        <v>1167</v>
      </c>
      <c r="C1167" s="56"/>
      <c r="D1167" s="3"/>
      <c r="E1167" s="3"/>
      <c r="F1167" s="3" t="s">
        <v>253</v>
      </c>
      <c r="G1167" s="57"/>
      <c r="H1167" s="10">
        <v>-159086567.07077026</v>
      </c>
      <c r="J1167" s="4"/>
      <c r="K1167" s="4"/>
      <c r="L1167" s="4"/>
      <c r="M1167" s="4"/>
      <c r="N1167" s="4"/>
      <c r="O1167" s="4"/>
      <c r="P1167" s="4"/>
    </row>
    <row r="1168" spans="1:16" ht="11.65" customHeight="1" x14ac:dyDescent="0.2">
      <c r="A1168" s="5">
        <f t="shared" ca="1" si="25"/>
        <v>1168</v>
      </c>
      <c r="C1168" s="56"/>
      <c r="D1168" s="3"/>
      <c r="E1168" s="3"/>
      <c r="F1168" s="3" t="s">
        <v>251</v>
      </c>
      <c r="G1168" s="57"/>
      <c r="H1168" s="10">
        <v>0</v>
      </c>
      <c r="J1168" s="4"/>
      <c r="K1168" s="4"/>
      <c r="L1168" s="4"/>
      <c r="M1168" s="4"/>
      <c r="N1168" s="4"/>
      <c r="O1168" s="4"/>
      <c r="P1168" s="4"/>
    </row>
    <row r="1169" spans="1:16" ht="11.65" customHeight="1" x14ac:dyDescent="0.2">
      <c r="A1169" s="5">
        <f t="shared" ca="1" si="25"/>
        <v>1169</v>
      </c>
      <c r="C1169" s="56"/>
      <c r="D1169" s="3"/>
      <c r="E1169" s="3"/>
      <c r="F1169" s="3"/>
      <c r="G1169" s="57" t="s">
        <v>201</v>
      </c>
      <c r="H1169" s="12">
        <f>SUBTOTAL(9,H1161:H1168)</f>
        <v>-200854549.72270715</v>
      </c>
      <c r="J1169" s="4"/>
      <c r="K1169" s="4"/>
      <c r="L1169" s="4"/>
      <c r="M1169" s="4"/>
      <c r="N1169" s="4"/>
      <c r="O1169" s="4"/>
      <c r="P1169" s="4"/>
    </row>
    <row r="1170" spans="1:16" ht="11.65" customHeight="1" x14ac:dyDescent="0.2">
      <c r="A1170" s="5">
        <f t="shared" ca="1" si="25"/>
        <v>1170</v>
      </c>
      <c r="C1170" s="56"/>
      <c r="D1170" s="3"/>
      <c r="E1170" s="3"/>
      <c r="F1170" s="3"/>
      <c r="G1170" s="57"/>
      <c r="H1170" s="2"/>
      <c r="J1170" s="4"/>
      <c r="K1170" s="4"/>
      <c r="L1170" s="4"/>
      <c r="M1170" s="4"/>
      <c r="N1170" s="4"/>
      <c r="O1170" s="4"/>
      <c r="P1170" s="4"/>
    </row>
    <row r="1171" spans="1:16" ht="11.65" customHeight="1" x14ac:dyDescent="0.2">
      <c r="A1171" s="5">
        <f t="shared" ca="1" si="25"/>
        <v>1171</v>
      </c>
      <c r="C1171" s="56" t="s">
        <v>202</v>
      </c>
      <c r="D1171" s="3" t="s">
        <v>203</v>
      </c>
      <c r="E1171" s="3"/>
      <c r="F1171" s="3"/>
      <c r="G1171" s="57"/>
      <c r="H1171" s="2"/>
      <c r="J1171" s="4"/>
      <c r="K1171" s="4"/>
      <c r="L1171" s="4"/>
      <c r="M1171" s="4"/>
      <c r="N1171" s="4"/>
      <c r="O1171" s="4"/>
      <c r="P1171" s="4"/>
    </row>
    <row r="1172" spans="1:16" ht="11.65" customHeight="1" x14ac:dyDescent="0.2">
      <c r="A1172" s="5">
        <f t="shared" ca="1" si="25"/>
        <v>1172</v>
      </c>
      <c r="C1172" s="56"/>
      <c r="D1172" s="3"/>
      <c r="E1172" s="3"/>
      <c r="F1172" s="3" t="s">
        <v>250</v>
      </c>
      <c r="G1172" s="57"/>
      <c r="H1172" s="10">
        <v>0</v>
      </c>
      <c r="J1172" s="4"/>
      <c r="K1172" s="4"/>
      <c r="L1172" s="4"/>
      <c r="M1172" s="4"/>
      <c r="N1172" s="4"/>
      <c r="O1172" s="4"/>
      <c r="P1172" s="4"/>
    </row>
    <row r="1173" spans="1:16" ht="11.65" customHeight="1" x14ac:dyDescent="0.2">
      <c r="A1173" s="5">
        <f t="shared" ca="1" si="25"/>
        <v>1173</v>
      </c>
      <c r="C1173" s="56"/>
      <c r="D1173" s="3"/>
      <c r="E1173" s="3"/>
      <c r="F1173" s="3" t="s">
        <v>254</v>
      </c>
      <c r="G1173" s="57"/>
      <c r="H1173" s="10">
        <v>0</v>
      </c>
      <c r="J1173" s="4"/>
      <c r="K1173" s="4"/>
      <c r="L1173" s="4"/>
      <c r="M1173" s="4"/>
      <c r="N1173" s="4"/>
      <c r="O1173" s="4"/>
      <c r="P1173" s="4"/>
    </row>
    <row r="1174" spans="1:16" ht="11.65" customHeight="1" x14ac:dyDescent="0.2">
      <c r="A1174" s="5">
        <f t="shared" ca="1" si="25"/>
        <v>1174</v>
      </c>
      <c r="C1174" s="56"/>
      <c r="D1174" s="3"/>
      <c r="E1174" s="3"/>
      <c r="F1174" s="3" t="s">
        <v>24</v>
      </c>
      <c r="G1174" s="57"/>
      <c r="H1174" s="10">
        <v>0</v>
      </c>
      <c r="J1174" s="4"/>
      <c r="K1174" s="4"/>
      <c r="L1174" s="4"/>
      <c r="M1174" s="4"/>
      <c r="N1174" s="4"/>
      <c r="O1174" s="4"/>
      <c r="P1174" s="4"/>
    </row>
    <row r="1175" spans="1:16" ht="11.65" customHeight="1" x14ac:dyDescent="0.2">
      <c r="A1175" s="5">
        <f t="shared" ca="1" si="25"/>
        <v>1175</v>
      </c>
      <c r="C1175" s="56"/>
      <c r="D1175" s="3"/>
      <c r="E1175" s="3"/>
      <c r="F1175" s="3"/>
      <c r="G1175" s="57"/>
      <c r="H1175" s="12">
        <f>SUBTOTAL(9,H1172:H1174)</f>
        <v>0</v>
      </c>
      <c r="J1175" s="4"/>
      <c r="K1175" s="4"/>
      <c r="L1175" s="4"/>
      <c r="M1175" s="4"/>
      <c r="N1175" s="4"/>
      <c r="O1175" s="4"/>
      <c r="P1175" s="4"/>
    </row>
    <row r="1176" spans="1:16" ht="11.65" customHeight="1" x14ac:dyDescent="0.2">
      <c r="A1176" s="5">
        <f t="shared" ca="1" si="25"/>
        <v>1176</v>
      </c>
      <c r="C1176" s="56"/>
      <c r="D1176" s="3"/>
      <c r="E1176" s="3"/>
      <c r="F1176" s="3"/>
      <c r="G1176" s="57"/>
      <c r="H1176" s="2"/>
      <c r="J1176" s="4"/>
      <c r="K1176" s="4"/>
      <c r="L1176" s="4"/>
      <c r="M1176" s="4"/>
      <c r="N1176" s="4"/>
      <c r="O1176" s="4"/>
      <c r="P1176" s="4"/>
    </row>
    <row r="1177" spans="1:16" ht="11.65" customHeight="1" x14ac:dyDescent="0.2">
      <c r="A1177" s="5">
        <f t="shared" ca="1" si="25"/>
        <v>1177</v>
      </c>
      <c r="C1177" s="56"/>
      <c r="D1177" s="3"/>
      <c r="E1177" s="3"/>
      <c r="F1177" s="3"/>
      <c r="G1177" s="57"/>
      <c r="H1177" s="2"/>
      <c r="J1177" s="4"/>
      <c r="K1177" s="4"/>
      <c r="L1177" s="4"/>
      <c r="M1177" s="4"/>
      <c r="N1177" s="4"/>
      <c r="O1177" s="4"/>
      <c r="P1177" s="4"/>
    </row>
    <row r="1178" spans="1:16" ht="11.65" customHeight="1" x14ac:dyDescent="0.2">
      <c r="A1178" s="5">
        <f t="shared" ca="1" si="25"/>
        <v>1178</v>
      </c>
      <c r="C1178" s="56" t="s">
        <v>204</v>
      </c>
      <c r="D1178" s="3" t="s">
        <v>205</v>
      </c>
      <c r="E1178" s="3"/>
      <c r="F1178" s="3"/>
      <c r="G1178" s="57"/>
      <c r="H1178" s="2"/>
      <c r="J1178" s="4"/>
      <c r="K1178" s="4"/>
      <c r="L1178" s="4"/>
      <c r="M1178" s="4"/>
      <c r="N1178" s="4"/>
      <c r="O1178" s="4"/>
      <c r="P1178" s="4"/>
    </row>
    <row r="1179" spans="1:16" ht="11.65" customHeight="1" x14ac:dyDescent="0.2">
      <c r="A1179" s="5">
        <f t="shared" ca="1" si="25"/>
        <v>1179</v>
      </c>
      <c r="C1179" s="56"/>
      <c r="D1179" s="3"/>
      <c r="E1179" s="3"/>
      <c r="F1179" s="3" t="s">
        <v>193</v>
      </c>
      <c r="G1179" s="57"/>
      <c r="H1179" s="10">
        <v>0</v>
      </c>
      <c r="J1179" s="4"/>
      <c r="K1179" s="4"/>
      <c r="L1179" s="4"/>
      <c r="M1179" s="4"/>
      <c r="N1179" s="4"/>
      <c r="O1179" s="4"/>
      <c r="P1179" s="4"/>
    </row>
    <row r="1180" spans="1:16" ht="11.65" customHeight="1" x14ac:dyDescent="0.2">
      <c r="A1180" s="5">
        <f t="shared" ca="1" si="25"/>
        <v>1180</v>
      </c>
      <c r="C1180" s="56"/>
      <c r="D1180" s="3"/>
      <c r="E1180" s="3"/>
      <c r="F1180" s="3" t="s">
        <v>24</v>
      </c>
      <c r="G1180" s="57"/>
      <c r="H1180" s="10">
        <v>0</v>
      </c>
      <c r="J1180" s="4"/>
      <c r="K1180" s="4"/>
      <c r="L1180" s="4"/>
      <c r="M1180" s="4"/>
      <c r="N1180" s="4"/>
      <c r="O1180" s="4"/>
      <c r="P1180" s="4"/>
    </row>
    <row r="1181" spans="1:16" ht="11.65" customHeight="1" x14ac:dyDescent="0.2">
      <c r="A1181" s="5">
        <f t="shared" ca="1" si="25"/>
        <v>1181</v>
      </c>
      <c r="C1181" s="56"/>
      <c r="D1181" s="3"/>
      <c r="E1181" s="58"/>
      <c r="F1181" s="3" t="s">
        <v>254</v>
      </c>
      <c r="G1181" s="57"/>
      <c r="H1181" s="10">
        <v>0</v>
      </c>
      <c r="J1181" s="4"/>
      <c r="K1181" s="4"/>
      <c r="L1181" s="4"/>
      <c r="M1181" s="4"/>
      <c r="N1181" s="4"/>
      <c r="O1181" s="4"/>
      <c r="P1181" s="4"/>
    </row>
    <row r="1182" spans="1:16" ht="11.65" customHeight="1" x14ac:dyDescent="0.2">
      <c r="A1182" s="5">
        <f t="shared" ca="1" si="25"/>
        <v>1182</v>
      </c>
      <c r="C1182" s="56"/>
      <c r="D1182" s="3"/>
      <c r="E1182" s="3"/>
      <c r="F1182" s="3" t="s">
        <v>249</v>
      </c>
      <c r="G1182" s="57"/>
      <c r="H1182" s="10">
        <v>0</v>
      </c>
      <c r="J1182" s="4"/>
      <c r="K1182" s="4"/>
      <c r="L1182" s="4"/>
      <c r="M1182" s="4"/>
      <c r="N1182" s="4"/>
      <c r="O1182" s="4"/>
      <c r="P1182" s="4"/>
    </row>
    <row r="1183" spans="1:16" ht="11.65" customHeight="1" x14ac:dyDescent="0.2">
      <c r="A1183" s="5">
        <f t="shared" ca="1" si="25"/>
        <v>1183</v>
      </c>
      <c r="C1183" s="56"/>
      <c r="D1183" s="3"/>
      <c r="E1183" s="58"/>
      <c r="F1183" s="3" t="s">
        <v>251</v>
      </c>
      <c r="G1183" s="57"/>
      <c r="H1183" s="10">
        <v>0</v>
      </c>
      <c r="J1183" s="4"/>
      <c r="K1183" s="4"/>
      <c r="L1183" s="4"/>
      <c r="M1183" s="4"/>
      <c r="N1183" s="4"/>
      <c r="O1183" s="4"/>
      <c r="P1183" s="4"/>
    </row>
    <row r="1184" spans="1:16" ht="11.65" customHeight="1" x14ac:dyDescent="0.2">
      <c r="A1184" s="5">
        <f t="shared" ca="1" si="25"/>
        <v>1184</v>
      </c>
      <c r="C1184" s="56"/>
      <c r="D1184" s="3"/>
      <c r="E1184" s="3"/>
      <c r="F1184" s="3" t="s">
        <v>302</v>
      </c>
      <c r="G1184" s="57"/>
      <c r="H1184" s="10">
        <v>-33388522.165101957</v>
      </c>
      <c r="J1184" s="4"/>
      <c r="K1184" s="4"/>
      <c r="L1184" s="4"/>
      <c r="M1184" s="4"/>
      <c r="N1184" s="4"/>
      <c r="O1184" s="4"/>
      <c r="P1184" s="4"/>
    </row>
    <row r="1185" spans="1:16" ht="11.65" customHeight="1" x14ac:dyDescent="0.2">
      <c r="A1185" s="5">
        <f t="shared" ca="1" si="25"/>
        <v>1185</v>
      </c>
      <c r="C1185" s="56"/>
      <c r="D1185" s="3"/>
      <c r="E1185" s="3"/>
      <c r="F1185" s="3" t="s">
        <v>303</v>
      </c>
      <c r="G1185" s="57"/>
      <c r="H1185" s="10">
        <v>-7939063.665929934</v>
      </c>
      <c r="J1185" s="4"/>
      <c r="K1185" s="4"/>
      <c r="L1185" s="4"/>
      <c r="M1185" s="4"/>
      <c r="N1185" s="4"/>
      <c r="O1185" s="4"/>
      <c r="P1185" s="4"/>
    </row>
    <row r="1186" spans="1:16" ht="11.65" customHeight="1" x14ac:dyDescent="0.2">
      <c r="A1186" s="5">
        <f t="shared" ca="1" si="25"/>
        <v>1186</v>
      </c>
      <c r="C1186" s="56"/>
      <c r="D1186" s="3"/>
      <c r="E1186" s="3"/>
      <c r="F1186" s="3"/>
      <c r="G1186" s="57" t="s">
        <v>201</v>
      </c>
      <c r="H1186" s="12">
        <f>SUBTOTAL(9,H1178:H1185)</f>
        <v>-41327585.831031889</v>
      </c>
      <c r="J1186" s="4"/>
      <c r="K1186" s="4"/>
      <c r="L1186" s="4"/>
      <c r="M1186" s="4"/>
      <c r="N1186" s="4"/>
      <c r="O1186" s="4"/>
      <c r="P1186" s="4"/>
    </row>
    <row r="1187" spans="1:16" ht="11.65" customHeight="1" x14ac:dyDescent="0.2">
      <c r="A1187" s="5">
        <f t="shared" ca="1" si="25"/>
        <v>1187</v>
      </c>
      <c r="C1187" s="56"/>
      <c r="D1187" s="3"/>
      <c r="E1187" s="3"/>
      <c r="F1187" s="3"/>
      <c r="G1187" s="57"/>
      <c r="H1187" s="2"/>
      <c r="J1187" s="4"/>
      <c r="K1187" s="4"/>
      <c r="L1187" s="4"/>
      <c r="M1187" s="4"/>
      <c r="N1187" s="4"/>
      <c r="O1187" s="4"/>
      <c r="P1187" s="4"/>
    </row>
    <row r="1188" spans="1:16" ht="11.65" customHeight="1" x14ac:dyDescent="0.2">
      <c r="A1188" s="5">
        <f t="shared" ca="1" si="25"/>
        <v>1188</v>
      </c>
      <c r="C1188" s="56" t="s">
        <v>206</v>
      </c>
      <c r="D1188" s="3" t="s">
        <v>207</v>
      </c>
      <c r="E1188" s="3"/>
      <c r="F1188" s="3"/>
      <c r="G1188" s="57"/>
      <c r="H1188" s="2"/>
      <c r="J1188" s="4"/>
      <c r="K1188" s="4"/>
      <c r="L1188" s="4"/>
      <c r="M1188" s="4"/>
      <c r="N1188" s="4"/>
      <c r="O1188" s="4"/>
      <c r="P1188" s="4"/>
    </row>
    <row r="1189" spans="1:16" ht="11.65" customHeight="1" x14ac:dyDescent="0.2">
      <c r="A1189" s="5">
        <f t="shared" ca="1" si="25"/>
        <v>1189</v>
      </c>
      <c r="C1189" s="56"/>
      <c r="D1189" s="3"/>
      <c r="E1189" s="3"/>
      <c r="F1189" s="3" t="s">
        <v>193</v>
      </c>
      <c r="G1189" s="57"/>
      <c r="H1189" s="10">
        <v>0</v>
      </c>
      <c r="J1189" s="4"/>
      <c r="K1189" s="4"/>
      <c r="L1189" s="4"/>
      <c r="M1189" s="4"/>
      <c r="N1189" s="4"/>
      <c r="O1189" s="4"/>
      <c r="P1189" s="4"/>
    </row>
    <row r="1190" spans="1:16" ht="11.65" customHeight="1" x14ac:dyDescent="0.2">
      <c r="A1190" s="5">
        <f t="shared" ca="1" si="25"/>
        <v>1190</v>
      </c>
      <c r="C1190" s="56"/>
      <c r="D1190" s="3"/>
      <c r="E1190" s="3"/>
      <c r="F1190" s="3" t="s">
        <v>254</v>
      </c>
      <c r="G1190" s="57"/>
      <c r="H1190" s="10">
        <v>0</v>
      </c>
      <c r="J1190" s="4"/>
      <c r="K1190" s="4"/>
      <c r="L1190" s="4"/>
      <c r="M1190" s="4"/>
      <c r="N1190" s="4"/>
      <c r="O1190" s="4"/>
      <c r="P1190" s="4"/>
    </row>
    <row r="1191" spans="1:16" ht="11.65" customHeight="1" x14ac:dyDescent="0.2">
      <c r="A1191" s="5">
        <f t="shared" ca="1" si="25"/>
        <v>1191</v>
      </c>
      <c r="C1191" s="56"/>
      <c r="D1191" s="3"/>
      <c r="E1191" s="3"/>
      <c r="F1191" s="3" t="s">
        <v>304</v>
      </c>
      <c r="G1191" s="57"/>
      <c r="H1191" s="10">
        <v>23440032.161126796</v>
      </c>
      <c r="J1191" s="4"/>
      <c r="K1191" s="4"/>
      <c r="L1191" s="4"/>
      <c r="M1191" s="4"/>
      <c r="N1191" s="4"/>
      <c r="O1191" s="4"/>
      <c r="P1191" s="4"/>
    </row>
    <row r="1192" spans="1:16" ht="11.65" customHeight="1" x14ac:dyDescent="0.2">
      <c r="A1192" s="5">
        <f t="shared" ca="1" si="25"/>
        <v>1192</v>
      </c>
      <c r="C1192" s="56"/>
      <c r="D1192" s="3"/>
      <c r="E1192" s="3"/>
      <c r="F1192" s="3" t="s">
        <v>24</v>
      </c>
      <c r="G1192" s="57"/>
      <c r="H1192" s="10">
        <v>-11798.637100881913</v>
      </c>
      <c r="J1192" s="4"/>
      <c r="K1192" s="4"/>
      <c r="L1192" s="4"/>
      <c r="M1192" s="4"/>
      <c r="N1192" s="4"/>
      <c r="O1192" s="4"/>
      <c r="P1192" s="4"/>
    </row>
    <row r="1193" spans="1:16" ht="11.65" customHeight="1" x14ac:dyDescent="0.2">
      <c r="A1193" s="5">
        <f t="shared" ca="1" si="25"/>
        <v>1193</v>
      </c>
      <c r="C1193" s="56"/>
      <c r="D1193" s="3"/>
      <c r="E1193" s="3"/>
      <c r="F1193" s="3" t="s">
        <v>249</v>
      </c>
      <c r="G1193" s="57"/>
      <c r="H1193" s="10">
        <v>-55106123.831952609</v>
      </c>
      <c r="J1193" s="4"/>
      <c r="K1193" s="4"/>
      <c r="L1193" s="4"/>
      <c r="M1193" s="4"/>
      <c r="N1193" s="4"/>
      <c r="O1193" s="4"/>
      <c r="P1193" s="4"/>
    </row>
    <row r="1194" spans="1:16" ht="11.65" customHeight="1" x14ac:dyDescent="0.2">
      <c r="A1194" s="5">
        <f t="shared" ca="1" si="25"/>
        <v>1194</v>
      </c>
      <c r="C1194" s="56"/>
      <c r="D1194" s="3"/>
      <c r="E1194" s="3"/>
      <c r="F1194" s="3" t="s">
        <v>302</v>
      </c>
      <c r="G1194" s="57"/>
      <c r="H1194" s="10">
        <v>0</v>
      </c>
      <c r="J1194" s="4"/>
      <c r="K1194" s="4"/>
      <c r="L1194" s="4"/>
      <c r="M1194" s="4"/>
      <c r="N1194" s="4"/>
      <c r="O1194" s="4"/>
      <c r="P1194" s="4"/>
    </row>
    <row r="1195" spans="1:16" ht="11.65" customHeight="1" x14ac:dyDescent="0.2">
      <c r="A1195" s="5">
        <f t="shared" ca="1" si="25"/>
        <v>1195</v>
      </c>
      <c r="C1195" s="56"/>
      <c r="D1195" s="3"/>
      <c r="E1195" s="3"/>
      <c r="F1195" s="3" t="s">
        <v>303</v>
      </c>
      <c r="G1195" s="57"/>
      <c r="H1195" s="10">
        <v>0</v>
      </c>
      <c r="J1195" s="4"/>
      <c r="K1195" s="4"/>
      <c r="L1195" s="4"/>
      <c r="M1195" s="4"/>
      <c r="N1195" s="4"/>
      <c r="O1195" s="4"/>
      <c r="P1195" s="4"/>
    </row>
    <row r="1196" spans="1:16" ht="11.65" customHeight="1" x14ac:dyDescent="0.2">
      <c r="A1196" s="5">
        <f t="shared" ca="1" si="25"/>
        <v>1196</v>
      </c>
      <c r="C1196" s="56"/>
      <c r="D1196" s="3"/>
      <c r="E1196" s="3"/>
      <c r="F1196" s="3"/>
      <c r="G1196" s="57" t="s">
        <v>201</v>
      </c>
      <c r="H1196" s="12">
        <f>SUBTOTAL(9,H1188:H1195)</f>
        <v>-31677890.307926696</v>
      </c>
      <c r="J1196" s="4"/>
      <c r="K1196" s="4"/>
      <c r="L1196" s="4"/>
      <c r="M1196" s="4"/>
      <c r="N1196" s="4"/>
      <c r="O1196" s="4"/>
      <c r="P1196" s="4"/>
    </row>
    <row r="1197" spans="1:16" ht="11.65" customHeight="1" x14ac:dyDescent="0.2">
      <c r="A1197" s="5">
        <f t="shared" ca="1" si="25"/>
        <v>1197</v>
      </c>
      <c r="C1197" s="56"/>
      <c r="D1197" s="3"/>
      <c r="E1197" s="3"/>
      <c r="F1197" s="3"/>
      <c r="G1197" s="57"/>
      <c r="H1197" s="2"/>
      <c r="J1197" s="4"/>
      <c r="K1197" s="4"/>
      <c r="L1197" s="4"/>
      <c r="M1197" s="4"/>
      <c r="N1197" s="4"/>
      <c r="O1197" s="4"/>
      <c r="P1197" s="4"/>
    </row>
    <row r="1198" spans="1:16" ht="11.65" customHeight="1" x14ac:dyDescent="0.2">
      <c r="A1198" s="5">
        <f t="shared" ca="1" si="25"/>
        <v>1198</v>
      </c>
      <c r="C1198" s="56" t="s">
        <v>208</v>
      </c>
      <c r="D1198" s="3" t="s">
        <v>209</v>
      </c>
      <c r="E1198" s="3"/>
      <c r="F1198" s="3"/>
      <c r="G1198" s="57"/>
      <c r="H1198" s="2"/>
      <c r="J1198" s="4"/>
      <c r="K1198" s="4"/>
      <c r="L1198" s="4"/>
      <c r="M1198" s="4"/>
      <c r="N1198" s="4"/>
      <c r="O1198" s="4"/>
      <c r="P1198" s="4"/>
    </row>
    <row r="1199" spans="1:16" ht="11.65" customHeight="1" x14ac:dyDescent="0.2">
      <c r="A1199" s="5">
        <f t="shared" ca="1" si="25"/>
        <v>1199</v>
      </c>
      <c r="C1199" s="56"/>
      <c r="D1199" s="3"/>
      <c r="E1199" s="3"/>
      <c r="F1199" s="3" t="s">
        <v>250</v>
      </c>
      <c r="G1199" s="57"/>
      <c r="H1199" s="10">
        <v>0</v>
      </c>
      <c r="J1199" s="4"/>
      <c r="K1199" s="4"/>
      <c r="L1199" s="4"/>
      <c r="M1199" s="4"/>
      <c r="N1199" s="4"/>
      <c r="O1199" s="4"/>
      <c r="P1199" s="4"/>
    </row>
    <row r="1200" spans="1:16" ht="11.65" customHeight="1" x14ac:dyDescent="0.2">
      <c r="A1200" s="5">
        <f t="shared" ca="1" si="25"/>
        <v>1200</v>
      </c>
      <c r="C1200" s="56"/>
      <c r="D1200" s="3"/>
      <c r="E1200" s="3"/>
      <c r="F1200" s="3" t="s">
        <v>24</v>
      </c>
      <c r="G1200" s="57"/>
      <c r="H1200" s="10">
        <v>0</v>
      </c>
      <c r="J1200" s="4"/>
      <c r="K1200" s="11"/>
      <c r="L1200" s="11"/>
      <c r="M1200" s="11"/>
      <c r="N1200" s="11"/>
      <c r="O1200" s="11"/>
      <c r="P1200" s="11"/>
    </row>
    <row r="1201" spans="1:16" ht="11.65" customHeight="1" x14ac:dyDescent="0.2">
      <c r="A1201" s="5">
        <f t="shared" ca="1" si="25"/>
        <v>1201</v>
      </c>
      <c r="C1201" s="56"/>
      <c r="D1201" s="3"/>
      <c r="E1201" s="3"/>
      <c r="F1201" s="3"/>
      <c r="G1201" s="57"/>
      <c r="H1201" s="12">
        <f>SUBTOTAL(9,H1198:H1200)</f>
        <v>0</v>
      </c>
      <c r="J1201" s="4"/>
      <c r="K1201" s="4"/>
      <c r="L1201" s="4"/>
      <c r="M1201" s="4"/>
      <c r="N1201" s="4"/>
      <c r="O1201" s="4"/>
      <c r="P1201" s="4"/>
    </row>
    <row r="1202" spans="1:16" ht="11.65" customHeight="1" x14ac:dyDescent="0.2">
      <c r="A1202" s="5">
        <f t="shared" ca="1" si="25"/>
        <v>1202</v>
      </c>
      <c r="C1202" s="56"/>
      <c r="D1202" s="3"/>
      <c r="E1202" s="3"/>
      <c r="F1202" s="3"/>
      <c r="G1202" s="57"/>
      <c r="H1202" s="2"/>
      <c r="J1202" s="4"/>
      <c r="K1202" s="4"/>
      <c r="L1202" s="4"/>
      <c r="M1202" s="4"/>
      <c r="N1202" s="4"/>
      <c r="O1202" s="4"/>
      <c r="P1202" s="4"/>
    </row>
    <row r="1203" spans="1:16" ht="11.65" customHeight="1" thickBot="1" x14ac:dyDescent="0.25">
      <c r="A1203" s="5">
        <f t="shared" ca="1" si="25"/>
        <v>1203</v>
      </c>
      <c r="C1203" s="63" t="s">
        <v>210</v>
      </c>
      <c r="D1203" s="3"/>
      <c r="E1203" s="3"/>
      <c r="F1203" s="3"/>
      <c r="G1203" s="64"/>
      <c r="H1203" s="13">
        <f>SUBTOTAL(9,H1161:H1201)</f>
        <v>-273860025.86166573</v>
      </c>
      <c r="J1203" s="4"/>
      <c r="K1203" s="4"/>
      <c r="L1203" s="4"/>
      <c r="M1203" s="4"/>
      <c r="N1203" s="4"/>
      <c r="O1203" s="4"/>
      <c r="P1203" s="4"/>
    </row>
    <row r="1204" spans="1:16" ht="11.65" customHeight="1" thickTop="1" x14ac:dyDescent="0.2">
      <c r="A1204" s="5">
        <f t="shared" ca="1" si="25"/>
        <v>1204</v>
      </c>
      <c r="C1204" s="56"/>
      <c r="D1204" s="3"/>
      <c r="E1204" s="3"/>
      <c r="F1204" s="3"/>
      <c r="G1204" s="57"/>
      <c r="H1204" s="2"/>
      <c r="J1204" s="4"/>
      <c r="K1204" s="4"/>
      <c r="L1204" s="4"/>
      <c r="M1204" s="4"/>
      <c r="N1204" s="4"/>
      <c r="O1204" s="4"/>
      <c r="P1204" s="4"/>
    </row>
    <row r="1205" spans="1:16" ht="11.65" customHeight="1" x14ac:dyDescent="0.2">
      <c r="A1205" s="5">
        <f t="shared" ca="1" si="25"/>
        <v>1205</v>
      </c>
      <c r="C1205" s="56" t="s">
        <v>211</v>
      </c>
      <c r="D1205" s="3"/>
      <c r="E1205" s="3"/>
      <c r="F1205" s="3"/>
      <c r="G1205" s="57"/>
      <c r="H1205" s="2"/>
      <c r="J1205" s="4"/>
      <c r="K1205" s="4"/>
      <c r="L1205" s="4"/>
      <c r="M1205" s="4"/>
      <c r="N1205" s="4"/>
      <c r="O1205" s="4"/>
      <c r="P1205" s="4"/>
    </row>
    <row r="1206" spans="1:16" ht="11.65" customHeight="1" x14ac:dyDescent="0.2">
      <c r="A1206" s="5">
        <f t="shared" ca="1" si="25"/>
        <v>1206</v>
      </c>
      <c r="C1206" s="56"/>
      <c r="D1206" s="3"/>
      <c r="E1206" s="58" t="s">
        <v>193</v>
      </c>
      <c r="F1206" s="3"/>
      <c r="G1206" s="57"/>
      <c r="H1206" s="10">
        <f t="shared" ref="H1206:H1213" si="26">SUMIFS($H$1161:$H$1201,$F$1161:$F$1201,E1206)</f>
        <v>-1110868.6499999999</v>
      </c>
      <c r="J1206" s="4"/>
      <c r="K1206" s="4"/>
      <c r="L1206" s="4"/>
      <c r="M1206" s="4"/>
      <c r="N1206" s="4"/>
      <c r="O1206" s="4"/>
      <c r="P1206" s="4"/>
    </row>
    <row r="1207" spans="1:16" ht="11.65" customHeight="1" x14ac:dyDescent="0.2">
      <c r="A1207" s="5">
        <f t="shared" ca="1" si="25"/>
        <v>1207</v>
      </c>
      <c r="C1207" s="56"/>
      <c r="D1207" s="3"/>
      <c r="E1207" s="3" t="s">
        <v>302</v>
      </c>
      <c r="F1207" s="3"/>
      <c r="G1207" s="57"/>
      <c r="H1207" s="10">
        <f t="shared" si="26"/>
        <v>-33388522.165101957</v>
      </c>
      <c r="J1207" s="4"/>
      <c r="K1207" s="4"/>
      <c r="L1207" s="4"/>
      <c r="M1207" s="4"/>
      <c r="N1207" s="4"/>
      <c r="O1207" s="4"/>
      <c r="P1207" s="4"/>
    </row>
    <row r="1208" spans="1:16" ht="11.65" customHeight="1" x14ac:dyDescent="0.2">
      <c r="A1208" s="5">
        <f t="shared" ca="1" si="25"/>
        <v>1208</v>
      </c>
      <c r="C1208" s="56"/>
      <c r="D1208" s="3"/>
      <c r="E1208" s="3" t="s">
        <v>303</v>
      </c>
      <c r="F1208" s="3"/>
      <c r="G1208" s="57"/>
      <c r="H1208" s="10">
        <f t="shared" si="26"/>
        <v>-7939063.665929934</v>
      </c>
      <c r="J1208" s="4"/>
      <c r="K1208" s="4"/>
      <c r="L1208" s="4"/>
      <c r="M1208" s="4"/>
      <c r="N1208" s="4"/>
      <c r="O1208" s="4"/>
      <c r="P1208" s="4"/>
    </row>
    <row r="1209" spans="1:16" ht="11.65" customHeight="1" x14ac:dyDescent="0.2">
      <c r="A1209" s="5">
        <f t="shared" ca="1" si="25"/>
        <v>1209</v>
      </c>
      <c r="C1209" s="56"/>
      <c r="D1209" s="3"/>
      <c r="E1209" s="3" t="s">
        <v>24</v>
      </c>
      <c r="F1209" s="3"/>
      <c r="G1209" s="57"/>
      <c r="H1209" s="10">
        <f t="shared" si="26"/>
        <v>-6724380.4689223263</v>
      </c>
      <c r="J1209" s="4"/>
      <c r="K1209" s="4"/>
      <c r="L1209" s="4"/>
      <c r="M1209" s="4"/>
      <c r="N1209" s="4"/>
      <c r="O1209" s="4"/>
      <c r="P1209" s="4"/>
    </row>
    <row r="1210" spans="1:16" ht="11.65" customHeight="1" x14ac:dyDescent="0.2">
      <c r="A1210" s="5">
        <f t="shared" ca="1" si="25"/>
        <v>1210</v>
      </c>
      <c r="C1210" s="56"/>
      <c r="D1210" s="3"/>
      <c r="E1210" s="3" t="s">
        <v>249</v>
      </c>
      <c r="F1210" s="3"/>
      <c r="G1210" s="57"/>
      <c r="H1210" s="10">
        <f t="shared" si="26"/>
        <v>-89050656.002068043</v>
      </c>
      <c r="J1210" s="4"/>
      <c r="K1210" s="4"/>
      <c r="L1210" s="4"/>
      <c r="M1210" s="4"/>
      <c r="N1210" s="4"/>
      <c r="O1210" s="4"/>
      <c r="P1210" s="4"/>
    </row>
    <row r="1211" spans="1:16" ht="11.65" customHeight="1" x14ac:dyDescent="0.2">
      <c r="A1211" s="5">
        <f t="shared" ca="1" si="25"/>
        <v>1211</v>
      </c>
      <c r="C1211" s="56"/>
      <c r="D1211" s="3"/>
      <c r="E1211" s="3" t="s">
        <v>304</v>
      </c>
      <c r="F1211" s="3"/>
      <c r="G1211" s="57"/>
      <c r="H1211" s="10">
        <f t="shared" si="26"/>
        <v>23440032.161126796</v>
      </c>
      <c r="J1211" s="4"/>
      <c r="K1211" s="4"/>
      <c r="L1211" s="4"/>
      <c r="M1211" s="4"/>
      <c r="N1211" s="4"/>
      <c r="O1211" s="4"/>
      <c r="P1211" s="4"/>
    </row>
    <row r="1212" spans="1:16" ht="11.65" customHeight="1" x14ac:dyDescent="0.2">
      <c r="A1212" s="5">
        <f t="shared" ca="1" si="25"/>
        <v>1212</v>
      </c>
      <c r="C1212" s="56"/>
      <c r="D1212" s="3"/>
      <c r="E1212" s="3" t="s">
        <v>253</v>
      </c>
      <c r="F1212" s="3"/>
      <c r="G1212" s="57"/>
      <c r="H1212" s="10">
        <f t="shared" si="26"/>
        <v>-159086567.07077026</v>
      </c>
      <c r="J1212" s="4"/>
      <c r="K1212" s="4"/>
      <c r="L1212" s="4"/>
      <c r="M1212" s="4"/>
      <c r="N1212" s="4"/>
      <c r="O1212" s="4"/>
      <c r="P1212" s="4"/>
    </row>
    <row r="1213" spans="1:16" ht="15" customHeight="1" x14ac:dyDescent="0.2">
      <c r="A1213" s="5">
        <f t="shared" ca="1" si="25"/>
        <v>1213</v>
      </c>
      <c r="C1213" s="56"/>
      <c r="D1213" s="3"/>
      <c r="E1213" s="3" t="s">
        <v>261</v>
      </c>
      <c r="F1213" s="3"/>
      <c r="G1213" s="57"/>
      <c r="H1213" s="10">
        <f t="shared" si="26"/>
        <v>0</v>
      </c>
      <c r="J1213" s="4"/>
      <c r="K1213" s="4"/>
      <c r="L1213" s="4"/>
      <c r="M1213" s="4"/>
      <c r="N1213" s="4"/>
      <c r="O1213" s="4"/>
      <c r="P1213" s="4"/>
    </row>
    <row r="1214" spans="1:16" ht="11.65" customHeight="1" thickBot="1" x14ac:dyDescent="0.25">
      <c r="A1214" s="5">
        <f t="shared" ref="A1214:A1277" ca="1" si="27">OFFSET(A1214,-1,)+1</f>
        <v>1214</v>
      </c>
      <c r="C1214" s="56" t="s">
        <v>212</v>
      </c>
      <c r="D1214" s="3"/>
      <c r="E1214" s="3"/>
      <c r="F1214" s="3"/>
      <c r="G1214" s="57"/>
      <c r="H1214" s="19">
        <f>SUM(H1206:H1213)</f>
        <v>-273860025.86166573</v>
      </c>
      <c r="J1214" s="4"/>
      <c r="K1214" s="4"/>
      <c r="L1214" s="4"/>
      <c r="M1214" s="4"/>
      <c r="N1214" s="4"/>
      <c r="O1214" s="4"/>
      <c r="P1214" s="4"/>
    </row>
    <row r="1215" spans="1:16" ht="11.65" customHeight="1" thickTop="1" x14ac:dyDescent="0.2">
      <c r="A1215" s="5">
        <f t="shared" ca="1" si="27"/>
        <v>1215</v>
      </c>
      <c r="C1215" s="56"/>
      <c r="D1215" s="3"/>
      <c r="E1215" s="3"/>
      <c r="F1215" s="3"/>
      <c r="G1215" s="57"/>
      <c r="H1215" s="4"/>
      <c r="J1215" s="4"/>
      <c r="K1215" s="4"/>
      <c r="L1215" s="4"/>
      <c r="M1215" s="4"/>
      <c r="N1215" s="4"/>
      <c r="O1215" s="4"/>
      <c r="P1215" s="4"/>
    </row>
    <row r="1216" spans="1:16" ht="11.65" customHeight="1" x14ac:dyDescent="0.2">
      <c r="A1216" s="5">
        <f t="shared" ca="1" si="27"/>
        <v>1216</v>
      </c>
      <c r="C1216" s="56"/>
      <c r="D1216" s="3"/>
      <c r="E1216" s="3"/>
      <c r="F1216" s="3"/>
      <c r="G1216" s="57"/>
      <c r="H1216" s="2"/>
      <c r="J1216" s="4"/>
      <c r="K1216" s="4"/>
      <c r="L1216" s="4"/>
      <c r="M1216" s="4"/>
      <c r="N1216" s="4"/>
      <c r="O1216" s="4"/>
      <c r="P1216" s="4"/>
    </row>
    <row r="1217" spans="1:16" ht="11.65" customHeight="1" x14ac:dyDescent="0.2">
      <c r="A1217" s="5">
        <f t="shared" ca="1" si="27"/>
        <v>1217</v>
      </c>
      <c r="C1217" s="56" t="s">
        <v>213</v>
      </c>
      <c r="D1217" s="3" t="s">
        <v>214</v>
      </c>
      <c r="E1217" s="3"/>
      <c r="F1217" s="3"/>
      <c r="G1217" s="57"/>
      <c r="H1217" s="2"/>
      <c r="J1217" s="4"/>
      <c r="K1217" s="4"/>
      <c r="L1217" s="4"/>
      <c r="M1217" s="4"/>
      <c r="N1217" s="4"/>
      <c r="O1217" s="4"/>
      <c r="P1217" s="4"/>
    </row>
    <row r="1218" spans="1:16" ht="11.65" customHeight="1" x14ac:dyDescent="0.2">
      <c r="A1218" s="5">
        <f t="shared" ca="1" si="27"/>
        <v>1218</v>
      </c>
      <c r="C1218" s="56"/>
      <c r="D1218" s="3"/>
      <c r="E1218" s="3"/>
      <c r="F1218" s="3" t="s">
        <v>250</v>
      </c>
      <c r="G1218" s="57"/>
      <c r="H1218" s="10">
        <v>0</v>
      </c>
      <c r="J1218" s="4"/>
      <c r="K1218" s="4"/>
      <c r="L1218" s="4"/>
      <c r="M1218" s="4"/>
      <c r="N1218" s="4"/>
      <c r="O1218" s="4"/>
      <c r="P1218" s="4"/>
    </row>
    <row r="1219" spans="1:16" ht="11.65" customHeight="1" x14ac:dyDescent="0.2">
      <c r="A1219" s="5">
        <f t="shared" ca="1" si="27"/>
        <v>1219</v>
      </c>
      <c r="C1219" s="56"/>
      <c r="D1219" s="3"/>
      <c r="E1219" s="3"/>
      <c r="F1219" s="3" t="s">
        <v>254</v>
      </c>
      <c r="G1219" s="57"/>
      <c r="H1219" s="10">
        <v>0</v>
      </c>
      <c r="J1219" s="4"/>
      <c r="K1219" s="4"/>
      <c r="L1219" s="4"/>
      <c r="M1219" s="4"/>
      <c r="N1219" s="4"/>
      <c r="O1219" s="4"/>
      <c r="P1219" s="4"/>
    </row>
    <row r="1220" spans="1:16" ht="11.65" customHeight="1" x14ac:dyDescent="0.2">
      <c r="A1220" s="5">
        <f t="shared" ca="1" si="27"/>
        <v>1220</v>
      </c>
      <c r="C1220" s="56"/>
      <c r="D1220" s="3"/>
      <c r="E1220" s="3"/>
      <c r="F1220" s="3" t="s">
        <v>249</v>
      </c>
      <c r="G1220" s="57"/>
      <c r="H1220" s="10">
        <v>-167239.44003660476</v>
      </c>
      <c r="J1220" s="4"/>
      <c r="K1220" s="4"/>
      <c r="L1220" s="4"/>
      <c r="M1220" s="4"/>
      <c r="N1220" s="4"/>
      <c r="O1220" s="4"/>
      <c r="P1220" s="4"/>
    </row>
    <row r="1221" spans="1:16" ht="11.65" customHeight="1" x14ac:dyDescent="0.2">
      <c r="A1221" s="5">
        <f t="shared" ca="1" si="27"/>
        <v>1221</v>
      </c>
      <c r="C1221" s="56"/>
      <c r="D1221" s="3"/>
      <c r="E1221" s="3"/>
      <c r="F1221" s="3" t="s">
        <v>251</v>
      </c>
      <c r="G1221" s="57"/>
      <c r="H1221" s="10">
        <v>0</v>
      </c>
      <c r="J1221" s="4"/>
      <c r="K1221" s="11"/>
      <c r="L1221" s="11"/>
      <c r="M1221" s="11"/>
      <c r="N1221" s="11"/>
      <c r="O1221" s="11"/>
      <c r="P1221" s="11"/>
    </row>
    <row r="1222" spans="1:16" ht="11.65" customHeight="1" x14ac:dyDescent="0.2">
      <c r="A1222" s="5">
        <f t="shared" ca="1" si="27"/>
        <v>1222</v>
      </c>
      <c r="C1222" s="56"/>
      <c r="D1222" s="3"/>
      <c r="E1222" s="3"/>
      <c r="F1222" s="3" t="s">
        <v>253</v>
      </c>
      <c r="G1222" s="57"/>
      <c r="H1222" s="10">
        <v>0</v>
      </c>
      <c r="J1222" s="4"/>
      <c r="K1222" s="4"/>
      <c r="L1222" s="4"/>
      <c r="M1222" s="4"/>
      <c r="N1222" s="4"/>
      <c r="O1222" s="4"/>
      <c r="P1222" s="4"/>
    </row>
    <row r="1223" spans="1:16" ht="11.65" customHeight="1" x14ac:dyDescent="0.2">
      <c r="A1223" s="5">
        <f t="shared" ca="1" si="27"/>
        <v>1223</v>
      </c>
      <c r="C1223" s="56"/>
      <c r="D1223" s="3"/>
      <c r="E1223" s="3"/>
      <c r="F1223" s="3" t="s">
        <v>24</v>
      </c>
      <c r="G1223" s="57"/>
      <c r="H1223" s="10">
        <v>-164988030.35152534</v>
      </c>
      <c r="J1223" s="4"/>
      <c r="K1223" s="4"/>
      <c r="L1223" s="4"/>
      <c r="M1223" s="4"/>
      <c r="N1223" s="4"/>
      <c r="O1223" s="4"/>
      <c r="P1223" s="4"/>
    </row>
    <row r="1224" spans="1:16" ht="11.65" customHeight="1" thickBot="1" x14ac:dyDescent="0.25">
      <c r="A1224" s="5">
        <f t="shared" ca="1" si="27"/>
        <v>1224</v>
      </c>
      <c r="C1224" s="63" t="s">
        <v>215</v>
      </c>
      <c r="D1224" s="3"/>
      <c r="E1224" s="3"/>
      <c r="F1224" s="3"/>
      <c r="G1224" s="57" t="s">
        <v>201</v>
      </c>
      <c r="H1224" s="21">
        <f>SUBTOTAL(9,H1218:H1223)</f>
        <v>-165155269.79156193</v>
      </c>
      <c r="J1224" s="4"/>
      <c r="K1224" s="4"/>
      <c r="L1224" s="4"/>
      <c r="M1224" s="4"/>
      <c r="N1224" s="4"/>
      <c r="O1224" s="4"/>
      <c r="P1224" s="4"/>
    </row>
    <row r="1225" spans="1:16" ht="11.65" customHeight="1" thickTop="1" x14ac:dyDescent="0.2">
      <c r="A1225" s="5">
        <f t="shared" ca="1" si="27"/>
        <v>1225</v>
      </c>
      <c r="C1225" s="56">
        <v>108360</v>
      </c>
      <c r="D1225" s="3" t="s">
        <v>31</v>
      </c>
      <c r="E1225" s="3"/>
      <c r="F1225" s="3"/>
      <c r="G1225" s="57"/>
      <c r="H1225" s="2"/>
      <c r="J1225" s="4"/>
      <c r="K1225" s="4"/>
      <c r="L1225" s="4"/>
      <c r="M1225" s="4"/>
      <c r="N1225" s="4"/>
      <c r="O1225" s="4"/>
      <c r="P1225" s="4"/>
    </row>
    <row r="1226" spans="1:16" ht="11.65" customHeight="1" x14ac:dyDescent="0.2">
      <c r="A1226" s="5">
        <f t="shared" ca="1" si="27"/>
        <v>1226</v>
      </c>
      <c r="C1226" s="56"/>
      <c r="D1226" s="3"/>
      <c r="E1226" s="3"/>
      <c r="F1226" s="3" t="s">
        <v>193</v>
      </c>
      <c r="G1226" s="57"/>
      <c r="H1226" s="10">
        <v>-205539.35</v>
      </c>
      <c r="J1226" s="4"/>
      <c r="K1226" s="4"/>
      <c r="L1226" s="4"/>
      <c r="M1226" s="4"/>
      <c r="N1226" s="4"/>
      <c r="O1226" s="4"/>
      <c r="P1226" s="4"/>
    </row>
    <row r="1227" spans="1:16" ht="11.65" customHeight="1" x14ac:dyDescent="0.2">
      <c r="A1227" s="5">
        <f t="shared" ca="1" si="27"/>
        <v>1227</v>
      </c>
      <c r="C1227" s="56"/>
      <c r="D1227" s="3"/>
      <c r="E1227" s="3"/>
      <c r="F1227" s="3"/>
      <c r="G1227" s="57" t="s">
        <v>201</v>
      </c>
      <c r="H1227" s="12">
        <f>SUBTOTAL(9,H1226)</f>
        <v>-205539.35</v>
      </c>
      <c r="J1227" s="4"/>
      <c r="K1227" s="4"/>
      <c r="L1227" s="4"/>
      <c r="M1227" s="4"/>
      <c r="N1227" s="4"/>
      <c r="O1227" s="4"/>
      <c r="P1227" s="4"/>
    </row>
    <row r="1228" spans="1:16" ht="11.65" customHeight="1" x14ac:dyDescent="0.2">
      <c r="A1228" s="5">
        <f t="shared" ca="1" si="27"/>
        <v>1228</v>
      </c>
      <c r="C1228" s="56"/>
      <c r="D1228" s="3"/>
      <c r="E1228" s="3"/>
      <c r="F1228" s="3"/>
      <c r="G1228" s="57"/>
      <c r="H1228" s="2"/>
      <c r="J1228" s="4"/>
      <c r="K1228" s="4"/>
      <c r="L1228" s="4"/>
      <c r="M1228" s="4"/>
      <c r="N1228" s="4"/>
      <c r="O1228" s="4"/>
      <c r="P1228" s="4"/>
    </row>
    <row r="1229" spans="1:16" ht="11.65" customHeight="1" x14ac:dyDescent="0.2">
      <c r="A1229" s="5">
        <f t="shared" ca="1" si="27"/>
        <v>1229</v>
      </c>
      <c r="C1229" s="56">
        <v>108361</v>
      </c>
      <c r="D1229" s="3" t="s">
        <v>33</v>
      </c>
      <c r="E1229" s="3"/>
      <c r="F1229" s="3"/>
      <c r="G1229" s="57"/>
      <c r="H1229" s="2"/>
      <c r="J1229" s="4"/>
      <c r="K1229" s="4"/>
      <c r="L1229" s="4"/>
      <c r="M1229" s="4"/>
      <c r="N1229" s="4"/>
      <c r="O1229" s="4"/>
      <c r="P1229" s="4"/>
    </row>
    <row r="1230" spans="1:16" ht="11.65" customHeight="1" x14ac:dyDescent="0.2">
      <c r="A1230" s="5">
        <f t="shared" ca="1" si="27"/>
        <v>1230</v>
      </c>
      <c r="C1230" s="56"/>
      <c r="D1230" s="3"/>
      <c r="E1230" s="3"/>
      <c r="F1230" s="3" t="s">
        <v>193</v>
      </c>
      <c r="G1230" s="57"/>
      <c r="H1230" s="10">
        <v>-1511378</v>
      </c>
      <c r="J1230" s="4"/>
      <c r="K1230" s="4"/>
      <c r="L1230" s="4"/>
      <c r="M1230" s="4"/>
      <c r="N1230" s="4"/>
      <c r="O1230" s="4"/>
      <c r="P1230" s="4"/>
    </row>
    <row r="1231" spans="1:16" ht="11.65" customHeight="1" x14ac:dyDescent="0.2">
      <c r="A1231" s="5">
        <f t="shared" ca="1" si="27"/>
        <v>1231</v>
      </c>
      <c r="C1231" s="56"/>
      <c r="D1231" s="3"/>
      <c r="E1231" s="3"/>
      <c r="F1231" s="3"/>
      <c r="G1231" s="57" t="s">
        <v>201</v>
      </c>
      <c r="H1231" s="12">
        <f>SUBTOTAL(9,H1230)</f>
        <v>-1511378</v>
      </c>
      <c r="J1231" s="4"/>
      <c r="K1231" s="4"/>
      <c r="L1231" s="4"/>
      <c r="M1231" s="4"/>
      <c r="N1231" s="4"/>
      <c r="O1231" s="4"/>
      <c r="P1231" s="4"/>
    </row>
    <row r="1232" spans="1:16" ht="11.65" customHeight="1" x14ac:dyDescent="0.2">
      <c r="A1232" s="5">
        <f t="shared" ca="1" si="27"/>
        <v>1232</v>
      </c>
      <c r="C1232" s="56"/>
      <c r="D1232" s="3"/>
      <c r="E1232" s="3"/>
      <c r="F1232" s="3"/>
      <c r="G1232" s="57"/>
      <c r="H1232" s="2"/>
      <c r="J1232" s="4"/>
      <c r="K1232" s="4"/>
      <c r="L1232" s="4"/>
      <c r="M1232" s="4"/>
      <c r="N1232" s="4"/>
      <c r="O1232" s="4"/>
      <c r="P1232" s="4"/>
    </row>
    <row r="1233" spans="1:16" ht="11.65" customHeight="1" x14ac:dyDescent="0.2">
      <c r="A1233" s="5">
        <f t="shared" ca="1" si="27"/>
        <v>1233</v>
      </c>
      <c r="C1233" s="56">
        <v>108362</v>
      </c>
      <c r="D1233" s="3" t="s">
        <v>25</v>
      </c>
      <c r="E1233" s="3"/>
      <c r="F1233" s="3"/>
      <c r="G1233" s="57"/>
      <c r="H1233" s="2"/>
      <c r="J1233" s="4"/>
      <c r="K1233" s="4"/>
      <c r="L1233" s="4"/>
      <c r="M1233" s="4"/>
      <c r="N1233" s="4"/>
      <c r="O1233" s="4"/>
      <c r="P1233" s="4"/>
    </row>
    <row r="1234" spans="1:16" ht="11.65" customHeight="1" x14ac:dyDescent="0.2">
      <c r="A1234" s="5">
        <f t="shared" ca="1" si="27"/>
        <v>1234</v>
      </c>
      <c r="C1234" s="56"/>
      <c r="D1234" s="3"/>
      <c r="E1234" s="3"/>
      <c r="F1234" s="3" t="s">
        <v>193</v>
      </c>
      <c r="G1234" s="57"/>
      <c r="H1234" s="10">
        <v>-28276931.370000001</v>
      </c>
      <c r="J1234" s="4"/>
      <c r="K1234" s="4"/>
      <c r="L1234" s="4"/>
      <c r="M1234" s="4"/>
      <c r="N1234" s="4"/>
      <c r="O1234" s="4"/>
      <c r="P1234" s="4"/>
    </row>
    <row r="1235" spans="1:16" ht="11.65" customHeight="1" x14ac:dyDescent="0.2">
      <c r="A1235" s="5">
        <f t="shared" ca="1" si="27"/>
        <v>1235</v>
      </c>
      <c r="C1235" s="56"/>
      <c r="D1235" s="3"/>
      <c r="E1235" s="3"/>
      <c r="F1235" s="3"/>
      <c r="G1235" s="57" t="s">
        <v>201</v>
      </c>
      <c r="H1235" s="12">
        <f>SUBTOTAL(9,H1234)</f>
        <v>-28276931.370000001</v>
      </c>
      <c r="J1235" s="4"/>
      <c r="K1235" s="4"/>
      <c r="L1235" s="4"/>
      <c r="M1235" s="4"/>
      <c r="N1235" s="4"/>
      <c r="O1235" s="4"/>
      <c r="P1235" s="4"/>
    </row>
    <row r="1236" spans="1:16" ht="11.65" customHeight="1" x14ac:dyDescent="0.2">
      <c r="A1236" s="5">
        <f t="shared" ca="1" si="27"/>
        <v>1236</v>
      </c>
      <c r="C1236" s="56"/>
      <c r="D1236" s="3"/>
      <c r="E1236" s="3"/>
      <c r="F1236" s="3"/>
      <c r="G1236" s="57"/>
      <c r="H1236" s="2"/>
      <c r="J1236" s="4"/>
      <c r="K1236" s="4"/>
      <c r="L1236" s="4"/>
      <c r="M1236" s="4"/>
      <c r="N1236" s="4"/>
      <c r="O1236" s="4"/>
      <c r="P1236" s="4"/>
    </row>
    <row r="1237" spans="1:16" ht="11.65" customHeight="1" x14ac:dyDescent="0.2">
      <c r="A1237" s="5">
        <f t="shared" ca="1" si="27"/>
        <v>1237</v>
      </c>
      <c r="C1237" s="56">
        <v>108363</v>
      </c>
      <c r="D1237" s="3" t="s">
        <v>26</v>
      </c>
      <c r="E1237" s="3"/>
      <c r="F1237" s="3"/>
      <c r="G1237" s="57"/>
      <c r="H1237" s="2"/>
      <c r="J1237" s="4"/>
      <c r="K1237" s="4"/>
      <c r="L1237" s="4"/>
      <c r="M1237" s="4"/>
      <c r="N1237" s="4"/>
      <c r="O1237" s="4"/>
      <c r="P1237" s="4"/>
    </row>
    <row r="1238" spans="1:16" ht="11.65" customHeight="1" x14ac:dyDescent="0.2">
      <c r="A1238" s="5">
        <f t="shared" ca="1" si="27"/>
        <v>1238</v>
      </c>
      <c r="C1238" s="56"/>
      <c r="D1238" s="3"/>
      <c r="E1238" s="3"/>
      <c r="F1238" s="3" t="s">
        <v>193</v>
      </c>
      <c r="G1238" s="57"/>
      <c r="H1238" s="10">
        <v>0</v>
      </c>
      <c r="J1238" s="4"/>
      <c r="K1238" s="4"/>
      <c r="L1238" s="4"/>
      <c r="M1238" s="4"/>
      <c r="N1238" s="4"/>
      <c r="O1238" s="4"/>
      <c r="P1238" s="4"/>
    </row>
    <row r="1239" spans="1:16" ht="11.65" customHeight="1" x14ac:dyDescent="0.2">
      <c r="A1239" s="5">
        <f t="shared" ca="1" si="27"/>
        <v>1239</v>
      </c>
      <c r="C1239" s="56"/>
      <c r="D1239" s="3"/>
      <c r="E1239" s="3"/>
      <c r="F1239" s="3"/>
      <c r="G1239" s="57" t="s">
        <v>201</v>
      </c>
      <c r="H1239" s="12">
        <f>SUBTOTAL(9,H1238)</f>
        <v>0</v>
      </c>
      <c r="J1239" s="4"/>
      <c r="K1239" s="4"/>
      <c r="L1239" s="4"/>
      <c r="M1239" s="4"/>
      <c r="N1239" s="4"/>
      <c r="O1239" s="4"/>
      <c r="P1239" s="4"/>
    </row>
    <row r="1240" spans="1:16" ht="11.65" customHeight="1" x14ac:dyDescent="0.2">
      <c r="A1240" s="5">
        <f t="shared" ca="1" si="27"/>
        <v>1240</v>
      </c>
      <c r="C1240" s="56"/>
      <c r="D1240" s="3"/>
      <c r="E1240" s="3"/>
      <c r="F1240" s="3"/>
      <c r="G1240" s="57"/>
      <c r="H1240" s="2"/>
      <c r="J1240" s="4"/>
      <c r="K1240" s="4"/>
      <c r="L1240" s="4"/>
      <c r="M1240" s="4"/>
      <c r="N1240" s="4"/>
      <c r="O1240" s="4"/>
      <c r="P1240" s="4"/>
    </row>
    <row r="1241" spans="1:16" ht="11.65" customHeight="1" x14ac:dyDescent="0.2">
      <c r="A1241" s="5">
        <f t="shared" ca="1" si="27"/>
        <v>1241</v>
      </c>
      <c r="C1241" s="56">
        <v>108364</v>
      </c>
      <c r="D1241" s="3" t="s">
        <v>86</v>
      </c>
      <c r="E1241" s="3"/>
      <c r="F1241" s="3"/>
      <c r="G1241" s="57"/>
      <c r="H1241" s="2"/>
      <c r="J1241" s="4"/>
      <c r="K1241" s="4"/>
      <c r="L1241" s="4"/>
      <c r="M1241" s="4"/>
      <c r="N1241" s="4"/>
      <c r="O1241" s="4"/>
      <c r="P1241" s="4"/>
    </row>
    <row r="1242" spans="1:16" ht="11.65" customHeight="1" x14ac:dyDescent="0.2">
      <c r="A1242" s="5">
        <f t="shared" ca="1" si="27"/>
        <v>1242</v>
      </c>
      <c r="C1242" s="56"/>
      <c r="D1242" s="3"/>
      <c r="E1242" s="3"/>
      <c r="F1242" s="3" t="s">
        <v>193</v>
      </c>
      <c r="G1242" s="57"/>
      <c r="H1242" s="10">
        <v>-77557602.109999999</v>
      </c>
      <c r="J1242" s="4"/>
      <c r="K1242" s="4"/>
      <c r="L1242" s="4"/>
      <c r="M1242" s="4"/>
      <c r="N1242" s="4"/>
      <c r="O1242" s="4"/>
      <c r="P1242" s="4"/>
    </row>
    <row r="1243" spans="1:16" ht="11.65" customHeight="1" x14ac:dyDescent="0.2">
      <c r="A1243" s="5">
        <f t="shared" ca="1" si="27"/>
        <v>1243</v>
      </c>
      <c r="C1243" s="56"/>
      <c r="D1243" s="3"/>
      <c r="E1243" s="3"/>
      <c r="F1243" s="3"/>
      <c r="G1243" s="57" t="s">
        <v>201</v>
      </c>
      <c r="H1243" s="12">
        <f>SUBTOTAL(9,H1242)</f>
        <v>-77557602.109999999</v>
      </c>
      <c r="J1243" s="4"/>
      <c r="K1243" s="4"/>
      <c r="L1243" s="4"/>
      <c r="M1243" s="4"/>
      <c r="N1243" s="4"/>
      <c r="O1243" s="4"/>
      <c r="P1243" s="4"/>
    </row>
    <row r="1244" spans="1:16" ht="11.65" customHeight="1" x14ac:dyDescent="0.2">
      <c r="A1244" s="5">
        <f t="shared" ca="1" si="27"/>
        <v>1244</v>
      </c>
      <c r="C1244" s="56"/>
      <c r="D1244" s="3"/>
      <c r="E1244" s="3"/>
      <c r="F1244" s="3"/>
      <c r="G1244" s="57"/>
      <c r="H1244" s="2"/>
      <c r="J1244" s="4"/>
      <c r="K1244" s="4"/>
      <c r="L1244" s="4"/>
      <c r="M1244" s="4"/>
      <c r="N1244" s="4"/>
      <c r="O1244" s="4"/>
      <c r="P1244" s="4"/>
    </row>
    <row r="1245" spans="1:16" ht="11.65" customHeight="1" x14ac:dyDescent="0.2">
      <c r="A1245" s="5">
        <f t="shared" ca="1" si="27"/>
        <v>1245</v>
      </c>
      <c r="C1245" s="56">
        <v>108365</v>
      </c>
      <c r="D1245" s="3" t="s">
        <v>87</v>
      </c>
      <c r="E1245" s="3"/>
      <c r="F1245" s="3"/>
      <c r="G1245" s="57"/>
      <c r="H1245" s="2"/>
      <c r="J1245" s="4"/>
      <c r="K1245" s="4"/>
      <c r="L1245" s="4"/>
      <c r="M1245" s="4"/>
      <c r="N1245" s="4"/>
      <c r="O1245" s="4"/>
      <c r="P1245" s="4"/>
    </row>
    <row r="1246" spans="1:16" ht="11.65" customHeight="1" x14ac:dyDescent="0.2">
      <c r="A1246" s="5">
        <f t="shared" ca="1" si="27"/>
        <v>1246</v>
      </c>
      <c r="C1246" s="56"/>
      <c r="D1246" s="3"/>
      <c r="E1246" s="3"/>
      <c r="F1246" s="3" t="s">
        <v>193</v>
      </c>
      <c r="G1246" s="57"/>
      <c r="H1246" s="10">
        <v>-38073413.670000002</v>
      </c>
      <c r="J1246" s="4"/>
      <c r="K1246" s="4"/>
      <c r="L1246" s="4"/>
      <c r="M1246" s="4"/>
      <c r="N1246" s="4"/>
      <c r="O1246" s="4"/>
      <c r="P1246" s="4"/>
    </row>
    <row r="1247" spans="1:16" ht="11.65" customHeight="1" x14ac:dyDescent="0.2">
      <c r="A1247" s="5">
        <f t="shared" ca="1" si="27"/>
        <v>1247</v>
      </c>
      <c r="C1247" s="56"/>
      <c r="D1247" s="3"/>
      <c r="E1247" s="3"/>
      <c r="F1247" s="3"/>
      <c r="G1247" s="57" t="s">
        <v>201</v>
      </c>
      <c r="H1247" s="12">
        <f>SUBTOTAL(9,H1246)</f>
        <v>-38073413.670000002</v>
      </c>
      <c r="J1247" s="4"/>
      <c r="K1247" s="4"/>
      <c r="L1247" s="4"/>
      <c r="M1247" s="4"/>
      <c r="N1247" s="4"/>
      <c r="O1247" s="4"/>
      <c r="P1247" s="4"/>
    </row>
    <row r="1248" spans="1:16" ht="11.65" customHeight="1" x14ac:dyDescent="0.2">
      <c r="A1248" s="5">
        <f t="shared" ca="1" si="27"/>
        <v>1248</v>
      </c>
      <c r="C1248" s="56"/>
      <c r="D1248" s="3"/>
      <c r="E1248" s="3"/>
      <c r="F1248" s="3"/>
      <c r="G1248" s="57"/>
      <c r="H1248" s="2"/>
      <c r="J1248" s="4"/>
      <c r="K1248" s="4"/>
      <c r="L1248" s="4"/>
      <c r="M1248" s="4"/>
      <c r="N1248" s="4"/>
      <c r="O1248" s="4"/>
      <c r="P1248" s="4"/>
    </row>
    <row r="1249" spans="1:16" ht="11.65" customHeight="1" x14ac:dyDescent="0.2">
      <c r="A1249" s="5">
        <f t="shared" ca="1" si="27"/>
        <v>1249</v>
      </c>
      <c r="C1249" s="56">
        <v>108366</v>
      </c>
      <c r="D1249" s="3" t="s">
        <v>76</v>
      </c>
      <c r="E1249" s="3"/>
      <c r="F1249" s="3"/>
      <c r="G1249" s="57"/>
      <c r="H1249" s="2"/>
      <c r="J1249" s="4"/>
      <c r="K1249" s="4"/>
      <c r="L1249" s="4"/>
      <c r="M1249" s="4"/>
      <c r="N1249" s="4"/>
      <c r="O1249" s="4"/>
      <c r="P1249" s="4"/>
    </row>
    <row r="1250" spans="1:16" ht="11.65" customHeight="1" x14ac:dyDescent="0.2">
      <c r="A1250" s="5">
        <f t="shared" ca="1" si="27"/>
        <v>1250</v>
      </c>
      <c r="C1250" s="56"/>
      <c r="D1250" s="3"/>
      <c r="E1250" s="3"/>
      <c r="F1250" s="3" t="s">
        <v>193</v>
      </c>
      <c r="G1250" s="57"/>
      <c r="H1250" s="10">
        <v>-11435167.109999999</v>
      </c>
      <c r="J1250" s="4"/>
      <c r="K1250" s="4"/>
      <c r="L1250" s="4"/>
      <c r="M1250" s="4"/>
      <c r="N1250" s="4"/>
      <c r="O1250" s="4"/>
      <c r="P1250" s="4"/>
    </row>
    <row r="1251" spans="1:16" ht="11.65" customHeight="1" x14ac:dyDescent="0.2">
      <c r="A1251" s="5">
        <f t="shared" ca="1" si="27"/>
        <v>1251</v>
      </c>
      <c r="C1251" s="56"/>
      <c r="D1251" s="3"/>
      <c r="E1251" s="3"/>
      <c r="F1251" s="3"/>
      <c r="G1251" s="57" t="s">
        <v>201</v>
      </c>
      <c r="H1251" s="12">
        <f>SUBTOTAL(9,H1250)</f>
        <v>-11435167.109999999</v>
      </c>
      <c r="J1251" s="4"/>
      <c r="K1251" s="4"/>
      <c r="L1251" s="4"/>
      <c r="M1251" s="4"/>
      <c r="N1251" s="4"/>
      <c r="O1251" s="4"/>
      <c r="P1251" s="4"/>
    </row>
    <row r="1252" spans="1:16" ht="11.65" customHeight="1" x14ac:dyDescent="0.2">
      <c r="A1252" s="5">
        <f t="shared" ca="1" si="27"/>
        <v>1252</v>
      </c>
      <c r="C1252" s="56"/>
      <c r="D1252" s="3"/>
      <c r="E1252" s="3"/>
      <c r="F1252" s="3"/>
      <c r="G1252" s="57"/>
      <c r="H1252" s="2"/>
      <c r="J1252" s="4"/>
      <c r="K1252" s="4"/>
      <c r="L1252" s="4"/>
      <c r="M1252" s="4"/>
      <c r="N1252" s="4"/>
      <c r="O1252" s="4"/>
      <c r="P1252" s="4"/>
    </row>
    <row r="1253" spans="1:16" ht="11.65" customHeight="1" x14ac:dyDescent="0.2">
      <c r="A1253" s="5">
        <f t="shared" ca="1" si="27"/>
        <v>1253</v>
      </c>
      <c r="C1253" s="56">
        <v>108367</v>
      </c>
      <c r="D1253" s="3" t="s">
        <v>77</v>
      </c>
      <c r="E1253" s="3"/>
      <c r="F1253" s="3"/>
      <c r="G1253" s="57"/>
      <c r="H1253" s="2"/>
      <c r="J1253" s="4"/>
      <c r="K1253" s="4"/>
      <c r="L1253" s="4"/>
      <c r="M1253" s="4"/>
      <c r="N1253" s="4"/>
      <c r="O1253" s="4"/>
      <c r="P1253" s="4"/>
    </row>
    <row r="1254" spans="1:16" ht="11.65" customHeight="1" x14ac:dyDescent="0.2">
      <c r="A1254" s="5">
        <f t="shared" ca="1" si="27"/>
        <v>1254</v>
      </c>
      <c r="C1254" s="56"/>
      <c r="D1254" s="3"/>
      <c r="E1254" s="3"/>
      <c r="F1254" s="3" t="s">
        <v>193</v>
      </c>
      <c r="G1254" s="57"/>
      <c r="H1254" s="10">
        <v>-14088989.17</v>
      </c>
      <c r="J1254" s="4"/>
      <c r="K1254" s="4"/>
      <c r="L1254" s="4"/>
      <c r="M1254" s="4"/>
      <c r="N1254" s="4"/>
      <c r="O1254" s="4"/>
      <c r="P1254" s="4"/>
    </row>
    <row r="1255" spans="1:16" ht="11.65" customHeight="1" x14ac:dyDescent="0.2">
      <c r="A1255" s="5">
        <f t="shared" ca="1" si="27"/>
        <v>1255</v>
      </c>
      <c r="C1255" s="56"/>
      <c r="D1255" s="3"/>
      <c r="E1255" s="3"/>
      <c r="F1255" s="3"/>
      <c r="G1255" s="57" t="s">
        <v>201</v>
      </c>
      <c r="H1255" s="12">
        <f>SUBTOTAL(9,H1254)</f>
        <v>-14088989.17</v>
      </c>
      <c r="J1255" s="4"/>
      <c r="K1255" s="4"/>
      <c r="L1255" s="4"/>
      <c r="M1255" s="4"/>
      <c r="N1255" s="4"/>
      <c r="O1255" s="4"/>
      <c r="P1255" s="4"/>
    </row>
    <row r="1256" spans="1:16" ht="11.65" customHeight="1" x14ac:dyDescent="0.2">
      <c r="A1256" s="5">
        <f t="shared" ca="1" si="27"/>
        <v>1256</v>
      </c>
      <c r="C1256" s="56"/>
      <c r="D1256" s="3"/>
      <c r="E1256" s="3"/>
      <c r="F1256" s="3"/>
      <c r="G1256" s="57"/>
      <c r="H1256" s="2"/>
      <c r="J1256" s="4"/>
      <c r="K1256" s="4"/>
      <c r="L1256" s="4"/>
      <c r="M1256" s="4"/>
      <c r="N1256" s="4"/>
      <c r="O1256" s="4"/>
      <c r="P1256" s="4"/>
    </row>
    <row r="1257" spans="1:16" ht="11.65" customHeight="1" x14ac:dyDescent="0.2">
      <c r="A1257" s="5">
        <f t="shared" ca="1" si="27"/>
        <v>1257</v>
      </c>
      <c r="C1257" s="56">
        <v>108368</v>
      </c>
      <c r="D1257" s="3" t="s">
        <v>88</v>
      </c>
      <c r="E1257" s="3"/>
      <c r="F1257" s="3"/>
      <c r="G1257" s="57"/>
      <c r="H1257" s="2"/>
      <c r="J1257" s="4"/>
      <c r="K1257" s="4"/>
      <c r="L1257" s="4"/>
      <c r="M1257" s="4"/>
      <c r="N1257" s="4"/>
      <c r="O1257" s="4"/>
      <c r="P1257" s="4"/>
    </row>
    <row r="1258" spans="1:16" ht="11.65" customHeight="1" x14ac:dyDescent="0.2">
      <c r="A1258" s="5">
        <f t="shared" ca="1" si="27"/>
        <v>1258</v>
      </c>
      <c r="C1258" s="56"/>
      <c r="D1258" s="3"/>
      <c r="E1258" s="3"/>
      <c r="F1258" s="3" t="s">
        <v>193</v>
      </c>
      <c r="G1258" s="57"/>
      <c r="H1258" s="10">
        <v>-66120623.229999997</v>
      </c>
      <c r="J1258" s="4"/>
      <c r="K1258" s="4"/>
      <c r="L1258" s="4"/>
      <c r="M1258" s="4"/>
      <c r="N1258" s="4"/>
      <c r="O1258" s="4"/>
      <c r="P1258" s="4"/>
    </row>
    <row r="1259" spans="1:16" ht="11.65" customHeight="1" x14ac:dyDescent="0.2">
      <c r="A1259" s="5">
        <f t="shared" ca="1" si="27"/>
        <v>1259</v>
      </c>
      <c r="C1259" s="56"/>
      <c r="D1259" s="3"/>
      <c r="E1259" s="3"/>
      <c r="F1259" s="3"/>
      <c r="G1259" s="57" t="s">
        <v>201</v>
      </c>
      <c r="H1259" s="12">
        <f>SUBTOTAL(9,H1258)</f>
        <v>-66120623.229999997</v>
      </c>
      <c r="J1259" s="4"/>
      <c r="K1259" s="4"/>
      <c r="L1259" s="4"/>
      <c r="M1259" s="4"/>
      <c r="N1259" s="4"/>
      <c r="O1259" s="4"/>
      <c r="P1259" s="4"/>
    </row>
    <row r="1260" spans="1:16" ht="11.65" customHeight="1" x14ac:dyDescent="0.2">
      <c r="A1260" s="5">
        <f t="shared" ca="1" si="27"/>
        <v>1260</v>
      </c>
      <c r="C1260" s="56"/>
      <c r="D1260" s="3"/>
      <c r="E1260" s="3"/>
      <c r="F1260" s="3"/>
      <c r="G1260" s="57"/>
      <c r="H1260" s="2"/>
      <c r="J1260" s="4"/>
      <c r="K1260" s="4"/>
      <c r="L1260" s="4"/>
      <c r="M1260" s="4"/>
      <c r="N1260" s="4"/>
      <c r="O1260" s="4"/>
      <c r="P1260" s="4"/>
    </row>
    <row r="1261" spans="1:16" ht="11.65" customHeight="1" x14ac:dyDescent="0.2">
      <c r="A1261" s="5">
        <f t="shared" ca="1" si="27"/>
        <v>1261</v>
      </c>
      <c r="C1261" s="56">
        <v>108369</v>
      </c>
      <c r="D1261" s="3" t="s">
        <v>27</v>
      </c>
      <c r="E1261" s="3"/>
      <c r="F1261" s="3"/>
      <c r="G1261" s="57"/>
      <c r="H1261" s="2"/>
      <c r="J1261" s="4"/>
      <c r="K1261" s="4"/>
      <c r="L1261" s="4"/>
      <c r="M1261" s="4"/>
      <c r="N1261" s="4"/>
      <c r="O1261" s="4"/>
      <c r="P1261" s="4"/>
    </row>
    <row r="1262" spans="1:16" ht="11.65" customHeight="1" x14ac:dyDescent="0.2">
      <c r="A1262" s="5">
        <f t="shared" ca="1" si="27"/>
        <v>1262</v>
      </c>
      <c r="C1262" s="56"/>
      <c r="D1262" s="3"/>
      <c r="E1262" s="3"/>
      <c r="F1262" s="3" t="s">
        <v>193</v>
      </c>
      <c r="G1262" s="57"/>
      <c r="H1262" s="10">
        <v>-34073958.619999997</v>
      </c>
      <c r="J1262" s="4"/>
      <c r="K1262" s="4"/>
      <c r="L1262" s="4"/>
      <c r="M1262" s="4"/>
      <c r="N1262" s="4"/>
      <c r="O1262" s="4"/>
      <c r="P1262" s="4"/>
    </row>
    <row r="1263" spans="1:16" ht="11.65" customHeight="1" x14ac:dyDescent="0.2">
      <c r="A1263" s="5">
        <f t="shared" ca="1" si="27"/>
        <v>1263</v>
      </c>
      <c r="C1263" s="56"/>
      <c r="D1263" s="3"/>
      <c r="E1263" s="3"/>
      <c r="F1263" s="3"/>
      <c r="G1263" s="57" t="s">
        <v>201</v>
      </c>
      <c r="H1263" s="12">
        <f>SUBTOTAL(9,H1262)</f>
        <v>-34073958.619999997</v>
      </c>
      <c r="J1263" s="4"/>
      <c r="K1263" s="4"/>
      <c r="L1263" s="4"/>
      <c r="M1263" s="4"/>
      <c r="N1263" s="4"/>
      <c r="O1263" s="4"/>
      <c r="P1263" s="4"/>
    </row>
    <row r="1264" spans="1:16" ht="11.65" customHeight="1" x14ac:dyDescent="0.2">
      <c r="A1264" s="5">
        <f t="shared" ca="1" si="27"/>
        <v>1264</v>
      </c>
      <c r="C1264" s="56"/>
      <c r="D1264" s="3"/>
      <c r="E1264" s="3"/>
      <c r="F1264" s="3"/>
      <c r="G1264" s="57"/>
      <c r="H1264" s="2"/>
      <c r="J1264" s="4"/>
      <c r="K1264" s="4"/>
      <c r="L1264" s="4"/>
      <c r="M1264" s="4"/>
      <c r="N1264" s="4"/>
      <c r="O1264" s="4"/>
      <c r="P1264" s="4"/>
    </row>
    <row r="1265" spans="1:16" ht="11.65" customHeight="1" x14ac:dyDescent="0.2">
      <c r="A1265" s="5">
        <f t="shared" ca="1" si="27"/>
        <v>1265</v>
      </c>
      <c r="C1265" s="56">
        <v>108370</v>
      </c>
      <c r="D1265" s="3" t="s">
        <v>28</v>
      </c>
      <c r="E1265" s="3"/>
      <c r="F1265" s="3"/>
      <c r="G1265" s="57"/>
      <c r="H1265" s="2"/>
      <c r="J1265" s="4"/>
      <c r="K1265" s="4"/>
      <c r="L1265" s="4"/>
      <c r="M1265" s="4"/>
      <c r="N1265" s="4"/>
      <c r="O1265" s="4"/>
      <c r="P1265" s="4"/>
    </row>
    <row r="1266" spans="1:16" ht="11.65" customHeight="1" x14ac:dyDescent="0.2">
      <c r="A1266" s="5">
        <f t="shared" ca="1" si="27"/>
        <v>1266</v>
      </c>
      <c r="C1266" s="56"/>
      <c r="D1266" s="3"/>
      <c r="E1266" s="3"/>
      <c r="F1266" s="3" t="s">
        <v>193</v>
      </c>
      <c r="G1266" s="57"/>
      <c r="H1266" s="10">
        <v>-8578949.5500000007</v>
      </c>
      <c r="J1266" s="4"/>
      <c r="K1266" s="15"/>
      <c r="L1266" s="15"/>
      <c r="M1266" s="15"/>
      <c r="N1266" s="15"/>
      <c r="O1266" s="15"/>
      <c r="P1266" s="15"/>
    </row>
    <row r="1267" spans="1:16" ht="11.65" customHeight="1" x14ac:dyDescent="0.2">
      <c r="A1267" s="5">
        <f t="shared" ca="1" si="27"/>
        <v>1267</v>
      </c>
      <c r="C1267" s="56"/>
      <c r="D1267" s="3"/>
      <c r="E1267" s="3"/>
      <c r="F1267" s="3"/>
      <c r="G1267" s="57" t="s">
        <v>201</v>
      </c>
      <c r="H1267" s="12">
        <f>SUBTOTAL(9,H1266)</f>
        <v>-8578949.5500000007</v>
      </c>
      <c r="J1267" s="4"/>
      <c r="K1267" s="17"/>
      <c r="L1267" s="17"/>
      <c r="M1267" s="17"/>
      <c r="N1267" s="17"/>
      <c r="O1267" s="17"/>
      <c r="P1267" s="17"/>
    </row>
    <row r="1268" spans="1:16" ht="11.65" customHeight="1" x14ac:dyDescent="0.2">
      <c r="A1268" s="5">
        <f t="shared" ca="1" si="27"/>
        <v>1268</v>
      </c>
      <c r="C1268" s="56"/>
      <c r="D1268" s="3"/>
      <c r="E1268" s="3"/>
      <c r="F1268" s="3"/>
      <c r="G1268" s="57"/>
      <c r="H1268" s="2"/>
      <c r="J1268" s="4"/>
      <c r="K1268" s="4"/>
      <c r="L1268" s="4"/>
      <c r="M1268" s="4"/>
      <c r="N1268" s="4"/>
      <c r="O1268" s="4"/>
      <c r="P1268" s="4"/>
    </row>
    <row r="1269" spans="1:16" ht="11.65" customHeight="1" x14ac:dyDescent="0.2">
      <c r="A1269" s="5">
        <f t="shared" ca="1" si="27"/>
        <v>1269</v>
      </c>
      <c r="C1269" s="56"/>
      <c r="D1269" s="3"/>
      <c r="E1269" s="58"/>
      <c r="F1269" s="3"/>
      <c r="G1269" s="57"/>
      <c r="H1269" s="14"/>
      <c r="J1269" s="4"/>
      <c r="K1269" s="4"/>
      <c r="L1269" s="4"/>
      <c r="M1269" s="4"/>
      <c r="N1269" s="4"/>
      <c r="O1269" s="4"/>
      <c r="P1269" s="4"/>
    </row>
    <row r="1270" spans="1:16" ht="11.65" customHeight="1" x14ac:dyDescent="0.2">
      <c r="A1270" s="5">
        <f t="shared" ca="1" si="27"/>
        <v>1270</v>
      </c>
      <c r="C1270" s="59"/>
      <c r="D1270" s="60"/>
      <c r="E1270" s="61"/>
      <c r="F1270" s="60"/>
      <c r="G1270" s="62"/>
      <c r="H1270" s="16"/>
      <c r="J1270" s="4"/>
      <c r="K1270" s="4"/>
      <c r="L1270" s="4"/>
      <c r="M1270" s="4"/>
      <c r="N1270" s="4"/>
      <c r="O1270" s="4"/>
      <c r="P1270" s="4"/>
    </row>
    <row r="1271" spans="1:16" ht="11.65" customHeight="1" x14ac:dyDescent="0.2">
      <c r="A1271" s="5">
        <f t="shared" ca="1" si="27"/>
        <v>1271</v>
      </c>
      <c r="C1271" s="56">
        <v>108371</v>
      </c>
      <c r="D1271" s="3" t="s">
        <v>89</v>
      </c>
      <c r="E1271" s="3"/>
      <c r="F1271" s="3"/>
      <c r="G1271" s="57"/>
      <c r="H1271" s="2"/>
      <c r="J1271" s="4"/>
      <c r="K1271" s="4"/>
      <c r="L1271" s="4"/>
      <c r="M1271" s="4"/>
      <c r="N1271" s="4"/>
      <c r="O1271" s="4"/>
      <c r="P1271" s="4"/>
    </row>
    <row r="1272" spans="1:16" ht="11.65" customHeight="1" x14ac:dyDescent="0.2">
      <c r="A1272" s="5">
        <f t="shared" ca="1" si="27"/>
        <v>1272</v>
      </c>
      <c r="C1272" s="56"/>
      <c r="D1272" s="3"/>
      <c r="E1272" s="3"/>
      <c r="F1272" s="3" t="s">
        <v>193</v>
      </c>
      <c r="G1272" s="57"/>
      <c r="H1272" s="10">
        <v>-421220.42</v>
      </c>
      <c r="J1272" s="4"/>
      <c r="K1272" s="4"/>
      <c r="L1272" s="4"/>
      <c r="M1272" s="4"/>
      <c r="N1272" s="4"/>
      <c r="O1272" s="4"/>
      <c r="P1272" s="4"/>
    </row>
    <row r="1273" spans="1:16" ht="11.65" customHeight="1" x14ac:dyDescent="0.2">
      <c r="A1273" s="5">
        <f t="shared" ca="1" si="27"/>
        <v>1273</v>
      </c>
      <c r="C1273" s="56"/>
      <c r="D1273" s="3"/>
      <c r="E1273" s="3"/>
      <c r="F1273" s="3"/>
      <c r="G1273" s="57" t="s">
        <v>201</v>
      </c>
      <c r="H1273" s="12">
        <f>SUBTOTAL(9,H1272)</f>
        <v>-421220.42</v>
      </c>
      <c r="J1273" s="4"/>
      <c r="K1273" s="4"/>
      <c r="L1273" s="4"/>
      <c r="M1273" s="4"/>
      <c r="N1273" s="4"/>
      <c r="O1273" s="4"/>
      <c r="P1273" s="4"/>
    </row>
    <row r="1274" spans="1:16" ht="11.65" customHeight="1" x14ac:dyDescent="0.2">
      <c r="A1274" s="5">
        <f t="shared" ca="1" si="27"/>
        <v>1274</v>
      </c>
      <c r="C1274" s="56"/>
      <c r="D1274" s="3"/>
      <c r="E1274" s="3"/>
      <c r="F1274" s="3"/>
      <c r="G1274" s="57"/>
      <c r="H1274" s="2"/>
      <c r="J1274" s="4"/>
      <c r="K1274" s="4"/>
      <c r="L1274" s="4"/>
      <c r="M1274" s="4"/>
      <c r="N1274" s="4"/>
      <c r="O1274" s="4"/>
      <c r="P1274" s="4"/>
    </row>
    <row r="1275" spans="1:16" ht="11.65" customHeight="1" x14ac:dyDescent="0.2">
      <c r="A1275" s="5">
        <f t="shared" ca="1" si="27"/>
        <v>1275</v>
      </c>
      <c r="C1275" s="56">
        <v>108372</v>
      </c>
      <c r="D1275" s="3" t="s">
        <v>29</v>
      </c>
      <c r="E1275" s="3"/>
      <c r="F1275" s="3"/>
      <c r="G1275" s="57"/>
      <c r="H1275" s="2"/>
      <c r="J1275" s="4"/>
      <c r="K1275" s="4"/>
      <c r="L1275" s="4"/>
      <c r="M1275" s="4"/>
      <c r="N1275" s="4"/>
      <c r="O1275" s="4"/>
      <c r="P1275" s="4"/>
    </row>
    <row r="1276" spans="1:16" ht="11.65" customHeight="1" x14ac:dyDescent="0.2">
      <c r="A1276" s="5">
        <f t="shared" ca="1" si="27"/>
        <v>1276</v>
      </c>
      <c r="C1276" s="56"/>
      <c r="D1276" s="3"/>
      <c r="E1276" s="3"/>
      <c r="F1276" s="3" t="s">
        <v>193</v>
      </c>
      <c r="G1276" s="57"/>
      <c r="H1276" s="10">
        <v>0</v>
      </c>
      <c r="J1276" s="4"/>
      <c r="K1276" s="4"/>
      <c r="L1276" s="4"/>
      <c r="M1276" s="4"/>
      <c r="N1276" s="4"/>
      <c r="O1276" s="4"/>
      <c r="P1276" s="4"/>
    </row>
    <row r="1277" spans="1:16" ht="11.65" customHeight="1" x14ac:dyDescent="0.2">
      <c r="A1277" s="5">
        <f t="shared" ca="1" si="27"/>
        <v>1277</v>
      </c>
      <c r="C1277" s="56"/>
      <c r="D1277" s="3"/>
      <c r="E1277" s="3"/>
      <c r="F1277" s="3"/>
      <c r="G1277" s="57" t="s">
        <v>201</v>
      </c>
      <c r="H1277" s="12">
        <f>SUBTOTAL(9,H1276)</f>
        <v>0</v>
      </c>
      <c r="J1277" s="4"/>
      <c r="K1277" s="4"/>
      <c r="L1277" s="4"/>
      <c r="M1277" s="4"/>
      <c r="N1277" s="4"/>
      <c r="O1277" s="4"/>
      <c r="P1277" s="4"/>
    </row>
    <row r="1278" spans="1:16" ht="11.65" customHeight="1" x14ac:dyDescent="0.2">
      <c r="A1278" s="5">
        <f t="shared" ref="A1278:A1341" ca="1" si="28">OFFSET(A1278,-1,)+1</f>
        <v>1278</v>
      </c>
      <c r="C1278" s="56"/>
      <c r="D1278" s="3"/>
      <c r="E1278" s="3"/>
      <c r="F1278" s="3"/>
      <c r="G1278" s="57"/>
      <c r="H1278" s="2"/>
      <c r="J1278" s="4"/>
      <c r="K1278" s="4"/>
      <c r="L1278" s="4"/>
      <c r="M1278" s="4"/>
      <c r="N1278" s="4"/>
      <c r="O1278" s="4"/>
      <c r="P1278" s="4"/>
    </row>
    <row r="1279" spans="1:16" ht="11.65" customHeight="1" x14ac:dyDescent="0.2">
      <c r="A1279" s="5">
        <f t="shared" ca="1" si="28"/>
        <v>1279</v>
      </c>
      <c r="C1279" s="56">
        <v>108373</v>
      </c>
      <c r="D1279" s="3" t="s">
        <v>90</v>
      </c>
      <c r="E1279" s="3"/>
      <c r="F1279" s="3"/>
      <c r="G1279" s="57"/>
      <c r="H1279" s="2"/>
      <c r="J1279" s="4"/>
      <c r="K1279" s="4"/>
      <c r="L1279" s="4"/>
      <c r="M1279" s="4"/>
      <c r="N1279" s="4"/>
      <c r="O1279" s="4"/>
      <c r="P1279" s="4"/>
    </row>
    <row r="1280" spans="1:16" ht="11.65" customHeight="1" x14ac:dyDescent="0.2">
      <c r="A1280" s="5">
        <f t="shared" ca="1" si="28"/>
        <v>1280</v>
      </c>
      <c r="C1280" s="56"/>
      <c r="D1280" s="3"/>
      <c r="E1280" s="3"/>
      <c r="F1280" s="3" t="s">
        <v>193</v>
      </c>
      <c r="G1280" s="57"/>
      <c r="H1280" s="10">
        <v>-1792056.54</v>
      </c>
      <c r="J1280" s="4"/>
      <c r="K1280" s="4"/>
      <c r="L1280" s="4"/>
      <c r="M1280" s="4"/>
      <c r="N1280" s="4"/>
      <c r="O1280" s="4"/>
      <c r="P1280" s="4"/>
    </row>
    <row r="1281" spans="1:16" ht="11.65" customHeight="1" x14ac:dyDescent="0.2">
      <c r="A1281" s="5">
        <f t="shared" ca="1" si="28"/>
        <v>1281</v>
      </c>
      <c r="C1281" s="56"/>
      <c r="D1281" s="3"/>
      <c r="E1281" s="3"/>
      <c r="F1281" s="3"/>
      <c r="G1281" s="57" t="s">
        <v>201</v>
      </c>
      <c r="H1281" s="12">
        <f>SUBTOTAL(9,H1280)</f>
        <v>-1792056.54</v>
      </c>
      <c r="J1281" s="4"/>
      <c r="K1281" s="4"/>
      <c r="L1281" s="4"/>
      <c r="M1281" s="4"/>
      <c r="N1281" s="4"/>
      <c r="O1281" s="4"/>
      <c r="P1281" s="4"/>
    </row>
    <row r="1282" spans="1:16" ht="11.65" customHeight="1" x14ac:dyDescent="0.2">
      <c r="A1282" s="5">
        <f t="shared" ca="1" si="28"/>
        <v>1282</v>
      </c>
      <c r="C1282" s="56"/>
      <c r="D1282" s="3"/>
      <c r="E1282" s="3"/>
      <c r="F1282" s="3"/>
      <c r="G1282" s="57"/>
      <c r="H1282" s="2"/>
      <c r="J1282" s="4"/>
      <c r="K1282" s="4"/>
      <c r="L1282" s="4"/>
      <c r="M1282" s="4"/>
      <c r="N1282" s="4"/>
      <c r="O1282" s="4"/>
      <c r="P1282" s="4"/>
    </row>
    <row r="1283" spans="1:16" ht="11.65" customHeight="1" x14ac:dyDescent="0.2">
      <c r="A1283" s="5">
        <f t="shared" ca="1" si="28"/>
        <v>1283</v>
      </c>
      <c r="C1283" s="56" t="s">
        <v>216</v>
      </c>
      <c r="D1283" s="3" t="s">
        <v>92</v>
      </c>
      <c r="E1283" s="3"/>
      <c r="F1283" s="3"/>
      <c r="G1283" s="57"/>
      <c r="H1283" s="2"/>
      <c r="J1283" s="4"/>
      <c r="K1283" s="4"/>
      <c r="L1283" s="4"/>
      <c r="M1283" s="4"/>
      <c r="N1283" s="4"/>
      <c r="O1283" s="4"/>
      <c r="P1283" s="4"/>
    </row>
    <row r="1284" spans="1:16" ht="11.65" customHeight="1" x14ac:dyDescent="0.2">
      <c r="A1284" s="5">
        <f t="shared" ca="1" si="28"/>
        <v>1284</v>
      </c>
      <c r="C1284" s="56"/>
      <c r="D1284" s="3"/>
      <c r="E1284" s="3"/>
      <c r="F1284" s="3" t="s">
        <v>193</v>
      </c>
      <c r="G1284" s="57"/>
      <c r="H1284" s="10">
        <v>0</v>
      </c>
      <c r="J1284" s="4"/>
      <c r="K1284" s="4"/>
      <c r="L1284" s="4"/>
      <c r="M1284" s="4"/>
      <c r="N1284" s="4"/>
      <c r="O1284" s="4"/>
      <c r="P1284" s="4"/>
    </row>
    <row r="1285" spans="1:16" ht="11.65" customHeight="1" x14ac:dyDescent="0.2">
      <c r="A1285" s="5">
        <f t="shared" ca="1" si="28"/>
        <v>1285</v>
      </c>
      <c r="C1285" s="56"/>
      <c r="D1285" s="3"/>
      <c r="E1285" s="3"/>
      <c r="F1285" s="3"/>
      <c r="G1285" s="57"/>
      <c r="H1285" s="12">
        <f>SUBTOTAL(9,H1284)</f>
        <v>0</v>
      </c>
      <c r="J1285" s="4"/>
      <c r="K1285" s="4"/>
      <c r="L1285" s="4"/>
      <c r="M1285" s="4"/>
      <c r="N1285" s="4"/>
      <c r="O1285" s="4"/>
      <c r="P1285" s="4"/>
    </row>
    <row r="1286" spans="1:16" ht="11.65" customHeight="1" x14ac:dyDescent="0.2">
      <c r="A1286" s="5">
        <f t="shared" ca="1" si="28"/>
        <v>1286</v>
      </c>
      <c r="C1286" s="56"/>
      <c r="D1286" s="3"/>
      <c r="E1286" s="3"/>
      <c r="F1286" s="3"/>
      <c r="G1286" s="57"/>
      <c r="H1286" s="2"/>
      <c r="J1286" s="4"/>
      <c r="K1286" s="4"/>
      <c r="L1286" s="4"/>
      <c r="M1286" s="4"/>
      <c r="N1286" s="4"/>
      <c r="O1286" s="4"/>
      <c r="P1286" s="4"/>
    </row>
    <row r="1287" spans="1:16" ht="11.65" customHeight="1" x14ac:dyDescent="0.2">
      <c r="A1287" s="5">
        <f t="shared" ca="1" si="28"/>
        <v>1287</v>
      </c>
      <c r="C1287" s="56" t="s">
        <v>217</v>
      </c>
      <c r="D1287" s="3" t="s">
        <v>94</v>
      </c>
      <c r="E1287" s="3"/>
      <c r="F1287" s="3"/>
      <c r="G1287" s="57"/>
      <c r="H1287" s="2"/>
      <c r="J1287" s="4"/>
      <c r="K1287" s="4"/>
      <c r="L1287" s="4"/>
      <c r="M1287" s="4"/>
      <c r="N1287" s="4"/>
      <c r="O1287" s="4"/>
      <c r="P1287" s="4"/>
    </row>
    <row r="1288" spans="1:16" ht="11.65" customHeight="1" x14ac:dyDescent="0.2">
      <c r="A1288" s="5">
        <f t="shared" ca="1" si="28"/>
        <v>1288</v>
      </c>
      <c r="C1288" s="56"/>
      <c r="D1288" s="3"/>
      <c r="E1288" s="3"/>
      <c r="F1288" s="3" t="s">
        <v>193</v>
      </c>
      <c r="G1288" s="57"/>
      <c r="H1288" s="10">
        <v>0</v>
      </c>
      <c r="J1288" s="4"/>
      <c r="K1288" s="4"/>
      <c r="L1288" s="4"/>
      <c r="M1288" s="4"/>
      <c r="N1288" s="4"/>
      <c r="O1288" s="4"/>
      <c r="P1288" s="4"/>
    </row>
    <row r="1289" spans="1:16" ht="11.65" customHeight="1" x14ac:dyDescent="0.2">
      <c r="A1289" s="5">
        <f t="shared" ca="1" si="28"/>
        <v>1289</v>
      </c>
      <c r="C1289" s="56"/>
      <c r="D1289" s="3"/>
      <c r="E1289" s="3"/>
      <c r="F1289" s="3"/>
      <c r="G1289" s="57"/>
      <c r="H1289" s="12">
        <f>SUBTOTAL(9,H1288)</f>
        <v>0</v>
      </c>
      <c r="J1289" s="4"/>
      <c r="K1289" s="4"/>
      <c r="L1289" s="4"/>
      <c r="M1289" s="4"/>
      <c r="N1289" s="4"/>
      <c r="O1289" s="4"/>
      <c r="P1289" s="4"/>
    </row>
    <row r="1290" spans="1:16" ht="11.65" customHeight="1" x14ac:dyDescent="0.2">
      <c r="A1290" s="5">
        <f t="shared" ca="1" si="28"/>
        <v>1290</v>
      </c>
      <c r="C1290" s="56"/>
      <c r="D1290" s="3"/>
      <c r="E1290" s="3"/>
      <c r="F1290" s="3"/>
      <c r="G1290" s="57"/>
      <c r="H1290" s="2"/>
      <c r="J1290" s="4"/>
      <c r="K1290" s="4"/>
      <c r="L1290" s="4"/>
      <c r="M1290" s="4"/>
      <c r="N1290" s="4"/>
      <c r="O1290" s="4"/>
      <c r="P1290" s="4"/>
    </row>
    <row r="1291" spans="1:16" ht="11.65" customHeight="1" x14ac:dyDescent="0.2">
      <c r="A1291" s="5">
        <f t="shared" ca="1" si="28"/>
        <v>1291</v>
      </c>
      <c r="C1291" s="56" t="s">
        <v>218</v>
      </c>
      <c r="D1291" s="3" t="s">
        <v>94</v>
      </c>
      <c r="E1291" s="3"/>
      <c r="F1291" s="3"/>
      <c r="G1291" s="57"/>
      <c r="H1291" s="2"/>
      <c r="J1291" s="4"/>
      <c r="K1291" s="4"/>
      <c r="L1291" s="4"/>
      <c r="M1291" s="4"/>
      <c r="N1291" s="4"/>
      <c r="O1291" s="4"/>
      <c r="P1291" s="4"/>
    </row>
    <row r="1292" spans="1:16" ht="11.65" customHeight="1" x14ac:dyDescent="0.2">
      <c r="A1292" s="5">
        <f t="shared" ca="1" si="28"/>
        <v>1292</v>
      </c>
      <c r="C1292" s="56"/>
      <c r="D1292" s="3"/>
      <c r="E1292" s="3"/>
      <c r="F1292" s="3" t="s">
        <v>193</v>
      </c>
      <c r="G1292" s="57"/>
      <c r="H1292" s="10">
        <v>349967</v>
      </c>
      <c r="J1292" s="4"/>
      <c r="K1292" s="4"/>
      <c r="L1292" s="4"/>
      <c r="M1292" s="4"/>
      <c r="N1292" s="4"/>
      <c r="O1292" s="4"/>
      <c r="P1292" s="4"/>
    </row>
    <row r="1293" spans="1:16" ht="11.65" customHeight="1" x14ac:dyDescent="0.2">
      <c r="A1293" s="5">
        <f t="shared" ca="1" si="28"/>
        <v>1293</v>
      </c>
      <c r="C1293" s="56"/>
      <c r="D1293" s="3"/>
      <c r="E1293" s="3"/>
      <c r="F1293" s="3"/>
      <c r="G1293" s="57"/>
      <c r="H1293" s="12">
        <f>SUBTOTAL(9,H1292)</f>
        <v>349967</v>
      </c>
      <c r="J1293" s="4"/>
      <c r="K1293" s="11"/>
      <c r="L1293" s="11"/>
      <c r="M1293" s="11"/>
      <c r="N1293" s="11"/>
      <c r="O1293" s="11"/>
      <c r="P1293" s="11"/>
    </row>
    <row r="1294" spans="1:16" ht="11.65" customHeight="1" x14ac:dyDescent="0.2">
      <c r="A1294" s="5">
        <f t="shared" ca="1" si="28"/>
        <v>1294</v>
      </c>
      <c r="C1294" s="56"/>
      <c r="D1294" s="3"/>
      <c r="E1294" s="3"/>
      <c r="F1294" s="3"/>
      <c r="G1294" s="57"/>
      <c r="H1294" s="2"/>
      <c r="J1294" s="4"/>
      <c r="K1294" s="4"/>
      <c r="L1294" s="4"/>
      <c r="M1294" s="4"/>
      <c r="N1294" s="4"/>
      <c r="O1294" s="4"/>
      <c r="P1294" s="4"/>
    </row>
    <row r="1295" spans="1:16" ht="11.65" customHeight="1" x14ac:dyDescent="0.2">
      <c r="A1295" s="5">
        <f t="shared" ca="1" si="28"/>
        <v>1295</v>
      </c>
      <c r="C1295" s="56"/>
      <c r="D1295" s="3"/>
      <c r="E1295" s="3"/>
      <c r="F1295" s="3"/>
      <c r="G1295" s="57"/>
      <c r="H1295" s="2"/>
      <c r="J1295" s="4"/>
      <c r="K1295" s="4"/>
      <c r="L1295" s="4"/>
      <c r="M1295" s="4"/>
      <c r="N1295" s="4"/>
      <c r="O1295" s="4"/>
      <c r="P1295" s="4"/>
    </row>
    <row r="1296" spans="1:16" ht="11.65" customHeight="1" thickBot="1" x14ac:dyDescent="0.25">
      <c r="A1296" s="5">
        <f t="shared" ca="1" si="28"/>
        <v>1296</v>
      </c>
      <c r="C1296" s="63" t="s">
        <v>219</v>
      </c>
      <c r="D1296" s="3"/>
      <c r="E1296" s="3"/>
      <c r="F1296" s="3"/>
      <c r="G1296" s="57" t="s">
        <v>201</v>
      </c>
      <c r="H1296" s="13">
        <f>SUBTOTAL(9,H1226:H1293)</f>
        <v>-281785862.14000005</v>
      </c>
      <c r="J1296" s="4"/>
      <c r="K1296" s="4"/>
      <c r="L1296" s="4"/>
      <c r="M1296" s="4"/>
      <c r="N1296" s="4"/>
      <c r="O1296" s="4"/>
      <c r="P1296" s="4"/>
    </row>
    <row r="1297" spans="1:16" ht="11.65" customHeight="1" thickTop="1" x14ac:dyDescent="0.2">
      <c r="A1297" s="5">
        <f t="shared" ca="1" si="28"/>
        <v>1297</v>
      </c>
      <c r="C1297" s="56"/>
      <c r="D1297" s="3"/>
      <c r="E1297" s="3"/>
      <c r="F1297" s="3"/>
      <c r="G1297" s="57"/>
      <c r="H1297" s="2"/>
      <c r="J1297" s="4"/>
      <c r="K1297" s="4"/>
      <c r="L1297" s="4"/>
      <c r="M1297" s="4"/>
      <c r="N1297" s="4"/>
      <c r="O1297" s="4"/>
      <c r="P1297" s="4"/>
    </row>
    <row r="1298" spans="1:16" ht="11.65" customHeight="1" x14ac:dyDescent="0.2">
      <c r="A1298" s="5">
        <f t="shared" ca="1" si="28"/>
        <v>1298</v>
      </c>
      <c r="C1298" s="56" t="s">
        <v>220</v>
      </c>
      <c r="D1298" s="3"/>
      <c r="E1298" s="3"/>
      <c r="F1298" s="3"/>
      <c r="G1298" s="57"/>
      <c r="H1298" s="2"/>
      <c r="J1298" s="4"/>
      <c r="K1298" s="4"/>
      <c r="L1298" s="4"/>
      <c r="M1298" s="4"/>
      <c r="N1298" s="4"/>
      <c r="O1298" s="4"/>
      <c r="P1298" s="4"/>
    </row>
    <row r="1299" spans="1:16" ht="11.65" customHeight="1" x14ac:dyDescent="0.2">
      <c r="A1299" s="5">
        <f t="shared" ca="1" si="28"/>
        <v>1299</v>
      </c>
      <c r="C1299" s="56"/>
      <c r="D1299" s="3"/>
      <c r="E1299" s="3" t="s">
        <v>193</v>
      </c>
      <c r="F1299" s="3"/>
      <c r="G1299" s="57"/>
      <c r="H1299" s="10">
        <f>H1296</f>
        <v>-281785862.14000005</v>
      </c>
      <c r="J1299" s="4"/>
      <c r="K1299" s="4"/>
      <c r="L1299" s="4"/>
      <c r="M1299" s="4"/>
      <c r="N1299" s="4"/>
      <c r="O1299" s="4"/>
      <c r="P1299" s="4"/>
    </row>
    <row r="1300" spans="1:16" ht="11.65" customHeight="1" x14ac:dyDescent="0.2">
      <c r="A1300" s="5">
        <f t="shared" ca="1" si="28"/>
        <v>1300</v>
      </c>
      <c r="C1300" s="56"/>
      <c r="D1300" s="3"/>
      <c r="E1300" s="3"/>
      <c r="F1300" s="3"/>
      <c r="G1300" s="57"/>
      <c r="H1300" s="2"/>
      <c r="J1300" s="4"/>
      <c r="K1300" s="4"/>
      <c r="L1300" s="4"/>
      <c r="M1300" s="4"/>
      <c r="N1300" s="4"/>
      <c r="O1300" s="4"/>
      <c r="P1300" s="4"/>
    </row>
    <row r="1301" spans="1:16" ht="11.65" customHeight="1" thickBot="1" x14ac:dyDescent="0.25">
      <c r="A1301" s="5">
        <f t="shared" ca="1" si="28"/>
        <v>1301</v>
      </c>
      <c r="C1301" s="56" t="s">
        <v>221</v>
      </c>
      <c r="D1301" s="3"/>
      <c r="E1301" s="3"/>
      <c r="F1301" s="3"/>
      <c r="G1301" s="57" t="s">
        <v>201</v>
      </c>
      <c r="H1301" s="19">
        <f>H1299</f>
        <v>-281785862.14000005</v>
      </c>
      <c r="J1301" s="4"/>
      <c r="K1301" s="4"/>
      <c r="L1301" s="4"/>
      <c r="M1301" s="4"/>
      <c r="N1301" s="4"/>
      <c r="O1301" s="4"/>
      <c r="P1301" s="4"/>
    </row>
    <row r="1302" spans="1:16" ht="11.65" customHeight="1" thickTop="1" x14ac:dyDescent="0.2">
      <c r="A1302" s="5">
        <f t="shared" ca="1" si="28"/>
        <v>1302</v>
      </c>
      <c r="C1302" s="56" t="s">
        <v>222</v>
      </c>
      <c r="D1302" s="3" t="s">
        <v>223</v>
      </c>
      <c r="E1302" s="3"/>
      <c r="F1302" s="3"/>
      <c r="G1302" s="57"/>
      <c r="H1302" s="2"/>
      <c r="J1302" s="4"/>
      <c r="K1302" s="4"/>
      <c r="L1302" s="4"/>
      <c r="M1302" s="4"/>
      <c r="N1302" s="4"/>
      <c r="O1302" s="4"/>
      <c r="P1302" s="4"/>
    </row>
    <row r="1303" spans="1:16" ht="11.65" customHeight="1" x14ac:dyDescent="0.2">
      <c r="A1303" s="5">
        <f t="shared" ca="1" si="28"/>
        <v>1303</v>
      </c>
      <c r="C1303" s="56"/>
      <c r="D1303" s="3"/>
      <c r="E1303" s="3"/>
      <c r="F1303" s="3" t="s">
        <v>193</v>
      </c>
      <c r="G1303" s="57"/>
      <c r="H1303" s="10">
        <v>-25133899.309999999</v>
      </c>
      <c r="J1303" s="4"/>
      <c r="K1303" s="4"/>
      <c r="L1303" s="4"/>
      <c r="M1303" s="4"/>
      <c r="N1303" s="4"/>
      <c r="O1303" s="4"/>
      <c r="P1303" s="4"/>
    </row>
    <row r="1304" spans="1:16" ht="11.65" customHeight="1" x14ac:dyDescent="0.2">
      <c r="A1304" s="5">
        <f t="shared" ca="1" si="28"/>
        <v>1304</v>
      </c>
      <c r="C1304" s="56"/>
      <c r="D1304" s="3"/>
      <c r="E1304" s="3"/>
      <c r="F1304" s="3" t="s">
        <v>302</v>
      </c>
      <c r="G1304" s="57"/>
      <c r="H1304" s="10">
        <v>0</v>
      </c>
      <c r="J1304" s="4"/>
      <c r="K1304" s="4"/>
      <c r="L1304" s="4"/>
      <c r="M1304" s="4"/>
      <c r="N1304" s="4"/>
      <c r="O1304" s="4"/>
      <c r="P1304" s="4"/>
    </row>
    <row r="1305" spans="1:16" ht="11.65" customHeight="1" x14ac:dyDescent="0.2">
      <c r="A1305" s="5">
        <f t="shared" ca="1" si="28"/>
        <v>1305</v>
      </c>
      <c r="C1305" s="56"/>
      <c r="D1305" s="3"/>
      <c r="E1305" s="3"/>
      <c r="F1305" s="3" t="s">
        <v>303</v>
      </c>
      <c r="G1305" s="57"/>
      <c r="H1305" s="10">
        <v>0</v>
      </c>
      <c r="J1305" s="4"/>
      <c r="K1305" s="4"/>
      <c r="L1305" s="4"/>
      <c r="M1305" s="4"/>
      <c r="N1305" s="4"/>
      <c r="O1305" s="4"/>
      <c r="P1305" s="4"/>
    </row>
    <row r="1306" spans="1:16" ht="11.65" customHeight="1" x14ac:dyDescent="0.2">
      <c r="A1306" s="5">
        <f t="shared" ca="1" si="28"/>
        <v>1306</v>
      </c>
      <c r="C1306" s="56"/>
      <c r="D1306" s="3"/>
      <c r="E1306" s="3"/>
      <c r="F1306" s="3" t="s">
        <v>24</v>
      </c>
      <c r="G1306" s="57"/>
      <c r="H1306" s="10">
        <v>-6289325.5781226829</v>
      </c>
      <c r="J1306" s="4"/>
      <c r="K1306" s="4"/>
      <c r="L1306" s="4"/>
      <c r="M1306" s="4"/>
      <c r="N1306" s="4"/>
      <c r="O1306" s="4"/>
      <c r="P1306" s="4"/>
    </row>
    <row r="1307" spans="1:16" ht="11.65" customHeight="1" x14ac:dyDescent="0.2">
      <c r="A1307" s="5">
        <f t="shared" ca="1" si="28"/>
        <v>1307</v>
      </c>
      <c r="C1307" s="56"/>
      <c r="D1307" s="3"/>
      <c r="E1307" s="3"/>
      <c r="F1307" s="3" t="s">
        <v>255</v>
      </c>
      <c r="G1307" s="57"/>
      <c r="H1307" s="10">
        <v>-470526.00928422849</v>
      </c>
      <c r="J1307" s="4"/>
      <c r="K1307" s="4"/>
      <c r="L1307" s="4"/>
      <c r="M1307" s="4"/>
      <c r="N1307" s="4"/>
      <c r="O1307" s="4"/>
      <c r="P1307" s="4"/>
    </row>
    <row r="1308" spans="1:16" ht="11.65" customHeight="1" x14ac:dyDescent="0.2">
      <c r="A1308" s="5">
        <f t="shared" ca="1" si="28"/>
        <v>1308</v>
      </c>
      <c r="C1308" s="56"/>
      <c r="D1308" s="3"/>
      <c r="E1308" s="3"/>
      <c r="F1308" s="3" t="s">
        <v>248</v>
      </c>
      <c r="G1308" s="57"/>
      <c r="H1308" s="10">
        <v>-8376970.4770181356</v>
      </c>
      <c r="J1308" s="4"/>
      <c r="K1308" s="4"/>
      <c r="L1308" s="4"/>
      <c r="M1308" s="4"/>
      <c r="N1308" s="4"/>
      <c r="O1308" s="4"/>
      <c r="P1308" s="4"/>
    </row>
    <row r="1309" spans="1:16" ht="11.65" customHeight="1" x14ac:dyDescent="0.2">
      <c r="A1309" s="5">
        <f t="shared" ca="1" si="28"/>
        <v>1309</v>
      </c>
      <c r="C1309" s="56"/>
      <c r="D1309" s="3"/>
      <c r="E1309" s="3"/>
      <c r="F1309" s="3" t="s">
        <v>247</v>
      </c>
      <c r="G1309" s="57"/>
      <c r="H1309" s="10">
        <v>0</v>
      </c>
      <c r="J1309" s="4"/>
      <c r="K1309" s="4"/>
      <c r="L1309" s="4"/>
      <c r="M1309" s="4"/>
      <c r="N1309" s="4"/>
      <c r="O1309" s="4"/>
      <c r="P1309" s="4"/>
    </row>
    <row r="1310" spans="1:16" ht="11.65" customHeight="1" x14ac:dyDescent="0.2">
      <c r="A1310" s="5">
        <f t="shared" ca="1" si="28"/>
        <v>1310</v>
      </c>
      <c r="C1310" s="56"/>
      <c r="D1310" s="3"/>
      <c r="E1310" s="3"/>
      <c r="F1310" s="3" t="s">
        <v>249</v>
      </c>
      <c r="G1310" s="57"/>
      <c r="H1310" s="10">
        <v>-378145.80523294111</v>
      </c>
      <c r="J1310" s="4"/>
      <c r="K1310" s="4"/>
      <c r="L1310" s="4"/>
      <c r="M1310" s="4"/>
      <c r="N1310" s="4"/>
      <c r="O1310" s="4"/>
      <c r="P1310" s="4"/>
    </row>
    <row r="1311" spans="1:16" ht="11.65" customHeight="1" x14ac:dyDescent="0.2">
      <c r="A1311" s="5">
        <f t="shared" ca="1" si="28"/>
        <v>1311</v>
      </c>
      <c r="C1311" s="56"/>
      <c r="D1311" s="3"/>
      <c r="E1311" s="3"/>
      <c r="F1311" s="3" t="s">
        <v>251</v>
      </c>
      <c r="G1311" s="57"/>
      <c r="H1311" s="10">
        <v>0</v>
      </c>
      <c r="J1311" s="4"/>
      <c r="K1311" s="4"/>
      <c r="L1311" s="4"/>
      <c r="M1311" s="4"/>
      <c r="N1311" s="4"/>
      <c r="O1311" s="4"/>
      <c r="P1311" s="4"/>
    </row>
    <row r="1312" spans="1:16" ht="11.65" customHeight="1" x14ac:dyDescent="0.2">
      <c r="A1312" s="5">
        <f t="shared" ca="1" si="28"/>
        <v>1312</v>
      </c>
      <c r="C1312" s="56"/>
      <c r="D1312" s="3"/>
      <c r="E1312" s="3"/>
      <c r="F1312" s="3" t="s">
        <v>253</v>
      </c>
      <c r="G1312" s="57"/>
      <c r="H1312" s="10">
        <v>-1669408.6764451731</v>
      </c>
      <c r="J1312" s="4"/>
      <c r="K1312" s="4"/>
      <c r="L1312" s="4"/>
      <c r="M1312" s="4"/>
      <c r="N1312" s="4"/>
      <c r="O1312" s="4"/>
      <c r="P1312" s="4"/>
    </row>
    <row r="1313" spans="1:16" ht="11.65" customHeight="1" x14ac:dyDescent="0.2">
      <c r="A1313" s="5">
        <f t="shared" ca="1" si="28"/>
        <v>1313</v>
      </c>
      <c r="C1313" s="56"/>
      <c r="D1313" s="3"/>
      <c r="E1313" s="3"/>
      <c r="F1313" s="3" t="s">
        <v>256</v>
      </c>
      <c r="G1313" s="57"/>
      <c r="H1313" s="10">
        <v>0</v>
      </c>
      <c r="J1313" s="4"/>
      <c r="K1313" s="4"/>
      <c r="L1313" s="4"/>
      <c r="M1313" s="4"/>
      <c r="N1313" s="4"/>
      <c r="O1313" s="4"/>
      <c r="P1313" s="4"/>
    </row>
    <row r="1314" spans="1:16" ht="11.65" customHeight="1" x14ac:dyDescent="0.2">
      <c r="A1314" s="5">
        <f t="shared" ca="1" si="28"/>
        <v>1314</v>
      </c>
      <c r="C1314" s="56"/>
      <c r="D1314" s="3"/>
      <c r="E1314" s="3"/>
      <c r="F1314" s="3" t="s">
        <v>30</v>
      </c>
      <c r="G1314" s="57"/>
      <c r="H1314" s="10">
        <v>0</v>
      </c>
      <c r="J1314" s="4"/>
      <c r="K1314" s="4"/>
      <c r="L1314" s="4"/>
      <c r="M1314" s="4"/>
      <c r="N1314" s="4"/>
      <c r="O1314" s="4"/>
      <c r="P1314" s="4"/>
    </row>
    <row r="1315" spans="1:16" ht="11.65" customHeight="1" x14ac:dyDescent="0.2">
      <c r="A1315" s="5">
        <f t="shared" ca="1" si="28"/>
        <v>1315</v>
      </c>
      <c r="C1315" s="56"/>
      <c r="D1315" s="3"/>
      <c r="E1315" s="3"/>
      <c r="F1315" s="3" t="s">
        <v>251</v>
      </c>
      <c r="G1315" s="57"/>
      <c r="H1315" s="10">
        <v>0</v>
      </c>
      <c r="J1315" s="4"/>
      <c r="K1315" s="4"/>
      <c r="L1315" s="4"/>
      <c r="M1315" s="4"/>
      <c r="N1315" s="4"/>
      <c r="O1315" s="4"/>
      <c r="P1315" s="4"/>
    </row>
    <row r="1316" spans="1:16" ht="11.65" customHeight="1" x14ac:dyDescent="0.2">
      <c r="A1316" s="5">
        <f t="shared" ca="1" si="28"/>
        <v>1316</v>
      </c>
      <c r="C1316" s="56"/>
      <c r="D1316" s="3"/>
      <c r="E1316" s="3"/>
      <c r="F1316" s="3" t="s">
        <v>251</v>
      </c>
      <c r="G1316" s="57"/>
      <c r="H1316" s="10">
        <v>0</v>
      </c>
      <c r="J1316" s="4"/>
      <c r="K1316" s="4"/>
      <c r="L1316" s="4"/>
      <c r="M1316" s="4"/>
      <c r="N1316" s="4"/>
      <c r="O1316" s="4"/>
      <c r="P1316" s="4"/>
    </row>
    <row r="1317" spans="1:16" ht="11.65" customHeight="1" x14ac:dyDescent="0.2">
      <c r="A1317" s="5">
        <f t="shared" ca="1" si="28"/>
        <v>1317</v>
      </c>
      <c r="C1317" s="56"/>
      <c r="D1317" s="3"/>
      <c r="E1317" s="3"/>
      <c r="F1317" s="3"/>
      <c r="G1317" s="57" t="s">
        <v>201</v>
      </c>
      <c r="H1317" s="12">
        <f>SUBTOTAL(9,H1303:H1316)</f>
        <v>-42318275.856103159</v>
      </c>
      <c r="J1317" s="4"/>
      <c r="K1317" s="4"/>
      <c r="L1317" s="4"/>
      <c r="M1317" s="4"/>
      <c r="N1317" s="4"/>
      <c r="O1317" s="4"/>
      <c r="P1317" s="4"/>
    </row>
    <row r="1318" spans="1:16" ht="11.65" customHeight="1" x14ac:dyDescent="0.2">
      <c r="A1318" s="5">
        <f t="shared" ca="1" si="28"/>
        <v>1318</v>
      </c>
      <c r="C1318" s="56"/>
      <c r="D1318" s="3"/>
      <c r="E1318" s="3"/>
      <c r="F1318" s="3"/>
      <c r="G1318" s="57"/>
      <c r="H1318" s="2"/>
      <c r="J1318" s="4"/>
      <c r="K1318" s="4"/>
      <c r="L1318" s="4"/>
      <c r="M1318" s="4"/>
      <c r="N1318" s="4"/>
      <c r="O1318" s="4"/>
      <c r="P1318" s="4"/>
    </row>
    <row r="1319" spans="1:16" ht="11.65" customHeight="1" x14ac:dyDescent="0.2">
      <c r="A1319" s="5">
        <f t="shared" ca="1" si="28"/>
        <v>1319</v>
      </c>
      <c r="C1319" s="56"/>
      <c r="D1319" s="3"/>
      <c r="E1319" s="3"/>
      <c r="F1319" s="3"/>
      <c r="G1319" s="57"/>
      <c r="H1319" s="2"/>
      <c r="J1319" s="4"/>
      <c r="K1319" s="4"/>
      <c r="L1319" s="4"/>
      <c r="M1319" s="4"/>
      <c r="N1319" s="4"/>
      <c r="O1319" s="4"/>
      <c r="P1319" s="4"/>
    </row>
    <row r="1320" spans="1:16" ht="11.65" customHeight="1" x14ac:dyDescent="0.2">
      <c r="A1320" s="5">
        <f t="shared" ca="1" si="28"/>
        <v>1320</v>
      </c>
      <c r="C1320" s="56" t="s">
        <v>224</v>
      </c>
      <c r="D1320" s="3" t="s">
        <v>225</v>
      </c>
      <c r="E1320" s="3"/>
      <c r="F1320" s="3"/>
      <c r="G1320" s="57"/>
      <c r="H1320" s="2"/>
      <c r="J1320" s="4"/>
      <c r="K1320" s="4"/>
      <c r="L1320" s="4"/>
      <c r="M1320" s="4"/>
      <c r="N1320" s="4"/>
      <c r="O1320" s="4"/>
      <c r="P1320" s="4"/>
    </row>
    <row r="1321" spans="1:16" ht="11.65" customHeight="1" x14ac:dyDescent="0.2">
      <c r="A1321" s="5">
        <f t="shared" ca="1" si="28"/>
        <v>1321</v>
      </c>
      <c r="C1321" s="56"/>
      <c r="D1321" s="3"/>
      <c r="E1321" s="3"/>
      <c r="F1321" s="3" t="s">
        <v>193</v>
      </c>
      <c r="G1321" s="57"/>
      <c r="H1321" s="10">
        <v>0</v>
      </c>
      <c r="J1321" s="4"/>
      <c r="K1321" s="4"/>
      <c r="L1321" s="4"/>
      <c r="M1321" s="4"/>
      <c r="N1321" s="4"/>
      <c r="O1321" s="4"/>
      <c r="P1321" s="4"/>
    </row>
    <row r="1322" spans="1:16" ht="11.65" customHeight="1" x14ac:dyDescent="0.2">
      <c r="A1322" s="5">
        <f t="shared" ca="1" si="28"/>
        <v>1322</v>
      </c>
      <c r="C1322" s="56"/>
      <c r="D1322" s="3"/>
      <c r="E1322" s="3"/>
      <c r="F1322" s="3" t="s">
        <v>252</v>
      </c>
      <c r="G1322" s="57"/>
      <c r="H1322" s="10">
        <v>0</v>
      </c>
      <c r="J1322" s="4"/>
      <c r="K1322" s="4"/>
      <c r="L1322" s="4"/>
      <c r="M1322" s="4"/>
      <c r="N1322" s="4"/>
      <c r="O1322" s="4"/>
      <c r="P1322" s="4"/>
    </row>
    <row r="1323" spans="1:16" ht="11.65" customHeight="1" x14ac:dyDescent="0.2">
      <c r="A1323" s="5">
        <f t="shared" ca="1" si="28"/>
        <v>1323</v>
      </c>
      <c r="C1323" s="56"/>
      <c r="D1323" s="3"/>
      <c r="E1323" s="3"/>
      <c r="F1323" s="3" t="s">
        <v>30</v>
      </c>
      <c r="G1323" s="57"/>
      <c r="H1323" s="10">
        <v>0</v>
      </c>
      <c r="J1323" s="4"/>
      <c r="K1323" s="4"/>
      <c r="L1323" s="4"/>
      <c r="M1323" s="4"/>
      <c r="N1323" s="4"/>
      <c r="O1323" s="4"/>
      <c r="P1323" s="4"/>
    </row>
    <row r="1324" spans="1:16" ht="11.65" customHeight="1" x14ac:dyDescent="0.2">
      <c r="A1324" s="5">
        <f t="shared" ca="1" si="28"/>
        <v>1324</v>
      </c>
      <c r="C1324" s="56"/>
      <c r="D1324" s="3"/>
      <c r="E1324" s="3"/>
      <c r="F1324" s="3" t="s">
        <v>256</v>
      </c>
      <c r="G1324" s="57"/>
      <c r="H1324" s="10">
        <v>0</v>
      </c>
      <c r="J1324" s="4"/>
      <c r="K1324" s="4"/>
      <c r="L1324" s="4"/>
      <c r="M1324" s="4"/>
      <c r="N1324" s="4"/>
      <c r="O1324" s="4"/>
      <c r="P1324" s="4"/>
    </row>
    <row r="1325" spans="1:16" ht="11.65" customHeight="1" x14ac:dyDescent="0.2">
      <c r="A1325" s="5">
        <f t="shared" ca="1" si="28"/>
        <v>1325</v>
      </c>
      <c r="C1325" s="56"/>
      <c r="D1325" s="3"/>
      <c r="E1325" s="3"/>
      <c r="F1325" s="3"/>
      <c r="G1325" s="57" t="s">
        <v>201</v>
      </c>
      <c r="H1325" s="25">
        <v>0</v>
      </c>
      <c r="J1325" s="4"/>
      <c r="K1325" s="4"/>
      <c r="L1325" s="4"/>
      <c r="M1325" s="4"/>
      <c r="N1325" s="4"/>
      <c r="O1325" s="4"/>
      <c r="P1325" s="4"/>
    </row>
    <row r="1326" spans="1:16" ht="11.65" customHeight="1" x14ac:dyDescent="0.2">
      <c r="A1326" s="5">
        <f t="shared" ca="1" si="28"/>
        <v>1326</v>
      </c>
      <c r="C1326" s="56" t="s">
        <v>224</v>
      </c>
      <c r="D1326" s="3" t="s">
        <v>226</v>
      </c>
      <c r="E1326" s="3"/>
      <c r="F1326" s="3"/>
      <c r="G1326" s="57"/>
      <c r="H1326" s="2"/>
      <c r="J1326" s="4"/>
      <c r="K1326" s="4"/>
      <c r="L1326" s="4"/>
      <c r="M1326" s="4"/>
      <c r="N1326" s="4"/>
      <c r="O1326" s="4"/>
      <c r="P1326" s="4"/>
    </row>
    <row r="1327" spans="1:16" ht="11.65" customHeight="1" x14ac:dyDescent="0.2">
      <c r="A1327" s="5">
        <f t="shared" ca="1" si="28"/>
        <v>1327</v>
      </c>
      <c r="C1327" s="56"/>
      <c r="D1327" s="3"/>
      <c r="E1327" s="3"/>
      <c r="F1327" s="3" t="s">
        <v>193</v>
      </c>
      <c r="G1327" s="57"/>
      <c r="H1327" s="10">
        <v>0</v>
      </c>
      <c r="J1327" s="4"/>
      <c r="K1327" s="4"/>
      <c r="L1327" s="4"/>
      <c r="M1327" s="4"/>
      <c r="N1327" s="4"/>
      <c r="O1327" s="4"/>
      <c r="P1327" s="4"/>
    </row>
    <row r="1328" spans="1:16" ht="11.65" customHeight="1" x14ac:dyDescent="0.2">
      <c r="A1328" s="5">
        <f t="shared" ca="1" si="28"/>
        <v>1328</v>
      </c>
      <c r="C1328" s="56"/>
      <c r="D1328" s="3"/>
      <c r="E1328" s="3"/>
      <c r="F1328" s="3"/>
      <c r="G1328" s="57" t="s">
        <v>201</v>
      </c>
      <c r="H1328" s="12">
        <v>0</v>
      </c>
      <c r="J1328" s="4"/>
      <c r="K1328" s="4"/>
      <c r="L1328" s="4"/>
      <c r="M1328" s="4"/>
      <c r="N1328" s="4"/>
      <c r="O1328" s="4"/>
      <c r="P1328" s="4"/>
    </row>
    <row r="1329" spans="1:16" ht="11.65" customHeight="1" x14ac:dyDescent="0.2">
      <c r="A1329" s="5">
        <f t="shared" ca="1" si="28"/>
        <v>1329</v>
      </c>
      <c r="C1329" s="56"/>
      <c r="D1329" s="3"/>
      <c r="E1329" s="3"/>
      <c r="F1329" s="3"/>
      <c r="G1329" s="57"/>
      <c r="H1329" s="2"/>
      <c r="J1329" s="4"/>
      <c r="K1329" s="4"/>
      <c r="L1329" s="4"/>
      <c r="M1329" s="4"/>
      <c r="N1329" s="4"/>
      <c r="O1329" s="4"/>
      <c r="P1329" s="4"/>
    </row>
    <row r="1330" spans="1:16" ht="11.65" customHeight="1" x14ac:dyDescent="0.2">
      <c r="A1330" s="5">
        <f t="shared" ca="1" si="28"/>
        <v>1330</v>
      </c>
      <c r="C1330" s="56">
        <v>1081390</v>
      </c>
      <c r="D1330" s="3" t="s">
        <v>227</v>
      </c>
      <c r="E1330" s="3"/>
      <c r="F1330" s="3"/>
      <c r="G1330" s="57"/>
      <c r="H1330" s="2"/>
      <c r="J1330" s="4"/>
      <c r="K1330" s="4"/>
      <c r="L1330" s="4"/>
      <c r="M1330" s="4"/>
      <c r="N1330" s="4"/>
      <c r="O1330" s="4"/>
      <c r="P1330" s="4"/>
    </row>
    <row r="1331" spans="1:16" ht="11.65" customHeight="1" x14ac:dyDescent="0.2">
      <c r="A1331" s="5">
        <f t="shared" ca="1" si="28"/>
        <v>1331</v>
      </c>
      <c r="C1331" s="56"/>
      <c r="D1331" s="3"/>
      <c r="E1331" s="3"/>
      <c r="F1331" s="3" t="s">
        <v>248</v>
      </c>
      <c r="G1331" s="57"/>
      <c r="H1331" s="10">
        <v>0</v>
      </c>
      <c r="J1331" s="4"/>
      <c r="K1331" s="4"/>
      <c r="L1331" s="4"/>
      <c r="M1331" s="4"/>
      <c r="N1331" s="4"/>
      <c r="O1331" s="4"/>
      <c r="P1331" s="4"/>
    </row>
    <row r="1332" spans="1:16" ht="11.65" customHeight="1" x14ac:dyDescent="0.2">
      <c r="A1332" s="5">
        <f t="shared" ca="1" si="28"/>
        <v>1332</v>
      </c>
      <c r="C1332" s="56"/>
      <c r="D1332" s="3"/>
      <c r="E1332" s="3"/>
      <c r="F1332" s="3"/>
      <c r="G1332" s="57"/>
      <c r="H1332" s="25">
        <v>0</v>
      </c>
      <c r="J1332" s="4"/>
      <c r="K1332" s="4"/>
      <c r="L1332" s="4"/>
      <c r="M1332" s="4"/>
      <c r="N1332" s="4"/>
      <c r="O1332" s="4"/>
      <c r="P1332" s="4"/>
    </row>
    <row r="1333" spans="1:16" ht="11.65" customHeight="1" x14ac:dyDescent="0.2">
      <c r="A1333" s="5">
        <f t="shared" ca="1" si="28"/>
        <v>1333</v>
      </c>
      <c r="C1333" s="56"/>
      <c r="D1333" s="3"/>
      <c r="E1333" s="3"/>
      <c r="F1333" s="3"/>
      <c r="G1333" s="57"/>
      <c r="H1333" s="2"/>
      <c r="J1333" s="4"/>
      <c r="K1333" s="4"/>
      <c r="L1333" s="4"/>
      <c r="M1333" s="4"/>
      <c r="N1333" s="4"/>
      <c r="O1333" s="4"/>
      <c r="P1333" s="4"/>
    </row>
    <row r="1334" spans="1:16" ht="11.65" customHeight="1" x14ac:dyDescent="0.2">
      <c r="A1334" s="5">
        <f t="shared" ca="1" si="28"/>
        <v>1334</v>
      </c>
      <c r="C1334" s="56"/>
      <c r="D1334" s="3" t="s">
        <v>110</v>
      </c>
      <c r="E1334" s="3"/>
      <c r="F1334" s="3"/>
      <c r="G1334" s="57"/>
      <c r="H1334" s="10">
        <v>0</v>
      </c>
      <c r="J1334" s="4"/>
      <c r="K1334" s="4"/>
      <c r="L1334" s="4"/>
      <c r="M1334" s="4"/>
      <c r="N1334" s="4"/>
      <c r="O1334" s="4"/>
      <c r="P1334" s="4"/>
    </row>
    <row r="1335" spans="1:16" ht="11.65" customHeight="1" x14ac:dyDescent="0.2">
      <c r="A1335" s="5">
        <f t="shared" ca="1" si="28"/>
        <v>1335</v>
      </c>
      <c r="C1335" s="56"/>
      <c r="D1335" s="3"/>
      <c r="E1335" s="3"/>
      <c r="F1335" s="3"/>
      <c r="G1335" s="57"/>
      <c r="H1335" s="12">
        <v>0</v>
      </c>
      <c r="J1335" s="4"/>
      <c r="K1335" s="4"/>
      <c r="L1335" s="4"/>
      <c r="M1335" s="4"/>
      <c r="N1335" s="4"/>
      <c r="O1335" s="4"/>
      <c r="P1335" s="4"/>
    </row>
    <row r="1336" spans="1:16" ht="11.65" customHeight="1" x14ac:dyDescent="0.2">
      <c r="A1336" s="5">
        <f t="shared" ca="1" si="28"/>
        <v>1336</v>
      </c>
      <c r="C1336" s="56"/>
      <c r="D1336" s="3"/>
      <c r="E1336" s="3"/>
      <c r="F1336" s="3"/>
      <c r="G1336" s="57"/>
      <c r="H1336" s="2"/>
      <c r="J1336" s="4"/>
      <c r="K1336" s="4"/>
      <c r="L1336" s="4"/>
      <c r="M1336" s="4"/>
      <c r="N1336" s="4"/>
      <c r="O1336" s="4"/>
      <c r="P1336" s="4"/>
    </row>
    <row r="1337" spans="1:16" ht="11.65" customHeight="1" x14ac:dyDescent="0.2">
      <c r="A1337" s="5">
        <f t="shared" ca="1" si="28"/>
        <v>1337</v>
      </c>
      <c r="C1337" s="56">
        <v>1081399</v>
      </c>
      <c r="D1337" s="3" t="s">
        <v>227</v>
      </c>
      <c r="E1337" s="3"/>
      <c r="F1337" s="3"/>
      <c r="G1337" s="57"/>
      <c r="H1337" s="2"/>
      <c r="J1337" s="4"/>
      <c r="K1337" s="4"/>
      <c r="L1337" s="4"/>
      <c r="M1337" s="4"/>
      <c r="N1337" s="4"/>
      <c r="O1337" s="4"/>
      <c r="P1337" s="4"/>
    </row>
    <row r="1338" spans="1:16" ht="11.65" customHeight="1" x14ac:dyDescent="0.2">
      <c r="A1338" s="5">
        <f t="shared" ca="1" si="28"/>
        <v>1338</v>
      </c>
      <c r="C1338" s="56"/>
      <c r="D1338" s="3"/>
      <c r="E1338" s="3"/>
      <c r="F1338" s="3" t="s">
        <v>193</v>
      </c>
      <c r="G1338" s="57"/>
      <c r="H1338" s="10">
        <v>0</v>
      </c>
      <c r="J1338" s="4"/>
      <c r="K1338" s="4"/>
      <c r="L1338" s="4"/>
      <c r="M1338" s="4"/>
      <c r="N1338" s="4"/>
      <c r="O1338" s="4"/>
      <c r="P1338" s="4"/>
    </row>
    <row r="1339" spans="1:16" ht="11.65" customHeight="1" x14ac:dyDescent="0.2">
      <c r="A1339" s="5">
        <f t="shared" ca="1" si="28"/>
        <v>1339</v>
      </c>
      <c r="C1339" s="56"/>
      <c r="D1339" s="3"/>
      <c r="E1339" s="3"/>
      <c r="F1339" s="3" t="s">
        <v>247</v>
      </c>
      <c r="G1339" s="57"/>
      <c r="H1339" s="10">
        <v>0</v>
      </c>
      <c r="J1339" s="4"/>
      <c r="K1339" s="4"/>
      <c r="L1339" s="4"/>
      <c r="M1339" s="4"/>
      <c r="N1339" s="4"/>
      <c r="O1339" s="4"/>
      <c r="P1339" s="4"/>
    </row>
    <row r="1340" spans="1:16" ht="11.65" customHeight="1" x14ac:dyDescent="0.2">
      <c r="A1340" s="5">
        <f t="shared" ca="1" si="28"/>
        <v>1340</v>
      </c>
      <c r="C1340" s="56"/>
      <c r="D1340" s="3"/>
      <c r="E1340" s="3"/>
      <c r="F1340" s="3"/>
      <c r="G1340" s="57"/>
      <c r="H1340" s="25">
        <v>0</v>
      </c>
      <c r="J1340" s="4"/>
      <c r="K1340" s="4"/>
      <c r="L1340" s="4"/>
      <c r="M1340" s="4"/>
      <c r="N1340" s="4"/>
      <c r="O1340" s="4"/>
      <c r="P1340" s="4"/>
    </row>
    <row r="1341" spans="1:16" ht="11.65" customHeight="1" x14ac:dyDescent="0.2">
      <c r="A1341" s="5">
        <f t="shared" ca="1" si="28"/>
        <v>1341</v>
      </c>
      <c r="C1341" s="56"/>
      <c r="D1341" s="3"/>
      <c r="E1341" s="3"/>
      <c r="F1341" s="3"/>
      <c r="G1341" s="57"/>
      <c r="H1341" s="2"/>
      <c r="J1341" s="4"/>
      <c r="K1341" s="4"/>
      <c r="L1341" s="4"/>
      <c r="M1341" s="4"/>
      <c r="N1341" s="4"/>
      <c r="O1341" s="4"/>
      <c r="P1341" s="4"/>
    </row>
    <row r="1342" spans="1:16" ht="11.65" customHeight="1" x14ac:dyDescent="0.2">
      <c r="A1342" s="5">
        <f t="shared" ref="A1342:A1405" ca="1" si="29">OFFSET(A1342,-1,)+1</f>
        <v>1342</v>
      </c>
      <c r="C1342" s="56"/>
      <c r="D1342" s="3" t="s">
        <v>110</v>
      </c>
      <c r="E1342" s="3"/>
      <c r="F1342" s="3"/>
      <c r="G1342" s="57"/>
      <c r="H1342" s="10">
        <v>0</v>
      </c>
      <c r="J1342" s="4"/>
      <c r="K1342" s="4"/>
      <c r="L1342" s="4"/>
      <c r="M1342" s="4"/>
      <c r="N1342" s="4"/>
      <c r="O1342" s="4"/>
      <c r="P1342" s="4"/>
    </row>
    <row r="1343" spans="1:16" ht="11.65" customHeight="1" x14ac:dyDescent="0.2">
      <c r="A1343" s="5">
        <f t="shared" ca="1" si="29"/>
        <v>1343</v>
      </c>
      <c r="C1343" s="56"/>
      <c r="D1343" s="3"/>
      <c r="E1343" s="3"/>
      <c r="F1343" s="3"/>
      <c r="G1343" s="57"/>
      <c r="H1343" s="12">
        <v>0</v>
      </c>
      <c r="J1343" s="4"/>
      <c r="K1343" s="11"/>
      <c r="L1343" s="11"/>
      <c r="M1343" s="11"/>
      <c r="N1343" s="11"/>
      <c r="O1343" s="11"/>
      <c r="P1343" s="11"/>
    </row>
    <row r="1344" spans="1:16" ht="11.65" customHeight="1" x14ac:dyDescent="0.2">
      <c r="A1344" s="5">
        <f t="shared" ca="1" si="29"/>
        <v>1344</v>
      </c>
      <c r="C1344" s="56"/>
      <c r="D1344" s="3"/>
      <c r="E1344" s="3"/>
      <c r="F1344" s="3"/>
      <c r="G1344" s="57"/>
      <c r="H1344" s="2"/>
      <c r="J1344" s="4"/>
      <c r="K1344" s="4"/>
      <c r="L1344" s="4"/>
      <c r="M1344" s="4"/>
      <c r="N1344" s="4"/>
      <c r="O1344" s="4"/>
      <c r="P1344" s="4"/>
    </row>
    <row r="1345" spans="1:16" ht="11.65" customHeight="1" x14ac:dyDescent="0.2">
      <c r="A1345" s="5">
        <f t="shared" ca="1" si="29"/>
        <v>1345</v>
      </c>
      <c r="C1345" s="56"/>
      <c r="D1345" s="3"/>
      <c r="E1345" s="3"/>
      <c r="F1345" s="3"/>
      <c r="G1345" s="57"/>
      <c r="H1345" s="2"/>
      <c r="J1345" s="4"/>
      <c r="K1345" s="15"/>
      <c r="L1345" s="15"/>
      <c r="M1345" s="15"/>
      <c r="N1345" s="15"/>
      <c r="O1345" s="15"/>
      <c r="P1345" s="15"/>
    </row>
    <row r="1346" spans="1:16" ht="11.65" customHeight="1" thickBot="1" x14ac:dyDescent="0.25">
      <c r="A1346" s="5">
        <f t="shared" ca="1" si="29"/>
        <v>1346</v>
      </c>
      <c r="C1346" s="63" t="s">
        <v>228</v>
      </c>
      <c r="D1346" s="3"/>
      <c r="E1346" s="3"/>
      <c r="F1346" s="3"/>
      <c r="G1346" s="57" t="s">
        <v>201</v>
      </c>
      <c r="H1346" s="13">
        <f>SUBTOTAL(9,H1303:H1343)</f>
        <v>-42318275.856103159</v>
      </c>
      <c r="J1346" s="4"/>
      <c r="K1346" s="17"/>
      <c r="L1346" s="17"/>
      <c r="M1346" s="17"/>
      <c r="N1346" s="17"/>
      <c r="O1346" s="17"/>
      <c r="P1346" s="17"/>
    </row>
    <row r="1347" spans="1:16" ht="11.65" customHeight="1" thickTop="1" x14ac:dyDescent="0.2">
      <c r="A1347" s="5">
        <f t="shared" ca="1" si="29"/>
        <v>1347</v>
      </c>
      <c r="C1347" s="56"/>
      <c r="D1347" s="3"/>
      <c r="E1347" s="3"/>
      <c r="F1347" s="3"/>
      <c r="G1347" s="57"/>
      <c r="H1347" s="2"/>
      <c r="J1347" s="4"/>
      <c r="K1347" s="4"/>
      <c r="L1347" s="4"/>
      <c r="M1347" s="4"/>
      <c r="N1347" s="4"/>
      <c r="O1347" s="4"/>
      <c r="P1347" s="4"/>
    </row>
    <row r="1348" spans="1:16" ht="11.65" customHeight="1" x14ac:dyDescent="0.2">
      <c r="A1348" s="5">
        <f t="shared" ca="1" si="29"/>
        <v>1348</v>
      </c>
      <c r="C1348" s="56"/>
      <c r="D1348" s="3"/>
      <c r="E1348" s="58"/>
      <c r="F1348" s="3"/>
      <c r="G1348" s="57"/>
      <c r="H1348" s="14"/>
      <c r="J1348" s="4"/>
      <c r="K1348" s="4"/>
      <c r="L1348" s="4"/>
      <c r="M1348" s="4"/>
      <c r="N1348" s="4"/>
      <c r="O1348" s="4"/>
      <c r="P1348" s="4"/>
    </row>
    <row r="1349" spans="1:16" ht="11.65" customHeight="1" x14ac:dyDescent="0.2">
      <c r="A1349" s="5">
        <f t="shared" ca="1" si="29"/>
        <v>1349</v>
      </c>
      <c r="C1349" s="59"/>
      <c r="D1349" s="60"/>
      <c r="E1349" s="61"/>
      <c r="F1349" s="60"/>
      <c r="G1349" s="62"/>
      <c r="H1349" s="16"/>
      <c r="J1349" s="4"/>
      <c r="K1349" s="4"/>
      <c r="L1349" s="4"/>
      <c r="M1349" s="4"/>
      <c r="N1349" s="4"/>
      <c r="O1349" s="4"/>
      <c r="P1349" s="4"/>
    </row>
    <row r="1350" spans="1:16" ht="11.65" customHeight="1" x14ac:dyDescent="0.2">
      <c r="A1350" s="5">
        <f t="shared" ca="1" si="29"/>
        <v>1350</v>
      </c>
      <c r="C1350" s="56" t="s">
        <v>229</v>
      </c>
      <c r="D1350" s="3"/>
      <c r="E1350" s="3"/>
      <c r="F1350" s="3"/>
      <c r="G1350" s="57"/>
      <c r="H1350" s="2"/>
      <c r="J1350" s="4"/>
      <c r="K1350" s="4"/>
      <c r="L1350" s="4"/>
      <c r="M1350" s="4"/>
      <c r="N1350" s="4"/>
      <c r="O1350" s="4"/>
      <c r="P1350" s="4"/>
    </row>
    <row r="1351" spans="1:16" ht="11.65" customHeight="1" x14ac:dyDescent="0.2">
      <c r="A1351" s="5">
        <f t="shared" ca="1" si="29"/>
        <v>1351</v>
      </c>
      <c r="C1351" s="56"/>
      <c r="D1351" s="3"/>
      <c r="E1351" s="3" t="s">
        <v>193</v>
      </c>
      <c r="F1351" s="3"/>
      <c r="G1351" s="57"/>
      <c r="H1351" s="10">
        <f t="shared" ref="H1351:H1364" si="30">SUMIFS(H1303:H1316,F1303:F1316,E1351)</f>
        <v>-25133899.309999999</v>
      </c>
      <c r="J1351" s="4"/>
      <c r="K1351" s="4"/>
      <c r="L1351" s="4"/>
      <c r="M1351" s="4"/>
      <c r="N1351" s="4"/>
      <c r="O1351" s="4"/>
      <c r="P1351" s="4"/>
    </row>
    <row r="1352" spans="1:16" ht="11.65" customHeight="1" x14ac:dyDescent="0.2">
      <c r="A1352" s="5">
        <f t="shared" ca="1" si="29"/>
        <v>1352</v>
      </c>
      <c r="C1352" s="56"/>
      <c r="D1352" s="3"/>
      <c r="E1352" s="3" t="s">
        <v>302</v>
      </c>
      <c r="F1352" s="3"/>
      <c r="G1352" s="57"/>
      <c r="H1352" s="10">
        <f t="shared" si="30"/>
        <v>0</v>
      </c>
      <c r="J1352" s="4"/>
      <c r="K1352" s="4"/>
      <c r="L1352" s="4"/>
      <c r="M1352" s="4"/>
      <c r="N1352" s="4"/>
      <c r="O1352" s="4"/>
      <c r="P1352" s="4"/>
    </row>
    <row r="1353" spans="1:16" ht="11.65" customHeight="1" x14ac:dyDescent="0.2">
      <c r="A1353" s="5">
        <f t="shared" ca="1" si="29"/>
        <v>1353</v>
      </c>
      <c r="C1353" s="56"/>
      <c r="D1353" s="3"/>
      <c r="E1353" s="3" t="s">
        <v>303</v>
      </c>
      <c r="F1353" s="3"/>
      <c r="G1353" s="57"/>
      <c r="H1353" s="10">
        <f t="shared" si="30"/>
        <v>0</v>
      </c>
      <c r="J1353" s="4"/>
      <c r="K1353" s="4"/>
      <c r="L1353" s="4"/>
      <c r="M1353" s="4"/>
      <c r="N1353" s="4"/>
      <c r="O1353" s="4"/>
      <c r="P1353" s="4"/>
    </row>
    <row r="1354" spans="1:16" ht="11.65" customHeight="1" x14ac:dyDescent="0.2">
      <c r="A1354" s="5">
        <f t="shared" ca="1" si="29"/>
        <v>1354</v>
      </c>
      <c r="C1354" s="56"/>
      <c r="D1354" s="3"/>
      <c r="E1354" s="3" t="s">
        <v>24</v>
      </c>
      <c r="F1354" s="3"/>
      <c r="G1354" s="57"/>
      <c r="H1354" s="10">
        <f t="shared" si="30"/>
        <v>-6289325.5781226829</v>
      </c>
      <c r="J1354" s="4"/>
      <c r="K1354" s="4"/>
      <c r="L1354" s="4"/>
      <c r="M1354" s="4"/>
      <c r="N1354" s="4"/>
      <c r="O1354" s="4"/>
      <c r="P1354" s="4"/>
    </row>
    <row r="1355" spans="1:16" ht="11.65" customHeight="1" x14ac:dyDescent="0.2">
      <c r="A1355" s="5">
        <f t="shared" ca="1" si="29"/>
        <v>1355</v>
      </c>
      <c r="C1355" s="56"/>
      <c r="D1355" s="3"/>
      <c r="E1355" s="3" t="s">
        <v>255</v>
      </c>
      <c r="F1355" s="3"/>
      <c r="G1355" s="57"/>
      <c r="H1355" s="10">
        <f t="shared" si="30"/>
        <v>-470526.00928422849</v>
      </c>
      <c r="J1355" s="4"/>
      <c r="K1355" s="4"/>
      <c r="L1355" s="4"/>
      <c r="M1355" s="4"/>
      <c r="N1355" s="4"/>
      <c r="O1355" s="4"/>
      <c r="P1355" s="4"/>
    </row>
    <row r="1356" spans="1:16" ht="11.65" customHeight="1" x14ac:dyDescent="0.2">
      <c r="A1356" s="5">
        <f t="shared" ca="1" si="29"/>
        <v>1356</v>
      </c>
      <c r="C1356" s="56"/>
      <c r="D1356" s="3"/>
      <c r="E1356" s="3" t="s">
        <v>248</v>
      </c>
      <c r="F1356" s="3"/>
      <c r="G1356" s="57"/>
      <c r="H1356" s="10">
        <f t="shared" si="30"/>
        <v>-8376970.4770181356</v>
      </c>
      <c r="J1356" s="4"/>
      <c r="K1356" s="4"/>
      <c r="L1356" s="4"/>
      <c r="M1356" s="4"/>
      <c r="N1356" s="4"/>
      <c r="O1356" s="4"/>
      <c r="P1356" s="4"/>
    </row>
    <row r="1357" spans="1:16" ht="11.65" customHeight="1" x14ac:dyDescent="0.2">
      <c r="A1357" s="5">
        <f t="shared" ca="1" si="29"/>
        <v>1357</v>
      </c>
      <c r="C1357" s="56"/>
      <c r="D1357" s="3"/>
      <c r="E1357" s="3" t="s">
        <v>247</v>
      </c>
      <c r="F1357" s="3"/>
      <c r="G1357" s="57"/>
      <c r="H1357" s="10">
        <f t="shared" si="30"/>
        <v>0</v>
      </c>
      <c r="J1357" s="4"/>
      <c r="K1357" s="4"/>
      <c r="L1357" s="4"/>
      <c r="M1357" s="4"/>
      <c r="N1357" s="4"/>
      <c r="O1357" s="4"/>
      <c r="P1357" s="4"/>
    </row>
    <row r="1358" spans="1:16" ht="11.65" customHeight="1" x14ac:dyDescent="0.2">
      <c r="A1358" s="5">
        <f t="shared" ca="1" si="29"/>
        <v>1358</v>
      </c>
      <c r="C1358" s="56"/>
      <c r="D1358" s="3"/>
      <c r="E1358" s="3" t="s">
        <v>249</v>
      </c>
      <c r="F1358" s="3"/>
      <c r="G1358" s="57"/>
      <c r="H1358" s="10">
        <f t="shared" si="30"/>
        <v>-378145.80523294111</v>
      </c>
      <c r="J1358" s="4"/>
      <c r="K1358" s="4"/>
      <c r="L1358" s="4"/>
      <c r="M1358" s="4"/>
      <c r="N1358" s="4"/>
      <c r="O1358" s="4"/>
      <c r="P1358" s="4"/>
    </row>
    <row r="1359" spans="1:16" ht="11.65" customHeight="1" x14ac:dyDescent="0.2">
      <c r="A1359" s="5">
        <f t="shared" ca="1" si="29"/>
        <v>1359</v>
      </c>
      <c r="C1359" s="56"/>
      <c r="D1359" s="3"/>
      <c r="E1359" s="3" t="s">
        <v>251</v>
      </c>
      <c r="F1359" s="3"/>
      <c r="G1359" s="57"/>
      <c r="H1359" s="10">
        <f t="shared" si="30"/>
        <v>0</v>
      </c>
      <c r="J1359" s="4"/>
      <c r="K1359" s="4"/>
      <c r="L1359" s="4"/>
      <c r="M1359" s="4"/>
      <c r="N1359" s="4"/>
      <c r="O1359" s="4"/>
      <c r="P1359" s="4"/>
    </row>
    <row r="1360" spans="1:16" ht="11.65" customHeight="1" x14ac:dyDescent="0.2">
      <c r="A1360" s="5">
        <f t="shared" ca="1" si="29"/>
        <v>1360</v>
      </c>
      <c r="C1360" s="56"/>
      <c r="D1360" s="3"/>
      <c r="E1360" s="3" t="s">
        <v>253</v>
      </c>
      <c r="F1360" s="3"/>
      <c r="G1360" s="57"/>
      <c r="H1360" s="10">
        <f t="shared" si="30"/>
        <v>-1669408.6764451731</v>
      </c>
      <c r="J1360" s="4"/>
      <c r="K1360" s="4"/>
      <c r="L1360" s="4"/>
      <c r="M1360" s="4"/>
      <c r="N1360" s="4"/>
      <c r="O1360" s="4"/>
      <c r="P1360" s="4"/>
    </row>
    <row r="1361" spans="1:16" ht="11.65" customHeight="1" x14ac:dyDescent="0.2">
      <c r="A1361" s="5">
        <f t="shared" ca="1" si="29"/>
        <v>1361</v>
      </c>
      <c r="C1361" s="56"/>
      <c r="D1361" s="3"/>
      <c r="E1361" s="3" t="s">
        <v>256</v>
      </c>
      <c r="F1361" s="3"/>
      <c r="G1361" s="57"/>
      <c r="H1361" s="10">
        <f t="shared" si="30"/>
        <v>0</v>
      </c>
      <c r="J1361" s="4"/>
      <c r="K1361" s="4"/>
      <c r="L1361" s="4"/>
      <c r="M1361" s="4"/>
      <c r="N1361" s="4"/>
      <c r="O1361" s="4"/>
      <c r="P1361" s="4"/>
    </row>
    <row r="1362" spans="1:16" ht="11.65" customHeight="1" x14ac:dyDescent="0.2">
      <c r="A1362" s="5">
        <f t="shared" ca="1" si="29"/>
        <v>1362</v>
      </c>
      <c r="C1362" s="56"/>
      <c r="D1362" s="3"/>
      <c r="E1362" s="3" t="s">
        <v>30</v>
      </c>
      <c r="F1362" s="3"/>
      <c r="G1362" s="57"/>
      <c r="H1362" s="10">
        <f t="shared" si="30"/>
        <v>0</v>
      </c>
      <c r="J1362" s="4"/>
      <c r="K1362" s="4"/>
      <c r="L1362" s="4"/>
      <c r="M1362" s="4"/>
      <c r="N1362" s="4"/>
      <c r="O1362" s="4"/>
      <c r="P1362" s="4"/>
    </row>
    <row r="1363" spans="1:16" ht="11.65" customHeight="1" x14ac:dyDescent="0.2">
      <c r="A1363" s="5">
        <f t="shared" ca="1" si="29"/>
        <v>1363</v>
      </c>
      <c r="C1363" s="56"/>
      <c r="D1363" s="3"/>
      <c r="E1363" s="3" t="s">
        <v>251</v>
      </c>
      <c r="F1363" s="3"/>
      <c r="G1363" s="57"/>
      <c r="H1363" s="10">
        <f t="shared" si="30"/>
        <v>0</v>
      </c>
      <c r="J1363" s="4"/>
      <c r="K1363" s="4"/>
      <c r="L1363" s="4"/>
      <c r="M1363" s="4"/>
      <c r="N1363" s="4"/>
      <c r="O1363" s="4"/>
      <c r="P1363" s="4"/>
    </row>
    <row r="1364" spans="1:16" ht="11.65" customHeight="1" x14ac:dyDescent="0.2">
      <c r="A1364" s="5">
        <f t="shared" ca="1" si="29"/>
        <v>1364</v>
      </c>
      <c r="C1364" s="56"/>
      <c r="D1364" s="3"/>
      <c r="E1364" s="3" t="s">
        <v>251</v>
      </c>
      <c r="F1364" s="3"/>
      <c r="G1364" s="57"/>
      <c r="H1364" s="10">
        <f t="shared" si="30"/>
        <v>0</v>
      </c>
      <c r="J1364" s="4"/>
      <c r="K1364" s="4"/>
      <c r="L1364" s="4"/>
      <c r="M1364" s="4"/>
      <c r="N1364" s="4"/>
      <c r="O1364" s="4"/>
      <c r="P1364" s="4"/>
    </row>
    <row r="1365" spans="1:16" ht="11.65" customHeight="1" x14ac:dyDescent="0.2">
      <c r="A1365" s="5">
        <f t="shared" ca="1" si="29"/>
        <v>1365</v>
      </c>
      <c r="C1365" s="56"/>
      <c r="D1365" s="3"/>
      <c r="E1365" s="3" t="s">
        <v>110</v>
      </c>
      <c r="F1365" s="3"/>
      <c r="G1365" s="57"/>
      <c r="H1365" s="10">
        <v>0</v>
      </c>
      <c r="J1365" s="4"/>
      <c r="K1365" s="4"/>
      <c r="L1365" s="4"/>
      <c r="M1365" s="4"/>
      <c r="N1365" s="4"/>
      <c r="O1365" s="4"/>
      <c r="P1365" s="4"/>
    </row>
    <row r="1366" spans="1:16" ht="11.65" customHeight="1" thickBot="1" x14ac:dyDescent="0.25">
      <c r="A1366" s="5">
        <f t="shared" ca="1" si="29"/>
        <v>1366</v>
      </c>
      <c r="C1366" s="56" t="s">
        <v>230</v>
      </c>
      <c r="D1366" s="3"/>
      <c r="E1366" s="3"/>
      <c r="F1366" s="3"/>
      <c r="G1366" s="57" t="s">
        <v>201</v>
      </c>
      <c r="H1366" s="19">
        <f>SUM(H1351:H1365)</f>
        <v>-42318275.856103159</v>
      </c>
      <c r="J1366" s="4"/>
      <c r="K1366" s="11"/>
      <c r="L1366" s="11"/>
      <c r="M1366" s="11"/>
      <c r="N1366" s="11"/>
      <c r="O1366" s="11"/>
      <c r="P1366" s="11"/>
    </row>
    <row r="1367" spans="1:16" ht="11.65" customHeight="1" thickTop="1" x14ac:dyDescent="0.2">
      <c r="A1367" s="5">
        <f t="shared" ca="1" si="29"/>
        <v>1367</v>
      </c>
      <c r="C1367" s="56"/>
      <c r="D1367" s="3"/>
      <c r="E1367" s="3"/>
      <c r="F1367" s="3"/>
      <c r="G1367" s="57"/>
      <c r="H1367" s="2"/>
      <c r="J1367" s="4"/>
      <c r="K1367" s="4"/>
      <c r="L1367" s="4"/>
      <c r="M1367" s="4"/>
      <c r="N1367" s="4"/>
      <c r="O1367" s="4"/>
      <c r="P1367" s="4"/>
    </row>
    <row r="1368" spans="1:16" ht="11.65" customHeight="1" x14ac:dyDescent="0.2">
      <c r="A1368" s="5">
        <f t="shared" ca="1" si="29"/>
        <v>1368</v>
      </c>
      <c r="C1368" s="56"/>
      <c r="D1368" s="3"/>
      <c r="E1368" s="3"/>
      <c r="F1368" s="3"/>
      <c r="G1368" s="57"/>
      <c r="H1368" s="2"/>
      <c r="J1368" s="4"/>
      <c r="K1368" s="4"/>
      <c r="L1368" s="4"/>
      <c r="M1368" s="4"/>
      <c r="N1368" s="4"/>
      <c r="O1368" s="4"/>
      <c r="P1368" s="4"/>
    </row>
    <row r="1369" spans="1:16" ht="11.65" customHeight="1" thickBot="1" x14ac:dyDescent="0.25">
      <c r="A1369" s="5">
        <f t="shared" ca="1" si="29"/>
        <v>1369</v>
      </c>
      <c r="C1369" s="63" t="s">
        <v>231</v>
      </c>
      <c r="D1369" s="3"/>
      <c r="E1369" s="3"/>
      <c r="F1369" s="3"/>
      <c r="G1369" s="57" t="s">
        <v>201</v>
      </c>
      <c r="H1369" s="13">
        <f>H1346+H1296+H1224+H1203</f>
        <v>-763119433.64933085</v>
      </c>
      <c r="J1369" s="4"/>
      <c r="K1369" s="4"/>
      <c r="L1369" s="4"/>
      <c r="M1369" s="4"/>
      <c r="N1369" s="4"/>
      <c r="O1369" s="4"/>
      <c r="P1369" s="4"/>
    </row>
    <row r="1370" spans="1:16" ht="11.65" customHeight="1" thickTop="1" x14ac:dyDescent="0.2">
      <c r="A1370" s="5">
        <f t="shared" ca="1" si="29"/>
        <v>1370</v>
      </c>
      <c r="C1370" s="56" t="s">
        <v>232</v>
      </c>
      <c r="D1370" s="3" t="s">
        <v>233</v>
      </c>
      <c r="E1370" s="3"/>
      <c r="F1370" s="3"/>
      <c r="G1370" s="57"/>
      <c r="H1370" s="2"/>
      <c r="J1370" s="4"/>
      <c r="K1370" s="4"/>
      <c r="L1370" s="4"/>
      <c r="M1370" s="4"/>
      <c r="N1370" s="4"/>
      <c r="O1370" s="4"/>
      <c r="P1370" s="4"/>
    </row>
    <row r="1371" spans="1:16" ht="11.65" customHeight="1" x14ac:dyDescent="0.2">
      <c r="A1371" s="5">
        <f t="shared" ca="1" si="29"/>
        <v>1371</v>
      </c>
      <c r="C1371" s="56"/>
      <c r="D1371" s="3"/>
      <c r="E1371" s="3"/>
      <c r="F1371" s="3" t="s">
        <v>249</v>
      </c>
      <c r="G1371" s="57"/>
      <c r="H1371" s="10">
        <v>0</v>
      </c>
      <c r="J1371" s="4"/>
      <c r="K1371" s="4"/>
      <c r="L1371" s="4"/>
      <c r="M1371" s="4"/>
      <c r="N1371" s="4"/>
      <c r="O1371" s="4"/>
      <c r="P1371" s="4"/>
    </row>
    <row r="1372" spans="1:16" ht="11.65" customHeight="1" x14ac:dyDescent="0.2">
      <c r="A1372" s="5">
        <f t="shared" ca="1" si="29"/>
        <v>1372</v>
      </c>
      <c r="C1372" s="56"/>
      <c r="D1372" s="3"/>
      <c r="E1372" s="3"/>
      <c r="F1372" s="3" t="s">
        <v>249</v>
      </c>
      <c r="G1372" s="57"/>
      <c r="H1372" s="10">
        <v>0</v>
      </c>
      <c r="J1372" s="4"/>
      <c r="K1372" s="4"/>
      <c r="L1372" s="4"/>
      <c r="M1372" s="4"/>
      <c r="N1372" s="4"/>
      <c r="O1372" s="4"/>
      <c r="P1372" s="4"/>
    </row>
    <row r="1373" spans="1:16" ht="11.65" customHeight="1" x14ac:dyDescent="0.2">
      <c r="A1373" s="5">
        <f t="shared" ca="1" si="29"/>
        <v>1373</v>
      </c>
      <c r="C1373" s="56"/>
      <c r="D1373" s="3"/>
      <c r="E1373" s="3"/>
      <c r="F1373" s="3" t="s">
        <v>251</v>
      </c>
      <c r="G1373" s="57"/>
      <c r="H1373" s="10">
        <v>0</v>
      </c>
      <c r="J1373" s="4"/>
      <c r="K1373" s="4"/>
      <c r="L1373" s="4"/>
      <c r="M1373" s="4"/>
      <c r="N1373" s="4"/>
      <c r="O1373" s="4"/>
      <c r="P1373" s="4"/>
    </row>
    <row r="1374" spans="1:16" ht="11.65" customHeight="1" x14ac:dyDescent="0.2">
      <c r="A1374" s="5">
        <f t="shared" ca="1" si="29"/>
        <v>1374</v>
      </c>
      <c r="C1374" s="56"/>
      <c r="D1374" s="3"/>
      <c r="E1374" s="3"/>
      <c r="F1374" s="3" t="s">
        <v>24</v>
      </c>
      <c r="G1374" s="57"/>
      <c r="H1374" s="10">
        <v>0</v>
      </c>
      <c r="J1374" s="4"/>
      <c r="K1374" s="4"/>
      <c r="L1374" s="4"/>
      <c r="M1374" s="4"/>
      <c r="N1374" s="4"/>
      <c r="O1374" s="4"/>
      <c r="P1374" s="4"/>
    </row>
    <row r="1375" spans="1:16" ht="11.65" customHeight="1" thickBot="1" x14ac:dyDescent="0.25">
      <c r="A1375" s="5">
        <f t="shared" ca="1" si="29"/>
        <v>1375</v>
      </c>
      <c r="C1375" s="56"/>
      <c r="D1375" s="3"/>
      <c r="E1375" s="3"/>
      <c r="F1375" s="3"/>
      <c r="G1375" s="57"/>
      <c r="H1375" s="19">
        <f>SUBTOTAL(9,H1371:H1374)</f>
        <v>0</v>
      </c>
      <c r="J1375" s="4"/>
      <c r="K1375" s="4"/>
      <c r="L1375" s="4"/>
      <c r="M1375" s="4"/>
      <c r="N1375" s="4"/>
      <c r="O1375" s="4"/>
      <c r="P1375" s="4"/>
    </row>
    <row r="1376" spans="1:16" ht="11.65" customHeight="1" thickTop="1" x14ac:dyDescent="0.2">
      <c r="A1376" s="5">
        <f t="shared" ca="1" si="29"/>
        <v>1376</v>
      </c>
      <c r="C1376" s="56"/>
      <c r="D1376" s="3"/>
      <c r="E1376" s="3"/>
      <c r="F1376" s="3"/>
      <c r="G1376" s="57"/>
      <c r="H1376" s="2"/>
      <c r="J1376" s="4"/>
      <c r="K1376" s="4"/>
      <c r="L1376" s="4"/>
      <c r="M1376" s="4"/>
      <c r="N1376" s="4"/>
      <c r="O1376" s="4"/>
      <c r="P1376" s="4"/>
    </row>
    <row r="1377" spans="1:16" ht="11.65" customHeight="1" x14ac:dyDescent="0.2">
      <c r="A1377" s="5">
        <f t="shared" ca="1" si="29"/>
        <v>1377</v>
      </c>
      <c r="C1377" s="56"/>
      <c r="D1377" s="3"/>
      <c r="E1377" s="3"/>
      <c r="F1377" s="3"/>
      <c r="G1377" s="57"/>
      <c r="H1377" s="2"/>
      <c r="J1377" s="4"/>
      <c r="K1377" s="4"/>
      <c r="L1377" s="4"/>
      <c r="M1377" s="4"/>
      <c r="N1377" s="4"/>
      <c r="O1377" s="4"/>
      <c r="P1377" s="4"/>
    </row>
    <row r="1378" spans="1:16" ht="11.65" customHeight="1" x14ac:dyDescent="0.2">
      <c r="A1378" s="5">
        <f t="shared" ca="1" si="29"/>
        <v>1378</v>
      </c>
      <c r="C1378" s="56" t="s">
        <v>234</v>
      </c>
      <c r="D1378" s="3" t="s">
        <v>235</v>
      </c>
      <c r="E1378" s="3"/>
      <c r="F1378" s="3"/>
      <c r="G1378" s="57"/>
      <c r="H1378" s="2"/>
      <c r="J1378" s="4"/>
      <c r="K1378" s="4"/>
      <c r="L1378" s="4"/>
      <c r="M1378" s="4"/>
      <c r="N1378" s="4"/>
      <c r="O1378" s="4"/>
      <c r="P1378" s="4"/>
    </row>
    <row r="1379" spans="1:16" ht="11.65" customHeight="1" x14ac:dyDescent="0.2">
      <c r="A1379" s="5">
        <f t="shared" ca="1" si="29"/>
        <v>1379</v>
      </c>
      <c r="C1379" s="56"/>
      <c r="D1379" s="3"/>
      <c r="E1379" s="3"/>
      <c r="F1379" s="3" t="s">
        <v>193</v>
      </c>
      <c r="G1379" s="57"/>
      <c r="H1379" s="10">
        <v>-1927705.47</v>
      </c>
      <c r="J1379" s="4"/>
      <c r="K1379" s="4"/>
      <c r="L1379" s="4"/>
      <c r="M1379" s="4"/>
      <c r="N1379" s="4"/>
      <c r="O1379" s="4"/>
      <c r="P1379" s="4"/>
    </row>
    <row r="1380" spans="1:16" ht="11.65" customHeight="1" x14ac:dyDescent="0.2">
      <c r="A1380" s="5">
        <f t="shared" ca="1" si="29"/>
        <v>1380</v>
      </c>
      <c r="C1380" s="56"/>
      <c r="D1380" s="3"/>
      <c r="E1380" s="3"/>
      <c r="F1380" s="3" t="s">
        <v>255</v>
      </c>
      <c r="G1380" s="57"/>
      <c r="H1380" s="10">
        <v>0</v>
      </c>
      <c r="J1380" s="4"/>
      <c r="K1380" s="4"/>
      <c r="L1380" s="4"/>
      <c r="M1380" s="4"/>
      <c r="N1380" s="4"/>
      <c r="O1380" s="4"/>
      <c r="P1380" s="4"/>
    </row>
    <row r="1381" spans="1:16" ht="11.65" customHeight="1" x14ac:dyDescent="0.2">
      <c r="A1381" s="5">
        <f t="shared" ca="1" si="29"/>
        <v>1381</v>
      </c>
      <c r="C1381" s="56"/>
      <c r="D1381" s="3"/>
      <c r="E1381" s="3"/>
      <c r="F1381" s="3" t="s">
        <v>24</v>
      </c>
      <c r="G1381" s="57"/>
      <c r="H1381" s="10">
        <v>0</v>
      </c>
      <c r="J1381" s="4"/>
      <c r="K1381" s="4"/>
      <c r="L1381" s="4"/>
      <c r="M1381" s="4"/>
      <c r="N1381" s="4"/>
      <c r="O1381" s="4"/>
      <c r="P1381" s="4"/>
    </row>
    <row r="1382" spans="1:16" ht="11.65" customHeight="1" x14ac:dyDescent="0.2">
      <c r="A1382" s="5">
        <f t="shared" ca="1" si="29"/>
        <v>1382</v>
      </c>
      <c r="C1382" s="56"/>
      <c r="D1382" s="3"/>
      <c r="E1382" s="3"/>
      <c r="F1382" s="3" t="s">
        <v>248</v>
      </c>
      <c r="G1382" s="57"/>
      <c r="H1382" s="10">
        <v>-88987.696439223771</v>
      </c>
      <c r="J1382" s="4"/>
      <c r="K1382" s="4"/>
      <c r="L1382" s="4"/>
      <c r="M1382" s="4"/>
      <c r="N1382" s="4"/>
      <c r="O1382" s="4"/>
      <c r="P1382" s="4"/>
    </row>
    <row r="1383" spans="1:16" ht="11.65" customHeight="1" x14ac:dyDescent="0.2">
      <c r="A1383" s="5">
        <f t="shared" ca="1" si="29"/>
        <v>1383</v>
      </c>
      <c r="C1383" s="56"/>
      <c r="D1383" s="3"/>
      <c r="E1383" s="3"/>
      <c r="F1383" s="3" t="s">
        <v>249</v>
      </c>
      <c r="G1383" s="57"/>
      <c r="H1383" s="10">
        <v>0</v>
      </c>
      <c r="J1383" s="4"/>
      <c r="K1383" s="4"/>
      <c r="L1383" s="4"/>
      <c r="M1383" s="4"/>
      <c r="N1383" s="4"/>
      <c r="O1383" s="4"/>
      <c r="P1383" s="4"/>
    </row>
    <row r="1384" spans="1:16" ht="11.65" customHeight="1" x14ac:dyDescent="0.2">
      <c r="A1384" s="5">
        <f t="shared" ca="1" si="29"/>
        <v>1384</v>
      </c>
      <c r="C1384" s="56"/>
      <c r="D1384" s="3"/>
      <c r="E1384" s="3"/>
      <c r="F1384" s="3" t="s">
        <v>251</v>
      </c>
      <c r="G1384" s="57"/>
      <c r="H1384" s="10">
        <v>0</v>
      </c>
      <c r="J1384" s="4"/>
      <c r="K1384" s="4"/>
      <c r="L1384" s="4"/>
      <c r="M1384" s="4"/>
      <c r="N1384" s="4"/>
      <c r="O1384" s="4"/>
      <c r="P1384" s="4"/>
    </row>
    <row r="1385" spans="1:16" ht="11.65" customHeight="1" x14ac:dyDescent="0.2">
      <c r="A1385" s="5">
        <f t="shared" ca="1" si="29"/>
        <v>1385</v>
      </c>
      <c r="C1385" s="56"/>
      <c r="D1385" s="3"/>
      <c r="E1385" s="3"/>
      <c r="F1385" s="3" t="s">
        <v>252</v>
      </c>
      <c r="G1385" s="57"/>
      <c r="H1385" s="10">
        <v>0</v>
      </c>
      <c r="J1385" s="4"/>
      <c r="K1385" s="4"/>
      <c r="L1385" s="4"/>
      <c r="M1385" s="4"/>
      <c r="N1385" s="4"/>
      <c r="O1385" s="4"/>
      <c r="P1385" s="4"/>
    </row>
    <row r="1386" spans="1:16" ht="11.65" customHeight="1" x14ac:dyDescent="0.2">
      <c r="A1386" s="5">
        <f t="shared" ca="1" si="29"/>
        <v>1386</v>
      </c>
      <c r="C1386" s="56"/>
      <c r="D1386" s="3"/>
      <c r="E1386" s="3"/>
      <c r="F1386" s="3" t="s">
        <v>30</v>
      </c>
      <c r="G1386" s="57"/>
      <c r="H1386" s="10">
        <v>0</v>
      </c>
      <c r="J1386" s="4"/>
      <c r="K1386" s="4"/>
      <c r="L1386" s="4"/>
      <c r="M1386" s="4"/>
      <c r="N1386" s="4"/>
      <c r="O1386" s="4"/>
      <c r="P1386" s="4"/>
    </row>
    <row r="1387" spans="1:16" ht="11.65" customHeight="1" x14ac:dyDescent="0.2">
      <c r="A1387" s="5">
        <f t="shared" ca="1" si="29"/>
        <v>1387</v>
      </c>
      <c r="C1387" s="56"/>
      <c r="D1387" s="3"/>
      <c r="E1387" s="3"/>
      <c r="F1387" s="3" t="s">
        <v>247</v>
      </c>
      <c r="G1387" s="57"/>
      <c r="H1387" s="10">
        <v>0</v>
      </c>
      <c r="J1387" s="4"/>
      <c r="K1387" s="4"/>
      <c r="L1387" s="4"/>
      <c r="M1387" s="4"/>
      <c r="N1387" s="4"/>
      <c r="O1387" s="4"/>
      <c r="P1387" s="4"/>
    </row>
    <row r="1388" spans="1:16" ht="11.65" customHeight="1" thickBot="1" x14ac:dyDescent="0.25">
      <c r="A1388" s="5">
        <f t="shared" ca="1" si="29"/>
        <v>1388</v>
      </c>
      <c r="C1388" s="56"/>
      <c r="D1388" s="3"/>
      <c r="E1388" s="3"/>
      <c r="F1388" s="3"/>
      <c r="G1388" s="57" t="s">
        <v>236</v>
      </c>
      <c r="H1388" s="19">
        <f>SUBTOTAL(9,H1379:H1387)</f>
        <v>-2016693.1664392238</v>
      </c>
      <c r="J1388" s="4"/>
      <c r="K1388" s="4"/>
      <c r="L1388" s="4"/>
      <c r="M1388" s="4"/>
      <c r="N1388" s="4"/>
      <c r="O1388" s="4"/>
      <c r="P1388" s="4"/>
    </row>
    <row r="1389" spans="1:16" ht="11.65" customHeight="1" thickTop="1" x14ac:dyDescent="0.2">
      <c r="A1389" s="5">
        <f t="shared" ca="1" si="29"/>
        <v>1389</v>
      </c>
      <c r="C1389" s="56"/>
      <c r="D1389" s="3"/>
      <c r="E1389" s="3"/>
      <c r="F1389" s="3"/>
      <c r="G1389" s="57"/>
      <c r="H1389" s="2"/>
      <c r="J1389" s="4"/>
      <c r="K1389" s="4"/>
      <c r="L1389" s="4"/>
      <c r="M1389" s="4"/>
      <c r="N1389" s="4"/>
      <c r="O1389" s="4"/>
      <c r="P1389" s="4"/>
    </row>
    <row r="1390" spans="1:16" ht="11.65" customHeight="1" x14ac:dyDescent="0.2">
      <c r="A1390" s="5">
        <f t="shared" ca="1" si="29"/>
        <v>1390</v>
      </c>
      <c r="C1390" s="56"/>
      <c r="D1390" s="3"/>
      <c r="E1390" s="3"/>
      <c r="F1390" s="3"/>
      <c r="G1390" s="57"/>
      <c r="H1390" s="2"/>
      <c r="J1390" s="4"/>
      <c r="K1390" s="4"/>
      <c r="L1390" s="4"/>
      <c r="M1390" s="4"/>
      <c r="N1390" s="4"/>
      <c r="O1390" s="4"/>
      <c r="P1390" s="4"/>
    </row>
    <row r="1391" spans="1:16" ht="11.65" customHeight="1" x14ac:dyDescent="0.2">
      <c r="A1391" s="5">
        <f t="shared" ca="1" si="29"/>
        <v>1391</v>
      </c>
      <c r="C1391" s="56" t="s">
        <v>237</v>
      </c>
      <c r="D1391" s="3" t="s">
        <v>238</v>
      </c>
      <c r="E1391" s="3"/>
      <c r="F1391" s="3"/>
      <c r="G1391" s="57"/>
      <c r="H1391" s="2"/>
      <c r="J1391" s="4"/>
      <c r="K1391" s="4"/>
      <c r="L1391" s="4"/>
      <c r="M1391" s="4"/>
      <c r="N1391" s="4"/>
      <c r="O1391" s="4"/>
      <c r="P1391" s="4"/>
    </row>
    <row r="1392" spans="1:16" ht="11.65" customHeight="1" x14ac:dyDescent="0.2">
      <c r="A1392" s="5">
        <f t="shared" ca="1" si="29"/>
        <v>1392</v>
      </c>
      <c r="C1392" s="56"/>
      <c r="D1392" s="3"/>
      <c r="E1392" s="3"/>
      <c r="F1392" s="3" t="s">
        <v>302</v>
      </c>
      <c r="G1392" s="57"/>
      <c r="H1392" s="10">
        <v>-269128.36740065383</v>
      </c>
      <c r="J1392" s="4"/>
      <c r="K1392" s="4"/>
      <c r="L1392" s="4"/>
      <c r="M1392" s="4"/>
      <c r="N1392" s="4"/>
      <c r="O1392" s="4"/>
      <c r="P1392" s="4"/>
    </row>
    <row r="1393" spans="1:16" ht="11.65" customHeight="1" x14ac:dyDescent="0.2">
      <c r="A1393" s="5">
        <f t="shared" ca="1" si="29"/>
        <v>1393</v>
      </c>
      <c r="C1393" s="56"/>
      <c r="D1393" s="3"/>
      <c r="E1393" s="58"/>
      <c r="F1393" s="3" t="s">
        <v>303</v>
      </c>
      <c r="G1393" s="57"/>
      <c r="H1393" s="10">
        <v>0</v>
      </c>
      <c r="J1393" s="4"/>
      <c r="K1393" s="4"/>
      <c r="L1393" s="4"/>
      <c r="M1393" s="4"/>
      <c r="N1393" s="4"/>
      <c r="O1393" s="4"/>
      <c r="P1393" s="4"/>
    </row>
    <row r="1394" spans="1:16" ht="11.65" customHeight="1" x14ac:dyDescent="0.2">
      <c r="A1394" s="5">
        <f t="shared" ca="1" si="29"/>
        <v>1394</v>
      </c>
      <c r="C1394" s="56"/>
      <c r="D1394" s="3"/>
      <c r="E1394" s="3"/>
      <c r="F1394" s="3" t="s">
        <v>24</v>
      </c>
      <c r="G1394" s="57"/>
      <c r="H1394" s="10">
        <v>0</v>
      </c>
      <c r="J1394" s="4"/>
      <c r="K1394" s="4"/>
      <c r="L1394" s="4"/>
      <c r="M1394" s="4"/>
      <c r="N1394" s="4"/>
      <c r="O1394" s="4"/>
      <c r="P1394" s="4"/>
    </row>
    <row r="1395" spans="1:16" ht="11.65" customHeight="1" x14ac:dyDescent="0.2">
      <c r="A1395" s="5">
        <f t="shared" ca="1" si="29"/>
        <v>1395</v>
      </c>
      <c r="C1395" s="56"/>
      <c r="D1395" s="3"/>
      <c r="E1395" s="3"/>
      <c r="F1395" s="3" t="s">
        <v>249</v>
      </c>
      <c r="G1395" s="57"/>
      <c r="H1395" s="10">
        <v>0</v>
      </c>
      <c r="J1395" s="4"/>
      <c r="K1395" s="4"/>
      <c r="L1395" s="4"/>
      <c r="M1395" s="4"/>
      <c r="N1395" s="4"/>
      <c r="O1395" s="4"/>
      <c r="P1395" s="4"/>
    </row>
    <row r="1396" spans="1:16" ht="11.65" customHeight="1" x14ac:dyDescent="0.2">
      <c r="A1396" s="5">
        <f t="shared" ca="1" si="29"/>
        <v>1396</v>
      </c>
      <c r="C1396" s="56"/>
      <c r="D1396" s="3"/>
      <c r="E1396" s="3"/>
      <c r="F1396" s="3" t="s">
        <v>251</v>
      </c>
      <c r="G1396" s="57"/>
      <c r="H1396" s="10">
        <v>0</v>
      </c>
      <c r="J1396" s="4"/>
      <c r="K1396" s="4"/>
      <c r="L1396" s="4"/>
      <c r="M1396" s="4"/>
      <c r="N1396" s="4"/>
      <c r="O1396" s="4"/>
      <c r="P1396" s="4"/>
    </row>
    <row r="1397" spans="1:16" ht="11.65" customHeight="1" x14ac:dyDescent="0.2">
      <c r="A1397" s="5">
        <f t="shared" ca="1" si="29"/>
        <v>1397</v>
      </c>
      <c r="C1397" s="56"/>
      <c r="D1397" s="3"/>
      <c r="E1397" s="3"/>
      <c r="F1397" s="3" t="s">
        <v>251</v>
      </c>
      <c r="G1397" s="57"/>
      <c r="H1397" s="10">
        <v>0</v>
      </c>
      <c r="J1397" s="4"/>
      <c r="K1397" s="4"/>
      <c r="L1397" s="4"/>
      <c r="M1397" s="4"/>
      <c r="N1397" s="4"/>
      <c r="O1397" s="4"/>
      <c r="P1397" s="4"/>
    </row>
    <row r="1398" spans="1:16" ht="11.65" customHeight="1" thickBot="1" x14ac:dyDescent="0.25">
      <c r="A1398" s="5">
        <f t="shared" ca="1" si="29"/>
        <v>1398</v>
      </c>
      <c r="C1398" s="56"/>
      <c r="D1398" s="3"/>
      <c r="E1398" s="3"/>
      <c r="F1398" s="3"/>
      <c r="G1398" s="57" t="s">
        <v>236</v>
      </c>
      <c r="H1398" s="19">
        <f>SUBTOTAL(9,H1392:H1397)</f>
        <v>-269128.36740065383</v>
      </c>
      <c r="J1398" s="4"/>
      <c r="K1398" s="4"/>
      <c r="L1398" s="4"/>
      <c r="M1398" s="4"/>
      <c r="N1398" s="4"/>
      <c r="O1398" s="4"/>
      <c r="P1398" s="4"/>
    </row>
    <row r="1399" spans="1:16" ht="11.65" customHeight="1" thickTop="1" x14ac:dyDescent="0.2">
      <c r="A1399" s="5">
        <f t="shared" ca="1" si="29"/>
        <v>1399</v>
      </c>
      <c r="C1399" s="56"/>
      <c r="D1399" s="3"/>
      <c r="E1399" s="3"/>
      <c r="F1399" s="3"/>
      <c r="G1399" s="57"/>
      <c r="H1399" s="2"/>
      <c r="J1399" s="4"/>
      <c r="K1399" s="4"/>
      <c r="L1399" s="4"/>
      <c r="M1399" s="4"/>
      <c r="N1399" s="4"/>
      <c r="O1399" s="4"/>
      <c r="P1399" s="4"/>
    </row>
    <row r="1400" spans="1:16" ht="11.65" customHeight="1" x14ac:dyDescent="0.2">
      <c r="A1400" s="5">
        <f t="shared" ca="1" si="29"/>
        <v>1400</v>
      </c>
      <c r="C1400" s="56"/>
      <c r="D1400" s="3"/>
      <c r="E1400" s="3"/>
      <c r="F1400" s="3"/>
      <c r="G1400" s="57"/>
      <c r="H1400" s="2"/>
      <c r="J1400" s="4"/>
      <c r="K1400" s="4"/>
      <c r="L1400" s="4"/>
      <c r="M1400" s="4"/>
      <c r="N1400" s="4"/>
      <c r="O1400" s="4"/>
      <c r="P1400" s="4"/>
    </row>
    <row r="1401" spans="1:16" ht="11.65" customHeight="1" x14ac:dyDescent="0.2">
      <c r="A1401" s="5">
        <f t="shared" ca="1" si="29"/>
        <v>1401</v>
      </c>
      <c r="C1401" s="56" t="s">
        <v>239</v>
      </c>
      <c r="D1401" s="3" t="s">
        <v>240</v>
      </c>
      <c r="E1401" s="3"/>
      <c r="F1401" s="3"/>
      <c r="G1401" s="57"/>
      <c r="H1401" s="2"/>
      <c r="J1401" s="4"/>
      <c r="K1401" s="4"/>
      <c r="L1401" s="4"/>
      <c r="M1401" s="4"/>
      <c r="N1401" s="4"/>
      <c r="O1401" s="4"/>
      <c r="P1401" s="4"/>
    </row>
    <row r="1402" spans="1:16" ht="11.65" customHeight="1" x14ac:dyDescent="0.2">
      <c r="A1402" s="5">
        <f t="shared" ca="1" si="29"/>
        <v>1402</v>
      </c>
      <c r="C1402" s="56"/>
      <c r="D1402" s="3"/>
      <c r="E1402" s="3"/>
      <c r="F1402" s="3" t="s">
        <v>193</v>
      </c>
      <c r="G1402" s="57"/>
      <c r="H1402" s="10">
        <v>-13052.89</v>
      </c>
      <c r="J1402" s="4"/>
      <c r="K1402" s="4"/>
      <c r="L1402" s="4"/>
      <c r="M1402" s="4"/>
      <c r="N1402" s="4"/>
      <c r="O1402" s="4"/>
      <c r="P1402" s="4"/>
    </row>
    <row r="1403" spans="1:16" ht="11.65" customHeight="1" x14ac:dyDescent="0.2">
      <c r="A1403" s="5">
        <f t="shared" ca="1" si="29"/>
        <v>1403</v>
      </c>
      <c r="C1403" s="56"/>
      <c r="D1403" s="3"/>
      <c r="E1403" s="3"/>
      <c r="F1403" s="3" t="s">
        <v>302</v>
      </c>
      <c r="G1403" s="57"/>
      <c r="H1403" s="10">
        <v>-9300668.0421751384</v>
      </c>
      <c r="J1403" s="4"/>
      <c r="K1403" s="4"/>
      <c r="L1403" s="4"/>
      <c r="M1403" s="4"/>
      <c r="N1403" s="4"/>
      <c r="O1403" s="4"/>
      <c r="P1403" s="4"/>
    </row>
    <row r="1404" spans="1:16" ht="11.65" customHeight="1" x14ac:dyDescent="0.2">
      <c r="A1404" s="5">
        <f t="shared" ca="1" si="29"/>
        <v>1404</v>
      </c>
      <c r="C1404" s="56"/>
      <c r="D1404" s="3"/>
      <c r="E1404" s="3"/>
      <c r="F1404" s="3" t="s">
        <v>303</v>
      </c>
      <c r="G1404" s="57"/>
      <c r="H1404" s="10">
        <v>-511038.96107548813</v>
      </c>
      <c r="J1404" s="4"/>
      <c r="K1404" s="4"/>
      <c r="L1404" s="4"/>
      <c r="M1404" s="4"/>
      <c r="N1404" s="4"/>
      <c r="O1404" s="4"/>
      <c r="P1404" s="4"/>
    </row>
    <row r="1405" spans="1:16" ht="11.65" customHeight="1" x14ac:dyDescent="0.2">
      <c r="A1405" s="5">
        <f t="shared" ca="1" si="29"/>
        <v>1405</v>
      </c>
      <c r="C1405" s="56"/>
      <c r="D1405" s="3"/>
      <c r="E1405" s="3"/>
      <c r="F1405" s="3" t="s">
        <v>252</v>
      </c>
      <c r="G1405" s="57"/>
      <c r="H1405" s="10">
        <v>0</v>
      </c>
      <c r="J1405" s="4"/>
      <c r="K1405" s="4"/>
      <c r="L1405" s="4"/>
      <c r="M1405" s="4"/>
      <c r="N1405" s="4"/>
      <c r="O1405" s="4"/>
      <c r="P1405" s="4"/>
    </row>
    <row r="1406" spans="1:16" ht="11.65" customHeight="1" x14ac:dyDescent="0.2">
      <c r="A1406" s="5">
        <f t="shared" ref="A1406:A1452" ca="1" si="31">OFFSET(A1406,-1,)+1</f>
        <v>1406</v>
      </c>
      <c r="C1406" s="56"/>
      <c r="D1406" s="3"/>
      <c r="E1406" s="3"/>
      <c r="F1406" s="3" t="s">
        <v>30</v>
      </c>
      <c r="G1406" s="57"/>
      <c r="H1406" s="10">
        <v>0</v>
      </c>
      <c r="J1406" s="4"/>
      <c r="K1406" s="4"/>
      <c r="L1406" s="4"/>
      <c r="M1406" s="4"/>
      <c r="N1406" s="4"/>
      <c r="O1406" s="4"/>
      <c r="P1406" s="4"/>
    </row>
    <row r="1407" spans="1:16" ht="11.65" customHeight="1" x14ac:dyDescent="0.2">
      <c r="A1407" s="5">
        <f t="shared" ca="1" si="31"/>
        <v>1407</v>
      </c>
      <c r="C1407" s="56"/>
      <c r="D1407" s="3"/>
      <c r="E1407" s="3"/>
      <c r="F1407" s="3" t="s">
        <v>247</v>
      </c>
      <c r="G1407" s="57"/>
      <c r="H1407" s="10">
        <v>0</v>
      </c>
      <c r="J1407" s="4"/>
      <c r="K1407" s="4"/>
      <c r="L1407" s="4"/>
      <c r="M1407" s="4"/>
      <c r="N1407" s="4"/>
      <c r="O1407" s="4"/>
      <c r="P1407" s="4"/>
    </row>
    <row r="1408" spans="1:16" ht="11.65" customHeight="1" x14ac:dyDescent="0.2">
      <c r="A1408" s="5">
        <f t="shared" ca="1" si="31"/>
        <v>1408</v>
      </c>
      <c r="C1408" s="56"/>
      <c r="D1408" s="3"/>
      <c r="E1408" s="3"/>
      <c r="F1408" s="3" t="s">
        <v>24</v>
      </c>
      <c r="G1408" s="57"/>
      <c r="H1408" s="10">
        <v>-4584211.4819721486</v>
      </c>
      <c r="J1408" s="4"/>
      <c r="K1408" s="4"/>
      <c r="L1408" s="4"/>
      <c r="M1408" s="4"/>
      <c r="N1408" s="4"/>
      <c r="O1408" s="4"/>
      <c r="P1408" s="4"/>
    </row>
    <row r="1409" spans="1:16" ht="11.65" customHeight="1" x14ac:dyDescent="0.2">
      <c r="A1409" s="5">
        <f t="shared" ca="1" si="31"/>
        <v>1409</v>
      </c>
      <c r="C1409" s="56"/>
      <c r="D1409" s="3"/>
      <c r="E1409" s="3"/>
      <c r="F1409" s="3" t="s">
        <v>249</v>
      </c>
      <c r="G1409" s="57"/>
      <c r="H1409" s="10">
        <v>-4645901.7481790511</v>
      </c>
      <c r="J1409" s="4"/>
      <c r="K1409" s="4"/>
      <c r="L1409" s="4"/>
      <c r="M1409" s="4"/>
      <c r="N1409" s="4"/>
      <c r="O1409" s="4"/>
      <c r="P1409" s="4"/>
    </row>
    <row r="1410" spans="1:16" ht="11.65" customHeight="1" x14ac:dyDescent="0.2">
      <c r="A1410" s="5">
        <f t="shared" ca="1" si="31"/>
        <v>1410</v>
      </c>
      <c r="C1410" s="56"/>
      <c r="D1410" s="3"/>
      <c r="E1410" s="3"/>
      <c r="F1410" s="3" t="s">
        <v>251</v>
      </c>
      <c r="G1410" s="57"/>
      <c r="H1410" s="10">
        <v>0</v>
      </c>
      <c r="J1410" s="4"/>
      <c r="K1410" s="4"/>
      <c r="L1410" s="4"/>
      <c r="M1410" s="4"/>
      <c r="N1410" s="4"/>
      <c r="O1410" s="4"/>
      <c r="P1410" s="4"/>
    </row>
    <row r="1411" spans="1:16" ht="11.65" customHeight="1" x14ac:dyDescent="0.2">
      <c r="A1411" s="5">
        <f t="shared" ca="1" si="31"/>
        <v>1411</v>
      </c>
      <c r="C1411" s="56"/>
      <c r="D1411" s="3"/>
      <c r="E1411" s="3"/>
      <c r="F1411" s="3" t="s">
        <v>255</v>
      </c>
      <c r="G1411" s="57"/>
      <c r="H1411" s="10">
        <v>-11207486.101117197</v>
      </c>
      <c r="J1411" s="4"/>
      <c r="K1411" s="4"/>
      <c r="L1411" s="4"/>
      <c r="M1411" s="4"/>
      <c r="N1411" s="4"/>
      <c r="O1411" s="4"/>
      <c r="P1411" s="4"/>
    </row>
    <row r="1412" spans="1:16" ht="11.65" customHeight="1" x14ac:dyDescent="0.2">
      <c r="A1412" s="5">
        <f t="shared" ca="1" si="31"/>
        <v>1412</v>
      </c>
      <c r="C1412" s="56"/>
      <c r="D1412" s="3"/>
      <c r="E1412" s="3"/>
      <c r="F1412" s="3" t="s">
        <v>251</v>
      </c>
      <c r="G1412" s="57"/>
      <c r="H1412" s="10">
        <v>0</v>
      </c>
      <c r="J1412" s="4"/>
      <c r="K1412" s="4"/>
      <c r="L1412" s="4"/>
      <c r="M1412" s="4"/>
      <c r="N1412" s="4"/>
      <c r="O1412" s="4"/>
      <c r="P1412" s="4"/>
    </row>
    <row r="1413" spans="1:16" ht="11.65" customHeight="1" x14ac:dyDescent="0.2">
      <c r="A1413" s="5">
        <f t="shared" ca="1" si="31"/>
        <v>1413</v>
      </c>
      <c r="C1413" s="56"/>
      <c r="D1413" s="3"/>
      <c r="E1413" s="3"/>
      <c r="F1413" s="3" t="s">
        <v>251</v>
      </c>
      <c r="G1413" s="57"/>
      <c r="H1413" s="10">
        <v>0</v>
      </c>
      <c r="J1413" s="4"/>
      <c r="K1413" s="4"/>
      <c r="L1413" s="4"/>
      <c r="M1413" s="4"/>
      <c r="N1413" s="4"/>
      <c r="O1413" s="4"/>
      <c r="P1413" s="4"/>
    </row>
    <row r="1414" spans="1:16" ht="11.65" customHeight="1" x14ac:dyDescent="0.2">
      <c r="A1414" s="5">
        <f t="shared" ca="1" si="31"/>
        <v>1414</v>
      </c>
      <c r="C1414" s="56"/>
      <c r="D1414" s="3"/>
      <c r="E1414" s="3"/>
      <c r="F1414" s="3" t="s">
        <v>30</v>
      </c>
      <c r="G1414" s="57"/>
      <c r="H1414" s="10">
        <v>0</v>
      </c>
      <c r="J1414" s="4"/>
      <c r="K1414" s="4"/>
      <c r="L1414" s="4"/>
      <c r="M1414" s="4"/>
      <c r="N1414" s="4"/>
      <c r="O1414" s="4"/>
      <c r="P1414" s="4"/>
    </row>
    <row r="1415" spans="1:16" ht="11.65" customHeight="1" x14ac:dyDescent="0.2">
      <c r="A1415" s="5">
        <f t="shared" ca="1" si="31"/>
        <v>1415</v>
      </c>
      <c r="C1415" s="56"/>
      <c r="D1415" s="3"/>
      <c r="E1415" s="3"/>
      <c r="F1415" s="3" t="s">
        <v>251</v>
      </c>
      <c r="G1415" s="57"/>
      <c r="H1415" s="10">
        <v>0</v>
      </c>
      <c r="J1415" s="4"/>
      <c r="K1415" s="4"/>
      <c r="L1415" s="4"/>
      <c r="M1415" s="4"/>
      <c r="N1415" s="4"/>
      <c r="O1415" s="4"/>
      <c r="P1415" s="4"/>
    </row>
    <row r="1416" spans="1:16" ht="11.65" customHeight="1" x14ac:dyDescent="0.2">
      <c r="A1416" s="5">
        <f t="shared" ca="1" si="31"/>
        <v>1416</v>
      </c>
      <c r="C1416" s="56"/>
      <c r="D1416" s="3"/>
      <c r="E1416" s="3"/>
      <c r="F1416" s="3" t="s">
        <v>253</v>
      </c>
      <c r="G1416" s="57"/>
      <c r="H1416" s="10">
        <v>-447234.76221842458</v>
      </c>
      <c r="J1416" s="4"/>
      <c r="K1416" s="4"/>
      <c r="L1416" s="4"/>
      <c r="M1416" s="4"/>
      <c r="N1416" s="4"/>
      <c r="O1416" s="4"/>
      <c r="P1416" s="4"/>
    </row>
    <row r="1417" spans="1:16" ht="11.65" customHeight="1" x14ac:dyDescent="0.2">
      <c r="A1417" s="5">
        <f t="shared" ca="1" si="31"/>
        <v>1417</v>
      </c>
      <c r="C1417" s="56"/>
      <c r="D1417" s="3"/>
      <c r="E1417" s="3"/>
      <c r="F1417" s="3" t="s">
        <v>248</v>
      </c>
      <c r="G1417" s="57"/>
      <c r="H1417" s="10">
        <v>-23530063.646858033</v>
      </c>
      <c r="J1417" s="4"/>
      <c r="K1417" s="4"/>
      <c r="L1417" s="4"/>
      <c r="M1417" s="4"/>
      <c r="N1417" s="4"/>
      <c r="O1417" s="4"/>
      <c r="P1417" s="4"/>
    </row>
    <row r="1418" spans="1:16" ht="11.65" customHeight="1" x14ac:dyDescent="0.2">
      <c r="A1418" s="5">
        <f t="shared" ca="1" si="31"/>
        <v>1418</v>
      </c>
      <c r="C1418" s="56"/>
      <c r="D1418" s="3"/>
      <c r="E1418" s="3"/>
      <c r="F1418" s="3"/>
      <c r="G1418" s="57" t="s">
        <v>236</v>
      </c>
      <c r="H1418" s="25">
        <f>SUBTOTAL(9,H1402:H1417)</f>
        <v>-54239657.633595482</v>
      </c>
      <c r="J1418" s="4"/>
      <c r="K1418" s="4"/>
      <c r="L1418" s="4"/>
      <c r="M1418" s="4"/>
      <c r="N1418" s="4"/>
      <c r="O1418" s="4"/>
      <c r="P1418" s="4"/>
    </row>
    <row r="1419" spans="1:16" ht="11.65" customHeight="1" x14ac:dyDescent="0.2">
      <c r="A1419" s="5">
        <f t="shared" ca="1" si="31"/>
        <v>1419</v>
      </c>
      <c r="C1419" s="56" t="s">
        <v>239</v>
      </c>
      <c r="D1419" s="3" t="s">
        <v>123</v>
      </c>
      <c r="E1419" s="3"/>
      <c r="F1419" s="3"/>
      <c r="G1419" s="57"/>
      <c r="H1419" s="2"/>
      <c r="J1419" s="4"/>
      <c r="K1419" s="4"/>
      <c r="L1419" s="4"/>
      <c r="M1419" s="4"/>
      <c r="N1419" s="4"/>
      <c r="O1419" s="4"/>
      <c r="P1419" s="4"/>
    </row>
    <row r="1420" spans="1:16" ht="11.65" customHeight="1" x14ac:dyDescent="0.2">
      <c r="A1420" s="5">
        <f t="shared" ca="1" si="31"/>
        <v>1420</v>
      </c>
      <c r="C1420" s="56"/>
      <c r="D1420" s="3"/>
      <c r="E1420" s="3"/>
      <c r="F1420" s="3" t="s">
        <v>267</v>
      </c>
      <c r="G1420" s="57"/>
      <c r="H1420" s="10">
        <v>0</v>
      </c>
      <c r="J1420" s="4"/>
      <c r="K1420" s="4"/>
      <c r="L1420" s="4"/>
      <c r="M1420" s="4"/>
      <c r="N1420" s="4"/>
      <c r="O1420" s="4"/>
      <c r="P1420" s="4"/>
    </row>
    <row r="1421" spans="1:16" ht="11.65" customHeight="1" thickBot="1" x14ac:dyDescent="0.25">
      <c r="A1421" s="5">
        <f t="shared" ca="1" si="31"/>
        <v>1421</v>
      </c>
      <c r="C1421" s="56"/>
      <c r="D1421" s="3"/>
      <c r="E1421" s="3"/>
      <c r="F1421" s="3"/>
      <c r="G1421" s="57" t="s">
        <v>236</v>
      </c>
      <c r="H1421" s="19">
        <f>SUBTOTAL(9,H1402:H1418)</f>
        <v>-54239657.633595482</v>
      </c>
      <c r="J1421" s="4"/>
      <c r="K1421" s="4"/>
      <c r="L1421" s="4"/>
      <c r="M1421" s="4"/>
      <c r="N1421" s="4"/>
      <c r="O1421" s="4"/>
      <c r="P1421" s="4"/>
    </row>
    <row r="1422" spans="1:16" ht="11.65" customHeight="1" thickTop="1" x14ac:dyDescent="0.2">
      <c r="A1422" s="5">
        <f t="shared" ca="1" si="31"/>
        <v>1422</v>
      </c>
      <c r="C1422" s="56"/>
      <c r="D1422" s="3"/>
      <c r="E1422" s="3"/>
      <c r="F1422" s="3"/>
      <c r="G1422" s="57"/>
      <c r="H1422" s="2"/>
      <c r="J1422" s="4"/>
      <c r="K1422" s="4"/>
      <c r="L1422" s="4"/>
      <c r="M1422" s="4"/>
      <c r="N1422" s="4"/>
      <c r="O1422" s="4"/>
      <c r="P1422" s="4"/>
    </row>
    <row r="1423" spans="1:16" ht="11.65" customHeight="1" x14ac:dyDescent="0.2">
      <c r="A1423" s="5">
        <f t="shared" ca="1" si="31"/>
        <v>1423</v>
      </c>
      <c r="C1423" s="56">
        <v>111390</v>
      </c>
      <c r="D1423" s="58" t="s">
        <v>241</v>
      </c>
      <c r="E1423" s="3"/>
      <c r="F1423" s="3"/>
      <c r="G1423" s="57"/>
      <c r="H1423" s="2"/>
      <c r="J1423" s="4"/>
      <c r="K1423" s="4"/>
      <c r="L1423" s="4"/>
      <c r="M1423" s="4"/>
      <c r="N1423" s="4"/>
      <c r="O1423" s="4"/>
      <c r="P1423" s="4"/>
    </row>
    <row r="1424" spans="1:16" ht="11.65" customHeight="1" x14ac:dyDescent="0.2">
      <c r="A1424" s="5">
        <f t="shared" ca="1" si="31"/>
        <v>1424</v>
      </c>
      <c r="C1424" s="56"/>
      <c r="D1424" s="58"/>
      <c r="E1424" s="3"/>
      <c r="F1424" s="3" t="s">
        <v>193</v>
      </c>
      <c r="G1424" s="57"/>
      <c r="H1424" s="10">
        <v>0</v>
      </c>
      <c r="J1424" s="4"/>
      <c r="K1424" s="4"/>
      <c r="L1424" s="4"/>
      <c r="M1424" s="4"/>
      <c r="N1424" s="4"/>
      <c r="O1424" s="4"/>
      <c r="P1424" s="4"/>
    </row>
    <row r="1425" spans="1:16" ht="11.65" customHeight="1" x14ac:dyDescent="0.2">
      <c r="A1425" s="5">
        <f t="shared" ca="1" si="31"/>
        <v>1425</v>
      </c>
      <c r="C1425" s="56"/>
      <c r="D1425" s="58"/>
      <c r="E1425" s="3"/>
      <c r="F1425" s="3" t="s">
        <v>24</v>
      </c>
      <c r="G1425" s="57"/>
      <c r="H1425" s="10">
        <v>0</v>
      </c>
      <c r="J1425" s="4"/>
      <c r="K1425" s="4"/>
      <c r="L1425" s="4"/>
      <c r="M1425" s="4"/>
      <c r="N1425" s="4"/>
      <c r="O1425" s="4"/>
      <c r="P1425" s="4"/>
    </row>
    <row r="1426" spans="1:16" ht="11.65" customHeight="1" x14ac:dyDescent="0.2">
      <c r="A1426" s="5">
        <f t="shared" ca="1" si="31"/>
        <v>1426</v>
      </c>
      <c r="C1426" s="56"/>
      <c r="D1426" s="58"/>
      <c r="E1426" s="3"/>
      <c r="F1426" s="3" t="s">
        <v>251</v>
      </c>
      <c r="G1426" s="57"/>
      <c r="H1426" s="10">
        <v>0</v>
      </c>
      <c r="J1426" s="4"/>
      <c r="K1426" s="4"/>
      <c r="L1426" s="4"/>
      <c r="M1426" s="4"/>
      <c r="N1426" s="4"/>
      <c r="O1426" s="4"/>
      <c r="P1426" s="4"/>
    </row>
    <row r="1427" spans="1:16" ht="11.65" customHeight="1" x14ac:dyDescent="0.2">
      <c r="A1427" s="5">
        <f t="shared" ca="1" si="31"/>
        <v>1427</v>
      </c>
      <c r="C1427" s="56"/>
      <c r="D1427" s="58"/>
      <c r="E1427" s="3"/>
      <c r="F1427" s="3" t="s">
        <v>249</v>
      </c>
      <c r="G1427" s="57"/>
      <c r="H1427" s="10">
        <v>0</v>
      </c>
      <c r="J1427" s="4"/>
      <c r="K1427" s="4"/>
      <c r="L1427" s="4"/>
      <c r="M1427" s="4"/>
      <c r="N1427" s="4"/>
      <c r="O1427" s="4"/>
      <c r="P1427" s="4"/>
    </row>
    <row r="1428" spans="1:16" ht="11.65" customHeight="1" x14ac:dyDescent="0.2">
      <c r="A1428" s="5">
        <f t="shared" ca="1" si="31"/>
        <v>1428</v>
      </c>
      <c r="C1428" s="56"/>
      <c r="D1428" s="3"/>
      <c r="E1428" s="3"/>
      <c r="F1428" s="3" t="s">
        <v>248</v>
      </c>
      <c r="G1428" s="57"/>
      <c r="H1428" s="10">
        <v>0</v>
      </c>
      <c r="J1428" s="4"/>
      <c r="K1428" s="4"/>
      <c r="L1428" s="4"/>
      <c r="M1428" s="4"/>
      <c r="N1428" s="4"/>
      <c r="O1428" s="4"/>
      <c r="P1428" s="4"/>
    </row>
    <row r="1429" spans="1:16" ht="11.65" customHeight="1" x14ac:dyDescent="0.2">
      <c r="A1429" s="5">
        <f t="shared" ca="1" si="31"/>
        <v>1429</v>
      </c>
      <c r="C1429" s="56"/>
      <c r="D1429" s="3"/>
      <c r="E1429" s="3"/>
      <c r="F1429" s="3"/>
      <c r="G1429" s="57"/>
      <c r="H1429" s="12">
        <f>SUBTOTAL(9,H1424:H1428)</f>
        <v>0</v>
      </c>
      <c r="J1429" s="4"/>
      <c r="K1429" s="11"/>
      <c r="L1429" s="11"/>
      <c r="M1429" s="11"/>
      <c r="N1429" s="11"/>
      <c r="O1429" s="11"/>
      <c r="P1429" s="11"/>
    </row>
    <row r="1430" spans="1:16" ht="11.65" customHeight="1" x14ac:dyDescent="0.2">
      <c r="A1430" s="5">
        <f t="shared" ca="1" si="31"/>
        <v>1430</v>
      </c>
      <c r="C1430" s="56"/>
      <c r="D1430" s="3"/>
      <c r="E1430" s="3"/>
      <c r="F1430" s="3"/>
      <c r="G1430" s="57"/>
      <c r="H1430" s="2"/>
      <c r="J1430" s="4"/>
      <c r="K1430" s="4"/>
      <c r="L1430" s="4"/>
      <c r="M1430" s="4"/>
      <c r="N1430" s="4"/>
      <c r="O1430" s="4"/>
      <c r="P1430" s="4"/>
    </row>
    <row r="1431" spans="1:16" ht="11.65" customHeight="1" x14ac:dyDescent="0.2">
      <c r="A1431" s="5">
        <f t="shared" ca="1" si="31"/>
        <v>1431</v>
      </c>
      <c r="C1431" s="56"/>
      <c r="D1431" s="3"/>
      <c r="E1431" s="68" t="s">
        <v>242</v>
      </c>
      <c r="F1431" s="3"/>
      <c r="G1431" s="57"/>
      <c r="H1431" s="12">
        <f>-H1429</f>
        <v>0</v>
      </c>
      <c r="J1431" s="4"/>
      <c r="K1431" s="4"/>
      <c r="L1431" s="4"/>
      <c r="M1431" s="4"/>
      <c r="N1431" s="4"/>
      <c r="O1431" s="4"/>
      <c r="P1431" s="4"/>
    </row>
    <row r="1432" spans="1:16" ht="11.65" customHeight="1" x14ac:dyDescent="0.2">
      <c r="A1432" s="5">
        <f t="shared" ca="1" si="31"/>
        <v>1432</v>
      </c>
      <c r="C1432" s="56"/>
      <c r="D1432" s="3"/>
      <c r="E1432" s="3"/>
      <c r="F1432" s="3"/>
      <c r="G1432" s="57"/>
      <c r="H1432" s="2"/>
      <c r="J1432" s="4"/>
      <c r="K1432" s="15"/>
      <c r="L1432" s="15"/>
      <c r="M1432" s="15"/>
      <c r="N1432" s="15"/>
      <c r="O1432" s="15"/>
      <c r="P1432" s="15"/>
    </row>
    <row r="1433" spans="1:16" ht="11.65" customHeight="1" thickBot="1" x14ac:dyDescent="0.25">
      <c r="A1433" s="5">
        <f t="shared" ca="1" si="31"/>
        <v>1433</v>
      </c>
      <c r="C1433" s="63" t="s">
        <v>243</v>
      </c>
      <c r="D1433" s="3"/>
      <c r="E1433" s="3"/>
      <c r="F1433" s="3"/>
      <c r="G1433" s="57" t="s">
        <v>236</v>
      </c>
      <c r="H1433" s="21">
        <f>SUBTOTAL(9,H1371:H1421)</f>
        <v>-56525479.167435363</v>
      </c>
      <c r="J1433" s="4"/>
      <c r="K1433" s="17"/>
      <c r="L1433" s="17"/>
      <c r="M1433" s="17"/>
      <c r="N1433" s="17"/>
      <c r="O1433" s="17"/>
      <c r="P1433" s="17"/>
    </row>
    <row r="1434" spans="1:16" ht="11.65" customHeight="1" thickTop="1" x14ac:dyDescent="0.2">
      <c r="A1434" s="5">
        <f t="shared" ca="1" si="31"/>
        <v>1434</v>
      </c>
      <c r="C1434" s="56"/>
      <c r="D1434" s="3"/>
      <c r="E1434" s="3"/>
      <c r="F1434" s="3"/>
      <c r="G1434" s="57"/>
      <c r="H1434" s="2"/>
      <c r="J1434" s="4"/>
      <c r="K1434" s="4"/>
      <c r="L1434" s="4"/>
      <c r="M1434" s="4"/>
      <c r="N1434" s="4"/>
      <c r="O1434" s="4"/>
      <c r="P1434" s="4"/>
    </row>
    <row r="1435" spans="1:16" ht="11.65" customHeight="1" x14ac:dyDescent="0.2">
      <c r="A1435" s="5">
        <f t="shared" ca="1" si="31"/>
        <v>1435</v>
      </c>
      <c r="C1435" s="56"/>
      <c r="D1435" s="3"/>
      <c r="E1435" s="3"/>
      <c r="F1435" s="3"/>
      <c r="G1435" s="57"/>
      <c r="H1435" s="2"/>
      <c r="J1435" s="4"/>
      <c r="K1435" s="4"/>
      <c r="L1435" s="4"/>
      <c r="M1435" s="4"/>
      <c r="N1435" s="4"/>
      <c r="O1435" s="4"/>
      <c r="P1435" s="4"/>
    </row>
    <row r="1436" spans="1:16" ht="11.65" customHeight="1" x14ac:dyDescent="0.2">
      <c r="A1436" s="5">
        <f t="shared" ca="1" si="31"/>
        <v>1436</v>
      </c>
      <c r="C1436" s="56"/>
      <c r="D1436" s="3"/>
      <c r="E1436" s="58"/>
      <c r="F1436" s="3"/>
      <c r="G1436" s="57"/>
      <c r="H1436" s="14"/>
      <c r="J1436" s="4"/>
      <c r="K1436" s="4"/>
      <c r="L1436" s="4"/>
      <c r="M1436" s="4"/>
      <c r="N1436" s="4"/>
      <c r="O1436" s="4"/>
      <c r="P1436" s="4"/>
    </row>
    <row r="1437" spans="1:16" ht="11.65" customHeight="1" x14ac:dyDescent="0.2">
      <c r="A1437" s="5">
        <f t="shared" ca="1" si="31"/>
        <v>1437</v>
      </c>
      <c r="C1437" s="59"/>
      <c r="D1437" s="60"/>
      <c r="E1437" s="61"/>
      <c r="F1437" s="60"/>
      <c r="G1437" s="62"/>
      <c r="H1437" s="16"/>
      <c r="J1437" s="4"/>
      <c r="K1437" s="4"/>
      <c r="L1437" s="4"/>
      <c r="M1437" s="4"/>
      <c r="N1437" s="4"/>
      <c r="O1437" s="4"/>
      <c r="P1437" s="4"/>
    </row>
    <row r="1438" spans="1:16" ht="11.65" customHeight="1" x14ac:dyDescent="0.2">
      <c r="A1438" s="5">
        <f t="shared" ca="1" si="31"/>
        <v>1438</v>
      </c>
      <c r="C1438" s="56" t="s">
        <v>244</v>
      </c>
      <c r="D1438" s="3"/>
      <c r="E1438" s="3"/>
      <c r="F1438" s="3"/>
      <c r="G1438" s="57"/>
      <c r="H1438" s="2"/>
      <c r="J1438" s="4"/>
      <c r="K1438" s="4"/>
      <c r="L1438" s="4"/>
      <c r="M1438" s="4"/>
      <c r="N1438" s="4"/>
      <c r="O1438" s="4"/>
      <c r="P1438" s="4"/>
    </row>
    <row r="1439" spans="1:16" ht="11.65" customHeight="1" x14ac:dyDescent="0.2">
      <c r="A1439" s="5">
        <f t="shared" ca="1" si="31"/>
        <v>1439</v>
      </c>
      <c r="C1439" s="56"/>
      <c r="D1439" s="3"/>
      <c r="E1439" s="3" t="s">
        <v>193</v>
      </c>
      <c r="F1439" s="3"/>
      <c r="G1439" s="57"/>
      <c r="H1439" s="10">
        <f>SUMIFS($H$1370:$H$1429,$F$1370:$F$1429,E1439)</f>
        <v>-1940758.3599999999</v>
      </c>
      <c r="J1439" s="4"/>
      <c r="K1439" s="4"/>
      <c r="L1439" s="4"/>
      <c r="M1439" s="4"/>
      <c r="N1439" s="4"/>
      <c r="O1439" s="4"/>
      <c r="P1439" s="4"/>
    </row>
    <row r="1440" spans="1:16" ht="11.65" customHeight="1" x14ac:dyDescent="0.2">
      <c r="A1440" s="5">
        <f t="shared" ca="1" si="31"/>
        <v>1440</v>
      </c>
      <c r="C1440" s="56"/>
      <c r="D1440" s="3"/>
      <c r="E1440" s="3" t="s">
        <v>302</v>
      </c>
      <c r="F1440" s="3"/>
      <c r="G1440" s="57"/>
      <c r="H1440" s="10">
        <f t="shared" ref="H1440:H1452" si="32">SUMIFS($H$1370:$H$1429,$F$1370:$F$1429,E1440)</f>
        <v>-9569796.409575792</v>
      </c>
      <c r="J1440" s="4"/>
      <c r="K1440" s="4"/>
      <c r="L1440" s="4"/>
      <c r="M1440" s="4"/>
      <c r="N1440" s="4"/>
      <c r="O1440" s="4"/>
      <c r="P1440" s="4"/>
    </row>
    <row r="1441" spans="1:16" ht="11.65" customHeight="1" x14ac:dyDescent="0.2">
      <c r="A1441" s="5">
        <f t="shared" ca="1" si="31"/>
        <v>1441</v>
      </c>
      <c r="C1441" s="56"/>
      <c r="D1441" s="3"/>
      <c r="E1441" s="3" t="s">
        <v>303</v>
      </c>
      <c r="F1441" s="3"/>
      <c r="G1441" s="57"/>
      <c r="H1441" s="10">
        <f t="shared" si="32"/>
        <v>-511038.96107548813</v>
      </c>
      <c r="J1441" s="4"/>
      <c r="K1441" s="4"/>
      <c r="L1441" s="4"/>
      <c r="M1441" s="4"/>
      <c r="N1441" s="4"/>
      <c r="O1441" s="4"/>
      <c r="P1441" s="4"/>
    </row>
    <row r="1442" spans="1:16" ht="11.65" customHeight="1" x14ac:dyDescent="0.2">
      <c r="A1442" s="5">
        <f t="shared" ca="1" si="31"/>
        <v>1442</v>
      </c>
      <c r="C1442" s="56"/>
      <c r="D1442" s="3"/>
      <c r="E1442" s="58" t="s">
        <v>247</v>
      </c>
      <c r="F1442" s="3"/>
      <c r="G1442" s="57"/>
      <c r="H1442" s="10">
        <f t="shared" si="32"/>
        <v>0</v>
      </c>
      <c r="J1442" s="4"/>
      <c r="K1442" s="4"/>
      <c r="L1442" s="4"/>
      <c r="M1442" s="4"/>
      <c r="N1442" s="4"/>
      <c r="O1442" s="4"/>
      <c r="P1442" s="4"/>
    </row>
    <row r="1443" spans="1:16" ht="11.65" customHeight="1" x14ac:dyDescent="0.2">
      <c r="A1443" s="5">
        <f t="shared" ca="1" si="31"/>
        <v>1443</v>
      </c>
      <c r="C1443" s="56"/>
      <c r="D1443" s="3"/>
      <c r="E1443" s="58" t="s">
        <v>248</v>
      </c>
      <c r="F1443" s="3"/>
      <c r="G1443" s="57"/>
      <c r="H1443" s="10">
        <f t="shared" si="32"/>
        <v>-23619051.343297258</v>
      </c>
      <c r="J1443" s="4"/>
      <c r="K1443" s="4"/>
      <c r="L1443" s="4"/>
      <c r="M1443" s="4"/>
      <c r="N1443" s="4"/>
      <c r="O1443" s="4"/>
      <c r="P1443" s="4"/>
    </row>
    <row r="1444" spans="1:16" ht="11.65" customHeight="1" x14ac:dyDescent="0.2">
      <c r="A1444" s="5">
        <f t="shared" ca="1" si="31"/>
        <v>1444</v>
      </c>
      <c r="C1444" s="56"/>
      <c r="D1444" s="3"/>
      <c r="E1444" s="58" t="s">
        <v>255</v>
      </c>
      <c r="F1444" s="3"/>
      <c r="G1444" s="57"/>
      <c r="H1444" s="10">
        <f t="shared" si="32"/>
        <v>-11207486.101117197</v>
      </c>
      <c r="J1444" s="4"/>
      <c r="K1444" s="4"/>
      <c r="L1444" s="4"/>
      <c r="M1444" s="4"/>
      <c r="N1444" s="4"/>
      <c r="O1444" s="4"/>
      <c r="P1444" s="4"/>
    </row>
    <row r="1445" spans="1:16" ht="11.65" customHeight="1" x14ac:dyDescent="0.2">
      <c r="A1445" s="5">
        <f t="shared" ca="1" si="31"/>
        <v>1445</v>
      </c>
      <c r="C1445" s="56"/>
      <c r="D1445" s="3"/>
      <c r="E1445" s="56" t="s">
        <v>261</v>
      </c>
      <c r="F1445" s="3"/>
      <c r="G1445" s="57"/>
      <c r="H1445" s="10">
        <f t="shared" si="32"/>
        <v>0</v>
      </c>
      <c r="J1445" s="4"/>
      <c r="K1445" s="4"/>
      <c r="L1445" s="4"/>
      <c r="M1445" s="4"/>
      <c r="N1445" s="4"/>
      <c r="O1445" s="4"/>
      <c r="P1445" s="4"/>
    </row>
    <row r="1446" spans="1:16" ht="11.65" customHeight="1" x14ac:dyDescent="0.2">
      <c r="A1446" s="5">
        <f t="shared" ca="1" si="31"/>
        <v>1446</v>
      </c>
      <c r="C1446" s="56"/>
      <c r="D1446" s="3"/>
      <c r="E1446" s="56" t="s">
        <v>253</v>
      </c>
      <c r="F1446" s="3"/>
      <c r="G1446" s="57"/>
      <c r="H1446" s="10">
        <f t="shared" si="32"/>
        <v>-447234.76221842458</v>
      </c>
      <c r="J1446" s="4"/>
      <c r="K1446" s="4"/>
      <c r="L1446" s="4"/>
      <c r="M1446" s="4"/>
      <c r="N1446" s="4"/>
      <c r="O1446" s="4"/>
      <c r="P1446" s="4"/>
    </row>
    <row r="1447" spans="1:16" ht="11.65" customHeight="1" x14ac:dyDescent="0.2">
      <c r="A1447" s="5">
        <f t="shared" ca="1" si="31"/>
        <v>1447</v>
      </c>
      <c r="C1447" s="56"/>
      <c r="D1447" s="3"/>
      <c r="E1447" s="56" t="s">
        <v>249</v>
      </c>
      <c r="F1447" s="3"/>
      <c r="G1447" s="57"/>
      <c r="H1447" s="10">
        <f t="shared" si="32"/>
        <v>-4645901.7481790511</v>
      </c>
      <c r="J1447" s="4"/>
      <c r="K1447" s="4"/>
      <c r="L1447" s="4"/>
      <c r="M1447" s="4"/>
      <c r="N1447" s="4"/>
      <c r="O1447" s="4"/>
      <c r="P1447" s="4"/>
    </row>
    <row r="1448" spans="1:16" ht="11.65" customHeight="1" x14ac:dyDescent="0.2">
      <c r="A1448" s="5">
        <f t="shared" ca="1" si="31"/>
        <v>1448</v>
      </c>
      <c r="C1448" s="56"/>
      <c r="D1448" s="3"/>
      <c r="E1448" s="56" t="s">
        <v>251</v>
      </c>
      <c r="F1448" s="3"/>
      <c r="G1448" s="57"/>
      <c r="H1448" s="10">
        <f t="shared" si="32"/>
        <v>0</v>
      </c>
      <c r="J1448" s="4"/>
      <c r="K1448" s="4"/>
      <c r="L1448" s="4"/>
      <c r="M1448" s="4"/>
      <c r="N1448" s="4"/>
      <c r="O1448" s="4"/>
      <c r="P1448" s="4"/>
    </row>
    <row r="1449" spans="1:16" ht="11.65" customHeight="1" x14ac:dyDescent="0.2">
      <c r="A1449" s="5">
        <f t="shared" ca="1" si="31"/>
        <v>1449</v>
      </c>
      <c r="C1449" s="56"/>
      <c r="D1449" s="3"/>
      <c r="E1449" s="56" t="s">
        <v>252</v>
      </c>
      <c r="F1449" s="3"/>
      <c r="G1449" s="57"/>
      <c r="H1449" s="10">
        <f t="shared" si="32"/>
        <v>0</v>
      </c>
      <c r="J1449" s="4"/>
      <c r="K1449" s="4"/>
      <c r="L1449" s="4"/>
      <c r="M1449" s="4"/>
      <c r="N1449" s="4"/>
      <c r="O1449" s="4"/>
      <c r="P1449" s="4"/>
    </row>
    <row r="1450" spans="1:16" ht="11.65" customHeight="1" x14ac:dyDescent="0.2">
      <c r="A1450" s="5">
        <f t="shared" ca="1" si="31"/>
        <v>1450</v>
      </c>
      <c r="C1450" s="56"/>
      <c r="D1450" s="3"/>
      <c r="E1450" s="56" t="s">
        <v>30</v>
      </c>
      <c r="F1450" s="3"/>
      <c r="G1450" s="57"/>
      <c r="H1450" s="10">
        <f t="shared" si="32"/>
        <v>0</v>
      </c>
      <c r="J1450" s="4"/>
      <c r="K1450" s="4"/>
      <c r="L1450" s="4"/>
      <c r="M1450" s="4"/>
      <c r="N1450" s="4"/>
      <c r="O1450" s="4"/>
      <c r="P1450" s="4"/>
    </row>
    <row r="1451" spans="1:16" ht="11.65" customHeight="1" x14ac:dyDescent="0.2">
      <c r="A1451" s="5">
        <f t="shared" ca="1" si="31"/>
        <v>1451</v>
      </c>
      <c r="C1451" s="56"/>
      <c r="D1451" s="3"/>
      <c r="E1451" s="3" t="s">
        <v>24</v>
      </c>
      <c r="F1451" s="3"/>
      <c r="G1451" s="57"/>
      <c r="H1451" s="10">
        <f t="shared" si="32"/>
        <v>-4584211.4819721486</v>
      </c>
      <c r="J1451" s="4"/>
      <c r="K1451" s="4"/>
      <c r="L1451" s="4"/>
      <c r="M1451" s="4"/>
      <c r="N1451" s="4"/>
      <c r="O1451" s="4"/>
      <c r="P1451" s="4"/>
    </row>
    <row r="1452" spans="1:16" ht="11.65" customHeight="1" x14ac:dyDescent="0.2">
      <c r="A1452" s="5">
        <f t="shared" ca="1" si="31"/>
        <v>1452</v>
      </c>
      <c r="B1452" s="18"/>
      <c r="C1452" s="56"/>
      <c r="D1452" s="3"/>
      <c r="E1452" s="3" t="s">
        <v>284</v>
      </c>
      <c r="F1452" s="3"/>
      <c r="G1452" s="57"/>
      <c r="H1452" s="2">
        <f t="shared" si="32"/>
        <v>0</v>
      </c>
      <c r="J1452" s="4"/>
      <c r="K1452" s="4"/>
      <c r="L1452" s="4"/>
      <c r="M1452" s="4"/>
      <c r="N1452" s="4"/>
      <c r="O1452" s="4"/>
      <c r="P1452" s="4"/>
    </row>
    <row r="1453" spans="1:16" ht="12.75" thickBot="1" x14ac:dyDescent="0.25">
      <c r="A1453" s="1" t="s">
        <v>246</v>
      </c>
      <c r="C1453" s="56" t="s">
        <v>245</v>
      </c>
      <c r="D1453" s="3"/>
      <c r="E1453" s="3"/>
      <c r="F1453" s="3"/>
      <c r="G1453" s="57" t="s">
        <v>236</v>
      </c>
      <c r="H1453" s="19">
        <f>SUM(H1439:H1452)</f>
        <v>-56525479.167435363</v>
      </c>
      <c r="J1453" s="4"/>
      <c r="K1453" s="3"/>
      <c r="L1453" s="3"/>
      <c r="M1453" s="3"/>
      <c r="N1453" s="3"/>
      <c r="O1453" s="3"/>
      <c r="P1453" s="3"/>
    </row>
    <row r="1454" spans="1:16" ht="12.75" thickTop="1" x14ac:dyDescent="0.2">
      <c r="C1454" s="56"/>
      <c r="D1454" s="3"/>
      <c r="E1454" s="3"/>
      <c r="F1454" s="3"/>
      <c r="G1454" s="69"/>
      <c r="H1454" s="4"/>
      <c r="J1454" s="4"/>
      <c r="K1454" s="4"/>
      <c r="L1454" s="4"/>
      <c r="M1454" s="4"/>
      <c r="N1454" s="4"/>
      <c r="O1454" s="4"/>
      <c r="P1454" s="4"/>
    </row>
    <row r="1455" spans="1:16" x14ac:dyDescent="0.2">
      <c r="C1455" s="56"/>
      <c r="D1455" s="3"/>
      <c r="E1455" s="3"/>
      <c r="F1455" s="3"/>
      <c r="G1455" s="69"/>
      <c r="H1455" s="4"/>
      <c r="J1455" s="4"/>
      <c r="K1455" s="4"/>
      <c r="L1455" s="4"/>
      <c r="M1455" s="4"/>
      <c r="N1455" s="4"/>
      <c r="O1455" s="4"/>
      <c r="P1455" s="4"/>
    </row>
    <row r="1456" spans="1:16" x14ac:dyDescent="0.2">
      <c r="C1456" s="56"/>
      <c r="D1456" s="70"/>
      <c r="E1456" s="70"/>
      <c r="F1456" s="70"/>
      <c r="G1456" s="69"/>
      <c r="H1456" s="3" t="s">
        <v>246</v>
      </c>
      <c r="J1456" s="4"/>
      <c r="K1456" s="4"/>
      <c r="L1456" s="4"/>
      <c r="M1456" s="4"/>
      <c r="N1456" s="4"/>
      <c r="O1456" s="4"/>
      <c r="P1456" s="4"/>
    </row>
    <row r="1457" spans="3:16" x14ac:dyDescent="0.2">
      <c r="C1457" s="56" t="s">
        <v>246</v>
      </c>
      <c r="D1457" s="3"/>
      <c r="E1457" s="3" t="s">
        <v>246</v>
      </c>
      <c r="F1457" s="3" t="s">
        <v>246</v>
      </c>
      <c r="G1457" s="69" t="s">
        <v>246</v>
      </c>
      <c r="H1457" s="2"/>
      <c r="J1457" s="4"/>
      <c r="K1457" s="4"/>
      <c r="L1457" s="4"/>
      <c r="M1457" s="4"/>
      <c r="N1457" s="4"/>
      <c r="O1457" s="4"/>
      <c r="P1457" s="4"/>
    </row>
    <row r="1458" spans="3:16" x14ac:dyDescent="0.2">
      <c r="H1458" s="2"/>
      <c r="J1458" s="4"/>
      <c r="K1458" s="4"/>
      <c r="L1458" s="4"/>
      <c r="M1458" s="4"/>
      <c r="N1458" s="4"/>
      <c r="O1458" s="4"/>
      <c r="P1458" s="4"/>
    </row>
    <row r="1459" spans="3:16" x14ac:dyDescent="0.2">
      <c r="H1459" s="2"/>
      <c r="J1459" s="4"/>
      <c r="K1459" s="4"/>
      <c r="L1459" s="4"/>
      <c r="M1459" s="4"/>
      <c r="N1459" s="4"/>
      <c r="O1459" s="4"/>
      <c r="P1459" s="4"/>
    </row>
    <row r="1460" spans="3:16" x14ac:dyDescent="0.2">
      <c r="H1460" s="2"/>
      <c r="J1460" s="4"/>
      <c r="K1460" s="4"/>
      <c r="L1460" s="4"/>
      <c r="M1460" s="4"/>
      <c r="N1460" s="4"/>
      <c r="O1460" s="4"/>
      <c r="P1460" s="4"/>
    </row>
    <row r="1461" spans="3:16" x14ac:dyDescent="0.2">
      <c r="H1461" s="2"/>
      <c r="J1461" s="4"/>
      <c r="K1461" s="4"/>
      <c r="L1461" s="4"/>
      <c r="M1461" s="4"/>
      <c r="N1461" s="4"/>
      <c r="O1461" s="4"/>
      <c r="P1461" s="4"/>
    </row>
    <row r="1462" spans="3:16" x14ac:dyDescent="0.2">
      <c r="H1462" s="2"/>
      <c r="J1462" s="4"/>
      <c r="K1462" s="4"/>
      <c r="L1462" s="4"/>
      <c r="M1462" s="4"/>
      <c r="N1462" s="4"/>
      <c r="O1462" s="4"/>
      <c r="P1462" s="4"/>
    </row>
    <row r="1463" spans="3:16" x14ac:dyDescent="0.2">
      <c r="H1463" s="2"/>
      <c r="J1463" s="4"/>
      <c r="K1463" s="4"/>
      <c r="L1463" s="4"/>
      <c r="M1463" s="4"/>
      <c r="N1463" s="4"/>
      <c r="O1463" s="4"/>
      <c r="P1463" s="4"/>
    </row>
    <row r="1464" spans="3:16" x14ac:dyDescent="0.2">
      <c r="H1464" s="2"/>
      <c r="J1464" s="4"/>
      <c r="K1464" s="4"/>
      <c r="L1464" s="4"/>
      <c r="M1464" s="4"/>
      <c r="N1464" s="4"/>
      <c r="O1464" s="4"/>
      <c r="P1464" s="4"/>
    </row>
    <row r="1465" spans="3:16" x14ac:dyDescent="0.2">
      <c r="H1465" s="2"/>
      <c r="J1465" s="4"/>
      <c r="K1465" s="4"/>
      <c r="L1465" s="4"/>
      <c r="M1465" s="4"/>
      <c r="N1465" s="4"/>
      <c r="O1465" s="4"/>
      <c r="P1465" s="4"/>
    </row>
    <row r="1466" spans="3:16" x14ac:dyDescent="0.2">
      <c r="H1466" s="2"/>
      <c r="J1466" s="4"/>
      <c r="K1466" s="4"/>
      <c r="L1466" s="4"/>
      <c r="M1466" s="4"/>
      <c r="N1466" s="4"/>
      <c r="O1466" s="4"/>
      <c r="P1466" s="4"/>
    </row>
    <row r="1467" spans="3:16" x14ac:dyDescent="0.2">
      <c r="H1467" s="2"/>
      <c r="J1467" s="4"/>
      <c r="K1467" s="4"/>
      <c r="L1467" s="4"/>
      <c r="M1467" s="4"/>
      <c r="N1467" s="4"/>
      <c r="O1467" s="4"/>
      <c r="P1467" s="4"/>
    </row>
    <row r="1468" spans="3:16" x14ac:dyDescent="0.2">
      <c r="H1468" s="2"/>
      <c r="J1468" s="4"/>
      <c r="K1468" s="4"/>
      <c r="L1468" s="4"/>
      <c r="M1468" s="4"/>
      <c r="N1468" s="4"/>
      <c r="O1468" s="4"/>
      <c r="P1468" s="4"/>
    </row>
    <row r="1469" spans="3:16" x14ac:dyDescent="0.2">
      <c r="H1469" s="2"/>
      <c r="J1469" s="4"/>
      <c r="K1469" s="4"/>
      <c r="L1469" s="4"/>
      <c r="M1469" s="4"/>
      <c r="N1469" s="4"/>
      <c r="O1469" s="4"/>
      <c r="P1469" s="4"/>
    </row>
    <row r="1470" spans="3:16" x14ac:dyDescent="0.2">
      <c r="H1470" s="2"/>
      <c r="J1470" s="4"/>
      <c r="K1470" s="4"/>
      <c r="L1470" s="4"/>
      <c r="M1470" s="4"/>
      <c r="N1470" s="4"/>
      <c r="O1470" s="4"/>
      <c r="P1470" s="4"/>
    </row>
    <row r="1471" spans="3:16" x14ac:dyDescent="0.2">
      <c r="H1471" s="2"/>
      <c r="J1471" s="4"/>
      <c r="K1471" s="4"/>
      <c r="L1471" s="4"/>
      <c r="M1471" s="4"/>
      <c r="N1471" s="4"/>
      <c r="O1471" s="4"/>
      <c r="P1471" s="4"/>
    </row>
    <row r="1472" spans="3:16" x14ac:dyDescent="0.2">
      <c r="H1472" s="2"/>
      <c r="J1472" s="4"/>
      <c r="K1472" s="4"/>
      <c r="L1472" s="4"/>
      <c r="M1472" s="4"/>
      <c r="N1472" s="4"/>
      <c r="O1472" s="4"/>
      <c r="P1472" s="4"/>
    </row>
    <row r="1473" spans="8:16" x14ac:dyDescent="0.2">
      <c r="H1473" s="2"/>
      <c r="J1473" s="4"/>
      <c r="K1473" s="4"/>
      <c r="L1473" s="4"/>
      <c r="M1473" s="4"/>
      <c r="N1473" s="4"/>
      <c r="O1473" s="4"/>
      <c r="P1473" s="4"/>
    </row>
    <row r="1474" spans="8:16" x14ac:dyDescent="0.2">
      <c r="H1474" s="2"/>
      <c r="J1474" s="4"/>
      <c r="K1474" s="4"/>
      <c r="L1474" s="4"/>
      <c r="M1474" s="4"/>
      <c r="N1474" s="4"/>
      <c r="O1474" s="4"/>
      <c r="P1474" s="4"/>
    </row>
    <row r="1475" spans="8:16" x14ac:dyDescent="0.2">
      <c r="H1475" s="2"/>
      <c r="J1475" s="4"/>
      <c r="K1475" s="4"/>
      <c r="L1475" s="4"/>
      <c r="M1475" s="4"/>
      <c r="N1475" s="4"/>
      <c r="O1475" s="4"/>
      <c r="P1475" s="4"/>
    </row>
    <row r="1476" spans="8:16" x14ac:dyDescent="0.2">
      <c r="H1476" s="2"/>
      <c r="J1476" s="4"/>
      <c r="K1476" s="4"/>
      <c r="L1476" s="4"/>
      <c r="M1476" s="4"/>
      <c r="N1476" s="4"/>
      <c r="O1476" s="4"/>
      <c r="P1476" s="4"/>
    </row>
    <row r="1477" spans="8:16" x14ac:dyDescent="0.2">
      <c r="H1477" s="2"/>
      <c r="J1477" s="4"/>
      <c r="K1477" s="4"/>
      <c r="L1477" s="4"/>
      <c r="M1477" s="4"/>
      <c r="N1477" s="4"/>
      <c r="O1477" s="4"/>
      <c r="P1477" s="4"/>
    </row>
    <row r="1478" spans="8:16" x14ac:dyDescent="0.2">
      <c r="H1478" s="2"/>
      <c r="J1478" s="4"/>
      <c r="K1478" s="4"/>
      <c r="L1478" s="4"/>
      <c r="M1478" s="4"/>
      <c r="N1478" s="4"/>
      <c r="O1478" s="4"/>
      <c r="P1478" s="4"/>
    </row>
    <row r="1479" spans="8:16" x14ac:dyDescent="0.2">
      <c r="H1479" s="2"/>
      <c r="J1479" s="4"/>
      <c r="K1479" s="4"/>
      <c r="L1479" s="4"/>
      <c r="M1479" s="4"/>
      <c r="N1479" s="4"/>
      <c r="O1479" s="4"/>
      <c r="P1479" s="4"/>
    </row>
    <row r="1480" spans="8:16" x14ac:dyDescent="0.2">
      <c r="H1480" s="2"/>
      <c r="J1480" s="4"/>
      <c r="K1480" s="4"/>
      <c r="L1480" s="4"/>
      <c r="M1480" s="4"/>
      <c r="N1480" s="4"/>
      <c r="O1480" s="4"/>
      <c r="P1480" s="4"/>
    </row>
    <row r="1481" spans="8:16" x14ac:dyDescent="0.2">
      <c r="H1481" s="2"/>
      <c r="J1481" s="4"/>
      <c r="K1481" s="4"/>
      <c r="L1481" s="4"/>
      <c r="M1481" s="4"/>
      <c r="N1481" s="4"/>
      <c r="O1481" s="4"/>
      <c r="P1481" s="4"/>
    </row>
    <row r="1482" spans="8:16" x14ac:dyDescent="0.2">
      <c r="H1482" s="2"/>
      <c r="J1482" s="4"/>
      <c r="K1482" s="4"/>
      <c r="L1482" s="4"/>
      <c r="M1482" s="4"/>
      <c r="N1482" s="4"/>
      <c r="O1482" s="4"/>
      <c r="P1482" s="4"/>
    </row>
    <row r="1483" spans="8:16" x14ac:dyDescent="0.2">
      <c r="H1483" s="2"/>
      <c r="J1483" s="4"/>
      <c r="K1483" s="4"/>
      <c r="L1483" s="4"/>
      <c r="M1483" s="4"/>
      <c r="N1483" s="4"/>
      <c r="O1483" s="4"/>
      <c r="P1483" s="4"/>
    </row>
    <row r="1484" spans="8:16" x14ac:dyDescent="0.2">
      <c r="H1484" s="2"/>
      <c r="J1484" s="4"/>
      <c r="K1484" s="4"/>
      <c r="L1484" s="4"/>
      <c r="M1484" s="4"/>
      <c r="N1484" s="4"/>
      <c r="O1484" s="4"/>
      <c r="P1484" s="4"/>
    </row>
    <row r="1485" spans="8:16" x14ac:dyDescent="0.2">
      <c r="H1485" s="2"/>
      <c r="J1485" s="4"/>
      <c r="K1485" s="4"/>
      <c r="L1485" s="4"/>
      <c r="M1485" s="4"/>
      <c r="N1485" s="4"/>
      <c r="O1485" s="4"/>
      <c r="P1485" s="4"/>
    </row>
    <row r="1486" spans="8:16" x14ac:dyDescent="0.2">
      <c r="H1486" s="2"/>
      <c r="J1486" s="4"/>
      <c r="K1486" s="4"/>
      <c r="L1486" s="4"/>
      <c r="M1486" s="4"/>
      <c r="N1486" s="4"/>
      <c r="O1486" s="4"/>
      <c r="P1486" s="4"/>
    </row>
    <row r="1487" spans="8:16" x14ac:dyDescent="0.2">
      <c r="H1487" s="2"/>
      <c r="J1487" s="4"/>
      <c r="K1487" s="4"/>
      <c r="L1487" s="4"/>
      <c r="M1487" s="4"/>
      <c r="N1487" s="4"/>
      <c r="O1487" s="4"/>
      <c r="P1487" s="4"/>
    </row>
    <row r="1488" spans="8:16" x14ac:dyDescent="0.2">
      <c r="H1488" s="2"/>
      <c r="J1488" s="4"/>
      <c r="K1488" s="4"/>
      <c r="L1488" s="4"/>
      <c r="M1488" s="4"/>
      <c r="N1488" s="4"/>
      <c r="O1488" s="4"/>
      <c r="P1488" s="4"/>
    </row>
    <row r="1489" spans="8:16" x14ac:dyDescent="0.2">
      <c r="H1489" s="2"/>
      <c r="J1489" s="4"/>
      <c r="K1489" s="4"/>
      <c r="L1489" s="4"/>
      <c r="M1489" s="4"/>
      <c r="N1489" s="4"/>
      <c r="O1489" s="4"/>
      <c r="P1489" s="4"/>
    </row>
    <row r="1490" spans="8:16" x14ac:dyDescent="0.2">
      <c r="H1490" s="2"/>
      <c r="J1490" s="4"/>
      <c r="K1490" s="4"/>
      <c r="L1490" s="4"/>
      <c r="M1490" s="4"/>
      <c r="N1490" s="4"/>
      <c r="O1490" s="4"/>
      <c r="P1490" s="4"/>
    </row>
    <row r="1491" spans="8:16" x14ac:dyDescent="0.2">
      <c r="H1491" s="2"/>
      <c r="J1491" s="4"/>
      <c r="K1491" s="4"/>
      <c r="L1491" s="4"/>
      <c r="M1491" s="4"/>
      <c r="N1491" s="4"/>
      <c r="O1491" s="4"/>
      <c r="P1491" s="4"/>
    </row>
    <row r="1492" spans="8:16" x14ac:dyDescent="0.2">
      <c r="H1492" s="2"/>
      <c r="J1492" s="4"/>
      <c r="K1492" s="4"/>
      <c r="L1492" s="4"/>
      <c r="M1492" s="4"/>
      <c r="N1492" s="4"/>
      <c r="O1492" s="4"/>
      <c r="P1492" s="4"/>
    </row>
    <row r="1493" spans="8:16" x14ac:dyDescent="0.2">
      <c r="H1493" s="2"/>
      <c r="J1493" s="4"/>
      <c r="K1493" s="4"/>
      <c r="L1493" s="4"/>
      <c r="M1493" s="4"/>
      <c r="N1493" s="4"/>
      <c r="O1493" s="4"/>
      <c r="P1493" s="4"/>
    </row>
    <row r="1494" spans="8:16" x14ac:dyDescent="0.2">
      <c r="H1494" s="2"/>
      <c r="J1494" s="4"/>
      <c r="K1494" s="4"/>
      <c r="L1494" s="4"/>
      <c r="M1494" s="4"/>
      <c r="N1494" s="4"/>
      <c r="O1494" s="4"/>
      <c r="P1494" s="4"/>
    </row>
    <row r="1495" spans="8:16" x14ac:dyDescent="0.2">
      <c r="H1495" s="2"/>
      <c r="J1495" s="4"/>
      <c r="K1495" s="4"/>
      <c r="L1495" s="4"/>
      <c r="M1495" s="4"/>
      <c r="N1495" s="4"/>
      <c r="O1495" s="4"/>
      <c r="P1495" s="4"/>
    </row>
    <row r="1496" spans="8:16" x14ac:dyDescent="0.2">
      <c r="H1496" s="2"/>
      <c r="J1496" s="4"/>
      <c r="K1496" s="4"/>
      <c r="L1496" s="4"/>
      <c r="M1496" s="4"/>
      <c r="N1496" s="4"/>
      <c r="O1496" s="4"/>
      <c r="P1496" s="4"/>
    </row>
    <row r="1497" spans="8:16" x14ac:dyDescent="0.2">
      <c r="H1497" s="2"/>
      <c r="J1497" s="4"/>
      <c r="K1497" s="4"/>
      <c r="L1497" s="4"/>
      <c r="M1497" s="4"/>
      <c r="N1497" s="4"/>
      <c r="O1497" s="4"/>
      <c r="P1497" s="4"/>
    </row>
    <row r="1498" spans="8:16" x14ac:dyDescent="0.2">
      <c r="J1498" s="4"/>
      <c r="K1498" s="4"/>
      <c r="L1498" s="4"/>
      <c r="M1498" s="4"/>
      <c r="N1498" s="4"/>
      <c r="O1498" s="4"/>
      <c r="P1498" s="4"/>
    </row>
    <row r="1499" spans="8:16" x14ac:dyDescent="0.2">
      <c r="J1499" s="3"/>
      <c r="K1499" s="3"/>
      <c r="L1499" s="3"/>
      <c r="M1499" s="3"/>
      <c r="N1499" s="3"/>
      <c r="O1499" s="3"/>
      <c r="P1499" s="3"/>
    </row>
    <row r="1500" spans="8:16" x14ac:dyDescent="0.2">
      <c r="J1500" s="3"/>
      <c r="K1500" s="3"/>
      <c r="L1500" s="3"/>
      <c r="M1500" s="3"/>
      <c r="N1500" s="3"/>
      <c r="O1500" s="3"/>
      <c r="P1500" s="3"/>
    </row>
    <row r="1501" spans="8:16" x14ac:dyDescent="0.2">
      <c r="J1501" s="3"/>
      <c r="K1501" s="3"/>
      <c r="L1501" s="3"/>
      <c r="M1501" s="3"/>
      <c r="N1501" s="3"/>
      <c r="O1501" s="3"/>
      <c r="P1501" s="3"/>
    </row>
    <row r="1502" spans="8:16" x14ac:dyDescent="0.2">
      <c r="J1502" s="3"/>
      <c r="K1502" s="3"/>
      <c r="L1502" s="3"/>
      <c r="M1502" s="3"/>
      <c r="N1502" s="3"/>
      <c r="O1502" s="3"/>
      <c r="P1502" s="3"/>
    </row>
    <row r="1503" spans="8:16" x14ac:dyDescent="0.2">
      <c r="J1503" s="3"/>
      <c r="K1503" s="3"/>
      <c r="L1503" s="3"/>
      <c r="M1503" s="3"/>
      <c r="N1503" s="3"/>
      <c r="O1503" s="3"/>
      <c r="P1503" s="3"/>
    </row>
    <row r="1504" spans="8:16" x14ac:dyDescent="0.2">
      <c r="J1504" s="3"/>
      <c r="K1504" s="3"/>
      <c r="L1504" s="3"/>
      <c r="M1504" s="3"/>
      <c r="N1504" s="3"/>
      <c r="O1504" s="3"/>
      <c r="P1504" s="3"/>
    </row>
    <row r="1505" spans="10:16" x14ac:dyDescent="0.2">
      <c r="J1505" s="3"/>
      <c r="K1505" s="3"/>
      <c r="L1505" s="3"/>
      <c r="M1505" s="3"/>
      <c r="N1505" s="3"/>
      <c r="O1505" s="3"/>
      <c r="P1505" s="3"/>
    </row>
    <row r="1506" spans="10:16" x14ac:dyDescent="0.2">
      <c r="J1506" s="3"/>
      <c r="K1506" s="3"/>
      <c r="L1506" s="3"/>
      <c r="M1506" s="3"/>
      <c r="N1506" s="3"/>
      <c r="O1506" s="3"/>
      <c r="P1506" s="3"/>
    </row>
    <row r="1507" spans="10:16" x14ac:dyDescent="0.2">
      <c r="J1507" s="3"/>
      <c r="K1507" s="3"/>
      <c r="L1507" s="3"/>
      <c r="M1507" s="3"/>
      <c r="N1507" s="3"/>
      <c r="O1507" s="3"/>
      <c r="P1507" s="3"/>
    </row>
    <row r="1508" spans="10:16" x14ac:dyDescent="0.2">
      <c r="J1508" s="3"/>
      <c r="K1508" s="3"/>
      <c r="L1508" s="3"/>
      <c r="M1508" s="3"/>
      <c r="N1508" s="3"/>
      <c r="O1508" s="3"/>
      <c r="P1508" s="3"/>
    </row>
    <row r="1509" spans="10:16" x14ac:dyDescent="0.2">
      <c r="J1509" s="3"/>
      <c r="K1509" s="3"/>
      <c r="L1509" s="3"/>
      <c r="M1509" s="3"/>
      <c r="N1509" s="3"/>
      <c r="O1509" s="3"/>
      <c r="P1509" s="3"/>
    </row>
    <row r="1510" spans="10:16" x14ac:dyDescent="0.2">
      <c r="J1510" s="3"/>
      <c r="K1510" s="3"/>
      <c r="L1510" s="3"/>
      <c r="M1510" s="3"/>
      <c r="N1510" s="3"/>
      <c r="O1510" s="3"/>
      <c r="P1510" s="3"/>
    </row>
    <row r="1511" spans="10:16" x14ac:dyDescent="0.2">
      <c r="J1511" s="3"/>
      <c r="K1511" s="3"/>
      <c r="L1511" s="3"/>
      <c r="M1511" s="3"/>
      <c r="N1511" s="3"/>
      <c r="O1511" s="3"/>
      <c r="P1511" s="3"/>
    </row>
    <row r="1512" spans="10:16" x14ac:dyDescent="0.2">
      <c r="J1512" s="3"/>
      <c r="K1512" s="3"/>
      <c r="L1512" s="3"/>
      <c r="M1512" s="3"/>
      <c r="N1512" s="3"/>
      <c r="O1512" s="3"/>
      <c r="P1512" s="3"/>
    </row>
    <row r="1513" spans="10:16" x14ac:dyDescent="0.2">
      <c r="J1513" s="3"/>
      <c r="K1513" s="3"/>
      <c r="L1513" s="3"/>
      <c r="M1513" s="3"/>
      <c r="N1513" s="3"/>
      <c r="O1513" s="3"/>
      <c r="P1513" s="3"/>
    </row>
    <row r="1514" spans="10:16" x14ac:dyDescent="0.2">
      <c r="J1514" s="3"/>
      <c r="K1514" s="3"/>
      <c r="L1514" s="3"/>
      <c r="M1514" s="3"/>
      <c r="N1514" s="3"/>
      <c r="O1514" s="3"/>
      <c r="P1514" s="3"/>
    </row>
    <row r="1515" spans="10:16" x14ac:dyDescent="0.2">
      <c r="J1515" s="3"/>
      <c r="K1515" s="3"/>
      <c r="L1515" s="3"/>
      <c r="M1515" s="3"/>
      <c r="N1515" s="3"/>
      <c r="O1515" s="3"/>
      <c r="P1515" s="3"/>
    </row>
    <row r="1516" spans="10:16" x14ac:dyDescent="0.2">
      <c r="J1516" s="3"/>
      <c r="K1516" s="3"/>
      <c r="L1516" s="3"/>
      <c r="M1516" s="3"/>
      <c r="N1516" s="3"/>
      <c r="O1516" s="3"/>
      <c r="P1516" s="3"/>
    </row>
    <row r="1517" spans="10:16" x14ac:dyDescent="0.2">
      <c r="J1517" s="3"/>
      <c r="K1517" s="3"/>
      <c r="L1517" s="3"/>
      <c r="M1517" s="3"/>
      <c r="N1517" s="3"/>
      <c r="O1517" s="3"/>
      <c r="P1517" s="3"/>
    </row>
    <row r="1518" spans="10:16" x14ac:dyDescent="0.2">
      <c r="J1518" s="3"/>
      <c r="K1518" s="3"/>
      <c r="L1518" s="3"/>
      <c r="M1518" s="3"/>
      <c r="N1518" s="3"/>
      <c r="O1518" s="3"/>
      <c r="P1518" s="3"/>
    </row>
    <row r="1519" spans="10:16" x14ac:dyDescent="0.2">
      <c r="J1519" s="3"/>
      <c r="K1519" s="3"/>
      <c r="L1519" s="3"/>
      <c r="M1519" s="3"/>
      <c r="N1519" s="3"/>
      <c r="O1519" s="3"/>
      <c r="P1519" s="3"/>
    </row>
    <row r="1520" spans="10:16" x14ac:dyDescent="0.2">
      <c r="J1520" s="3"/>
      <c r="K1520" s="3"/>
      <c r="L1520" s="3"/>
      <c r="M1520" s="3"/>
      <c r="N1520" s="3"/>
      <c r="O1520" s="3"/>
      <c r="P1520" s="3"/>
    </row>
    <row r="1521" spans="10:16" x14ac:dyDescent="0.2">
      <c r="J1521" s="3"/>
      <c r="K1521" s="3"/>
      <c r="L1521" s="3"/>
      <c r="M1521" s="3"/>
      <c r="N1521" s="3"/>
      <c r="O1521" s="3"/>
      <c r="P1521" s="3"/>
    </row>
    <row r="1522" spans="10:16" x14ac:dyDescent="0.2">
      <c r="J1522" s="3"/>
      <c r="K1522" s="3"/>
      <c r="L1522" s="3"/>
      <c r="M1522" s="3"/>
      <c r="N1522" s="3"/>
      <c r="O1522" s="3"/>
      <c r="P1522" s="3"/>
    </row>
    <row r="1523" spans="10:16" x14ac:dyDescent="0.2">
      <c r="J1523" s="3"/>
      <c r="K1523" s="3"/>
      <c r="L1523" s="3"/>
      <c r="M1523" s="3"/>
      <c r="N1523" s="3"/>
      <c r="O1523" s="3"/>
      <c r="P1523" s="3"/>
    </row>
    <row r="1524" spans="10:16" x14ac:dyDescent="0.2">
      <c r="J1524" s="3"/>
      <c r="K1524" s="3"/>
      <c r="L1524" s="3"/>
      <c r="M1524" s="3"/>
      <c r="N1524" s="3"/>
      <c r="O1524" s="3"/>
      <c r="P1524" s="3"/>
    </row>
    <row r="1525" spans="10:16" x14ac:dyDescent="0.2">
      <c r="J1525" s="3"/>
      <c r="K1525" s="3"/>
      <c r="L1525" s="3"/>
      <c r="M1525" s="3"/>
      <c r="N1525" s="3"/>
      <c r="O1525" s="3"/>
      <c r="P1525" s="3"/>
    </row>
    <row r="1526" spans="10:16" x14ac:dyDescent="0.2">
      <c r="J1526" s="3"/>
      <c r="K1526" s="3"/>
      <c r="L1526" s="3"/>
      <c r="M1526" s="3"/>
      <c r="N1526" s="3"/>
      <c r="O1526" s="3"/>
      <c r="P1526" s="3"/>
    </row>
    <row r="1527" spans="10:16" x14ac:dyDescent="0.2">
      <c r="J1527" s="3"/>
      <c r="K1527" s="3"/>
      <c r="L1527" s="3"/>
      <c r="M1527" s="3"/>
      <c r="N1527" s="3"/>
      <c r="O1527" s="3"/>
      <c r="P1527" s="3"/>
    </row>
    <row r="1528" spans="10:16" x14ac:dyDescent="0.2">
      <c r="J1528" s="3"/>
      <c r="K1528" s="3"/>
      <c r="L1528" s="3"/>
      <c r="M1528" s="3"/>
      <c r="N1528" s="3"/>
      <c r="O1528" s="3"/>
      <c r="P1528" s="3"/>
    </row>
    <row r="1529" spans="10:16" x14ac:dyDescent="0.2">
      <c r="J1529" s="3"/>
      <c r="K1529" s="3"/>
      <c r="L1529" s="3"/>
      <c r="M1529" s="3"/>
      <c r="N1529" s="3"/>
      <c r="O1529" s="3"/>
      <c r="P1529" s="3"/>
    </row>
    <row r="1530" spans="10:16" x14ac:dyDescent="0.2">
      <c r="J1530" s="3"/>
      <c r="K1530" s="3"/>
      <c r="L1530" s="3"/>
      <c r="M1530" s="3"/>
      <c r="N1530" s="3"/>
      <c r="O1530" s="3"/>
      <c r="P1530" s="3"/>
    </row>
    <row r="1531" spans="10:16" x14ac:dyDescent="0.2">
      <c r="J1531" s="3"/>
      <c r="K1531" s="3"/>
      <c r="L1531" s="3"/>
      <c r="M1531" s="3"/>
      <c r="N1531" s="3"/>
      <c r="O1531" s="3"/>
      <c r="P1531" s="3"/>
    </row>
    <row r="1532" spans="10:16" x14ac:dyDescent="0.2">
      <c r="J1532" s="3"/>
      <c r="K1532" s="3"/>
      <c r="L1532" s="3"/>
      <c r="M1532" s="3"/>
      <c r="N1532" s="3"/>
      <c r="O1532" s="3"/>
      <c r="P1532" s="3"/>
    </row>
    <row r="1533" spans="10:16" x14ac:dyDescent="0.2">
      <c r="J1533" s="3"/>
      <c r="K1533" s="3"/>
      <c r="L1533" s="3"/>
      <c r="M1533" s="3"/>
      <c r="N1533" s="3"/>
      <c r="O1533" s="3"/>
      <c r="P1533" s="3"/>
    </row>
    <row r="1534" spans="10:16" x14ac:dyDescent="0.2">
      <c r="J1534" s="3"/>
      <c r="K1534" s="3"/>
      <c r="L1534" s="3"/>
      <c r="M1534" s="3"/>
      <c r="N1534" s="3"/>
      <c r="O1534" s="3"/>
      <c r="P1534" s="3"/>
    </row>
    <row r="1535" spans="10:16" x14ac:dyDescent="0.2">
      <c r="J1535" s="3"/>
      <c r="K1535" s="3"/>
      <c r="L1535" s="3"/>
      <c r="M1535" s="3"/>
      <c r="N1535" s="3"/>
      <c r="O1535" s="3"/>
      <c r="P1535" s="3"/>
    </row>
    <row r="1536" spans="10:16" x14ac:dyDescent="0.2">
      <c r="J1536" s="3"/>
      <c r="K1536" s="3"/>
      <c r="L1536" s="3"/>
      <c r="M1536" s="3"/>
      <c r="N1536" s="3"/>
      <c r="O1536" s="3"/>
      <c r="P1536" s="3"/>
    </row>
    <row r="1537" spans="10:16" x14ac:dyDescent="0.2">
      <c r="J1537" s="3"/>
      <c r="K1537" s="3"/>
      <c r="L1537" s="3"/>
      <c r="M1537" s="3"/>
      <c r="N1537" s="3"/>
      <c r="O1537" s="3"/>
      <c r="P1537" s="3"/>
    </row>
    <row r="1538" spans="10:16" x14ac:dyDescent="0.2">
      <c r="J1538" s="3"/>
      <c r="K1538" s="3"/>
      <c r="L1538" s="3"/>
      <c r="M1538" s="3"/>
      <c r="N1538" s="3"/>
      <c r="O1538" s="3"/>
      <c r="P1538" s="3"/>
    </row>
    <row r="1539" spans="10:16" x14ac:dyDescent="0.2">
      <c r="J1539" s="3"/>
      <c r="K1539" s="3"/>
      <c r="L1539" s="3"/>
      <c r="M1539" s="3"/>
      <c r="N1539" s="3"/>
      <c r="O1539" s="3"/>
      <c r="P1539" s="3"/>
    </row>
    <row r="1540" spans="10:16" x14ac:dyDescent="0.2">
      <c r="J1540" s="3"/>
      <c r="K1540" s="3"/>
      <c r="L1540" s="3"/>
      <c r="M1540" s="3"/>
      <c r="N1540" s="3"/>
      <c r="O1540" s="3"/>
      <c r="P1540" s="3"/>
    </row>
    <row r="1541" spans="10:16" x14ac:dyDescent="0.2">
      <c r="J1541" s="3"/>
      <c r="K1541" s="3"/>
      <c r="L1541" s="3"/>
      <c r="M1541" s="3"/>
      <c r="N1541" s="3"/>
      <c r="O1541" s="3"/>
      <c r="P1541" s="3"/>
    </row>
    <row r="1542" spans="10:16" x14ac:dyDescent="0.2">
      <c r="J1542" s="3"/>
      <c r="K1542" s="3"/>
      <c r="L1542" s="3"/>
      <c r="M1542" s="3"/>
      <c r="N1542" s="3"/>
      <c r="O1542" s="3"/>
      <c r="P1542" s="3"/>
    </row>
    <row r="1543" spans="10:16" x14ac:dyDescent="0.2">
      <c r="J1543" s="3"/>
      <c r="K1543" s="3"/>
      <c r="L1543" s="3"/>
      <c r="M1543" s="3"/>
      <c r="N1543" s="3"/>
      <c r="O1543" s="3"/>
      <c r="P1543" s="3"/>
    </row>
    <row r="1544" spans="10:16" x14ac:dyDescent="0.2">
      <c r="J1544" s="3"/>
      <c r="K1544" s="3"/>
      <c r="L1544" s="3"/>
      <c r="M1544" s="3"/>
      <c r="N1544" s="3"/>
      <c r="O1544" s="3"/>
      <c r="P1544" s="3"/>
    </row>
    <row r="1545" spans="10:16" x14ac:dyDescent="0.2">
      <c r="J1545" s="3"/>
      <c r="K1545" s="3"/>
      <c r="L1545" s="3"/>
      <c r="M1545" s="3"/>
      <c r="N1545" s="3"/>
      <c r="O1545" s="3"/>
      <c r="P1545" s="3"/>
    </row>
    <row r="1546" spans="10:16" x14ac:dyDescent="0.2">
      <c r="J1546" s="3"/>
      <c r="K1546" s="3"/>
      <c r="L1546" s="3"/>
      <c r="M1546" s="3"/>
      <c r="N1546" s="3"/>
      <c r="O1546" s="3"/>
      <c r="P1546" s="3"/>
    </row>
    <row r="1547" spans="10:16" x14ac:dyDescent="0.2">
      <c r="J1547" s="3"/>
      <c r="K1547" s="3"/>
      <c r="L1547" s="3"/>
      <c r="M1547" s="3"/>
      <c r="N1547" s="3"/>
      <c r="O1547" s="3"/>
      <c r="P1547" s="3"/>
    </row>
    <row r="1548" spans="10:16" x14ac:dyDescent="0.2">
      <c r="J1548" s="3"/>
      <c r="K1548" s="3"/>
      <c r="L1548" s="3"/>
      <c r="M1548" s="3"/>
      <c r="N1548" s="3"/>
      <c r="O1548" s="3"/>
      <c r="P1548" s="3"/>
    </row>
    <row r="1549" spans="10:16" x14ac:dyDescent="0.2">
      <c r="J1549" s="3"/>
      <c r="K1549" s="3"/>
      <c r="L1549" s="3"/>
      <c r="M1549" s="3"/>
      <c r="N1549" s="3"/>
      <c r="O1549" s="3"/>
      <c r="P1549" s="3"/>
    </row>
    <row r="1550" spans="10:16" x14ac:dyDescent="0.2">
      <c r="J1550" s="3"/>
      <c r="K1550" s="3"/>
      <c r="L1550" s="3"/>
      <c r="M1550" s="3"/>
      <c r="N1550" s="3"/>
      <c r="O1550" s="3"/>
      <c r="P1550" s="3"/>
    </row>
    <row r="1551" spans="10:16" x14ac:dyDescent="0.2">
      <c r="J1551" s="3"/>
      <c r="K1551" s="3"/>
      <c r="L1551" s="3"/>
      <c r="M1551" s="3"/>
      <c r="N1551" s="3"/>
      <c r="O1551" s="3"/>
      <c r="P1551" s="3"/>
    </row>
    <row r="1552" spans="10:16" x14ac:dyDescent="0.2">
      <c r="J1552" s="3"/>
      <c r="K1552" s="3"/>
      <c r="L1552" s="3"/>
      <c r="M1552" s="3"/>
      <c r="N1552" s="3"/>
      <c r="O1552" s="3"/>
      <c r="P1552" s="3"/>
    </row>
    <row r="1553" spans="10:16" x14ac:dyDescent="0.2">
      <c r="J1553" s="3"/>
      <c r="K1553" s="3"/>
      <c r="L1553" s="3"/>
      <c r="M1553" s="3"/>
      <c r="N1553" s="3"/>
      <c r="O1553" s="3"/>
      <c r="P1553" s="3"/>
    </row>
    <row r="1554" spans="10:16" x14ac:dyDescent="0.2">
      <c r="J1554" s="3"/>
      <c r="K1554" s="3"/>
      <c r="L1554" s="3"/>
      <c r="M1554" s="3"/>
      <c r="N1554" s="3"/>
      <c r="O1554" s="3"/>
      <c r="P1554" s="3"/>
    </row>
    <row r="1555" spans="10:16" x14ac:dyDescent="0.2">
      <c r="J1555" s="3"/>
      <c r="K1555" s="3"/>
      <c r="L1555" s="3"/>
      <c r="M1555" s="3"/>
      <c r="N1555" s="3"/>
      <c r="O1555" s="3"/>
      <c r="P1555" s="3"/>
    </row>
    <row r="1556" spans="10:16" x14ac:dyDescent="0.2">
      <c r="J1556" s="3"/>
      <c r="K1556" s="3"/>
      <c r="L1556" s="3"/>
      <c r="M1556" s="3"/>
      <c r="N1556" s="3"/>
      <c r="O1556" s="3"/>
      <c r="P1556" s="3"/>
    </row>
    <row r="1557" spans="10:16" x14ac:dyDescent="0.2">
      <c r="J1557" s="3"/>
      <c r="K1557" s="3"/>
      <c r="L1557" s="3"/>
      <c r="M1557" s="3"/>
      <c r="N1557" s="3"/>
      <c r="O1557" s="3"/>
      <c r="P1557" s="3"/>
    </row>
    <row r="1558" spans="10:16" x14ac:dyDescent="0.2">
      <c r="J1558" s="3"/>
      <c r="K1558" s="3"/>
      <c r="L1558" s="3"/>
      <c r="M1558" s="3"/>
      <c r="N1558" s="3"/>
      <c r="O1558" s="3"/>
      <c r="P1558" s="3"/>
    </row>
    <row r="1559" spans="10:16" x14ac:dyDescent="0.2">
      <c r="J1559" s="3"/>
      <c r="K1559" s="3"/>
      <c r="L1559" s="3"/>
      <c r="M1559" s="3"/>
      <c r="N1559" s="3"/>
      <c r="O1559" s="3"/>
      <c r="P1559" s="3"/>
    </row>
    <row r="1560" spans="10:16" x14ac:dyDescent="0.2">
      <c r="J1560" s="3"/>
      <c r="K1560" s="3"/>
      <c r="L1560" s="3"/>
      <c r="M1560" s="3"/>
      <c r="N1560" s="3"/>
      <c r="O1560" s="3"/>
      <c r="P1560" s="3"/>
    </row>
    <row r="1561" spans="10:16" x14ac:dyDescent="0.2">
      <c r="J1561" s="3"/>
      <c r="K1561" s="3"/>
      <c r="L1561" s="3"/>
      <c r="M1561" s="3"/>
      <c r="N1561" s="3"/>
      <c r="O1561" s="3"/>
      <c r="P1561" s="3"/>
    </row>
    <row r="1562" spans="10:16" x14ac:dyDescent="0.2">
      <c r="J1562" s="3"/>
      <c r="K1562" s="3"/>
      <c r="L1562" s="3"/>
      <c r="M1562" s="3"/>
      <c r="N1562" s="3"/>
      <c r="O1562" s="3"/>
      <c r="P1562" s="3"/>
    </row>
    <row r="1563" spans="10:16" x14ac:dyDescent="0.2">
      <c r="J1563" s="3"/>
      <c r="K1563" s="3"/>
      <c r="L1563" s="3"/>
      <c r="M1563" s="3"/>
      <c r="N1563" s="3"/>
      <c r="O1563" s="3"/>
      <c r="P1563" s="3"/>
    </row>
    <row r="1564" spans="10:16" x14ac:dyDescent="0.2">
      <c r="J1564" s="3"/>
      <c r="K1564" s="3"/>
      <c r="L1564" s="3"/>
      <c r="M1564" s="3"/>
      <c r="N1564" s="3"/>
      <c r="O1564" s="3"/>
      <c r="P1564" s="3"/>
    </row>
    <row r="1565" spans="10:16" x14ac:dyDescent="0.2">
      <c r="J1565" s="3"/>
      <c r="K1565" s="3"/>
      <c r="L1565" s="3"/>
      <c r="M1565" s="3"/>
      <c r="N1565" s="3"/>
      <c r="O1565" s="3"/>
      <c r="P1565" s="3"/>
    </row>
    <row r="1566" spans="10:16" x14ac:dyDescent="0.2">
      <c r="J1566" s="3"/>
      <c r="K1566" s="3"/>
      <c r="L1566" s="3"/>
      <c r="M1566" s="3"/>
      <c r="N1566" s="3"/>
      <c r="O1566" s="3"/>
      <c r="P1566" s="3"/>
    </row>
    <row r="1567" spans="10:16" x14ac:dyDescent="0.2">
      <c r="J1567" s="3"/>
      <c r="K1567" s="3"/>
      <c r="L1567" s="3"/>
      <c r="M1567" s="3"/>
      <c r="N1567" s="3"/>
      <c r="O1567" s="3"/>
      <c r="P1567" s="3"/>
    </row>
    <row r="1568" spans="10:16" x14ac:dyDescent="0.2">
      <c r="J1568" s="3"/>
      <c r="K1568" s="3"/>
      <c r="L1568" s="3"/>
      <c r="M1568" s="3"/>
      <c r="N1568" s="3"/>
      <c r="O1568" s="3"/>
      <c r="P1568" s="3"/>
    </row>
    <row r="1569" spans="10:16" x14ac:dyDescent="0.2">
      <c r="J1569" s="3"/>
      <c r="K1569" s="3"/>
      <c r="L1569" s="3"/>
      <c r="M1569" s="3"/>
      <c r="N1569" s="3"/>
      <c r="O1569" s="3"/>
      <c r="P1569" s="3"/>
    </row>
    <row r="1570" spans="10:16" x14ac:dyDescent="0.2">
      <c r="J1570" s="3"/>
      <c r="K1570" s="3"/>
      <c r="L1570" s="3"/>
      <c r="M1570" s="3"/>
      <c r="N1570" s="3"/>
      <c r="O1570" s="3"/>
      <c r="P1570" s="3"/>
    </row>
    <row r="1571" spans="10:16" x14ac:dyDescent="0.2">
      <c r="J1571" s="3"/>
      <c r="K1571" s="3"/>
      <c r="L1571" s="3"/>
      <c r="M1571" s="3"/>
      <c r="N1571" s="3"/>
      <c r="O1571" s="3"/>
      <c r="P1571" s="3"/>
    </row>
    <row r="1572" spans="10:16" x14ac:dyDescent="0.2">
      <c r="J1572" s="3"/>
      <c r="K1572" s="3"/>
      <c r="L1572" s="3"/>
      <c r="M1572" s="3"/>
      <c r="N1572" s="3"/>
      <c r="O1572" s="3"/>
      <c r="P1572" s="3"/>
    </row>
    <row r="1573" spans="10:16" x14ac:dyDescent="0.2">
      <c r="J1573" s="3"/>
      <c r="K1573" s="3"/>
      <c r="L1573" s="3"/>
      <c r="M1573" s="3"/>
      <c r="N1573" s="3"/>
      <c r="O1573" s="3"/>
      <c r="P1573" s="3"/>
    </row>
    <row r="1574" spans="10:16" x14ac:dyDescent="0.2">
      <c r="J1574" s="3"/>
      <c r="K1574" s="3"/>
      <c r="L1574" s="3"/>
      <c r="M1574" s="3"/>
      <c r="N1574" s="3"/>
      <c r="O1574" s="3"/>
      <c r="P1574" s="3"/>
    </row>
    <row r="1575" spans="10:16" x14ac:dyDescent="0.2">
      <c r="J1575" s="3"/>
      <c r="K1575" s="3"/>
      <c r="L1575" s="3"/>
      <c r="M1575" s="3"/>
      <c r="N1575" s="3"/>
      <c r="O1575" s="3"/>
      <c r="P1575" s="3"/>
    </row>
    <row r="1576" spans="10:16" x14ac:dyDescent="0.2">
      <c r="J1576" s="3"/>
      <c r="K1576" s="3"/>
      <c r="L1576" s="3"/>
      <c r="M1576" s="3"/>
      <c r="N1576" s="3"/>
      <c r="O1576" s="3"/>
      <c r="P1576" s="3"/>
    </row>
    <row r="1577" spans="10:16" x14ac:dyDescent="0.2">
      <c r="J1577" s="3"/>
      <c r="K1577" s="3"/>
      <c r="L1577" s="3"/>
      <c r="M1577" s="3"/>
      <c r="N1577" s="3"/>
      <c r="O1577" s="3"/>
      <c r="P1577" s="3"/>
    </row>
    <row r="1578" spans="10:16" x14ac:dyDescent="0.2">
      <c r="J1578" s="3"/>
      <c r="K1578" s="3"/>
      <c r="L1578" s="3"/>
      <c r="M1578" s="3"/>
      <c r="N1578" s="3"/>
      <c r="O1578" s="3"/>
      <c r="P1578" s="3"/>
    </row>
    <row r="1579" spans="10:16" x14ac:dyDescent="0.2">
      <c r="J1579" s="3"/>
      <c r="K1579" s="3"/>
      <c r="L1579" s="3"/>
      <c r="M1579" s="3"/>
      <c r="N1579" s="3"/>
      <c r="O1579" s="3"/>
      <c r="P1579" s="3"/>
    </row>
    <row r="1580" spans="10:16" x14ac:dyDescent="0.2">
      <c r="J1580" s="3"/>
      <c r="K1580" s="3"/>
      <c r="L1580" s="3"/>
      <c r="M1580" s="3"/>
      <c r="N1580" s="3"/>
      <c r="O1580" s="3"/>
      <c r="P1580" s="3"/>
    </row>
    <row r="1581" spans="10:16" x14ac:dyDescent="0.2">
      <c r="J1581" s="3"/>
      <c r="K1581" s="3"/>
      <c r="L1581" s="3"/>
      <c r="M1581" s="3"/>
      <c r="N1581" s="3"/>
      <c r="O1581" s="3"/>
      <c r="P1581" s="3"/>
    </row>
    <row r="1582" spans="10:16" x14ac:dyDescent="0.2">
      <c r="J1582" s="3"/>
      <c r="K1582" s="3"/>
      <c r="L1582" s="3"/>
      <c r="M1582" s="3"/>
      <c r="N1582" s="3"/>
      <c r="O1582" s="3"/>
      <c r="P1582" s="3"/>
    </row>
    <row r="1583" spans="10:16" x14ac:dyDescent="0.2">
      <c r="J1583" s="3"/>
      <c r="K1583" s="3"/>
      <c r="L1583" s="3"/>
      <c r="M1583" s="3"/>
      <c r="N1583" s="3"/>
      <c r="O1583" s="3"/>
      <c r="P1583" s="3"/>
    </row>
    <row r="1584" spans="10:16" x14ac:dyDescent="0.2">
      <c r="J1584" s="3"/>
      <c r="K1584" s="3"/>
      <c r="L1584" s="3"/>
      <c r="M1584" s="3"/>
      <c r="N1584" s="3"/>
      <c r="O1584" s="3"/>
      <c r="P1584" s="3"/>
    </row>
    <row r="1585" spans="10:16" x14ac:dyDescent="0.2">
      <c r="J1585" s="3"/>
      <c r="K1585" s="3"/>
      <c r="L1585" s="3"/>
      <c r="M1585" s="3"/>
      <c r="N1585" s="3"/>
      <c r="O1585" s="3"/>
      <c r="P1585" s="3"/>
    </row>
    <row r="1586" spans="10:16" x14ac:dyDescent="0.2">
      <c r="J1586" s="3"/>
      <c r="K1586" s="3"/>
      <c r="L1586" s="3"/>
      <c r="M1586" s="3"/>
      <c r="N1586" s="3"/>
      <c r="O1586" s="3"/>
      <c r="P1586" s="3"/>
    </row>
    <row r="1587" spans="10:16" x14ac:dyDescent="0.2">
      <c r="J1587" s="3"/>
      <c r="K1587" s="3"/>
      <c r="L1587" s="3"/>
      <c r="M1587" s="3"/>
      <c r="N1587" s="3"/>
      <c r="O1587" s="3"/>
      <c r="P1587" s="3"/>
    </row>
    <row r="1588" spans="10:16" x14ac:dyDescent="0.2">
      <c r="J1588" s="3"/>
      <c r="K1588" s="3"/>
      <c r="L1588" s="3"/>
      <c r="M1588" s="3"/>
      <c r="N1588" s="3"/>
      <c r="O1588" s="3"/>
      <c r="P1588" s="3"/>
    </row>
    <row r="1589" spans="10:16" x14ac:dyDescent="0.2">
      <c r="J1589" s="3"/>
      <c r="K1589" s="3"/>
      <c r="L1589" s="3"/>
      <c r="M1589" s="3"/>
      <c r="N1589" s="3"/>
      <c r="O1589" s="3"/>
      <c r="P1589" s="3"/>
    </row>
    <row r="1590" spans="10:16" x14ac:dyDescent="0.2">
      <c r="J1590" s="3"/>
      <c r="K1590" s="3"/>
      <c r="L1590" s="3"/>
      <c r="M1590" s="3"/>
      <c r="N1590" s="3"/>
      <c r="O1590" s="3"/>
      <c r="P1590" s="3"/>
    </row>
    <row r="1591" spans="10:16" x14ac:dyDescent="0.2">
      <c r="J1591" s="3"/>
      <c r="K1591" s="3"/>
      <c r="L1591" s="3"/>
      <c r="M1591" s="3"/>
      <c r="N1591" s="3"/>
      <c r="O1591" s="3"/>
      <c r="P1591" s="3"/>
    </row>
    <row r="1592" spans="10:16" x14ac:dyDescent="0.2">
      <c r="J1592" s="3"/>
      <c r="K1592" s="3"/>
      <c r="L1592" s="3"/>
      <c r="M1592" s="3"/>
      <c r="N1592" s="3"/>
      <c r="O1592" s="3"/>
      <c r="P1592" s="3"/>
    </row>
    <row r="1593" spans="10:16" x14ac:dyDescent="0.2">
      <c r="J1593" s="3"/>
      <c r="K1593" s="3"/>
      <c r="L1593" s="3"/>
      <c r="M1593" s="3"/>
      <c r="N1593" s="3"/>
      <c r="O1593" s="3"/>
      <c r="P1593" s="3"/>
    </row>
    <row r="1594" spans="10:16" x14ac:dyDescent="0.2">
      <c r="J1594" s="3"/>
      <c r="K1594" s="3"/>
      <c r="L1594" s="3"/>
      <c r="M1594" s="3"/>
      <c r="N1594" s="3"/>
      <c r="O1594" s="3"/>
      <c r="P1594" s="3"/>
    </row>
    <row r="1595" spans="10:16" x14ac:dyDescent="0.2">
      <c r="J1595" s="3"/>
      <c r="K1595" s="3"/>
      <c r="L1595" s="3"/>
      <c r="M1595" s="3"/>
      <c r="N1595" s="3"/>
      <c r="O1595" s="3"/>
      <c r="P1595" s="3"/>
    </row>
    <row r="1596" spans="10:16" x14ac:dyDescent="0.2">
      <c r="J1596" s="3"/>
      <c r="K1596" s="3"/>
      <c r="L1596" s="3"/>
      <c r="M1596" s="3"/>
      <c r="N1596" s="3"/>
      <c r="O1596" s="3"/>
      <c r="P1596" s="3"/>
    </row>
    <row r="1597" spans="10:16" x14ac:dyDescent="0.2">
      <c r="J1597" s="3"/>
      <c r="K1597" s="3"/>
      <c r="L1597" s="3"/>
      <c r="M1597" s="3"/>
      <c r="N1597" s="3"/>
      <c r="O1597" s="3"/>
      <c r="P1597" s="3"/>
    </row>
    <row r="1598" spans="10:16" x14ac:dyDescent="0.2">
      <c r="J1598" s="3"/>
      <c r="K1598" s="3"/>
      <c r="L1598" s="3"/>
      <c r="M1598" s="3"/>
      <c r="N1598" s="3"/>
      <c r="O1598" s="3"/>
      <c r="P1598" s="3"/>
    </row>
    <row r="1599" spans="10:16" x14ac:dyDescent="0.2">
      <c r="J1599" s="3"/>
      <c r="K1599" s="3"/>
      <c r="L1599" s="3"/>
      <c r="M1599" s="3"/>
      <c r="N1599" s="3"/>
      <c r="O1599" s="3"/>
      <c r="P1599" s="3"/>
    </row>
    <row r="1600" spans="10:16" x14ac:dyDescent="0.2">
      <c r="J1600" s="3"/>
      <c r="K1600" s="3"/>
      <c r="L1600" s="3"/>
      <c r="M1600" s="3"/>
      <c r="N1600" s="3"/>
      <c r="O1600" s="3"/>
      <c r="P1600" s="3"/>
    </row>
    <row r="1601" spans="10:16" x14ac:dyDescent="0.2">
      <c r="J1601" s="3"/>
      <c r="K1601" s="3"/>
      <c r="L1601" s="3"/>
      <c r="M1601" s="3"/>
      <c r="N1601" s="3"/>
      <c r="O1601" s="3"/>
      <c r="P1601" s="3"/>
    </row>
    <row r="1602" spans="10:16" x14ac:dyDescent="0.2">
      <c r="J1602" s="3"/>
      <c r="K1602" s="3"/>
      <c r="L1602" s="3"/>
      <c r="M1602" s="3"/>
      <c r="N1602" s="3"/>
      <c r="O1602" s="3"/>
      <c r="P1602" s="3"/>
    </row>
    <row r="1603" spans="10:16" x14ac:dyDescent="0.2">
      <c r="J1603" s="3"/>
      <c r="K1603" s="3"/>
      <c r="L1603" s="3"/>
      <c r="M1603" s="3"/>
      <c r="N1603" s="3"/>
      <c r="O1603" s="3"/>
      <c r="P1603" s="3"/>
    </row>
    <row r="1604" spans="10:16" x14ac:dyDescent="0.2">
      <c r="J1604" s="3"/>
      <c r="K1604" s="3"/>
      <c r="L1604" s="3"/>
      <c r="M1604" s="3"/>
      <c r="N1604" s="3"/>
      <c r="O1604" s="3"/>
      <c r="P1604" s="3"/>
    </row>
    <row r="1605" spans="10:16" x14ac:dyDescent="0.2">
      <c r="J1605" s="3"/>
      <c r="K1605" s="3"/>
      <c r="L1605" s="3"/>
      <c r="M1605" s="3"/>
      <c r="N1605" s="3"/>
      <c r="O1605" s="3"/>
      <c r="P1605" s="3"/>
    </row>
    <row r="1606" spans="10:16" x14ac:dyDescent="0.2">
      <c r="J1606" s="3"/>
      <c r="K1606" s="3"/>
      <c r="L1606" s="3"/>
      <c r="M1606" s="3"/>
      <c r="N1606" s="3"/>
      <c r="O1606" s="3"/>
      <c r="P1606" s="3"/>
    </row>
    <row r="1607" spans="10:16" x14ac:dyDescent="0.2">
      <c r="J1607" s="3"/>
      <c r="K1607" s="3"/>
      <c r="L1607" s="3"/>
      <c r="M1607" s="3"/>
      <c r="N1607" s="3"/>
      <c r="O1607" s="3"/>
      <c r="P1607" s="3"/>
    </row>
    <row r="1608" spans="10:16" x14ac:dyDescent="0.2">
      <c r="J1608" s="3"/>
      <c r="K1608" s="3"/>
      <c r="L1608" s="3"/>
      <c r="M1608" s="3"/>
      <c r="N1608" s="3"/>
      <c r="O1608" s="3"/>
      <c r="P1608" s="3"/>
    </row>
    <row r="1609" spans="10:16" x14ac:dyDescent="0.2">
      <c r="J1609" s="3"/>
      <c r="K1609" s="3"/>
      <c r="L1609" s="3"/>
      <c r="M1609" s="3"/>
      <c r="N1609" s="3"/>
      <c r="O1609" s="3"/>
      <c r="P1609" s="3"/>
    </row>
    <row r="1610" spans="10:16" x14ac:dyDescent="0.2">
      <c r="J1610" s="3"/>
      <c r="K1610" s="3"/>
      <c r="L1610" s="3"/>
      <c r="M1610" s="3"/>
      <c r="N1610" s="3"/>
      <c r="O1610" s="3"/>
      <c r="P1610" s="3"/>
    </row>
    <row r="1611" spans="10:16" x14ac:dyDescent="0.2">
      <c r="J1611" s="3"/>
      <c r="K1611" s="3"/>
      <c r="L1611" s="3"/>
      <c r="M1611" s="3"/>
      <c r="N1611" s="3"/>
      <c r="O1611" s="3"/>
      <c r="P1611" s="3"/>
    </row>
    <row r="1612" spans="10:16" x14ac:dyDescent="0.2">
      <c r="J1612" s="3"/>
      <c r="K1612" s="3"/>
      <c r="L1612" s="3"/>
      <c r="M1612" s="3"/>
      <c r="N1612" s="3"/>
      <c r="O1612" s="3"/>
      <c r="P1612" s="3"/>
    </row>
    <row r="1613" spans="10:16" x14ac:dyDescent="0.2">
      <c r="J1613" s="3"/>
      <c r="K1613" s="3"/>
      <c r="L1613" s="3"/>
      <c r="M1613" s="3"/>
      <c r="N1613" s="3"/>
      <c r="O1613" s="3"/>
      <c r="P1613" s="3"/>
    </row>
    <row r="1614" spans="10:16" x14ac:dyDescent="0.2">
      <c r="J1614" s="3"/>
      <c r="K1614" s="3"/>
      <c r="L1614" s="3"/>
      <c r="M1614" s="3"/>
      <c r="N1614" s="3"/>
      <c r="O1614" s="3"/>
      <c r="P1614" s="3"/>
    </row>
    <row r="1615" spans="10:16" x14ac:dyDescent="0.2">
      <c r="J1615" s="3"/>
      <c r="K1615" s="3"/>
      <c r="L1615" s="3"/>
      <c r="M1615" s="3"/>
      <c r="N1615" s="3"/>
      <c r="O1615" s="3"/>
      <c r="P1615" s="3"/>
    </row>
    <row r="1616" spans="10:16" x14ac:dyDescent="0.2">
      <c r="J1616" s="3"/>
      <c r="K1616" s="3"/>
      <c r="L1616" s="3"/>
      <c r="M1616" s="3"/>
      <c r="N1616" s="3"/>
      <c r="O1616" s="3"/>
      <c r="P1616" s="3"/>
    </row>
    <row r="1617" spans="10:16" x14ac:dyDescent="0.2">
      <c r="J1617" s="3"/>
      <c r="K1617" s="3"/>
      <c r="L1617" s="3"/>
      <c r="M1617" s="3"/>
      <c r="N1617" s="3"/>
      <c r="O1617" s="3"/>
      <c r="P1617" s="3"/>
    </row>
    <row r="1618" spans="10:16" x14ac:dyDescent="0.2">
      <c r="J1618" s="3"/>
      <c r="K1618" s="3"/>
      <c r="L1618" s="3"/>
      <c r="M1618" s="3"/>
      <c r="N1618" s="3"/>
      <c r="O1618" s="3"/>
      <c r="P1618" s="3"/>
    </row>
    <row r="1619" spans="10:16" x14ac:dyDescent="0.2">
      <c r="J1619" s="3"/>
      <c r="K1619" s="3"/>
      <c r="L1619" s="3"/>
      <c r="M1619" s="3"/>
      <c r="N1619" s="3"/>
      <c r="O1619" s="3"/>
      <c r="P1619" s="3"/>
    </row>
    <row r="1620" spans="10:16" x14ac:dyDescent="0.2">
      <c r="J1620" s="3"/>
      <c r="K1620" s="3"/>
      <c r="L1620" s="3"/>
      <c r="M1620" s="3"/>
      <c r="N1620" s="3"/>
      <c r="O1620" s="3"/>
      <c r="P1620" s="3"/>
    </row>
    <row r="1621" spans="10:16" x14ac:dyDescent="0.2">
      <c r="J1621" s="3"/>
      <c r="K1621" s="3"/>
      <c r="L1621" s="3"/>
      <c r="M1621" s="3"/>
      <c r="N1621" s="3"/>
      <c r="O1621" s="3"/>
      <c r="P1621" s="3"/>
    </row>
    <row r="1622" spans="10:16" x14ac:dyDescent="0.2">
      <c r="J1622" s="3"/>
      <c r="K1622" s="3"/>
      <c r="L1622" s="3"/>
      <c r="M1622" s="3"/>
      <c r="N1622" s="3"/>
      <c r="O1622" s="3"/>
      <c r="P1622" s="3"/>
    </row>
    <row r="1623" spans="10:16" x14ac:dyDescent="0.2">
      <c r="J1623" s="3"/>
      <c r="K1623" s="3"/>
      <c r="L1623" s="3"/>
      <c r="M1623" s="3"/>
      <c r="N1623" s="3"/>
      <c r="O1623" s="3"/>
      <c r="P1623" s="3"/>
    </row>
    <row r="1624" spans="10:16" x14ac:dyDescent="0.2">
      <c r="J1624" s="3"/>
      <c r="K1624" s="3"/>
      <c r="L1624" s="3"/>
      <c r="M1624" s="3"/>
      <c r="N1624" s="3"/>
      <c r="O1624" s="3"/>
      <c r="P1624" s="3"/>
    </row>
    <row r="1625" spans="10:16" x14ac:dyDescent="0.2">
      <c r="J1625" s="3"/>
      <c r="K1625" s="3"/>
      <c r="L1625" s="3"/>
      <c r="M1625" s="3"/>
      <c r="N1625" s="3"/>
      <c r="O1625" s="3"/>
      <c r="P1625" s="3"/>
    </row>
    <row r="1626" spans="10:16" x14ac:dyDescent="0.2">
      <c r="J1626" s="3"/>
      <c r="K1626" s="3"/>
      <c r="L1626" s="3"/>
      <c r="M1626" s="3"/>
      <c r="N1626" s="3"/>
      <c r="O1626" s="3"/>
      <c r="P1626" s="3"/>
    </row>
    <row r="1627" spans="10:16" x14ac:dyDescent="0.2">
      <c r="J1627" s="3"/>
      <c r="K1627" s="3"/>
      <c r="L1627" s="3"/>
      <c r="M1627" s="3"/>
      <c r="N1627" s="3"/>
      <c r="O1627" s="3"/>
      <c r="P1627" s="3"/>
    </row>
    <row r="1628" spans="10:16" x14ac:dyDescent="0.2">
      <c r="J1628" s="3"/>
      <c r="K1628" s="3"/>
      <c r="L1628" s="3"/>
      <c r="M1628" s="3"/>
      <c r="N1628" s="3"/>
      <c r="O1628" s="3"/>
      <c r="P1628" s="3"/>
    </row>
    <row r="1629" spans="10:16" x14ac:dyDescent="0.2">
      <c r="J1629" s="3"/>
      <c r="K1629" s="3"/>
      <c r="L1629" s="3"/>
      <c r="M1629" s="3"/>
      <c r="N1629" s="3"/>
      <c r="O1629" s="3"/>
      <c r="P1629" s="3"/>
    </row>
    <row r="1630" spans="10:16" x14ac:dyDescent="0.2">
      <c r="J1630" s="3"/>
      <c r="K1630" s="3"/>
      <c r="L1630" s="3"/>
      <c r="M1630" s="3"/>
      <c r="N1630" s="3"/>
      <c r="O1630" s="3"/>
      <c r="P1630" s="3"/>
    </row>
    <row r="1631" spans="10:16" x14ac:dyDescent="0.2">
      <c r="J1631" s="3"/>
      <c r="K1631" s="3"/>
      <c r="L1631" s="3"/>
      <c r="M1631" s="3"/>
      <c r="N1631" s="3"/>
      <c r="O1631" s="3"/>
      <c r="P1631" s="3"/>
    </row>
    <row r="1632" spans="10:16" x14ac:dyDescent="0.2">
      <c r="J1632" s="3"/>
      <c r="K1632" s="3"/>
      <c r="L1632" s="3"/>
      <c r="M1632" s="3"/>
      <c r="N1632" s="3"/>
      <c r="O1632" s="3"/>
      <c r="P1632" s="3"/>
    </row>
    <row r="1633" spans="10:16" x14ac:dyDescent="0.2">
      <c r="J1633" s="3"/>
      <c r="K1633" s="3"/>
      <c r="L1633" s="3"/>
      <c r="M1633" s="3"/>
      <c r="N1633" s="3"/>
      <c r="O1633" s="3"/>
      <c r="P1633" s="3"/>
    </row>
    <row r="1634" spans="10:16" x14ac:dyDescent="0.2">
      <c r="J1634" s="3"/>
      <c r="K1634" s="3"/>
      <c r="L1634" s="3"/>
      <c r="M1634" s="3"/>
      <c r="N1634" s="3"/>
      <c r="O1634" s="3"/>
      <c r="P1634" s="3"/>
    </row>
    <row r="1635" spans="10:16" x14ac:dyDescent="0.2">
      <c r="J1635" s="3"/>
      <c r="K1635" s="3"/>
      <c r="L1635" s="3"/>
      <c r="M1635" s="3"/>
      <c r="N1635" s="3"/>
      <c r="O1635" s="3"/>
      <c r="P1635" s="3"/>
    </row>
    <row r="1636" spans="10:16" x14ac:dyDescent="0.2">
      <c r="J1636" s="3"/>
      <c r="K1636" s="3"/>
      <c r="L1636" s="3"/>
      <c r="M1636" s="3"/>
      <c r="N1636" s="3"/>
      <c r="O1636" s="3"/>
      <c r="P1636" s="3"/>
    </row>
    <row r="1637" spans="10:16" x14ac:dyDescent="0.2">
      <c r="J1637" s="3"/>
      <c r="K1637" s="3"/>
      <c r="L1637" s="3"/>
      <c r="M1637" s="3"/>
      <c r="N1637" s="3"/>
      <c r="O1637" s="3"/>
      <c r="P1637" s="3"/>
    </row>
    <row r="1638" spans="10:16" x14ac:dyDescent="0.2">
      <c r="J1638" s="3"/>
      <c r="K1638" s="3"/>
      <c r="L1638" s="3"/>
      <c r="M1638" s="3"/>
      <c r="N1638" s="3"/>
      <c r="O1638" s="3"/>
      <c r="P1638" s="3"/>
    </row>
    <row r="1639" spans="10:16" x14ac:dyDescent="0.2">
      <c r="J1639" s="3"/>
      <c r="K1639" s="3"/>
      <c r="L1639" s="3"/>
      <c r="M1639" s="3"/>
      <c r="N1639" s="3"/>
      <c r="O1639" s="3"/>
      <c r="P1639" s="3"/>
    </row>
    <row r="1640" spans="10:16" x14ac:dyDescent="0.2">
      <c r="J1640" s="3"/>
      <c r="K1640" s="3"/>
      <c r="L1640" s="3"/>
      <c r="M1640" s="3"/>
      <c r="N1640" s="3"/>
      <c r="O1640" s="3"/>
      <c r="P1640" s="3"/>
    </row>
    <row r="1641" spans="10:16" x14ac:dyDescent="0.2">
      <c r="J1641" s="3"/>
      <c r="K1641" s="3"/>
      <c r="L1641" s="3"/>
      <c r="M1641" s="3"/>
      <c r="N1641" s="3"/>
      <c r="O1641" s="3"/>
      <c r="P1641" s="3"/>
    </row>
    <row r="1642" spans="10:16" x14ac:dyDescent="0.2">
      <c r="J1642" s="3"/>
      <c r="K1642" s="3"/>
      <c r="L1642" s="3"/>
      <c r="M1642" s="3"/>
      <c r="N1642" s="3"/>
      <c r="O1642" s="3"/>
      <c r="P1642" s="3"/>
    </row>
    <row r="1643" spans="10:16" x14ac:dyDescent="0.2">
      <c r="J1643" s="3"/>
      <c r="K1643" s="3"/>
      <c r="L1643" s="3"/>
      <c r="M1643" s="3"/>
      <c r="N1643" s="3"/>
      <c r="O1643" s="3"/>
      <c r="P1643" s="3"/>
    </row>
    <row r="1644" spans="10:16" x14ac:dyDescent="0.2">
      <c r="J1644" s="3"/>
      <c r="K1644" s="3"/>
      <c r="L1644" s="3"/>
      <c r="M1644" s="3"/>
      <c r="N1644" s="3"/>
      <c r="O1644" s="3"/>
      <c r="P1644" s="3"/>
    </row>
    <row r="1645" spans="10:16" x14ac:dyDescent="0.2">
      <c r="J1645" s="3"/>
      <c r="K1645" s="3"/>
      <c r="L1645" s="3"/>
      <c r="M1645" s="3"/>
      <c r="N1645" s="3"/>
      <c r="O1645" s="3"/>
      <c r="P1645" s="3"/>
    </row>
    <row r="1646" spans="10:16" x14ac:dyDescent="0.2">
      <c r="J1646" s="3"/>
      <c r="K1646" s="3"/>
      <c r="L1646" s="3"/>
      <c r="M1646" s="3"/>
      <c r="N1646" s="3"/>
      <c r="O1646" s="3"/>
      <c r="P1646" s="3"/>
    </row>
    <row r="1647" spans="10:16" x14ac:dyDescent="0.2">
      <c r="J1647" s="3"/>
      <c r="K1647" s="3"/>
      <c r="L1647" s="3"/>
      <c r="M1647" s="3"/>
      <c r="N1647" s="3"/>
      <c r="O1647" s="3"/>
      <c r="P1647" s="3"/>
    </row>
    <row r="1648" spans="10:16" x14ac:dyDescent="0.2">
      <c r="J1648" s="3"/>
      <c r="K1648" s="3"/>
      <c r="L1648" s="3"/>
      <c r="M1648" s="3"/>
      <c r="N1648" s="3"/>
      <c r="O1648" s="3"/>
      <c r="P1648" s="3"/>
    </row>
    <row r="1649" spans="10:16" x14ac:dyDescent="0.2">
      <c r="J1649" s="3"/>
      <c r="K1649" s="3"/>
      <c r="L1649" s="3"/>
      <c r="M1649" s="3"/>
      <c r="N1649" s="3"/>
      <c r="O1649" s="3"/>
      <c r="P1649" s="3"/>
    </row>
    <row r="1650" spans="10:16" x14ac:dyDescent="0.2">
      <c r="J1650" s="3"/>
      <c r="K1650" s="3"/>
      <c r="L1650" s="3"/>
      <c r="M1650" s="3"/>
      <c r="N1650" s="3"/>
      <c r="O1650" s="3"/>
      <c r="P1650" s="3"/>
    </row>
    <row r="1651" spans="10:16" x14ac:dyDescent="0.2">
      <c r="J1651" s="3"/>
      <c r="K1651" s="3"/>
      <c r="L1651" s="3"/>
      <c r="M1651" s="3"/>
      <c r="N1651" s="3"/>
      <c r="O1651" s="3"/>
      <c r="P1651" s="3"/>
    </row>
    <row r="1652" spans="10:16" x14ac:dyDescent="0.2">
      <c r="J1652" s="3"/>
      <c r="K1652" s="3"/>
      <c r="L1652" s="3"/>
      <c r="M1652" s="3"/>
      <c r="N1652" s="3"/>
      <c r="O1652" s="3"/>
      <c r="P1652" s="3"/>
    </row>
    <row r="1653" spans="10:16" x14ac:dyDescent="0.2">
      <c r="J1653" s="3"/>
      <c r="K1653" s="3"/>
      <c r="L1653" s="3"/>
      <c r="M1653" s="3"/>
      <c r="N1653" s="3"/>
      <c r="O1653" s="3"/>
      <c r="P1653" s="3"/>
    </row>
    <row r="1654" spans="10:16" x14ac:dyDescent="0.2">
      <c r="J1654" s="3"/>
      <c r="K1654" s="3"/>
      <c r="L1654" s="3"/>
      <c r="M1654" s="3"/>
      <c r="N1654" s="3"/>
      <c r="O1654" s="3"/>
      <c r="P1654" s="3"/>
    </row>
    <row r="1655" spans="10:16" x14ac:dyDescent="0.2">
      <c r="J1655" s="3"/>
      <c r="K1655" s="3"/>
      <c r="L1655" s="3"/>
      <c r="M1655" s="3"/>
      <c r="N1655" s="3"/>
      <c r="O1655" s="3"/>
      <c r="P1655" s="3"/>
    </row>
    <row r="1656" spans="10:16" x14ac:dyDescent="0.2">
      <c r="J1656" s="3"/>
      <c r="K1656" s="3"/>
      <c r="L1656" s="3"/>
      <c r="M1656" s="3"/>
      <c r="N1656" s="3"/>
      <c r="O1656" s="3"/>
      <c r="P1656" s="3"/>
    </row>
    <row r="1657" spans="10:16" x14ac:dyDescent="0.2">
      <c r="J1657" s="3"/>
      <c r="K1657" s="3"/>
      <c r="L1657" s="3"/>
      <c r="M1657" s="3"/>
      <c r="N1657" s="3"/>
      <c r="O1657" s="3"/>
      <c r="P1657" s="3"/>
    </row>
    <row r="1658" spans="10:16" x14ac:dyDescent="0.2">
      <c r="J1658" s="3"/>
      <c r="K1658" s="3"/>
      <c r="L1658" s="3"/>
      <c r="M1658" s="3"/>
      <c r="N1658" s="3"/>
      <c r="O1658" s="3"/>
      <c r="P1658" s="3"/>
    </row>
    <row r="1659" spans="10:16" x14ac:dyDescent="0.2">
      <c r="J1659" s="3"/>
      <c r="K1659" s="3"/>
      <c r="L1659" s="3"/>
      <c r="M1659" s="3"/>
      <c r="N1659" s="3"/>
      <c r="O1659" s="3"/>
      <c r="P1659" s="3"/>
    </row>
    <row r="1660" spans="10:16" x14ac:dyDescent="0.2">
      <c r="J1660" s="3"/>
      <c r="K1660" s="3"/>
      <c r="L1660" s="3"/>
      <c r="M1660" s="3"/>
      <c r="N1660" s="3"/>
      <c r="O1660" s="3"/>
      <c r="P1660" s="3"/>
    </row>
    <row r="1661" spans="10:16" x14ac:dyDescent="0.2">
      <c r="J1661" s="3"/>
      <c r="K1661" s="3"/>
      <c r="L1661" s="3"/>
      <c r="M1661" s="3"/>
      <c r="N1661" s="3"/>
      <c r="O1661" s="3"/>
      <c r="P1661" s="3"/>
    </row>
    <row r="1662" spans="10:16" x14ac:dyDescent="0.2">
      <c r="J1662" s="3"/>
      <c r="K1662" s="3"/>
      <c r="L1662" s="3"/>
      <c r="M1662" s="3"/>
      <c r="N1662" s="3"/>
      <c r="O1662" s="3"/>
      <c r="P1662" s="3"/>
    </row>
    <row r="1663" spans="10:16" x14ac:dyDescent="0.2">
      <c r="J1663" s="3"/>
      <c r="K1663" s="3"/>
      <c r="L1663" s="3"/>
      <c r="M1663" s="3"/>
      <c r="N1663" s="3"/>
      <c r="O1663" s="3"/>
      <c r="P1663" s="3"/>
    </row>
    <row r="1664" spans="10:16" x14ac:dyDescent="0.2">
      <c r="J1664" s="3"/>
      <c r="K1664" s="3"/>
      <c r="L1664" s="3"/>
      <c r="M1664" s="3"/>
      <c r="N1664" s="3"/>
      <c r="O1664" s="3"/>
      <c r="P1664" s="3"/>
    </row>
    <row r="1665" spans="10:16" x14ac:dyDescent="0.2">
      <c r="J1665" s="3"/>
      <c r="K1665" s="3"/>
      <c r="L1665" s="3"/>
      <c r="M1665" s="3"/>
      <c r="N1665" s="3"/>
      <c r="O1665" s="3"/>
      <c r="P1665" s="3"/>
    </row>
    <row r="1666" spans="10:16" x14ac:dyDescent="0.2">
      <c r="J1666" s="3"/>
      <c r="K1666" s="3"/>
      <c r="L1666" s="3"/>
      <c r="M1666" s="3"/>
      <c r="N1666" s="3"/>
      <c r="O1666" s="3"/>
      <c r="P1666" s="3"/>
    </row>
    <row r="1667" spans="10:16" x14ac:dyDescent="0.2">
      <c r="J1667" s="3"/>
      <c r="K1667" s="3"/>
      <c r="L1667" s="3"/>
      <c r="M1667" s="3"/>
      <c r="N1667" s="3"/>
      <c r="O1667" s="3"/>
      <c r="P1667" s="3"/>
    </row>
    <row r="1668" spans="10:16" x14ac:dyDescent="0.2">
      <c r="J1668" s="3"/>
      <c r="K1668" s="3"/>
      <c r="L1668" s="3"/>
      <c r="M1668" s="3"/>
      <c r="N1668" s="3"/>
      <c r="O1668" s="3"/>
      <c r="P1668" s="3"/>
    </row>
    <row r="1669" spans="10:16" x14ac:dyDescent="0.2">
      <c r="J1669" s="3"/>
      <c r="K1669" s="3"/>
      <c r="L1669" s="3"/>
      <c r="M1669" s="3"/>
      <c r="N1669" s="3"/>
      <c r="O1669" s="3"/>
      <c r="P1669" s="3"/>
    </row>
    <row r="1670" spans="10:16" x14ac:dyDescent="0.2">
      <c r="J1670" s="3"/>
      <c r="K1670" s="3"/>
      <c r="L1670" s="3"/>
      <c r="M1670" s="3"/>
      <c r="N1670" s="3"/>
      <c r="O1670" s="3"/>
      <c r="P1670" s="3"/>
    </row>
    <row r="1671" spans="10:16" x14ac:dyDescent="0.2">
      <c r="J1671" s="3"/>
      <c r="K1671" s="3"/>
      <c r="L1671" s="3"/>
      <c r="M1671" s="3"/>
      <c r="N1671" s="3"/>
      <c r="O1671" s="3"/>
      <c r="P1671" s="3"/>
    </row>
    <row r="1672" spans="10:16" x14ac:dyDescent="0.2">
      <c r="J1672" s="3"/>
      <c r="K1672" s="3"/>
      <c r="L1672" s="3"/>
      <c r="M1672" s="3"/>
      <c r="N1672" s="3"/>
      <c r="O1672" s="3"/>
      <c r="P1672" s="3"/>
    </row>
    <row r="1673" spans="10:16" x14ac:dyDescent="0.2">
      <c r="J1673" s="3"/>
      <c r="K1673" s="3"/>
      <c r="L1673" s="3"/>
      <c r="M1673" s="3"/>
      <c r="N1673" s="3"/>
      <c r="O1673" s="3"/>
      <c r="P1673" s="3"/>
    </row>
    <row r="1674" spans="10:16" x14ac:dyDescent="0.2">
      <c r="J1674" s="3"/>
      <c r="K1674" s="3"/>
      <c r="L1674" s="3"/>
      <c r="M1674" s="3"/>
      <c r="N1674" s="3"/>
      <c r="O1674" s="3"/>
      <c r="P1674" s="3"/>
    </row>
    <row r="1675" spans="10:16" x14ac:dyDescent="0.2">
      <c r="J1675" s="3"/>
      <c r="K1675" s="3"/>
      <c r="L1675" s="3"/>
      <c r="M1675" s="3"/>
      <c r="N1675" s="3"/>
      <c r="O1675" s="3"/>
      <c r="P1675" s="3"/>
    </row>
    <row r="1676" spans="10:16" x14ac:dyDescent="0.2">
      <c r="J1676" s="3"/>
      <c r="K1676" s="3"/>
      <c r="L1676" s="3"/>
      <c r="M1676" s="3"/>
      <c r="N1676" s="3"/>
      <c r="O1676" s="3"/>
      <c r="P1676" s="3"/>
    </row>
    <row r="1677" spans="10:16" x14ac:dyDescent="0.2">
      <c r="J1677" s="3"/>
      <c r="K1677" s="3"/>
      <c r="L1677" s="3"/>
      <c r="M1677" s="3"/>
      <c r="N1677" s="3"/>
      <c r="O1677" s="3"/>
      <c r="P1677" s="3"/>
    </row>
    <row r="1678" spans="10:16" x14ac:dyDescent="0.2">
      <c r="J1678" s="3"/>
      <c r="K1678" s="3"/>
      <c r="L1678" s="3"/>
      <c r="M1678" s="3"/>
      <c r="N1678" s="3"/>
      <c r="O1678" s="3"/>
      <c r="P1678" s="3"/>
    </row>
    <row r="1679" spans="10:16" x14ac:dyDescent="0.2">
      <c r="J1679" s="3"/>
      <c r="K1679" s="3"/>
      <c r="L1679" s="3"/>
      <c r="M1679" s="3"/>
      <c r="N1679" s="3"/>
      <c r="O1679" s="3"/>
      <c r="P1679" s="3"/>
    </row>
    <row r="1680" spans="10:16" x14ac:dyDescent="0.2">
      <c r="J1680" s="3"/>
      <c r="K1680" s="3"/>
      <c r="L1680" s="3"/>
      <c r="M1680" s="3"/>
      <c r="N1680" s="3"/>
      <c r="O1680" s="3"/>
      <c r="P1680" s="3"/>
    </row>
    <row r="1681" spans="10:16" x14ac:dyDescent="0.2">
      <c r="J1681" s="3"/>
      <c r="K1681" s="3"/>
      <c r="L1681" s="3"/>
      <c r="M1681" s="3"/>
      <c r="N1681" s="3"/>
      <c r="O1681" s="3"/>
      <c r="P1681" s="3"/>
    </row>
    <row r="1682" spans="10:16" x14ac:dyDescent="0.2">
      <c r="J1682" s="3"/>
      <c r="K1682" s="3"/>
      <c r="L1682" s="3"/>
      <c r="M1682" s="3"/>
      <c r="N1682" s="3"/>
      <c r="O1682" s="3"/>
      <c r="P1682" s="3"/>
    </row>
    <row r="1683" spans="10:16" x14ac:dyDescent="0.2">
      <c r="J1683" s="3"/>
      <c r="K1683" s="3"/>
      <c r="L1683" s="3"/>
      <c r="M1683" s="3"/>
      <c r="N1683" s="3"/>
      <c r="O1683" s="3"/>
      <c r="P1683" s="3"/>
    </row>
    <row r="1684" spans="10:16" x14ac:dyDescent="0.2">
      <c r="J1684" s="3"/>
      <c r="K1684" s="3"/>
      <c r="L1684" s="3"/>
      <c r="M1684" s="3"/>
      <c r="N1684" s="3"/>
      <c r="O1684" s="3"/>
      <c r="P1684" s="3"/>
    </row>
    <row r="1685" spans="10:16" x14ac:dyDescent="0.2">
      <c r="J1685" s="3"/>
      <c r="K1685" s="3"/>
      <c r="L1685" s="3"/>
      <c r="M1685" s="3"/>
      <c r="N1685" s="3"/>
      <c r="O1685" s="3"/>
      <c r="P1685" s="3"/>
    </row>
    <row r="1686" spans="10:16" x14ac:dyDescent="0.2">
      <c r="J1686" s="3"/>
      <c r="K1686" s="3"/>
      <c r="L1686" s="3"/>
      <c r="M1686" s="3"/>
      <c r="N1686" s="3"/>
      <c r="O1686" s="3"/>
      <c r="P1686" s="3"/>
    </row>
    <row r="1687" spans="10:16" x14ac:dyDescent="0.2">
      <c r="J1687" s="3"/>
      <c r="K1687" s="3"/>
      <c r="L1687" s="3"/>
      <c r="M1687" s="3"/>
      <c r="N1687" s="3"/>
      <c r="O1687" s="3"/>
      <c r="P1687" s="3"/>
    </row>
    <row r="1688" spans="10:16" x14ac:dyDescent="0.2">
      <c r="J1688" s="3"/>
      <c r="K1688" s="3"/>
      <c r="L1688" s="3"/>
      <c r="M1688" s="3"/>
      <c r="N1688" s="3"/>
      <c r="O1688" s="3"/>
      <c r="P1688" s="3"/>
    </row>
    <row r="1689" spans="10:16" x14ac:dyDescent="0.2">
      <c r="J1689" s="3"/>
      <c r="K1689" s="3"/>
      <c r="L1689" s="3"/>
      <c r="M1689" s="3"/>
      <c r="N1689" s="3"/>
      <c r="O1689" s="3"/>
      <c r="P1689" s="3"/>
    </row>
    <row r="1690" spans="10:16" x14ac:dyDescent="0.2">
      <c r="J1690" s="3"/>
      <c r="K1690" s="3"/>
      <c r="L1690" s="3"/>
      <c r="M1690" s="3"/>
      <c r="N1690" s="3"/>
      <c r="O1690" s="3"/>
      <c r="P1690" s="3"/>
    </row>
    <row r="1691" spans="10:16" x14ac:dyDescent="0.2">
      <c r="J1691" s="3"/>
      <c r="K1691" s="3"/>
      <c r="L1691" s="3"/>
      <c r="M1691" s="3"/>
      <c r="N1691" s="3"/>
      <c r="O1691" s="3"/>
      <c r="P1691" s="3"/>
    </row>
    <row r="1692" spans="10:16" x14ac:dyDescent="0.2">
      <c r="J1692" s="3"/>
      <c r="K1692" s="3"/>
      <c r="L1692" s="3"/>
      <c r="M1692" s="3"/>
      <c r="N1692" s="3"/>
      <c r="O1692" s="3"/>
      <c r="P1692" s="3"/>
    </row>
    <row r="1693" spans="10:16" x14ac:dyDescent="0.2">
      <c r="J1693" s="3"/>
      <c r="K1693" s="3"/>
      <c r="L1693" s="3"/>
      <c r="M1693" s="3"/>
      <c r="N1693" s="3"/>
      <c r="O1693" s="3"/>
      <c r="P1693" s="3"/>
    </row>
    <row r="1694" spans="10:16" x14ac:dyDescent="0.2">
      <c r="J1694" s="3"/>
      <c r="K1694" s="3"/>
      <c r="L1694" s="3"/>
      <c r="M1694" s="3"/>
      <c r="N1694" s="3"/>
      <c r="O1694" s="3"/>
      <c r="P1694" s="3"/>
    </row>
    <row r="1695" spans="10:16" x14ac:dyDescent="0.2">
      <c r="J1695" s="3"/>
      <c r="K1695" s="3"/>
      <c r="L1695" s="3"/>
      <c r="M1695" s="3"/>
      <c r="N1695" s="3"/>
      <c r="O1695" s="3"/>
      <c r="P1695" s="3"/>
    </row>
    <row r="1696" spans="10:16" x14ac:dyDescent="0.2">
      <c r="J1696" s="3"/>
      <c r="K1696" s="3"/>
      <c r="L1696" s="3"/>
      <c r="M1696" s="3"/>
      <c r="N1696" s="3"/>
      <c r="O1696" s="3"/>
      <c r="P1696" s="3"/>
    </row>
    <row r="1697" spans="10:16" x14ac:dyDescent="0.2">
      <c r="J1697" s="3"/>
      <c r="K1697" s="3"/>
      <c r="L1697" s="3"/>
      <c r="M1697" s="3"/>
      <c r="N1697" s="3"/>
      <c r="O1697" s="3"/>
      <c r="P1697" s="3"/>
    </row>
    <row r="1698" spans="10:16" x14ac:dyDescent="0.2">
      <c r="J1698" s="3"/>
      <c r="K1698" s="3"/>
      <c r="L1698" s="3"/>
      <c r="M1698" s="3"/>
      <c r="N1698" s="3"/>
      <c r="O1698" s="3"/>
      <c r="P1698" s="3"/>
    </row>
    <row r="1699" spans="10:16" x14ac:dyDescent="0.2">
      <c r="J1699" s="3"/>
      <c r="K1699" s="3"/>
      <c r="L1699" s="3"/>
      <c r="M1699" s="3"/>
      <c r="N1699" s="3"/>
      <c r="O1699" s="3"/>
      <c r="P1699" s="3"/>
    </row>
    <row r="1700" spans="10:16" x14ac:dyDescent="0.2">
      <c r="J1700" s="3"/>
      <c r="K1700" s="3"/>
      <c r="L1700" s="3"/>
      <c r="M1700" s="3"/>
      <c r="N1700" s="3"/>
      <c r="O1700" s="3"/>
      <c r="P1700" s="3"/>
    </row>
    <row r="1701" spans="10:16" x14ac:dyDescent="0.2">
      <c r="J1701" s="3"/>
      <c r="K1701" s="3"/>
      <c r="L1701" s="3"/>
      <c r="M1701" s="3"/>
      <c r="N1701" s="3"/>
      <c r="O1701" s="3"/>
      <c r="P1701" s="3"/>
    </row>
    <row r="1702" spans="10:16" x14ac:dyDescent="0.2">
      <c r="J1702" s="3"/>
      <c r="K1702" s="3"/>
      <c r="L1702" s="3"/>
      <c r="M1702" s="3"/>
      <c r="N1702" s="3"/>
      <c r="O1702" s="3"/>
      <c r="P1702" s="3"/>
    </row>
    <row r="1703" spans="10:16" x14ac:dyDescent="0.2">
      <c r="J1703" s="3"/>
      <c r="K1703" s="3"/>
      <c r="L1703" s="3"/>
      <c r="M1703" s="3"/>
      <c r="N1703" s="3"/>
      <c r="O1703" s="3"/>
      <c r="P1703" s="3"/>
    </row>
    <row r="1704" spans="10:16" x14ac:dyDescent="0.2">
      <c r="J1704" s="3"/>
      <c r="K1704" s="3"/>
      <c r="L1704" s="3"/>
      <c r="M1704" s="3"/>
      <c r="N1704" s="3"/>
      <c r="O1704" s="3"/>
      <c r="P1704" s="3"/>
    </row>
    <row r="1705" spans="10:16" x14ac:dyDescent="0.2">
      <c r="J1705" s="3"/>
      <c r="K1705" s="3"/>
      <c r="L1705" s="3"/>
      <c r="M1705" s="3"/>
      <c r="N1705" s="3"/>
      <c r="O1705" s="3"/>
      <c r="P1705" s="3"/>
    </row>
    <row r="1706" spans="10:16" x14ac:dyDescent="0.2">
      <c r="J1706" s="3"/>
      <c r="K1706" s="3"/>
      <c r="L1706" s="3"/>
      <c r="M1706" s="3"/>
      <c r="N1706" s="3"/>
      <c r="O1706" s="3"/>
      <c r="P1706" s="3"/>
    </row>
    <row r="1707" spans="10:16" x14ac:dyDescent="0.2">
      <c r="J1707" s="3"/>
      <c r="K1707" s="3"/>
      <c r="L1707" s="3"/>
      <c r="M1707" s="3"/>
      <c r="N1707" s="3"/>
      <c r="O1707" s="3"/>
      <c r="P1707" s="3"/>
    </row>
    <row r="1708" spans="10:16" x14ac:dyDescent="0.2">
      <c r="J1708" s="3"/>
      <c r="K1708" s="3"/>
      <c r="L1708" s="3"/>
      <c r="M1708" s="3"/>
      <c r="N1708" s="3"/>
      <c r="O1708" s="3"/>
      <c r="P1708" s="3"/>
    </row>
    <row r="1709" spans="10:16" x14ac:dyDescent="0.2">
      <c r="J1709" s="3"/>
      <c r="K1709" s="3"/>
      <c r="L1709" s="3"/>
      <c r="M1709" s="3"/>
      <c r="N1709" s="3"/>
      <c r="O1709" s="3"/>
      <c r="P1709" s="3"/>
    </row>
    <row r="1710" spans="10:16" x14ac:dyDescent="0.2">
      <c r="J1710" s="3"/>
      <c r="K1710" s="3"/>
      <c r="L1710" s="3"/>
      <c r="M1710" s="3"/>
      <c r="N1710" s="3"/>
      <c r="O1710" s="3"/>
      <c r="P1710" s="3"/>
    </row>
    <row r="1711" spans="10:16" x14ac:dyDescent="0.2">
      <c r="J1711" s="3"/>
      <c r="K1711" s="3"/>
      <c r="L1711" s="3"/>
      <c r="M1711" s="3"/>
      <c r="N1711" s="3"/>
      <c r="O1711" s="3"/>
      <c r="P1711" s="3"/>
    </row>
    <row r="1712" spans="10:16" x14ac:dyDescent="0.2">
      <c r="J1712" s="3"/>
      <c r="K1712" s="3"/>
      <c r="L1712" s="3"/>
      <c r="M1712" s="3"/>
      <c r="N1712" s="3"/>
      <c r="O1712" s="3"/>
      <c r="P1712" s="3"/>
    </row>
    <row r="1713" spans="10:16" x14ac:dyDescent="0.2">
      <c r="J1713" s="3"/>
      <c r="K1713" s="3"/>
      <c r="L1713" s="3"/>
      <c r="M1713" s="3"/>
      <c r="N1713" s="3"/>
      <c r="O1713" s="3"/>
      <c r="P1713" s="3"/>
    </row>
    <row r="1714" spans="10:16" x14ac:dyDescent="0.2">
      <c r="J1714" s="3"/>
      <c r="K1714" s="3"/>
      <c r="L1714" s="3"/>
      <c r="M1714" s="3"/>
      <c r="N1714" s="3"/>
      <c r="O1714" s="3"/>
      <c r="P1714" s="3"/>
    </row>
    <row r="1715" spans="10:16" x14ac:dyDescent="0.2">
      <c r="J1715" s="3"/>
      <c r="K1715" s="3"/>
      <c r="L1715" s="3"/>
      <c r="M1715" s="3"/>
      <c r="N1715" s="3"/>
      <c r="O1715" s="3"/>
      <c r="P1715" s="3"/>
    </row>
    <row r="1716" spans="10:16" x14ac:dyDescent="0.2">
      <c r="J1716" s="3"/>
      <c r="K1716" s="3"/>
      <c r="L1716" s="3"/>
      <c r="M1716" s="3"/>
      <c r="N1716" s="3"/>
      <c r="O1716" s="3"/>
      <c r="P1716" s="3"/>
    </row>
    <row r="1717" spans="10:16" x14ac:dyDescent="0.2">
      <c r="J1717" s="3"/>
      <c r="K1717" s="3"/>
      <c r="L1717" s="3"/>
      <c r="M1717" s="3"/>
      <c r="N1717" s="3"/>
      <c r="O1717" s="3"/>
      <c r="P1717" s="3"/>
    </row>
    <row r="1718" spans="10:16" x14ac:dyDescent="0.2">
      <c r="J1718" s="3"/>
      <c r="K1718" s="3"/>
      <c r="L1718" s="3"/>
      <c r="M1718" s="3"/>
      <c r="N1718" s="3"/>
      <c r="O1718" s="3"/>
      <c r="P1718" s="3"/>
    </row>
    <row r="1719" spans="10:16" x14ac:dyDescent="0.2">
      <c r="J1719" s="3"/>
      <c r="K1719" s="3"/>
      <c r="L1719" s="3"/>
      <c r="M1719" s="3"/>
      <c r="N1719" s="3"/>
      <c r="O1719" s="3"/>
      <c r="P1719" s="3"/>
    </row>
    <row r="1720" spans="10:16" x14ac:dyDescent="0.2">
      <c r="J1720" s="3"/>
      <c r="K1720" s="3"/>
      <c r="L1720" s="3"/>
      <c r="M1720" s="3"/>
      <c r="N1720" s="3"/>
      <c r="O1720" s="3"/>
      <c r="P1720" s="3"/>
    </row>
    <row r="1721" spans="10:16" x14ac:dyDescent="0.2">
      <c r="J1721" s="3"/>
      <c r="K1721" s="3"/>
      <c r="L1721" s="3"/>
      <c r="M1721" s="3"/>
      <c r="N1721" s="3"/>
      <c r="O1721" s="3"/>
      <c r="P1721" s="3"/>
    </row>
    <row r="1722" spans="10:16" x14ac:dyDescent="0.2">
      <c r="J1722" s="3"/>
      <c r="K1722" s="3"/>
      <c r="L1722" s="3"/>
      <c r="M1722" s="3"/>
      <c r="N1722" s="3"/>
      <c r="O1722" s="3"/>
      <c r="P1722" s="3"/>
    </row>
    <row r="1723" spans="10:16" x14ac:dyDescent="0.2">
      <c r="J1723" s="3"/>
      <c r="K1723" s="3"/>
      <c r="L1723" s="3"/>
      <c r="M1723" s="3"/>
      <c r="N1723" s="3"/>
      <c r="O1723" s="3"/>
      <c r="P1723" s="3"/>
    </row>
    <row r="1724" spans="10:16" x14ac:dyDescent="0.2">
      <c r="J1724" s="3"/>
      <c r="K1724" s="3"/>
      <c r="L1724" s="3"/>
      <c r="M1724" s="3"/>
      <c r="N1724" s="3"/>
      <c r="O1724" s="3"/>
      <c r="P1724" s="3"/>
    </row>
    <row r="1725" spans="10:16" x14ac:dyDescent="0.2">
      <c r="J1725" s="3"/>
      <c r="K1725" s="3"/>
      <c r="L1725" s="3"/>
      <c r="M1725" s="3"/>
      <c r="N1725" s="3"/>
      <c r="O1725" s="3"/>
      <c r="P1725" s="3"/>
    </row>
    <row r="1726" spans="10:16" x14ac:dyDescent="0.2">
      <c r="J1726" s="3"/>
      <c r="K1726" s="3"/>
      <c r="L1726" s="3"/>
      <c r="M1726" s="3"/>
      <c r="N1726" s="3"/>
      <c r="O1726" s="3"/>
      <c r="P1726" s="3"/>
    </row>
    <row r="1727" spans="10:16" x14ac:dyDescent="0.2">
      <c r="J1727" s="3"/>
      <c r="K1727" s="3"/>
      <c r="L1727" s="3"/>
      <c r="M1727" s="3"/>
      <c r="N1727" s="3"/>
      <c r="O1727" s="3"/>
      <c r="P1727" s="3"/>
    </row>
    <row r="1728" spans="10:16" x14ac:dyDescent="0.2">
      <c r="J1728" s="3"/>
      <c r="K1728" s="3"/>
      <c r="L1728" s="3"/>
      <c r="M1728" s="3"/>
      <c r="N1728" s="3"/>
      <c r="O1728" s="3"/>
      <c r="P1728" s="3"/>
    </row>
    <row r="1729" spans="10:16" x14ac:dyDescent="0.2">
      <c r="J1729" s="3"/>
      <c r="K1729" s="3"/>
      <c r="L1729" s="3"/>
      <c r="M1729" s="3"/>
      <c r="N1729" s="3"/>
      <c r="O1729" s="3"/>
      <c r="P1729" s="3"/>
    </row>
    <row r="1730" spans="10:16" x14ac:dyDescent="0.2">
      <c r="J1730" s="3"/>
      <c r="K1730" s="3"/>
      <c r="L1730" s="3"/>
      <c r="M1730" s="3"/>
      <c r="N1730" s="3"/>
      <c r="O1730" s="3"/>
      <c r="P1730" s="3"/>
    </row>
    <row r="1731" spans="10:16" x14ac:dyDescent="0.2">
      <c r="J1731" s="3"/>
      <c r="K1731" s="3"/>
      <c r="L1731" s="3"/>
      <c r="M1731" s="3"/>
      <c r="N1731" s="3"/>
      <c r="O1731" s="3"/>
      <c r="P1731" s="3"/>
    </row>
    <row r="1732" spans="10:16" x14ac:dyDescent="0.2">
      <c r="J1732" s="3"/>
      <c r="K1732" s="3"/>
      <c r="L1732" s="3"/>
      <c r="M1732" s="3"/>
      <c r="N1732" s="3"/>
      <c r="O1732" s="3"/>
      <c r="P1732" s="3"/>
    </row>
    <row r="1733" spans="10:16" x14ac:dyDescent="0.2">
      <c r="J1733" s="3"/>
      <c r="K1733" s="3"/>
      <c r="L1733" s="3"/>
      <c r="M1733" s="3"/>
      <c r="N1733" s="3"/>
      <c r="O1733" s="3"/>
      <c r="P1733" s="3"/>
    </row>
    <row r="1734" spans="10:16" x14ac:dyDescent="0.2">
      <c r="J1734" s="3"/>
      <c r="K1734" s="3"/>
      <c r="L1734" s="3"/>
      <c r="M1734" s="3"/>
      <c r="N1734" s="3"/>
      <c r="O1734" s="3"/>
      <c r="P1734" s="3"/>
    </row>
    <row r="1735" spans="10:16" x14ac:dyDescent="0.2">
      <c r="J1735" s="3"/>
      <c r="K1735" s="3"/>
      <c r="L1735" s="3"/>
      <c r="M1735" s="3"/>
      <c r="N1735" s="3"/>
      <c r="O1735" s="3"/>
      <c r="P1735" s="3"/>
    </row>
    <row r="1736" spans="10:16" x14ac:dyDescent="0.2">
      <c r="J1736" s="3"/>
      <c r="K1736" s="3"/>
      <c r="L1736" s="3"/>
      <c r="M1736" s="3"/>
      <c r="N1736" s="3"/>
      <c r="O1736" s="3"/>
      <c r="P1736" s="3"/>
    </row>
    <row r="1737" spans="10:16" x14ac:dyDescent="0.2">
      <c r="J1737" s="3"/>
      <c r="K1737" s="3"/>
      <c r="L1737" s="3"/>
      <c r="M1737" s="3"/>
      <c r="N1737" s="3"/>
      <c r="O1737" s="3"/>
      <c r="P1737" s="3"/>
    </row>
    <row r="1738" spans="10:16" x14ac:dyDescent="0.2">
      <c r="J1738" s="3"/>
      <c r="K1738" s="3"/>
      <c r="L1738" s="3"/>
      <c r="M1738" s="3"/>
      <c r="N1738" s="3"/>
      <c r="O1738" s="3"/>
      <c r="P1738" s="3"/>
    </row>
    <row r="1739" spans="10:16" x14ac:dyDescent="0.2">
      <c r="J1739" s="3"/>
      <c r="K1739" s="3"/>
      <c r="L1739" s="3"/>
      <c r="M1739" s="3"/>
      <c r="N1739" s="3"/>
      <c r="O1739" s="3"/>
      <c r="P1739" s="3"/>
    </row>
    <row r="1740" spans="10:16" x14ac:dyDescent="0.2">
      <c r="J1740" s="3"/>
      <c r="K1740" s="3"/>
      <c r="L1740" s="3"/>
      <c r="M1740" s="3"/>
      <c r="N1740" s="3"/>
      <c r="O1740" s="3"/>
      <c r="P1740" s="3"/>
    </row>
    <row r="1741" spans="10:16" x14ac:dyDescent="0.2">
      <c r="J1741" s="3"/>
      <c r="K1741" s="3"/>
      <c r="L1741" s="3"/>
      <c r="M1741" s="3"/>
      <c r="N1741" s="3"/>
      <c r="O1741" s="3"/>
      <c r="P1741" s="3"/>
    </row>
    <row r="1742" spans="10:16" x14ac:dyDescent="0.2">
      <c r="J1742" s="3"/>
      <c r="K1742" s="3"/>
      <c r="L1742" s="3"/>
      <c r="M1742" s="3"/>
      <c r="N1742" s="3"/>
      <c r="O1742" s="3"/>
      <c r="P1742" s="3"/>
    </row>
    <row r="1743" spans="10:16" x14ac:dyDescent="0.2">
      <c r="J1743" s="3"/>
      <c r="K1743" s="3"/>
      <c r="L1743" s="3"/>
      <c r="M1743" s="3"/>
      <c r="N1743" s="3"/>
      <c r="O1743" s="3"/>
      <c r="P1743" s="3"/>
    </row>
    <row r="1744" spans="10:16" x14ac:dyDescent="0.2">
      <c r="J1744" s="3"/>
      <c r="K1744" s="3"/>
      <c r="L1744" s="3"/>
      <c r="M1744" s="3"/>
      <c r="N1744" s="3"/>
      <c r="O1744" s="3"/>
      <c r="P1744" s="3"/>
    </row>
    <row r="1745" spans="10:16" x14ac:dyDescent="0.2">
      <c r="J1745" s="3"/>
      <c r="K1745" s="3"/>
      <c r="L1745" s="3"/>
      <c r="M1745" s="3"/>
      <c r="N1745" s="3"/>
      <c r="O1745" s="3"/>
      <c r="P1745" s="3"/>
    </row>
    <row r="1746" spans="10:16" x14ac:dyDescent="0.2">
      <c r="J1746" s="3"/>
      <c r="K1746" s="3"/>
      <c r="L1746" s="3"/>
      <c r="M1746" s="3"/>
      <c r="N1746" s="3"/>
      <c r="O1746" s="3"/>
      <c r="P1746" s="3"/>
    </row>
    <row r="1747" spans="10:16" x14ac:dyDescent="0.2">
      <c r="J1747" s="3"/>
      <c r="K1747" s="3"/>
      <c r="L1747" s="3"/>
      <c r="M1747" s="3"/>
      <c r="N1747" s="3"/>
      <c r="O1747" s="3"/>
      <c r="P1747" s="3"/>
    </row>
    <row r="1748" spans="10:16" x14ac:dyDescent="0.2">
      <c r="J1748" s="3"/>
      <c r="K1748" s="3"/>
      <c r="L1748" s="3"/>
      <c r="M1748" s="3"/>
      <c r="N1748" s="3"/>
      <c r="O1748" s="3"/>
      <c r="P1748" s="3"/>
    </row>
    <row r="1749" spans="10:16" x14ac:dyDescent="0.2">
      <c r="J1749" s="3"/>
      <c r="K1749" s="3"/>
      <c r="L1749" s="3"/>
      <c r="M1749" s="3"/>
      <c r="N1749" s="3"/>
      <c r="O1749" s="3"/>
      <c r="P1749" s="3"/>
    </row>
    <row r="1750" spans="10:16" x14ac:dyDescent="0.2">
      <c r="J1750" s="3"/>
      <c r="K1750" s="3"/>
      <c r="L1750" s="3"/>
      <c r="M1750" s="3"/>
      <c r="N1750" s="3"/>
      <c r="O1750" s="3"/>
      <c r="P1750" s="3"/>
    </row>
    <row r="1751" spans="10:16" x14ac:dyDescent="0.2">
      <c r="J1751" s="3"/>
      <c r="K1751" s="3"/>
      <c r="L1751" s="3"/>
      <c r="M1751" s="3"/>
      <c r="N1751" s="3"/>
      <c r="O1751" s="3"/>
      <c r="P1751" s="3"/>
    </row>
    <row r="1752" spans="10:16" x14ac:dyDescent="0.2">
      <c r="J1752" s="3"/>
      <c r="K1752" s="3"/>
      <c r="L1752" s="3"/>
      <c r="M1752" s="3"/>
      <c r="N1752" s="3"/>
      <c r="O1752" s="3"/>
      <c r="P1752" s="3"/>
    </row>
    <row r="1753" spans="10:16" x14ac:dyDescent="0.2">
      <c r="J1753" s="3"/>
      <c r="K1753" s="3"/>
      <c r="L1753" s="3"/>
      <c r="M1753" s="3"/>
      <c r="N1753" s="3"/>
      <c r="O1753" s="3"/>
      <c r="P1753" s="3"/>
    </row>
    <row r="1754" spans="10:16" x14ac:dyDescent="0.2">
      <c r="J1754" s="3"/>
      <c r="K1754" s="3"/>
      <c r="L1754" s="3"/>
      <c r="M1754" s="3"/>
      <c r="N1754" s="3"/>
      <c r="O1754" s="3"/>
      <c r="P1754" s="3"/>
    </row>
    <row r="1755" spans="10:16" x14ac:dyDescent="0.2">
      <c r="J1755" s="3"/>
      <c r="K1755" s="3"/>
      <c r="L1755" s="3"/>
      <c r="M1755" s="3"/>
      <c r="N1755" s="3"/>
      <c r="O1755" s="3"/>
      <c r="P1755" s="3"/>
    </row>
    <row r="1756" spans="10:16" x14ac:dyDescent="0.2">
      <c r="J1756" s="3"/>
      <c r="K1756" s="3"/>
      <c r="L1756" s="3"/>
      <c r="M1756" s="3"/>
      <c r="N1756" s="3"/>
      <c r="O1756" s="3"/>
      <c r="P1756" s="3"/>
    </row>
    <row r="1757" spans="10:16" x14ac:dyDescent="0.2">
      <c r="J1757" s="3"/>
      <c r="K1757" s="3"/>
      <c r="L1757" s="3"/>
      <c r="M1757" s="3"/>
      <c r="N1757" s="3"/>
      <c r="O1757" s="3"/>
      <c r="P1757" s="3"/>
    </row>
    <row r="1758" spans="10:16" x14ac:dyDescent="0.2">
      <c r="J1758" s="3"/>
      <c r="K1758" s="3"/>
      <c r="L1758" s="3"/>
      <c r="M1758" s="3"/>
      <c r="N1758" s="3"/>
      <c r="O1758" s="3"/>
      <c r="P1758" s="3"/>
    </row>
    <row r="1759" spans="10:16" x14ac:dyDescent="0.2">
      <c r="J1759" s="3"/>
      <c r="K1759" s="3"/>
      <c r="L1759" s="3"/>
      <c r="M1759" s="3"/>
      <c r="N1759" s="3"/>
      <c r="O1759" s="3"/>
      <c r="P1759" s="3"/>
    </row>
    <row r="1760" spans="10:16" x14ac:dyDescent="0.2">
      <c r="J1760" s="3"/>
      <c r="K1760" s="3"/>
      <c r="L1760" s="3"/>
      <c r="M1760" s="3"/>
      <c r="N1760" s="3"/>
      <c r="O1760" s="3"/>
      <c r="P1760" s="3"/>
    </row>
    <row r="1761" spans="10:16" x14ac:dyDescent="0.2">
      <c r="J1761" s="3"/>
      <c r="K1761" s="3"/>
      <c r="L1761" s="3"/>
      <c r="M1761" s="3"/>
      <c r="N1761" s="3"/>
      <c r="O1761" s="3"/>
      <c r="P1761" s="3"/>
    </row>
    <row r="1762" spans="10:16" x14ac:dyDescent="0.2">
      <c r="J1762" s="3"/>
      <c r="K1762" s="3"/>
      <c r="L1762" s="3"/>
      <c r="M1762" s="3"/>
      <c r="N1762" s="3"/>
      <c r="O1762" s="3"/>
      <c r="P1762" s="3"/>
    </row>
    <row r="1763" spans="10:16" x14ac:dyDescent="0.2">
      <c r="J1763" s="3"/>
      <c r="K1763" s="3"/>
      <c r="L1763" s="3"/>
      <c r="M1763" s="3"/>
      <c r="N1763" s="3"/>
      <c r="O1763" s="3"/>
      <c r="P1763" s="3"/>
    </row>
    <row r="1764" spans="10:16" x14ac:dyDescent="0.2">
      <c r="J1764" s="3"/>
      <c r="K1764" s="3"/>
      <c r="L1764" s="3"/>
      <c r="M1764" s="3"/>
      <c r="N1764" s="3"/>
      <c r="O1764" s="3"/>
      <c r="P1764" s="3"/>
    </row>
    <row r="1765" spans="10:16" x14ac:dyDescent="0.2">
      <c r="J1765" s="3"/>
      <c r="K1765" s="3"/>
      <c r="L1765" s="3"/>
      <c r="M1765" s="3"/>
      <c r="N1765" s="3"/>
      <c r="O1765" s="3"/>
      <c r="P1765" s="3"/>
    </row>
    <row r="1766" spans="10:16" x14ac:dyDescent="0.2">
      <c r="J1766" s="3"/>
      <c r="K1766" s="3"/>
      <c r="L1766" s="3"/>
      <c r="M1766" s="3"/>
      <c r="N1766" s="3"/>
      <c r="O1766" s="3"/>
      <c r="P1766" s="3"/>
    </row>
    <row r="1767" spans="10:16" x14ac:dyDescent="0.2">
      <c r="J1767" s="3"/>
      <c r="K1767" s="3"/>
      <c r="L1767" s="3"/>
      <c r="M1767" s="3"/>
      <c r="N1767" s="3"/>
      <c r="O1767" s="3"/>
      <c r="P1767" s="3"/>
    </row>
  </sheetData>
  <printOptions horizontalCentered="1"/>
  <pageMargins left="0.5" right="0.5" top="0.75" bottom="0.5" header="0.5" footer="0.25"/>
  <pageSetup scale="65" fitToWidth="0" fitToHeight="0" orientation="portrait" r:id="rId1"/>
  <headerFooter alignWithMargins="0">
    <oddHeader>&amp;RPage 2.&amp;P</oddHeader>
  </headerFooter>
  <rowBreaks count="19" manualBreakCount="19">
    <brk id="27" max="12" man="1"/>
    <brk id="104" max="12" man="1"/>
    <brk id="178" max="12" man="1"/>
    <brk id="257" max="12" man="1"/>
    <brk id="336" max="12" man="1"/>
    <brk id="407" max="12" man="1"/>
    <brk id="484" max="12" man="1"/>
    <brk id="563" max="12" man="1"/>
    <brk id="639" max="12" man="1"/>
    <brk id="705" max="12" man="1"/>
    <brk id="796" max="12" man="1"/>
    <brk id="858" max="12" man="1"/>
    <brk id="937" max="12" man="1"/>
    <brk id="1009" max="12" man="1"/>
    <brk id="1080" max="12" man="1"/>
    <brk id="1156" max="12" man="1"/>
    <brk id="1233" max="12" man="1"/>
    <brk id="1298" max="12" man="1"/>
    <brk id="1374" max="12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1"/>
  <dimension ref="A1:U1767"/>
  <sheetViews>
    <sheetView workbookViewId="0">
      <selection activeCell="K17" sqref="K17"/>
    </sheetView>
  </sheetViews>
  <sheetFormatPr defaultRowHeight="12" x14ac:dyDescent="0.2"/>
  <cols>
    <col min="1" max="1" width="4.85546875" style="1" customWidth="1"/>
    <col min="2" max="2" width="1.42578125" style="1" customWidth="1"/>
    <col min="3" max="3" width="7.28515625" style="1" customWidth="1"/>
    <col min="4" max="4" width="1.5703125" style="1" customWidth="1"/>
    <col min="5" max="5" width="8.140625" style="1" customWidth="1"/>
    <col min="6" max="6" width="10.28515625" style="1" customWidth="1"/>
    <col min="7" max="7" width="4.5703125" style="5" bestFit="1" customWidth="1"/>
    <col min="8" max="8" width="14.85546875" style="1" customWidth="1"/>
    <col min="9" max="9" width="16.140625" style="2" bestFit="1" customWidth="1"/>
    <col min="10" max="10" width="5.28515625" style="1" customWidth="1"/>
    <col min="11" max="11" width="14" style="1" bestFit="1" customWidth="1"/>
    <col min="12" max="13" width="13" style="1" bestFit="1" customWidth="1"/>
    <col min="14" max="14" width="12.140625" style="1" bestFit="1" customWidth="1"/>
    <col min="15" max="16" width="11" style="1" bestFit="1" customWidth="1"/>
    <col min="17" max="17" width="7.5703125" style="1" bestFit="1" customWidth="1"/>
    <col min="18" max="245" width="9.140625" style="1"/>
    <col min="246" max="246" width="4.85546875" style="1" customWidth="1"/>
    <col min="247" max="247" width="1.42578125" style="1" customWidth="1"/>
    <col min="248" max="248" width="7.28515625" style="1" customWidth="1"/>
    <col min="249" max="249" width="1.5703125" style="1" customWidth="1"/>
    <col min="250" max="250" width="8.140625" style="1" customWidth="1"/>
    <col min="251" max="251" width="12.85546875" style="1" customWidth="1"/>
    <col min="252" max="252" width="10.28515625" style="1" customWidth="1"/>
    <col min="253" max="253" width="4.5703125" style="1" bestFit="1" customWidth="1"/>
    <col min="254" max="254" width="17.7109375" style="1" customWidth="1"/>
    <col min="255" max="255" width="16.7109375" style="1" customWidth="1"/>
    <col min="256" max="256" width="14.85546875" style="1" customWidth="1"/>
    <col min="257" max="257" width="14.7109375" style="1" customWidth="1"/>
    <col min="258" max="258" width="15.85546875" style="1" customWidth="1"/>
    <col min="259" max="259" width="16.140625" style="1" bestFit="1" customWidth="1"/>
    <col min="260" max="260" width="16.28515625" style="1" bestFit="1" customWidth="1"/>
    <col min="261" max="261" width="13" style="1" bestFit="1" customWidth="1"/>
    <col min="262" max="262" width="14.5703125" style="1" bestFit="1" customWidth="1"/>
    <col min="263" max="263" width="10" style="1" bestFit="1" customWidth="1"/>
    <col min="264" max="265" width="12.140625" style="1" bestFit="1" customWidth="1"/>
    <col min="266" max="266" width="5.28515625" style="1" customWidth="1"/>
    <col min="267" max="267" width="14" style="1" bestFit="1" customWidth="1"/>
    <col min="268" max="269" width="13" style="1" bestFit="1" customWidth="1"/>
    <col min="270" max="270" width="12.140625" style="1" bestFit="1" customWidth="1"/>
    <col min="271" max="272" width="11" style="1" bestFit="1" customWidth="1"/>
    <col min="273" max="273" width="7.5703125" style="1" bestFit="1" customWidth="1"/>
    <col min="274" max="501" width="9.140625" style="1"/>
    <col min="502" max="502" width="4.85546875" style="1" customWidth="1"/>
    <col min="503" max="503" width="1.42578125" style="1" customWidth="1"/>
    <col min="504" max="504" width="7.28515625" style="1" customWidth="1"/>
    <col min="505" max="505" width="1.5703125" style="1" customWidth="1"/>
    <col min="506" max="506" width="8.140625" style="1" customWidth="1"/>
    <col min="507" max="507" width="12.85546875" style="1" customWidth="1"/>
    <col min="508" max="508" width="10.28515625" style="1" customWidth="1"/>
    <col min="509" max="509" width="4.5703125" style="1" bestFit="1" customWidth="1"/>
    <col min="510" max="510" width="17.7109375" style="1" customWidth="1"/>
    <col min="511" max="511" width="16.7109375" style="1" customWidth="1"/>
    <col min="512" max="512" width="14.85546875" style="1" customWidth="1"/>
    <col min="513" max="513" width="14.7109375" style="1" customWidth="1"/>
    <col min="514" max="514" width="15.85546875" style="1" customWidth="1"/>
    <col min="515" max="515" width="16.140625" style="1" bestFit="1" customWidth="1"/>
    <col min="516" max="516" width="16.28515625" style="1" bestFit="1" customWidth="1"/>
    <col min="517" max="517" width="13" style="1" bestFit="1" customWidth="1"/>
    <col min="518" max="518" width="14.5703125" style="1" bestFit="1" customWidth="1"/>
    <col min="519" max="519" width="10" style="1" bestFit="1" customWidth="1"/>
    <col min="520" max="521" width="12.140625" style="1" bestFit="1" customWidth="1"/>
    <col min="522" max="522" width="5.28515625" style="1" customWidth="1"/>
    <col min="523" max="523" width="14" style="1" bestFit="1" customWidth="1"/>
    <col min="524" max="525" width="13" style="1" bestFit="1" customWidth="1"/>
    <col min="526" max="526" width="12.140625" style="1" bestFit="1" customWidth="1"/>
    <col min="527" max="528" width="11" style="1" bestFit="1" customWidth="1"/>
    <col min="529" max="529" width="7.5703125" style="1" bestFit="1" customWidth="1"/>
    <col min="530" max="757" width="9.140625" style="1"/>
    <col min="758" max="758" width="4.85546875" style="1" customWidth="1"/>
    <col min="759" max="759" width="1.42578125" style="1" customWidth="1"/>
    <col min="760" max="760" width="7.28515625" style="1" customWidth="1"/>
    <col min="761" max="761" width="1.5703125" style="1" customWidth="1"/>
    <col min="762" max="762" width="8.140625" style="1" customWidth="1"/>
    <col min="763" max="763" width="12.85546875" style="1" customWidth="1"/>
    <col min="764" max="764" width="10.28515625" style="1" customWidth="1"/>
    <col min="765" max="765" width="4.5703125" style="1" bestFit="1" customWidth="1"/>
    <col min="766" max="766" width="17.7109375" style="1" customWidth="1"/>
    <col min="767" max="767" width="16.7109375" style="1" customWidth="1"/>
    <col min="768" max="768" width="14.85546875" style="1" customWidth="1"/>
    <col min="769" max="769" width="14.7109375" style="1" customWidth="1"/>
    <col min="770" max="770" width="15.85546875" style="1" customWidth="1"/>
    <col min="771" max="771" width="16.140625" style="1" bestFit="1" customWidth="1"/>
    <col min="772" max="772" width="16.28515625" style="1" bestFit="1" customWidth="1"/>
    <col min="773" max="773" width="13" style="1" bestFit="1" customWidth="1"/>
    <col min="774" max="774" width="14.5703125" style="1" bestFit="1" customWidth="1"/>
    <col min="775" max="775" width="10" style="1" bestFit="1" customWidth="1"/>
    <col min="776" max="777" width="12.140625" style="1" bestFit="1" customWidth="1"/>
    <col min="778" max="778" width="5.28515625" style="1" customWidth="1"/>
    <col min="779" max="779" width="14" style="1" bestFit="1" customWidth="1"/>
    <col min="780" max="781" width="13" style="1" bestFit="1" customWidth="1"/>
    <col min="782" max="782" width="12.140625" style="1" bestFit="1" customWidth="1"/>
    <col min="783" max="784" width="11" style="1" bestFit="1" customWidth="1"/>
    <col min="785" max="785" width="7.5703125" style="1" bestFit="1" customWidth="1"/>
    <col min="786" max="1013" width="9.140625" style="1"/>
    <col min="1014" max="1014" width="4.85546875" style="1" customWidth="1"/>
    <col min="1015" max="1015" width="1.42578125" style="1" customWidth="1"/>
    <col min="1016" max="1016" width="7.28515625" style="1" customWidth="1"/>
    <col min="1017" max="1017" width="1.5703125" style="1" customWidth="1"/>
    <col min="1018" max="1018" width="8.140625" style="1" customWidth="1"/>
    <col min="1019" max="1019" width="12.85546875" style="1" customWidth="1"/>
    <col min="1020" max="1020" width="10.28515625" style="1" customWidth="1"/>
    <col min="1021" max="1021" width="4.5703125" style="1" bestFit="1" customWidth="1"/>
    <col min="1022" max="1022" width="17.7109375" style="1" customWidth="1"/>
    <col min="1023" max="1023" width="16.7109375" style="1" customWidth="1"/>
    <col min="1024" max="1024" width="14.85546875" style="1" customWidth="1"/>
    <col min="1025" max="1025" width="14.7109375" style="1" customWidth="1"/>
    <col min="1026" max="1026" width="15.85546875" style="1" customWidth="1"/>
    <col min="1027" max="1027" width="16.140625" style="1" bestFit="1" customWidth="1"/>
    <col min="1028" max="1028" width="16.28515625" style="1" bestFit="1" customWidth="1"/>
    <col min="1029" max="1029" width="13" style="1" bestFit="1" customWidth="1"/>
    <col min="1030" max="1030" width="14.5703125" style="1" bestFit="1" customWidth="1"/>
    <col min="1031" max="1031" width="10" style="1" bestFit="1" customWidth="1"/>
    <col min="1032" max="1033" width="12.140625" style="1" bestFit="1" customWidth="1"/>
    <col min="1034" max="1034" width="5.28515625" style="1" customWidth="1"/>
    <col min="1035" max="1035" width="14" style="1" bestFit="1" customWidth="1"/>
    <col min="1036" max="1037" width="13" style="1" bestFit="1" customWidth="1"/>
    <col min="1038" max="1038" width="12.140625" style="1" bestFit="1" customWidth="1"/>
    <col min="1039" max="1040" width="11" style="1" bestFit="1" customWidth="1"/>
    <col min="1041" max="1041" width="7.5703125" style="1" bestFit="1" customWidth="1"/>
    <col min="1042" max="1269" width="9.140625" style="1"/>
    <col min="1270" max="1270" width="4.85546875" style="1" customWidth="1"/>
    <col min="1271" max="1271" width="1.42578125" style="1" customWidth="1"/>
    <col min="1272" max="1272" width="7.28515625" style="1" customWidth="1"/>
    <col min="1273" max="1273" width="1.5703125" style="1" customWidth="1"/>
    <col min="1274" max="1274" width="8.140625" style="1" customWidth="1"/>
    <col min="1275" max="1275" width="12.85546875" style="1" customWidth="1"/>
    <col min="1276" max="1276" width="10.28515625" style="1" customWidth="1"/>
    <col min="1277" max="1277" width="4.5703125" style="1" bestFit="1" customWidth="1"/>
    <col min="1278" max="1278" width="17.7109375" style="1" customWidth="1"/>
    <col min="1279" max="1279" width="16.7109375" style="1" customWidth="1"/>
    <col min="1280" max="1280" width="14.85546875" style="1" customWidth="1"/>
    <col min="1281" max="1281" width="14.7109375" style="1" customWidth="1"/>
    <col min="1282" max="1282" width="15.85546875" style="1" customWidth="1"/>
    <col min="1283" max="1283" width="16.140625" style="1" bestFit="1" customWidth="1"/>
    <col min="1284" max="1284" width="16.28515625" style="1" bestFit="1" customWidth="1"/>
    <col min="1285" max="1285" width="13" style="1" bestFit="1" customWidth="1"/>
    <col min="1286" max="1286" width="14.5703125" style="1" bestFit="1" customWidth="1"/>
    <col min="1287" max="1287" width="10" style="1" bestFit="1" customWidth="1"/>
    <col min="1288" max="1289" width="12.140625" style="1" bestFit="1" customWidth="1"/>
    <col min="1290" max="1290" width="5.28515625" style="1" customWidth="1"/>
    <col min="1291" max="1291" width="14" style="1" bestFit="1" customWidth="1"/>
    <col min="1292" max="1293" width="13" style="1" bestFit="1" customWidth="1"/>
    <col min="1294" max="1294" width="12.140625" style="1" bestFit="1" customWidth="1"/>
    <col min="1295" max="1296" width="11" style="1" bestFit="1" customWidth="1"/>
    <col min="1297" max="1297" width="7.5703125" style="1" bestFit="1" customWidth="1"/>
    <col min="1298" max="1525" width="9.140625" style="1"/>
    <col min="1526" max="1526" width="4.85546875" style="1" customWidth="1"/>
    <col min="1527" max="1527" width="1.42578125" style="1" customWidth="1"/>
    <col min="1528" max="1528" width="7.28515625" style="1" customWidth="1"/>
    <col min="1529" max="1529" width="1.5703125" style="1" customWidth="1"/>
    <col min="1530" max="1530" width="8.140625" style="1" customWidth="1"/>
    <col min="1531" max="1531" width="12.85546875" style="1" customWidth="1"/>
    <col min="1532" max="1532" width="10.28515625" style="1" customWidth="1"/>
    <col min="1533" max="1533" width="4.5703125" style="1" bestFit="1" customWidth="1"/>
    <col min="1534" max="1534" width="17.7109375" style="1" customWidth="1"/>
    <col min="1535" max="1535" width="16.7109375" style="1" customWidth="1"/>
    <col min="1536" max="1536" width="14.85546875" style="1" customWidth="1"/>
    <col min="1537" max="1537" width="14.7109375" style="1" customWidth="1"/>
    <col min="1538" max="1538" width="15.85546875" style="1" customWidth="1"/>
    <col min="1539" max="1539" width="16.140625" style="1" bestFit="1" customWidth="1"/>
    <col min="1540" max="1540" width="16.28515625" style="1" bestFit="1" customWidth="1"/>
    <col min="1541" max="1541" width="13" style="1" bestFit="1" customWidth="1"/>
    <col min="1542" max="1542" width="14.5703125" style="1" bestFit="1" customWidth="1"/>
    <col min="1543" max="1543" width="10" style="1" bestFit="1" customWidth="1"/>
    <col min="1544" max="1545" width="12.140625" style="1" bestFit="1" customWidth="1"/>
    <col min="1546" max="1546" width="5.28515625" style="1" customWidth="1"/>
    <col min="1547" max="1547" width="14" style="1" bestFit="1" customWidth="1"/>
    <col min="1548" max="1549" width="13" style="1" bestFit="1" customWidth="1"/>
    <col min="1550" max="1550" width="12.140625" style="1" bestFit="1" customWidth="1"/>
    <col min="1551" max="1552" width="11" style="1" bestFit="1" customWidth="1"/>
    <col min="1553" max="1553" width="7.5703125" style="1" bestFit="1" customWidth="1"/>
    <col min="1554" max="1781" width="9.140625" style="1"/>
    <col min="1782" max="1782" width="4.85546875" style="1" customWidth="1"/>
    <col min="1783" max="1783" width="1.42578125" style="1" customWidth="1"/>
    <col min="1784" max="1784" width="7.28515625" style="1" customWidth="1"/>
    <col min="1785" max="1785" width="1.5703125" style="1" customWidth="1"/>
    <col min="1786" max="1786" width="8.140625" style="1" customWidth="1"/>
    <col min="1787" max="1787" width="12.85546875" style="1" customWidth="1"/>
    <col min="1788" max="1788" width="10.28515625" style="1" customWidth="1"/>
    <col min="1789" max="1789" width="4.5703125" style="1" bestFit="1" customWidth="1"/>
    <col min="1790" max="1790" width="17.7109375" style="1" customWidth="1"/>
    <col min="1791" max="1791" width="16.7109375" style="1" customWidth="1"/>
    <col min="1792" max="1792" width="14.85546875" style="1" customWidth="1"/>
    <col min="1793" max="1793" width="14.7109375" style="1" customWidth="1"/>
    <col min="1794" max="1794" width="15.85546875" style="1" customWidth="1"/>
    <col min="1795" max="1795" width="16.140625" style="1" bestFit="1" customWidth="1"/>
    <col min="1796" max="1796" width="16.28515625" style="1" bestFit="1" customWidth="1"/>
    <col min="1797" max="1797" width="13" style="1" bestFit="1" customWidth="1"/>
    <col min="1798" max="1798" width="14.5703125" style="1" bestFit="1" customWidth="1"/>
    <col min="1799" max="1799" width="10" style="1" bestFit="1" customWidth="1"/>
    <col min="1800" max="1801" width="12.140625" style="1" bestFit="1" customWidth="1"/>
    <col min="1802" max="1802" width="5.28515625" style="1" customWidth="1"/>
    <col min="1803" max="1803" width="14" style="1" bestFit="1" customWidth="1"/>
    <col min="1804" max="1805" width="13" style="1" bestFit="1" customWidth="1"/>
    <col min="1806" max="1806" width="12.140625" style="1" bestFit="1" customWidth="1"/>
    <col min="1807" max="1808" width="11" style="1" bestFit="1" customWidth="1"/>
    <col min="1809" max="1809" width="7.5703125" style="1" bestFit="1" customWidth="1"/>
    <col min="1810" max="2037" width="9.140625" style="1"/>
    <col min="2038" max="2038" width="4.85546875" style="1" customWidth="1"/>
    <col min="2039" max="2039" width="1.42578125" style="1" customWidth="1"/>
    <col min="2040" max="2040" width="7.28515625" style="1" customWidth="1"/>
    <col min="2041" max="2041" width="1.5703125" style="1" customWidth="1"/>
    <col min="2042" max="2042" width="8.140625" style="1" customWidth="1"/>
    <col min="2043" max="2043" width="12.85546875" style="1" customWidth="1"/>
    <col min="2044" max="2044" width="10.28515625" style="1" customWidth="1"/>
    <col min="2045" max="2045" width="4.5703125" style="1" bestFit="1" customWidth="1"/>
    <col min="2046" max="2046" width="17.7109375" style="1" customWidth="1"/>
    <col min="2047" max="2047" width="16.7109375" style="1" customWidth="1"/>
    <col min="2048" max="2048" width="14.85546875" style="1" customWidth="1"/>
    <col min="2049" max="2049" width="14.7109375" style="1" customWidth="1"/>
    <col min="2050" max="2050" width="15.85546875" style="1" customWidth="1"/>
    <col min="2051" max="2051" width="16.140625" style="1" bestFit="1" customWidth="1"/>
    <col min="2052" max="2052" width="16.28515625" style="1" bestFit="1" customWidth="1"/>
    <col min="2053" max="2053" width="13" style="1" bestFit="1" customWidth="1"/>
    <col min="2054" max="2054" width="14.5703125" style="1" bestFit="1" customWidth="1"/>
    <col min="2055" max="2055" width="10" style="1" bestFit="1" customWidth="1"/>
    <col min="2056" max="2057" width="12.140625" style="1" bestFit="1" customWidth="1"/>
    <col min="2058" max="2058" width="5.28515625" style="1" customWidth="1"/>
    <col min="2059" max="2059" width="14" style="1" bestFit="1" customWidth="1"/>
    <col min="2060" max="2061" width="13" style="1" bestFit="1" customWidth="1"/>
    <col min="2062" max="2062" width="12.140625" style="1" bestFit="1" customWidth="1"/>
    <col min="2063" max="2064" width="11" style="1" bestFit="1" customWidth="1"/>
    <col min="2065" max="2065" width="7.5703125" style="1" bestFit="1" customWidth="1"/>
    <col min="2066" max="2293" width="9.140625" style="1"/>
    <col min="2294" max="2294" width="4.85546875" style="1" customWidth="1"/>
    <col min="2295" max="2295" width="1.42578125" style="1" customWidth="1"/>
    <col min="2296" max="2296" width="7.28515625" style="1" customWidth="1"/>
    <col min="2297" max="2297" width="1.5703125" style="1" customWidth="1"/>
    <col min="2298" max="2298" width="8.140625" style="1" customWidth="1"/>
    <col min="2299" max="2299" width="12.85546875" style="1" customWidth="1"/>
    <col min="2300" max="2300" width="10.28515625" style="1" customWidth="1"/>
    <col min="2301" max="2301" width="4.5703125" style="1" bestFit="1" customWidth="1"/>
    <col min="2302" max="2302" width="17.7109375" style="1" customWidth="1"/>
    <col min="2303" max="2303" width="16.7109375" style="1" customWidth="1"/>
    <col min="2304" max="2304" width="14.85546875" style="1" customWidth="1"/>
    <col min="2305" max="2305" width="14.7109375" style="1" customWidth="1"/>
    <col min="2306" max="2306" width="15.85546875" style="1" customWidth="1"/>
    <col min="2307" max="2307" width="16.140625" style="1" bestFit="1" customWidth="1"/>
    <col min="2308" max="2308" width="16.28515625" style="1" bestFit="1" customWidth="1"/>
    <col min="2309" max="2309" width="13" style="1" bestFit="1" customWidth="1"/>
    <col min="2310" max="2310" width="14.5703125" style="1" bestFit="1" customWidth="1"/>
    <col min="2311" max="2311" width="10" style="1" bestFit="1" customWidth="1"/>
    <col min="2312" max="2313" width="12.140625" style="1" bestFit="1" customWidth="1"/>
    <col min="2314" max="2314" width="5.28515625" style="1" customWidth="1"/>
    <col min="2315" max="2315" width="14" style="1" bestFit="1" customWidth="1"/>
    <col min="2316" max="2317" width="13" style="1" bestFit="1" customWidth="1"/>
    <col min="2318" max="2318" width="12.140625" style="1" bestFit="1" customWidth="1"/>
    <col min="2319" max="2320" width="11" style="1" bestFit="1" customWidth="1"/>
    <col min="2321" max="2321" width="7.5703125" style="1" bestFit="1" customWidth="1"/>
    <col min="2322" max="2549" width="9.140625" style="1"/>
    <col min="2550" max="2550" width="4.85546875" style="1" customWidth="1"/>
    <col min="2551" max="2551" width="1.42578125" style="1" customWidth="1"/>
    <col min="2552" max="2552" width="7.28515625" style="1" customWidth="1"/>
    <col min="2553" max="2553" width="1.5703125" style="1" customWidth="1"/>
    <col min="2554" max="2554" width="8.140625" style="1" customWidth="1"/>
    <col min="2555" max="2555" width="12.85546875" style="1" customWidth="1"/>
    <col min="2556" max="2556" width="10.28515625" style="1" customWidth="1"/>
    <col min="2557" max="2557" width="4.5703125" style="1" bestFit="1" customWidth="1"/>
    <col min="2558" max="2558" width="17.7109375" style="1" customWidth="1"/>
    <col min="2559" max="2559" width="16.7109375" style="1" customWidth="1"/>
    <col min="2560" max="2560" width="14.85546875" style="1" customWidth="1"/>
    <col min="2561" max="2561" width="14.7109375" style="1" customWidth="1"/>
    <col min="2562" max="2562" width="15.85546875" style="1" customWidth="1"/>
    <col min="2563" max="2563" width="16.140625" style="1" bestFit="1" customWidth="1"/>
    <col min="2564" max="2564" width="16.28515625" style="1" bestFit="1" customWidth="1"/>
    <col min="2565" max="2565" width="13" style="1" bestFit="1" customWidth="1"/>
    <col min="2566" max="2566" width="14.5703125" style="1" bestFit="1" customWidth="1"/>
    <col min="2567" max="2567" width="10" style="1" bestFit="1" customWidth="1"/>
    <col min="2568" max="2569" width="12.140625" style="1" bestFit="1" customWidth="1"/>
    <col min="2570" max="2570" width="5.28515625" style="1" customWidth="1"/>
    <col min="2571" max="2571" width="14" style="1" bestFit="1" customWidth="1"/>
    <col min="2572" max="2573" width="13" style="1" bestFit="1" customWidth="1"/>
    <col min="2574" max="2574" width="12.140625" style="1" bestFit="1" customWidth="1"/>
    <col min="2575" max="2576" width="11" style="1" bestFit="1" customWidth="1"/>
    <col min="2577" max="2577" width="7.5703125" style="1" bestFit="1" customWidth="1"/>
    <col min="2578" max="2805" width="9.140625" style="1"/>
    <col min="2806" max="2806" width="4.85546875" style="1" customWidth="1"/>
    <col min="2807" max="2807" width="1.42578125" style="1" customWidth="1"/>
    <col min="2808" max="2808" width="7.28515625" style="1" customWidth="1"/>
    <col min="2809" max="2809" width="1.5703125" style="1" customWidth="1"/>
    <col min="2810" max="2810" width="8.140625" style="1" customWidth="1"/>
    <col min="2811" max="2811" width="12.85546875" style="1" customWidth="1"/>
    <col min="2812" max="2812" width="10.28515625" style="1" customWidth="1"/>
    <col min="2813" max="2813" width="4.5703125" style="1" bestFit="1" customWidth="1"/>
    <col min="2814" max="2814" width="17.7109375" style="1" customWidth="1"/>
    <col min="2815" max="2815" width="16.7109375" style="1" customWidth="1"/>
    <col min="2816" max="2816" width="14.85546875" style="1" customWidth="1"/>
    <col min="2817" max="2817" width="14.7109375" style="1" customWidth="1"/>
    <col min="2818" max="2818" width="15.85546875" style="1" customWidth="1"/>
    <col min="2819" max="2819" width="16.140625" style="1" bestFit="1" customWidth="1"/>
    <col min="2820" max="2820" width="16.28515625" style="1" bestFit="1" customWidth="1"/>
    <col min="2821" max="2821" width="13" style="1" bestFit="1" customWidth="1"/>
    <col min="2822" max="2822" width="14.5703125" style="1" bestFit="1" customWidth="1"/>
    <col min="2823" max="2823" width="10" style="1" bestFit="1" customWidth="1"/>
    <col min="2824" max="2825" width="12.140625" style="1" bestFit="1" customWidth="1"/>
    <col min="2826" max="2826" width="5.28515625" style="1" customWidth="1"/>
    <col min="2827" max="2827" width="14" style="1" bestFit="1" customWidth="1"/>
    <col min="2828" max="2829" width="13" style="1" bestFit="1" customWidth="1"/>
    <col min="2830" max="2830" width="12.140625" style="1" bestFit="1" customWidth="1"/>
    <col min="2831" max="2832" width="11" style="1" bestFit="1" customWidth="1"/>
    <col min="2833" max="2833" width="7.5703125" style="1" bestFit="1" customWidth="1"/>
    <col min="2834" max="3061" width="9.140625" style="1"/>
    <col min="3062" max="3062" width="4.85546875" style="1" customWidth="1"/>
    <col min="3063" max="3063" width="1.42578125" style="1" customWidth="1"/>
    <col min="3064" max="3064" width="7.28515625" style="1" customWidth="1"/>
    <col min="3065" max="3065" width="1.5703125" style="1" customWidth="1"/>
    <col min="3066" max="3066" width="8.140625" style="1" customWidth="1"/>
    <col min="3067" max="3067" width="12.85546875" style="1" customWidth="1"/>
    <col min="3068" max="3068" width="10.28515625" style="1" customWidth="1"/>
    <col min="3069" max="3069" width="4.5703125" style="1" bestFit="1" customWidth="1"/>
    <col min="3070" max="3070" width="17.7109375" style="1" customWidth="1"/>
    <col min="3071" max="3071" width="16.7109375" style="1" customWidth="1"/>
    <col min="3072" max="3072" width="14.85546875" style="1" customWidth="1"/>
    <col min="3073" max="3073" width="14.7109375" style="1" customWidth="1"/>
    <col min="3074" max="3074" width="15.85546875" style="1" customWidth="1"/>
    <col min="3075" max="3075" width="16.140625" style="1" bestFit="1" customWidth="1"/>
    <col min="3076" max="3076" width="16.28515625" style="1" bestFit="1" customWidth="1"/>
    <col min="3077" max="3077" width="13" style="1" bestFit="1" customWidth="1"/>
    <col min="3078" max="3078" width="14.5703125" style="1" bestFit="1" customWidth="1"/>
    <col min="3079" max="3079" width="10" style="1" bestFit="1" customWidth="1"/>
    <col min="3080" max="3081" width="12.140625" style="1" bestFit="1" customWidth="1"/>
    <col min="3082" max="3082" width="5.28515625" style="1" customWidth="1"/>
    <col min="3083" max="3083" width="14" style="1" bestFit="1" customWidth="1"/>
    <col min="3084" max="3085" width="13" style="1" bestFit="1" customWidth="1"/>
    <col min="3086" max="3086" width="12.140625" style="1" bestFit="1" customWidth="1"/>
    <col min="3087" max="3088" width="11" style="1" bestFit="1" customWidth="1"/>
    <col min="3089" max="3089" width="7.5703125" style="1" bestFit="1" customWidth="1"/>
    <col min="3090" max="3317" width="9.140625" style="1"/>
    <col min="3318" max="3318" width="4.85546875" style="1" customWidth="1"/>
    <col min="3319" max="3319" width="1.42578125" style="1" customWidth="1"/>
    <col min="3320" max="3320" width="7.28515625" style="1" customWidth="1"/>
    <col min="3321" max="3321" width="1.5703125" style="1" customWidth="1"/>
    <col min="3322" max="3322" width="8.140625" style="1" customWidth="1"/>
    <col min="3323" max="3323" width="12.85546875" style="1" customWidth="1"/>
    <col min="3324" max="3324" width="10.28515625" style="1" customWidth="1"/>
    <col min="3325" max="3325" width="4.5703125" style="1" bestFit="1" customWidth="1"/>
    <col min="3326" max="3326" width="17.7109375" style="1" customWidth="1"/>
    <col min="3327" max="3327" width="16.7109375" style="1" customWidth="1"/>
    <col min="3328" max="3328" width="14.85546875" style="1" customWidth="1"/>
    <col min="3329" max="3329" width="14.7109375" style="1" customWidth="1"/>
    <col min="3330" max="3330" width="15.85546875" style="1" customWidth="1"/>
    <col min="3331" max="3331" width="16.140625" style="1" bestFit="1" customWidth="1"/>
    <col min="3332" max="3332" width="16.28515625" style="1" bestFit="1" customWidth="1"/>
    <col min="3333" max="3333" width="13" style="1" bestFit="1" customWidth="1"/>
    <col min="3334" max="3334" width="14.5703125" style="1" bestFit="1" customWidth="1"/>
    <col min="3335" max="3335" width="10" style="1" bestFit="1" customWidth="1"/>
    <col min="3336" max="3337" width="12.140625" style="1" bestFit="1" customWidth="1"/>
    <col min="3338" max="3338" width="5.28515625" style="1" customWidth="1"/>
    <col min="3339" max="3339" width="14" style="1" bestFit="1" customWidth="1"/>
    <col min="3340" max="3341" width="13" style="1" bestFit="1" customWidth="1"/>
    <col min="3342" max="3342" width="12.140625" style="1" bestFit="1" customWidth="1"/>
    <col min="3343" max="3344" width="11" style="1" bestFit="1" customWidth="1"/>
    <col min="3345" max="3345" width="7.5703125" style="1" bestFit="1" customWidth="1"/>
    <col min="3346" max="3573" width="9.140625" style="1"/>
    <col min="3574" max="3574" width="4.85546875" style="1" customWidth="1"/>
    <col min="3575" max="3575" width="1.42578125" style="1" customWidth="1"/>
    <col min="3576" max="3576" width="7.28515625" style="1" customWidth="1"/>
    <col min="3577" max="3577" width="1.5703125" style="1" customWidth="1"/>
    <col min="3578" max="3578" width="8.140625" style="1" customWidth="1"/>
    <col min="3579" max="3579" width="12.85546875" style="1" customWidth="1"/>
    <col min="3580" max="3580" width="10.28515625" style="1" customWidth="1"/>
    <col min="3581" max="3581" width="4.5703125" style="1" bestFit="1" customWidth="1"/>
    <col min="3582" max="3582" width="17.7109375" style="1" customWidth="1"/>
    <col min="3583" max="3583" width="16.7109375" style="1" customWidth="1"/>
    <col min="3584" max="3584" width="14.85546875" style="1" customWidth="1"/>
    <col min="3585" max="3585" width="14.7109375" style="1" customWidth="1"/>
    <col min="3586" max="3586" width="15.85546875" style="1" customWidth="1"/>
    <col min="3587" max="3587" width="16.140625" style="1" bestFit="1" customWidth="1"/>
    <col min="3588" max="3588" width="16.28515625" style="1" bestFit="1" customWidth="1"/>
    <col min="3589" max="3589" width="13" style="1" bestFit="1" customWidth="1"/>
    <col min="3590" max="3590" width="14.5703125" style="1" bestFit="1" customWidth="1"/>
    <col min="3591" max="3591" width="10" style="1" bestFit="1" customWidth="1"/>
    <col min="3592" max="3593" width="12.140625" style="1" bestFit="1" customWidth="1"/>
    <col min="3594" max="3594" width="5.28515625" style="1" customWidth="1"/>
    <col min="3595" max="3595" width="14" style="1" bestFit="1" customWidth="1"/>
    <col min="3596" max="3597" width="13" style="1" bestFit="1" customWidth="1"/>
    <col min="3598" max="3598" width="12.140625" style="1" bestFit="1" customWidth="1"/>
    <col min="3599" max="3600" width="11" style="1" bestFit="1" customWidth="1"/>
    <col min="3601" max="3601" width="7.5703125" style="1" bestFit="1" customWidth="1"/>
    <col min="3602" max="3829" width="9.140625" style="1"/>
    <col min="3830" max="3830" width="4.85546875" style="1" customWidth="1"/>
    <col min="3831" max="3831" width="1.42578125" style="1" customWidth="1"/>
    <col min="3832" max="3832" width="7.28515625" style="1" customWidth="1"/>
    <col min="3833" max="3833" width="1.5703125" style="1" customWidth="1"/>
    <col min="3834" max="3834" width="8.140625" style="1" customWidth="1"/>
    <col min="3835" max="3835" width="12.85546875" style="1" customWidth="1"/>
    <col min="3836" max="3836" width="10.28515625" style="1" customWidth="1"/>
    <col min="3837" max="3837" width="4.5703125" style="1" bestFit="1" customWidth="1"/>
    <col min="3838" max="3838" width="17.7109375" style="1" customWidth="1"/>
    <col min="3839" max="3839" width="16.7109375" style="1" customWidth="1"/>
    <col min="3840" max="3840" width="14.85546875" style="1" customWidth="1"/>
    <col min="3841" max="3841" width="14.7109375" style="1" customWidth="1"/>
    <col min="3842" max="3842" width="15.85546875" style="1" customWidth="1"/>
    <col min="3843" max="3843" width="16.140625" style="1" bestFit="1" customWidth="1"/>
    <col min="3844" max="3844" width="16.28515625" style="1" bestFit="1" customWidth="1"/>
    <col min="3845" max="3845" width="13" style="1" bestFit="1" customWidth="1"/>
    <col min="3846" max="3846" width="14.5703125" style="1" bestFit="1" customWidth="1"/>
    <col min="3847" max="3847" width="10" style="1" bestFit="1" customWidth="1"/>
    <col min="3848" max="3849" width="12.140625" style="1" bestFit="1" customWidth="1"/>
    <col min="3850" max="3850" width="5.28515625" style="1" customWidth="1"/>
    <col min="3851" max="3851" width="14" style="1" bestFit="1" customWidth="1"/>
    <col min="3852" max="3853" width="13" style="1" bestFit="1" customWidth="1"/>
    <col min="3854" max="3854" width="12.140625" style="1" bestFit="1" customWidth="1"/>
    <col min="3855" max="3856" width="11" style="1" bestFit="1" customWidth="1"/>
    <col min="3857" max="3857" width="7.5703125" style="1" bestFit="1" customWidth="1"/>
    <col min="3858" max="4085" width="9.140625" style="1"/>
    <col min="4086" max="4086" width="4.85546875" style="1" customWidth="1"/>
    <col min="4087" max="4087" width="1.42578125" style="1" customWidth="1"/>
    <col min="4088" max="4088" width="7.28515625" style="1" customWidth="1"/>
    <col min="4089" max="4089" width="1.5703125" style="1" customWidth="1"/>
    <col min="4090" max="4090" width="8.140625" style="1" customWidth="1"/>
    <col min="4091" max="4091" width="12.85546875" style="1" customWidth="1"/>
    <col min="4092" max="4092" width="10.28515625" style="1" customWidth="1"/>
    <col min="4093" max="4093" width="4.5703125" style="1" bestFit="1" customWidth="1"/>
    <col min="4094" max="4094" width="17.7109375" style="1" customWidth="1"/>
    <col min="4095" max="4095" width="16.7109375" style="1" customWidth="1"/>
    <col min="4096" max="4096" width="14.85546875" style="1" customWidth="1"/>
    <col min="4097" max="4097" width="14.7109375" style="1" customWidth="1"/>
    <col min="4098" max="4098" width="15.85546875" style="1" customWidth="1"/>
    <col min="4099" max="4099" width="16.140625" style="1" bestFit="1" customWidth="1"/>
    <col min="4100" max="4100" width="16.28515625" style="1" bestFit="1" customWidth="1"/>
    <col min="4101" max="4101" width="13" style="1" bestFit="1" customWidth="1"/>
    <col min="4102" max="4102" width="14.5703125" style="1" bestFit="1" customWidth="1"/>
    <col min="4103" max="4103" width="10" style="1" bestFit="1" customWidth="1"/>
    <col min="4104" max="4105" width="12.140625" style="1" bestFit="1" customWidth="1"/>
    <col min="4106" max="4106" width="5.28515625" style="1" customWidth="1"/>
    <col min="4107" max="4107" width="14" style="1" bestFit="1" customWidth="1"/>
    <col min="4108" max="4109" width="13" style="1" bestFit="1" customWidth="1"/>
    <col min="4110" max="4110" width="12.140625" style="1" bestFit="1" customWidth="1"/>
    <col min="4111" max="4112" width="11" style="1" bestFit="1" customWidth="1"/>
    <col min="4113" max="4113" width="7.5703125" style="1" bestFit="1" customWidth="1"/>
    <col min="4114" max="4341" width="9.140625" style="1"/>
    <col min="4342" max="4342" width="4.85546875" style="1" customWidth="1"/>
    <col min="4343" max="4343" width="1.42578125" style="1" customWidth="1"/>
    <col min="4344" max="4344" width="7.28515625" style="1" customWidth="1"/>
    <col min="4345" max="4345" width="1.5703125" style="1" customWidth="1"/>
    <col min="4346" max="4346" width="8.140625" style="1" customWidth="1"/>
    <col min="4347" max="4347" width="12.85546875" style="1" customWidth="1"/>
    <col min="4348" max="4348" width="10.28515625" style="1" customWidth="1"/>
    <col min="4349" max="4349" width="4.5703125" style="1" bestFit="1" customWidth="1"/>
    <col min="4350" max="4350" width="17.7109375" style="1" customWidth="1"/>
    <col min="4351" max="4351" width="16.7109375" style="1" customWidth="1"/>
    <col min="4352" max="4352" width="14.85546875" style="1" customWidth="1"/>
    <col min="4353" max="4353" width="14.7109375" style="1" customWidth="1"/>
    <col min="4354" max="4354" width="15.85546875" style="1" customWidth="1"/>
    <col min="4355" max="4355" width="16.140625" style="1" bestFit="1" customWidth="1"/>
    <col min="4356" max="4356" width="16.28515625" style="1" bestFit="1" customWidth="1"/>
    <col min="4357" max="4357" width="13" style="1" bestFit="1" customWidth="1"/>
    <col min="4358" max="4358" width="14.5703125" style="1" bestFit="1" customWidth="1"/>
    <col min="4359" max="4359" width="10" style="1" bestFit="1" customWidth="1"/>
    <col min="4360" max="4361" width="12.140625" style="1" bestFit="1" customWidth="1"/>
    <col min="4362" max="4362" width="5.28515625" style="1" customWidth="1"/>
    <col min="4363" max="4363" width="14" style="1" bestFit="1" customWidth="1"/>
    <col min="4364" max="4365" width="13" style="1" bestFit="1" customWidth="1"/>
    <col min="4366" max="4366" width="12.140625" style="1" bestFit="1" customWidth="1"/>
    <col min="4367" max="4368" width="11" style="1" bestFit="1" customWidth="1"/>
    <col min="4369" max="4369" width="7.5703125" style="1" bestFit="1" customWidth="1"/>
    <col min="4370" max="4597" width="9.140625" style="1"/>
    <col min="4598" max="4598" width="4.85546875" style="1" customWidth="1"/>
    <col min="4599" max="4599" width="1.42578125" style="1" customWidth="1"/>
    <col min="4600" max="4600" width="7.28515625" style="1" customWidth="1"/>
    <col min="4601" max="4601" width="1.5703125" style="1" customWidth="1"/>
    <col min="4602" max="4602" width="8.140625" style="1" customWidth="1"/>
    <col min="4603" max="4603" width="12.85546875" style="1" customWidth="1"/>
    <col min="4604" max="4604" width="10.28515625" style="1" customWidth="1"/>
    <col min="4605" max="4605" width="4.5703125" style="1" bestFit="1" customWidth="1"/>
    <col min="4606" max="4606" width="17.7109375" style="1" customWidth="1"/>
    <col min="4607" max="4607" width="16.7109375" style="1" customWidth="1"/>
    <col min="4608" max="4608" width="14.85546875" style="1" customWidth="1"/>
    <col min="4609" max="4609" width="14.7109375" style="1" customWidth="1"/>
    <col min="4610" max="4610" width="15.85546875" style="1" customWidth="1"/>
    <col min="4611" max="4611" width="16.140625" style="1" bestFit="1" customWidth="1"/>
    <col min="4612" max="4612" width="16.28515625" style="1" bestFit="1" customWidth="1"/>
    <col min="4613" max="4613" width="13" style="1" bestFit="1" customWidth="1"/>
    <col min="4614" max="4614" width="14.5703125" style="1" bestFit="1" customWidth="1"/>
    <col min="4615" max="4615" width="10" style="1" bestFit="1" customWidth="1"/>
    <col min="4616" max="4617" width="12.140625" style="1" bestFit="1" customWidth="1"/>
    <col min="4618" max="4618" width="5.28515625" style="1" customWidth="1"/>
    <col min="4619" max="4619" width="14" style="1" bestFit="1" customWidth="1"/>
    <col min="4620" max="4621" width="13" style="1" bestFit="1" customWidth="1"/>
    <col min="4622" max="4622" width="12.140625" style="1" bestFit="1" customWidth="1"/>
    <col min="4623" max="4624" width="11" style="1" bestFit="1" customWidth="1"/>
    <col min="4625" max="4625" width="7.5703125" style="1" bestFit="1" customWidth="1"/>
    <col min="4626" max="4853" width="9.140625" style="1"/>
    <col min="4854" max="4854" width="4.85546875" style="1" customWidth="1"/>
    <col min="4855" max="4855" width="1.42578125" style="1" customWidth="1"/>
    <col min="4856" max="4856" width="7.28515625" style="1" customWidth="1"/>
    <col min="4857" max="4857" width="1.5703125" style="1" customWidth="1"/>
    <col min="4858" max="4858" width="8.140625" style="1" customWidth="1"/>
    <col min="4859" max="4859" width="12.85546875" style="1" customWidth="1"/>
    <col min="4860" max="4860" width="10.28515625" style="1" customWidth="1"/>
    <col min="4861" max="4861" width="4.5703125" style="1" bestFit="1" customWidth="1"/>
    <col min="4862" max="4862" width="17.7109375" style="1" customWidth="1"/>
    <col min="4863" max="4863" width="16.7109375" style="1" customWidth="1"/>
    <col min="4864" max="4864" width="14.85546875" style="1" customWidth="1"/>
    <col min="4865" max="4865" width="14.7109375" style="1" customWidth="1"/>
    <col min="4866" max="4866" width="15.85546875" style="1" customWidth="1"/>
    <col min="4867" max="4867" width="16.140625" style="1" bestFit="1" customWidth="1"/>
    <col min="4868" max="4868" width="16.28515625" style="1" bestFit="1" customWidth="1"/>
    <col min="4869" max="4869" width="13" style="1" bestFit="1" customWidth="1"/>
    <col min="4870" max="4870" width="14.5703125" style="1" bestFit="1" customWidth="1"/>
    <col min="4871" max="4871" width="10" style="1" bestFit="1" customWidth="1"/>
    <col min="4872" max="4873" width="12.140625" style="1" bestFit="1" customWidth="1"/>
    <col min="4874" max="4874" width="5.28515625" style="1" customWidth="1"/>
    <col min="4875" max="4875" width="14" style="1" bestFit="1" customWidth="1"/>
    <col min="4876" max="4877" width="13" style="1" bestFit="1" customWidth="1"/>
    <col min="4878" max="4878" width="12.140625" style="1" bestFit="1" customWidth="1"/>
    <col min="4879" max="4880" width="11" style="1" bestFit="1" customWidth="1"/>
    <col min="4881" max="4881" width="7.5703125" style="1" bestFit="1" customWidth="1"/>
    <col min="4882" max="5109" width="9.140625" style="1"/>
    <col min="5110" max="5110" width="4.85546875" style="1" customWidth="1"/>
    <col min="5111" max="5111" width="1.42578125" style="1" customWidth="1"/>
    <col min="5112" max="5112" width="7.28515625" style="1" customWidth="1"/>
    <col min="5113" max="5113" width="1.5703125" style="1" customWidth="1"/>
    <col min="5114" max="5114" width="8.140625" style="1" customWidth="1"/>
    <col min="5115" max="5115" width="12.85546875" style="1" customWidth="1"/>
    <col min="5116" max="5116" width="10.28515625" style="1" customWidth="1"/>
    <col min="5117" max="5117" width="4.5703125" style="1" bestFit="1" customWidth="1"/>
    <col min="5118" max="5118" width="17.7109375" style="1" customWidth="1"/>
    <col min="5119" max="5119" width="16.7109375" style="1" customWidth="1"/>
    <col min="5120" max="5120" width="14.85546875" style="1" customWidth="1"/>
    <col min="5121" max="5121" width="14.7109375" style="1" customWidth="1"/>
    <col min="5122" max="5122" width="15.85546875" style="1" customWidth="1"/>
    <col min="5123" max="5123" width="16.140625" style="1" bestFit="1" customWidth="1"/>
    <col min="5124" max="5124" width="16.28515625" style="1" bestFit="1" customWidth="1"/>
    <col min="5125" max="5125" width="13" style="1" bestFit="1" customWidth="1"/>
    <col min="5126" max="5126" width="14.5703125" style="1" bestFit="1" customWidth="1"/>
    <col min="5127" max="5127" width="10" style="1" bestFit="1" customWidth="1"/>
    <col min="5128" max="5129" width="12.140625" style="1" bestFit="1" customWidth="1"/>
    <col min="5130" max="5130" width="5.28515625" style="1" customWidth="1"/>
    <col min="5131" max="5131" width="14" style="1" bestFit="1" customWidth="1"/>
    <col min="5132" max="5133" width="13" style="1" bestFit="1" customWidth="1"/>
    <col min="5134" max="5134" width="12.140625" style="1" bestFit="1" customWidth="1"/>
    <col min="5135" max="5136" width="11" style="1" bestFit="1" customWidth="1"/>
    <col min="5137" max="5137" width="7.5703125" style="1" bestFit="1" customWidth="1"/>
    <col min="5138" max="5365" width="9.140625" style="1"/>
    <col min="5366" max="5366" width="4.85546875" style="1" customWidth="1"/>
    <col min="5367" max="5367" width="1.42578125" style="1" customWidth="1"/>
    <col min="5368" max="5368" width="7.28515625" style="1" customWidth="1"/>
    <col min="5369" max="5369" width="1.5703125" style="1" customWidth="1"/>
    <col min="5370" max="5370" width="8.140625" style="1" customWidth="1"/>
    <col min="5371" max="5371" width="12.85546875" style="1" customWidth="1"/>
    <col min="5372" max="5372" width="10.28515625" style="1" customWidth="1"/>
    <col min="5373" max="5373" width="4.5703125" style="1" bestFit="1" customWidth="1"/>
    <col min="5374" max="5374" width="17.7109375" style="1" customWidth="1"/>
    <col min="5375" max="5375" width="16.7109375" style="1" customWidth="1"/>
    <col min="5376" max="5376" width="14.85546875" style="1" customWidth="1"/>
    <col min="5377" max="5377" width="14.7109375" style="1" customWidth="1"/>
    <col min="5378" max="5378" width="15.85546875" style="1" customWidth="1"/>
    <col min="5379" max="5379" width="16.140625" style="1" bestFit="1" customWidth="1"/>
    <col min="5380" max="5380" width="16.28515625" style="1" bestFit="1" customWidth="1"/>
    <col min="5381" max="5381" width="13" style="1" bestFit="1" customWidth="1"/>
    <col min="5382" max="5382" width="14.5703125" style="1" bestFit="1" customWidth="1"/>
    <col min="5383" max="5383" width="10" style="1" bestFit="1" customWidth="1"/>
    <col min="5384" max="5385" width="12.140625" style="1" bestFit="1" customWidth="1"/>
    <col min="5386" max="5386" width="5.28515625" style="1" customWidth="1"/>
    <col min="5387" max="5387" width="14" style="1" bestFit="1" customWidth="1"/>
    <col min="5388" max="5389" width="13" style="1" bestFit="1" customWidth="1"/>
    <col min="5390" max="5390" width="12.140625" style="1" bestFit="1" customWidth="1"/>
    <col min="5391" max="5392" width="11" style="1" bestFit="1" customWidth="1"/>
    <col min="5393" max="5393" width="7.5703125" style="1" bestFit="1" customWidth="1"/>
    <col min="5394" max="5621" width="9.140625" style="1"/>
    <col min="5622" max="5622" width="4.85546875" style="1" customWidth="1"/>
    <col min="5623" max="5623" width="1.42578125" style="1" customWidth="1"/>
    <col min="5624" max="5624" width="7.28515625" style="1" customWidth="1"/>
    <col min="5625" max="5625" width="1.5703125" style="1" customWidth="1"/>
    <col min="5626" max="5626" width="8.140625" style="1" customWidth="1"/>
    <col min="5627" max="5627" width="12.85546875" style="1" customWidth="1"/>
    <col min="5628" max="5628" width="10.28515625" style="1" customWidth="1"/>
    <col min="5629" max="5629" width="4.5703125" style="1" bestFit="1" customWidth="1"/>
    <col min="5630" max="5630" width="17.7109375" style="1" customWidth="1"/>
    <col min="5631" max="5631" width="16.7109375" style="1" customWidth="1"/>
    <col min="5632" max="5632" width="14.85546875" style="1" customWidth="1"/>
    <col min="5633" max="5633" width="14.7109375" style="1" customWidth="1"/>
    <col min="5634" max="5634" width="15.85546875" style="1" customWidth="1"/>
    <col min="5635" max="5635" width="16.140625" style="1" bestFit="1" customWidth="1"/>
    <col min="5636" max="5636" width="16.28515625" style="1" bestFit="1" customWidth="1"/>
    <col min="5637" max="5637" width="13" style="1" bestFit="1" customWidth="1"/>
    <col min="5638" max="5638" width="14.5703125" style="1" bestFit="1" customWidth="1"/>
    <col min="5639" max="5639" width="10" style="1" bestFit="1" customWidth="1"/>
    <col min="5640" max="5641" width="12.140625" style="1" bestFit="1" customWidth="1"/>
    <col min="5642" max="5642" width="5.28515625" style="1" customWidth="1"/>
    <col min="5643" max="5643" width="14" style="1" bestFit="1" customWidth="1"/>
    <col min="5644" max="5645" width="13" style="1" bestFit="1" customWidth="1"/>
    <col min="5646" max="5646" width="12.140625" style="1" bestFit="1" customWidth="1"/>
    <col min="5647" max="5648" width="11" style="1" bestFit="1" customWidth="1"/>
    <col min="5649" max="5649" width="7.5703125" style="1" bestFit="1" customWidth="1"/>
    <col min="5650" max="5877" width="9.140625" style="1"/>
    <col min="5878" max="5878" width="4.85546875" style="1" customWidth="1"/>
    <col min="5879" max="5879" width="1.42578125" style="1" customWidth="1"/>
    <col min="5880" max="5880" width="7.28515625" style="1" customWidth="1"/>
    <col min="5881" max="5881" width="1.5703125" style="1" customWidth="1"/>
    <col min="5882" max="5882" width="8.140625" style="1" customWidth="1"/>
    <col min="5883" max="5883" width="12.85546875" style="1" customWidth="1"/>
    <col min="5884" max="5884" width="10.28515625" style="1" customWidth="1"/>
    <col min="5885" max="5885" width="4.5703125" style="1" bestFit="1" customWidth="1"/>
    <col min="5886" max="5886" width="17.7109375" style="1" customWidth="1"/>
    <col min="5887" max="5887" width="16.7109375" style="1" customWidth="1"/>
    <col min="5888" max="5888" width="14.85546875" style="1" customWidth="1"/>
    <col min="5889" max="5889" width="14.7109375" style="1" customWidth="1"/>
    <col min="5890" max="5890" width="15.85546875" style="1" customWidth="1"/>
    <col min="5891" max="5891" width="16.140625" style="1" bestFit="1" customWidth="1"/>
    <col min="5892" max="5892" width="16.28515625" style="1" bestFit="1" customWidth="1"/>
    <col min="5893" max="5893" width="13" style="1" bestFit="1" customWidth="1"/>
    <col min="5894" max="5894" width="14.5703125" style="1" bestFit="1" customWidth="1"/>
    <col min="5895" max="5895" width="10" style="1" bestFit="1" customWidth="1"/>
    <col min="5896" max="5897" width="12.140625" style="1" bestFit="1" customWidth="1"/>
    <col min="5898" max="5898" width="5.28515625" style="1" customWidth="1"/>
    <col min="5899" max="5899" width="14" style="1" bestFit="1" customWidth="1"/>
    <col min="5900" max="5901" width="13" style="1" bestFit="1" customWidth="1"/>
    <col min="5902" max="5902" width="12.140625" style="1" bestFit="1" customWidth="1"/>
    <col min="5903" max="5904" width="11" style="1" bestFit="1" customWidth="1"/>
    <col min="5905" max="5905" width="7.5703125" style="1" bestFit="1" customWidth="1"/>
    <col min="5906" max="6133" width="9.140625" style="1"/>
    <col min="6134" max="6134" width="4.85546875" style="1" customWidth="1"/>
    <col min="6135" max="6135" width="1.42578125" style="1" customWidth="1"/>
    <col min="6136" max="6136" width="7.28515625" style="1" customWidth="1"/>
    <col min="6137" max="6137" width="1.5703125" style="1" customWidth="1"/>
    <col min="6138" max="6138" width="8.140625" style="1" customWidth="1"/>
    <col min="6139" max="6139" width="12.85546875" style="1" customWidth="1"/>
    <col min="6140" max="6140" width="10.28515625" style="1" customWidth="1"/>
    <col min="6141" max="6141" width="4.5703125" style="1" bestFit="1" customWidth="1"/>
    <col min="6142" max="6142" width="17.7109375" style="1" customWidth="1"/>
    <col min="6143" max="6143" width="16.7109375" style="1" customWidth="1"/>
    <col min="6144" max="6144" width="14.85546875" style="1" customWidth="1"/>
    <col min="6145" max="6145" width="14.7109375" style="1" customWidth="1"/>
    <col min="6146" max="6146" width="15.85546875" style="1" customWidth="1"/>
    <col min="6147" max="6147" width="16.140625" style="1" bestFit="1" customWidth="1"/>
    <col min="6148" max="6148" width="16.28515625" style="1" bestFit="1" customWidth="1"/>
    <col min="6149" max="6149" width="13" style="1" bestFit="1" customWidth="1"/>
    <col min="6150" max="6150" width="14.5703125" style="1" bestFit="1" customWidth="1"/>
    <col min="6151" max="6151" width="10" style="1" bestFit="1" customWidth="1"/>
    <col min="6152" max="6153" width="12.140625" style="1" bestFit="1" customWidth="1"/>
    <col min="6154" max="6154" width="5.28515625" style="1" customWidth="1"/>
    <col min="6155" max="6155" width="14" style="1" bestFit="1" customWidth="1"/>
    <col min="6156" max="6157" width="13" style="1" bestFit="1" customWidth="1"/>
    <col min="6158" max="6158" width="12.140625" style="1" bestFit="1" customWidth="1"/>
    <col min="6159" max="6160" width="11" style="1" bestFit="1" customWidth="1"/>
    <col min="6161" max="6161" width="7.5703125" style="1" bestFit="1" customWidth="1"/>
    <col min="6162" max="6389" width="9.140625" style="1"/>
    <col min="6390" max="6390" width="4.85546875" style="1" customWidth="1"/>
    <col min="6391" max="6391" width="1.42578125" style="1" customWidth="1"/>
    <col min="6392" max="6392" width="7.28515625" style="1" customWidth="1"/>
    <col min="6393" max="6393" width="1.5703125" style="1" customWidth="1"/>
    <col min="6394" max="6394" width="8.140625" style="1" customWidth="1"/>
    <col min="6395" max="6395" width="12.85546875" style="1" customWidth="1"/>
    <col min="6396" max="6396" width="10.28515625" style="1" customWidth="1"/>
    <col min="6397" max="6397" width="4.5703125" style="1" bestFit="1" customWidth="1"/>
    <col min="6398" max="6398" width="17.7109375" style="1" customWidth="1"/>
    <col min="6399" max="6399" width="16.7109375" style="1" customWidth="1"/>
    <col min="6400" max="6400" width="14.85546875" style="1" customWidth="1"/>
    <col min="6401" max="6401" width="14.7109375" style="1" customWidth="1"/>
    <col min="6402" max="6402" width="15.85546875" style="1" customWidth="1"/>
    <col min="6403" max="6403" width="16.140625" style="1" bestFit="1" customWidth="1"/>
    <col min="6404" max="6404" width="16.28515625" style="1" bestFit="1" customWidth="1"/>
    <col min="6405" max="6405" width="13" style="1" bestFit="1" customWidth="1"/>
    <col min="6406" max="6406" width="14.5703125" style="1" bestFit="1" customWidth="1"/>
    <col min="6407" max="6407" width="10" style="1" bestFit="1" customWidth="1"/>
    <col min="6408" max="6409" width="12.140625" style="1" bestFit="1" customWidth="1"/>
    <col min="6410" max="6410" width="5.28515625" style="1" customWidth="1"/>
    <col min="6411" max="6411" width="14" style="1" bestFit="1" customWidth="1"/>
    <col min="6412" max="6413" width="13" style="1" bestFit="1" customWidth="1"/>
    <col min="6414" max="6414" width="12.140625" style="1" bestFit="1" customWidth="1"/>
    <col min="6415" max="6416" width="11" style="1" bestFit="1" customWidth="1"/>
    <col min="6417" max="6417" width="7.5703125" style="1" bestFit="1" customWidth="1"/>
    <col min="6418" max="6645" width="9.140625" style="1"/>
    <col min="6646" max="6646" width="4.85546875" style="1" customWidth="1"/>
    <col min="6647" max="6647" width="1.42578125" style="1" customWidth="1"/>
    <col min="6648" max="6648" width="7.28515625" style="1" customWidth="1"/>
    <col min="6649" max="6649" width="1.5703125" style="1" customWidth="1"/>
    <col min="6650" max="6650" width="8.140625" style="1" customWidth="1"/>
    <col min="6651" max="6651" width="12.85546875" style="1" customWidth="1"/>
    <col min="6652" max="6652" width="10.28515625" style="1" customWidth="1"/>
    <col min="6653" max="6653" width="4.5703125" style="1" bestFit="1" customWidth="1"/>
    <col min="6654" max="6654" width="17.7109375" style="1" customWidth="1"/>
    <col min="6655" max="6655" width="16.7109375" style="1" customWidth="1"/>
    <col min="6656" max="6656" width="14.85546875" style="1" customWidth="1"/>
    <col min="6657" max="6657" width="14.7109375" style="1" customWidth="1"/>
    <col min="6658" max="6658" width="15.85546875" style="1" customWidth="1"/>
    <col min="6659" max="6659" width="16.140625" style="1" bestFit="1" customWidth="1"/>
    <col min="6660" max="6660" width="16.28515625" style="1" bestFit="1" customWidth="1"/>
    <col min="6661" max="6661" width="13" style="1" bestFit="1" customWidth="1"/>
    <col min="6662" max="6662" width="14.5703125" style="1" bestFit="1" customWidth="1"/>
    <col min="6663" max="6663" width="10" style="1" bestFit="1" customWidth="1"/>
    <col min="6664" max="6665" width="12.140625" style="1" bestFit="1" customWidth="1"/>
    <col min="6666" max="6666" width="5.28515625" style="1" customWidth="1"/>
    <col min="6667" max="6667" width="14" style="1" bestFit="1" customWidth="1"/>
    <col min="6668" max="6669" width="13" style="1" bestFit="1" customWidth="1"/>
    <col min="6670" max="6670" width="12.140625" style="1" bestFit="1" customWidth="1"/>
    <col min="6671" max="6672" width="11" style="1" bestFit="1" customWidth="1"/>
    <col min="6673" max="6673" width="7.5703125" style="1" bestFit="1" customWidth="1"/>
    <col min="6674" max="6901" width="9.140625" style="1"/>
    <col min="6902" max="6902" width="4.85546875" style="1" customWidth="1"/>
    <col min="6903" max="6903" width="1.42578125" style="1" customWidth="1"/>
    <col min="6904" max="6904" width="7.28515625" style="1" customWidth="1"/>
    <col min="6905" max="6905" width="1.5703125" style="1" customWidth="1"/>
    <col min="6906" max="6906" width="8.140625" style="1" customWidth="1"/>
    <col min="6907" max="6907" width="12.85546875" style="1" customWidth="1"/>
    <col min="6908" max="6908" width="10.28515625" style="1" customWidth="1"/>
    <col min="6909" max="6909" width="4.5703125" style="1" bestFit="1" customWidth="1"/>
    <col min="6910" max="6910" width="17.7109375" style="1" customWidth="1"/>
    <col min="6911" max="6911" width="16.7109375" style="1" customWidth="1"/>
    <col min="6912" max="6912" width="14.85546875" style="1" customWidth="1"/>
    <col min="6913" max="6913" width="14.7109375" style="1" customWidth="1"/>
    <col min="6914" max="6914" width="15.85546875" style="1" customWidth="1"/>
    <col min="6915" max="6915" width="16.140625" style="1" bestFit="1" customWidth="1"/>
    <col min="6916" max="6916" width="16.28515625" style="1" bestFit="1" customWidth="1"/>
    <col min="6917" max="6917" width="13" style="1" bestFit="1" customWidth="1"/>
    <col min="6918" max="6918" width="14.5703125" style="1" bestFit="1" customWidth="1"/>
    <col min="6919" max="6919" width="10" style="1" bestFit="1" customWidth="1"/>
    <col min="6920" max="6921" width="12.140625" style="1" bestFit="1" customWidth="1"/>
    <col min="6922" max="6922" width="5.28515625" style="1" customWidth="1"/>
    <col min="6923" max="6923" width="14" style="1" bestFit="1" customWidth="1"/>
    <col min="6924" max="6925" width="13" style="1" bestFit="1" customWidth="1"/>
    <col min="6926" max="6926" width="12.140625" style="1" bestFit="1" customWidth="1"/>
    <col min="6927" max="6928" width="11" style="1" bestFit="1" customWidth="1"/>
    <col min="6929" max="6929" width="7.5703125" style="1" bestFit="1" customWidth="1"/>
    <col min="6930" max="7157" width="9.140625" style="1"/>
    <col min="7158" max="7158" width="4.85546875" style="1" customWidth="1"/>
    <col min="7159" max="7159" width="1.42578125" style="1" customWidth="1"/>
    <col min="7160" max="7160" width="7.28515625" style="1" customWidth="1"/>
    <col min="7161" max="7161" width="1.5703125" style="1" customWidth="1"/>
    <col min="7162" max="7162" width="8.140625" style="1" customWidth="1"/>
    <col min="7163" max="7163" width="12.85546875" style="1" customWidth="1"/>
    <col min="7164" max="7164" width="10.28515625" style="1" customWidth="1"/>
    <col min="7165" max="7165" width="4.5703125" style="1" bestFit="1" customWidth="1"/>
    <col min="7166" max="7166" width="17.7109375" style="1" customWidth="1"/>
    <col min="7167" max="7167" width="16.7109375" style="1" customWidth="1"/>
    <col min="7168" max="7168" width="14.85546875" style="1" customWidth="1"/>
    <col min="7169" max="7169" width="14.7109375" style="1" customWidth="1"/>
    <col min="7170" max="7170" width="15.85546875" style="1" customWidth="1"/>
    <col min="7171" max="7171" width="16.140625" style="1" bestFit="1" customWidth="1"/>
    <col min="7172" max="7172" width="16.28515625" style="1" bestFit="1" customWidth="1"/>
    <col min="7173" max="7173" width="13" style="1" bestFit="1" customWidth="1"/>
    <col min="7174" max="7174" width="14.5703125" style="1" bestFit="1" customWidth="1"/>
    <col min="7175" max="7175" width="10" style="1" bestFit="1" customWidth="1"/>
    <col min="7176" max="7177" width="12.140625" style="1" bestFit="1" customWidth="1"/>
    <col min="7178" max="7178" width="5.28515625" style="1" customWidth="1"/>
    <col min="7179" max="7179" width="14" style="1" bestFit="1" customWidth="1"/>
    <col min="7180" max="7181" width="13" style="1" bestFit="1" customWidth="1"/>
    <col min="7182" max="7182" width="12.140625" style="1" bestFit="1" customWidth="1"/>
    <col min="7183" max="7184" width="11" style="1" bestFit="1" customWidth="1"/>
    <col min="7185" max="7185" width="7.5703125" style="1" bestFit="1" customWidth="1"/>
    <col min="7186" max="7413" width="9.140625" style="1"/>
    <col min="7414" max="7414" width="4.85546875" style="1" customWidth="1"/>
    <col min="7415" max="7415" width="1.42578125" style="1" customWidth="1"/>
    <col min="7416" max="7416" width="7.28515625" style="1" customWidth="1"/>
    <col min="7417" max="7417" width="1.5703125" style="1" customWidth="1"/>
    <col min="7418" max="7418" width="8.140625" style="1" customWidth="1"/>
    <col min="7419" max="7419" width="12.85546875" style="1" customWidth="1"/>
    <col min="7420" max="7420" width="10.28515625" style="1" customWidth="1"/>
    <col min="7421" max="7421" width="4.5703125" style="1" bestFit="1" customWidth="1"/>
    <col min="7422" max="7422" width="17.7109375" style="1" customWidth="1"/>
    <col min="7423" max="7423" width="16.7109375" style="1" customWidth="1"/>
    <col min="7424" max="7424" width="14.85546875" style="1" customWidth="1"/>
    <col min="7425" max="7425" width="14.7109375" style="1" customWidth="1"/>
    <col min="7426" max="7426" width="15.85546875" style="1" customWidth="1"/>
    <col min="7427" max="7427" width="16.140625" style="1" bestFit="1" customWidth="1"/>
    <col min="7428" max="7428" width="16.28515625" style="1" bestFit="1" customWidth="1"/>
    <col min="7429" max="7429" width="13" style="1" bestFit="1" customWidth="1"/>
    <col min="7430" max="7430" width="14.5703125" style="1" bestFit="1" customWidth="1"/>
    <col min="7431" max="7431" width="10" style="1" bestFit="1" customWidth="1"/>
    <col min="7432" max="7433" width="12.140625" style="1" bestFit="1" customWidth="1"/>
    <col min="7434" max="7434" width="5.28515625" style="1" customWidth="1"/>
    <col min="7435" max="7435" width="14" style="1" bestFit="1" customWidth="1"/>
    <col min="7436" max="7437" width="13" style="1" bestFit="1" customWidth="1"/>
    <col min="7438" max="7438" width="12.140625" style="1" bestFit="1" customWidth="1"/>
    <col min="7439" max="7440" width="11" style="1" bestFit="1" customWidth="1"/>
    <col min="7441" max="7441" width="7.5703125" style="1" bestFit="1" customWidth="1"/>
    <col min="7442" max="7669" width="9.140625" style="1"/>
    <col min="7670" max="7670" width="4.85546875" style="1" customWidth="1"/>
    <col min="7671" max="7671" width="1.42578125" style="1" customWidth="1"/>
    <col min="7672" max="7672" width="7.28515625" style="1" customWidth="1"/>
    <col min="7673" max="7673" width="1.5703125" style="1" customWidth="1"/>
    <col min="7674" max="7674" width="8.140625" style="1" customWidth="1"/>
    <col min="7675" max="7675" width="12.85546875" style="1" customWidth="1"/>
    <col min="7676" max="7676" width="10.28515625" style="1" customWidth="1"/>
    <col min="7677" max="7677" width="4.5703125" style="1" bestFit="1" customWidth="1"/>
    <col min="7678" max="7678" width="17.7109375" style="1" customWidth="1"/>
    <col min="7679" max="7679" width="16.7109375" style="1" customWidth="1"/>
    <col min="7680" max="7680" width="14.85546875" style="1" customWidth="1"/>
    <col min="7681" max="7681" width="14.7109375" style="1" customWidth="1"/>
    <col min="7682" max="7682" width="15.85546875" style="1" customWidth="1"/>
    <col min="7683" max="7683" width="16.140625" style="1" bestFit="1" customWidth="1"/>
    <col min="7684" max="7684" width="16.28515625" style="1" bestFit="1" customWidth="1"/>
    <col min="7685" max="7685" width="13" style="1" bestFit="1" customWidth="1"/>
    <col min="7686" max="7686" width="14.5703125" style="1" bestFit="1" customWidth="1"/>
    <col min="7687" max="7687" width="10" style="1" bestFit="1" customWidth="1"/>
    <col min="7688" max="7689" width="12.140625" style="1" bestFit="1" customWidth="1"/>
    <col min="7690" max="7690" width="5.28515625" style="1" customWidth="1"/>
    <col min="7691" max="7691" width="14" style="1" bestFit="1" customWidth="1"/>
    <col min="7692" max="7693" width="13" style="1" bestFit="1" customWidth="1"/>
    <col min="7694" max="7694" width="12.140625" style="1" bestFit="1" customWidth="1"/>
    <col min="7695" max="7696" width="11" style="1" bestFit="1" customWidth="1"/>
    <col min="7697" max="7697" width="7.5703125" style="1" bestFit="1" customWidth="1"/>
    <col min="7698" max="7925" width="9.140625" style="1"/>
    <col min="7926" max="7926" width="4.85546875" style="1" customWidth="1"/>
    <col min="7927" max="7927" width="1.42578125" style="1" customWidth="1"/>
    <col min="7928" max="7928" width="7.28515625" style="1" customWidth="1"/>
    <col min="7929" max="7929" width="1.5703125" style="1" customWidth="1"/>
    <col min="7930" max="7930" width="8.140625" style="1" customWidth="1"/>
    <col min="7931" max="7931" width="12.85546875" style="1" customWidth="1"/>
    <col min="7932" max="7932" width="10.28515625" style="1" customWidth="1"/>
    <col min="7933" max="7933" width="4.5703125" style="1" bestFit="1" customWidth="1"/>
    <col min="7934" max="7934" width="17.7109375" style="1" customWidth="1"/>
    <col min="7935" max="7935" width="16.7109375" style="1" customWidth="1"/>
    <col min="7936" max="7936" width="14.85546875" style="1" customWidth="1"/>
    <col min="7937" max="7937" width="14.7109375" style="1" customWidth="1"/>
    <col min="7938" max="7938" width="15.85546875" style="1" customWidth="1"/>
    <col min="7939" max="7939" width="16.140625" style="1" bestFit="1" customWidth="1"/>
    <col min="7940" max="7940" width="16.28515625" style="1" bestFit="1" customWidth="1"/>
    <col min="7941" max="7941" width="13" style="1" bestFit="1" customWidth="1"/>
    <col min="7942" max="7942" width="14.5703125" style="1" bestFit="1" customWidth="1"/>
    <col min="7943" max="7943" width="10" style="1" bestFit="1" customWidth="1"/>
    <col min="7944" max="7945" width="12.140625" style="1" bestFit="1" customWidth="1"/>
    <col min="7946" max="7946" width="5.28515625" style="1" customWidth="1"/>
    <col min="7947" max="7947" width="14" style="1" bestFit="1" customWidth="1"/>
    <col min="7948" max="7949" width="13" style="1" bestFit="1" customWidth="1"/>
    <col min="7950" max="7950" width="12.140625" style="1" bestFit="1" customWidth="1"/>
    <col min="7951" max="7952" width="11" style="1" bestFit="1" customWidth="1"/>
    <col min="7953" max="7953" width="7.5703125" style="1" bestFit="1" customWidth="1"/>
    <col min="7954" max="8181" width="9.140625" style="1"/>
    <col min="8182" max="8182" width="4.85546875" style="1" customWidth="1"/>
    <col min="8183" max="8183" width="1.42578125" style="1" customWidth="1"/>
    <col min="8184" max="8184" width="7.28515625" style="1" customWidth="1"/>
    <col min="8185" max="8185" width="1.5703125" style="1" customWidth="1"/>
    <col min="8186" max="8186" width="8.140625" style="1" customWidth="1"/>
    <col min="8187" max="8187" width="12.85546875" style="1" customWidth="1"/>
    <col min="8188" max="8188" width="10.28515625" style="1" customWidth="1"/>
    <col min="8189" max="8189" width="4.5703125" style="1" bestFit="1" customWidth="1"/>
    <col min="8190" max="8190" width="17.7109375" style="1" customWidth="1"/>
    <col min="8191" max="8191" width="16.7109375" style="1" customWidth="1"/>
    <col min="8192" max="8192" width="14.85546875" style="1" customWidth="1"/>
    <col min="8193" max="8193" width="14.7109375" style="1" customWidth="1"/>
    <col min="8194" max="8194" width="15.85546875" style="1" customWidth="1"/>
    <col min="8195" max="8195" width="16.140625" style="1" bestFit="1" customWidth="1"/>
    <col min="8196" max="8196" width="16.28515625" style="1" bestFit="1" customWidth="1"/>
    <col min="8197" max="8197" width="13" style="1" bestFit="1" customWidth="1"/>
    <col min="8198" max="8198" width="14.5703125" style="1" bestFit="1" customWidth="1"/>
    <col min="8199" max="8199" width="10" style="1" bestFit="1" customWidth="1"/>
    <col min="8200" max="8201" width="12.140625" style="1" bestFit="1" customWidth="1"/>
    <col min="8202" max="8202" width="5.28515625" style="1" customWidth="1"/>
    <col min="8203" max="8203" width="14" style="1" bestFit="1" customWidth="1"/>
    <col min="8204" max="8205" width="13" style="1" bestFit="1" customWidth="1"/>
    <col min="8206" max="8206" width="12.140625" style="1" bestFit="1" customWidth="1"/>
    <col min="8207" max="8208" width="11" style="1" bestFit="1" customWidth="1"/>
    <col min="8209" max="8209" width="7.5703125" style="1" bestFit="1" customWidth="1"/>
    <col min="8210" max="8437" width="9.140625" style="1"/>
    <col min="8438" max="8438" width="4.85546875" style="1" customWidth="1"/>
    <col min="8439" max="8439" width="1.42578125" style="1" customWidth="1"/>
    <col min="8440" max="8440" width="7.28515625" style="1" customWidth="1"/>
    <col min="8441" max="8441" width="1.5703125" style="1" customWidth="1"/>
    <col min="8442" max="8442" width="8.140625" style="1" customWidth="1"/>
    <col min="8443" max="8443" width="12.85546875" style="1" customWidth="1"/>
    <col min="8444" max="8444" width="10.28515625" style="1" customWidth="1"/>
    <col min="8445" max="8445" width="4.5703125" style="1" bestFit="1" customWidth="1"/>
    <col min="8446" max="8446" width="17.7109375" style="1" customWidth="1"/>
    <col min="8447" max="8447" width="16.7109375" style="1" customWidth="1"/>
    <col min="8448" max="8448" width="14.85546875" style="1" customWidth="1"/>
    <col min="8449" max="8449" width="14.7109375" style="1" customWidth="1"/>
    <col min="8450" max="8450" width="15.85546875" style="1" customWidth="1"/>
    <col min="8451" max="8451" width="16.140625" style="1" bestFit="1" customWidth="1"/>
    <col min="8452" max="8452" width="16.28515625" style="1" bestFit="1" customWidth="1"/>
    <col min="8453" max="8453" width="13" style="1" bestFit="1" customWidth="1"/>
    <col min="8454" max="8454" width="14.5703125" style="1" bestFit="1" customWidth="1"/>
    <col min="8455" max="8455" width="10" style="1" bestFit="1" customWidth="1"/>
    <col min="8456" max="8457" width="12.140625" style="1" bestFit="1" customWidth="1"/>
    <col min="8458" max="8458" width="5.28515625" style="1" customWidth="1"/>
    <col min="8459" max="8459" width="14" style="1" bestFit="1" customWidth="1"/>
    <col min="8460" max="8461" width="13" style="1" bestFit="1" customWidth="1"/>
    <col min="8462" max="8462" width="12.140625" style="1" bestFit="1" customWidth="1"/>
    <col min="8463" max="8464" width="11" style="1" bestFit="1" customWidth="1"/>
    <col min="8465" max="8465" width="7.5703125" style="1" bestFit="1" customWidth="1"/>
    <col min="8466" max="8693" width="9.140625" style="1"/>
    <col min="8694" max="8694" width="4.85546875" style="1" customWidth="1"/>
    <col min="8695" max="8695" width="1.42578125" style="1" customWidth="1"/>
    <col min="8696" max="8696" width="7.28515625" style="1" customWidth="1"/>
    <col min="8697" max="8697" width="1.5703125" style="1" customWidth="1"/>
    <col min="8698" max="8698" width="8.140625" style="1" customWidth="1"/>
    <col min="8699" max="8699" width="12.85546875" style="1" customWidth="1"/>
    <col min="8700" max="8700" width="10.28515625" style="1" customWidth="1"/>
    <col min="8701" max="8701" width="4.5703125" style="1" bestFit="1" customWidth="1"/>
    <col min="8702" max="8702" width="17.7109375" style="1" customWidth="1"/>
    <col min="8703" max="8703" width="16.7109375" style="1" customWidth="1"/>
    <col min="8704" max="8704" width="14.85546875" style="1" customWidth="1"/>
    <col min="8705" max="8705" width="14.7109375" style="1" customWidth="1"/>
    <col min="8706" max="8706" width="15.85546875" style="1" customWidth="1"/>
    <col min="8707" max="8707" width="16.140625" style="1" bestFit="1" customWidth="1"/>
    <col min="8708" max="8708" width="16.28515625" style="1" bestFit="1" customWidth="1"/>
    <col min="8709" max="8709" width="13" style="1" bestFit="1" customWidth="1"/>
    <col min="8710" max="8710" width="14.5703125" style="1" bestFit="1" customWidth="1"/>
    <col min="8711" max="8711" width="10" style="1" bestFit="1" customWidth="1"/>
    <col min="8712" max="8713" width="12.140625" style="1" bestFit="1" customWidth="1"/>
    <col min="8714" max="8714" width="5.28515625" style="1" customWidth="1"/>
    <col min="8715" max="8715" width="14" style="1" bestFit="1" customWidth="1"/>
    <col min="8716" max="8717" width="13" style="1" bestFit="1" customWidth="1"/>
    <col min="8718" max="8718" width="12.140625" style="1" bestFit="1" customWidth="1"/>
    <col min="8719" max="8720" width="11" style="1" bestFit="1" customWidth="1"/>
    <col min="8721" max="8721" width="7.5703125" style="1" bestFit="1" customWidth="1"/>
    <col min="8722" max="8949" width="9.140625" style="1"/>
    <col min="8950" max="8950" width="4.85546875" style="1" customWidth="1"/>
    <col min="8951" max="8951" width="1.42578125" style="1" customWidth="1"/>
    <col min="8952" max="8952" width="7.28515625" style="1" customWidth="1"/>
    <col min="8953" max="8953" width="1.5703125" style="1" customWidth="1"/>
    <col min="8954" max="8954" width="8.140625" style="1" customWidth="1"/>
    <col min="8955" max="8955" width="12.85546875" style="1" customWidth="1"/>
    <col min="8956" max="8956" width="10.28515625" style="1" customWidth="1"/>
    <col min="8957" max="8957" width="4.5703125" style="1" bestFit="1" customWidth="1"/>
    <col min="8958" max="8958" width="17.7109375" style="1" customWidth="1"/>
    <col min="8959" max="8959" width="16.7109375" style="1" customWidth="1"/>
    <col min="8960" max="8960" width="14.85546875" style="1" customWidth="1"/>
    <col min="8961" max="8961" width="14.7109375" style="1" customWidth="1"/>
    <col min="8962" max="8962" width="15.85546875" style="1" customWidth="1"/>
    <col min="8963" max="8963" width="16.140625" style="1" bestFit="1" customWidth="1"/>
    <col min="8964" max="8964" width="16.28515625" style="1" bestFit="1" customWidth="1"/>
    <col min="8965" max="8965" width="13" style="1" bestFit="1" customWidth="1"/>
    <col min="8966" max="8966" width="14.5703125" style="1" bestFit="1" customWidth="1"/>
    <col min="8967" max="8967" width="10" style="1" bestFit="1" customWidth="1"/>
    <col min="8968" max="8969" width="12.140625" style="1" bestFit="1" customWidth="1"/>
    <col min="8970" max="8970" width="5.28515625" style="1" customWidth="1"/>
    <col min="8971" max="8971" width="14" style="1" bestFit="1" customWidth="1"/>
    <col min="8972" max="8973" width="13" style="1" bestFit="1" customWidth="1"/>
    <col min="8974" max="8974" width="12.140625" style="1" bestFit="1" customWidth="1"/>
    <col min="8975" max="8976" width="11" style="1" bestFit="1" customWidth="1"/>
    <col min="8977" max="8977" width="7.5703125" style="1" bestFit="1" customWidth="1"/>
    <col min="8978" max="9205" width="9.140625" style="1"/>
    <col min="9206" max="9206" width="4.85546875" style="1" customWidth="1"/>
    <col min="9207" max="9207" width="1.42578125" style="1" customWidth="1"/>
    <col min="9208" max="9208" width="7.28515625" style="1" customWidth="1"/>
    <col min="9209" max="9209" width="1.5703125" style="1" customWidth="1"/>
    <col min="9210" max="9210" width="8.140625" style="1" customWidth="1"/>
    <col min="9211" max="9211" width="12.85546875" style="1" customWidth="1"/>
    <col min="9212" max="9212" width="10.28515625" style="1" customWidth="1"/>
    <col min="9213" max="9213" width="4.5703125" style="1" bestFit="1" customWidth="1"/>
    <col min="9214" max="9214" width="17.7109375" style="1" customWidth="1"/>
    <col min="9215" max="9215" width="16.7109375" style="1" customWidth="1"/>
    <col min="9216" max="9216" width="14.85546875" style="1" customWidth="1"/>
    <col min="9217" max="9217" width="14.7109375" style="1" customWidth="1"/>
    <col min="9218" max="9218" width="15.85546875" style="1" customWidth="1"/>
    <col min="9219" max="9219" width="16.140625" style="1" bestFit="1" customWidth="1"/>
    <col min="9220" max="9220" width="16.28515625" style="1" bestFit="1" customWidth="1"/>
    <col min="9221" max="9221" width="13" style="1" bestFit="1" customWidth="1"/>
    <col min="9222" max="9222" width="14.5703125" style="1" bestFit="1" customWidth="1"/>
    <col min="9223" max="9223" width="10" style="1" bestFit="1" customWidth="1"/>
    <col min="9224" max="9225" width="12.140625" style="1" bestFit="1" customWidth="1"/>
    <col min="9226" max="9226" width="5.28515625" style="1" customWidth="1"/>
    <col min="9227" max="9227" width="14" style="1" bestFit="1" customWidth="1"/>
    <col min="9228" max="9229" width="13" style="1" bestFit="1" customWidth="1"/>
    <col min="9230" max="9230" width="12.140625" style="1" bestFit="1" customWidth="1"/>
    <col min="9231" max="9232" width="11" style="1" bestFit="1" customWidth="1"/>
    <col min="9233" max="9233" width="7.5703125" style="1" bestFit="1" customWidth="1"/>
    <col min="9234" max="9461" width="9.140625" style="1"/>
    <col min="9462" max="9462" width="4.85546875" style="1" customWidth="1"/>
    <col min="9463" max="9463" width="1.42578125" style="1" customWidth="1"/>
    <col min="9464" max="9464" width="7.28515625" style="1" customWidth="1"/>
    <col min="9465" max="9465" width="1.5703125" style="1" customWidth="1"/>
    <col min="9466" max="9466" width="8.140625" style="1" customWidth="1"/>
    <col min="9467" max="9467" width="12.85546875" style="1" customWidth="1"/>
    <col min="9468" max="9468" width="10.28515625" style="1" customWidth="1"/>
    <col min="9469" max="9469" width="4.5703125" style="1" bestFit="1" customWidth="1"/>
    <col min="9470" max="9470" width="17.7109375" style="1" customWidth="1"/>
    <col min="9471" max="9471" width="16.7109375" style="1" customWidth="1"/>
    <col min="9472" max="9472" width="14.85546875" style="1" customWidth="1"/>
    <col min="9473" max="9473" width="14.7109375" style="1" customWidth="1"/>
    <col min="9474" max="9474" width="15.85546875" style="1" customWidth="1"/>
    <col min="9475" max="9475" width="16.140625" style="1" bestFit="1" customWidth="1"/>
    <col min="9476" max="9476" width="16.28515625" style="1" bestFit="1" customWidth="1"/>
    <col min="9477" max="9477" width="13" style="1" bestFit="1" customWidth="1"/>
    <col min="9478" max="9478" width="14.5703125" style="1" bestFit="1" customWidth="1"/>
    <col min="9479" max="9479" width="10" style="1" bestFit="1" customWidth="1"/>
    <col min="9480" max="9481" width="12.140625" style="1" bestFit="1" customWidth="1"/>
    <col min="9482" max="9482" width="5.28515625" style="1" customWidth="1"/>
    <col min="9483" max="9483" width="14" style="1" bestFit="1" customWidth="1"/>
    <col min="9484" max="9485" width="13" style="1" bestFit="1" customWidth="1"/>
    <col min="9486" max="9486" width="12.140625" style="1" bestFit="1" customWidth="1"/>
    <col min="9487" max="9488" width="11" style="1" bestFit="1" customWidth="1"/>
    <col min="9489" max="9489" width="7.5703125" style="1" bestFit="1" customWidth="1"/>
    <col min="9490" max="9717" width="9.140625" style="1"/>
    <col min="9718" max="9718" width="4.85546875" style="1" customWidth="1"/>
    <col min="9719" max="9719" width="1.42578125" style="1" customWidth="1"/>
    <col min="9720" max="9720" width="7.28515625" style="1" customWidth="1"/>
    <col min="9721" max="9721" width="1.5703125" style="1" customWidth="1"/>
    <col min="9722" max="9722" width="8.140625" style="1" customWidth="1"/>
    <col min="9723" max="9723" width="12.85546875" style="1" customWidth="1"/>
    <col min="9724" max="9724" width="10.28515625" style="1" customWidth="1"/>
    <col min="9725" max="9725" width="4.5703125" style="1" bestFit="1" customWidth="1"/>
    <col min="9726" max="9726" width="17.7109375" style="1" customWidth="1"/>
    <col min="9727" max="9727" width="16.7109375" style="1" customWidth="1"/>
    <col min="9728" max="9728" width="14.85546875" style="1" customWidth="1"/>
    <col min="9729" max="9729" width="14.7109375" style="1" customWidth="1"/>
    <col min="9730" max="9730" width="15.85546875" style="1" customWidth="1"/>
    <col min="9731" max="9731" width="16.140625" style="1" bestFit="1" customWidth="1"/>
    <col min="9732" max="9732" width="16.28515625" style="1" bestFit="1" customWidth="1"/>
    <col min="9733" max="9733" width="13" style="1" bestFit="1" customWidth="1"/>
    <col min="9734" max="9734" width="14.5703125" style="1" bestFit="1" customWidth="1"/>
    <col min="9735" max="9735" width="10" style="1" bestFit="1" customWidth="1"/>
    <col min="9736" max="9737" width="12.140625" style="1" bestFit="1" customWidth="1"/>
    <col min="9738" max="9738" width="5.28515625" style="1" customWidth="1"/>
    <col min="9739" max="9739" width="14" style="1" bestFit="1" customWidth="1"/>
    <col min="9740" max="9741" width="13" style="1" bestFit="1" customWidth="1"/>
    <col min="9742" max="9742" width="12.140625" style="1" bestFit="1" customWidth="1"/>
    <col min="9743" max="9744" width="11" style="1" bestFit="1" customWidth="1"/>
    <col min="9745" max="9745" width="7.5703125" style="1" bestFit="1" customWidth="1"/>
    <col min="9746" max="9973" width="9.140625" style="1"/>
    <col min="9974" max="9974" width="4.85546875" style="1" customWidth="1"/>
    <col min="9975" max="9975" width="1.42578125" style="1" customWidth="1"/>
    <col min="9976" max="9976" width="7.28515625" style="1" customWidth="1"/>
    <col min="9977" max="9977" width="1.5703125" style="1" customWidth="1"/>
    <col min="9978" max="9978" width="8.140625" style="1" customWidth="1"/>
    <col min="9979" max="9979" width="12.85546875" style="1" customWidth="1"/>
    <col min="9980" max="9980" width="10.28515625" style="1" customWidth="1"/>
    <col min="9981" max="9981" width="4.5703125" style="1" bestFit="1" customWidth="1"/>
    <col min="9982" max="9982" width="17.7109375" style="1" customWidth="1"/>
    <col min="9983" max="9983" width="16.7109375" style="1" customWidth="1"/>
    <col min="9984" max="9984" width="14.85546875" style="1" customWidth="1"/>
    <col min="9985" max="9985" width="14.7109375" style="1" customWidth="1"/>
    <col min="9986" max="9986" width="15.85546875" style="1" customWidth="1"/>
    <col min="9987" max="9987" width="16.140625" style="1" bestFit="1" customWidth="1"/>
    <col min="9988" max="9988" width="16.28515625" style="1" bestFit="1" customWidth="1"/>
    <col min="9989" max="9989" width="13" style="1" bestFit="1" customWidth="1"/>
    <col min="9990" max="9990" width="14.5703125" style="1" bestFit="1" customWidth="1"/>
    <col min="9991" max="9991" width="10" style="1" bestFit="1" customWidth="1"/>
    <col min="9992" max="9993" width="12.140625" style="1" bestFit="1" customWidth="1"/>
    <col min="9994" max="9994" width="5.28515625" style="1" customWidth="1"/>
    <col min="9995" max="9995" width="14" style="1" bestFit="1" customWidth="1"/>
    <col min="9996" max="9997" width="13" style="1" bestFit="1" customWidth="1"/>
    <col min="9998" max="9998" width="12.140625" style="1" bestFit="1" customWidth="1"/>
    <col min="9999" max="10000" width="11" style="1" bestFit="1" customWidth="1"/>
    <col min="10001" max="10001" width="7.5703125" style="1" bestFit="1" customWidth="1"/>
    <col min="10002" max="10229" width="9.140625" style="1"/>
    <col min="10230" max="10230" width="4.85546875" style="1" customWidth="1"/>
    <col min="10231" max="10231" width="1.42578125" style="1" customWidth="1"/>
    <col min="10232" max="10232" width="7.28515625" style="1" customWidth="1"/>
    <col min="10233" max="10233" width="1.5703125" style="1" customWidth="1"/>
    <col min="10234" max="10234" width="8.140625" style="1" customWidth="1"/>
    <col min="10235" max="10235" width="12.85546875" style="1" customWidth="1"/>
    <col min="10236" max="10236" width="10.28515625" style="1" customWidth="1"/>
    <col min="10237" max="10237" width="4.5703125" style="1" bestFit="1" customWidth="1"/>
    <col min="10238" max="10238" width="17.7109375" style="1" customWidth="1"/>
    <col min="10239" max="10239" width="16.7109375" style="1" customWidth="1"/>
    <col min="10240" max="10240" width="14.85546875" style="1" customWidth="1"/>
    <col min="10241" max="10241" width="14.7109375" style="1" customWidth="1"/>
    <col min="10242" max="10242" width="15.85546875" style="1" customWidth="1"/>
    <col min="10243" max="10243" width="16.140625" style="1" bestFit="1" customWidth="1"/>
    <col min="10244" max="10244" width="16.28515625" style="1" bestFit="1" customWidth="1"/>
    <col min="10245" max="10245" width="13" style="1" bestFit="1" customWidth="1"/>
    <col min="10246" max="10246" width="14.5703125" style="1" bestFit="1" customWidth="1"/>
    <col min="10247" max="10247" width="10" style="1" bestFit="1" customWidth="1"/>
    <col min="10248" max="10249" width="12.140625" style="1" bestFit="1" customWidth="1"/>
    <col min="10250" max="10250" width="5.28515625" style="1" customWidth="1"/>
    <col min="10251" max="10251" width="14" style="1" bestFit="1" customWidth="1"/>
    <col min="10252" max="10253" width="13" style="1" bestFit="1" customWidth="1"/>
    <col min="10254" max="10254" width="12.140625" style="1" bestFit="1" customWidth="1"/>
    <col min="10255" max="10256" width="11" style="1" bestFit="1" customWidth="1"/>
    <col min="10257" max="10257" width="7.5703125" style="1" bestFit="1" customWidth="1"/>
    <col min="10258" max="10485" width="9.140625" style="1"/>
    <col min="10486" max="10486" width="4.85546875" style="1" customWidth="1"/>
    <col min="10487" max="10487" width="1.42578125" style="1" customWidth="1"/>
    <col min="10488" max="10488" width="7.28515625" style="1" customWidth="1"/>
    <col min="10489" max="10489" width="1.5703125" style="1" customWidth="1"/>
    <col min="10490" max="10490" width="8.140625" style="1" customWidth="1"/>
    <col min="10491" max="10491" width="12.85546875" style="1" customWidth="1"/>
    <col min="10492" max="10492" width="10.28515625" style="1" customWidth="1"/>
    <col min="10493" max="10493" width="4.5703125" style="1" bestFit="1" customWidth="1"/>
    <col min="10494" max="10494" width="17.7109375" style="1" customWidth="1"/>
    <col min="10495" max="10495" width="16.7109375" style="1" customWidth="1"/>
    <col min="10496" max="10496" width="14.85546875" style="1" customWidth="1"/>
    <col min="10497" max="10497" width="14.7109375" style="1" customWidth="1"/>
    <col min="10498" max="10498" width="15.85546875" style="1" customWidth="1"/>
    <col min="10499" max="10499" width="16.140625" style="1" bestFit="1" customWidth="1"/>
    <col min="10500" max="10500" width="16.28515625" style="1" bestFit="1" customWidth="1"/>
    <col min="10501" max="10501" width="13" style="1" bestFit="1" customWidth="1"/>
    <col min="10502" max="10502" width="14.5703125" style="1" bestFit="1" customWidth="1"/>
    <col min="10503" max="10503" width="10" style="1" bestFit="1" customWidth="1"/>
    <col min="10504" max="10505" width="12.140625" style="1" bestFit="1" customWidth="1"/>
    <col min="10506" max="10506" width="5.28515625" style="1" customWidth="1"/>
    <col min="10507" max="10507" width="14" style="1" bestFit="1" customWidth="1"/>
    <col min="10508" max="10509" width="13" style="1" bestFit="1" customWidth="1"/>
    <col min="10510" max="10510" width="12.140625" style="1" bestFit="1" customWidth="1"/>
    <col min="10511" max="10512" width="11" style="1" bestFit="1" customWidth="1"/>
    <col min="10513" max="10513" width="7.5703125" style="1" bestFit="1" customWidth="1"/>
    <col min="10514" max="10741" width="9.140625" style="1"/>
    <col min="10742" max="10742" width="4.85546875" style="1" customWidth="1"/>
    <col min="10743" max="10743" width="1.42578125" style="1" customWidth="1"/>
    <col min="10744" max="10744" width="7.28515625" style="1" customWidth="1"/>
    <col min="10745" max="10745" width="1.5703125" style="1" customWidth="1"/>
    <col min="10746" max="10746" width="8.140625" style="1" customWidth="1"/>
    <col min="10747" max="10747" width="12.85546875" style="1" customWidth="1"/>
    <col min="10748" max="10748" width="10.28515625" style="1" customWidth="1"/>
    <col min="10749" max="10749" width="4.5703125" style="1" bestFit="1" customWidth="1"/>
    <col min="10750" max="10750" width="17.7109375" style="1" customWidth="1"/>
    <col min="10751" max="10751" width="16.7109375" style="1" customWidth="1"/>
    <col min="10752" max="10752" width="14.85546875" style="1" customWidth="1"/>
    <col min="10753" max="10753" width="14.7109375" style="1" customWidth="1"/>
    <col min="10754" max="10754" width="15.85546875" style="1" customWidth="1"/>
    <col min="10755" max="10755" width="16.140625" style="1" bestFit="1" customWidth="1"/>
    <col min="10756" max="10756" width="16.28515625" style="1" bestFit="1" customWidth="1"/>
    <col min="10757" max="10757" width="13" style="1" bestFit="1" customWidth="1"/>
    <col min="10758" max="10758" width="14.5703125" style="1" bestFit="1" customWidth="1"/>
    <col min="10759" max="10759" width="10" style="1" bestFit="1" customWidth="1"/>
    <col min="10760" max="10761" width="12.140625" style="1" bestFit="1" customWidth="1"/>
    <col min="10762" max="10762" width="5.28515625" style="1" customWidth="1"/>
    <col min="10763" max="10763" width="14" style="1" bestFit="1" customWidth="1"/>
    <col min="10764" max="10765" width="13" style="1" bestFit="1" customWidth="1"/>
    <col min="10766" max="10766" width="12.140625" style="1" bestFit="1" customWidth="1"/>
    <col min="10767" max="10768" width="11" style="1" bestFit="1" customWidth="1"/>
    <col min="10769" max="10769" width="7.5703125" style="1" bestFit="1" customWidth="1"/>
    <col min="10770" max="10997" width="9.140625" style="1"/>
    <col min="10998" max="10998" width="4.85546875" style="1" customWidth="1"/>
    <col min="10999" max="10999" width="1.42578125" style="1" customWidth="1"/>
    <col min="11000" max="11000" width="7.28515625" style="1" customWidth="1"/>
    <col min="11001" max="11001" width="1.5703125" style="1" customWidth="1"/>
    <col min="11002" max="11002" width="8.140625" style="1" customWidth="1"/>
    <col min="11003" max="11003" width="12.85546875" style="1" customWidth="1"/>
    <col min="11004" max="11004" width="10.28515625" style="1" customWidth="1"/>
    <col min="11005" max="11005" width="4.5703125" style="1" bestFit="1" customWidth="1"/>
    <col min="11006" max="11006" width="17.7109375" style="1" customWidth="1"/>
    <col min="11007" max="11007" width="16.7109375" style="1" customWidth="1"/>
    <col min="11008" max="11008" width="14.85546875" style="1" customWidth="1"/>
    <col min="11009" max="11009" width="14.7109375" style="1" customWidth="1"/>
    <col min="11010" max="11010" width="15.85546875" style="1" customWidth="1"/>
    <col min="11011" max="11011" width="16.140625" style="1" bestFit="1" customWidth="1"/>
    <col min="11012" max="11012" width="16.28515625" style="1" bestFit="1" customWidth="1"/>
    <col min="11013" max="11013" width="13" style="1" bestFit="1" customWidth="1"/>
    <col min="11014" max="11014" width="14.5703125" style="1" bestFit="1" customWidth="1"/>
    <col min="11015" max="11015" width="10" style="1" bestFit="1" customWidth="1"/>
    <col min="11016" max="11017" width="12.140625" style="1" bestFit="1" customWidth="1"/>
    <col min="11018" max="11018" width="5.28515625" style="1" customWidth="1"/>
    <col min="11019" max="11019" width="14" style="1" bestFit="1" customWidth="1"/>
    <col min="11020" max="11021" width="13" style="1" bestFit="1" customWidth="1"/>
    <col min="11022" max="11022" width="12.140625" style="1" bestFit="1" customWidth="1"/>
    <col min="11023" max="11024" width="11" style="1" bestFit="1" customWidth="1"/>
    <col min="11025" max="11025" width="7.5703125" style="1" bestFit="1" customWidth="1"/>
    <col min="11026" max="11253" width="9.140625" style="1"/>
    <col min="11254" max="11254" width="4.85546875" style="1" customWidth="1"/>
    <col min="11255" max="11255" width="1.42578125" style="1" customWidth="1"/>
    <col min="11256" max="11256" width="7.28515625" style="1" customWidth="1"/>
    <col min="11257" max="11257" width="1.5703125" style="1" customWidth="1"/>
    <col min="11258" max="11258" width="8.140625" style="1" customWidth="1"/>
    <col min="11259" max="11259" width="12.85546875" style="1" customWidth="1"/>
    <col min="11260" max="11260" width="10.28515625" style="1" customWidth="1"/>
    <col min="11261" max="11261" width="4.5703125" style="1" bestFit="1" customWidth="1"/>
    <col min="11262" max="11262" width="17.7109375" style="1" customWidth="1"/>
    <col min="11263" max="11263" width="16.7109375" style="1" customWidth="1"/>
    <col min="11264" max="11264" width="14.85546875" style="1" customWidth="1"/>
    <col min="11265" max="11265" width="14.7109375" style="1" customWidth="1"/>
    <col min="11266" max="11266" width="15.85546875" style="1" customWidth="1"/>
    <col min="11267" max="11267" width="16.140625" style="1" bestFit="1" customWidth="1"/>
    <col min="11268" max="11268" width="16.28515625" style="1" bestFit="1" customWidth="1"/>
    <col min="11269" max="11269" width="13" style="1" bestFit="1" customWidth="1"/>
    <col min="11270" max="11270" width="14.5703125" style="1" bestFit="1" customWidth="1"/>
    <col min="11271" max="11271" width="10" style="1" bestFit="1" customWidth="1"/>
    <col min="11272" max="11273" width="12.140625" style="1" bestFit="1" customWidth="1"/>
    <col min="11274" max="11274" width="5.28515625" style="1" customWidth="1"/>
    <col min="11275" max="11275" width="14" style="1" bestFit="1" customWidth="1"/>
    <col min="11276" max="11277" width="13" style="1" bestFit="1" customWidth="1"/>
    <col min="11278" max="11278" width="12.140625" style="1" bestFit="1" customWidth="1"/>
    <col min="11279" max="11280" width="11" style="1" bestFit="1" customWidth="1"/>
    <col min="11281" max="11281" width="7.5703125" style="1" bestFit="1" customWidth="1"/>
    <col min="11282" max="11509" width="9.140625" style="1"/>
    <col min="11510" max="11510" width="4.85546875" style="1" customWidth="1"/>
    <col min="11511" max="11511" width="1.42578125" style="1" customWidth="1"/>
    <col min="11512" max="11512" width="7.28515625" style="1" customWidth="1"/>
    <col min="11513" max="11513" width="1.5703125" style="1" customWidth="1"/>
    <col min="11514" max="11514" width="8.140625" style="1" customWidth="1"/>
    <col min="11515" max="11515" width="12.85546875" style="1" customWidth="1"/>
    <col min="11516" max="11516" width="10.28515625" style="1" customWidth="1"/>
    <col min="11517" max="11517" width="4.5703125" style="1" bestFit="1" customWidth="1"/>
    <col min="11518" max="11518" width="17.7109375" style="1" customWidth="1"/>
    <col min="11519" max="11519" width="16.7109375" style="1" customWidth="1"/>
    <col min="11520" max="11520" width="14.85546875" style="1" customWidth="1"/>
    <col min="11521" max="11521" width="14.7109375" style="1" customWidth="1"/>
    <col min="11522" max="11522" width="15.85546875" style="1" customWidth="1"/>
    <col min="11523" max="11523" width="16.140625" style="1" bestFit="1" customWidth="1"/>
    <col min="11524" max="11524" width="16.28515625" style="1" bestFit="1" customWidth="1"/>
    <col min="11525" max="11525" width="13" style="1" bestFit="1" customWidth="1"/>
    <col min="11526" max="11526" width="14.5703125" style="1" bestFit="1" customWidth="1"/>
    <col min="11527" max="11527" width="10" style="1" bestFit="1" customWidth="1"/>
    <col min="11528" max="11529" width="12.140625" style="1" bestFit="1" customWidth="1"/>
    <col min="11530" max="11530" width="5.28515625" style="1" customWidth="1"/>
    <col min="11531" max="11531" width="14" style="1" bestFit="1" customWidth="1"/>
    <col min="11532" max="11533" width="13" style="1" bestFit="1" customWidth="1"/>
    <col min="11534" max="11534" width="12.140625" style="1" bestFit="1" customWidth="1"/>
    <col min="11535" max="11536" width="11" style="1" bestFit="1" customWidth="1"/>
    <col min="11537" max="11537" width="7.5703125" style="1" bestFit="1" customWidth="1"/>
    <col min="11538" max="11765" width="9.140625" style="1"/>
    <col min="11766" max="11766" width="4.85546875" style="1" customWidth="1"/>
    <col min="11767" max="11767" width="1.42578125" style="1" customWidth="1"/>
    <col min="11768" max="11768" width="7.28515625" style="1" customWidth="1"/>
    <col min="11769" max="11769" width="1.5703125" style="1" customWidth="1"/>
    <col min="11770" max="11770" width="8.140625" style="1" customWidth="1"/>
    <col min="11771" max="11771" width="12.85546875" style="1" customWidth="1"/>
    <col min="11772" max="11772" width="10.28515625" style="1" customWidth="1"/>
    <col min="11773" max="11773" width="4.5703125" style="1" bestFit="1" customWidth="1"/>
    <col min="11774" max="11774" width="17.7109375" style="1" customWidth="1"/>
    <col min="11775" max="11775" width="16.7109375" style="1" customWidth="1"/>
    <col min="11776" max="11776" width="14.85546875" style="1" customWidth="1"/>
    <col min="11777" max="11777" width="14.7109375" style="1" customWidth="1"/>
    <col min="11778" max="11778" width="15.85546875" style="1" customWidth="1"/>
    <col min="11779" max="11779" width="16.140625" style="1" bestFit="1" customWidth="1"/>
    <col min="11780" max="11780" width="16.28515625" style="1" bestFit="1" customWidth="1"/>
    <col min="11781" max="11781" width="13" style="1" bestFit="1" customWidth="1"/>
    <col min="11782" max="11782" width="14.5703125" style="1" bestFit="1" customWidth="1"/>
    <col min="11783" max="11783" width="10" style="1" bestFit="1" customWidth="1"/>
    <col min="11784" max="11785" width="12.140625" style="1" bestFit="1" customWidth="1"/>
    <col min="11786" max="11786" width="5.28515625" style="1" customWidth="1"/>
    <col min="11787" max="11787" width="14" style="1" bestFit="1" customWidth="1"/>
    <col min="11788" max="11789" width="13" style="1" bestFit="1" customWidth="1"/>
    <col min="11790" max="11790" width="12.140625" style="1" bestFit="1" customWidth="1"/>
    <col min="11791" max="11792" width="11" style="1" bestFit="1" customWidth="1"/>
    <col min="11793" max="11793" width="7.5703125" style="1" bestFit="1" customWidth="1"/>
    <col min="11794" max="12021" width="9.140625" style="1"/>
    <col min="12022" max="12022" width="4.85546875" style="1" customWidth="1"/>
    <col min="12023" max="12023" width="1.42578125" style="1" customWidth="1"/>
    <col min="12024" max="12024" width="7.28515625" style="1" customWidth="1"/>
    <col min="12025" max="12025" width="1.5703125" style="1" customWidth="1"/>
    <col min="12026" max="12026" width="8.140625" style="1" customWidth="1"/>
    <col min="12027" max="12027" width="12.85546875" style="1" customWidth="1"/>
    <col min="12028" max="12028" width="10.28515625" style="1" customWidth="1"/>
    <col min="12029" max="12029" width="4.5703125" style="1" bestFit="1" customWidth="1"/>
    <col min="12030" max="12030" width="17.7109375" style="1" customWidth="1"/>
    <col min="12031" max="12031" width="16.7109375" style="1" customWidth="1"/>
    <col min="12032" max="12032" width="14.85546875" style="1" customWidth="1"/>
    <col min="12033" max="12033" width="14.7109375" style="1" customWidth="1"/>
    <col min="12034" max="12034" width="15.85546875" style="1" customWidth="1"/>
    <col min="12035" max="12035" width="16.140625" style="1" bestFit="1" customWidth="1"/>
    <col min="12036" max="12036" width="16.28515625" style="1" bestFit="1" customWidth="1"/>
    <col min="12037" max="12037" width="13" style="1" bestFit="1" customWidth="1"/>
    <col min="12038" max="12038" width="14.5703125" style="1" bestFit="1" customWidth="1"/>
    <col min="12039" max="12039" width="10" style="1" bestFit="1" customWidth="1"/>
    <col min="12040" max="12041" width="12.140625" style="1" bestFit="1" customWidth="1"/>
    <col min="12042" max="12042" width="5.28515625" style="1" customWidth="1"/>
    <col min="12043" max="12043" width="14" style="1" bestFit="1" customWidth="1"/>
    <col min="12044" max="12045" width="13" style="1" bestFit="1" customWidth="1"/>
    <col min="12046" max="12046" width="12.140625" style="1" bestFit="1" customWidth="1"/>
    <col min="12047" max="12048" width="11" style="1" bestFit="1" customWidth="1"/>
    <col min="12049" max="12049" width="7.5703125" style="1" bestFit="1" customWidth="1"/>
    <col min="12050" max="12277" width="9.140625" style="1"/>
    <col min="12278" max="12278" width="4.85546875" style="1" customWidth="1"/>
    <col min="12279" max="12279" width="1.42578125" style="1" customWidth="1"/>
    <col min="12280" max="12280" width="7.28515625" style="1" customWidth="1"/>
    <col min="12281" max="12281" width="1.5703125" style="1" customWidth="1"/>
    <col min="12282" max="12282" width="8.140625" style="1" customWidth="1"/>
    <col min="12283" max="12283" width="12.85546875" style="1" customWidth="1"/>
    <col min="12284" max="12284" width="10.28515625" style="1" customWidth="1"/>
    <col min="12285" max="12285" width="4.5703125" style="1" bestFit="1" customWidth="1"/>
    <col min="12286" max="12286" width="17.7109375" style="1" customWidth="1"/>
    <col min="12287" max="12287" width="16.7109375" style="1" customWidth="1"/>
    <col min="12288" max="12288" width="14.85546875" style="1" customWidth="1"/>
    <col min="12289" max="12289" width="14.7109375" style="1" customWidth="1"/>
    <col min="12290" max="12290" width="15.85546875" style="1" customWidth="1"/>
    <col min="12291" max="12291" width="16.140625" style="1" bestFit="1" customWidth="1"/>
    <col min="12292" max="12292" width="16.28515625" style="1" bestFit="1" customWidth="1"/>
    <col min="12293" max="12293" width="13" style="1" bestFit="1" customWidth="1"/>
    <col min="12294" max="12294" width="14.5703125" style="1" bestFit="1" customWidth="1"/>
    <col min="12295" max="12295" width="10" style="1" bestFit="1" customWidth="1"/>
    <col min="12296" max="12297" width="12.140625" style="1" bestFit="1" customWidth="1"/>
    <col min="12298" max="12298" width="5.28515625" style="1" customWidth="1"/>
    <col min="12299" max="12299" width="14" style="1" bestFit="1" customWidth="1"/>
    <col min="12300" max="12301" width="13" style="1" bestFit="1" customWidth="1"/>
    <col min="12302" max="12302" width="12.140625" style="1" bestFit="1" customWidth="1"/>
    <col min="12303" max="12304" width="11" style="1" bestFit="1" customWidth="1"/>
    <col min="12305" max="12305" width="7.5703125" style="1" bestFit="1" customWidth="1"/>
    <col min="12306" max="12533" width="9.140625" style="1"/>
    <col min="12534" max="12534" width="4.85546875" style="1" customWidth="1"/>
    <col min="12535" max="12535" width="1.42578125" style="1" customWidth="1"/>
    <col min="12536" max="12536" width="7.28515625" style="1" customWidth="1"/>
    <col min="12537" max="12537" width="1.5703125" style="1" customWidth="1"/>
    <col min="12538" max="12538" width="8.140625" style="1" customWidth="1"/>
    <col min="12539" max="12539" width="12.85546875" style="1" customWidth="1"/>
    <col min="12540" max="12540" width="10.28515625" style="1" customWidth="1"/>
    <col min="12541" max="12541" width="4.5703125" style="1" bestFit="1" customWidth="1"/>
    <col min="12542" max="12542" width="17.7109375" style="1" customWidth="1"/>
    <col min="12543" max="12543" width="16.7109375" style="1" customWidth="1"/>
    <col min="12544" max="12544" width="14.85546875" style="1" customWidth="1"/>
    <col min="12545" max="12545" width="14.7109375" style="1" customWidth="1"/>
    <col min="12546" max="12546" width="15.85546875" style="1" customWidth="1"/>
    <col min="12547" max="12547" width="16.140625" style="1" bestFit="1" customWidth="1"/>
    <col min="12548" max="12548" width="16.28515625" style="1" bestFit="1" customWidth="1"/>
    <col min="12549" max="12549" width="13" style="1" bestFit="1" customWidth="1"/>
    <col min="12550" max="12550" width="14.5703125" style="1" bestFit="1" customWidth="1"/>
    <col min="12551" max="12551" width="10" style="1" bestFit="1" customWidth="1"/>
    <col min="12552" max="12553" width="12.140625" style="1" bestFit="1" customWidth="1"/>
    <col min="12554" max="12554" width="5.28515625" style="1" customWidth="1"/>
    <col min="12555" max="12555" width="14" style="1" bestFit="1" customWidth="1"/>
    <col min="12556" max="12557" width="13" style="1" bestFit="1" customWidth="1"/>
    <col min="12558" max="12558" width="12.140625" style="1" bestFit="1" customWidth="1"/>
    <col min="12559" max="12560" width="11" style="1" bestFit="1" customWidth="1"/>
    <col min="12561" max="12561" width="7.5703125" style="1" bestFit="1" customWidth="1"/>
    <col min="12562" max="12789" width="9.140625" style="1"/>
    <col min="12790" max="12790" width="4.85546875" style="1" customWidth="1"/>
    <col min="12791" max="12791" width="1.42578125" style="1" customWidth="1"/>
    <col min="12792" max="12792" width="7.28515625" style="1" customWidth="1"/>
    <col min="12793" max="12793" width="1.5703125" style="1" customWidth="1"/>
    <col min="12794" max="12794" width="8.140625" style="1" customWidth="1"/>
    <col min="12795" max="12795" width="12.85546875" style="1" customWidth="1"/>
    <col min="12796" max="12796" width="10.28515625" style="1" customWidth="1"/>
    <col min="12797" max="12797" width="4.5703125" style="1" bestFit="1" customWidth="1"/>
    <col min="12798" max="12798" width="17.7109375" style="1" customWidth="1"/>
    <col min="12799" max="12799" width="16.7109375" style="1" customWidth="1"/>
    <col min="12800" max="12800" width="14.85546875" style="1" customWidth="1"/>
    <col min="12801" max="12801" width="14.7109375" style="1" customWidth="1"/>
    <col min="12802" max="12802" width="15.85546875" style="1" customWidth="1"/>
    <col min="12803" max="12803" width="16.140625" style="1" bestFit="1" customWidth="1"/>
    <col min="12804" max="12804" width="16.28515625" style="1" bestFit="1" customWidth="1"/>
    <col min="12805" max="12805" width="13" style="1" bestFit="1" customWidth="1"/>
    <col min="12806" max="12806" width="14.5703125" style="1" bestFit="1" customWidth="1"/>
    <col min="12807" max="12807" width="10" style="1" bestFit="1" customWidth="1"/>
    <col min="12808" max="12809" width="12.140625" style="1" bestFit="1" customWidth="1"/>
    <col min="12810" max="12810" width="5.28515625" style="1" customWidth="1"/>
    <col min="12811" max="12811" width="14" style="1" bestFit="1" customWidth="1"/>
    <col min="12812" max="12813" width="13" style="1" bestFit="1" customWidth="1"/>
    <col min="12814" max="12814" width="12.140625" style="1" bestFit="1" customWidth="1"/>
    <col min="12815" max="12816" width="11" style="1" bestFit="1" customWidth="1"/>
    <col min="12817" max="12817" width="7.5703125" style="1" bestFit="1" customWidth="1"/>
    <col min="12818" max="13045" width="9.140625" style="1"/>
    <col min="13046" max="13046" width="4.85546875" style="1" customWidth="1"/>
    <col min="13047" max="13047" width="1.42578125" style="1" customWidth="1"/>
    <col min="13048" max="13048" width="7.28515625" style="1" customWidth="1"/>
    <col min="13049" max="13049" width="1.5703125" style="1" customWidth="1"/>
    <col min="13050" max="13050" width="8.140625" style="1" customWidth="1"/>
    <col min="13051" max="13051" width="12.85546875" style="1" customWidth="1"/>
    <col min="13052" max="13052" width="10.28515625" style="1" customWidth="1"/>
    <col min="13053" max="13053" width="4.5703125" style="1" bestFit="1" customWidth="1"/>
    <col min="13054" max="13054" width="17.7109375" style="1" customWidth="1"/>
    <col min="13055" max="13055" width="16.7109375" style="1" customWidth="1"/>
    <col min="13056" max="13056" width="14.85546875" style="1" customWidth="1"/>
    <col min="13057" max="13057" width="14.7109375" style="1" customWidth="1"/>
    <col min="13058" max="13058" width="15.85546875" style="1" customWidth="1"/>
    <col min="13059" max="13059" width="16.140625" style="1" bestFit="1" customWidth="1"/>
    <col min="13060" max="13060" width="16.28515625" style="1" bestFit="1" customWidth="1"/>
    <col min="13061" max="13061" width="13" style="1" bestFit="1" customWidth="1"/>
    <col min="13062" max="13062" width="14.5703125" style="1" bestFit="1" customWidth="1"/>
    <col min="13063" max="13063" width="10" style="1" bestFit="1" customWidth="1"/>
    <col min="13064" max="13065" width="12.140625" style="1" bestFit="1" customWidth="1"/>
    <col min="13066" max="13066" width="5.28515625" style="1" customWidth="1"/>
    <col min="13067" max="13067" width="14" style="1" bestFit="1" customWidth="1"/>
    <col min="13068" max="13069" width="13" style="1" bestFit="1" customWidth="1"/>
    <col min="13070" max="13070" width="12.140625" style="1" bestFit="1" customWidth="1"/>
    <col min="13071" max="13072" width="11" style="1" bestFit="1" customWidth="1"/>
    <col min="13073" max="13073" width="7.5703125" style="1" bestFit="1" customWidth="1"/>
    <col min="13074" max="13301" width="9.140625" style="1"/>
    <col min="13302" max="13302" width="4.85546875" style="1" customWidth="1"/>
    <col min="13303" max="13303" width="1.42578125" style="1" customWidth="1"/>
    <col min="13304" max="13304" width="7.28515625" style="1" customWidth="1"/>
    <col min="13305" max="13305" width="1.5703125" style="1" customWidth="1"/>
    <col min="13306" max="13306" width="8.140625" style="1" customWidth="1"/>
    <col min="13307" max="13307" width="12.85546875" style="1" customWidth="1"/>
    <col min="13308" max="13308" width="10.28515625" style="1" customWidth="1"/>
    <col min="13309" max="13309" width="4.5703125" style="1" bestFit="1" customWidth="1"/>
    <col min="13310" max="13310" width="17.7109375" style="1" customWidth="1"/>
    <col min="13311" max="13311" width="16.7109375" style="1" customWidth="1"/>
    <col min="13312" max="13312" width="14.85546875" style="1" customWidth="1"/>
    <col min="13313" max="13313" width="14.7109375" style="1" customWidth="1"/>
    <col min="13314" max="13314" width="15.85546875" style="1" customWidth="1"/>
    <col min="13315" max="13315" width="16.140625" style="1" bestFit="1" customWidth="1"/>
    <col min="13316" max="13316" width="16.28515625" style="1" bestFit="1" customWidth="1"/>
    <col min="13317" max="13317" width="13" style="1" bestFit="1" customWidth="1"/>
    <col min="13318" max="13318" width="14.5703125" style="1" bestFit="1" customWidth="1"/>
    <col min="13319" max="13319" width="10" style="1" bestFit="1" customWidth="1"/>
    <col min="13320" max="13321" width="12.140625" style="1" bestFit="1" customWidth="1"/>
    <col min="13322" max="13322" width="5.28515625" style="1" customWidth="1"/>
    <col min="13323" max="13323" width="14" style="1" bestFit="1" customWidth="1"/>
    <col min="13324" max="13325" width="13" style="1" bestFit="1" customWidth="1"/>
    <col min="13326" max="13326" width="12.140625" style="1" bestFit="1" customWidth="1"/>
    <col min="13327" max="13328" width="11" style="1" bestFit="1" customWidth="1"/>
    <col min="13329" max="13329" width="7.5703125" style="1" bestFit="1" customWidth="1"/>
    <col min="13330" max="13557" width="9.140625" style="1"/>
    <col min="13558" max="13558" width="4.85546875" style="1" customWidth="1"/>
    <col min="13559" max="13559" width="1.42578125" style="1" customWidth="1"/>
    <col min="13560" max="13560" width="7.28515625" style="1" customWidth="1"/>
    <col min="13561" max="13561" width="1.5703125" style="1" customWidth="1"/>
    <col min="13562" max="13562" width="8.140625" style="1" customWidth="1"/>
    <col min="13563" max="13563" width="12.85546875" style="1" customWidth="1"/>
    <col min="13564" max="13564" width="10.28515625" style="1" customWidth="1"/>
    <col min="13565" max="13565" width="4.5703125" style="1" bestFit="1" customWidth="1"/>
    <col min="13566" max="13566" width="17.7109375" style="1" customWidth="1"/>
    <col min="13567" max="13567" width="16.7109375" style="1" customWidth="1"/>
    <col min="13568" max="13568" width="14.85546875" style="1" customWidth="1"/>
    <col min="13569" max="13569" width="14.7109375" style="1" customWidth="1"/>
    <col min="13570" max="13570" width="15.85546875" style="1" customWidth="1"/>
    <col min="13571" max="13571" width="16.140625" style="1" bestFit="1" customWidth="1"/>
    <col min="13572" max="13572" width="16.28515625" style="1" bestFit="1" customWidth="1"/>
    <col min="13573" max="13573" width="13" style="1" bestFit="1" customWidth="1"/>
    <col min="13574" max="13574" width="14.5703125" style="1" bestFit="1" customWidth="1"/>
    <col min="13575" max="13575" width="10" style="1" bestFit="1" customWidth="1"/>
    <col min="13576" max="13577" width="12.140625" style="1" bestFit="1" customWidth="1"/>
    <col min="13578" max="13578" width="5.28515625" style="1" customWidth="1"/>
    <col min="13579" max="13579" width="14" style="1" bestFit="1" customWidth="1"/>
    <col min="13580" max="13581" width="13" style="1" bestFit="1" customWidth="1"/>
    <col min="13582" max="13582" width="12.140625" style="1" bestFit="1" customWidth="1"/>
    <col min="13583" max="13584" width="11" style="1" bestFit="1" customWidth="1"/>
    <col min="13585" max="13585" width="7.5703125" style="1" bestFit="1" customWidth="1"/>
    <col min="13586" max="13813" width="9.140625" style="1"/>
    <col min="13814" max="13814" width="4.85546875" style="1" customWidth="1"/>
    <col min="13815" max="13815" width="1.42578125" style="1" customWidth="1"/>
    <col min="13816" max="13816" width="7.28515625" style="1" customWidth="1"/>
    <col min="13817" max="13817" width="1.5703125" style="1" customWidth="1"/>
    <col min="13818" max="13818" width="8.140625" style="1" customWidth="1"/>
    <col min="13819" max="13819" width="12.85546875" style="1" customWidth="1"/>
    <col min="13820" max="13820" width="10.28515625" style="1" customWidth="1"/>
    <col min="13821" max="13821" width="4.5703125" style="1" bestFit="1" customWidth="1"/>
    <col min="13822" max="13822" width="17.7109375" style="1" customWidth="1"/>
    <col min="13823" max="13823" width="16.7109375" style="1" customWidth="1"/>
    <col min="13824" max="13824" width="14.85546875" style="1" customWidth="1"/>
    <col min="13825" max="13825" width="14.7109375" style="1" customWidth="1"/>
    <col min="13826" max="13826" width="15.85546875" style="1" customWidth="1"/>
    <col min="13827" max="13827" width="16.140625" style="1" bestFit="1" customWidth="1"/>
    <col min="13828" max="13828" width="16.28515625" style="1" bestFit="1" customWidth="1"/>
    <col min="13829" max="13829" width="13" style="1" bestFit="1" customWidth="1"/>
    <col min="13830" max="13830" width="14.5703125" style="1" bestFit="1" customWidth="1"/>
    <col min="13831" max="13831" width="10" style="1" bestFit="1" customWidth="1"/>
    <col min="13832" max="13833" width="12.140625" style="1" bestFit="1" customWidth="1"/>
    <col min="13834" max="13834" width="5.28515625" style="1" customWidth="1"/>
    <col min="13835" max="13835" width="14" style="1" bestFit="1" customWidth="1"/>
    <col min="13836" max="13837" width="13" style="1" bestFit="1" customWidth="1"/>
    <col min="13838" max="13838" width="12.140625" style="1" bestFit="1" customWidth="1"/>
    <col min="13839" max="13840" width="11" style="1" bestFit="1" customWidth="1"/>
    <col min="13841" max="13841" width="7.5703125" style="1" bestFit="1" customWidth="1"/>
    <col min="13842" max="14069" width="9.140625" style="1"/>
    <col min="14070" max="14070" width="4.85546875" style="1" customWidth="1"/>
    <col min="14071" max="14071" width="1.42578125" style="1" customWidth="1"/>
    <col min="14072" max="14072" width="7.28515625" style="1" customWidth="1"/>
    <col min="14073" max="14073" width="1.5703125" style="1" customWidth="1"/>
    <col min="14074" max="14074" width="8.140625" style="1" customWidth="1"/>
    <col min="14075" max="14075" width="12.85546875" style="1" customWidth="1"/>
    <col min="14076" max="14076" width="10.28515625" style="1" customWidth="1"/>
    <col min="14077" max="14077" width="4.5703125" style="1" bestFit="1" customWidth="1"/>
    <col min="14078" max="14078" width="17.7109375" style="1" customWidth="1"/>
    <col min="14079" max="14079" width="16.7109375" style="1" customWidth="1"/>
    <col min="14080" max="14080" width="14.85546875" style="1" customWidth="1"/>
    <col min="14081" max="14081" width="14.7109375" style="1" customWidth="1"/>
    <col min="14082" max="14082" width="15.85546875" style="1" customWidth="1"/>
    <col min="14083" max="14083" width="16.140625" style="1" bestFit="1" customWidth="1"/>
    <col min="14084" max="14084" width="16.28515625" style="1" bestFit="1" customWidth="1"/>
    <col min="14085" max="14085" width="13" style="1" bestFit="1" customWidth="1"/>
    <col min="14086" max="14086" width="14.5703125" style="1" bestFit="1" customWidth="1"/>
    <col min="14087" max="14087" width="10" style="1" bestFit="1" customWidth="1"/>
    <col min="14088" max="14089" width="12.140625" style="1" bestFit="1" customWidth="1"/>
    <col min="14090" max="14090" width="5.28515625" style="1" customWidth="1"/>
    <col min="14091" max="14091" width="14" style="1" bestFit="1" customWidth="1"/>
    <col min="14092" max="14093" width="13" style="1" bestFit="1" customWidth="1"/>
    <col min="14094" max="14094" width="12.140625" style="1" bestFit="1" customWidth="1"/>
    <col min="14095" max="14096" width="11" style="1" bestFit="1" customWidth="1"/>
    <col min="14097" max="14097" width="7.5703125" style="1" bestFit="1" customWidth="1"/>
    <col min="14098" max="14325" width="9.140625" style="1"/>
    <col min="14326" max="14326" width="4.85546875" style="1" customWidth="1"/>
    <col min="14327" max="14327" width="1.42578125" style="1" customWidth="1"/>
    <col min="14328" max="14328" width="7.28515625" style="1" customWidth="1"/>
    <col min="14329" max="14329" width="1.5703125" style="1" customWidth="1"/>
    <col min="14330" max="14330" width="8.140625" style="1" customWidth="1"/>
    <col min="14331" max="14331" width="12.85546875" style="1" customWidth="1"/>
    <col min="14332" max="14332" width="10.28515625" style="1" customWidth="1"/>
    <col min="14333" max="14333" width="4.5703125" style="1" bestFit="1" customWidth="1"/>
    <col min="14334" max="14334" width="17.7109375" style="1" customWidth="1"/>
    <col min="14335" max="14335" width="16.7109375" style="1" customWidth="1"/>
    <col min="14336" max="14336" width="14.85546875" style="1" customWidth="1"/>
    <col min="14337" max="14337" width="14.7109375" style="1" customWidth="1"/>
    <col min="14338" max="14338" width="15.85546875" style="1" customWidth="1"/>
    <col min="14339" max="14339" width="16.140625" style="1" bestFit="1" customWidth="1"/>
    <col min="14340" max="14340" width="16.28515625" style="1" bestFit="1" customWidth="1"/>
    <col min="14341" max="14341" width="13" style="1" bestFit="1" customWidth="1"/>
    <col min="14342" max="14342" width="14.5703125" style="1" bestFit="1" customWidth="1"/>
    <col min="14343" max="14343" width="10" style="1" bestFit="1" customWidth="1"/>
    <col min="14344" max="14345" width="12.140625" style="1" bestFit="1" customWidth="1"/>
    <col min="14346" max="14346" width="5.28515625" style="1" customWidth="1"/>
    <col min="14347" max="14347" width="14" style="1" bestFit="1" customWidth="1"/>
    <col min="14348" max="14349" width="13" style="1" bestFit="1" customWidth="1"/>
    <col min="14350" max="14350" width="12.140625" style="1" bestFit="1" customWidth="1"/>
    <col min="14351" max="14352" width="11" style="1" bestFit="1" customWidth="1"/>
    <col min="14353" max="14353" width="7.5703125" style="1" bestFit="1" customWidth="1"/>
    <col min="14354" max="14581" width="9.140625" style="1"/>
    <col min="14582" max="14582" width="4.85546875" style="1" customWidth="1"/>
    <col min="14583" max="14583" width="1.42578125" style="1" customWidth="1"/>
    <col min="14584" max="14584" width="7.28515625" style="1" customWidth="1"/>
    <col min="14585" max="14585" width="1.5703125" style="1" customWidth="1"/>
    <col min="14586" max="14586" width="8.140625" style="1" customWidth="1"/>
    <col min="14587" max="14587" width="12.85546875" style="1" customWidth="1"/>
    <col min="14588" max="14588" width="10.28515625" style="1" customWidth="1"/>
    <col min="14589" max="14589" width="4.5703125" style="1" bestFit="1" customWidth="1"/>
    <col min="14590" max="14590" width="17.7109375" style="1" customWidth="1"/>
    <col min="14591" max="14591" width="16.7109375" style="1" customWidth="1"/>
    <col min="14592" max="14592" width="14.85546875" style="1" customWidth="1"/>
    <col min="14593" max="14593" width="14.7109375" style="1" customWidth="1"/>
    <col min="14594" max="14594" width="15.85546875" style="1" customWidth="1"/>
    <col min="14595" max="14595" width="16.140625" style="1" bestFit="1" customWidth="1"/>
    <col min="14596" max="14596" width="16.28515625" style="1" bestFit="1" customWidth="1"/>
    <col min="14597" max="14597" width="13" style="1" bestFit="1" customWidth="1"/>
    <col min="14598" max="14598" width="14.5703125" style="1" bestFit="1" customWidth="1"/>
    <col min="14599" max="14599" width="10" style="1" bestFit="1" customWidth="1"/>
    <col min="14600" max="14601" width="12.140625" style="1" bestFit="1" customWidth="1"/>
    <col min="14602" max="14602" width="5.28515625" style="1" customWidth="1"/>
    <col min="14603" max="14603" width="14" style="1" bestFit="1" customWidth="1"/>
    <col min="14604" max="14605" width="13" style="1" bestFit="1" customWidth="1"/>
    <col min="14606" max="14606" width="12.140625" style="1" bestFit="1" customWidth="1"/>
    <col min="14607" max="14608" width="11" style="1" bestFit="1" customWidth="1"/>
    <col min="14609" max="14609" width="7.5703125" style="1" bestFit="1" customWidth="1"/>
    <col min="14610" max="14837" width="9.140625" style="1"/>
    <col min="14838" max="14838" width="4.85546875" style="1" customWidth="1"/>
    <col min="14839" max="14839" width="1.42578125" style="1" customWidth="1"/>
    <col min="14840" max="14840" width="7.28515625" style="1" customWidth="1"/>
    <col min="14841" max="14841" width="1.5703125" style="1" customWidth="1"/>
    <col min="14842" max="14842" width="8.140625" style="1" customWidth="1"/>
    <col min="14843" max="14843" width="12.85546875" style="1" customWidth="1"/>
    <col min="14844" max="14844" width="10.28515625" style="1" customWidth="1"/>
    <col min="14845" max="14845" width="4.5703125" style="1" bestFit="1" customWidth="1"/>
    <col min="14846" max="14846" width="17.7109375" style="1" customWidth="1"/>
    <col min="14847" max="14847" width="16.7109375" style="1" customWidth="1"/>
    <col min="14848" max="14848" width="14.85546875" style="1" customWidth="1"/>
    <col min="14849" max="14849" width="14.7109375" style="1" customWidth="1"/>
    <col min="14850" max="14850" width="15.85546875" style="1" customWidth="1"/>
    <col min="14851" max="14851" width="16.140625" style="1" bestFit="1" customWidth="1"/>
    <col min="14852" max="14852" width="16.28515625" style="1" bestFit="1" customWidth="1"/>
    <col min="14853" max="14853" width="13" style="1" bestFit="1" customWidth="1"/>
    <col min="14854" max="14854" width="14.5703125" style="1" bestFit="1" customWidth="1"/>
    <col min="14855" max="14855" width="10" style="1" bestFit="1" customWidth="1"/>
    <col min="14856" max="14857" width="12.140625" style="1" bestFit="1" customWidth="1"/>
    <col min="14858" max="14858" width="5.28515625" style="1" customWidth="1"/>
    <col min="14859" max="14859" width="14" style="1" bestFit="1" customWidth="1"/>
    <col min="14860" max="14861" width="13" style="1" bestFit="1" customWidth="1"/>
    <col min="14862" max="14862" width="12.140625" style="1" bestFit="1" customWidth="1"/>
    <col min="14863" max="14864" width="11" style="1" bestFit="1" customWidth="1"/>
    <col min="14865" max="14865" width="7.5703125" style="1" bestFit="1" customWidth="1"/>
    <col min="14866" max="15093" width="9.140625" style="1"/>
    <col min="15094" max="15094" width="4.85546875" style="1" customWidth="1"/>
    <col min="15095" max="15095" width="1.42578125" style="1" customWidth="1"/>
    <col min="15096" max="15096" width="7.28515625" style="1" customWidth="1"/>
    <col min="15097" max="15097" width="1.5703125" style="1" customWidth="1"/>
    <col min="15098" max="15098" width="8.140625" style="1" customWidth="1"/>
    <col min="15099" max="15099" width="12.85546875" style="1" customWidth="1"/>
    <col min="15100" max="15100" width="10.28515625" style="1" customWidth="1"/>
    <col min="15101" max="15101" width="4.5703125" style="1" bestFit="1" customWidth="1"/>
    <col min="15102" max="15102" width="17.7109375" style="1" customWidth="1"/>
    <col min="15103" max="15103" width="16.7109375" style="1" customWidth="1"/>
    <col min="15104" max="15104" width="14.85546875" style="1" customWidth="1"/>
    <col min="15105" max="15105" width="14.7109375" style="1" customWidth="1"/>
    <col min="15106" max="15106" width="15.85546875" style="1" customWidth="1"/>
    <col min="15107" max="15107" width="16.140625" style="1" bestFit="1" customWidth="1"/>
    <col min="15108" max="15108" width="16.28515625" style="1" bestFit="1" customWidth="1"/>
    <col min="15109" max="15109" width="13" style="1" bestFit="1" customWidth="1"/>
    <col min="15110" max="15110" width="14.5703125" style="1" bestFit="1" customWidth="1"/>
    <col min="15111" max="15111" width="10" style="1" bestFit="1" customWidth="1"/>
    <col min="15112" max="15113" width="12.140625" style="1" bestFit="1" customWidth="1"/>
    <col min="15114" max="15114" width="5.28515625" style="1" customWidth="1"/>
    <col min="15115" max="15115" width="14" style="1" bestFit="1" customWidth="1"/>
    <col min="15116" max="15117" width="13" style="1" bestFit="1" customWidth="1"/>
    <col min="15118" max="15118" width="12.140625" style="1" bestFit="1" customWidth="1"/>
    <col min="15119" max="15120" width="11" style="1" bestFit="1" customWidth="1"/>
    <col min="15121" max="15121" width="7.5703125" style="1" bestFit="1" customWidth="1"/>
    <col min="15122" max="15349" width="9.140625" style="1"/>
    <col min="15350" max="15350" width="4.85546875" style="1" customWidth="1"/>
    <col min="15351" max="15351" width="1.42578125" style="1" customWidth="1"/>
    <col min="15352" max="15352" width="7.28515625" style="1" customWidth="1"/>
    <col min="15353" max="15353" width="1.5703125" style="1" customWidth="1"/>
    <col min="15354" max="15354" width="8.140625" style="1" customWidth="1"/>
    <col min="15355" max="15355" width="12.85546875" style="1" customWidth="1"/>
    <col min="15356" max="15356" width="10.28515625" style="1" customWidth="1"/>
    <col min="15357" max="15357" width="4.5703125" style="1" bestFit="1" customWidth="1"/>
    <col min="15358" max="15358" width="17.7109375" style="1" customWidth="1"/>
    <col min="15359" max="15359" width="16.7109375" style="1" customWidth="1"/>
    <col min="15360" max="15360" width="14.85546875" style="1" customWidth="1"/>
    <col min="15361" max="15361" width="14.7109375" style="1" customWidth="1"/>
    <col min="15362" max="15362" width="15.85546875" style="1" customWidth="1"/>
    <col min="15363" max="15363" width="16.140625" style="1" bestFit="1" customWidth="1"/>
    <col min="15364" max="15364" width="16.28515625" style="1" bestFit="1" customWidth="1"/>
    <col min="15365" max="15365" width="13" style="1" bestFit="1" customWidth="1"/>
    <col min="15366" max="15366" width="14.5703125" style="1" bestFit="1" customWidth="1"/>
    <col min="15367" max="15367" width="10" style="1" bestFit="1" customWidth="1"/>
    <col min="15368" max="15369" width="12.140625" style="1" bestFit="1" customWidth="1"/>
    <col min="15370" max="15370" width="5.28515625" style="1" customWidth="1"/>
    <col min="15371" max="15371" width="14" style="1" bestFit="1" customWidth="1"/>
    <col min="15372" max="15373" width="13" style="1" bestFit="1" customWidth="1"/>
    <col min="15374" max="15374" width="12.140625" style="1" bestFit="1" customWidth="1"/>
    <col min="15375" max="15376" width="11" style="1" bestFit="1" customWidth="1"/>
    <col min="15377" max="15377" width="7.5703125" style="1" bestFit="1" customWidth="1"/>
    <col min="15378" max="15605" width="9.140625" style="1"/>
    <col min="15606" max="15606" width="4.85546875" style="1" customWidth="1"/>
    <col min="15607" max="15607" width="1.42578125" style="1" customWidth="1"/>
    <col min="15608" max="15608" width="7.28515625" style="1" customWidth="1"/>
    <col min="15609" max="15609" width="1.5703125" style="1" customWidth="1"/>
    <col min="15610" max="15610" width="8.140625" style="1" customWidth="1"/>
    <col min="15611" max="15611" width="12.85546875" style="1" customWidth="1"/>
    <col min="15612" max="15612" width="10.28515625" style="1" customWidth="1"/>
    <col min="15613" max="15613" width="4.5703125" style="1" bestFit="1" customWidth="1"/>
    <col min="15614" max="15614" width="17.7109375" style="1" customWidth="1"/>
    <col min="15615" max="15615" width="16.7109375" style="1" customWidth="1"/>
    <col min="15616" max="15616" width="14.85546875" style="1" customWidth="1"/>
    <col min="15617" max="15617" width="14.7109375" style="1" customWidth="1"/>
    <col min="15618" max="15618" width="15.85546875" style="1" customWidth="1"/>
    <col min="15619" max="15619" width="16.140625" style="1" bestFit="1" customWidth="1"/>
    <col min="15620" max="15620" width="16.28515625" style="1" bestFit="1" customWidth="1"/>
    <col min="15621" max="15621" width="13" style="1" bestFit="1" customWidth="1"/>
    <col min="15622" max="15622" width="14.5703125" style="1" bestFit="1" customWidth="1"/>
    <col min="15623" max="15623" width="10" style="1" bestFit="1" customWidth="1"/>
    <col min="15624" max="15625" width="12.140625" style="1" bestFit="1" customWidth="1"/>
    <col min="15626" max="15626" width="5.28515625" style="1" customWidth="1"/>
    <col min="15627" max="15627" width="14" style="1" bestFit="1" customWidth="1"/>
    <col min="15628" max="15629" width="13" style="1" bestFit="1" customWidth="1"/>
    <col min="15630" max="15630" width="12.140625" style="1" bestFit="1" customWidth="1"/>
    <col min="15631" max="15632" width="11" style="1" bestFit="1" customWidth="1"/>
    <col min="15633" max="15633" width="7.5703125" style="1" bestFit="1" customWidth="1"/>
    <col min="15634" max="15861" width="9.140625" style="1"/>
    <col min="15862" max="15862" width="4.85546875" style="1" customWidth="1"/>
    <col min="15863" max="15863" width="1.42578125" style="1" customWidth="1"/>
    <col min="15864" max="15864" width="7.28515625" style="1" customWidth="1"/>
    <col min="15865" max="15865" width="1.5703125" style="1" customWidth="1"/>
    <col min="15866" max="15866" width="8.140625" style="1" customWidth="1"/>
    <col min="15867" max="15867" width="12.85546875" style="1" customWidth="1"/>
    <col min="15868" max="15868" width="10.28515625" style="1" customWidth="1"/>
    <col min="15869" max="15869" width="4.5703125" style="1" bestFit="1" customWidth="1"/>
    <col min="15870" max="15870" width="17.7109375" style="1" customWidth="1"/>
    <col min="15871" max="15871" width="16.7109375" style="1" customWidth="1"/>
    <col min="15872" max="15872" width="14.85546875" style="1" customWidth="1"/>
    <col min="15873" max="15873" width="14.7109375" style="1" customWidth="1"/>
    <col min="15874" max="15874" width="15.85546875" style="1" customWidth="1"/>
    <col min="15875" max="15875" width="16.140625" style="1" bestFit="1" customWidth="1"/>
    <col min="15876" max="15876" width="16.28515625" style="1" bestFit="1" customWidth="1"/>
    <col min="15877" max="15877" width="13" style="1" bestFit="1" customWidth="1"/>
    <col min="15878" max="15878" width="14.5703125" style="1" bestFit="1" customWidth="1"/>
    <col min="15879" max="15879" width="10" style="1" bestFit="1" customWidth="1"/>
    <col min="15880" max="15881" width="12.140625" style="1" bestFit="1" customWidth="1"/>
    <col min="15882" max="15882" width="5.28515625" style="1" customWidth="1"/>
    <col min="15883" max="15883" width="14" style="1" bestFit="1" customWidth="1"/>
    <col min="15884" max="15885" width="13" style="1" bestFit="1" customWidth="1"/>
    <col min="15886" max="15886" width="12.140625" style="1" bestFit="1" customWidth="1"/>
    <col min="15887" max="15888" width="11" style="1" bestFit="1" customWidth="1"/>
    <col min="15889" max="15889" width="7.5703125" style="1" bestFit="1" customWidth="1"/>
    <col min="15890" max="16117" width="9.140625" style="1"/>
    <col min="16118" max="16118" width="4.85546875" style="1" customWidth="1"/>
    <col min="16119" max="16119" width="1.42578125" style="1" customWidth="1"/>
    <col min="16120" max="16120" width="7.28515625" style="1" customWidth="1"/>
    <col min="16121" max="16121" width="1.5703125" style="1" customWidth="1"/>
    <col min="16122" max="16122" width="8.140625" style="1" customWidth="1"/>
    <col min="16123" max="16123" width="12.85546875" style="1" customWidth="1"/>
    <col min="16124" max="16124" width="10.28515625" style="1" customWidth="1"/>
    <col min="16125" max="16125" width="4.5703125" style="1" bestFit="1" customWidth="1"/>
    <col min="16126" max="16126" width="17.7109375" style="1" customWidth="1"/>
    <col min="16127" max="16127" width="16.7109375" style="1" customWidth="1"/>
    <col min="16128" max="16128" width="14.85546875" style="1" customWidth="1"/>
    <col min="16129" max="16129" width="14.7109375" style="1" customWidth="1"/>
    <col min="16130" max="16130" width="15.85546875" style="1" customWidth="1"/>
    <col min="16131" max="16131" width="16.140625" style="1" bestFit="1" customWidth="1"/>
    <col min="16132" max="16132" width="16.28515625" style="1" bestFit="1" customWidth="1"/>
    <col min="16133" max="16133" width="13" style="1" bestFit="1" customWidth="1"/>
    <col min="16134" max="16134" width="14.5703125" style="1" bestFit="1" customWidth="1"/>
    <col min="16135" max="16135" width="10" style="1" bestFit="1" customWidth="1"/>
    <col min="16136" max="16137" width="12.140625" style="1" bestFit="1" customWidth="1"/>
    <col min="16138" max="16138" width="5.28515625" style="1" customWidth="1"/>
    <col min="16139" max="16139" width="14" style="1" bestFit="1" customWidth="1"/>
    <col min="16140" max="16141" width="13" style="1" bestFit="1" customWidth="1"/>
    <col min="16142" max="16142" width="12.140625" style="1" bestFit="1" customWidth="1"/>
    <col min="16143" max="16144" width="11" style="1" bestFit="1" customWidth="1"/>
    <col min="16145" max="16145" width="7.5703125" style="1" bestFit="1" customWidth="1"/>
    <col min="16146" max="16384" width="9.140625" style="1"/>
  </cols>
  <sheetData>
    <row r="1" spans="1:17" ht="11.65" customHeight="1" x14ac:dyDescent="0.2">
      <c r="A1" s="5">
        <v>1</v>
      </c>
      <c r="C1" s="1" t="s">
        <v>2</v>
      </c>
      <c r="F1" s="87"/>
      <c r="G1" s="9"/>
      <c r="H1" s="47"/>
      <c r="I1" s="4"/>
      <c r="J1" s="3"/>
      <c r="K1" s="3"/>
      <c r="L1" s="3"/>
      <c r="M1" s="3"/>
      <c r="N1" s="3"/>
      <c r="O1" s="3"/>
      <c r="P1" s="3"/>
      <c r="Q1" s="3"/>
    </row>
    <row r="2" spans="1:17" ht="11.65" customHeight="1" x14ac:dyDescent="0.2">
      <c r="A2" s="5">
        <f t="shared" ref="A2:A27" ca="1" si="0">OFFSET(A2,-1,)+1</f>
        <v>2</v>
      </c>
      <c r="D2" s="1" t="s">
        <v>3</v>
      </c>
      <c r="F2" s="87"/>
      <c r="G2" s="9">
        <v>2.33</v>
      </c>
      <c r="H2" s="6">
        <f>H797</f>
        <v>2277245487.0269928</v>
      </c>
      <c r="I2" s="4"/>
      <c r="J2" s="3"/>
      <c r="K2" s="7"/>
      <c r="L2" s="7"/>
      <c r="M2" s="7"/>
      <c r="N2" s="7"/>
      <c r="O2" s="7"/>
      <c r="P2" s="7"/>
      <c r="Q2" s="8"/>
    </row>
    <row r="3" spans="1:17" ht="11.65" customHeight="1" x14ac:dyDescent="0.2">
      <c r="A3" s="5">
        <f t="shared" ca="1" si="0"/>
        <v>3</v>
      </c>
      <c r="D3" s="1" t="s">
        <v>4</v>
      </c>
      <c r="F3" s="87"/>
      <c r="G3" s="9">
        <v>2.33</v>
      </c>
      <c r="H3" s="50">
        <f>H826</f>
        <v>168523.33380806577</v>
      </c>
      <c r="I3" s="4"/>
      <c r="J3" s="3"/>
      <c r="K3" s="7"/>
      <c r="L3" s="7"/>
      <c r="M3" s="7"/>
      <c r="N3" s="7"/>
      <c r="O3" s="7"/>
      <c r="P3" s="7"/>
      <c r="Q3" s="8"/>
    </row>
    <row r="4" spans="1:17" ht="11.65" customHeight="1" x14ac:dyDescent="0.2">
      <c r="A4" s="5">
        <f t="shared" ca="1" si="0"/>
        <v>4</v>
      </c>
      <c r="D4" s="1" t="s">
        <v>5</v>
      </c>
      <c r="F4" s="87"/>
      <c r="G4" s="9">
        <v>2.35</v>
      </c>
      <c r="H4" s="50">
        <f>H962+H977</f>
        <v>11159746.884710355</v>
      </c>
      <c r="I4" s="4"/>
      <c r="J4" s="3"/>
      <c r="K4" s="7"/>
      <c r="L4" s="7"/>
      <c r="M4" s="7"/>
      <c r="N4" s="7"/>
      <c r="O4" s="7"/>
      <c r="P4" s="7"/>
      <c r="Q4" s="8"/>
    </row>
    <row r="5" spans="1:17" ht="11.65" customHeight="1" x14ac:dyDescent="0.2">
      <c r="A5" s="5">
        <f t="shared" ca="1" si="0"/>
        <v>5</v>
      </c>
      <c r="D5" s="1" t="s">
        <v>6</v>
      </c>
      <c r="F5" s="87"/>
      <c r="G5" s="9" t="s">
        <v>298</v>
      </c>
      <c r="H5" s="50">
        <f>H834+H842</f>
        <v>114657.57399257374</v>
      </c>
      <c r="I5" s="4"/>
      <c r="J5" s="3"/>
      <c r="K5" s="7"/>
      <c r="L5" s="7"/>
      <c r="M5" s="7"/>
      <c r="N5" s="7"/>
      <c r="O5" s="7"/>
      <c r="P5" s="7"/>
      <c r="Q5" s="8"/>
    </row>
    <row r="6" spans="1:17" ht="11.65" customHeight="1" x14ac:dyDescent="0.2">
      <c r="A6" s="5">
        <f t="shared" ca="1" si="0"/>
        <v>6</v>
      </c>
      <c r="D6" s="1" t="s">
        <v>291</v>
      </c>
      <c r="F6" s="87"/>
      <c r="G6" s="9">
        <v>2.34</v>
      </c>
      <c r="H6" s="50">
        <f>H846</f>
        <v>0</v>
      </c>
      <c r="I6" s="4"/>
      <c r="J6" s="3"/>
      <c r="K6" s="7"/>
      <c r="L6" s="7"/>
      <c r="M6" s="7"/>
      <c r="N6" s="7"/>
      <c r="O6" s="7"/>
      <c r="P6" s="7"/>
      <c r="Q6" s="8"/>
    </row>
    <row r="7" spans="1:17" ht="11.65" customHeight="1" x14ac:dyDescent="0.2">
      <c r="A7" s="5">
        <f t="shared" ca="1" si="0"/>
        <v>7</v>
      </c>
      <c r="D7" s="1" t="s">
        <v>7</v>
      </c>
      <c r="F7" s="87"/>
      <c r="G7" s="9">
        <v>2.35</v>
      </c>
      <c r="H7" s="50">
        <f>H949</f>
        <v>3130577.7996379016</v>
      </c>
      <c r="I7" s="4"/>
      <c r="J7" s="3"/>
      <c r="K7" s="7"/>
      <c r="L7" s="7"/>
      <c r="M7" s="7"/>
      <c r="N7" s="7"/>
      <c r="O7" s="7"/>
      <c r="P7" s="7"/>
      <c r="Q7" s="8"/>
    </row>
    <row r="8" spans="1:17" ht="11.65" customHeight="1" x14ac:dyDescent="0.2">
      <c r="A8" s="5">
        <f t="shared" ca="1" si="0"/>
        <v>8</v>
      </c>
      <c r="D8" s="1" t="s">
        <v>8</v>
      </c>
      <c r="F8" s="87"/>
      <c r="G8" s="9">
        <v>2.34</v>
      </c>
      <c r="H8" s="50">
        <f>H904</f>
        <v>9092970.1890343875</v>
      </c>
      <c r="I8" s="4"/>
      <c r="J8" s="3"/>
      <c r="K8" s="7"/>
      <c r="L8" s="7"/>
      <c r="M8" s="7"/>
      <c r="N8" s="7"/>
      <c r="O8" s="7"/>
      <c r="P8" s="7"/>
      <c r="Q8" s="8"/>
    </row>
    <row r="9" spans="1:17" ht="11.65" customHeight="1" x14ac:dyDescent="0.2">
      <c r="A9" s="5">
        <f t="shared" ca="1" si="0"/>
        <v>9</v>
      </c>
      <c r="D9" s="1" t="s">
        <v>9</v>
      </c>
      <c r="F9" s="87"/>
      <c r="G9" s="9">
        <v>2.35</v>
      </c>
      <c r="H9" s="50">
        <f>H937</f>
        <v>12763332.667699944</v>
      </c>
      <c r="I9" s="4"/>
      <c r="J9" s="3"/>
      <c r="K9" s="7"/>
      <c r="L9" s="7"/>
      <c r="M9" s="7"/>
      <c r="N9" s="7"/>
      <c r="O9" s="7"/>
      <c r="P9" s="7"/>
      <c r="Q9" s="8"/>
    </row>
    <row r="10" spans="1:17" ht="11.65" customHeight="1" x14ac:dyDescent="0.2">
      <c r="A10" s="5">
        <f t="shared" ca="1" si="0"/>
        <v>10</v>
      </c>
      <c r="D10" s="1" t="s">
        <v>10</v>
      </c>
      <c r="F10" s="87"/>
      <c r="G10" s="9">
        <v>2.36</v>
      </c>
      <c r="H10" s="50">
        <f>H1010</f>
        <v>2510307.9071600731</v>
      </c>
      <c r="I10" s="4"/>
      <c r="J10" s="3"/>
      <c r="K10" s="7"/>
      <c r="L10" s="7"/>
      <c r="M10" s="7"/>
      <c r="N10" s="7"/>
      <c r="O10" s="7"/>
      <c r="P10" s="7"/>
      <c r="Q10" s="8"/>
    </row>
    <row r="11" spans="1:17" ht="11.65" customHeight="1" x14ac:dyDescent="0.2">
      <c r="A11" s="5">
        <f t="shared" ca="1" si="0"/>
        <v>11</v>
      </c>
      <c r="D11" s="1" t="s">
        <v>11</v>
      </c>
      <c r="F11" s="87"/>
      <c r="G11" s="9">
        <v>2.34</v>
      </c>
      <c r="H11" s="50">
        <f>H868</f>
        <v>3311.89</v>
      </c>
      <c r="I11" s="4"/>
      <c r="J11" s="3"/>
      <c r="K11" s="7"/>
      <c r="L11" s="7"/>
      <c r="M11" s="7"/>
      <c r="N11" s="7"/>
      <c r="O11" s="7"/>
      <c r="P11" s="7"/>
      <c r="Q11" s="8"/>
    </row>
    <row r="12" spans="1:17" ht="11.65" customHeight="1" x14ac:dyDescent="0.2">
      <c r="A12" s="5">
        <f t="shared" ca="1" si="0"/>
        <v>12</v>
      </c>
      <c r="D12" s="1" t="s">
        <v>12</v>
      </c>
      <c r="F12" s="87"/>
      <c r="G12" s="9">
        <v>2.36</v>
      </c>
      <c r="H12" s="50">
        <f>H1030</f>
        <v>0</v>
      </c>
      <c r="I12" s="4"/>
      <c r="J12" s="3"/>
      <c r="K12" s="7"/>
      <c r="L12" s="7"/>
      <c r="M12" s="7"/>
      <c r="N12" s="7"/>
      <c r="O12" s="7"/>
      <c r="P12" s="7"/>
      <c r="Q12" s="8"/>
    </row>
    <row r="13" spans="1:17" ht="11.65" customHeight="1" x14ac:dyDescent="0.2">
      <c r="A13" s="5">
        <f t="shared" ca="1" si="0"/>
        <v>13</v>
      </c>
      <c r="F13" s="87"/>
      <c r="G13" s="9"/>
      <c r="H13" s="54"/>
      <c r="I13" s="4"/>
      <c r="J13" s="3"/>
      <c r="K13" s="3"/>
      <c r="L13" s="3"/>
      <c r="M13" s="3"/>
      <c r="N13" s="3"/>
      <c r="O13" s="3"/>
      <c r="P13" s="3"/>
      <c r="Q13" s="3"/>
    </row>
    <row r="14" spans="1:17" ht="11.65" customHeight="1" x14ac:dyDescent="0.2">
      <c r="A14" s="5">
        <f t="shared" ca="1" si="0"/>
        <v>14</v>
      </c>
      <c r="D14" s="1" t="s">
        <v>13</v>
      </c>
      <c r="F14" s="87"/>
      <c r="G14" s="9"/>
      <c r="H14" s="50">
        <f>SUM(H2:H13)</f>
        <v>2316188915.273036</v>
      </c>
      <c r="I14" s="4"/>
      <c r="J14" s="7"/>
      <c r="K14" s="7"/>
      <c r="L14" s="7"/>
      <c r="M14" s="7"/>
      <c r="N14" s="7"/>
      <c r="O14" s="7"/>
      <c r="P14" s="7"/>
      <c r="Q14" s="3"/>
    </row>
    <row r="15" spans="1:17" ht="11.65" customHeight="1" x14ac:dyDescent="0.2">
      <c r="A15" s="5">
        <f t="shared" ca="1" si="0"/>
        <v>15</v>
      </c>
      <c r="F15" s="87"/>
      <c r="G15" s="9"/>
      <c r="H15" s="47"/>
      <c r="I15" s="4"/>
      <c r="J15" s="3"/>
      <c r="K15" s="3"/>
      <c r="L15" s="3"/>
      <c r="M15" s="3"/>
      <c r="N15" s="3"/>
      <c r="O15" s="3"/>
      <c r="P15" s="3"/>
      <c r="Q15" s="3"/>
    </row>
    <row r="16" spans="1:17" ht="11.65" customHeight="1" x14ac:dyDescent="0.2">
      <c r="A16" s="5">
        <f t="shared" ca="1" si="0"/>
        <v>16</v>
      </c>
      <c r="C16" s="1" t="s">
        <v>14</v>
      </c>
      <c r="F16" s="87"/>
      <c r="G16" s="9"/>
      <c r="H16" s="47"/>
      <c r="I16" s="4"/>
      <c r="J16" s="3"/>
      <c r="K16" s="3"/>
      <c r="L16" s="3"/>
      <c r="M16" s="3"/>
      <c r="N16" s="3"/>
      <c r="O16" s="3"/>
      <c r="P16" s="3"/>
      <c r="Q16" s="3"/>
    </row>
    <row r="17" spans="1:17" ht="11.65" customHeight="1" x14ac:dyDescent="0.2">
      <c r="A17" s="5">
        <f t="shared" ca="1" si="0"/>
        <v>17</v>
      </c>
      <c r="D17" s="1" t="s">
        <v>15</v>
      </c>
      <c r="F17" s="87"/>
      <c r="G17" s="9">
        <v>2.41</v>
      </c>
      <c r="H17" s="6">
        <f>H1369</f>
        <v>-768736964.81727457</v>
      </c>
      <c r="I17" s="4"/>
      <c r="J17" s="3"/>
      <c r="K17" s="7"/>
      <c r="L17" s="7"/>
      <c r="M17" s="7"/>
      <c r="N17" s="7"/>
      <c r="O17" s="7"/>
      <c r="P17" s="7"/>
      <c r="Q17" s="8"/>
    </row>
    <row r="18" spans="1:17" ht="11.65" customHeight="1" x14ac:dyDescent="0.2">
      <c r="A18" s="5">
        <f t="shared" ca="1" si="0"/>
        <v>18</v>
      </c>
      <c r="D18" s="1" t="s">
        <v>16</v>
      </c>
      <c r="F18" s="87"/>
      <c r="G18" s="9">
        <v>2.42</v>
      </c>
      <c r="H18" s="6">
        <f>H1433</f>
        <v>-56758347.276529625</v>
      </c>
      <c r="I18" s="4"/>
      <c r="J18" s="3"/>
      <c r="K18" s="7"/>
      <c r="L18" s="7"/>
      <c r="M18" s="7"/>
      <c r="N18" s="7"/>
      <c r="O18" s="7"/>
      <c r="P18" s="7"/>
      <c r="Q18" s="8"/>
    </row>
    <row r="19" spans="1:17" ht="11.65" customHeight="1" x14ac:dyDescent="0.2">
      <c r="A19" s="5">
        <f t="shared" ca="1" si="0"/>
        <v>19</v>
      </c>
      <c r="D19" s="1" t="s">
        <v>17</v>
      </c>
      <c r="F19" s="87"/>
      <c r="G19" s="9">
        <v>2.38</v>
      </c>
      <c r="H19" s="6">
        <f>H1144</f>
        <v>-166698748.3113507</v>
      </c>
      <c r="I19" s="4"/>
      <c r="J19" s="7"/>
      <c r="K19" s="7"/>
      <c r="L19" s="7"/>
      <c r="M19" s="7"/>
      <c r="N19" s="7"/>
      <c r="O19" s="7"/>
      <c r="P19" s="7"/>
      <c r="Q19" s="8"/>
    </row>
    <row r="20" spans="1:17" ht="11.65" customHeight="1" x14ac:dyDescent="0.2">
      <c r="A20" s="5">
        <f t="shared" ca="1" si="0"/>
        <v>20</v>
      </c>
      <c r="D20" s="1" t="s">
        <v>18</v>
      </c>
      <c r="F20" s="87"/>
      <c r="G20" s="9">
        <v>2.38</v>
      </c>
      <c r="H20" s="6">
        <f>H1154</f>
        <v>-14632.281561001424</v>
      </c>
      <c r="I20" s="4"/>
      <c r="J20" s="3"/>
      <c r="K20" s="7"/>
      <c r="L20" s="7"/>
      <c r="M20" s="7"/>
      <c r="N20" s="7"/>
      <c r="O20" s="7"/>
      <c r="P20" s="7"/>
      <c r="Q20" s="8"/>
    </row>
    <row r="21" spans="1:17" ht="11.65" customHeight="1" x14ac:dyDescent="0.2">
      <c r="A21" s="5">
        <f t="shared" ca="1" si="0"/>
        <v>21</v>
      </c>
      <c r="D21" s="1" t="s">
        <v>19</v>
      </c>
      <c r="F21" s="87"/>
      <c r="G21" s="9">
        <v>2.37</v>
      </c>
      <c r="H21" s="6">
        <f>H1064</f>
        <v>-6669897.5495968917</v>
      </c>
      <c r="I21" s="4"/>
      <c r="J21" s="7"/>
      <c r="K21" s="7"/>
      <c r="L21" s="7"/>
      <c r="M21" s="7"/>
      <c r="N21" s="7"/>
      <c r="O21" s="7"/>
      <c r="P21" s="7"/>
      <c r="Q21" s="8"/>
    </row>
    <row r="22" spans="1:17" ht="11.65" customHeight="1" x14ac:dyDescent="0.2">
      <c r="A22" s="5">
        <f t="shared" ca="1" si="0"/>
        <v>22</v>
      </c>
      <c r="D22" s="1" t="s">
        <v>20</v>
      </c>
      <c r="F22" s="87"/>
      <c r="G22" s="9">
        <v>2.36</v>
      </c>
      <c r="H22" s="6">
        <f>H1036</f>
        <v>0</v>
      </c>
      <c r="I22" s="4"/>
      <c r="J22" s="3"/>
      <c r="K22" s="7"/>
      <c r="L22" s="7"/>
      <c r="M22" s="7"/>
      <c r="N22" s="7"/>
      <c r="O22" s="7"/>
      <c r="P22" s="7"/>
      <c r="Q22" s="8"/>
    </row>
    <row r="23" spans="1:17" ht="11.65" customHeight="1" x14ac:dyDescent="0.2">
      <c r="A23" s="5">
        <f t="shared" ca="1" si="0"/>
        <v>23</v>
      </c>
      <c r="D23" s="1" t="s">
        <v>21</v>
      </c>
      <c r="F23" s="87"/>
      <c r="G23" s="9" t="s">
        <v>299</v>
      </c>
      <c r="H23" s="6">
        <f>H1043+H1048+H1056+H1068+H1080</f>
        <v>-168744839.12669381</v>
      </c>
      <c r="I23" s="4"/>
      <c r="J23" s="3"/>
      <c r="K23" s="7"/>
      <c r="L23" s="7"/>
      <c r="M23" s="7"/>
      <c r="N23" s="7"/>
      <c r="O23" s="7"/>
      <c r="P23" s="7"/>
      <c r="Q23" s="8"/>
    </row>
    <row r="24" spans="1:17" ht="11.65" customHeight="1" x14ac:dyDescent="0.2">
      <c r="A24" s="5">
        <f t="shared" ca="1" si="0"/>
        <v>24</v>
      </c>
      <c r="F24" s="87"/>
      <c r="G24" s="9"/>
      <c r="H24" s="52"/>
      <c r="I24" s="4"/>
      <c r="J24" s="3"/>
      <c r="K24" s="7"/>
      <c r="L24" s="7"/>
      <c r="M24" s="7"/>
      <c r="N24" s="7"/>
      <c r="O24" s="7"/>
      <c r="P24" s="7"/>
      <c r="Q24" s="3"/>
    </row>
    <row r="25" spans="1:17" ht="11.65" customHeight="1" x14ac:dyDescent="0.2">
      <c r="A25" s="5">
        <f t="shared" ca="1" si="0"/>
        <v>25</v>
      </c>
      <c r="D25" s="1" t="s">
        <v>22</v>
      </c>
      <c r="F25" s="87"/>
      <c r="G25" s="9"/>
      <c r="H25" s="51">
        <f>SUM(H17:H23)</f>
        <v>-1167623429.3630066</v>
      </c>
      <c r="I25" s="4"/>
      <c r="J25" s="7"/>
      <c r="K25" s="7"/>
      <c r="L25" s="7"/>
      <c r="M25" s="7"/>
      <c r="N25" s="7"/>
      <c r="O25" s="7"/>
      <c r="P25" s="7"/>
      <c r="Q25" s="3"/>
    </row>
    <row r="26" spans="1:17" ht="11.65" customHeight="1" x14ac:dyDescent="0.2">
      <c r="A26" s="5">
        <f t="shared" ca="1" si="0"/>
        <v>26</v>
      </c>
      <c r="F26" s="87"/>
      <c r="G26" s="9"/>
      <c r="H26" s="48"/>
      <c r="I26" s="4"/>
      <c r="J26" s="3"/>
      <c r="K26" s="3"/>
      <c r="L26" s="3"/>
      <c r="M26" s="3"/>
      <c r="N26" s="3"/>
      <c r="O26" s="3"/>
      <c r="P26" s="3"/>
      <c r="Q26" s="3"/>
    </row>
    <row r="27" spans="1:17" ht="11.65" customHeight="1" thickBot="1" x14ac:dyDescent="0.25">
      <c r="A27" s="5">
        <f t="shared" ca="1" si="0"/>
        <v>27</v>
      </c>
      <c r="C27" s="1" t="s">
        <v>23</v>
      </c>
      <c r="F27" s="87"/>
      <c r="G27" s="9"/>
      <c r="H27" s="53">
        <f>H14+H25</f>
        <v>1148565485.9100294</v>
      </c>
      <c r="I27" s="4"/>
      <c r="J27" s="3"/>
      <c r="K27" s="7"/>
      <c r="L27" s="7"/>
      <c r="M27" s="7"/>
      <c r="N27" s="7"/>
      <c r="O27" s="7"/>
      <c r="P27" s="7"/>
      <c r="Q27" s="8"/>
    </row>
    <row r="28" spans="1:17" ht="11.65" customHeight="1" thickTop="1" x14ac:dyDescent="0.2">
      <c r="A28" s="5">
        <f t="shared" ref="A28:A60" ca="1" si="1">OFFSET(A28,-1,)+1</f>
        <v>28</v>
      </c>
      <c r="C28" s="56">
        <v>310</v>
      </c>
      <c r="D28" s="3" t="s">
        <v>31</v>
      </c>
      <c r="E28" s="3"/>
      <c r="F28" s="3"/>
      <c r="G28" s="57"/>
      <c r="H28" s="4"/>
      <c r="J28" s="4"/>
      <c r="K28" s="4"/>
      <c r="L28" s="4"/>
      <c r="M28" s="4"/>
      <c r="N28" s="4"/>
      <c r="O28" s="4"/>
      <c r="P28" s="4"/>
    </row>
    <row r="29" spans="1:17" ht="11.65" customHeight="1" x14ac:dyDescent="0.2">
      <c r="A29" s="5">
        <f t="shared" ca="1" si="1"/>
        <v>29</v>
      </c>
      <c r="C29" s="56"/>
      <c r="D29" s="3"/>
      <c r="E29" s="3"/>
      <c r="F29" s="3" t="s">
        <v>250</v>
      </c>
      <c r="G29" s="57"/>
      <c r="H29" s="10">
        <v>0</v>
      </c>
      <c r="J29" s="4"/>
      <c r="K29" s="4"/>
      <c r="L29" s="4"/>
      <c r="M29" s="4"/>
      <c r="N29" s="4"/>
      <c r="O29" s="4"/>
      <c r="P29" s="4"/>
    </row>
    <row r="30" spans="1:17" ht="11.65" customHeight="1" x14ac:dyDescent="0.2">
      <c r="A30" s="5">
        <f t="shared" ca="1" si="1"/>
        <v>30</v>
      </c>
      <c r="C30" s="56"/>
      <c r="D30" s="3"/>
      <c r="E30" s="3"/>
      <c r="F30" s="3" t="s">
        <v>254</v>
      </c>
      <c r="G30" s="57"/>
      <c r="H30" s="10">
        <v>0</v>
      </c>
      <c r="J30" s="4"/>
      <c r="K30" s="4"/>
      <c r="L30" s="4"/>
      <c r="M30" s="4"/>
      <c r="N30" s="4"/>
      <c r="O30" s="4"/>
      <c r="P30" s="4"/>
    </row>
    <row r="31" spans="1:17" ht="11.65" customHeight="1" x14ac:dyDescent="0.2">
      <c r="A31" s="5">
        <f t="shared" ca="1" si="1"/>
        <v>31</v>
      </c>
      <c r="C31" s="56"/>
      <c r="D31" s="3"/>
      <c r="E31" s="3"/>
      <c r="F31" s="3" t="s">
        <v>24</v>
      </c>
      <c r="G31" s="57"/>
      <c r="H31" s="10">
        <v>3286904.8960459544</v>
      </c>
      <c r="J31" s="4"/>
      <c r="K31" s="4"/>
      <c r="L31" s="4"/>
      <c r="M31" s="4"/>
      <c r="N31" s="4"/>
      <c r="O31" s="4"/>
      <c r="P31" s="4"/>
    </row>
    <row r="32" spans="1:17" ht="11.65" customHeight="1" x14ac:dyDescent="0.2">
      <c r="A32" s="5">
        <f t="shared" ca="1" si="1"/>
        <v>32</v>
      </c>
      <c r="C32" s="56"/>
      <c r="D32" s="3"/>
      <c r="E32" s="3"/>
      <c r="F32" s="3" t="s">
        <v>249</v>
      </c>
      <c r="G32" s="57"/>
      <c r="H32" s="10">
        <v>396416.91294311627</v>
      </c>
      <c r="J32" s="4"/>
      <c r="K32" s="4"/>
      <c r="L32" s="4"/>
      <c r="M32" s="4"/>
      <c r="N32" s="4"/>
      <c r="O32" s="4"/>
      <c r="P32" s="4"/>
    </row>
    <row r="33" spans="1:16" ht="11.65" customHeight="1" x14ac:dyDescent="0.2">
      <c r="A33" s="5">
        <f t="shared" ca="1" si="1"/>
        <v>33</v>
      </c>
      <c r="C33" s="56"/>
      <c r="D33" s="3"/>
      <c r="E33" s="3"/>
      <c r="F33" s="3" t="s">
        <v>251</v>
      </c>
      <c r="G33" s="57"/>
      <c r="H33" s="10">
        <v>0</v>
      </c>
      <c r="J33" s="4"/>
      <c r="K33" s="4"/>
      <c r="L33" s="4"/>
      <c r="M33" s="4"/>
      <c r="N33" s="4"/>
      <c r="O33" s="4"/>
      <c r="P33" s="4"/>
    </row>
    <row r="34" spans="1:16" ht="11.65" customHeight="1" x14ac:dyDescent="0.2">
      <c r="A34" s="5">
        <f t="shared" ca="1" si="1"/>
        <v>34</v>
      </c>
      <c r="C34" s="56"/>
      <c r="D34" s="3"/>
      <c r="E34" s="3"/>
      <c r="F34" s="3" t="s">
        <v>253</v>
      </c>
      <c r="G34" s="57"/>
      <c r="H34" s="10">
        <v>264572.99775366543</v>
      </c>
      <c r="J34" s="4"/>
      <c r="K34" s="4"/>
      <c r="L34" s="4"/>
      <c r="M34" s="4"/>
      <c r="N34" s="4"/>
      <c r="O34" s="4"/>
      <c r="P34" s="4"/>
    </row>
    <row r="35" spans="1:16" ht="11.65" customHeight="1" x14ac:dyDescent="0.2">
      <c r="A35" s="5">
        <f t="shared" ca="1" si="1"/>
        <v>35</v>
      </c>
      <c r="C35" s="56"/>
      <c r="D35" s="3"/>
      <c r="E35" s="3"/>
      <c r="F35" s="3" t="s">
        <v>193</v>
      </c>
      <c r="G35" s="57"/>
      <c r="H35" s="10">
        <v>0</v>
      </c>
      <c r="J35" s="4"/>
      <c r="K35" s="4"/>
      <c r="L35" s="4"/>
      <c r="M35" s="4"/>
      <c r="N35" s="4"/>
      <c r="O35" s="4"/>
      <c r="P35" s="4"/>
    </row>
    <row r="36" spans="1:16" ht="11.65" customHeight="1" x14ac:dyDescent="0.2">
      <c r="A36" s="5">
        <f t="shared" ca="1" si="1"/>
        <v>36</v>
      </c>
      <c r="C36" s="56"/>
      <c r="D36" s="3"/>
      <c r="E36" s="3"/>
      <c r="F36" s="3" t="s">
        <v>251</v>
      </c>
      <c r="G36" s="57"/>
      <c r="H36" s="10">
        <v>0</v>
      </c>
      <c r="J36" s="4"/>
      <c r="K36" s="4"/>
      <c r="L36" s="4"/>
      <c r="M36" s="4"/>
      <c r="N36" s="4"/>
      <c r="O36" s="4"/>
      <c r="P36" s="4"/>
    </row>
    <row r="37" spans="1:16" ht="11.65" customHeight="1" x14ac:dyDescent="0.2">
      <c r="A37" s="5">
        <f t="shared" ca="1" si="1"/>
        <v>37</v>
      </c>
      <c r="C37" s="56"/>
      <c r="D37" s="3"/>
      <c r="E37" s="3"/>
      <c r="F37" s="3"/>
      <c r="G37" s="57" t="s">
        <v>32</v>
      </c>
      <c r="H37" s="12">
        <f>SUBTOTAL(9,H30:H36)</f>
        <v>3947894.8067427361</v>
      </c>
      <c r="J37" s="4"/>
      <c r="K37" s="4"/>
      <c r="L37" s="4"/>
      <c r="M37" s="4"/>
      <c r="N37" s="4"/>
      <c r="O37" s="4"/>
      <c r="P37" s="4"/>
    </row>
    <row r="38" spans="1:16" ht="11.65" customHeight="1" x14ac:dyDescent="0.2">
      <c r="A38" s="5">
        <f t="shared" ca="1" si="1"/>
        <v>38</v>
      </c>
      <c r="C38" s="56"/>
      <c r="D38" s="3"/>
      <c r="E38" s="3"/>
      <c r="F38" s="3"/>
      <c r="G38" s="57"/>
      <c r="H38" s="2"/>
      <c r="J38" s="4"/>
      <c r="K38" s="4"/>
      <c r="L38" s="4"/>
      <c r="M38" s="4"/>
      <c r="N38" s="4"/>
      <c r="O38" s="4"/>
      <c r="P38" s="4"/>
    </row>
    <row r="39" spans="1:16" ht="11.65" customHeight="1" x14ac:dyDescent="0.2">
      <c r="A39" s="5">
        <f t="shared" ca="1" si="1"/>
        <v>39</v>
      </c>
      <c r="C39" s="56">
        <v>311</v>
      </c>
      <c r="D39" s="3" t="s">
        <v>33</v>
      </c>
      <c r="E39" s="3"/>
      <c r="F39" s="3"/>
      <c r="G39" s="57"/>
      <c r="H39" s="2"/>
      <c r="J39" s="4"/>
      <c r="K39" s="4"/>
      <c r="L39" s="4"/>
      <c r="M39" s="4"/>
      <c r="N39" s="4"/>
      <c r="O39" s="4"/>
      <c r="P39" s="4"/>
    </row>
    <row r="40" spans="1:16" ht="11.65" customHeight="1" x14ac:dyDescent="0.2">
      <c r="A40" s="5">
        <f t="shared" ca="1" si="1"/>
        <v>40</v>
      </c>
      <c r="C40" s="56"/>
      <c r="D40" s="3"/>
      <c r="E40" s="3"/>
      <c r="F40" s="3" t="s">
        <v>250</v>
      </c>
      <c r="G40" s="57"/>
      <c r="H40" s="10">
        <v>0</v>
      </c>
      <c r="J40" s="4"/>
      <c r="K40" s="4"/>
      <c r="L40" s="4"/>
      <c r="M40" s="4"/>
      <c r="N40" s="4"/>
      <c r="O40" s="4"/>
      <c r="P40" s="4"/>
    </row>
    <row r="41" spans="1:16" ht="11.65" customHeight="1" x14ac:dyDescent="0.2">
      <c r="A41" s="5">
        <f t="shared" ca="1" si="1"/>
        <v>41</v>
      </c>
      <c r="C41" s="56"/>
      <c r="D41" s="3"/>
      <c r="E41" s="3"/>
      <c r="F41" s="3" t="s">
        <v>254</v>
      </c>
      <c r="G41" s="57"/>
      <c r="H41" s="10">
        <v>0</v>
      </c>
      <c r="J41" s="4"/>
      <c r="K41" s="4"/>
      <c r="L41" s="4"/>
      <c r="M41" s="4"/>
      <c r="N41" s="4"/>
      <c r="O41" s="4"/>
      <c r="P41" s="4"/>
    </row>
    <row r="42" spans="1:16" ht="11.65" customHeight="1" x14ac:dyDescent="0.2">
      <c r="A42" s="5">
        <f t="shared" ca="1" si="1"/>
        <v>42</v>
      </c>
      <c r="C42" s="56"/>
      <c r="D42" s="3"/>
      <c r="E42" s="3"/>
      <c r="F42" s="3" t="s">
        <v>24</v>
      </c>
      <c r="G42" s="57"/>
      <c r="H42" s="10">
        <v>677127.76562690758</v>
      </c>
      <c r="J42" s="4"/>
      <c r="K42" s="4"/>
      <c r="L42" s="4"/>
      <c r="M42" s="4"/>
      <c r="N42" s="4"/>
      <c r="O42" s="4"/>
      <c r="P42" s="4"/>
    </row>
    <row r="43" spans="1:16" ht="11.65" customHeight="1" x14ac:dyDescent="0.2">
      <c r="A43" s="5">
        <f t="shared" ca="1" si="1"/>
        <v>43</v>
      </c>
      <c r="C43" s="56"/>
      <c r="D43" s="3"/>
      <c r="E43" s="3"/>
      <c r="F43" s="3" t="s">
        <v>249</v>
      </c>
      <c r="G43" s="57"/>
      <c r="H43" s="10">
        <v>15486056.789419143</v>
      </c>
      <c r="J43" s="4"/>
      <c r="K43" s="4"/>
      <c r="L43" s="4"/>
      <c r="M43" s="4"/>
      <c r="N43" s="4"/>
      <c r="O43" s="4"/>
      <c r="P43" s="4"/>
    </row>
    <row r="44" spans="1:16" ht="11.65" customHeight="1" x14ac:dyDescent="0.2">
      <c r="A44" s="5">
        <f t="shared" ca="1" si="1"/>
        <v>44</v>
      </c>
      <c r="C44" s="56"/>
      <c r="D44" s="3"/>
      <c r="E44" s="3"/>
      <c r="F44" s="3" t="s">
        <v>251</v>
      </c>
      <c r="G44" s="57"/>
      <c r="H44" s="10">
        <v>0</v>
      </c>
      <c r="J44" s="4"/>
      <c r="K44" s="4"/>
      <c r="L44" s="4"/>
      <c r="M44" s="4"/>
      <c r="N44" s="4"/>
      <c r="O44" s="4"/>
      <c r="P44" s="4"/>
    </row>
    <row r="45" spans="1:16" ht="11.65" customHeight="1" x14ac:dyDescent="0.2">
      <c r="A45" s="5">
        <f t="shared" ca="1" si="1"/>
        <v>45</v>
      </c>
      <c r="C45" s="56"/>
      <c r="D45" s="3"/>
      <c r="E45" s="3"/>
      <c r="F45" s="3" t="s">
        <v>253</v>
      </c>
      <c r="G45" s="57"/>
      <c r="H45" s="10">
        <v>33450642.679928608</v>
      </c>
      <c r="J45" s="4"/>
      <c r="K45" s="4"/>
      <c r="L45" s="4"/>
      <c r="M45" s="4"/>
      <c r="N45" s="4"/>
      <c r="O45" s="4"/>
      <c r="P45" s="4"/>
    </row>
    <row r="46" spans="1:16" ht="11.65" customHeight="1" x14ac:dyDescent="0.2">
      <c r="A46" s="5">
        <f t="shared" ca="1" si="1"/>
        <v>46</v>
      </c>
      <c r="C46" s="56"/>
      <c r="D46" s="3"/>
      <c r="E46" s="3"/>
      <c r="F46" s="3" t="s">
        <v>251</v>
      </c>
      <c r="G46" s="57"/>
      <c r="H46" s="10">
        <v>0</v>
      </c>
      <c r="J46" s="4"/>
      <c r="K46" s="4"/>
      <c r="L46" s="4"/>
      <c r="M46" s="4"/>
      <c r="N46" s="4"/>
      <c r="O46" s="4"/>
      <c r="P46" s="4"/>
    </row>
    <row r="47" spans="1:16" ht="11.65" customHeight="1" x14ac:dyDescent="0.2">
      <c r="A47" s="5">
        <f t="shared" ca="1" si="1"/>
        <v>47</v>
      </c>
      <c r="C47" s="56"/>
      <c r="D47" s="3"/>
      <c r="E47" s="3"/>
      <c r="F47" s="3"/>
      <c r="G47" s="57" t="s">
        <v>32</v>
      </c>
      <c r="H47" s="12">
        <f>SUBTOTAL(9,H40:H46)</f>
        <v>49613827.23497466</v>
      </c>
      <c r="J47" s="4"/>
      <c r="K47" s="4"/>
      <c r="L47" s="4"/>
      <c r="M47" s="4"/>
      <c r="N47" s="4"/>
      <c r="O47" s="4"/>
      <c r="P47" s="4"/>
    </row>
    <row r="48" spans="1:16" ht="11.65" customHeight="1" x14ac:dyDescent="0.2">
      <c r="A48" s="5">
        <f t="shared" ca="1" si="1"/>
        <v>48</v>
      </c>
      <c r="C48" s="56"/>
      <c r="D48" s="3"/>
      <c r="E48" s="3"/>
      <c r="F48" s="3"/>
      <c r="G48" s="57"/>
      <c r="H48" s="2"/>
      <c r="J48" s="4"/>
      <c r="K48" s="4"/>
      <c r="L48" s="4"/>
      <c r="M48" s="4"/>
      <c r="N48" s="4"/>
      <c r="O48" s="4"/>
      <c r="P48" s="4"/>
    </row>
    <row r="49" spans="1:16" ht="11.65" customHeight="1" x14ac:dyDescent="0.2">
      <c r="A49" s="5">
        <f t="shared" ca="1" si="1"/>
        <v>49</v>
      </c>
      <c r="C49" s="56">
        <v>312</v>
      </c>
      <c r="D49" s="3" t="s">
        <v>34</v>
      </c>
      <c r="E49" s="3"/>
      <c r="F49" s="3"/>
      <c r="G49" s="57"/>
      <c r="H49" s="10"/>
      <c r="J49" s="4"/>
      <c r="K49" s="4"/>
      <c r="L49" s="4"/>
      <c r="M49" s="4"/>
      <c r="N49" s="4"/>
      <c r="O49" s="4"/>
      <c r="P49" s="4"/>
    </row>
    <row r="50" spans="1:16" ht="11.65" customHeight="1" x14ac:dyDescent="0.2">
      <c r="A50" s="5">
        <f t="shared" ca="1" si="1"/>
        <v>50</v>
      </c>
      <c r="C50" s="56"/>
      <c r="D50" s="3"/>
      <c r="E50" s="3"/>
      <c r="F50" s="3" t="s">
        <v>250</v>
      </c>
      <c r="G50" s="57"/>
      <c r="H50" s="10">
        <v>0</v>
      </c>
      <c r="J50" s="4"/>
      <c r="K50" s="4"/>
      <c r="L50" s="4"/>
      <c r="M50" s="4"/>
      <c r="N50" s="4"/>
      <c r="O50" s="4"/>
      <c r="P50" s="4"/>
    </row>
    <row r="51" spans="1:16" ht="11.65" customHeight="1" x14ac:dyDescent="0.2">
      <c r="A51" s="5">
        <f t="shared" ca="1" si="1"/>
        <v>51</v>
      </c>
      <c r="C51" s="56"/>
      <c r="D51" s="3"/>
      <c r="E51" s="3"/>
      <c r="F51" s="3" t="s">
        <v>254</v>
      </c>
      <c r="G51" s="57"/>
      <c r="H51" s="10">
        <v>0</v>
      </c>
      <c r="J51" s="4"/>
      <c r="K51" s="4"/>
      <c r="L51" s="4"/>
      <c r="M51" s="4"/>
      <c r="N51" s="4"/>
      <c r="O51" s="4"/>
      <c r="P51" s="4"/>
    </row>
    <row r="52" spans="1:16" ht="11.65" customHeight="1" x14ac:dyDescent="0.2">
      <c r="A52" s="5">
        <f t="shared" ca="1" si="1"/>
        <v>52</v>
      </c>
      <c r="C52" s="56"/>
      <c r="D52" s="3"/>
      <c r="E52" s="3"/>
      <c r="F52" s="3" t="s">
        <v>24</v>
      </c>
      <c r="G52" s="57"/>
      <c r="H52" s="10">
        <v>4862455.1015420109</v>
      </c>
      <c r="J52" s="4"/>
      <c r="K52" s="4"/>
      <c r="L52" s="4"/>
      <c r="M52" s="4"/>
      <c r="N52" s="4"/>
      <c r="O52" s="4"/>
      <c r="P52" s="4"/>
    </row>
    <row r="53" spans="1:16" ht="11.65" customHeight="1" x14ac:dyDescent="0.2">
      <c r="A53" s="5">
        <f t="shared" ca="1" si="1"/>
        <v>53</v>
      </c>
      <c r="C53" s="56"/>
      <c r="D53" s="3"/>
      <c r="E53" s="3"/>
      <c r="F53" s="3" t="s">
        <v>249</v>
      </c>
      <c r="G53" s="57"/>
      <c r="H53" s="10">
        <v>27470985.664873634</v>
      </c>
      <c r="J53" s="4"/>
      <c r="K53" s="4"/>
      <c r="L53" s="4"/>
      <c r="M53" s="4"/>
      <c r="N53" s="4"/>
      <c r="O53" s="4"/>
      <c r="P53" s="4"/>
    </row>
    <row r="54" spans="1:16" ht="11.65" customHeight="1" x14ac:dyDescent="0.2">
      <c r="A54" s="5">
        <f t="shared" ca="1" si="1"/>
        <v>54</v>
      </c>
      <c r="C54" s="56"/>
      <c r="D54" s="3"/>
      <c r="E54" s="3"/>
      <c r="F54" s="3" t="s">
        <v>251</v>
      </c>
      <c r="G54" s="57"/>
      <c r="H54" s="10">
        <v>0</v>
      </c>
      <c r="J54" s="4"/>
      <c r="K54" s="4"/>
      <c r="L54" s="4"/>
      <c r="M54" s="4"/>
      <c r="N54" s="4"/>
      <c r="O54" s="4"/>
      <c r="P54" s="4"/>
    </row>
    <row r="55" spans="1:16" ht="11.65" customHeight="1" x14ac:dyDescent="0.2">
      <c r="A55" s="5">
        <f t="shared" ca="1" si="1"/>
        <v>55</v>
      </c>
      <c r="C55" s="56"/>
      <c r="D55" s="3"/>
      <c r="E55" s="3"/>
      <c r="F55" s="3" t="s">
        <v>253</v>
      </c>
      <c r="G55" s="57"/>
      <c r="H55" s="10">
        <v>225473565.84194514</v>
      </c>
      <c r="J55" s="4"/>
      <c r="K55" s="4"/>
      <c r="L55" s="4"/>
      <c r="M55" s="4"/>
      <c r="N55" s="4"/>
      <c r="O55" s="4"/>
      <c r="P55" s="4"/>
    </row>
    <row r="56" spans="1:16" ht="11.65" customHeight="1" x14ac:dyDescent="0.2">
      <c r="A56" s="5">
        <f t="shared" ca="1" si="1"/>
        <v>56</v>
      </c>
      <c r="C56" s="56"/>
      <c r="D56" s="3"/>
      <c r="E56" s="3"/>
      <c r="F56" s="3" t="s">
        <v>193</v>
      </c>
      <c r="G56" s="57"/>
      <c r="H56" s="10">
        <v>0</v>
      </c>
      <c r="J56" s="4"/>
      <c r="K56" s="4"/>
      <c r="L56" s="4"/>
      <c r="M56" s="4"/>
      <c r="N56" s="4"/>
      <c r="O56" s="4"/>
      <c r="P56" s="4"/>
    </row>
    <row r="57" spans="1:16" ht="11.65" customHeight="1" x14ac:dyDescent="0.2">
      <c r="A57" s="5">
        <f t="shared" ca="1" si="1"/>
        <v>57</v>
      </c>
      <c r="C57" s="56"/>
      <c r="D57" s="3"/>
      <c r="E57" s="3"/>
      <c r="F57" s="3"/>
      <c r="G57" s="57" t="s">
        <v>32</v>
      </c>
      <c r="H57" s="12">
        <f>SUBTOTAL(9,H50:H56)</f>
        <v>257807006.6083608</v>
      </c>
      <c r="J57" s="4"/>
      <c r="K57" s="4"/>
      <c r="L57" s="4"/>
      <c r="M57" s="4"/>
      <c r="N57" s="4"/>
      <c r="O57" s="4"/>
      <c r="P57" s="4"/>
    </row>
    <row r="58" spans="1:16" ht="11.65" customHeight="1" x14ac:dyDescent="0.2">
      <c r="A58" s="5">
        <f t="shared" ca="1" si="1"/>
        <v>58</v>
      </c>
      <c r="C58" s="56"/>
      <c r="D58" s="3"/>
      <c r="E58" s="3"/>
      <c r="F58" s="3"/>
      <c r="G58" s="57"/>
      <c r="H58" s="2"/>
      <c r="J58" s="4"/>
      <c r="K58" s="4"/>
      <c r="L58" s="4"/>
      <c r="M58" s="4"/>
      <c r="N58" s="4"/>
      <c r="O58" s="4"/>
      <c r="P58" s="4"/>
    </row>
    <row r="59" spans="1:16" ht="11.65" customHeight="1" x14ac:dyDescent="0.2">
      <c r="A59" s="5">
        <f t="shared" ca="1" si="1"/>
        <v>59</v>
      </c>
      <c r="C59" s="56">
        <v>314</v>
      </c>
      <c r="D59" s="3" t="s">
        <v>35</v>
      </c>
      <c r="E59" s="3"/>
      <c r="F59" s="3"/>
      <c r="G59" s="57"/>
      <c r="H59" s="2"/>
      <c r="J59" s="4"/>
      <c r="K59" s="4"/>
      <c r="L59" s="4"/>
      <c r="M59" s="4"/>
      <c r="N59" s="4"/>
      <c r="O59" s="4"/>
      <c r="P59" s="4"/>
    </row>
    <row r="60" spans="1:16" ht="11.65" customHeight="1" x14ac:dyDescent="0.2">
      <c r="A60" s="5">
        <f t="shared" ca="1" si="1"/>
        <v>60</v>
      </c>
      <c r="C60" s="56"/>
      <c r="D60" s="3"/>
      <c r="E60" s="3"/>
      <c r="F60" s="3" t="s">
        <v>250</v>
      </c>
      <c r="G60" s="57"/>
      <c r="H60" s="10">
        <v>0</v>
      </c>
      <c r="J60" s="4"/>
      <c r="K60" s="4"/>
      <c r="L60" s="4"/>
      <c r="M60" s="4"/>
      <c r="N60" s="4"/>
      <c r="O60" s="4"/>
      <c r="P60" s="4"/>
    </row>
    <row r="61" spans="1:16" ht="11.65" customHeight="1" x14ac:dyDescent="0.2">
      <c r="A61" s="5">
        <f t="shared" ref="A61:A125" ca="1" si="2">OFFSET(A61,-1,)+1</f>
        <v>61</v>
      </c>
      <c r="C61" s="56"/>
      <c r="D61" s="3"/>
      <c r="E61" s="3"/>
      <c r="F61" s="3" t="s">
        <v>254</v>
      </c>
      <c r="G61" s="57"/>
      <c r="H61" s="10">
        <v>0</v>
      </c>
      <c r="J61" s="4"/>
      <c r="K61" s="4"/>
      <c r="L61" s="4"/>
      <c r="M61" s="4"/>
      <c r="N61" s="4"/>
      <c r="O61" s="4"/>
      <c r="P61" s="4"/>
    </row>
    <row r="62" spans="1:16" ht="11.65" customHeight="1" x14ac:dyDescent="0.2">
      <c r="A62" s="5">
        <f t="shared" ca="1" si="2"/>
        <v>62</v>
      </c>
      <c r="C62" s="56"/>
      <c r="D62" s="3"/>
      <c r="E62" s="3"/>
      <c r="F62" s="3" t="s">
        <v>24</v>
      </c>
      <c r="G62" s="57"/>
      <c r="H62" s="10">
        <v>2839385.1107068919</v>
      </c>
      <c r="J62" s="4"/>
      <c r="K62" s="4"/>
      <c r="L62" s="4"/>
      <c r="M62" s="4"/>
      <c r="N62" s="4"/>
      <c r="O62" s="4"/>
      <c r="P62" s="4"/>
    </row>
    <row r="63" spans="1:16" ht="11.65" customHeight="1" x14ac:dyDescent="0.2">
      <c r="A63" s="5">
        <f t="shared" ca="1" si="2"/>
        <v>63</v>
      </c>
      <c r="C63" s="56"/>
      <c r="D63" s="3"/>
      <c r="E63" s="3"/>
      <c r="F63" s="3" t="s">
        <v>249</v>
      </c>
      <c r="G63" s="57"/>
      <c r="H63" s="10">
        <v>8913041.8261558358</v>
      </c>
      <c r="J63" s="4"/>
      <c r="K63" s="4"/>
      <c r="L63" s="4"/>
      <c r="M63" s="4"/>
      <c r="N63" s="4"/>
      <c r="O63" s="4"/>
      <c r="P63" s="4"/>
    </row>
    <row r="64" spans="1:16" ht="11.65" customHeight="1" x14ac:dyDescent="0.2">
      <c r="A64" s="5">
        <f t="shared" ca="1" si="2"/>
        <v>64</v>
      </c>
      <c r="C64" s="56"/>
      <c r="D64" s="3"/>
      <c r="E64" s="3"/>
      <c r="F64" s="3" t="s">
        <v>251</v>
      </c>
      <c r="G64" s="57"/>
      <c r="H64" s="10">
        <v>0</v>
      </c>
      <c r="J64" s="4"/>
      <c r="K64" s="4"/>
      <c r="L64" s="4"/>
      <c r="M64" s="4"/>
      <c r="N64" s="4"/>
      <c r="O64" s="4"/>
      <c r="P64" s="4"/>
    </row>
    <row r="65" spans="1:16" ht="11.65" customHeight="1" x14ac:dyDescent="0.2">
      <c r="A65" s="5">
        <f t="shared" ca="1" si="2"/>
        <v>65</v>
      </c>
      <c r="C65" s="56"/>
      <c r="D65" s="3"/>
      <c r="E65" s="3"/>
      <c r="F65" s="3" t="s">
        <v>253</v>
      </c>
      <c r="G65" s="57"/>
      <c r="H65" s="10">
        <v>46059388.764770381</v>
      </c>
      <c r="J65" s="4"/>
      <c r="K65" s="4"/>
      <c r="L65" s="4"/>
      <c r="M65" s="4"/>
      <c r="N65" s="4"/>
      <c r="O65" s="4"/>
      <c r="P65" s="4"/>
    </row>
    <row r="66" spans="1:16" ht="11.65" customHeight="1" x14ac:dyDescent="0.2">
      <c r="A66" s="5">
        <f t="shared" ca="1" si="2"/>
        <v>66</v>
      </c>
      <c r="C66" s="56"/>
      <c r="D66" s="3"/>
      <c r="E66" s="3"/>
      <c r="F66" s="3" t="s">
        <v>251</v>
      </c>
      <c r="G66" s="57"/>
      <c r="H66" s="10">
        <v>0</v>
      </c>
      <c r="J66" s="4"/>
      <c r="K66" s="4"/>
      <c r="L66" s="4"/>
      <c r="M66" s="4"/>
      <c r="N66" s="4"/>
      <c r="O66" s="4"/>
      <c r="P66" s="4"/>
    </row>
    <row r="67" spans="1:16" ht="11.65" customHeight="1" x14ac:dyDescent="0.2">
      <c r="A67" s="5">
        <f t="shared" ca="1" si="2"/>
        <v>67</v>
      </c>
      <c r="C67" s="56"/>
      <c r="D67" s="3"/>
      <c r="E67" s="3"/>
      <c r="F67" s="3"/>
      <c r="G67" s="57" t="s">
        <v>32</v>
      </c>
      <c r="H67" s="12">
        <f>SUBTOTAL(9,H60:H66)</f>
        <v>57811815.701633111</v>
      </c>
      <c r="J67" s="4"/>
      <c r="K67" s="4"/>
      <c r="L67" s="4"/>
      <c r="M67" s="4"/>
      <c r="N67" s="4"/>
      <c r="O67" s="4"/>
      <c r="P67" s="4"/>
    </row>
    <row r="68" spans="1:16" ht="11.65" customHeight="1" x14ac:dyDescent="0.2">
      <c r="A68" s="5">
        <f t="shared" ca="1" si="2"/>
        <v>68</v>
      </c>
      <c r="C68" s="56"/>
      <c r="D68" s="3"/>
      <c r="E68" s="3"/>
      <c r="F68" s="3"/>
      <c r="G68" s="57"/>
      <c r="H68" s="2"/>
      <c r="J68" s="4"/>
      <c r="K68" s="4"/>
      <c r="L68" s="4"/>
      <c r="M68" s="4"/>
      <c r="N68" s="4"/>
      <c r="O68" s="4"/>
      <c r="P68" s="4"/>
    </row>
    <row r="69" spans="1:16" ht="11.65" customHeight="1" x14ac:dyDescent="0.2">
      <c r="A69" s="5">
        <f t="shared" ca="1" si="2"/>
        <v>69</v>
      </c>
      <c r="C69" s="56">
        <v>315</v>
      </c>
      <c r="D69" s="3" t="s">
        <v>36</v>
      </c>
      <c r="E69" s="3"/>
      <c r="F69" s="3"/>
      <c r="G69" s="57"/>
      <c r="H69" s="2"/>
      <c r="J69" s="4"/>
      <c r="K69" s="4"/>
      <c r="L69" s="4"/>
      <c r="M69" s="4"/>
      <c r="N69" s="4"/>
      <c r="O69" s="4"/>
      <c r="P69" s="4"/>
    </row>
    <row r="70" spans="1:16" ht="11.65" customHeight="1" x14ac:dyDescent="0.2">
      <c r="A70" s="5">
        <f t="shared" ca="1" si="2"/>
        <v>70</v>
      </c>
      <c r="C70" s="56"/>
      <c r="D70" s="3"/>
      <c r="E70" s="3"/>
      <c r="F70" s="3" t="s">
        <v>250</v>
      </c>
      <c r="G70" s="57"/>
      <c r="H70" s="10">
        <v>0</v>
      </c>
      <c r="J70" s="4"/>
      <c r="K70" s="4"/>
      <c r="L70" s="4"/>
      <c r="M70" s="4"/>
      <c r="N70" s="4"/>
      <c r="O70" s="4"/>
      <c r="P70" s="4"/>
    </row>
    <row r="71" spans="1:16" ht="11.65" customHeight="1" x14ac:dyDescent="0.2">
      <c r="A71" s="5">
        <f t="shared" ca="1" si="2"/>
        <v>71</v>
      </c>
      <c r="C71" s="56"/>
      <c r="D71" s="3"/>
      <c r="E71" s="3"/>
      <c r="F71" s="3" t="s">
        <v>254</v>
      </c>
      <c r="G71" s="57"/>
      <c r="H71" s="10">
        <v>0</v>
      </c>
      <c r="J71" s="4"/>
      <c r="K71" s="4"/>
      <c r="L71" s="4"/>
      <c r="M71" s="4"/>
      <c r="N71" s="4"/>
      <c r="O71" s="4"/>
      <c r="P71" s="4"/>
    </row>
    <row r="72" spans="1:16" ht="11.65" customHeight="1" x14ac:dyDescent="0.2">
      <c r="A72" s="5">
        <f t="shared" ca="1" si="2"/>
        <v>72</v>
      </c>
      <c r="C72" s="56"/>
      <c r="D72" s="3"/>
      <c r="E72" s="3"/>
      <c r="F72" s="3" t="s">
        <v>24</v>
      </c>
      <c r="G72" s="57"/>
      <c r="H72" s="10">
        <v>682600.1489716022</v>
      </c>
      <c r="J72" s="4"/>
      <c r="K72" s="4"/>
      <c r="L72" s="4"/>
      <c r="M72" s="4"/>
      <c r="N72" s="4"/>
      <c r="O72" s="4"/>
      <c r="P72" s="4"/>
    </row>
    <row r="73" spans="1:16" ht="11.65" customHeight="1" x14ac:dyDescent="0.2">
      <c r="A73" s="5">
        <f t="shared" ca="1" si="2"/>
        <v>73</v>
      </c>
      <c r="C73" s="56"/>
      <c r="D73" s="3"/>
      <c r="E73" s="3"/>
      <c r="F73" s="3" t="s">
        <v>249</v>
      </c>
      <c r="G73" s="57"/>
      <c r="H73" s="10">
        <v>2189310.8973599761</v>
      </c>
      <c r="J73" s="4"/>
      <c r="K73" s="4"/>
      <c r="L73" s="4"/>
      <c r="M73" s="4"/>
      <c r="N73" s="4"/>
      <c r="O73" s="4"/>
      <c r="P73" s="4"/>
    </row>
    <row r="74" spans="1:16" ht="11.65" customHeight="1" x14ac:dyDescent="0.2">
      <c r="A74" s="5">
        <f t="shared" ca="1" si="2"/>
        <v>74</v>
      </c>
      <c r="C74" s="56"/>
      <c r="D74" s="3"/>
      <c r="E74" s="3"/>
      <c r="F74" s="3" t="s">
        <v>251</v>
      </c>
      <c r="G74" s="57"/>
      <c r="H74" s="10">
        <v>0</v>
      </c>
      <c r="J74" s="4"/>
      <c r="K74" s="4"/>
      <c r="L74" s="4"/>
      <c r="M74" s="4"/>
      <c r="N74" s="4"/>
      <c r="O74" s="4"/>
      <c r="P74" s="4"/>
    </row>
    <row r="75" spans="1:16" ht="11.65" customHeight="1" x14ac:dyDescent="0.2">
      <c r="A75" s="5">
        <f t="shared" ca="1" si="2"/>
        <v>75</v>
      </c>
      <c r="C75" s="56"/>
      <c r="D75" s="3"/>
      <c r="E75" s="3"/>
      <c r="F75" s="3" t="s">
        <v>253</v>
      </c>
      <c r="G75" s="57"/>
      <c r="H75" s="10">
        <v>13788912.259082679</v>
      </c>
      <c r="J75" s="4"/>
      <c r="K75" s="4"/>
      <c r="L75" s="4"/>
      <c r="M75" s="4"/>
      <c r="N75" s="4"/>
      <c r="O75" s="4"/>
      <c r="P75" s="4"/>
    </row>
    <row r="76" spans="1:16" ht="11.65" customHeight="1" x14ac:dyDescent="0.2">
      <c r="A76" s="5">
        <f t="shared" ca="1" si="2"/>
        <v>76</v>
      </c>
      <c r="C76" s="56"/>
      <c r="D76" s="3"/>
      <c r="E76" s="3"/>
      <c r="F76" s="3" t="s">
        <v>251</v>
      </c>
      <c r="G76" s="57"/>
      <c r="H76" s="10">
        <v>0</v>
      </c>
      <c r="J76" s="4"/>
      <c r="K76" s="4"/>
      <c r="L76" s="4"/>
      <c r="M76" s="4"/>
      <c r="N76" s="4"/>
      <c r="O76" s="4"/>
      <c r="P76" s="4"/>
    </row>
    <row r="77" spans="1:16" ht="11.65" customHeight="1" x14ac:dyDescent="0.2">
      <c r="A77" s="5">
        <f t="shared" ca="1" si="2"/>
        <v>77</v>
      </c>
      <c r="C77" s="56"/>
      <c r="D77" s="3"/>
      <c r="E77" s="3"/>
      <c r="F77" s="3"/>
      <c r="G77" s="57" t="s">
        <v>32</v>
      </c>
      <c r="H77" s="12">
        <f>SUBTOTAL(9,H70:H76)</f>
        <v>16660823.305414258</v>
      </c>
      <c r="J77" s="4"/>
      <c r="K77" s="4"/>
      <c r="L77" s="4"/>
      <c r="M77" s="4"/>
      <c r="N77" s="4"/>
      <c r="O77" s="4"/>
      <c r="P77" s="4"/>
    </row>
    <row r="78" spans="1:16" ht="11.65" customHeight="1" x14ac:dyDescent="0.2">
      <c r="A78" s="5">
        <f t="shared" ca="1" si="2"/>
        <v>78</v>
      </c>
      <c r="C78" s="56"/>
      <c r="D78" s="3"/>
      <c r="E78" s="3"/>
      <c r="F78" s="3"/>
      <c r="G78" s="57"/>
      <c r="H78" s="2"/>
      <c r="J78" s="4"/>
      <c r="K78" s="4"/>
      <c r="L78" s="4"/>
      <c r="M78" s="4"/>
      <c r="N78" s="4"/>
      <c r="O78" s="4"/>
      <c r="P78" s="4"/>
    </row>
    <row r="79" spans="1:16" ht="11.65" customHeight="1" x14ac:dyDescent="0.2">
      <c r="A79" s="5">
        <f t="shared" ca="1" si="2"/>
        <v>79</v>
      </c>
      <c r="C79" s="56"/>
      <c r="D79" s="3"/>
      <c r="E79" s="58"/>
      <c r="F79" s="3"/>
      <c r="G79" s="57"/>
      <c r="H79" s="14"/>
      <c r="J79" s="4"/>
      <c r="K79" s="15"/>
      <c r="L79" s="15"/>
      <c r="M79" s="15"/>
      <c r="N79" s="15"/>
      <c r="O79" s="15"/>
      <c r="P79" s="15"/>
    </row>
    <row r="80" spans="1:16" ht="11.65" customHeight="1" x14ac:dyDescent="0.2">
      <c r="A80" s="5">
        <f t="shared" ca="1" si="2"/>
        <v>80</v>
      </c>
      <c r="C80" s="59"/>
      <c r="D80" s="60"/>
      <c r="E80" s="61"/>
      <c r="F80" s="60"/>
      <c r="G80" s="62"/>
      <c r="H80" s="16"/>
      <c r="J80" s="4"/>
      <c r="K80" s="17"/>
      <c r="L80" s="17"/>
      <c r="M80" s="17"/>
      <c r="N80" s="17"/>
      <c r="O80" s="17"/>
      <c r="P80" s="17"/>
    </row>
    <row r="81" spans="1:16" ht="11.65" customHeight="1" x14ac:dyDescent="0.2">
      <c r="A81" s="5">
        <f t="shared" ca="1" si="2"/>
        <v>81</v>
      </c>
      <c r="C81" s="56">
        <v>316</v>
      </c>
      <c r="D81" s="3" t="s">
        <v>37</v>
      </c>
      <c r="E81" s="3"/>
      <c r="F81" s="3"/>
      <c r="G81" s="57"/>
      <c r="H81" s="2"/>
      <c r="J81" s="4"/>
      <c r="K81" s="4"/>
      <c r="L81" s="4"/>
      <c r="M81" s="4"/>
      <c r="N81" s="4"/>
      <c r="O81" s="4"/>
      <c r="P81" s="4"/>
    </row>
    <row r="82" spans="1:16" ht="11.65" customHeight="1" x14ac:dyDescent="0.2">
      <c r="A82" s="5">
        <f t="shared" ca="1" si="2"/>
        <v>82</v>
      </c>
      <c r="C82" s="56"/>
      <c r="D82" s="3"/>
      <c r="E82" s="3"/>
      <c r="F82" s="3" t="s">
        <v>250</v>
      </c>
      <c r="G82" s="57"/>
      <c r="H82" s="10">
        <v>0</v>
      </c>
      <c r="J82" s="4"/>
      <c r="K82" s="4"/>
      <c r="L82" s="4"/>
      <c r="M82" s="4"/>
      <c r="N82" s="4"/>
      <c r="O82" s="4"/>
      <c r="P82" s="4"/>
    </row>
    <row r="83" spans="1:16" ht="11.65" customHeight="1" x14ac:dyDescent="0.2">
      <c r="A83" s="5">
        <f t="shared" ca="1" si="2"/>
        <v>83</v>
      </c>
      <c r="C83" s="56"/>
      <c r="D83" s="3"/>
      <c r="E83" s="3"/>
      <c r="F83" s="3" t="s">
        <v>254</v>
      </c>
      <c r="G83" s="57"/>
      <c r="H83" s="10">
        <v>0</v>
      </c>
      <c r="J83" s="4"/>
      <c r="K83" s="4"/>
      <c r="L83" s="4"/>
      <c r="M83" s="4"/>
      <c r="N83" s="4"/>
      <c r="O83" s="4"/>
      <c r="P83" s="4"/>
    </row>
    <row r="84" spans="1:16" ht="11.65" customHeight="1" x14ac:dyDescent="0.2">
      <c r="A84" s="5">
        <f t="shared" ca="1" si="2"/>
        <v>84</v>
      </c>
      <c r="C84" s="56"/>
      <c r="D84" s="3"/>
      <c r="E84" s="3"/>
      <c r="F84" s="3" t="s">
        <v>24</v>
      </c>
      <c r="G84" s="57"/>
      <c r="H84" s="10">
        <v>113800.74664615803</v>
      </c>
      <c r="J84" s="4"/>
      <c r="K84" s="4"/>
      <c r="L84" s="4"/>
      <c r="M84" s="4"/>
      <c r="N84" s="4"/>
      <c r="O84" s="4"/>
      <c r="P84" s="4"/>
    </row>
    <row r="85" spans="1:16" ht="11.65" customHeight="1" x14ac:dyDescent="0.2">
      <c r="A85" s="5">
        <f t="shared" ca="1" si="2"/>
        <v>85</v>
      </c>
      <c r="C85" s="56"/>
      <c r="D85" s="3"/>
      <c r="E85" s="3"/>
      <c r="F85" s="3" t="s">
        <v>249</v>
      </c>
      <c r="G85" s="57"/>
      <c r="H85" s="10">
        <v>103582.3619922397</v>
      </c>
      <c r="J85" s="4"/>
      <c r="K85" s="4"/>
      <c r="L85" s="4"/>
      <c r="M85" s="4"/>
      <c r="N85" s="4"/>
      <c r="O85" s="4"/>
      <c r="P85" s="4"/>
    </row>
    <row r="86" spans="1:16" ht="11.65" customHeight="1" x14ac:dyDescent="0.2">
      <c r="A86" s="5">
        <f t="shared" ca="1" si="2"/>
        <v>86</v>
      </c>
      <c r="C86" s="56"/>
      <c r="D86" s="3"/>
      <c r="E86" s="3"/>
      <c r="F86" s="3" t="s">
        <v>251</v>
      </c>
      <c r="G86" s="57"/>
      <c r="H86" s="10">
        <v>0</v>
      </c>
      <c r="J86" s="4"/>
      <c r="K86" s="4"/>
      <c r="L86" s="4"/>
      <c r="M86" s="4"/>
      <c r="N86" s="4"/>
      <c r="O86" s="4"/>
      <c r="P86" s="4"/>
    </row>
    <row r="87" spans="1:16" ht="11.65" customHeight="1" x14ac:dyDescent="0.2">
      <c r="A87" s="5">
        <f t="shared" ca="1" si="2"/>
        <v>87</v>
      </c>
      <c r="C87" s="56"/>
      <c r="D87" s="3"/>
      <c r="E87" s="3"/>
      <c r="F87" s="3" t="s">
        <v>253</v>
      </c>
      <c r="G87" s="57"/>
      <c r="H87" s="10">
        <v>1272418.8969358893</v>
      </c>
      <c r="J87" s="4"/>
      <c r="K87" s="4"/>
      <c r="L87" s="4"/>
      <c r="M87" s="4"/>
      <c r="N87" s="4"/>
      <c r="O87" s="4"/>
      <c r="P87" s="4"/>
    </row>
    <row r="88" spans="1:16" ht="11.65" customHeight="1" x14ac:dyDescent="0.2">
      <c r="A88" s="5">
        <f t="shared" ca="1" si="2"/>
        <v>88</v>
      </c>
      <c r="C88" s="56"/>
      <c r="D88" s="3"/>
      <c r="E88" s="3"/>
      <c r="F88" s="3" t="s">
        <v>251</v>
      </c>
      <c r="G88" s="57"/>
      <c r="H88" s="10">
        <v>0</v>
      </c>
      <c r="J88" s="4"/>
      <c r="K88" s="4"/>
      <c r="L88" s="4"/>
      <c r="M88" s="4"/>
      <c r="N88" s="4"/>
      <c r="O88" s="4"/>
      <c r="P88" s="4"/>
    </row>
    <row r="89" spans="1:16" ht="11.65" customHeight="1" x14ac:dyDescent="0.2">
      <c r="A89" s="5">
        <f t="shared" ca="1" si="2"/>
        <v>89</v>
      </c>
      <c r="C89" s="56"/>
      <c r="D89" s="3"/>
      <c r="E89" s="3"/>
      <c r="F89" s="3"/>
      <c r="G89" s="57" t="s">
        <v>32</v>
      </c>
      <c r="H89" s="12">
        <f>SUBTOTAL(9,H82:H88)</f>
        <v>1489802.0055742869</v>
      </c>
      <c r="J89" s="4"/>
      <c r="K89" s="4"/>
      <c r="L89" s="4"/>
      <c r="M89" s="4"/>
      <c r="N89" s="4"/>
      <c r="O89" s="4"/>
      <c r="P89" s="4"/>
    </row>
    <row r="90" spans="1:16" ht="11.65" customHeight="1" x14ac:dyDescent="0.2">
      <c r="A90" s="5">
        <f t="shared" ca="1" si="2"/>
        <v>90</v>
      </c>
      <c r="C90" s="56"/>
      <c r="D90" s="3"/>
      <c r="E90" s="3"/>
      <c r="F90" s="3"/>
      <c r="G90" s="57"/>
      <c r="H90" s="2"/>
      <c r="J90" s="4"/>
      <c r="K90" s="4"/>
      <c r="L90" s="4"/>
      <c r="M90" s="4"/>
      <c r="N90" s="4"/>
      <c r="O90" s="4"/>
      <c r="P90" s="4"/>
    </row>
    <row r="91" spans="1:16" ht="11.65" customHeight="1" x14ac:dyDescent="0.2">
      <c r="A91" s="5">
        <f t="shared" ca="1" si="2"/>
        <v>91</v>
      </c>
      <c r="C91" s="56">
        <v>317</v>
      </c>
      <c r="D91" s="3" t="s">
        <v>38</v>
      </c>
      <c r="E91" s="3"/>
      <c r="F91" s="3"/>
      <c r="G91" s="57"/>
      <c r="H91" s="2"/>
      <c r="J91" s="4"/>
      <c r="K91" s="4"/>
      <c r="L91" s="4"/>
      <c r="M91" s="4"/>
      <c r="N91" s="4"/>
      <c r="O91" s="4"/>
      <c r="P91" s="4"/>
    </row>
    <row r="92" spans="1:16" ht="11.65" customHeight="1" x14ac:dyDescent="0.2">
      <c r="A92" s="5">
        <f t="shared" ca="1" si="2"/>
        <v>92</v>
      </c>
      <c r="C92" s="56"/>
      <c r="D92" s="3"/>
      <c r="E92" s="3"/>
      <c r="F92" s="3" t="s">
        <v>193</v>
      </c>
      <c r="G92" s="57"/>
      <c r="H92" s="10">
        <v>0</v>
      </c>
      <c r="J92" s="4"/>
      <c r="K92" s="4"/>
      <c r="L92" s="4"/>
      <c r="M92" s="4"/>
      <c r="N92" s="4"/>
      <c r="O92" s="4"/>
      <c r="P92" s="4"/>
    </row>
    <row r="93" spans="1:16" ht="11.65" customHeight="1" x14ac:dyDescent="0.2">
      <c r="A93" s="5">
        <f t="shared" ca="1" si="2"/>
        <v>93</v>
      </c>
      <c r="C93" s="56"/>
      <c r="D93" s="3"/>
      <c r="E93" s="3"/>
      <c r="F93" s="3"/>
      <c r="G93" s="57"/>
      <c r="H93" s="12">
        <f>SUBTOTAL(9,H92)</f>
        <v>0</v>
      </c>
      <c r="J93" s="4"/>
      <c r="K93" s="4"/>
      <c r="L93" s="4"/>
      <c r="M93" s="4"/>
      <c r="N93" s="4"/>
      <c r="O93" s="4"/>
      <c r="P93" s="4"/>
    </row>
    <row r="94" spans="1:16" ht="11.65" customHeight="1" x14ac:dyDescent="0.2">
      <c r="A94" s="5">
        <f t="shared" ca="1" si="2"/>
        <v>94</v>
      </c>
      <c r="C94" s="56"/>
      <c r="D94" s="3"/>
      <c r="E94" s="3"/>
      <c r="F94" s="3"/>
      <c r="G94" s="57"/>
      <c r="H94" s="2"/>
      <c r="J94" s="4"/>
      <c r="K94" s="4"/>
      <c r="L94" s="4"/>
      <c r="M94" s="4"/>
      <c r="N94" s="4"/>
      <c r="O94" s="4"/>
      <c r="P94" s="4"/>
    </row>
    <row r="95" spans="1:16" ht="11.65" customHeight="1" x14ac:dyDescent="0.2">
      <c r="A95" s="5">
        <f t="shared" ca="1" si="2"/>
        <v>95</v>
      </c>
      <c r="C95" s="56" t="s">
        <v>39</v>
      </c>
      <c r="D95" s="3" t="s">
        <v>40</v>
      </c>
      <c r="E95" s="3"/>
      <c r="F95" s="3"/>
      <c r="G95" s="57"/>
      <c r="H95" s="2"/>
      <c r="J95" s="4"/>
      <c r="K95" s="4"/>
      <c r="L95" s="4"/>
      <c r="M95" s="4"/>
      <c r="N95" s="4"/>
      <c r="O95" s="4"/>
      <c r="P95" s="4"/>
    </row>
    <row r="96" spans="1:16" ht="11.65" customHeight="1" x14ac:dyDescent="0.2">
      <c r="A96" s="5">
        <f t="shared" ca="1" si="2"/>
        <v>96</v>
      </c>
      <c r="C96" s="56"/>
      <c r="D96" s="3"/>
      <c r="E96" s="3"/>
      <c r="F96" s="3" t="s">
        <v>249</v>
      </c>
      <c r="G96" s="57"/>
      <c r="H96" s="10">
        <v>0</v>
      </c>
      <c r="J96" s="4"/>
      <c r="K96" s="4"/>
      <c r="L96" s="4"/>
      <c r="M96" s="4"/>
      <c r="N96" s="4"/>
      <c r="O96" s="4"/>
      <c r="P96" s="4"/>
    </row>
    <row r="97" spans="1:16" ht="11.65" customHeight="1" x14ac:dyDescent="0.2">
      <c r="A97" s="5">
        <f t="shared" ca="1" si="2"/>
        <v>97</v>
      </c>
      <c r="C97" s="56"/>
      <c r="D97" s="3"/>
      <c r="E97" s="3"/>
      <c r="F97" s="3" t="s">
        <v>251</v>
      </c>
      <c r="G97" s="57"/>
      <c r="H97" s="10">
        <v>0</v>
      </c>
      <c r="J97" s="4"/>
      <c r="K97" s="4"/>
      <c r="L97" s="4"/>
      <c r="M97" s="4"/>
      <c r="N97" s="4"/>
      <c r="O97" s="4"/>
      <c r="P97" s="4"/>
    </row>
    <row r="98" spans="1:16" ht="11.65" customHeight="1" x14ac:dyDescent="0.2">
      <c r="A98" s="5">
        <f t="shared" ca="1" si="2"/>
        <v>98</v>
      </c>
      <c r="C98" s="56"/>
      <c r="D98" s="3"/>
      <c r="E98" s="3"/>
      <c r="F98" s="3" t="s">
        <v>24</v>
      </c>
      <c r="G98" s="57"/>
      <c r="H98" s="10">
        <v>5983144.399366308</v>
      </c>
      <c r="J98" s="4"/>
      <c r="K98" s="4"/>
      <c r="L98" s="4"/>
      <c r="M98" s="4"/>
      <c r="N98" s="4"/>
      <c r="O98" s="4"/>
      <c r="P98" s="4"/>
    </row>
    <row r="99" spans="1:16" ht="11.65" customHeight="1" x14ac:dyDescent="0.2">
      <c r="A99" s="5">
        <f t="shared" ca="1" si="2"/>
        <v>99</v>
      </c>
      <c r="C99" s="56"/>
      <c r="D99" s="3"/>
      <c r="E99" s="3"/>
      <c r="F99" s="3"/>
      <c r="G99" s="57"/>
      <c r="H99" s="12">
        <f>SUBTOTAL(9,H96:H98)</f>
        <v>5983144.399366308</v>
      </c>
      <c r="J99" s="4"/>
      <c r="K99" s="4"/>
      <c r="L99" s="4"/>
      <c r="M99" s="4"/>
      <c r="N99" s="4"/>
      <c r="O99" s="4"/>
      <c r="P99" s="4"/>
    </row>
    <row r="100" spans="1:16" ht="11.65" customHeight="1" x14ac:dyDescent="0.2">
      <c r="A100" s="5">
        <f t="shared" ca="1" si="2"/>
        <v>100</v>
      </c>
      <c r="C100" s="56"/>
      <c r="D100" s="3"/>
      <c r="E100" s="3"/>
      <c r="F100" s="3"/>
      <c r="G100" s="57"/>
      <c r="H100" s="2"/>
      <c r="J100" s="4"/>
      <c r="K100" s="4"/>
      <c r="L100" s="4"/>
      <c r="M100" s="4"/>
      <c r="N100" s="4"/>
      <c r="O100" s="4"/>
      <c r="P100" s="4"/>
    </row>
    <row r="101" spans="1:16" ht="11.65" customHeight="1" x14ac:dyDescent="0.2">
      <c r="A101" s="5">
        <f t="shared" ca="1" si="2"/>
        <v>101</v>
      </c>
      <c r="C101" s="56"/>
      <c r="D101" s="3"/>
      <c r="E101" s="3"/>
      <c r="F101" s="3"/>
      <c r="G101" s="57"/>
      <c r="H101" s="2"/>
      <c r="J101" s="4"/>
      <c r="K101" s="4"/>
      <c r="L101" s="4"/>
      <c r="M101" s="4"/>
      <c r="N101" s="4"/>
      <c r="O101" s="4"/>
      <c r="P101" s="4"/>
    </row>
    <row r="102" spans="1:16" ht="11.65" customHeight="1" thickBot="1" x14ac:dyDescent="0.25">
      <c r="A102" s="5">
        <f t="shared" ca="1" si="2"/>
        <v>102</v>
      </c>
      <c r="C102" s="63" t="s">
        <v>41</v>
      </c>
      <c r="D102" s="3"/>
      <c r="E102" s="3"/>
      <c r="F102" s="3"/>
      <c r="G102" s="57" t="s">
        <v>32</v>
      </c>
      <c r="H102" s="13">
        <f>SUBTOTAL(9,H29:H99)</f>
        <v>393314314.06206614</v>
      </c>
      <c r="J102" s="4"/>
      <c r="K102" s="11"/>
      <c r="L102" s="11"/>
      <c r="M102" s="11"/>
      <c r="N102" s="11"/>
      <c r="O102" s="11"/>
      <c r="P102" s="11"/>
    </row>
    <row r="103" spans="1:16" ht="11.65" customHeight="1" thickTop="1" x14ac:dyDescent="0.2">
      <c r="A103" s="5">
        <f t="shared" ca="1" si="2"/>
        <v>103</v>
      </c>
      <c r="C103" s="56"/>
      <c r="D103" s="3"/>
      <c r="E103" s="3"/>
      <c r="F103" s="3"/>
      <c r="G103" s="57"/>
      <c r="H103" s="2"/>
      <c r="J103" s="4"/>
      <c r="K103" s="4"/>
      <c r="L103" s="4"/>
      <c r="M103" s="4"/>
      <c r="N103" s="4"/>
      <c r="O103" s="4"/>
      <c r="P103" s="4"/>
    </row>
    <row r="104" spans="1:16" ht="11.65" customHeight="1" x14ac:dyDescent="0.2">
      <c r="A104" s="5">
        <f t="shared" ca="1" si="2"/>
        <v>104</v>
      </c>
      <c r="C104" s="56"/>
      <c r="D104" s="3"/>
      <c r="E104" s="3"/>
      <c r="F104" s="3"/>
      <c r="G104" s="57"/>
      <c r="H104" s="2"/>
      <c r="J104" s="4"/>
      <c r="K104" s="4"/>
      <c r="L104" s="4"/>
      <c r="M104" s="4"/>
      <c r="N104" s="4"/>
      <c r="O104" s="4"/>
      <c r="P104" s="4"/>
    </row>
    <row r="105" spans="1:16" ht="11.65" customHeight="1" x14ac:dyDescent="0.2">
      <c r="A105" s="5">
        <f t="shared" ca="1" si="2"/>
        <v>105</v>
      </c>
      <c r="C105" s="56" t="s">
        <v>42</v>
      </c>
      <c r="D105" s="3"/>
      <c r="E105" s="3"/>
      <c r="F105" s="3"/>
      <c r="G105" s="57"/>
      <c r="H105" s="2"/>
      <c r="J105" s="4"/>
      <c r="K105" s="4"/>
      <c r="L105" s="4"/>
      <c r="M105" s="4"/>
      <c r="N105" s="4"/>
      <c r="O105" s="4"/>
      <c r="P105" s="4"/>
    </row>
    <row r="106" spans="1:16" ht="11.65" customHeight="1" x14ac:dyDescent="0.2">
      <c r="A106" s="5">
        <f t="shared" ca="1" si="2"/>
        <v>106</v>
      </c>
      <c r="C106" s="56"/>
      <c r="D106" s="3"/>
      <c r="E106" s="3" t="s">
        <v>193</v>
      </c>
      <c r="F106" s="3"/>
      <c r="G106" s="57"/>
      <c r="H106" s="10">
        <f t="shared" ref="H106:H112" si="3">SUMIFS($H$29:$H$99,$F$29:$F$99,E106)</f>
        <v>0</v>
      </c>
      <c r="J106" s="4"/>
      <c r="K106" s="4"/>
      <c r="L106" s="4"/>
      <c r="M106" s="4"/>
      <c r="N106" s="4"/>
      <c r="O106" s="4"/>
      <c r="P106" s="4"/>
    </row>
    <row r="107" spans="1:16" ht="11.65" customHeight="1" x14ac:dyDescent="0.2">
      <c r="A107" s="5">
        <f t="shared" ca="1" si="2"/>
        <v>107</v>
      </c>
      <c r="C107" s="56"/>
      <c r="D107" s="3"/>
      <c r="E107" s="3" t="s">
        <v>253</v>
      </c>
      <c r="F107" s="3"/>
      <c r="G107" s="57"/>
      <c r="H107" s="10">
        <f t="shared" si="3"/>
        <v>320309501.44041634</v>
      </c>
      <c r="J107" s="4"/>
      <c r="K107" s="4"/>
      <c r="L107" s="4"/>
      <c r="M107" s="4"/>
      <c r="N107" s="4"/>
      <c r="O107" s="4"/>
      <c r="P107" s="4"/>
    </row>
    <row r="108" spans="1:16" ht="11.65" customHeight="1" x14ac:dyDescent="0.2">
      <c r="A108" s="5">
        <f t="shared" ca="1" si="2"/>
        <v>108</v>
      </c>
      <c r="C108" s="56"/>
      <c r="D108" s="3"/>
      <c r="E108" s="3" t="s">
        <v>256</v>
      </c>
      <c r="F108" s="3"/>
      <c r="G108" s="57"/>
      <c r="H108" s="10">
        <f t="shared" si="3"/>
        <v>0</v>
      </c>
      <c r="J108" s="4"/>
      <c r="K108" s="4"/>
      <c r="L108" s="4"/>
      <c r="M108" s="4"/>
      <c r="N108" s="4"/>
      <c r="O108" s="4"/>
      <c r="P108" s="4"/>
    </row>
    <row r="109" spans="1:16" ht="11.65" customHeight="1" x14ac:dyDescent="0.2">
      <c r="A109" s="5">
        <f t="shared" ca="1" si="2"/>
        <v>109</v>
      </c>
      <c r="C109" s="56"/>
      <c r="D109" s="3"/>
      <c r="E109" s="58" t="s">
        <v>24</v>
      </c>
      <c r="F109" s="3"/>
      <c r="G109" s="57"/>
      <c r="H109" s="10">
        <f t="shared" si="3"/>
        <v>18445418.168905832</v>
      </c>
      <c r="J109" s="4"/>
      <c r="K109" s="4"/>
      <c r="L109" s="4"/>
      <c r="M109" s="4"/>
      <c r="N109" s="4"/>
      <c r="O109" s="4"/>
      <c r="P109" s="4"/>
    </row>
    <row r="110" spans="1:16" ht="11.65" customHeight="1" x14ac:dyDescent="0.2">
      <c r="A110" s="5">
        <f t="shared" ca="1" si="2"/>
        <v>110</v>
      </c>
      <c r="C110" s="56"/>
      <c r="D110" s="3"/>
      <c r="E110" s="3" t="s">
        <v>249</v>
      </c>
      <c r="F110" s="3"/>
      <c r="G110" s="57"/>
      <c r="H110" s="10">
        <f t="shared" si="3"/>
        <v>54559394.45274394</v>
      </c>
      <c r="J110" s="4"/>
      <c r="K110" s="4"/>
      <c r="L110" s="4"/>
      <c r="M110" s="4"/>
      <c r="N110" s="4"/>
      <c r="O110" s="4"/>
      <c r="P110" s="4"/>
    </row>
    <row r="111" spans="1:16" ht="11.65" customHeight="1" x14ac:dyDescent="0.2">
      <c r="A111" s="5">
        <f t="shared" ca="1" si="2"/>
        <v>111</v>
      </c>
      <c r="C111" s="56"/>
      <c r="D111" s="3"/>
      <c r="E111" s="3" t="s">
        <v>251</v>
      </c>
      <c r="F111" s="3"/>
      <c r="G111" s="57"/>
      <c r="H111" s="10">
        <f t="shared" si="3"/>
        <v>0</v>
      </c>
      <c r="J111" s="4"/>
      <c r="K111" s="4"/>
      <c r="L111" s="4"/>
      <c r="M111" s="4"/>
      <c r="N111" s="4"/>
      <c r="O111" s="4"/>
      <c r="P111" s="4"/>
    </row>
    <row r="112" spans="1:16" ht="11.65" customHeight="1" x14ac:dyDescent="0.2">
      <c r="A112" s="5">
        <f t="shared" ca="1" si="2"/>
        <v>112</v>
      </c>
      <c r="C112" s="56"/>
      <c r="D112" s="3"/>
      <c r="E112" s="56" t="s">
        <v>262</v>
      </c>
      <c r="F112" s="3"/>
      <c r="G112" s="57"/>
      <c r="H112" s="10">
        <f t="shared" si="3"/>
        <v>0</v>
      </c>
      <c r="J112" s="4"/>
      <c r="K112" s="4"/>
      <c r="L112" s="4"/>
      <c r="M112" s="4"/>
      <c r="N112" s="4"/>
      <c r="O112" s="4"/>
      <c r="P112" s="4"/>
    </row>
    <row r="113" spans="1:16" ht="11.65" customHeight="1" thickBot="1" x14ac:dyDescent="0.25">
      <c r="A113" s="5">
        <f t="shared" ca="1" si="2"/>
        <v>113</v>
      </c>
      <c r="C113" s="56" t="s">
        <v>43</v>
      </c>
      <c r="D113" s="3"/>
      <c r="E113" s="3"/>
      <c r="F113" s="3"/>
      <c r="G113" s="57" t="s">
        <v>32</v>
      </c>
      <c r="H113" s="19">
        <f>SUM(H106:H112)</f>
        <v>393314314.06206614</v>
      </c>
      <c r="J113" s="4"/>
      <c r="K113" s="4"/>
      <c r="L113" s="4"/>
      <c r="M113" s="4"/>
      <c r="N113" s="4"/>
      <c r="O113" s="4"/>
      <c r="P113" s="4"/>
    </row>
    <row r="114" spans="1:16" ht="11.65" customHeight="1" thickTop="1" x14ac:dyDescent="0.2">
      <c r="A114" s="5">
        <f t="shared" ca="1" si="2"/>
        <v>114</v>
      </c>
      <c r="C114" s="56">
        <v>320</v>
      </c>
      <c r="D114" s="3" t="s">
        <v>31</v>
      </c>
      <c r="E114" s="3"/>
      <c r="F114" s="3"/>
      <c r="G114" s="57"/>
      <c r="H114" s="2"/>
      <c r="J114" s="4"/>
      <c r="K114" s="4"/>
      <c r="L114" s="4"/>
      <c r="M114" s="4"/>
      <c r="N114" s="4"/>
      <c r="O114" s="4"/>
      <c r="P114" s="4"/>
    </row>
    <row r="115" spans="1:16" ht="11.65" customHeight="1" x14ac:dyDescent="0.2">
      <c r="A115" s="5">
        <f t="shared" ca="1" si="2"/>
        <v>115</v>
      </c>
      <c r="C115" s="56"/>
      <c r="D115" s="3"/>
      <c r="E115" s="3"/>
      <c r="F115" s="3" t="s">
        <v>250</v>
      </c>
      <c r="G115" s="57"/>
      <c r="H115" s="10">
        <v>0</v>
      </c>
      <c r="J115" s="4"/>
      <c r="K115" s="4"/>
      <c r="L115" s="4"/>
      <c r="M115" s="4"/>
      <c r="N115" s="4"/>
      <c r="O115" s="4"/>
      <c r="P115" s="4"/>
    </row>
    <row r="116" spans="1:16" ht="11.65" customHeight="1" x14ac:dyDescent="0.2">
      <c r="A116" s="5">
        <f t="shared" ca="1" si="2"/>
        <v>116</v>
      </c>
      <c r="C116" s="56"/>
      <c r="D116" s="3"/>
      <c r="E116" s="3"/>
      <c r="F116" s="3" t="s">
        <v>24</v>
      </c>
      <c r="G116" s="57"/>
      <c r="H116" s="10">
        <v>0</v>
      </c>
      <c r="J116" s="4"/>
      <c r="K116" s="4"/>
      <c r="L116" s="4"/>
      <c r="M116" s="4"/>
      <c r="N116" s="4"/>
      <c r="O116" s="4"/>
      <c r="P116" s="4"/>
    </row>
    <row r="117" spans="1:16" ht="11.65" customHeight="1" x14ac:dyDescent="0.2">
      <c r="A117" s="5">
        <f t="shared" ca="1" si="2"/>
        <v>117</v>
      </c>
      <c r="C117" s="56"/>
      <c r="D117" s="3"/>
      <c r="E117" s="3"/>
      <c r="F117" s="3"/>
      <c r="G117" s="57"/>
      <c r="H117" s="12">
        <f>SUBTOTAL(9,H115:H116)</f>
        <v>0</v>
      </c>
      <c r="J117" s="4"/>
      <c r="K117" s="4"/>
      <c r="L117" s="4"/>
      <c r="M117" s="4"/>
      <c r="N117" s="4"/>
      <c r="O117" s="4"/>
      <c r="P117" s="4"/>
    </row>
    <row r="118" spans="1:16" ht="11.65" customHeight="1" x14ac:dyDescent="0.2">
      <c r="A118" s="5">
        <f t="shared" ca="1" si="2"/>
        <v>118</v>
      </c>
      <c r="C118" s="56"/>
      <c r="D118" s="3"/>
      <c r="E118" s="3"/>
      <c r="F118" s="3"/>
      <c r="G118" s="57"/>
      <c r="H118" s="2"/>
      <c r="J118" s="4"/>
      <c r="K118" s="4"/>
      <c r="L118" s="4"/>
      <c r="M118" s="4"/>
      <c r="N118" s="4"/>
      <c r="O118" s="4"/>
      <c r="P118" s="4"/>
    </row>
    <row r="119" spans="1:16" ht="11.65" customHeight="1" x14ac:dyDescent="0.2">
      <c r="A119" s="5">
        <f t="shared" ca="1" si="2"/>
        <v>119</v>
      </c>
      <c r="C119" s="56">
        <v>321</v>
      </c>
      <c r="D119" s="3" t="s">
        <v>33</v>
      </c>
      <c r="E119" s="3"/>
      <c r="F119" s="3"/>
      <c r="G119" s="57"/>
      <c r="H119" s="2"/>
      <c r="J119" s="4"/>
      <c r="K119" s="4"/>
      <c r="L119" s="4"/>
      <c r="M119" s="4"/>
      <c r="N119" s="4"/>
      <c r="O119" s="4"/>
      <c r="P119" s="4"/>
    </row>
    <row r="120" spans="1:16" ht="11.65" customHeight="1" x14ac:dyDescent="0.2">
      <c r="A120" s="5">
        <f t="shared" ca="1" si="2"/>
        <v>120</v>
      </c>
      <c r="C120" s="56"/>
      <c r="D120" s="3"/>
      <c r="E120" s="3"/>
      <c r="F120" s="3" t="s">
        <v>250</v>
      </c>
      <c r="G120" s="57"/>
      <c r="H120" s="10">
        <v>0</v>
      </c>
      <c r="J120" s="4"/>
      <c r="K120" s="4"/>
      <c r="L120" s="4"/>
      <c r="M120" s="4"/>
      <c r="N120" s="4"/>
      <c r="O120" s="4"/>
      <c r="P120" s="4"/>
    </row>
    <row r="121" spans="1:16" ht="11.65" customHeight="1" x14ac:dyDescent="0.2">
      <c r="A121" s="5">
        <f t="shared" ca="1" si="2"/>
        <v>121</v>
      </c>
      <c r="C121" s="56"/>
      <c r="D121" s="3"/>
      <c r="E121" s="3"/>
      <c r="F121" s="3" t="s">
        <v>24</v>
      </c>
      <c r="G121" s="57"/>
      <c r="H121" s="10">
        <v>0</v>
      </c>
      <c r="J121" s="4"/>
      <c r="K121" s="4"/>
      <c r="L121" s="4"/>
      <c r="M121" s="4"/>
      <c r="N121" s="4"/>
      <c r="O121" s="4"/>
      <c r="P121" s="4"/>
    </row>
    <row r="122" spans="1:16" ht="11.65" customHeight="1" x14ac:dyDescent="0.2">
      <c r="A122" s="5">
        <f t="shared" ca="1" si="2"/>
        <v>122</v>
      </c>
      <c r="C122" s="56"/>
      <c r="D122" s="3"/>
      <c r="E122" s="3"/>
      <c r="F122" s="3"/>
      <c r="G122" s="57"/>
      <c r="H122" s="12">
        <f>SUBTOTAL(9,H120:H121)</f>
        <v>0</v>
      </c>
      <c r="J122" s="4"/>
      <c r="K122" s="4"/>
      <c r="L122" s="4"/>
      <c r="M122" s="4"/>
      <c r="N122" s="4"/>
      <c r="O122" s="4"/>
      <c r="P122" s="4"/>
    </row>
    <row r="123" spans="1:16" ht="11.65" customHeight="1" x14ac:dyDescent="0.2">
      <c r="A123" s="5">
        <f t="shared" ca="1" si="2"/>
        <v>123</v>
      </c>
      <c r="C123" s="56"/>
      <c r="D123" s="3"/>
      <c r="E123" s="3"/>
      <c r="F123" s="3"/>
      <c r="G123" s="57"/>
      <c r="H123" s="2"/>
      <c r="J123" s="4"/>
      <c r="K123" s="4"/>
      <c r="L123" s="4"/>
      <c r="M123" s="4"/>
      <c r="N123" s="4"/>
      <c r="O123" s="4"/>
      <c r="P123" s="4"/>
    </row>
    <row r="124" spans="1:16" ht="11.65" customHeight="1" x14ac:dyDescent="0.2">
      <c r="A124" s="5">
        <f t="shared" ca="1" si="2"/>
        <v>124</v>
      </c>
      <c r="C124" s="56">
        <v>322</v>
      </c>
      <c r="D124" s="3" t="s">
        <v>44</v>
      </c>
      <c r="E124" s="3"/>
      <c r="F124" s="3"/>
      <c r="G124" s="57"/>
      <c r="H124" s="2"/>
      <c r="J124" s="4"/>
      <c r="K124" s="4"/>
      <c r="L124" s="4"/>
      <c r="M124" s="4"/>
      <c r="N124" s="4"/>
      <c r="O124" s="4"/>
      <c r="P124" s="4"/>
    </row>
    <row r="125" spans="1:16" ht="11.65" customHeight="1" x14ac:dyDescent="0.2">
      <c r="A125" s="5">
        <f t="shared" ca="1" si="2"/>
        <v>125</v>
      </c>
      <c r="C125" s="56"/>
      <c r="D125" s="3"/>
      <c r="E125" s="3"/>
      <c r="F125" s="3" t="s">
        <v>250</v>
      </c>
      <c r="G125" s="57"/>
      <c r="H125" s="10">
        <v>0</v>
      </c>
      <c r="J125" s="4"/>
      <c r="K125" s="4"/>
      <c r="L125" s="4"/>
      <c r="M125" s="4"/>
      <c r="N125" s="4"/>
      <c r="O125" s="4"/>
      <c r="P125" s="4"/>
    </row>
    <row r="126" spans="1:16" ht="11.65" customHeight="1" x14ac:dyDescent="0.2">
      <c r="A126" s="5">
        <f t="shared" ref="A126:A189" ca="1" si="4">OFFSET(A126,-1,)+1</f>
        <v>126</v>
      </c>
      <c r="C126" s="56"/>
      <c r="D126" s="3"/>
      <c r="E126" s="3"/>
      <c r="F126" s="3" t="s">
        <v>24</v>
      </c>
      <c r="G126" s="57"/>
      <c r="H126" s="10">
        <v>0</v>
      </c>
      <c r="J126" s="4"/>
      <c r="K126" s="4"/>
      <c r="L126" s="4"/>
      <c r="M126" s="4"/>
      <c r="N126" s="4"/>
      <c r="O126" s="4"/>
      <c r="P126" s="4"/>
    </row>
    <row r="127" spans="1:16" ht="11.65" customHeight="1" x14ac:dyDescent="0.2">
      <c r="A127" s="5">
        <f t="shared" ca="1" si="4"/>
        <v>127</v>
      </c>
      <c r="C127" s="56"/>
      <c r="D127" s="3"/>
      <c r="E127" s="3"/>
      <c r="F127" s="3"/>
      <c r="G127" s="57"/>
      <c r="H127" s="12">
        <f>SUBTOTAL(9,H125:H126)</f>
        <v>0</v>
      </c>
      <c r="J127" s="4"/>
      <c r="K127" s="4"/>
      <c r="L127" s="4"/>
      <c r="M127" s="4"/>
      <c r="N127" s="4"/>
      <c r="O127" s="4"/>
      <c r="P127" s="4"/>
    </row>
    <row r="128" spans="1:16" ht="11.65" customHeight="1" x14ac:dyDescent="0.2">
      <c r="A128" s="5">
        <f t="shared" ca="1" si="4"/>
        <v>128</v>
      </c>
      <c r="C128" s="56"/>
      <c r="D128" s="3"/>
      <c r="E128" s="3"/>
      <c r="F128" s="3"/>
      <c r="G128" s="57"/>
      <c r="H128" s="2"/>
      <c r="J128" s="4"/>
      <c r="K128" s="4"/>
      <c r="L128" s="4"/>
      <c r="M128" s="4"/>
      <c r="N128" s="4"/>
      <c r="O128" s="4"/>
      <c r="P128" s="4"/>
    </row>
    <row r="129" spans="1:16" ht="11.65" customHeight="1" x14ac:dyDescent="0.2">
      <c r="A129" s="5">
        <f t="shared" ca="1" si="4"/>
        <v>129</v>
      </c>
      <c r="C129" s="56">
        <v>323</v>
      </c>
      <c r="D129" s="3" t="s">
        <v>35</v>
      </c>
      <c r="E129" s="3"/>
      <c r="F129" s="3"/>
      <c r="G129" s="57"/>
      <c r="H129" s="2"/>
      <c r="J129" s="4"/>
      <c r="K129" s="4"/>
      <c r="L129" s="4"/>
      <c r="M129" s="4"/>
      <c r="N129" s="4"/>
      <c r="O129" s="4"/>
      <c r="P129" s="4"/>
    </row>
    <row r="130" spans="1:16" ht="11.65" customHeight="1" x14ac:dyDescent="0.2">
      <c r="A130" s="5">
        <f t="shared" ca="1" si="4"/>
        <v>130</v>
      </c>
      <c r="C130" s="56"/>
      <c r="D130" s="3"/>
      <c r="E130" s="3"/>
      <c r="F130" s="3" t="s">
        <v>250</v>
      </c>
      <c r="G130" s="57"/>
      <c r="H130" s="10">
        <v>0</v>
      </c>
      <c r="J130" s="4"/>
      <c r="K130" s="4"/>
      <c r="L130" s="4"/>
      <c r="M130" s="4"/>
      <c r="N130" s="4"/>
      <c r="O130" s="4"/>
      <c r="P130" s="4"/>
    </row>
    <row r="131" spans="1:16" ht="11.65" customHeight="1" x14ac:dyDescent="0.2">
      <c r="A131" s="5">
        <f t="shared" ca="1" si="4"/>
        <v>131</v>
      </c>
      <c r="C131" s="56"/>
      <c r="D131" s="3"/>
      <c r="E131" s="3"/>
      <c r="F131" s="3" t="s">
        <v>24</v>
      </c>
      <c r="G131" s="57"/>
      <c r="H131" s="10">
        <v>0</v>
      </c>
      <c r="J131" s="4"/>
      <c r="K131" s="4"/>
      <c r="L131" s="4"/>
      <c r="M131" s="4"/>
      <c r="N131" s="4"/>
      <c r="O131" s="4"/>
      <c r="P131" s="4"/>
    </row>
    <row r="132" spans="1:16" ht="11.65" customHeight="1" x14ac:dyDescent="0.2">
      <c r="A132" s="5">
        <f t="shared" ca="1" si="4"/>
        <v>132</v>
      </c>
      <c r="C132" s="56"/>
      <c r="D132" s="3"/>
      <c r="E132" s="3"/>
      <c r="F132" s="3"/>
      <c r="G132" s="57"/>
      <c r="H132" s="12">
        <f>SUBTOTAL(9,H130:H131)</f>
        <v>0</v>
      </c>
      <c r="J132" s="4"/>
      <c r="K132" s="4"/>
      <c r="L132" s="4"/>
      <c r="M132" s="4"/>
      <c r="N132" s="4"/>
      <c r="O132" s="4"/>
      <c r="P132" s="4"/>
    </row>
    <row r="133" spans="1:16" ht="11.65" customHeight="1" x14ac:dyDescent="0.2">
      <c r="A133" s="5">
        <f t="shared" ca="1" si="4"/>
        <v>133</v>
      </c>
      <c r="C133" s="56"/>
      <c r="D133" s="3"/>
      <c r="E133" s="3"/>
      <c r="F133" s="3"/>
      <c r="G133" s="57"/>
      <c r="H133" s="2"/>
      <c r="J133" s="4"/>
      <c r="K133" s="4"/>
      <c r="L133" s="4"/>
      <c r="M133" s="4"/>
      <c r="N133" s="4"/>
      <c r="O133" s="4"/>
      <c r="P133" s="4"/>
    </row>
    <row r="134" spans="1:16" ht="11.65" customHeight="1" x14ac:dyDescent="0.2">
      <c r="A134" s="5">
        <f t="shared" ca="1" si="4"/>
        <v>134</v>
      </c>
      <c r="C134" s="56">
        <v>324</v>
      </c>
      <c r="D134" s="3" t="s">
        <v>31</v>
      </c>
      <c r="E134" s="3"/>
      <c r="F134" s="3"/>
      <c r="G134" s="57"/>
      <c r="H134" s="2"/>
      <c r="J134" s="4"/>
      <c r="K134" s="4"/>
      <c r="L134" s="4"/>
      <c r="M134" s="4"/>
      <c r="N134" s="4"/>
      <c r="O134" s="4"/>
      <c r="P134" s="4"/>
    </row>
    <row r="135" spans="1:16" ht="11.65" customHeight="1" x14ac:dyDescent="0.2">
      <c r="A135" s="5">
        <f t="shared" ca="1" si="4"/>
        <v>135</v>
      </c>
      <c r="C135" s="56"/>
      <c r="D135" s="3"/>
      <c r="E135" s="3"/>
      <c r="F135" s="3" t="s">
        <v>250</v>
      </c>
      <c r="G135" s="57"/>
      <c r="H135" s="10">
        <v>0</v>
      </c>
      <c r="J135" s="4"/>
      <c r="K135" s="4"/>
      <c r="L135" s="4"/>
      <c r="M135" s="4"/>
      <c r="N135" s="4"/>
      <c r="O135" s="4"/>
      <c r="P135" s="4"/>
    </row>
    <row r="136" spans="1:16" ht="11.65" customHeight="1" x14ac:dyDescent="0.2">
      <c r="A136" s="5">
        <f t="shared" ca="1" si="4"/>
        <v>136</v>
      </c>
      <c r="C136" s="56"/>
      <c r="D136" s="3"/>
      <c r="E136" s="3"/>
      <c r="F136" s="3" t="s">
        <v>24</v>
      </c>
      <c r="G136" s="57"/>
      <c r="H136" s="10">
        <v>0</v>
      </c>
      <c r="J136" s="4"/>
      <c r="K136" s="4"/>
      <c r="L136" s="4"/>
      <c r="M136" s="4"/>
      <c r="N136" s="4"/>
      <c r="O136" s="4"/>
      <c r="P136" s="4"/>
    </row>
    <row r="137" spans="1:16" ht="11.65" customHeight="1" x14ac:dyDescent="0.2">
      <c r="A137" s="5">
        <f t="shared" ca="1" si="4"/>
        <v>137</v>
      </c>
      <c r="C137" s="56"/>
      <c r="D137" s="3"/>
      <c r="E137" s="3"/>
      <c r="F137" s="3"/>
      <c r="G137" s="57"/>
      <c r="H137" s="12">
        <f>SUBTOTAL(9,H135:H136)</f>
        <v>0</v>
      </c>
      <c r="J137" s="4"/>
      <c r="K137" s="4"/>
      <c r="L137" s="4"/>
      <c r="M137" s="4"/>
      <c r="N137" s="4"/>
      <c r="O137" s="4"/>
      <c r="P137" s="4"/>
    </row>
    <row r="138" spans="1:16" ht="11.65" customHeight="1" x14ac:dyDescent="0.2">
      <c r="A138" s="5">
        <f t="shared" ca="1" si="4"/>
        <v>138</v>
      </c>
      <c r="C138" s="56"/>
      <c r="D138" s="3"/>
      <c r="E138" s="3"/>
      <c r="F138" s="3"/>
      <c r="G138" s="57"/>
      <c r="H138" s="2"/>
      <c r="J138" s="4"/>
      <c r="K138" s="4"/>
      <c r="L138" s="4"/>
      <c r="M138" s="4"/>
      <c r="N138" s="4"/>
      <c r="O138" s="4"/>
      <c r="P138" s="4"/>
    </row>
    <row r="139" spans="1:16" ht="11.65" customHeight="1" x14ac:dyDescent="0.2">
      <c r="A139" s="5">
        <f t="shared" ca="1" si="4"/>
        <v>139</v>
      </c>
      <c r="C139" s="56">
        <v>325</v>
      </c>
      <c r="D139" s="3" t="s">
        <v>45</v>
      </c>
      <c r="E139" s="3"/>
      <c r="F139" s="3"/>
      <c r="G139" s="57"/>
      <c r="H139" s="2"/>
      <c r="J139" s="4"/>
      <c r="K139" s="4"/>
      <c r="L139" s="4"/>
      <c r="M139" s="4"/>
      <c r="N139" s="4"/>
      <c r="O139" s="4"/>
      <c r="P139" s="4"/>
    </row>
    <row r="140" spans="1:16" ht="11.65" customHeight="1" x14ac:dyDescent="0.2">
      <c r="A140" s="5">
        <f t="shared" ca="1" si="4"/>
        <v>140</v>
      </c>
      <c r="C140" s="56"/>
      <c r="D140" s="3"/>
      <c r="E140" s="3"/>
      <c r="F140" s="3" t="s">
        <v>250</v>
      </c>
      <c r="G140" s="57"/>
      <c r="H140" s="10">
        <v>0</v>
      </c>
      <c r="J140" s="4"/>
      <c r="K140" s="4"/>
      <c r="L140" s="4"/>
      <c r="M140" s="4"/>
      <c r="N140" s="4"/>
      <c r="O140" s="4"/>
      <c r="P140" s="4"/>
    </row>
    <row r="141" spans="1:16" ht="11.65" customHeight="1" x14ac:dyDescent="0.2">
      <c r="A141" s="5">
        <f t="shared" ca="1" si="4"/>
        <v>141</v>
      </c>
      <c r="C141" s="56"/>
      <c r="D141" s="3"/>
      <c r="E141" s="3"/>
      <c r="F141" s="3" t="s">
        <v>24</v>
      </c>
      <c r="G141" s="57"/>
      <c r="H141" s="10">
        <v>0</v>
      </c>
      <c r="J141" s="4"/>
      <c r="K141" s="4"/>
      <c r="L141" s="4"/>
      <c r="M141" s="4"/>
      <c r="N141" s="4"/>
      <c r="O141" s="4"/>
      <c r="P141" s="4"/>
    </row>
    <row r="142" spans="1:16" ht="11.65" customHeight="1" x14ac:dyDescent="0.2">
      <c r="A142" s="5">
        <f t="shared" ca="1" si="4"/>
        <v>142</v>
      </c>
      <c r="C142" s="56"/>
      <c r="D142" s="3"/>
      <c r="E142" s="3"/>
      <c r="F142" s="3"/>
      <c r="G142" s="57"/>
      <c r="H142" s="12">
        <f>SUBTOTAL(9,H140:H141)</f>
        <v>0</v>
      </c>
      <c r="J142" s="4"/>
      <c r="K142" s="4"/>
      <c r="L142" s="4"/>
      <c r="M142" s="4"/>
      <c r="N142" s="4"/>
      <c r="O142" s="4"/>
      <c r="P142" s="4"/>
    </row>
    <row r="143" spans="1:16" ht="11.65" customHeight="1" x14ac:dyDescent="0.2">
      <c r="A143" s="5">
        <f t="shared" ca="1" si="4"/>
        <v>143</v>
      </c>
      <c r="C143" s="56"/>
      <c r="D143" s="3"/>
      <c r="E143" s="3"/>
      <c r="F143" s="3"/>
      <c r="G143" s="57"/>
      <c r="H143" s="2"/>
      <c r="J143" s="4"/>
      <c r="K143" s="4"/>
      <c r="L143" s="4"/>
      <c r="M143" s="4"/>
      <c r="N143" s="4"/>
      <c r="O143" s="4"/>
      <c r="P143" s="4"/>
    </row>
    <row r="144" spans="1:16" ht="11.65" customHeight="1" x14ac:dyDescent="0.2">
      <c r="A144" s="5">
        <f t="shared" ca="1" si="4"/>
        <v>144</v>
      </c>
      <c r="C144" s="56"/>
      <c r="D144" s="3"/>
      <c r="E144" s="3"/>
      <c r="F144" s="3"/>
      <c r="G144" s="57"/>
      <c r="H144" s="2"/>
      <c r="J144" s="4"/>
      <c r="K144" s="4"/>
      <c r="L144" s="4"/>
      <c r="M144" s="4"/>
      <c r="N144" s="4"/>
      <c r="O144" s="4"/>
      <c r="P144" s="4"/>
    </row>
    <row r="145" spans="1:16" ht="11.65" customHeight="1" x14ac:dyDescent="0.2">
      <c r="A145" s="5">
        <f t="shared" ca="1" si="4"/>
        <v>145</v>
      </c>
      <c r="C145" s="56" t="s">
        <v>46</v>
      </c>
      <c r="D145" s="3" t="s">
        <v>47</v>
      </c>
      <c r="E145" s="3"/>
      <c r="F145" s="3"/>
      <c r="G145" s="57"/>
      <c r="H145" s="2"/>
      <c r="J145" s="4"/>
      <c r="K145" s="4"/>
      <c r="L145" s="4"/>
      <c r="M145" s="4"/>
      <c r="N145" s="4"/>
      <c r="O145" s="4"/>
      <c r="P145" s="4"/>
    </row>
    <row r="146" spans="1:16" ht="11.65" customHeight="1" x14ac:dyDescent="0.2">
      <c r="A146" s="5">
        <f t="shared" ca="1" si="4"/>
        <v>146</v>
      </c>
      <c r="C146" s="56"/>
      <c r="D146" s="3"/>
      <c r="E146" s="3"/>
      <c r="F146" s="3" t="s">
        <v>24</v>
      </c>
      <c r="G146" s="57"/>
      <c r="H146" s="10">
        <v>0</v>
      </c>
      <c r="J146" s="4"/>
      <c r="K146" s="4"/>
      <c r="L146" s="4"/>
      <c r="M146" s="4"/>
      <c r="N146" s="4"/>
      <c r="O146" s="4"/>
      <c r="P146" s="4"/>
    </row>
    <row r="147" spans="1:16" ht="11.65" customHeight="1" x14ac:dyDescent="0.2">
      <c r="A147" s="5">
        <f t="shared" ca="1" si="4"/>
        <v>147</v>
      </c>
      <c r="C147" s="56"/>
      <c r="D147" s="3"/>
      <c r="E147" s="3"/>
      <c r="F147" s="3"/>
      <c r="G147" s="57"/>
      <c r="H147" s="12">
        <v>0</v>
      </c>
      <c r="J147" s="4"/>
      <c r="K147" s="4"/>
      <c r="L147" s="4"/>
      <c r="M147" s="4"/>
      <c r="N147" s="4"/>
      <c r="O147" s="4"/>
      <c r="P147" s="4"/>
    </row>
    <row r="148" spans="1:16" ht="11.65" customHeight="1" x14ac:dyDescent="0.2">
      <c r="A148" s="5">
        <f t="shared" ca="1" si="4"/>
        <v>148</v>
      </c>
      <c r="C148" s="56"/>
      <c r="D148" s="3"/>
      <c r="E148" s="3"/>
      <c r="F148" s="3"/>
      <c r="G148" s="57"/>
      <c r="H148" s="2"/>
      <c r="J148" s="4"/>
      <c r="K148" s="4"/>
      <c r="L148" s="4"/>
      <c r="M148" s="4"/>
      <c r="N148" s="4"/>
      <c r="O148" s="4"/>
      <c r="P148" s="4"/>
    </row>
    <row r="149" spans="1:16" ht="11.65" customHeight="1" x14ac:dyDescent="0.2">
      <c r="A149" s="5">
        <f t="shared" ca="1" si="4"/>
        <v>149</v>
      </c>
      <c r="C149" s="56"/>
      <c r="D149" s="3"/>
      <c r="E149" s="3"/>
      <c r="F149" s="3"/>
      <c r="G149" s="57"/>
      <c r="H149" s="2"/>
      <c r="J149" s="4"/>
      <c r="K149" s="4"/>
      <c r="L149" s="4"/>
      <c r="M149" s="4"/>
      <c r="N149" s="4"/>
      <c r="O149" s="4"/>
      <c r="P149" s="4"/>
    </row>
    <row r="150" spans="1:16" ht="11.65" customHeight="1" thickBot="1" x14ac:dyDescent="0.25">
      <c r="A150" s="5">
        <f t="shared" ca="1" si="4"/>
        <v>150</v>
      </c>
      <c r="C150" s="63" t="s">
        <v>48</v>
      </c>
      <c r="D150" s="3"/>
      <c r="E150" s="3"/>
      <c r="F150" s="3"/>
      <c r="G150" s="64"/>
      <c r="H150" s="13">
        <f>SUBTOTAL(9,H149)</f>
        <v>0</v>
      </c>
      <c r="J150" s="4"/>
      <c r="K150" s="11"/>
      <c r="L150" s="11"/>
      <c r="M150" s="11"/>
      <c r="N150" s="11"/>
      <c r="O150" s="11"/>
      <c r="P150" s="11"/>
    </row>
    <row r="151" spans="1:16" ht="11.65" customHeight="1" thickTop="1" x14ac:dyDescent="0.2">
      <c r="A151" s="5">
        <f t="shared" ca="1" si="4"/>
        <v>151</v>
      </c>
      <c r="C151" s="56"/>
      <c r="D151" s="3"/>
      <c r="E151" s="3"/>
      <c r="F151" s="3"/>
      <c r="G151" s="57"/>
      <c r="H151" s="2"/>
      <c r="J151" s="4"/>
      <c r="K151" s="4"/>
      <c r="L151" s="4"/>
      <c r="M151" s="4"/>
      <c r="N151" s="4"/>
      <c r="O151" s="4"/>
      <c r="P151" s="4"/>
    </row>
    <row r="152" spans="1:16" ht="11.65" customHeight="1" x14ac:dyDescent="0.2">
      <c r="A152" s="5">
        <f t="shared" ca="1" si="4"/>
        <v>152</v>
      </c>
      <c r="C152" s="56"/>
      <c r="D152" s="3"/>
      <c r="E152" s="58"/>
      <c r="F152" s="3"/>
      <c r="G152" s="57"/>
      <c r="H152" s="14"/>
      <c r="J152" s="4"/>
      <c r="K152" s="15"/>
      <c r="L152" s="15"/>
      <c r="M152" s="15"/>
      <c r="N152" s="15"/>
      <c r="O152" s="15"/>
      <c r="P152" s="15"/>
    </row>
    <row r="153" spans="1:16" ht="11.65" customHeight="1" x14ac:dyDescent="0.2">
      <c r="A153" s="5">
        <f t="shared" ca="1" si="4"/>
        <v>153</v>
      </c>
      <c r="C153" s="59"/>
      <c r="D153" s="60"/>
      <c r="E153" s="61"/>
      <c r="F153" s="60"/>
      <c r="G153" s="62"/>
      <c r="H153" s="16"/>
      <c r="J153" s="4"/>
      <c r="K153" s="17"/>
      <c r="L153" s="17"/>
      <c r="M153" s="17"/>
      <c r="N153" s="17"/>
      <c r="O153" s="17"/>
      <c r="P153" s="17"/>
    </row>
    <row r="154" spans="1:16" ht="11.65" customHeight="1" x14ac:dyDescent="0.2">
      <c r="A154" s="5">
        <f t="shared" ca="1" si="4"/>
        <v>154</v>
      </c>
      <c r="C154" s="56" t="s">
        <v>49</v>
      </c>
      <c r="D154" s="3"/>
      <c r="E154" s="3"/>
      <c r="F154" s="3"/>
      <c r="G154" s="57"/>
      <c r="H154" s="2"/>
      <c r="J154" s="4"/>
      <c r="K154" s="4"/>
      <c r="L154" s="4"/>
      <c r="M154" s="4"/>
      <c r="N154" s="4"/>
      <c r="O154" s="4"/>
      <c r="P154" s="4"/>
    </row>
    <row r="155" spans="1:16" ht="11.65" customHeight="1" x14ac:dyDescent="0.2">
      <c r="A155" s="5">
        <f t="shared" ca="1" si="4"/>
        <v>155</v>
      </c>
      <c r="C155" s="56"/>
      <c r="D155" s="3"/>
      <c r="E155" s="3" t="s">
        <v>250</v>
      </c>
      <c r="F155" s="3"/>
      <c r="G155" s="57"/>
      <c r="H155" s="10">
        <f>SUMIFS($H$120:$H$147,$F$120:$F$147,E155)</f>
        <v>0</v>
      </c>
      <c r="J155" s="4"/>
      <c r="K155" s="4"/>
      <c r="L155" s="4"/>
      <c r="M155" s="4"/>
      <c r="N155" s="4"/>
      <c r="O155" s="4"/>
      <c r="P155" s="4"/>
    </row>
    <row r="156" spans="1:16" ht="11.65" customHeight="1" x14ac:dyDescent="0.2">
      <c r="A156" s="5">
        <f t="shared" ca="1" si="4"/>
        <v>156</v>
      </c>
      <c r="C156" s="56"/>
      <c r="D156" s="3"/>
      <c r="E156" s="3" t="s">
        <v>254</v>
      </c>
      <c r="F156" s="3"/>
      <c r="G156" s="57"/>
      <c r="H156" s="10">
        <f>SUMIFS($H$120:$H$147,$F$120:$F$147,E156)</f>
        <v>0</v>
      </c>
      <c r="J156" s="4"/>
      <c r="K156" s="4"/>
      <c r="L156" s="4"/>
      <c r="M156" s="4"/>
      <c r="N156" s="4"/>
      <c r="O156" s="4"/>
      <c r="P156" s="4"/>
    </row>
    <row r="157" spans="1:16" ht="11.65" customHeight="1" x14ac:dyDescent="0.2">
      <c r="A157" s="5">
        <f t="shared" ca="1" si="4"/>
        <v>157</v>
      </c>
      <c r="C157" s="56"/>
      <c r="D157" s="3"/>
      <c r="E157" s="3" t="s">
        <v>24</v>
      </c>
      <c r="F157" s="3"/>
      <c r="G157" s="57"/>
      <c r="H157" s="10">
        <f>SUMIFS($H$120:$H$147,$F$120:$F$147,E157)</f>
        <v>0</v>
      </c>
      <c r="J157" s="4"/>
      <c r="K157" s="4"/>
      <c r="L157" s="4"/>
      <c r="M157" s="4"/>
      <c r="N157" s="4"/>
      <c r="O157" s="4"/>
      <c r="P157" s="4"/>
    </row>
    <row r="158" spans="1:16" ht="11.65" customHeight="1" x14ac:dyDescent="0.2">
      <c r="A158" s="5">
        <f t="shared" ca="1" si="4"/>
        <v>158</v>
      </c>
      <c r="C158" s="56"/>
      <c r="D158" s="3"/>
      <c r="E158" s="3"/>
      <c r="F158" s="3"/>
      <c r="G158" s="57"/>
      <c r="H158" s="2"/>
      <c r="J158" s="4"/>
      <c r="K158" s="4"/>
      <c r="L158" s="4"/>
      <c r="M158" s="4"/>
      <c r="N158" s="4"/>
      <c r="O158" s="4"/>
      <c r="P158" s="4"/>
    </row>
    <row r="159" spans="1:16" ht="11.65" customHeight="1" thickBot="1" x14ac:dyDescent="0.25">
      <c r="A159" s="5">
        <f t="shared" ca="1" si="4"/>
        <v>159</v>
      </c>
      <c r="C159" s="56" t="s">
        <v>50</v>
      </c>
      <c r="D159" s="3"/>
      <c r="E159" s="3"/>
      <c r="F159" s="3"/>
      <c r="G159" s="57"/>
      <c r="H159" s="19">
        <f>SUM(H155:H158)</f>
        <v>0</v>
      </c>
      <c r="I159" s="4"/>
      <c r="J159" s="4"/>
      <c r="K159" s="4"/>
      <c r="L159" s="4"/>
      <c r="M159" s="4"/>
      <c r="N159" s="4"/>
      <c r="O159" s="4"/>
      <c r="P159" s="4"/>
    </row>
    <row r="160" spans="1:16" ht="11.65" customHeight="1" thickTop="1" x14ac:dyDescent="0.2">
      <c r="A160" s="5">
        <f t="shared" ca="1" si="4"/>
        <v>160</v>
      </c>
      <c r="C160" s="56"/>
      <c r="D160" s="3"/>
      <c r="E160" s="3"/>
      <c r="F160" s="3"/>
      <c r="G160" s="57"/>
      <c r="H160" s="2"/>
      <c r="J160" s="4"/>
      <c r="K160" s="4"/>
      <c r="L160" s="4"/>
      <c r="M160" s="4"/>
      <c r="N160" s="4"/>
      <c r="O160" s="4"/>
      <c r="P160" s="4"/>
    </row>
    <row r="161" spans="1:16" ht="11.65" customHeight="1" x14ac:dyDescent="0.2">
      <c r="A161" s="5">
        <f t="shared" ca="1" si="4"/>
        <v>161</v>
      </c>
      <c r="C161" s="56">
        <v>330</v>
      </c>
      <c r="D161" s="3" t="s">
        <v>31</v>
      </c>
      <c r="E161" s="3"/>
      <c r="F161" s="3"/>
      <c r="G161" s="57"/>
      <c r="H161" s="2"/>
      <c r="J161" s="4"/>
      <c r="K161" s="4"/>
      <c r="L161" s="4"/>
      <c r="M161" s="4"/>
      <c r="N161" s="4"/>
      <c r="O161" s="4"/>
      <c r="P161" s="4"/>
    </row>
    <row r="162" spans="1:16" ht="11.65" customHeight="1" x14ac:dyDescent="0.2">
      <c r="A162" s="5">
        <f t="shared" ca="1" si="4"/>
        <v>162</v>
      </c>
      <c r="C162" s="56"/>
      <c r="D162" s="3"/>
      <c r="E162" s="58"/>
      <c r="F162" s="3" t="s">
        <v>302</v>
      </c>
      <c r="G162" s="57"/>
      <c r="H162" s="10">
        <v>2582596.3263585414</v>
      </c>
      <c r="J162" s="4"/>
      <c r="K162" s="4"/>
      <c r="L162" s="4"/>
      <c r="M162" s="4"/>
      <c r="N162" s="4"/>
      <c r="O162" s="4"/>
      <c r="P162" s="4"/>
    </row>
    <row r="163" spans="1:16" ht="11.65" customHeight="1" x14ac:dyDescent="0.2">
      <c r="A163" s="5">
        <f t="shared" ca="1" si="4"/>
        <v>163</v>
      </c>
      <c r="C163" s="56"/>
      <c r="D163" s="3"/>
      <c r="E163" s="58"/>
      <c r="F163" s="3" t="s">
        <v>303</v>
      </c>
      <c r="G163" s="57"/>
      <c r="H163" s="10">
        <v>526734.59505204996</v>
      </c>
      <c r="J163" s="4"/>
      <c r="K163" s="4"/>
      <c r="L163" s="4"/>
      <c r="M163" s="4"/>
      <c r="N163" s="4"/>
      <c r="O163" s="4"/>
      <c r="P163" s="4"/>
    </row>
    <row r="164" spans="1:16" ht="11.65" customHeight="1" x14ac:dyDescent="0.2">
      <c r="A164" s="5">
        <f t="shared" ca="1" si="4"/>
        <v>164</v>
      </c>
      <c r="C164" s="56"/>
      <c r="D164" s="3"/>
      <c r="E164" s="58"/>
      <c r="F164" s="3" t="s">
        <v>249</v>
      </c>
      <c r="G164" s="57"/>
      <c r="H164" s="10">
        <v>0</v>
      </c>
      <c r="J164" s="4"/>
      <c r="K164" s="4"/>
      <c r="L164" s="4"/>
      <c r="M164" s="4"/>
      <c r="N164" s="4"/>
      <c r="O164" s="4"/>
      <c r="P164" s="4"/>
    </row>
    <row r="165" spans="1:16" ht="11.65" customHeight="1" x14ac:dyDescent="0.2">
      <c r="A165" s="5">
        <f t="shared" ca="1" si="4"/>
        <v>165</v>
      </c>
      <c r="C165" s="56"/>
      <c r="D165" s="3"/>
      <c r="E165" s="58"/>
      <c r="F165" s="3" t="s">
        <v>251</v>
      </c>
      <c r="G165" s="57"/>
      <c r="H165" s="10">
        <v>0</v>
      </c>
      <c r="J165" s="4"/>
      <c r="K165" s="4"/>
      <c r="L165" s="4"/>
      <c r="M165" s="4"/>
      <c r="N165" s="4"/>
      <c r="O165" s="4"/>
      <c r="P165" s="4"/>
    </row>
    <row r="166" spans="1:16" ht="11.65" customHeight="1" x14ac:dyDescent="0.2">
      <c r="A166" s="5">
        <f t="shared" ca="1" si="4"/>
        <v>166</v>
      </c>
      <c r="C166" s="56"/>
      <c r="D166" s="3"/>
      <c r="E166" s="58"/>
      <c r="F166" s="3" t="s">
        <v>24</v>
      </c>
      <c r="G166" s="57"/>
      <c r="H166" s="10">
        <v>0</v>
      </c>
      <c r="J166" s="4"/>
      <c r="K166" s="4"/>
      <c r="L166" s="4"/>
      <c r="M166" s="4"/>
      <c r="N166" s="4"/>
      <c r="O166" s="4"/>
      <c r="P166" s="4"/>
    </row>
    <row r="167" spans="1:16" ht="11.65" customHeight="1" x14ac:dyDescent="0.2">
      <c r="A167" s="5">
        <f t="shared" ca="1" si="4"/>
        <v>167</v>
      </c>
      <c r="C167" s="56"/>
      <c r="D167" s="3"/>
      <c r="E167" s="58"/>
      <c r="F167" s="3" t="s">
        <v>251</v>
      </c>
      <c r="G167" s="57"/>
      <c r="H167" s="10">
        <v>0</v>
      </c>
      <c r="J167" s="4"/>
      <c r="K167" s="4"/>
      <c r="L167" s="4"/>
      <c r="M167" s="4"/>
      <c r="N167" s="4"/>
      <c r="O167" s="4"/>
      <c r="P167" s="4"/>
    </row>
    <row r="168" spans="1:16" ht="11.65" customHeight="1" x14ac:dyDescent="0.2">
      <c r="A168" s="5">
        <f t="shared" ca="1" si="4"/>
        <v>168</v>
      </c>
      <c r="C168" s="56"/>
      <c r="D168" s="3"/>
      <c r="E168" s="3"/>
      <c r="F168" s="3"/>
      <c r="G168" s="57" t="s">
        <v>32</v>
      </c>
      <c r="H168" s="12">
        <f>SUBTOTAL(9,H162:H167)</f>
        <v>3109330.9214105913</v>
      </c>
      <c r="J168" s="4"/>
      <c r="K168" s="4"/>
      <c r="L168" s="4"/>
      <c r="M168" s="4"/>
      <c r="N168" s="4"/>
      <c r="O168" s="4"/>
      <c r="P168" s="4"/>
    </row>
    <row r="169" spans="1:16" ht="11.65" customHeight="1" x14ac:dyDescent="0.2">
      <c r="A169" s="5">
        <f t="shared" ca="1" si="4"/>
        <v>169</v>
      </c>
      <c r="C169" s="56"/>
      <c r="D169" s="3"/>
      <c r="E169" s="3"/>
      <c r="F169" s="3"/>
      <c r="G169" s="57"/>
      <c r="H169" s="2"/>
      <c r="J169" s="4"/>
      <c r="K169" s="4"/>
      <c r="L169" s="4"/>
      <c r="M169" s="4"/>
      <c r="N169" s="4"/>
      <c r="O169" s="4"/>
      <c r="P169" s="4"/>
    </row>
    <row r="170" spans="1:16" ht="11.65" customHeight="1" x14ac:dyDescent="0.2">
      <c r="A170" s="5">
        <f t="shared" ca="1" si="4"/>
        <v>170</v>
      </c>
      <c r="C170" s="56">
        <v>331</v>
      </c>
      <c r="D170" s="3" t="s">
        <v>33</v>
      </c>
      <c r="E170" s="3"/>
      <c r="F170" s="3"/>
      <c r="G170" s="57"/>
      <c r="H170" s="2"/>
      <c r="J170" s="4"/>
      <c r="K170" s="4"/>
      <c r="L170" s="4"/>
      <c r="M170" s="4"/>
      <c r="N170" s="4"/>
      <c r="O170" s="4"/>
      <c r="P170" s="4"/>
    </row>
    <row r="171" spans="1:16" ht="11.65" customHeight="1" x14ac:dyDescent="0.2">
      <c r="A171" s="5">
        <f t="shared" ca="1" si="4"/>
        <v>171</v>
      </c>
      <c r="C171" s="56"/>
      <c r="D171" s="3"/>
      <c r="E171" s="58"/>
      <c r="F171" s="3" t="s">
        <v>302</v>
      </c>
      <c r="G171" s="57"/>
      <c r="H171" s="10">
        <v>21865222.130857203</v>
      </c>
      <c r="J171" s="4"/>
      <c r="K171" s="4"/>
      <c r="L171" s="4"/>
      <c r="M171" s="4"/>
      <c r="N171" s="4"/>
      <c r="O171" s="4"/>
      <c r="P171" s="4"/>
    </row>
    <row r="172" spans="1:16" ht="11.65" customHeight="1" x14ac:dyDescent="0.2">
      <c r="A172" s="5">
        <f t="shared" ca="1" si="4"/>
        <v>172</v>
      </c>
      <c r="C172" s="56"/>
      <c r="D172" s="3"/>
      <c r="E172" s="58"/>
      <c r="F172" s="3" t="s">
        <v>303</v>
      </c>
      <c r="G172" s="57"/>
      <c r="H172" s="10">
        <v>1646683.09530524</v>
      </c>
      <c r="J172" s="4"/>
      <c r="K172" s="4"/>
      <c r="L172" s="4"/>
      <c r="M172" s="4"/>
      <c r="N172" s="4"/>
      <c r="O172" s="4"/>
      <c r="P172" s="4"/>
    </row>
    <row r="173" spans="1:16" ht="11.65" customHeight="1" x14ac:dyDescent="0.2">
      <c r="A173" s="5">
        <f t="shared" ca="1" si="4"/>
        <v>173</v>
      </c>
      <c r="C173" s="56"/>
      <c r="D173" s="3"/>
      <c r="E173" s="58"/>
      <c r="F173" s="3" t="s">
        <v>249</v>
      </c>
      <c r="G173" s="57"/>
      <c r="H173" s="10">
        <v>0</v>
      </c>
      <c r="J173" s="4"/>
      <c r="K173" s="4"/>
      <c r="L173" s="4"/>
      <c r="M173" s="4"/>
      <c r="N173" s="4"/>
      <c r="O173" s="4"/>
      <c r="P173" s="4"/>
    </row>
    <row r="174" spans="1:16" ht="11.65" customHeight="1" x14ac:dyDescent="0.2">
      <c r="A174" s="5">
        <f t="shared" ca="1" si="4"/>
        <v>174</v>
      </c>
      <c r="C174" s="56"/>
      <c r="D174" s="3"/>
      <c r="E174" s="58"/>
      <c r="F174" s="3" t="s">
        <v>251</v>
      </c>
      <c r="G174" s="57"/>
      <c r="H174" s="10">
        <v>0</v>
      </c>
      <c r="J174" s="4"/>
      <c r="K174" s="4"/>
      <c r="L174" s="4"/>
      <c r="M174" s="4"/>
      <c r="N174" s="4"/>
      <c r="O174" s="4"/>
      <c r="P174" s="4"/>
    </row>
    <row r="175" spans="1:16" ht="11.65" customHeight="1" x14ac:dyDescent="0.2">
      <c r="A175" s="5">
        <f t="shared" ca="1" si="4"/>
        <v>175</v>
      </c>
      <c r="C175" s="56"/>
      <c r="D175" s="3"/>
      <c r="E175" s="58"/>
      <c r="F175" s="3" t="s">
        <v>24</v>
      </c>
      <c r="G175" s="57"/>
      <c r="H175" s="10">
        <v>0</v>
      </c>
      <c r="J175" s="4"/>
      <c r="K175" s="4"/>
      <c r="L175" s="4"/>
      <c r="M175" s="4"/>
      <c r="N175" s="4"/>
      <c r="O175" s="4"/>
      <c r="P175" s="4"/>
    </row>
    <row r="176" spans="1:16" ht="11.65" customHeight="1" x14ac:dyDescent="0.2">
      <c r="A176" s="5">
        <f t="shared" ca="1" si="4"/>
        <v>176</v>
      </c>
      <c r="C176" s="56"/>
      <c r="D176" s="3"/>
      <c r="E176" s="58"/>
      <c r="F176" s="3" t="s">
        <v>251</v>
      </c>
      <c r="G176" s="57"/>
      <c r="H176" s="10">
        <v>0</v>
      </c>
      <c r="J176" s="4"/>
      <c r="K176" s="4"/>
      <c r="L176" s="4"/>
      <c r="M176" s="4"/>
      <c r="N176" s="4"/>
      <c r="O176" s="4"/>
      <c r="P176" s="4"/>
    </row>
    <row r="177" spans="1:16" ht="11.65" customHeight="1" x14ac:dyDescent="0.2">
      <c r="A177" s="5">
        <f t="shared" ca="1" si="4"/>
        <v>177</v>
      </c>
      <c r="C177" s="56"/>
      <c r="D177" s="3"/>
      <c r="E177" s="3"/>
      <c r="F177" s="3"/>
      <c r="G177" s="57" t="s">
        <v>32</v>
      </c>
      <c r="H177" s="12">
        <f>SUBTOTAL(9,H171:H176)</f>
        <v>23511905.226162445</v>
      </c>
      <c r="J177" s="4"/>
      <c r="K177" s="4"/>
      <c r="L177" s="4"/>
      <c r="M177" s="4"/>
      <c r="N177" s="4"/>
      <c r="O177" s="4"/>
      <c r="P177" s="4"/>
    </row>
    <row r="178" spans="1:16" ht="11.65" customHeight="1" x14ac:dyDescent="0.2">
      <c r="A178" s="5">
        <f t="shared" ca="1" si="4"/>
        <v>178</v>
      </c>
      <c r="C178" s="56"/>
      <c r="D178" s="3"/>
      <c r="E178" s="3"/>
      <c r="F178" s="3"/>
      <c r="G178" s="57"/>
      <c r="H178" s="2"/>
      <c r="J178" s="4"/>
      <c r="K178" s="4"/>
      <c r="L178" s="4"/>
      <c r="M178" s="4"/>
      <c r="N178" s="4"/>
      <c r="O178" s="4"/>
      <c r="P178" s="4"/>
    </row>
    <row r="179" spans="1:16" ht="11.65" customHeight="1" x14ac:dyDescent="0.2">
      <c r="A179" s="5">
        <f t="shared" ca="1" si="4"/>
        <v>179</v>
      </c>
      <c r="C179" s="56">
        <v>332</v>
      </c>
      <c r="D179" s="3" t="s">
        <v>51</v>
      </c>
      <c r="E179" s="3"/>
      <c r="F179" s="3"/>
      <c r="G179" s="57"/>
      <c r="H179" s="2"/>
      <c r="J179" s="4"/>
      <c r="K179" s="4"/>
      <c r="L179" s="4"/>
      <c r="M179" s="4"/>
      <c r="N179" s="4"/>
      <c r="O179" s="4"/>
      <c r="P179" s="4"/>
    </row>
    <row r="180" spans="1:16" ht="11.65" customHeight="1" x14ac:dyDescent="0.2">
      <c r="A180" s="5">
        <f t="shared" ca="1" si="4"/>
        <v>180</v>
      </c>
      <c r="C180" s="56"/>
      <c r="D180" s="3"/>
      <c r="E180" s="58"/>
      <c r="F180" s="3" t="s">
        <v>302</v>
      </c>
      <c r="G180" s="57"/>
      <c r="H180" s="10">
        <v>34906140.494942136</v>
      </c>
      <c r="J180" s="4"/>
      <c r="K180" s="4"/>
      <c r="L180" s="4"/>
      <c r="M180" s="4"/>
      <c r="N180" s="4"/>
      <c r="O180" s="4"/>
      <c r="P180" s="4"/>
    </row>
    <row r="181" spans="1:16" ht="11.65" customHeight="1" x14ac:dyDescent="0.2">
      <c r="A181" s="5">
        <f t="shared" ca="1" si="4"/>
        <v>181</v>
      </c>
      <c r="C181" s="56"/>
      <c r="D181" s="3"/>
      <c r="E181" s="58"/>
      <c r="F181" s="3" t="s">
        <v>303</v>
      </c>
      <c r="G181" s="57"/>
      <c r="H181" s="10">
        <v>8202042.8063054355</v>
      </c>
      <c r="J181" s="4"/>
      <c r="K181" s="4"/>
      <c r="L181" s="4"/>
      <c r="M181" s="4"/>
      <c r="N181" s="4"/>
      <c r="O181" s="4"/>
      <c r="P181" s="4"/>
    </row>
    <row r="182" spans="1:16" ht="11.65" customHeight="1" x14ac:dyDescent="0.2">
      <c r="A182" s="5">
        <f t="shared" ca="1" si="4"/>
        <v>182</v>
      </c>
      <c r="C182" s="56"/>
      <c r="D182" s="3"/>
      <c r="E182" s="58"/>
      <c r="F182" s="3" t="s">
        <v>249</v>
      </c>
      <c r="G182" s="57"/>
      <c r="H182" s="10">
        <v>0</v>
      </c>
      <c r="J182" s="4"/>
      <c r="K182" s="4"/>
      <c r="L182" s="4"/>
      <c r="M182" s="4"/>
      <c r="N182" s="4"/>
      <c r="O182" s="4"/>
      <c r="P182" s="4"/>
    </row>
    <row r="183" spans="1:16" ht="11.65" customHeight="1" x14ac:dyDescent="0.2">
      <c r="A183" s="5">
        <f t="shared" ca="1" si="4"/>
        <v>183</v>
      </c>
      <c r="C183" s="56"/>
      <c r="D183" s="3"/>
      <c r="E183" s="58"/>
      <c r="F183" s="3" t="s">
        <v>251</v>
      </c>
      <c r="G183" s="57"/>
      <c r="H183" s="10">
        <v>0</v>
      </c>
      <c r="J183" s="4"/>
      <c r="K183" s="4"/>
      <c r="L183" s="4"/>
      <c r="M183" s="4"/>
      <c r="N183" s="4"/>
      <c r="O183" s="4"/>
      <c r="P183" s="4"/>
    </row>
    <row r="184" spans="1:16" ht="11.65" customHeight="1" x14ac:dyDescent="0.2">
      <c r="A184" s="5">
        <f t="shared" ca="1" si="4"/>
        <v>184</v>
      </c>
      <c r="C184" s="56"/>
      <c r="D184" s="3"/>
      <c r="E184" s="58"/>
      <c r="F184" s="3" t="s">
        <v>24</v>
      </c>
      <c r="G184" s="57"/>
      <c r="H184" s="10">
        <v>0</v>
      </c>
      <c r="J184" s="4"/>
      <c r="K184" s="4"/>
      <c r="L184" s="4"/>
      <c r="M184" s="4"/>
      <c r="N184" s="4"/>
      <c r="O184" s="4"/>
      <c r="P184" s="4"/>
    </row>
    <row r="185" spans="1:16" ht="11.65" customHeight="1" x14ac:dyDescent="0.2">
      <c r="A185" s="5">
        <f t="shared" ca="1" si="4"/>
        <v>185</v>
      </c>
      <c r="C185" s="56"/>
      <c r="D185" s="3"/>
      <c r="E185" s="58"/>
      <c r="F185" s="3" t="s">
        <v>251</v>
      </c>
      <c r="G185" s="57"/>
      <c r="H185" s="10">
        <v>0</v>
      </c>
      <c r="J185" s="4"/>
      <c r="K185" s="4"/>
      <c r="L185" s="4"/>
      <c r="M185" s="4"/>
      <c r="N185" s="4"/>
      <c r="O185" s="4"/>
      <c r="P185" s="4"/>
    </row>
    <row r="186" spans="1:16" ht="11.65" customHeight="1" x14ac:dyDescent="0.2">
      <c r="A186" s="5">
        <f t="shared" ca="1" si="4"/>
        <v>186</v>
      </c>
      <c r="C186" s="56"/>
      <c r="D186" s="3"/>
      <c r="E186" s="3"/>
      <c r="F186" s="3"/>
      <c r="G186" s="57" t="s">
        <v>32</v>
      </c>
      <c r="H186" s="12">
        <f>SUBTOTAL(9,H180:H185)</f>
        <v>43108183.301247574</v>
      </c>
      <c r="J186" s="4"/>
      <c r="K186" s="4"/>
      <c r="L186" s="4"/>
      <c r="M186" s="4"/>
      <c r="N186" s="4"/>
      <c r="O186" s="4"/>
      <c r="P186" s="4"/>
    </row>
    <row r="187" spans="1:16" ht="11.65" customHeight="1" x14ac:dyDescent="0.2">
      <c r="A187" s="5">
        <f t="shared" ca="1" si="4"/>
        <v>187</v>
      </c>
      <c r="C187" s="56"/>
      <c r="D187" s="3"/>
      <c r="E187" s="3"/>
      <c r="F187" s="3"/>
      <c r="G187" s="57"/>
      <c r="H187" s="2"/>
      <c r="J187" s="4"/>
      <c r="K187" s="4"/>
      <c r="L187" s="4"/>
      <c r="M187" s="4"/>
      <c r="N187" s="4"/>
      <c r="O187" s="4"/>
      <c r="P187" s="4"/>
    </row>
    <row r="188" spans="1:16" ht="11.65" customHeight="1" x14ac:dyDescent="0.2">
      <c r="A188" s="5">
        <f t="shared" ca="1" si="4"/>
        <v>188</v>
      </c>
      <c r="C188" s="56">
        <v>333</v>
      </c>
      <c r="D188" s="3" t="s">
        <v>52</v>
      </c>
      <c r="E188" s="3"/>
      <c r="F188" s="3"/>
      <c r="G188" s="57"/>
      <c r="H188" s="2"/>
      <c r="J188" s="4"/>
      <c r="K188" s="4"/>
      <c r="L188" s="4"/>
      <c r="M188" s="4"/>
      <c r="N188" s="4"/>
      <c r="O188" s="4"/>
      <c r="P188" s="4"/>
    </row>
    <row r="189" spans="1:16" ht="11.65" customHeight="1" x14ac:dyDescent="0.2">
      <c r="A189" s="5">
        <f t="shared" ca="1" si="4"/>
        <v>189</v>
      </c>
      <c r="C189" s="56"/>
      <c r="D189" s="3"/>
      <c r="E189" s="58"/>
      <c r="F189" s="3" t="s">
        <v>302</v>
      </c>
      <c r="G189" s="57"/>
      <c r="H189" s="10">
        <v>7740025.8735654056</v>
      </c>
      <c r="J189" s="4"/>
      <c r="K189" s="4"/>
      <c r="L189" s="4"/>
      <c r="M189" s="4"/>
      <c r="N189" s="4"/>
      <c r="O189" s="4"/>
      <c r="P189" s="4"/>
    </row>
    <row r="190" spans="1:16" ht="11.65" customHeight="1" x14ac:dyDescent="0.2">
      <c r="A190" s="5">
        <f t="shared" ref="A190:A253" ca="1" si="5">OFFSET(A190,-1,)+1</f>
        <v>190</v>
      </c>
      <c r="C190" s="56"/>
      <c r="D190" s="3"/>
      <c r="E190" s="58"/>
      <c r="F190" s="3" t="s">
        <v>303</v>
      </c>
      <c r="G190" s="57"/>
      <c r="H190" s="10">
        <v>4065689.7664875742</v>
      </c>
      <c r="J190" s="4"/>
      <c r="K190" s="4"/>
      <c r="L190" s="4"/>
      <c r="M190" s="4"/>
      <c r="N190" s="4"/>
      <c r="O190" s="4"/>
      <c r="P190" s="4"/>
    </row>
    <row r="191" spans="1:16" ht="11.65" customHeight="1" x14ac:dyDescent="0.2">
      <c r="A191" s="5">
        <f t="shared" ca="1" si="5"/>
        <v>191</v>
      </c>
      <c r="C191" s="56"/>
      <c r="D191" s="3"/>
      <c r="E191" s="58"/>
      <c r="F191" s="3" t="s">
        <v>249</v>
      </c>
      <c r="G191" s="57"/>
      <c r="H191" s="10">
        <v>0</v>
      </c>
      <c r="J191" s="4"/>
      <c r="K191" s="4"/>
      <c r="L191" s="4"/>
      <c r="M191" s="4"/>
      <c r="N191" s="4"/>
      <c r="O191" s="4"/>
      <c r="P191" s="4"/>
    </row>
    <row r="192" spans="1:16" ht="11.65" customHeight="1" x14ac:dyDescent="0.2">
      <c r="A192" s="5">
        <f t="shared" ca="1" si="5"/>
        <v>192</v>
      </c>
      <c r="C192" s="56"/>
      <c r="D192" s="3"/>
      <c r="E192" s="58"/>
      <c r="F192" s="3" t="s">
        <v>251</v>
      </c>
      <c r="G192" s="57"/>
      <c r="H192" s="10">
        <v>0</v>
      </c>
      <c r="J192" s="4"/>
      <c r="K192" s="4"/>
      <c r="L192" s="4"/>
      <c r="M192" s="4"/>
      <c r="N192" s="4"/>
      <c r="O192" s="4"/>
      <c r="P192" s="4"/>
    </row>
    <row r="193" spans="1:16" ht="11.65" customHeight="1" x14ac:dyDescent="0.2">
      <c r="A193" s="5">
        <f t="shared" ca="1" si="5"/>
        <v>193</v>
      </c>
      <c r="C193" s="56"/>
      <c r="D193" s="3"/>
      <c r="E193" s="58"/>
      <c r="F193" s="3" t="s">
        <v>24</v>
      </c>
      <c r="G193" s="57"/>
      <c r="H193" s="10">
        <v>0</v>
      </c>
      <c r="J193" s="4"/>
      <c r="K193" s="4"/>
      <c r="L193" s="4"/>
      <c r="M193" s="4"/>
      <c r="N193" s="4"/>
      <c r="O193" s="4"/>
      <c r="P193" s="4"/>
    </row>
    <row r="194" spans="1:16" ht="11.65" customHeight="1" x14ac:dyDescent="0.2">
      <c r="A194" s="5">
        <f t="shared" ca="1" si="5"/>
        <v>194</v>
      </c>
      <c r="C194" s="56"/>
      <c r="D194" s="3"/>
      <c r="E194" s="58"/>
      <c r="F194" s="3" t="s">
        <v>251</v>
      </c>
      <c r="G194" s="57"/>
      <c r="H194" s="10">
        <v>0</v>
      </c>
      <c r="J194" s="4"/>
      <c r="K194" s="4"/>
      <c r="L194" s="4"/>
      <c r="M194" s="4"/>
      <c r="N194" s="4"/>
      <c r="O194" s="4"/>
      <c r="P194" s="4"/>
    </row>
    <row r="195" spans="1:16" ht="11.65" customHeight="1" x14ac:dyDescent="0.2">
      <c r="A195" s="5">
        <f t="shared" ca="1" si="5"/>
        <v>195</v>
      </c>
      <c r="C195" s="56"/>
      <c r="D195" s="3"/>
      <c r="E195" s="3"/>
      <c r="F195" s="3"/>
      <c r="G195" s="57" t="s">
        <v>32</v>
      </c>
      <c r="H195" s="12">
        <f>SUBTOTAL(9,H189:H194)</f>
        <v>11805715.64005298</v>
      </c>
      <c r="J195" s="4"/>
      <c r="K195" s="4"/>
      <c r="L195" s="4"/>
      <c r="M195" s="4"/>
      <c r="N195" s="4"/>
      <c r="O195" s="4"/>
      <c r="P195" s="4"/>
    </row>
    <row r="196" spans="1:16" ht="11.65" customHeight="1" x14ac:dyDescent="0.2">
      <c r="A196" s="5">
        <f t="shared" ca="1" si="5"/>
        <v>196</v>
      </c>
      <c r="C196" s="56"/>
      <c r="D196" s="3"/>
      <c r="E196" s="3"/>
      <c r="F196" s="3"/>
      <c r="G196" s="57"/>
      <c r="H196" s="2"/>
      <c r="J196" s="4"/>
      <c r="K196" s="4"/>
      <c r="L196" s="4"/>
      <c r="M196" s="4"/>
      <c r="N196" s="4"/>
      <c r="O196" s="4"/>
      <c r="P196" s="4"/>
    </row>
    <row r="197" spans="1:16" ht="11.65" customHeight="1" x14ac:dyDescent="0.2">
      <c r="A197" s="5">
        <f t="shared" ca="1" si="5"/>
        <v>197</v>
      </c>
      <c r="C197" s="56">
        <v>334</v>
      </c>
      <c r="D197" s="3" t="s">
        <v>36</v>
      </c>
      <c r="E197" s="3"/>
      <c r="F197" s="3"/>
      <c r="G197" s="57"/>
      <c r="H197" s="2"/>
      <c r="J197" s="4"/>
      <c r="K197" s="4"/>
      <c r="L197" s="4"/>
      <c r="M197" s="4"/>
      <c r="N197" s="4"/>
      <c r="O197" s="4"/>
      <c r="P197" s="4"/>
    </row>
    <row r="198" spans="1:16" ht="11.65" customHeight="1" x14ac:dyDescent="0.2">
      <c r="A198" s="5">
        <f t="shared" ca="1" si="5"/>
        <v>198</v>
      </c>
      <c r="C198" s="56"/>
      <c r="D198" s="3"/>
      <c r="E198" s="58"/>
      <c r="F198" s="3" t="s">
        <v>302</v>
      </c>
      <c r="G198" s="57"/>
      <c r="H198" s="10">
        <v>5803283.0161516964</v>
      </c>
      <c r="J198" s="4"/>
      <c r="K198" s="4"/>
      <c r="L198" s="4"/>
      <c r="M198" s="4"/>
      <c r="N198" s="4"/>
      <c r="O198" s="4"/>
      <c r="P198" s="4"/>
    </row>
    <row r="199" spans="1:16" ht="11.65" customHeight="1" x14ac:dyDescent="0.2">
      <c r="A199" s="5">
        <f t="shared" ca="1" si="5"/>
        <v>199</v>
      </c>
      <c r="C199" s="56"/>
      <c r="D199" s="3"/>
      <c r="E199" s="58"/>
      <c r="F199" s="3" t="s">
        <v>303</v>
      </c>
      <c r="G199" s="57"/>
      <c r="H199" s="10">
        <v>1168390.8049809432</v>
      </c>
      <c r="J199" s="4"/>
      <c r="K199" s="4"/>
      <c r="L199" s="4"/>
      <c r="M199" s="4"/>
      <c r="N199" s="4"/>
      <c r="O199" s="4"/>
      <c r="P199" s="4"/>
    </row>
    <row r="200" spans="1:16" ht="11.65" customHeight="1" x14ac:dyDescent="0.2">
      <c r="A200" s="5">
        <f t="shared" ca="1" si="5"/>
        <v>200</v>
      </c>
      <c r="C200" s="56"/>
      <c r="D200" s="3"/>
      <c r="E200" s="58"/>
      <c r="F200" s="3" t="s">
        <v>249</v>
      </c>
      <c r="G200" s="57"/>
      <c r="H200" s="10">
        <v>0</v>
      </c>
      <c r="J200" s="4"/>
      <c r="K200" s="4"/>
      <c r="L200" s="4"/>
      <c r="M200" s="4"/>
      <c r="N200" s="4"/>
      <c r="O200" s="4"/>
      <c r="P200" s="4"/>
    </row>
    <row r="201" spans="1:16" ht="11.65" customHeight="1" x14ac:dyDescent="0.2">
      <c r="A201" s="5">
        <f t="shared" ca="1" si="5"/>
        <v>201</v>
      </c>
      <c r="C201" s="56"/>
      <c r="D201" s="3"/>
      <c r="E201" s="58"/>
      <c r="F201" s="3" t="s">
        <v>251</v>
      </c>
      <c r="G201" s="57"/>
      <c r="H201" s="10">
        <v>0</v>
      </c>
      <c r="J201" s="4"/>
      <c r="K201" s="4"/>
      <c r="L201" s="4"/>
      <c r="M201" s="4"/>
      <c r="N201" s="4"/>
      <c r="O201" s="4"/>
      <c r="P201" s="4"/>
    </row>
    <row r="202" spans="1:16" ht="11.65" customHeight="1" x14ac:dyDescent="0.2">
      <c r="A202" s="5">
        <f t="shared" ca="1" si="5"/>
        <v>202</v>
      </c>
      <c r="C202" s="56"/>
      <c r="D202" s="3"/>
      <c r="E202" s="58"/>
      <c r="F202" s="3" t="s">
        <v>24</v>
      </c>
      <c r="G202" s="57"/>
      <c r="H202" s="10">
        <v>0</v>
      </c>
      <c r="J202" s="4"/>
      <c r="K202" s="4"/>
      <c r="L202" s="4"/>
      <c r="M202" s="4"/>
      <c r="N202" s="4"/>
      <c r="O202" s="4"/>
      <c r="P202" s="4"/>
    </row>
    <row r="203" spans="1:16" ht="11.65" customHeight="1" x14ac:dyDescent="0.2">
      <c r="A203" s="5">
        <f t="shared" ca="1" si="5"/>
        <v>203</v>
      </c>
      <c r="C203" s="56"/>
      <c r="D203" s="3"/>
      <c r="E203" s="58"/>
      <c r="F203" s="3" t="s">
        <v>251</v>
      </c>
      <c r="G203" s="57"/>
      <c r="H203" s="10">
        <v>0</v>
      </c>
      <c r="J203" s="4"/>
      <c r="K203" s="4"/>
      <c r="L203" s="4"/>
      <c r="M203" s="4"/>
      <c r="N203" s="4"/>
      <c r="O203" s="4"/>
      <c r="P203" s="4"/>
    </row>
    <row r="204" spans="1:16" ht="11.65" customHeight="1" x14ac:dyDescent="0.2">
      <c r="A204" s="5">
        <f t="shared" ca="1" si="5"/>
        <v>204</v>
      </c>
      <c r="C204" s="56"/>
      <c r="D204" s="3"/>
      <c r="E204" s="3"/>
      <c r="F204" s="3"/>
      <c r="G204" s="57" t="s">
        <v>32</v>
      </c>
      <c r="H204" s="12">
        <f>SUBTOTAL(9,H198:H203)</f>
        <v>6971673.8211326394</v>
      </c>
      <c r="J204" s="4"/>
      <c r="K204" s="4"/>
      <c r="L204" s="4"/>
      <c r="M204" s="4"/>
      <c r="N204" s="4"/>
      <c r="O204" s="4"/>
      <c r="P204" s="4"/>
    </row>
    <row r="205" spans="1:16" ht="11.65" customHeight="1" x14ac:dyDescent="0.2">
      <c r="A205" s="5">
        <f t="shared" ca="1" si="5"/>
        <v>205</v>
      </c>
      <c r="C205" s="56"/>
      <c r="D205" s="3"/>
      <c r="E205" s="3"/>
      <c r="F205" s="3"/>
      <c r="G205" s="57"/>
      <c r="H205" s="2"/>
      <c r="J205" s="4"/>
      <c r="K205" s="4"/>
      <c r="L205" s="4"/>
      <c r="M205" s="4"/>
      <c r="N205" s="4"/>
      <c r="O205" s="4"/>
      <c r="P205" s="4"/>
    </row>
    <row r="206" spans="1:16" ht="11.65" customHeight="1" x14ac:dyDescent="0.2">
      <c r="A206" s="5">
        <f t="shared" ca="1" si="5"/>
        <v>206</v>
      </c>
      <c r="C206" s="56"/>
      <c r="D206" s="3"/>
      <c r="E206" s="58"/>
      <c r="F206" s="3"/>
      <c r="G206" s="57"/>
      <c r="H206" s="14"/>
      <c r="J206" s="4"/>
      <c r="K206" s="15"/>
      <c r="L206" s="15"/>
      <c r="M206" s="15"/>
      <c r="N206" s="15"/>
      <c r="O206" s="15"/>
      <c r="P206" s="15"/>
    </row>
    <row r="207" spans="1:16" ht="11.65" customHeight="1" x14ac:dyDescent="0.2">
      <c r="A207" s="5">
        <f t="shared" ca="1" si="5"/>
        <v>207</v>
      </c>
      <c r="C207" s="59"/>
      <c r="D207" s="60"/>
      <c r="E207" s="61"/>
      <c r="F207" s="60"/>
      <c r="G207" s="62"/>
      <c r="H207" s="16"/>
      <c r="J207" s="4"/>
      <c r="K207" s="17"/>
      <c r="L207" s="17"/>
      <c r="M207" s="17"/>
      <c r="N207" s="17"/>
      <c r="O207" s="17"/>
      <c r="P207" s="17"/>
    </row>
    <row r="208" spans="1:16" ht="11.65" customHeight="1" x14ac:dyDescent="0.2">
      <c r="A208" s="5">
        <f t="shared" ca="1" si="5"/>
        <v>208</v>
      </c>
      <c r="C208" s="56">
        <v>335</v>
      </c>
      <c r="D208" s="3" t="s">
        <v>45</v>
      </c>
      <c r="E208" s="3"/>
      <c r="F208" s="3"/>
      <c r="G208" s="57"/>
      <c r="H208" s="2"/>
      <c r="J208" s="4"/>
      <c r="K208" s="4"/>
      <c r="L208" s="4"/>
      <c r="M208" s="4"/>
      <c r="N208" s="4"/>
      <c r="O208" s="4"/>
      <c r="P208" s="4"/>
    </row>
    <row r="209" spans="1:16" ht="11.65" customHeight="1" x14ac:dyDescent="0.2">
      <c r="A209" s="5">
        <f t="shared" ca="1" si="5"/>
        <v>209</v>
      </c>
      <c r="C209" s="56"/>
      <c r="D209" s="3"/>
      <c r="E209" s="58"/>
      <c r="F209" s="3" t="s">
        <v>302</v>
      </c>
      <c r="G209" s="57"/>
      <c r="H209" s="10">
        <v>190677.25514793256</v>
      </c>
      <c r="J209" s="4"/>
      <c r="K209" s="4"/>
      <c r="L209" s="4"/>
      <c r="M209" s="4"/>
      <c r="N209" s="4"/>
      <c r="O209" s="4"/>
      <c r="P209" s="4"/>
    </row>
    <row r="210" spans="1:16" ht="11.65" customHeight="1" x14ac:dyDescent="0.2">
      <c r="A210" s="5">
        <f t="shared" ca="1" si="5"/>
        <v>210</v>
      </c>
      <c r="C210" s="56"/>
      <c r="D210" s="3"/>
      <c r="E210" s="58"/>
      <c r="F210" s="3" t="s">
        <v>303</v>
      </c>
      <c r="G210" s="57"/>
      <c r="H210" s="10">
        <v>13745.004806203897</v>
      </c>
      <c r="J210" s="4"/>
      <c r="K210" s="4"/>
      <c r="L210" s="4"/>
      <c r="M210" s="4"/>
      <c r="N210" s="4"/>
      <c r="O210" s="4"/>
      <c r="P210" s="4"/>
    </row>
    <row r="211" spans="1:16" ht="11.65" customHeight="1" x14ac:dyDescent="0.2">
      <c r="A211" s="5">
        <f t="shared" ca="1" si="5"/>
        <v>211</v>
      </c>
      <c r="C211" s="56"/>
      <c r="D211" s="3"/>
      <c r="E211" s="58"/>
      <c r="F211" s="3" t="s">
        <v>249</v>
      </c>
      <c r="G211" s="57"/>
      <c r="H211" s="10">
        <v>0</v>
      </c>
      <c r="J211" s="4"/>
      <c r="K211" s="4"/>
      <c r="L211" s="4"/>
      <c r="M211" s="4"/>
      <c r="N211" s="4"/>
      <c r="O211" s="4"/>
      <c r="P211" s="4"/>
    </row>
    <row r="212" spans="1:16" ht="11.65" customHeight="1" x14ac:dyDescent="0.2">
      <c r="A212" s="5">
        <f t="shared" ca="1" si="5"/>
        <v>212</v>
      </c>
      <c r="C212" s="56"/>
      <c r="D212" s="3"/>
      <c r="E212" s="58"/>
      <c r="F212" s="3" t="s">
        <v>251</v>
      </c>
      <c r="G212" s="57"/>
      <c r="H212" s="10">
        <v>0</v>
      </c>
      <c r="J212" s="4"/>
      <c r="K212" s="4"/>
      <c r="L212" s="4"/>
      <c r="M212" s="4"/>
      <c r="N212" s="4"/>
      <c r="O212" s="4"/>
      <c r="P212" s="4"/>
    </row>
    <row r="213" spans="1:16" ht="11.65" customHeight="1" x14ac:dyDescent="0.2">
      <c r="A213" s="5">
        <f t="shared" ca="1" si="5"/>
        <v>213</v>
      </c>
      <c r="C213" s="56"/>
      <c r="D213" s="3"/>
      <c r="E213" s="58"/>
      <c r="F213" s="3" t="s">
        <v>24</v>
      </c>
      <c r="G213" s="57"/>
      <c r="H213" s="10">
        <v>0</v>
      </c>
      <c r="J213" s="4"/>
      <c r="K213" s="4"/>
      <c r="L213" s="4"/>
      <c r="M213" s="4"/>
      <c r="N213" s="4"/>
      <c r="O213" s="4"/>
      <c r="P213" s="4"/>
    </row>
    <row r="214" spans="1:16" ht="11.65" customHeight="1" x14ac:dyDescent="0.2">
      <c r="A214" s="5">
        <f t="shared" ca="1" si="5"/>
        <v>214</v>
      </c>
      <c r="C214" s="56"/>
      <c r="D214" s="3"/>
      <c r="E214" s="58"/>
      <c r="F214" s="3" t="s">
        <v>251</v>
      </c>
      <c r="G214" s="57"/>
      <c r="H214" s="10">
        <v>0</v>
      </c>
      <c r="J214" s="4"/>
      <c r="K214" s="4"/>
      <c r="L214" s="4"/>
      <c r="M214" s="4"/>
      <c r="N214" s="4"/>
      <c r="O214" s="4"/>
      <c r="P214" s="4"/>
    </row>
    <row r="215" spans="1:16" ht="11.65" customHeight="1" x14ac:dyDescent="0.2">
      <c r="A215" s="5">
        <f t="shared" ca="1" si="5"/>
        <v>215</v>
      </c>
      <c r="C215" s="56"/>
      <c r="D215" s="3"/>
      <c r="E215" s="3"/>
      <c r="F215" s="3"/>
      <c r="G215" s="57" t="s">
        <v>32</v>
      </c>
      <c r="H215" s="12">
        <f>SUBTOTAL(9,H209:H214)</f>
        <v>204422.25995413645</v>
      </c>
      <c r="J215" s="4"/>
      <c r="K215" s="4"/>
      <c r="L215" s="4"/>
      <c r="M215" s="4"/>
      <c r="N215" s="4"/>
      <c r="O215" s="4"/>
      <c r="P215" s="4"/>
    </row>
    <row r="216" spans="1:16" ht="11.65" customHeight="1" x14ac:dyDescent="0.2">
      <c r="A216" s="5">
        <f t="shared" ca="1" si="5"/>
        <v>216</v>
      </c>
      <c r="C216" s="56"/>
      <c r="D216" s="3"/>
      <c r="E216" s="3"/>
      <c r="F216" s="3"/>
      <c r="G216" s="57"/>
      <c r="H216" s="2"/>
      <c r="J216" s="4"/>
      <c r="K216" s="4"/>
      <c r="L216" s="4"/>
      <c r="M216" s="4"/>
      <c r="N216" s="4"/>
      <c r="O216" s="4"/>
      <c r="P216" s="4"/>
    </row>
    <row r="217" spans="1:16" ht="11.65" customHeight="1" x14ac:dyDescent="0.2">
      <c r="A217" s="5">
        <f t="shared" ca="1" si="5"/>
        <v>217</v>
      </c>
      <c r="C217" s="56">
        <v>336</v>
      </c>
      <c r="D217" s="3" t="s">
        <v>53</v>
      </c>
      <c r="E217" s="3"/>
      <c r="F217" s="3"/>
      <c r="G217" s="57"/>
      <c r="H217" s="2"/>
      <c r="J217" s="4"/>
      <c r="K217" s="4"/>
      <c r="L217" s="4"/>
      <c r="M217" s="4"/>
      <c r="N217" s="4"/>
      <c r="O217" s="4"/>
      <c r="P217" s="4"/>
    </row>
    <row r="218" spans="1:16" ht="11.65" customHeight="1" x14ac:dyDescent="0.2">
      <c r="A218" s="5">
        <f t="shared" ca="1" si="5"/>
        <v>218</v>
      </c>
      <c r="C218" s="56"/>
      <c r="D218" s="3"/>
      <c r="E218" s="58"/>
      <c r="F218" s="3" t="s">
        <v>302</v>
      </c>
      <c r="G218" s="57"/>
      <c r="H218" s="10">
        <v>1866431.9524276957</v>
      </c>
      <c r="J218" s="4"/>
      <c r="K218" s="4"/>
      <c r="L218" s="4"/>
      <c r="M218" s="4"/>
      <c r="N218" s="4"/>
      <c r="O218" s="4"/>
      <c r="P218" s="4"/>
    </row>
    <row r="219" spans="1:16" ht="11.65" customHeight="1" x14ac:dyDescent="0.2">
      <c r="A219" s="5">
        <f t="shared" ca="1" si="5"/>
        <v>219</v>
      </c>
      <c r="C219" s="56"/>
      <c r="D219" s="3"/>
      <c r="E219" s="58"/>
      <c r="F219" s="3" t="s">
        <v>303</v>
      </c>
      <c r="G219" s="57"/>
      <c r="H219" s="10">
        <v>250450.25683881209</v>
      </c>
      <c r="J219" s="4"/>
      <c r="K219" s="4"/>
      <c r="L219" s="4"/>
      <c r="M219" s="4"/>
      <c r="N219" s="4"/>
      <c r="O219" s="4"/>
      <c r="P219" s="4"/>
    </row>
    <row r="220" spans="1:16" ht="11.65" customHeight="1" x14ac:dyDescent="0.2">
      <c r="A220" s="5">
        <f t="shared" ca="1" si="5"/>
        <v>220</v>
      </c>
      <c r="C220" s="56"/>
      <c r="D220" s="3"/>
      <c r="E220" s="58"/>
      <c r="F220" s="3" t="s">
        <v>249</v>
      </c>
      <c r="G220" s="57"/>
      <c r="H220" s="10">
        <v>0</v>
      </c>
      <c r="J220" s="4"/>
      <c r="K220" s="4"/>
      <c r="L220" s="4"/>
      <c r="M220" s="4"/>
      <c r="N220" s="4"/>
      <c r="O220" s="4"/>
      <c r="P220" s="4"/>
    </row>
    <row r="221" spans="1:16" ht="11.65" customHeight="1" x14ac:dyDescent="0.2">
      <c r="A221" s="5">
        <f t="shared" ca="1" si="5"/>
        <v>221</v>
      </c>
      <c r="C221" s="56"/>
      <c r="D221" s="3"/>
      <c r="E221" s="58"/>
      <c r="F221" s="3" t="s">
        <v>251</v>
      </c>
      <c r="G221" s="57"/>
      <c r="H221" s="10">
        <v>0</v>
      </c>
      <c r="J221" s="4"/>
      <c r="K221" s="4"/>
      <c r="L221" s="4"/>
      <c r="M221" s="4"/>
      <c r="N221" s="4"/>
      <c r="O221" s="4"/>
      <c r="P221" s="4"/>
    </row>
    <row r="222" spans="1:16" ht="11.65" customHeight="1" x14ac:dyDescent="0.2">
      <c r="A222" s="5">
        <f t="shared" ca="1" si="5"/>
        <v>222</v>
      </c>
      <c r="C222" s="56"/>
      <c r="D222" s="3"/>
      <c r="E222" s="58"/>
      <c r="F222" s="3" t="s">
        <v>24</v>
      </c>
      <c r="G222" s="57"/>
      <c r="H222" s="10">
        <v>0</v>
      </c>
      <c r="J222" s="4"/>
      <c r="K222" s="4"/>
      <c r="L222" s="4"/>
      <c r="M222" s="4"/>
      <c r="N222" s="4"/>
      <c r="O222" s="4"/>
      <c r="P222" s="4"/>
    </row>
    <row r="223" spans="1:16" ht="11.25" customHeight="1" x14ac:dyDescent="0.2">
      <c r="A223" s="5">
        <f t="shared" ca="1" si="5"/>
        <v>223</v>
      </c>
      <c r="C223" s="56"/>
      <c r="D223" s="3"/>
      <c r="E223" s="58"/>
      <c r="F223" s="3" t="s">
        <v>251</v>
      </c>
      <c r="G223" s="57"/>
      <c r="H223" s="10">
        <v>0</v>
      </c>
      <c r="J223" s="4"/>
      <c r="K223" s="4"/>
      <c r="L223" s="4"/>
      <c r="M223" s="4"/>
      <c r="N223" s="4"/>
      <c r="O223" s="4"/>
      <c r="P223" s="4"/>
    </row>
    <row r="224" spans="1:16" ht="11.65" customHeight="1" x14ac:dyDescent="0.2">
      <c r="A224" s="5">
        <f t="shared" ca="1" si="5"/>
        <v>224</v>
      </c>
      <c r="C224" s="56"/>
      <c r="D224" s="3"/>
      <c r="E224" s="3"/>
      <c r="F224" s="3"/>
      <c r="G224" s="57" t="s">
        <v>32</v>
      </c>
      <c r="H224" s="12">
        <f>SUBTOTAL(9,H218:H223)</f>
        <v>2116882.209266508</v>
      </c>
      <c r="J224" s="4"/>
      <c r="K224" s="4"/>
      <c r="L224" s="4"/>
      <c r="M224" s="4"/>
      <c r="N224" s="4"/>
      <c r="O224" s="4"/>
      <c r="P224" s="4"/>
    </row>
    <row r="225" spans="1:16" ht="11.65" customHeight="1" x14ac:dyDescent="0.2">
      <c r="A225" s="5">
        <f t="shared" ca="1" si="5"/>
        <v>225</v>
      </c>
      <c r="C225" s="56"/>
      <c r="D225" s="3"/>
      <c r="E225" s="3"/>
      <c r="F225" s="3"/>
      <c r="G225" s="57"/>
      <c r="H225" s="2"/>
      <c r="J225" s="4"/>
      <c r="K225" s="4"/>
      <c r="L225" s="4"/>
      <c r="M225" s="4"/>
      <c r="N225" s="4"/>
      <c r="O225" s="4"/>
      <c r="P225" s="4"/>
    </row>
    <row r="226" spans="1:16" ht="11.65" customHeight="1" x14ac:dyDescent="0.2">
      <c r="A226" s="5">
        <f t="shared" ca="1" si="5"/>
        <v>226</v>
      </c>
      <c r="C226" s="56">
        <v>337</v>
      </c>
      <c r="D226" s="3" t="s">
        <v>54</v>
      </c>
      <c r="E226" s="3"/>
      <c r="F226" s="3"/>
      <c r="G226" s="57"/>
      <c r="H226" s="2"/>
      <c r="J226" s="4"/>
      <c r="K226" s="4"/>
      <c r="L226" s="4"/>
      <c r="M226" s="4"/>
      <c r="N226" s="4"/>
      <c r="O226" s="4"/>
      <c r="P226" s="4"/>
    </row>
    <row r="227" spans="1:16" ht="11.65" customHeight="1" x14ac:dyDescent="0.2">
      <c r="A227" s="5">
        <f t="shared" ca="1" si="5"/>
        <v>227</v>
      </c>
      <c r="C227" s="56"/>
      <c r="D227" s="3"/>
      <c r="E227" s="3"/>
      <c r="F227" s="3" t="s">
        <v>193</v>
      </c>
      <c r="G227" s="57"/>
      <c r="H227" s="10">
        <v>0</v>
      </c>
      <c r="J227" s="4"/>
      <c r="K227" s="4"/>
      <c r="L227" s="4"/>
      <c r="M227" s="4"/>
      <c r="N227" s="4"/>
      <c r="O227" s="4"/>
      <c r="P227" s="4"/>
    </row>
    <row r="228" spans="1:16" ht="11.65" customHeight="1" x14ac:dyDescent="0.2">
      <c r="A228" s="5">
        <f t="shared" ca="1" si="5"/>
        <v>228</v>
      </c>
      <c r="C228" s="56"/>
      <c r="D228" s="3"/>
      <c r="E228" s="3"/>
      <c r="F228" s="3"/>
      <c r="G228" s="57"/>
      <c r="H228" s="12">
        <f>SUBTOTAL(9,H225:H227)</f>
        <v>0</v>
      </c>
      <c r="J228" s="4"/>
      <c r="K228" s="4"/>
      <c r="L228" s="4"/>
      <c r="M228" s="4"/>
      <c r="N228" s="4"/>
      <c r="O228" s="4"/>
      <c r="P228" s="4"/>
    </row>
    <row r="229" spans="1:16" ht="11.65" customHeight="1" x14ac:dyDescent="0.2">
      <c r="A229" s="5">
        <f t="shared" ca="1" si="5"/>
        <v>229</v>
      </c>
      <c r="C229" s="56"/>
      <c r="D229" s="3"/>
      <c r="E229" s="3"/>
      <c r="F229" s="3"/>
      <c r="G229" s="57"/>
      <c r="H229" s="2"/>
      <c r="J229" s="4"/>
      <c r="K229" s="4"/>
      <c r="L229" s="4"/>
      <c r="M229" s="4"/>
      <c r="N229" s="4"/>
      <c r="O229" s="4"/>
      <c r="P229" s="4"/>
    </row>
    <row r="230" spans="1:16" ht="11.65" customHeight="1" x14ac:dyDescent="0.2">
      <c r="A230" s="5">
        <f t="shared" ca="1" si="5"/>
        <v>230</v>
      </c>
      <c r="C230" s="56" t="s">
        <v>55</v>
      </c>
      <c r="D230" s="3" t="s">
        <v>56</v>
      </c>
      <c r="E230" s="3"/>
      <c r="F230" s="3"/>
      <c r="G230" s="57"/>
      <c r="H230" s="2"/>
      <c r="J230" s="4"/>
      <c r="K230" s="4"/>
      <c r="L230" s="4"/>
      <c r="M230" s="4"/>
      <c r="N230" s="4"/>
      <c r="O230" s="4"/>
      <c r="P230" s="4"/>
    </row>
    <row r="231" spans="1:16" ht="11.65" customHeight="1" x14ac:dyDescent="0.2">
      <c r="A231" s="5">
        <f t="shared" ca="1" si="5"/>
        <v>231</v>
      </c>
      <c r="C231" s="56"/>
      <c r="D231" s="3"/>
      <c r="E231" s="58"/>
      <c r="F231" s="3" t="s">
        <v>193</v>
      </c>
      <c r="G231" s="57"/>
      <c r="H231" s="10">
        <v>0</v>
      </c>
      <c r="J231" s="4"/>
      <c r="K231" s="4"/>
      <c r="L231" s="4"/>
      <c r="M231" s="4"/>
      <c r="N231" s="4"/>
      <c r="O231" s="4"/>
      <c r="P231" s="4"/>
    </row>
    <row r="232" spans="1:16" ht="11.65" customHeight="1" x14ac:dyDescent="0.2">
      <c r="A232" s="5">
        <f t="shared" ca="1" si="5"/>
        <v>232</v>
      </c>
      <c r="C232" s="56"/>
      <c r="D232" s="3"/>
      <c r="E232" s="58"/>
      <c r="F232" s="3" t="s">
        <v>303</v>
      </c>
      <c r="G232" s="57"/>
      <c r="H232" s="10">
        <v>0</v>
      </c>
      <c r="J232" s="4"/>
      <c r="K232" s="4"/>
      <c r="L232" s="4"/>
      <c r="M232" s="4"/>
      <c r="N232" s="4"/>
      <c r="O232" s="4"/>
      <c r="P232" s="4"/>
    </row>
    <row r="233" spans="1:16" ht="11.65" customHeight="1" x14ac:dyDescent="0.2">
      <c r="A233" s="5">
        <f t="shared" ca="1" si="5"/>
        <v>233</v>
      </c>
      <c r="C233" s="56"/>
      <c r="D233" s="3"/>
      <c r="E233" s="58"/>
      <c r="F233" s="3" t="s">
        <v>249</v>
      </c>
      <c r="G233" s="57"/>
      <c r="H233" s="10">
        <v>0</v>
      </c>
      <c r="J233" s="4"/>
      <c r="K233" s="4"/>
      <c r="L233" s="4"/>
      <c r="M233" s="4"/>
      <c r="N233" s="4"/>
      <c r="O233" s="4"/>
      <c r="P233" s="4"/>
    </row>
    <row r="234" spans="1:16" ht="11.65" customHeight="1" x14ac:dyDescent="0.2">
      <c r="A234" s="5">
        <f t="shared" ca="1" si="5"/>
        <v>234</v>
      </c>
      <c r="C234" s="56"/>
      <c r="D234" s="3"/>
      <c r="E234" s="58"/>
      <c r="F234" s="3" t="s">
        <v>251</v>
      </c>
      <c r="G234" s="57"/>
      <c r="H234" s="10">
        <v>0</v>
      </c>
      <c r="J234" s="4"/>
      <c r="K234" s="4"/>
      <c r="L234" s="4"/>
      <c r="M234" s="4"/>
      <c r="N234" s="4"/>
      <c r="O234" s="4"/>
      <c r="P234" s="4"/>
    </row>
    <row r="235" spans="1:16" ht="11.65" customHeight="1" x14ac:dyDescent="0.2">
      <c r="A235" s="5">
        <f t="shared" ca="1" si="5"/>
        <v>235</v>
      </c>
      <c r="C235" s="56"/>
      <c r="D235" s="3"/>
      <c r="E235" s="58"/>
      <c r="F235" s="3" t="s">
        <v>24</v>
      </c>
      <c r="G235" s="57"/>
      <c r="H235" s="10">
        <v>0</v>
      </c>
      <c r="J235" s="4"/>
      <c r="K235" s="4"/>
      <c r="L235" s="4"/>
      <c r="M235" s="4"/>
      <c r="N235" s="4"/>
      <c r="O235" s="4"/>
      <c r="P235" s="4"/>
    </row>
    <row r="236" spans="1:16" ht="11.65" customHeight="1" x14ac:dyDescent="0.2">
      <c r="A236" s="5">
        <f t="shared" ca="1" si="5"/>
        <v>236</v>
      </c>
      <c r="C236" s="56"/>
      <c r="D236" s="3"/>
      <c r="E236" s="58"/>
      <c r="F236" s="3" t="s">
        <v>251</v>
      </c>
      <c r="G236" s="57"/>
      <c r="H236" s="10">
        <v>0</v>
      </c>
      <c r="J236" s="4"/>
      <c r="K236" s="4"/>
      <c r="L236" s="4"/>
      <c r="M236" s="4"/>
      <c r="N236" s="4"/>
      <c r="O236" s="4"/>
      <c r="P236" s="4"/>
    </row>
    <row r="237" spans="1:16" ht="11.65" customHeight="1" x14ac:dyDescent="0.2">
      <c r="A237" s="5">
        <f t="shared" ca="1" si="5"/>
        <v>237</v>
      </c>
      <c r="C237" s="56"/>
      <c r="D237" s="3"/>
      <c r="E237" s="3"/>
      <c r="F237" s="3"/>
      <c r="G237" s="57"/>
      <c r="H237" s="12">
        <f>SUBTOTAL(9,H231:H236)</f>
        <v>0</v>
      </c>
      <c r="J237" s="4"/>
      <c r="K237" s="4"/>
      <c r="L237" s="4"/>
      <c r="M237" s="4"/>
      <c r="N237" s="4"/>
      <c r="O237" s="4"/>
      <c r="P237" s="4"/>
    </row>
    <row r="238" spans="1:16" ht="11.65" customHeight="1" x14ac:dyDescent="0.2">
      <c r="A238" s="5">
        <f t="shared" ca="1" si="5"/>
        <v>238</v>
      </c>
      <c r="C238" s="56"/>
      <c r="D238" s="3"/>
      <c r="E238" s="3"/>
      <c r="F238" s="3"/>
      <c r="G238" s="57"/>
      <c r="H238" s="2"/>
      <c r="J238" s="4"/>
      <c r="K238" s="4"/>
      <c r="L238" s="4"/>
      <c r="M238" s="4"/>
      <c r="N238" s="4"/>
      <c r="O238" s="4"/>
      <c r="P238" s="4"/>
    </row>
    <row r="239" spans="1:16" ht="11.65" customHeight="1" thickBot="1" x14ac:dyDescent="0.25">
      <c r="A239" s="5">
        <f t="shared" ca="1" si="5"/>
        <v>239</v>
      </c>
      <c r="C239" s="63" t="s">
        <v>57</v>
      </c>
      <c r="D239" s="3"/>
      <c r="E239" s="3"/>
      <c r="F239" s="3"/>
      <c r="G239" s="57" t="s">
        <v>32</v>
      </c>
      <c r="H239" s="13">
        <f>SUBTOTAL(9,H162:H237)</f>
        <v>90828113.379226878</v>
      </c>
      <c r="J239" s="4"/>
      <c r="K239" s="11"/>
      <c r="L239" s="11"/>
      <c r="M239" s="11"/>
      <c r="N239" s="11"/>
      <c r="O239" s="11"/>
      <c r="P239" s="11"/>
    </row>
    <row r="240" spans="1:16" ht="11.65" customHeight="1" thickTop="1" x14ac:dyDescent="0.2">
      <c r="A240" s="5">
        <f t="shared" ca="1" si="5"/>
        <v>240</v>
      </c>
      <c r="C240" s="56"/>
      <c r="D240" s="3"/>
      <c r="E240" s="3"/>
      <c r="F240" s="3"/>
      <c r="G240" s="57"/>
      <c r="H240" s="2"/>
      <c r="J240" s="4"/>
      <c r="K240" s="4"/>
      <c r="L240" s="4"/>
      <c r="M240" s="4"/>
      <c r="N240" s="4"/>
      <c r="O240" s="4"/>
      <c r="P240" s="4"/>
    </row>
    <row r="241" spans="1:16" ht="11.65" customHeight="1" x14ac:dyDescent="0.2">
      <c r="A241" s="5">
        <f t="shared" ca="1" si="5"/>
        <v>241</v>
      </c>
      <c r="C241" s="56" t="s">
        <v>58</v>
      </c>
      <c r="D241" s="3"/>
      <c r="E241" s="3"/>
      <c r="F241" s="3"/>
      <c r="G241" s="57"/>
      <c r="H241" s="2"/>
      <c r="J241" s="4"/>
      <c r="K241" s="4"/>
      <c r="L241" s="4"/>
      <c r="M241" s="4"/>
      <c r="N241" s="4"/>
      <c r="O241" s="4"/>
      <c r="P241" s="4"/>
    </row>
    <row r="242" spans="1:16" ht="11.65" customHeight="1" x14ac:dyDescent="0.2">
      <c r="A242" s="5">
        <f t="shared" ca="1" si="5"/>
        <v>242</v>
      </c>
      <c r="C242" s="56"/>
      <c r="D242" s="3"/>
      <c r="E242" s="3" t="s">
        <v>193</v>
      </c>
      <c r="F242" s="3"/>
      <c r="G242" s="57"/>
      <c r="H242" s="10">
        <f t="shared" ref="H242:H247" si="6">SUMIFS($H$162:$H$239,$F$162:$F$239,E242)</f>
        <v>0</v>
      </c>
      <c r="J242" s="4"/>
      <c r="K242" s="4"/>
      <c r="L242" s="4"/>
      <c r="M242" s="4"/>
      <c r="N242" s="4"/>
      <c r="O242" s="4"/>
      <c r="P242" s="4"/>
    </row>
    <row r="243" spans="1:16" ht="11.65" customHeight="1" x14ac:dyDescent="0.2">
      <c r="A243" s="5">
        <f t="shared" ca="1" si="5"/>
        <v>243</v>
      </c>
      <c r="C243" s="56"/>
      <c r="D243" s="3"/>
      <c r="E243" s="58" t="s">
        <v>24</v>
      </c>
      <c r="F243" s="3"/>
      <c r="G243" s="57"/>
      <c r="H243" s="10">
        <f t="shared" si="6"/>
        <v>0</v>
      </c>
      <c r="J243" s="4"/>
      <c r="K243" s="4"/>
      <c r="L243" s="4"/>
      <c r="M243" s="4"/>
      <c r="N243" s="4"/>
      <c r="O243" s="4"/>
      <c r="P243" s="4"/>
    </row>
    <row r="244" spans="1:16" ht="11.65" customHeight="1" x14ac:dyDescent="0.2">
      <c r="A244" s="5">
        <f t="shared" ca="1" si="5"/>
        <v>244</v>
      </c>
      <c r="C244" s="56"/>
      <c r="D244" s="3"/>
      <c r="E244" s="58" t="s">
        <v>249</v>
      </c>
      <c r="F244" s="3"/>
      <c r="G244" s="57"/>
      <c r="H244" s="10">
        <f t="shared" si="6"/>
        <v>0</v>
      </c>
      <c r="J244" s="4"/>
      <c r="K244" s="4"/>
      <c r="L244" s="4"/>
      <c r="M244" s="4"/>
      <c r="N244" s="4"/>
      <c r="O244" s="4"/>
      <c r="P244" s="4"/>
    </row>
    <row r="245" spans="1:16" ht="11.65" customHeight="1" x14ac:dyDescent="0.2">
      <c r="A245" s="5">
        <f t="shared" ca="1" si="5"/>
        <v>245</v>
      </c>
      <c r="C245" s="56"/>
      <c r="D245" s="3"/>
      <c r="E245" s="58" t="s">
        <v>251</v>
      </c>
      <c r="F245" s="3"/>
      <c r="G245" s="57"/>
      <c r="H245" s="10">
        <f t="shared" si="6"/>
        <v>0</v>
      </c>
      <c r="J245" s="4"/>
      <c r="K245" s="4"/>
      <c r="L245" s="4"/>
      <c r="M245" s="4"/>
      <c r="N245" s="4"/>
      <c r="O245" s="4"/>
      <c r="P245" s="4"/>
    </row>
    <row r="246" spans="1:16" ht="11.65" customHeight="1" x14ac:dyDescent="0.2">
      <c r="A246" s="5">
        <f t="shared" ca="1" si="5"/>
        <v>246</v>
      </c>
      <c r="C246" s="56"/>
      <c r="D246" s="3"/>
      <c r="E246" s="3" t="s">
        <v>302</v>
      </c>
      <c r="F246" s="3"/>
      <c r="G246" s="57"/>
      <c r="H246" s="10">
        <f t="shared" si="6"/>
        <v>74954377.049450621</v>
      </c>
      <c r="J246" s="4"/>
      <c r="K246" s="4"/>
      <c r="L246" s="4"/>
      <c r="M246" s="4"/>
      <c r="N246" s="4"/>
      <c r="O246" s="4"/>
      <c r="P246" s="4"/>
    </row>
    <row r="247" spans="1:16" ht="11.65" customHeight="1" x14ac:dyDescent="0.2">
      <c r="A247" s="5">
        <f t="shared" ca="1" si="5"/>
        <v>247</v>
      </c>
      <c r="C247" s="56"/>
      <c r="D247" s="3"/>
      <c r="E247" s="3" t="s">
        <v>303</v>
      </c>
      <c r="F247" s="3"/>
      <c r="G247" s="57"/>
      <c r="H247" s="10">
        <f t="shared" si="6"/>
        <v>15873736.329776257</v>
      </c>
      <c r="J247" s="4"/>
      <c r="K247" s="4"/>
      <c r="L247" s="4"/>
      <c r="M247" s="4"/>
      <c r="N247" s="4"/>
      <c r="O247" s="4"/>
      <c r="P247" s="4"/>
    </row>
    <row r="248" spans="1:16" ht="11.65" customHeight="1" thickBot="1" x14ac:dyDescent="0.25">
      <c r="A248" s="5">
        <f t="shared" ca="1" si="5"/>
        <v>248</v>
      </c>
      <c r="C248" s="56" t="s">
        <v>59</v>
      </c>
      <c r="D248" s="3"/>
      <c r="E248" s="3"/>
      <c r="F248" s="3"/>
      <c r="G248" s="57" t="s">
        <v>32</v>
      </c>
      <c r="H248" s="19">
        <f>SUM(H242:H247)</f>
        <v>90828113.379226878</v>
      </c>
      <c r="J248" s="4"/>
      <c r="K248" s="4"/>
      <c r="L248" s="4"/>
      <c r="M248" s="4"/>
      <c r="N248" s="4"/>
      <c r="O248" s="4"/>
      <c r="P248" s="4"/>
    </row>
    <row r="249" spans="1:16" ht="11.65" customHeight="1" thickTop="1" x14ac:dyDescent="0.2">
      <c r="A249" s="5">
        <f t="shared" ca="1" si="5"/>
        <v>249</v>
      </c>
      <c r="C249" s="56"/>
      <c r="D249" s="3"/>
      <c r="E249" s="3"/>
      <c r="F249" s="3"/>
      <c r="G249" s="57"/>
      <c r="H249" s="2"/>
      <c r="J249" s="4"/>
      <c r="K249" s="4"/>
      <c r="L249" s="4"/>
      <c r="M249" s="4"/>
      <c r="N249" s="4"/>
      <c r="O249" s="4"/>
      <c r="P249" s="4"/>
    </row>
    <row r="250" spans="1:16" ht="11.65" customHeight="1" x14ac:dyDescent="0.2">
      <c r="A250" s="5">
        <f t="shared" ca="1" si="5"/>
        <v>250</v>
      </c>
      <c r="C250" s="56">
        <v>340</v>
      </c>
      <c r="D250" s="3" t="s">
        <v>31</v>
      </c>
      <c r="E250" s="3"/>
      <c r="F250" s="3"/>
      <c r="G250" s="57"/>
      <c r="H250" s="2"/>
      <c r="J250" s="4"/>
      <c r="K250" s="4"/>
      <c r="L250" s="4"/>
      <c r="M250" s="4"/>
      <c r="N250" s="4"/>
      <c r="O250" s="4"/>
      <c r="P250" s="4"/>
    </row>
    <row r="251" spans="1:16" ht="11.65" customHeight="1" x14ac:dyDescent="0.2">
      <c r="A251" s="5">
        <f t="shared" ca="1" si="5"/>
        <v>251</v>
      </c>
      <c r="C251" s="56"/>
      <c r="D251" s="3"/>
      <c r="E251" s="3"/>
      <c r="F251" s="3" t="s">
        <v>193</v>
      </c>
      <c r="G251" s="57"/>
      <c r="H251" s="10">
        <v>0</v>
      </c>
      <c r="J251" s="4"/>
      <c r="K251" s="4"/>
      <c r="L251" s="4"/>
      <c r="M251" s="4"/>
      <c r="N251" s="4"/>
      <c r="O251" s="4"/>
      <c r="P251" s="4"/>
    </row>
    <row r="252" spans="1:16" ht="11.65" customHeight="1" x14ac:dyDescent="0.2">
      <c r="A252" s="5">
        <f t="shared" ca="1" si="5"/>
        <v>252</v>
      </c>
      <c r="C252" s="56"/>
      <c r="D252" s="3"/>
      <c r="E252" s="3"/>
      <c r="F252" s="3" t="s">
        <v>24</v>
      </c>
      <c r="G252" s="57"/>
      <c r="H252" s="10">
        <v>0</v>
      </c>
      <c r="J252" s="4"/>
      <c r="K252" s="4"/>
      <c r="L252" s="4"/>
      <c r="M252" s="4"/>
      <c r="N252" s="4"/>
      <c r="O252" s="4"/>
      <c r="P252" s="4"/>
    </row>
    <row r="253" spans="1:16" ht="11.65" customHeight="1" x14ac:dyDescent="0.2">
      <c r="A253" s="5">
        <f t="shared" ca="1" si="5"/>
        <v>253</v>
      </c>
      <c r="C253" s="56"/>
      <c r="D253" s="3"/>
      <c r="E253" s="3"/>
      <c r="F253" s="3" t="s">
        <v>304</v>
      </c>
      <c r="G253" s="57"/>
      <c r="H253" s="10">
        <v>939799.3704086272</v>
      </c>
      <c r="J253" s="4"/>
      <c r="K253" s="4"/>
      <c r="L253" s="4"/>
      <c r="M253" s="4"/>
      <c r="N253" s="4"/>
      <c r="O253" s="4"/>
      <c r="P253" s="4"/>
    </row>
    <row r="254" spans="1:16" ht="11.65" customHeight="1" x14ac:dyDescent="0.2">
      <c r="A254" s="5">
        <f t="shared" ref="A254:A317" ca="1" si="7">OFFSET(A254,-1,)+1</f>
        <v>254</v>
      </c>
      <c r="C254" s="56"/>
      <c r="D254" s="3"/>
      <c r="E254" s="3"/>
      <c r="F254" s="3" t="s">
        <v>249</v>
      </c>
      <c r="G254" s="57"/>
      <c r="H254" s="10">
        <v>1003419.1979520721</v>
      </c>
      <c r="J254" s="4"/>
      <c r="K254" s="4"/>
      <c r="L254" s="4"/>
      <c r="M254" s="4"/>
      <c r="N254" s="4"/>
      <c r="O254" s="4"/>
      <c r="P254" s="4"/>
    </row>
    <row r="255" spans="1:16" ht="11.65" customHeight="1" x14ac:dyDescent="0.2">
      <c r="A255" s="5">
        <f t="shared" ca="1" si="7"/>
        <v>255</v>
      </c>
      <c r="C255" s="56"/>
      <c r="D255" s="3"/>
      <c r="E255" s="3"/>
      <c r="F255" s="3" t="s">
        <v>251</v>
      </c>
      <c r="G255" s="57"/>
      <c r="H255" s="10">
        <v>0</v>
      </c>
      <c r="J255" s="4"/>
      <c r="K255" s="4"/>
      <c r="L255" s="4"/>
      <c r="M255" s="4"/>
      <c r="N255" s="4"/>
      <c r="O255" s="4"/>
      <c r="P255" s="4"/>
    </row>
    <row r="256" spans="1:16" ht="11.65" customHeight="1" x14ac:dyDescent="0.2">
      <c r="A256" s="5">
        <f t="shared" ca="1" si="7"/>
        <v>256</v>
      </c>
      <c r="C256" s="56"/>
      <c r="D256" s="3"/>
      <c r="E256" s="3"/>
      <c r="F256" s="3" t="s">
        <v>251</v>
      </c>
      <c r="G256" s="57"/>
      <c r="H256" s="10">
        <v>0</v>
      </c>
      <c r="J256" s="4"/>
      <c r="K256" s="4"/>
      <c r="L256" s="4"/>
      <c r="M256" s="4"/>
      <c r="N256" s="4"/>
      <c r="O256" s="4"/>
      <c r="P256" s="4"/>
    </row>
    <row r="257" spans="1:16" ht="11.65" customHeight="1" x14ac:dyDescent="0.2">
      <c r="A257" s="5">
        <f t="shared" ca="1" si="7"/>
        <v>257</v>
      </c>
      <c r="C257" s="56"/>
      <c r="D257" s="3"/>
      <c r="E257" s="3"/>
      <c r="F257" s="3"/>
      <c r="G257" s="57" t="s">
        <v>32</v>
      </c>
      <c r="H257" s="12">
        <f>SUBTOTAL(9,H251:H256)</f>
        <v>1943218.5683606993</v>
      </c>
      <c r="J257" s="4"/>
      <c r="K257" s="4"/>
      <c r="L257" s="4"/>
      <c r="M257" s="4"/>
      <c r="N257" s="4"/>
      <c r="O257" s="4"/>
      <c r="P257" s="4"/>
    </row>
    <row r="258" spans="1:16" ht="11.65" customHeight="1" x14ac:dyDescent="0.2">
      <c r="A258" s="5">
        <f t="shared" ca="1" si="7"/>
        <v>258</v>
      </c>
      <c r="C258" s="56"/>
      <c r="D258" s="3"/>
      <c r="E258" s="3"/>
      <c r="F258" s="3"/>
      <c r="G258" s="57"/>
      <c r="H258" s="2"/>
      <c r="J258" s="4"/>
      <c r="K258" s="4"/>
      <c r="L258" s="4"/>
      <c r="M258" s="4"/>
      <c r="N258" s="4"/>
      <c r="O258" s="4"/>
      <c r="P258" s="4"/>
    </row>
    <row r="259" spans="1:16" ht="11.65" customHeight="1" x14ac:dyDescent="0.2">
      <c r="A259" s="5">
        <f t="shared" ca="1" si="7"/>
        <v>259</v>
      </c>
      <c r="C259" s="56">
        <v>341</v>
      </c>
      <c r="D259" s="3" t="s">
        <v>33</v>
      </c>
      <c r="E259" s="3"/>
      <c r="F259" s="3"/>
      <c r="G259" s="57"/>
      <c r="H259" s="2"/>
      <c r="J259" s="4"/>
      <c r="K259" s="4"/>
      <c r="L259" s="4"/>
      <c r="M259" s="4"/>
      <c r="N259" s="4"/>
      <c r="O259" s="4"/>
      <c r="P259" s="4"/>
    </row>
    <row r="260" spans="1:16" ht="11.65" customHeight="1" x14ac:dyDescent="0.2">
      <c r="A260" s="5">
        <f t="shared" ca="1" si="7"/>
        <v>260</v>
      </c>
      <c r="C260" s="56"/>
      <c r="D260" s="3"/>
      <c r="E260" s="3"/>
      <c r="F260" s="3" t="s">
        <v>24</v>
      </c>
      <c r="G260" s="57"/>
      <c r="H260" s="10">
        <v>0</v>
      </c>
      <c r="J260" s="4"/>
      <c r="K260" s="4"/>
      <c r="L260" s="4"/>
      <c r="M260" s="4"/>
      <c r="N260" s="4"/>
      <c r="O260" s="4"/>
      <c r="P260" s="4"/>
    </row>
    <row r="261" spans="1:16" ht="11.65" customHeight="1" x14ac:dyDescent="0.2">
      <c r="A261" s="5">
        <f t="shared" ca="1" si="7"/>
        <v>261</v>
      </c>
      <c r="C261" s="56"/>
      <c r="D261" s="3"/>
      <c r="E261" s="3"/>
      <c r="F261" s="3" t="s">
        <v>304</v>
      </c>
      <c r="G261" s="57"/>
      <c r="H261" s="10">
        <v>7785591.5425843839</v>
      </c>
      <c r="J261" s="4"/>
      <c r="K261" s="4"/>
      <c r="L261" s="4"/>
      <c r="M261" s="4"/>
      <c r="N261" s="4"/>
      <c r="O261" s="4"/>
      <c r="P261" s="4"/>
    </row>
    <row r="262" spans="1:16" ht="11.65" customHeight="1" x14ac:dyDescent="0.2">
      <c r="A262" s="5">
        <f t="shared" ca="1" si="7"/>
        <v>262</v>
      </c>
      <c r="C262" s="56"/>
      <c r="D262" s="3"/>
      <c r="E262" s="3"/>
      <c r="F262" s="3" t="s">
        <v>249</v>
      </c>
      <c r="G262" s="57"/>
      <c r="H262" s="10">
        <v>8282660.4398953533</v>
      </c>
      <c r="J262" s="4"/>
      <c r="K262" s="4"/>
      <c r="L262" s="4"/>
      <c r="M262" s="4"/>
      <c r="N262" s="4"/>
      <c r="O262" s="4"/>
      <c r="P262" s="4"/>
    </row>
    <row r="263" spans="1:16" ht="11.65" customHeight="1" x14ac:dyDescent="0.2">
      <c r="A263" s="5">
        <f t="shared" ca="1" si="7"/>
        <v>263</v>
      </c>
      <c r="C263" s="56"/>
      <c r="D263" s="3"/>
      <c r="E263" s="3"/>
      <c r="F263" s="3" t="s">
        <v>251</v>
      </c>
      <c r="G263" s="57"/>
      <c r="H263" s="10">
        <v>0</v>
      </c>
      <c r="J263" s="4"/>
      <c r="K263" s="4"/>
      <c r="L263" s="4"/>
      <c r="M263" s="4"/>
      <c r="N263" s="4"/>
      <c r="O263" s="4"/>
      <c r="P263" s="4"/>
    </row>
    <row r="264" spans="1:16" ht="11.65" customHeight="1" x14ac:dyDescent="0.2">
      <c r="A264" s="5">
        <f t="shared" ca="1" si="7"/>
        <v>264</v>
      </c>
      <c r="C264" s="56"/>
      <c r="D264" s="3"/>
      <c r="E264" s="3"/>
      <c r="F264" s="3" t="s">
        <v>251</v>
      </c>
      <c r="G264" s="57"/>
      <c r="H264" s="10">
        <v>0</v>
      </c>
      <c r="J264" s="4"/>
      <c r="K264" s="4"/>
      <c r="L264" s="4"/>
      <c r="M264" s="4"/>
      <c r="N264" s="4"/>
      <c r="O264" s="4"/>
      <c r="P264" s="4"/>
    </row>
    <row r="265" spans="1:16" ht="11.65" customHeight="1" x14ac:dyDescent="0.2">
      <c r="A265" s="5">
        <f t="shared" ca="1" si="7"/>
        <v>265</v>
      </c>
      <c r="C265" s="56"/>
      <c r="D265" s="3"/>
      <c r="E265" s="3"/>
      <c r="F265" s="3"/>
      <c r="G265" s="57" t="s">
        <v>32</v>
      </c>
      <c r="H265" s="12">
        <f>SUBTOTAL(9,H259:H264)</f>
        <v>16068251.982479736</v>
      </c>
      <c r="J265" s="4"/>
      <c r="K265" s="4"/>
      <c r="L265" s="4"/>
      <c r="M265" s="4"/>
      <c r="N265" s="4"/>
      <c r="O265" s="4"/>
      <c r="P265" s="4"/>
    </row>
    <row r="266" spans="1:16" ht="11.65" customHeight="1" x14ac:dyDescent="0.2">
      <c r="A266" s="5">
        <f t="shared" ca="1" si="7"/>
        <v>266</v>
      </c>
      <c r="C266" s="56"/>
      <c r="D266" s="3"/>
      <c r="E266" s="3"/>
      <c r="F266" s="3"/>
      <c r="G266" s="57"/>
      <c r="H266" s="2"/>
      <c r="J266" s="4"/>
      <c r="K266" s="4"/>
      <c r="L266" s="4"/>
      <c r="M266" s="4"/>
      <c r="N266" s="4"/>
      <c r="O266" s="4"/>
      <c r="P266" s="4"/>
    </row>
    <row r="267" spans="1:16" ht="11.65" customHeight="1" x14ac:dyDescent="0.2">
      <c r="A267" s="5">
        <f t="shared" ca="1" si="7"/>
        <v>267</v>
      </c>
      <c r="C267" s="56">
        <v>342</v>
      </c>
      <c r="D267" s="3" t="s">
        <v>60</v>
      </c>
      <c r="E267" s="3"/>
      <c r="F267" s="3"/>
      <c r="G267" s="57"/>
      <c r="H267" s="2"/>
      <c r="J267" s="4"/>
      <c r="K267" s="4"/>
      <c r="L267" s="4"/>
      <c r="M267" s="4"/>
      <c r="N267" s="4"/>
      <c r="O267" s="4"/>
      <c r="P267" s="4"/>
    </row>
    <row r="268" spans="1:16" ht="11.65" customHeight="1" x14ac:dyDescent="0.2">
      <c r="A268" s="5">
        <f t="shared" ca="1" si="7"/>
        <v>268</v>
      </c>
      <c r="C268" s="56"/>
      <c r="D268" s="3"/>
      <c r="E268" s="3"/>
      <c r="F268" s="3" t="s">
        <v>24</v>
      </c>
      <c r="G268" s="57"/>
      <c r="H268" s="10">
        <v>0</v>
      </c>
      <c r="J268" s="4"/>
      <c r="K268" s="4"/>
      <c r="L268" s="4"/>
      <c r="M268" s="4"/>
      <c r="N268" s="4"/>
      <c r="O268" s="4"/>
      <c r="P268" s="4"/>
    </row>
    <row r="269" spans="1:16" ht="11.65" customHeight="1" x14ac:dyDescent="0.2">
      <c r="A269" s="5">
        <f t="shared" ca="1" si="7"/>
        <v>269</v>
      </c>
      <c r="C269" s="56"/>
      <c r="D269" s="3"/>
      <c r="E269" s="3"/>
      <c r="F269" s="3" t="s">
        <v>304</v>
      </c>
      <c r="G269" s="57"/>
      <c r="H269" s="10">
        <v>0</v>
      </c>
      <c r="J269" s="4"/>
      <c r="K269" s="4"/>
      <c r="L269" s="4"/>
      <c r="M269" s="4"/>
      <c r="N269" s="4"/>
      <c r="O269" s="4"/>
      <c r="P269" s="4"/>
    </row>
    <row r="270" spans="1:16" ht="11.65" customHeight="1" x14ac:dyDescent="0.2">
      <c r="A270" s="5">
        <f t="shared" ca="1" si="7"/>
        <v>270</v>
      </c>
      <c r="C270" s="56"/>
      <c r="D270" s="3"/>
      <c r="E270" s="3"/>
      <c r="F270" s="3" t="s">
        <v>249</v>
      </c>
      <c r="G270" s="57"/>
      <c r="H270" s="10">
        <v>402697.77818938455</v>
      </c>
      <c r="J270" s="4"/>
      <c r="K270" s="4"/>
      <c r="L270" s="4"/>
      <c r="M270" s="4"/>
      <c r="N270" s="4"/>
      <c r="O270" s="4"/>
      <c r="P270" s="4"/>
    </row>
    <row r="271" spans="1:16" ht="11.65" customHeight="1" x14ac:dyDescent="0.2">
      <c r="A271" s="5">
        <f t="shared" ca="1" si="7"/>
        <v>271</v>
      </c>
      <c r="C271" s="56"/>
      <c r="D271" s="3"/>
      <c r="E271" s="3"/>
      <c r="F271" s="3" t="s">
        <v>251</v>
      </c>
      <c r="G271" s="57"/>
      <c r="H271" s="10">
        <v>0</v>
      </c>
      <c r="J271" s="4"/>
      <c r="K271" s="4"/>
      <c r="L271" s="4"/>
      <c r="M271" s="4"/>
      <c r="N271" s="4"/>
      <c r="O271" s="4"/>
      <c r="P271" s="4"/>
    </row>
    <row r="272" spans="1:16" ht="11.65" customHeight="1" x14ac:dyDescent="0.2">
      <c r="A272" s="5">
        <f t="shared" ca="1" si="7"/>
        <v>272</v>
      </c>
      <c r="C272" s="56"/>
      <c r="D272" s="3"/>
      <c r="E272" s="3"/>
      <c r="F272" s="3" t="s">
        <v>251</v>
      </c>
      <c r="G272" s="57"/>
      <c r="H272" s="10">
        <v>0</v>
      </c>
      <c r="J272" s="4"/>
      <c r="K272" s="4"/>
      <c r="L272" s="4"/>
      <c r="M272" s="4"/>
      <c r="N272" s="4"/>
      <c r="O272" s="4"/>
      <c r="P272" s="4"/>
    </row>
    <row r="273" spans="1:16" ht="11.65" customHeight="1" x14ac:dyDescent="0.2">
      <c r="A273" s="5">
        <f t="shared" ca="1" si="7"/>
        <v>273</v>
      </c>
      <c r="C273" s="56"/>
      <c r="D273" s="3"/>
      <c r="E273" s="3"/>
      <c r="F273" s="3"/>
      <c r="G273" s="57" t="s">
        <v>32</v>
      </c>
      <c r="H273" s="12">
        <f>SUBTOTAL(9,H267:H272)</f>
        <v>402697.77818938455</v>
      </c>
      <c r="J273" s="4"/>
      <c r="K273" s="4"/>
      <c r="L273" s="4"/>
      <c r="M273" s="4"/>
      <c r="N273" s="4"/>
      <c r="O273" s="4"/>
      <c r="P273" s="4"/>
    </row>
    <row r="274" spans="1:16" ht="11.65" customHeight="1" x14ac:dyDescent="0.2">
      <c r="A274" s="5">
        <f t="shared" ca="1" si="7"/>
        <v>274</v>
      </c>
      <c r="C274" s="56"/>
      <c r="D274" s="3"/>
      <c r="E274" s="3"/>
      <c r="F274" s="3"/>
      <c r="G274" s="57"/>
      <c r="H274" s="2"/>
      <c r="J274" s="4"/>
      <c r="K274" s="4"/>
      <c r="L274" s="4"/>
      <c r="M274" s="4"/>
      <c r="N274" s="4"/>
      <c r="O274" s="4"/>
      <c r="P274" s="4"/>
    </row>
    <row r="275" spans="1:16" ht="11.65" customHeight="1" x14ac:dyDescent="0.2">
      <c r="A275" s="5">
        <f t="shared" ca="1" si="7"/>
        <v>275</v>
      </c>
      <c r="C275" s="56">
        <v>343</v>
      </c>
      <c r="D275" s="3" t="s">
        <v>61</v>
      </c>
      <c r="E275" s="3"/>
      <c r="F275" s="3"/>
      <c r="G275" s="57"/>
      <c r="H275" s="2"/>
      <c r="J275" s="4"/>
      <c r="K275" s="4"/>
      <c r="L275" s="4"/>
      <c r="M275" s="4"/>
      <c r="N275" s="4"/>
      <c r="O275" s="4"/>
      <c r="P275" s="4"/>
    </row>
    <row r="276" spans="1:16" ht="11.65" customHeight="1" x14ac:dyDescent="0.2">
      <c r="A276" s="5">
        <f t="shared" ca="1" si="7"/>
        <v>276</v>
      </c>
      <c r="C276" s="56"/>
      <c r="D276" s="3"/>
      <c r="E276" s="3"/>
      <c r="F276" s="3" t="s">
        <v>193</v>
      </c>
      <c r="G276" s="57"/>
      <c r="H276" s="10">
        <v>0</v>
      </c>
      <c r="J276" s="4"/>
      <c r="K276" s="4"/>
      <c r="L276" s="4"/>
      <c r="M276" s="4"/>
      <c r="N276" s="4"/>
      <c r="O276" s="4"/>
      <c r="P276" s="4"/>
    </row>
    <row r="277" spans="1:16" ht="11.65" customHeight="1" x14ac:dyDescent="0.2">
      <c r="A277" s="5">
        <f t="shared" ca="1" si="7"/>
        <v>277</v>
      </c>
      <c r="C277" s="56"/>
      <c r="D277" s="3"/>
      <c r="E277" s="3"/>
      <c r="F277" s="3" t="s">
        <v>304</v>
      </c>
      <c r="G277" s="57"/>
      <c r="H277" s="10">
        <v>230849040.91538599</v>
      </c>
      <c r="J277" s="4"/>
      <c r="K277" s="4"/>
      <c r="L277" s="4"/>
      <c r="M277" s="4"/>
      <c r="N277" s="4"/>
      <c r="O277" s="4"/>
      <c r="P277" s="4"/>
    </row>
    <row r="278" spans="1:16" ht="11.65" customHeight="1" x14ac:dyDescent="0.2">
      <c r="A278" s="5">
        <f t="shared" ca="1" si="7"/>
        <v>278</v>
      </c>
      <c r="C278" s="56"/>
      <c r="D278" s="3"/>
      <c r="E278" s="3"/>
      <c r="F278" s="3" t="s">
        <v>24</v>
      </c>
      <c r="G278" s="57"/>
      <c r="H278" s="10">
        <v>0</v>
      </c>
      <c r="J278" s="4"/>
      <c r="K278" s="4"/>
      <c r="L278" s="4"/>
      <c r="M278" s="4"/>
      <c r="N278" s="4"/>
      <c r="O278" s="4"/>
      <c r="P278" s="4"/>
    </row>
    <row r="279" spans="1:16" ht="11.65" customHeight="1" x14ac:dyDescent="0.2">
      <c r="A279" s="5">
        <f t="shared" ca="1" si="7"/>
        <v>279</v>
      </c>
      <c r="C279" s="56"/>
      <c r="D279" s="3"/>
      <c r="E279" s="3"/>
      <c r="F279" s="3" t="s">
        <v>249</v>
      </c>
      <c r="G279" s="57"/>
      <c r="H279" s="10">
        <v>73862119.086893901</v>
      </c>
      <c r="J279" s="4"/>
      <c r="K279" s="4"/>
      <c r="L279" s="4"/>
      <c r="M279" s="4"/>
      <c r="N279" s="4"/>
      <c r="O279" s="4"/>
      <c r="P279" s="4"/>
    </row>
    <row r="280" spans="1:16" ht="11.65" customHeight="1" x14ac:dyDescent="0.2">
      <c r="A280" s="5">
        <f t="shared" ca="1" si="7"/>
        <v>280</v>
      </c>
      <c r="C280" s="56"/>
      <c r="D280" s="3"/>
      <c r="E280" s="3"/>
      <c r="F280" s="3" t="s">
        <v>251</v>
      </c>
      <c r="G280" s="57"/>
      <c r="H280" s="10">
        <v>0</v>
      </c>
      <c r="J280" s="4"/>
      <c r="K280" s="4"/>
      <c r="L280" s="4"/>
      <c r="M280" s="4"/>
      <c r="N280" s="4"/>
      <c r="O280" s="4"/>
      <c r="P280" s="4"/>
    </row>
    <row r="281" spans="1:16" ht="11.65" customHeight="1" x14ac:dyDescent="0.2">
      <c r="A281" s="5">
        <f t="shared" ca="1" si="7"/>
        <v>281</v>
      </c>
      <c r="C281" s="56"/>
      <c r="D281" s="3"/>
      <c r="E281" s="3"/>
      <c r="F281" s="3" t="s">
        <v>251</v>
      </c>
      <c r="G281" s="57"/>
      <c r="H281" s="10">
        <v>0</v>
      </c>
      <c r="J281" s="4"/>
      <c r="K281" s="4"/>
      <c r="L281" s="4"/>
      <c r="M281" s="4"/>
      <c r="N281" s="4"/>
      <c r="O281" s="4"/>
      <c r="P281" s="4"/>
    </row>
    <row r="282" spans="1:16" ht="11.65" customHeight="1" x14ac:dyDescent="0.2">
      <c r="A282" s="5">
        <f t="shared" ca="1" si="7"/>
        <v>282</v>
      </c>
      <c r="C282" s="56"/>
      <c r="D282" s="3"/>
      <c r="E282" s="3"/>
      <c r="F282" s="3"/>
      <c r="G282" s="57" t="s">
        <v>32</v>
      </c>
      <c r="H282" s="12">
        <f>SUBTOTAL(9,H276:H281)</f>
        <v>304711160.00227988</v>
      </c>
      <c r="J282" s="4"/>
      <c r="K282" s="4"/>
      <c r="L282" s="4"/>
      <c r="M282" s="4"/>
      <c r="N282" s="4"/>
      <c r="O282" s="4"/>
      <c r="P282" s="4"/>
    </row>
    <row r="283" spans="1:16" ht="11.65" customHeight="1" x14ac:dyDescent="0.2">
      <c r="A283" s="5">
        <f t="shared" ca="1" si="7"/>
        <v>283</v>
      </c>
      <c r="C283" s="56"/>
      <c r="D283" s="3"/>
      <c r="E283" s="3"/>
      <c r="F283" s="3"/>
      <c r="G283" s="57"/>
      <c r="H283" s="2"/>
      <c r="J283" s="4"/>
      <c r="K283" s="4"/>
      <c r="L283" s="4"/>
      <c r="M283" s="4"/>
      <c r="N283" s="4"/>
      <c r="O283" s="4"/>
      <c r="P283" s="4"/>
    </row>
    <row r="284" spans="1:16" ht="11.65" customHeight="1" x14ac:dyDescent="0.2">
      <c r="A284" s="5">
        <f t="shared" ca="1" si="7"/>
        <v>284</v>
      </c>
      <c r="C284" s="56">
        <v>344</v>
      </c>
      <c r="D284" s="3" t="s">
        <v>62</v>
      </c>
      <c r="E284" s="3"/>
      <c r="F284" s="3"/>
      <c r="G284" s="57"/>
      <c r="H284" s="2"/>
      <c r="J284" s="4"/>
      <c r="K284" s="4"/>
      <c r="L284" s="4"/>
      <c r="M284" s="4"/>
      <c r="N284" s="4"/>
      <c r="O284" s="4"/>
      <c r="P284" s="4"/>
    </row>
    <row r="285" spans="1:16" ht="11.65" customHeight="1" x14ac:dyDescent="0.2">
      <c r="A285" s="5">
        <f t="shared" ca="1" si="7"/>
        <v>285</v>
      </c>
      <c r="C285" s="56"/>
      <c r="D285" s="3"/>
      <c r="E285" s="3"/>
      <c r="F285" s="3" t="s">
        <v>193</v>
      </c>
      <c r="G285" s="57"/>
      <c r="H285" s="10">
        <v>0</v>
      </c>
      <c r="J285" s="4"/>
      <c r="K285" s="4"/>
      <c r="L285" s="4"/>
      <c r="M285" s="4"/>
      <c r="N285" s="4"/>
      <c r="O285" s="4"/>
      <c r="P285" s="4"/>
    </row>
    <row r="286" spans="1:16" ht="11.65" customHeight="1" x14ac:dyDescent="0.2">
      <c r="A286" s="5">
        <f t="shared" ca="1" si="7"/>
        <v>286</v>
      </c>
      <c r="C286" s="56"/>
      <c r="D286" s="3"/>
      <c r="E286" s="3"/>
      <c r="F286" s="3" t="s">
        <v>304</v>
      </c>
      <c r="G286" s="57"/>
      <c r="H286" s="10">
        <v>13219470.228854835</v>
      </c>
      <c r="J286" s="4"/>
      <c r="K286" s="4"/>
      <c r="L286" s="4"/>
      <c r="M286" s="4"/>
      <c r="N286" s="4"/>
      <c r="O286" s="4"/>
      <c r="P286" s="4"/>
    </row>
    <row r="287" spans="1:16" ht="11.65" customHeight="1" x14ac:dyDescent="0.2">
      <c r="A287" s="5">
        <f t="shared" ca="1" si="7"/>
        <v>287</v>
      </c>
      <c r="C287" s="56"/>
      <c r="D287" s="3"/>
      <c r="E287" s="3"/>
      <c r="F287" s="3" t="s">
        <v>24</v>
      </c>
      <c r="G287" s="57"/>
      <c r="H287" s="10">
        <v>9331.5536343625572</v>
      </c>
      <c r="J287" s="4"/>
      <c r="K287" s="4"/>
      <c r="L287" s="4"/>
      <c r="M287" s="4"/>
      <c r="N287" s="4"/>
      <c r="O287" s="4"/>
      <c r="P287" s="4"/>
    </row>
    <row r="288" spans="1:16" ht="11.65" customHeight="1" x14ac:dyDescent="0.2">
      <c r="A288" s="5">
        <f t="shared" ca="1" si="7"/>
        <v>288</v>
      </c>
      <c r="C288" s="56"/>
      <c r="D288" s="3"/>
      <c r="E288" s="3"/>
      <c r="F288" s="3" t="s">
        <v>249</v>
      </c>
      <c r="G288" s="57"/>
      <c r="H288" s="10">
        <v>25369776.17955533</v>
      </c>
      <c r="J288" s="4"/>
      <c r="K288" s="4"/>
      <c r="L288" s="4"/>
      <c r="M288" s="4"/>
      <c r="N288" s="4"/>
      <c r="O288" s="4"/>
      <c r="P288" s="4"/>
    </row>
    <row r="289" spans="1:16" ht="11.65" customHeight="1" x14ac:dyDescent="0.2">
      <c r="A289" s="5">
        <f t="shared" ca="1" si="7"/>
        <v>289</v>
      </c>
      <c r="C289" s="56"/>
      <c r="D289" s="3"/>
      <c r="E289" s="3"/>
      <c r="F289" s="3" t="s">
        <v>251</v>
      </c>
      <c r="G289" s="57"/>
      <c r="H289" s="10">
        <v>0</v>
      </c>
      <c r="J289" s="4"/>
      <c r="K289" s="4"/>
      <c r="L289" s="4"/>
      <c r="M289" s="4"/>
      <c r="N289" s="4"/>
      <c r="O289" s="4"/>
      <c r="P289" s="4"/>
    </row>
    <row r="290" spans="1:16" ht="11.65" customHeight="1" x14ac:dyDescent="0.2">
      <c r="A290" s="5">
        <f t="shared" ca="1" si="7"/>
        <v>290</v>
      </c>
      <c r="C290" s="56"/>
      <c r="D290" s="3"/>
      <c r="E290" s="3"/>
      <c r="F290" s="3" t="s">
        <v>251</v>
      </c>
      <c r="G290" s="57"/>
      <c r="H290" s="10">
        <v>0</v>
      </c>
      <c r="J290" s="4"/>
      <c r="K290" s="4"/>
      <c r="L290" s="4"/>
      <c r="M290" s="4"/>
      <c r="N290" s="4"/>
      <c r="O290" s="4"/>
      <c r="P290" s="4"/>
    </row>
    <row r="291" spans="1:16" ht="11.65" customHeight="1" x14ac:dyDescent="0.2">
      <c r="A291" s="5">
        <f t="shared" ca="1" si="7"/>
        <v>291</v>
      </c>
      <c r="C291" s="56"/>
      <c r="D291" s="3"/>
      <c r="E291" s="3"/>
      <c r="F291" s="3"/>
      <c r="G291" s="57" t="s">
        <v>32</v>
      </c>
      <c r="H291" s="12">
        <f>SUBTOTAL(9,H285:H290)</f>
        <v>38598577.96204453</v>
      </c>
      <c r="J291" s="4"/>
      <c r="K291" s="4"/>
      <c r="L291" s="4"/>
      <c r="M291" s="4"/>
      <c r="N291" s="4"/>
      <c r="O291" s="4"/>
      <c r="P291" s="4"/>
    </row>
    <row r="292" spans="1:16" ht="11.65" customHeight="1" x14ac:dyDescent="0.2">
      <c r="A292" s="5">
        <f t="shared" ca="1" si="7"/>
        <v>292</v>
      </c>
      <c r="C292" s="56"/>
      <c r="D292" s="3"/>
      <c r="E292" s="3"/>
      <c r="F292" s="3"/>
      <c r="G292" s="57"/>
      <c r="H292" s="2"/>
      <c r="J292" s="4"/>
      <c r="K292" s="4"/>
      <c r="L292" s="4"/>
      <c r="M292" s="4"/>
      <c r="N292" s="4"/>
      <c r="O292" s="4"/>
      <c r="P292" s="4"/>
    </row>
    <row r="293" spans="1:16" ht="11.65" customHeight="1" x14ac:dyDescent="0.2">
      <c r="A293" s="5">
        <f t="shared" ca="1" si="7"/>
        <v>293</v>
      </c>
      <c r="C293" s="56">
        <v>345</v>
      </c>
      <c r="D293" s="3" t="s">
        <v>63</v>
      </c>
      <c r="E293" s="3"/>
      <c r="F293" s="3"/>
      <c r="G293" s="57"/>
      <c r="H293" s="2"/>
      <c r="J293" s="4"/>
      <c r="K293" s="4"/>
      <c r="L293" s="4"/>
      <c r="M293" s="4"/>
      <c r="N293" s="4"/>
      <c r="O293" s="4"/>
      <c r="P293" s="4"/>
    </row>
    <row r="294" spans="1:16" ht="11.65" customHeight="1" x14ac:dyDescent="0.2">
      <c r="A294" s="5">
        <f t="shared" ca="1" si="7"/>
        <v>294</v>
      </c>
      <c r="C294" s="56"/>
      <c r="D294" s="3"/>
      <c r="E294" s="3"/>
      <c r="F294" s="3" t="s">
        <v>24</v>
      </c>
      <c r="G294" s="57"/>
      <c r="H294" s="10">
        <v>0</v>
      </c>
      <c r="J294" s="4"/>
      <c r="K294" s="4"/>
      <c r="L294" s="4"/>
      <c r="M294" s="4"/>
      <c r="N294" s="4"/>
      <c r="O294" s="4"/>
      <c r="P294" s="4"/>
    </row>
    <row r="295" spans="1:16" ht="11.65" customHeight="1" x14ac:dyDescent="0.2">
      <c r="A295" s="5">
        <f t="shared" ca="1" si="7"/>
        <v>295</v>
      </c>
      <c r="C295" s="56"/>
      <c r="D295" s="3"/>
      <c r="E295" s="3"/>
      <c r="F295" s="3" t="s">
        <v>304</v>
      </c>
      <c r="G295" s="57"/>
      <c r="H295" s="10">
        <v>19238728.215395723</v>
      </c>
      <c r="J295" s="4"/>
      <c r="K295" s="4"/>
      <c r="L295" s="4"/>
      <c r="M295" s="4"/>
      <c r="N295" s="4"/>
      <c r="O295" s="4"/>
      <c r="P295" s="4"/>
    </row>
    <row r="296" spans="1:16" ht="11.65" customHeight="1" x14ac:dyDescent="0.2">
      <c r="A296" s="5">
        <f t="shared" ca="1" si="7"/>
        <v>296</v>
      </c>
      <c r="C296" s="56"/>
      <c r="D296" s="3"/>
      <c r="E296" s="3"/>
      <c r="F296" s="3" t="s">
        <v>249</v>
      </c>
      <c r="G296" s="57"/>
      <c r="H296" s="10">
        <v>10714727.440367009</v>
      </c>
      <c r="J296" s="4"/>
      <c r="K296" s="4"/>
      <c r="L296" s="4"/>
      <c r="M296" s="4"/>
      <c r="N296" s="4"/>
      <c r="O296" s="4"/>
      <c r="P296" s="4"/>
    </row>
    <row r="297" spans="1:16" ht="11.65" customHeight="1" x14ac:dyDescent="0.2">
      <c r="A297" s="5">
        <f t="shared" ca="1" si="7"/>
        <v>297</v>
      </c>
      <c r="C297" s="56"/>
      <c r="D297" s="3"/>
      <c r="E297" s="3"/>
      <c r="F297" s="3" t="s">
        <v>251</v>
      </c>
      <c r="G297" s="57"/>
      <c r="H297" s="10">
        <v>0</v>
      </c>
      <c r="J297" s="4"/>
      <c r="K297" s="4"/>
      <c r="L297" s="4"/>
      <c r="M297" s="4"/>
      <c r="N297" s="4"/>
      <c r="O297" s="4"/>
      <c r="P297" s="4"/>
    </row>
    <row r="298" spans="1:16" ht="11.65" customHeight="1" x14ac:dyDescent="0.2">
      <c r="A298" s="5">
        <f t="shared" ca="1" si="7"/>
        <v>298</v>
      </c>
      <c r="C298" s="56"/>
      <c r="D298" s="3"/>
      <c r="E298" s="3"/>
      <c r="F298" s="3" t="s">
        <v>251</v>
      </c>
      <c r="G298" s="57"/>
      <c r="H298" s="10">
        <v>0</v>
      </c>
      <c r="J298" s="4"/>
      <c r="K298" s="4"/>
      <c r="L298" s="4"/>
      <c r="M298" s="4"/>
      <c r="N298" s="4"/>
      <c r="O298" s="4"/>
      <c r="P298" s="4"/>
    </row>
    <row r="299" spans="1:16" ht="11.65" customHeight="1" x14ac:dyDescent="0.2">
      <c r="A299" s="5">
        <f t="shared" ca="1" si="7"/>
        <v>299</v>
      </c>
      <c r="C299" s="56"/>
      <c r="D299" s="3"/>
      <c r="E299" s="3"/>
      <c r="F299" s="3"/>
      <c r="G299" s="57" t="s">
        <v>32</v>
      </c>
      <c r="H299" s="12">
        <f>SUBTOTAL(9,H293:H298)</f>
        <v>29953455.655762732</v>
      </c>
      <c r="J299" s="4"/>
      <c r="K299" s="4"/>
      <c r="L299" s="4"/>
      <c r="M299" s="4"/>
      <c r="N299" s="4"/>
      <c r="O299" s="4"/>
      <c r="P299" s="4"/>
    </row>
    <row r="300" spans="1:16" ht="11.65" customHeight="1" x14ac:dyDescent="0.2">
      <c r="A300" s="5">
        <f t="shared" ca="1" si="7"/>
        <v>300</v>
      </c>
      <c r="C300" s="56"/>
      <c r="D300" s="3"/>
      <c r="E300" s="3"/>
      <c r="F300" s="3"/>
      <c r="G300" s="57"/>
      <c r="H300" s="2"/>
      <c r="J300" s="4"/>
      <c r="K300" s="15"/>
      <c r="L300" s="15"/>
      <c r="M300" s="15"/>
      <c r="N300" s="15"/>
      <c r="O300" s="15"/>
      <c r="P300" s="15"/>
    </row>
    <row r="301" spans="1:16" ht="11.65" customHeight="1" x14ac:dyDescent="0.2">
      <c r="A301" s="5">
        <f t="shared" ca="1" si="7"/>
        <v>301</v>
      </c>
      <c r="C301" s="56"/>
      <c r="D301" s="3"/>
      <c r="E301" s="58"/>
      <c r="F301" s="3"/>
      <c r="G301" s="57"/>
      <c r="H301" s="14"/>
      <c r="J301" s="4"/>
      <c r="K301" s="17"/>
      <c r="L301" s="17"/>
      <c r="M301" s="17"/>
      <c r="N301" s="17"/>
      <c r="O301" s="17"/>
      <c r="P301" s="17"/>
    </row>
    <row r="302" spans="1:16" ht="11.65" customHeight="1" x14ac:dyDescent="0.2">
      <c r="A302" s="5">
        <f t="shared" ca="1" si="7"/>
        <v>302</v>
      </c>
      <c r="C302" s="59"/>
      <c r="D302" s="60"/>
      <c r="E302" s="61"/>
      <c r="F302" s="60"/>
      <c r="G302" s="62"/>
      <c r="H302" s="16"/>
      <c r="J302" s="4"/>
      <c r="K302" s="4"/>
      <c r="L302" s="4"/>
      <c r="M302" s="4"/>
      <c r="N302" s="4"/>
      <c r="O302" s="4"/>
      <c r="P302" s="4"/>
    </row>
    <row r="303" spans="1:16" ht="11.65" customHeight="1" x14ac:dyDescent="0.2">
      <c r="A303" s="5">
        <f t="shared" ca="1" si="7"/>
        <v>303</v>
      </c>
      <c r="C303" s="56">
        <v>346</v>
      </c>
      <c r="D303" s="3" t="s">
        <v>45</v>
      </c>
      <c r="E303" s="3"/>
      <c r="F303" s="3"/>
      <c r="G303" s="57"/>
      <c r="H303" s="2"/>
      <c r="J303" s="4"/>
      <c r="K303" s="4"/>
      <c r="L303" s="4"/>
      <c r="M303" s="4"/>
      <c r="N303" s="4"/>
      <c r="O303" s="4"/>
      <c r="P303" s="4"/>
    </row>
    <row r="304" spans="1:16" ht="11.65" customHeight="1" x14ac:dyDescent="0.2">
      <c r="A304" s="5">
        <f t="shared" ca="1" si="7"/>
        <v>304</v>
      </c>
      <c r="C304" s="56"/>
      <c r="D304" s="3"/>
      <c r="E304" s="3"/>
      <c r="F304" s="3" t="s">
        <v>24</v>
      </c>
      <c r="G304" s="57"/>
      <c r="H304" s="10">
        <v>0</v>
      </c>
      <c r="J304" s="4"/>
      <c r="K304" s="4"/>
      <c r="L304" s="4"/>
      <c r="M304" s="4"/>
      <c r="N304" s="4"/>
      <c r="O304" s="4"/>
      <c r="P304" s="4"/>
    </row>
    <row r="305" spans="1:16" ht="11.65" customHeight="1" x14ac:dyDescent="0.2">
      <c r="A305" s="5">
        <f t="shared" ca="1" si="7"/>
        <v>305</v>
      </c>
      <c r="C305" s="56"/>
      <c r="D305" s="3"/>
      <c r="E305" s="3"/>
      <c r="F305" s="3" t="s">
        <v>304</v>
      </c>
      <c r="G305" s="57"/>
      <c r="H305" s="10">
        <v>944327.29708992993</v>
      </c>
      <c r="J305" s="4"/>
      <c r="K305" s="4"/>
      <c r="L305" s="4"/>
      <c r="M305" s="4"/>
      <c r="N305" s="4"/>
      <c r="O305" s="4"/>
      <c r="P305" s="4"/>
    </row>
    <row r="306" spans="1:16" ht="11.65" customHeight="1" x14ac:dyDescent="0.2">
      <c r="A306" s="5">
        <f t="shared" ca="1" si="7"/>
        <v>306</v>
      </c>
      <c r="C306" s="56"/>
      <c r="D306" s="3"/>
      <c r="E306" s="3"/>
      <c r="F306" s="3" t="s">
        <v>249</v>
      </c>
      <c r="G306" s="57"/>
      <c r="H306" s="10">
        <v>771593.57438270363</v>
      </c>
      <c r="J306" s="4"/>
      <c r="K306" s="4"/>
      <c r="L306" s="4"/>
      <c r="M306" s="4"/>
      <c r="N306" s="4"/>
      <c r="O306" s="4"/>
      <c r="P306" s="4"/>
    </row>
    <row r="307" spans="1:16" ht="11.65" customHeight="1" x14ac:dyDescent="0.2">
      <c r="A307" s="5">
        <f t="shared" ca="1" si="7"/>
        <v>307</v>
      </c>
      <c r="C307" s="56"/>
      <c r="D307" s="3"/>
      <c r="E307" s="3"/>
      <c r="F307" s="3" t="s">
        <v>251</v>
      </c>
      <c r="G307" s="57"/>
      <c r="H307" s="10">
        <v>0</v>
      </c>
      <c r="J307" s="4"/>
      <c r="K307" s="4"/>
      <c r="L307" s="4"/>
      <c r="M307" s="4"/>
      <c r="N307" s="4"/>
      <c r="O307" s="4"/>
      <c r="P307" s="4"/>
    </row>
    <row r="308" spans="1:16" ht="11.65" customHeight="1" x14ac:dyDescent="0.2">
      <c r="A308" s="5">
        <f t="shared" ca="1" si="7"/>
        <v>308</v>
      </c>
      <c r="C308" s="56"/>
      <c r="D308" s="3"/>
      <c r="E308" s="3"/>
      <c r="F308" s="3"/>
      <c r="G308" s="57" t="s">
        <v>32</v>
      </c>
      <c r="H308" s="12">
        <f>SUBTOTAL(9,H302:H307)</f>
        <v>1715920.8714726334</v>
      </c>
      <c r="J308" s="4"/>
      <c r="K308" s="4"/>
      <c r="L308" s="4"/>
      <c r="M308" s="4"/>
      <c r="N308" s="4"/>
      <c r="O308" s="4"/>
      <c r="P308" s="4"/>
    </row>
    <row r="309" spans="1:16" ht="11.65" customHeight="1" x14ac:dyDescent="0.2">
      <c r="A309" s="5">
        <f t="shared" ca="1" si="7"/>
        <v>309</v>
      </c>
      <c r="C309" s="56"/>
      <c r="D309" s="3"/>
      <c r="E309" s="3"/>
      <c r="F309" s="3"/>
      <c r="G309" s="57"/>
      <c r="H309" s="2"/>
      <c r="J309" s="4"/>
      <c r="K309" s="4"/>
      <c r="L309" s="4"/>
      <c r="M309" s="4"/>
      <c r="N309" s="4"/>
      <c r="O309" s="4"/>
      <c r="P309" s="4"/>
    </row>
    <row r="310" spans="1:16" ht="11.65" customHeight="1" x14ac:dyDescent="0.2">
      <c r="A310" s="5">
        <f t="shared" ca="1" si="7"/>
        <v>310</v>
      </c>
      <c r="C310" s="56">
        <v>347</v>
      </c>
      <c r="D310" s="3" t="s">
        <v>64</v>
      </c>
      <c r="E310" s="3"/>
      <c r="F310" s="3"/>
      <c r="G310" s="57"/>
      <c r="H310" s="2"/>
      <c r="J310" s="4"/>
      <c r="K310" s="4"/>
      <c r="L310" s="4"/>
      <c r="M310" s="4"/>
      <c r="N310" s="4"/>
      <c r="O310" s="4"/>
      <c r="P310" s="4"/>
    </row>
    <row r="311" spans="1:16" ht="11.65" customHeight="1" x14ac:dyDescent="0.2">
      <c r="A311" s="5">
        <f t="shared" ca="1" si="7"/>
        <v>311</v>
      </c>
      <c r="C311" s="56"/>
      <c r="D311" s="3"/>
      <c r="E311" s="3"/>
      <c r="F311" s="3" t="s">
        <v>193</v>
      </c>
      <c r="G311" s="57"/>
      <c r="H311" s="10">
        <v>0</v>
      </c>
      <c r="J311" s="4"/>
      <c r="K311" s="4"/>
      <c r="L311" s="4"/>
      <c r="M311" s="4"/>
      <c r="N311" s="4"/>
      <c r="O311" s="4"/>
      <c r="P311" s="4"/>
    </row>
    <row r="312" spans="1:16" ht="11.65" customHeight="1" x14ac:dyDescent="0.2">
      <c r="A312" s="5">
        <f t="shared" ca="1" si="7"/>
        <v>312</v>
      </c>
      <c r="C312" s="56"/>
      <c r="D312" s="3"/>
      <c r="E312" s="3"/>
      <c r="F312" s="3"/>
      <c r="G312" s="57"/>
      <c r="H312" s="12">
        <f>SUBTOTAL(9,H310:H311)</f>
        <v>0</v>
      </c>
      <c r="J312" s="4"/>
      <c r="K312" s="4"/>
      <c r="L312" s="4"/>
      <c r="M312" s="4"/>
      <c r="N312" s="4"/>
      <c r="O312" s="4"/>
      <c r="P312" s="4"/>
    </row>
    <row r="313" spans="1:16" ht="11.65" customHeight="1" x14ac:dyDescent="0.2">
      <c r="A313" s="5">
        <f t="shared" ca="1" si="7"/>
        <v>313</v>
      </c>
      <c r="C313" s="56"/>
      <c r="D313" s="3"/>
      <c r="E313" s="3"/>
      <c r="F313" s="3"/>
      <c r="G313" s="57"/>
      <c r="H313" s="2"/>
      <c r="J313" s="4"/>
      <c r="K313" s="4"/>
      <c r="L313" s="4"/>
      <c r="M313" s="4"/>
      <c r="N313" s="4"/>
      <c r="O313" s="4"/>
      <c r="P313" s="4"/>
    </row>
    <row r="314" spans="1:16" ht="11.65" customHeight="1" x14ac:dyDescent="0.2">
      <c r="A314" s="5">
        <f t="shared" ca="1" si="7"/>
        <v>314</v>
      </c>
      <c r="C314" s="56" t="s">
        <v>65</v>
      </c>
      <c r="D314" s="3" t="s">
        <v>66</v>
      </c>
      <c r="E314" s="3"/>
      <c r="F314" s="3"/>
      <c r="G314" s="57"/>
      <c r="H314" s="2"/>
      <c r="J314" s="4"/>
      <c r="K314" s="4"/>
      <c r="L314" s="4"/>
      <c r="M314" s="4"/>
      <c r="N314" s="4"/>
      <c r="O314" s="4"/>
      <c r="P314" s="4"/>
    </row>
    <row r="315" spans="1:16" ht="11.65" customHeight="1" x14ac:dyDescent="0.2">
      <c r="A315" s="5">
        <f t="shared" ca="1" si="7"/>
        <v>315</v>
      </c>
      <c r="C315" s="56"/>
      <c r="D315" s="3"/>
      <c r="E315" s="3"/>
      <c r="F315" s="3" t="s">
        <v>193</v>
      </c>
      <c r="G315" s="57"/>
      <c r="H315" s="10">
        <v>0</v>
      </c>
      <c r="J315" s="4"/>
      <c r="K315" s="4"/>
      <c r="L315" s="4"/>
      <c r="M315" s="4"/>
      <c r="N315" s="4"/>
      <c r="O315" s="4"/>
      <c r="P315" s="4"/>
    </row>
    <row r="316" spans="1:16" ht="11.65" customHeight="1" x14ac:dyDescent="0.2">
      <c r="A316" s="5">
        <f t="shared" ca="1" si="7"/>
        <v>316</v>
      </c>
      <c r="C316" s="56"/>
      <c r="D316" s="3"/>
      <c r="E316" s="3"/>
      <c r="F316" s="3" t="s">
        <v>304</v>
      </c>
      <c r="G316" s="57"/>
      <c r="H316" s="10">
        <v>0</v>
      </c>
      <c r="J316" s="4"/>
      <c r="K316" s="4"/>
      <c r="L316" s="4"/>
      <c r="M316" s="4"/>
      <c r="N316" s="4"/>
      <c r="O316" s="4"/>
      <c r="P316" s="4"/>
    </row>
    <row r="317" spans="1:16" ht="11.65" customHeight="1" x14ac:dyDescent="0.2">
      <c r="A317" s="5">
        <f t="shared" ca="1" si="7"/>
        <v>317</v>
      </c>
      <c r="C317" s="56"/>
      <c r="D317" s="3"/>
      <c r="E317" s="3"/>
      <c r="F317" s="3" t="s">
        <v>249</v>
      </c>
      <c r="G317" s="57"/>
      <c r="H317" s="10">
        <v>0</v>
      </c>
      <c r="J317" s="4"/>
      <c r="K317" s="4"/>
      <c r="L317" s="4"/>
      <c r="M317" s="4"/>
      <c r="N317" s="4"/>
      <c r="O317" s="4"/>
      <c r="P317" s="4"/>
    </row>
    <row r="318" spans="1:16" ht="11.65" customHeight="1" x14ac:dyDescent="0.2">
      <c r="A318" s="5">
        <f t="shared" ref="A318:A381" ca="1" si="8">OFFSET(A318,-1,)+1</f>
        <v>318</v>
      </c>
      <c r="C318" s="56"/>
      <c r="D318" s="3"/>
      <c r="E318" s="3"/>
      <c r="F318" s="3" t="s">
        <v>251</v>
      </c>
      <c r="G318" s="57"/>
      <c r="H318" s="10">
        <v>0</v>
      </c>
      <c r="J318" s="4"/>
      <c r="K318" s="4"/>
      <c r="L318" s="4"/>
      <c r="M318" s="4"/>
      <c r="N318" s="4"/>
      <c r="O318" s="4"/>
      <c r="P318" s="4"/>
    </row>
    <row r="319" spans="1:16" ht="11.65" customHeight="1" x14ac:dyDescent="0.2">
      <c r="A319" s="5">
        <f t="shared" ca="1" si="8"/>
        <v>319</v>
      </c>
      <c r="C319" s="56"/>
      <c r="D319" s="3"/>
      <c r="E319" s="3"/>
      <c r="F319" s="3"/>
      <c r="G319" s="57"/>
      <c r="H319" s="12">
        <f>SUBTOTAL(9,H313:H318)</f>
        <v>0</v>
      </c>
      <c r="J319" s="4"/>
      <c r="K319" s="4"/>
      <c r="L319" s="4"/>
      <c r="M319" s="4"/>
      <c r="N319" s="4"/>
      <c r="O319" s="4"/>
      <c r="P319" s="4"/>
    </row>
    <row r="320" spans="1:16" ht="11.65" customHeight="1" x14ac:dyDescent="0.2">
      <c r="A320" s="5">
        <f t="shared" ca="1" si="8"/>
        <v>320</v>
      </c>
      <c r="C320" s="56"/>
      <c r="D320" s="3"/>
      <c r="E320" s="3"/>
      <c r="F320" s="3"/>
      <c r="G320" s="57"/>
      <c r="H320" s="2"/>
      <c r="J320" s="4"/>
      <c r="K320" s="11"/>
      <c r="L320" s="11"/>
      <c r="M320" s="11"/>
      <c r="N320" s="11"/>
      <c r="O320" s="11"/>
      <c r="P320" s="11"/>
    </row>
    <row r="321" spans="1:16" ht="11.65" customHeight="1" thickBot="1" x14ac:dyDescent="0.25">
      <c r="A321" s="5">
        <f t="shared" ca="1" si="8"/>
        <v>321</v>
      </c>
      <c r="C321" s="63" t="s">
        <v>67</v>
      </c>
      <c r="D321" s="3"/>
      <c r="E321" s="3"/>
      <c r="F321" s="3"/>
      <c r="G321" s="57" t="s">
        <v>32</v>
      </c>
      <c r="H321" s="13">
        <f>SUBTOTAL(9,H251:H320)</f>
        <v>393393282.82058966</v>
      </c>
      <c r="J321" s="4"/>
      <c r="K321" s="4"/>
      <c r="L321" s="4"/>
      <c r="M321" s="4"/>
      <c r="N321" s="4"/>
      <c r="O321" s="4"/>
      <c r="P321" s="4"/>
    </row>
    <row r="322" spans="1:16" ht="11.65" customHeight="1" thickTop="1" x14ac:dyDescent="0.2">
      <c r="A322" s="5">
        <f t="shared" ca="1" si="8"/>
        <v>322</v>
      </c>
      <c r="C322" s="56"/>
      <c r="D322" s="3"/>
      <c r="E322" s="3"/>
      <c r="F322" s="3"/>
      <c r="G322" s="57"/>
      <c r="H322" s="2"/>
      <c r="J322" s="4"/>
      <c r="K322" s="4"/>
      <c r="L322" s="4"/>
      <c r="M322" s="4"/>
      <c r="N322" s="4"/>
      <c r="O322" s="4"/>
      <c r="P322" s="4"/>
    </row>
    <row r="323" spans="1:16" ht="11.65" customHeight="1" x14ac:dyDescent="0.2">
      <c r="A323" s="5">
        <f t="shared" ca="1" si="8"/>
        <v>323</v>
      </c>
      <c r="C323" s="56" t="s">
        <v>68</v>
      </c>
      <c r="D323" s="3"/>
      <c r="E323" s="3"/>
      <c r="F323" s="3"/>
      <c r="G323" s="57"/>
      <c r="H323" s="2"/>
      <c r="J323" s="4"/>
      <c r="K323" s="4"/>
      <c r="L323" s="4"/>
      <c r="M323" s="4"/>
      <c r="N323" s="4"/>
      <c r="O323" s="4"/>
      <c r="P323" s="4"/>
    </row>
    <row r="324" spans="1:16" ht="11.65" customHeight="1" x14ac:dyDescent="0.2">
      <c r="A324" s="5">
        <f t="shared" ca="1" si="8"/>
        <v>324</v>
      </c>
      <c r="C324" s="56"/>
      <c r="D324" s="3"/>
      <c r="E324" s="58" t="s">
        <v>193</v>
      </c>
      <c r="F324" s="3"/>
      <c r="G324" s="57"/>
      <c r="H324" s="10">
        <f t="shared" ref="H324:H329" si="9">SUMIFS($H$251:$H$319,$F$251:$F$319,E324)</f>
        <v>0</v>
      </c>
      <c r="J324" s="4"/>
      <c r="K324" s="4"/>
      <c r="L324" s="4"/>
      <c r="M324" s="4"/>
      <c r="N324" s="4"/>
      <c r="O324" s="4"/>
      <c r="P324" s="4"/>
    </row>
    <row r="325" spans="1:16" ht="11.65" customHeight="1" x14ac:dyDescent="0.2">
      <c r="A325" s="5">
        <f t="shared" ca="1" si="8"/>
        <v>325</v>
      </c>
      <c r="C325" s="56"/>
      <c r="D325" s="3"/>
      <c r="E325" s="3" t="s">
        <v>304</v>
      </c>
      <c r="F325" s="3"/>
      <c r="G325" s="57"/>
      <c r="H325" s="10">
        <f t="shared" si="9"/>
        <v>272976957.56971949</v>
      </c>
      <c r="J325" s="4"/>
      <c r="K325" s="4"/>
      <c r="L325" s="4"/>
      <c r="M325" s="4"/>
      <c r="N325" s="4"/>
      <c r="O325" s="4"/>
      <c r="P325" s="4"/>
    </row>
    <row r="326" spans="1:16" ht="11.65" customHeight="1" x14ac:dyDescent="0.2">
      <c r="A326" s="5">
        <f t="shared" ca="1" si="8"/>
        <v>326</v>
      </c>
      <c r="C326" s="56"/>
      <c r="D326" s="3"/>
      <c r="E326" s="58" t="s">
        <v>24</v>
      </c>
      <c r="F326" s="3"/>
      <c r="G326" s="57"/>
      <c r="H326" s="10">
        <f t="shared" si="9"/>
        <v>9331.5536343625572</v>
      </c>
      <c r="J326" s="4"/>
      <c r="K326" s="4"/>
      <c r="L326" s="4"/>
      <c r="M326" s="4"/>
      <c r="N326" s="4"/>
      <c r="O326" s="4"/>
      <c r="P326" s="4"/>
    </row>
    <row r="327" spans="1:16" ht="11.65" customHeight="1" x14ac:dyDescent="0.2">
      <c r="A327" s="5">
        <f t="shared" ca="1" si="8"/>
        <v>327</v>
      </c>
      <c r="C327" s="56"/>
      <c r="D327" s="3"/>
      <c r="E327" s="58" t="s">
        <v>249</v>
      </c>
      <c r="F327" s="3"/>
      <c r="G327" s="57"/>
      <c r="H327" s="10">
        <f t="shared" si="9"/>
        <v>120406993.69723576</v>
      </c>
      <c r="J327" s="4"/>
      <c r="K327" s="4"/>
      <c r="L327" s="4"/>
      <c r="M327" s="4"/>
      <c r="N327" s="4"/>
      <c r="O327" s="4"/>
      <c r="P327" s="4"/>
    </row>
    <row r="328" spans="1:16" ht="11.65" customHeight="1" x14ac:dyDescent="0.2">
      <c r="A328" s="5">
        <f t="shared" ca="1" si="8"/>
        <v>328</v>
      </c>
      <c r="C328" s="56"/>
      <c r="D328" s="3"/>
      <c r="E328" s="58" t="s">
        <v>251</v>
      </c>
      <c r="F328" s="3"/>
      <c r="G328" s="57"/>
      <c r="H328" s="10">
        <f t="shared" si="9"/>
        <v>0</v>
      </c>
      <c r="J328" s="4"/>
      <c r="K328" s="4"/>
      <c r="L328" s="4"/>
      <c r="M328" s="4"/>
      <c r="N328" s="4"/>
      <c r="O328" s="4"/>
      <c r="P328" s="4"/>
    </row>
    <row r="329" spans="1:16" ht="11.65" customHeight="1" x14ac:dyDescent="0.2">
      <c r="A329" s="5">
        <f t="shared" ca="1" si="8"/>
        <v>329</v>
      </c>
      <c r="C329" s="56"/>
      <c r="D329" s="3"/>
      <c r="E329" s="56" t="s">
        <v>261</v>
      </c>
      <c r="F329" s="3"/>
      <c r="G329" s="57"/>
      <c r="H329" s="10">
        <f t="shared" si="9"/>
        <v>0</v>
      </c>
      <c r="J329" s="4"/>
      <c r="K329" s="4"/>
      <c r="L329" s="4"/>
      <c r="M329" s="4"/>
      <c r="N329" s="4"/>
      <c r="O329" s="4"/>
      <c r="P329" s="4"/>
    </row>
    <row r="330" spans="1:16" ht="11.65" customHeight="1" thickBot="1" x14ac:dyDescent="0.25">
      <c r="A330" s="5">
        <f t="shared" ca="1" si="8"/>
        <v>330</v>
      </c>
      <c r="C330" s="56" t="s">
        <v>69</v>
      </c>
      <c r="D330" s="3"/>
      <c r="E330" s="3"/>
      <c r="F330" s="3"/>
      <c r="G330" s="57" t="s">
        <v>32</v>
      </c>
      <c r="H330" s="19">
        <f>SUM(H324:H329)</f>
        <v>393393282.8205896</v>
      </c>
      <c r="J330" s="4"/>
      <c r="K330" s="4"/>
      <c r="L330" s="4"/>
      <c r="M330" s="4"/>
      <c r="N330" s="4"/>
      <c r="O330" s="4"/>
      <c r="P330" s="4"/>
    </row>
    <row r="331" spans="1:16" ht="11.65" customHeight="1" thickTop="1" x14ac:dyDescent="0.2">
      <c r="A331" s="5">
        <f t="shared" ca="1" si="8"/>
        <v>331</v>
      </c>
      <c r="C331" s="56"/>
      <c r="D331" s="3"/>
      <c r="E331" s="3"/>
      <c r="F331" s="3"/>
      <c r="G331" s="57"/>
      <c r="H331" s="2"/>
      <c r="J331" s="4"/>
      <c r="K331" s="4"/>
      <c r="L331" s="4"/>
      <c r="M331" s="4"/>
      <c r="N331" s="4"/>
      <c r="O331" s="4"/>
      <c r="P331" s="4"/>
    </row>
    <row r="332" spans="1:16" ht="11.65" customHeight="1" x14ac:dyDescent="0.2">
      <c r="A332" s="5">
        <f t="shared" ca="1" si="8"/>
        <v>332</v>
      </c>
      <c r="C332" s="56" t="s">
        <v>70</v>
      </c>
      <c r="D332" s="3"/>
      <c r="E332" s="3"/>
      <c r="F332" s="3"/>
      <c r="G332" s="57"/>
      <c r="H332" s="2"/>
      <c r="J332" s="4"/>
      <c r="K332" s="4"/>
      <c r="L332" s="4"/>
      <c r="M332" s="4"/>
      <c r="N332" s="4"/>
      <c r="O332" s="4"/>
      <c r="P332" s="4"/>
    </row>
    <row r="333" spans="1:16" ht="11.65" customHeight="1" x14ac:dyDescent="0.2">
      <c r="A333" s="5">
        <f t="shared" ca="1" si="8"/>
        <v>333</v>
      </c>
      <c r="C333" s="56">
        <v>103</v>
      </c>
      <c r="D333" s="3" t="s">
        <v>70</v>
      </c>
      <c r="E333" s="3"/>
      <c r="F333" s="3"/>
      <c r="G333" s="57"/>
      <c r="H333" s="2"/>
      <c r="J333" s="4"/>
      <c r="K333" s="4"/>
      <c r="L333" s="4"/>
      <c r="M333" s="4"/>
      <c r="N333" s="4"/>
      <c r="O333" s="4"/>
      <c r="P333" s="4"/>
    </row>
    <row r="334" spans="1:16" ht="11.65" customHeight="1" x14ac:dyDescent="0.2">
      <c r="A334" s="5">
        <f t="shared" ca="1" si="8"/>
        <v>334</v>
      </c>
      <c r="C334" s="56"/>
      <c r="D334" s="3"/>
      <c r="E334" s="3"/>
      <c r="F334" s="3" t="s">
        <v>250</v>
      </c>
      <c r="G334" s="57"/>
      <c r="H334" s="10">
        <v>0</v>
      </c>
      <c r="J334" s="4"/>
      <c r="K334" s="11"/>
      <c r="L334" s="11"/>
      <c r="M334" s="11"/>
      <c r="N334" s="11"/>
      <c r="O334" s="11"/>
      <c r="P334" s="11"/>
    </row>
    <row r="335" spans="1:16" ht="11.65" customHeight="1" thickBot="1" x14ac:dyDescent="0.25">
      <c r="A335" s="5">
        <f t="shared" ca="1" si="8"/>
        <v>335</v>
      </c>
      <c r="C335" s="63" t="s">
        <v>71</v>
      </c>
      <c r="D335" s="3"/>
      <c r="E335" s="3"/>
      <c r="F335" s="3"/>
      <c r="G335" s="64"/>
      <c r="H335" s="21">
        <v>0</v>
      </c>
      <c r="J335" s="4"/>
      <c r="K335" s="4"/>
      <c r="L335" s="4"/>
      <c r="M335" s="4"/>
      <c r="N335" s="4"/>
      <c r="O335" s="4"/>
      <c r="P335" s="4"/>
    </row>
    <row r="336" spans="1:16" ht="11.65" customHeight="1" thickTop="1" x14ac:dyDescent="0.2">
      <c r="A336" s="5">
        <f t="shared" ca="1" si="8"/>
        <v>336</v>
      </c>
      <c r="C336" s="56"/>
      <c r="D336" s="3"/>
      <c r="E336" s="3"/>
      <c r="F336" s="3"/>
      <c r="G336" s="57"/>
      <c r="H336" s="2"/>
      <c r="J336" s="4"/>
      <c r="K336" s="11"/>
      <c r="L336" s="11"/>
      <c r="M336" s="11"/>
      <c r="N336" s="11"/>
      <c r="O336" s="11"/>
      <c r="P336" s="11"/>
    </row>
    <row r="337" spans="1:16" ht="11.65" customHeight="1" thickBot="1" x14ac:dyDescent="0.25">
      <c r="A337" s="5">
        <f t="shared" ca="1" si="8"/>
        <v>337</v>
      </c>
      <c r="C337" s="63" t="s">
        <v>72</v>
      </c>
      <c r="D337" s="3"/>
      <c r="E337" s="3"/>
      <c r="F337" s="3"/>
      <c r="G337" s="57" t="s">
        <v>32</v>
      </c>
      <c r="H337" s="13">
        <f>H335+H321+H239+H150+H102</f>
        <v>877535710.26188266</v>
      </c>
      <c r="J337" s="4"/>
      <c r="K337" s="4"/>
      <c r="L337" s="4"/>
      <c r="M337" s="4"/>
      <c r="N337" s="4"/>
      <c r="O337" s="4"/>
      <c r="P337" s="4"/>
    </row>
    <row r="338" spans="1:16" ht="11.65" customHeight="1" thickTop="1" x14ac:dyDescent="0.2">
      <c r="A338" s="5">
        <f t="shared" ca="1" si="8"/>
        <v>338</v>
      </c>
      <c r="C338" s="56">
        <v>350</v>
      </c>
      <c r="D338" s="3" t="s">
        <v>31</v>
      </c>
      <c r="E338" s="3"/>
      <c r="F338" s="3"/>
      <c r="G338" s="57"/>
      <c r="H338" s="2"/>
      <c r="J338" s="4"/>
      <c r="K338" s="4"/>
      <c r="L338" s="4"/>
      <c r="M338" s="4"/>
      <c r="N338" s="4"/>
      <c r="O338" s="4"/>
      <c r="P338" s="4"/>
    </row>
    <row r="339" spans="1:16" ht="11.65" customHeight="1" x14ac:dyDescent="0.2">
      <c r="A339" s="5">
        <f t="shared" ca="1" si="8"/>
        <v>339</v>
      </c>
      <c r="C339" s="56"/>
      <c r="D339" s="3"/>
      <c r="E339" s="3"/>
      <c r="F339" s="3" t="s">
        <v>250</v>
      </c>
      <c r="G339" s="57"/>
      <c r="H339" s="10">
        <v>0</v>
      </c>
      <c r="J339" s="4"/>
      <c r="K339" s="4"/>
      <c r="L339" s="4"/>
      <c r="M339" s="4"/>
      <c r="N339" s="4"/>
      <c r="O339" s="4"/>
      <c r="P339" s="4"/>
    </row>
    <row r="340" spans="1:16" ht="11.65" customHeight="1" x14ac:dyDescent="0.2">
      <c r="A340" s="5">
        <f t="shared" ca="1" si="8"/>
        <v>340</v>
      </c>
      <c r="C340" s="56"/>
      <c r="D340" s="3"/>
      <c r="E340" s="3"/>
      <c r="F340" s="3" t="s">
        <v>254</v>
      </c>
      <c r="G340" s="57"/>
      <c r="H340" s="10">
        <v>0</v>
      </c>
      <c r="J340" s="4"/>
      <c r="K340" s="4"/>
      <c r="L340" s="4"/>
      <c r="M340" s="4"/>
      <c r="N340" s="4"/>
      <c r="O340" s="4"/>
      <c r="P340" s="4"/>
    </row>
    <row r="341" spans="1:16" ht="11.65" customHeight="1" x14ac:dyDescent="0.2">
      <c r="A341" s="5">
        <f t="shared" ca="1" si="8"/>
        <v>341</v>
      </c>
      <c r="C341" s="56"/>
      <c r="D341" s="3"/>
      <c r="E341" s="3"/>
      <c r="F341" s="3" t="s">
        <v>249</v>
      </c>
      <c r="G341" s="57"/>
      <c r="H341" s="10">
        <v>0</v>
      </c>
      <c r="J341" s="4"/>
      <c r="K341" s="4"/>
      <c r="L341" s="4"/>
      <c r="M341" s="4"/>
      <c r="N341" s="4"/>
      <c r="O341" s="4"/>
      <c r="P341" s="4"/>
    </row>
    <row r="342" spans="1:16" ht="11.65" customHeight="1" x14ac:dyDescent="0.2">
      <c r="A342" s="5">
        <f t="shared" ca="1" si="8"/>
        <v>342</v>
      </c>
      <c r="C342" s="56"/>
      <c r="D342" s="3"/>
      <c r="E342" s="3"/>
      <c r="F342" s="3" t="s">
        <v>251</v>
      </c>
      <c r="G342" s="57"/>
      <c r="H342" s="10">
        <v>0</v>
      </c>
      <c r="J342" s="4"/>
      <c r="K342" s="4"/>
      <c r="L342" s="4"/>
      <c r="M342" s="4"/>
      <c r="N342" s="4"/>
      <c r="O342" s="4"/>
      <c r="P342" s="4"/>
    </row>
    <row r="343" spans="1:16" ht="11.65" customHeight="1" x14ac:dyDescent="0.2">
      <c r="A343" s="5">
        <f t="shared" ca="1" si="8"/>
        <v>343</v>
      </c>
      <c r="C343" s="56"/>
      <c r="D343" s="3"/>
      <c r="E343" s="3"/>
      <c r="F343" s="3" t="s">
        <v>253</v>
      </c>
      <c r="G343" s="57"/>
      <c r="H343" s="10">
        <v>0</v>
      </c>
      <c r="J343" s="4"/>
      <c r="K343" s="4"/>
      <c r="L343" s="4"/>
      <c r="M343" s="4"/>
      <c r="N343" s="4"/>
      <c r="O343" s="4"/>
      <c r="P343" s="4"/>
    </row>
    <row r="344" spans="1:16" ht="11.65" customHeight="1" x14ac:dyDescent="0.2">
      <c r="A344" s="5">
        <f t="shared" ca="1" si="8"/>
        <v>344</v>
      </c>
      <c r="C344" s="56"/>
      <c r="D344" s="3"/>
      <c r="E344" s="3"/>
      <c r="F344" s="3" t="s">
        <v>24</v>
      </c>
      <c r="G344" s="57"/>
      <c r="H344" s="10">
        <v>25687013.575578079</v>
      </c>
      <c r="J344" s="4"/>
      <c r="K344" s="4"/>
      <c r="L344" s="4"/>
      <c r="M344" s="4"/>
      <c r="N344" s="4"/>
      <c r="O344" s="4"/>
      <c r="P344" s="4"/>
    </row>
    <row r="345" spans="1:16" ht="11.65" customHeight="1" x14ac:dyDescent="0.2">
      <c r="A345" s="5">
        <f t="shared" ca="1" si="8"/>
        <v>345</v>
      </c>
      <c r="C345" s="56"/>
      <c r="D345" s="3"/>
      <c r="E345" s="3"/>
      <c r="F345" s="3"/>
      <c r="G345" s="57" t="s">
        <v>32</v>
      </c>
      <c r="H345" s="12">
        <f>SUBTOTAL(9,H339:H344)</f>
        <v>25687013.575578079</v>
      </c>
      <c r="J345" s="4"/>
      <c r="K345" s="4"/>
      <c r="L345" s="4"/>
      <c r="M345" s="4"/>
      <c r="N345" s="4"/>
      <c r="O345" s="4"/>
      <c r="P345" s="4"/>
    </row>
    <row r="346" spans="1:16" ht="11.65" customHeight="1" x14ac:dyDescent="0.2">
      <c r="A346" s="5">
        <f t="shared" ca="1" si="8"/>
        <v>346</v>
      </c>
      <c r="C346" s="56"/>
      <c r="D346" s="3"/>
      <c r="E346" s="3"/>
      <c r="F346" s="3"/>
      <c r="G346" s="57"/>
      <c r="H346" s="2"/>
      <c r="J346" s="4"/>
      <c r="K346" s="4"/>
      <c r="L346" s="4"/>
      <c r="M346" s="4"/>
      <c r="N346" s="4"/>
      <c r="O346" s="4"/>
      <c r="P346" s="4"/>
    </row>
    <row r="347" spans="1:16" ht="11.65" customHeight="1" x14ac:dyDescent="0.2">
      <c r="A347" s="5">
        <f t="shared" ca="1" si="8"/>
        <v>347</v>
      </c>
      <c r="C347" s="56">
        <v>352</v>
      </c>
      <c r="D347" s="3" t="s">
        <v>33</v>
      </c>
      <c r="E347" s="3"/>
      <c r="F347" s="3"/>
      <c r="G347" s="57"/>
      <c r="H347" s="2"/>
      <c r="J347" s="4"/>
      <c r="K347" s="4"/>
      <c r="L347" s="4"/>
      <c r="M347" s="4"/>
      <c r="N347" s="4"/>
      <c r="O347" s="4"/>
      <c r="P347" s="4"/>
    </row>
    <row r="348" spans="1:16" ht="11.65" customHeight="1" x14ac:dyDescent="0.2">
      <c r="A348" s="5">
        <f t="shared" ca="1" si="8"/>
        <v>348</v>
      </c>
      <c r="C348" s="56"/>
      <c r="D348" s="3"/>
      <c r="E348" s="3"/>
      <c r="F348" s="3" t="s">
        <v>193</v>
      </c>
      <c r="G348" s="57"/>
      <c r="H348" s="10">
        <v>0</v>
      </c>
      <c r="J348" s="4"/>
      <c r="K348" s="4"/>
      <c r="L348" s="4"/>
      <c r="M348" s="4"/>
      <c r="N348" s="4"/>
      <c r="O348" s="4"/>
      <c r="P348" s="4"/>
    </row>
    <row r="349" spans="1:16" ht="11.65" customHeight="1" x14ac:dyDescent="0.2">
      <c r="A349" s="5">
        <f t="shared" ca="1" si="8"/>
        <v>349</v>
      </c>
      <c r="C349" s="56"/>
      <c r="D349" s="3"/>
      <c r="E349" s="3"/>
      <c r="F349" s="3" t="s">
        <v>250</v>
      </c>
      <c r="G349" s="57"/>
      <c r="H349" s="10">
        <v>0</v>
      </c>
      <c r="J349" s="4"/>
      <c r="K349" s="4"/>
      <c r="L349" s="4"/>
      <c r="M349" s="4"/>
      <c r="N349" s="4"/>
      <c r="O349" s="4"/>
      <c r="P349" s="4"/>
    </row>
    <row r="350" spans="1:16" ht="11.65" customHeight="1" x14ac:dyDescent="0.2">
      <c r="A350" s="5">
        <f t="shared" ca="1" si="8"/>
        <v>350</v>
      </c>
      <c r="C350" s="56"/>
      <c r="D350" s="3"/>
      <c r="E350" s="3"/>
      <c r="F350" s="3" t="s">
        <v>254</v>
      </c>
      <c r="G350" s="57"/>
      <c r="H350" s="10">
        <v>0</v>
      </c>
      <c r="J350" s="4"/>
      <c r="K350" s="4"/>
      <c r="L350" s="4"/>
      <c r="M350" s="4"/>
      <c r="N350" s="4"/>
      <c r="O350" s="4"/>
      <c r="P350" s="4"/>
    </row>
    <row r="351" spans="1:16" ht="11.65" customHeight="1" x14ac:dyDescent="0.2">
      <c r="A351" s="5">
        <f t="shared" ca="1" si="8"/>
        <v>351</v>
      </c>
      <c r="C351" s="56"/>
      <c r="D351" s="3"/>
      <c r="E351" s="3"/>
      <c r="F351" s="3" t="s">
        <v>249</v>
      </c>
      <c r="G351" s="57"/>
      <c r="H351" s="10">
        <v>0</v>
      </c>
      <c r="J351" s="4"/>
      <c r="K351" s="4"/>
      <c r="L351" s="4"/>
      <c r="M351" s="4"/>
      <c r="N351" s="4"/>
      <c r="O351" s="4"/>
      <c r="P351" s="4"/>
    </row>
    <row r="352" spans="1:16" ht="11.65" customHeight="1" x14ac:dyDescent="0.2">
      <c r="A352" s="5">
        <f t="shared" ca="1" si="8"/>
        <v>352</v>
      </c>
      <c r="C352" s="56"/>
      <c r="D352" s="3"/>
      <c r="E352" s="3"/>
      <c r="F352" s="3" t="s">
        <v>251</v>
      </c>
      <c r="G352" s="57"/>
      <c r="H352" s="10">
        <v>0</v>
      </c>
      <c r="J352" s="4"/>
      <c r="K352" s="4"/>
      <c r="L352" s="4"/>
      <c r="M352" s="4"/>
      <c r="N352" s="4"/>
      <c r="O352" s="4"/>
      <c r="P352" s="4"/>
    </row>
    <row r="353" spans="1:16" ht="11.65" customHeight="1" x14ac:dyDescent="0.2">
      <c r="A353" s="5">
        <f t="shared" ca="1" si="8"/>
        <v>353</v>
      </c>
      <c r="C353" s="56"/>
      <c r="D353" s="3"/>
      <c r="E353" s="3"/>
      <c r="F353" s="3" t="s">
        <v>253</v>
      </c>
      <c r="G353" s="57"/>
      <c r="H353" s="10">
        <v>0</v>
      </c>
      <c r="J353" s="4"/>
      <c r="K353" s="4"/>
      <c r="L353" s="4"/>
      <c r="M353" s="4"/>
      <c r="N353" s="4"/>
      <c r="O353" s="4"/>
      <c r="P353" s="4"/>
    </row>
    <row r="354" spans="1:16" ht="11.65" customHeight="1" x14ac:dyDescent="0.2">
      <c r="A354" s="5">
        <f t="shared" ca="1" si="8"/>
        <v>354</v>
      </c>
      <c r="C354" s="56"/>
      <c r="D354" s="3"/>
      <c r="E354" s="3"/>
      <c r="F354" s="3" t="s">
        <v>24</v>
      </c>
      <c r="G354" s="57"/>
      <c r="H354" s="10">
        <v>29258939.585506637</v>
      </c>
      <c r="J354" s="4"/>
      <c r="K354" s="4"/>
      <c r="L354" s="4"/>
      <c r="M354" s="4"/>
      <c r="N354" s="4"/>
      <c r="O354" s="4"/>
      <c r="P354" s="4"/>
    </row>
    <row r="355" spans="1:16" ht="11.65" customHeight="1" x14ac:dyDescent="0.2">
      <c r="A355" s="5">
        <f t="shared" ca="1" si="8"/>
        <v>355</v>
      </c>
      <c r="C355" s="56"/>
      <c r="D355" s="3"/>
      <c r="E355" s="3"/>
      <c r="F355" s="3"/>
      <c r="G355" s="57" t="s">
        <v>32</v>
      </c>
      <c r="H355" s="12">
        <f>SUBTOTAL(9,H349:H354)</f>
        <v>29258939.585506637</v>
      </c>
      <c r="J355" s="4"/>
      <c r="K355" s="4"/>
      <c r="L355" s="4"/>
      <c r="M355" s="4"/>
      <c r="N355" s="4"/>
      <c r="O355" s="4"/>
      <c r="P355" s="4"/>
    </row>
    <row r="356" spans="1:16" ht="11.65" customHeight="1" x14ac:dyDescent="0.2">
      <c r="A356" s="5">
        <f t="shared" ca="1" si="8"/>
        <v>356</v>
      </c>
      <c r="C356" s="56"/>
      <c r="D356" s="3"/>
      <c r="E356" s="3"/>
      <c r="F356" s="3"/>
      <c r="G356" s="57"/>
      <c r="H356" s="2"/>
      <c r="J356" s="4"/>
      <c r="K356" s="4"/>
      <c r="L356" s="4"/>
      <c r="M356" s="4"/>
      <c r="N356" s="4"/>
      <c r="O356" s="4"/>
      <c r="P356" s="4"/>
    </row>
    <row r="357" spans="1:16" ht="11.65" customHeight="1" x14ac:dyDescent="0.2">
      <c r="A357" s="5">
        <f t="shared" ca="1" si="8"/>
        <v>357</v>
      </c>
      <c r="C357" s="56">
        <v>353</v>
      </c>
      <c r="D357" s="3" t="s">
        <v>25</v>
      </c>
      <c r="E357" s="3"/>
      <c r="F357" s="3"/>
      <c r="G357" s="57"/>
      <c r="H357" s="2"/>
      <c r="J357" s="4"/>
      <c r="K357" s="4"/>
      <c r="L357" s="4"/>
      <c r="M357" s="4"/>
      <c r="N357" s="4"/>
      <c r="O357" s="4"/>
      <c r="P357" s="4"/>
    </row>
    <row r="358" spans="1:16" ht="11.65" customHeight="1" x14ac:dyDescent="0.2">
      <c r="A358" s="5">
        <f t="shared" ca="1" si="8"/>
        <v>358</v>
      </c>
      <c r="C358" s="56"/>
      <c r="D358" s="3"/>
      <c r="E358" s="3"/>
      <c r="F358" s="3" t="s">
        <v>250</v>
      </c>
      <c r="G358" s="57"/>
      <c r="H358" s="10">
        <v>0</v>
      </c>
      <c r="J358" s="4"/>
      <c r="K358" s="4"/>
      <c r="L358" s="4"/>
      <c r="M358" s="4"/>
      <c r="N358" s="4"/>
      <c r="O358" s="4"/>
      <c r="P358" s="4"/>
    </row>
    <row r="359" spans="1:16" ht="11.65" customHeight="1" x14ac:dyDescent="0.2">
      <c r="A359" s="5">
        <f t="shared" ca="1" si="8"/>
        <v>359</v>
      </c>
      <c r="C359" s="56"/>
      <c r="D359" s="3"/>
      <c r="E359" s="3"/>
      <c r="F359" s="3" t="s">
        <v>254</v>
      </c>
      <c r="G359" s="57"/>
      <c r="H359" s="10">
        <v>0</v>
      </c>
      <c r="J359" s="4"/>
      <c r="K359" s="4"/>
      <c r="L359" s="4"/>
      <c r="M359" s="4"/>
      <c r="N359" s="4"/>
      <c r="O359" s="4"/>
      <c r="P359" s="4"/>
    </row>
    <row r="360" spans="1:16" ht="11.65" customHeight="1" x14ac:dyDescent="0.2">
      <c r="A360" s="5">
        <f t="shared" ca="1" si="8"/>
        <v>360</v>
      </c>
      <c r="C360" s="56"/>
      <c r="D360" s="3"/>
      <c r="E360" s="3"/>
      <c r="F360" s="3" t="s">
        <v>249</v>
      </c>
      <c r="G360" s="57"/>
      <c r="H360" s="10">
        <v>436598.22588595841</v>
      </c>
      <c r="J360" s="4"/>
      <c r="K360" s="4"/>
      <c r="L360" s="4"/>
      <c r="M360" s="4"/>
      <c r="N360" s="4"/>
      <c r="O360" s="4"/>
      <c r="P360" s="4"/>
    </row>
    <row r="361" spans="1:16" ht="11.65" customHeight="1" x14ac:dyDescent="0.2">
      <c r="A361" s="5">
        <f t="shared" ca="1" si="8"/>
        <v>361</v>
      </c>
      <c r="C361" s="56"/>
      <c r="D361" s="3"/>
      <c r="E361" s="3"/>
      <c r="F361" s="3" t="s">
        <v>251</v>
      </c>
      <c r="G361" s="57"/>
      <c r="H361" s="10">
        <v>0</v>
      </c>
      <c r="J361" s="4"/>
      <c r="K361" s="4"/>
      <c r="L361" s="4"/>
      <c r="M361" s="4"/>
      <c r="N361" s="4"/>
      <c r="O361" s="4"/>
      <c r="P361" s="4"/>
    </row>
    <row r="362" spans="1:16" ht="11.65" customHeight="1" x14ac:dyDescent="0.2">
      <c r="A362" s="5">
        <f t="shared" ca="1" si="8"/>
        <v>362</v>
      </c>
      <c r="C362" s="56"/>
      <c r="D362" s="3"/>
      <c r="E362" s="3"/>
      <c r="F362" s="3" t="s">
        <v>253</v>
      </c>
      <c r="G362" s="57"/>
      <c r="H362" s="10">
        <v>0</v>
      </c>
      <c r="J362" s="4"/>
      <c r="K362" s="4"/>
      <c r="L362" s="4"/>
      <c r="M362" s="4"/>
      <c r="N362" s="4"/>
      <c r="O362" s="4"/>
      <c r="P362" s="4"/>
    </row>
    <row r="363" spans="1:16" ht="11.65" customHeight="1" x14ac:dyDescent="0.2">
      <c r="A363" s="5">
        <f t="shared" ca="1" si="8"/>
        <v>363</v>
      </c>
      <c r="C363" s="56"/>
      <c r="D363" s="3"/>
      <c r="E363" s="3"/>
      <c r="F363" s="3" t="s">
        <v>24</v>
      </c>
      <c r="G363" s="57"/>
      <c r="H363" s="10">
        <v>207438645.31351802</v>
      </c>
      <c r="J363" s="4"/>
      <c r="K363" s="4"/>
      <c r="L363" s="4"/>
      <c r="M363" s="4"/>
      <c r="N363" s="4"/>
      <c r="O363" s="4"/>
      <c r="P363" s="4"/>
    </row>
    <row r="364" spans="1:16" ht="11.65" customHeight="1" x14ac:dyDescent="0.2">
      <c r="A364" s="5">
        <f t="shared" ca="1" si="8"/>
        <v>364</v>
      </c>
      <c r="C364" s="56"/>
      <c r="D364" s="3"/>
      <c r="E364" s="3"/>
      <c r="F364" s="3"/>
      <c r="G364" s="57" t="s">
        <v>32</v>
      </c>
      <c r="H364" s="12">
        <f>SUBTOTAL(9,H358:H363)</f>
        <v>207875243.53940398</v>
      </c>
      <c r="J364" s="4"/>
      <c r="K364" s="4"/>
      <c r="L364" s="4"/>
      <c r="M364" s="4"/>
      <c r="N364" s="4"/>
      <c r="O364" s="4"/>
      <c r="P364" s="4"/>
    </row>
    <row r="365" spans="1:16" ht="11.65" customHeight="1" x14ac:dyDescent="0.2">
      <c r="A365" s="5">
        <f t="shared" ca="1" si="8"/>
        <v>365</v>
      </c>
      <c r="C365" s="56"/>
      <c r="D365" s="3"/>
      <c r="E365" s="3"/>
      <c r="F365" s="3"/>
      <c r="G365" s="57"/>
      <c r="H365" s="2"/>
      <c r="J365" s="4"/>
      <c r="K365" s="4"/>
      <c r="L365" s="4"/>
      <c r="M365" s="4"/>
      <c r="N365" s="4"/>
      <c r="O365" s="4"/>
      <c r="P365" s="4"/>
    </row>
    <row r="366" spans="1:16" ht="11.65" customHeight="1" x14ac:dyDescent="0.2">
      <c r="A366" s="5">
        <f t="shared" ca="1" si="8"/>
        <v>366</v>
      </c>
      <c r="C366" s="56">
        <v>354</v>
      </c>
      <c r="D366" s="3" t="s">
        <v>73</v>
      </c>
      <c r="E366" s="3"/>
      <c r="F366" s="3"/>
      <c r="G366" s="57"/>
      <c r="H366" s="2"/>
      <c r="J366" s="4"/>
      <c r="K366" s="4"/>
      <c r="L366" s="4"/>
      <c r="M366" s="4"/>
      <c r="N366" s="4"/>
      <c r="O366" s="4"/>
      <c r="P366" s="4"/>
    </row>
    <row r="367" spans="1:16" ht="11.65" customHeight="1" x14ac:dyDescent="0.2">
      <c r="A367" s="5">
        <f t="shared" ca="1" si="8"/>
        <v>367</v>
      </c>
      <c r="C367" s="56"/>
      <c r="D367" s="3"/>
      <c r="E367" s="3"/>
      <c r="F367" s="3" t="s">
        <v>250</v>
      </c>
      <c r="G367" s="57"/>
      <c r="H367" s="10">
        <v>0</v>
      </c>
      <c r="J367" s="4"/>
      <c r="K367" s="4"/>
      <c r="L367" s="4"/>
      <c r="M367" s="4"/>
      <c r="N367" s="4"/>
      <c r="O367" s="4"/>
      <c r="P367" s="4"/>
    </row>
    <row r="368" spans="1:16" ht="11.65" customHeight="1" x14ac:dyDescent="0.2">
      <c r="A368" s="5">
        <f t="shared" ca="1" si="8"/>
        <v>368</v>
      </c>
      <c r="C368" s="56"/>
      <c r="D368" s="3"/>
      <c r="E368" s="3"/>
      <c r="F368" s="3" t="s">
        <v>254</v>
      </c>
      <c r="G368" s="57"/>
      <c r="H368" s="10">
        <v>0</v>
      </c>
      <c r="J368" s="4"/>
      <c r="K368" s="4"/>
      <c r="L368" s="4"/>
      <c r="M368" s="4"/>
      <c r="N368" s="4"/>
      <c r="O368" s="4"/>
      <c r="P368" s="4"/>
    </row>
    <row r="369" spans="1:16" ht="11.65" customHeight="1" x14ac:dyDescent="0.2">
      <c r="A369" s="5">
        <f t="shared" ca="1" si="8"/>
        <v>369</v>
      </c>
      <c r="C369" s="56"/>
      <c r="D369" s="3"/>
      <c r="E369" s="3"/>
      <c r="F369" s="3" t="s">
        <v>249</v>
      </c>
      <c r="G369" s="57"/>
      <c r="H369" s="10">
        <v>0</v>
      </c>
      <c r="J369" s="4"/>
      <c r="K369" s="4"/>
      <c r="L369" s="4"/>
      <c r="M369" s="4"/>
      <c r="N369" s="4"/>
      <c r="O369" s="4"/>
      <c r="P369" s="4"/>
    </row>
    <row r="370" spans="1:16" ht="11.65" customHeight="1" x14ac:dyDescent="0.2">
      <c r="A370" s="5">
        <f t="shared" ca="1" si="8"/>
        <v>370</v>
      </c>
      <c r="C370" s="56"/>
      <c r="D370" s="3"/>
      <c r="E370" s="3"/>
      <c r="F370" s="3" t="s">
        <v>251</v>
      </c>
      <c r="G370" s="57"/>
      <c r="H370" s="10">
        <v>0</v>
      </c>
      <c r="J370" s="4"/>
      <c r="K370" s="4"/>
      <c r="L370" s="4"/>
      <c r="M370" s="4"/>
      <c r="N370" s="4"/>
      <c r="O370" s="4"/>
      <c r="P370" s="4"/>
    </row>
    <row r="371" spans="1:16" ht="11.65" customHeight="1" x14ac:dyDescent="0.2">
      <c r="A371" s="5">
        <f t="shared" ca="1" si="8"/>
        <v>371</v>
      </c>
      <c r="C371" s="56"/>
      <c r="D371" s="3"/>
      <c r="E371" s="3"/>
      <c r="F371" s="3" t="s">
        <v>253</v>
      </c>
      <c r="G371" s="57"/>
      <c r="H371" s="10">
        <v>0</v>
      </c>
      <c r="J371" s="4"/>
      <c r="K371" s="4"/>
      <c r="L371" s="4"/>
      <c r="M371" s="4"/>
      <c r="N371" s="4"/>
      <c r="O371" s="4"/>
      <c r="P371" s="4"/>
    </row>
    <row r="372" spans="1:16" ht="11.65" customHeight="1" x14ac:dyDescent="0.2">
      <c r="A372" s="5">
        <f t="shared" ca="1" si="8"/>
        <v>372</v>
      </c>
      <c r="C372" s="56"/>
      <c r="D372" s="3"/>
      <c r="E372" s="3"/>
      <c r="F372" s="3" t="s">
        <v>24</v>
      </c>
      <c r="G372" s="57"/>
      <c r="H372" s="10">
        <v>119700064.14818762</v>
      </c>
      <c r="J372" s="4"/>
      <c r="K372" s="4"/>
      <c r="L372" s="4"/>
      <c r="M372" s="4"/>
      <c r="N372" s="4"/>
      <c r="O372" s="4"/>
      <c r="P372" s="4"/>
    </row>
    <row r="373" spans="1:16" ht="11.65" customHeight="1" x14ac:dyDescent="0.2">
      <c r="A373" s="5">
        <f t="shared" ca="1" si="8"/>
        <v>373</v>
      </c>
      <c r="C373" s="56"/>
      <c r="D373" s="3"/>
      <c r="E373" s="3"/>
      <c r="F373" s="3"/>
      <c r="G373" s="57" t="s">
        <v>32</v>
      </c>
      <c r="H373" s="12">
        <f>SUBTOTAL(9,H367:H372)</f>
        <v>119700064.14818762</v>
      </c>
      <c r="J373" s="4"/>
      <c r="K373" s="4"/>
      <c r="L373" s="4"/>
      <c r="M373" s="4"/>
      <c r="N373" s="4"/>
      <c r="O373" s="4"/>
      <c r="P373" s="4"/>
    </row>
    <row r="374" spans="1:16" ht="11.65" customHeight="1" x14ac:dyDescent="0.2">
      <c r="A374" s="5">
        <f t="shared" ca="1" si="8"/>
        <v>374</v>
      </c>
      <c r="C374" s="56"/>
      <c r="D374" s="3"/>
      <c r="E374" s="3"/>
      <c r="F374" s="3"/>
      <c r="G374" s="57"/>
      <c r="H374" s="2"/>
      <c r="J374" s="4"/>
      <c r="K374" s="4"/>
      <c r="L374" s="4"/>
      <c r="M374" s="4"/>
      <c r="N374" s="4"/>
      <c r="O374" s="4"/>
      <c r="P374" s="4"/>
    </row>
    <row r="375" spans="1:16" ht="11.65" customHeight="1" x14ac:dyDescent="0.2">
      <c r="A375" s="5">
        <f t="shared" ca="1" si="8"/>
        <v>375</v>
      </c>
      <c r="C375" s="56">
        <v>355</v>
      </c>
      <c r="D375" s="3" t="s">
        <v>74</v>
      </c>
      <c r="E375" s="3"/>
      <c r="F375" s="3"/>
      <c r="G375" s="57"/>
      <c r="H375" s="2"/>
      <c r="J375" s="4"/>
      <c r="K375" s="4"/>
      <c r="L375" s="4"/>
      <c r="M375" s="4"/>
      <c r="N375" s="4"/>
      <c r="O375" s="4"/>
      <c r="P375" s="4"/>
    </row>
    <row r="376" spans="1:16" ht="11.65" customHeight="1" x14ac:dyDescent="0.2">
      <c r="A376" s="5">
        <f t="shared" ca="1" si="8"/>
        <v>376</v>
      </c>
      <c r="C376" s="56"/>
      <c r="D376" s="3"/>
      <c r="E376" s="3"/>
      <c r="F376" s="3" t="s">
        <v>250</v>
      </c>
      <c r="G376" s="57"/>
      <c r="H376" s="10">
        <v>0</v>
      </c>
      <c r="J376" s="4"/>
      <c r="K376" s="4"/>
      <c r="L376" s="4"/>
      <c r="M376" s="4"/>
      <c r="N376" s="4"/>
      <c r="O376" s="4"/>
      <c r="P376" s="4"/>
    </row>
    <row r="377" spans="1:16" ht="11.65" customHeight="1" x14ac:dyDescent="0.2">
      <c r="A377" s="5">
        <f t="shared" ca="1" si="8"/>
        <v>377</v>
      </c>
      <c r="C377" s="56"/>
      <c r="D377" s="3"/>
      <c r="E377" s="3"/>
      <c r="F377" s="3" t="s">
        <v>254</v>
      </c>
      <c r="G377" s="57"/>
      <c r="H377" s="10">
        <v>0</v>
      </c>
      <c r="J377" s="4"/>
      <c r="K377" s="4"/>
      <c r="L377" s="4"/>
      <c r="M377" s="4"/>
      <c r="N377" s="4"/>
      <c r="O377" s="4"/>
      <c r="P377" s="4"/>
    </row>
    <row r="378" spans="1:16" ht="11.65" customHeight="1" x14ac:dyDescent="0.2">
      <c r="A378" s="5">
        <f t="shared" ca="1" si="8"/>
        <v>378</v>
      </c>
      <c r="C378" s="56"/>
      <c r="D378" s="3"/>
      <c r="E378" s="3"/>
      <c r="F378" s="3" t="s">
        <v>249</v>
      </c>
      <c r="G378" s="57"/>
      <c r="H378" s="10">
        <v>0</v>
      </c>
      <c r="J378" s="4"/>
      <c r="K378" s="4"/>
      <c r="L378" s="4"/>
      <c r="M378" s="4"/>
      <c r="N378" s="4"/>
      <c r="O378" s="4"/>
      <c r="P378" s="4"/>
    </row>
    <row r="379" spans="1:16" ht="11.65" customHeight="1" x14ac:dyDescent="0.2">
      <c r="A379" s="5">
        <f t="shared" ca="1" si="8"/>
        <v>379</v>
      </c>
      <c r="C379" s="56"/>
      <c r="D379" s="3"/>
      <c r="E379" s="3"/>
      <c r="F379" s="3" t="s">
        <v>251</v>
      </c>
      <c r="G379" s="57"/>
      <c r="H379" s="10">
        <v>0</v>
      </c>
      <c r="J379" s="4"/>
      <c r="K379" s="4"/>
      <c r="L379" s="4"/>
      <c r="M379" s="4"/>
      <c r="N379" s="4"/>
      <c r="O379" s="4"/>
      <c r="P379" s="4"/>
    </row>
    <row r="380" spans="1:16" ht="11.65" customHeight="1" x14ac:dyDescent="0.2">
      <c r="A380" s="5">
        <f t="shared" ca="1" si="8"/>
        <v>380</v>
      </c>
      <c r="C380" s="56"/>
      <c r="D380" s="3"/>
      <c r="E380" s="3"/>
      <c r="F380" s="3" t="s">
        <v>253</v>
      </c>
      <c r="G380" s="57"/>
      <c r="H380" s="10">
        <v>0</v>
      </c>
      <c r="J380" s="4"/>
      <c r="K380" s="4"/>
      <c r="L380" s="4"/>
      <c r="M380" s="4"/>
      <c r="N380" s="4"/>
      <c r="O380" s="4"/>
      <c r="P380" s="4"/>
    </row>
    <row r="381" spans="1:16" ht="11.65" customHeight="1" x14ac:dyDescent="0.2">
      <c r="A381" s="5">
        <f t="shared" ca="1" si="8"/>
        <v>381</v>
      </c>
      <c r="C381" s="56"/>
      <c r="D381" s="3"/>
      <c r="E381" s="3"/>
      <c r="F381" s="3" t="s">
        <v>24</v>
      </c>
      <c r="G381" s="57"/>
      <c r="H381" s="10">
        <v>98458527.709788337</v>
      </c>
      <c r="J381" s="4"/>
      <c r="K381" s="4"/>
      <c r="L381" s="4"/>
      <c r="M381" s="4"/>
      <c r="N381" s="4"/>
      <c r="O381" s="4"/>
      <c r="P381" s="4"/>
    </row>
    <row r="382" spans="1:16" ht="11.65" customHeight="1" x14ac:dyDescent="0.2">
      <c r="A382" s="5">
        <f t="shared" ref="A382:A445" ca="1" si="10">OFFSET(A382,-1,)+1</f>
        <v>382</v>
      </c>
      <c r="C382" s="56"/>
      <c r="D382" s="3"/>
      <c r="E382" s="3"/>
      <c r="F382" s="3"/>
      <c r="G382" s="57" t="s">
        <v>32</v>
      </c>
      <c r="H382" s="12">
        <f>SUBTOTAL(9,H376:H381)</f>
        <v>98458527.709788337</v>
      </c>
      <c r="J382" s="4"/>
      <c r="K382" s="4"/>
      <c r="L382" s="4"/>
      <c r="M382" s="4"/>
      <c r="N382" s="4"/>
      <c r="O382" s="4"/>
      <c r="P382" s="4"/>
    </row>
    <row r="383" spans="1:16" ht="11.65" customHeight="1" x14ac:dyDescent="0.2">
      <c r="A383" s="5">
        <f t="shared" ca="1" si="10"/>
        <v>383</v>
      </c>
      <c r="C383" s="56"/>
      <c r="D383" s="3"/>
      <c r="E383" s="3"/>
      <c r="F383" s="3"/>
      <c r="G383" s="57"/>
      <c r="H383" s="2"/>
      <c r="J383" s="4"/>
      <c r="K383" s="4"/>
      <c r="L383" s="4"/>
      <c r="M383" s="4"/>
      <c r="N383" s="4"/>
      <c r="O383" s="4"/>
      <c r="P383" s="4"/>
    </row>
    <row r="384" spans="1:16" ht="11.65" customHeight="1" x14ac:dyDescent="0.2">
      <c r="A384" s="5">
        <f t="shared" ca="1" si="10"/>
        <v>384</v>
      </c>
      <c r="C384" s="56">
        <v>356</v>
      </c>
      <c r="D384" s="3" t="s">
        <v>75</v>
      </c>
      <c r="E384" s="3"/>
      <c r="F384" s="3"/>
      <c r="G384" s="57"/>
      <c r="H384" s="2"/>
      <c r="J384" s="4"/>
      <c r="K384" s="4"/>
      <c r="L384" s="4"/>
      <c r="M384" s="4"/>
      <c r="N384" s="4"/>
      <c r="O384" s="4"/>
      <c r="P384" s="4"/>
    </row>
    <row r="385" spans="1:16" ht="11.65" customHeight="1" x14ac:dyDescent="0.2">
      <c r="A385" s="5">
        <f t="shared" ca="1" si="10"/>
        <v>385</v>
      </c>
      <c r="C385" s="56"/>
      <c r="D385" s="3"/>
      <c r="E385" s="3"/>
      <c r="F385" s="3" t="s">
        <v>250</v>
      </c>
      <c r="G385" s="57"/>
      <c r="H385" s="10">
        <v>0</v>
      </c>
      <c r="J385" s="4"/>
      <c r="K385" s="4"/>
      <c r="L385" s="4"/>
      <c r="M385" s="4"/>
      <c r="N385" s="4"/>
      <c r="O385" s="4"/>
      <c r="P385" s="4"/>
    </row>
    <row r="386" spans="1:16" ht="11.65" customHeight="1" x14ac:dyDescent="0.2">
      <c r="A386" s="5">
        <f t="shared" ca="1" si="10"/>
        <v>386</v>
      </c>
      <c r="C386" s="56"/>
      <c r="D386" s="3"/>
      <c r="E386" s="3"/>
      <c r="F386" s="3" t="s">
        <v>254</v>
      </c>
      <c r="G386" s="57"/>
      <c r="H386" s="10">
        <v>0</v>
      </c>
      <c r="J386" s="4"/>
      <c r="K386" s="4"/>
      <c r="L386" s="4"/>
      <c r="M386" s="4"/>
      <c r="N386" s="4"/>
      <c r="O386" s="4"/>
      <c r="P386" s="4"/>
    </row>
    <row r="387" spans="1:16" ht="11.65" customHeight="1" x14ac:dyDescent="0.2">
      <c r="A387" s="5">
        <f t="shared" ca="1" si="10"/>
        <v>387</v>
      </c>
      <c r="C387" s="56"/>
      <c r="D387" s="3"/>
      <c r="E387" s="3"/>
      <c r="F387" s="3" t="s">
        <v>249</v>
      </c>
      <c r="G387" s="57"/>
      <c r="H387" s="10">
        <v>0</v>
      </c>
      <c r="J387" s="4"/>
      <c r="K387" s="4"/>
      <c r="L387" s="4"/>
      <c r="M387" s="4"/>
      <c r="N387" s="4"/>
      <c r="O387" s="4"/>
      <c r="P387" s="4"/>
    </row>
    <row r="388" spans="1:16" ht="11.65" customHeight="1" x14ac:dyDescent="0.2">
      <c r="A388" s="5">
        <f t="shared" ca="1" si="10"/>
        <v>388</v>
      </c>
      <c r="C388" s="56"/>
      <c r="D388" s="3"/>
      <c r="E388" s="3"/>
      <c r="F388" s="3" t="s">
        <v>251</v>
      </c>
      <c r="G388" s="57"/>
      <c r="H388" s="10">
        <v>0</v>
      </c>
      <c r="J388" s="4"/>
      <c r="K388" s="4"/>
      <c r="L388" s="4"/>
      <c r="M388" s="4"/>
      <c r="N388" s="4"/>
      <c r="O388" s="4"/>
      <c r="P388" s="4"/>
    </row>
    <row r="389" spans="1:16" ht="11.65" customHeight="1" x14ac:dyDescent="0.2">
      <c r="A389" s="5">
        <f t="shared" ca="1" si="10"/>
        <v>389</v>
      </c>
      <c r="C389" s="56"/>
      <c r="D389" s="3"/>
      <c r="E389" s="3"/>
      <c r="F389" s="3" t="s">
        <v>253</v>
      </c>
      <c r="G389" s="57"/>
      <c r="H389" s="10">
        <v>0</v>
      </c>
      <c r="J389" s="4"/>
      <c r="K389" s="4"/>
      <c r="L389" s="4"/>
      <c r="M389" s="4"/>
      <c r="N389" s="4"/>
      <c r="O389" s="4"/>
      <c r="P389" s="4"/>
    </row>
    <row r="390" spans="1:16" ht="11.65" customHeight="1" x14ac:dyDescent="0.2">
      <c r="A390" s="5">
        <f t="shared" ca="1" si="10"/>
        <v>390</v>
      </c>
      <c r="C390" s="56"/>
      <c r="D390" s="3"/>
      <c r="E390" s="3"/>
      <c r="F390" s="3" t="s">
        <v>24</v>
      </c>
      <c r="G390" s="57"/>
      <c r="H390" s="10">
        <v>129026649.00447845</v>
      </c>
      <c r="J390" s="4"/>
      <c r="K390" s="4"/>
      <c r="L390" s="4"/>
      <c r="M390" s="4"/>
      <c r="N390" s="4"/>
      <c r="O390" s="4"/>
      <c r="P390" s="4"/>
    </row>
    <row r="391" spans="1:16" ht="11.65" customHeight="1" x14ac:dyDescent="0.2">
      <c r="A391" s="5">
        <f t="shared" ca="1" si="10"/>
        <v>391</v>
      </c>
      <c r="C391" s="56"/>
      <c r="D391" s="3"/>
      <c r="E391" s="3"/>
      <c r="F391" s="3"/>
      <c r="G391" s="57" t="s">
        <v>32</v>
      </c>
      <c r="H391" s="12">
        <f>SUBTOTAL(9,H385:H390)</f>
        <v>129026649.00447845</v>
      </c>
      <c r="J391" s="4"/>
      <c r="K391" s="4"/>
      <c r="L391" s="4"/>
      <c r="M391" s="4"/>
      <c r="N391" s="4"/>
      <c r="O391" s="4"/>
      <c r="P391" s="4"/>
    </row>
    <row r="392" spans="1:16" ht="11.65" customHeight="1" x14ac:dyDescent="0.2">
      <c r="A392" s="5">
        <f t="shared" ca="1" si="10"/>
        <v>392</v>
      </c>
      <c r="C392" s="56"/>
      <c r="D392" s="3"/>
      <c r="E392" s="3"/>
      <c r="F392" s="3"/>
      <c r="G392" s="57"/>
      <c r="H392" s="2"/>
      <c r="J392" s="4"/>
      <c r="K392" s="4"/>
      <c r="L392" s="4"/>
      <c r="M392" s="4"/>
      <c r="N392" s="4"/>
      <c r="O392" s="4"/>
      <c r="P392" s="4"/>
    </row>
    <row r="393" spans="1:16" ht="11.65" customHeight="1" x14ac:dyDescent="0.2">
      <c r="A393" s="5">
        <f t="shared" ca="1" si="10"/>
        <v>393</v>
      </c>
      <c r="C393" s="56">
        <v>357</v>
      </c>
      <c r="D393" s="3" t="s">
        <v>76</v>
      </c>
      <c r="E393" s="3"/>
      <c r="F393" s="3"/>
      <c r="G393" s="57"/>
      <c r="H393" s="2"/>
      <c r="J393" s="4"/>
      <c r="K393" s="4"/>
      <c r="L393" s="4"/>
      <c r="M393" s="4"/>
      <c r="N393" s="4"/>
      <c r="O393" s="4"/>
      <c r="P393" s="4"/>
    </row>
    <row r="394" spans="1:16" ht="11.65" customHeight="1" x14ac:dyDescent="0.2">
      <c r="A394" s="5">
        <f t="shared" ca="1" si="10"/>
        <v>394</v>
      </c>
      <c r="C394" s="56"/>
      <c r="D394" s="3"/>
      <c r="E394" s="3"/>
      <c r="F394" s="3" t="s">
        <v>250</v>
      </c>
      <c r="G394" s="57"/>
      <c r="H394" s="10">
        <v>0</v>
      </c>
      <c r="J394" s="4"/>
      <c r="K394" s="4"/>
      <c r="L394" s="4"/>
      <c r="M394" s="4"/>
      <c r="N394" s="4"/>
      <c r="O394" s="4"/>
      <c r="P394" s="4"/>
    </row>
    <row r="395" spans="1:16" ht="11.65" customHeight="1" x14ac:dyDescent="0.2">
      <c r="A395" s="5">
        <f t="shared" ca="1" si="10"/>
        <v>395</v>
      </c>
      <c r="C395" s="56"/>
      <c r="D395" s="3"/>
      <c r="E395" s="3"/>
      <c r="F395" s="3" t="s">
        <v>254</v>
      </c>
      <c r="G395" s="57"/>
      <c r="H395" s="10">
        <v>0</v>
      </c>
      <c r="J395" s="4"/>
      <c r="K395" s="4"/>
      <c r="L395" s="4"/>
      <c r="M395" s="4"/>
      <c r="N395" s="4"/>
      <c r="O395" s="4"/>
      <c r="P395" s="4"/>
    </row>
    <row r="396" spans="1:16" ht="11.65" customHeight="1" x14ac:dyDescent="0.2">
      <c r="A396" s="5">
        <f t="shared" ca="1" si="10"/>
        <v>396</v>
      </c>
      <c r="C396" s="56"/>
      <c r="D396" s="3"/>
      <c r="E396" s="3"/>
      <c r="F396" s="3" t="s">
        <v>249</v>
      </c>
      <c r="G396" s="57"/>
      <c r="H396" s="10">
        <v>0</v>
      </c>
      <c r="J396" s="4"/>
      <c r="K396" s="4"/>
      <c r="L396" s="4"/>
      <c r="M396" s="4"/>
      <c r="N396" s="4"/>
      <c r="O396" s="4"/>
      <c r="P396" s="4"/>
    </row>
    <row r="397" spans="1:16" ht="11.65" customHeight="1" x14ac:dyDescent="0.2">
      <c r="A397" s="5">
        <f t="shared" ca="1" si="10"/>
        <v>397</v>
      </c>
      <c r="C397" s="56"/>
      <c r="D397" s="3"/>
      <c r="E397" s="3"/>
      <c r="F397" s="3" t="s">
        <v>251</v>
      </c>
      <c r="G397" s="57"/>
      <c r="H397" s="10">
        <v>0</v>
      </c>
      <c r="J397" s="4"/>
      <c r="K397" s="4"/>
      <c r="L397" s="4"/>
      <c r="M397" s="4"/>
      <c r="N397" s="4"/>
      <c r="O397" s="4"/>
      <c r="P397" s="4"/>
    </row>
    <row r="398" spans="1:16" ht="11.65" customHeight="1" x14ac:dyDescent="0.2">
      <c r="A398" s="5">
        <f t="shared" ca="1" si="10"/>
        <v>398</v>
      </c>
      <c r="C398" s="56"/>
      <c r="D398" s="3"/>
      <c r="E398" s="3"/>
      <c r="F398" s="3" t="s">
        <v>24</v>
      </c>
      <c r="G398" s="57"/>
      <c r="H398" s="10">
        <v>307820.06911299046</v>
      </c>
      <c r="J398" s="4"/>
      <c r="K398" s="4"/>
      <c r="L398" s="4"/>
      <c r="M398" s="4"/>
      <c r="N398" s="4"/>
      <c r="O398" s="4"/>
      <c r="P398" s="4"/>
    </row>
    <row r="399" spans="1:16" ht="11.65" customHeight="1" x14ac:dyDescent="0.2">
      <c r="A399" s="5">
        <f t="shared" ca="1" si="10"/>
        <v>399</v>
      </c>
      <c r="C399" s="56"/>
      <c r="D399" s="3"/>
      <c r="E399" s="3"/>
      <c r="F399" s="3"/>
      <c r="G399" s="57" t="s">
        <v>32</v>
      </c>
      <c r="H399" s="12">
        <f>SUBTOTAL(9,H393:H398)</f>
        <v>307820.06911299046</v>
      </c>
      <c r="J399" s="4"/>
      <c r="K399" s="4"/>
      <c r="L399" s="4"/>
      <c r="M399" s="4"/>
      <c r="N399" s="4"/>
      <c r="O399" s="4"/>
      <c r="P399" s="4"/>
    </row>
    <row r="400" spans="1:16" ht="11.65" customHeight="1" x14ac:dyDescent="0.2">
      <c r="A400" s="5">
        <f t="shared" ca="1" si="10"/>
        <v>400</v>
      </c>
      <c r="C400" s="56"/>
      <c r="D400" s="3"/>
      <c r="E400" s="3"/>
      <c r="F400" s="3"/>
      <c r="G400" s="57"/>
      <c r="H400" s="2"/>
      <c r="J400" s="4"/>
      <c r="K400" s="4"/>
      <c r="L400" s="4"/>
      <c r="M400" s="4"/>
      <c r="N400" s="4"/>
      <c r="O400" s="4"/>
      <c r="P400" s="4"/>
    </row>
    <row r="401" spans="1:16" ht="11.65" customHeight="1" x14ac:dyDescent="0.2">
      <c r="A401" s="5">
        <f t="shared" ca="1" si="10"/>
        <v>401</v>
      </c>
      <c r="C401" s="56">
        <v>358</v>
      </c>
      <c r="D401" s="3" t="s">
        <v>77</v>
      </c>
      <c r="E401" s="3"/>
      <c r="F401" s="3"/>
      <c r="G401" s="57"/>
      <c r="H401" s="2"/>
      <c r="J401" s="4"/>
      <c r="K401" s="4"/>
      <c r="L401" s="4"/>
      <c r="M401" s="4"/>
      <c r="N401" s="4"/>
      <c r="O401" s="4"/>
      <c r="P401" s="4"/>
    </row>
    <row r="402" spans="1:16" ht="11.65" customHeight="1" x14ac:dyDescent="0.2">
      <c r="A402" s="5">
        <f t="shared" ca="1" si="10"/>
        <v>402</v>
      </c>
      <c r="C402" s="56"/>
      <c r="D402" s="3"/>
      <c r="E402" s="3"/>
      <c r="F402" s="3" t="s">
        <v>250</v>
      </c>
      <c r="G402" s="57"/>
      <c r="H402" s="10">
        <v>0</v>
      </c>
      <c r="J402" s="4"/>
      <c r="K402" s="4"/>
      <c r="L402" s="4"/>
      <c r="M402" s="4"/>
      <c r="N402" s="4"/>
      <c r="O402" s="4"/>
      <c r="P402" s="4"/>
    </row>
    <row r="403" spans="1:16" ht="11.65" customHeight="1" x14ac:dyDescent="0.2">
      <c r="A403" s="5">
        <f t="shared" ca="1" si="10"/>
        <v>403</v>
      </c>
      <c r="C403" s="56"/>
      <c r="D403" s="3"/>
      <c r="E403" s="3"/>
      <c r="F403" s="3" t="s">
        <v>254</v>
      </c>
      <c r="G403" s="57"/>
      <c r="H403" s="10">
        <v>0</v>
      </c>
      <c r="J403" s="4"/>
      <c r="K403" s="4"/>
      <c r="L403" s="4"/>
      <c r="M403" s="4"/>
      <c r="N403" s="4"/>
      <c r="O403" s="4"/>
      <c r="P403" s="4"/>
    </row>
    <row r="404" spans="1:16" ht="11.65" customHeight="1" x14ac:dyDescent="0.2">
      <c r="A404" s="5">
        <f t="shared" ca="1" si="10"/>
        <v>404</v>
      </c>
      <c r="C404" s="56"/>
      <c r="D404" s="3"/>
      <c r="E404" s="3"/>
      <c r="F404" s="3" t="s">
        <v>249</v>
      </c>
      <c r="G404" s="57"/>
      <c r="H404" s="10">
        <v>0</v>
      </c>
      <c r="J404" s="4"/>
      <c r="K404" s="4"/>
      <c r="L404" s="4"/>
      <c r="M404" s="4"/>
      <c r="N404" s="4"/>
      <c r="O404" s="4"/>
      <c r="P404" s="4"/>
    </row>
    <row r="405" spans="1:16" ht="11.65" customHeight="1" x14ac:dyDescent="0.2">
      <c r="A405" s="5">
        <f t="shared" ca="1" si="10"/>
        <v>405</v>
      </c>
      <c r="C405" s="56"/>
      <c r="D405" s="3"/>
      <c r="E405" s="3"/>
      <c r="F405" s="3" t="s">
        <v>251</v>
      </c>
      <c r="G405" s="57"/>
      <c r="H405" s="10">
        <v>0</v>
      </c>
      <c r="J405" s="4"/>
      <c r="K405" s="4"/>
      <c r="L405" s="4"/>
      <c r="M405" s="4"/>
      <c r="N405" s="4"/>
      <c r="O405" s="4"/>
      <c r="P405" s="4"/>
    </row>
    <row r="406" spans="1:16" ht="11.65" customHeight="1" x14ac:dyDescent="0.2">
      <c r="A406" s="5">
        <f t="shared" ca="1" si="10"/>
        <v>406</v>
      </c>
      <c r="C406" s="56"/>
      <c r="D406" s="3"/>
      <c r="E406" s="3"/>
      <c r="F406" s="3" t="s">
        <v>24</v>
      </c>
      <c r="G406" s="57"/>
      <c r="H406" s="10">
        <v>724522.2462357732</v>
      </c>
      <c r="J406" s="4"/>
      <c r="K406" s="4"/>
      <c r="L406" s="4"/>
      <c r="M406" s="4"/>
      <c r="N406" s="4"/>
      <c r="O406" s="4"/>
      <c r="P406" s="4"/>
    </row>
    <row r="407" spans="1:16" ht="11.65" customHeight="1" x14ac:dyDescent="0.2">
      <c r="A407" s="5">
        <f t="shared" ca="1" si="10"/>
        <v>407</v>
      </c>
      <c r="C407" s="56"/>
      <c r="D407" s="3"/>
      <c r="E407" s="3"/>
      <c r="F407" s="3"/>
      <c r="G407" s="57" t="s">
        <v>32</v>
      </c>
      <c r="H407" s="12">
        <f>SUBTOTAL(9,H401:H406)</f>
        <v>724522.2462357732</v>
      </c>
      <c r="J407" s="4"/>
      <c r="K407" s="4"/>
      <c r="L407" s="4"/>
      <c r="M407" s="4"/>
      <c r="N407" s="4"/>
      <c r="O407" s="4"/>
      <c r="P407" s="4"/>
    </row>
    <row r="408" spans="1:16" ht="11.65" customHeight="1" x14ac:dyDescent="0.2">
      <c r="A408" s="5">
        <f t="shared" ca="1" si="10"/>
        <v>408</v>
      </c>
      <c r="C408" s="56"/>
      <c r="D408" s="3"/>
      <c r="E408" s="3"/>
      <c r="F408" s="3"/>
      <c r="G408" s="57"/>
      <c r="H408" s="2"/>
      <c r="J408" s="4"/>
      <c r="K408" s="4"/>
      <c r="L408" s="4"/>
      <c r="M408" s="4"/>
      <c r="N408" s="4"/>
      <c r="O408" s="4"/>
      <c r="P408" s="4"/>
    </row>
    <row r="409" spans="1:16" ht="11.65" customHeight="1" x14ac:dyDescent="0.2">
      <c r="A409" s="5">
        <f t="shared" ca="1" si="10"/>
        <v>409</v>
      </c>
      <c r="C409" s="56">
        <v>359</v>
      </c>
      <c r="D409" s="3" t="s">
        <v>78</v>
      </c>
      <c r="E409" s="3"/>
      <c r="F409" s="3"/>
      <c r="G409" s="57"/>
      <c r="H409" s="2"/>
      <c r="J409" s="4"/>
      <c r="K409" s="4"/>
      <c r="L409" s="4"/>
      <c r="M409" s="4"/>
      <c r="N409" s="4"/>
      <c r="O409" s="4"/>
      <c r="P409" s="4"/>
    </row>
    <row r="410" spans="1:16" ht="11.65" customHeight="1" x14ac:dyDescent="0.2">
      <c r="A410" s="5">
        <f t="shared" ca="1" si="10"/>
        <v>410</v>
      </c>
      <c r="C410" s="56"/>
      <c r="D410" s="3"/>
      <c r="E410" s="3"/>
      <c r="F410" s="3" t="s">
        <v>250</v>
      </c>
      <c r="G410" s="57"/>
      <c r="H410" s="10">
        <v>0</v>
      </c>
      <c r="J410" s="4"/>
      <c r="K410" s="4"/>
      <c r="L410" s="4"/>
      <c r="M410" s="4"/>
      <c r="N410" s="4"/>
      <c r="O410" s="4"/>
      <c r="P410" s="4"/>
    </row>
    <row r="411" spans="1:16" ht="11.65" customHeight="1" x14ac:dyDescent="0.2">
      <c r="A411" s="5">
        <f t="shared" ca="1" si="10"/>
        <v>411</v>
      </c>
      <c r="C411" s="56"/>
      <c r="D411" s="3"/>
      <c r="E411" s="3"/>
      <c r="F411" s="3" t="s">
        <v>253</v>
      </c>
      <c r="G411" s="57"/>
      <c r="H411" s="10">
        <v>0</v>
      </c>
      <c r="J411" s="4"/>
      <c r="K411" s="4"/>
      <c r="L411" s="4"/>
      <c r="M411" s="4"/>
      <c r="N411" s="4"/>
      <c r="O411" s="4"/>
      <c r="P411" s="4"/>
    </row>
    <row r="412" spans="1:16" ht="11.65" customHeight="1" x14ac:dyDescent="0.2">
      <c r="A412" s="5">
        <f t="shared" ca="1" si="10"/>
        <v>412</v>
      </c>
      <c r="C412" s="56"/>
      <c r="D412" s="3"/>
      <c r="E412" s="3"/>
      <c r="F412" s="3" t="s">
        <v>249</v>
      </c>
      <c r="G412" s="57"/>
      <c r="H412" s="10">
        <v>0</v>
      </c>
      <c r="J412" s="4"/>
      <c r="K412" s="4"/>
      <c r="L412" s="4"/>
      <c r="M412" s="4"/>
      <c r="N412" s="4"/>
      <c r="O412" s="4"/>
      <c r="P412" s="4"/>
    </row>
    <row r="413" spans="1:16" ht="11.65" customHeight="1" x14ac:dyDescent="0.2">
      <c r="A413" s="5">
        <f t="shared" ca="1" si="10"/>
        <v>413</v>
      </c>
      <c r="C413" s="56"/>
      <c r="D413" s="3"/>
      <c r="E413" s="3"/>
      <c r="F413" s="3" t="s">
        <v>251</v>
      </c>
      <c r="G413" s="57"/>
      <c r="H413" s="10">
        <v>0</v>
      </c>
      <c r="J413" s="4"/>
      <c r="K413" s="4"/>
      <c r="L413" s="4"/>
      <c r="M413" s="4"/>
      <c r="N413" s="4"/>
      <c r="O413" s="4"/>
      <c r="P413" s="4"/>
    </row>
    <row r="414" spans="1:16" ht="11.65" customHeight="1" x14ac:dyDescent="0.2">
      <c r="A414" s="5">
        <f t="shared" ca="1" si="10"/>
        <v>414</v>
      </c>
      <c r="C414" s="56"/>
      <c r="D414" s="3"/>
      <c r="E414" s="3"/>
      <c r="F414" s="3" t="s">
        <v>24</v>
      </c>
      <c r="G414" s="57"/>
      <c r="H414" s="10">
        <v>968740.73639459198</v>
      </c>
      <c r="J414" s="4"/>
      <c r="K414" s="4"/>
      <c r="L414" s="4"/>
      <c r="M414" s="4"/>
      <c r="N414" s="4"/>
      <c r="O414" s="4"/>
      <c r="P414" s="4"/>
    </row>
    <row r="415" spans="1:16" ht="11.65" customHeight="1" x14ac:dyDescent="0.2">
      <c r="A415" s="5">
        <f t="shared" ca="1" si="10"/>
        <v>415</v>
      </c>
      <c r="C415" s="56"/>
      <c r="D415" s="3"/>
      <c r="E415" s="3"/>
      <c r="F415" s="3"/>
      <c r="G415" s="57" t="s">
        <v>32</v>
      </c>
      <c r="H415" s="12">
        <f>SUBTOTAL(9,H409:H414)</f>
        <v>968740.73639459198</v>
      </c>
      <c r="J415" s="4"/>
      <c r="K415" s="4"/>
      <c r="L415" s="4"/>
      <c r="M415" s="4"/>
      <c r="N415" s="4"/>
      <c r="O415" s="4"/>
      <c r="P415" s="4"/>
    </row>
    <row r="416" spans="1:16" ht="11.65" customHeight="1" x14ac:dyDescent="0.2">
      <c r="A416" s="5">
        <f t="shared" ca="1" si="10"/>
        <v>416</v>
      </c>
      <c r="C416" s="56"/>
      <c r="D416" s="3"/>
      <c r="E416" s="3"/>
      <c r="F416" s="3"/>
      <c r="G416" s="57"/>
      <c r="H416" s="2"/>
      <c r="J416" s="4"/>
      <c r="K416" s="4"/>
      <c r="L416" s="4"/>
      <c r="M416" s="4"/>
      <c r="N416" s="4"/>
      <c r="O416" s="4"/>
      <c r="P416" s="4"/>
    </row>
    <row r="417" spans="1:16" ht="11.65" customHeight="1" x14ac:dyDescent="0.2">
      <c r="A417" s="5">
        <f t="shared" ca="1" si="10"/>
        <v>417</v>
      </c>
      <c r="C417" s="56" t="s">
        <v>79</v>
      </c>
      <c r="D417" s="3" t="s">
        <v>80</v>
      </c>
      <c r="E417" s="3"/>
      <c r="F417" s="3"/>
      <c r="G417" s="57"/>
      <c r="H417" s="2"/>
      <c r="J417" s="4"/>
      <c r="K417" s="4"/>
      <c r="L417" s="4"/>
      <c r="M417" s="4"/>
      <c r="N417" s="4"/>
      <c r="O417" s="4"/>
      <c r="P417" s="4"/>
    </row>
    <row r="418" spans="1:16" ht="11.65" customHeight="1" x14ac:dyDescent="0.2">
      <c r="A418" s="5">
        <f t="shared" ca="1" si="10"/>
        <v>418</v>
      </c>
      <c r="C418" s="56"/>
      <c r="D418" s="3"/>
      <c r="E418" s="3"/>
      <c r="F418" s="3" t="s">
        <v>24</v>
      </c>
      <c r="G418" s="57"/>
      <c r="H418" s="10">
        <v>21535415.894998111</v>
      </c>
      <c r="J418" s="4"/>
      <c r="K418" s="4"/>
      <c r="L418" s="4"/>
      <c r="M418" s="4"/>
      <c r="N418" s="4"/>
      <c r="O418" s="4"/>
      <c r="P418" s="4"/>
    </row>
    <row r="419" spans="1:16" ht="11.65" customHeight="1" x14ac:dyDescent="0.2">
      <c r="A419" s="5">
        <f t="shared" ca="1" si="10"/>
        <v>419</v>
      </c>
      <c r="C419" s="56"/>
      <c r="D419" s="3"/>
      <c r="E419" s="3"/>
      <c r="F419" s="3" t="s">
        <v>249</v>
      </c>
      <c r="G419" s="57"/>
      <c r="H419" s="10">
        <v>-6648.8948754121093</v>
      </c>
      <c r="J419" s="4"/>
      <c r="K419" s="4"/>
      <c r="L419" s="4"/>
      <c r="M419" s="4"/>
      <c r="N419" s="4"/>
      <c r="O419" s="4"/>
      <c r="P419" s="4"/>
    </row>
    <row r="420" spans="1:16" ht="11.65" customHeight="1" x14ac:dyDescent="0.2">
      <c r="A420" s="5">
        <f t="shared" ca="1" si="10"/>
        <v>420</v>
      </c>
      <c r="C420" s="56"/>
      <c r="D420" s="3"/>
      <c r="E420" s="3"/>
      <c r="F420" s="3" t="s">
        <v>251</v>
      </c>
      <c r="G420" s="57"/>
      <c r="H420" s="10">
        <v>0</v>
      </c>
      <c r="J420" s="4"/>
      <c r="K420" s="4"/>
      <c r="L420" s="4"/>
      <c r="M420" s="4"/>
      <c r="N420" s="4"/>
      <c r="O420" s="4"/>
      <c r="P420" s="4"/>
    </row>
    <row r="421" spans="1:16" ht="11.65" customHeight="1" x14ac:dyDescent="0.2">
      <c r="A421" s="5">
        <f t="shared" ca="1" si="10"/>
        <v>421</v>
      </c>
      <c r="C421" s="56"/>
      <c r="D421" s="3"/>
      <c r="E421" s="3"/>
      <c r="F421" s="3"/>
      <c r="G421" s="57"/>
      <c r="H421" s="12">
        <f>SUBTOTAL(9,H417:H420)</f>
        <v>21528767.0001227</v>
      </c>
      <c r="J421" s="4"/>
      <c r="K421" s="4"/>
      <c r="L421" s="4"/>
      <c r="M421" s="4"/>
      <c r="N421" s="4"/>
      <c r="O421" s="4"/>
      <c r="P421" s="4"/>
    </row>
    <row r="422" spans="1:16" ht="11.65" customHeight="1" x14ac:dyDescent="0.2">
      <c r="A422" s="5">
        <f t="shared" ca="1" si="10"/>
        <v>422</v>
      </c>
      <c r="C422" s="56"/>
      <c r="D422" s="3"/>
      <c r="E422" s="3"/>
      <c r="F422" s="3"/>
      <c r="G422" s="57"/>
      <c r="H422" s="2"/>
      <c r="J422" s="4"/>
      <c r="K422" s="4"/>
      <c r="L422" s="4"/>
      <c r="M422" s="4"/>
      <c r="N422" s="4"/>
      <c r="O422" s="4"/>
      <c r="P422" s="4"/>
    </row>
    <row r="423" spans="1:16" ht="11.65" customHeight="1" x14ac:dyDescent="0.2">
      <c r="A423" s="5">
        <f t="shared" ca="1" si="10"/>
        <v>423</v>
      </c>
      <c r="C423" s="56" t="s">
        <v>81</v>
      </c>
      <c r="D423" s="3" t="s">
        <v>82</v>
      </c>
      <c r="E423" s="3"/>
      <c r="F423" s="3"/>
      <c r="G423" s="57"/>
      <c r="H423" s="2"/>
      <c r="J423" s="4"/>
      <c r="K423" s="4"/>
      <c r="L423" s="4"/>
      <c r="M423" s="4"/>
      <c r="N423" s="4"/>
      <c r="O423" s="4"/>
      <c r="P423" s="4"/>
    </row>
    <row r="424" spans="1:16" ht="11.65" customHeight="1" x14ac:dyDescent="0.2">
      <c r="A424" s="5">
        <f t="shared" ca="1" si="10"/>
        <v>424</v>
      </c>
      <c r="C424" s="56"/>
      <c r="D424" s="3"/>
      <c r="E424" s="3"/>
      <c r="F424" s="3" t="s">
        <v>24</v>
      </c>
      <c r="G424" s="57"/>
      <c r="H424" s="10">
        <v>0</v>
      </c>
      <c r="J424" s="4"/>
      <c r="K424" s="4"/>
      <c r="L424" s="4"/>
      <c r="M424" s="4"/>
      <c r="N424" s="4"/>
      <c r="O424" s="4"/>
      <c r="P424" s="4"/>
    </row>
    <row r="425" spans="1:16" ht="11.65" customHeight="1" x14ac:dyDescent="0.2">
      <c r="A425" s="5">
        <f t="shared" ca="1" si="10"/>
        <v>425</v>
      </c>
      <c r="C425" s="56"/>
      <c r="D425" s="3"/>
      <c r="E425" s="3"/>
      <c r="F425" s="3"/>
      <c r="G425" s="57"/>
      <c r="H425" s="12">
        <f>SUBTOTAL(9,H422:H424)</f>
        <v>0</v>
      </c>
      <c r="J425" s="4"/>
      <c r="K425" s="4"/>
      <c r="L425" s="4"/>
      <c r="M425" s="4"/>
      <c r="N425" s="4"/>
      <c r="O425" s="4"/>
      <c r="P425" s="4"/>
    </row>
    <row r="426" spans="1:16" ht="11.65" customHeight="1" x14ac:dyDescent="0.2">
      <c r="A426" s="5">
        <f t="shared" ca="1" si="10"/>
        <v>426</v>
      </c>
      <c r="C426" s="56"/>
      <c r="D426" s="3"/>
      <c r="E426" s="3"/>
      <c r="F426" s="3"/>
      <c r="G426" s="57"/>
      <c r="H426" s="2"/>
      <c r="J426" s="4"/>
      <c r="K426" s="11"/>
      <c r="L426" s="11"/>
      <c r="M426" s="11"/>
      <c r="N426" s="11"/>
      <c r="O426" s="11"/>
      <c r="P426" s="11"/>
    </row>
    <row r="427" spans="1:16" ht="11.65" customHeight="1" thickBot="1" x14ac:dyDescent="0.25">
      <c r="A427" s="5">
        <f t="shared" ca="1" si="10"/>
        <v>427</v>
      </c>
      <c r="C427" s="63" t="s">
        <v>83</v>
      </c>
      <c r="D427" s="3"/>
      <c r="E427" s="3"/>
      <c r="F427" s="3"/>
      <c r="G427" s="57" t="s">
        <v>32</v>
      </c>
      <c r="H427" s="13">
        <f>SUBTOTAL(9,H339:H426)</f>
        <v>633536287.61480916</v>
      </c>
      <c r="J427" s="4"/>
      <c r="K427" s="4"/>
      <c r="L427" s="4"/>
      <c r="M427" s="4"/>
      <c r="N427" s="4"/>
      <c r="O427" s="4"/>
      <c r="P427" s="4"/>
    </row>
    <row r="428" spans="1:16" ht="11.65" customHeight="1" thickTop="1" x14ac:dyDescent="0.2">
      <c r="A428" s="5">
        <f t="shared" ca="1" si="10"/>
        <v>428</v>
      </c>
      <c r="C428" s="56" t="s">
        <v>84</v>
      </c>
      <c r="D428" s="3"/>
      <c r="E428" s="3"/>
      <c r="F428" s="3"/>
      <c r="G428" s="57"/>
      <c r="H428" s="2"/>
      <c r="J428" s="4"/>
      <c r="K428" s="4"/>
      <c r="L428" s="4"/>
      <c r="M428" s="4"/>
      <c r="N428" s="4"/>
      <c r="O428" s="4"/>
      <c r="P428" s="4"/>
    </row>
    <row r="429" spans="1:16" ht="11.65" customHeight="1" x14ac:dyDescent="0.2">
      <c r="A429" s="5">
        <f t="shared" ca="1" si="10"/>
        <v>429</v>
      </c>
      <c r="C429" s="56"/>
      <c r="D429" s="3"/>
      <c r="E429" s="3" t="s">
        <v>253</v>
      </c>
      <c r="F429" s="3"/>
      <c r="G429" s="57"/>
      <c r="H429" s="10">
        <f>SUMIFS($H$339:$H$425,$F$339:$F$425,E429)</f>
        <v>0</v>
      </c>
      <c r="J429" s="4"/>
      <c r="K429" s="4"/>
      <c r="L429" s="4"/>
      <c r="M429" s="4"/>
      <c r="N429" s="4"/>
      <c r="O429" s="4"/>
      <c r="P429" s="4"/>
    </row>
    <row r="430" spans="1:16" ht="11.65" customHeight="1" x14ac:dyDescent="0.2">
      <c r="A430" s="5">
        <f t="shared" ca="1" si="10"/>
        <v>430</v>
      </c>
      <c r="C430" s="56"/>
      <c r="D430" s="3"/>
      <c r="E430" s="3" t="s">
        <v>256</v>
      </c>
      <c r="F430" s="3"/>
      <c r="G430" s="57"/>
      <c r="H430" s="10">
        <f>SUMIFS($H$339:$H$425,$F$339:$F$425,E430)</f>
        <v>0</v>
      </c>
      <c r="J430" s="4"/>
      <c r="K430" s="4"/>
      <c r="L430" s="4"/>
      <c r="M430" s="4"/>
      <c r="N430" s="4"/>
      <c r="O430" s="4"/>
      <c r="P430" s="4"/>
    </row>
    <row r="431" spans="1:16" ht="11.65" customHeight="1" x14ac:dyDescent="0.2">
      <c r="A431" s="5">
        <f t="shared" ca="1" si="10"/>
        <v>431</v>
      </c>
      <c r="C431" s="56"/>
      <c r="D431" s="3"/>
      <c r="E431" s="3" t="s">
        <v>249</v>
      </c>
      <c r="F431" s="3"/>
      <c r="G431" s="57"/>
      <c r="H431" s="10">
        <f>SUMIFS($H$339:$H$425,$F$339:$F$425,E431)</f>
        <v>429949.3310105463</v>
      </c>
      <c r="J431" s="4"/>
      <c r="K431" s="4"/>
      <c r="L431" s="4"/>
      <c r="M431" s="4"/>
      <c r="N431" s="4"/>
      <c r="O431" s="4"/>
      <c r="P431" s="4"/>
    </row>
    <row r="432" spans="1:16" ht="11.65" customHeight="1" x14ac:dyDescent="0.2">
      <c r="A432" s="5">
        <f t="shared" ca="1" si="10"/>
        <v>432</v>
      </c>
      <c r="C432" s="56"/>
      <c r="D432" s="3"/>
      <c r="E432" s="3" t="s">
        <v>251</v>
      </c>
      <c r="F432" s="3"/>
      <c r="G432" s="57"/>
      <c r="H432" s="10">
        <f>SUMIFS($H$339:$H$425,$F$339:$F$425,E432)</f>
        <v>0</v>
      </c>
      <c r="J432" s="4"/>
      <c r="K432" s="4"/>
      <c r="L432" s="4"/>
      <c r="M432" s="4"/>
      <c r="N432" s="4"/>
      <c r="O432" s="4"/>
      <c r="P432" s="4"/>
    </row>
    <row r="433" spans="1:16" ht="11.65" customHeight="1" x14ac:dyDescent="0.2">
      <c r="A433" s="5">
        <f t="shared" ca="1" si="10"/>
        <v>433</v>
      </c>
      <c r="C433" s="56"/>
      <c r="D433" s="3"/>
      <c r="E433" s="58" t="s">
        <v>24</v>
      </c>
      <c r="F433" s="3"/>
      <c r="G433" s="57"/>
      <c r="H433" s="10">
        <f>SUMIFS($H$339:$H$425,$F$339:$F$425,E433)</f>
        <v>633106338.28379858</v>
      </c>
      <c r="J433" s="4"/>
      <c r="K433" s="4"/>
      <c r="L433" s="4"/>
      <c r="M433" s="4"/>
      <c r="N433" s="4"/>
      <c r="O433" s="4"/>
      <c r="P433" s="4"/>
    </row>
    <row r="434" spans="1:16" ht="11.65" customHeight="1" thickBot="1" x14ac:dyDescent="0.25">
      <c r="A434" s="5">
        <f t="shared" ca="1" si="10"/>
        <v>434</v>
      </c>
      <c r="C434" s="56" t="s">
        <v>85</v>
      </c>
      <c r="D434" s="3"/>
      <c r="E434" s="3"/>
      <c r="F434" s="3"/>
      <c r="G434" s="57" t="s">
        <v>32</v>
      </c>
      <c r="H434" s="19">
        <f>SUM(H429:H433)</f>
        <v>633536287.61480916</v>
      </c>
      <c r="J434" s="4"/>
      <c r="K434" s="4"/>
      <c r="L434" s="4"/>
      <c r="M434" s="4"/>
      <c r="N434" s="4"/>
      <c r="O434" s="4"/>
      <c r="P434" s="4"/>
    </row>
    <row r="435" spans="1:16" ht="11.65" customHeight="1" thickTop="1" x14ac:dyDescent="0.2">
      <c r="A435" s="5">
        <f t="shared" ca="1" si="10"/>
        <v>435</v>
      </c>
      <c r="C435" s="56">
        <v>360</v>
      </c>
      <c r="D435" s="3" t="s">
        <v>31</v>
      </c>
      <c r="E435" s="3"/>
      <c r="F435" s="3"/>
      <c r="G435" s="57"/>
      <c r="H435" s="2"/>
      <c r="J435" s="4"/>
      <c r="K435" s="4"/>
      <c r="L435" s="4"/>
      <c r="M435" s="4"/>
      <c r="N435" s="4"/>
      <c r="O435" s="4"/>
      <c r="P435" s="4"/>
    </row>
    <row r="436" spans="1:16" ht="11.65" customHeight="1" x14ac:dyDescent="0.2">
      <c r="A436" s="5">
        <f t="shared" ca="1" si="10"/>
        <v>436</v>
      </c>
      <c r="C436" s="56"/>
      <c r="D436" s="3"/>
      <c r="E436" s="3"/>
      <c r="F436" s="3" t="s">
        <v>193</v>
      </c>
      <c r="G436" s="57"/>
      <c r="H436" s="10">
        <v>1888167.58</v>
      </c>
      <c r="J436" s="4"/>
      <c r="K436" s="4"/>
      <c r="L436" s="4"/>
      <c r="M436" s="4"/>
      <c r="N436" s="4"/>
      <c r="O436" s="4"/>
      <c r="P436" s="4"/>
    </row>
    <row r="437" spans="1:16" ht="11.65" customHeight="1" x14ac:dyDescent="0.2">
      <c r="A437" s="5">
        <f t="shared" ca="1" si="10"/>
        <v>437</v>
      </c>
      <c r="C437" s="56"/>
      <c r="D437" s="3"/>
      <c r="E437" s="3"/>
      <c r="F437" s="3"/>
      <c r="G437" s="57" t="s">
        <v>32</v>
      </c>
      <c r="H437" s="12">
        <f>SUBTOTAL(9,H436)</f>
        <v>1888167.58</v>
      </c>
      <c r="J437" s="4"/>
      <c r="K437" s="4"/>
      <c r="L437" s="4"/>
      <c r="M437" s="4"/>
      <c r="N437" s="4"/>
      <c r="O437" s="4"/>
      <c r="P437" s="4"/>
    </row>
    <row r="438" spans="1:16" ht="11.65" customHeight="1" x14ac:dyDescent="0.2">
      <c r="A438" s="5">
        <f t="shared" ca="1" si="10"/>
        <v>438</v>
      </c>
      <c r="C438" s="56"/>
      <c r="D438" s="3"/>
      <c r="E438" s="3"/>
      <c r="F438" s="3"/>
      <c r="G438" s="57"/>
      <c r="H438" s="2"/>
      <c r="J438" s="4"/>
      <c r="K438" s="4"/>
      <c r="L438" s="4"/>
      <c r="M438" s="4"/>
      <c r="N438" s="4"/>
      <c r="O438" s="4"/>
      <c r="P438" s="4"/>
    </row>
    <row r="439" spans="1:16" ht="11.65" customHeight="1" x14ac:dyDescent="0.2">
      <c r="A439" s="5">
        <f t="shared" ca="1" si="10"/>
        <v>439</v>
      </c>
      <c r="C439" s="56">
        <v>361</v>
      </c>
      <c r="D439" s="3" t="s">
        <v>33</v>
      </c>
      <c r="E439" s="3"/>
      <c r="F439" s="3"/>
      <c r="G439" s="57"/>
      <c r="H439" s="2"/>
      <c r="J439" s="4"/>
      <c r="K439" s="4"/>
      <c r="L439" s="4"/>
      <c r="M439" s="4"/>
      <c r="N439" s="4"/>
      <c r="O439" s="4"/>
      <c r="P439" s="4"/>
    </row>
    <row r="440" spans="1:16" ht="11.65" customHeight="1" x14ac:dyDescent="0.2">
      <c r="A440" s="5">
        <f t="shared" ca="1" si="10"/>
        <v>440</v>
      </c>
      <c r="C440" s="56"/>
      <c r="D440" s="3"/>
      <c r="E440" s="3"/>
      <c r="F440" s="3" t="s">
        <v>193</v>
      </c>
      <c r="G440" s="57"/>
      <c r="H440" s="10">
        <v>8486268.2100000009</v>
      </c>
      <c r="J440" s="4"/>
      <c r="K440" s="4"/>
      <c r="L440" s="4"/>
      <c r="M440" s="4"/>
      <c r="N440" s="4"/>
      <c r="O440" s="4"/>
      <c r="P440" s="4"/>
    </row>
    <row r="441" spans="1:16" ht="11.65" customHeight="1" x14ac:dyDescent="0.2">
      <c r="A441" s="5">
        <f t="shared" ca="1" si="10"/>
        <v>441</v>
      </c>
      <c r="C441" s="56"/>
      <c r="D441" s="3"/>
      <c r="E441" s="3"/>
      <c r="F441" s="3"/>
      <c r="G441" s="57" t="s">
        <v>32</v>
      </c>
      <c r="H441" s="12">
        <f>SUBTOTAL(9,H440)</f>
        <v>8486268.2100000009</v>
      </c>
      <c r="J441" s="4"/>
      <c r="K441" s="4"/>
      <c r="L441" s="4"/>
      <c r="M441" s="4"/>
      <c r="N441" s="4"/>
      <c r="O441" s="4"/>
      <c r="P441" s="4"/>
    </row>
    <row r="442" spans="1:16" ht="11.65" customHeight="1" x14ac:dyDescent="0.2">
      <c r="A442" s="5">
        <f t="shared" ca="1" si="10"/>
        <v>442</v>
      </c>
      <c r="C442" s="56"/>
      <c r="D442" s="3"/>
      <c r="E442" s="3"/>
      <c r="F442" s="3"/>
      <c r="G442" s="57"/>
      <c r="H442" s="2"/>
      <c r="J442" s="4"/>
      <c r="K442" s="4"/>
      <c r="L442" s="4"/>
      <c r="M442" s="4"/>
      <c r="N442" s="4"/>
      <c r="O442" s="4"/>
      <c r="P442" s="4"/>
    </row>
    <row r="443" spans="1:16" ht="11.65" customHeight="1" x14ac:dyDescent="0.2">
      <c r="A443" s="5">
        <f t="shared" ca="1" si="10"/>
        <v>443</v>
      </c>
      <c r="C443" s="56">
        <v>362</v>
      </c>
      <c r="D443" s="3" t="s">
        <v>25</v>
      </c>
      <c r="E443" s="3"/>
      <c r="F443" s="3"/>
      <c r="G443" s="57"/>
      <c r="H443" s="2"/>
      <c r="J443" s="4"/>
      <c r="K443" s="4"/>
      <c r="L443" s="4"/>
      <c r="M443" s="4"/>
      <c r="N443" s="4"/>
      <c r="O443" s="4"/>
      <c r="P443" s="4"/>
    </row>
    <row r="444" spans="1:16" ht="11.65" customHeight="1" x14ac:dyDescent="0.2">
      <c r="A444" s="5">
        <f t="shared" ca="1" si="10"/>
        <v>444</v>
      </c>
      <c r="C444" s="56"/>
      <c r="D444" s="3"/>
      <c r="E444" s="3"/>
      <c r="F444" s="3" t="s">
        <v>193</v>
      </c>
      <c r="G444" s="57"/>
      <c r="H444" s="10">
        <v>86377603.019999996</v>
      </c>
      <c r="J444" s="4"/>
      <c r="K444" s="4"/>
      <c r="L444" s="4"/>
      <c r="M444" s="4"/>
      <c r="N444" s="4"/>
      <c r="O444" s="4"/>
      <c r="P444" s="4"/>
    </row>
    <row r="445" spans="1:16" ht="11.65" customHeight="1" x14ac:dyDescent="0.2">
      <c r="A445" s="5">
        <f t="shared" ca="1" si="10"/>
        <v>445</v>
      </c>
      <c r="C445" s="56"/>
      <c r="D445" s="3"/>
      <c r="E445" s="3"/>
      <c r="F445" s="3"/>
      <c r="G445" s="57" t="s">
        <v>32</v>
      </c>
      <c r="H445" s="12">
        <f>SUBTOTAL(9,H444)</f>
        <v>86377603.019999996</v>
      </c>
      <c r="J445" s="4"/>
      <c r="K445" s="4"/>
      <c r="L445" s="4"/>
      <c r="M445" s="4"/>
      <c r="N445" s="4"/>
      <c r="O445" s="4"/>
      <c r="P445" s="4"/>
    </row>
    <row r="446" spans="1:16" ht="11.65" customHeight="1" x14ac:dyDescent="0.2">
      <c r="A446" s="5">
        <f t="shared" ref="A446:A509" ca="1" si="11">OFFSET(A446,-1,)+1</f>
        <v>446</v>
      </c>
      <c r="C446" s="56"/>
      <c r="D446" s="3"/>
      <c r="E446" s="3"/>
      <c r="F446" s="3"/>
      <c r="G446" s="57"/>
      <c r="H446" s="2"/>
      <c r="J446" s="4"/>
      <c r="K446" s="4"/>
      <c r="L446" s="4"/>
      <c r="M446" s="4"/>
      <c r="N446" s="4"/>
      <c r="O446" s="4"/>
      <c r="P446" s="4"/>
    </row>
    <row r="447" spans="1:16" ht="11.65" customHeight="1" x14ac:dyDescent="0.2">
      <c r="A447" s="5">
        <f t="shared" ca="1" si="11"/>
        <v>447</v>
      </c>
      <c r="C447" s="56">
        <v>363</v>
      </c>
      <c r="D447" s="3" t="s">
        <v>26</v>
      </c>
      <c r="E447" s="3"/>
      <c r="F447" s="3"/>
      <c r="G447" s="57"/>
      <c r="H447" s="2"/>
      <c r="J447" s="4"/>
      <c r="K447" s="4"/>
      <c r="L447" s="4"/>
      <c r="M447" s="4"/>
      <c r="N447" s="4"/>
      <c r="O447" s="4"/>
      <c r="P447" s="4"/>
    </row>
    <row r="448" spans="1:16" ht="11.65" customHeight="1" x14ac:dyDescent="0.2">
      <c r="A448" s="5">
        <f t="shared" ca="1" si="11"/>
        <v>448</v>
      </c>
      <c r="C448" s="56"/>
      <c r="D448" s="3"/>
      <c r="E448" s="3"/>
      <c r="F448" s="3" t="s">
        <v>193</v>
      </c>
      <c r="G448" s="57"/>
      <c r="H448" s="10">
        <v>0</v>
      </c>
      <c r="J448" s="4"/>
      <c r="K448" s="4"/>
      <c r="L448" s="4"/>
      <c r="M448" s="4"/>
      <c r="N448" s="4"/>
      <c r="O448" s="4"/>
      <c r="P448" s="4"/>
    </row>
    <row r="449" spans="1:16" ht="11.65" customHeight="1" x14ac:dyDescent="0.2">
      <c r="A449" s="5">
        <f t="shared" ca="1" si="11"/>
        <v>449</v>
      </c>
      <c r="C449" s="56"/>
      <c r="D449" s="3"/>
      <c r="E449" s="3"/>
      <c r="F449" s="3"/>
      <c r="G449" s="57" t="s">
        <v>32</v>
      </c>
      <c r="H449" s="12">
        <f>SUBTOTAL(9,H448)</f>
        <v>0</v>
      </c>
      <c r="J449" s="4"/>
      <c r="K449" s="4"/>
      <c r="L449" s="4"/>
      <c r="M449" s="4"/>
      <c r="N449" s="4"/>
      <c r="O449" s="4"/>
      <c r="P449" s="4"/>
    </row>
    <row r="450" spans="1:16" ht="11.65" customHeight="1" x14ac:dyDescent="0.2">
      <c r="A450" s="5">
        <f t="shared" ca="1" si="11"/>
        <v>450</v>
      </c>
      <c r="C450" s="56"/>
      <c r="D450" s="3"/>
      <c r="E450" s="3"/>
      <c r="F450" s="3"/>
      <c r="G450" s="57"/>
      <c r="H450" s="2"/>
      <c r="J450" s="4"/>
      <c r="K450" s="4"/>
      <c r="L450" s="4"/>
      <c r="M450" s="4"/>
      <c r="N450" s="4"/>
      <c r="O450" s="4"/>
      <c r="P450" s="4"/>
    </row>
    <row r="451" spans="1:16" ht="11.65" customHeight="1" x14ac:dyDescent="0.2">
      <c r="A451" s="5">
        <f t="shared" ca="1" si="11"/>
        <v>451</v>
      </c>
      <c r="C451" s="56">
        <v>364</v>
      </c>
      <c r="D451" s="3" t="s">
        <v>86</v>
      </c>
      <c r="E451" s="3"/>
      <c r="F451" s="3"/>
      <c r="G451" s="57"/>
      <c r="H451" s="2"/>
      <c r="J451" s="4"/>
      <c r="K451" s="4"/>
      <c r="L451" s="4"/>
      <c r="M451" s="4"/>
      <c r="N451" s="4"/>
      <c r="O451" s="4"/>
      <c r="P451" s="4"/>
    </row>
    <row r="452" spans="1:16" ht="11.65" customHeight="1" x14ac:dyDescent="0.2">
      <c r="A452" s="5">
        <f t="shared" ca="1" si="11"/>
        <v>452</v>
      </c>
      <c r="C452" s="56"/>
      <c r="D452" s="3"/>
      <c r="E452" s="3"/>
      <c r="F452" s="3" t="s">
        <v>193</v>
      </c>
      <c r="G452" s="57"/>
      <c r="H452" s="10">
        <v>122354132.13</v>
      </c>
      <c r="J452" s="4"/>
      <c r="K452" s="4"/>
      <c r="L452" s="4"/>
      <c r="M452" s="4"/>
      <c r="N452" s="4"/>
      <c r="O452" s="4"/>
      <c r="P452" s="4"/>
    </row>
    <row r="453" spans="1:16" ht="11.65" customHeight="1" x14ac:dyDescent="0.2">
      <c r="A453" s="5">
        <f t="shared" ca="1" si="11"/>
        <v>453</v>
      </c>
      <c r="C453" s="56"/>
      <c r="D453" s="3"/>
      <c r="E453" s="3"/>
      <c r="F453" s="3"/>
      <c r="G453" s="57" t="s">
        <v>32</v>
      </c>
      <c r="H453" s="12">
        <f>SUBTOTAL(9,H452)</f>
        <v>122354132.13</v>
      </c>
      <c r="J453" s="4"/>
      <c r="K453" s="4"/>
      <c r="L453" s="4"/>
      <c r="M453" s="4"/>
      <c r="N453" s="4"/>
      <c r="O453" s="4"/>
      <c r="P453" s="4"/>
    </row>
    <row r="454" spans="1:16" ht="11.65" customHeight="1" x14ac:dyDescent="0.2">
      <c r="A454" s="5">
        <f t="shared" ca="1" si="11"/>
        <v>454</v>
      </c>
      <c r="C454" s="56"/>
      <c r="D454" s="3"/>
      <c r="E454" s="3"/>
      <c r="F454" s="3"/>
      <c r="G454" s="57"/>
      <c r="H454" s="2"/>
      <c r="J454" s="4"/>
      <c r="K454" s="4"/>
      <c r="L454" s="4"/>
      <c r="M454" s="4"/>
      <c r="N454" s="4"/>
      <c r="O454" s="4"/>
      <c r="P454" s="4"/>
    </row>
    <row r="455" spans="1:16" ht="11.65" customHeight="1" x14ac:dyDescent="0.2">
      <c r="A455" s="5">
        <f t="shared" ca="1" si="11"/>
        <v>455</v>
      </c>
      <c r="C455" s="56">
        <v>365</v>
      </c>
      <c r="D455" s="3" t="s">
        <v>87</v>
      </c>
      <c r="E455" s="3"/>
      <c r="F455" s="3"/>
      <c r="G455" s="57"/>
      <c r="H455" s="2"/>
      <c r="J455" s="4"/>
      <c r="K455" s="4"/>
      <c r="L455" s="4"/>
      <c r="M455" s="4"/>
      <c r="N455" s="4"/>
      <c r="O455" s="4"/>
      <c r="P455" s="4"/>
    </row>
    <row r="456" spans="1:16" ht="11.65" customHeight="1" x14ac:dyDescent="0.2">
      <c r="A456" s="5">
        <f t="shared" ca="1" si="11"/>
        <v>456</v>
      </c>
      <c r="C456" s="56"/>
      <c r="D456" s="3"/>
      <c r="E456" s="3"/>
      <c r="F456" s="3" t="s">
        <v>193</v>
      </c>
      <c r="G456" s="57"/>
      <c r="H456" s="10">
        <v>87312104.359999999</v>
      </c>
      <c r="J456" s="4"/>
      <c r="K456" s="4"/>
      <c r="L456" s="4"/>
      <c r="M456" s="4"/>
      <c r="N456" s="4"/>
      <c r="O456" s="4"/>
      <c r="P456" s="4"/>
    </row>
    <row r="457" spans="1:16" ht="11.65" customHeight="1" x14ac:dyDescent="0.2">
      <c r="A457" s="5">
        <f t="shared" ca="1" si="11"/>
        <v>457</v>
      </c>
      <c r="C457" s="56"/>
      <c r="D457" s="3"/>
      <c r="E457" s="3"/>
      <c r="F457" s="3"/>
      <c r="G457" s="57" t="s">
        <v>32</v>
      </c>
      <c r="H457" s="12">
        <f>SUBTOTAL(9,H456)</f>
        <v>87312104.359999999</v>
      </c>
      <c r="J457" s="4"/>
      <c r="K457" s="4"/>
      <c r="L457" s="4"/>
      <c r="M457" s="4"/>
      <c r="N457" s="4"/>
      <c r="O457" s="4"/>
      <c r="P457" s="4"/>
    </row>
    <row r="458" spans="1:16" ht="11.65" customHeight="1" x14ac:dyDescent="0.2">
      <c r="A458" s="5">
        <f t="shared" ca="1" si="11"/>
        <v>458</v>
      </c>
      <c r="C458" s="56"/>
      <c r="D458" s="3"/>
      <c r="E458" s="3"/>
      <c r="F458" s="3"/>
      <c r="G458" s="57"/>
      <c r="H458" s="2"/>
      <c r="J458" s="4"/>
      <c r="K458" s="4"/>
      <c r="L458" s="4"/>
      <c r="M458" s="4"/>
      <c r="N458" s="4"/>
      <c r="O458" s="4"/>
      <c r="P458" s="4"/>
    </row>
    <row r="459" spans="1:16" ht="11.65" customHeight="1" x14ac:dyDescent="0.2">
      <c r="A459" s="5">
        <f t="shared" ca="1" si="11"/>
        <v>459</v>
      </c>
      <c r="C459" s="56">
        <v>366</v>
      </c>
      <c r="D459" s="3" t="s">
        <v>76</v>
      </c>
      <c r="E459" s="3"/>
      <c r="F459" s="3"/>
      <c r="G459" s="57"/>
      <c r="H459" s="2"/>
      <c r="J459" s="4"/>
      <c r="K459" s="4"/>
      <c r="L459" s="4"/>
      <c r="M459" s="4"/>
      <c r="N459" s="4"/>
      <c r="O459" s="4"/>
      <c r="P459" s="4"/>
    </row>
    <row r="460" spans="1:16" ht="11.65" customHeight="1" x14ac:dyDescent="0.2">
      <c r="A460" s="5">
        <f t="shared" ca="1" si="11"/>
        <v>460</v>
      </c>
      <c r="C460" s="56"/>
      <c r="D460" s="3"/>
      <c r="E460" s="3"/>
      <c r="F460" s="3" t="s">
        <v>193</v>
      </c>
      <c r="G460" s="57"/>
      <c r="H460" s="10">
        <v>22631521.219999999</v>
      </c>
      <c r="J460" s="4"/>
      <c r="K460" s="4"/>
      <c r="L460" s="4"/>
      <c r="M460" s="4"/>
      <c r="N460" s="4"/>
      <c r="O460" s="4"/>
      <c r="P460" s="4"/>
    </row>
    <row r="461" spans="1:16" ht="11.65" customHeight="1" x14ac:dyDescent="0.2">
      <c r="A461" s="5">
        <f t="shared" ca="1" si="11"/>
        <v>461</v>
      </c>
      <c r="C461" s="56"/>
      <c r="D461" s="3"/>
      <c r="E461" s="3"/>
      <c r="F461" s="3"/>
      <c r="G461" s="57" t="s">
        <v>32</v>
      </c>
      <c r="H461" s="12">
        <f>SUBTOTAL(9,H460)</f>
        <v>22631521.219999999</v>
      </c>
      <c r="J461" s="4"/>
      <c r="K461" s="4"/>
      <c r="L461" s="4"/>
      <c r="M461" s="4"/>
      <c r="N461" s="4"/>
      <c r="O461" s="4"/>
      <c r="P461" s="4"/>
    </row>
    <row r="462" spans="1:16" ht="11.65" customHeight="1" x14ac:dyDescent="0.2">
      <c r="A462" s="5">
        <f t="shared" ca="1" si="11"/>
        <v>462</v>
      </c>
      <c r="C462" s="56"/>
      <c r="D462" s="3"/>
      <c r="E462" s="3"/>
      <c r="F462" s="3"/>
      <c r="G462" s="57"/>
      <c r="H462" s="2"/>
      <c r="J462" s="4"/>
      <c r="K462" s="4"/>
      <c r="L462" s="4"/>
      <c r="M462" s="4"/>
      <c r="N462" s="4"/>
      <c r="O462" s="4"/>
      <c r="P462" s="4"/>
    </row>
    <row r="463" spans="1:16" ht="11.65" customHeight="1" x14ac:dyDescent="0.2">
      <c r="A463" s="5">
        <f t="shared" ca="1" si="11"/>
        <v>463</v>
      </c>
      <c r="C463" s="56"/>
      <c r="D463" s="3"/>
      <c r="E463" s="3"/>
      <c r="F463" s="3"/>
      <c r="G463" s="57"/>
      <c r="H463" s="2"/>
      <c r="J463" s="4"/>
      <c r="K463" s="15"/>
      <c r="L463" s="15"/>
      <c r="M463" s="15"/>
      <c r="N463" s="15"/>
      <c r="O463" s="15"/>
      <c r="P463" s="15"/>
    </row>
    <row r="464" spans="1:16" ht="11.65" customHeight="1" x14ac:dyDescent="0.2">
      <c r="A464" s="5">
        <f t="shared" ca="1" si="11"/>
        <v>464</v>
      </c>
      <c r="C464" s="56"/>
      <c r="D464" s="3"/>
      <c r="E464" s="58"/>
      <c r="F464" s="3"/>
      <c r="G464" s="57"/>
      <c r="H464" s="14"/>
      <c r="J464" s="4"/>
      <c r="K464" s="17"/>
      <c r="L464" s="17"/>
      <c r="M464" s="17"/>
      <c r="N464" s="17"/>
      <c r="O464" s="17"/>
      <c r="P464" s="17"/>
    </row>
    <row r="465" spans="1:16" ht="11.65" customHeight="1" x14ac:dyDescent="0.2">
      <c r="A465" s="5">
        <f t="shared" ca="1" si="11"/>
        <v>465</v>
      </c>
      <c r="C465" s="59"/>
      <c r="D465" s="60"/>
      <c r="E465" s="61"/>
      <c r="F465" s="60"/>
      <c r="G465" s="62"/>
      <c r="H465" s="16"/>
      <c r="J465" s="4"/>
      <c r="K465" s="4"/>
      <c r="L465" s="4"/>
      <c r="M465" s="4"/>
      <c r="N465" s="4"/>
      <c r="O465" s="4"/>
      <c r="P465" s="4"/>
    </row>
    <row r="466" spans="1:16" ht="11.65" customHeight="1" x14ac:dyDescent="0.2">
      <c r="A466" s="5">
        <f t="shared" ca="1" si="11"/>
        <v>466</v>
      </c>
      <c r="C466" s="56">
        <v>367</v>
      </c>
      <c r="D466" s="3" t="s">
        <v>77</v>
      </c>
      <c r="E466" s="3"/>
      <c r="F466" s="3"/>
      <c r="G466" s="57"/>
      <c r="H466" s="2"/>
      <c r="J466" s="4"/>
      <c r="K466" s="4"/>
      <c r="L466" s="4"/>
      <c r="M466" s="4"/>
      <c r="N466" s="4"/>
      <c r="O466" s="4"/>
      <c r="P466" s="4"/>
    </row>
    <row r="467" spans="1:16" ht="11.65" customHeight="1" x14ac:dyDescent="0.2">
      <c r="A467" s="5">
        <f t="shared" ca="1" si="11"/>
        <v>467</v>
      </c>
      <c r="C467" s="56"/>
      <c r="D467" s="3"/>
      <c r="E467" s="3"/>
      <c r="F467" s="3" t="s">
        <v>193</v>
      </c>
      <c r="G467" s="57"/>
      <c r="H467" s="10">
        <v>35114942.020000003</v>
      </c>
      <c r="J467" s="4"/>
      <c r="K467" s="4"/>
      <c r="L467" s="4"/>
      <c r="M467" s="4"/>
      <c r="N467" s="4"/>
      <c r="O467" s="4"/>
      <c r="P467" s="4"/>
    </row>
    <row r="468" spans="1:16" ht="11.65" customHeight="1" x14ac:dyDescent="0.2">
      <c r="A468" s="5">
        <f t="shared" ca="1" si="11"/>
        <v>468</v>
      </c>
      <c r="C468" s="56"/>
      <c r="D468" s="3"/>
      <c r="E468" s="3"/>
      <c r="F468" s="3"/>
      <c r="G468" s="57" t="s">
        <v>32</v>
      </c>
      <c r="H468" s="12">
        <f>SUBTOTAL(9,H467)</f>
        <v>35114942.020000003</v>
      </c>
      <c r="J468" s="4"/>
      <c r="K468" s="4"/>
      <c r="L468" s="4"/>
      <c r="M468" s="4"/>
      <c r="N468" s="4"/>
      <c r="O468" s="4"/>
      <c r="P468" s="4"/>
    </row>
    <row r="469" spans="1:16" ht="11.65" customHeight="1" x14ac:dyDescent="0.2">
      <c r="A469" s="5">
        <f t="shared" ca="1" si="11"/>
        <v>469</v>
      </c>
      <c r="C469" s="56"/>
      <c r="D469" s="3"/>
      <c r="E469" s="3"/>
      <c r="F469" s="3"/>
      <c r="G469" s="57"/>
      <c r="H469" s="2"/>
      <c r="J469" s="4"/>
      <c r="K469" s="4"/>
      <c r="L469" s="4"/>
      <c r="M469" s="4"/>
      <c r="N469" s="4"/>
      <c r="O469" s="4"/>
      <c r="P469" s="4"/>
    </row>
    <row r="470" spans="1:16" ht="11.65" customHeight="1" x14ac:dyDescent="0.2">
      <c r="A470" s="5">
        <f t="shared" ca="1" si="11"/>
        <v>470</v>
      </c>
      <c r="C470" s="56">
        <v>368</v>
      </c>
      <c r="D470" s="3" t="s">
        <v>88</v>
      </c>
      <c r="E470" s="3"/>
      <c r="F470" s="3"/>
      <c r="G470" s="57"/>
      <c r="H470" s="2"/>
      <c r="J470" s="4"/>
      <c r="K470" s="4"/>
      <c r="L470" s="4"/>
      <c r="M470" s="4"/>
      <c r="N470" s="4"/>
      <c r="O470" s="4"/>
      <c r="P470" s="4"/>
    </row>
    <row r="471" spans="1:16" ht="11.65" customHeight="1" x14ac:dyDescent="0.2">
      <c r="A471" s="5">
        <f t="shared" ca="1" si="11"/>
        <v>471</v>
      </c>
      <c r="C471" s="56"/>
      <c r="D471" s="3"/>
      <c r="E471" s="3"/>
      <c r="F471" s="3" t="s">
        <v>193</v>
      </c>
      <c r="G471" s="57"/>
      <c r="H471" s="10">
        <v>126009574.16</v>
      </c>
      <c r="J471" s="4"/>
      <c r="K471" s="4"/>
      <c r="L471" s="4"/>
      <c r="M471" s="4"/>
      <c r="N471" s="4"/>
      <c r="O471" s="4"/>
      <c r="P471" s="4"/>
    </row>
    <row r="472" spans="1:16" ht="11.65" customHeight="1" x14ac:dyDescent="0.2">
      <c r="A472" s="5">
        <f t="shared" ca="1" si="11"/>
        <v>472</v>
      </c>
      <c r="C472" s="56"/>
      <c r="D472" s="3"/>
      <c r="E472" s="3"/>
      <c r="F472" s="3"/>
      <c r="G472" s="57" t="s">
        <v>32</v>
      </c>
      <c r="H472" s="12">
        <f>SUBTOTAL(9,H471)</f>
        <v>126009574.16</v>
      </c>
      <c r="J472" s="4"/>
      <c r="K472" s="4"/>
      <c r="L472" s="4"/>
      <c r="M472" s="4"/>
      <c r="N472" s="4"/>
      <c r="O472" s="4"/>
      <c r="P472" s="4"/>
    </row>
    <row r="473" spans="1:16" ht="11.65" customHeight="1" x14ac:dyDescent="0.2">
      <c r="A473" s="5">
        <f t="shared" ca="1" si="11"/>
        <v>473</v>
      </c>
      <c r="C473" s="56"/>
      <c r="D473" s="3"/>
      <c r="E473" s="3"/>
      <c r="F473" s="3"/>
      <c r="G473" s="57"/>
      <c r="H473" s="2"/>
      <c r="J473" s="4"/>
      <c r="K473" s="4"/>
      <c r="L473" s="4"/>
      <c r="M473" s="4"/>
      <c r="N473" s="4"/>
      <c r="O473" s="4"/>
      <c r="P473" s="4"/>
    </row>
    <row r="474" spans="1:16" ht="11.65" customHeight="1" x14ac:dyDescent="0.2">
      <c r="A474" s="5">
        <f t="shared" ca="1" si="11"/>
        <v>474</v>
      </c>
      <c r="C474" s="56">
        <v>369</v>
      </c>
      <c r="D474" s="3" t="s">
        <v>27</v>
      </c>
      <c r="E474" s="3"/>
      <c r="F474" s="3"/>
      <c r="G474" s="57"/>
      <c r="H474" s="2"/>
      <c r="J474" s="4"/>
      <c r="K474" s="4"/>
      <c r="L474" s="4"/>
      <c r="M474" s="4"/>
      <c r="N474" s="4"/>
      <c r="O474" s="4"/>
      <c r="P474" s="4"/>
    </row>
    <row r="475" spans="1:16" ht="11.65" customHeight="1" x14ac:dyDescent="0.2">
      <c r="A475" s="5">
        <f t="shared" ca="1" si="11"/>
        <v>475</v>
      </c>
      <c r="C475" s="56"/>
      <c r="D475" s="3"/>
      <c r="E475" s="3"/>
      <c r="F475" s="3" t="s">
        <v>193</v>
      </c>
      <c r="G475" s="57"/>
      <c r="H475" s="10">
        <v>76134975.790000007</v>
      </c>
      <c r="J475" s="4"/>
      <c r="K475" s="4"/>
      <c r="L475" s="4"/>
      <c r="M475" s="4"/>
      <c r="N475" s="4"/>
      <c r="O475" s="4"/>
      <c r="P475" s="4"/>
    </row>
    <row r="476" spans="1:16" ht="11.65" customHeight="1" x14ac:dyDescent="0.2">
      <c r="A476" s="5">
        <f t="shared" ca="1" si="11"/>
        <v>476</v>
      </c>
      <c r="C476" s="56"/>
      <c r="D476" s="3"/>
      <c r="E476" s="3"/>
      <c r="F476" s="3"/>
      <c r="G476" s="57" t="s">
        <v>32</v>
      </c>
      <c r="H476" s="12">
        <f>SUBTOTAL(9,H475)</f>
        <v>76134975.790000007</v>
      </c>
      <c r="J476" s="4"/>
      <c r="K476" s="4"/>
      <c r="L476" s="4"/>
      <c r="M476" s="4"/>
      <c r="N476" s="4"/>
      <c r="O476" s="4"/>
      <c r="P476" s="4"/>
    </row>
    <row r="477" spans="1:16" ht="11.65" customHeight="1" x14ac:dyDescent="0.2">
      <c r="A477" s="5">
        <f t="shared" ca="1" si="11"/>
        <v>477</v>
      </c>
      <c r="C477" s="56"/>
      <c r="D477" s="3"/>
      <c r="E477" s="3"/>
      <c r="F477" s="3"/>
      <c r="G477" s="57"/>
      <c r="H477" s="2"/>
      <c r="J477" s="4"/>
      <c r="K477" s="4"/>
      <c r="L477" s="4"/>
      <c r="M477" s="4"/>
      <c r="N477" s="4"/>
      <c r="O477" s="4"/>
      <c r="P477" s="4"/>
    </row>
    <row r="478" spans="1:16" ht="11.65" customHeight="1" x14ac:dyDescent="0.2">
      <c r="A478" s="5">
        <f t="shared" ca="1" si="11"/>
        <v>478</v>
      </c>
      <c r="C478" s="56">
        <v>370</v>
      </c>
      <c r="D478" s="3" t="s">
        <v>28</v>
      </c>
      <c r="E478" s="3"/>
      <c r="F478" s="3"/>
      <c r="G478" s="57"/>
      <c r="H478" s="2"/>
      <c r="J478" s="4"/>
      <c r="K478" s="4"/>
      <c r="L478" s="4"/>
      <c r="M478" s="4"/>
      <c r="N478" s="4"/>
      <c r="O478" s="4"/>
      <c r="P478" s="4"/>
    </row>
    <row r="479" spans="1:16" ht="11.65" customHeight="1" x14ac:dyDescent="0.2">
      <c r="A479" s="5">
        <f t="shared" ca="1" si="11"/>
        <v>479</v>
      </c>
      <c r="C479" s="56"/>
      <c r="D479" s="3"/>
      <c r="E479" s="3"/>
      <c r="F479" s="3" t="s">
        <v>193</v>
      </c>
      <c r="G479" s="57"/>
      <c r="H479" s="10">
        <v>15108261.949999999</v>
      </c>
      <c r="J479" s="4"/>
      <c r="K479" s="4"/>
      <c r="L479" s="4"/>
      <c r="M479" s="4"/>
      <c r="N479" s="4"/>
      <c r="O479" s="4"/>
      <c r="P479" s="4"/>
    </row>
    <row r="480" spans="1:16" ht="11.65" customHeight="1" x14ac:dyDescent="0.2">
      <c r="A480" s="5">
        <f t="shared" ca="1" si="11"/>
        <v>480</v>
      </c>
      <c r="C480" s="56"/>
      <c r="D480" s="3"/>
      <c r="E480" s="3"/>
      <c r="F480" s="3"/>
      <c r="G480" s="57" t="s">
        <v>32</v>
      </c>
      <c r="H480" s="12">
        <f>SUBTOTAL(9,H479)</f>
        <v>15108261.949999999</v>
      </c>
      <c r="J480" s="4"/>
      <c r="K480" s="4"/>
      <c r="L480" s="4"/>
      <c r="M480" s="4"/>
      <c r="N480" s="4"/>
      <c r="O480" s="4"/>
      <c r="P480" s="4"/>
    </row>
    <row r="481" spans="1:16" ht="11.65" customHeight="1" x14ac:dyDescent="0.2">
      <c r="A481" s="5">
        <f t="shared" ca="1" si="11"/>
        <v>481</v>
      </c>
      <c r="C481" s="56"/>
      <c r="D481" s="3"/>
      <c r="E481" s="3"/>
      <c r="F481" s="3"/>
      <c r="G481" s="57"/>
      <c r="H481" s="2"/>
      <c r="J481" s="4"/>
      <c r="K481" s="4"/>
      <c r="L481" s="4"/>
      <c r="M481" s="4"/>
      <c r="N481" s="4"/>
      <c r="O481" s="4"/>
      <c r="P481" s="4"/>
    </row>
    <row r="482" spans="1:16" ht="11.65" customHeight="1" x14ac:dyDescent="0.2">
      <c r="A482" s="5">
        <f t="shared" ca="1" si="11"/>
        <v>482</v>
      </c>
      <c r="C482" s="56">
        <v>371</v>
      </c>
      <c r="D482" s="3" t="s">
        <v>89</v>
      </c>
      <c r="E482" s="3"/>
      <c r="F482" s="3"/>
      <c r="G482" s="57"/>
      <c r="H482" s="2"/>
      <c r="J482" s="4"/>
      <c r="K482" s="4"/>
      <c r="L482" s="4"/>
      <c r="M482" s="4"/>
      <c r="N482" s="4"/>
      <c r="O482" s="4"/>
      <c r="P482" s="4"/>
    </row>
    <row r="483" spans="1:16" ht="11.65" customHeight="1" x14ac:dyDescent="0.2">
      <c r="A483" s="5">
        <f t="shared" ca="1" si="11"/>
        <v>483</v>
      </c>
      <c r="C483" s="56"/>
      <c r="D483" s="3"/>
      <c r="E483" s="3"/>
      <c r="F483" s="3" t="s">
        <v>193</v>
      </c>
      <c r="G483" s="57" t="s">
        <v>0</v>
      </c>
      <c r="H483" s="10">
        <v>523599.31</v>
      </c>
      <c r="J483" s="4"/>
      <c r="K483" s="4"/>
      <c r="L483" s="4"/>
      <c r="M483" s="4"/>
      <c r="N483" s="4"/>
      <c r="O483" s="4"/>
      <c r="P483" s="4"/>
    </row>
    <row r="484" spans="1:16" ht="11.65" customHeight="1" x14ac:dyDescent="0.2">
      <c r="A484" s="5">
        <f t="shared" ca="1" si="11"/>
        <v>484</v>
      </c>
      <c r="C484" s="56"/>
      <c r="D484" s="3"/>
      <c r="E484" s="3"/>
      <c r="F484" s="3"/>
      <c r="G484" s="57" t="s">
        <v>32</v>
      </c>
      <c r="H484" s="12">
        <f>SUBTOTAL(9,H483)</f>
        <v>523599.31</v>
      </c>
      <c r="J484" s="4"/>
      <c r="K484" s="4"/>
      <c r="L484" s="4"/>
      <c r="M484" s="4"/>
      <c r="N484" s="4"/>
      <c r="O484" s="4"/>
      <c r="P484" s="4"/>
    </row>
    <row r="485" spans="1:16" ht="11.65" customHeight="1" x14ac:dyDescent="0.2">
      <c r="A485" s="5">
        <f t="shared" ca="1" si="11"/>
        <v>485</v>
      </c>
      <c r="C485" s="56"/>
      <c r="D485" s="3"/>
      <c r="E485" s="3"/>
      <c r="F485" s="3"/>
      <c r="G485" s="57"/>
      <c r="H485" s="2"/>
      <c r="J485" s="4"/>
      <c r="K485" s="4"/>
      <c r="L485" s="4"/>
      <c r="M485" s="4"/>
      <c r="N485" s="4"/>
      <c r="O485" s="4"/>
      <c r="P485" s="4"/>
    </row>
    <row r="486" spans="1:16" ht="11.65" customHeight="1" x14ac:dyDescent="0.2">
      <c r="A486" s="5">
        <f t="shared" ca="1" si="11"/>
        <v>486</v>
      </c>
      <c r="C486" s="56">
        <v>372</v>
      </c>
      <c r="D486" s="3" t="s">
        <v>29</v>
      </c>
      <c r="E486" s="3"/>
      <c r="F486" s="3"/>
      <c r="G486" s="57"/>
      <c r="H486" s="2"/>
      <c r="J486" s="4"/>
      <c r="K486" s="4"/>
      <c r="L486" s="4"/>
      <c r="M486" s="4"/>
      <c r="N486" s="4"/>
      <c r="O486" s="4"/>
      <c r="P486" s="4"/>
    </row>
    <row r="487" spans="1:16" ht="11.65" customHeight="1" x14ac:dyDescent="0.2">
      <c r="A487" s="5">
        <f t="shared" ca="1" si="11"/>
        <v>487</v>
      </c>
      <c r="C487" s="56"/>
      <c r="D487" s="3"/>
      <c r="E487" s="3"/>
      <c r="F487" s="3" t="s">
        <v>193</v>
      </c>
      <c r="G487" s="57"/>
      <c r="H487" s="10">
        <v>0</v>
      </c>
      <c r="J487" s="4"/>
      <c r="K487" s="4"/>
      <c r="L487" s="4"/>
      <c r="M487" s="4"/>
      <c r="N487" s="4"/>
      <c r="O487" s="4"/>
      <c r="P487" s="4"/>
    </row>
    <row r="488" spans="1:16" ht="11.65" customHeight="1" x14ac:dyDescent="0.2">
      <c r="A488" s="5">
        <f t="shared" ca="1" si="11"/>
        <v>488</v>
      </c>
      <c r="C488" s="56"/>
      <c r="D488" s="3"/>
      <c r="E488" s="3"/>
      <c r="F488" s="3"/>
      <c r="G488" s="57" t="s">
        <v>32</v>
      </c>
      <c r="H488" s="12">
        <f>SUBTOTAL(9,H487)</f>
        <v>0</v>
      </c>
      <c r="J488" s="4"/>
      <c r="K488" s="4"/>
      <c r="L488" s="4"/>
      <c r="M488" s="4"/>
      <c r="N488" s="4"/>
      <c r="O488" s="4"/>
      <c r="P488" s="4"/>
    </row>
    <row r="489" spans="1:16" ht="11.65" customHeight="1" x14ac:dyDescent="0.2">
      <c r="A489" s="5">
        <f t="shared" ca="1" si="11"/>
        <v>489</v>
      </c>
      <c r="C489" s="56"/>
      <c r="D489" s="3"/>
      <c r="E489" s="3"/>
      <c r="F489" s="3"/>
      <c r="G489" s="57"/>
      <c r="H489" s="2"/>
      <c r="J489" s="4"/>
      <c r="K489" s="4"/>
      <c r="L489" s="4"/>
      <c r="M489" s="4"/>
      <c r="N489" s="4"/>
      <c r="O489" s="4"/>
      <c r="P489" s="4"/>
    </row>
    <row r="490" spans="1:16" ht="11.65" customHeight="1" x14ac:dyDescent="0.2">
      <c r="A490" s="5">
        <f t="shared" ca="1" si="11"/>
        <v>490</v>
      </c>
      <c r="C490" s="56">
        <v>373</v>
      </c>
      <c r="D490" s="3" t="s">
        <v>90</v>
      </c>
      <c r="E490" s="3"/>
      <c r="F490" s="3"/>
      <c r="G490" s="57"/>
      <c r="H490" s="2"/>
      <c r="J490" s="4"/>
      <c r="K490" s="4"/>
      <c r="L490" s="4"/>
      <c r="M490" s="4"/>
      <c r="N490" s="4"/>
      <c r="O490" s="4"/>
      <c r="P490" s="4"/>
    </row>
    <row r="491" spans="1:16" ht="11.65" customHeight="1" x14ac:dyDescent="0.2">
      <c r="A491" s="5">
        <f t="shared" ca="1" si="11"/>
        <v>491</v>
      </c>
      <c r="C491" s="56"/>
      <c r="D491" s="3"/>
      <c r="E491" s="3"/>
      <c r="F491" s="3" t="s">
        <v>193</v>
      </c>
      <c r="G491" s="57"/>
      <c r="H491" s="10">
        <v>4031791.19</v>
      </c>
      <c r="J491" s="4"/>
      <c r="K491" s="4"/>
      <c r="L491" s="4"/>
      <c r="M491" s="4"/>
      <c r="N491" s="4"/>
      <c r="O491" s="4"/>
      <c r="P491" s="4"/>
    </row>
    <row r="492" spans="1:16" ht="11.65" customHeight="1" x14ac:dyDescent="0.2">
      <c r="A492" s="5">
        <f t="shared" ca="1" si="11"/>
        <v>492</v>
      </c>
      <c r="C492" s="56"/>
      <c r="D492" s="3"/>
      <c r="E492" s="3"/>
      <c r="F492" s="3"/>
      <c r="G492" s="57" t="s">
        <v>32</v>
      </c>
      <c r="H492" s="12">
        <f>SUBTOTAL(9,H491)</f>
        <v>4031791.19</v>
      </c>
      <c r="J492" s="4"/>
      <c r="K492" s="4"/>
      <c r="L492" s="4"/>
      <c r="M492" s="4"/>
      <c r="N492" s="4"/>
      <c r="O492" s="4"/>
      <c r="P492" s="4"/>
    </row>
    <row r="493" spans="1:16" ht="11.65" customHeight="1" x14ac:dyDescent="0.2">
      <c r="A493" s="5">
        <f t="shared" ca="1" si="11"/>
        <v>493</v>
      </c>
      <c r="C493" s="56"/>
      <c r="D493" s="3"/>
      <c r="E493" s="3"/>
      <c r="F493" s="3"/>
      <c r="G493" s="57"/>
      <c r="H493" s="2"/>
      <c r="J493" s="4"/>
      <c r="K493" s="4"/>
      <c r="L493" s="4"/>
      <c r="M493" s="4"/>
      <c r="N493" s="4"/>
      <c r="O493" s="4"/>
      <c r="P493" s="4"/>
    </row>
    <row r="494" spans="1:16" ht="11.65" customHeight="1" x14ac:dyDescent="0.2">
      <c r="A494" s="5">
        <f t="shared" ca="1" si="11"/>
        <v>494</v>
      </c>
      <c r="C494" s="56" t="s">
        <v>91</v>
      </c>
      <c r="D494" s="3" t="s">
        <v>92</v>
      </c>
      <c r="E494" s="3"/>
      <c r="F494" s="3"/>
      <c r="G494" s="57"/>
      <c r="H494" s="2"/>
      <c r="J494" s="4"/>
      <c r="K494" s="4"/>
      <c r="L494" s="4"/>
      <c r="M494" s="4"/>
      <c r="N494" s="4"/>
      <c r="O494" s="4"/>
      <c r="P494" s="4"/>
    </row>
    <row r="495" spans="1:16" ht="11.65" customHeight="1" x14ac:dyDescent="0.2">
      <c r="A495" s="5">
        <f t="shared" ca="1" si="11"/>
        <v>495</v>
      </c>
      <c r="C495" s="56"/>
      <c r="D495" s="3"/>
      <c r="E495" s="3"/>
      <c r="F495" s="3" t="s">
        <v>193</v>
      </c>
      <c r="G495" s="57"/>
      <c r="H495" s="10">
        <v>2808461.84</v>
      </c>
      <c r="J495" s="4"/>
      <c r="K495" s="4"/>
      <c r="L495" s="4"/>
      <c r="M495" s="4"/>
      <c r="N495" s="4"/>
      <c r="O495" s="4"/>
      <c r="P495" s="4"/>
    </row>
    <row r="496" spans="1:16" ht="11.65" customHeight="1" x14ac:dyDescent="0.2">
      <c r="A496" s="5">
        <f t="shared" ca="1" si="11"/>
        <v>496</v>
      </c>
      <c r="C496" s="56"/>
      <c r="D496" s="3"/>
      <c r="E496" s="3"/>
      <c r="F496" s="3"/>
      <c r="G496" s="57"/>
      <c r="H496" s="12">
        <f>SUBTOTAL(9,H495)</f>
        <v>2808461.84</v>
      </c>
      <c r="J496" s="4"/>
      <c r="K496" s="4"/>
      <c r="L496" s="4"/>
      <c r="M496" s="4"/>
      <c r="N496" s="4"/>
      <c r="O496" s="4"/>
      <c r="P496" s="4"/>
    </row>
    <row r="497" spans="1:16" ht="11.65" customHeight="1" x14ac:dyDescent="0.2">
      <c r="A497" s="5">
        <f t="shared" ca="1" si="11"/>
        <v>497</v>
      </c>
      <c r="C497" s="56"/>
      <c r="D497" s="3"/>
      <c r="E497" s="3"/>
      <c r="F497" s="3"/>
      <c r="G497" s="57"/>
      <c r="H497" s="2"/>
      <c r="J497" s="4"/>
      <c r="K497" s="4"/>
      <c r="L497" s="4"/>
      <c r="M497" s="4"/>
      <c r="N497" s="4"/>
      <c r="O497" s="4"/>
      <c r="P497" s="4"/>
    </row>
    <row r="498" spans="1:16" ht="11.65" customHeight="1" x14ac:dyDescent="0.2">
      <c r="A498" s="5">
        <f t="shared" ca="1" si="11"/>
        <v>498</v>
      </c>
      <c r="C498" s="56" t="s">
        <v>93</v>
      </c>
      <c r="D498" s="3" t="s">
        <v>94</v>
      </c>
      <c r="E498" s="3"/>
      <c r="F498" s="3"/>
      <c r="G498" s="57"/>
      <c r="H498" s="2"/>
      <c r="J498" s="4"/>
      <c r="K498" s="4"/>
      <c r="L498" s="4"/>
      <c r="M498" s="4"/>
      <c r="N498" s="4"/>
      <c r="O498" s="4"/>
      <c r="P498" s="4"/>
    </row>
    <row r="499" spans="1:16" ht="11.65" customHeight="1" x14ac:dyDescent="0.2">
      <c r="A499" s="5">
        <f t="shared" ca="1" si="11"/>
        <v>499</v>
      </c>
      <c r="C499" s="56"/>
      <c r="D499" s="3"/>
      <c r="E499" s="3"/>
      <c r="F499" s="3" t="s">
        <v>193</v>
      </c>
      <c r="G499" s="57"/>
      <c r="H499" s="10">
        <v>0</v>
      </c>
      <c r="J499" s="4"/>
      <c r="K499" s="4"/>
      <c r="L499" s="4"/>
      <c r="M499" s="4"/>
      <c r="N499" s="4"/>
      <c r="O499" s="4"/>
      <c r="P499" s="4"/>
    </row>
    <row r="500" spans="1:16" ht="11.65" customHeight="1" x14ac:dyDescent="0.2">
      <c r="A500" s="5">
        <f t="shared" ca="1" si="11"/>
        <v>500</v>
      </c>
      <c r="C500" s="56"/>
      <c r="D500" s="3"/>
      <c r="E500" s="3"/>
      <c r="F500" s="3"/>
      <c r="G500" s="57"/>
      <c r="H500" s="12">
        <f>SUBTOTAL(9,H499)</f>
        <v>0</v>
      </c>
      <c r="J500" s="4"/>
      <c r="K500" s="4"/>
      <c r="L500" s="4"/>
      <c r="M500" s="4"/>
      <c r="N500" s="4"/>
      <c r="O500" s="4"/>
      <c r="P500" s="4"/>
    </row>
    <row r="501" spans="1:16" ht="11.65" customHeight="1" x14ac:dyDescent="0.2">
      <c r="A501" s="5">
        <f t="shared" ca="1" si="11"/>
        <v>501</v>
      </c>
      <c r="C501" s="56"/>
      <c r="D501" s="3"/>
      <c r="E501" s="3"/>
      <c r="F501" s="3"/>
      <c r="G501" s="57"/>
      <c r="H501" s="2"/>
      <c r="J501" s="4"/>
      <c r="K501" s="4"/>
      <c r="L501" s="4"/>
      <c r="M501" s="4"/>
      <c r="N501" s="4"/>
      <c r="O501" s="4"/>
      <c r="P501" s="4"/>
    </row>
    <row r="502" spans="1:16" ht="11.65" customHeight="1" x14ac:dyDescent="0.2">
      <c r="A502" s="5">
        <f t="shared" ca="1" si="11"/>
        <v>502</v>
      </c>
      <c r="C502" s="56"/>
      <c r="D502" s="3"/>
      <c r="E502" s="3"/>
      <c r="F502" s="3"/>
      <c r="G502" s="57"/>
      <c r="H502" s="2"/>
      <c r="J502" s="4"/>
      <c r="K502" s="11"/>
      <c r="L502" s="11"/>
      <c r="M502" s="11"/>
      <c r="N502" s="11"/>
      <c r="O502" s="11"/>
      <c r="P502" s="11"/>
    </row>
    <row r="503" spans="1:16" ht="11.65" customHeight="1" thickBot="1" x14ac:dyDescent="0.25">
      <c r="A503" s="5">
        <f t="shared" ca="1" si="11"/>
        <v>503</v>
      </c>
      <c r="C503" s="63" t="s">
        <v>95</v>
      </c>
      <c r="D503" s="3"/>
      <c r="E503" s="3"/>
      <c r="F503" s="3"/>
      <c r="G503" s="57" t="s">
        <v>32</v>
      </c>
      <c r="H503" s="13">
        <f>SUBTOTAL(9,H436:H500)</f>
        <v>588781402.77999997</v>
      </c>
      <c r="J503" s="4"/>
      <c r="K503" s="4"/>
      <c r="L503" s="4"/>
      <c r="M503" s="4"/>
      <c r="N503" s="4"/>
      <c r="O503" s="4"/>
      <c r="P503" s="4"/>
    </row>
    <row r="504" spans="1:16" ht="11.65" customHeight="1" thickTop="1" x14ac:dyDescent="0.2">
      <c r="A504" s="5">
        <f t="shared" ca="1" si="11"/>
        <v>504</v>
      </c>
      <c r="C504" s="56"/>
      <c r="D504" s="3"/>
      <c r="E504" s="3"/>
      <c r="F504" s="3"/>
      <c r="G504" s="57"/>
      <c r="H504" s="2"/>
      <c r="J504" s="4"/>
      <c r="K504" s="4"/>
      <c r="L504" s="4"/>
      <c r="M504" s="4"/>
      <c r="N504" s="4"/>
      <c r="O504" s="4"/>
      <c r="P504" s="4"/>
    </row>
    <row r="505" spans="1:16" ht="11.65" customHeight="1" x14ac:dyDescent="0.2">
      <c r="A505" s="5">
        <f t="shared" ca="1" si="11"/>
        <v>505</v>
      </c>
      <c r="C505" s="56" t="s">
        <v>96</v>
      </c>
      <c r="D505" s="3"/>
      <c r="E505" s="3"/>
      <c r="F505" s="3"/>
      <c r="G505" s="57"/>
      <c r="H505" s="2"/>
      <c r="J505" s="4"/>
      <c r="K505" s="4"/>
      <c r="L505" s="4"/>
      <c r="M505" s="4"/>
      <c r="N505" s="4"/>
      <c r="O505" s="4"/>
      <c r="P505" s="4"/>
    </row>
    <row r="506" spans="1:16" ht="11.65" customHeight="1" x14ac:dyDescent="0.2">
      <c r="A506" s="5">
        <f t="shared" ca="1" si="11"/>
        <v>506</v>
      </c>
      <c r="C506" s="56"/>
      <c r="D506" s="3"/>
      <c r="E506" s="3" t="s">
        <v>193</v>
      </c>
      <c r="F506" s="3"/>
      <c r="G506" s="57"/>
      <c r="H506" s="10">
        <f>SUMIFS(H436:H500,F436:F500,E506)</f>
        <v>588781402.77999997</v>
      </c>
      <c r="J506" s="4"/>
      <c r="K506" s="4"/>
      <c r="L506" s="4"/>
      <c r="M506" s="4"/>
      <c r="N506" s="4"/>
      <c r="O506" s="4"/>
      <c r="P506" s="4"/>
    </row>
    <row r="507" spans="1:16" ht="11.65" customHeight="1" x14ac:dyDescent="0.2">
      <c r="A507" s="5">
        <f t="shared" ca="1" si="11"/>
        <v>507</v>
      </c>
      <c r="C507" s="56"/>
      <c r="D507" s="3"/>
      <c r="E507" s="3"/>
      <c r="F507" s="3"/>
      <c r="G507" s="57"/>
      <c r="H507" s="2"/>
      <c r="J507" s="4"/>
      <c r="K507" s="4"/>
      <c r="L507" s="4"/>
      <c r="M507" s="4"/>
      <c r="N507" s="4"/>
      <c r="O507" s="4"/>
      <c r="P507" s="4"/>
    </row>
    <row r="508" spans="1:16" ht="11.65" customHeight="1" thickBot="1" x14ac:dyDescent="0.25">
      <c r="A508" s="5">
        <f t="shared" ca="1" si="11"/>
        <v>508</v>
      </c>
      <c r="C508" s="56" t="s">
        <v>97</v>
      </c>
      <c r="D508" s="3"/>
      <c r="E508" s="3"/>
      <c r="F508" s="3"/>
      <c r="G508" s="57" t="s">
        <v>32</v>
      </c>
      <c r="H508" s="19">
        <f>SUM(H506:H507)</f>
        <v>588781402.77999997</v>
      </c>
      <c r="J508" s="4"/>
      <c r="K508" s="4"/>
      <c r="L508" s="4"/>
      <c r="M508" s="4"/>
      <c r="N508" s="4"/>
      <c r="O508" s="4"/>
      <c r="P508" s="4"/>
    </row>
    <row r="509" spans="1:16" ht="11.65" customHeight="1" thickTop="1" x14ac:dyDescent="0.2">
      <c r="A509" s="5">
        <f t="shared" ca="1" si="11"/>
        <v>509</v>
      </c>
      <c r="C509" s="56">
        <v>389</v>
      </c>
      <c r="D509" s="3" t="s">
        <v>31</v>
      </c>
      <c r="E509" s="3"/>
      <c r="F509" s="3"/>
      <c r="G509" s="57"/>
      <c r="H509" s="2"/>
      <c r="J509" s="4"/>
      <c r="K509" s="4"/>
      <c r="L509" s="4"/>
      <c r="M509" s="4"/>
      <c r="N509" s="4"/>
      <c r="O509" s="4"/>
      <c r="P509" s="4"/>
    </row>
    <row r="510" spans="1:16" ht="11.65" customHeight="1" x14ac:dyDescent="0.2">
      <c r="A510" s="5">
        <f t="shared" ref="A510:A573" ca="1" si="12">OFFSET(A510,-1,)+1</f>
        <v>510</v>
      </c>
      <c r="C510" s="56"/>
      <c r="D510" s="3"/>
      <c r="E510" s="3"/>
      <c r="F510" s="3" t="s">
        <v>193</v>
      </c>
      <c r="G510" s="57"/>
      <c r="H510" s="10">
        <v>1098826.3500000001</v>
      </c>
      <c r="J510" s="4"/>
      <c r="K510" s="4"/>
      <c r="L510" s="4"/>
      <c r="M510" s="4"/>
      <c r="N510" s="4"/>
      <c r="O510" s="4"/>
      <c r="P510" s="4"/>
    </row>
    <row r="511" spans="1:16" ht="11.65" customHeight="1" x14ac:dyDescent="0.2">
      <c r="A511" s="5">
        <f t="shared" ca="1" si="12"/>
        <v>511</v>
      </c>
      <c r="C511" s="56"/>
      <c r="D511" s="3"/>
      <c r="E511" s="3"/>
      <c r="F511" s="3" t="s">
        <v>255</v>
      </c>
      <c r="G511" s="57"/>
      <c r="H511" s="10">
        <v>76094.932983759485</v>
      </c>
      <c r="J511" s="4"/>
      <c r="K511" s="4"/>
      <c r="L511" s="4"/>
      <c r="M511" s="4"/>
      <c r="N511" s="4"/>
      <c r="O511" s="4"/>
      <c r="P511" s="4"/>
    </row>
    <row r="512" spans="1:16" ht="11.65" customHeight="1" x14ac:dyDescent="0.2">
      <c r="A512" s="5">
        <f t="shared" ca="1" si="12"/>
        <v>512</v>
      </c>
      <c r="C512" s="56"/>
      <c r="D512" s="3"/>
      <c r="E512" s="3"/>
      <c r="F512" s="3" t="s">
        <v>254</v>
      </c>
      <c r="G512" s="57"/>
      <c r="H512" s="10">
        <v>0</v>
      </c>
      <c r="J512" s="4"/>
      <c r="K512" s="4"/>
      <c r="L512" s="4"/>
      <c r="M512" s="4"/>
      <c r="N512" s="4"/>
      <c r="O512" s="4"/>
      <c r="P512" s="4"/>
    </row>
    <row r="513" spans="1:16" ht="11.65" customHeight="1" x14ac:dyDescent="0.2">
      <c r="A513" s="5">
        <f t="shared" ca="1" si="12"/>
        <v>513</v>
      </c>
      <c r="C513" s="56"/>
      <c r="D513" s="3"/>
      <c r="E513" s="3"/>
      <c r="F513" s="3" t="s">
        <v>24</v>
      </c>
      <c r="G513" s="57"/>
      <c r="H513" s="10">
        <v>97.94348258540623</v>
      </c>
      <c r="J513" s="4"/>
      <c r="K513" s="4"/>
      <c r="L513" s="4"/>
      <c r="M513" s="4"/>
      <c r="N513" s="4"/>
      <c r="O513" s="4"/>
      <c r="P513" s="4"/>
    </row>
    <row r="514" spans="1:16" ht="11.65" customHeight="1" x14ac:dyDescent="0.2">
      <c r="A514" s="5">
        <f t="shared" ca="1" si="12"/>
        <v>514</v>
      </c>
      <c r="C514" s="56"/>
      <c r="D514" s="3"/>
      <c r="E514" s="3"/>
      <c r="F514" s="3" t="s">
        <v>249</v>
      </c>
      <c r="G514" s="57"/>
      <c r="H514" s="10">
        <v>0</v>
      </c>
      <c r="J514" s="4"/>
      <c r="K514" s="4"/>
      <c r="L514" s="4"/>
      <c r="M514" s="4"/>
      <c r="N514" s="4"/>
      <c r="O514" s="4"/>
      <c r="P514" s="4"/>
    </row>
    <row r="515" spans="1:16" ht="11.65" customHeight="1" x14ac:dyDescent="0.2">
      <c r="A515" s="5">
        <f t="shared" ca="1" si="12"/>
        <v>515</v>
      </c>
      <c r="C515" s="56"/>
      <c r="D515" s="3"/>
      <c r="E515" s="3"/>
      <c r="F515" s="3" t="s">
        <v>251</v>
      </c>
      <c r="G515" s="57"/>
      <c r="H515" s="10">
        <v>0</v>
      </c>
      <c r="J515" s="4"/>
      <c r="K515" s="4"/>
      <c r="L515" s="4"/>
      <c r="M515" s="4"/>
      <c r="N515" s="4"/>
      <c r="O515" s="4"/>
      <c r="P515" s="4"/>
    </row>
    <row r="516" spans="1:16" ht="11.65" customHeight="1" x14ac:dyDescent="0.2">
      <c r="A516" s="5">
        <f t="shared" ca="1" si="12"/>
        <v>516</v>
      </c>
      <c r="C516" s="56"/>
      <c r="D516" s="3"/>
      <c r="E516" s="3"/>
      <c r="F516" s="3" t="s">
        <v>248</v>
      </c>
      <c r="G516" s="57"/>
      <c r="H516" s="10">
        <v>539251.18635802902</v>
      </c>
      <c r="J516" s="4"/>
      <c r="K516" s="4"/>
      <c r="L516" s="4"/>
      <c r="M516" s="4"/>
      <c r="N516" s="4"/>
      <c r="O516" s="4"/>
      <c r="P516" s="4"/>
    </row>
    <row r="517" spans="1:16" ht="11.65" customHeight="1" x14ac:dyDescent="0.2">
      <c r="A517" s="5">
        <f t="shared" ca="1" si="12"/>
        <v>517</v>
      </c>
      <c r="C517" s="56"/>
      <c r="D517" s="3"/>
      <c r="E517" s="3"/>
      <c r="F517" s="3"/>
      <c r="G517" s="57" t="s">
        <v>32</v>
      </c>
      <c r="H517" s="12">
        <f>SUBTOTAL(9,H510:H516)</f>
        <v>1714270.4128243742</v>
      </c>
      <c r="J517" s="4"/>
      <c r="K517" s="4"/>
      <c r="L517" s="4"/>
      <c r="M517" s="4"/>
      <c r="N517" s="4"/>
      <c r="O517" s="4"/>
      <c r="P517" s="4"/>
    </row>
    <row r="518" spans="1:16" ht="11.65" customHeight="1" x14ac:dyDescent="0.2">
      <c r="A518" s="5">
        <f t="shared" ca="1" si="12"/>
        <v>518</v>
      </c>
      <c r="C518" s="56"/>
      <c r="D518" s="3"/>
      <c r="E518" s="3"/>
      <c r="F518" s="3"/>
      <c r="G518" s="57"/>
      <c r="H518" s="2"/>
      <c r="J518" s="4"/>
      <c r="K518" s="4"/>
      <c r="L518" s="4"/>
      <c r="M518" s="4"/>
      <c r="N518" s="4"/>
      <c r="O518" s="4"/>
      <c r="P518" s="4"/>
    </row>
    <row r="519" spans="1:16" ht="11.65" customHeight="1" x14ac:dyDescent="0.2">
      <c r="A519" s="5">
        <f t="shared" ca="1" si="12"/>
        <v>519</v>
      </c>
      <c r="C519" s="56">
        <v>390</v>
      </c>
      <c r="D519" s="3" t="s">
        <v>33</v>
      </c>
      <c r="E519" s="3"/>
      <c r="F519" s="3"/>
      <c r="G519" s="57"/>
      <c r="H519" s="2"/>
      <c r="J519" s="4"/>
      <c r="K519" s="4"/>
      <c r="L519" s="4"/>
      <c r="M519" s="4"/>
      <c r="N519" s="4"/>
      <c r="O519" s="4"/>
      <c r="P519" s="4"/>
    </row>
    <row r="520" spans="1:16" ht="11.65" customHeight="1" x14ac:dyDescent="0.2">
      <c r="A520" s="5">
        <f t="shared" ca="1" si="12"/>
        <v>520</v>
      </c>
      <c r="C520" s="56"/>
      <c r="D520" s="3"/>
      <c r="E520" s="3"/>
      <c r="F520" s="3" t="s">
        <v>193</v>
      </c>
      <c r="G520" s="57"/>
      <c r="H520" s="10">
        <v>14221203.91</v>
      </c>
      <c r="J520" s="4"/>
      <c r="K520" s="4"/>
      <c r="L520" s="4"/>
      <c r="M520" s="4"/>
      <c r="N520" s="4"/>
      <c r="O520" s="4"/>
      <c r="P520" s="4"/>
    </row>
    <row r="521" spans="1:16" ht="11.65" customHeight="1" x14ac:dyDescent="0.2">
      <c r="A521" s="5">
        <f t="shared" ca="1" si="12"/>
        <v>521</v>
      </c>
      <c r="C521" s="56"/>
      <c r="D521" s="3"/>
      <c r="E521" s="3"/>
      <c r="F521" s="3" t="s">
        <v>30</v>
      </c>
      <c r="G521" s="57"/>
      <c r="H521" s="10">
        <v>0</v>
      </c>
      <c r="J521" s="4"/>
      <c r="K521" s="4"/>
      <c r="L521" s="4"/>
      <c r="M521" s="4"/>
      <c r="N521" s="4"/>
      <c r="O521" s="4"/>
      <c r="P521" s="4"/>
    </row>
    <row r="522" spans="1:16" ht="11.65" customHeight="1" x14ac:dyDescent="0.2">
      <c r="A522" s="5">
        <f t="shared" ca="1" si="12"/>
        <v>522</v>
      </c>
      <c r="C522" s="56"/>
      <c r="D522" s="3"/>
      <c r="E522" s="3"/>
      <c r="F522" s="3" t="s">
        <v>254</v>
      </c>
      <c r="G522" s="57"/>
      <c r="H522" s="10">
        <v>0</v>
      </c>
      <c r="J522" s="4"/>
      <c r="K522" s="4"/>
      <c r="L522" s="4"/>
      <c r="M522" s="4"/>
      <c r="N522" s="4"/>
      <c r="O522" s="4"/>
      <c r="P522" s="4"/>
    </row>
    <row r="523" spans="1:16" ht="11.65" customHeight="1" x14ac:dyDescent="0.2">
      <c r="A523" s="5">
        <f t="shared" ca="1" si="12"/>
        <v>523</v>
      </c>
      <c r="C523" s="56"/>
      <c r="D523" s="3"/>
      <c r="E523" s="3"/>
      <c r="F523" s="3" t="s">
        <v>255</v>
      </c>
      <c r="G523" s="57"/>
      <c r="H523" s="10">
        <v>553444.67334022408</v>
      </c>
      <c r="J523" s="4"/>
      <c r="K523" s="4"/>
      <c r="L523" s="4"/>
      <c r="M523" s="4"/>
      <c r="N523" s="4"/>
      <c r="O523" s="4"/>
      <c r="P523" s="4"/>
    </row>
    <row r="524" spans="1:16" ht="11.65" customHeight="1" x14ac:dyDescent="0.2">
      <c r="A524" s="5">
        <f t="shared" ca="1" si="12"/>
        <v>524</v>
      </c>
      <c r="C524" s="56"/>
      <c r="D524" s="3"/>
      <c r="E524" s="3"/>
      <c r="F524" s="3" t="s">
        <v>24</v>
      </c>
      <c r="G524" s="57"/>
      <c r="H524" s="10">
        <v>912286.24787370267</v>
      </c>
      <c r="J524" s="4"/>
      <c r="K524" s="4"/>
      <c r="L524" s="4"/>
      <c r="M524" s="4"/>
      <c r="N524" s="4"/>
      <c r="O524" s="4"/>
      <c r="P524" s="4"/>
    </row>
    <row r="525" spans="1:16" ht="11.65" customHeight="1" x14ac:dyDescent="0.2">
      <c r="A525" s="5">
        <f t="shared" ca="1" si="12"/>
        <v>525</v>
      </c>
      <c r="C525" s="56"/>
      <c r="D525" s="3"/>
      <c r="E525" s="3"/>
      <c r="F525" s="3" t="s">
        <v>249</v>
      </c>
      <c r="G525" s="57"/>
      <c r="H525" s="10">
        <v>2359.0478484808427</v>
      </c>
      <c r="J525" s="4"/>
      <c r="K525" s="4"/>
      <c r="L525" s="4"/>
      <c r="M525" s="4"/>
      <c r="N525" s="4"/>
      <c r="O525" s="4"/>
      <c r="P525" s="4"/>
    </row>
    <row r="526" spans="1:16" ht="11.65" customHeight="1" x14ac:dyDescent="0.2">
      <c r="A526" s="5">
        <f t="shared" ca="1" si="12"/>
        <v>526</v>
      </c>
      <c r="C526" s="56"/>
      <c r="D526" s="3"/>
      <c r="E526" s="3"/>
      <c r="F526" s="3" t="s">
        <v>251</v>
      </c>
      <c r="G526" s="57"/>
      <c r="H526" s="10">
        <v>0</v>
      </c>
      <c r="J526" s="4"/>
      <c r="K526" s="4"/>
      <c r="L526" s="4"/>
      <c r="M526" s="4"/>
      <c r="N526" s="4"/>
      <c r="O526" s="4"/>
      <c r="P526" s="4"/>
    </row>
    <row r="527" spans="1:16" ht="11.65" customHeight="1" x14ac:dyDescent="0.2">
      <c r="A527" s="5">
        <f t="shared" ca="1" si="12"/>
        <v>527</v>
      </c>
      <c r="C527" s="56"/>
      <c r="D527" s="3"/>
      <c r="E527" s="3"/>
      <c r="F527" s="3" t="s">
        <v>253</v>
      </c>
      <c r="G527" s="57"/>
      <c r="H527" s="10">
        <v>0</v>
      </c>
      <c r="J527" s="4"/>
      <c r="K527" s="4"/>
      <c r="L527" s="4"/>
      <c r="M527" s="4"/>
      <c r="N527" s="4"/>
      <c r="O527" s="4"/>
      <c r="P527" s="4"/>
    </row>
    <row r="528" spans="1:16" ht="11.65" customHeight="1" x14ac:dyDescent="0.2">
      <c r="A528" s="5">
        <f t="shared" ca="1" si="12"/>
        <v>528</v>
      </c>
      <c r="C528" s="56"/>
      <c r="D528" s="3"/>
      <c r="E528" s="3"/>
      <c r="F528" s="3" t="s">
        <v>248</v>
      </c>
      <c r="G528" s="57"/>
      <c r="H528" s="10">
        <v>7642691.3112567579</v>
      </c>
      <c r="J528" s="4"/>
      <c r="K528" s="4"/>
      <c r="L528" s="4"/>
      <c r="M528" s="4"/>
      <c r="N528" s="4"/>
      <c r="O528" s="4"/>
      <c r="P528" s="4"/>
    </row>
    <row r="529" spans="1:16" ht="11.65" customHeight="1" x14ac:dyDescent="0.2">
      <c r="A529" s="5">
        <f t="shared" ca="1" si="12"/>
        <v>529</v>
      </c>
      <c r="C529" s="56"/>
      <c r="D529" s="3"/>
      <c r="E529" s="3"/>
      <c r="F529" s="3"/>
      <c r="G529" s="57" t="s">
        <v>32</v>
      </c>
      <c r="H529" s="12">
        <f>SUBTOTAL(9,H520:H528)</f>
        <v>23331985.190319166</v>
      </c>
      <c r="J529" s="4"/>
      <c r="K529" s="4"/>
      <c r="L529" s="4"/>
      <c r="M529" s="4"/>
      <c r="N529" s="4"/>
      <c r="O529" s="4"/>
      <c r="P529" s="4"/>
    </row>
    <row r="530" spans="1:16" ht="11.65" customHeight="1" x14ac:dyDescent="0.2">
      <c r="A530" s="5">
        <f t="shared" ca="1" si="12"/>
        <v>530</v>
      </c>
      <c r="C530" s="56"/>
      <c r="D530" s="3"/>
      <c r="E530" s="3"/>
      <c r="F530" s="3"/>
      <c r="G530" s="57"/>
      <c r="H530" s="2"/>
      <c r="J530" s="4"/>
      <c r="K530" s="4"/>
      <c r="L530" s="4"/>
      <c r="M530" s="4"/>
      <c r="N530" s="4"/>
      <c r="O530" s="4"/>
      <c r="P530" s="4"/>
    </row>
    <row r="531" spans="1:16" ht="11.65" customHeight="1" x14ac:dyDescent="0.2">
      <c r="A531" s="5">
        <f t="shared" ca="1" si="12"/>
        <v>531</v>
      </c>
      <c r="C531" s="56">
        <v>391</v>
      </c>
      <c r="D531" s="3" t="s">
        <v>98</v>
      </c>
      <c r="E531" s="3"/>
      <c r="F531" s="3"/>
      <c r="G531" s="57"/>
      <c r="H531" s="2"/>
      <c r="J531" s="4"/>
      <c r="K531" s="4"/>
      <c r="L531" s="4"/>
      <c r="M531" s="4"/>
      <c r="N531" s="4"/>
      <c r="O531" s="4"/>
      <c r="P531" s="4"/>
    </row>
    <row r="532" spans="1:16" ht="11.65" customHeight="1" x14ac:dyDescent="0.2">
      <c r="A532" s="5">
        <f t="shared" ca="1" si="12"/>
        <v>532</v>
      </c>
      <c r="C532" s="56"/>
      <c r="D532" s="3"/>
      <c r="E532" s="3"/>
      <c r="F532" s="3" t="s">
        <v>193</v>
      </c>
      <c r="G532" s="57"/>
      <c r="H532" s="10">
        <v>367520.11</v>
      </c>
      <c r="J532" s="4"/>
      <c r="K532" s="4"/>
      <c r="L532" s="4"/>
      <c r="M532" s="4"/>
      <c r="N532" s="4"/>
      <c r="O532" s="4"/>
      <c r="P532" s="4"/>
    </row>
    <row r="533" spans="1:16" ht="11.65" customHeight="1" x14ac:dyDescent="0.2">
      <c r="A533" s="5">
        <f t="shared" ca="1" si="12"/>
        <v>533</v>
      </c>
      <c r="C533" s="56"/>
      <c r="D533" s="3"/>
      <c r="E533" s="3"/>
      <c r="F533" s="3" t="s">
        <v>250</v>
      </c>
      <c r="G533" s="57"/>
      <c r="H533" s="10">
        <v>0</v>
      </c>
      <c r="J533" s="4"/>
      <c r="K533" s="4"/>
      <c r="L533" s="4"/>
      <c r="M533" s="4"/>
      <c r="N533" s="4"/>
      <c r="O533" s="4"/>
      <c r="P533" s="4"/>
    </row>
    <row r="534" spans="1:16" ht="11.65" customHeight="1" x14ac:dyDescent="0.2">
      <c r="A534" s="5">
        <f t="shared" ca="1" si="12"/>
        <v>534</v>
      </c>
      <c r="C534" s="56"/>
      <c r="D534" s="3"/>
      <c r="E534" s="3"/>
      <c r="F534" s="3" t="s">
        <v>254</v>
      </c>
      <c r="G534" s="57"/>
      <c r="H534" s="10">
        <v>0</v>
      </c>
      <c r="J534" s="4"/>
      <c r="K534" s="4"/>
      <c r="L534" s="4"/>
      <c r="M534" s="4"/>
      <c r="N534" s="4"/>
      <c r="O534" s="4"/>
      <c r="P534" s="4"/>
    </row>
    <row r="535" spans="1:16" ht="11.65" customHeight="1" x14ac:dyDescent="0.2">
      <c r="A535" s="5">
        <f t="shared" ca="1" si="12"/>
        <v>535</v>
      </c>
      <c r="C535" s="56"/>
      <c r="D535" s="3"/>
      <c r="E535" s="3"/>
      <c r="F535" s="3" t="s">
        <v>255</v>
      </c>
      <c r="G535" s="57"/>
      <c r="H535" s="10">
        <v>230858.25232251061</v>
      </c>
      <c r="J535" s="4"/>
      <c r="K535" s="4"/>
      <c r="L535" s="4"/>
      <c r="M535" s="4"/>
      <c r="N535" s="4"/>
      <c r="O535" s="4"/>
      <c r="P535" s="4"/>
    </row>
    <row r="536" spans="1:16" ht="11.65" customHeight="1" x14ac:dyDescent="0.2">
      <c r="A536" s="5">
        <f t="shared" ca="1" si="12"/>
        <v>536</v>
      </c>
      <c r="C536" s="56"/>
      <c r="D536" s="3"/>
      <c r="E536" s="3"/>
      <c r="F536" s="3" t="s">
        <v>24</v>
      </c>
      <c r="G536" s="57"/>
      <c r="H536" s="10">
        <v>80257.48831829727</v>
      </c>
      <c r="J536" s="4"/>
      <c r="K536" s="4"/>
      <c r="L536" s="4"/>
      <c r="M536" s="4"/>
      <c r="N536" s="4"/>
      <c r="O536" s="4"/>
      <c r="P536" s="4"/>
    </row>
    <row r="537" spans="1:16" ht="11.65" customHeight="1" x14ac:dyDescent="0.2">
      <c r="A537" s="5">
        <f t="shared" ca="1" si="12"/>
        <v>537</v>
      </c>
      <c r="C537" s="56"/>
      <c r="D537" s="3"/>
      <c r="E537" s="3"/>
      <c r="F537" s="3" t="s">
        <v>247</v>
      </c>
      <c r="G537" s="57"/>
      <c r="H537" s="10">
        <v>0</v>
      </c>
      <c r="J537" s="4"/>
      <c r="K537" s="4"/>
      <c r="L537" s="4"/>
      <c r="M537" s="4"/>
      <c r="N537" s="4"/>
      <c r="O537" s="4"/>
      <c r="P537" s="4"/>
    </row>
    <row r="538" spans="1:16" ht="11.65" customHeight="1" x14ac:dyDescent="0.2">
      <c r="A538" s="5">
        <f t="shared" ca="1" si="12"/>
        <v>538</v>
      </c>
      <c r="C538" s="56"/>
      <c r="D538" s="3"/>
      <c r="E538" s="3"/>
      <c r="F538" s="3" t="s">
        <v>248</v>
      </c>
      <c r="G538" s="57"/>
      <c r="H538" s="10">
        <v>4947174.1503658453</v>
      </c>
      <c r="J538" s="4"/>
      <c r="K538" s="4"/>
      <c r="L538" s="4"/>
      <c r="M538" s="4"/>
      <c r="N538" s="4"/>
      <c r="O538" s="4"/>
      <c r="P538" s="4"/>
    </row>
    <row r="539" spans="1:16" ht="11.65" customHeight="1" x14ac:dyDescent="0.2">
      <c r="A539" s="5">
        <f t="shared" ca="1" si="12"/>
        <v>539</v>
      </c>
      <c r="C539" s="56"/>
      <c r="D539" s="3"/>
      <c r="E539" s="3"/>
      <c r="F539" s="3" t="s">
        <v>249</v>
      </c>
      <c r="G539" s="57"/>
      <c r="H539" s="10">
        <v>53709.934593354323</v>
      </c>
      <c r="J539" s="4"/>
      <c r="K539" s="4"/>
      <c r="L539" s="4"/>
      <c r="M539" s="4"/>
      <c r="N539" s="4"/>
      <c r="O539" s="4"/>
      <c r="P539" s="4"/>
    </row>
    <row r="540" spans="1:16" ht="11.65" customHeight="1" x14ac:dyDescent="0.2">
      <c r="A540" s="5">
        <f t="shared" ca="1" si="12"/>
        <v>540</v>
      </c>
      <c r="C540" s="56"/>
      <c r="D540" s="3"/>
      <c r="E540" s="3"/>
      <c r="F540" s="3" t="s">
        <v>251</v>
      </c>
      <c r="G540" s="57"/>
      <c r="H540" s="10">
        <v>0</v>
      </c>
      <c r="J540" s="4"/>
      <c r="K540" s="4"/>
      <c r="L540" s="4"/>
      <c r="M540" s="4"/>
      <c r="N540" s="4"/>
      <c r="O540" s="4"/>
      <c r="P540" s="4"/>
    </row>
    <row r="541" spans="1:16" ht="11.65" customHeight="1" x14ac:dyDescent="0.2">
      <c r="A541" s="5">
        <f t="shared" ca="1" si="12"/>
        <v>541</v>
      </c>
      <c r="C541" s="56"/>
      <c r="D541" s="3"/>
      <c r="E541" s="3"/>
      <c r="F541" s="3" t="s">
        <v>253</v>
      </c>
      <c r="G541" s="57"/>
      <c r="H541" s="10">
        <v>60560.031676591272</v>
      </c>
      <c r="J541" s="4"/>
      <c r="K541" s="4"/>
      <c r="L541" s="4"/>
      <c r="M541" s="4"/>
      <c r="N541" s="4"/>
      <c r="O541" s="4"/>
      <c r="P541" s="4"/>
    </row>
    <row r="542" spans="1:16" ht="11.65" customHeight="1" x14ac:dyDescent="0.2">
      <c r="A542" s="5">
        <f t="shared" ca="1" si="12"/>
        <v>542</v>
      </c>
      <c r="C542" s="56"/>
      <c r="D542" s="3"/>
      <c r="E542" s="3"/>
      <c r="F542" s="3" t="s">
        <v>256</v>
      </c>
      <c r="G542" s="57"/>
      <c r="H542" s="10">
        <v>0</v>
      </c>
      <c r="J542" s="4"/>
      <c r="K542" s="4"/>
      <c r="L542" s="4"/>
      <c r="M542" s="4"/>
      <c r="N542" s="4"/>
      <c r="O542" s="4"/>
      <c r="P542" s="4"/>
    </row>
    <row r="543" spans="1:16" ht="11.65" customHeight="1" x14ac:dyDescent="0.2">
      <c r="A543" s="5">
        <f t="shared" ca="1" si="12"/>
        <v>543</v>
      </c>
      <c r="C543" s="56"/>
      <c r="D543" s="3"/>
      <c r="E543" s="3"/>
      <c r="F543" s="3" t="s">
        <v>30</v>
      </c>
      <c r="G543" s="57"/>
      <c r="H543" s="10">
        <v>0</v>
      </c>
      <c r="J543" s="4"/>
      <c r="K543" s="4"/>
      <c r="L543" s="4"/>
      <c r="M543" s="4"/>
      <c r="N543" s="4"/>
      <c r="O543" s="4"/>
      <c r="P543" s="4"/>
    </row>
    <row r="544" spans="1:16" ht="11.65" customHeight="1" x14ac:dyDescent="0.2">
      <c r="A544" s="5">
        <f t="shared" ca="1" si="12"/>
        <v>544</v>
      </c>
      <c r="C544" s="56"/>
      <c r="D544" s="3"/>
      <c r="E544" s="3"/>
      <c r="F544" s="3" t="s">
        <v>251</v>
      </c>
      <c r="G544" s="57"/>
      <c r="H544" s="10">
        <v>0</v>
      </c>
      <c r="J544" s="4"/>
      <c r="K544" s="4"/>
      <c r="L544" s="4"/>
      <c r="M544" s="4"/>
      <c r="N544" s="4"/>
      <c r="O544" s="4"/>
      <c r="P544" s="4"/>
    </row>
    <row r="545" spans="1:16" ht="11.65" customHeight="1" x14ac:dyDescent="0.2">
      <c r="A545" s="5">
        <f t="shared" ca="1" si="12"/>
        <v>545</v>
      </c>
      <c r="C545" s="56"/>
      <c r="D545" s="3"/>
      <c r="E545" s="3"/>
      <c r="F545" s="3" t="s">
        <v>251</v>
      </c>
      <c r="G545" s="57"/>
      <c r="H545" s="10">
        <v>0</v>
      </c>
      <c r="J545" s="4"/>
      <c r="K545" s="4"/>
      <c r="L545" s="4"/>
      <c r="M545" s="4"/>
      <c r="N545" s="4"/>
      <c r="O545" s="4"/>
      <c r="P545" s="4"/>
    </row>
    <row r="546" spans="1:16" ht="11.65" customHeight="1" x14ac:dyDescent="0.2">
      <c r="A546" s="5">
        <f t="shared" ca="1" si="12"/>
        <v>546</v>
      </c>
      <c r="C546" s="56"/>
      <c r="D546" s="3"/>
      <c r="E546" s="3"/>
      <c r="F546" s="3"/>
      <c r="G546" s="57" t="s">
        <v>32</v>
      </c>
      <c r="H546" s="12">
        <f>SUBTOTAL(9,H532:H545)</f>
        <v>5740079.9672765993</v>
      </c>
      <c r="J546" s="4"/>
      <c r="K546" s="4"/>
      <c r="L546" s="4"/>
      <c r="M546" s="4"/>
      <c r="N546" s="4"/>
      <c r="O546" s="4"/>
      <c r="P546" s="4"/>
    </row>
    <row r="547" spans="1:16" ht="11.65" customHeight="1" x14ac:dyDescent="0.2">
      <c r="A547" s="5">
        <f t="shared" ca="1" si="12"/>
        <v>547</v>
      </c>
      <c r="C547" s="56"/>
      <c r="D547" s="3"/>
      <c r="E547" s="3"/>
      <c r="F547" s="3"/>
      <c r="G547" s="57"/>
      <c r="H547" s="2"/>
      <c r="J547" s="4"/>
      <c r="K547" s="4"/>
      <c r="L547" s="4"/>
      <c r="M547" s="4"/>
      <c r="N547" s="4"/>
      <c r="O547" s="4"/>
      <c r="P547" s="4"/>
    </row>
    <row r="548" spans="1:16" ht="11.65" customHeight="1" x14ac:dyDescent="0.2">
      <c r="A548" s="5">
        <f t="shared" ca="1" si="12"/>
        <v>548</v>
      </c>
      <c r="C548" s="56">
        <v>392</v>
      </c>
      <c r="D548" s="3" t="s">
        <v>99</v>
      </c>
      <c r="E548" s="3"/>
      <c r="F548" s="3"/>
      <c r="G548" s="57"/>
      <c r="H548" s="2"/>
      <c r="J548" s="4"/>
      <c r="K548" s="4"/>
      <c r="L548" s="4"/>
      <c r="M548" s="4"/>
      <c r="N548" s="4"/>
      <c r="O548" s="4"/>
      <c r="P548" s="4"/>
    </row>
    <row r="549" spans="1:16" ht="11.65" customHeight="1" x14ac:dyDescent="0.2">
      <c r="A549" s="5">
        <f t="shared" ca="1" si="12"/>
        <v>549</v>
      </c>
      <c r="C549" s="56"/>
      <c r="D549" s="3"/>
      <c r="E549" s="3"/>
      <c r="F549" s="3" t="s">
        <v>193</v>
      </c>
      <c r="G549" s="57"/>
      <c r="H549" s="10">
        <v>6329245.0800000001</v>
      </c>
      <c r="J549" s="4"/>
      <c r="K549" s="4"/>
      <c r="L549" s="4"/>
      <c r="M549" s="4"/>
      <c r="N549" s="4"/>
      <c r="O549" s="4"/>
      <c r="P549" s="4"/>
    </row>
    <row r="550" spans="1:16" ht="11.65" customHeight="1" x14ac:dyDescent="0.2">
      <c r="A550" s="5">
        <f t="shared" ca="1" si="12"/>
        <v>550</v>
      </c>
      <c r="C550" s="56"/>
      <c r="D550" s="3"/>
      <c r="E550" s="3"/>
      <c r="F550" s="3" t="s">
        <v>248</v>
      </c>
      <c r="G550" s="57"/>
      <c r="H550" s="10">
        <v>521307.37937712809</v>
      </c>
      <c r="J550" s="4"/>
      <c r="K550" s="4"/>
      <c r="L550" s="4"/>
      <c r="M550" s="4"/>
      <c r="N550" s="4"/>
      <c r="O550" s="4"/>
      <c r="P550" s="4"/>
    </row>
    <row r="551" spans="1:16" ht="11.65" customHeight="1" x14ac:dyDescent="0.2">
      <c r="A551" s="5">
        <f t="shared" ca="1" si="12"/>
        <v>551</v>
      </c>
      <c r="C551" s="56"/>
      <c r="D551" s="3"/>
      <c r="E551" s="3"/>
      <c r="F551" s="3" t="s">
        <v>24</v>
      </c>
      <c r="G551" s="57"/>
      <c r="H551" s="10">
        <v>956135.01403954986</v>
      </c>
      <c r="J551" s="4"/>
      <c r="K551" s="4"/>
      <c r="L551" s="4"/>
      <c r="M551" s="4"/>
      <c r="N551" s="4"/>
      <c r="O551" s="4"/>
      <c r="P551" s="4"/>
    </row>
    <row r="552" spans="1:16" ht="11.65" customHeight="1" x14ac:dyDescent="0.2">
      <c r="A552" s="5">
        <f t="shared" ca="1" si="12"/>
        <v>552</v>
      </c>
      <c r="C552" s="56"/>
      <c r="D552" s="3"/>
      <c r="E552" s="3"/>
      <c r="F552" s="3" t="s">
        <v>255</v>
      </c>
      <c r="G552" s="57"/>
      <c r="H552" s="10">
        <v>0</v>
      </c>
      <c r="J552" s="4"/>
      <c r="K552" s="4"/>
      <c r="L552" s="4"/>
      <c r="M552" s="4"/>
      <c r="N552" s="4"/>
      <c r="O552" s="4"/>
      <c r="P552" s="4"/>
    </row>
    <row r="553" spans="1:16" ht="11.65" customHeight="1" x14ac:dyDescent="0.2">
      <c r="A553" s="5">
        <f t="shared" ca="1" si="12"/>
        <v>553</v>
      </c>
      <c r="C553" s="56"/>
      <c r="D553" s="3"/>
      <c r="E553" s="3"/>
      <c r="F553" s="3" t="s">
        <v>254</v>
      </c>
      <c r="G553" s="57"/>
      <c r="H553" s="10">
        <v>0</v>
      </c>
      <c r="J553" s="4"/>
      <c r="K553" s="4"/>
      <c r="L553" s="4"/>
      <c r="M553" s="4"/>
      <c r="N553" s="4"/>
      <c r="O553" s="4"/>
      <c r="P553" s="4"/>
    </row>
    <row r="554" spans="1:16" ht="11.65" customHeight="1" x14ac:dyDescent="0.2">
      <c r="A554" s="5">
        <f t="shared" ca="1" si="12"/>
        <v>554</v>
      </c>
      <c r="C554" s="56"/>
      <c r="D554" s="3"/>
      <c r="E554" s="3"/>
      <c r="F554" s="3" t="s">
        <v>247</v>
      </c>
      <c r="G554" s="57"/>
      <c r="H554" s="10">
        <v>0</v>
      </c>
      <c r="J554" s="4"/>
      <c r="K554" s="4"/>
      <c r="L554" s="4"/>
      <c r="M554" s="4"/>
      <c r="N554" s="4"/>
      <c r="O554" s="4"/>
      <c r="P554" s="4"/>
    </row>
    <row r="555" spans="1:16" ht="11.65" customHeight="1" x14ac:dyDescent="0.2">
      <c r="A555" s="5">
        <f t="shared" ca="1" si="12"/>
        <v>555</v>
      </c>
      <c r="C555" s="56"/>
      <c r="D555" s="3"/>
      <c r="E555" s="3"/>
      <c r="F555" s="3" t="s">
        <v>250</v>
      </c>
      <c r="G555" s="57"/>
      <c r="H555" s="10">
        <v>0</v>
      </c>
      <c r="J555" s="4"/>
      <c r="K555" s="4"/>
      <c r="L555" s="4"/>
      <c r="M555" s="4"/>
      <c r="N555" s="4"/>
      <c r="O555" s="4"/>
      <c r="P555" s="4"/>
    </row>
    <row r="556" spans="1:16" ht="11.65" customHeight="1" x14ac:dyDescent="0.2">
      <c r="A556" s="5">
        <f t="shared" ca="1" si="12"/>
        <v>556</v>
      </c>
      <c r="C556" s="56"/>
      <c r="D556" s="3"/>
      <c r="E556" s="3"/>
      <c r="F556" s="3" t="s">
        <v>249</v>
      </c>
      <c r="G556" s="57"/>
      <c r="H556" s="10">
        <v>47379.393237173521</v>
      </c>
      <c r="J556" s="4"/>
      <c r="K556" s="4"/>
      <c r="L556" s="4"/>
      <c r="M556" s="4"/>
      <c r="N556" s="4"/>
      <c r="O556" s="4"/>
      <c r="P556" s="4"/>
    </row>
    <row r="557" spans="1:16" ht="11.65" customHeight="1" x14ac:dyDescent="0.2">
      <c r="A557" s="5">
        <f t="shared" ca="1" si="12"/>
        <v>557</v>
      </c>
      <c r="C557" s="56"/>
      <c r="D557" s="3"/>
      <c r="E557" s="3"/>
      <c r="F557" s="3" t="s">
        <v>251</v>
      </c>
      <c r="G557" s="57"/>
      <c r="H557" s="10">
        <v>0</v>
      </c>
      <c r="J557" s="4"/>
      <c r="K557" s="4"/>
      <c r="L557" s="4"/>
      <c r="M557" s="4"/>
      <c r="N557" s="4"/>
      <c r="O557" s="4"/>
      <c r="P557" s="4"/>
    </row>
    <row r="558" spans="1:16" ht="11.65" customHeight="1" x14ac:dyDescent="0.2">
      <c r="A558" s="5">
        <f t="shared" ca="1" si="12"/>
        <v>558</v>
      </c>
      <c r="C558" s="56"/>
      <c r="D558" s="3"/>
      <c r="E558" s="3"/>
      <c r="F558" s="3" t="s">
        <v>253</v>
      </c>
      <c r="G558" s="57"/>
      <c r="H558" s="10">
        <v>628085.72011054994</v>
      </c>
      <c r="J558" s="4"/>
      <c r="K558" s="4"/>
      <c r="L558" s="4"/>
      <c r="M558" s="4"/>
      <c r="N558" s="4"/>
      <c r="O558" s="4"/>
      <c r="P558" s="4"/>
    </row>
    <row r="559" spans="1:16" ht="11.65" customHeight="1" x14ac:dyDescent="0.2">
      <c r="A559" s="5">
        <f t="shared" ca="1" si="12"/>
        <v>559</v>
      </c>
      <c r="C559" s="56"/>
      <c r="D559" s="3"/>
      <c r="E559" s="3"/>
      <c r="F559" s="3" t="s">
        <v>252</v>
      </c>
      <c r="G559" s="57"/>
      <c r="H559" s="10">
        <v>0</v>
      </c>
      <c r="J559" s="4"/>
      <c r="K559" s="4"/>
      <c r="L559" s="4"/>
      <c r="M559" s="4"/>
      <c r="N559" s="4"/>
      <c r="O559" s="4"/>
      <c r="P559" s="4"/>
    </row>
    <row r="560" spans="1:16" ht="11.65" customHeight="1" x14ac:dyDescent="0.2">
      <c r="A560" s="5">
        <f t="shared" ca="1" si="12"/>
        <v>560</v>
      </c>
      <c r="C560" s="56"/>
      <c r="D560" s="3"/>
      <c r="E560" s="3"/>
      <c r="F560" s="3" t="s">
        <v>30</v>
      </c>
      <c r="G560" s="57"/>
      <c r="H560" s="10">
        <v>0</v>
      </c>
      <c r="J560" s="4"/>
      <c r="K560" s="4"/>
      <c r="L560" s="4"/>
      <c r="M560" s="4"/>
      <c r="N560" s="4"/>
      <c r="O560" s="4"/>
      <c r="P560" s="4"/>
    </row>
    <row r="561" spans="1:16" ht="11.65" customHeight="1" x14ac:dyDescent="0.2">
      <c r="A561" s="5">
        <f t="shared" ca="1" si="12"/>
        <v>561</v>
      </c>
      <c r="C561" s="56"/>
      <c r="D561" s="3"/>
      <c r="E561" s="3"/>
      <c r="F561" s="3" t="s">
        <v>251</v>
      </c>
      <c r="G561" s="57"/>
      <c r="H561" s="10">
        <v>0</v>
      </c>
      <c r="J561" s="4"/>
      <c r="K561" s="4"/>
      <c r="L561" s="4"/>
      <c r="M561" s="4"/>
      <c r="N561" s="4"/>
      <c r="O561" s="4"/>
      <c r="P561" s="4"/>
    </row>
    <row r="562" spans="1:16" ht="11.65" customHeight="1" x14ac:dyDescent="0.2">
      <c r="A562" s="5">
        <f t="shared" ca="1" si="12"/>
        <v>562</v>
      </c>
      <c r="C562" s="56"/>
      <c r="D562" s="3"/>
      <c r="E562" s="3"/>
      <c r="F562" s="3" t="s">
        <v>251</v>
      </c>
      <c r="G562" s="57"/>
      <c r="H562" s="10">
        <v>0</v>
      </c>
      <c r="J562" s="4"/>
      <c r="K562" s="4"/>
      <c r="L562" s="4"/>
      <c r="M562" s="4"/>
      <c r="N562" s="4"/>
      <c r="O562" s="4"/>
      <c r="P562" s="4"/>
    </row>
    <row r="563" spans="1:16" ht="11.65" customHeight="1" x14ac:dyDescent="0.2">
      <c r="A563" s="5">
        <f t="shared" ca="1" si="12"/>
        <v>563</v>
      </c>
      <c r="C563" s="56"/>
      <c r="D563" s="3"/>
      <c r="E563" s="3"/>
      <c r="F563" s="3"/>
      <c r="G563" s="57" t="s">
        <v>32</v>
      </c>
      <c r="H563" s="12">
        <f>SUBTOTAL(9,H549:H562)</f>
        <v>8482152.5867644027</v>
      </c>
      <c r="J563" s="4"/>
      <c r="K563" s="4"/>
      <c r="L563" s="4"/>
      <c r="M563" s="4"/>
      <c r="N563" s="4"/>
      <c r="O563" s="4"/>
      <c r="P563" s="4"/>
    </row>
    <row r="564" spans="1:16" ht="11.65" customHeight="1" x14ac:dyDescent="0.2">
      <c r="A564" s="5">
        <f t="shared" ca="1" si="12"/>
        <v>564</v>
      </c>
      <c r="C564" s="56"/>
      <c r="D564" s="3"/>
      <c r="E564" s="3"/>
      <c r="F564" s="3"/>
      <c r="G564" s="57"/>
      <c r="H564" s="2"/>
      <c r="J564" s="4"/>
      <c r="K564" s="4"/>
      <c r="L564" s="4"/>
      <c r="M564" s="4"/>
      <c r="N564" s="4"/>
      <c r="O564" s="4"/>
      <c r="P564" s="4"/>
    </row>
    <row r="565" spans="1:16" ht="11.65" customHeight="1" x14ac:dyDescent="0.2">
      <c r="A565" s="5">
        <f t="shared" ca="1" si="12"/>
        <v>565</v>
      </c>
      <c r="C565" s="56">
        <v>393</v>
      </c>
      <c r="D565" s="3" t="s">
        <v>100</v>
      </c>
      <c r="E565" s="3"/>
      <c r="F565" s="3"/>
      <c r="G565" s="57"/>
      <c r="H565" s="2"/>
      <c r="J565" s="4"/>
      <c r="K565" s="4"/>
      <c r="L565" s="4"/>
      <c r="M565" s="4"/>
      <c r="N565" s="4"/>
      <c r="O565" s="4"/>
      <c r="P565" s="4"/>
    </row>
    <row r="566" spans="1:16" ht="11.65" customHeight="1" x14ac:dyDescent="0.2">
      <c r="A566" s="5">
        <f t="shared" ca="1" si="12"/>
        <v>566</v>
      </c>
      <c r="C566" s="56"/>
      <c r="D566" s="3"/>
      <c r="E566" s="3"/>
      <c r="F566" s="3" t="s">
        <v>193</v>
      </c>
      <c r="G566" s="57"/>
      <c r="H566" s="10">
        <v>670504.67000000004</v>
      </c>
      <c r="J566" s="4"/>
      <c r="K566" s="4"/>
      <c r="L566" s="4"/>
      <c r="M566" s="4"/>
      <c r="N566" s="4"/>
      <c r="O566" s="4"/>
      <c r="P566" s="4"/>
    </row>
    <row r="567" spans="1:16" ht="11.65" customHeight="1" x14ac:dyDescent="0.2">
      <c r="A567" s="5">
        <f t="shared" ca="1" si="12"/>
        <v>567</v>
      </c>
      <c r="C567" s="56"/>
      <c r="D567" s="3"/>
      <c r="E567" s="3"/>
      <c r="F567" s="3" t="s">
        <v>250</v>
      </c>
      <c r="G567" s="57"/>
      <c r="H567" s="10">
        <v>0</v>
      </c>
      <c r="J567" s="4"/>
      <c r="K567" s="4"/>
      <c r="L567" s="4"/>
      <c r="M567" s="4"/>
      <c r="N567" s="4"/>
      <c r="O567" s="4"/>
      <c r="P567" s="4"/>
    </row>
    <row r="568" spans="1:16" ht="11.65" customHeight="1" x14ac:dyDescent="0.2">
      <c r="A568" s="5">
        <f t="shared" ca="1" si="12"/>
        <v>568</v>
      </c>
      <c r="C568" s="56"/>
      <c r="D568" s="3"/>
      <c r="E568" s="3"/>
      <c r="F568" s="3" t="s">
        <v>254</v>
      </c>
      <c r="G568" s="57"/>
      <c r="H568" s="10">
        <v>0</v>
      </c>
      <c r="J568" s="4"/>
      <c r="K568" s="4"/>
      <c r="L568" s="4"/>
      <c r="M568" s="4"/>
      <c r="N568" s="4"/>
      <c r="O568" s="4"/>
      <c r="P568" s="4"/>
    </row>
    <row r="569" spans="1:16" ht="11.65" customHeight="1" x14ac:dyDescent="0.2">
      <c r="A569" s="5">
        <f t="shared" ca="1" si="12"/>
        <v>569</v>
      </c>
      <c r="C569" s="56"/>
      <c r="D569" s="3"/>
      <c r="E569" s="3"/>
      <c r="F569" s="3" t="s">
        <v>248</v>
      </c>
      <c r="G569" s="57"/>
      <c r="H569" s="10">
        <v>15457.525696408222</v>
      </c>
      <c r="J569" s="4"/>
      <c r="K569" s="4"/>
      <c r="L569" s="4"/>
      <c r="M569" s="4"/>
      <c r="N569" s="4"/>
      <c r="O569" s="4"/>
      <c r="P569" s="4"/>
    </row>
    <row r="570" spans="1:16" ht="11.65" customHeight="1" x14ac:dyDescent="0.2">
      <c r="A570" s="5">
        <f t="shared" ca="1" si="12"/>
        <v>570</v>
      </c>
      <c r="C570" s="56"/>
      <c r="D570" s="3"/>
      <c r="E570" s="3"/>
      <c r="F570" s="3" t="s">
        <v>24</v>
      </c>
      <c r="G570" s="57"/>
      <c r="H570" s="10">
        <v>153992.06995260119</v>
      </c>
      <c r="J570" s="4"/>
      <c r="K570" s="4"/>
      <c r="L570" s="4"/>
      <c r="M570" s="4"/>
      <c r="N570" s="4"/>
      <c r="O570" s="4"/>
      <c r="P570" s="4"/>
    </row>
    <row r="571" spans="1:16" ht="11.65" customHeight="1" x14ac:dyDescent="0.2">
      <c r="A571" s="5">
        <f t="shared" ca="1" si="12"/>
        <v>571</v>
      </c>
      <c r="C571" s="56"/>
      <c r="D571" s="3"/>
      <c r="E571" s="3"/>
      <c r="F571" s="3" t="s">
        <v>249</v>
      </c>
      <c r="G571" s="57"/>
      <c r="H571" s="10">
        <v>41129.753417538457</v>
      </c>
      <c r="J571" s="4"/>
      <c r="K571" s="4"/>
      <c r="L571" s="4"/>
      <c r="M571" s="4"/>
      <c r="N571" s="4"/>
      <c r="O571" s="4"/>
      <c r="P571" s="4"/>
    </row>
    <row r="572" spans="1:16" ht="11.65" customHeight="1" x14ac:dyDescent="0.2">
      <c r="A572" s="5">
        <f t="shared" ca="1" si="12"/>
        <v>572</v>
      </c>
      <c r="C572" s="56"/>
      <c r="D572" s="3"/>
      <c r="E572" s="3"/>
      <c r="F572" s="3" t="s">
        <v>251</v>
      </c>
      <c r="G572" s="57"/>
      <c r="H572" s="10">
        <v>0</v>
      </c>
      <c r="J572" s="4"/>
      <c r="K572" s="4"/>
      <c r="L572" s="4"/>
      <c r="M572" s="4"/>
      <c r="N572" s="4"/>
      <c r="O572" s="4"/>
      <c r="P572" s="4"/>
    </row>
    <row r="573" spans="1:16" ht="11.65" customHeight="1" x14ac:dyDescent="0.2">
      <c r="A573" s="5">
        <f t="shared" ca="1" si="12"/>
        <v>573</v>
      </c>
      <c r="C573" s="56"/>
      <c r="D573" s="3"/>
      <c r="E573" s="3"/>
      <c r="F573" s="3" t="s">
        <v>253</v>
      </c>
      <c r="G573" s="57"/>
      <c r="H573" s="10">
        <v>213278.9125177126</v>
      </c>
      <c r="J573" s="4"/>
      <c r="K573" s="4"/>
      <c r="L573" s="4"/>
      <c r="M573" s="4"/>
      <c r="N573" s="4"/>
      <c r="O573" s="4"/>
      <c r="P573" s="4"/>
    </row>
    <row r="574" spans="1:16" ht="11.65" customHeight="1" x14ac:dyDescent="0.2">
      <c r="A574" s="5">
        <f t="shared" ref="A574:A637" ca="1" si="13">OFFSET(A574,-1,)+1</f>
        <v>574</v>
      </c>
      <c r="C574" s="56"/>
      <c r="D574" s="3"/>
      <c r="E574" s="3"/>
      <c r="F574" s="3" t="s">
        <v>251</v>
      </c>
      <c r="G574" s="57"/>
      <c r="H574" s="10">
        <v>0</v>
      </c>
      <c r="J574" s="4"/>
      <c r="K574" s="4"/>
      <c r="L574" s="4"/>
      <c r="M574" s="4"/>
      <c r="N574" s="4"/>
      <c r="O574" s="4"/>
      <c r="P574" s="4"/>
    </row>
    <row r="575" spans="1:16" ht="11.65" customHeight="1" x14ac:dyDescent="0.2">
      <c r="A575" s="5">
        <f t="shared" ca="1" si="13"/>
        <v>575</v>
      </c>
      <c r="C575" s="56"/>
      <c r="D575" s="3"/>
      <c r="E575" s="3"/>
      <c r="F575" s="3"/>
      <c r="G575" s="57" t="s">
        <v>32</v>
      </c>
      <c r="H575" s="12">
        <f>SUBTOTAL(9,H566:H574)</f>
        <v>1094362.9315842607</v>
      </c>
      <c r="J575" s="4"/>
      <c r="K575" s="4"/>
      <c r="L575" s="4"/>
      <c r="M575" s="4"/>
      <c r="N575" s="4"/>
      <c r="O575" s="4"/>
      <c r="P575" s="4"/>
    </row>
    <row r="576" spans="1:16" ht="11.65" customHeight="1" x14ac:dyDescent="0.2">
      <c r="A576" s="5">
        <f t="shared" ca="1" si="13"/>
        <v>576</v>
      </c>
      <c r="C576" s="56"/>
      <c r="D576" s="3"/>
      <c r="E576" s="3"/>
      <c r="F576" s="3"/>
      <c r="G576" s="57"/>
      <c r="H576" s="2"/>
      <c r="J576" s="4"/>
      <c r="K576" s="4"/>
      <c r="L576" s="4"/>
      <c r="M576" s="4"/>
      <c r="N576" s="4"/>
      <c r="O576" s="4"/>
      <c r="P576" s="4"/>
    </row>
    <row r="577" spans="1:16" ht="11.65" customHeight="1" x14ac:dyDescent="0.2">
      <c r="A577" s="5">
        <f t="shared" ca="1" si="13"/>
        <v>577</v>
      </c>
      <c r="C577" s="56">
        <v>394</v>
      </c>
      <c r="D577" s="3" t="s">
        <v>101</v>
      </c>
      <c r="E577" s="3"/>
      <c r="F577" s="3"/>
      <c r="G577" s="57"/>
      <c r="H577" s="2"/>
      <c r="J577" s="4"/>
      <c r="K577" s="4"/>
      <c r="L577" s="4"/>
      <c r="M577" s="4"/>
      <c r="N577" s="4"/>
      <c r="O577" s="4"/>
      <c r="P577" s="4"/>
    </row>
    <row r="578" spans="1:16" ht="11.65" customHeight="1" x14ac:dyDescent="0.2">
      <c r="A578" s="5">
        <f t="shared" ca="1" si="13"/>
        <v>578</v>
      </c>
      <c r="C578" s="56"/>
      <c r="D578" s="3"/>
      <c r="E578" s="3"/>
      <c r="F578" s="3" t="s">
        <v>193</v>
      </c>
      <c r="G578" s="57"/>
      <c r="H578" s="10">
        <v>2768057.74</v>
      </c>
      <c r="J578" s="4"/>
      <c r="K578" s="4"/>
      <c r="L578" s="4"/>
      <c r="M578" s="4"/>
      <c r="N578" s="4"/>
      <c r="O578" s="4"/>
      <c r="P578" s="4"/>
    </row>
    <row r="579" spans="1:16" ht="11.65" customHeight="1" x14ac:dyDescent="0.2">
      <c r="A579" s="5">
        <f t="shared" ca="1" si="13"/>
        <v>579</v>
      </c>
      <c r="C579" s="56"/>
      <c r="D579" s="3"/>
      <c r="E579" s="3"/>
      <c r="F579" s="3" t="s">
        <v>250</v>
      </c>
      <c r="G579" s="57"/>
      <c r="H579" s="10">
        <v>0</v>
      </c>
      <c r="J579" s="4"/>
      <c r="K579" s="4"/>
      <c r="L579" s="4"/>
      <c r="M579" s="4"/>
      <c r="N579" s="4"/>
      <c r="O579" s="4"/>
      <c r="P579" s="4"/>
    </row>
    <row r="580" spans="1:16" ht="11.65" customHeight="1" x14ac:dyDescent="0.2">
      <c r="A580" s="5">
        <f t="shared" ca="1" si="13"/>
        <v>580</v>
      </c>
      <c r="C580" s="56"/>
      <c r="D580" s="3"/>
      <c r="E580" s="3"/>
      <c r="F580" s="3" t="s">
        <v>24</v>
      </c>
      <c r="G580" s="57"/>
      <c r="H580" s="10">
        <v>272318.77172415412</v>
      </c>
      <c r="J580" s="4"/>
      <c r="K580" s="4"/>
      <c r="L580" s="4"/>
      <c r="M580" s="4"/>
      <c r="N580" s="4"/>
      <c r="O580" s="4"/>
      <c r="P580" s="4"/>
    </row>
    <row r="581" spans="1:16" ht="11.65" customHeight="1" x14ac:dyDescent="0.2">
      <c r="A581" s="5">
        <f t="shared" ca="1" si="13"/>
        <v>581</v>
      </c>
      <c r="C581" s="56"/>
      <c r="D581" s="3"/>
      <c r="E581" s="3"/>
      <c r="F581" s="3" t="s">
        <v>248</v>
      </c>
      <c r="G581" s="57"/>
      <c r="H581" s="10">
        <v>129965.27793828359</v>
      </c>
      <c r="J581" s="4"/>
      <c r="K581" s="4"/>
      <c r="L581" s="4"/>
      <c r="M581" s="4"/>
      <c r="N581" s="4"/>
      <c r="O581" s="4"/>
      <c r="P581" s="4"/>
    </row>
    <row r="582" spans="1:16" ht="11.65" customHeight="1" x14ac:dyDescent="0.2">
      <c r="A582" s="5">
        <f t="shared" ca="1" si="13"/>
        <v>582</v>
      </c>
      <c r="C582" s="56"/>
      <c r="D582" s="3"/>
      <c r="E582" s="3"/>
      <c r="F582" s="3" t="s">
        <v>247</v>
      </c>
      <c r="G582" s="57"/>
      <c r="H582" s="10">
        <v>0</v>
      </c>
      <c r="J582" s="4"/>
      <c r="K582" s="4"/>
      <c r="L582" s="4"/>
      <c r="M582" s="4"/>
      <c r="N582" s="4"/>
      <c r="O582" s="4"/>
      <c r="P582" s="4"/>
    </row>
    <row r="583" spans="1:16" ht="11.65" customHeight="1" x14ac:dyDescent="0.2">
      <c r="A583" s="5">
        <f t="shared" ca="1" si="13"/>
        <v>583</v>
      </c>
      <c r="C583" s="56"/>
      <c r="D583" s="3"/>
      <c r="E583" s="3"/>
      <c r="F583" s="3" t="s">
        <v>254</v>
      </c>
      <c r="G583" s="57"/>
      <c r="H583" s="10">
        <v>0</v>
      </c>
      <c r="J583" s="4"/>
      <c r="K583" s="4"/>
      <c r="L583" s="4"/>
      <c r="M583" s="4"/>
      <c r="N583" s="4"/>
      <c r="O583" s="4"/>
      <c r="P583" s="4"/>
    </row>
    <row r="584" spans="1:16" ht="11.65" customHeight="1" x14ac:dyDescent="0.2">
      <c r="A584" s="5">
        <f t="shared" ca="1" si="13"/>
        <v>584</v>
      </c>
      <c r="C584" s="56"/>
      <c r="D584" s="3"/>
      <c r="E584" s="3"/>
      <c r="F584" s="3" t="s">
        <v>249</v>
      </c>
      <c r="G584" s="57"/>
      <c r="H584" s="10">
        <v>165389.37617232819</v>
      </c>
      <c r="J584" s="4"/>
      <c r="K584" s="4"/>
      <c r="L584" s="4"/>
      <c r="M584" s="4"/>
      <c r="N584" s="4"/>
      <c r="O584" s="4"/>
      <c r="P584" s="4"/>
    </row>
    <row r="585" spans="1:16" ht="11.65" customHeight="1" x14ac:dyDescent="0.2">
      <c r="A585" s="5">
        <f t="shared" ca="1" si="13"/>
        <v>585</v>
      </c>
      <c r="C585" s="56"/>
      <c r="D585" s="3"/>
      <c r="E585" s="3"/>
      <c r="F585" s="3" t="s">
        <v>251</v>
      </c>
      <c r="G585" s="57"/>
      <c r="H585" s="10">
        <v>0</v>
      </c>
      <c r="J585" s="4"/>
      <c r="K585" s="4"/>
      <c r="L585" s="4"/>
      <c r="M585" s="4"/>
      <c r="N585" s="4"/>
      <c r="O585" s="4"/>
      <c r="P585" s="4"/>
    </row>
    <row r="586" spans="1:16" ht="11.65" customHeight="1" x14ac:dyDescent="0.2">
      <c r="A586" s="5">
        <f t="shared" ca="1" si="13"/>
        <v>586</v>
      </c>
      <c r="C586" s="56"/>
      <c r="D586" s="3"/>
      <c r="E586" s="3"/>
      <c r="F586" s="3" t="s">
        <v>253</v>
      </c>
      <c r="G586" s="57"/>
      <c r="H586" s="10">
        <v>611748.97095388174</v>
      </c>
      <c r="J586" s="4"/>
      <c r="K586" s="4"/>
      <c r="L586" s="4"/>
      <c r="M586" s="4"/>
      <c r="N586" s="4"/>
      <c r="O586" s="4"/>
      <c r="P586" s="4"/>
    </row>
    <row r="587" spans="1:16" ht="11.65" customHeight="1" x14ac:dyDescent="0.2">
      <c r="A587" s="5">
        <f t="shared" ca="1" si="13"/>
        <v>587</v>
      </c>
      <c r="C587" s="56"/>
      <c r="D587" s="3"/>
      <c r="E587" s="3"/>
      <c r="F587" s="3" t="s">
        <v>252</v>
      </c>
      <c r="G587" s="57"/>
      <c r="H587" s="10">
        <v>0</v>
      </c>
      <c r="J587" s="4"/>
      <c r="K587" s="4"/>
      <c r="L587" s="4"/>
      <c r="M587" s="4"/>
      <c r="N587" s="4"/>
      <c r="O587" s="4"/>
      <c r="P587" s="4"/>
    </row>
    <row r="588" spans="1:16" ht="11.65" customHeight="1" x14ac:dyDescent="0.2">
      <c r="A588" s="5">
        <f t="shared" ca="1" si="13"/>
        <v>588</v>
      </c>
      <c r="C588" s="56"/>
      <c r="D588" s="3"/>
      <c r="E588" s="3"/>
      <c r="F588" s="3" t="s">
        <v>30</v>
      </c>
      <c r="G588" s="57"/>
      <c r="H588" s="10">
        <v>0</v>
      </c>
      <c r="J588" s="4"/>
      <c r="K588" s="4"/>
      <c r="L588" s="4"/>
      <c r="M588" s="4"/>
      <c r="N588" s="4"/>
      <c r="O588" s="4"/>
      <c r="P588" s="4"/>
    </row>
    <row r="589" spans="1:16" ht="11.65" customHeight="1" x14ac:dyDescent="0.2">
      <c r="A589" s="5">
        <f t="shared" ca="1" si="13"/>
        <v>589</v>
      </c>
      <c r="C589" s="56"/>
      <c r="D589" s="3"/>
      <c r="E589" s="3"/>
      <c r="F589" s="3" t="s">
        <v>251</v>
      </c>
      <c r="G589" s="57"/>
      <c r="H589" s="10">
        <v>0</v>
      </c>
      <c r="J589" s="4"/>
      <c r="K589" s="4"/>
      <c r="L589" s="4"/>
      <c r="M589" s="4"/>
      <c r="N589" s="4"/>
      <c r="O589" s="4"/>
      <c r="P589" s="4"/>
    </row>
    <row r="590" spans="1:16" ht="11.65" customHeight="1" x14ac:dyDescent="0.2">
      <c r="A590" s="5">
        <f t="shared" ca="1" si="13"/>
        <v>590</v>
      </c>
      <c r="C590" s="56"/>
      <c r="D590" s="3"/>
      <c r="E590" s="3"/>
      <c r="F590" s="3" t="s">
        <v>251</v>
      </c>
      <c r="G590" s="57"/>
      <c r="H590" s="10">
        <v>0</v>
      </c>
      <c r="J590" s="4"/>
      <c r="K590" s="4"/>
      <c r="L590" s="4"/>
      <c r="M590" s="4"/>
      <c r="N590" s="4"/>
      <c r="O590" s="4"/>
      <c r="P590" s="4"/>
    </row>
    <row r="591" spans="1:16" ht="11.65" customHeight="1" x14ac:dyDescent="0.2">
      <c r="A591" s="5">
        <f t="shared" ca="1" si="13"/>
        <v>591</v>
      </c>
      <c r="C591" s="56"/>
      <c r="D591" s="3"/>
      <c r="E591" s="3"/>
      <c r="F591" s="3"/>
      <c r="G591" s="57" t="s">
        <v>32</v>
      </c>
      <c r="H591" s="12">
        <f>SUBTOTAL(9,H578:H590)</f>
        <v>3947480.1367886481</v>
      </c>
      <c r="J591" s="4"/>
      <c r="K591" s="4"/>
      <c r="L591" s="4"/>
      <c r="M591" s="4"/>
      <c r="N591" s="4"/>
      <c r="O591" s="4"/>
      <c r="P591" s="4"/>
    </row>
    <row r="592" spans="1:16" ht="11.65" customHeight="1" x14ac:dyDescent="0.2">
      <c r="A592" s="5">
        <f t="shared" ca="1" si="13"/>
        <v>592</v>
      </c>
      <c r="C592" s="56"/>
      <c r="D592" s="3"/>
      <c r="E592" s="3"/>
      <c r="F592" s="3"/>
      <c r="G592" s="57"/>
      <c r="H592" s="2"/>
      <c r="J592" s="4"/>
      <c r="K592" s="4"/>
      <c r="L592" s="4"/>
      <c r="M592" s="4"/>
      <c r="N592" s="4"/>
      <c r="O592" s="4"/>
      <c r="P592" s="4"/>
    </row>
    <row r="593" spans="1:16" ht="11.65" customHeight="1" x14ac:dyDescent="0.2">
      <c r="A593" s="5">
        <f t="shared" ca="1" si="13"/>
        <v>593</v>
      </c>
      <c r="C593" s="56">
        <v>395</v>
      </c>
      <c r="D593" s="3" t="s">
        <v>102</v>
      </c>
      <c r="E593" s="3"/>
      <c r="F593" s="3"/>
      <c r="G593" s="57"/>
      <c r="H593" s="2"/>
      <c r="J593" s="4"/>
      <c r="K593" s="4"/>
      <c r="L593" s="4"/>
      <c r="M593" s="4"/>
      <c r="N593" s="4"/>
      <c r="O593" s="4"/>
      <c r="P593" s="4"/>
    </row>
    <row r="594" spans="1:16" ht="11.65" customHeight="1" x14ac:dyDescent="0.2">
      <c r="A594" s="5">
        <f t="shared" ca="1" si="13"/>
        <v>594</v>
      </c>
      <c r="C594" s="56"/>
      <c r="D594" s="3"/>
      <c r="E594" s="3"/>
      <c r="F594" s="3" t="s">
        <v>193</v>
      </c>
      <c r="G594" s="57"/>
      <c r="H594" s="10">
        <v>1450478.16</v>
      </c>
      <c r="J594" s="4"/>
      <c r="K594" s="4"/>
      <c r="L594" s="4"/>
      <c r="M594" s="4"/>
      <c r="N594" s="4"/>
      <c r="O594" s="4"/>
      <c r="P594" s="4"/>
    </row>
    <row r="595" spans="1:16" ht="11.65" customHeight="1" x14ac:dyDescent="0.2">
      <c r="A595" s="5">
        <f t="shared" ca="1" si="13"/>
        <v>595</v>
      </c>
      <c r="C595" s="56"/>
      <c r="D595" s="3"/>
      <c r="E595" s="3"/>
      <c r="F595" s="3" t="s">
        <v>250</v>
      </c>
      <c r="G595" s="57"/>
      <c r="H595" s="10">
        <v>0</v>
      </c>
      <c r="J595" s="4"/>
      <c r="K595" s="4"/>
      <c r="L595" s="4"/>
      <c r="M595" s="4"/>
      <c r="N595" s="4"/>
      <c r="O595" s="4"/>
      <c r="P595" s="4"/>
    </row>
    <row r="596" spans="1:16" ht="11.65" customHeight="1" x14ac:dyDescent="0.2">
      <c r="A596" s="5">
        <f t="shared" ca="1" si="13"/>
        <v>596</v>
      </c>
      <c r="C596" s="56"/>
      <c r="D596" s="3"/>
      <c r="E596" s="3"/>
      <c r="F596" s="3" t="s">
        <v>254</v>
      </c>
      <c r="G596" s="57"/>
      <c r="H596" s="10">
        <v>0</v>
      </c>
      <c r="J596" s="4"/>
      <c r="K596" s="4"/>
      <c r="L596" s="4"/>
      <c r="M596" s="4"/>
      <c r="N596" s="4"/>
      <c r="O596" s="4"/>
      <c r="P596" s="4"/>
    </row>
    <row r="597" spans="1:16" ht="11.65" customHeight="1" x14ac:dyDescent="0.2">
      <c r="A597" s="5">
        <f t="shared" ca="1" si="13"/>
        <v>597</v>
      </c>
      <c r="C597" s="56"/>
      <c r="D597" s="3"/>
      <c r="E597" s="3"/>
      <c r="F597" s="3" t="s">
        <v>248</v>
      </c>
      <c r="G597" s="57"/>
      <c r="H597" s="10">
        <v>365689.53138197033</v>
      </c>
      <c r="J597" s="4"/>
      <c r="K597" s="4"/>
      <c r="L597" s="4"/>
      <c r="M597" s="4"/>
      <c r="N597" s="4"/>
      <c r="O597" s="4"/>
      <c r="P597" s="4"/>
    </row>
    <row r="598" spans="1:16" ht="11.65" customHeight="1" x14ac:dyDescent="0.2">
      <c r="A598" s="5">
        <f t="shared" ca="1" si="13"/>
        <v>598</v>
      </c>
      <c r="C598" s="56"/>
      <c r="D598" s="3"/>
      <c r="E598" s="3"/>
      <c r="F598" s="3" t="s">
        <v>247</v>
      </c>
      <c r="G598" s="57"/>
      <c r="H598" s="10">
        <v>0</v>
      </c>
      <c r="J598" s="4"/>
      <c r="K598" s="4"/>
      <c r="L598" s="4"/>
      <c r="M598" s="4"/>
      <c r="N598" s="4"/>
      <c r="O598" s="4"/>
      <c r="P598" s="4"/>
    </row>
    <row r="599" spans="1:16" ht="11.65" customHeight="1" x14ac:dyDescent="0.2">
      <c r="A599" s="5">
        <f t="shared" ca="1" si="13"/>
        <v>599</v>
      </c>
      <c r="C599" s="56"/>
      <c r="D599" s="3"/>
      <c r="E599" s="3"/>
      <c r="F599" s="3" t="s">
        <v>24</v>
      </c>
      <c r="G599" s="57"/>
      <c r="H599" s="10">
        <v>193467.03947053259</v>
      </c>
      <c r="J599" s="4"/>
      <c r="K599" s="4"/>
      <c r="L599" s="4"/>
      <c r="M599" s="4"/>
      <c r="N599" s="4"/>
      <c r="O599" s="4"/>
      <c r="P599" s="4"/>
    </row>
    <row r="600" spans="1:16" ht="11.65" customHeight="1" x14ac:dyDescent="0.2">
      <c r="A600" s="5">
        <f t="shared" ca="1" si="13"/>
        <v>600</v>
      </c>
      <c r="C600" s="56"/>
      <c r="D600" s="3"/>
      <c r="E600" s="3"/>
      <c r="F600" s="3" t="s">
        <v>249</v>
      </c>
      <c r="G600" s="57"/>
      <c r="H600" s="10">
        <v>49096.27973709561</v>
      </c>
      <c r="J600" s="4"/>
      <c r="K600" s="4"/>
      <c r="L600" s="4"/>
      <c r="M600" s="4"/>
      <c r="N600" s="4"/>
      <c r="O600" s="4"/>
      <c r="P600" s="4"/>
    </row>
    <row r="601" spans="1:16" ht="11.65" customHeight="1" x14ac:dyDescent="0.2">
      <c r="A601" s="5">
        <f t="shared" ca="1" si="13"/>
        <v>601</v>
      </c>
      <c r="C601" s="56"/>
      <c r="D601" s="3"/>
      <c r="E601" s="3"/>
      <c r="F601" s="3" t="s">
        <v>251</v>
      </c>
      <c r="G601" s="57"/>
      <c r="H601" s="10">
        <v>0</v>
      </c>
      <c r="J601" s="4"/>
      <c r="K601" s="4"/>
      <c r="L601" s="4"/>
      <c r="M601" s="4"/>
      <c r="N601" s="4"/>
      <c r="O601" s="4"/>
      <c r="P601" s="4"/>
    </row>
    <row r="602" spans="1:16" ht="11.65" customHeight="1" x14ac:dyDescent="0.2">
      <c r="A602" s="5">
        <f t="shared" ca="1" si="13"/>
        <v>602</v>
      </c>
      <c r="C602" s="56"/>
      <c r="D602" s="3"/>
      <c r="E602" s="3"/>
      <c r="F602" s="3" t="s">
        <v>253</v>
      </c>
      <c r="G602" s="57"/>
      <c r="H602" s="10">
        <v>112812.47753839455</v>
      </c>
      <c r="J602" s="4"/>
      <c r="K602" s="4"/>
      <c r="L602" s="4"/>
      <c r="M602" s="4"/>
      <c r="N602" s="4"/>
      <c r="O602" s="4"/>
      <c r="P602" s="4"/>
    </row>
    <row r="603" spans="1:16" ht="11.65" customHeight="1" x14ac:dyDescent="0.2">
      <c r="A603" s="5">
        <f t="shared" ca="1" si="13"/>
        <v>603</v>
      </c>
      <c r="C603" s="56"/>
      <c r="D603" s="3"/>
      <c r="E603" s="3"/>
      <c r="F603" s="3" t="s">
        <v>252</v>
      </c>
      <c r="G603" s="57"/>
      <c r="H603" s="10">
        <v>0</v>
      </c>
      <c r="J603" s="4"/>
      <c r="K603" s="4"/>
      <c r="L603" s="4"/>
      <c r="M603" s="4"/>
      <c r="N603" s="4"/>
      <c r="O603" s="4"/>
      <c r="P603" s="4"/>
    </row>
    <row r="604" spans="1:16" ht="11.65" customHeight="1" x14ac:dyDescent="0.2">
      <c r="A604" s="5">
        <f t="shared" ca="1" si="13"/>
        <v>604</v>
      </c>
      <c r="C604" s="56"/>
      <c r="D604" s="3"/>
      <c r="E604" s="3"/>
      <c r="F604" s="3" t="s">
        <v>30</v>
      </c>
      <c r="G604" s="57"/>
      <c r="H604" s="10">
        <v>0</v>
      </c>
      <c r="J604" s="4"/>
      <c r="K604" s="4"/>
      <c r="L604" s="4"/>
      <c r="M604" s="4"/>
      <c r="N604" s="4"/>
      <c r="O604" s="4"/>
      <c r="P604" s="4"/>
    </row>
    <row r="605" spans="1:16" ht="11.65" customHeight="1" x14ac:dyDescent="0.2">
      <c r="A605" s="5">
        <f t="shared" ca="1" si="13"/>
        <v>605</v>
      </c>
      <c r="C605" s="56"/>
      <c r="D605" s="3"/>
      <c r="E605" s="3"/>
      <c r="F605" s="3" t="s">
        <v>251</v>
      </c>
      <c r="G605" s="57"/>
      <c r="H605" s="10">
        <v>0</v>
      </c>
      <c r="J605" s="4"/>
      <c r="K605" s="4"/>
      <c r="L605" s="4"/>
      <c r="M605" s="4"/>
      <c r="N605" s="4"/>
      <c r="O605" s="4"/>
      <c r="P605" s="4"/>
    </row>
    <row r="606" spans="1:16" ht="11.65" customHeight="1" x14ac:dyDescent="0.2">
      <c r="A606" s="5">
        <f t="shared" ca="1" si="13"/>
        <v>606</v>
      </c>
      <c r="C606" s="56"/>
      <c r="D606" s="3"/>
      <c r="E606" s="3"/>
      <c r="F606" s="3" t="s">
        <v>251</v>
      </c>
      <c r="G606" s="57"/>
      <c r="H606" s="10">
        <v>0</v>
      </c>
      <c r="J606" s="4"/>
      <c r="K606" s="4"/>
      <c r="L606" s="4"/>
      <c r="M606" s="4"/>
      <c r="N606" s="4"/>
      <c r="O606" s="4"/>
      <c r="P606" s="4"/>
    </row>
    <row r="607" spans="1:16" ht="11.65" customHeight="1" x14ac:dyDescent="0.2">
      <c r="A607" s="5">
        <f t="shared" ca="1" si="13"/>
        <v>607</v>
      </c>
      <c r="C607" s="56"/>
      <c r="D607" s="3"/>
      <c r="E607" s="3"/>
      <c r="F607" s="3"/>
      <c r="G607" s="57" t="s">
        <v>32</v>
      </c>
      <c r="H607" s="12">
        <f>SUBTOTAL(9,H594:H606)</f>
        <v>2171543.488127993</v>
      </c>
      <c r="J607" s="4"/>
      <c r="K607" s="4"/>
      <c r="L607" s="4"/>
      <c r="M607" s="4"/>
      <c r="N607" s="4"/>
      <c r="O607" s="4"/>
      <c r="P607" s="4"/>
    </row>
    <row r="608" spans="1:16" ht="11.65" customHeight="1" x14ac:dyDescent="0.2">
      <c r="A608" s="5">
        <f t="shared" ca="1" si="13"/>
        <v>608</v>
      </c>
      <c r="C608" s="3"/>
      <c r="D608" s="3"/>
      <c r="E608" s="3"/>
      <c r="F608" s="3"/>
      <c r="G608" s="57"/>
      <c r="H608" s="2"/>
      <c r="J608" s="4"/>
      <c r="K608" s="4"/>
      <c r="L608" s="4"/>
      <c r="M608" s="4"/>
      <c r="N608" s="4"/>
      <c r="O608" s="4"/>
      <c r="P608" s="4"/>
    </row>
    <row r="609" spans="1:16" ht="11.65" customHeight="1" x14ac:dyDescent="0.2">
      <c r="A609" s="5">
        <f t="shared" ca="1" si="13"/>
        <v>609</v>
      </c>
      <c r="C609" s="56">
        <v>396</v>
      </c>
      <c r="D609" s="3" t="s">
        <v>103</v>
      </c>
      <c r="E609" s="3"/>
      <c r="F609" s="3"/>
      <c r="G609" s="57"/>
      <c r="H609" s="2"/>
      <c r="J609" s="4"/>
      <c r="K609" s="4"/>
      <c r="L609" s="4"/>
      <c r="M609" s="4"/>
      <c r="N609" s="4"/>
      <c r="O609" s="4"/>
      <c r="P609" s="4"/>
    </row>
    <row r="610" spans="1:16" ht="11.65" customHeight="1" x14ac:dyDescent="0.2">
      <c r="A610" s="5">
        <f t="shared" ca="1" si="13"/>
        <v>610</v>
      </c>
      <c r="C610" s="56"/>
      <c r="D610" s="3"/>
      <c r="E610" s="3"/>
      <c r="F610" s="3" t="s">
        <v>193</v>
      </c>
      <c r="G610" s="57"/>
      <c r="H610" s="10">
        <v>9586835.3100000005</v>
      </c>
      <c r="J610" s="4"/>
      <c r="K610" s="4"/>
      <c r="L610" s="4"/>
      <c r="M610" s="4"/>
      <c r="N610" s="4"/>
      <c r="O610" s="4"/>
      <c r="P610" s="4"/>
    </row>
    <row r="611" spans="1:16" ht="11.65" customHeight="1" x14ac:dyDescent="0.2">
      <c r="A611" s="5">
        <f t="shared" ca="1" si="13"/>
        <v>611</v>
      </c>
      <c r="C611" s="56"/>
      <c r="D611" s="3"/>
      <c r="E611" s="3"/>
      <c r="F611" s="3" t="s">
        <v>250</v>
      </c>
      <c r="G611" s="57"/>
      <c r="H611" s="10">
        <v>0</v>
      </c>
      <c r="J611" s="4"/>
      <c r="K611" s="4"/>
      <c r="L611" s="4"/>
      <c r="M611" s="4"/>
      <c r="N611" s="4"/>
      <c r="O611" s="4"/>
      <c r="P611" s="4"/>
    </row>
    <row r="612" spans="1:16" ht="11.65" customHeight="1" x14ac:dyDescent="0.2">
      <c r="A612" s="5">
        <f t="shared" ca="1" si="13"/>
        <v>612</v>
      </c>
      <c r="C612" s="56"/>
      <c r="D612" s="3"/>
      <c r="E612" s="3"/>
      <c r="F612" s="3" t="s">
        <v>24</v>
      </c>
      <c r="G612" s="57"/>
      <c r="H612" s="10">
        <v>558854.82485781168</v>
      </c>
      <c r="J612" s="4"/>
      <c r="K612" s="4"/>
      <c r="L612" s="4"/>
      <c r="M612" s="4"/>
      <c r="N612" s="4"/>
      <c r="O612" s="4"/>
      <c r="P612" s="4"/>
    </row>
    <row r="613" spans="1:16" ht="11.65" customHeight="1" x14ac:dyDescent="0.2">
      <c r="A613" s="5">
        <f t="shared" ca="1" si="13"/>
        <v>613</v>
      </c>
      <c r="C613" s="56"/>
      <c r="D613" s="3"/>
      <c r="E613" s="3"/>
      <c r="F613" s="3" t="s">
        <v>248</v>
      </c>
      <c r="G613" s="57"/>
      <c r="H613" s="10">
        <v>446652.15024628467</v>
      </c>
      <c r="J613" s="4"/>
      <c r="K613" s="4"/>
      <c r="L613" s="4"/>
      <c r="M613" s="4"/>
      <c r="N613" s="4"/>
      <c r="O613" s="4"/>
      <c r="P613" s="4"/>
    </row>
    <row r="614" spans="1:16" ht="11.65" customHeight="1" x14ac:dyDescent="0.2">
      <c r="A614" s="5">
        <f t="shared" ca="1" si="13"/>
        <v>614</v>
      </c>
      <c r="C614" s="56"/>
      <c r="D614" s="3"/>
      <c r="E614" s="3"/>
      <c r="F614" s="3" t="s">
        <v>254</v>
      </c>
      <c r="G614" s="57"/>
      <c r="H614" s="10">
        <v>0</v>
      </c>
      <c r="J614" s="4"/>
      <c r="K614" s="4"/>
      <c r="L614" s="4"/>
      <c r="M614" s="4"/>
      <c r="N614" s="4"/>
      <c r="O614" s="4"/>
      <c r="P614" s="4"/>
    </row>
    <row r="615" spans="1:16" ht="11.65" customHeight="1" x14ac:dyDescent="0.2">
      <c r="A615" s="5">
        <f t="shared" ca="1" si="13"/>
        <v>615</v>
      </c>
      <c r="C615" s="56"/>
      <c r="D615" s="3"/>
      <c r="E615" s="3"/>
      <c r="F615" s="3" t="s">
        <v>247</v>
      </c>
      <c r="G615" s="57"/>
      <c r="H615" s="10">
        <v>0</v>
      </c>
      <c r="J615" s="4"/>
      <c r="K615" s="4"/>
      <c r="L615" s="4"/>
      <c r="M615" s="4"/>
      <c r="N615" s="4"/>
      <c r="O615" s="4"/>
      <c r="P615" s="4"/>
    </row>
    <row r="616" spans="1:16" ht="11.65" customHeight="1" x14ac:dyDescent="0.2">
      <c r="A616" s="5">
        <f t="shared" ca="1" si="13"/>
        <v>616</v>
      </c>
      <c r="C616" s="56"/>
      <c r="D616" s="3"/>
      <c r="E616" s="3"/>
      <c r="F616" s="3" t="s">
        <v>249</v>
      </c>
      <c r="G616" s="57"/>
      <c r="H616" s="10">
        <v>42474.111202784363</v>
      </c>
      <c r="J616" s="4"/>
      <c r="K616" s="4"/>
      <c r="L616" s="4"/>
      <c r="M616" s="4"/>
      <c r="N616" s="4"/>
      <c r="O616" s="4"/>
      <c r="P616" s="4"/>
    </row>
    <row r="617" spans="1:16" ht="11.65" customHeight="1" x14ac:dyDescent="0.2">
      <c r="A617" s="5">
        <f t="shared" ca="1" si="13"/>
        <v>617</v>
      </c>
      <c r="C617" s="56"/>
      <c r="D617" s="3"/>
      <c r="E617" s="3"/>
      <c r="F617" s="3" t="s">
        <v>251</v>
      </c>
      <c r="G617" s="57"/>
      <c r="H617" s="10">
        <v>0</v>
      </c>
      <c r="J617" s="4"/>
      <c r="K617" s="4"/>
      <c r="L617" s="4"/>
      <c r="M617" s="4"/>
      <c r="N617" s="4"/>
      <c r="O617" s="4"/>
      <c r="P617" s="4"/>
    </row>
    <row r="618" spans="1:16" ht="11.65" customHeight="1" x14ac:dyDescent="0.2">
      <c r="A618" s="5">
        <f t="shared" ca="1" si="13"/>
        <v>618</v>
      </c>
      <c r="C618" s="56"/>
      <c r="D618" s="3"/>
      <c r="E618" s="3"/>
      <c r="F618" s="3" t="s">
        <v>253</v>
      </c>
      <c r="G618" s="57"/>
      <c r="H618" s="10">
        <v>2319022.0687032244</v>
      </c>
      <c r="J618" s="4"/>
      <c r="K618" s="4"/>
      <c r="L618" s="4"/>
      <c r="M618" s="4"/>
      <c r="N618" s="4"/>
      <c r="O618" s="4"/>
      <c r="P618" s="4"/>
    </row>
    <row r="619" spans="1:16" ht="11.65" customHeight="1" x14ac:dyDescent="0.2">
      <c r="A619" s="5">
        <f t="shared" ca="1" si="13"/>
        <v>619</v>
      </c>
      <c r="C619" s="56"/>
      <c r="D619" s="3"/>
      <c r="E619" s="3"/>
      <c r="F619" s="3" t="s">
        <v>252</v>
      </c>
      <c r="G619" s="57"/>
      <c r="H619" s="10">
        <v>0</v>
      </c>
      <c r="J619" s="4"/>
      <c r="K619" s="4"/>
      <c r="L619" s="4"/>
      <c r="M619" s="4"/>
      <c r="N619" s="4"/>
      <c r="O619" s="4"/>
      <c r="P619" s="4"/>
    </row>
    <row r="620" spans="1:16" ht="11.65" customHeight="1" x14ac:dyDescent="0.2">
      <c r="A620" s="5">
        <f t="shared" ca="1" si="13"/>
        <v>620</v>
      </c>
      <c r="C620" s="56"/>
      <c r="D620" s="3"/>
      <c r="E620" s="3"/>
      <c r="F620" s="3" t="s">
        <v>30</v>
      </c>
      <c r="G620" s="57"/>
      <c r="H620" s="10">
        <v>0</v>
      </c>
      <c r="J620" s="4"/>
      <c r="K620" s="4"/>
      <c r="L620" s="4"/>
      <c r="M620" s="4"/>
      <c r="N620" s="4"/>
      <c r="O620" s="4"/>
      <c r="P620" s="4"/>
    </row>
    <row r="621" spans="1:16" ht="11.65" customHeight="1" x14ac:dyDescent="0.2">
      <c r="A621" s="5">
        <f t="shared" ca="1" si="13"/>
        <v>621</v>
      </c>
      <c r="C621" s="56"/>
      <c r="D621" s="3"/>
      <c r="E621" s="3"/>
      <c r="F621" s="3" t="s">
        <v>251</v>
      </c>
      <c r="G621" s="57"/>
      <c r="H621" s="10">
        <v>0</v>
      </c>
      <c r="J621" s="4"/>
      <c r="K621" s="4"/>
      <c r="L621" s="4"/>
      <c r="M621" s="4"/>
      <c r="N621" s="4"/>
      <c r="O621" s="4"/>
      <c r="P621" s="4"/>
    </row>
    <row r="622" spans="1:16" ht="11.65" customHeight="1" x14ac:dyDescent="0.2">
      <c r="A622" s="5">
        <f t="shared" ca="1" si="13"/>
        <v>622</v>
      </c>
      <c r="C622" s="56"/>
      <c r="D622" s="3"/>
      <c r="E622" s="3"/>
      <c r="F622" s="3" t="s">
        <v>251</v>
      </c>
      <c r="G622" s="57"/>
      <c r="H622" s="10">
        <v>0</v>
      </c>
      <c r="J622" s="4"/>
      <c r="K622" s="4"/>
      <c r="L622" s="4"/>
      <c r="M622" s="4"/>
      <c r="N622" s="4"/>
      <c r="O622" s="4"/>
      <c r="P622" s="4"/>
    </row>
    <row r="623" spans="1:16" ht="11.65" customHeight="1" x14ac:dyDescent="0.2">
      <c r="A623" s="5">
        <f t="shared" ca="1" si="13"/>
        <v>623</v>
      </c>
      <c r="C623" s="56"/>
      <c r="D623" s="3"/>
      <c r="E623" s="3"/>
      <c r="F623" s="3"/>
      <c r="G623" s="57" t="s">
        <v>32</v>
      </c>
      <c r="H623" s="12">
        <f>SUBTOTAL(9,H610:H622)</f>
        <v>12953838.465010107</v>
      </c>
      <c r="J623" s="4"/>
      <c r="K623" s="4"/>
      <c r="L623" s="4"/>
      <c r="M623" s="4"/>
      <c r="N623" s="4"/>
      <c r="O623" s="4"/>
      <c r="P623" s="4"/>
    </row>
    <row r="624" spans="1:16" ht="11.65" customHeight="1" x14ac:dyDescent="0.2">
      <c r="A624" s="5">
        <f t="shared" ca="1" si="13"/>
        <v>624</v>
      </c>
      <c r="C624" s="56">
        <v>397</v>
      </c>
      <c r="D624" s="3" t="s">
        <v>104</v>
      </c>
      <c r="E624" s="3"/>
      <c r="F624" s="3"/>
      <c r="G624" s="57"/>
      <c r="H624" s="2"/>
      <c r="J624" s="4"/>
      <c r="K624" s="4"/>
      <c r="L624" s="4"/>
      <c r="M624" s="4"/>
      <c r="N624" s="4"/>
      <c r="O624" s="4"/>
      <c r="P624" s="4"/>
    </row>
    <row r="625" spans="1:16" ht="11.65" customHeight="1" x14ac:dyDescent="0.2">
      <c r="A625" s="5">
        <f t="shared" ca="1" si="13"/>
        <v>625</v>
      </c>
      <c r="C625" s="56"/>
      <c r="D625" s="3"/>
      <c r="E625" s="3"/>
      <c r="F625" s="3" t="s">
        <v>193</v>
      </c>
      <c r="G625" s="57"/>
      <c r="H625" s="10">
        <v>12525535.199999999</v>
      </c>
      <c r="J625" s="4"/>
      <c r="K625" s="4"/>
      <c r="L625" s="4"/>
      <c r="M625" s="4"/>
      <c r="N625" s="4"/>
      <c r="O625" s="4"/>
      <c r="P625" s="4"/>
    </row>
    <row r="626" spans="1:16" ht="11.65" customHeight="1" x14ac:dyDescent="0.2">
      <c r="A626" s="5">
        <f t="shared" ca="1" si="13"/>
        <v>626</v>
      </c>
      <c r="C626" s="56"/>
      <c r="D626" s="3"/>
      <c r="E626" s="3"/>
      <c r="F626" s="3" t="s">
        <v>250</v>
      </c>
      <c r="G626" s="57"/>
      <c r="H626" s="10">
        <v>0</v>
      </c>
      <c r="J626" s="4"/>
      <c r="K626" s="4"/>
      <c r="L626" s="4"/>
      <c r="M626" s="4"/>
      <c r="N626" s="4"/>
      <c r="O626" s="4"/>
      <c r="P626" s="4"/>
    </row>
    <row r="627" spans="1:16" ht="11.65" customHeight="1" x14ac:dyDescent="0.2">
      <c r="A627" s="5">
        <f t="shared" ca="1" si="13"/>
        <v>627</v>
      </c>
      <c r="C627" s="56"/>
      <c r="D627" s="3"/>
      <c r="E627" s="3"/>
      <c r="F627" s="3" t="s">
        <v>254</v>
      </c>
      <c r="G627" s="57"/>
      <c r="H627" s="10">
        <v>0</v>
      </c>
      <c r="J627" s="4"/>
      <c r="K627" s="4"/>
      <c r="L627" s="4"/>
      <c r="M627" s="4"/>
      <c r="N627" s="4"/>
      <c r="O627" s="4"/>
      <c r="P627" s="4"/>
    </row>
    <row r="628" spans="1:16" ht="11.65" customHeight="1" x14ac:dyDescent="0.2">
      <c r="A628" s="5">
        <f t="shared" ca="1" si="13"/>
        <v>628</v>
      </c>
      <c r="C628" s="56"/>
      <c r="D628" s="3"/>
      <c r="E628" s="3"/>
      <c r="F628" s="3" t="s">
        <v>248</v>
      </c>
      <c r="G628" s="57"/>
      <c r="H628" s="10">
        <v>6566563.6142949453</v>
      </c>
      <c r="J628" s="4"/>
      <c r="K628" s="4"/>
      <c r="L628" s="4"/>
      <c r="M628" s="4"/>
      <c r="N628" s="4"/>
      <c r="O628" s="4"/>
      <c r="P628" s="4"/>
    </row>
    <row r="629" spans="1:16" ht="11.65" customHeight="1" x14ac:dyDescent="0.2">
      <c r="A629" s="5">
        <f t="shared" ca="1" si="13"/>
        <v>629</v>
      </c>
      <c r="C629" s="56"/>
      <c r="D629" s="3"/>
      <c r="E629" s="3"/>
      <c r="F629" s="3" t="s">
        <v>255</v>
      </c>
      <c r="G629" s="57"/>
      <c r="H629" s="10">
        <v>232535.5135974625</v>
      </c>
      <c r="J629" s="4"/>
      <c r="K629" s="4"/>
      <c r="L629" s="4"/>
      <c r="M629" s="4"/>
      <c r="N629" s="4"/>
      <c r="O629" s="4"/>
      <c r="P629" s="4"/>
    </row>
    <row r="630" spans="1:16" ht="11.65" customHeight="1" x14ac:dyDescent="0.2">
      <c r="A630" s="5">
        <f t="shared" ca="1" si="13"/>
        <v>630</v>
      </c>
      <c r="C630" s="56"/>
      <c r="D630" s="3"/>
      <c r="E630" s="3"/>
      <c r="F630" s="3" t="s">
        <v>24</v>
      </c>
      <c r="G630" s="57"/>
      <c r="H630" s="10">
        <v>12291112.766003063</v>
      </c>
      <c r="J630" s="4"/>
      <c r="K630" s="4"/>
      <c r="L630" s="4"/>
      <c r="M630" s="4"/>
      <c r="N630" s="4"/>
      <c r="O630" s="4"/>
      <c r="P630" s="4"/>
    </row>
    <row r="631" spans="1:16" ht="11.65" customHeight="1" x14ac:dyDescent="0.2">
      <c r="A631" s="5">
        <f t="shared" ca="1" si="13"/>
        <v>631</v>
      </c>
      <c r="C631" s="56"/>
      <c r="D631" s="3"/>
      <c r="E631" s="3"/>
      <c r="F631" s="3" t="s">
        <v>247</v>
      </c>
      <c r="G631" s="57"/>
      <c r="H631" s="10">
        <v>0</v>
      </c>
      <c r="J631" s="4"/>
      <c r="K631" s="4"/>
      <c r="L631" s="4"/>
      <c r="M631" s="4"/>
      <c r="N631" s="4"/>
      <c r="O631" s="4"/>
      <c r="P631" s="4"/>
    </row>
    <row r="632" spans="1:16" ht="11.65" customHeight="1" x14ac:dyDescent="0.2">
      <c r="A632" s="5">
        <f t="shared" ca="1" si="13"/>
        <v>632</v>
      </c>
      <c r="C632" s="56"/>
      <c r="D632" s="3"/>
      <c r="E632" s="3"/>
      <c r="F632" s="3" t="s">
        <v>249</v>
      </c>
      <c r="G632" s="57"/>
      <c r="H632" s="10">
        <v>241352.34409961716</v>
      </c>
      <c r="J632" s="4"/>
      <c r="K632" s="4"/>
      <c r="L632" s="4"/>
      <c r="M632" s="4"/>
      <c r="N632" s="4"/>
      <c r="O632" s="4"/>
      <c r="P632" s="4"/>
    </row>
    <row r="633" spans="1:16" ht="11.65" customHeight="1" x14ac:dyDescent="0.2">
      <c r="A633" s="5">
        <f t="shared" ca="1" si="13"/>
        <v>633</v>
      </c>
      <c r="C633" s="56"/>
      <c r="D633" s="3"/>
      <c r="E633" s="3"/>
      <c r="F633" s="3" t="s">
        <v>251</v>
      </c>
      <c r="G633" s="57"/>
      <c r="H633" s="10">
        <v>0</v>
      </c>
      <c r="J633" s="4"/>
      <c r="K633" s="4"/>
      <c r="L633" s="4"/>
      <c r="M633" s="4"/>
      <c r="N633" s="4"/>
      <c r="O633" s="4"/>
      <c r="P633" s="4"/>
    </row>
    <row r="634" spans="1:16" ht="11.65" customHeight="1" x14ac:dyDescent="0.2">
      <c r="A634" s="5">
        <f t="shared" ca="1" si="13"/>
        <v>634</v>
      </c>
      <c r="C634" s="56"/>
      <c r="D634" s="3"/>
      <c r="E634" s="3"/>
      <c r="F634" s="3" t="s">
        <v>253</v>
      </c>
      <c r="G634" s="57"/>
      <c r="H634" s="10">
        <v>964111.1929718341</v>
      </c>
      <c r="J634" s="4"/>
      <c r="K634" s="4"/>
      <c r="L634" s="4"/>
      <c r="M634" s="4"/>
      <c r="N634" s="4"/>
      <c r="O634" s="4"/>
      <c r="P634" s="4"/>
    </row>
    <row r="635" spans="1:16" ht="11.65" customHeight="1" x14ac:dyDescent="0.2">
      <c r="A635" s="5">
        <f t="shared" ca="1" si="13"/>
        <v>635</v>
      </c>
      <c r="C635" s="56"/>
      <c r="D635" s="3"/>
      <c r="E635" s="3"/>
      <c r="F635" s="3" t="s">
        <v>252</v>
      </c>
      <c r="G635" s="57"/>
      <c r="H635" s="10">
        <v>0</v>
      </c>
      <c r="J635" s="4"/>
      <c r="K635" s="4"/>
      <c r="L635" s="4"/>
      <c r="M635" s="4"/>
      <c r="N635" s="4"/>
      <c r="O635" s="4"/>
      <c r="P635" s="4"/>
    </row>
    <row r="636" spans="1:16" ht="11.65" customHeight="1" x14ac:dyDescent="0.2">
      <c r="A636" s="5">
        <f t="shared" ca="1" si="13"/>
        <v>636</v>
      </c>
      <c r="C636" s="56"/>
      <c r="D636" s="3"/>
      <c r="E636" s="3"/>
      <c r="F636" s="3" t="s">
        <v>30</v>
      </c>
      <c r="G636" s="57"/>
      <c r="H636" s="10">
        <v>0</v>
      </c>
      <c r="J636" s="4"/>
      <c r="K636" s="4"/>
      <c r="L636" s="4"/>
      <c r="M636" s="4"/>
      <c r="N636" s="4"/>
      <c r="O636" s="4"/>
      <c r="P636" s="4"/>
    </row>
    <row r="637" spans="1:16" ht="11.65" customHeight="1" x14ac:dyDescent="0.2">
      <c r="A637" s="5">
        <f t="shared" ca="1" si="13"/>
        <v>637</v>
      </c>
      <c r="C637" s="56"/>
      <c r="D637" s="3"/>
      <c r="E637" s="3"/>
      <c r="F637" s="3" t="s">
        <v>256</v>
      </c>
      <c r="G637" s="57"/>
      <c r="H637" s="10">
        <v>0</v>
      </c>
      <c r="J637" s="4"/>
      <c r="K637" s="4"/>
      <c r="L637" s="4"/>
      <c r="M637" s="4"/>
      <c r="N637" s="4"/>
      <c r="O637" s="4"/>
      <c r="P637" s="4"/>
    </row>
    <row r="638" spans="1:16" ht="11.65" customHeight="1" x14ac:dyDescent="0.2">
      <c r="A638" s="5">
        <f t="shared" ref="A638:A701" ca="1" si="14">OFFSET(A638,-1,)+1</f>
        <v>638</v>
      </c>
      <c r="C638" s="56"/>
      <c r="D638" s="3"/>
      <c r="E638" s="3"/>
      <c r="F638" s="3" t="s">
        <v>251</v>
      </c>
      <c r="G638" s="57"/>
      <c r="H638" s="10">
        <v>0</v>
      </c>
      <c r="J638" s="4"/>
      <c r="K638" s="4"/>
      <c r="L638" s="4"/>
      <c r="M638" s="4"/>
      <c r="N638" s="4"/>
      <c r="O638" s="4"/>
      <c r="P638" s="4"/>
    </row>
    <row r="639" spans="1:16" ht="11.65" customHeight="1" x14ac:dyDescent="0.2">
      <c r="A639" s="5">
        <f t="shared" ca="1" si="14"/>
        <v>639</v>
      </c>
      <c r="C639" s="56"/>
      <c r="D639" s="3"/>
      <c r="E639" s="3"/>
      <c r="F639" s="3"/>
      <c r="G639" s="57" t="s">
        <v>32</v>
      </c>
      <c r="H639" s="12">
        <f>SUBTOTAL(9,H625:H638)</f>
        <v>32821210.630966924</v>
      </c>
      <c r="J639" s="4"/>
      <c r="K639" s="4"/>
      <c r="L639" s="4"/>
      <c r="M639" s="4"/>
      <c r="N639" s="4"/>
      <c r="O639" s="4"/>
      <c r="P639" s="4"/>
    </row>
    <row r="640" spans="1:16" ht="11.65" customHeight="1" x14ac:dyDescent="0.2">
      <c r="A640" s="5">
        <f t="shared" ca="1" si="14"/>
        <v>640</v>
      </c>
      <c r="C640" s="56"/>
      <c r="D640" s="3"/>
      <c r="E640" s="3"/>
      <c r="F640" s="3"/>
      <c r="G640" s="57"/>
      <c r="H640" s="2"/>
      <c r="J640" s="4"/>
      <c r="K640" s="4"/>
      <c r="L640" s="4"/>
      <c r="M640" s="4"/>
      <c r="N640" s="4"/>
      <c r="O640" s="4"/>
      <c r="P640" s="4"/>
    </row>
    <row r="641" spans="1:16" ht="11.65" customHeight="1" x14ac:dyDescent="0.2">
      <c r="A641" s="5">
        <f t="shared" ca="1" si="14"/>
        <v>641</v>
      </c>
      <c r="C641" s="56">
        <v>398</v>
      </c>
      <c r="D641" s="3" t="s">
        <v>105</v>
      </c>
      <c r="E641" s="3"/>
      <c r="F641" s="3"/>
      <c r="G641" s="57"/>
      <c r="H641" s="2"/>
      <c r="J641" s="4"/>
      <c r="K641" s="4"/>
      <c r="L641" s="4"/>
      <c r="M641" s="4"/>
      <c r="N641" s="4"/>
      <c r="O641" s="4"/>
      <c r="P641" s="4"/>
    </row>
    <row r="642" spans="1:16" ht="11.65" customHeight="1" x14ac:dyDescent="0.2">
      <c r="A642" s="5">
        <f t="shared" ca="1" si="14"/>
        <v>642</v>
      </c>
      <c r="C642" s="56"/>
      <c r="D642" s="3"/>
      <c r="E642" s="3"/>
      <c r="F642" s="3" t="s">
        <v>193</v>
      </c>
      <c r="G642" s="57"/>
      <c r="H642" s="10">
        <v>179005.7</v>
      </c>
      <c r="J642" s="4"/>
      <c r="K642" s="4"/>
      <c r="L642" s="4"/>
      <c r="M642" s="4"/>
      <c r="N642" s="4"/>
      <c r="O642" s="4"/>
      <c r="P642" s="4"/>
    </row>
    <row r="643" spans="1:16" ht="11.65" customHeight="1" x14ac:dyDescent="0.2">
      <c r="A643" s="5">
        <f t="shared" ca="1" si="14"/>
        <v>643</v>
      </c>
      <c r="C643" s="56"/>
      <c r="D643" s="3"/>
      <c r="E643" s="3"/>
      <c r="F643" s="3" t="s">
        <v>250</v>
      </c>
      <c r="G643" s="57"/>
      <c r="H643" s="10">
        <v>0</v>
      </c>
      <c r="J643" s="4"/>
      <c r="K643" s="4"/>
      <c r="L643" s="4"/>
      <c r="M643" s="4"/>
      <c r="N643" s="4"/>
      <c r="O643" s="4"/>
      <c r="P643" s="4"/>
    </row>
    <row r="644" spans="1:16" ht="11.65" customHeight="1" x14ac:dyDescent="0.2">
      <c r="A644" s="5">
        <f t="shared" ca="1" si="14"/>
        <v>644</v>
      </c>
      <c r="C644" s="56"/>
      <c r="D644" s="3"/>
      <c r="E644" s="3"/>
      <c r="F644" s="3" t="s">
        <v>254</v>
      </c>
      <c r="G644" s="57"/>
      <c r="H644" s="10">
        <v>0</v>
      </c>
      <c r="J644" s="4"/>
      <c r="K644" s="4"/>
      <c r="L644" s="4"/>
      <c r="M644" s="4"/>
      <c r="N644" s="4"/>
      <c r="O644" s="4"/>
      <c r="P644" s="4"/>
    </row>
    <row r="645" spans="1:16" ht="11.65" customHeight="1" x14ac:dyDescent="0.2">
      <c r="A645" s="5">
        <f t="shared" ca="1" si="14"/>
        <v>645</v>
      </c>
      <c r="C645" s="56"/>
      <c r="D645" s="3"/>
      <c r="E645" s="3"/>
      <c r="F645" s="3" t="s">
        <v>255</v>
      </c>
      <c r="G645" s="57"/>
      <c r="H645" s="10">
        <v>5304.3229866018937</v>
      </c>
      <c r="J645" s="4"/>
      <c r="K645" s="4"/>
      <c r="L645" s="4"/>
      <c r="M645" s="4"/>
      <c r="N645" s="4"/>
      <c r="O645" s="4"/>
      <c r="P645" s="4"/>
    </row>
    <row r="646" spans="1:16" ht="11.65" customHeight="1" x14ac:dyDescent="0.2">
      <c r="A646" s="5">
        <f t="shared" ca="1" si="14"/>
        <v>646</v>
      </c>
      <c r="C646" s="56"/>
      <c r="D646" s="3"/>
      <c r="E646" s="3"/>
      <c r="F646" s="3" t="s">
        <v>248</v>
      </c>
      <c r="G646" s="57"/>
      <c r="H646" s="10">
        <v>144580.69774509987</v>
      </c>
      <c r="J646" s="4"/>
      <c r="K646" s="4"/>
      <c r="L646" s="4"/>
      <c r="M646" s="4"/>
      <c r="N646" s="4"/>
      <c r="O646" s="4"/>
      <c r="P646" s="4"/>
    </row>
    <row r="647" spans="1:16" ht="11.65" customHeight="1" x14ac:dyDescent="0.2">
      <c r="A647" s="5">
        <f t="shared" ca="1" si="14"/>
        <v>647</v>
      </c>
      <c r="C647" s="56"/>
      <c r="D647" s="3"/>
      <c r="E647" s="3"/>
      <c r="F647" s="3" t="s">
        <v>247</v>
      </c>
      <c r="G647" s="57"/>
      <c r="H647" s="10">
        <v>0</v>
      </c>
      <c r="J647" s="4"/>
      <c r="K647" s="4"/>
      <c r="L647" s="4"/>
      <c r="M647" s="4"/>
      <c r="N647" s="4"/>
      <c r="O647" s="4"/>
      <c r="P647" s="4"/>
    </row>
    <row r="648" spans="1:16" ht="11.65" customHeight="1" x14ac:dyDescent="0.2">
      <c r="A648" s="5">
        <f t="shared" ca="1" si="14"/>
        <v>648</v>
      </c>
      <c r="C648" s="56"/>
      <c r="D648" s="3"/>
      <c r="E648" s="3"/>
      <c r="F648" s="3" t="s">
        <v>24</v>
      </c>
      <c r="G648" s="57"/>
      <c r="H648" s="10">
        <v>61891.326412044793</v>
      </c>
      <c r="J648" s="4"/>
      <c r="K648" s="4"/>
      <c r="L648" s="4"/>
      <c r="M648" s="4"/>
      <c r="N648" s="4"/>
      <c r="O648" s="4"/>
      <c r="P648" s="4"/>
    </row>
    <row r="649" spans="1:16" ht="11.65" customHeight="1" x14ac:dyDescent="0.2">
      <c r="A649" s="5">
        <f t="shared" ca="1" si="14"/>
        <v>649</v>
      </c>
      <c r="C649" s="56"/>
      <c r="D649" s="3"/>
      <c r="E649" s="3"/>
      <c r="F649" s="3" t="s">
        <v>249</v>
      </c>
      <c r="G649" s="57"/>
      <c r="H649" s="10">
        <v>5334.2443524695409</v>
      </c>
      <c r="J649" s="4"/>
      <c r="K649" s="4"/>
      <c r="L649" s="4"/>
      <c r="M649" s="4"/>
      <c r="N649" s="4"/>
      <c r="O649" s="4"/>
      <c r="P649" s="4"/>
    </row>
    <row r="650" spans="1:16" ht="11.65" customHeight="1" x14ac:dyDescent="0.2">
      <c r="A650" s="5">
        <f t="shared" ca="1" si="14"/>
        <v>650</v>
      </c>
      <c r="C650" s="56"/>
      <c r="D650" s="3"/>
      <c r="E650" s="3"/>
      <c r="F650" s="3" t="s">
        <v>251</v>
      </c>
      <c r="G650" s="57"/>
      <c r="H650" s="10">
        <v>0</v>
      </c>
      <c r="J650" s="4"/>
      <c r="K650" s="4"/>
      <c r="L650" s="4"/>
      <c r="M650" s="4"/>
      <c r="N650" s="4"/>
      <c r="O650" s="4"/>
      <c r="P650" s="4"/>
    </row>
    <row r="651" spans="1:16" ht="11.65" customHeight="1" x14ac:dyDescent="0.2">
      <c r="A651" s="5">
        <f t="shared" ca="1" si="14"/>
        <v>651</v>
      </c>
      <c r="C651" s="56"/>
      <c r="D651" s="3"/>
      <c r="E651" s="3"/>
      <c r="F651" s="3" t="s">
        <v>253</v>
      </c>
      <c r="G651" s="57"/>
      <c r="H651" s="10">
        <v>59044.340735599159</v>
      </c>
      <c r="J651" s="4"/>
      <c r="K651" s="4"/>
      <c r="L651" s="4"/>
      <c r="M651" s="4"/>
      <c r="N651" s="4"/>
      <c r="O651" s="4"/>
      <c r="P651" s="4"/>
    </row>
    <row r="652" spans="1:16" ht="11.65" customHeight="1" x14ac:dyDescent="0.2">
      <c r="A652" s="5">
        <f t="shared" ca="1" si="14"/>
        <v>652</v>
      </c>
      <c r="C652" s="56"/>
      <c r="D652" s="3"/>
      <c r="E652" s="3"/>
      <c r="F652" s="3" t="s">
        <v>252</v>
      </c>
      <c r="G652" s="57"/>
      <c r="H652" s="10">
        <v>0</v>
      </c>
      <c r="J652" s="4"/>
      <c r="K652" s="4"/>
      <c r="L652" s="4"/>
      <c r="M652" s="4"/>
      <c r="N652" s="4"/>
      <c r="O652" s="4"/>
      <c r="P652" s="4"/>
    </row>
    <row r="653" spans="1:16" ht="11.65" customHeight="1" x14ac:dyDescent="0.2">
      <c r="A653" s="5">
        <f t="shared" ca="1" si="14"/>
        <v>653</v>
      </c>
      <c r="C653" s="56"/>
      <c r="D653" s="3"/>
      <c r="E653" s="3"/>
      <c r="F653" s="3" t="s">
        <v>30</v>
      </c>
      <c r="G653" s="57"/>
      <c r="H653" s="10">
        <v>0</v>
      </c>
      <c r="J653" s="4"/>
      <c r="K653" s="4"/>
      <c r="L653" s="4"/>
      <c r="M653" s="4"/>
      <c r="N653" s="4"/>
      <c r="O653" s="4"/>
      <c r="P653" s="4"/>
    </row>
    <row r="654" spans="1:16" ht="11.65" customHeight="1" x14ac:dyDescent="0.2">
      <c r="A654" s="5">
        <f t="shared" ca="1" si="14"/>
        <v>654</v>
      </c>
      <c r="C654" s="56"/>
      <c r="D654" s="3"/>
      <c r="E654" s="3"/>
      <c r="F654" s="3" t="s">
        <v>251</v>
      </c>
      <c r="G654" s="57"/>
      <c r="H654" s="10">
        <v>0</v>
      </c>
      <c r="J654" s="4"/>
      <c r="K654" s="4"/>
      <c r="L654" s="4"/>
      <c r="M654" s="4"/>
      <c r="N654" s="4"/>
      <c r="O654" s="4"/>
      <c r="P654" s="4"/>
    </row>
    <row r="655" spans="1:16" ht="11.65" customHeight="1" x14ac:dyDescent="0.2">
      <c r="A655" s="5">
        <f t="shared" ca="1" si="14"/>
        <v>655</v>
      </c>
      <c r="C655" s="56"/>
      <c r="D655" s="3"/>
      <c r="E655" s="3"/>
      <c r="F655" s="3"/>
      <c r="G655" s="57" t="s">
        <v>32</v>
      </c>
      <c r="H655" s="12">
        <f>SUBTOTAL(9,H641:H654)</f>
        <v>455160.63223181525</v>
      </c>
      <c r="J655" s="4"/>
      <c r="K655" s="4"/>
      <c r="L655" s="4"/>
      <c r="M655" s="4"/>
      <c r="N655" s="4"/>
      <c r="O655" s="4"/>
      <c r="P655" s="4"/>
    </row>
    <row r="656" spans="1:16" ht="11.65" customHeight="1" x14ac:dyDescent="0.2">
      <c r="A656" s="5">
        <f t="shared" ca="1" si="14"/>
        <v>656</v>
      </c>
      <c r="C656" s="56"/>
      <c r="D656" s="3"/>
      <c r="E656" s="3"/>
      <c r="F656" s="3"/>
      <c r="G656" s="57"/>
      <c r="H656" s="2"/>
      <c r="J656" s="4"/>
      <c r="K656" s="4"/>
      <c r="L656" s="4"/>
      <c r="M656" s="4"/>
      <c r="N656" s="4"/>
      <c r="O656" s="4"/>
      <c r="P656" s="4"/>
    </row>
    <row r="657" spans="1:16" ht="11.65" customHeight="1" x14ac:dyDescent="0.2">
      <c r="A657" s="5">
        <f t="shared" ca="1" si="14"/>
        <v>657</v>
      </c>
      <c r="C657" s="56">
        <v>399</v>
      </c>
      <c r="D657" s="3" t="s">
        <v>106</v>
      </c>
      <c r="E657" s="3"/>
      <c r="F657" s="3"/>
      <c r="G657" s="57"/>
      <c r="H657" s="2"/>
      <c r="J657" s="4"/>
      <c r="K657" s="4"/>
      <c r="L657" s="4"/>
      <c r="M657" s="4"/>
      <c r="N657" s="4"/>
      <c r="O657" s="4"/>
      <c r="P657" s="4"/>
    </row>
    <row r="658" spans="1:16" ht="11.65" customHeight="1" x14ac:dyDescent="0.2">
      <c r="A658" s="5">
        <f t="shared" ca="1" si="14"/>
        <v>658</v>
      </c>
      <c r="C658" s="56"/>
      <c r="D658" s="3"/>
      <c r="E658" s="3"/>
      <c r="F658" s="3" t="s">
        <v>247</v>
      </c>
      <c r="G658" s="57"/>
      <c r="H658" s="10">
        <v>0</v>
      </c>
      <c r="J658" s="4"/>
      <c r="K658" s="4"/>
      <c r="L658" s="4"/>
      <c r="M658" s="4"/>
      <c r="N658" s="4"/>
      <c r="O658" s="4"/>
      <c r="P658" s="4"/>
    </row>
    <row r="659" spans="1:16" ht="11.65" customHeight="1" x14ac:dyDescent="0.2">
      <c r="A659" s="5">
        <f t="shared" ca="1" si="14"/>
        <v>659</v>
      </c>
      <c r="C659" s="56"/>
      <c r="D659" s="3"/>
      <c r="E659" s="3"/>
      <c r="F659" s="3" t="s">
        <v>252</v>
      </c>
      <c r="G659" s="57"/>
      <c r="H659" s="10">
        <v>0</v>
      </c>
      <c r="J659" s="4"/>
      <c r="K659" s="4"/>
      <c r="L659" s="4"/>
      <c r="M659" s="4"/>
      <c r="N659" s="4"/>
      <c r="O659" s="4"/>
      <c r="P659" s="4"/>
    </row>
    <row r="660" spans="1:16" ht="11.65" customHeight="1" x14ac:dyDescent="0.2">
      <c r="A660" s="5">
        <f t="shared" ca="1" si="14"/>
        <v>660</v>
      </c>
      <c r="C660" s="56"/>
      <c r="D660" s="3"/>
      <c r="E660" s="3"/>
      <c r="F660" s="3" t="s">
        <v>30</v>
      </c>
      <c r="G660" s="57"/>
      <c r="H660" s="10">
        <v>0</v>
      </c>
      <c r="J660" s="4"/>
      <c r="K660" s="4"/>
      <c r="L660" s="4"/>
      <c r="M660" s="4"/>
      <c r="N660" s="4"/>
      <c r="O660" s="4"/>
      <c r="P660" s="4"/>
    </row>
    <row r="661" spans="1:16" ht="11.65" customHeight="1" x14ac:dyDescent="0.2">
      <c r="A661" s="5">
        <f t="shared" ca="1" si="14"/>
        <v>661</v>
      </c>
      <c r="C661" s="56" t="s">
        <v>107</v>
      </c>
      <c r="D661" s="3"/>
      <c r="E661" s="3"/>
      <c r="F661" s="3" t="s">
        <v>256</v>
      </c>
      <c r="G661" s="57"/>
      <c r="H661" s="10">
        <v>0</v>
      </c>
      <c r="J661" s="4"/>
      <c r="K661" s="4"/>
      <c r="L661" s="4"/>
      <c r="M661" s="4"/>
      <c r="N661" s="4"/>
      <c r="O661" s="4"/>
      <c r="P661" s="4"/>
    </row>
    <row r="662" spans="1:16" ht="11.65" customHeight="1" x14ac:dyDescent="0.2">
      <c r="A662" s="5">
        <f t="shared" ca="1" si="14"/>
        <v>662</v>
      </c>
      <c r="C662" s="56"/>
      <c r="D662" s="3"/>
      <c r="E662" s="3"/>
      <c r="F662" s="3"/>
      <c r="G662" s="57" t="s">
        <v>32</v>
      </c>
      <c r="H662" s="12">
        <f>SUBTOTAL(9,H658:H661)</f>
        <v>0</v>
      </c>
      <c r="J662" s="4"/>
      <c r="K662" s="4"/>
      <c r="L662" s="4"/>
      <c r="M662" s="4"/>
      <c r="N662" s="4"/>
      <c r="O662" s="4"/>
      <c r="P662" s="4"/>
    </row>
    <row r="663" spans="1:16" ht="11.65" customHeight="1" x14ac:dyDescent="0.2">
      <c r="A663" s="5">
        <f t="shared" ca="1" si="14"/>
        <v>663</v>
      </c>
      <c r="C663" s="56"/>
      <c r="D663" s="3"/>
      <c r="E663" s="3"/>
      <c r="F663" s="3"/>
      <c r="G663" s="57"/>
      <c r="H663" s="2"/>
      <c r="J663" s="4"/>
      <c r="K663" s="4"/>
      <c r="L663" s="4"/>
      <c r="M663" s="4"/>
      <c r="N663" s="4"/>
      <c r="O663" s="4"/>
      <c r="P663" s="4"/>
    </row>
    <row r="664" spans="1:16" ht="11.65" customHeight="1" x14ac:dyDescent="0.2">
      <c r="A664" s="5">
        <f t="shared" ca="1" si="14"/>
        <v>664</v>
      </c>
      <c r="C664" s="56" t="s">
        <v>108</v>
      </c>
      <c r="D664" s="3" t="s">
        <v>109</v>
      </c>
      <c r="E664" s="3"/>
      <c r="F664" s="3"/>
      <c r="G664" s="57"/>
      <c r="H664" s="2"/>
      <c r="J664" s="4"/>
      <c r="K664" s="4"/>
      <c r="L664" s="4"/>
      <c r="M664" s="4"/>
      <c r="N664" s="4"/>
      <c r="O664" s="4"/>
      <c r="P664" s="4"/>
    </row>
    <row r="665" spans="1:16" ht="11.65" customHeight="1" x14ac:dyDescent="0.2">
      <c r="A665" s="5">
        <f t="shared" ca="1" si="14"/>
        <v>665</v>
      </c>
      <c r="C665" s="56"/>
      <c r="D665" s="3"/>
      <c r="E665" s="3"/>
      <c r="F665" s="3" t="s">
        <v>247</v>
      </c>
      <c r="G665" s="57"/>
      <c r="H665" s="24">
        <v>0</v>
      </c>
      <c r="J665" s="4"/>
      <c r="K665" s="4"/>
      <c r="L665" s="4"/>
      <c r="M665" s="4"/>
      <c r="N665" s="4"/>
      <c r="O665" s="4"/>
      <c r="P665" s="4"/>
    </row>
    <row r="666" spans="1:16" ht="11.65" customHeight="1" x14ac:dyDescent="0.2">
      <c r="A666" s="5">
        <f t="shared" ca="1" si="14"/>
        <v>666</v>
      </c>
      <c r="C666" s="56"/>
      <c r="D666" s="3"/>
      <c r="E666" s="3"/>
      <c r="F666" s="3"/>
      <c r="G666" s="57"/>
      <c r="H666" s="12">
        <f>SUBTOTAL(9,H665)</f>
        <v>0</v>
      </c>
      <c r="J666" s="4"/>
      <c r="K666" s="4"/>
      <c r="L666" s="4"/>
      <c r="M666" s="4"/>
      <c r="N666" s="4"/>
      <c r="O666" s="4"/>
      <c r="P666" s="4"/>
    </row>
    <row r="667" spans="1:16" ht="11.65" customHeight="1" x14ac:dyDescent="0.2">
      <c r="A667" s="5">
        <f t="shared" ca="1" si="14"/>
        <v>667</v>
      </c>
      <c r="C667" s="56"/>
      <c r="D667" s="3"/>
      <c r="E667" s="3"/>
      <c r="F667" s="3"/>
      <c r="G667" s="57"/>
      <c r="H667" s="2"/>
      <c r="J667" s="4"/>
      <c r="K667" s="4"/>
      <c r="L667" s="4"/>
      <c r="M667" s="4"/>
      <c r="N667" s="4"/>
      <c r="O667" s="4"/>
      <c r="P667" s="4"/>
    </row>
    <row r="668" spans="1:16" ht="11.65" customHeight="1" x14ac:dyDescent="0.2">
      <c r="A668" s="5">
        <f t="shared" ca="1" si="14"/>
        <v>668</v>
      </c>
      <c r="C668" s="56"/>
      <c r="D668" s="3" t="s">
        <v>110</v>
      </c>
      <c r="E668" s="3"/>
      <c r="F668" s="3"/>
      <c r="G668" s="57"/>
      <c r="H668" s="10">
        <v>0</v>
      </c>
      <c r="J668" s="4"/>
      <c r="K668" s="4"/>
      <c r="L668" s="4"/>
      <c r="M668" s="4"/>
      <c r="N668" s="4"/>
      <c r="O668" s="4"/>
      <c r="P668" s="4"/>
    </row>
    <row r="669" spans="1:16" ht="11.65" customHeight="1" x14ac:dyDescent="0.2">
      <c r="A669" s="5">
        <f t="shared" ca="1" si="14"/>
        <v>669</v>
      </c>
      <c r="C669" s="56"/>
      <c r="D669" s="3"/>
      <c r="E669" s="3"/>
      <c r="F669" s="3"/>
      <c r="G669" s="57"/>
      <c r="H669" s="12">
        <f>H665+H668</f>
        <v>0</v>
      </c>
      <c r="J669" s="4"/>
      <c r="K669" s="4"/>
      <c r="L669" s="4"/>
      <c r="M669" s="4"/>
      <c r="N669" s="4"/>
      <c r="O669" s="4"/>
      <c r="P669" s="4"/>
    </row>
    <row r="670" spans="1:16" ht="11.65" customHeight="1" x14ac:dyDescent="0.2">
      <c r="A670" s="5">
        <f t="shared" ca="1" si="14"/>
        <v>670</v>
      </c>
      <c r="C670" s="56"/>
      <c r="D670" s="3"/>
      <c r="E670" s="3"/>
      <c r="F670" s="3"/>
      <c r="G670" s="57"/>
      <c r="H670" s="2"/>
      <c r="J670" s="4"/>
      <c r="K670" s="4"/>
      <c r="L670" s="4"/>
      <c r="M670" s="4"/>
      <c r="N670" s="4"/>
      <c r="O670" s="4"/>
      <c r="P670" s="4"/>
    </row>
    <row r="671" spans="1:16" ht="11.65" customHeight="1" x14ac:dyDescent="0.2">
      <c r="A671" s="5">
        <f t="shared" ca="1" si="14"/>
        <v>671</v>
      </c>
      <c r="C671" s="56">
        <v>1011390</v>
      </c>
      <c r="D671" s="3" t="s">
        <v>111</v>
      </c>
      <c r="E671" s="3"/>
      <c r="F671" s="3"/>
      <c r="G671" s="57"/>
      <c r="H671" s="2"/>
      <c r="J671" s="4"/>
      <c r="K671" s="4"/>
      <c r="L671" s="4"/>
      <c r="M671" s="4"/>
      <c r="N671" s="4"/>
      <c r="O671" s="4"/>
      <c r="P671" s="4"/>
    </row>
    <row r="672" spans="1:16" ht="11.65" customHeight="1" x14ac:dyDescent="0.2">
      <c r="A672" s="5">
        <f t="shared" ca="1" si="14"/>
        <v>672</v>
      </c>
      <c r="C672" s="56"/>
      <c r="D672" s="3"/>
      <c r="E672" s="3"/>
      <c r="F672" s="3" t="s">
        <v>193</v>
      </c>
      <c r="G672" s="57"/>
      <c r="H672" s="10">
        <v>0</v>
      </c>
      <c r="J672" s="4"/>
      <c r="K672" s="4"/>
      <c r="L672" s="4"/>
      <c r="M672" s="4"/>
      <c r="N672" s="4"/>
      <c r="O672" s="4"/>
      <c r="P672" s="4"/>
    </row>
    <row r="673" spans="1:16" ht="11.65" customHeight="1" x14ac:dyDescent="0.2">
      <c r="A673" s="5">
        <f t="shared" ca="1" si="14"/>
        <v>673</v>
      </c>
      <c r="C673" s="56"/>
      <c r="D673" s="3"/>
      <c r="E673" s="3"/>
      <c r="F673" s="3" t="s">
        <v>249</v>
      </c>
      <c r="G673" s="57"/>
      <c r="H673" s="20">
        <v>509553.26036719041</v>
      </c>
      <c r="J673" s="4"/>
      <c r="K673" s="4"/>
      <c r="L673" s="4"/>
      <c r="M673" s="4"/>
      <c r="N673" s="4"/>
      <c r="O673" s="4"/>
      <c r="P673" s="4"/>
    </row>
    <row r="674" spans="1:16" ht="11.65" customHeight="1" x14ac:dyDescent="0.2">
      <c r="A674" s="5">
        <f t="shared" ca="1" si="14"/>
        <v>674</v>
      </c>
      <c r="C674" s="56"/>
      <c r="D674" s="3"/>
      <c r="E674" s="3"/>
      <c r="F674" s="3" t="s">
        <v>251</v>
      </c>
      <c r="G674" s="57"/>
      <c r="H674" s="20">
        <v>0</v>
      </c>
      <c r="J674" s="4"/>
      <c r="K674" s="4"/>
      <c r="L674" s="4"/>
      <c r="M674" s="4"/>
      <c r="N674" s="4"/>
      <c r="O674" s="4"/>
      <c r="P674" s="4"/>
    </row>
    <row r="675" spans="1:16" ht="11.65" customHeight="1" x14ac:dyDescent="0.2">
      <c r="A675" s="5">
        <f t="shared" ca="1" si="14"/>
        <v>675</v>
      </c>
      <c r="C675" s="56"/>
      <c r="D675" s="3"/>
      <c r="E675" s="3"/>
      <c r="F675" s="3" t="s">
        <v>248</v>
      </c>
      <c r="G675" s="57"/>
      <c r="H675" s="24">
        <v>0</v>
      </c>
      <c r="J675" s="4"/>
      <c r="K675" s="4"/>
      <c r="L675" s="4"/>
      <c r="M675" s="4"/>
      <c r="N675" s="4"/>
      <c r="O675" s="4"/>
      <c r="P675" s="4"/>
    </row>
    <row r="676" spans="1:16" ht="11.65" customHeight="1" x14ac:dyDescent="0.2">
      <c r="A676" s="5">
        <f t="shared" ca="1" si="14"/>
        <v>676</v>
      </c>
      <c r="C676" s="56"/>
      <c r="D676" s="3"/>
      <c r="E676" s="3"/>
      <c r="F676" s="3"/>
      <c r="G676" s="57" t="s">
        <v>112</v>
      </c>
      <c r="H676" s="12">
        <f>SUBTOTAL(9,H672:H675)</f>
        <v>509553.26036719041</v>
      </c>
      <c r="J676" s="4"/>
      <c r="K676" s="4"/>
      <c r="L676" s="4"/>
      <c r="M676" s="4"/>
      <c r="N676" s="4"/>
      <c r="O676" s="4"/>
      <c r="P676" s="4"/>
    </row>
    <row r="677" spans="1:16" ht="11.65" customHeight="1" x14ac:dyDescent="0.2">
      <c r="A677" s="5">
        <f t="shared" ca="1" si="14"/>
        <v>677</v>
      </c>
      <c r="C677" s="56"/>
      <c r="D677" s="3"/>
      <c r="E677" s="3"/>
      <c r="F677" s="3"/>
      <c r="G677" s="57"/>
      <c r="H677" s="2"/>
      <c r="J677" s="4"/>
      <c r="K677" s="4"/>
      <c r="L677" s="4"/>
      <c r="M677" s="4"/>
      <c r="N677" s="4"/>
      <c r="O677" s="4"/>
      <c r="P677" s="4"/>
    </row>
    <row r="678" spans="1:16" ht="11.65" customHeight="1" x14ac:dyDescent="0.2">
      <c r="A678" s="5">
        <f t="shared" ca="1" si="14"/>
        <v>678</v>
      </c>
      <c r="C678" s="56"/>
      <c r="D678" s="3" t="s">
        <v>110</v>
      </c>
      <c r="E678" s="3"/>
      <c r="F678" s="3" t="s">
        <v>249</v>
      </c>
      <c r="G678" s="57"/>
      <c r="H678" s="10">
        <f>-H673</f>
        <v>-509553.26036719041</v>
      </c>
      <c r="J678" s="4"/>
      <c r="K678" s="4"/>
      <c r="L678" s="4"/>
      <c r="M678" s="4"/>
      <c r="N678" s="4"/>
      <c r="O678" s="4"/>
      <c r="P678" s="4"/>
    </row>
    <row r="679" spans="1:16" ht="11.65" customHeight="1" x14ac:dyDescent="0.2">
      <c r="A679" s="5">
        <f t="shared" ca="1" si="14"/>
        <v>679</v>
      </c>
      <c r="C679" s="56"/>
      <c r="D679" s="3"/>
      <c r="E679" s="3"/>
      <c r="F679" s="3"/>
      <c r="G679" s="57" t="s">
        <v>112</v>
      </c>
      <c r="H679" s="12">
        <f>H676+H678</f>
        <v>0</v>
      </c>
      <c r="J679" s="4"/>
      <c r="K679" s="4"/>
      <c r="L679" s="4"/>
      <c r="M679" s="4"/>
      <c r="N679" s="4"/>
      <c r="O679" s="4"/>
      <c r="P679" s="4"/>
    </row>
    <row r="680" spans="1:16" ht="11.65" customHeight="1" x14ac:dyDescent="0.2">
      <c r="A680" s="5">
        <f t="shared" ca="1" si="14"/>
        <v>680</v>
      </c>
      <c r="C680" s="56"/>
      <c r="D680" s="3"/>
      <c r="E680" s="3"/>
      <c r="F680" s="3"/>
      <c r="G680" s="57"/>
      <c r="H680" s="2"/>
      <c r="J680" s="4"/>
      <c r="K680" s="4"/>
      <c r="L680" s="4"/>
      <c r="M680" s="4"/>
      <c r="N680" s="4"/>
      <c r="O680" s="4"/>
      <c r="P680" s="4"/>
    </row>
    <row r="681" spans="1:16" ht="11.65" customHeight="1" x14ac:dyDescent="0.2">
      <c r="A681" s="5">
        <f t="shared" ca="1" si="14"/>
        <v>681</v>
      </c>
      <c r="C681" s="56">
        <v>1011392</v>
      </c>
      <c r="D681" s="3" t="s">
        <v>113</v>
      </c>
      <c r="E681" s="3"/>
      <c r="F681" s="3"/>
      <c r="G681" s="57"/>
      <c r="H681" s="2"/>
      <c r="J681" s="4"/>
      <c r="K681" s="4"/>
      <c r="L681" s="4"/>
      <c r="M681" s="4"/>
      <c r="N681" s="4"/>
      <c r="O681" s="4"/>
      <c r="P681" s="4"/>
    </row>
    <row r="682" spans="1:16" ht="11.65" customHeight="1" x14ac:dyDescent="0.2">
      <c r="A682" s="5">
        <f t="shared" ca="1" si="14"/>
        <v>682</v>
      </c>
      <c r="C682" s="56"/>
      <c r="D682" s="3"/>
      <c r="E682" s="3"/>
      <c r="F682" s="3" t="s">
        <v>248</v>
      </c>
      <c r="G682" s="57"/>
      <c r="H682" s="23">
        <v>0</v>
      </c>
      <c r="J682" s="4"/>
      <c r="K682" s="4"/>
      <c r="L682" s="4"/>
      <c r="M682" s="4"/>
      <c r="N682" s="4"/>
      <c r="O682" s="4"/>
      <c r="P682" s="4"/>
    </row>
    <row r="683" spans="1:16" ht="11.65" customHeight="1" x14ac:dyDescent="0.2">
      <c r="A683" s="5">
        <f t="shared" ca="1" si="14"/>
        <v>683</v>
      </c>
      <c r="C683" s="56"/>
      <c r="D683" s="3"/>
      <c r="E683" s="3"/>
      <c r="F683" s="3"/>
      <c r="G683" s="57" t="s">
        <v>112</v>
      </c>
      <c r="H683" s="12">
        <f>SUBTOTAL(9,H682)</f>
        <v>0</v>
      </c>
      <c r="J683" s="4"/>
      <c r="K683" s="4"/>
      <c r="L683" s="4"/>
      <c r="M683" s="4"/>
      <c r="N683" s="4"/>
      <c r="O683" s="4"/>
      <c r="P683" s="4"/>
    </row>
    <row r="684" spans="1:16" ht="11.65" customHeight="1" x14ac:dyDescent="0.2">
      <c r="A684" s="5">
        <f t="shared" ca="1" si="14"/>
        <v>684</v>
      </c>
      <c r="C684" s="56"/>
      <c r="D684" s="3"/>
      <c r="E684" s="3"/>
      <c r="F684" s="3"/>
      <c r="G684" s="57"/>
      <c r="H684" s="2"/>
      <c r="J684" s="4"/>
      <c r="K684" s="4"/>
      <c r="L684" s="4"/>
      <c r="M684" s="4"/>
      <c r="N684" s="4"/>
      <c r="O684" s="4"/>
      <c r="P684" s="4"/>
    </row>
    <row r="685" spans="1:16" ht="11.65" customHeight="1" x14ac:dyDescent="0.2">
      <c r="A685" s="5">
        <f t="shared" ca="1" si="14"/>
        <v>685</v>
      </c>
      <c r="C685" s="56"/>
      <c r="D685" s="3" t="s">
        <v>110</v>
      </c>
      <c r="E685" s="3"/>
      <c r="F685" s="3"/>
      <c r="G685" s="57"/>
      <c r="H685" s="10">
        <f>-H682</f>
        <v>0</v>
      </c>
      <c r="J685" s="4"/>
      <c r="K685" s="4"/>
      <c r="L685" s="4"/>
      <c r="M685" s="4"/>
      <c r="N685" s="4"/>
      <c r="O685" s="4"/>
      <c r="P685" s="4"/>
    </row>
    <row r="686" spans="1:16" ht="11.65" customHeight="1" x14ac:dyDescent="0.2">
      <c r="A686" s="5">
        <f t="shared" ca="1" si="14"/>
        <v>686</v>
      </c>
      <c r="C686" s="56"/>
      <c r="D686" s="3"/>
      <c r="E686" s="3"/>
      <c r="F686" s="3"/>
      <c r="G686" s="57" t="s">
        <v>112</v>
      </c>
      <c r="H686" s="12">
        <f>H683+H685</f>
        <v>0</v>
      </c>
      <c r="J686" s="4"/>
      <c r="K686" s="4"/>
      <c r="L686" s="4"/>
      <c r="M686" s="4"/>
      <c r="N686" s="4"/>
      <c r="O686" s="4"/>
      <c r="P686" s="4"/>
    </row>
    <row r="687" spans="1:16" ht="11.65" customHeight="1" x14ac:dyDescent="0.2">
      <c r="A687" s="5">
        <f t="shared" ca="1" si="14"/>
        <v>687</v>
      </c>
      <c r="C687" s="56"/>
      <c r="D687" s="3"/>
      <c r="E687" s="3"/>
      <c r="F687" s="3"/>
      <c r="G687" s="57"/>
      <c r="H687" s="2"/>
      <c r="J687" s="4"/>
      <c r="K687" s="4"/>
      <c r="L687" s="4"/>
      <c r="M687" s="4"/>
      <c r="N687" s="4"/>
      <c r="O687" s="4"/>
      <c r="P687" s="4"/>
    </row>
    <row r="688" spans="1:16" ht="11.65" customHeight="1" x14ac:dyDescent="0.2">
      <c r="A688" s="5">
        <f t="shared" ca="1" si="14"/>
        <v>688</v>
      </c>
      <c r="C688" s="56" t="s">
        <v>114</v>
      </c>
      <c r="D688" s="3" t="s">
        <v>115</v>
      </c>
      <c r="E688" s="3"/>
      <c r="F688" s="3"/>
      <c r="G688" s="57"/>
      <c r="H688" s="2">
        <v>0</v>
      </c>
      <c r="J688" s="4"/>
      <c r="K688" s="4"/>
      <c r="L688" s="4"/>
      <c r="M688" s="4"/>
      <c r="N688" s="4"/>
      <c r="O688" s="4"/>
      <c r="P688" s="4"/>
    </row>
    <row r="689" spans="1:16" ht="11.65" customHeight="1" x14ac:dyDescent="0.2">
      <c r="A689" s="5">
        <f t="shared" ca="1" si="14"/>
        <v>689</v>
      </c>
      <c r="C689" s="56"/>
      <c r="D689" s="3"/>
      <c r="E689" s="3"/>
      <c r="F689" s="3" t="s">
        <v>193</v>
      </c>
      <c r="G689" s="57"/>
      <c r="H689" s="10">
        <v>0</v>
      </c>
      <c r="J689" s="4"/>
      <c r="K689" s="4"/>
      <c r="L689" s="4"/>
      <c r="M689" s="4"/>
      <c r="N689" s="4"/>
      <c r="O689" s="4"/>
      <c r="P689" s="4"/>
    </row>
    <row r="690" spans="1:16" ht="11.65" customHeight="1" x14ac:dyDescent="0.2">
      <c r="A690" s="5">
        <f t="shared" ca="1" si="14"/>
        <v>690</v>
      </c>
      <c r="C690" s="56"/>
      <c r="D690" s="3"/>
      <c r="E690" s="3"/>
      <c r="F690" s="3" t="s">
        <v>248</v>
      </c>
      <c r="G690" s="57"/>
      <c r="H690" s="10">
        <v>4744207.7562334221</v>
      </c>
      <c r="J690" s="4"/>
      <c r="K690" s="4"/>
      <c r="L690" s="4"/>
      <c r="M690" s="4"/>
      <c r="N690" s="4"/>
      <c r="O690" s="4"/>
      <c r="P690" s="4"/>
    </row>
    <row r="691" spans="1:16" ht="11.65" customHeight="1" x14ac:dyDescent="0.2">
      <c r="A691" s="5">
        <f t="shared" ca="1" si="14"/>
        <v>691</v>
      </c>
      <c r="C691" s="56"/>
      <c r="D691" s="3"/>
      <c r="E691" s="3"/>
      <c r="F691" s="3" t="s">
        <v>255</v>
      </c>
      <c r="G691" s="57"/>
      <c r="H691" s="10">
        <v>0</v>
      </c>
      <c r="J691" s="4"/>
      <c r="K691" s="4"/>
      <c r="L691" s="4"/>
      <c r="M691" s="4"/>
      <c r="N691" s="4"/>
      <c r="O691" s="4"/>
      <c r="P691" s="4"/>
    </row>
    <row r="692" spans="1:16" ht="11.65" customHeight="1" x14ac:dyDescent="0.2">
      <c r="A692" s="5">
        <f t="shared" ca="1" si="14"/>
        <v>692</v>
      </c>
      <c r="C692" s="56"/>
      <c r="D692" s="3"/>
      <c r="E692" s="3"/>
      <c r="F692" s="3" t="s">
        <v>24</v>
      </c>
      <c r="G692" s="57"/>
      <c r="H692" s="10">
        <v>0</v>
      </c>
      <c r="J692" s="4"/>
      <c r="K692" s="4"/>
      <c r="L692" s="4"/>
      <c r="M692" s="4"/>
      <c r="N692" s="4"/>
      <c r="O692" s="4"/>
      <c r="P692" s="4"/>
    </row>
    <row r="693" spans="1:16" ht="11.65" customHeight="1" x14ac:dyDescent="0.2">
      <c r="A693" s="5">
        <f t="shared" ca="1" si="14"/>
        <v>693</v>
      </c>
      <c r="C693" s="56"/>
      <c r="D693" s="3"/>
      <c r="E693" s="3"/>
      <c r="F693" s="3" t="s">
        <v>251</v>
      </c>
      <c r="G693" s="57"/>
      <c r="H693" s="10">
        <v>0</v>
      </c>
      <c r="J693" s="4"/>
      <c r="K693" s="4"/>
      <c r="L693" s="4"/>
      <c r="M693" s="4"/>
      <c r="N693" s="4"/>
      <c r="O693" s="4"/>
      <c r="P693" s="4"/>
    </row>
    <row r="694" spans="1:16" ht="11.65" customHeight="1" x14ac:dyDescent="0.2">
      <c r="A694" s="5">
        <f t="shared" ca="1" si="14"/>
        <v>694</v>
      </c>
      <c r="C694" s="56"/>
      <c r="D694" s="3"/>
      <c r="E694" s="3"/>
      <c r="F694" s="3" t="s">
        <v>249</v>
      </c>
      <c r="G694" s="57"/>
      <c r="H694" s="10">
        <v>0</v>
      </c>
      <c r="J694" s="4"/>
      <c r="K694" s="4"/>
      <c r="L694" s="4"/>
      <c r="M694" s="4"/>
      <c r="N694" s="4"/>
      <c r="O694" s="4"/>
      <c r="P694" s="4"/>
    </row>
    <row r="695" spans="1:16" ht="11.65" customHeight="1" x14ac:dyDescent="0.2">
      <c r="A695" s="5">
        <f t="shared" ca="1" si="14"/>
        <v>695</v>
      </c>
      <c r="C695" s="56"/>
      <c r="D695" s="3"/>
      <c r="E695" s="3"/>
      <c r="F695" s="3"/>
      <c r="G695" s="57"/>
      <c r="H695" s="12">
        <f>SUBTOTAL(9,H688:H694)</f>
        <v>4744207.7562334221</v>
      </c>
      <c r="J695" s="4"/>
      <c r="K695" s="4"/>
      <c r="L695" s="4"/>
      <c r="M695" s="4"/>
      <c r="N695" s="4"/>
      <c r="O695" s="4"/>
      <c r="P695" s="4"/>
    </row>
    <row r="696" spans="1:16" ht="11.65" customHeight="1" x14ac:dyDescent="0.2">
      <c r="A696" s="5">
        <f t="shared" ca="1" si="14"/>
        <v>696</v>
      </c>
      <c r="C696" s="56"/>
      <c r="D696" s="3"/>
      <c r="E696" s="3"/>
      <c r="F696" s="3"/>
      <c r="G696" s="57"/>
      <c r="H696" s="2"/>
      <c r="J696" s="4"/>
      <c r="K696" s="4"/>
      <c r="L696" s="4"/>
      <c r="M696" s="4"/>
      <c r="N696" s="4"/>
      <c r="O696" s="4"/>
      <c r="P696" s="4"/>
    </row>
    <row r="697" spans="1:16" ht="11.65" customHeight="1" x14ac:dyDescent="0.2">
      <c r="A697" s="5">
        <f t="shared" ca="1" si="14"/>
        <v>697</v>
      </c>
      <c r="C697" s="56" t="s">
        <v>116</v>
      </c>
      <c r="D697" s="3" t="s">
        <v>115</v>
      </c>
      <c r="E697" s="3"/>
      <c r="F697" s="3"/>
      <c r="G697" s="57"/>
      <c r="H697" s="2"/>
      <c r="J697" s="4"/>
      <c r="K697" s="4"/>
      <c r="L697" s="4"/>
      <c r="M697" s="4"/>
      <c r="N697" s="4"/>
      <c r="O697" s="4"/>
      <c r="P697" s="4"/>
    </row>
    <row r="698" spans="1:16" ht="11.65" customHeight="1" x14ac:dyDescent="0.2">
      <c r="A698" s="5">
        <f t="shared" ca="1" si="14"/>
        <v>698</v>
      </c>
      <c r="C698" s="56"/>
      <c r="D698" s="3"/>
      <c r="E698" s="3"/>
      <c r="F698" s="3" t="s">
        <v>193</v>
      </c>
      <c r="G698" s="57"/>
      <c r="H698" s="10">
        <v>0</v>
      </c>
      <c r="J698" s="4"/>
      <c r="K698" s="4"/>
      <c r="L698" s="4"/>
      <c r="M698" s="4"/>
      <c r="N698" s="4"/>
      <c r="O698" s="4"/>
      <c r="P698" s="4"/>
    </row>
    <row r="699" spans="1:16" ht="11.65" customHeight="1" x14ac:dyDescent="0.2">
      <c r="A699" s="5">
        <f t="shared" ca="1" si="14"/>
        <v>699</v>
      </c>
      <c r="C699" s="56"/>
      <c r="D699" s="3"/>
      <c r="E699" s="3"/>
      <c r="F699" s="3" t="s">
        <v>248</v>
      </c>
      <c r="G699" s="57"/>
      <c r="H699" s="10">
        <v>0</v>
      </c>
      <c r="J699" s="4"/>
      <c r="K699" s="4"/>
      <c r="L699" s="4"/>
      <c r="M699" s="4"/>
      <c r="N699" s="4"/>
      <c r="O699" s="4"/>
      <c r="P699" s="4"/>
    </row>
    <row r="700" spans="1:16" ht="11.65" customHeight="1" x14ac:dyDescent="0.2">
      <c r="A700" s="5">
        <f t="shared" ca="1" si="14"/>
        <v>700</v>
      </c>
      <c r="C700" s="56"/>
      <c r="D700" s="3"/>
      <c r="E700" s="3"/>
      <c r="F700" s="3" t="s">
        <v>24</v>
      </c>
      <c r="G700" s="57"/>
      <c r="H700" s="10">
        <v>0</v>
      </c>
      <c r="J700" s="4"/>
      <c r="K700" s="4"/>
      <c r="L700" s="4"/>
      <c r="M700" s="4"/>
      <c r="N700" s="4"/>
      <c r="O700" s="4"/>
      <c r="P700" s="4"/>
    </row>
    <row r="701" spans="1:16" ht="11.65" customHeight="1" x14ac:dyDescent="0.2">
      <c r="A701" s="5">
        <f t="shared" ca="1" si="14"/>
        <v>701</v>
      </c>
      <c r="C701" s="56"/>
      <c r="D701" s="3"/>
      <c r="E701" s="3"/>
      <c r="F701" s="3" t="s">
        <v>250</v>
      </c>
      <c r="G701" s="57"/>
      <c r="H701" s="10">
        <v>0</v>
      </c>
      <c r="J701" s="4"/>
      <c r="K701" s="4"/>
      <c r="L701" s="4"/>
      <c r="M701" s="4"/>
      <c r="N701" s="4"/>
      <c r="O701" s="4"/>
      <c r="P701" s="4"/>
    </row>
    <row r="702" spans="1:16" ht="11.65" customHeight="1" x14ac:dyDescent="0.2">
      <c r="A702" s="5">
        <f t="shared" ref="A702:A765" ca="1" si="15">OFFSET(A702,-1,)+1</f>
        <v>702</v>
      </c>
      <c r="C702" s="56"/>
      <c r="D702" s="3"/>
      <c r="E702" s="3"/>
      <c r="F702" s="3" t="s">
        <v>254</v>
      </c>
      <c r="G702" s="57"/>
      <c r="H702" s="10">
        <v>0</v>
      </c>
      <c r="J702" s="4"/>
      <c r="K702" s="4"/>
      <c r="L702" s="4"/>
      <c r="M702" s="4"/>
      <c r="N702" s="4"/>
      <c r="O702" s="4"/>
      <c r="P702" s="4"/>
    </row>
    <row r="703" spans="1:16" ht="11.65" customHeight="1" x14ac:dyDescent="0.2">
      <c r="A703" s="5">
        <f t="shared" ca="1" si="15"/>
        <v>703</v>
      </c>
      <c r="C703" s="56"/>
      <c r="D703" s="3"/>
      <c r="E703" s="3"/>
      <c r="F703" s="3"/>
      <c r="G703" s="57"/>
      <c r="H703" s="12">
        <f>SUBTOTAL(9,H697:H702)</f>
        <v>0</v>
      </c>
      <c r="J703" s="4"/>
      <c r="K703" s="4"/>
      <c r="L703" s="4"/>
      <c r="M703" s="4"/>
      <c r="N703" s="4"/>
      <c r="O703" s="4"/>
      <c r="P703" s="4"/>
    </row>
    <row r="704" spans="1:16" ht="11.65" customHeight="1" x14ac:dyDescent="0.2">
      <c r="A704" s="5">
        <f t="shared" ca="1" si="15"/>
        <v>704</v>
      </c>
      <c r="C704" s="56"/>
      <c r="D704" s="3"/>
      <c r="E704" s="3"/>
      <c r="F704" s="3"/>
      <c r="G704" s="57"/>
      <c r="H704" s="2"/>
      <c r="J704" s="4"/>
      <c r="K704" s="11"/>
      <c r="L704" s="11"/>
      <c r="M704" s="11"/>
      <c r="N704" s="11"/>
      <c r="O704" s="11"/>
      <c r="P704" s="11"/>
    </row>
    <row r="705" spans="1:16" ht="11.65" customHeight="1" thickBot="1" x14ac:dyDescent="0.25">
      <c r="A705" s="5">
        <f t="shared" ca="1" si="15"/>
        <v>705</v>
      </c>
      <c r="C705" s="63" t="s">
        <v>117</v>
      </c>
      <c r="D705" s="3"/>
      <c r="E705" s="3"/>
      <c r="F705" s="3"/>
      <c r="G705" s="57" t="s">
        <v>32</v>
      </c>
      <c r="H705" s="13">
        <f>SUBTOTAL(9,$H$510:$H$703)</f>
        <v>97456292.198127702</v>
      </c>
      <c r="J705" s="4"/>
      <c r="K705" s="4"/>
      <c r="L705" s="4"/>
      <c r="M705" s="4"/>
      <c r="N705" s="4"/>
      <c r="O705" s="4"/>
      <c r="P705" s="4"/>
    </row>
    <row r="706" spans="1:16" ht="11.65" customHeight="1" thickTop="1" x14ac:dyDescent="0.2">
      <c r="A706" s="5">
        <f t="shared" ca="1" si="15"/>
        <v>706</v>
      </c>
      <c r="C706" s="56"/>
      <c r="D706" s="3"/>
      <c r="E706" s="3"/>
      <c r="F706" s="3"/>
      <c r="G706" s="57"/>
      <c r="H706" s="2"/>
      <c r="J706" s="4"/>
      <c r="K706" s="4"/>
      <c r="L706" s="4"/>
      <c r="M706" s="4"/>
      <c r="N706" s="4"/>
      <c r="O706" s="4"/>
      <c r="P706" s="4"/>
    </row>
    <row r="707" spans="1:16" ht="11.65" customHeight="1" x14ac:dyDescent="0.2">
      <c r="A707" s="5">
        <f t="shared" ca="1" si="15"/>
        <v>707</v>
      </c>
      <c r="C707" s="56" t="s">
        <v>118</v>
      </c>
      <c r="D707" s="3"/>
      <c r="E707" s="3"/>
      <c r="F707" s="3"/>
      <c r="G707" s="57"/>
      <c r="H707" s="2"/>
      <c r="J707" s="4"/>
      <c r="K707" s="4"/>
      <c r="L707" s="4"/>
      <c r="M707" s="4"/>
      <c r="N707" s="4"/>
      <c r="O707" s="4"/>
      <c r="P707" s="4"/>
    </row>
    <row r="708" spans="1:16" ht="11.65" customHeight="1" x14ac:dyDescent="0.2">
      <c r="A708" s="5">
        <f t="shared" ca="1" si="15"/>
        <v>708</v>
      </c>
      <c r="C708" s="56"/>
      <c r="D708" s="3"/>
      <c r="E708" s="3" t="s">
        <v>193</v>
      </c>
      <c r="F708" s="3"/>
      <c r="G708" s="57"/>
      <c r="H708" s="10">
        <f t="shared" ref="H708:H722" si="16">SUMIFS($H$510:$H$703,$F$510:$F$703,E708)</f>
        <v>49197212.230000004</v>
      </c>
      <c r="J708" s="4"/>
      <c r="K708" s="4"/>
      <c r="L708" s="4"/>
      <c r="M708" s="4"/>
      <c r="N708" s="4"/>
      <c r="O708" s="4"/>
      <c r="P708" s="4"/>
    </row>
    <row r="709" spans="1:16" ht="11.65" customHeight="1" x14ac:dyDescent="0.2">
      <c r="A709" s="5">
        <f t="shared" ca="1" si="15"/>
        <v>709</v>
      </c>
      <c r="C709" s="56"/>
      <c r="D709" s="3"/>
      <c r="E709" s="3" t="s">
        <v>253</v>
      </c>
      <c r="F709" s="3"/>
      <c r="G709" s="57"/>
      <c r="H709" s="10">
        <f t="shared" si="16"/>
        <v>4968663.7152077882</v>
      </c>
      <c r="J709" s="4"/>
      <c r="K709" s="4"/>
      <c r="L709" s="4"/>
      <c r="M709" s="4"/>
      <c r="N709" s="4"/>
      <c r="O709" s="4"/>
      <c r="P709" s="4"/>
    </row>
    <row r="710" spans="1:16" ht="11.65" customHeight="1" x14ac:dyDescent="0.2">
      <c r="A710" s="5">
        <f t="shared" ca="1" si="15"/>
        <v>710</v>
      </c>
      <c r="C710" s="56"/>
      <c r="D710" s="3"/>
      <c r="E710" s="3" t="s">
        <v>256</v>
      </c>
      <c r="F710" s="3"/>
      <c r="G710" s="57"/>
      <c r="H710" s="10">
        <f t="shared" si="16"/>
        <v>0</v>
      </c>
      <c r="J710" s="4"/>
      <c r="K710" s="4"/>
      <c r="L710" s="4"/>
      <c r="M710" s="4"/>
      <c r="N710" s="4"/>
      <c r="O710" s="4"/>
      <c r="P710" s="4"/>
    </row>
    <row r="711" spans="1:16" ht="11.65" customHeight="1" x14ac:dyDescent="0.2">
      <c r="A711" s="5">
        <f t="shared" ca="1" si="15"/>
        <v>711</v>
      </c>
      <c r="C711" s="56"/>
      <c r="D711" s="3"/>
      <c r="E711" s="58" t="s">
        <v>24</v>
      </c>
      <c r="F711" s="3"/>
      <c r="G711" s="57"/>
      <c r="H711" s="10">
        <f t="shared" si="16"/>
        <v>15480413.492134342</v>
      </c>
      <c r="J711" s="4"/>
      <c r="K711" s="4"/>
      <c r="L711" s="4"/>
      <c r="M711" s="4"/>
      <c r="N711" s="4"/>
      <c r="O711" s="4"/>
      <c r="P711" s="4"/>
    </row>
    <row r="712" spans="1:16" ht="11.65" customHeight="1" x14ac:dyDescent="0.2">
      <c r="A712" s="5">
        <f t="shared" ca="1" si="15"/>
        <v>712</v>
      </c>
      <c r="C712" s="56"/>
      <c r="D712" s="3"/>
      <c r="E712" s="58" t="s">
        <v>248</v>
      </c>
      <c r="F712" s="3"/>
      <c r="G712" s="57"/>
      <c r="H712" s="10">
        <f t="shared" si="16"/>
        <v>26063540.580894172</v>
      </c>
      <c r="J712" s="4"/>
      <c r="K712" s="4"/>
      <c r="L712" s="4"/>
      <c r="M712" s="4"/>
      <c r="N712" s="4"/>
      <c r="O712" s="4"/>
      <c r="P712" s="4"/>
    </row>
    <row r="713" spans="1:16" ht="11.65" customHeight="1" x14ac:dyDescent="0.2">
      <c r="A713" s="5">
        <f t="shared" ca="1" si="15"/>
        <v>713</v>
      </c>
      <c r="C713" s="56"/>
      <c r="D713" s="3"/>
      <c r="E713" s="58" t="s">
        <v>247</v>
      </c>
      <c r="F713" s="3"/>
      <c r="G713" s="57"/>
      <c r="H713" s="10">
        <f t="shared" si="16"/>
        <v>0</v>
      </c>
      <c r="J713" s="4"/>
      <c r="K713" s="4"/>
      <c r="L713" s="4"/>
      <c r="M713" s="4"/>
      <c r="N713" s="4"/>
      <c r="O713" s="4"/>
      <c r="P713" s="4"/>
    </row>
    <row r="714" spans="1:16" ht="11.65" customHeight="1" x14ac:dyDescent="0.2">
      <c r="A714" s="5">
        <f t="shared" ca="1" si="15"/>
        <v>714</v>
      </c>
      <c r="C714" s="56"/>
      <c r="D714" s="3"/>
      <c r="E714" s="58" t="s">
        <v>255</v>
      </c>
      <c r="F714" s="3"/>
      <c r="G714" s="57"/>
      <c r="H714" s="10">
        <f t="shared" si="16"/>
        <v>1098237.6952305585</v>
      </c>
      <c r="J714" s="4"/>
      <c r="K714" s="4"/>
      <c r="L714" s="4"/>
      <c r="M714" s="4"/>
      <c r="N714" s="4"/>
      <c r="O714" s="4"/>
      <c r="P714" s="4"/>
    </row>
    <row r="715" spans="1:16" ht="11.65" customHeight="1" x14ac:dyDescent="0.2">
      <c r="A715" s="5">
        <f t="shared" ca="1" si="15"/>
        <v>715</v>
      </c>
      <c r="C715" s="56"/>
      <c r="D715" s="3"/>
      <c r="E715" s="56" t="s">
        <v>259</v>
      </c>
      <c r="F715" s="3"/>
      <c r="G715" s="57"/>
      <c r="H715" s="10">
        <f t="shared" si="16"/>
        <v>0</v>
      </c>
      <c r="J715" s="4"/>
      <c r="K715" s="4"/>
      <c r="L715" s="4"/>
      <c r="M715" s="4"/>
      <c r="N715" s="4"/>
      <c r="O715" s="4"/>
      <c r="P715" s="4"/>
    </row>
    <row r="716" spans="1:16" ht="11.65" customHeight="1" x14ac:dyDescent="0.2">
      <c r="A716" s="5">
        <f t="shared" ca="1" si="15"/>
        <v>716</v>
      </c>
      <c r="C716" s="56"/>
      <c r="D716" s="3"/>
      <c r="E716" s="56" t="s">
        <v>249</v>
      </c>
      <c r="F716" s="3"/>
      <c r="G716" s="57"/>
      <c r="H716" s="10">
        <f t="shared" si="16"/>
        <v>648224.48466084199</v>
      </c>
      <c r="J716" s="4"/>
      <c r="K716" s="4"/>
      <c r="L716" s="4"/>
      <c r="M716" s="4"/>
      <c r="N716" s="4"/>
      <c r="O716" s="4"/>
      <c r="P716" s="4"/>
    </row>
    <row r="717" spans="1:16" ht="11.65" customHeight="1" x14ac:dyDescent="0.2">
      <c r="A717" s="5">
        <f t="shared" ca="1" si="15"/>
        <v>717</v>
      </c>
      <c r="C717" s="56"/>
      <c r="D717" s="3"/>
      <c r="E717" s="56" t="s">
        <v>251</v>
      </c>
      <c r="F717" s="3"/>
      <c r="G717" s="57"/>
      <c r="H717" s="10">
        <f t="shared" si="16"/>
        <v>0</v>
      </c>
      <c r="J717" s="4"/>
      <c r="K717" s="4"/>
      <c r="L717" s="4"/>
      <c r="M717" s="4"/>
      <c r="N717" s="4"/>
      <c r="O717" s="4"/>
      <c r="P717" s="4"/>
    </row>
    <row r="718" spans="1:16" ht="11.65" customHeight="1" x14ac:dyDescent="0.2">
      <c r="A718" s="5">
        <f t="shared" ca="1" si="15"/>
        <v>718</v>
      </c>
      <c r="C718" s="56"/>
      <c r="D718" s="3"/>
      <c r="E718" s="56" t="s">
        <v>252</v>
      </c>
      <c r="F718" s="3"/>
      <c r="G718" s="57"/>
      <c r="H718" s="10">
        <f t="shared" si="16"/>
        <v>0</v>
      </c>
      <c r="J718" s="4"/>
      <c r="K718" s="4"/>
      <c r="L718" s="4"/>
      <c r="M718" s="4"/>
      <c r="N718" s="4"/>
      <c r="O718" s="4"/>
      <c r="P718" s="4"/>
    </row>
    <row r="719" spans="1:16" ht="11.65" customHeight="1" x14ac:dyDescent="0.2">
      <c r="A719" s="5">
        <f t="shared" ca="1" si="15"/>
        <v>719</v>
      </c>
      <c r="C719" s="56"/>
      <c r="D719" s="3"/>
      <c r="E719" s="56" t="s">
        <v>30</v>
      </c>
      <c r="F719" s="3"/>
      <c r="G719" s="57"/>
      <c r="H719" s="10">
        <f t="shared" si="16"/>
        <v>0</v>
      </c>
      <c r="J719" s="4"/>
      <c r="K719" s="4"/>
      <c r="L719" s="4"/>
      <c r="M719" s="4"/>
      <c r="N719" s="4"/>
      <c r="O719" s="4"/>
      <c r="P719" s="4"/>
    </row>
    <row r="720" spans="1:16" ht="11.65" customHeight="1" x14ac:dyDescent="0.2">
      <c r="A720" s="5">
        <f t="shared" ca="1" si="15"/>
        <v>720</v>
      </c>
      <c r="C720" s="56"/>
      <c r="D720" s="3"/>
      <c r="E720" s="56" t="s">
        <v>261</v>
      </c>
      <c r="F720" s="3"/>
      <c r="G720" s="57"/>
      <c r="H720" s="10">
        <f t="shared" si="16"/>
        <v>0</v>
      </c>
      <c r="J720" s="4"/>
      <c r="K720" s="4"/>
      <c r="L720" s="4"/>
      <c r="M720" s="4"/>
      <c r="N720" s="4"/>
      <c r="O720" s="4"/>
      <c r="P720" s="4"/>
    </row>
    <row r="721" spans="1:16" ht="11.65" customHeight="1" x14ac:dyDescent="0.2">
      <c r="A721" s="5">
        <f t="shared" ca="1" si="15"/>
        <v>721</v>
      </c>
      <c r="C721" s="56"/>
      <c r="D721" s="3"/>
      <c r="E721" s="56" t="s">
        <v>262</v>
      </c>
      <c r="F721" s="3"/>
      <c r="G721" s="57"/>
      <c r="H721" s="10">
        <f t="shared" si="16"/>
        <v>0</v>
      </c>
      <c r="J721" s="4"/>
      <c r="K721" s="4"/>
      <c r="L721" s="4"/>
      <c r="M721" s="4"/>
      <c r="N721" s="4"/>
      <c r="O721" s="4"/>
      <c r="P721" s="4"/>
    </row>
    <row r="722" spans="1:16" ht="11.65" customHeight="1" x14ac:dyDescent="0.2">
      <c r="A722" s="5">
        <f t="shared" ca="1" si="15"/>
        <v>722</v>
      </c>
      <c r="C722" s="56"/>
      <c r="D722" s="3"/>
      <c r="E722" s="3" t="s">
        <v>271</v>
      </c>
      <c r="F722" s="3"/>
      <c r="G722" s="57"/>
      <c r="H722" s="10">
        <f t="shared" si="16"/>
        <v>0</v>
      </c>
      <c r="J722" s="4"/>
      <c r="K722" s="4"/>
      <c r="L722" s="4"/>
      <c r="M722" s="4"/>
      <c r="N722" s="4"/>
      <c r="O722" s="4"/>
      <c r="P722" s="4"/>
    </row>
    <row r="723" spans="1:16" ht="11.65" customHeight="1" thickBot="1" x14ac:dyDescent="0.25">
      <c r="A723" s="5">
        <f t="shared" ca="1" si="15"/>
        <v>723</v>
      </c>
      <c r="C723" s="56" t="s">
        <v>119</v>
      </c>
      <c r="D723" s="3"/>
      <c r="E723" s="3"/>
      <c r="F723" s="3"/>
      <c r="G723" s="57" t="s">
        <v>32</v>
      </c>
      <c r="H723" s="19">
        <f>SUM(H708:H722)</f>
        <v>97456292.198127717</v>
      </c>
      <c r="J723" s="4"/>
      <c r="K723" s="4"/>
      <c r="L723" s="4"/>
      <c r="M723" s="4"/>
      <c r="N723" s="4"/>
      <c r="O723" s="4"/>
      <c r="P723" s="4"/>
    </row>
    <row r="724" spans="1:16" ht="11.65" customHeight="1" thickTop="1" x14ac:dyDescent="0.2">
      <c r="A724" s="5">
        <f t="shared" ca="1" si="15"/>
        <v>724</v>
      </c>
      <c r="C724" s="56">
        <v>301</v>
      </c>
      <c r="D724" s="3" t="s">
        <v>120</v>
      </c>
      <c r="E724" s="3"/>
      <c r="F724" s="3"/>
      <c r="G724" s="57"/>
      <c r="H724" s="2"/>
      <c r="J724" s="4"/>
      <c r="K724" s="4"/>
      <c r="L724" s="4"/>
      <c r="M724" s="4"/>
      <c r="N724" s="4"/>
      <c r="O724" s="4"/>
      <c r="P724" s="4"/>
    </row>
    <row r="725" spans="1:16" ht="11.65" customHeight="1" x14ac:dyDescent="0.2">
      <c r="A725" s="5">
        <f t="shared" ca="1" si="15"/>
        <v>725</v>
      </c>
      <c r="C725" s="56"/>
      <c r="D725" s="3"/>
      <c r="E725" s="3"/>
      <c r="F725" s="3" t="s">
        <v>193</v>
      </c>
      <c r="G725" s="57"/>
      <c r="H725" s="10">
        <v>0</v>
      </c>
      <c r="J725" s="4"/>
      <c r="K725" s="4"/>
      <c r="L725" s="4"/>
      <c r="M725" s="4"/>
      <c r="N725" s="4"/>
      <c r="O725" s="4"/>
      <c r="P725" s="4"/>
    </row>
    <row r="726" spans="1:16" ht="11.65" customHeight="1" x14ac:dyDescent="0.2">
      <c r="A726" s="5">
        <f t="shared" ca="1" si="15"/>
        <v>726</v>
      </c>
      <c r="C726" s="56"/>
      <c r="D726" s="3"/>
      <c r="E726" s="3"/>
      <c r="F726" s="3" t="s">
        <v>248</v>
      </c>
      <c r="G726" s="57"/>
      <c r="H726" s="10">
        <v>0</v>
      </c>
      <c r="J726" s="4"/>
      <c r="K726" s="4"/>
      <c r="L726" s="4"/>
      <c r="M726" s="4"/>
      <c r="N726" s="4"/>
      <c r="O726" s="4"/>
      <c r="P726" s="4"/>
    </row>
    <row r="727" spans="1:16" ht="11.65" customHeight="1" x14ac:dyDescent="0.2">
      <c r="A727" s="5">
        <f t="shared" ca="1" si="15"/>
        <v>727</v>
      </c>
      <c r="C727" s="56"/>
      <c r="D727" s="3"/>
      <c r="E727" s="3"/>
      <c r="F727" s="3" t="s">
        <v>249</v>
      </c>
      <c r="G727" s="57"/>
      <c r="H727" s="10">
        <v>0</v>
      </c>
      <c r="J727" s="4"/>
      <c r="K727" s="4"/>
      <c r="L727" s="4"/>
      <c r="M727" s="4"/>
      <c r="N727" s="4"/>
      <c r="O727" s="4"/>
      <c r="P727" s="4"/>
    </row>
    <row r="728" spans="1:16" ht="11.65" customHeight="1" x14ac:dyDescent="0.2">
      <c r="A728" s="5">
        <f t="shared" ca="1" si="15"/>
        <v>728</v>
      </c>
      <c r="C728" s="56"/>
      <c r="D728" s="3"/>
      <c r="E728" s="3"/>
      <c r="F728" s="3" t="s">
        <v>251</v>
      </c>
      <c r="G728" s="57"/>
      <c r="H728" s="10">
        <v>0</v>
      </c>
      <c r="J728" s="4"/>
      <c r="K728" s="4"/>
      <c r="L728" s="4"/>
      <c r="M728" s="4"/>
      <c r="N728" s="4"/>
      <c r="O728" s="4"/>
      <c r="P728" s="4"/>
    </row>
    <row r="729" spans="1:16" ht="11.65" customHeight="1" x14ac:dyDescent="0.2">
      <c r="A729" s="5">
        <f t="shared" ca="1" si="15"/>
        <v>729</v>
      </c>
      <c r="C729" s="56"/>
      <c r="D729" s="3"/>
      <c r="E729" s="3"/>
      <c r="F729" s="3" t="s">
        <v>24</v>
      </c>
      <c r="G729" s="57"/>
      <c r="H729" s="10">
        <v>0</v>
      </c>
      <c r="J729" s="4"/>
      <c r="K729" s="4"/>
      <c r="L729" s="4"/>
      <c r="M729" s="4"/>
      <c r="N729" s="4"/>
      <c r="O729" s="4"/>
      <c r="P729" s="4"/>
    </row>
    <row r="730" spans="1:16" ht="11.65" customHeight="1" x14ac:dyDescent="0.2">
      <c r="A730" s="5">
        <f t="shared" ca="1" si="15"/>
        <v>730</v>
      </c>
      <c r="C730" s="56"/>
      <c r="D730" s="3"/>
      <c r="E730" s="3"/>
      <c r="F730" s="3"/>
      <c r="G730" s="57" t="s">
        <v>32</v>
      </c>
      <c r="H730" s="12">
        <f>SUBTOTAL(9,H725:H729)</f>
        <v>0</v>
      </c>
      <c r="J730" s="4"/>
      <c r="K730" s="4"/>
      <c r="L730" s="4"/>
      <c r="M730" s="4"/>
      <c r="N730" s="4"/>
      <c r="O730" s="4"/>
      <c r="P730" s="4"/>
    </row>
    <row r="731" spans="1:16" ht="11.65" customHeight="1" x14ac:dyDescent="0.2">
      <c r="A731" s="5">
        <f t="shared" ca="1" si="15"/>
        <v>731</v>
      </c>
      <c r="C731" s="56">
        <v>302</v>
      </c>
      <c r="D731" s="3" t="s">
        <v>121</v>
      </c>
      <c r="E731" s="3"/>
      <c r="F731" s="3"/>
      <c r="G731" s="57"/>
      <c r="H731" s="2"/>
      <c r="J731" s="4"/>
      <c r="K731" s="4"/>
      <c r="L731" s="4"/>
      <c r="M731" s="4"/>
      <c r="N731" s="4"/>
      <c r="O731" s="4"/>
      <c r="P731" s="4"/>
    </row>
    <row r="732" spans="1:16" ht="11.65" customHeight="1" x14ac:dyDescent="0.2">
      <c r="A732" s="5">
        <f t="shared" ca="1" si="15"/>
        <v>732</v>
      </c>
      <c r="C732" s="56"/>
      <c r="D732" s="3"/>
      <c r="E732" s="3"/>
      <c r="F732" s="3" t="s">
        <v>193</v>
      </c>
      <c r="G732" s="57"/>
      <c r="H732" s="10">
        <v>0</v>
      </c>
      <c r="J732" s="4"/>
      <c r="K732" s="4"/>
      <c r="L732" s="4"/>
      <c r="M732" s="4"/>
      <c r="N732" s="4"/>
      <c r="O732" s="4"/>
      <c r="P732" s="4"/>
    </row>
    <row r="733" spans="1:16" ht="11.65" customHeight="1" x14ac:dyDescent="0.2">
      <c r="A733" s="5">
        <f t="shared" ca="1" si="15"/>
        <v>733</v>
      </c>
      <c r="C733" s="56"/>
      <c r="D733" s="3"/>
      <c r="E733" s="3"/>
      <c r="F733" s="3" t="s">
        <v>24</v>
      </c>
      <c r="G733" s="57"/>
      <c r="H733" s="10">
        <v>1049994.3351836135</v>
      </c>
      <c r="J733" s="4"/>
      <c r="K733" s="4"/>
      <c r="L733" s="4"/>
      <c r="M733" s="4"/>
      <c r="N733" s="4"/>
      <c r="O733" s="4"/>
      <c r="P733" s="4"/>
    </row>
    <row r="734" spans="1:16" ht="11.65" customHeight="1" x14ac:dyDescent="0.2">
      <c r="A734" s="5">
        <f t="shared" ca="1" si="15"/>
        <v>734</v>
      </c>
      <c r="C734" s="56"/>
      <c r="D734" s="3"/>
      <c r="E734" s="3"/>
      <c r="F734" s="3" t="s">
        <v>249</v>
      </c>
      <c r="G734" s="57"/>
      <c r="H734" s="10">
        <v>0</v>
      </c>
      <c r="J734" s="4"/>
      <c r="K734" s="4"/>
      <c r="L734" s="4"/>
      <c r="M734" s="4"/>
      <c r="N734" s="4"/>
      <c r="O734" s="4"/>
      <c r="P734" s="4"/>
    </row>
    <row r="735" spans="1:16" ht="11.65" customHeight="1" x14ac:dyDescent="0.2">
      <c r="A735" s="5">
        <f t="shared" ca="1" si="15"/>
        <v>735</v>
      </c>
      <c r="C735" s="56"/>
      <c r="D735" s="3"/>
      <c r="E735" s="3"/>
      <c r="F735" s="3" t="s">
        <v>251</v>
      </c>
      <c r="G735" s="57"/>
      <c r="H735" s="10">
        <v>0</v>
      </c>
      <c r="J735" s="4"/>
      <c r="K735" s="4"/>
      <c r="L735" s="4"/>
      <c r="M735" s="4"/>
      <c r="N735" s="4"/>
      <c r="O735" s="4"/>
      <c r="P735" s="4"/>
    </row>
    <row r="736" spans="1:16" ht="11.65" customHeight="1" x14ac:dyDescent="0.2">
      <c r="A736" s="5">
        <f t="shared" ca="1" si="15"/>
        <v>736</v>
      </c>
      <c r="C736" s="56"/>
      <c r="D736" s="3"/>
      <c r="E736" s="3"/>
      <c r="F736" s="3" t="s">
        <v>249</v>
      </c>
      <c r="G736" s="57"/>
      <c r="H736" s="10">
        <v>0</v>
      </c>
      <c r="J736" s="4"/>
      <c r="K736" s="4"/>
      <c r="L736" s="4"/>
      <c r="M736" s="4"/>
      <c r="N736" s="4"/>
      <c r="O736" s="4"/>
      <c r="P736" s="4"/>
    </row>
    <row r="737" spans="1:16" ht="11.65" customHeight="1" x14ac:dyDescent="0.2">
      <c r="A737" s="5">
        <f t="shared" ca="1" si="15"/>
        <v>737</v>
      </c>
      <c r="C737" s="56"/>
      <c r="D737" s="3"/>
      <c r="E737" s="3"/>
      <c r="F737" s="3" t="s">
        <v>251</v>
      </c>
      <c r="G737" s="57"/>
      <c r="H737" s="10">
        <v>0</v>
      </c>
      <c r="J737" s="4"/>
      <c r="K737" s="4"/>
      <c r="L737" s="4"/>
      <c r="M737" s="4"/>
      <c r="N737" s="4"/>
      <c r="O737" s="4"/>
      <c r="P737" s="4"/>
    </row>
    <row r="738" spans="1:16" ht="11.65" customHeight="1" x14ac:dyDescent="0.2">
      <c r="A738" s="5">
        <f t="shared" ca="1" si="15"/>
        <v>738</v>
      </c>
      <c r="C738" s="56"/>
      <c r="D738" s="3"/>
      <c r="E738" s="3"/>
      <c r="F738" s="3" t="s">
        <v>302</v>
      </c>
      <c r="G738" s="57"/>
      <c r="H738" s="10">
        <v>14167661.762758112</v>
      </c>
      <c r="J738" s="4"/>
      <c r="K738" s="4"/>
      <c r="L738" s="4"/>
      <c r="M738" s="4"/>
      <c r="N738" s="4"/>
      <c r="O738" s="4"/>
      <c r="P738" s="4"/>
    </row>
    <row r="739" spans="1:16" ht="11.65" customHeight="1" x14ac:dyDescent="0.2">
      <c r="A739" s="5">
        <f t="shared" ca="1" si="15"/>
        <v>739</v>
      </c>
      <c r="C739" s="56"/>
      <c r="D739" s="3"/>
      <c r="E739" s="3"/>
      <c r="F739" s="3" t="s">
        <v>303</v>
      </c>
      <c r="G739" s="57"/>
      <c r="H739" s="10">
        <v>837668.07966917194</v>
      </c>
      <c r="J739" s="4"/>
      <c r="K739" s="4"/>
      <c r="L739" s="4"/>
      <c r="M739" s="4"/>
      <c r="N739" s="4"/>
      <c r="O739" s="4"/>
      <c r="P739" s="4"/>
    </row>
    <row r="740" spans="1:16" ht="11.65" customHeight="1" x14ac:dyDescent="0.2">
      <c r="A740" s="5">
        <f t="shared" ca="1" si="15"/>
        <v>740</v>
      </c>
      <c r="C740" s="56"/>
      <c r="D740" s="3"/>
      <c r="E740" s="3"/>
      <c r="F740" s="3"/>
      <c r="G740" s="57" t="s">
        <v>32</v>
      </c>
      <c r="H740" s="12">
        <f>SUBTOTAL(9,H733:H739)</f>
        <v>16055324.177610897</v>
      </c>
      <c r="J740" s="4"/>
      <c r="K740" s="4"/>
      <c r="L740" s="4"/>
      <c r="M740" s="4"/>
      <c r="N740" s="4"/>
      <c r="O740" s="4"/>
      <c r="P740" s="4"/>
    </row>
    <row r="741" spans="1:16" ht="11.65" customHeight="1" x14ac:dyDescent="0.2">
      <c r="A741" s="5">
        <f t="shared" ca="1" si="15"/>
        <v>741</v>
      </c>
      <c r="C741" s="56"/>
      <c r="D741" s="3"/>
      <c r="E741" s="3"/>
      <c r="F741" s="3"/>
      <c r="G741" s="57"/>
      <c r="H741" s="2"/>
      <c r="J741" s="4"/>
      <c r="K741" s="4"/>
      <c r="L741" s="4"/>
      <c r="M741" s="4"/>
      <c r="N741" s="4"/>
      <c r="O741" s="4"/>
      <c r="P741" s="4"/>
    </row>
    <row r="742" spans="1:16" ht="11.65" customHeight="1" x14ac:dyDescent="0.2">
      <c r="A742" s="5">
        <f t="shared" ca="1" si="15"/>
        <v>742</v>
      </c>
      <c r="C742" s="56">
        <v>303</v>
      </c>
      <c r="D742" s="3" t="s">
        <v>122</v>
      </c>
      <c r="E742" s="3"/>
      <c r="F742" s="3"/>
      <c r="G742" s="57"/>
      <c r="H742" s="2"/>
      <c r="J742" s="4"/>
      <c r="K742" s="4"/>
      <c r="L742" s="4"/>
      <c r="M742" s="4"/>
      <c r="N742" s="4"/>
      <c r="O742" s="4"/>
      <c r="P742" s="4"/>
    </row>
    <row r="743" spans="1:16" ht="11.65" customHeight="1" x14ac:dyDescent="0.2">
      <c r="A743" s="5">
        <f t="shared" ca="1" si="15"/>
        <v>743</v>
      </c>
      <c r="C743" s="56"/>
      <c r="D743" s="3"/>
      <c r="E743" s="3"/>
      <c r="F743" s="3" t="s">
        <v>193</v>
      </c>
      <c r="G743" s="57"/>
      <c r="H743" s="10">
        <v>2036986.42</v>
      </c>
      <c r="J743" s="4"/>
      <c r="K743" s="4"/>
      <c r="L743" s="4"/>
      <c r="M743" s="4"/>
      <c r="N743" s="4"/>
      <c r="O743" s="4"/>
      <c r="P743" s="4"/>
    </row>
    <row r="744" spans="1:16" ht="11.65" customHeight="1" x14ac:dyDescent="0.2">
      <c r="A744" s="5">
        <f t="shared" ca="1" si="15"/>
        <v>744</v>
      </c>
      <c r="C744" s="56"/>
      <c r="D744" s="3"/>
      <c r="E744" s="3"/>
      <c r="F744" s="3" t="s">
        <v>24</v>
      </c>
      <c r="G744" s="57"/>
      <c r="H744" s="10">
        <v>7760764.5680317637</v>
      </c>
      <c r="J744" s="4"/>
      <c r="K744" s="4"/>
      <c r="L744" s="4"/>
      <c r="M744" s="4"/>
      <c r="N744" s="4"/>
      <c r="O744" s="4"/>
      <c r="P744" s="4"/>
    </row>
    <row r="745" spans="1:16" ht="11.65" customHeight="1" x14ac:dyDescent="0.2">
      <c r="A745" s="5">
        <f t="shared" ca="1" si="15"/>
        <v>745</v>
      </c>
      <c r="C745" s="56"/>
      <c r="D745" s="3"/>
      <c r="E745" s="3"/>
      <c r="F745" s="3" t="s">
        <v>248</v>
      </c>
      <c r="G745" s="57"/>
      <c r="H745" s="10">
        <v>31887915.449651893</v>
      </c>
      <c r="J745" s="4"/>
      <c r="K745" s="4"/>
      <c r="L745" s="4"/>
      <c r="M745" s="4"/>
      <c r="N745" s="4"/>
      <c r="O745" s="4"/>
      <c r="P745" s="4"/>
    </row>
    <row r="746" spans="1:16" ht="11.65" customHeight="1" x14ac:dyDescent="0.2">
      <c r="A746" s="5">
        <f t="shared" ca="1" si="15"/>
        <v>746</v>
      </c>
      <c r="C746" s="56"/>
      <c r="D746" s="3"/>
      <c r="E746" s="3"/>
      <c r="F746" s="3" t="s">
        <v>247</v>
      </c>
      <c r="G746" s="57"/>
      <c r="H746" s="10">
        <v>0</v>
      </c>
      <c r="J746" s="4"/>
      <c r="K746" s="4"/>
      <c r="L746" s="4"/>
      <c r="M746" s="4"/>
      <c r="N746" s="4"/>
      <c r="O746" s="4"/>
      <c r="P746" s="4"/>
    </row>
    <row r="747" spans="1:16" ht="11.65" customHeight="1" x14ac:dyDescent="0.2">
      <c r="A747" s="5">
        <f t="shared" ca="1" si="15"/>
        <v>747</v>
      </c>
      <c r="C747" s="56"/>
      <c r="D747" s="3"/>
      <c r="E747" s="3"/>
      <c r="F747" s="3" t="s">
        <v>255</v>
      </c>
      <c r="G747" s="57"/>
      <c r="H747" s="10">
        <v>15117330.753729504</v>
      </c>
      <c r="J747" s="4"/>
      <c r="K747" s="4"/>
      <c r="L747" s="4"/>
      <c r="M747" s="4"/>
      <c r="N747" s="4"/>
      <c r="O747" s="4"/>
      <c r="P747" s="4"/>
    </row>
    <row r="748" spans="1:16" ht="11.65" customHeight="1" x14ac:dyDescent="0.2">
      <c r="A748" s="5">
        <f t="shared" ca="1" si="15"/>
        <v>748</v>
      </c>
      <c r="C748" s="56"/>
      <c r="D748" s="3"/>
      <c r="E748" s="3"/>
      <c r="F748" s="3" t="s">
        <v>249</v>
      </c>
      <c r="G748" s="57"/>
      <c r="H748" s="10">
        <v>6493620.2170046354</v>
      </c>
      <c r="J748" s="4"/>
      <c r="K748" s="4"/>
      <c r="L748" s="4"/>
      <c r="M748" s="4"/>
      <c r="N748" s="4"/>
      <c r="O748" s="4"/>
      <c r="P748" s="4"/>
    </row>
    <row r="749" spans="1:16" ht="11.65" customHeight="1" x14ac:dyDescent="0.2">
      <c r="A749" s="5">
        <f t="shared" ca="1" si="15"/>
        <v>749</v>
      </c>
      <c r="C749" s="56"/>
      <c r="D749" s="3"/>
      <c r="E749" s="3"/>
      <c r="F749" s="3" t="s">
        <v>251</v>
      </c>
      <c r="G749" s="57"/>
      <c r="H749" s="10">
        <v>0</v>
      </c>
      <c r="J749" s="4"/>
      <c r="K749" s="4"/>
      <c r="L749" s="4"/>
      <c r="M749" s="4"/>
      <c r="N749" s="4"/>
      <c r="O749" s="4"/>
      <c r="P749" s="4"/>
    </row>
    <row r="750" spans="1:16" ht="11.65" customHeight="1" x14ac:dyDescent="0.2">
      <c r="A750" s="5">
        <f t="shared" ca="1" si="15"/>
        <v>750</v>
      </c>
      <c r="C750" s="56"/>
      <c r="D750" s="3"/>
      <c r="E750" s="3"/>
      <c r="F750" s="3" t="s">
        <v>253</v>
      </c>
      <c r="G750" s="57"/>
      <c r="H750" s="10">
        <v>583852.58614471962</v>
      </c>
      <c r="J750" s="4"/>
      <c r="K750" s="4"/>
      <c r="L750" s="4"/>
      <c r="M750" s="4"/>
      <c r="N750" s="4"/>
      <c r="O750" s="4"/>
      <c r="P750" s="4"/>
    </row>
    <row r="751" spans="1:16" ht="11.65" customHeight="1" x14ac:dyDescent="0.2">
      <c r="A751" s="5">
        <f t="shared" ca="1" si="15"/>
        <v>751</v>
      </c>
      <c r="C751" s="56"/>
      <c r="D751" s="3"/>
      <c r="E751" s="3"/>
      <c r="F751" s="3" t="s">
        <v>252</v>
      </c>
      <c r="G751" s="57"/>
      <c r="H751" s="10">
        <v>0</v>
      </c>
      <c r="J751" s="4"/>
      <c r="K751" s="4"/>
      <c r="L751" s="4"/>
      <c r="M751" s="4"/>
      <c r="N751" s="4"/>
      <c r="O751" s="4"/>
      <c r="P751" s="4"/>
    </row>
    <row r="752" spans="1:16" ht="11.65" customHeight="1" x14ac:dyDescent="0.2">
      <c r="A752" s="5">
        <f t="shared" ca="1" si="15"/>
        <v>752</v>
      </c>
      <c r="C752" s="56"/>
      <c r="D752" s="3"/>
      <c r="E752" s="3"/>
      <c r="F752" s="3" t="s">
        <v>30</v>
      </c>
      <c r="G752" s="57"/>
      <c r="H752" s="10">
        <v>0</v>
      </c>
      <c r="J752" s="4"/>
      <c r="K752" s="4"/>
      <c r="L752" s="4"/>
      <c r="M752" s="4"/>
      <c r="N752" s="4"/>
      <c r="O752" s="4"/>
      <c r="P752" s="4"/>
    </row>
    <row r="753" spans="1:16" ht="11.65" customHeight="1" x14ac:dyDescent="0.2">
      <c r="A753" s="5">
        <f t="shared" ca="1" si="15"/>
        <v>753</v>
      </c>
      <c r="C753" s="56"/>
      <c r="D753" s="3"/>
      <c r="E753" s="3"/>
      <c r="F753" s="3" t="s">
        <v>251</v>
      </c>
      <c r="G753" s="57"/>
      <c r="H753" s="10">
        <v>0</v>
      </c>
      <c r="J753" s="4"/>
      <c r="K753" s="4"/>
      <c r="L753" s="4"/>
      <c r="M753" s="4"/>
      <c r="N753" s="4"/>
      <c r="O753" s="4"/>
      <c r="P753" s="4"/>
    </row>
    <row r="754" spans="1:16" ht="11.65" customHeight="1" x14ac:dyDescent="0.2">
      <c r="A754" s="5">
        <f t="shared" ca="1" si="15"/>
        <v>754</v>
      </c>
      <c r="C754" s="56"/>
      <c r="D754" s="3"/>
      <c r="E754" s="3"/>
      <c r="F754" s="3" t="s">
        <v>251</v>
      </c>
      <c r="G754" s="57"/>
      <c r="H754" s="10">
        <v>0</v>
      </c>
      <c r="J754" s="4"/>
      <c r="K754" s="4"/>
      <c r="L754" s="4"/>
      <c r="M754" s="4"/>
      <c r="N754" s="4"/>
      <c r="O754" s="4"/>
      <c r="P754" s="4"/>
    </row>
    <row r="755" spans="1:16" ht="11.65" customHeight="1" x14ac:dyDescent="0.2">
      <c r="A755" s="5">
        <f t="shared" ca="1" si="15"/>
        <v>755</v>
      </c>
      <c r="C755" s="56"/>
      <c r="D755" s="3"/>
      <c r="E755" s="3"/>
      <c r="F755" s="3"/>
      <c r="G755" s="57" t="s">
        <v>32</v>
      </c>
      <c r="H755" s="12">
        <f>SUBTOTAL(9,H743:H754)</f>
        <v>63880469.994562522</v>
      </c>
      <c r="J755" s="4"/>
      <c r="K755" s="4"/>
      <c r="L755" s="4"/>
      <c r="M755" s="4"/>
      <c r="N755" s="4"/>
      <c r="O755" s="4"/>
      <c r="P755" s="4"/>
    </row>
    <row r="756" spans="1:16" ht="11.65" customHeight="1" x14ac:dyDescent="0.2">
      <c r="A756" s="5">
        <f t="shared" ca="1" si="15"/>
        <v>756</v>
      </c>
      <c r="C756" s="56">
        <v>303</v>
      </c>
      <c r="D756" s="3" t="s">
        <v>123</v>
      </c>
      <c r="E756" s="3"/>
      <c r="F756" s="3"/>
      <c r="G756" s="57"/>
      <c r="H756" s="2"/>
      <c r="J756" s="4"/>
      <c r="K756" s="4"/>
      <c r="L756" s="4"/>
      <c r="M756" s="4"/>
      <c r="N756" s="4"/>
      <c r="O756" s="4"/>
      <c r="P756" s="4"/>
    </row>
    <row r="757" spans="1:16" ht="11.65" customHeight="1" x14ac:dyDescent="0.2">
      <c r="A757" s="5">
        <f t="shared" ca="1" si="15"/>
        <v>757</v>
      </c>
      <c r="C757" s="56"/>
      <c r="D757" s="3"/>
      <c r="E757" s="3"/>
      <c r="F757" s="3" t="s">
        <v>193</v>
      </c>
      <c r="G757" s="57"/>
      <c r="H757" s="10">
        <v>0</v>
      </c>
      <c r="J757" s="4"/>
      <c r="K757" s="4"/>
      <c r="L757" s="4"/>
      <c r="M757" s="4"/>
      <c r="N757" s="4"/>
      <c r="O757" s="4"/>
      <c r="P757" s="4"/>
    </row>
    <row r="758" spans="1:16" ht="11.65" customHeight="1" x14ac:dyDescent="0.2">
      <c r="A758" s="5">
        <f t="shared" ca="1" si="15"/>
        <v>758</v>
      </c>
      <c r="C758" s="56"/>
      <c r="D758" s="3"/>
      <c r="E758" s="3"/>
      <c r="F758" s="3"/>
      <c r="G758" s="57" t="s">
        <v>32</v>
      </c>
      <c r="H758" s="12">
        <f>SUBTOTAL(9,H757)</f>
        <v>0</v>
      </c>
      <c r="J758" s="4"/>
      <c r="K758" s="4"/>
      <c r="L758" s="4"/>
      <c r="M758" s="4"/>
      <c r="N758" s="4"/>
      <c r="O758" s="4"/>
      <c r="P758" s="4"/>
    </row>
    <row r="759" spans="1:16" ht="11.65" customHeight="1" x14ac:dyDescent="0.2">
      <c r="A759" s="5">
        <f t="shared" ca="1" si="15"/>
        <v>759</v>
      </c>
      <c r="C759" s="56" t="s">
        <v>124</v>
      </c>
      <c r="D759" s="3" t="s">
        <v>125</v>
      </c>
      <c r="E759" s="3"/>
      <c r="F759" s="3"/>
      <c r="G759" s="57"/>
      <c r="H759" s="2"/>
      <c r="J759" s="4"/>
      <c r="K759" s="4"/>
      <c r="L759" s="4"/>
      <c r="M759" s="4"/>
      <c r="N759" s="4"/>
      <c r="O759" s="4"/>
      <c r="P759" s="4"/>
    </row>
    <row r="760" spans="1:16" ht="11.65" customHeight="1" x14ac:dyDescent="0.2">
      <c r="A760" s="5">
        <f t="shared" ca="1" si="15"/>
        <v>760</v>
      </c>
      <c r="C760" s="56"/>
      <c r="D760" s="3"/>
      <c r="E760" s="3"/>
      <c r="F760" s="3" t="s">
        <v>193</v>
      </c>
      <c r="G760" s="57"/>
      <c r="H760" s="10">
        <v>0</v>
      </c>
      <c r="J760" s="4"/>
      <c r="K760" s="4"/>
      <c r="L760" s="4"/>
      <c r="M760" s="4"/>
      <c r="N760" s="4"/>
      <c r="O760" s="4"/>
      <c r="P760" s="4"/>
    </row>
    <row r="761" spans="1:16" ht="11.65" customHeight="1" x14ac:dyDescent="0.2">
      <c r="A761" s="5">
        <f t="shared" ca="1" si="15"/>
        <v>761</v>
      </c>
      <c r="C761" s="56"/>
      <c r="D761" s="3"/>
      <c r="E761" s="3"/>
      <c r="F761" s="3" t="s">
        <v>24</v>
      </c>
      <c r="G761" s="57"/>
      <c r="H761" s="10">
        <v>0</v>
      </c>
      <c r="J761" s="4"/>
      <c r="K761" s="4"/>
      <c r="L761" s="4"/>
      <c r="M761" s="4"/>
      <c r="N761" s="4"/>
      <c r="O761" s="4"/>
      <c r="P761" s="4"/>
    </row>
    <row r="762" spans="1:16" ht="11.65" customHeight="1" x14ac:dyDescent="0.2">
      <c r="A762" s="5">
        <f t="shared" ca="1" si="15"/>
        <v>762</v>
      </c>
      <c r="C762" s="56"/>
      <c r="D762" s="3"/>
      <c r="E762" s="3"/>
      <c r="F762" s="3" t="s">
        <v>254</v>
      </c>
      <c r="G762" s="57"/>
      <c r="H762" s="10">
        <v>0</v>
      </c>
      <c r="J762" s="4"/>
      <c r="K762" s="4"/>
      <c r="L762" s="4"/>
      <c r="M762" s="4"/>
      <c r="N762" s="4"/>
      <c r="O762" s="4"/>
      <c r="P762" s="4"/>
    </row>
    <row r="763" spans="1:16" ht="11.65" customHeight="1" x14ac:dyDescent="0.2">
      <c r="A763" s="5">
        <f t="shared" ca="1" si="15"/>
        <v>763</v>
      </c>
      <c r="C763" s="56"/>
      <c r="D763" s="3"/>
      <c r="E763" s="3"/>
      <c r="F763" s="3" t="s">
        <v>248</v>
      </c>
      <c r="G763" s="57"/>
      <c r="H763" s="10">
        <v>0</v>
      </c>
      <c r="J763" s="4"/>
      <c r="K763" s="4"/>
      <c r="L763" s="4"/>
      <c r="M763" s="4"/>
      <c r="N763" s="4"/>
      <c r="O763" s="4"/>
      <c r="P763" s="4"/>
    </row>
    <row r="764" spans="1:16" ht="11.65" customHeight="1" x14ac:dyDescent="0.2">
      <c r="A764" s="5">
        <f t="shared" ca="1" si="15"/>
        <v>764</v>
      </c>
      <c r="C764" s="56"/>
      <c r="D764" s="3"/>
      <c r="E764" s="3"/>
      <c r="F764" s="3"/>
      <c r="G764" s="57"/>
      <c r="H764" s="12">
        <f>SUBTOTAL(9,H760:H763)</f>
        <v>0</v>
      </c>
      <c r="J764" s="4"/>
      <c r="K764" s="4"/>
      <c r="L764" s="4"/>
      <c r="M764" s="4"/>
      <c r="N764" s="4"/>
      <c r="O764" s="4"/>
      <c r="P764" s="4"/>
    </row>
    <row r="765" spans="1:16" ht="11.65" customHeight="1" x14ac:dyDescent="0.2">
      <c r="A765" s="5">
        <f t="shared" ca="1" si="15"/>
        <v>765</v>
      </c>
      <c r="C765" s="56"/>
      <c r="D765" s="3"/>
      <c r="E765" s="3"/>
      <c r="F765" s="3"/>
      <c r="G765" s="57"/>
      <c r="H765" s="2"/>
      <c r="J765" s="4"/>
      <c r="K765" s="11"/>
      <c r="L765" s="11"/>
      <c r="M765" s="11"/>
      <c r="N765" s="11"/>
      <c r="O765" s="11"/>
      <c r="P765" s="11"/>
    </row>
    <row r="766" spans="1:16" ht="11.65" customHeight="1" thickBot="1" x14ac:dyDescent="0.25">
      <c r="A766" s="5">
        <f t="shared" ref="A766:A829" ca="1" si="17">OFFSET(A766,-1,)+1</f>
        <v>766</v>
      </c>
      <c r="C766" s="63" t="s">
        <v>126</v>
      </c>
      <c r="D766" s="3"/>
      <c r="E766" s="3"/>
      <c r="F766" s="3"/>
      <c r="G766" s="57" t="s">
        <v>32</v>
      </c>
      <c r="H766" s="13">
        <f>SUBTOTAL(9,H725:H764)</f>
        <v>79935794.172173426</v>
      </c>
      <c r="J766" s="4"/>
      <c r="K766" s="4"/>
      <c r="L766" s="4"/>
      <c r="M766" s="4"/>
      <c r="N766" s="4"/>
      <c r="O766" s="4"/>
      <c r="P766" s="4"/>
    </row>
    <row r="767" spans="1:16" ht="11.65" customHeight="1" thickTop="1" x14ac:dyDescent="0.2">
      <c r="A767" s="5">
        <f t="shared" ca="1" si="17"/>
        <v>767</v>
      </c>
      <c r="C767" s="63"/>
      <c r="D767" s="3"/>
      <c r="E767" s="3"/>
      <c r="F767" s="3"/>
      <c r="G767" s="57"/>
      <c r="H767" s="2"/>
      <c r="J767" s="4"/>
      <c r="K767" s="4"/>
      <c r="L767" s="4"/>
      <c r="M767" s="4"/>
      <c r="N767" s="4"/>
      <c r="O767" s="4"/>
      <c r="P767" s="4"/>
    </row>
    <row r="768" spans="1:16" ht="11.65" customHeight="1" x14ac:dyDescent="0.2">
      <c r="A768" s="5">
        <f t="shared" ca="1" si="17"/>
        <v>768</v>
      </c>
      <c r="C768" s="56" t="s">
        <v>127</v>
      </c>
      <c r="D768" s="3"/>
      <c r="E768" s="3"/>
      <c r="F768" s="3"/>
      <c r="G768" s="57"/>
      <c r="H768" s="2"/>
      <c r="J768" s="4"/>
      <c r="K768" s="4"/>
      <c r="L768" s="4"/>
      <c r="M768" s="4"/>
      <c r="N768" s="4"/>
      <c r="O768" s="4"/>
      <c r="P768" s="4"/>
    </row>
    <row r="769" spans="1:16" ht="11.65" customHeight="1" x14ac:dyDescent="0.2">
      <c r="A769" s="5">
        <f t="shared" ca="1" si="17"/>
        <v>769</v>
      </c>
      <c r="C769" s="56"/>
      <c r="D769" s="3"/>
      <c r="E769" s="3" t="s">
        <v>193</v>
      </c>
      <c r="F769" s="3"/>
      <c r="G769" s="57"/>
      <c r="H769" s="10">
        <f t="shared" ref="H769:H781" si="18">SUMIFS($H$725:$H$764,$F$725:$F$764,E769)</f>
        <v>2036986.42</v>
      </c>
      <c r="J769" s="4"/>
      <c r="K769" s="4"/>
      <c r="L769" s="4"/>
      <c r="M769" s="4"/>
      <c r="N769" s="4"/>
      <c r="O769" s="4"/>
      <c r="P769" s="4"/>
    </row>
    <row r="770" spans="1:16" ht="11.65" customHeight="1" x14ac:dyDescent="0.2">
      <c r="A770" s="5">
        <f t="shared" ca="1" si="17"/>
        <v>770</v>
      </c>
      <c r="C770" s="56"/>
      <c r="D770" s="3"/>
      <c r="E770" s="3" t="s">
        <v>253</v>
      </c>
      <c r="F770" s="3"/>
      <c r="G770" s="57"/>
      <c r="H770" s="10">
        <f t="shared" si="18"/>
        <v>583852.58614471962</v>
      </c>
      <c r="J770" s="4"/>
      <c r="K770" s="4"/>
      <c r="L770" s="4"/>
      <c r="M770" s="4"/>
      <c r="N770" s="4"/>
      <c r="O770" s="4"/>
      <c r="P770" s="4"/>
    </row>
    <row r="771" spans="1:16" ht="11.65" customHeight="1" x14ac:dyDescent="0.2">
      <c r="A771" s="5">
        <f t="shared" ca="1" si="17"/>
        <v>771</v>
      </c>
      <c r="C771" s="56"/>
      <c r="D771" s="3"/>
      <c r="E771" s="3" t="s">
        <v>256</v>
      </c>
      <c r="F771" s="3"/>
      <c r="G771" s="57"/>
      <c r="H771" s="10">
        <f t="shared" si="18"/>
        <v>0</v>
      </c>
      <c r="J771" s="4"/>
      <c r="K771" s="4"/>
      <c r="L771" s="4"/>
      <c r="M771" s="4"/>
      <c r="N771" s="4"/>
      <c r="O771" s="4"/>
      <c r="P771" s="4"/>
    </row>
    <row r="772" spans="1:16" ht="11.65" customHeight="1" x14ac:dyDescent="0.2">
      <c r="A772" s="5">
        <f t="shared" ca="1" si="17"/>
        <v>772</v>
      </c>
      <c r="C772" s="56"/>
      <c r="D772" s="3"/>
      <c r="E772" s="3" t="s">
        <v>24</v>
      </c>
      <c r="F772" s="3"/>
      <c r="G772" s="57"/>
      <c r="H772" s="10">
        <f t="shared" si="18"/>
        <v>8810758.9032153767</v>
      </c>
      <c r="J772" s="4"/>
      <c r="K772" s="4"/>
      <c r="L772" s="4"/>
      <c r="M772" s="4"/>
      <c r="N772" s="4"/>
      <c r="O772" s="4"/>
      <c r="P772" s="4"/>
    </row>
    <row r="773" spans="1:16" ht="11.65" customHeight="1" x14ac:dyDescent="0.2">
      <c r="A773" s="5">
        <f t="shared" ca="1" si="17"/>
        <v>773</v>
      </c>
      <c r="C773" s="56"/>
      <c r="D773" s="3"/>
      <c r="E773" s="58" t="s">
        <v>248</v>
      </c>
      <c r="F773" s="3"/>
      <c r="G773" s="57"/>
      <c r="H773" s="10">
        <f t="shared" si="18"/>
        <v>31887915.449651893</v>
      </c>
      <c r="J773" s="4"/>
      <c r="K773" s="4"/>
      <c r="L773" s="4"/>
      <c r="M773" s="4"/>
      <c r="N773" s="4"/>
      <c r="O773" s="4"/>
      <c r="P773" s="4"/>
    </row>
    <row r="774" spans="1:16" ht="11.65" customHeight="1" x14ac:dyDescent="0.2">
      <c r="A774" s="5">
        <f t="shared" ca="1" si="17"/>
        <v>774</v>
      </c>
      <c r="C774" s="56"/>
      <c r="D774" s="3"/>
      <c r="E774" s="58" t="s">
        <v>255</v>
      </c>
      <c r="F774" s="3"/>
      <c r="G774" s="57"/>
      <c r="H774" s="10">
        <f t="shared" si="18"/>
        <v>15117330.753729504</v>
      </c>
      <c r="J774" s="4"/>
      <c r="K774" s="4"/>
      <c r="L774" s="4"/>
      <c r="M774" s="4"/>
      <c r="N774" s="4"/>
      <c r="O774" s="4"/>
      <c r="P774" s="4"/>
    </row>
    <row r="775" spans="1:16" ht="11.65" customHeight="1" x14ac:dyDescent="0.2">
      <c r="A775" s="5">
        <f t="shared" ca="1" si="17"/>
        <v>775</v>
      </c>
      <c r="C775" s="56"/>
      <c r="D775" s="3"/>
      <c r="E775" s="58" t="s">
        <v>249</v>
      </c>
      <c r="F775" s="3"/>
      <c r="G775" s="57"/>
      <c r="H775" s="10">
        <f t="shared" si="18"/>
        <v>6493620.2170046354</v>
      </c>
      <c r="J775" s="4"/>
      <c r="K775" s="4"/>
      <c r="L775" s="4"/>
      <c r="M775" s="4"/>
      <c r="N775" s="4"/>
      <c r="O775" s="4"/>
      <c r="P775" s="4"/>
    </row>
    <row r="776" spans="1:16" ht="11.65" customHeight="1" x14ac:dyDescent="0.2">
      <c r="A776" s="5">
        <f t="shared" ca="1" si="17"/>
        <v>776</v>
      </c>
      <c r="C776" s="56"/>
      <c r="D776" s="3"/>
      <c r="E776" s="58" t="s">
        <v>251</v>
      </c>
      <c r="F776" s="3"/>
      <c r="G776" s="57"/>
      <c r="H776" s="10">
        <f t="shared" si="18"/>
        <v>0</v>
      </c>
      <c r="J776" s="4"/>
      <c r="K776" s="4"/>
      <c r="L776" s="4"/>
      <c r="M776" s="4"/>
      <c r="N776" s="4"/>
      <c r="O776" s="4"/>
      <c r="P776" s="4"/>
    </row>
    <row r="777" spans="1:16" ht="11.65" customHeight="1" x14ac:dyDescent="0.2">
      <c r="A777" s="5">
        <f t="shared" ca="1" si="17"/>
        <v>777</v>
      </c>
      <c r="C777" s="56"/>
      <c r="D777" s="3"/>
      <c r="E777" s="58" t="s">
        <v>252</v>
      </c>
      <c r="F777" s="3"/>
      <c r="G777" s="57"/>
      <c r="H777" s="10">
        <f t="shared" si="18"/>
        <v>0</v>
      </c>
      <c r="J777" s="4"/>
      <c r="K777" s="4"/>
      <c r="L777" s="4"/>
      <c r="M777" s="4"/>
      <c r="N777" s="4"/>
      <c r="O777" s="4"/>
      <c r="P777" s="4"/>
    </row>
    <row r="778" spans="1:16" ht="11.65" customHeight="1" x14ac:dyDescent="0.2">
      <c r="A778" s="5">
        <f t="shared" ca="1" si="17"/>
        <v>778</v>
      </c>
      <c r="C778" s="56"/>
      <c r="D778" s="3"/>
      <c r="E778" s="58" t="s">
        <v>30</v>
      </c>
      <c r="F778" s="3"/>
      <c r="G778" s="57"/>
      <c r="H778" s="10">
        <f t="shared" si="18"/>
        <v>0</v>
      </c>
      <c r="J778" s="4"/>
      <c r="K778" s="4"/>
      <c r="L778" s="4"/>
      <c r="M778" s="4"/>
      <c r="N778" s="4"/>
      <c r="O778" s="4"/>
      <c r="P778" s="4"/>
    </row>
    <row r="779" spans="1:16" ht="11.65" customHeight="1" x14ac:dyDescent="0.2">
      <c r="A779" s="5">
        <f t="shared" ca="1" si="17"/>
        <v>779</v>
      </c>
      <c r="C779" s="56"/>
      <c r="D779" s="3"/>
      <c r="E779" s="56" t="s">
        <v>302</v>
      </c>
      <c r="F779" s="3"/>
      <c r="G779" s="57"/>
      <c r="H779" s="10">
        <f t="shared" si="18"/>
        <v>14167661.762758112</v>
      </c>
      <c r="J779" s="4"/>
      <c r="K779" s="4"/>
      <c r="L779" s="4"/>
      <c r="M779" s="4"/>
      <c r="N779" s="4"/>
      <c r="O779" s="4"/>
      <c r="P779" s="4"/>
    </row>
    <row r="780" spans="1:16" ht="11.65" customHeight="1" x14ac:dyDescent="0.2">
      <c r="A780" s="5">
        <f t="shared" ca="1" si="17"/>
        <v>780</v>
      </c>
      <c r="C780" s="56"/>
      <c r="D780" s="3"/>
      <c r="E780" s="56" t="s">
        <v>303</v>
      </c>
      <c r="F780" s="3"/>
      <c r="G780" s="57"/>
      <c r="H780" s="10">
        <f t="shared" si="18"/>
        <v>837668.07966917194</v>
      </c>
      <c r="J780" s="4"/>
      <c r="K780" s="4"/>
      <c r="L780" s="4"/>
      <c r="M780" s="4"/>
      <c r="N780" s="4"/>
      <c r="O780" s="4"/>
      <c r="P780" s="4"/>
    </row>
    <row r="781" spans="1:16" ht="11.65" customHeight="1" x14ac:dyDescent="0.2">
      <c r="A781" s="5">
        <f t="shared" ca="1" si="17"/>
        <v>781</v>
      </c>
      <c r="C781" s="56"/>
      <c r="D781" s="3"/>
      <c r="E781" s="58" t="s">
        <v>247</v>
      </c>
      <c r="F781" s="3"/>
      <c r="G781" s="57"/>
      <c r="H781" s="10">
        <f t="shared" si="18"/>
        <v>0</v>
      </c>
      <c r="J781" s="4"/>
      <c r="K781" s="4"/>
      <c r="L781" s="4"/>
      <c r="M781" s="4"/>
      <c r="N781" s="4"/>
      <c r="O781" s="4"/>
      <c r="P781" s="4"/>
    </row>
    <row r="782" spans="1:16" ht="11.65" customHeight="1" thickBot="1" x14ac:dyDescent="0.25">
      <c r="A782" s="5">
        <f t="shared" ca="1" si="17"/>
        <v>782</v>
      </c>
      <c r="C782" s="56" t="s">
        <v>128</v>
      </c>
      <c r="D782" s="3"/>
      <c r="E782" s="3"/>
      <c r="F782" s="3"/>
      <c r="G782" s="57" t="s">
        <v>32</v>
      </c>
      <c r="H782" s="19">
        <f>SUM(H769:H781)</f>
        <v>79935794.172173426</v>
      </c>
      <c r="J782" s="4"/>
      <c r="K782" s="4"/>
      <c r="L782" s="4"/>
      <c r="M782" s="4"/>
      <c r="N782" s="4"/>
      <c r="O782" s="4"/>
      <c r="P782" s="4"/>
    </row>
    <row r="783" spans="1:16" ht="11.65" customHeight="1" thickTop="1" x14ac:dyDescent="0.2">
      <c r="A783" s="5">
        <f t="shared" ca="1" si="17"/>
        <v>783</v>
      </c>
      <c r="C783" s="56" t="s">
        <v>129</v>
      </c>
      <c r="D783" s="3"/>
      <c r="E783" s="3"/>
      <c r="F783" s="3"/>
      <c r="G783" s="57"/>
      <c r="H783" s="2"/>
      <c r="J783" s="4"/>
      <c r="K783" s="4"/>
      <c r="L783" s="4"/>
      <c r="M783" s="4"/>
      <c r="N783" s="4"/>
      <c r="O783" s="4"/>
      <c r="P783" s="4"/>
    </row>
    <row r="784" spans="1:16" ht="11.65" customHeight="1" x14ac:dyDescent="0.2">
      <c r="A784" s="5">
        <f t="shared" ca="1" si="17"/>
        <v>784</v>
      </c>
      <c r="C784" s="56"/>
      <c r="D784" s="3"/>
      <c r="E784" s="3" t="s">
        <v>91</v>
      </c>
      <c r="F784" s="3"/>
      <c r="G784" s="57"/>
      <c r="H784" s="10">
        <v>2808461.84</v>
      </c>
      <c r="J784" s="4"/>
      <c r="K784" s="4"/>
      <c r="L784" s="4"/>
      <c r="M784" s="4"/>
      <c r="N784" s="4"/>
      <c r="O784" s="4"/>
      <c r="P784" s="4"/>
    </row>
    <row r="785" spans="1:16" ht="11.65" customHeight="1" x14ac:dyDescent="0.2">
      <c r="A785" s="5">
        <f t="shared" ca="1" si="17"/>
        <v>785</v>
      </c>
      <c r="C785" s="56"/>
      <c r="D785" s="3"/>
      <c r="E785" s="3" t="s">
        <v>93</v>
      </c>
      <c r="F785" s="3"/>
      <c r="G785" s="57"/>
      <c r="H785" s="10">
        <v>0</v>
      </c>
      <c r="J785" s="4"/>
      <c r="K785" s="4"/>
      <c r="L785" s="4"/>
      <c r="M785" s="4"/>
      <c r="N785" s="4"/>
      <c r="O785" s="4"/>
      <c r="P785" s="4"/>
    </row>
    <row r="786" spans="1:16" ht="11.65" customHeight="1" x14ac:dyDescent="0.2">
      <c r="A786" s="5">
        <f t="shared" ca="1" si="17"/>
        <v>786</v>
      </c>
      <c r="C786" s="56"/>
      <c r="D786" s="3"/>
      <c r="E786" s="58" t="s">
        <v>114</v>
      </c>
      <c r="F786" s="3"/>
      <c r="G786" s="57"/>
      <c r="H786" s="10">
        <v>4744207.7562334221</v>
      </c>
      <c r="J786" s="4"/>
      <c r="K786" s="4"/>
      <c r="L786" s="4"/>
      <c r="M786" s="4"/>
      <c r="N786" s="4"/>
      <c r="O786" s="4"/>
      <c r="P786" s="4"/>
    </row>
    <row r="787" spans="1:16" ht="11.65" customHeight="1" x14ac:dyDescent="0.2">
      <c r="A787" s="5">
        <f t="shared" ca="1" si="17"/>
        <v>787</v>
      </c>
      <c r="C787" s="56"/>
      <c r="D787" s="3"/>
      <c r="E787" s="58" t="s">
        <v>55</v>
      </c>
      <c r="F787" s="3"/>
      <c r="G787" s="57"/>
      <c r="H787" s="10">
        <v>0</v>
      </c>
      <c r="J787" s="4"/>
      <c r="K787" s="4"/>
      <c r="L787" s="4"/>
      <c r="M787" s="4"/>
      <c r="N787" s="4"/>
      <c r="O787" s="4"/>
      <c r="P787" s="4"/>
    </row>
    <row r="788" spans="1:16" ht="11.65" customHeight="1" x14ac:dyDescent="0.2">
      <c r="A788" s="5">
        <f t="shared" ca="1" si="17"/>
        <v>788</v>
      </c>
      <c r="C788" s="56"/>
      <c r="D788" s="3"/>
      <c r="E788" s="58" t="s">
        <v>46</v>
      </c>
      <c r="F788" s="3"/>
      <c r="G788" s="57"/>
      <c r="H788" s="10">
        <v>0</v>
      </c>
      <c r="J788" s="4"/>
      <c r="K788" s="4"/>
      <c r="L788" s="4"/>
      <c r="M788" s="4"/>
      <c r="N788" s="4"/>
      <c r="O788" s="4"/>
      <c r="P788" s="4"/>
    </row>
    <row r="789" spans="1:16" ht="11.65" customHeight="1" x14ac:dyDescent="0.2">
      <c r="A789" s="5">
        <f t="shared" ca="1" si="17"/>
        <v>789</v>
      </c>
      <c r="C789" s="56"/>
      <c r="D789" s="3"/>
      <c r="E789" s="58" t="s">
        <v>65</v>
      </c>
      <c r="F789" s="3"/>
      <c r="G789" s="57"/>
      <c r="H789" s="10">
        <v>0</v>
      </c>
      <c r="J789" s="4"/>
      <c r="K789" s="4"/>
      <c r="L789" s="4"/>
      <c r="M789" s="4"/>
      <c r="N789" s="4"/>
      <c r="O789" s="4"/>
      <c r="P789" s="4"/>
    </row>
    <row r="790" spans="1:16" ht="11.65" customHeight="1" x14ac:dyDescent="0.2">
      <c r="A790" s="5">
        <f t="shared" ca="1" si="17"/>
        <v>790</v>
      </c>
      <c r="C790" s="56"/>
      <c r="D790" s="3"/>
      <c r="E790" s="58" t="s">
        <v>79</v>
      </c>
      <c r="F790" s="3"/>
      <c r="G790" s="57"/>
      <c r="H790" s="10">
        <v>21528767.0001227</v>
      </c>
      <c r="J790" s="4"/>
      <c r="K790" s="4"/>
      <c r="L790" s="4"/>
      <c r="M790" s="4"/>
      <c r="N790" s="4"/>
      <c r="O790" s="4"/>
      <c r="P790" s="4"/>
    </row>
    <row r="791" spans="1:16" ht="11.65" customHeight="1" x14ac:dyDescent="0.2">
      <c r="A791" s="5">
        <f t="shared" ca="1" si="17"/>
        <v>791</v>
      </c>
      <c r="C791" s="56"/>
      <c r="D791" s="3"/>
      <c r="E791" s="3" t="s">
        <v>81</v>
      </c>
      <c r="F791" s="3"/>
      <c r="G791" s="57"/>
      <c r="H791" s="10">
        <v>0</v>
      </c>
      <c r="J791" s="4"/>
      <c r="K791" s="4"/>
      <c r="L791" s="4"/>
      <c r="M791" s="4"/>
      <c r="N791" s="4"/>
      <c r="O791" s="4"/>
      <c r="P791" s="4"/>
    </row>
    <row r="792" spans="1:16" ht="11.65" customHeight="1" x14ac:dyDescent="0.2">
      <c r="A792" s="5">
        <f t="shared" ca="1" si="17"/>
        <v>792</v>
      </c>
      <c r="C792" s="56"/>
      <c r="D792" s="3"/>
      <c r="E792" s="58" t="s">
        <v>124</v>
      </c>
      <c r="F792" s="3"/>
      <c r="G792" s="57"/>
      <c r="H792" s="10">
        <v>0</v>
      </c>
      <c r="J792" s="4"/>
      <c r="K792" s="4"/>
      <c r="L792" s="4"/>
      <c r="M792" s="4"/>
      <c r="N792" s="4"/>
      <c r="O792" s="4"/>
      <c r="P792" s="4"/>
    </row>
    <row r="793" spans="1:16" ht="11.65" customHeight="1" x14ac:dyDescent="0.2">
      <c r="A793" s="5">
        <f t="shared" ca="1" si="17"/>
        <v>793</v>
      </c>
      <c r="C793" s="56"/>
      <c r="D793" s="3"/>
      <c r="E793" s="58" t="s">
        <v>107</v>
      </c>
      <c r="F793" s="3"/>
      <c r="G793" s="57"/>
      <c r="H793" s="2">
        <v>0</v>
      </c>
      <c r="J793" s="4"/>
      <c r="K793" s="4"/>
      <c r="L793" s="4"/>
      <c r="M793" s="4"/>
      <c r="N793" s="4"/>
      <c r="O793" s="4"/>
      <c r="P793" s="4"/>
    </row>
    <row r="794" spans="1:16" ht="11.65" customHeight="1" x14ac:dyDescent="0.2">
      <c r="A794" s="5">
        <f t="shared" ca="1" si="17"/>
        <v>794</v>
      </c>
      <c r="C794" s="56"/>
      <c r="D794" s="3"/>
      <c r="E794" s="58" t="s">
        <v>39</v>
      </c>
      <c r="F794" s="3"/>
      <c r="G794" s="57"/>
      <c r="H794" s="10">
        <v>5983144.399366308</v>
      </c>
      <c r="J794" s="4"/>
      <c r="K794" s="4"/>
      <c r="L794" s="4"/>
      <c r="M794" s="4"/>
      <c r="N794" s="4"/>
      <c r="O794" s="4"/>
      <c r="P794" s="4"/>
    </row>
    <row r="795" spans="1:16" ht="11.65" customHeight="1" thickBot="1" x14ac:dyDescent="0.25">
      <c r="A795" s="5">
        <f t="shared" ca="1" si="17"/>
        <v>795</v>
      </c>
      <c r="C795" s="56" t="s">
        <v>130</v>
      </c>
      <c r="D795" s="3"/>
      <c r="E795" s="3"/>
      <c r="F795" s="3"/>
      <c r="G795" s="57"/>
      <c r="H795" s="19">
        <f>SUM(H784:H794)</f>
        <v>35064580.995722428</v>
      </c>
      <c r="J795" s="4"/>
      <c r="K795" s="4"/>
      <c r="L795" s="4"/>
      <c r="M795" s="4"/>
      <c r="N795" s="4"/>
      <c r="O795" s="4"/>
      <c r="P795" s="4"/>
    </row>
    <row r="796" spans="1:16" ht="11.65" customHeight="1" thickTop="1" x14ac:dyDescent="0.2">
      <c r="A796" s="5">
        <f t="shared" ca="1" si="17"/>
        <v>796</v>
      </c>
      <c r="C796" s="56"/>
      <c r="D796" s="3"/>
      <c r="E796" s="3"/>
      <c r="F796" s="3"/>
      <c r="G796" s="57"/>
      <c r="H796" s="2"/>
      <c r="J796" s="4"/>
      <c r="K796" s="11"/>
      <c r="L796" s="11"/>
      <c r="M796" s="11"/>
      <c r="N796" s="11"/>
      <c r="O796" s="11"/>
      <c r="P796" s="11"/>
    </row>
    <row r="797" spans="1:16" ht="11.65" customHeight="1" thickBot="1" x14ac:dyDescent="0.25">
      <c r="A797" s="5">
        <f t="shared" ca="1" si="17"/>
        <v>797</v>
      </c>
      <c r="C797" s="63" t="s">
        <v>131</v>
      </c>
      <c r="D797" s="3"/>
      <c r="E797" s="3"/>
      <c r="F797" s="3"/>
      <c r="G797" s="57" t="s">
        <v>32</v>
      </c>
      <c r="H797" s="13">
        <f>H766+H705+H503+H427+H337</f>
        <v>2277245487.0269928</v>
      </c>
      <c r="J797" s="4"/>
      <c r="K797" s="4"/>
      <c r="L797" s="4"/>
      <c r="M797" s="4"/>
      <c r="N797" s="4"/>
      <c r="O797" s="4"/>
      <c r="P797" s="4"/>
    </row>
    <row r="798" spans="1:16" ht="11.65" customHeight="1" thickTop="1" x14ac:dyDescent="0.2">
      <c r="A798" s="5">
        <f t="shared" ca="1" si="17"/>
        <v>798</v>
      </c>
      <c r="C798" s="56" t="s">
        <v>132</v>
      </c>
      <c r="D798" s="3"/>
      <c r="E798" s="3"/>
      <c r="F798" s="3"/>
      <c r="G798" s="57"/>
      <c r="H798" s="2"/>
      <c r="J798" s="4"/>
      <c r="K798" s="4"/>
      <c r="L798" s="4"/>
      <c r="M798" s="4"/>
      <c r="N798" s="4"/>
      <c r="O798" s="4"/>
      <c r="P798" s="4"/>
    </row>
    <row r="799" spans="1:16" ht="11.65" customHeight="1" x14ac:dyDescent="0.2">
      <c r="A799" s="5">
        <f t="shared" ca="1" si="17"/>
        <v>799</v>
      </c>
      <c r="C799" s="56"/>
      <c r="D799" s="3"/>
      <c r="E799" s="3" t="s">
        <v>193</v>
      </c>
      <c r="F799" s="3"/>
      <c r="G799" s="57"/>
      <c r="H799" s="10">
        <f t="shared" ref="H799:H806" si="19">SUMIFS($H$28:$H$765,$F$28:$F$765,E799)</f>
        <v>640015601.42999995</v>
      </c>
      <c r="J799" s="4"/>
      <c r="K799" s="4"/>
      <c r="L799" s="4"/>
      <c r="M799" s="4"/>
      <c r="N799" s="4"/>
      <c r="O799" s="4"/>
      <c r="P799" s="4"/>
    </row>
    <row r="800" spans="1:16" ht="11.65" customHeight="1" x14ac:dyDescent="0.2">
      <c r="A800" s="5">
        <f t="shared" ca="1" si="17"/>
        <v>800</v>
      </c>
      <c r="C800" s="56"/>
      <c r="D800" s="3"/>
      <c r="E800" s="58" t="s">
        <v>247</v>
      </c>
      <c r="F800" s="3"/>
      <c r="G800" s="57"/>
      <c r="H800" s="10">
        <f t="shared" si="19"/>
        <v>0</v>
      </c>
      <c r="J800" s="4"/>
      <c r="K800" s="4"/>
      <c r="L800" s="4"/>
      <c r="M800" s="4"/>
      <c r="N800" s="4"/>
      <c r="O800" s="4"/>
      <c r="P800" s="4"/>
    </row>
    <row r="801" spans="1:16" ht="11.65" customHeight="1" x14ac:dyDescent="0.2">
      <c r="A801" s="5">
        <f t="shared" ca="1" si="17"/>
        <v>801</v>
      </c>
      <c r="C801" s="56"/>
      <c r="D801" s="3"/>
      <c r="E801" s="3" t="s">
        <v>253</v>
      </c>
      <c r="F801" s="3"/>
      <c r="G801" s="57"/>
      <c r="H801" s="10">
        <f t="shared" si="19"/>
        <v>325862017.7417689</v>
      </c>
      <c r="J801" s="4"/>
      <c r="K801" s="4"/>
      <c r="L801" s="4"/>
      <c r="M801" s="4"/>
      <c r="N801" s="4"/>
      <c r="O801" s="4"/>
      <c r="P801" s="4"/>
    </row>
    <row r="802" spans="1:16" ht="11.65" customHeight="1" x14ac:dyDescent="0.2">
      <c r="A802" s="5">
        <f t="shared" ca="1" si="17"/>
        <v>802</v>
      </c>
      <c r="C802" s="56"/>
      <c r="D802" s="3"/>
      <c r="E802" s="3" t="s">
        <v>256</v>
      </c>
      <c r="F802" s="3"/>
      <c r="G802" s="57"/>
      <c r="H802" s="10">
        <f t="shared" si="19"/>
        <v>0</v>
      </c>
      <c r="J802" s="4"/>
      <c r="K802" s="4"/>
      <c r="L802" s="4"/>
      <c r="M802" s="4"/>
      <c r="N802" s="4"/>
      <c r="O802" s="4"/>
      <c r="P802" s="4"/>
    </row>
    <row r="803" spans="1:16" ht="11.65" customHeight="1" x14ac:dyDescent="0.2">
      <c r="A803" s="5">
        <f t="shared" ca="1" si="17"/>
        <v>803</v>
      </c>
      <c r="C803" s="56"/>
      <c r="D803" s="3"/>
      <c r="E803" s="3" t="s">
        <v>24</v>
      </c>
      <c r="F803" s="3"/>
      <c r="G803" s="57"/>
      <c r="H803" s="10">
        <f t="shared" si="19"/>
        <v>675852260.40168858</v>
      </c>
      <c r="J803" s="4"/>
      <c r="K803" s="4"/>
      <c r="L803" s="4"/>
      <c r="M803" s="4"/>
      <c r="N803" s="4"/>
      <c r="O803" s="4"/>
      <c r="P803" s="4"/>
    </row>
    <row r="804" spans="1:16" ht="11.65" customHeight="1" x14ac:dyDescent="0.2">
      <c r="A804" s="5">
        <f t="shared" ca="1" si="17"/>
        <v>804</v>
      </c>
      <c r="C804" s="56"/>
      <c r="D804" s="3"/>
      <c r="E804" s="58" t="s">
        <v>248</v>
      </c>
      <c r="F804" s="3"/>
      <c r="G804" s="57"/>
      <c r="H804" s="10">
        <f t="shared" si="19"/>
        <v>57951456.030546069</v>
      </c>
      <c r="J804" s="4"/>
      <c r="K804" s="4"/>
      <c r="L804" s="4"/>
      <c r="M804" s="4"/>
      <c r="N804" s="4"/>
      <c r="O804" s="4"/>
      <c r="P804" s="4"/>
    </row>
    <row r="805" spans="1:16" ht="11.65" customHeight="1" x14ac:dyDescent="0.2">
      <c r="A805" s="5">
        <f t="shared" ca="1" si="17"/>
        <v>805</v>
      </c>
      <c r="C805" s="56"/>
      <c r="D805" s="3"/>
      <c r="E805" s="58" t="s">
        <v>255</v>
      </c>
      <c r="F805" s="3"/>
      <c r="G805" s="57"/>
      <c r="H805" s="10">
        <f t="shared" si="19"/>
        <v>16215568.448960062</v>
      </c>
      <c r="J805" s="4"/>
      <c r="K805" s="4"/>
      <c r="L805" s="4"/>
      <c r="M805" s="4"/>
      <c r="N805" s="4"/>
      <c r="O805" s="4"/>
      <c r="P805" s="4"/>
    </row>
    <row r="806" spans="1:16" ht="11.65" customHeight="1" x14ac:dyDescent="0.2">
      <c r="A806" s="5">
        <f t="shared" ca="1" si="17"/>
        <v>806</v>
      </c>
      <c r="C806" s="56"/>
      <c r="D806" s="3"/>
      <c r="E806" s="3" t="s">
        <v>304</v>
      </c>
      <c r="F806" s="3"/>
      <c r="G806" s="57"/>
      <c r="H806" s="10">
        <f t="shared" si="19"/>
        <v>272976957.56971949</v>
      </c>
      <c r="J806" s="4"/>
      <c r="K806" s="4"/>
      <c r="L806" s="4"/>
      <c r="M806" s="4"/>
      <c r="N806" s="4"/>
      <c r="O806" s="4"/>
      <c r="P806" s="4"/>
    </row>
    <row r="807" spans="1:16" ht="11.65" customHeight="1" x14ac:dyDescent="0.2">
      <c r="A807" s="5">
        <f t="shared" ca="1" si="17"/>
        <v>807</v>
      </c>
      <c r="C807" s="56"/>
      <c r="D807" s="3"/>
      <c r="E807" s="3" t="s">
        <v>249</v>
      </c>
      <c r="F807" s="3"/>
      <c r="G807" s="57"/>
      <c r="H807" s="10">
        <f>SUMIFS($H$28:$H$765,$F$28:$F$765,E807)-H813</f>
        <v>183047735.44302288</v>
      </c>
      <c r="J807" s="4"/>
      <c r="K807" s="4"/>
      <c r="L807" s="4"/>
      <c r="M807" s="4"/>
      <c r="N807" s="4"/>
      <c r="O807" s="4"/>
      <c r="P807" s="4"/>
    </row>
    <row r="808" spans="1:16" ht="11.65" customHeight="1" x14ac:dyDescent="0.2">
      <c r="A808" s="5">
        <f t="shared" ca="1" si="17"/>
        <v>808</v>
      </c>
      <c r="C808" s="56"/>
      <c r="D808" s="3"/>
      <c r="E808" s="3" t="s">
        <v>251</v>
      </c>
      <c r="F808" s="3"/>
      <c r="G808" s="57"/>
      <c r="H808" s="10">
        <f>SUMIFS($H$28:$H$765,$F$28:$F$765,E808)</f>
        <v>0</v>
      </c>
      <c r="J808" s="4"/>
      <c r="K808" s="4"/>
      <c r="L808" s="4"/>
      <c r="M808" s="4"/>
      <c r="N808" s="4"/>
      <c r="O808" s="4"/>
      <c r="P808" s="4"/>
    </row>
    <row r="809" spans="1:16" ht="11.65" customHeight="1" x14ac:dyDescent="0.2">
      <c r="A809" s="5">
        <f t="shared" ca="1" si="17"/>
        <v>809</v>
      </c>
      <c r="C809" s="56"/>
      <c r="D809" s="3"/>
      <c r="E809" s="3" t="s">
        <v>252</v>
      </c>
      <c r="F809" s="3"/>
      <c r="G809" s="57"/>
      <c r="H809" s="10">
        <f>SUMIFS($H$28:$H$765,$F$28:$F$765,E809)</f>
        <v>0</v>
      </c>
      <c r="J809" s="4"/>
      <c r="K809" s="4"/>
      <c r="L809" s="4"/>
      <c r="M809" s="4"/>
      <c r="N809" s="4"/>
      <c r="O809" s="4"/>
      <c r="P809" s="4"/>
    </row>
    <row r="810" spans="1:16" ht="11.65" customHeight="1" x14ac:dyDescent="0.2">
      <c r="A810" s="5">
        <f t="shared" ca="1" si="17"/>
        <v>810</v>
      </c>
      <c r="C810" s="56"/>
      <c r="D810" s="3"/>
      <c r="E810" s="3" t="s">
        <v>30</v>
      </c>
      <c r="F810" s="3"/>
      <c r="G810" s="57"/>
      <c r="H810" s="10">
        <f>SUMIFS($H$28:$H$765,$F$28:$F$765,E810)</f>
        <v>0</v>
      </c>
      <c r="J810" s="4"/>
      <c r="K810" s="4"/>
      <c r="L810" s="4"/>
      <c r="M810" s="4"/>
      <c r="N810" s="4"/>
      <c r="O810" s="4"/>
      <c r="P810" s="4"/>
    </row>
    <row r="811" spans="1:16" ht="11.65" customHeight="1" x14ac:dyDescent="0.2">
      <c r="A811" s="5">
        <f t="shared" ca="1" si="17"/>
        <v>811</v>
      </c>
      <c r="C811" s="56"/>
      <c r="D811" s="3"/>
      <c r="E811" s="3" t="s">
        <v>302</v>
      </c>
      <c r="F811" s="3"/>
      <c r="G811" s="57"/>
      <c r="H811" s="10">
        <f>SUMIFS($H$28:$H$765,$F$28:$F$765,E811)</f>
        <v>89122038.812208727</v>
      </c>
      <c r="J811" s="4"/>
      <c r="K811" s="4"/>
      <c r="L811" s="4"/>
      <c r="M811" s="4"/>
      <c r="N811" s="4"/>
      <c r="O811" s="4"/>
      <c r="P811" s="4"/>
    </row>
    <row r="812" spans="1:16" ht="11.65" customHeight="1" x14ac:dyDescent="0.2">
      <c r="A812" s="5">
        <f t="shared" ca="1" si="17"/>
        <v>812</v>
      </c>
      <c r="C812" s="56"/>
      <c r="D812" s="3"/>
      <c r="E812" s="3" t="s">
        <v>303</v>
      </c>
      <c r="F812" s="3"/>
      <c r="G812" s="57"/>
      <c r="H812" s="10">
        <f>SUMIFS($H$28:$H$765,$F$28:$F$765,E812)</f>
        <v>16711404.409445429</v>
      </c>
      <c r="J812" s="4"/>
      <c r="K812" s="4"/>
      <c r="L812" s="4"/>
      <c r="M812" s="4"/>
      <c r="N812" s="4"/>
      <c r="O812" s="4"/>
      <c r="P812" s="4"/>
    </row>
    <row r="813" spans="1:16" ht="11.65" customHeight="1" x14ac:dyDescent="0.2">
      <c r="A813" s="5">
        <f t="shared" ca="1" si="17"/>
        <v>813</v>
      </c>
      <c r="C813" s="56"/>
      <c r="D813" s="3"/>
      <c r="E813" s="3" t="s">
        <v>271</v>
      </c>
      <c r="F813" s="3"/>
      <c r="G813" s="57"/>
      <c r="H813" s="10">
        <f>H678</f>
        <v>-509553.26036719041</v>
      </c>
      <c r="J813" s="4"/>
      <c r="K813" s="4"/>
      <c r="L813" s="4"/>
      <c r="M813" s="4"/>
      <c r="N813" s="4"/>
      <c r="O813" s="4"/>
      <c r="P813" s="4"/>
    </row>
    <row r="814" spans="1:16" ht="11.65" customHeight="1" thickBot="1" x14ac:dyDescent="0.25">
      <c r="A814" s="5">
        <f t="shared" ca="1" si="17"/>
        <v>814</v>
      </c>
      <c r="C814" s="56"/>
      <c r="D814" s="3"/>
      <c r="E814" s="3"/>
      <c r="F814" s="3"/>
      <c r="G814" s="57" t="s">
        <v>32</v>
      </c>
      <c r="H814" s="19">
        <f>SUM(H799:H813)</f>
        <v>2277245487.0269923</v>
      </c>
      <c r="J814" s="4"/>
      <c r="K814" s="4"/>
      <c r="L814" s="4"/>
      <c r="M814" s="4"/>
      <c r="N814" s="4"/>
      <c r="O814" s="4"/>
      <c r="P814" s="4"/>
    </row>
    <row r="815" spans="1:16" ht="11.65" customHeight="1" thickTop="1" x14ac:dyDescent="0.2">
      <c r="A815" s="5">
        <f t="shared" ca="1" si="17"/>
        <v>815</v>
      </c>
      <c r="C815" s="56">
        <v>105</v>
      </c>
      <c r="D815" s="3" t="s">
        <v>133</v>
      </c>
      <c r="E815" s="3"/>
      <c r="F815" s="3"/>
      <c r="G815" s="57"/>
      <c r="H815" s="2"/>
      <c r="J815" s="4"/>
      <c r="K815" s="4"/>
      <c r="L815" s="4"/>
      <c r="M815" s="4"/>
      <c r="N815" s="4"/>
      <c r="O815" s="4"/>
      <c r="P815" s="4"/>
    </row>
    <row r="816" spans="1:16" ht="11.65" customHeight="1" x14ac:dyDescent="0.2">
      <c r="A816" s="5">
        <f t="shared" ca="1" si="17"/>
        <v>816</v>
      </c>
      <c r="C816" s="56"/>
      <c r="D816" s="3"/>
      <c r="E816" s="3"/>
      <c r="F816" s="3" t="s">
        <v>193</v>
      </c>
      <c r="G816" s="57"/>
      <c r="H816" s="10">
        <v>0</v>
      </c>
      <c r="J816" s="4"/>
      <c r="K816" s="4"/>
      <c r="L816" s="4"/>
      <c r="M816" s="4"/>
      <c r="N816" s="4"/>
      <c r="O816" s="4"/>
      <c r="P816" s="4"/>
    </row>
    <row r="817" spans="1:16" ht="11.65" customHeight="1" x14ac:dyDescent="0.2">
      <c r="A817" s="5">
        <f t="shared" ca="1" si="17"/>
        <v>817</v>
      </c>
      <c r="C817" s="56"/>
      <c r="D817" s="3"/>
      <c r="E817" s="3"/>
      <c r="F817" s="3" t="s">
        <v>24</v>
      </c>
      <c r="G817" s="57"/>
      <c r="H817" s="10">
        <v>168523.33380806577</v>
      </c>
      <c r="J817" s="4"/>
      <c r="K817" s="4"/>
      <c r="L817" s="4"/>
      <c r="M817" s="4"/>
      <c r="N817" s="4"/>
      <c r="O817" s="4"/>
      <c r="P817" s="4"/>
    </row>
    <row r="818" spans="1:16" ht="11.65" customHeight="1" x14ac:dyDescent="0.2">
      <c r="A818" s="5">
        <f t="shared" ca="1" si="17"/>
        <v>818</v>
      </c>
      <c r="C818" s="56"/>
      <c r="D818" s="3"/>
      <c r="E818" s="3"/>
      <c r="F818" s="3" t="s">
        <v>304</v>
      </c>
      <c r="G818" s="57"/>
      <c r="H818" s="10">
        <v>0</v>
      </c>
      <c r="J818" s="4"/>
      <c r="K818" s="4"/>
      <c r="L818" s="4"/>
      <c r="M818" s="4"/>
      <c r="N818" s="4"/>
      <c r="O818" s="4"/>
      <c r="P818" s="4"/>
    </row>
    <row r="819" spans="1:16" ht="11.65" customHeight="1" x14ac:dyDescent="0.2">
      <c r="A819" s="5">
        <f t="shared" ca="1" si="17"/>
        <v>819</v>
      </c>
      <c r="C819" s="56"/>
      <c r="D819" s="3"/>
      <c r="E819" s="3"/>
      <c r="F819" s="3" t="s">
        <v>302</v>
      </c>
      <c r="G819" s="57"/>
      <c r="H819" s="10">
        <v>0</v>
      </c>
      <c r="J819" s="4"/>
      <c r="K819" s="4"/>
      <c r="L819" s="4"/>
      <c r="M819" s="4"/>
      <c r="N819" s="4"/>
      <c r="O819" s="4"/>
      <c r="P819" s="4"/>
    </row>
    <row r="820" spans="1:16" ht="11.65" customHeight="1" x14ac:dyDescent="0.2">
      <c r="A820" s="5">
        <f t="shared" ca="1" si="17"/>
        <v>820</v>
      </c>
      <c r="C820" s="56"/>
      <c r="D820" s="3"/>
      <c r="E820" s="3"/>
      <c r="F820" s="3" t="s">
        <v>247</v>
      </c>
      <c r="G820" s="57"/>
      <c r="H820" s="10">
        <v>0</v>
      </c>
      <c r="J820" s="4"/>
      <c r="K820" s="4"/>
      <c r="L820" s="4"/>
      <c r="M820" s="4"/>
      <c r="N820" s="4"/>
      <c r="O820" s="4"/>
      <c r="P820" s="4"/>
    </row>
    <row r="821" spans="1:16" ht="11.65" customHeight="1" x14ac:dyDescent="0.2">
      <c r="A821" s="5">
        <f t="shared" ca="1" si="17"/>
        <v>821</v>
      </c>
      <c r="C821" s="56"/>
      <c r="D821" s="3"/>
      <c r="E821" s="3"/>
      <c r="F821" s="3" t="s">
        <v>303</v>
      </c>
      <c r="G821" s="57"/>
      <c r="H821" s="10">
        <v>0</v>
      </c>
      <c r="J821" s="4"/>
      <c r="K821" s="4"/>
      <c r="L821" s="4"/>
      <c r="M821" s="4"/>
      <c r="N821" s="4"/>
      <c r="O821" s="4"/>
      <c r="P821" s="4"/>
    </row>
    <row r="822" spans="1:16" ht="11.65" customHeight="1" x14ac:dyDescent="0.2">
      <c r="A822" s="5">
        <f t="shared" ca="1" si="17"/>
        <v>822</v>
      </c>
      <c r="C822" s="56"/>
      <c r="D822" s="3"/>
      <c r="E822" s="3"/>
      <c r="F822" s="3" t="s">
        <v>249</v>
      </c>
      <c r="G822" s="57"/>
      <c r="H822" s="10">
        <v>0</v>
      </c>
      <c r="J822" s="4"/>
      <c r="K822" s="4"/>
      <c r="L822" s="4"/>
      <c r="M822" s="4"/>
      <c r="N822" s="4"/>
      <c r="O822" s="4"/>
      <c r="P822" s="4"/>
    </row>
    <row r="823" spans="1:16" ht="11.65" customHeight="1" x14ac:dyDescent="0.2">
      <c r="A823" s="5">
        <f t="shared" ca="1" si="17"/>
        <v>823</v>
      </c>
      <c r="C823" s="56"/>
      <c r="D823" s="3"/>
      <c r="E823" s="3"/>
      <c r="F823" s="3" t="s">
        <v>251</v>
      </c>
      <c r="G823" s="57"/>
      <c r="H823" s="10">
        <v>0</v>
      </c>
      <c r="J823" s="4"/>
      <c r="K823" s="4"/>
      <c r="L823" s="4"/>
      <c r="M823" s="4"/>
      <c r="N823" s="4"/>
      <c r="O823" s="4"/>
      <c r="P823" s="4"/>
    </row>
    <row r="824" spans="1:16" ht="11.65" customHeight="1" x14ac:dyDescent="0.2">
      <c r="A824" s="5">
        <f t="shared" ca="1" si="17"/>
        <v>824</v>
      </c>
      <c r="C824" s="56"/>
      <c r="D824" s="3"/>
      <c r="E824" s="3"/>
      <c r="F824" s="3" t="s">
        <v>252</v>
      </c>
      <c r="G824" s="57"/>
      <c r="H824" s="10">
        <v>0</v>
      </c>
      <c r="J824" s="4"/>
      <c r="K824" s="4"/>
      <c r="L824" s="4"/>
      <c r="M824" s="4"/>
      <c r="N824" s="4"/>
      <c r="O824" s="4"/>
      <c r="P824" s="4"/>
    </row>
    <row r="825" spans="1:16" ht="11.65" customHeight="1" x14ac:dyDescent="0.2">
      <c r="A825" s="5">
        <f t="shared" ca="1" si="17"/>
        <v>825</v>
      </c>
      <c r="C825" s="56"/>
      <c r="D825" s="3"/>
      <c r="E825" s="3"/>
      <c r="F825" s="3" t="s">
        <v>30</v>
      </c>
      <c r="G825" s="57"/>
      <c r="H825" s="10">
        <v>0</v>
      </c>
      <c r="J825" s="4"/>
      <c r="K825" s="4"/>
      <c r="L825" s="4"/>
      <c r="M825" s="4"/>
      <c r="N825" s="4"/>
      <c r="O825" s="4"/>
      <c r="P825" s="4"/>
    </row>
    <row r="826" spans="1:16" ht="11.65" customHeight="1" thickBot="1" x14ac:dyDescent="0.25">
      <c r="A826" s="5">
        <f t="shared" ca="1" si="17"/>
        <v>826</v>
      </c>
      <c r="C826" s="63" t="s">
        <v>134</v>
      </c>
      <c r="D826" s="3"/>
      <c r="E826" s="3"/>
      <c r="F826" s="3"/>
      <c r="G826" s="57" t="s">
        <v>135</v>
      </c>
      <c r="H826" s="21">
        <f>SUBTOTAL(9,H816:H825)</f>
        <v>168523.33380806577</v>
      </c>
      <c r="J826" s="4"/>
      <c r="K826" s="4"/>
      <c r="L826" s="4"/>
      <c r="M826" s="4"/>
      <c r="N826" s="4"/>
      <c r="O826" s="4"/>
      <c r="P826" s="4"/>
    </row>
    <row r="827" spans="1:16" ht="11.65" customHeight="1" thickTop="1" x14ac:dyDescent="0.2">
      <c r="A827" s="5">
        <f t="shared" ca="1" si="17"/>
        <v>827</v>
      </c>
      <c r="C827" s="56"/>
      <c r="D827" s="3"/>
      <c r="E827" s="3"/>
      <c r="F827" s="3"/>
      <c r="G827" s="57"/>
      <c r="H827" s="2"/>
      <c r="J827" s="4"/>
      <c r="K827" s="4"/>
      <c r="L827" s="4"/>
      <c r="M827" s="4"/>
      <c r="N827" s="4"/>
      <c r="O827" s="4"/>
      <c r="P827" s="4"/>
    </row>
    <row r="828" spans="1:16" ht="11.65" customHeight="1" x14ac:dyDescent="0.2">
      <c r="A828" s="5">
        <f t="shared" ca="1" si="17"/>
        <v>828</v>
      </c>
      <c r="C828" s="56">
        <v>114</v>
      </c>
      <c r="D828" s="3" t="s">
        <v>136</v>
      </c>
      <c r="E828" s="3"/>
      <c r="F828" s="3"/>
      <c r="G828" s="57"/>
      <c r="H828" s="2"/>
      <c r="J828" s="4"/>
      <c r="K828" s="4"/>
      <c r="L828" s="4"/>
      <c r="M828" s="4"/>
      <c r="N828" s="4"/>
      <c r="O828" s="4"/>
      <c r="P828" s="4"/>
    </row>
    <row r="829" spans="1:16" ht="11.65" customHeight="1" x14ac:dyDescent="0.2">
      <c r="A829" s="5">
        <f t="shared" ca="1" si="17"/>
        <v>829</v>
      </c>
      <c r="C829" s="56"/>
      <c r="D829" s="3"/>
      <c r="E829" s="3"/>
      <c r="F829" s="3" t="s">
        <v>193</v>
      </c>
      <c r="G829" s="57"/>
      <c r="H829" s="10">
        <v>0</v>
      </c>
      <c r="J829" s="4"/>
      <c r="K829" s="4"/>
      <c r="L829" s="4"/>
      <c r="M829" s="4"/>
      <c r="N829" s="4"/>
      <c r="O829" s="4"/>
      <c r="P829" s="4"/>
    </row>
    <row r="830" spans="1:16" ht="11.65" customHeight="1" x14ac:dyDescent="0.2">
      <c r="A830" s="5">
        <f t="shared" ref="A830:A893" ca="1" si="20">OFFSET(A830,-1,)+1</f>
        <v>830</v>
      </c>
      <c r="C830" s="56"/>
      <c r="D830" s="3"/>
      <c r="E830" s="3"/>
      <c r="F830" s="3" t="s">
        <v>24</v>
      </c>
      <c r="G830" s="57"/>
      <c r="H830" s="10">
        <v>158117.68832369533</v>
      </c>
      <c r="J830" s="4"/>
      <c r="K830" s="4"/>
      <c r="L830" s="4"/>
      <c r="M830" s="4"/>
      <c r="N830" s="4"/>
      <c r="O830" s="4"/>
      <c r="P830" s="4"/>
    </row>
    <row r="831" spans="1:16" ht="11.65" customHeight="1" x14ac:dyDescent="0.2">
      <c r="A831" s="5">
        <f t="shared" ca="1" si="20"/>
        <v>831</v>
      </c>
      <c r="C831" s="56"/>
      <c r="D831" s="3"/>
      <c r="E831" s="3"/>
      <c r="F831" s="3" t="s">
        <v>249</v>
      </c>
      <c r="G831" s="57"/>
      <c r="H831" s="10">
        <v>0</v>
      </c>
      <c r="J831" s="4"/>
      <c r="K831" s="4"/>
      <c r="L831" s="4"/>
      <c r="M831" s="4"/>
      <c r="N831" s="4"/>
      <c r="O831" s="4"/>
      <c r="P831" s="4"/>
    </row>
    <row r="832" spans="1:16" ht="11.65" customHeight="1" x14ac:dyDescent="0.2">
      <c r="A832" s="5">
        <f t="shared" ca="1" si="20"/>
        <v>832</v>
      </c>
      <c r="C832" s="56"/>
      <c r="D832" s="3"/>
      <c r="E832" s="3"/>
      <c r="F832" s="3" t="s">
        <v>251</v>
      </c>
      <c r="G832" s="57"/>
      <c r="H832" s="10">
        <v>0</v>
      </c>
      <c r="J832" s="4"/>
      <c r="K832" s="4"/>
      <c r="L832" s="4"/>
      <c r="M832" s="4"/>
      <c r="N832" s="4"/>
      <c r="O832" s="4"/>
      <c r="P832" s="4"/>
    </row>
    <row r="833" spans="1:16" ht="11.65" customHeight="1" x14ac:dyDescent="0.2">
      <c r="A833" s="5">
        <f t="shared" ca="1" si="20"/>
        <v>833</v>
      </c>
      <c r="C833" s="56"/>
      <c r="D833" s="3"/>
      <c r="E833" s="3"/>
      <c r="F833" s="3" t="s">
        <v>250</v>
      </c>
      <c r="G833" s="57"/>
      <c r="H833" s="10">
        <v>0</v>
      </c>
      <c r="J833" s="4"/>
      <c r="K833" s="4"/>
      <c r="L833" s="4"/>
      <c r="M833" s="4"/>
      <c r="N833" s="4"/>
      <c r="O833" s="4"/>
      <c r="P833" s="4"/>
    </row>
    <row r="834" spans="1:16" ht="11.65" customHeight="1" thickBot="1" x14ac:dyDescent="0.25">
      <c r="A834" s="5">
        <f t="shared" ca="1" si="20"/>
        <v>834</v>
      </c>
      <c r="C834" s="63" t="s">
        <v>137</v>
      </c>
      <c r="D834" s="3"/>
      <c r="E834" s="3"/>
      <c r="F834" s="3"/>
      <c r="G834" s="57" t="s">
        <v>138</v>
      </c>
      <c r="H834" s="21">
        <f>SUBTOTAL(9,H829:H833)</f>
        <v>158117.68832369533</v>
      </c>
      <c r="J834" s="4"/>
      <c r="K834" s="4"/>
      <c r="L834" s="4"/>
      <c r="M834" s="4"/>
      <c r="N834" s="4"/>
      <c r="O834" s="4"/>
      <c r="P834" s="4"/>
    </row>
    <row r="835" spans="1:16" ht="11.65" customHeight="1" thickTop="1" x14ac:dyDescent="0.2">
      <c r="A835" s="5">
        <f t="shared" ca="1" si="20"/>
        <v>835</v>
      </c>
      <c r="C835" s="56"/>
      <c r="D835" s="3"/>
      <c r="E835" s="3"/>
      <c r="F835" s="3"/>
      <c r="G835" s="57"/>
      <c r="H835" s="2"/>
      <c r="J835" s="4"/>
      <c r="K835" s="4"/>
      <c r="L835" s="4"/>
      <c r="M835" s="4"/>
      <c r="N835" s="4"/>
      <c r="O835" s="4"/>
      <c r="P835" s="4"/>
    </row>
    <row r="836" spans="1:16" ht="11.65" customHeight="1" x14ac:dyDescent="0.2">
      <c r="A836" s="5">
        <f t="shared" ca="1" si="20"/>
        <v>836</v>
      </c>
      <c r="C836" s="56">
        <v>115</v>
      </c>
      <c r="D836" s="3" t="s">
        <v>139</v>
      </c>
      <c r="E836" s="3"/>
      <c r="F836" s="3"/>
      <c r="G836" s="57"/>
      <c r="H836" s="2"/>
      <c r="J836" s="4"/>
      <c r="K836" s="4"/>
      <c r="L836" s="4"/>
      <c r="M836" s="4"/>
      <c r="N836" s="4"/>
      <c r="O836" s="4"/>
      <c r="P836" s="4"/>
    </row>
    <row r="837" spans="1:16" ht="11.65" customHeight="1" x14ac:dyDescent="0.2">
      <c r="A837" s="5">
        <f t="shared" ca="1" si="20"/>
        <v>837</v>
      </c>
      <c r="C837" s="56"/>
      <c r="D837" s="3"/>
      <c r="E837" s="3"/>
      <c r="F837" s="3" t="s">
        <v>193</v>
      </c>
      <c r="G837" s="57"/>
      <c r="H837" s="10">
        <v>0</v>
      </c>
      <c r="J837" s="4"/>
      <c r="K837" s="4"/>
      <c r="L837" s="4"/>
      <c r="M837" s="4"/>
      <c r="N837" s="4"/>
      <c r="O837" s="4"/>
      <c r="P837" s="4"/>
    </row>
    <row r="838" spans="1:16" ht="11.65" customHeight="1" x14ac:dyDescent="0.2">
      <c r="A838" s="5">
        <f t="shared" ca="1" si="20"/>
        <v>838</v>
      </c>
      <c r="C838" s="56"/>
      <c r="D838" s="3"/>
      <c r="E838" s="3"/>
      <c r="F838" s="3" t="s">
        <v>24</v>
      </c>
      <c r="G838" s="57"/>
      <c r="H838" s="10">
        <v>-43460.114331121578</v>
      </c>
      <c r="J838" s="4"/>
      <c r="K838" s="4"/>
      <c r="L838" s="4"/>
      <c r="M838" s="4"/>
      <c r="N838" s="4"/>
      <c r="O838" s="4"/>
      <c r="P838" s="4"/>
    </row>
    <row r="839" spans="1:16" ht="11.65" customHeight="1" x14ac:dyDescent="0.2">
      <c r="A839" s="5">
        <f t="shared" ca="1" si="20"/>
        <v>839</v>
      </c>
      <c r="C839" s="56"/>
      <c r="D839" s="3"/>
      <c r="E839" s="3"/>
      <c r="F839" s="3" t="s">
        <v>249</v>
      </c>
      <c r="G839" s="57"/>
      <c r="H839" s="10">
        <v>0</v>
      </c>
      <c r="J839" s="4"/>
      <c r="K839" s="4"/>
      <c r="L839" s="4"/>
      <c r="M839" s="4"/>
      <c r="N839" s="4"/>
      <c r="O839" s="4"/>
      <c r="P839" s="4"/>
    </row>
    <row r="840" spans="1:16" ht="11.65" customHeight="1" x14ac:dyDescent="0.2">
      <c r="A840" s="5">
        <f t="shared" ca="1" si="20"/>
        <v>840</v>
      </c>
      <c r="C840" s="56"/>
      <c r="D840" s="3"/>
      <c r="E840" s="3"/>
      <c r="F840" s="3" t="s">
        <v>251</v>
      </c>
      <c r="G840" s="57"/>
      <c r="H840" s="10">
        <v>0</v>
      </c>
      <c r="J840" s="4"/>
      <c r="K840" s="4"/>
      <c r="L840" s="4"/>
      <c r="M840" s="4"/>
      <c r="N840" s="4"/>
      <c r="O840" s="4"/>
      <c r="P840" s="4"/>
    </row>
    <row r="841" spans="1:16" ht="11.65" customHeight="1" x14ac:dyDescent="0.2">
      <c r="A841" s="5">
        <f t="shared" ca="1" si="20"/>
        <v>841</v>
      </c>
      <c r="C841" s="56"/>
      <c r="D841" s="3"/>
      <c r="E841" s="3"/>
      <c r="F841" s="3" t="s">
        <v>250</v>
      </c>
      <c r="G841" s="57"/>
      <c r="H841" s="10">
        <v>0</v>
      </c>
      <c r="J841" s="4"/>
      <c r="K841" s="4"/>
      <c r="L841" s="4"/>
      <c r="M841" s="4"/>
      <c r="N841" s="4"/>
      <c r="O841" s="4"/>
      <c r="P841" s="4"/>
    </row>
    <row r="842" spans="1:16" ht="11.65" customHeight="1" thickBot="1" x14ac:dyDescent="0.25">
      <c r="A842" s="5">
        <f t="shared" ca="1" si="20"/>
        <v>842</v>
      </c>
      <c r="C842" s="56" t="s">
        <v>292</v>
      </c>
      <c r="D842" s="3"/>
      <c r="E842" s="3"/>
      <c r="F842" s="3"/>
      <c r="G842" s="57" t="s">
        <v>138</v>
      </c>
      <c r="H842" s="21">
        <f>SUBTOTAL(9,H837:H841)</f>
        <v>-43460.114331121578</v>
      </c>
      <c r="J842" s="4"/>
      <c r="K842" s="4"/>
      <c r="L842" s="4"/>
      <c r="M842" s="4"/>
      <c r="N842" s="4"/>
      <c r="O842" s="4"/>
      <c r="P842" s="4"/>
    </row>
    <row r="843" spans="1:16" ht="11.65" customHeight="1" thickTop="1" x14ac:dyDescent="0.2">
      <c r="A843" s="5">
        <f t="shared" ca="1" si="20"/>
        <v>843</v>
      </c>
      <c r="C843" s="56"/>
      <c r="D843" s="3"/>
      <c r="E843" s="3"/>
      <c r="F843" s="3"/>
      <c r="G843" s="57"/>
      <c r="H843" s="2"/>
      <c r="J843" s="4"/>
      <c r="K843" s="4"/>
      <c r="L843" s="4"/>
      <c r="M843" s="4"/>
      <c r="N843" s="4"/>
      <c r="O843" s="4"/>
      <c r="P843" s="4"/>
    </row>
    <row r="844" spans="1:16" ht="11.65" customHeight="1" x14ac:dyDescent="0.2">
      <c r="A844" s="5">
        <f t="shared" ca="1" si="20"/>
        <v>844</v>
      </c>
      <c r="C844" s="56">
        <v>128</v>
      </c>
      <c r="D844" s="3" t="s">
        <v>291</v>
      </c>
      <c r="E844" s="3"/>
      <c r="F844" s="3"/>
      <c r="G844" s="57"/>
      <c r="H844" s="2"/>
      <c r="J844" s="4"/>
      <c r="K844" s="4"/>
      <c r="L844" s="4"/>
      <c r="M844" s="4"/>
      <c r="N844" s="4"/>
      <c r="O844" s="4"/>
      <c r="P844" s="4"/>
    </row>
    <row r="845" spans="1:16" ht="11.65" customHeight="1" x14ac:dyDescent="0.2">
      <c r="A845" s="5">
        <f t="shared" ca="1" si="20"/>
        <v>845</v>
      </c>
      <c r="C845" s="56"/>
      <c r="D845" s="3"/>
      <c r="E845" s="3"/>
      <c r="F845" s="3" t="s">
        <v>248</v>
      </c>
      <c r="G845" s="57"/>
      <c r="H845" s="10">
        <v>0</v>
      </c>
      <c r="J845" s="4"/>
      <c r="K845" s="4"/>
      <c r="L845" s="4"/>
      <c r="M845" s="4"/>
      <c r="N845" s="4"/>
      <c r="O845" s="4"/>
      <c r="P845" s="4"/>
    </row>
    <row r="846" spans="1:16" ht="11.65" customHeight="1" thickBot="1" x14ac:dyDescent="0.25">
      <c r="A846" s="5">
        <f t="shared" ca="1" si="20"/>
        <v>846</v>
      </c>
      <c r="C846" s="63" t="s">
        <v>293</v>
      </c>
      <c r="D846" s="3"/>
      <c r="E846" s="3"/>
      <c r="F846" s="3"/>
      <c r="G846" s="57"/>
      <c r="H846" s="21">
        <f>SUBTOTAL(9,H844:H845)</f>
        <v>0</v>
      </c>
      <c r="J846" s="4"/>
      <c r="K846" s="4"/>
      <c r="L846" s="4"/>
      <c r="M846" s="4"/>
      <c r="N846" s="4"/>
      <c r="O846" s="4"/>
      <c r="P846" s="4"/>
    </row>
    <row r="847" spans="1:16" ht="11.65" customHeight="1" thickTop="1" x14ac:dyDescent="0.2">
      <c r="A847" s="5">
        <f t="shared" ca="1" si="20"/>
        <v>847</v>
      </c>
      <c r="C847" s="56"/>
      <c r="D847" s="3"/>
      <c r="E847" s="3"/>
      <c r="F847" s="3"/>
      <c r="G847" s="57"/>
      <c r="H847" s="2"/>
      <c r="J847" s="4"/>
      <c r="K847" s="4"/>
      <c r="L847" s="4"/>
      <c r="M847" s="4"/>
      <c r="N847" s="4"/>
      <c r="O847" s="4"/>
      <c r="P847" s="4"/>
    </row>
    <row r="848" spans="1:16" ht="11.65" customHeight="1" x14ac:dyDescent="0.2">
      <c r="A848" s="5">
        <f t="shared" ca="1" si="20"/>
        <v>848</v>
      </c>
      <c r="C848" s="56">
        <v>124</v>
      </c>
      <c r="D848" s="3" t="s">
        <v>140</v>
      </c>
      <c r="E848" s="3"/>
      <c r="F848" s="3"/>
      <c r="G848" s="57"/>
      <c r="H848" s="2"/>
      <c r="J848" s="4"/>
      <c r="K848" s="4"/>
      <c r="L848" s="4"/>
      <c r="M848" s="4"/>
      <c r="N848" s="4"/>
      <c r="O848" s="4"/>
      <c r="P848" s="4"/>
    </row>
    <row r="849" spans="1:16" ht="11.65" customHeight="1" x14ac:dyDescent="0.2">
      <c r="A849" s="5">
        <f t="shared" ca="1" si="20"/>
        <v>849</v>
      </c>
      <c r="C849" s="56"/>
      <c r="D849" s="3"/>
      <c r="E849" s="3"/>
      <c r="F849" s="3" t="s">
        <v>193</v>
      </c>
      <c r="G849" s="57"/>
      <c r="H849" s="10">
        <v>3311.89</v>
      </c>
      <c r="J849" s="4"/>
      <c r="K849" s="4"/>
      <c r="L849" s="4"/>
      <c r="M849" s="4"/>
      <c r="N849" s="4"/>
      <c r="O849" s="4"/>
      <c r="P849" s="4"/>
    </row>
    <row r="850" spans="1:16" ht="11.65" customHeight="1" x14ac:dyDescent="0.2">
      <c r="A850" s="5">
        <f t="shared" ca="1" si="20"/>
        <v>850</v>
      </c>
      <c r="C850" s="56"/>
      <c r="D850" s="3"/>
      <c r="E850" s="3"/>
      <c r="F850" s="3" t="s">
        <v>248</v>
      </c>
      <c r="G850" s="57"/>
      <c r="H850" s="10">
        <v>0</v>
      </c>
      <c r="J850" s="4"/>
      <c r="K850" s="4"/>
      <c r="L850" s="4"/>
      <c r="M850" s="4"/>
      <c r="N850" s="4"/>
      <c r="O850" s="4"/>
      <c r="P850" s="4"/>
    </row>
    <row r="851" spans="1:16" ht="11.65" customHeight="1" thickBot="1" x14ac:dyDescent="0.25">
      <c r="A851" s="5">
        <f t="shared" ca="1" si="20"/>
        <v>851</v>
      </c>
      <c r="C851" s="56"/>
      <c r="D851" s="3"/>
      <c r="E851" s="3"/>
      <c r="F851" s="3"/>
      <c r="G851" s="57" t="s">
        <v>141</v>
      </c>
      <c r="H851" s="21">
        <f>SUBTOTAL(9,H849:H850)</f>
        <v>3311.89</v>
      </c>
      <c r="J851" s="4"/>
      <c r="K851" s="4"/>
      <c r="L851" s="4"/>
      <c r="M851" s="4"/>
      <c r="N851" s="4"/>
      <c r="O851" s="4"/>
      <c r="P851" s="4"/>
    </row>
    <row r="852" spans="1:16" ht="11.65" customHeight="1" thickTop="1" x14ac:dyDescent="0.2">
      <c r="A852" s="5">
        <f t="shared" ca="1" si="20"/>
        <v>852</v>
      </c>
      <c r="C852" s="56"/>
      <c r="D852" s="3"/>
      <c r="E852" s="3"/>
      <c r="F852" s="3"/>
      <c r="G852" s="57"/>
      <c r="H852" s="2"/>
      <c r="J852" s="4"/>
      <c r="K852" s="4"/>
      <c r="L852" s="4"/>
      <c r="M852" s="4"/>
      <c r="N852" s="4"/>
      <c r="O852" s="4"/>
      <c r="P852" s="4"/>
    </row>
    <row r="853" spans="1:16" ht="11.65" customHeight="1" x14ac:dyDescent="0.2">
      <c r="A853" s="5">
        <f t="shared" ca="1" si="20"/>
        <v>853</v>
      </c>
      <c r="C853" s="56" t="s">
        <v>142</v>
      </c>
      <c r="D853" s="3" t="s">
        <v>140</v>
      </c>
      <c r="E853" s="3"/>
      <c r="F853" s="3"/>
      <c r="G853" s="57"/>
      <c r="H853" s="2"/>
      <c r="J853" s="4"/>
      <c r="K853" s="4"/>
      <c r="L853" s="4"/>
      <c r="M853" s="4"/>
      <c r="N853" s="4"/>
      <c r="O853" s="4"/>
      <c r="P853" s="4"/>
    </row>
    <row r="854" spans="1:16" ht="11.65" customHeight="1" x14ac:dyDescent="0.2">
      <c r="A854" s="5">
        <f t="shared" ca="1" si="20"/>
        <v>854</v>
      </c>
      <c r="C854" s="56"/>
      <c r="D854" s="3"/>
      <c r="E854" s="3"/>
      <c r="F854" s="3" t="s">
        <v>193</v>
      </c>
      <c r="G854" s="57"/>
      <c r="H854" s="10">
        <v>0</v>
      </c>
      <c r="J854" s="4"/>
      <c r="K854" s="4"/>
      <c r="L854" s="4"/>
      <c r="M854" s="4"/>
      <c r="N854" s="4"/>
      <c r="O854" s="4"/>
      <c r="P854" s="4"/>
    </row>
    <row r="855" spans="1:16" ht="11.65" customHeight="1" x14ac:dyDescent="0.2">
      <c r="A855" s="5">
        <f t="shared" ca="1" si="20"/>
        <v>855</v>
      </c>
      <c r="C855" s="56"/>
      <c r="D855" s="3"/>
      <c r="E855" s="3"/>
      <c r="F855" s="3" t="s">
        <v>24</v>
      </c>
      <c r="G855" s="57"/>
      <c r="H855" s="10">
        <v>0</v>
      </c>
      <c r="J855" s="4"/>
      <c r="K855" s="4"/>
      <c r="L855" s="4"/>
      <c r="M855" s="4"/>
      <c r="N855" s="4"/>
      <c r="O855" s="4"/>
      <c r="P855" s="4"/>
    </row>
    <row r="856" spans="1:16" ht="11.65" customHeight="1" x14ac:dyDescent="0.2">
      <c r="A856" s="5">
        <f t="shared" ca="1" si="20"/>
        <v>856</v>
      </c>
      <c r="C856" s="56"/>
      <c r="D856" s="3"/>
      <c r="E856" s="3"/>
      <c r="F856" s="3" t="s">
        <v>251</v>
      </c>
      <c r="G856" s="57"/>
      <c r="H856" s="10">
        <v>0</v>
      </c>
      <c r="J856" s="4"/>
      <c r="K856" s="4"/>
      <c r="L856" s="4"/>
      <c r="M856" s="4"/>
      <c r="N856" s="4"/>
      <c r="O856" s="4"/>
      <c r="P856" s="4"/>
    </row>
    <row r="857" spans="1:16" ht="11.65" customHeight="1" x14ac:dyDescent="0.2">
      <c r="A857" s="5">
        <f t="shared" ca="1" si="20"/>
        <v>857</v>
      </c>
      <c r="C857" s="56"/>
      <c r="D857" s="3"/>
      <c r="E857" s="3"/>
      <c r="F857" s="3" t="s">
        <v>248</v>
      </c>
      <c r="G857" s="57"/>
      <c r="H857" s="10">
        <v>0</v>
      </c>
      <c r="J857" s="4"/>
      <c r="K857" s="4"/>
      <c r="L857" s="4"/>
      <c r="M857" s="4"/>
      <c r="N857" s="4"/>
      <c r="O857" s="4"/>
      <c r="P857" s="4"/>
    </row>
    <row r="858" spans="1:16" ht="11.65" customHeight="1" thickBot="1" x14ac:dyDescent="0.25">
      <c r="A858" s="5">
        <f t="shared" ca="1" si="20"/>
        <v>858</v>
      </c>
      <c r="C858" s="56"/>
      <c r="D858" s="3"/>
      <c r="E858" s="3"/>
      <c r="F858" s="3"/>
      <c r="G858" s="57" t="s">
        <v>141</v>
      </c>
      <c r="H858" s="21">
        <f>SUBTOTAL(9,H854:H857)</f>
        <v>0</v>
      </c>
      <c r="J858" s="4"/>
      <c r="K858" s="4"/>
      <c r="L858" s="4"/>
      <c r="M858" s="4"/>
      <c r="N858" s="4"/>
      <c r="O858" s="4"/>
      <c r="P858" s="4"/>
    </row>
    <row r="859" spans="1:16" ht="11.65" customHeight="1" thickTop="1" x14ac:dyDescent="0.2">
      <c r="A859" s="5">
        <f t="shared" ca="1" si="20"/>
        <v>859</v>
      </c>
      <c r="C859" s="56"/>
      <c r="D859" s="3"/>
      <c r="E859" s="3"/>
      <c r="F859" s="3"/>
      <c r="G859" s="57"/>
      <c r="H859" s="2"/>
      <c r="J859" s="4"/>
      <c r="K859" s="4"/>
      <c r="L859" s="4"/>
      <c r="M859" s="4"/>
      <c r="N859" s="4"/>
      <c r="O859" s="4"/>
      <c r="P859" s="4"/>
    </row>
    <row r="860" spans="1:16" ht="11.65" customHeight="1" x14ac:dyDescent="0.2">
      <c r="A860" s="5">
        <f t="shared" ca="1" si="20"/>
        <v>860</v>
      </c>
      <c r="C860" s="56" t="s">
        <v>143</v>
      </c>
      <c r="D860" s="3" t="s">
        <v>140</v>
      </c>
      <c r="E860" s="3"/>
      <c r="F860" s="3"/>
      <c r="G860" s="57"/>
      <c r="H860" s="2"/>
      <c r="J860" s="4"/>
      <c r="K860" s="4"/>
      <c r="L860" s="4"/>
      <c r="M860" s="4"/>
      <c r="N860" s="4"/>
      <c r="O860" s="4"/>
      <c r="P860" s="4"/>
    </row>
    <row r="861" spans="1:16" ht="11.65" customHeight="1" x14ac:dyDescent="0.2">
      <c r="A861" s="5">
        <f t="shared" ca="1" si="20"/>
        <v>861</v>
      </c>
      <c r="C861" s="56"/>
      <c r="D861" s="3"/>
      <c r="E861" s="3"/>
      <c r="F861" s="3" t="s">
        <v>193</v>
      </c>
      <c r="G861" s="57"/>
      <c r="H861" s="10">
        <v>0</v>
      </c>
      <c r="J861" s="4"/>
      <c r="K861" s="4"/>
      <c r="L861" s="4"/>
      <c r="M861" s="4"/>
      <c r="N861" s="4"/>
      <c r="O861" s="4"/>
      <c r="P861" s="4"/>
    </row>
    <row r="862" spans="1:16" ht="11.65" customHeight="1" x14ac:dyDescent="0.2">
      <c r="A862" s="5">
        <f t="shared" ca="1" si="20"/>
        <v>862</v>
      </c>
      <c r="C862" s="56"/>
      <c r="D862" s="3"/>
      <c r="E862" s="3"/>
      <c r="F862" s="3" t="s">
        <v>255</v>
      </c>
      <c r="G862" s="57"/>
      <c r="H862" s="10">
        <v>0</v>
      </c>
      <c r="J862" s="4"/>
      <c r="K862" s="4"/>
      <c r="L862" s="4"/>
      <c r="M862" s="4"/>
      <c r="N862" s="4"/>
      <c r="O862" s="4"/>
      <c r="P862" s="4"/>
    </row>
    <row r="863" spans="1:16" ht="11.65" customHeight="1" x14ac:dyDescent="0.2">
      <c r="A863" s="5">
        <f t="shared" ca="1" si="20"/>
        <v>863</v>
      </c>
      <c r="C863" s="56"/>
      <c r="D863" s="3"/>
      <c r="E863" s="3"/>
      <c r="F863" s="3" t="s">
        <v>272</v>
      </c>
      <c r="G863" s="57"/>
      <c r="H863" s="10">
        <v>0</v>
      </c>
      <c r="J863" s="4"/>
      <c r="K863" s="4"/>
      <c r="L863" s="4"/>
      <c r="M863" s="4"/>
      <c r="N863" s="4"/>
      <c r="O863" s="4"/>
      <c r="P863" s="4"/>
    </row>
    <row r="864" spans="1:16" ht="11.65" customHeight="1" x14ac:dyDescent="0.2">
      <c r="A864" s="5">
        <f t="shared" ca="1" si="20"/>
        <v>864</v>
      </c>
      <c r="C864" s="56"/>
      <c r="D864" s="3"/>
      <c r="E864" s="3"/>
      <c r="F864" s="3" t="s">
        <v>24</v>
      </c>
      <c r="G864" s="57"/>
      <c r="H864" s="10">
        <v>0</v>
      </c>
      <c r="J864" s="4"/>
      <c r="K864" s="4"/>
      <c r="L864" s="4"/>
      <c r="M864" s="4"/>
      <c r="N864" s="4"/>
      <c r="O864" s="4"/>
      <c r="P864" s="4"/>
    </row>
    <row r="865" spans="1:16" ht="11.65" customHeight="1" x14ac:dyDescent="0.2">
      <c r="A865" s="5">
        <f t="shared" ca="1" si="20"/>
        <v>865</v>
      </c>
      <c r="C865" s="56"/>
      <c r="D865" s="3"/>
      <c r="E865" s="3"/>
      <c r="F865" s="3" t="s">
        <v>248</v>
      </c>
      <c r="G865" s="57"/>
      <c r="H865" s="10">
        <v>0</v>
      </c>
      <c r="J865" s="4"/>
      <c r="K865" s="4"/>
      <c r="L865" s="4"/>
      <c r="M865" s="4"/>
      <c r="N865" s="4"/>
      <c r="O865" s="4"/>
      <c r="P865" s="4"/>
    </row>
    <row r="866" spans="1:16" ht="11.65" customHeight="1" thickBot="1" x14ac:dyDescent="0.25">
      <c r="A866" s="5">
        <f t="shared" ca="1" si="20"/>
        <v>866</v>
      </c>
      <c r="C866" s="56"/>
      <c r="D866" s="3"/>
      <c r="E866" s="3"/>
      <c r="F866" s="3"/>
      <c r="G866" s="57" t="s">
        <v>141</v>
      </c>
      <c r="H866" s="21">
        <f>SUBTOTAL(9,H861:H865)</f>
        <v>0</v>
      </c>
      <c r="J866" s="4"/>
      <c r="K866" s="4"/>
      <c r="L866" s="4"/>
      <c r="M866" s="4"/>
      <c r="N866" s="4"/>
      <c r="O866" s="4"/>
      <c r="P866" s="4"/>
    </row>
    <row r="867" spans="1:16" ht="11.65" customHeight="1" thickTop="1" x14ac:dyDescent="0.2">
      <c r="A867" s="5">
        <f t="shared" ca="1" si="20"/>
        <v>867</v>
      </c>
      <c r="C867" s="56"/>
      <c r="D867" s="3"/>
      <c r="E867" s="3"/>
      <c r="F867" s="3"/>
      <c r="G867" s="57"/>
      <c r="H867" s="2"/>
      <c r="J867" s="4"/>
      <c r="K867" s="4"/>
      <c r="L867" s="4"/>
      <c r="M867" s="4"/>
      <c r="N867" s="4"/>
      <c r="O867" s="4"/>
      <c r="P867" s="4"/>
    </row>
    <row r="868" spans="1:16" ht="11.65" customHeight="1" thickBot="1" x14ac:dyDescent="0.25">
      <c r="A868" s="5">
        <f t="shared" ca="1" si="20"/>
        <v>868</v>
      </c>
      <c r="C868" s="65" t="s">
        <v>144</v>
      </c>
      <c r="D868" s="3"/>
      <c r="E868" s="3"/>
      <c r="F868" s="3"/>
      <c r="G868" s="57"/>
      <c r="H868" s="13">
        <v>3311.89</v>
      </c>
      <c r="J868" s="4"/>
      <c r="K868" s="4"/>
      <c r="L868" s="4"/>
      <c r="M868" s="4"/>
      <c r="N868" s="4"/>
      <c r="O868" s="4"/>
      <c r="P868" s="4"/>
    </row>
    <row r="869" spans="1:16" ht="11.65" customHeight="1" thickTop="1" x14ac:dyDescent="0.2">
      <c r="A869" s="5">
        <f t="shared" ca="1" si="20"/>
        <v>869</v>
      </c>
      <c r="C869" s="56"/>
      <c r="D869" s="3"/>
      <c r="E869" s="3"/>
      <c r="F869" s="3"/>
      <c r="G869" s="57"/>
      <c r="H869" s="2"/>
      <c r="J869" s="4"/>
      <c r="K869" s="4"/>
      <c r="L869" s="4"/>
      <c r="M869" s="4"/>
      <c r="N869" s="4"/>
      <c r="O869" s="4"/>
      <c r="P869" s="4"/>
    </row>
    <row r="870" spans="1:16" ht="11.65" customHeight="1" x14ac:dyDescent="0.2">
      <c r="A870" s="5">
        <f t="shared" ca="1" si="20"/>
        <v>870</v>
      </c>
      <c r="C870" s="56">
        <v>151</v>
      </c>
      <c r="D870" s="3" t="s">
        <v>8</v>
      </c>
      <c r="E870" s="3"/>
      <c r="F870" s="3"/>
      <c r="G870" s="57"/>
      <c r="H870" s="2"/>
      <c r="J870" s="4"/>
      <c r="K870" s="4"/>
      <c r="L870" s="4"/>
      <c r="M870" s="4"/>
      <c r="N870" s="4"/>
      <c r="O870" s="4"/>
      <c r="P870" s="4"/>
    </row>
    <row r="871" spans="1:16" ht="11.65" customHeight="1" x14ac:dyDescent="0.2">
      <c r="A871" s="5">
        <f t="shared" ca="1" si="20"/>
        <v>871</v>
      </c>
      <c r="C871" s="56"/>
      <c r="D871" s="3"/>
      <c r="E871" s="3"/>
      <c r="F871" s="3" t="s">
        <v>259</v>
      </c>
      <c r="G871" s="57"/>
      <c r="H871" s="10">
        <v>0</v>
      </c>
      <c r="J871" s="4"/>
      <c r="K871" s="4"/>
      <c r="L871" s="4"/>
      <c r="M871" s="4"/>
      <c r="N871" s="4"/>
      <c r="O871" s="4"/>
      <c r="P871" s="4"/>
    </row>
    <row r="872" spans="1:16" ht="11.65" customHeight="1" x14ac:dyDescent="0.2">
      <c r="A872" s="5">
        <f t="shared" ca="1" si="20"/>
        <v>872</v>
      </c>
      <c r="C872" s="56"/>
      <c r="D872" s="3"/>
      <c r="E872" s="3"/>
      <c r="F872" s="3" t="s">
        <v>247</v>
      </c>
      <c r="G872" s="57"/>
      <c r="H872" s="10">
        <v>0</v>
      </c>
      <c r="J872" s="4"/>
      <c r="K872" s="4"/>
      <c r="L872" s="4"/>
      <c r="M872" s="4"/>
      <c r="N872" s="4"/>
      <c r="O872" s="4"/>
      <c r="P872" s="4"/>
    </row>
    <row r="873" spans="1:16" ht="11.65" customHeight="1" x14ac:dyDescent="0.2">
      <c r="A873" s="5">
        <f t="shared" ca="1" si="20"/>
        <v>873</v>
      </c>
      <c r="C873" s="56"/>
      <c r="D873" s="3"/>
      <c r="E873" s="3"/>
      <c r="F873" s="3" t="s">
        <v>252</v>
      </c>
      <c r="G873" s="57"/>
      <c r="H873" s="10">
        <v>503346.28781337652</v>
      </c>
      <c r="J873" s="4"/>
      <c r="K873" s="4"/>
      <c r="L873" s="4"/>
      <c r="M873" s="4"/>
      <c r="N873" s="4"/>
      <c r="O873" s="4"/>
      <c r="P873" s="4"/>
    </row>
    <row r="874" spans="1:16" ht="11.65" customHeight="1" x14ac:dyDescent="0.2">
      <c r="A874" s="5">
        <f t="shared" ca="1" si="20"/>
        <v>874</v>
      </c>
      <c r="C874" s="56"/>
      <c r="D874" s="3"/>
      <c r="E874" s="3"/>
      <c r="F874" s="3" t="s">
        <v>30</v>
      </c>
      <c r="G874" s="57"/>
      <c r="H874" s="10">
        <v>0</v>
      </c>
      <c r="J874" s="4"/>
      <c r="K874" s="4"/>
      <c r="L874" s="4"/>
      <c r="M874" s="4"/>
      <c r="N874" s="4"/>
      <c r="O874" s="4"/>
      <c r="P874" s="4"/>
    </row>
    <row r="875" spans="1:16" ht="11.65" customHeight="1" x14ac:dyDescent="0.2">
      <c r="A875" s="5">
        <f t="shared" ca="1" si="20"/>
        <v>875</v>
      </c>
      <c r="C875" s="56"/>
      <c r="D875" s="3"/>
      <c r="E875" s="3"/>
      <c r="F875" s="3" t="s">
        <v>256</v>
      </c>
      <c r="G875" s="57"/>
      <c r="H875" s="10">
        <v>8589623.9012210108</v>
      </c>
      <c r="J875" s="4"/>
      <c r="K875" s="4"/>
      <c r="L875" s="4"/>
      <c r="M875" s="4"/>
      <c r="N875" s="4"/>
      <c r="O875" s="4"/>
      <c r="P875" s="4"/>
    </row>
    <row r="876" spans="1:16" ht="11.65" customHeight="1" x14ac:dyDescent="0.2">
      <c r="A876" s="5">
        <f t="shared" ca="1" si="20"/>
        <v>876</v>
      </c>
      <c r="C876" s="56"/>
      <c r="D876" s="3"/>
      <c r="E876" s="3"/>
      <c r="F876" s="3" t="s">
        <v>30</v>
      </c>
      <c r="G876" s="57"/>
      <c r="H876" s="10">
        <v>0</v>
      </c>
      <c r="J876" s="4"/>
      <c r="K876" s="4"/>
      <c r="L876" s="4"/>
      <c r="M876" s="4"/>
      <c r="N876" s="4"/>
      <c r="O876" s="4"/>
      <c r="P876" s="4"/>
    </row>
    <row r="877" spans="1:16" ht="11.65" customHeight="1" x14ac:dyDescent="0.2">
      <c r="A877" s="5">
        <f t="shared" ca="1" si="20"/>
        <v>877</v>
      </c>
      <c r="C877" s="56"/>
      <c r="D877" s="3"/>
      <c r="E877" s="3"/>
      <c r="F877" s="3" t="s">
        <v>30</v>
      </c>
      <c r="G877" s="57"/>
      <c r="H877" s="10">
        <v>0</v>
      </c>
      <c r="J877" s="4"/>
      <c r="K877" s="4"/>
      <c r="L877" s="4"/>
      <c r="M877" s="4"/>
      <c r="N877" s="4"/>
      <c r="O877" s="4"/>
      <c r="P877" s="4"/>
    </row>
    <row r="878" spans="1:16" ht="11.65" customHeight="1" x14ac:dyDescent="0.2">
      <c r="A878" s="5">
        <f t="shared" ca="1" si="20"/>
        <v>878</v>
      </c>
      <c r="C878" s="63" t="s">
        <v>145</v>
      </c>
      <c r="D878" s="3"/>
      <c r="E878" s="3"/>
      <c r="F878" s="3"/>
      <c r="G878" s="57" t="s">
        <v>146</v>
      </c>
      <c r="H878" s="12">
        <f>SUBTOTAL(9,H871:H877)</f>
        <v>9092970.1890343875</v>
      </c>
      <c r="J878" s="4"/>
      <c r="K878" s="4"/>
      <c r="L878" s="4"/>
      <c r="M878" s="4"/>
      <c r="N878" s="4"/>
      <c r="O878" s="4"/>
      <c r="P878" s="4"/>
    </row>
    <row r="879" spans="1:16" ht="11.65" customHeight="1" x14ac:dyDescent="0.2">
      <c r="A879" s="5">
        <f t="shared" ca="1" si="20"/>
        <v>879</v>
      </c>
      <c r="C879" s="56"/>
      <c r="D879" s="3"/>
      <c r="E879" s="3"/>
      <c r="F879" s="3"/>
      <c r="G879" s="57"/>
      <c r="H879" s="2"/>
      <c r="J879" s="4"/>
      <c r="K879" s="4"/>
      <c r="L879" s="4"/>
      <c r="M879" s="4"/>
      <c r="N879" s="4"/>
      <c r="O879" s="4"/>
      <c r="P879" s="4"/>
    </row>
    <row r="880" spans="1:16" ht="11.65" customHeight="1" x14ac:dyDescent="0.2">
      <c r="A880" s="5">
        <f t="shared" ca="1" si="20"/>
        <v>880</v>
      </c>
      <c r="C880" s="56">
        <v>152</v>
      </c>
      <c r="D880" s="3" t="s">
        <v>147</v>
      </c>
      <c r="E880" s="3"/>
      <c r="F880" s="3"/>
      <c r="G880" s="57"/>
      <c r="H880" s="2"/>
      <c r="J880" s="4"/>
      <c r="K880" s="4"/>
      <c r="L880" s="4"/>
      <c r="M880" s="4"/>
      <c r="N880" s="4"/>
      <c r="O880" s="4"/>
      <c r="P880" s="4"/>
    </row>
    <row r="881" spans="1:16" ht="11.65" customHeight="1" x14ac:dyDescent="0.2">
      <c r="A881" s="5">
        <f t="shared" ca="1" si="20"/>
        <v>881</v>
      </c>
      <c r="C881" s="56"/>
      <c r="D881" s="3"/>
      <c r="E881" s="3"/>
      <c r="F881" s="3" t="s">
        <v>247</v>
      </c>
      <c r="G881" s="57"/>
      <c r="H881" s="10">
        <v>0</v>
      </c>
      <c r="J881" s="4"/>
      <c r="K881" s="4"/>
      <c r="L881" s="4"/>
      <c r="M881" s="4"/>
      <c r="N881" s="4"/>
      <c r="O881" s="4"/>
      <c r="P881" s="4"/>
    </row>
    <row r="882" spans="1:16" ht="11.65" customHeight="1" x14ac:dyDescent="0.2">
      <c r="A882" s="5">
        <f t="shared" ca="1" si="20"/>
        <v>882</v>
      </c>
      <c r="C882" s="56"/>
      <c r="D882" s="3"/>
      <c r="E882" s="3"/>
      <c r="F882" s="3" t="s">
        <v>252</v>
      </c>
      <c r="G882" s="57"/>
      <c r="H882" s="10">
        <v>0</v>
      </c>
      <c r="J882" s="4"/>
      <c r="K882" s="4"/>
      <c r="L882" s="4"/>
      <c r="M882" s="4"/>
      <c r="N882" s="4"/>
      <c r="O882" s="4"/>
      <c r="P882" s="4"/>
    </row>
    <row r="883" spans="1:16" ht="11.65" customHeight="1" x14ac:dyDescent="0.2">
      <c r="A883" s="5">
        <f t="shared" ca="1" si="20"/>
        <v>883</v>
      </c>
      <c r="C883" s="56"/>
      <c r="D883" s="3"/>
      <c r="E883" s="3"/>
      <c r="F883" s="3" t="s">
        <v>30</v>
      </c>
      <c r="G883" s="57"/>
      <c r="H883" s="10">
        <v>0</v>
      </c>
      <c r="J883" s="4"/>
      <c r="K883" s="4"/>
      <c r="L883" s="4"/>
      <c r="M883" s="4"/>
      <c r="N883" s="4"/>
      <c r="O883" s="4"/>
      <c r="P883" s="4"/>
    </row>
    <row r="884" spans="1:16" ht="11.65" customHeight="1" x14ac:dyDescent="0.2">
      <c r="A884" s="5">
        <f t="shared" ca="1" si="20"/>
        <v>884</v>
      </c>
      <c r="C884" s="56"/>
      <c r="D884" s="3"/>
      <c r="E884" s="3"/>
      <c r="F884" s="3"/>
      <c r="G884" s="57"/>
      <c r="H884" s="12">
        <f>SUBTOTAL(9,H881:H883)</f>
        <v>0</v>
      </c>
      <c r="J884" s="4"/>
      <c r="K884" s="4"/>
      <c r="L884" s="4"/>
      <c r="M884" s="4"/>
      <c r="N884" s="4"/>
      <c r="O884" s="4"/>
      <c r="P884" s="4"/>
    </row>
    <row r="885" spans="1:16" ht="11.65" customHeight="1" x14ac:dyDescent="0.2">
      <c r="A885" s="5">
        <f t="shared" ca="1" si="20"/>
        <v>885</v>
      </c>
      <c r="C885" s="56"/>
      <c r="D885" s="3"/>
      <c r="E885" s="3"/>
      <c r="F885" s="3"/>
      <c r="G885" s="57"/>
      <c r="H885" s="2"/>
      <c r="J885" s="4"/>
      <c r="K885" s="4"/>
      <c r="L885" s="4"/>
      <c r="M885" s="4"/>
      <c r="N885" s="4"/>
      <c r="O885" s="4"/>
      <c r="P885" s="4"/>
    </row>
    <row r="886" spans="1:16" ht="11.65" customHeight="1" x14ac:dyDescent="0.2">
      <c r="A886" s="5">
        <f t="shared" ca="1" si="20"/>
        <v>886</v>
      </c>
      <c r="C886" s="56">
        <v>25316</v>
      </c>
      <c r="D886" s="3" t="s">
        <v>148</v>
      </c>
      <c r="E886" s="3"/>
      <c r="F886" s="3"/>
      <c r="G886" s="57"/>
      <c r="H886" s="2"/>
      <c r="J886" s="4"/>
      <c r="K886" s="4"/>
      <c r="L886" s="4"/>
      <c r="M886" s="4"/>
      <c r="N886" s="4"/>
      <c r="O886" s="4"/>
      <c r="P886" s="4"/>
    </row>
    <row r="887" spans="1:16" ht="11.65" customHeight="1" x14ac:dyDescent="0.2">
      <c r="A887" s="5">
        <f t="shared" ca="1" si="20"/>
        <v>887</v>
      </c>
      <c r="C887" s="56"/>
      <c r="D887" s="3"/>
      <c r="E887" s="3"/>
      <c r="F887" s="3" t="s">
        <v>247</v>
      </c>
      <c r="G887" s="57"/>
      <c r="H887" s="10">
        <v>0</v>
      </c>
      <c r="J887" s="4"/>
      <c r="K887" s="4"/>
      <c r="L887" s="4"/>
      <c r="M887" s="4"/>
      <c r="N887" s="4"/>
      <c r="O887" s="4"/>
      <c r="P887" s="4"/>
    </row>
    <row r="888" spans="1:16" ht="11.65" customHeight="1" x14ac:dyDescent="0.2">
      <c r="A888" s="5">
        <f t="shared" ca="1" si="20"/>
        <v>888</v>
      </c>
      <c r="C888" s="56"/>
      <c r="D888" s="3"/>
      <c r="E888" s="3"/>
      <c r="F888" s="3" t="s">
        <v>252</v>
      </c>
      <c r="G888" s="57"/>
      <c r="H888" s="10">
        <v>0</v>
      </c>
      <c r="J888" s="4"/>
      <c r="K888" s="4"/>
      <c r="L888" s="4"/>
      <c r="M888" s="4"/>
      <c r="N888" s="4"/>
      <c r="O888" s="4"/>
      <c r="P888" s="4"/>
    </row>
    <row r="889" spans="1:16" ht="11.65" customHeight="1" x14ac:dyDescent="0.2">
      <c r="A889" s="5">
        <f t="shared" ca="1" si="20"/>
        <v>889</v>
      </c>
      <c r="C889" s="56"/>
      <c r="D889" s="3"/>
      <c r="E889" s="3"/>
      <c r="F889" s="3" t="s">
        <v>30</v>
      </c>
      <c r="G889" s="57"/>
      <c r="H889" s="10">
        <v>0</v>
      </c>
      <c r="J889" s="4"/>
      <c r="K889" s="4"/>
      <c r="L889" s="4"/>
      <c r="M889" s="4"/>
      <c r="N889" s="4"/>
      <c r="O889" s="4"/>
      <c r="P889" s="4"/>
    </row>
    <row r="890" spans="1:16" ht="11.65" customHeight="1" x14ac:dyDescent="0.2">
      <c r="A890" s="5">
        <f t="shared" ca="1" si="20"/>
        <v>890</v>
      </c>
      <c r="C890" s="56"/>
      <c r="D890" s="3"/>
      <c r="E890" s="3"/>
      <c r="F890" s="3"/>
      <c r="G890" s="57" t="s">
        <v>146</v>
      </c>
      <c r="H890" s="12">
        <f>SUBTOTAL(9,H887:H889)</f>
        <v>0</v>
      </c>
      <c r="J890" s="4"/>
      <c r="K890" s="4"/>
      <c r="L890" s="4"/>
      <c r="M890" s="4"/>
      <c r="N890" s="4"/>
      <c r="O890" s="4"/>
      <c r="P890" s="4"/>
    </row>
    <row r="891" spans="1:16" ht="11.65" customHeight="1" x14ac:dyDescent="0.2">
      <c r="A891" s="5">
        <f t="shared" ca="1" si="20"/>
        <v>891</v>
      </c>
      <c r="C891" s="56"/>
      <c r="D891" s="3"/>
      <c r="E891" s="3"/>
      <c r="F891" s="3"/>
      <c r="G891" s="57"/>
      <c r="H891" s="2"/>
      <c r="J891" s="4"/>
      <c r="K891" s="4"/>
      <c r="L891" s="4"/>
      <c r="M891" s="4"/>
      <c r="N891" s="4"/>
      <c r="O891" s="4"/>
      <c r="P891" s="4"/>
    </row>
    <row r="892" spans="1:16" ht="11.65" customHeight="1" x14ac:dyDescent="0.2">
      <c r="A892" s="5">
        <f t="shared" ca="1" si="20"/>
        <v>892</v>
      </c>
      <c r="C892" s="56">
        <v>25317</v>
      </c>
      <c r="D892" s="3" t="s">
        <v>148</v>
      </c>
      <c r="E892" s="3"/>
      <c r="F892" s="3"/>
      <c r="G892" s="57"/>
      <c r="H892" s="2"/>
      <c r="J892" s="4"/>
      <c r="K892" s="4"/>
      <c r="L892" s="4"/>
      <c r="M892" s="4"/>
      <c r="N892" s="4"/>
      <c r="O892" s="4"/>
      <c r="P892" s="4"/>
    </row>
    <row r="893" spans="1:16" ht="11.65" customHeight="1" x14ac:dyDescent="0.2">
      <c r="A893" s="5">
        <f t="shared" ca="1" si="20"/>
        <v>893</v>
      </c>
      <c r="C893" s="56"/>
      <c r="D893" s="3"/>
      <c r="E893" s="3"/>
      <c r="F893" s="3" t="s">
        <v>247</v>
      </c>
      <c r="G893" s="57"/>
      <c r="H893" s="10">
        <v>0</v>
      </c>
      <c r="J893" s="4"/>
      <c r="K893" s="4"/>
      <c r="L893" s="4"/>
      <c r="M893" s="4"/>
      <c r="N893" s="4"/>
      <c r="O893" s="4"/>
      <c r="P893" s="4"/>
    </row>
    <row r="894" spans="1:16" ht="11.65" customHeight="1" x14ac:dyDescent="0.2">
      <c r="A894" s="5">
        <f t="shared" ref="A894:A957" ca="1" si="21">OFFSET(A894,-1,)+1</f>
        <v>894</v>
      </c>
      <c r="C894" s="56"/>
      <c r="D894" s="3"/>
      <c r="E894" s="3"/>
      <c r="F894" s="3" t="s">
        <v>252</v>
      </c>
      <c r="G894" s="57"/>
      <c r="H894" s="10">
        <v>0</v>
      </c>
      <c r="J894" s="4"/>
      <c r="K894" s="4"/>
      <c r="L894" s="4"/>
      <c r="M894" s="4"/>
      <c r="N894" s="4"/>
      <c r="O894" s="4"/>
      <c r="P894" s="4"/>
    </row>
    <row r="895" spans="1:16" ht="11.65" customHeight="1" x14ac:dyDescent="0.2">
      <c r="A895" s="5">
        <f t="shared" ca="1" si="21"/>
        <v>895</v>
      </c>
      <c r="C895" s="56"/>
      <c r="D895" s="3"/>
      <c r="E895" s="3"/>
      <c r="F895" s="3" t="s">
        <v>30</v>
      </c>
      <c r="G895" s="57"/>
      <c r="H895" s="10">
        <v>0</v>
      </c>
      <c r="J895" s="4"/>
      <c r="K895" s="4"/>
      <c r="L895" s="4"/>
      <c r="M895" s="4"/>
      <c r="N895" s="4"/>
      <c r="O895" s="4"/>
      <c r="P895" s="4"/>
    </row>
    <row r="896" spans="1:16" ht="11.65" customHeight="1" x14ac:dyDescent="0.2">
      <c r="A896" s="5">
        <f t="shared" ca="1" si="21"/>
        <v>896</v>
      </c>
      <c r="C896" s="56"/>
      <c r="D896" s="3"/>
      <c r="E896" s="3"/>
      <c r="F896" s="3"/>
      <c r="G896" s="57" t="s">
        <v>146</v>
      </c>
      <c r="H896" s="12">
        <f>SUBTOTAL(9,H893:H895)</f>
        <v>0</v>
      </c>
      <c r="J896" s="4"/>
      <c r="K896" s="4"/>
      <c r="L896" s="4"/>
      <c r="M896" s="4"/>
      <c r="N896" s="4"/>
      <c r="O896" s="4"/>
      <c r="P896" s="4"/>
    </row>
    <row r="897" spans="1:16" ht="11.65" customHeight="1" x14ac:dyDescent="0.2">
      <c r="A897" s="5">
        <f t="shared" ca="1" si="21"/>
        <v>897</v>
      </c>
      <c r="C897" s="56"/>
      <c r="D897" s="3"/>
      <c r="E897" s="3"/>
      <c r="F897" s="3"/>
      <c r="G897" s="57"/>
      <c r="H897" s="2"/>
      <c r="J897" s="4"/>
      <c r="K897" s="4"/>
      <c r="L897" s="4"/>
      <c r="M897" s="4"/>
      <c r="N897" s="4"/>
      <c r="O897" s="4"/>
      <c r="P897" s="4"/>
    </row>
    <row r="898" spans="1:16" ht="11.65" customHeight="1" x14ac:dyDescent="0.2">
      <c r="A898" s="5">
        <f t="shared" ca="1" si="21"/>
        <v>898</v>
      </c>
      <c r="C898" s="56">
        <v>25319</v>
      </c>
      <c r="D898" s="3" t="s">
        <v>149</v>
      </c>
      <c r="E898" s="3"/>
      <c r="F898" s="3"/>
      <c r="G898" s="57"/>
      <c r="H898" s="2"/>
      <c r="J898" s="4"/>
      <c r="K898" s="4"/>
      <c r="L898" s="4"/>
      <c r="M898" s="4"/>
      <c r="N898" s="4"/>
      <c r="O898" s="4"/>
      <c r="P898" s="4"/>
    </row>
    <row r="899" spans="1:16" ht="11.65" customHeight="1" x14ac:dyDescent="0.2">
      <c r="A899" s="5">
        <f t="shared" ca="1" si="21"/>
        <v>899</v>
      </c>
      <c r="C899" s="56"/>
      <c r="D899" s="3"/>
      <c r="E899" s="3"/>
      <c r="F899" s="3" t="s">
        <v>247</v>
      </c>
      <c r="G899" s="57"/>
      <c r="H899" s="10">
        <v>0</v>
      </c>
      <c r="J899" s="4"/>
      <c r="K899" s="4"/>
      <c r="L899" s="4"/>
      <c r="M899" s="4"/>
      <c r="N899" s="4"/>
      <c r="O899" s="4"/>
      <c r="P899" s="4"/>
    </row>
    <row r="900" spans="1:16" ht="11.65" customHeight="1" x14ac:dyDescent="0.2">
      <c r="A900" s="5">
        <f t="shared" ca="1" si="21"/>
        <v>900</v>
      </c>
      <c r="C900" s="56"/>
      <c r="D900" s="3"/>
      <c r="E900" s="3"/>
      <c r="F900" s="3" t="s">
        <v>252</v>
      </c>
      <c r="G900" s="57"/>
      <c r="H900" s="10">
        <v>0</v>
      </c>
      <c r="J900" s="4"/>
      <c r="K900" s="4"/>
      <c r="L900" s="4"/>
      <c r="M900" s="4"/>
      <c r="N900" s="4"/>
      <c r="O900" s="4"/>
      <c r="P900" s="4"/>
    </row>
    <row r="901" spans="1:16" ht="11.65" customHeight="1" x14ac:dyDescent="0.2">
      <c r="A901" s="5">
        <f t="shared" ca="1" si="21"/>
        <v>901</v>
      </c>
      <c r="C901" s="56"/>
      <c r="D901" s="3"/>
      <c r="E901" s="3"/>
      <c r="F901" s="3" t="s">
        <v>30</v>
      </c>
      <c r="G901" s="57"/>
      <c r="H901" s="10">
        <v>0</v>
      </c>
      <c r="J901" s="4"/>
      <c r="K901" s="4"/>
      <c r="L901" s="4"/>
      <c r="M901" s="4"/>
      <c r="N901" s="4"/>
      <c r="O901" s="4"/>
      <c r="P901" s="4"/>
    </row>
    <row r="902" spans="1:16" ht="11.65" customHeight="1" x14ac:dyDescent="0.2">
      <c r="A902" s="5">
        <f t="shared" ca="1" si="21"/>
        <v>902</v>
      </c>
      <c r="C902" s="56"/>
      <c r="D902" s="3"/>
      <c r="E902" s="3"/>
      <c r="F902" s="3"/>
      <c r="G902" s="57"/>
      <c r="H902" s="12">
        <f>SUBTOTAL(9,H899:H901)</f>
        <v>0</v>
      </c>
      <c r="J902" s="4"/>
      <c r="K902" s="4"/>
      <c r="L902" s="4"/>
      <c r="M902" s="4"/>
      <c r="N902" s="4"/>
      <c r="O902" s="4"/>
      <c r="P902" s="4"/>
    </row>
    <row r="903" spans="1:16" ht="11.65" customHeight="1" x14ac:dyDescent="0.2">
      <c r="A903" s="5">
        <f t="shared" ca="1" si="21"/>
        <v>903</v>
      </c>
      <c r="C903" s="56"/>
      <c r="D903" s="3"/>
      <c r="E903" s="3"/>
      <c r="F903" s="3"/>
      <c r="G903" s="57"/>
      <c r="H903" s="2"/>
      <c r="J903" s="4"/>
      <c r="K903" s="4"/>
      <c r="L903" s="4"/>
      <c r="M903" s="4"/>
      <c r="N903" s="4"/>
      <c r="O903" s="4"/>
      <c r="P903" s="4"/>
    </row>
    <row r="904" spans="1:16" ht="11.65" customHeight="1" thickBot="1" x14ac:dyDescent="0.25">
      <c r="A904" s="5">
        <f t="shared" ca="1" si="21"/>
        <v>904</v>
      </c>
      <c r="C904" s="56" t="s">
        <v>145</v>
      </c>
      <c r="D904" s="3"/>
      <c r="E904" s="3"/>
      <c r="F904" s="3"/>
      <c r="G904" s="57" t="s">
        <v>146</v>
      </c>
      <c r="H904" s="13">
        <f>SUBTOTAL(9,H871:H902)</f>
        <v>9092970.1890343875</v>
      </c>
      <c r="J904" s="4"/>
      <c r="K904" s="4"/>
      <c r="L904" s="4"/>
      <c r="M904" s="4"/>
      <c r="N904" s="4"/>
      <c r="O904" s="4"/>
      <c r="P904" s="4"/>
    </row>
    <row r="905" spans="1:16" ht="11.65" customHeight="1" thickTop="1" x14ac:dyDescent="0.2">
      <c r="A905" s="5">
        <f t="shared" ca="1" si="21"/>
        <v>905</v>
      </c>
      <c r="C905" s="56">
        <v>154</v>
      </c>
      <c r="D905" s="3" t="s">
        <v>150</v>
      </c>
      <c r="E905" s="3"/>
      <c r="F905" s="3"/>
      <c r="G905" s="57"/>
      <c r="H905" s="2"/>
      <c r="J905" s="4"/>
      <c r="K905" s="4"/>
      <c r="L905" s="4"/>
      <c r="M905" s="4"/>
      <c r="N905" s="4"/>
      <c r="O905" s="4"/>
      <c r="P905" s="4"/>
    </row>
    <row r="906" spans="1:16" ht="11.65" customHeight="1" x14ac:dyDescent="0.2">
      <c r="A906" s="5">
        <f t="shared" ca="1" si="21"/>
        <v>906</v>
      </c>
      <c r="C906" s="56"/>
      <c r="D906" s="3"/>
      <c r="E906" s="3"/>
      <c r="F906" s="3" t="s">
        <v>193</v>
      </c>
      <c r="G906" s="57"/>
      <c r="H906" s="10">
        <v>10289533.050000001</v>
      </c>
      <c r="J906" s="4"/>
      <c r="K906" s="4"/>
      <c r="L906" s="4"/>
      <c r="M906" s="4"/>
      <c r="N906" s="4"/>
      <c r="O906" s="4"/>
      <c r="P906" s="4"/>
    </row>
    <row r="907" spans="1:16" ht="11.65" customHeight="1" x14ac:dyDescent="0.2">
      <c r="A907" s="5">
        <f t="shared" ca="1" si="21"/>
        <v>907</v>
      </c>
      <c r="C907" s="56"/>
      <c r="D907" s="3"/>
      <c r="E907" s="3"/>
      <c r="F907" s="3" t="s">
        <v>24</v>
      </c>
      <c r="G907" s="57"/>
      <c r="H907" s="10">
        <v>149171.81841884693</v>
      </c>
      <c r="J907" s="4"/>
      <c r="K907" s="4"/>
      <c r="L907" s="4"/>
      <c r="M907" s="4"/>
      <c r="N907" s="4"/>
      <c r="O907" s="4"/>
      <c r="P907" s="4"/>
    </row>
    <row r="908" spans="1:16" ht="11.65" customHeight="1" x14ac:dyDescent="0.2">
      <c r="A908" s="5">
        <f t="shared" ca="1" si="21"/>
        <v>908</v>
      </c>
      <c r="C908" s="56"/>
      <c r="D908" s="3"/>
      <c r="E908" s="3"/>
      <c r="F908" s="3" t="s">
        <v>247</v>
      </c>
      <c r="G908" s="57"/>
      <c r="H908" s="10">
        <v>0</v>
      </c>
      <c r="J908" s="4"/>
      <c r="K908" s="4"/>
      <c r="L908" s="4"/>
      <c r="M908" s="4"/>
      <c r="N908" s="4"/>
      <c r="O908" s="4"/>
      <c r="P908" s="4"/>
    </row>
    <row r="909" spans="1:16" ht="11.65" customHeight="1" x14ac:dyDescent="0.2">
      <c r="A909" s="5">
        <f t="shared" ca="1" si="21"/>
        <v>909</v>
      </c>
      <c r="C909" s="56"/>
      <c r="D909" s="3"/>
      <c r="E909" s="3"/>
      <c r="F909" s="3" t="s">
        <v>248</v>
      </c>
      <c r="G909" s="57"/>
      <c r="H909" s="10">
        <v>-86230.271235946013</v>
      </c>
      <c r="J909" s="4"/>
      <c r="K909" s="4"/>
      <c r="L909" s="4"/>
      <c r="M909" s="4"/>
      <c r="N909" s="4"/>
      <c r="O909" s="4"/>
      <c r="P909" s="4"/>
    </row>
    <row r="910" spans="1:16" ht="11.65" customHeight="1" x14ac:dyDescent="0.2">
      <c r="A910" s="5">
        <f t="shared" ca="1" si="21"/>
        <v>910</v>
      </c>
      <c r="C910" s="56"/>
      <c r="D910" s="3"/>
      <c r="E910" s="3"/>
      <c r="F910" s="3" t="s">
        <v>260</v>
      </c>
      <c r="G910" s="57"/>
      <c r="H910" s="10">
        <v>0</v>
      </c>
      <c r="J910" s="4"/>
      <c r="K910" s="4"/>
      <c r="L910" s="4"/>
      <c r="M910" s="4"/>
      <c r="N910" s="4"/>
      <c r="O910" s="4"/>
      <c r="P910" s="4"/>
    </row>
    <row r="911" spans="1:16" ht="11.65" customHeight="1" x14ac:dyDescent="0.2">
      <c r="A911" s="5">
        <f t="shared" ca="1" si="21"/>
        <v>911</v>
      </c>
      <c r="C911" s="56"/>
      <c r="D911" s="3"/>
      <c r="E911" s="3"/>
      <c r="F911" s="3" t="s">
        <v>273</v>
      </c>
      <c r="G911" s="57"/>
      <c r="H911" s="10">
        <v>0</v>
      </c>
      <c r="J911" s="4"/>
      <c r="K911" s="4"/>
      <c r="L911" s="4"/>
      <c r="M911" s="4"/>
      <c r="N911" s="4"/>
      <c r="O911" s="4"/>
      <c r="P911" s="4"/>
    </row>
    <row r="912" spans="1:16" ht="11.65" customHeight="1" x14ac:dyDescent="0.2">
      <c r="A912" s="5">
        <f t="shared" ca="1" si="21"/>
        <v>912</v>
      </c>
      <c r="C912" s="56"/>
      <c r="D912" s="3"/>
      <c r="E912" s="3"/>
      <c r="F912" s="3" t="s">
        <v>263</v>
      </c>
      <c r="G912" s="57"/>
      <c r="H912" s="10">
        <v>-90785.576730312125</v>
      </c>
      <c r="J912" s="4"/>
      <c r="K912" s="4"/>
      <c r="L912" s="4"/>
      <c r="M912" s="4"/>
      <c r="N912" s="4"/>
      <c r="O912" s="4"/>
      <c r="P912" s="4"/>
    </row>
    <row r="913" spans="1:16" ht="11.65" customHeight="1" x14ac:dyDescent="0.2">
      <c r="A913" s="5">
        <f t="shared" ca="1" si="21"/>
        <v>913</v>
      </c>
      <c r="C913" s="56"/>
      <c r="D913" s="3"/>
      <c r="E913" s="3"/>
      <c r="F913" s="3" t="s">
        <v>274</v>
      </c>
      <c r="G913" s="57"/>
      <c r="H913" s="10">
        <v>0</v>
      </c>
      <c r="J913" s="4"/>
      <c r="K913" s="4"/>
      <c r="L913" s="4"/>
      <c r="M913" s="4"/>
      <c r="N913" s="4"/>
      <c r="O913" s="4"/>
      <c r="P913" s="4"/>
    </row>
    <row r="914" spans="1:16" ht="11.65" customHeight="1" x14ac:dyDescent="0.2">
      <c r="A914" s="5">
        <f t="shared" ca="1" si="21"/>
        <v>914</v>
      </c>
      <c r="C914" s="56"/>
      <c r="D914" s="3"/>
      <c r="E914" s="3"/>
      <c r="F914" s="3" t="s">
        <v>254</v>
      </c>
      <c r="G914" s="57"/>
      <c r="H914" s="10">
        <v>0</v>
      </c>
      <c r="J914" s="4"/>
      <c r="K914" s="4"/>
      <c r="L914" s="4"/>
      <c r="M914" s="4"/>
      <c r="N914" s="4"/>
      <c r="O914" s="4"/>
      <c r="P914" s="4"/>
    </row>
    <row r="915" spans="1:16" ht="11.65" customHeight="1" x14ac:dyDescent="0.2">
      <c r="A915" s="5">
        <f t="shared" ca="1" si="21"/>
        <v>915</v>
      </c>
      <c r="C915" s="56"/>
      <c r="D915" s="3"/>
      <c r="E915" s="3"/>
      <c r="F915" s="3" t="s">
        <v>250</v>
      </c>
      <c r="G915" s="57"/>
      <c r="H915" s="10">
        <v>0</v>
      </c>
      <c r="J915" s="4"/>
      <c r="K915" s="4"/>
      <c r="L915" s="4"/>
      <c r="M915" s="4"/>
      <c r="N915" s="4"/>
      <c r="O915" s="4"/>
      <c r="P915" s="4"/>
    </row>
    <row r="916" spans="1:16" ht="11.65" customHeight="1" x14ac:dyDescent="0.2">
      <c r="A916" s="5">
        <f t="shared" ca="1" si="21"/>
        <v>916</v>
      </c>
      <c r="C916" s="56"/>
      <c r="D916" s="3"/>
      <c r="E916" s="3"/>
      <c r="F916" s="3" t="s">
        <v>256</v>
      </c>
      <c r="G916" s="57"/>
      <c r="H916" s="10">
        <v>0</v>
      </c>
      <c r="J916" s="4"/>
      <c r="K916" s="4"/>
      <c r="L916" s="4"/>
      <c r="M916" s="4"/>
      <c r="N916" s="4"/>
      <c r="O916" s="4"/>
      <c r="P916" s="4"/>
    </row>
    <row r="917" spans="1:16" ht="11.65" customHeight="1" x14ac:dyDescent="0.2">
      <c r="A917" s="5">
        <f t="shared" ca="1" si="21"/>
        <v>917</v>
      </c>
      <c r="C917" s="56"/>
      <c r="D917" s="3"/>
      <c r="E917" s="3"/>
      <c r="F917" s="3" t="s">
        <v>275</v>
      </c>
      <c r="G917" s="57"/>
      <c r="H917" s="10">
        <v>0</v>
      </c>
      <c r="J917" s="4"/>
      <c r="K917" s="4"/>
      <c r="L917" s="4"/>
      <c r="M917" s="4"/>
      <c r="N917" s="4"/>
      <c r="O917" s="4"/>
      <c r="P917" s="4"/>
    </row>
    <row r="918" spans="1:16" ht="11.65" customHeight="1" x14ac:dyDescent="0.2">
      <c r="A918" s="5">
        <f t="shared" ca="1" si="21"/>
        <v>918</v>
      </c>
      <c r="C918" s="56"/>
      <c r="D918" s="3"/>
      <c r="E918" s="3"/>
      <c r="F918" s="3" t="s">
        <v>249</v>
      </c>
      <c r="G918" s="57"/>
      <c r="H918" s="10">
        <v>2104721.8925815434</v>
      </c>
      <c r="J918" s="4"/>
      <c r="K918" s="4"/>
      <c r="L918" s="4"/>
      <c r="M918" s="4"/>
      <c r="N918" s="4"/>
      <c r="O918" s="4"/>
      <c r="P918" s="4"/>
    </row>
    <row r="919" spans="1:16" ht="11.65" customHeight="1" x14ac:dyDescent="0.2">
      <c r="A919" s="5">
        <f t="shared" ca="1" si="21"/>
        <v>919</v>
      </c>
      <c r="C919" s="56"/>
      <c r="D919" s="3"/>
      <c r="E919" s="3"/>
      <c r="F919" s="3" t="s">
        <v>251</v>
      </c>
      <c r="G919" s="57"/>
      <c r="H919" s="10">
        <v>0</v>
      </c>
      <c r="J919" s="4"/>
      <c r="K919" s="4"/>
      <c r="L919" s="4"/>
      <c r="M919" s="4"/>
      <c r="N919" s="4"/>
      <c r="O919" s="4"/>
      <c r="P919" s="4"/>
    </row>
    <row r="920" spans="1:16" ht="11.65" customHeight="1" x14ac:dyDescent="0.2">
      <c r="A920" s="5">
        <f t="shared" ca="1" si="21"/>
        <v>920</v>
      </c>
      <c r="C920" s="56"/>
      <c r="D920" s="3"/>
      <c r="E920" s="3"/>
      <c r="F920" s="3" t="s">
        <v>253</v>
      </c>
      <c r="G920" s="57"/>
      <c r="H920" s="10">
        <v>396921.75466581318</v>
      </c>
      <c r="J920" s="4"/>
      <c r="K920" s="4"/>
      <c r="L920" s="4"/>
      <c r="M920" s="4"/>
      <c r="N920" s="4"/>
      <c r="O920" s="4"/>
      <c r="P920" s="4"/>
    </row>
    <row r="921" spans="1:16" ht="11.65" customHeight="1" x14ac:dyDescent="0.2">
      <c r="A921" s="5">
        <f t="shared" ca="1" si="21"/>
        <v>921</v>
      </c>
      <c r="C921" s="56"/>
      <c r="D921" s="3"/>
      <c r="E921" s="3"/>
      <c r="F921" s="3" t="s">
        <v>252</v>
      </c>
      <c r="G921" s="57"/>
      <c r="H921" s="10">
        <v>0</v>
      </c>
      <c r="J921" s="4"/>
      <c r="K921" s="4"/>
      <c r="L921" s="4"/>
      <c r="M921" s="4"/>
      <c r="N921" s="4"/>
      <c r="O921" s="4"/>
      <c r="P921" s="4"/>
    </row>
    <row r="922" spans="1:16" ht="11.65" customHeight="1" x14ac:dyDescent="0.2">
      <c r="A922" s="5">
        <f t="shared" ca="1" si="21"/>
        <v>922</v>
      </c>
      <c r="C922" s="56"/>
      <c r="D922" s="3"/>
      <c r="E922" s="3"/>
      <c r="F922" s="3" t="s">
        <v>30</v>
      </c>
      <c r="G922" s="57"/>
      <c r="H922" s="10">
        <v>0</v>
      </c>
      <c r="J922" s="4"/>
      <c r="K922" s="4"/>
      <c r="L922" s="4"/>
      <c r="M922" s="4"/>
      <c r="N922" s="4"/>
      <c r="O922" s="4"/>
      <c r="P922" s="4"/>
    </row>
    <row r="923" spans="1:16" ht="11.65" customHeight="1" x14ac:dyDescent="0.2">
      <c r="A923" s="5">
        <f t="shared" ca="1" si="21"/>
        <v>923</v>
      </c>
      <c r="C923" s="56"/>
      <c r="D923" s="3"/>
      <c r="E923" s="3"/>
      <c r="F923" s="3" t="s">
        <v>251</v>
      </c>
      <c r="G923" s="57"/>
      <c r="H923" s="10">
        <v>0</v>
      </c>
      <c r="J923" s="4"/>
      <c r="K923" s="4"/>
      <c r="L923" s="4"/>
      <c r="M923" s="4"/>
      <c r="N923" s="4"/>
      <c r="O923" s="4"/>
      <c r="P923" s="4"/>
    </row>
    <row r="924" spans="1:16" ht="11.65" customHeight="1" x14ac:dyDescent="0.2">
      <c r="A924" s="5">
        <f t="shared" ca="1" si="21"/>
        <v>924</v>
      </c>
      <c r="C924" s="63" t="s">
        <v>294</v>
      </c>
      <c r="D924" s="3"/>
      <c r="E924" s="3"/>
      <c r="F924" s="3"/>
      <c r="G924" s="57" t="s">
        <v>146</v>
      </c>
      <c r="H924" s="12">
        <f>SUBTOTAL(9,H906:H923)</f>
        <v>12763332.667699944</v>
      </c>
      <c r="J924" s="4"/>
      <c r="K924" s="4"/>
      <c r="L924" s="4"/>
      <c r="M924" s="4"/>
      <c r="N924" s="4"/>
      <c r="O924" s="4"/>
      <c r="P924" s="4"/>
    </row>
    <row r="925" spans="1:16" ht="11.65" customHeight="1" x14ac:dyDescent="0.2">
      <c r="A925" s="5">
        <f t="shared" ca="1" si="21"/>
        <v>925</v>
      </c>
      <c r="C925" s="56"/>
      <c r="D925" s="3"/>
      <c r="E925" s="3"/>
      <c r="F925" s="3"/>
      <c r="G925" s="57"/>
      <c r="H925" s="2"/>
      <c r="J925" s="4"/>
      <c r="K925" s="4"/>
      <c r="L925" s="4"/>
      <c r="M925" s="4"/>
      <c r="N925" s="4"/>
      <c r="O925" s="4"/>
      <c r="P925" s="4"/>
    </row>
    <row r="926" spans="1:16" ht="11.65" customHeight="1" x14ac:dyDescent="0.2">
      <c r="A926" s="5">
        <f t="shared" ca="1" si="21"/>
        <v>926</v>
      </c>
      <c r="C926" s="56">
        <v>163</v>
      </c>
      <c r="D926" s="3" t="s">
        <v>151</v>
      </c>
      <c r="E926" s="3"/>
      <c r="F926" s="3"/>
      <c r="G926" s="57"/>
      <c r="H926" s="2"/>
      <c r="J926" s="4"/>
      <c r="K926" s="4"/>
      <c r="L926" s="4"/>
      <c r="M926" s="4"/>
      <c r="N926" s="4"/>
      <c r="O926" s="4"/>
      <c r="P926" s="4"/>
    </row>
    <row r="927" spans="1:16" ht="11.65" customHeight="1" x14ac:dyDescent="0.2">
      <c r="A927" s="5">
        <f t="shared" ca="1" si="21"/>
        <v>927</v>
      </c>
      <c r="C927" s="56"/>
      <c r="D927" s="3"/>
      <c r="E927" s="3"/>
      <c r="F927" s="3" t="s">
        <v>248</v>
      </c>
      <c r="G927" s="57"/>
      <c r="H927" s="10">
        <v>0</v>
      </c>
      <c r="J927" s="4"/>
      <c r="K927" s="4"/>
      <c r="L927" s="4"/>
      <c r="M927" s="4"/>
      <c r="N927" s="4"/>
      <c r="O927" s="4"/>
      <c r="P927" s="4"/>
    </row>
    <row r="928" spans="1:16" ht="11.65" customHeight="1" x14ac:dyDescent="0.2">
      <c r="A928" s="5">
        <f t="shared" ca="1" si="21"/>
        <v>928</v>
      </c>
      <c r="C928" s="56"/>
      <c r="D928" s="3"/>
      <c r="E928" s="3"/>
      <c r="F928" s="3"/>
      <c r="G928" s="57"/>
      <c r="H928" s="2">
        <v>0</v>
      </c>
      <c r="J928" s="4"/>
      <c r="K928" s="4"/>
      <c r="L928" s="4"/>
      <c r="M928" s="4"/>
      <c r="N928" s="4"/>
      <c r="O928" s="4"/>
      <c r="P928" s="4"/>
    </row>
    <row r="929" spans="1:16" ht="11.65" customHeight="1" x14ac:dyDescent="0.2">
      <c r="A929" s="5">
        <f t="shared" ca="1" si="21"/>
        <v>929</v>
      </c>
      <c r="C929" s="56"/>
      <c r="D929" s="3"/>
      <c r="E929" s="3"/>
      <c r="F929" s="3"/>
      <c r="G929" s="57" t="s">
        <v>146</v>
      </c>
      <c r="H929" s="12">
        <f>SUBTOTAL(9,H927:H928)</f>
        <v>0</v>
      </c>
      <c r="J929" s="4"/>
      <c r="K929" s="4"/>
      <c r="L929" s="4"/>
      <c r="M929" s="4"/>
      <c r="N929" s="4"/>
      <c r="O929" s="4"/>
      <c r="P929" s="4"/>
    </row>
    <row r="930" spans="1:16" ht="11.65" customHeight="1" x14ac:dyDescent="0.2">
      <c r="A930" s="5">
        <f t="shared" ca="1" si="21"/>
        <v>930</v>
      </c>
      <c r="C930" s="56"/>
      <c r="D930" s="3"/>
      <c r="E930" s="3"/>
      <c r="F930" s="3"/>
      <c r="G930" s="57"/>
      <c r="H930" s="2"/>
      <c r="J930" s="4"/>
      <c r="K930" s="4"/>
      <c r="L930" s="4"/>
      <c r="M930" s="4"/>
      <c r="N930" s="4"/>
      <c r="O930" s="4"/>
      <c r="P930" s="4"/>
    </row>
    <row r="931" spans="1:16" ht="11.65" customHeight="1" x14ac:dyDescent="0.2">
      <c r="A931" s="5">
        <f t="shared" ca="1" si="21"/>
        <v>931</v>
      </c>
      <c r="C931" s="56">
        <v>25318</v>
      </c>
      <c r="D931" s="3" t="s">
        <v>149</v>
      </c>
      <c r="E931" s="3"/>
      <c r="F931" s="3"/>
      <c r="G931" s="57"/>
      <c r="H931" s="2"/>
      <c r="J931" s="4"/>
      <c r="K931" s="4"/>
      <c r="L931" s="4"/>
      <c r="M931" s="4"/>
      <c r="N931" s="4"/>
      <c r="O931" s="4"/>
      <c r="P931" s="4"/>
    </row>
    <row r="932" spans="1:16" ht="11.65" customHeight="1" x14ac:dyDescent="0.2">
      <c r="A932" s="5">
        <f t="shared" ca="1" si="21"/>
        <v>932</v>
      </c>
      <c r="C932" s="56"/>
      <c r="D932" s="3"/>
      <c r="E932" s="3"/>
      <c r="F932" s="3" t="s">
        <v>260</v>
      </c>
      <c r="G932" s="57"/>
      <c r="H932" s="10">
        <v>0</v>
      </c>
      <c r="J932" s="4"/>
      <c r="K932" s="4"/>
      <c r="L932" s="4"/>
      <c r="M932" s="4"/>
      <c r="N932" s="4"/>
      <c r="O932" s="4"/>
      <c r="P932" s="4"/>
    </row>
    <row r="933" spans="1:16" ht="11.65" customHeight="1" x14ac:dyDescent="0.2">
      <c r="A933" s="5">
        <f t="shared" ca="1" si="21"/>
        <v>933</v>
      </c>
      <c r="C933" s="56"/>
      <c r="D933" s="3"/>
      <c r="E933" s="3"/>
      <c r="F933" s="3" t="s">
        <v>249</v>
      </c>
      <c r="G933" s="57"/>
      <c r="H933" s="10">
        <v>0</v>
      </c>
      <c r="J933" s="4"/>
      <c r="K933" s="4"/>
      <c r="L933" s="4"/>
      <c r="M933" s="4"/>
      <c r="N933" s="4"/>
      <c r="O933" s="4"/>
      <c r="P933" s="4"/>
    </row>
    <row r="934" spans="1:16" ht="11.65" customHeight="1" x14ac:dyDescent="0.2">
      <c r="A934" s="5">
        <f t="shared" ca="1" si="21"/>
        <v>934</v>
      </c>
      <c r="C934" s="56"/>
      <c r="D934" s="3"/>
      <c r="E934" s="3"/>
      <c r="F934" s="3" t="s">
        <v>251</v>
      </c>
      <c r="G934" s="57"/>
      <c r="H934" s="10">
        <v>0</v>
      </c>
      <c r="J934" s="4"/>
      <c r="K934" s="4"/>
      <c r="L934" s="4"/>
      <c r="M934" s="4"/>
      <c r="N934" s="4"/>
      <c r="O934" s="4"/>
      <c r="P934" s="4"/>
    </row>
    <row r="935" spans="1:16" ht="11.65" customHeight="1" x14ac:dyDescent="0.2">
      <c r="A935" s="5">
        <f t="shared" ca="1" si="21"/>
        <v>935</v>
      </c>
      <c r="C935" s="56"/>
      <c r="D935" s="3"/>
      <c r="E935" s="3"/>
      <c r="F935" s="3"/>
      <c r="G935" s="57" t="s">
        <v>146</v>
      </c>
      <c r="H935" s="12">
        <f>SUBTOTAL(9,H932:H934)</f>
        <v>0</v>
      </c>
      <c r="J935" s="4"/>
      <c r="K935" s="4"/>
      <c r="L935" s="4"/>
      <c r="M935" s="4"/>
      <c r="N935" s="4"/>
      <c r="O935" s="4"/>
      <c r="P935" s="4"/>
    </row>
    <row r="936" spans="1:16" ht="11.65" customHeight="1" x14ac:dyDescent="0.2">
      <c r="A936" s="5">
        <f t="shared" ca="1" si="21"/>
        <v>936</v>
      </c>
      <c r="C936" s="56"/>
      <c r="D936" s="3"/>
      <c r="E936" s="3"/>
      <c r="F936" s="3"/>
      <c r="G936" s="57"/>
      <c r="H936" s="2"/>
      <c r="J936" s="4"/>
      <c r="K936" s="4"/>
      <c r="L936" s="4"/>
      <c r="M936" s="4"/>
      <c r="N936" s="4"/>
      <c r="O936" s="4"/>
      <c r="P936" s="4"/>
    </row>
    <row r="937" spans="1:16" ht="11.65" customHeight="1" thickBot="1" x14ac:dyDescent="0.25">
      <c r="A937" s="5">
        <f t="shared" ca="1" si="21"/>
        <v>937</v>
      </c>
      <c r="C937" s="56" t="s">
        <v>295</v>
      </c>
      <c r="D937" s="3"/>
      <c r="E937" s="3"/>
      <c r="F937" s="3"/>
      <c r="G937" s="57" t="s">
        <v>146</v>
      </c>
      <c r="H937" s="13">
        <f>SUBTOTAL(9,H906:H935)</f>
        <v>12763332.667699944</v>
      </c>
      <c r="J937" s="4"/>
      <c r="K937" s="4"/>
      <c r="L937" s="4"/>
      <c r="M937" s="4"/>
      <c r="N937" s="4"/>
      <c r="O937" s="4"/>
      <c r="P937" s="4"/>
    </row>
    <row r="938" spans="1:16" ht="11.65" customHeight="1" thickTop="1" x14ac:dyDescent="0.2">
      <c r="A938" s="5">
        <f t="shared" ca="1" si="21"/>
        <v>938</v>
      </c>
      <c r="C938" s="56"/>
      <c r="D938" s="3"/>
      <c r="E938" s="3"/>
      <c r="F938" s="3"/>
      <c r="G938" s="57"/>
      <c r="H938" s="2"/>
      <c r="J938" s="4"/>
      <c r="K938" s="4"/>
      <c r="L938" s="4"/>
      <c r="M938" s="4"/>
      <c r="N938" s="4"/>
      <c r="O938" s="4"/>
      <c r="P938" s="4"/>
    </row>
    <row r="939" spans="1:16" ht="11.65" customHeight="1" x14ac:dyDescent="0.2">
      <c r="A939" s="5">
        <f t="shared" ca="1" si="21"/>
        <v>939</v>
      </c>
      <c r="C939" s="56">
        <v>165</v>
      </c>
      <c r="D939" s="3" t="s">
        <v>7</v>
      </c>
      <c r="E939" s="3"/>
      <c r="F939" s="3"/>
      <c r="G939" s="57"/>
      <c r="H939" s="2"/>
      <c r="J939" s="4"/>
      <c r="K939" s="4"/>
      <c r="L939" s="4"/>
      <c r="M939" s="4"/>
      <c r="N939" s="4"/>
      <c r="O939" s="4"/>
      <c r="P939" s="4"/>
    </row>
    <row r="940" spans="1:16" ht="11.65" customHeight="1" x14ac:dyDescent="0.2">
      <c r="A940" s="5">
        <f t="shared" ca="1" si="21"/>
        <v>940</v>
      </c>
      <c r="C940" s="56"/>
      <c r="D940" s="3"/>
      <c r="E940" s="3"/>
      <c r="F940" s="3" t="s">
        <v>193</v>
      </c>
      <c r="G940" s="57"/>
      <c r="H940" s="10">
        <v>0</v>
      </c>
      <c r="J940" s="4"/>
      <c r="K940" s="4"/>
      <c r="L940" s="4"/>
      <c r="M940" s="4"/>
      <c r="N940" s="4"/>
      <c r="O940" s="4"/>
      <c r="P940" s="4"/>
    </row>
    <row r="941" spans="1:16" ht="11.65" customHeight="1" x14ac:dyDescent="0.2">
      <c r="A941" s="5">
        <f t="shared" ca="1" si="21"/>
        <v>941</v>
      </c>
      <c r="C941" s="56"/>
      <c r="D941" s="3"/>
      <c r="E941" s="3"/>
      <c r="F941" s="3" t="s">
        <v>264</v>
      </c>
      <c r="G941" s="57"/>
      <c r="H941" s="10">
        <v>489711.73353907361</v>
      </c>
      <c r="J941" s="4"/>
      <c r="K941" s="4"/>
      <c r="L941" s="4"/>
      <c r="M941" s="4"/>
      <c r="N941" s="4"/>
      <c r="O941" s="4"/>
      <c r="P941" s="4"/>
    </row>
    <row r="942" spans="1:16" ht="11.65" customHeight="1" x14ac:dyDescent="0.2">
      <c r="A942" s="5">
        <f t="shared" ca="1" si="21"/>
        <v>942</v>
      </c>
      <c r="C942" s="56"/>
      <c r="D942" s="3"/>
      <c r="E942" s="3"/>
      <c r="F942" s="3" t="s">
        <v>24</v>
      </c>
      <c r="G942" s="57"/>
      <c r="H942" s="10">
        <v>567074.22149070865</v>
      </c>
      <c r="J942" s="4"/>
      <c r="K942" s="4"/>
      <c r="L942" s="4"/>
      <c r="M942" s="4"/>
      <c r="N942" s="4"/>
      <c r="O942" s="4"/>
      <c r="P942" s="4"/>
    </row>
    <row r="943" spans="1:16" ht="11.65" customHeight="1" x14ac:dyDescent="0.2">
      <c r="A943" s="5">
        <f t="shared" ca="1" si="21"/>
        <v>943</v>
      </c>
      <c r="C943" s="56"/>
      <c r="D943" s="3"/>
      <c r="E943" s="3"/>
      <c r="F943" s="3" t="s">
        <v>249</v>
      </c>
      <c r="G943" s="57"/>
      <c r="H943" s="10">
        <v>0</v>
      </c>
      <c r="J943" s="4"/>
      <c r="K943" s="4"/>
      <c r="L943" s="4"/>
      <c r="M943" s="4"/>
      <c r="N943" s="4"/>
      <c r="O943" s="4"/>
      <c r="P943" s="4"/>
    </row>
    <row r="944" spans="1:16" ht="11.65" customHeight="1" x14ac:dyDescent="0.2">
      <c r="A944" s="5">
        <f t="shared" ca="1" si="21"/>
        <v>944</v>
      </c>
      <c r="C944" s="56"/>
      <c r="D944" s="3"/>
      <c r="E944" s="3"/>
      <c r="F944" s="3" t="s">
        <v>251</v>
      </c>
      <c r="G944" s="57"/>
      <c r="H944" s="10">
        <v>0</v>
      </c>
      <c r="J944" s="4"/>
      <c r="K944" s="4"/>
      <c r="L944" s="4"/>
      <c r="M944" s="4"/>
      <c r="N944" s="4"/>
      <c r="O944" s="4"/>
      <c r="P944" s="4"/>
    </row>
    <row r="945" spans="1:16" ht="11.65" customHeight="1" x14ac:dyDescent="0.2">
      <c r="A945" s="5">
        <f t="shared" ca="1" si="21"/>
        <v>945</v>
      </c>
      <c r="C945" s="56"/>
      <c r="D945" s="3"/>
      <c r="E945" s="3"/>
      <c r="F945" s="3" t="s">
        <v>252</v>
      </c>
      <c r="G945" s="57"/>
      <c r="H945" s="10">
        <v>916.93524685343186</v>
      </c>
      <c r="J945" s="4"/>
      <c r="K945" s="4"/>
      <c r="L945" s="4"/>
      <c r="M945" s="4"/>
      <c r="N945" s="4"/>
      <c r="O945" s="4"/>
      <c r="P945" s="4"/>
    </row>
    <row r="946" spans="1:16" ht="11.65" customHeight="1" x14ac:dyDescent="0.2">
      <c r="A946" s="5">
        <f t="shared" ca="1" si="21"/>
        <v>946</v>
      </c>
      <c r="C946" s="56"/>
      <c r="D946" s="3"/>
      <c r="E946" s="3"/>
      <c r="F946" s="3" t="s">
        <v>30</v>
      </c>
      <c r="G946" s="57"/>
      <c r="H946" s="10">
        <v>0</v>
      </c>
      <c r="J946" s="4"/>
      <c r="K946" s="4"/>
      <c r="L946" s="4"/>
      <c r="M946" s="4"/>
      <c r="N946" s="4"/>
      <c r="O946" s="4"/>
      <c r="P946" s="4"/>
    </row>
    <row r="947" spans="1:16" ht="11.65" customHeight="1" x14ac:dyDescent="0.2">
      <c r="A947" s="5">
        <f t="shared" ca="1" si="21"/>
        <v>947</v>
      </c>
      <c r="C947" s="56"/>
      <c r="D947" s="3"/>
      <c r="E947" s="3"/>
      <c r="F947" s="3" t="s">
        <v>247</v>
      </c>
      <c r="G947" s="57"/>
      <c r="H947" s="10">
        <v>0</v>
      </c>
      <c r="J947" s="4"/>
      <c r="K947" s="4"/>
      <c r="L947" s="4"/>
      <c r="M947" s="4"/>
      <c r="N947" s="4"/>
      <c r="O947" s="4"/>
      <c r="P947" s="4"/>
    </row>
    <row r="948" spans="1:16" ht="11.65" customHeight="1" x14ac:dyDescent="0.2">
      <c r="A948" s="5">
        <f t="shared" ca="1" si="21"/>
        <v>948</v>
      </c>
      <c r="C948" s="56"/>
      <c r="D948" s="3"/>
      <c r="E948" s="3"/>
      <c r="F948" s="3" t="s">
        <v>248</v>
      </c>
      <c r="G948" s="57"/>
      <c r="H948" s="10">
        <v>2072874.9093612658</v>
      </c>
      <c r="J948" s="4"/>
      <c r="K948" s="4"/>
      <c r="L948" s="4"/>
      <c r="M948" s="4"/>
      <c r="N948" s="4"/>
      <c r="O948" s="4"/>
      <c r="P948" s="4"/>
    </row>
    <row r="949" spans="1:16" ht="11.65" customHeight="1" thickBot="1" x14ac:dyDescent="0.25">
      <c r="A949" s="5">
        <f t="shared" ca="1" si="21"/>
        <v>949</v>
      </c>
      <c r="C949" s="63" t="s">
        <v>152</v>
      </c>
      <c r="D949" s="3"/>
      <c r="E949" s="3"/>
      <c r="F949" s="3"/>
      <c r="G949" s="57" t="s">
        <v>138</v>
      </c>
      <c r="H949" s="21">
        <f>SUBTOTAL(9,H940:H948)</f>
        <v>3130577.7996379016</v>
      </c>
      <c r="J949" s="4"/>
      <c r="K949" s="4"/>
      <c r="L949" s="4"/>
      <c r="M949" s="4"/>
      <c r="N949" s="4"/>
      <c r="O949" s="4"/>
      <c r="P949" s="4"/>
    </row>
    <row r="950" spans="1:16" ht="11.65" customHeight="1" thickTop="1" x14ac:dyDescent="0.2">
      <c r="A950" s="5">
        <f t="shared" ca="1" si="21"/>
        <v>950</v>
      </c>
      <c r="C950" s="56"/>
      <c r="D950" s="3"/>
      <c r="E950" s="3"/>
      <c r="F950" s="3"/>
      <c r="G950" s="57"/>
      <c r="H950" s="2"/>
      <c r="J950" s="4"/>
      <c r="K950" s="4"/>
      <c r="L950" s="4"/>
      <c r="M950" s="4"/>
      <c r="N950" s="4"/>
      <c r="O950" s="4"/>
      <c r="P950" s="4"/>
    </row>
    <row r="951" spans="1:16" ht="11.65" customHeight="1" x14ac:dyDescent="0.2">
      <c r="A951" s="5">
        <f t="shared" ca="1" si="21"/>
        <v>951</v>
      </c>
      <c r="C951" s="56" t="s">
        <v>153</v>
      </c>
      <c r="D951" s="3" t="s">
        <v>154</v>
      </c>
      <c r="E951" s="3"/>
      <c r="F951" s="3"/>
      <c r="G951" s="57"/>
      <c r="H951" s="2"/>
      <c r="J951" s="4"/>
      <c r="K951" s="4"/>
      <c r="L951" s="4"/>
      <c r="M951" s="4"/>
      <c r="N951" s="4"/>
      <c r="O951" s="4"/>
      <c r="P951" s="4"/>
    </row>
    <row r="952" spans="1:16" ht="11.65" customHeight="1" x14ac:dyDescent="0.2">
      <c r="A952" s="5">
        <f t="shared" ca="1" si="21"/>
        <v>952</v>
      </c>
      <c r="C952" s="56"/>
      <c r="D952" s="3"/>
      <c r="E952" s="3"/>
      <c r="F952" s="3" t="s">
        <v>193</v>
      </c>
      <c r="G952" s="57"/>
      <c r="H952" s="10">
        <v>929782.06</v>
      </c>
      <c r="J952" s="4"/>
      <c r="K952" s="4"/>
      <c r="L952" s="4"/>
      <c r="M952" s="4"/>
      <c r="N952" s="4"/>
      <c r="O952" s="4"/>
      <c r="P952" s="4"/>
    </row>
    <row r="953" spans="1:16" ht="11.65" customHeight="1" x14ac:dyDescent="0.2">
      <c r="A953" s="5">
        <f t="shared" ca="1" si="21"/>
        <v>953</v>
      </c>
      <c r="C953" s="56"/>
      <c r="D953" s="3"/>
      <c r="E953" s="3"/>
      <c r="F953" s="3" t="s">
        <v>24</v>
      </c>
      <c r="G953" s="57"/>
      <c r="H953" s="10">
        <v>0</v>
      </c>
      <c r="J953" s="4"/>
      <c r="K953" s="4"/>
      <c r="L953" s="4"/>
      <c r="M953" s="4"/>
      <c r="N953" s="4"/>
      <c r="O953" s="4"/>
      <c r="P953" s="4"/>
    </row>
    <row r="954" spans="1:16" ht="11.65" customHeight="1" x14ac:dyDescent="0.2">
      <c r="A954" s="5">
        <f t="shared" ca="1" si="21"/>
        <v>954</v>
      </c>
      <c r="C954" s="56"/>
      <c r="D954" s="3"/>
      <c r="E954" s="3"/>
      <c r="F954" s="3" t="s">
        <v>251</v>
      </c>
      <c r="G954" s="57"/>
      <c r="H954" s="10">
        <v>0</v>
      </c>
      <c r="J954" s="4"/>
      <c r="K954" s="4"/>
      <c r="L954" s="4"/>
      <c r="M954" s="4"/>
      <c r="N954" s="4"/>
      <c r="O954" s="4"/>
      <c r="P954" s="4"/>
    </row>
    <row r="955" spans="1:16" ht="11.65" customHeight="1" x14ac:dyDescent="0.2">
      <c r="A955" s="5">
        <f t="shared" ca="1" si="21"/>
        <v>955</v>
      </c>
      <c r="C955" s="56"/>
      <c r="D955" s="3"/>
      <c r="E955" s="3"/>
      <c r="F955" s="3" t="s">
        <v>251</v>
      </c>
      <c r="G955" s="57"/>
      <c r="H955" s="10">
        <v>0</v>
      </c>
      <c r="J955" s="4"/>
      <c r="K955" s="4"/>
      <c r="L955" s="4"/>
      <c r="M955" s="4"/>
      <c r="N955" s="4"/>
      <c r="O955" s="4"/>
      <c r="P955" s="4"/>
    </row>
    <row r="956" spans="1:16" ht="11.65" customHeight="1" x14ac:dyDescent="0.2">
      <c r="A956" s="5">
        <f t="shared" ca="1" si="21"/>
        <v>956</v>
      </c>
      <c r="C956" s="56"/>
      <c r="D956" s="3"/>
      <c r="E956" s="3"/>
      <c r="F956" s="3" t="s">
        <v>249</v>
      </c>
      <c r="G956" s="57"/>
      <c r="H956" s="10">
        <v>0</v>
      </c>
      <c r="J956" s="4"/>
      <c r="K956" s="4"/>
      <c r="L956" s="4"/>
      <c r="M956" s="4"/>
      <c r="N956" s="4"/>
      <c r="O956" s="4"/>
      <c r="P956" s="4"/>
    </row>
    <row r="957" spans="1:16" ht="11.65" customHeight="1" x14ac:dyDescent="0.2">
      <c r="A957" s="5">
        <f t="shared" ca="1" si="21"/>
        <v>957</v>
      </c>
      <c r="C957" s="56"/>
      <c r="D957" s="3"/>
      <c r="E957" s="3"/>
      <c r="F957" s="3" t="s">
        <v>253</v>
      </c>
      <c r="G957" s="57"/>
      <c r="H957" s="10">
        <v>0</v>
      </c>
      <c r="J957" s="4"/>
      <c r="K957" s="4"/>
      <c r="L957" s="4"/>
      <c r="M957" s="4"/>
      <c r="N957" s="4"/>
      <c r="O957" s="4"/>
      <c r="P957" s="4"/>
    </row>
    <row r="958" spans="1:16" ht="11.65" customHeight="1" x14ac:dyDescent="0.2">
      <c r="A958" s="5">
        <f t="shared" ref="A958:A1021" ca="1" si="22">OFFSET(A958,-1,)+1</f>
        <v>958</v>
      </c>
      <c r="C958" s="56"/>
      <c r="D958" s="3"/>
      <c r="E958" s="3"/>
      <c r="F958" s="3" t="s">
        <v>247</v>
      </c>
      <c r="G958" s="57"/>
      <c r="H958" s="10">
        <v>0</v>
      </c>
      <c r="J958" s="4"/>
      <c r="K958" s="4"/>
      <c r="L958" s="4"/>
      <c r="M958" s="4"/>
      <c r="N958" s="4"/>
      <c r="O958" s="4"/>
      <c r="P958" s="4"/>
    </row>
    <row r="959" spans="1:16" ht="11.65" customHeight="1" x14ac:dyDescent="0.2">
      <c r="A959" s="5">
        <f t="shared" ca="1" si="22"/>
        <v>959</v>
      </c>
      <c r="C959" s="56"/>
      <c r="D959" s="3"/>
      <c r="E959" s="3"/>
      <c r="F959" s="3" t="s">
        <v>252</v>
      </c>
      <c r="G959" s="57"/>
      <c r="H959" s="10">
        <v>0</v>
      </c>
      <c r="J959" s="4"/>
      <c r="K959" s="4"/>
      <c r="L959" s="4"/>
      <c r="M959" s="4"/>
      <c r="N959" s="4"/>
      <c r="O959" s="4"/>
      <c r="P959" s="4"/>
    </row>
    <row r="960" spans="1:16" ht="11.65" customHeight="1" x14ac:dyDescent="0.2">
      <c r="A960" s="5">
        <f t="shared" ca="1" si="22"/>
        <v>960</v>
      </c>
      <c r="C960" s="56"/>
      <c r="D960" s="3"/>
      <c r="E960" s="3"/>
      <c r="F960" s="3" t="s">
        <v>30</v>
      </c>
      <c r="G960" s="57"/>
      <c r="H960" s="10">
        <v>0</v>
      </c>
      <c r="J960" s="4"/>
      <c r="K960" s="4"/>
      <c r="L960" s="4"/>
      <c r="M960" s="4"/>
      <c r="N960" s="4"/>
      <c r="O960" s="4"/>
      <c r="P960" s="4"/>
    </row>
    <row r="961" spans="1:16" ht="11.65" customHeight="1" x14ac:dyDescent="0.2">
      <c r="A961" s="5">
        <f t="shared" ca="1" si="22"/>
        <v>961</v>
      </c>
      <c r="C961" s="56"/>
      <c r="D961" s="3"/>
      <c r="E961" s="3"/>
      <c r="F961" s="3" t="s">
        <v>248</v>
      </c>
      <c r="G961" s="57"/>
      <c r="H961" s="10">
        <v>0</v>
      </c>
      <c r="J961" s="4"/>
      <c r="K961" s="4"/>
      <c r="L961" s="4"/>
      <c r="M961" s="4"/>
      <c r="N961" s="4"/>
      <c r="O961" s="4"/>
      <c r="P961" s="4"/>
    </row>
    <row r="962" spans="1:16" ht="11.65" customHeight="1" thickBot="1" x14ac:dyDescent="0.25">
      <c r="A962" s="5">
        <f t="shared" ca="1" si="22"/>
        <v>962</v>
      </c>
      <c r="C962" s="56"/>
      <c r="D962" s="3"/>
      <c r="E962" s="3"/>
      <c r="F962" s="3"/>
      <c r="G962" s="57" t="s">
        <v>141</v>
      </c>
      <c r="H962" s="21">
        <f>SUBTOTAL(9,H952:H961)</f>
        <v>929782.06</v>
      </c>
      <c r="J962" s="4"/>
      <c r="K962" s="4"/>
      <c r="L962" s="4"/>
      <c r="M962" s="4"/>
      <c r="N962" s="4"/>
      <c r="O962" s="4"/>
      <c r="P962" s="4"/>
    </row>
    <row r="963" spans="1:16" ht="11.65" customHeight="1" thickTop="1" x14ac:dyDescent="0.2">
      <c r="A963" s="5">
        <f t="shared" ca="1" si="22"/>
        <v>963</v>
      </c>
      <c r="C963" s="56"/>
      <c r="D963" s="3"/>
      <c r="E963" s="3"/>
      <c r="F963" s="3"/>
      <c r="G963" s="57"/>
      <c r="H963" s="2"/>
      <c r="J963" s="4"/>
      <c r="K963" s="4"/>
      <c r="L963" s="4"/>
      <c r="M963" s="4"/>
      <c r="N963" s="4"/>
      <c r="O963" s="4"/>
      <c r="P963" s="4"/>
    </row>
    <row r="964" spans="1:16" ht="11.65" customHeight="1" x14ac:dyDescent="0.2">
      <c r="A964" s="5">
        <f t="shared" ca="1" si="22"/>
        <v>964</v>
      </c>
      <c r="C964" s="56" t="s">
        <v>156</v>
      </c>
      <c r="D964" s="3" t="s">
        <v>5</v>
      </c>
      <c r="E964" s="3"/>
      <c r="F964" s="3"/>
      <c r="G964" s="57"/>
      <c r="H964" s="2"/>
      <c r="J964" s="4"/>
      <c r="K964" s="4"/>
      <c r="L964" s="4"/>
      <c r="M964" s="4"/>
      <c r="N964" s="4"/>
      <c r="O964" s="4"/>
      <c r="P964" s="4"/>
    </row>
    <row r="965" spans="1:16" ht="11.65" customHeight="1" x14ac:dyDescent="0.2">
      <c r="A965" s="5">
        <f t="shared" ca="1" si="22"/>
        <v>965</v>
      </c>
      <c r="C965" s="56"/>
      <c r="D965" s="3"/>
      <c r="E965" s="3"/>
      <c r="F965" s="3" t="s">
        <v>193</v>
      </c>
      <c r="G965" s="57"/>
      <c r="H965" s="10">
        <v>0</v>
      </c>
      <c r="J965" s="4"/>
      <c r="K965" s="4"/>
      <c r="L965" s="4"/>
      <c r="M965" s="4"/>
      <c r="N965" s="4"/>
      <c r="O965" s="4"/>
      <c r="P965" s="4"/>
    </row>
    <row r="966" spans="1:16" ht="11.65" customHeight="1" x14ac:dyDescent="0.2">
      <c r="A966" s="5">
        <f t="shared" ca="1" si="22"/>
        <v>966</v>
      </c>
      <c r="C966" s="56"/>
      <c r="D966" s="3"/>
      <c r="E966" s="3"/>
      <c r="F966" s="3" t="s">
        <v>252</v>
      </c>
      <c r="G966" s="57"/>
      <c r="H966" s="10">
        <v>0</v>
      </c>
      <c r="J966" s="4"/>
      <c r="K966" s="4"/>
      <c r="L966" s="4"/>
      <c r="M966" s="4"/>
      <c r="N966" s="4"/>
      <c r="O966" s="4"/>
      <c r="P966" s="4"/>
    </row>
    <row r="967" spans="1:16" ht="11.65" customHeight="1" x14ac:dyDescent="0.2">
      <c r="A967" s="5">
        <f t="shared" ca="1" si="22"/>
        <v>967</v>
      </c>
      <c r="C967" s="56"/>
      <c r="D967" s="3"/>
      <c r="E967" s="3"/>
      <c r="F967" s="3" t="s">
        <v>30</v>
      </c>
      <c r="G967" s="57"/>
      <c r="H967" s="10">
        <v>0</v>
      </c>
      <c r="J967" s="4"/>
      <c r="K967" s="4"/>
      <c r="L967" s="4"/>
      <c r="M967" s="4"/>
      <c r="N967" s="4"/>
      <c r="O967" s="4"/>
      <c r="P967" s="4"/>
    </row>
    <row r="968" spans="1:16" ht="11.65" customHeight="1" x14ac:dyDescent="0.2">
      <c r="A968" s="5">
        <f t="shared" ca="1" si="22"/>
        <v>968</v>
      </c>
      <c r="C968" s="56"/>
      <c r="D968" s="3"/>
      <c r="E968" s="3"/>
      <c r="F968" s="3" t="s">
        <v>24</v>
      </c>
      <c r="G968" s="57"/>
      <c r="H968" s="10">
        <v>3280735.5768634281</v>
      </c>
      <c r="J968" s="4"/>
      <c r="K968" s="4"/>
      <c r="L968" s="4"/>
      <c r="M968" s="4"/>
      <c r="N968" s="4"/>
      <c r="O968" s="4"/>
      <c r="P968" s="4"/>
    </row>
    <row r="969" spans="1:16" ht="11.65" customHeight="1" x14ac:dyDescent="0.2">
      <c r="A969" s="5">
        <f t="shared" ca="1" si="22"/>
        <v>969</v>
      </c>
      <c r="C969" s="56"/>
      <c r="D969" s="3"/>
      <c r="E969" s="3"/>
      <c r="F969" s="3" t="s">
        <v>248</v>
      </c>
      <c r="G969" s="57"/>
      <c r="H969" s="10">
        <v>2735.8455694784916</v>
      </c>
      <c r="J969" s="4"/>
      <c r="K969" s="4"/>
      <c r="L969" s="4"/>
      <c r="M969" s="4"/>
      <c r="N969" s="4"/>
      <c r="O969" s="4"/>
      <c r="P969" s="4"/>
    </row>
    <row r="970" spans="1:16" ht="11.65" customHeight="1" x14ac:dyDescent="0.2">
      <c r="A970" s="5">
        <f t="shared" ca="1" si="22"/>
        <v>970</v>
      </c>
      <c r="C970" s="56"/>
      <c r="D970" s="3"/>
      <c r="E970" s="3"/>
      <c r="F970" s="3" t="s">
        <v>247</v>
      </c>
      <c r="G970" s="57"/>
      <c r="H970" s="10">
        <v>0</v>
      </c>
      <c r="J970" s="4"/>
      <c r="K970" s="4"/>
      <c r="L970" s="4"/>
      <c r="M970" s="4"/>
      <c r="N970" s="4"/>
      <c r="O970" s="4"/>
      <c r="P970" s="4"/>
    </row>
    <row r="971" spans="1:16" ht="11.65" customHeight="1" x14ac:dyDescent="0.2">
      <c r="A971" s="5">
        <f t="shared" ca="1" si="22"/>
        <v>971</v>
      </c>
      <c r="C971" s="56"/>
      <c r="D971" s="3"/>
      <c r="E971" s="3"/>
      <c r="F971" s="3" t="s">
        <v>249</v>
      </c>
      <c r="G971" s="57"/>
      <c r="H971" s="10">
        <v>6946301.0757177193</v>
      </c>
      <c r="J971" s="4"/>
      <c r="K971" s="4"/>
      <c r="L971" s="4"/>
      <c r="M971" s="4"/>
      <c r="N971" s="4"/>
      <c r="O971" s="4"/>
      <c r="P971" s="4"/>
    </row>
    <row r="972" spans="1:16" ht="11.65" customHeight="1" x14ac:dyDescent="0.2">
      <c r="A972" s="5">
        <f t="shared" ca="1" si="22"/>
        <v>972</v>
      </c>
      <c r="C972" s="56"/>
      <c r="D972" s="3"/>
      <c r="E972" s="3"/>
      <c r="F972" s="3" t="s">
        <v>251</v>
      </c>
      <c r="G972" s="57"/>
      <c r="H972" s="10">
        <v>0</v>
      </c>
      <c r="J972" s="4"/>
      <c r="K972" s="4"/>
      <c r="L972" s="4"/>
      <c r="M972" s="4"/>
      <c r="N972" s="4"/>
      <c r="O972" s="4"/>
      <c r="P972" s="4"/>
    </row>
    <row r="973" spans="1:16" ht="11.65" customHeight="1" x14ac:dyDescent="0.2">
      <c r="A973" s="5">
        <f t="shared" ca="1" si="22"/>
        <v>973</v>
      </c>
      <c r="C973" s="56"/>
      <c r="D973" s="3"/>
      <c r="E973" s="3"/>
      <c r="F973" s="3" t="s">
        <v>252</v>
      </c>
      <c r="G973" s="57"/>
      <c r="H973" s="10">
        <v>0</v>
      </c>
      <c r="J973" s="4"/>
      <c r="K973" s="4"/>
      <c r="L973" s="4"/>
      <c r="M973" s="4"/>
      <c r="N973" s="4"/>
      <c r="O973" s="4"/>
      <c r="P973" s="4"/>
    </row>
    <row r="974" spans="1:16" ht="11.65" customHeight="1" x14ac:dyDescent="0.2">
      <c r="A974" s="5">
        <f t="shared" ca="1" si="22"/>
        <v>974</v>
      </c>
      <c r="C974" s="56"/>
      <c r="D974" s="3"/>
      <c r="E974" s="3"/>
      <c r="F974" s="3" t="s">
        <v>30</v>
      </c>
      <c r="G974" s="57"/>
      <c r="H974" s="10">
        <v>0</v>
      </c>
      <c r="J974" s="4"/>
      <c r="K974" s="4"/>
      <c r="L974" s="4"/>
      <c r="M974" s="4"/>
      <c r="N974" s="4"/>
      <c r="O974" s="4"/>
      <c r="P974" s="4"/>
    </row>
    <row r="975" spans="1:16" ht="11.65" customHeight="1" x14ac:dyDescent="0.2">
      <c r="A975" s="5">
        <f t="shared" ca="1" si="22"/>
        <v>975</v>
      </c>
      <c r="C975" s="56"/>
      <c r="D975" s="3"/>
      <c r="E975" s="3"/>
      <c r="F975" s="3" t="s">
        <v>256</v>
      </c>
      <c r="G975" s="57"/>
      <c r="H975" s="10">
        <v>192.32655972833547</v>
      </c>
      <c r="J975" s="4"/>
      <c r="K975" s="4"/>
      <c r="L975" s="4"/>
      <c r="M975" s="4"/>
      <c r="N975" s="4"/>
      <c r="O975" s="4"/>
      <c r="P975" s="4"/>
    </row>
    <row r="976" spans="1:16" ht="11.65" customHeight="1" x14ac:dyDescent="0.2">
      <c r="A976" s="5">
        <f t="shared" ca="1" si="22"/>
        <v>976</v>
      </c>
      <c r="C976" s="56"/>
      <c r="D976" s="3"/>
      <c r="E976" s="3"/>
      <c r="F976" s="3" t="s">
        <v>265</v>
      </c>
      <c r="G976" s="57"/>
      <c r="H976" s="10">
        <v>0</v>
      </c>
      <c r="J976" s="4"/>
      <c r="K976" s="4"/>
      <c r="L976" s="4"/>
      <c r="M976" s="4"/>
      <c r="N976" s="4"/>
      <c r="O976" s="4"/>
      <c r="P976" s="4"/>
    </row>
    <row r="977" spans="1:16" ht="11.65" customHeight="1" thickBot="1" x14ac:dyDescent="0.25">
      <c r="A977" s="5">
        <f t="shared" ca="1" si="22"/>
        <v>977</v>
      </c>
      <c r="C977" s="63" t="s">
        <v>157</v>
      </c>
      <c r="D977" s="3"/>
      <c r="E977" s="3"/>
      <c r="F977" s="3"/>
      <c r="G977" s="57" t="s">
        <v>155</v>
      </c>
      <c r="H977" s="21">
        <f>SUBTOTAL(9,H967:H976)</f>
        <v>10229964.824710354</v>
      </c>
      <c r="J977" s="4"/>
      <c r="K977" s="4"/>
      <c r="L977" s="4"/>
      <c r="M977" s="4"/>
      <c r="N977" s="4"/>
      <c r="O977" s="4"/>
      <c r="P977" s="4"/>
    </row>
    <row r="978" spans="1:16" ht="11.65" customHeight="1" thickTop="1" x14ac:dyDescent="0.2">
      <c r="A978" s="5">
        <f t="shared" ca="1" si="22"/>
        <v>978</v>
      </c>
      <c r="C978" s="56"/>
      <c r="D978" s="3"/>
      <c r="E978" s="3"/>
      <c r="F978" s="3"/>
      <c r="G978" s="57"/>
      <c r="H978" s="2"/>
      <c r="J978" s="4"/>
      <c r="K978" s="4"/>
      <c r="L978" s="4"/>
      <c r="M978" s="4"/>
      <c r="N978" s="4"/>
      <c r="O978" s="4"/>
      <c r="P978" s="4"/>
    </row>
    <row r="979" spans="1:16" ht="11.65" customHeight="1" x14ac:dyDescent="0.2">
      <c r="A979" s="5">
        <f t="shared" ca="1" si="22"/>
        <v>979</v>
      </c>
      <c r="C979" s="56" t="s">
        <v>10</v>
      </c>
      <c r="D979" s="3"/>
      <c r="E979" s="3"/>
      <c r="F979" s="3"/>
      <c r="G979" s="57"/>
      <c r="H979" s="2"/>
      <c r="J979" s="4"/>
      <c r="K979" s="4"/>
      <c r="L979" s="4"/>
      <c r="M979" s="4"/>
      <c r="N979" s="4"/>
      <c r="O979" s="4"/>
      <c r="P979" s="4"/>
    </row>
    <row r="980" spans="1:16" ht="11.65" customHeight="1" x14ac:dyDescent="0.2">
      <c r="A980" s="5">
        <f t="shared" ca="1" si="22"/>
        <v>980</v>
      </c>
      <c r="C980" s="56" t="s">
        <v>158</v>
      </c>
      <c r="D980" s="3" t="s">
        <v>159</v>
      </c>
      <c r="E980" s="3"/>
      <c r="F980" s="3"/>
      <c r="G980" s="57"/>
      <c r="H980" s="2"/>
      <c r="I980" s="4"/>
      <c r="J980" s="4"/>
      <c r="K980" s="4"/>
      <c r="L980" s="4"/>
      <c r="M980" s="4"/>
      <c r="N980" s="4"/>
      <c r="O980" s="4"/>
      <c r="P980" s="4"/>
    </row>
    <row r="981" spans="1:16" ht="11.65" customHeight="1" x14ac:dyDescent="0.2">
      <c r="A981" s="5">
        <f t="shared" ca="1" si="22"/>
        <v>981</v>
      </c>
      <c r="C981" s="56"/>
      <c r="D981" s="3"/>
      <c r="E981" s="3"/>
      <c r="F981" s="3" t="s">
        <v>193</v>
      </c>
      <c r="G981" s="57"/>
      <c r="H981" s="10">
        <v>0</v>
      </c>
      <c r="I981" s="4"/>
      <c r="J981" s="4"/>
      <c r="K981" s="4"/>
      <c r="L981" s="4"/>
      <c r="M981" s="4"/>
      <c r="N981" s="4"/>
      <c r="O981" s="4"/>
      <c r="P981" s="4"/>
    </row>
    <row r="982" spans="1:16" ht="11.65" customHeight="1" x14ac:dyDescent="0.2">
      <c r="A982" s="5">
        <f t="shared" ca="1" si="22"/>
        <v>982</v>
      </c>
      <c r="C982" s="56"/>
      <c r="D982" s="3"/>
      <c r="E982" s="3"/>
      <c r="F982" s="3" t="s">
        <v>248</v>
      </c>
      <c r="G982" s="57"/>
      <c r="H982" s="10">
        <v>0</v>
      </c>
      <c r="I982" s="4"/>
      <c r="J982" s="4"/>
      <c r="K982" s="4"/>
      <c r="L982" s="4"/>
      <c r="M982" s="4"/>
      <c r="N982" s="4"/>
      <c r="O982" s="4"/>
      <c r="P982" s="4"/>
    </row>
    <row r="983" spans="1:16" ht="11.65" customHeight="1" x14ac:dyDescent="0.2">
      <c r="A983" s="5">
        <f t="shared" ca="1" si="22"/>
        <v>983</v>
      </c>
      <c r="C983" s="56"/>
      <c r="D983" s="3"/>
      <c r="E983" s="3"/>
      <c r="F983" s="3" t="s">
        <v>247</v>
      </c>
      <c r="G983" s="57"/>
      <c r="H983" s="10">
        <v>0</v>
      </c>
      <c r="J983" s="4"/>
      <c r="K983" s="4"/>
      <c r="L983" s="4"/>
      <c r="M983" s="4"/>
      <c r="N983" s="4"/>
      <c r="O983" s="4"/>
      <c r="P983" s="4"/>
    </row>
    <row r="984" spans="1:16" ht="11.65" customHeight="1" x14ac:dyDescent="0.2">
      <c r="A984" s="5">
        <f t="shared" ca="1" si="22"/>
        <v>984</v>
      </c>
      <c r="C984" s="56"/>
      <c r="D984" s="3"/>
      <c r="E984" s="3"/>
      <c r="F984" s="3"/>
      <c r="G984" s="57" t="s">
        <v>160</v>
      </c>
      <c r="H984" s="12">
        <f>SUBTOTAL(9,H981:H983)</f>
        <v>0</v>
      </c>
      <c r="J984" s="4"/>
      <c r="K984" s="4"/>
      <c r="L984" s="4"/>
      <c r="M984" s="4"/>
      <c r="N984" s="4"/>
      <c r="O984" s="4"/>
      <c r="P984" s="4"/>
    </row>
    <row r="985" spans="1:16" ht="11.65" customHeight="1" x14ac:dyDescent="0.2">
      <c r="A985" s="5">
        <f t="shared" ca="1" si="22"/>
        <v>985</v>
      </c>
      <c r="C985" s="56"/>
      <c r="D985" s="3"/>
      <c r="E985" s="3"/>
      <c r="F985" s="3"/>
      <c r="G985" s="57"/>
      <c r="H985" s="2"/>
      <c r="J985" s="4"/>
      <c r="K985" s="4"/>
      <c r="L985" s="4"/>
      <c r="M985" s="4"/>
      <c r="N985" s="4"/>
      <c r="O985" s="4"/>
      <c r="P985" s="4"/>
    </row>
    <row r="986" spans="1:16" ht="11.65" customHeight="1" x14ac:dyDescent="0.2">
      <c r="A986" s="5">
        <f t="shared" ca="1" si="22"/>
        <v>986</v>
      </c>
      <c r="C986" s="56" t="s">
        <v>161</v>
      </c>
      <c r="D986" s="66" t="s">
        <v>162</v>
      </c>
      <c r="E986" s="67"/>
      <c r="F986" s="3"/>
      <c r="G986" s="57"/>
      <c r="H986" s="2"/>
      <c r="J986" s="4"/>
      <c r="K986" s="4"/>
      <c r="L986" s="4"/>
      <c r="M986" s="4"/>
      <c r="N986" s="4"/>
      <c r="O986" s="4"/>
      <c r="P986" s="4"/>
    </row>
    <row r="987" spans="1:16" ht="11.65" customHeight="1" x14ac:dyDescent="0.2">
      <c r="A987" s="5">
        <f t="shared" ca="1" si="22"/>
        <v>987</v>
      </c>
      <c r="C987" s="56">
        <v>131</v>
      </c>
      <c r="D987" s="68" t="s">
        <v>163</v>
      </c>
      <c r="E987" s="67"/>
      <c r="F987" s="3" t="s">
        <v>266</v>
      </c>
      <c r="G987" s="57"/>
      <c r="H987" s="10">
        <v>0</v>
      </c>
      <c r="J987" s="4"/>
      <c r="K987" s="4"/>
      <c r="L987" s="4"/>
      <c r="M987" s="4"/>
      <c r="N987" s="4"/>
      <c r="O987" s="4"/>
      <c r="P987" s="4"/>
    </row>
    <row r="988" spans="1:16" ht="11.65" customHeight="1" x14ac:dyDescent="0.2">
      <c r="A988" s="5">
        <f t="shared" ca="1" si="22"/>
        <v>988</v>
      </c>
      <c r="C988" s="56">
        <v>135</v>
      </c>
      <c r="D988" s="68" t="s">
        <v>164</v>
      </c>
      <c r="E988" s="67"/>
      <c r="F988" s="3" t="s">
        <v>24</v>
      </c>
      <c r="G988" s="57"/>
      <c r="H988" s="10">
        <v>0</v>
      </c>
      <c r="J988" s="4"/>
      <c r="K988" s="4"/>
      <c r="L988" s="4"/>
      <c r="M988" s="4"/>
      <c r="N988" s="4"/>
      <c r="O988" s="4"/>
      <c r="P988" s="4"/>
    </row>
    <row r="989" spans="1:16" ht="11.65" customHeight="1" x14ac:dyDescent="0.2">
      <c r="A989" s="5">
        <f t="shared" ca="1" si="22"/>
        <v>989</v>
      </c>
      <c r="C989" s="56">
        <v>141</v>
      </c>
      <c r="D989" s="68" t="s">
        <v>165</v>
      </c>
      <c r="E989" s="67"/>
      <c r="F989" s="3" t="s">
        <v>248</v>
      </c>
      <c r="G989" s="57"/>
      <c r="H989" s="10">
        <v>0</v>
      </c>
      <c r="J989" s="4"/>
      <c r="K989" s="4"/>
      <c r="L989" s="4"/>
      <c r="M989" s="4"/>
      <c r="N989" s="4"/>
      <c r="O989" s="4"/>
      <c r="P989" s="4"/>
    </row>
    <row r="990" spans="1:16" ht="11.65" customHeight="1" x14ac:dyDescent="0.2">
      <c r="A990" s="5">
        <f t="shared" ca="1" si="22"/>
        <v>990</v>
      </c>
      <c r="C990" s="56">
        <v>143</v>
      </c>
      <c r="D990" s="68" t="s">
        <v>165</v>
      </c>
      <c r="E990" s="67"/>
      <c r="F990" s="3" t="s">
        <v>248</v>
      </c>
      <c r="G990" s="57"/>
      <c r="H990" s="10">
        <v>3072850.591546332</v>
      </c>
      <c r="J990" s="4"/>
      <c r="K990" s="4"/>
      <c r="L990" s="4"/>
      <c r="M990" s="4"/>
      <c r="N990" s="4"/>
      <c r="O990" s="4"/>
      <c r="P990" s="4"/>
    </row>
    <row r="991" spans="1:16" ht="11.65" customHeight="1" x14ac:dyDescent="0.2">
      <c r="A991" s="5">
        <f t="shared" ca="1" si="22"/>
        <v>991</v>
      </c>
      <c r="C991" s="56">
        <v>232</v>
      </c>
      <c r="D991" s="68" t="s">
        <v>166</v>
      </c>
      <c r="E991" s="67"/>
      <c r="F991" s="3" t="s">
        <v>247</v>
      </c>
      <c r="G991" s="57"/>
      <c r="H991" s="10">
        <v>0</v>
      </c>
      <c r="J991" s="4"/>
      <c r="K991" s="4"/>
      <c r="L991" s="4"/>
      <c r="M991" s="4"/>
      <c r="N991" s="4"/>
      <c r="O991" s="4"/>
      <c r="P991" s="4"/>
    </row>
    <row r="992" spans="1:16" ht="11.65" customHeight="1" x14ac:dyDescent="0.2">
      <c r="A992" s="5">
        <f t="shared" ca="1" si="22"/>
        <v>992</v>
      </c>
      <c r="C992" s="56">
        <v>232</v>
      </c>
      <c r="D992" s="68" t="s">
        <v>166</v>
      </c>
      <c r="E992" s="67"/>
      <c r="F992" s="3" t="s">
        <v>248</v>
      </c>
      <c r="G992" s="57"/>
      <c r="H992" s="10">
        <v>-366023.00615306321</v>
      </c>
      <c r="J992" s="4"/>
      <c r="K992" s="4"/>
      <c r="L992" s="4"/>
      <c r="M992" s="4"/>
      <c r="N992" s="4"/>
      <c r="O992" s="4"/>
      <c r="P992" s="4"/>
    </row>
    <row r="993" spans="1:16" ht="11.65" customHeight="1" x14ac:dyDescent="0.2">
      <c r="A993" s="5">
        <f t="shared" ca="1" si="22"/>
        <v>993</v>
      </c>
      <c r="C993" s="56">
        <v>232</v>
      </c>
      <c r="D993" s="68" t="s">
        <v>166</v>
      </c>
      <c r="E993" s="67"/>
      <c r="F993" s="3" t="s">
        <v>30</v>
      </c>
      <c r="G993" s="57"/>
      <c r="H993" s="10">
        <v>0</v>
      </c>
      <c r="J993" s="3"/>
      <c r="K993" s="4"/>
      <c r="L993" s="4"/>
      <c r="M993" s="4"/>
      <c r="N993" s="4"/>
      <c r="O993" s="4"/>
      <c r="P993" s="4"/>
    </row>
    <row r="994" spans="1:16" ht="11.65" customHeight="1" x14ac:dyDescent="0.2">
      <c r="A994" s="5">
        <f t="shared" ca="1" si="22"/>
        <v>994</v>
      </c>
      <c r="C994" s="56">
        <v>232</v>
      </c>
      <c r="D994" s="68" t="s">
        <v>166</v>
      </c>
      <c r="E994" s="67"/>
      <c r="F994" s="3" t="s">
        <v>24</v>
      </c>
      <c r="G994" s="57"/>
      <c r="H994" s="10">
        <v>-196519.67823319539</v>
      </c>
      <c r="J994" s="3"/>
      <c r="K994" s="4"/>
      <c r="L994" s="4"/>
      <c r="M994" s="4"/>
      <c r="N994" s="4"/>
      <c r="O994" s="4"/>
      <c r="P994" s="4"/>
    </row>
    <row r="995" spans="1:16" ht="11.65" customHeight="1" x14ac:dyDescent="0.2">
      <c r="A995" s="5">
        <f t="shared" ca="1" si="22"/>
        <v>995</v>
      </c>
      <c r="C995" s="56">
        <v>232</v>
      </c>
      <c r="D995" s="68" t="s">
        <v>166</v>
      </c>
      <c r="E995" s="67"/>
      <c r="F995" s="3" t="s">
        <v>193</v>
      </c>
      <c r="G995" s="57"/>
      <c r="H995" s="10">
        <v>0</v>
      </c>
      <c r="J995" s="4"/>
      <c r="K995" s="4"/>
      <c r="L995" s="4"/>
      <c r="M995" s="4"/>
      <c r="N995" s="4"/>
      <c r="O995" s="4"/>
      <c r="P995" s="4"/>
    </row>
    <row r="996" spans="1:16" ht="11.65" customHeight="1" x14ac:dyDescent="0.2">
      <c r="A996" s="5">
        <f t="shared" ca="1" si="22"/>
        <v>996</v>
      </c>
      <c r="C996" s="56">
        <v>2533</v>
      </c>
      <c r="D996" s="67" t="s">
        <v>167</v>
      </c>
      <c r="E996" s="67"/>
      <c r="F996" s="3" t="s">
        <v>289</v>
      </c>
      <c r="G996" s="57"/>
      <c r="H996" s="10">
        <v>0</v>
      </c>
      <c r="J996" s="4"/>
      <c r="K996" s="4"/>
      <c r="L996" s="4"/>
      <c r="M996" s="4"/>
      <c r="N996" s="4"/>
      <c r="O996" s="4"/>
      <c r="P996" s="4"/>
    </row>
    <row r="997" spans="1:16" ht="11.65" customHeight="1" x14ac:dyDescent="0.2">
      <c r="A997" s="5">
        <f t="shared" ca="1" si="22"/>
        <v>997</v>
      </c>
      <c r="C997" s="56">
        <v>2533</v>
      </c>
      <c r="D997" s="67" t="s">
        <v>167</v>
      </c>
      <c r="E997" s="67"/>
      <c r="F997" s="3" t="s">
        <v>251</v>
      </c>
      <c r="G997" s="57"/>
      <c r="H997" s="10">
        <v>0</v>
      </c>
      <c r="J997" s="4"/>
      <c r="K997" s="4"/>
      <c r="L997" s="4"/>
      <c r="M997" s="4"/>
      <c r="N997" s="4"/>
      <c r="O997" s="4"/>
      <c r="P997" s="4"/>
    </row>
    <row r="998" spans="1:16" ht="11.65" customHeight="1" x14ac:dyDescent="0.2">
      <c r="A998" s="5">
        <f t="shared" ca="1" si="22"/>
        <v>998</v>
      </c>
      <c r="C998" s="56">
        <v>2533</v>
      </c>
      <c r="D998" s="67" t="s">
        <v>167</v>
      </c>
      <c r="E998" s="67"/>
      <c r="F998" s="3" t="s">
        <v>251</v>
      </c>
      <c r="G998" s="57"/>
      <c r="H998" s="10">
        <v>0</v>
      </c>
      <c r="J998" s="4"/>
      <c r="K998" s="4"/>
      <c r="L998" s="4"/>
      <c r="M998" s="4"/>
      <c r="N998" s="4"/>
      <c r="O998" s="4"/>
      <c r="P998" s="4"/>
    </row>
    <row r="999" spans="1:16" ht="11.65" customHeight="1" x14ac:dyDescent="0.2">
      <c r="A999" s="5">
        <f t="shared" ca="1" si="22"/>
        <v>999</v>
      </c>
      <c r="C999" s="56">
        <v>230</v>
      </c>
      <c r="D999" s="67" t="s">
        <v>168</v>
      </c>
      <c r="E999" s="67"/>
      <c r="F999" s="3" t="s">
        <v>247</v>
      </c>
      <c r="G999" s="57"/>
      <c r="H999" s="10">
        <v>0</v>
      </c>
      <c r="J999" s="4"/>
      <c r="K999" s="4"/>
      <c r="L999" s="4"/>
      <c r="M999" s="4"/>
      <c r="N999" s="4"/>
      <c r="O999" s="4"/>
      <c r="P999" s="4"/>
    </row>
    <row r="1000" spans="1:16" ht="11.65" customHeight="1" x14ac:dyDescent="0.2">
      <c r="A1000" s="5">
        <f t="shared" ca="1" si="22"/>
        <v>1000</v>
      </c>
      <c r="C1000" s="56">
        <v>230</v>
      </c>
      <c r="D1000" s="67" t="s">
        <v>168</v>
      </c>
      <c r="E1000" s="67"/>
      <c r="F1000" s="3" t="s">
        <v>252</v>
      </c>
      <c r="G1000" s="57"/>
      <c r="H1000" s="10">
        <v>0</v>
      </c>
      <c r="J1000" s="4"/>
      <c r="K1000" s="4"/>
      <c r="L1000" s="4"/>
      <c r="M1000" s="4"/>
      <c r="N1000" s="4"/>
      <c r="O1000" s="4"/>
      <c r="P1000" s="4"/>
    </row>
    <row r="1001" spans="1:16" ht="11.65" customHeight="1" x14ac:dyDescent="0.2">
      <c r="A1001" s="5">
        <f t="shared" ca="1" si="22"/>
        <v>1001</v>
      </c>
      <c r="C1001" s="56">
        <v>230</v>
      </c>
      <c r="D1001" s="67" t="s">
        <v>168</v>
      </c>
      <c r="E1001" s="67"/>
      <c r="F1001" s="3" t="s">
        <v>30</v>
      </c>
      <c r="G1001" s="57"/>
      <c r="H1001" s="10">
        <v>0</v>
      </c>
      <c r="J1001" s="4"/>
      <c r="K1001" s="4"/>
      <c r="L1001" s="4"/>
      <c r="M1001" s="4"/>
      <c r="N1001" s="4"/>
      <c r="O1001" s="4"/>
      <c r="P1001" s="4"/>
    </row>
    <row r="1002" spans="1:16" ht="11.65" customHeight="1" x14ac:dyDescent="0.2">
      <c r="A1002" s="5">
        <f t="shared" ca="1" si="22"/>
        <v>1002</v>
      </c>
      <c r="C1002" s="56">
        <v>230</v>
      </c>
      <c r="D1002" s="67" t="s">
        <v>168</v>
      </c>
      <c r="E1002" s="67"/>
      <c r="F1002" s="3" t="s">
        <v>193</v>
      </c>
      <c r="G1002" s="57"/>
      <c r="H1002" s="10">
        <v>0</v>
      </c>
      <c r="J1002" s="4"/>
      <c r="K1002" s="4"/>
      <c r="L1002" s="4"/>
      <c r="M1002" s="4"/>
      <c r="N1002" s="4"/>
      <c r="O1002" s="4"/>
      <c r="P1002" s="4"/>
    </row>
    <row r="1003" spans="1:16" ht="11.65" customHeight="1" x14ac:dyDescent="0.2">
      <c r="A1003" s="5">
        <f t="shared" ca="1" si="22"/>
        <v>1003</v>
      </c>
      <c r="C1003" s="56">
        <v>254105</v>
      </c>
      <c r="D1003" s="67" t="s">
        <v>169</v>
      </c>
      <c r="E1003" s="67"/>
      <c r="F1003" s="3" t="s">
        <v>193</v>
      </c>
      <c r="G1003" s="57"/>
      <c r="H1003" s="10">
        <v>0</v>
      </c>
      <c r="J1003" s="4"/>
      <c r="K1003" s="4"/>
      <c r="L1003" s="4"/>
      <c r="M1003" s="4"/>
      <c r="N1003" s="4"/>
      <c r="O1003" s="4"/>
      <c r="P1003" s="4"/>
    </row>
    <row r="1004" spans="1:16" ht="11.65" customHeight="1" x14ac:dyDescent="0.2">
      <c r="A1004" s="5">
        <f t="shared" ca="1" si="22"/>
        <v>1004</v>
      </c>
      <c r="C1004" s="56">
        <v>254105</v>
      </c>
      <c r="D1004" s="67" t="s">
        <v>169</v>
      </c>
      <c r="E1004" s="67"/>
      <c r="F1004" s="3" t="s">
        <v>247</v>
      </c>
      <c r="G1004" s="57"/>
      <c r="H1004" s="10">
        <v>0</v>
      </c>
      <c r="J1004" s="4"/>
      <c r="K1004" s="4"/>
      <c r="L1004" s="4"/>
      <c r="M1004" s="4"/>
      <c r="N1004" s="4"/>
      <c r="O1004" s="4"/>
      <c r="P1004" s="4"/>
    </row>
    <row r="1005" spans="1:16" ht="11.65" customHeight="1" x14ac:dyDescent="0.2">
      <c r="A1005" s="5">
        <f t="shared" ca="1" si="22"/>
        <v>1005</v>
      </c>
      <c r="C1005" s="56">
        <v>254105</v>
      </c>
      <c r="D1005" s="67" t="s">
        <v>169</v>
      </c>
      <c r="E1005" s="67"/>
      <c r="F1005" s="3" t="s">
        <v>251</v>
      </c>
      <c r="G1005" s="57"/>
      <c r="H1005" s="10">
        <v>0</v>
      </c>
      <c r="J1005" s="4"/>
      <c r="K1005" s="4"/>
      <c r="L1005" s="4"/>
      <c r="M1005" s="4"/>
      <c r="N1005" s="4"/>
      <c r="O1005" s="4"/>
      <c r="P1005" s="4"/>
    </row>
    <row r="1006" spans="1:16" ht="11.65" customHeight="1" x14ac:dyDescent="0.2">
      <c r="A1006" s="5">
        <f t="shared" ca="1" si="22"/>
        <v>1006</v>
      </c>
      <c r="C1006" s="56">
        <v>254105</v>
      </c>
      <c r="D1006" s="67" t="s">
        <v>169</v>
      </c>
      <c r="E1006" s="67"/>
      <c r="F1006" s="3" t="s">
        <v>30</v>
      </c>
      <c r="G1006" s="57"/>
      <c r="H1006" s="10">
        <v>0</v>
      </c>
      <c r="J1006" s="4"/>
      <c r="K1006" s="4"/>
      <c r="L1006" s="4"/>
      <c r="M1006" s="4"/>
      <c r="N1006" s="4"/>
      <c r="O1006" s="4"/>
      <c r="P1006" s="4"/>
    </row>
    <row r="1007" spans="1:16" ht="11.65" customHeight="1" x14ac:dyDescent="0.2">
      <c r="A1007" s="5">
        <f t="shared" ca="1" si="22"/>
        <v>1007</v>
      </c>
      <c r="C1007" s="56">
        <v>2533</v>
      </c>
      <c r="D1007" s="67" t="s">
        <v>170</v>
      </c>
      <c r="E1007" s="67"/>
      <c r="F1007" s="3" t="s">
        <v>30</v>
      </c>
      <c r="G1007" s="57"/>
      <c r="H1007" s="10">
        <v>0</v>
      </c>
      <c r="J1007" s="4"/>
      <c r="K1007" s="4"/>
      <c r="L1007" s="4"/>
      <c r="M1007" s="4"/>
      <c r="N1007" s="4"/>
      <c r="O1007" s="4"/>
      <c r="P1007" s="4"/>
    </row>
    <row r="1008" spans="1:16" ht="11.65" customHeight="1" x14ac:dyDescent="0.2">
      <c r="A1008" s="5">
        <f t="shared" ca="1" si="22"/>
        <v>1008</v>
      </c>
      <c r="C1008" s="56"/>
      <c r="D1008" s="3"/>
      <c r="E1008" s="3"/>
      <c r="F1008" s="3"/>
      <c r="G1008" s="57" t="s">
        <v>160</v>
      </c>
      <c r="H1008" s="12">
        <f>SUBTOTAL(9,H987:H1007)</f>
        <v>2510307.9071600731</v>
      </c>
      <c r="J1008" s="4"/>
      <c r="K1008" s="4"/>
      <c r="L1008" s="4"/>
      <c r="M1008" s="4"/>
      <c r="N1008" s="4"/>
      <c r="O1008" s="4"/>
      <c r="P1008" s="4"/>
    </row>
    <row r="1009" spans="1:16" ht="15" customHeight="1" x14ac:dyDescent="0.2">
      <c r="A1009" s="5">
        <f t="shared" ca="1" si="22"/>
        <v>1009</v>
      </c>
      <c r="C1009" s="56"/>
      <c r="D1009" s="3"/>
      <c r="E1009" s="3"/>
      <c r="F1009" s="3"/>
      <c r="G1009" s="57"/>
      <c r="H1009" s="2"/>
      <c r="J1009" s="4"/>
      <c r="K1009" s="4"/>
      <c r="L1009" s="4"/>
      <c r="M1009" s="4"/>
      <c r="N1009" s="4"/>
      <c r="O1009" s="4"/>
      <c r="P1009" s="4"/>
    </row>
    <row r="1010" spans="1:16" ht="11.65" customHeight="1" thickBot="1" x14ac:dyDescent="0.25">
      <c r="A1010" s="5">
        <f t="shared" ca="1" si="22"/>
        <v>1010</v>
      </c>
      <c r="C1010" s="63" t="s">
        <v>171</v>
      </c>
      <c r="D1010" s="3"/>
      <c r="E1010" s="3"/>
      <c r="F1010" s="3"/>
      <c r="G1010" s="57"/>
      <c r="H1010" s="13">
        <f>SUBTOTAL(9,H981:H1008)</f>
        <v>2510307.9071600731</v>
      </c>
      <c r="J1010" s="4"/>
      <c r="K1010" s="4"/>
      <c r="L1010" s="4"/>
      <c r="M1010" s="4"/>
      <c r="N1010" s="4"/>
      <c r="O1010" s="4"/>
      <c r="P1010" s="4"/>
    </row>
    <row r="1011" spans="1:16" ht="11.65" customHeight="1" thickTop="1" x14ac:dyDescent="0.2">
      <c r="A1011" s="5">
        <f t="shared" ca="1" si="22"/>
        <v>1011</v>
      </c>
      <c r="C1011" s="56" t="s">
        <v>12</v>
      </c>
      <c r="D1011" s="3"/>
      <c r="E1011" s="3"/>
      <c r="F1011" s="3"/>
      <c r="G1011" s="57"/>
      <c r="H1011" s="2"/>
      <c r="J1011" s="4"/>
      <c r="K1011" s="4"/>
      <c r="L1011" s="4"/>
      <c r="M1011" s="4"/>
      <c r="N1011" s="4"/>
      <c r="O1011" s="4"/>
      <c r="P1011" s="4"/>
    </row>
    <row r="1012" spans="1:16" ht="11.65" customHeight="1" x14ac:dyDescent="0.2">
      <c r="A1012" s="5">
        <f t="shared" ca="1" si="22"/>
        <v>1012</v>
      </c>
      <c r="C1012" s="56">
        <v>18221</v>
      </c>
      <c r="D1012" s="3" t="s">
        <v>172</v>
      </c>
      <c r="E1012" s="3"/>
      <c r="F1012" s="3"/>
      <c r="G1012" s="57"/>
      <c r="H1012" s="2"/>
      <c r="J1012" s="4"/>
      <c r="K1012" s="4"/>
      <c r="L1012" s="4"/>
      <c r="M1012" s="4"/>
      <c r="N1012" s="4"/>
      <c r="O1012" s="4"/>
      <c r="P1012" s="4"/>
    </row>
    <row r="1013" spans="1:16" ht="11.65" customHeight="1" x14ac:dyDescent="0.2">
      <c r="A1013" s="5">
        <f t="shared" ca="1" si="22"/>
        <v>1013</v>
      </c>
      <c r="C1013" s="56"/>
      <c r="D1013" s="3"/>
      <c r="E1013" s="3"/>
      <c r="F1013" s="3" t="s">
        <v>193</v>
      </c>
      <c r="G1013" s="57"/>
      <c r="H1013" s="10">
        <v>0</v>
      </c>
      <c r="J1013" s="4"/>
      <c r="K1013" s="4"/>
      <c r="L1013" s="4"/>
      <c r="M1013" s="4"/>
      <c r="N1013" s="4"/>
      <c r="O1013" s="4"/>
      <c r="P1013" s="4"/>
    </row>
    <row r="1014" spans="1:16" ht="11.65" customHeight="1" x14ac:dyDescent="0.2">
      <c r="A1014" s="5">
        <f t="shared" ca="1" si="22"/>
        <v>1014</v>
      </c>
      <c r="C1014" s="56"/>
      <c r="D1014" s="3"/>
      <c r="E1014" s="3"/>
      <c r="F1014" s="3"/>
      <c r="G1014" s="57"/>
      <c r="H1014" s="2">
        <v>0</v>
      </c>
      <c r="J1014" s="4"/>
      <c r="K1014" s="4"/>
      <c r="L1014" s="4"/>
      <c r="M1014" s="4"/>
      <c r="N1014" s="4"/>
      <c r="O1014" s="4"/>
      <c r="P1014" s="4"/>
    </row>
    <row r="1015" spans="1:16" ht="11.65" customHeight="1" x14ac:dyDescent="0.2">
      <c r="A1015" s="5">
        <f t="shared" ca="1" si="22"/>
        <v>1015</v>
      </c>
      <c r="C1015" s="56"/>
      <c r="D1015" s="3"/>
      <c r="E1015" s="3"/>
      <c r="F1015" s="3"/>
      <c r="G1015" s="57"/>
      <c r="H1015" s="12">
        <f>SUBTOTAL(9,H1013:H1014)</f>
        <v>0</v>
      </c>
      <c r="J1015" s="4"/>
      <c r="K1015" s="4"/>
      <c r="L1015" s="4"/>
      <c r="M1015" s="4"/>
      <c r="N1015" s="4"/>
      <c r="O1015" s="4"/>
      <c r="P1015" s="4"/>
    </row>
    <row r="1016" spans="1:16" ht="11.65" customHeight="1" x14ac:dyDescent="0.2">
      <c r="A1016" s="5">
        <f t="shared" ca="1" si="22"/>
        <v>1016</v>
      </c>
      <c r="C1016" s="56"/>
      <c r="D1016" s="3"/>
      <c r="E1016" s="3"/>
      <c r="F1016" s="3"/>
      <c r="G1016" s="57"/>
      <c r="H1016" s="2"/>
      <c r="J1016" s="4"/>
      <c r="K1016" s="4"/>
      <c r="L1016" s="4"/>
      <c r="M1016" s="4"/>
      <c r="N1016" s="4"/>
      <c r="O1016" s="4"/>
      <c r="P1016" s="4"/>
    </row>
    <row r="1017" spans="1:16" ht="11.65" customHeight="1" x14ac:dyDescent="0.2">
      <c r="A1017" s="5">
        <f t="shared" ca="1" si="22"/>
        <v>1017</v>
      </c>
      <c r="C1017" s="56">
        <v>18222</v>
      </c>
      <c r="D1017" s="3" t="s">
        <v>173</v>
      </c>
      <c r="E1017" s="3"/>
      <c r="F1017" s="3"/>
      <c r="G1017" s="57"/>
      <c r="H1017" s="2"/>
      <c r="J1017" s="4"/>
      <c r="K1017" s="4"/>
      <c r="L1017" s="4"/>
      <c r="M1017" s="4"/>
      <c r="N1017" s="4"/>
      <c r="O1017" s="4"/>
      <c r="P1017" s="4"/>
    </row>
    <row r="1018" spans="1:16" ht="11.65" customHeight="1" x14ac:dyDescent="0.2">
      <c r="A1018" s="5">
        <f t="shared" ca="1" si="22"/>
        <v>1018</v>
      </c>
      <c r="C1018" s="56"/>
      <c r="D1018" s="3"/>
      <c r="E1018" s="3"/>
      <c r="F1018" s="3" t="s">
        <v>193</v>
      </c>
      <c r="G1018" s="57"/>
      <c r="H1018" s="10">
        <v>0</v>
      </c>
      <c r="J1018" s="4"/>
      <c r="K1018" s="4"/>
      <c r="L1018" s="4"/>
      <c r="M1018" s="4"/>
      <c r="N1018" s="4"/>
      <c r="O1018" s="4"/>
      <c r="P1018" s="4"/>
    </row>
    <row r="1019" spans="1:16" ht="11.65" customHeight="1" x14ac:dyDescent="0.2">
      <c r="A1019" s="5">
        <f t="shared" ca="1" si="22"/>
        <v>1019</v>
      </c>
      <c r="C1019" s="56"/>
      <c r="D1019" s="3"/>
      <c r="E1019" s="3"/>
      <c r="F1019" s="3" t="s">
        <v>258</v>
      </c>
      <c r="G1019" s="57"/>
      <c r="H1019" s="10">
        <v>0</v>
      </c>
      <c r="J1019" s="4"/>
      <c r="K1019" s="4"/>
      <c r="L1019" s="4"/>
      <c r="M1019" s="4"/>
      <c r="N1019" s="4"/>
      <c r="O1019" s="4"/>
      <c r="P1019" s="4"/>
    </row>
    <row r="1020" spans="1:16" ht="11.65" customHeight="1" x14ac:dyDescent="0.2">
      <c r="A1020" s="5">
        <f t="shared" ca="1" si="22"/>
        <v>1020</v>
      </c>
      <c r="C1020" s="56"/>
      <c r="D1020" s="3"/>
      <c r="E1020" s="3"/>
      <c r="F1020" s="3" t="s">
        <v>269</v>
      </c>
      <c r="G1020" s="57"/>
      <c r="H1020" s="10">
        <v>0</v>
      </c>
      <c r="J1020" s="4"/>
      <c r="K1020" s="4"/>
      <c r="L1020" s="4"/>
      <c r="M1020" s="4"/>
      <c r="N1020" s="4"/>
      <c r="O1020" s="4"/>
      <c r="P1020" s="4"/>
    </row>
    <row r="1021" spans="1:16" ht="11.65" customHeight="1" x14ac:dyDescent="0.2">
      <c r="A1021" s="5">
        <f t="shared" ca="1" si="22"/>
        <v>1021</v>
      </c>
      <c r="C1021" s="56"/>
      <c r="D1021" s="3"/>
      <c r="E1021" s="3"/>
      <c r="F1021" s="3"/>
      <c r="G1021" s="57" t="s">
        <v>141</v>
      </c>
      <c r="H1021" s="12">
        <f>SUBTOTAL(9,H1018:H1020)</f>
        <v>0</v>
      </c>
      <c r="J1021" s="4"/>
      <c r="K1021" s="4"/>
      <c r="L1021" s="4"/>
      <c r="M1021" s="4"/>
      <c r="N1021" s="4"/>
      <c r="O1021" s="4"/>
      <c r="P1021" s="4"/>
    </row>
    <row r="1022" spans="1:16" ht="11.65" customHeight="1" x14ac:dyDescent="0.2">
      <c r="A1022" s="5">
        <f t="shared" ref="A1022:A1085" ca="1" si="23">OFFSET(A1022,-1,)+1</f>
        <v>1022</v>
      </c>
      <c r="C1022" s="56"/>
      <c r="D1022" s="3"/>
      <c r="E1022" s="3"/>
      <c r="F1022" s="3"/>
      <c r="G1022" s="57"/>
      <c r="H1022" s="2"/>
      <c r="J1022" s="4"/>
      <c r="K1022" s="15"/>
      <c r="L1022" s="15"/>
      <c r="M1022" s="15"/>
      <c r="N1022" s="15"/>
      <c r="O1022" s="15"/>
      <c r="P1022" s="15"/>
    </row>
    <row r="1023" spans="1:16" ht="11.65" customHeight="1" x14ac:dyDescent="0.2">
      <c r="A1023" s="5">
        <f t="shared" ca="1" si="23"/>
        <v>1023</v>
      </c>
      <c r="C1023" s="56"/>
      <c r="D1023" s="3"/>
      <c r="E1023" s="58"/>
      <c r="F1023" s="3"/>
      <c r="G1023" s="57"/>
      <c r="H1023" s="14"/>
      <c r="J1023" s="4"/>
      <c r="K1023" s="17"/>
      <c r="L1023" s="17"/>
      <c r="M1023" s="17"/>
      <c r="N1023" s="17"/>
      <c r="O1023" s="17"/>
      <c r="P1023" s="17"/>
    </row>
    <row r="1024" spans="1:16" ht="11.65" customHeight="1" x14ac:dyDescent="0.2">
      <c r="A1024" s="5">
        <f t="shared" ca="1" si="23"/>
        <v>1024</v>
      </c>
      <c r="C1024" s="59"/>
      <c r="D1024" s="60"/>
      <c r="E1024" s="61"/>
      <c r="F1024" s="60"/>
      <c r="G1024" s="62"/>
      <c r="H1024" s="16"/>
      <c r="J1024" s="4"/>
      <c r="K1024" s="4"/>
      <c r="L1024" s="4"/>
      <c r="M1024" s="4"/>
      <c r="N1024" s="4"/>
      <c r="O1024" s="4"/>
      <c r="P1024" s="4"/>
    </row>
    <row r="1025" spans="1:16" ht="11.65" customHeight="1" x14ac:dyDescent="0.2">
      <c r="A1025" s="5">
        <f t="shared" ca="1" si="23"/>
        <v>1025</v>
      </c>
      <c r="C1025" s="56">
        <v>1869</v>
      </c>
      <c r="D1025" s="3" t="s">
        <v>174</v>
      </c>
      <c r="E1025" s="3"/>
      <c r="F1025" s="3"/>
      <c r="G1025" s="57"/>
      <c r="H1025" s="2"/>
      <c r="J1025" s="4"/>
      <c r="K1025" s="4"/>
      <c r="L1025" s="4"/>
      <c r="M1025" s="4"/>
      <c r="N1025" s="4"/>
      <c r="O1025" s="4"/>
      <c r="P1025" s="4"/>
    </row>
    <row r="1026" spans="1:16" ht="11.65" customHeight="1" x14ac:dyDescent="0.2">
      <c r="A1026" s="5">
        <f t="shared" ca="1" si="23"/>
        <v>1026</v>
      </c>
      <c r="C1026" s="56"/>
      <c r="D1026" s="3"/>
      <c r="E1026" s="3"/>
      <c r="F1026" s="3" t="s">
        <v>193</v>
      </c>
      <c r="G1026" s="57"/>
      <c r="H1026" s="10">
        <v>0</v>
      </c>
      <c r="J1026" s="4"/>
      <c r="K1026" s="4"/>
      <c r="L1026" s="4"/>
      <c r="M1026" s="4"/>
      <c r="N1026" s="4"/>
      <c r="O1026" s="4"/>
      <c r="P1026" s="4"/>
    </row>
    <row r="1027" spans="1:16" ht="11.65" customHeight="1" x14ac:dyDescent="0.2">
      <c r="A1027" s="5">
        <f t="shared" ca="1" si="23"/>
        <v>1027</v>
      </c>
      <c r="C1027" s="56"/>
      <c r="D1027" s="3"/>
      <c r="E1027" s="3"/>
      <c r="F1027" s="3" t="s">
        <v>276</v>
      </c>
      <c r="G1027" s="57"/>
      <c r="H1027" s="10">
        <v>0</v>
      </c>
      <c r="J1027" s="4"/>
      <c r="K1027" s="4"/>
      <c r="L1027" s="4"/>
      <c r="M1027" s="4"/>
      <c r="N1027" s="4"/>
      <c r="O1027" s="4"/>
      <c r="P1027" s="4"/>
    </row>
    <row r="1028" spans="1:16" ht="11.65" customHeight="1" x14ac:dyDescent="0.2">
      <c r="A1028" s="5">
        <f t="shared" ca="1" si="23"/>
        <v>1028</v>
      </c>
      <c r="C1028" s="56"/>
      <c r="D1028" s="3"/>
      <c r="E1028" s="3"/>
      <c r="F1028" s="3"/>
      <c r="G1028" s="57"/>
      <c r="H1028" s="12">
        <f>SUBTOTAL(9,H1026:H1027)</f>
        <v>0</v>
      </c>
      <c r="J1028" s="4"/>
      <c r="K1028" s="4"/>
      <c r="L1028" s="4"/>
      <c r="M1028" s="4"/>
      <c r="N1028" s="4"/>
      <c r="O1028" s="4"/>
      <c r="P1028" s="4"/>
    </row>
    <row r="1029" spans="1:16" ht="11.65" customHeight="1" x14ac:dyDescent="0.2">
      <c r="A1029" s="5">
        <f t="shared" ca="1" si="23"/>
        <v>1029</v>
      </c>
      <c r="C1029" s="56"/>
      <c r="D1029" s="3"/>
      <c r="E1029" s="3"/>
      <c r="F1029" s="3"/>
      <c r="G1029" s="57"/>
      <c r="H1029" s="2"/>
      <c r="J1029" s="4"/>
      <c r="K1029" s="4"/>
      <c r="L1029" s="4"/>
      <c r="M1029" s="4"/>
      <c r="N1029" s="4"/>
      <c r="O1029" s="4"/>
      <c r="P1029" s="4"/>
    </row>
    <row r="1030" spans="1:16" ht="11.65" customHeight="1" thickBot="1" x14ac:dyDescent="0.25">
      <c r="A1030" s="5">
        <f t="shared" ca="1" si="23"/>
        <v>1030</v>
      </c>
      <c r="C1030" s="63" t="s">
        <v>175</v>
      </c>
      <c r="D1030" s="3"/>
      <c r="E1030" s="3"/>
      <c r="F1030" s="3"/>
      <c r="G1030" s="57"/>
      <c r="H1030" s="22">
        <f>SUBTOTAL(9,H1013:H1028)</f>
        <v>0</v>
      </c>
      <c r="J1030" s="4"/>
      <c r="K1030" s="4"/>
      <c r="L1030" s="4"/>
      <c r="M1030" s="4"/>
      <c r="N1030" s="4"/>
      <c r="O1030" s="4"/>
      <c r="P1030" s="4"/>
    </row>
    <row r="1031" spans="1:16" ht="11.65" customHeight="1" thickTop="1" x14ac:dyDescent="0.2">
      <c r="A1031" s="5">
        <f t="shared" ca="1" si="23"/>
        <v>1031</v>
      </c>
      <c r="C1031" s="56"/>
      <c r="D1031" s="3"/>
      <c r="E1031" s="3"/>
      <c r="F1031" s="3"/>
      <c r="G1031" s="57"/>
      <c r="H1031" s="2"/>
      <c r="J1031" s="4"/>
      <c r="K1031" s="11"/>
      <c r="L1031" s="11"/>
      <c r="M1031" s="11"/>
      <c r="N1031" s="11"/>
      <c r="O1031" s="11"/>
      <c r="P1031" s="11"/>
    </row>
    <row r="1032" spans="1:16" ht="11.65" customHeight="1" thickBot="1" x14ac:dyDescent="0.25">
      <c r="A1032" s="5">
        <f t="shared" ca="1" si="23"/>
        <v>1032</v>
      </c>
      <c r="C1032" s="63" t="s">
        <v>176</v>
      </c>
      <c r="D1032" s="3"/>
      <c r="E1032" s="3"/>
      <c r="F1032" s="3"/>
      <c r="G1032" s="64"/>
      <c r="H1032" s="13">
        <f>H1030+H1010+H977+H962+H949+H937+H904+H868+H851+H842+H834+H826</f>
        <v>38946740.13604331</v>
      </c>
      <c r="J1032" s="4"/>
      <c r="K1032" s="4"/>
      <c r="L1032" s="4"/>
      <c r="M1032" s="4"/>
      <c r="N1032" s="4"/>
      <c r="O1032" s="4"/>
      <c r="P1032" s="4"/>
    </row>
    <row r="1033" spans="1:16" ht="11.65" customHeight="1" thickTop="1" x14ac:dyDescent="0.2">
      <c r="A1033" s="5">
        <f t="shared" ca="1" si="23"/>
        <v>1033</v>
      </c>
      <c r="C1033" s="56">
        <v>235</v>
      </c>
      <c r="D1033" s="3" t="s">
        <v>20</v>
      </c>
      <c r="E1033" s="3"/>
      <c r="F1033" s="3"/>
      <c r="G1033" s="57"/>
      <c r="H1033" s="2"/>
      <c r="J1033" s="4"/>
      <c r="K1033" s="4"/>
      <c r="L1033" s="4"/>
      <c r="M1033" s="4"/>
      <c r="N1033" s="4"/>
      <c r="O1033" s="4"/>
      <c r="P1033" s="4"/>
    </row>
    <row r="1034" spans="1:16" ht="11.65" customHeight="1" x14ac:dyDescent="0.2">
      <c r="A1034" s="5">
        <f t="shared" ca="1" si="23"/>
        <v>1034</v>
      </c>
      <c r="C1034" s="56"/>
      <c r="D1034" s="3"/>
      <c r="E1034" s="3"/>
      <c r="F1034" s="3" t="s">
        <v>193</v>
      </c>
      <c r="G1034" s="57"/>
      <c r="H1034" s="10">
        <v>0</v>
      </c>
      <c r="J1034" s="4"/>
      <c r="K1034" s="4"/>
      <c r="L1034" s="4"/>
      <c r="M1034" s="4"/>
      <c r="N1034" s="4"/>
      <c r="O1034" s="4"/>
      <c r="P1034" s="4"/>
    </row>
    <row r="1035" spans="1:16" ht="11.65" customHeight="1" x14ac:dyDescent="0.2">
      <c r="A1035" s="5">
        <f t="shared" ca="1" si="23"/>
        <v>1035</v>
      </c>
      <c r="C1035" s="56"/>
      <c r="D1035" s="3"/>
      <c r="E1035" s="3"/>
      <c r="F1035" s="3" t="s">
        <v>255</v>
      </c>
      <c r="G1035" s="57"/>
      <c r="H1035" s="10">
        <v>0</v>
      </c>
      <c r="J1035" s="4"/>
      <c r="K1035" s="4"/>
      <c r="L1035" s="4"/>
      <c r="M1035" s="4"/>
      <c r="N1035" s="4"/>
      <c r="O1035" s="4"/>
      <c r="P1035" s="4"/>
    </row>
    <row r="1036" spans="1:16" ht="11.65" customHeight="1" thickBot="1" x14ac:dyDescent="0.25">
      <c r="A1036" s="5">
        <f t="shared" ca="1" si="23"/>
        <v>1036</v>
      </c>
      <c r="C1036" s="63" t="s">
        <v>177</v>
      </c>
      <c r="D1036" s="3"/>
      <c r="E1036" s="3"/>
      <c r="F1036" s="3"/>
      <c r="G1036" s="57" t="s">
        <v>138</v>
      </c>
      <c r="H1036" s="21">
        <f>SUBTOTAL(9,H1034:H1035)</f>
        <v>0</v>
      </c>
      <c r="J1036" s="4"/>
      <c r="K1036" s="4"/>
      <c r="L1036" s="4"/>
      <c r="M1036" s="4"/>
      <c r="N1036" s="4"/>
      <c r="O1036" s="4"/>
      <c r="P1036" s="4"/>
    </row>
    <row r="1037" spans="1:16" ht="11.65" customHeight="1" thickTop="1" x14ac:dyDescent="0.2">
      <c r="A1037" s="5">
        <f t="shared" ca="1" si="23"/>
        <v>1037</v>
      </c>
      <c r="C1037" s="56"/>
      <c r="D1037" s="3"/>
      <c r="E1037" s="3"/>
      <c r="F1037" s="3"/>
      <c r="G1037" s="57"/>
      <c r="H1037" s="2"/>
      <c r="J1037" s="4"/>
      <c r="K1037" s="4"/>
      <c r="L1037" s="4"/>
      <c r="M1037" s="4"/>
      <c r="N1037" s="4"/>
      <c r="O1037" s="4"/>
      <c r="P1037" s="4"/>
    </row>
    <row r="1038" spans="1:16" ht="11.65" customHeight="1" x14ac:dyDescent="0.2">
      <c r="A1038" s="5">
        <f t="shared" ca="1" si="23"/>
        <v>1038</v>
      </c>
      <c r="C1038" s="56">
        <v>2281</v>
      </c>
      <c r="D1038" s="3" t="s">
        <v>178</v>
      </c>
      <c r="E1038" s="67"/>
      <c r="F1038" s="3" t="s">
        <v>193</v>
      </c>
      <c r="G1038" s="57"/>
      <c r="H1038" s="10">
        <v>56272.73</v>
      </c>
      <c r="J1038" s="4"/>
      <c r="K1038" s="4"/>
      <c r="L1038" s="4"/>
      <c r="M1038" s="4"/>
      <c r="N1038" s="4"/>
      <c r="O1038" s="4"/>
      <c r="P1038" s="4"/>
    </row>
    <row r="1039" spans="1:16" ht="11.65" customHeight="1" x14ac:dyDescent="0.2">
      <c r="A1039" s="5">
        <f t="shared" ca="1" si="23"/>
        <v>1039</v>
      </c>
      <c r="C1039" s="56">
        <v>2281</v>
      </c>
      <c r="D1039" s="3" t="s">
        <v>179</v>
      </c>
      <c r="E1039" s="67"/>
      <c r="F1039" s="3" t="s">
        <v>248</v>
      </c>
      <c r="G1039" s="57"/>
      <c r="H1039" s="10">
        <v>-70845.810240555089</v>
      </c>
      <c r="J1039" s="4"/>
      <c r="K1039" s="4"/>
      <c r="L1039" s="4"/>
      <c r="M1039" s="4"/>
      <c r="N1039" s="4"/>
      <c r="O1039" s="4"/>
      <c r="P1039" s="4"/>
    </row>
    <row r="1040" spans="1:16" ht="11.65" customHeight="1" x14ac:dyDescent="0.2">
      <c r="A1040" s="5">
        <f t="shared" ca="1" si="23"/>
        <v>1040</v>
      </c>
      <c r="C1040" s="56">
        <v>2283</v>
      </c>
      <c r="D1040" s="3" t="s">
        <v>180</v>
      </c>
      <c r="E1040" s="67"/>
      <c r="F1040" s="3" t="s">
        <v>248</v>
      </c>
      <c r="G1040" s="57"/>
      <c r="H1040" s="10">
        <v>-173081.0610869622</v>
      </c>
      <c r="J1040" s="4"/>
      <c r="K1040" s="4"/>
      <c r="L1040" s="4"/>
      <c r="M1040" s="4"/>
      <c r="N1040" s="4"/>
      <c r="O1040" s="4"/>
      <c r="P1040" s="4"/>
    </row>
    <row r="1041" spans="1:21" ht="11.65" customHeight="1" x14ac:dyDescent="0.2">
      <c r="A1041" s="5">
        <f t="shared" ca="1" si="23"/>
        <v>1041</v>
      </c>
      <c r="C1041" s="56">
        <v>2282</v>
      </c>
      <c r="D1041" s="3" t="s">
        <v>179</v>
      </c>
      <c r="E1041" s="67"/>
      <c r="F1041" s="3" t="s">
        <v>248</v>
      </c>
      <c r="G1041" s="57"/>
      <c r="H1041" s="10">
        <v>-9970603.0412248261</v>
      </c>
      <c r="J1041" s="4"/>
      <c r="K1041" s="4"/>
      <c r="L1041" s="4"/>
      <c r="M1041" s="4"/>
      <c r="N1041" s="4"/>
      <c r="O1041" s="4"/>
      <c r="P1041" s="4"/>
      <c r="T1041" s="1">
        <v>254</v>
      </c>
      <c r="U1041" s="1" t="s">
        <v>182</v>
      </c>
    </row>
    <row r="1042" spans="1:21" ht="11.65" customHeight="1" x14ac:dyDescent="0.2">
      <c r="A1042" s="5">
        <f t="shared" ca="1" si="23"/>
        <v>1042</v>
      </c>
      <c r="C1042" s="56">
        <v>254</v>
      </c>
      <c r="D1042" s="3" t="s">
        <v>181</v>
      </c>
      <c r="E1042" s="67"/>
      <c r="F1042" s="3" t="s">
        <v>248</v>
      </c>
      <c r="G1042" s="57"/>
      <c r="H1042" s="10">
        <v>0</v>
      </c>
      <c r="J1042" s="4"/>
      <c r="K1042" s="4"/>
      <c r="L1042" s="4"/>
      <c r="M1042" s="4"/>
      <c r="N1042" s="4"/>
      <c r="O1042" s="4"/>
      <c r="P1042" s="4"/>
    </row>
    <row r="1043" spans="1:21" ht="11.65" customHeight="1" thickBot="1" x14ac:dyDescent="0.25">
      <c r="A1043" s="5">
        <f t="shared" ca="1" si="23"/>
        <v>1043</v>
      </c>
      <c r="C1043" s="63"/>
      <c r="D1043" s="3"/>
      <c r="E1043" s="3"/>
      <c r="F1043" s="3"/>
      <c r="G1043" s="57" t="s">
        <v>138</v>
      </c>
      <c r="H1043" s="19">
        <f>SUBTOTAL(9,H1038:H1042)</f>
        <v>-10158257.182552343</v>
      </c>
      <c r="J1043" s="4"/>
      <c r="K1043" s="4"/>
      <c r="L1043" s="4"/>
      <c r="M1043" s="4"/>
      <c r="N1043" s="4"/>
      <c r="O1043" s="4"/>
      <c r="P1043" s="4"/>
    </row>
    <row r="1044" spans="1:21" ht="11.65" customHeight="1" thickTop="1" x14ac:dyDescent="0.2">
      <c r="A1044" s="5">
        <f t="shared" ca="1" si="23"/>
        <v>1044</v>
      </c>
      <c r="C1044" s="56"/>
      <c r="D1044" s="3"/>
      <c r="E1044" s="3"/>
      <c r="F1044" s="3"/>
      <c r="G1044" s="57"/>
      <c r="H1044" s="2"/>
      <c r="J1044" s="4"/>
      <c r="K1044" s="4"/>
      <c r="L1044" s="4"/>
      <c r="M1044" s="4"/>
      <c r="N1044" s="4"/>
      <c r="O1044" s="4"/>
      <c r="P1044" s="4"/>
    </row>
    <row r="1045" spans="1:21" ht="11.65" customHeight="1" x14ac:dyDescent="0.2">
      <c r="A1045" s="5">
        <f t="shared" ca="1" si="23"/>
        <v>1045</v>
      </c>
      <c r="C1045" s="56">
        <v>22841</v>
      </c>
      <c r="D1045" s="68" t="s">
        <v>183</v>
      </c>
      <c r="E1045" s="3"/>
      <c r="F1045" s="3"/>
      <c r="G1045" s="57"/>
      <c r="H1045" s="2"/>
      <c r="J1045" s="4"/>
      <c r="K1045" s="4"/>
      <c r="L1045" s="4"/>
      <c r="M1045" s="4"/>
      <c r="N1045" s="4"/>
      <c r="O1045" s="4"/>
      <c r="P1045" s="4"/>
    </row>
    <row r="1046" spans="1:21" ht="11.65" customHeight="1" x14ac:dyDescent="0.2">
      <c r="A1046" s="5">
        <f t="shared" ca="1" si="23"/>
        <v>1046</v>
      </c>
      <c r="C1046" s="56"/>
      <c r="D1046" s="3"/>
      <c r="E1046" s="3"/>
      <c r="F1046" s="3" t="s">
        <v>193</v>
      </c>
      <c r="G1046" s="57"/>
      <c r="H1046" s="10">
        <v>0</v>
      </c>
      <c r="J1046" s="4"/>
      <c r="K1046" s="4"/>
      <c r="L1046" s="4"/>
      <c r="M1046" s="4"/>
      <c r="N1046" s="4"/>
      <c r="O1046" s="4"/>
      <c r="P1046" s="4"/>
    </row>
    <row r="1047" spans="1:21" ht="11.65" customHeight="1" x14ac:dyDescent="0.2">
      <c r="A1047" s="5">
        <f t="shared" ca="1" si="23"/>
        <v>1047</v>
      </c>
      <c r="C1047" s="56"/>
      <c r="D1047" s="3"/>
      <c r="E1047" s="3"/>
      <c r="F1047" s="3" t="s">
        <v>249</v>
      </c>
      <c r="G1047" s="57"/>
      <c r="H1047" s="10">
        <v>-52058.298131441239</v>
      </c>
      <c r="J1047" s="4"/>
      <c r="K1047" s="4"/>
      <c r="L1047" s="4"/>
      <c r="M1047" s="4"/>
      <c r="N1047" s="4"/>
      <c r="O1047" s="4"/>
      <c r="P1047" s="4"/>
    </row>
    <row r="1048" spans="1:21" ht="11.65" customHeight="1" thickBot="1" x14ac:dyDescent="0.25">
      <c r="A1048" s="5">
        <f t="shared" ca="1" si="23"/>
        <v>1048</v>
      </c>
      <c r="C1048" s="56"/>
      <c r="D1048" s="3"/>
      <c r="E1048" s="3"/>
      <c r="F1048" s="3"/>
      <c r="G1048" s="57" t="s">
        <v>138</v>
      </c>
      <c r="H1048" s="19">
        <f>SUBTOTAL(9,H1046:H1047)</f>
        <v>-52058.298131441239</v>
      </c>
      <c r="J1048" s="4"/>
      <c r="K1048" s="4"/>
      <c r="L1048" s="4"/>
      <c r="M1048" s="4"/>
      <c r="N1048" s="4"/>
      <c r="O1048" s="4"/>
      <c r="P1048" s="4"/>
    </row>
    <row r="1049" spans="1:21" ht="11.65" customHeight="1" thickTop="1" x14ac:dyDescent="0.2">
      <c r="A1049" s="5">
        <f t="shared" ca="1" si="23"/>
        <v>1049</v>
      </c>
      <c r="C1049" s="56"/>
      <c r="D1049" s="3"/>
      <c r="E1049" s="3"/>
      <c r="F1049" s="3"/>
      <c r="G1049" s="57"/>
      <c r="H1049" s="2"/>
      <c r="J1049" s="4"/>
      <c r="K1049" s="4"/>
      <c r="L1049" s="4"/>
      <c r="M1049" s="4"/>
      <c r="N1049" s="4"/>
      <c r="O1049" s="4"/>
      <c r="P1049" s="4"/>
    </row>
    <row r="1050" spans="1:21" ht="11.65" customHeight="1" x14ac:dyDescent="0.2">
      <c r="A1050" s="5">
        <f t="shared" ca="1" si="23"/>
        <v>1050</v>
      </c>
      <c r="C1050" s="56">
        <v>254</v>
      </c>
      <c r="D1050" s="3"/>
      <c r="E1050" s="67"/>
      <c r="F1050" s="3" t="s">
        <v>253</v>
      </c>
      <c r="G1050" s="57"/>
      <c r="H1050" s="10">
        <v>0</v>
      </c>
      <c r="J1050" s="4"/>
      <c r="K1050" s="4"/>
      <c r="L1050" s="4"/>
      <c r="M1050" s="4"/>
      <c r="N1050" s="4"/>
      <c r="O1050" s="4"/>
      <c r="P1050" s="4"/>
    </row>
    <row r="1051" spans="1:21" ht="11.65" customHeight="1" x14ac:dyDescent="0.2">
      <c r="A1051" s="5">
        <f t="shared" ca="1" si="23"/>
        <v>1051</v>
      </c>
      <c r="C1051" s="56">
        <v>254</v>
      </c>
      <c r="D1051" s="3"/>
      <c r="E1051" s="67"/>
      <c r="F1051" s="3" t="s">
        <v>249</v>
      </c>
      <c r="G1051" s="57"/>
      <c r="H1051" s="10">
        <v>0</v>
      </c>
      <c r="J1051" s="4"/>
      <c r="K1051" s="4"/>
      <c r="L1051" s="4"/>
      <c r="M1051" s="4"/>
      <c r="N1051" s="4"/>
      <c r="O1051" s="4"/>
      <c r="P1051" s="4"/>
    </row>
    <row r="1052" spans="1:21" ht="11.65" customHeight="1" x14ac:dyDescent="0.2">
      <c r="A1052" s="5">
        <f t="shared" ca="1" si="23"/>
        <v>1052</v>
      </c>
      <c r="C1052" s="56">
        <v>254105</v>
      </c>
      <c r="D1052" s="3" t="s">
        <v>184</v>
      </c>
      <c r="E1052" s="67"/>
      <c r="F1052" s="3" t="s">
        <v>193</v>
      </c>
      <c r="G1052" s="57"/>
      <c r="H1052" s="10">
        <v>0</v>
      </c>
      <c r="J1052" s="4"/>
      <c r="K1052" s="4"/>
      <c r="L1052" s="4"/>
      <c r="M1052" s="4"/>
      <c r="N1052" s="4"/>
      <c r="O1052" s="4"/>
      <c r="P1052" s="4"/>
    </row>
    <row r="1053" spans="1:21" ht="11.65" customHeight="1" x14ac:dyDescent="0.2">
      <c r="A1053" s="5">
        <f t="shared" ca="1" si="23"/>
        <v>1053</v>
      </c>
      <c r="C1053" s="56">
        <v>2533</v>
      </c>
      <c r="D1053" s="68" t="s">
        <v>185</v>
      </c>
      <c r="E1053" s="67"/>
      <c r="F1053" s="3" t="s">
        <v>30</v>
      </c>
      <c r="G1053" s="57"/>
      <c r="H1053" s="10">
        <v>0</v>
      </c>
      <c r="J1053" s="4"/>
      <c r="K1053" s="4"/>
      <c r="L1053" s="4"/>
      <c r="M1053" s="4"/>
      <c r="N1053" s="4"/>
      <c r="O1053" s="4"/>
      <c r="P1053" s="4"/>
    </row>
    <row r="1054" spans="1:21" ht="11.65" customHeight="1" x14ac:dyDescent="0.2">
      <c r="A1054" s="5">
        <f t="shared" ca="1" si="23"/>
        <v>1054</v>
      </c>
      <c r="C1054" s="56">
        <v>254</v>
      </c>
      <c r="D1054" s="68" t="s">
        <v>185</v>
      </c>
      <c r="E1054" s="67"/>
      <c r="F1054" s="3" t="s">
        <v>247</v>
      </c>
      <c r="G1054" s="57"/>
      <c r="H1054" s="10">
        <v>0</v>
      </c>
      <c r="J1054" s="4"/>
      <c r="K1054" s="4"/>
      <c r="L1054" s="4"/>
      <c r="M1054" s="4"/>
      <c r="N1054" s="4"/>
      <c r="O1054" s="4"/>
      <c r="P1054" s="4"/>
    </row>
    <row r="1055" spans="1:21" ht="11.65" customHeight="1" x14ac:dyDescent="0.2">
      <c r="A1055" s="5">
        <f t="shared" ca="1" si="23"/>
        <v>1055</v>
      </c>
      <c r="C1055" s="56">
        <v>254</v>
      </c>
      <c r="D1055" s="3" t="s">
        <v>296</v>
      </c>
      <c r="E1055" s="3"/>
      <c r="F1055" s="3" t="s">
        <v>193</v>
      </c>
      <c r="G1055" s="57"/>
      <c r="H1055" s="10">
        <v>-151510476.68000001</v>
      </c>
      <c r="J1055" s="4"/>
      <c r="K1055" s="4"/>
      <c r="L1055" s="4"/>
      <c r="M1055" s="4"/>
      <c r="N1055" s="4"/>
      <c r="O1055" s="4"/>
      <c r="P1055" s="4"/>
    </row>
    <row r="1056" spans="1:21" ht="11.65" customHeight="1" thickBot="1" x14ac:dyDescent="0.25">
      <c r="A1056" s="5">
        <f t="shared" ca="1" si="23"/>
        <v>1056</v>
      </c>
      <c r="C1056" s="56"/>
      <c r="D1056" s="3"/>
      <c r="E1056" s="3"/>
      <c r="F1056" s="3"/>
      <c r="G1056" s="57" t="s">
        <v>138</v>
      </c>
      <c r="H1056" s="19">
        <f>SUBTOTAL(9,H1050:H1055)</f>
        <v>-151510476.68000001</v>
      </c>
      <c r="J1056" s="4"/>
      <c r="K1056" s="4"/>
      <c r="L1056" s="4"/>
      <c r="M1056" s="4"/>
      <c r="N1056" s="4"/>
      <c r="O1056" s="4"/>
      <c r="P1056" s="4"/>
    </row>
    <row r="1057" spans="1:16" ht="11.65" customHeight="1" thickTop="1" x14ac:dyDescent="0.2">
      <c r="A1057" s="5">
        <f t="shared" ca="1" si="23"/>
        <v>1057</v>
      </c>
      <c r="C1057" s="56"/>
      <c r="D1057" s="3"/>
      <c r="E1057" s="3"/>
      <c r="F1057" s="3"/>
      <c r="G1057" s="57"/>
      <c r="H1057" s="2"/>
      <c r="J1057" s="4"/>
      <c r="K1057" s="4"/>
      <c r="L1057" s="4"/>
      <c r="M1057" s="4"/>
      <c r="N1057" s="4"/>
      <c r="O1057" s="4"/>
      <c r="P1057" s="4"/>
    </row>
    <row r="1058" spans="1:16" ht="11.65" customHeight="1" x14ac:dyDescent="0.2">
      <c r="A1058" s="5">
        <f t="shared" ca="1" si="23"/>
        <v>1058</v>
      </c>
      <c r="C1058" s="56">
        <v>252</v>
      </c>
      <c r="D1058" s="3" t="s">
        <v>186</v>
      </c>
      <c r="E1058" s="3"/>
      <c r="F1058" s="3"/>
      <c r="G1058" s="57"/>
      <c r="H1058" s="2"/>
      <c r="J1058" s="4"/>
      <c r="K1058" s="4"/>
      <c r="L1058" s="4"/>
      <c r="M1058" s="4"/>
      <c r="N1058" s="4"/>
      <c r="O1058" s="4"/>
      <c r="P1058" s="4"/>
    </row>
    <row r="1059" spans="1:16" ht="11.65" customHeight="1" x14ac:dyDescent="0.2">
      <c r="A1059" s="5">
        <f t="shared" ca="1" si="23"/>
        <v>1059</v>
      </c>
      <c r="C1059" s="56"/>
      <c r="D1059" s="3"/>
      <c r="E1059" s="3"/>
      <c r="F1059" s="3" t="s">
        <v>193</v>
      </c>
      <c r="G1059" s="57"/>
      <c r="H1059" s="10">
        <v>-2750</v>
      </c>
      <c r="J1059" s="4"/>
      <c r="K1059" s="4"/>
      <c r="L1059" s="4"/>
      <c r="M1059" s="4"/>
      <c r="N1059" s="4"/>
      <c r="O1059" s="4"/>
      <c r="P1059" s="4"/>
    </row>
    <row r="1060" spans="1:16" ht="11.65" customHeight="1" x14ac:dyDescent="0.2">
      <c r="A1060" s="5">
        <f t="shared" ca="1" si="23"/>
        <v>1060</v>
      </c>
      <c r="C1060" s="56"/>
      <c r="D1060" s="3"/>
      <c r="E1060" s="3"/>
      <c r="F1060" s="3" t="s">
        <v>24</v>
      </c>
      <c r="G1060" s="57"/>
      <c r="H1060" s="10">
        <v>-6666300.943596107</v>
      </c>
      <c r="J1060" s="4"/>
      <c r="K1060" s="4"/>
      <c r="L1060" s="4"/>
      <c r="M1060" s="4"/>
      <c r="N1060" s="4"/>
      <c r="O1060" s="4"/>
      <c r="P1060" s="4"/>
    </row>
    <row r="1061" spans="1:16" ht="11.65" customHeight="1" x14ac:dyDescent="0.2">
      <c r="A1061" s="5">
        <f t="shared" ca="1" si="23"/>
        <v>1061</v>
      </c>
      <c r="C1061" s="56"/>
      <c r="D1061" s="3"/>
      <c r="E1061" s="3"/>
      <c r="F1061" s="3" t="s">
        <v>251</v>
      </c>
      <c r="G1061" s="57"/>
      <c r="H1061" s="10">
        <v>0</v>
      </c>
      <c r="J1061" s="4"/>
      <c r="K1061" s="4"/>
      <c r="L1061" s="4"/>
      <c r="M1061" s="4"/>
      <c r="N1061" s="4"/>
      <c r="O1061" s="4"/>
      <c r="P1061" s="4"/>
    </row>
    <row r="1062" spans="1:16" ht="11.65" customHeight="1" x14ac:dyDescent="0.2">
      <c r="A1062" s="5">
        <f t="shared" ca="1" si="23"/>
        <v>1062</v>
      </c>
      <c r="C1062" s="56"/>
      <c r="D1062" s="3"/>
      <c r="E1062" s="3"/>
      <c r="F1062" s="3" t="s">
        <v>249</v>
      </c>
      <c r="G1062" s="57"/>
      <c r="H1062" s="10">
        <v>-846.60600078451557</v>
      </c>
      <c r="J1062" s="4"/>
      <c r="K1062" s="4"/>
      <c r="L1062" s="4"/>
      <c r="M1062" s="4"/>
      <c r="N1062" s="4"/>
      <c r="O1062" s="4"/>
      <c r="P1062" s="4"/>
    </row>
    <row r="1063" spans="1:16" ht="11.65" customHeight="1" x14ac:dyDescent="0.2">
      <c r="A1063" s="5">
        <f t="shared" ca="1" si="23"/>
        <v>1063</v>
      </c>
      <c r="C1063" s="56"/>
      <c r="D1063" s="3"/>
      <c r="E1063" s="3"/>
      <c r="F1063" s="3" t="s">
        <v>255</v>
      </c>
      <c r="G1063" s="57"/>
      <c r="H1063" s="10">
        <v>0</v>
      </c>
      <c r="J1063" s="4"/>
      <c r="K1063" s="4"/>
      <c r="L1063" s="4"/>
      <c r="M1063" s="4"/>
      <c r="N1063" s="4"/>
      <c r="O1063" s="4"/>
      <c r="P1063" s="4"/>
    </row>
    <row r="1064" spans="1:16" ht="11.65" customHeight="1" thickBot="1" x14ac:dyDescent="0.25">
      <c r="A1064" s="5">
        <f t="shared" ca="1" si="23"/>
        <v>1064</v>
      </c>
      <c r="C1064" s="63" t="s">
        <v>187</v>
      </c>
      <c r="D1064" s="3"/>
      <c r="E1064" s="3"/>
      <c r="F1064" s="3"/>
      <c r="G1064" s="57" t="s">
        <v>297</v>
      </c>
      <c r="H1064" s="21">
        <f>SUBTOTAL(9,H1058:H1063)</f>
        <v>-6669897.5495968917</v>
      </c>
      <c r="J1064" s="4"/>
      <c r="K1064" s="4"/>
      <c r="L1064" s="4"/>
      <c r="M1064" s="4"/>
      <c r="N1064" s="4"/>
      <c r="O1064" s="4"/>
      <c r="P1064" s="4"/>
    </row>
    <row r="1065" spans="1:16" ht="11.65" customHeight="1" thickTop="1" x14ac:dyDescent="0.2">
      <c r="A1065" s="5">
        <f t="shared" ca="1" si="23"/>
        <v>1065</v>
      </c>
      <c r="C1065" s="56"/>
      <c r="D1065" s="3"/>
      <c r="E1065" s="3"/>
      <c r="F1065" s="3"/>
      <c r="G1065" s="57"/>
      <c r="H1065" s="2"/>
      <c r="J1065" s="4"/>
      <c r="K1065" s="4"/>
      <c r="L1065" s="4"/>
      <c r="M1065" s="4"/>
      <c r="N1065" s="4"/>
      <c r="O1065" s="4"/>
      <c r="P1065" s="4"/>
    </row>
    <row r="1066" spans="1:16" ht="11.65" customHeight="1" x14ac:dyDescent="0.2">
      <c r="A1066" s="5">
        <f t="shared" ca="1" si="23"/>
        <v>1066</v>
      </c>
      <c r="C1066" s="56">
        <v>25398</v>
      </c>
      <c r="D1066" s="3" t="s">
        <v>189</v>
      </c>
      <c r="E1066" s="3"/>
      <c r="F1066" s="3"/>
      <c r="G1066" s="57"/>
      <c r="H1066" s="2"/>
      <c r="J1066" s="4"/>
      <c r="K1066" s="4"/>
      <c r="L1066" s="4"/>
      <c r="M1066" s="4"/>
      <c r="N1066" s="4"/>
      <c r="O1066" s="4"/>
      <c r="P1066" s="4"/>
    </row>
    <row r="1067" spans="1:16" ht="11.65" customHeight="1" x14ac:dyDescent="0.2">
      <c r="A1067" s="5">
        <f t="shared" ca="1" si="23"/>
        <v>1067</v>
      </c>
      <c r="C1067" s="56"/>
      <c r="D1067" s="3"/>
      <c r="E1067" s="3"/>
      <c r="F1067" s="3" t="s">
        <v>193</v>
      </c>
      <c r="G1067" s="57"/>
      <c r="H1067" s="10">
        <v>0</v>
      </c>
      <c r="J1067" s="4"/>
      <c r="K1067" s="4"/>
      <c r="L1067" s="4"/>
      <c r="M1067" s="4"/>
      <c r="N1067" s="4"/>
      <c r="O1067" s="4"/>
      <c r="P1067" s="4"/>
    </row>
    <row r="1068" spans="1:16" ht="11.65" customHeight="1" thickBot="1" x14ac:dyDescent="0.25">
      <c r="A1068" s="5">
        <f t="shared" ca="1" si="23"/>
        <v>1068</v>
      </c>
      <c r="C1068" s="56"/>
      <c r="D1068" s="3"/>
      <c r="E1068" s="3"/>
      <c r="F1068" s="3"/>
      <c r="G1068" s="57"/>
      <c r="H1068" s="19">
        <f>SUBTOTAL(9,H1067)</f>
        <v>0</v>
      </c>
      <c r="J1068" s="4"/>
      <c r="K1068" s="4"/>
      <c r="L1068" s="4"/>
      <c r="M1068" s="4"/>
      <c r="N1068" s="4"/>
      <c r="O1068" s="4"/>
      <c r="P1068" s="4"/>
    </row>
    <row r="1069" spans="1:16" ht="11.65" customHeight="1" thickTop="1" x14ac:dyDescent="0.2">
      <c r="A1069" s="5">
        <f t="shared" ca="1" si="23"/>
        <v>1069</v>
      </c>
      <c r="C1069" s="56"/>
      <c r="D1069" s="3"/>
      <c r="E1069" s="3"/>
      <c r="F1069" s="3"/>
      <c r="G1069" s="57"/>
      <c r="H1069" s="2"/>
      <c r="J1069" s="4"/>
      <c r="K1069" s="4"/>
      <c r="L1069" s="4"/>
      <c r="M1069" s="4"/>
      <c r="N1069" s="4"/>
      <c r="O1069" s="4"/>
      <c r="P1069" s="4"/>
    </row>
    <row r="1070" spans="1:16" ht="11.65" customHeight="1" x14ac:dyDescent="0.2">
      <c r="A1070" s="5">
        <f t="shared" ca="1" si="23"/>
        <v>1070</v>
      </c>
      <c r="C1070" s="56">
        <v>25399</v>
      </c>
      <c r="D1070" s="3" t="s">
        <v>190</v>
      </c>
      <c r="E1070" s="3"/>
      <c r="F1070" s="3"/>
      <c r="G1070" s="57"/>
      <c r="H1070" s="2"/>
      <c r="J1070" s="4"/>
      <c r="K1070" s="4"/>
      <c r="L1070" s="4"/>
      <c r="M1070" s="4"/>
      <c r="N1070" s="4"/>
      <c r="O1070" s="4"/>
      <c r="P1070" s="4"/>
    </row>
    <row r="1071" spans="1:16" ht="11.65" customHeight="1" x14ac:dyDescent="0.2">
      <c r="A1071" s="5">
        <f t="shared" ca="1" si="23"/>
        <v>1071</v>
      </c>
      <c r="C1071" s="56"/>
      <c r="D1071" s="3"/>
      <c r="E1071" s="3"/>
      <c r="F1071" s="3" t="s">
        <v>193</v>
      </c>
      <c r="G1071" s="57"/>
      <c r="H1071" s="10">
        <v>-132598.6</v>
      </c>
      <c r="J1071" s="4"/>
      <c r="K1071" s="4"/>
      <c r="L1071" s="4"/>
      <c r="M1071" s="4"/>
      <c r="N1071" s="4"/>
      <c r="O1071" s="4"/>
      <c r="P1071" s="4"/>
    </row>
    <row r="1072" spans="1:16" ht="11.65" customHeight="1" x14ac:dyDescent="0.2">
      <c r="A1072" s="5">
        <f t="shared" ca="1" si="23"/>
        <v>1072</v>
      </c>
      <c r="C1072" s="56"/>
      <c r="D1072" s="3"/>
      <c r="E1072" s="3"/>
      <c r="F1072" s="3" t="s">
        <v>264</v>
      </c>
      <c r="G1072" s="57"/>
      <c r="H1072" s="10">
        <v>0</v>
      </c>
      <c r="J1072" s="4"/>
      <c r="K1072" s="4"/>
      <c r="L1072" s="4"/>
      <c r="M1072" s="4"/>
      <c r="N1072" s="4"/>
      <c r="O1072" s="4"/>
      <c r="P1072" s="4"/>
    </row>
    <row r="1073" spans="1:16" ht="11.65" customHeight="1" x14ac:dyDescent="0.2">
      <c r="A1073" s="5">
        <f t="shared" ca="1" si="23"/>
        <v>1073</v>
      </c>
      <c r="C1073" s="56"/>
      <c r="D1073" s="3"/>
      <c r="E1073" s="3"/>
      <c r="F1073" s="3" t="s">
        <v>248</v>
      </c>
      <c r="G1073" s="57"/>
      <c r="H1073" s="10">
        <v>0</v>
      </c>
      <c r="J1073" s="4"/>
      <c r="K1073" s="4"/>
      <c r="L1073" s="4"/>
      <c r="M1073" s="4"/>
      <c r="N1073" s="4"/>
      <c r="O1073" s="4"/>
      <c r="P1073" s="4"/>
    </row>
    <row r="1074" spans="1:16" ht="11.65" customHeight="1" x14ac:dyDescent="0.2">
      <c r="A1074" s="5">
        <f t="shared" ca="1" si="23"/>
        <v>1074</v>
      </c>
      <c r="C1074" s="56"/>
      <c r="D1074" s="3"/>
      <c r="E1074" s="3"/>
      <c r="F1074" s="3" t="s">
        <v>249</v>
      </c>
      <c r="G1074" s="57"/>
      <c r="H1074" s="10">
        <v>0</v>
      </c>
      <c r="J1074" s="4"/>
      <c r="K1074" s="4"/>
      <c r="L1074" s="4"/>
      <c r="M1074" s="4"/>
      <c r="N1074" s="4"/>
      <c r="O1074" s="4"/>
      <c r="P1074" s="4"/>
    </row>
    <row r="1075" spans="1:16" ht="11.65" customHeight="1" x14ac:dyDescent="0.2">
      <c r="A1075" s="5">
        <f t="shared" ca="1" si="23"/>
        <v>1075</v>
      </c>
      <c r="C1075" s="56"/>
      <c r="D1075" s="3"/>
      <c r="E1075" s="3"/>
      <c r="F1075" s="3" t="s">
        <v>251</v>
      </c>
      <c r="G1075" s="57"/>
      <c r="H1075" s="10">
        <v>0</v>
      </c>
      <c r="J1075" s="4"/>
      <c r="K1075" s="4"/>
      <c r="L1075" s="4"/>
      <c r="M1075" s="4"/>
      <c r="N1075" s="4"/>
      <c r="O1075" s="4"/>
      <c r="P1075" s="4"/>
    </row>
    <row r="1076" spans="1:16" ht="11.65" customHeight="1" x14ac:dyDescent="0.2">
      <c r="A1076" s="5">
        <f t="shared" ca="1" si="23"/>
        <v>1076</v>
      </c>
      <c r="C1076" s="56"/>
      <c r="D1076" s="3"/>
      <c r="E1076" s="3"/>
      <c r="F1076" s="3" t="s">
        <v>24</v>
      </c>
      <c r="G1076" s="57"/>
      <c r="H1076" s="10">
        <v>-6891448.3660100466</v>
      </c>
      <c r="J1076" s="4"/>
      <c r="K1076" s="4"/>
      <c r="L1076" s="4"/>
      <c r="M1076" s="4"/>
      <c r="N1076" s="4"/>
      <c r="O1076" s="4"/>
      <c r="P1076" s="4"/>
    </row>
    <row r="1077" spans="1:16" ht="11.65" customHeight="1" x14ac:dyDescent="0.2">
      <c r="A1077" s="5">
        <f t="shared" ca="1" si="23"/>
        <v>1077</v>
      </c>
      <c r="C1077" s="56"/>
      <c r="D1077" s="3"/>
      <c r="E1077" s="3"/>
      <c r="F1077" s="3" t="s">
        <v>252</v>
      </c>
      <c r="G1077" s="57"/>
      <c r="H1077" s="10">
        <v>0</v>
      </c>
      <c r="J1077" s="4"/>
      <c r="K1077" s="4"/>
      <c r="L1077" s="4"/>
      <c r="M1077" s="4"/>
      <c r="N1077" s="4"/>
      <c r="O1077" s="4"/>
      <c r="P1077" s="4"/>
    </row>
    <row r="1078" spans="1:16" ht="12" customHeight="1" x14ac:dyDescent="0.2">
      <c r="A1078" s="5">
        <f t="shared" ca="1" si="23"/>
        <v>1078</v>
      </c>
      <c r="C1078" s="56"/>
      <c r="D1078" s="3"/>
      <c r="E1078" s="3"/>
      <c r="F1078" s="3" t="s">
        <v>30</v>
      </c>
      <c r="G1078" s="57"/>
      <c r="H1078" s="10">
        <v>0</v>
      </c>
      <c r="J1078" s="4"/>
      <c r="K1078" s="4"/>
      <c r="L1078" s="4"/>
      <c r="M1078" s="4"/>
      <c r="N1078" s="4"/>
      <c r="O1078" s="4"/>
      <c r="P1078" s="4"/>
    </row>
    <row r="1079" spans="1:16" ht="11.65" customHeight="1" x14ac:dyDescent="0.2">
      <c r="A1079" s="5">
        <f t="shared" ca="1" si="23"/>
        <v>1079</v>
      </c>
      <c r="C1079" s="56"/>
      <c r="D1079" s="3"/>
      <c r="E1079" s="3"/>
      <c r="F1079" s="3" t="s">
        <v>247</v>
      </c>
      <c r="G1079" s="57"/>
      <c r="H1079" s="10">
        <v>0</v>
      </c>
      <c r="J1079" s="4"/>
      <c r="K1079" s="4"/>
      <c r="L1079" s="4"/>
      <c r="M1079" s="4"/>
      <c r="N1079" s="4"/>
      <c r="O1079" s="4"/>
      <c r="P1079" s="4"/>
    </row>
    <row r="1080" spans="1:16" ht="11.65" customHeight="1" thickBot="1" x14ac:dyDescent="0.25">
      <c r="A1080" s="5">
        <f t="shared" ca="1" si="23"/>
        <v>1080</v>
      </c>
      <c r="C1080" s="56"/>
      <c r="D1080" s="3"/>
      <c r="E1080" s="3"/>
      <c r="F1080" s="3"/>
      <c r="G1080" s="57" t="s">
        <v>138</v>
      </c>
      <c r="H1080" s="19">
        <f>SUBTOTAL(9,H1071:H1079)</f>
        <v>-7024046.9660100462</v>
      </c>
      <c r="J1080" s="4"/>
      <c r="K1080" s="4"/>
      <c r="L1080" s="4"/>
      <c r="M1080" s="4"/>
      <c r="N1080" s="4"/>
      <c r="O1080" s="4"/>
      <c r="P1080" s="4"/>
    </row>
    <row r="1081" spans="1:16" ht="11.65" customHeight="1" thickTop="1" x14ac:dyDescent="0.2">
      <c r="A1081" s="5">
        <f t="shared" ca="1" si="23"/>
        <v>1081</v>
      </c>
      <c r="C1081" s="56"/>
      <c r="D1081" s="3"/>
      <c r="E1081" s="3"/>
      <c r="F1081" s="3"/>
      <c r="G1081" s="57"/>
      <c r="H1081" s="2"/>
      <c r="J1081" s="4"/>
      <c r="K1081" s="4"/>
      <c r="L1081" s="4"/>
      <c r="M1081" s="4"/>
      <c r="N1081" s="4"/>
      <c r="O1081" s="4"/>
      <c r="P1081" s="4"/>
    </row>
    <row r="1082" spans="1:16" ht="11.65" customHeight="1" x14ac:dyDescent="0.2">
      <c r="A1082" s="5">
        <f t="shared" ca="1" si="23"/>
        <v>1082</v>
      </c>
      <c r="C1082" s="56">
        <v>190</v>
      </c>
      <c r="D1082" s="3" t="s">
        <v>191</v>
      </c>
      <c r="E1082" s="3"/>
      <c r="F1082" s="3"/>
      <c r="G1082" s="57"/>
      <c r="H1082" s="2"/>
      <c r="J1082" s="4"/>
      <c r="K1082" s="4"/>
      <c r="L1082" s="4"/>
      <c r="M1082" s="4"/>
      <c r="N1082" s="4"/>
      <c r="O1082" s="4"/>
      <c r="P1082" s="4"/>
    </row>
    <row r="1083" spans="1:16" ht="11.65" customHeight="1" x14ac:dyDescent="0.2">
      <c r="A1083" s="5">
        <f t="shared" ca="1" si="23"/>
        <v>1083</v>
      </c>
      <c r="C1083" s="56"/>
      <c r="D1083" s="3"/>
      <c r="E1083" s="3"/>
      <c r="F1083" s="3" t="s">
        <v>193</v>
      </c>
      <c r="G1083" s="57"/>
      <c r="H1083" s="10">
        <v>37237439.280000001</v>
      </c>
      <c r="J1083" s="4"/>
      <c r="K1083" s="4"/>
      <c r="L1083" s="4"/>
      <c r="M1083" s="4"/>
      <c r="N1083" s="4"/>
      <c r="O1083" s="4"/>
      <c r="P1083" s="4"/>
    </row>
    <row r="1084" spans="1:16" ht="11.65" customHeight="1" x14ac:dyDescent="0.2">
      <c r="A1084" s="5">
        <f t="shared" ca="1" si="23"/>
        <v>1084</v>
      </c>
      <c r="C1084" s="56"/>
      <c r="D1084" s="3"/>
      <c r="E1084" s="3"/>
      <c r="F1084" s="3" t="s">
        <v>255</v>
      </c>
      <c r="G1084" s="57"/>
      <c r="H1084" s="10">
        <v>0</v>
      </c>
      <c r="J1084" s="4"/>
      <c r="K1084" s="4"/>
      <c r="L1084" s="4"/>
      <c r="M1084" s="4"/>
      <c r="N1084" s="4"/>
      <c r="O1084" s="4"/>
      <c r="P1084" s="4"/>
    </row>
    <row r="1085" spans="1:16" ht="11.65" customHeight="1" x14ac:dyDescent="0.2">
      <c r="A1085" s="5">
        <f t="shared" ca="1" si="23"/>
        <v>1085</v>
      </c>
      <c r="C1085" s="56"/>
      <c r="D1085" s="3"/>
      <c r="E1085" s="3"/>
      <c r="F1085" s="3" t="s">
        <v>248</v>
      </c>
      <c r="G1085" s="57"/>
      <c r="H1085" s="10">
        <v>3451170.8760000789</v>
      </c>
      <c r="J1085" s="4"/>
      <c r="K1085" s="4"/>
      <c r="L1085" s="4"/>
      <c r="M1085" s="4"/>
      <c r="N1085" s="4"/>
      <c r="O1085" s="4"/>
      <c r="P1085" s="4"/>
    </row>
    <row r="1086" spans="1:16" ht="11.65" customHeight="1" x14ac:dyDescent="0.2">
      <c r="A1086" s="5">
        <f t="shared" ref="A1086:A1149" ca="1" si="24">OFFSET(A1086,-1,)+1</f>
        <v>1086</v>
      </c>
      <c r="C1086" s="56"/>
      <c r="D1086" s="3"/>
      <c r="E1086" s="3"/>
      <c r="F1086" s="3" t="s">
        <v>270</v>
      </c>
      <c r="G1086" s="57"/>
      <c r="H1086" s="10">
        <v>0</v>
      </c>
      <c r="J1086" s="4"/>
      <c r="K1086" s="4"/>
      <c r="L1086" s="4"/>
      <c r="M1086" s="4"/>
      <c r="N1086" s="4"/>
      <c r="O1086" s="4"/>
      <c r="P1086" s="4"/>
    </row>
    <row r="1087" spans="1:16" ht="11.65" customHeight="1" x14ac:dyDescent="0.2">
      <c r="A1087" s="5">
        <f t="shared" ca="1" si="24"/>
        <v>1087</v>
      </c>
      <c r="C1087" s="56"/>
      <c r="D1087" s="3"/>
      <c r="E1087" s="3"/>
      <c r="F1087" s="3" t="s">
        <v>268</v>
      </c>
      <c r="G1087" s="57"/>
      <c r="H1087" s="10">
        <v>659772.49072846898</v>
      </c>
      <c r="J1087" s="4"/>
      <c r="K1087" s="4"/>
      <c r="L1087" s="4"/>
      <c r="M1087" s="4"/>
      <c r="N1087" s="4"/>
      <c r="O1087" s="4"/>
      <c r="P1087" s="4"/>
    </row>
    <row r="1088" spans="1:16" ht="11.65" customHeight="1" x14ac:dyDescent="0.2">
      <c r="A1088" s="5">
        <f t="shared" ca="1" si="24"/>
        <v>1088</v>
      </c>
      <c r="C1088" s="56"/>
      <c r="D1088" s="3"/>
      <c r="E1088" s="3"/>
      <c r="F1088" s="3" t="s">
        <v>269</v>
      </c>
      <c r="G1088" s="57"/>
      <c r="H1088" s="10">
        <v>0</v>
      </c>
      <c r="J1088" s="4"/>
      <c r="K1088" s="4"/>
      <c r="L1088" s="4"/>
      <c r="M1088" s="4"/>
      <c r="N1088" s="4"/>
      <c r="O1088" s="4"/>
      <c r="P1088" s="4"/>
    </row>
    <row r="1089" spans="1:16" ht="11.65" customHeight="1" x14ac:dyDescent="0.2">
      <c r="A1089" s="5">
        <f t="shared" ca="1" si="24"/>
        <v>1089</v>
      </c>
      <c r="C1089" s="56"/>
      <c r="D1089" s="3"/>
      <c r="E1089" s="3"/>
      <c r="F1089" s="3" t="s">
        <v>24</v>
      </c>
      <c r="G1089" s="57"/>
      <c r="H1089" s="10">
        <v>63661.588137249586</v>
      </c>
      <c r="J1089" s="4"/>
      <c r="K1089" s="4"/>
      <c r="L1089" s="4"/>
      <c r="M1089" s="4"/>
      <c r="N1089" s="4"/>
      <c r="O1089" s="4"/>
      <c r="P1089" s="4"/>
    </row>
    <row r="1090" spans="1:16" ht="11.65" customHeight="1" x14ac:dyDescent="0.2">
      <c r="A1090" s="5">
        <f t="shared" ca="1" si="24"/>
        <v>1090</v>
      </c>
      <c r="C1090" s="56"/>
      <c r="D1090" s="3"/>
      <c r="E1090" s="3"/>
      <c r="F1090" s="3" t="s">
        <v>247</v>
      </c>
      <c r="G1090" s="57"/>
      <c r="H1090" s="10">
        <v>0</v>
      </c>
      <c r="J1090" s="4"/>
      <c r="K1090" s="4"/>
      <c r="L1090" s="4"/>
      <c r="M1090" s="4"/>
      <c r="N1090" s="4"/>
      <c r="O1090" s="4"/>
      <c r="P1090" s="4"/>
    </row>
    <row r="1091" spans="1:16" ht="11.65" customHeight="1" x14ac:dyDescent="0.2">
      <c r="A1091" s="5">
        <f t="shared" ca="1" si="24"/>
        <v>1091</v>
      </c>
      <c r="C1091" s="56"/>
      <c r="D1091" s="3"/>
      <c r="E1091" s="3"/>
      <c r="F1091" s="3" t="s">
        <v>266</v>
      </c>
      <c r="G1091" s="57"/>
      <c r="H1091" s="10">
        <v>0</v>
      </c>
      <c r="J1091" s="4"/>
      <c r="K1091" s="4"/>
      <c r="L1091" s="4"/>
      <c r="M1091" s="4"/>
      <c r="N1091" s="4"/>
      <c r="O1091" s="4"/>
      <c r="P1091" s="4"/>
    </row>
    <row r="1092" spans="1:16" ht="11.65" customHeight="1" x14ac:dyDescent="0.2">
      <c r="A1092" s="5">
        <f t="shared" ca="1" si="24"/>
        <v>1092</v>
      </c>
      <c r="C1092" s="56"/>
      <c r="D1092" s="3"/>
      <c r="E1092" s="3"/>
      <c r="F1092" s="3" t="s">
        <v>249</v>
      </c>
      <c r="G1092" s="57"/>
      <c r="H1092" s="10">
        <v>12799.359779085533</v>
      </c>
      <c r="J1092" s="4"/>
      <c r="K1092" s="4"/>
      <c r="L1092" s="4"/>
      <c r="M1092" s="4"/>
      <c r="N1092" s="4"/>
      <c r="O1092" s="4"/>
      <c r="P1092" s="4"/>
    </row>
    <row r="1093" spans="1:16" ht="11.65" customHeight="1" x14ac:dyDescent="0.2">
      <c r="A1093" s="5">
        <f t="shared" ca="1" si="24"/>
        <v>1093</v>
      </c>
      <c r="C1093" s="56"/>
      <c r="D1093" s="3"/>
      <c r="E1093" s="3"/>
      <c r="F1093" s="3" t="s">
        <v>251</v>
      </c>
      <c r="G1093" s="57"/>
      <c r="H1093" s="10">
        <v>0</v>
      </c>
      <c r="J1093" s="4"/>
      <c r="K1093" s="4"/>
      <c r="L1093" s="4"/>
      <c r="M1093" s="4"/>
      <c r="N1093" s="4"/>
      <c r="O1093" s="4"/>
      <c r="P1093" s="4"/>
    </row>
    <row r="1094" spans="1:16" ht="11.65" customHeight="1" x14ac:dyDescent="0.2">
      <c r="A1094" s="5">
        <f t="shared" ca="1" si="24"/>
        <v>1094</v>
      </c>
      <c r="C1094" s="56"/>
      <c r="D1094" s="3"/>
      <c r="E1094" s="3"/>
      <c r="F1094" s="3" t="s">
        <v>252</v>
      </c>
      <c r="G1094" s="57"/>
      <c r="H1094" s="10">
        <v>0</v>
      </c>
      <c r="J1094" s="4"/>
      <c r="K1094" s="4"/>
      <c r="L1094" s="4"/>
      <c r="M1094" s="4"/>
      <c r="N1094" s="4"/>
      <c r="O1094" s="4"/>
      <c r="P1094" s="4"/>
    </row>
    <row r="1095" spans="1:16" ht="11.65" customHeight="1" x14ac:dyDescent="0.2">
      <c r="A1095" s="5">
        <f t="shared" ca="1" si="24"/>
        <v>1095</v>
      </c>
      <c r="C1095" s="56"/>
      <c r="D1095" s="3"/>
      <c r="E1095" s="3"/>
      <c r="F1095" s="3" t="s">
        <v>30</v>
      </c>
      <c r="G1095" s="57"/>
      <c r="H1095" s="10">
        <v>0</v>
      </c>
      <c r="J1095" s="4"/>
      <c r="K1095" s="4"/>
      <c r="L1095" s="4"/>
      <c r="M1095" s="4"/>
      <c r="N1095" s="4"/>
      <c r="O1095" s="4"/>
      <c r="P1095" s="4"/>
    </row>
    <row r="1096" spans="1:16" ht="11.65" customHeight="1" x14ac:dyDescent="0.2">
      <c r="A1096" s="5">
        <f t="shared" ca="1" si="24"/>
        <v>1096</v>
      </c>
      <c r="C1096" s="56"/>
      <c r="D1096" s="3"/>
      <c r="E1096" s="3"/>
      <c r="F1096" s="3" t="s">
        <v>256</v>
      </c>
      <c r="G1096" s="57"/>
      <c r="H1096" s="10">
        <v>425850.55625271704</v>
      </c>
      <c r="J1096" s="4"/>
      <c r="K1096" s="4"/>
      <c r="L1096" s="4"/>
      <c r="M1096" s="4"/>
      <c r="N1096" s="4"/>
      <c r="O1096" s="4"/>
      <c r="P1096" s="4"/>
    </row>
    <row r="1097" spans="1:16" ht="11.65" customHeight="1" x14ac:dyDescent="0.2">
      <c r="A1097" s="5">
        <f t="shared" ca="1" si="24"/>
        <v>1097</v>
      </c>
      <c r="C1097" s="56"/>
      <c r="D1097" s="3"/>
      <c r="E1097" s="3"/>
      <c r="F1097" s="3" t="s">
        <v>263</v>
      </c>
      <c r="G1097" s="57"/>
      <c r="H1097" s="10">
        <v>52385.641473493051</v>
      </c>
      <c r="J1097" s="4"/>
      <c r="K1097" s="4"/>
      <c r="L1097" s="4"/>
      <c r="M1097" s="4"/>
      <c r="N1097" s="4"/>
      <c r="O1097" s="4"/>
      <c r="P1097" s="4"/>
    </row>
    <row r="1098" spans="1:16" ht="11.65" customHeight="1" x14ac:dyDescent="0.2">
      <c r="A1098" s="5">
        <f t="shared" ca="1" si="24"/>
        <v>1098</v>
      </c>
      <c r="C1098" s="56"/>
      <c r="D1098" s="3"/>
      <c r="E1098" s="3"/>
      <c r="F1098" s="3"/>
      <c r="G1098" s="57"/>
      <c r="H1098" s="2"/>
      <c r="J1098" s="4"/>
      <c r="K1098" s="4"/>
      <c r="L1098" s="4"/>
      <c r="M1098" s="4"/>
      <c r="N1098" s="4"/>
      <c r="O1098" s="4"/>
      <c r="P1098" s="4"/>
    </row>
    <row r="1099" spans="1:16" ht="11.65" customHeight="1" thickBot="1" x14ac:dyDescent="0.25">
      <c r="A1099" s="5">
        <f t="shared" ca="1" si="24"/>
        <v>1099</v>
      </c>
      <c r="C1099" s="63" t="s">
        <v>192</v>
      </c>
      <c r="D1099" s="3"/>
      <c r="E1099" s="3"/>
      <c r="F1099" s="3"/>
      <c r="G1099" s="57" t="s">
        <v>188</v>
      </c>
      <c r="H1099" s="19">
        <f>SUBTOTAL(9,H1083:H1098)</f>
        <v>41903079.792371087</v>
      </c>
      <c r="J1099" s="4"/>
      <c r="K1099" s="4"/>
      <c r="L1099" s="4"/>
      <c r="M1099" s="4"/>
      <c r="N1099" s="4"/>
      <c r="O1099" s="4"/>
      <c r="P1099" s="4"/>
    </row>
    <row r="1100" spans="1:16" ht="11.65" customHeight="1" thickTop="1" x14ac:dyDescent="0.2">
      <c r="A1100" s="5">
        <f t="shared" ca="1" si="24"/>
        <v>1100</v>
      </c>
      <c r="C1100" s="56"/>
      <c r="D1100" s="3"/>
      <c r="E1100" s="3"/>
      <c r="F1100" s="3"/>
      <c r="G1100" s="57"/>
      <c r="H1100" s="2"/>
      <c r="J1100" s="4"/>
      <c r="K1100" s="4"/>
      <c r="L1100" s="4"/>
      <c r="M1100" s="4"/>
      <c r="N1100" s="4"/>
      <c r="O1100" s="4"/>
      <c r="P1100" s="4"/>
    </row>
    <row r="1101" spans="1:16" ht="11.65" customHeight="1" x14ac:dyDescent="0.2">
      <c r="A1101" s="5">
        <f t="shared" ca="1" si="24"/>
        <v>1101</v>
      </c>
      <c r="C1101" s="56">
        <v>281</v>
      </c>
      <c r="D1101" s="3" t="s">
        <v>191</v>
      </c>
      <c r="E1101" s="3"/>
      <c r="F1101" s="3"/>
      <c r="G1101" s="57"/>
      <c r="H1101" s="2"/>
      <c r="J1101" s="4"/>
      <c r="K1101" s="4"/>
      <c r="L1101" s="4"/>
      <c r="M1101" s="4"/>
      <c r="N1101" s="4"/>
      <c r="O1101" s="4"/>
      <c r="P1101" s="4"/>
    </row>
    <row r="1102" spans="1:16" ht="11.65" customHeight="1" x14ac:dyDescent="0.2">
      <c r="A1102" s="5">
        <f t="shared" ca="1" si="24"/>
        <v>1102</v>
      </c>
      <c r="C1102" s="56"/>
      <c r="D1102" s="3"/>
      <c r="E1102" s="3"/>
      <c r="F1102" s="3" t="s">
        <v>193</v>
      </c>
      <c r="G1102" s="57"/>
      <c r="H1102" s="10">
        <v>0</v>
      </c>
      <c r="J1102" s="4"/>
      <c r="K1102" s="4"/>
      <c r="L1102" s="4"/>
      <c r="M1102" s="4"/>
      <c r="N1102" s="4"/>
      <c r="O1102" s="4"/>
      <c r="P1102" s="4"/>
    </row>
    <row r="1103" spans="1:16" ht="11.65" customHeight="1" x14ac:dyDescent="0.2">
      <c r="A1103" s="5">
        <f t="shared" ca="1" si="24"/>
        <v>1103</v>
      </c>
      <c r="C1103" s="56"/>
      <c r="D1103" s="3"/>
      <c r="E1103" s="3"/>
      <c r="F1103" s="3" t="s">
        <v>24</v>
      </c>
      <c r="G1103" s="57"/>
      <c r="H1103" s="10">
        <v>-11185327.028173061</v>
      </c>
      <c r="J1103" s="4"/>
      <c r="K1103" s="4"/>
      <c r="L1103" s="4"/>
      <c r="M1103" s="4"/>
      <c r="N1103" s="4"/>
      <c r="O1103" s="4"/>
      <c r="P1103" s="4"/>
    </row>
    <row r="1104" spans="1:16" ht="11.65" customHeight="1" x14ac:dyDescent="0.2">
      <c r="A1104" s="5">
        <f t="shared" ca="1" si="24"/>
        <v>1104</v>
      </c>
      <c r="C1104" s="56"/>
      <c r="D1104" s="3"/>
      <c r="E1104" s="3"/>
      <c r="F1104" s="3" t="s">
        <v>249</v>
      </c>
      <c r="G1104" s="57"/>
      <c r="H1104" s="10">
        <v>0</v>
      </c>
      <c r="J1104" s="4"/>
      <c r="K1104" s="4"/>
      <c r="L1104" s="4"/>
      <c r="M1104" s="4"/>
      <c r="N1104" s="4"/>
      <c r="O1104" s="4"/>
      <c r="P1104" s="4"/>
    </row>
    <row r="1105" spans="1:16" ht="11.65" customHeight="1" x14ac:dyDescent="0.2">
      <c r="A1105" s="5">
        <f t="shared" ca="1" si="24"/>
        <v>1105</v>
      </c>
      <c r="C1105" s="56"/>
      <c r="D1105" s="3"/>
      <c r="E1105" s="3"/>
      <c r="F1105" s="3" t="s">
        <v>251</v>
      </c>
      <c r="G1105" s="57"/>
      <c r="H1105" s="10">
        <v>0</v>
      </c>
      <c r="J1105" s="4"/>
      <c r="K1105" s="4"/>
      <c r="L1105" s="4"/>
      <c r="M1105" s="4"/>
      <c r="N1105" s="4"/>
      <c r="O1105" s="4"/>
      <c r="P1105" s="4"/>
    </row>
    <row r="1106" spans="1:16" ht="11.65" customHeight="1" x14ac:dyDescent="0.2">
      <c r="A1106" s="5">
        <f t="shared" ca="1" si="24"/>
        <v>1106</v>
      </c>
      <c r="C1106" s="56"/>
      <c r="D1106" s="3"/>
      <c r="E1106" s="3"/>
      <c r="F1106" s="3" t="s">
        <v>274</v>
      </c>
      <c r="G1106" s="57"/>
      <c r="H1106" s="10">
        <v>0</v>
      </c>
      <c r="J1106" s="4"/>
      <c r="K1106" s="4"/>
      <c r="L1106" s="4"/>
      <c r="M1106" s="4"/>
      <c r="N1106" s="4"/>
      <c r="O1106" s="4"/>
      <c r="P1106" s="4"/>
    </row>
    <row r="1107" spans="1:16" ht="11.65" customHeight="1" x14ac:dyDescent="0.2">
      <c r="A1107" s="5">
        <f t="shared" ca="1" si="24"/>
        <v>1107</v>
      </c>
      <c r="C1107" s="56"/>
      <c r="D1107" s="3"/>
      <c r="E1107" s="3"/>
      <c r="F1107" s="3"/>
      <c r="G1107" s="57" t="s">
        <v>188</v>
      </c>
      <c r="H1107" s="12">
        <f>SUBTOTAL(9,H1102:H1106)</f>
        <v>-11185327.028173061</v>
      </c>
      <c r="J1107" s="4"/>
      <c r="K1107" s="4"/>
      <c r="L1107" s="4"/>
      <c r="M1107" s="4"/>
      <c r="N1107" s="4"/>
      <c r="O1107" s="4"/>
      <c r="P1107" s="4"/>
    </row>
    <row r="1108" spans="1:16" ht="11.65" customHeight="1" x14ac:dyDescent="0.2">
      <c r="A1108" s="5">
        <f t="shared" ca="1" si="24"/>
        <v>1108</v>
      </c>
      <c r="C1108" s="56"/>
      <c r="D1108" s="3"/>
      <c r="E1108" s="3"/>
      <c r="F1108" s="3"/>
      <c r="G1108" s="57"/>
      <c r="H1108" s="2"/>
      <c r="J1108" s="4"/>
      <c r="K1108" s="4"/>
      <c r="L1108" s="4"/>
      <c r="M1108" s="4"/>
      <c r="N1108" s="4"/>
      <c r="O1108" s="4"/>
      <c r="P1108" s="4"/>
    </row>
    <row r="1109" spans="1:16" ht="11.65" customHeight="1" x14ac:dyDescent="0.2">
      <c r="A1109" s="5">
        <f t="shared" ca="1" si="24"/>
        <v>1109</v>
      </c>
      <c r="C1109" s="56">
        <v>282</v>
      </c>
      <c r="D1109" s="3" t="s">
        <v>194</v>
      </c>
      <c r="E1109" s="3"/>
      <c r="F1109" s="3"/>
      <c r="G1109" s="57"/>
      <c r="H1109" s="2"/>
      <c r="J1109" s="4"/>
      <c r="K1109" s="4"/>
      <c r="L1109" s="4"/>
      <c r="M1109" s="4"/>
      <c r="N1109" s="4"/>
      <c r="O1109" s="4"/>
      <c r="P1109" s="4"/>
    </row>
    <row r="1110" spans="1:16" ht="11.65" customHeight="1" x14ac:dyDescent="0.2">
      <c r="A1110" s="5">
        <f t="shared" ca="1" si="24"/>
        <v>1110</v>
      </c>
      <c r="C1110" s="56"/>
      <c r="D1110" s="3"/>
      <c r="E1110" s="3"/>
      <c r="F1110" s="3" t="s">
        <v>193</v>
      </c>
      <c r="G1110" s="57"/>
      <c r="H1110" s="10">
        <v>0</v>
      </c>
      <c r="J1110" s="4"/>
      <c r="K1110" s="4"/>
      <c r="L1110" s="4"/>
      <c r="M1110" s="4"/>
      <c r="N1110" s="4"/>
      <c r="O1110" s="4"/>
      <c r="P1110" s="4"/>
    </row>
    <row r="1111" spans="1:16" ht="11.65" customHeight="1" x14ac:dyDescent="0.2">
      <c r="A1111" s="5">
        <f t="shared" ca="1" si="24"/>
        <v>1111</v>
      </c>
      <c r="C1111" s="56"/>
      <c r="D1111" s="3"/>
      <c r="E1111" s="3"/>
      <c r="F1111" s="3" t="s">
        <v>287</v>
      </c>
      <c r="G1111" s="57"/>
      <c r="H1111" s="10">
        <v>0</v>
      </c>
      <c r="J1111" s="4"/>
      <c r="K1111" s="4"/>
      <c r="L1111" s="4"/>
      <c r="M1111" s="4"/>
      <c r="N1111" s="4"/>
      <c r="O1111" s="4"/>
      <c r="P1111" s="4"/>
    </row>
    <row r="1112" spans="1:16" ht="11.65" customHeight="1" x14ac:dyDescent="0.2">
      <c r="A1112" s="5">
        <f t="shared" ca="1" si="24"/>
        <v>1112</v>
      </c>
      <c r="C1112" s="56"/>
      <c r="D1112" s="3"/>
      <c r="E1112" s="3"/>
      <c r="F1112" s="3" t="s">
        <v>277</v>
      </c>
      <c r="G1112" s="57"/>
      <c r="H1112" s="10">
        <v>-194924686.95179805</v>
      </c>
      <c r="J1112" s="4"/>
      <c r="K1112" s="4"/>
      <c r="L1112" s="4"/>
      <c r="M1112" s="4"/>
      <c r="N1112" s="4"/>
      <c r="O1112" s="4"/>
      <c r="P1112" s="4"/>
    </row>
    <row r="1113" spans="1:16" ht="11.65" customHeight="1" x14ac:dyDescent="0.2">
      <c r="A1113" s="5">
        <f t="shared" ca="1" si="24"/>
        <v>1113</v>
      </c>
      <c r="C1113" s="56"/>
      <c r="D1113" s="3"/>
      <c r="E1113" s="3"/>
      <c r="F1113" s="3" t="s">
        <v>256</v>
      </c>
      <c r="G1113" s="57"/>
      <c r="H1113" s="10">
        <v>-393859.23897440714</v>
      </c>
      <c r="J1113" s="4"/>
      <c r="K1113" s="4"/>
      <c r="L1113" s="4"/>
      <c r="M1113" s="4"/>
      <c r="N1113" s="4"/>
      <c r="O1113" s="4"/>
      <c r="P1113" s="4"/>
    </row>
    <row r="1114" spans="1:16" ht="11.65" customHeight="1" x14ac:dyDescent="0.2">
      <c r="A1114" s="5">
        <f t="shared" ca="1" si="24"/>
        <v>1114</v>
      </c>
      <c r="C1114" s="56"/>
      <c r="D1114" s="3"/>
      <c r="E1114" s="3"/>
      <c r="F1114" s="3" t="s">
        <v>248</v>
      </c>
      <c r="G1114" s="57"/>
      <c r="H1114" s="10">
        <v>2613.3701665670296</v>
      </c>
      <c r="J1114" s="4"/>
      <c r="K1114" s="4"/>
      <c r="L1114" s="4"/>
      <c r="M1114" s="4"/>
      <c r="N1114" s="4"/>
      <c r="O1114" s="4"/>
      <c r="P1114" s="4"/>
    </row>
    <row r="1115" spans="1:16" ht="11.65" customHeight="1" x14ac:dyDescent="0.2">
      <c r="A1115" s="5">
        <f t="shared" ca="1" si="24"/>
        <v>1115</v>
      </c>
      <c r="C1115" s="56"/>
      <c r="D1115" s="3"/>
      <c r="E1115" s="3"/>
      <c r="F1115" s="3" t="s">
        <v>263</v>
      </c>
      <c r="G1115" s="57"/>
      <c r="H1115" s="10">
        <v>0</v>
      </c>
      <c r="J1115" s="4"/>
      <c r="K1115" s="4"/>
      <c r="L1115" s="4"/>
      <c r="M1115" s="4"/>
      <c r="N1115" s="4"/>
      <c r="O1115" s="4"/>
      <c r="P1115" s="4"/>
    </row>
    <row r="1116" spans="1:16" ht="11.65" customHeight="1" x14ac:dyDescent="0.2">
      <c r="A1116" s="5">
        <f t="shared" ca="1" si="24"/>
        <v>1116</v>
      </c>
      <c r="C1116" s="56"/>
      <c r="D1116" s="3"/>
      <c r="E1116" s="3"/>
      <c r="F1116" s="3" t="s">
        <v>266</v>
      </c>
      <c r="G1116" s="57"/>
      <c r="H1116" s="10">
        <v>-9015.2691629890396</v>
      </c>
      <c r="J1116" s="4"/>
      <c r="K1116" s="4"/>
      <c r="L1116" s="4"/>
      <c r="M1116" s="4"/>
      <c r="N1116" s="4"/>
      <c r="O1116" s="4"/>
      <c r="P1116" s="4"/>
    </row>
    <row r="1117" spans="1:16" ht="11.65" customHeight="1" x14ac:dyDescent="0.2">
      <c r="A1117" s="5">
        <f t="shared" ca="1" si="24"/>
        <v>1117</v>
      </c>
      <c r="C1117" s="56"/>
      <c r="D1117" s="3"/>
      <c r="E1117" s="3"/>
      <c r="F1117" s="3" t="s">
        <v>249</v>
      </c>
      <c r="G1117" s="57"/>
      <c r="H1117" s="10">
        <v>0</v>
      </c>
      <c r="J1117" s="4"/>
      <c r="K1117" s="4"/>
      <c r="L1117" s="4"/>
      <c r="M1117" s="4"/>
      <c r="N1117" s="4"/>
      <c r="O1117" s="4"/>
      <c r="P1117" s="4"/>
    </row>
    <row r="1118" spans="1:16" ht="11.65" customHeight="1" x14ac:dyDescent="0.2">
      <c r="A1118" s="5">
        <f t="shared" ca="1" si="24"/>
        <v>1118</v>
      </c>
      <c r="C1118" s="56"/>
      <c r="D1118" s="3"/>
      <c r="E1118" s="3"/>
      <c r="F1118" s="3" t="s">
        <v>251</v>
      </c>
      <c r="G1118" s="57"/>
      <c r="H1118" s="10">
        <v>0</v>
      </c>
      <c r="J1118" s="4"/>
      <c r="K1118" s="4"/>
      <c r="L1118" s="4"/>
      <c r="M1118" s="4"/>
      <c r="N1118" s="4"/>
      <c r="O1118" s="4"/>
      <c r="P1118" s="4"/>
    </row>
    <row r="1119" spans="1:16" ht="11.65" customHeight="1" x14ac:dyDescent="0.2">
      <c r="A1119" s="5">
        <f t="shared" ca="1" si="24"/>
        <v>1119</v>
      </c>
      <c r="C1119" s="56"/>
      <c r="D1119" s="3"/>
      <c r="E1119" s="3"/>
      <c r="F1119" s="3" t="s">
        <v>247</v>
      </c>
      <c r="G1119" s="57"/>
      <c r="H1119" s="10">
        <v>0</v>
      </c>
      <c r="J1119" s="4"/>
      <c r="K1119" s="4"/>
      <c r="L1119" s="4"/>
      <c r="M1119" s="4"/>
      <c r="N1119" s="4"/>
      <c r="O1119" s="4"/>
      <c r="P1119" s="4"/>
    </row>
    <row r="1120" spans="1:16" ht="11.65" customHeight="1" x14ac:dyDescent="0.2">
      <c r="A1120" s="5">
        <f t="shared" ca="1" si="24"/>
        <v>1120</v>
      </c>
      <c r="C1120" s="56"/>
      <c r="D1120" s="3"/>
      <c r="E1120" s="3"/>
      <c r="F1120" s="3" t="s">
        <v>30</v>
      </c>
      <c r="G1120" s="57"/>
      <c r="H1120" s="10">
        <v>0</v>
      </c>
      <c r="J1120" s="4"/>
      <c r="K1120" s="4"/>
      <c r="L1120" s="4"/>
      <c r="M1120" s="4"/>
      <c r="N1120" s="4"/>
      <c r="O1120" s="4"/>
      <c r="P1120" s="4"/>
    </row>
    <row r="1121" spans="1:16" ht="11.65" customHeight="1" x14ac:dyDescent="0.2">
      <c r="A1121" s="5">
        <f t="shared" ca="1" si="24"/>
        <v>1121</v>
      </c>
      <c r="C1121" s="56"/>
      <c r="D1121" s="3"/>
      <c r="E1121" s="3"/>
      <c r="F1121" s="3" t="s">
        <v>255</v>
      </c>
      <c r="G1121" s="57"/>
      <c r="H1121" s="10">
        <v>0</v>
      </c>
      <c r="J1121" s="4"/>
      <c r="K1121" s="4"/>
      <c r="L1121" s="4"/>
      <c r="M1121" s="4"/>
      <c r="N1121" s="4"/>
      <c r="O1121" s="4"/>
      <c r="P1121" s="4"/>
    </row>
    <row r="1122" spans="1:16" ht="11.65" customHeight="1" x14ac:dyDescent="0.2">
      <c r="A1122" s="5">
        <f t="shared" ca="1" si="24"/>
        <v>1122</v>
      </c>
      <c r="C1122" s="56"/>
      <c r="D1122" s="3"/>
      <c r="E1122" s="3"/>
      <c r="F1122" s="3" t="s">
        <v>253</v>
      </c>
      <c r="G1122" s="57"/>
      <c r="H1122" s="10">
        <v>0</v>
      </c>
      <c r="J1122" s="4"/>
      <c r="K1122" s="4"/>
      <c r="L1122" s="4"/>
      <c r="M1122" s="4"/>
      <c r="N1122" s="4"/>
      <c r="O1122" s="4"/>
      <c r="P1122" s="4"/>
    </row>
    <row r="1123" spans="1:16" ht="11.65" customHeight="1" x14ac:dyDescent="0.2">
      <c r="A1123" s="5">
        <f t="shared" ca="1" si="24"/>
        <v>1123</v>
      </c>
      <c r="C1123" s="56"/>
      <c r="D1123" s="3"/>
      <c r="E1123" s="3"/>
      <c r="F1123" s="3" t="s">
        <v>24</v>
      </c>
      <c r="G1123" s="57"/>
      <c r="H1123" s="10">
        <v>0</v>
      </c>
      <c r="J1123" s="4"/>
      <c r="K1123" s="4"/>
      <c r="L1123" s="4"/>
      <c r="M1123" s="4"/>
      <c r="N1123" s="4"/>
      <c r="O1123" s="4"/>
      <c r="P1123" s="4"/>
    </row>
    <row r="1124" spans="1:16" ht="11.65" customHeight="1" x14ac:dyDescent="0.2">
      <c r="A1124" s="5">
        <f t="shared" ca="1" si="24"/>
        <v>1124</v>
      </c>
      <c r="C1124" s="56"/>
      <c r="D1124" s="3"/>
      <c r="E1124" s="3"/>
      <c r="F1124" s="3"/>
      <c r="G1124" s="57" t="s">
        <v>188</v>
      </c>
      <c r="H1124" s="12">
        <f>SUBTOTAL(9,H1110:H1123)</f>
        <v>-195324948.08976886</v>
      </c>
      <c r="J1124" s="4"/>
      <c r="K1124" s="4"/>
      <c r="L1124" s="4"/>
      <c r="M1124" s="4"/>
      <c r="N1124" s="4"/>
      <c r="O1124" s="4"/>
      <c r="P1124" s="4"/>
    </row>
    <row r="1125" spans="1:16" ht="11.65" customHeight="1" x14ac:dyDescent="0.2">
      <c r="A1125" s="5">
        <f t="shared" ca="1" si="24"/>
        <v>1125</v>
      </c>
      <c r="C1125" s="56"/>
      <c r="D1125" s="3"/>
      <c r="E1125" s="3"/>
      <c r="F1125" s="3"/>
      <c r="G1125" s="57"/>
      <c r="H1125" s="2"/>
      <c r="J1125" s="4"/>
      <c r="K1125" s="4"/>
      <c r="L1125" s="4"/>
      <c r="M1125" s="4"/>
      <c r="N1125" s="4"/>
      <c r="O1125" s="4"/>
      <c r="P1125" s="4"/>
    </row>
    <row r="1126" spans="1:16" ht="11.65" customHeight="1" x14ac:dyDescent="0.2">
      <c r="A1126" s="5">
        <f t="shared" ca="1" si="24"/>
        <v>1126</v>
      </c>
      <c r="C1126" s="56">
        <v>283</v>
      </c>
      <c r="D1126" s="3" t="s">
        <v>194</v>
      </c>
      <c r="E1126" s="3"/>
      <c r="F1126" s="3"/>
      <c r="G1126" s="57"/>
      <c r="H1126" s="2"/>
      <c r="J1126" s="4"/>
      <c r="K1126" s="4"/>
      <c r="L1126" s="4"/>
      <c r="M1126" s="4"/>
      <c r="N1126" s="4"/>
      <c r="O1126" s="4"/>
      <c r="P1126" s="4"/>
    </row>
    <row r="1127" spans="1:16" ht="11.65" customHeight="1" x14ac:dyDescent="0.2">
      <c r="A1127" s="5">
        <f t="shared" ca="1" si="24"/>
        <v>1127</v>
      </c>
      <c r="C1127" s="56"/>
      <c r="D1127" s="3"/>
      <c r="E1127" s="3"/>
      <c r="F1127" s="3" t="s">
        <v>193</v>
      </c>
      <c r="G1127" s="57"/>
      <c r="H1127" s="10">
        <v>542910.81999999995</v>
      </c>
      <c r="J1127" s="4"/>
      <c r="K1127" s="4"/>
      <c r="L1127" s="4"/>
      <c r="M1127" s="4"/>
      <c r="N1127" s="4"/>
      <c r="O1127" s="4"/>
      <c r="P1127" s="4"/>
    </row>
    <row r="1128" spans="1:16" ht="11.65" customHeight="1" x14ac:dyDescent="0.2">
      <c r="A1128" s="5">
        <f t="shared" ca="1" si="24"/>
        <v>1128</v>
      </c>
      <c r="C1128" s="56"/>
      <c r="D1128" s="3"/>
      <c r="E1128" s="3"/>
      <c r="F1128" s="3" t="s">
        <v>24</v>
      </c>
      <c r="G1128" s="57"/>
      <c r="H1128" s="10">
        <v>-72786.880800001061</v>
      </c>
      <c r="J1128" s="4"/>
      <c r="K1128" s="4"/>
      <c r="L1128" s="4"/>
      <c r="M1128" s="4"/>
      <c r="N1128" s="4"/>
      <c r="O1128" s="4"/>
      <c r="P1128" s="4"/>
    </row>
    <row r="1129" spans="1:16" ht="11.65" customHeight="1" x14ac:dyDescent="0.2">
      <c r="A1129" s="5">
        <f t="shared" ca="1" si="24"/>
        <v>1129</v>
      </c>
      <c r="C1129" s="56"/>
      <c r="D1129" s="3"/>
      <c r="E1129" s="3"/>
      <c r="F1129" s="3" t="s">
        <v>247</v>
      </c>
      <c r="G1129" s="57"/>
      <c r="H1129" s="10">
        <v>0</v>
      </c>
      <c r="J1129" s="4"/>
      <c r="K1129" s="4"/>
      <c r="L1129" s="4"/>
      <c r="M1129" s="4"/>
      <c r="N1129" s="4"/>
      <c r="O1129" s="4"/>
      <c r="P1129" s="4"/>
    </row>
    <row r="1130" spans="1:16" ht="11.65" customHeight="1" x14ac:dyDescent="0.2">
      <c r="A1130" s="5">
        <f t="shared" ca="1" si="24"/>
        <v>1130</v>
      </c>
      <c r="C1130" s="56"/>
      <c r="D1130" s="3"/>
      <c r="E1130" s="3"/>
      <c r="F1130" s="3" t="s">
        <v>248</v>
      </c>
      <c r="G1130" s="57"/>
      <c r="H1130" s="10">
        <v>-2003960.3516571196</v>
      </c>
      <c r="J1130" s="4"/>
      <c r="K1130" s="4"/>
      <c r="L1130" s="4"/>
      <c r="M1130" s="4"/>
      <c r="N1130" s="4"/>
      <c r="O1130" s="4"/>
      <c r="P1130" s="4"/>
    </row>
    <row r="1131" spans="1:16" ht="11.65" customHeight="1" x14ac:dyDescent="0.2">
      <c r="A1131" s="5">
        <f t="shared" ca="1" si="24"/>
        <v>1131</v>
      </c>
      <c r="C1131" s="56"/>
      <c r="D1131" s="3"/>
      <c r="E1131" s="3"/>
      <c r="F1131" s="3" t="s">
        <v>264</v>
      </c>
      <c r="G1131" s="57"/>
      <c r="H1131" s="10">
        <v>-379360.87834143161</v>
      </c>
      <c r="J1131" s="4"/>
      <c r="K1131" s="4"/>
      <c r="L1131" s="4"/>
      <c r="M1131" s="4"/>
      <c r="N1131" s="4"/>
      <c r="O1131" s="4"/>
      <c r="P1131" s="4"/>
    </row>
    <row r="1132" spans="1:16" ht="11.65" customHeight="1" x14ac:dyDescent="0.2">
      <c r="A1132" s="5">
        <f t="shared" ca="1" si="24"/>
        <v>1132</v>
      </c>
      <c r="C1132" s="56"/>
      <c r="D1132" s="3"/>
      <c r="E1132" s="3"/>
      <c r="F1132" s="3" t="s">
        <v>266</v>
      </c>
      <c r="G1132" s="57"/>
      <c r="H1132" s="10">
        <v>-45035.787185886402</v>
      </c>
      <c r="J1132" s="4"/>
      <c r="K1132" s="4"/>
      <c r="L1132" s="4"/>
      <c r="M1132" s="4"/>
      <c r="N1132" s="4"/>
      <c r="O1132" s="4"/>
      <c r="P1132" s="4"/>
    </row>
    <row r="1133" spans="1:16" ht="11.65" customHeight="1" x14ac:dyDescent="0.2">
      <c r="A1133" s="5">
        <f t="shared" ca="1" si="24"/>
        <v>1133</v>
      </c>
      <c r="C1133" s="56"/>
      <c r="D1133" s="3"/>
      <c r="E1133" s="3"/>
      <c r="F1133" s="3" t="s">
        <v>269</v>
      </c>
      <c r="G1133" s="57"/>
      <c r="H1133" s="10">
        <v>0</v>
      </c>
      <c r="J1133" s="4"/>
      <c r="K1133" s="4"/>
      <c r="L1133" s="4"/>
      <c r="M1133" s="4"/>
      <c r="N1133" s="4"/>
      <c r="O1133" s="4"/>
      <c r="P1133" s="4"/>
    </row>
    <row r="1134" spans="1:16" ht="11.65" customHeight="1" x14ac:dyDescent="0.2">
      <c r="A1134" s="5">
        <f t="shared" ca="1" si="24"/>
        <v>1134</v>
      </c>
      <c r="C1134" s="56"/>
      <c r="D1134" s="3"/>
      <c r="E1134" s="3"/>
      <c r="F1134" s="3" t="s">
        <v>257</v>
      </c>
      <c r="G1134" s="57"/>
      <c r="H1134" s="10">
        <v>0</v>
      </c>
      <c r="J1134" s="4"/>
      <c r="K1134" s="4"/>
      <c r="L1134" s="4"/>
      <c r="M1134" s="4"/>
      <c r="N1134" s="4"/>
      <c r="O1134" s="4"/>
      <c r="P1134" s="4"/>
    </row>
    <row r="1135" spans="1:16" ht="11.65" customHeight="1" x14ac:dyDescent="0.2">
      <c r="A1135" s="5">
        <f t="shared" ca="1" si="24"/>
        <v>1135</v>
      </c>
      <c r="C1135" s="56"/>
      <c r="D1135" s="3"/>
      <c r="E1135" s="3"/>
      <c r="F1135" s="3" t="s">
        <v>249</v>
      </c>
      <c r="G1135" s="57"/>
      <c r="H1135" s="10">
        <v>-133319.90779544023</v>
      </c>
      <c r="J1135" s="4"/>
      <c r="K1135" s="4"/>
      <c r="L1135" s="4"/>
      <c r="M1135" s="4"/>
      <c r="N1135" s="4"/>
      <c r="O1135" s="4"/>
      <c r="P1135" s="4"/>
    </row>
    <row r="1136" spans="1:16" ht="11.65" customHeight="1" x14ac:dyDescent="0.2">
      <c r="A1136" s="5">
        <f t="shared" ca="1" si="24"/>
        <v>1136</v>
      </c>
      <c r="C1136" s="56"/>
      <c r="D1136" s="3"/>
      <c r="E1136" s="3"/>
      <c r="F1136" s="3" t="s">
        <v>251</v>
      </c>
      <c r="G1136" s="57"/>
      <c r="H1136" s="10">
        <v>0</v>
      </c>
      <c r="J1136" s="4"/>
      <c r="K1136" s="4"/>
      <c r="L1136" s="4"/>
      <c r="M1136" s="4"/>
      <c r="N1136" s="4"/>
      <c r="O1136" s="4"/>
      <c r="P1136" s="4"/>
    </row>
    <row r="1137" spans="1:16" ht="11.65" customHeight="1" x14ac:dyDescent="0.2">
      <c r="A1137" s="5">
        <f t="shared" ca="1" si="24"/>
        <v>1137</v>
      </c>
      <c r="C1137" s="56"/>
      <c r="D1137" s="3"/>
      <c r="E1137" s="3"/>
      <c r="F1137" s="3" t="s">
        <v>252</v>
      </c>
      <c r="G1137" s="57"/>
      <c r="H1137" s="10">
        <v>0</v>
      </c>
      <c r="J1137" s="4"/>
      <c r="K1137" s="4"/>
      <c r="L1137" s="4"/>
      <c r="M1137" s="4"/>
      <c r="N1137" s="4"/>
      <c r="O1137" s="4"/>
      <c r="P1137" s="4"/>
    </row>
    <row r="1138" spans="1:16" ht="11.65" customHeight="1" x14ac:dyDescent="0.2">
      <c r="A1138" s="5">
        <f t="shared" ca="1" si="24"/>
        <v>1138</v>
      </c>
      <c r="C1138" s="56"/>
      <c r="D1138" s="3"/>
      <c r="E1138" s="3"/>
      <c r="F1138" s="3" t="s">
        <v>30</v>
      </c>
      <c r="G1138" s="57"/>
      <c r="H1138" s="10">
        <v>0</v>
      </c>
      <c r="J1138" s="4"/>
      <c r="K1138" s="4"/>
      <c r="L1138" s="4"/>
      <c r="M1138" s="4"/>
      <c r="N1138" s="4"/>
      <c r="O1138" s="4"/>
      <c r="P1138" s="4"/>
    </row>
    <row r="1139" spans="1:16" ht="11.65" customHeight="1" x14ac:dyDescent="0.2">
      <c r="A1139" s="5">
        <f t="shared" ca="1" si="24"/>
        <v>1139</v>
      </c>
      <c r="C1139" s="56"/>
      <c r="D1139" s="3"/>
      <c r="E1139" s="3"/>
      <c r="F1139" s="3" t="s">
        <v>256</v>
      </c>
      <c r="G1139" s="57"/>
      <c r="H1139" s="10">
        <v>0</v>
      </c>
      <c r="J1139" s="4"/>
      <c r="K1139" s="4"/>
      <c r="L1139" s="4"/>
      <c r="M1139" s="4"/>
      <c r="N1139" s="4"/>
      <c r="O1139" s="4"/>
      <c r="P1139" s="4"/>
    </row>
    <row r="1140" spans="1:16" ht="11.65" customHeight="1" x14ac:dyDescent="0.2">
      <c r="A1140" s="5">
        <f t="shared" ca="1" si="24"/>
        <v>1140</v>
      </c>
      <c r="C1140" s="56"/>
      <c r="D1140" s="3"/>
      <c r="E1140" s="3"/>
      <c r="F1140" s="3" t="s">
        <v>257</v>
      </c>
      <c r="G1140" s="57"/>
      <c r="H1140" s="10">
        <v>0</v>
      </c>
      <c r="J1140" s="4"/>
      <c r="K1140" s="4"/>
      <c r="L1140" s="4"/>
      <c r="M1140" s="4"/>
      <c r="N1140" s="4"/>
      <c r="O1140" s="4"/>
      <c r="P1140" s="4"/>
    </row>
    <row r="1141" spans="1:16" ht="11.65" customHeight="1" x14ac:dyDescent="0.2">
      <c r="A1141" s="5">
        <f t="shared" ca="1" si="24"/>
        <v>1141</v>
      </c>
      <c r="C1141" s="56"/>
      <c r="D1141" s="3"/>
      <c r="E1141" s="3"/>
      <c r="F1141" s="3"/>
      <c r="G1141" s="57"/>
      <c r="H1141" s="2"/>
      <c r="J1141" s="4"/>
      <c r="K1141" s="4"/>
      <c r="L1141" s="4"/>
      <c r="M1141" s="4"/>
      <c r="N1141" s="4"/>
      <c r="O1141" s="4"/>
      <c r="P1141" s="4"/>
    </row>
    <row r="1142" spans="1:16" ht="11.65" customHeight="1" x14ac:dyDescent="0.2">
      <c r="A1142" s="5">
        <f t="shared" ca="1" si="24"/>
        <v>1142</v>
      </c>
      <c r="C1142" s="56"/>
      <c r="D1142" s="3"/>
      <c r="E1142" s="3"/>
      <c r="F1142" s="3"/>
      <c r="G1142" s="57" t="s">
        <v>188</v>
      </c>
      <c r="H1142" s="12">
        <f>SUBTOTAL(9,H1127:H1141)</f>
        <v>-2091552.9857798789</v>
      </c>
      <c r="J1142" s="4"/>
      <c r="K1142" s="4"/>
      <c r="L1142" s="4"/>
      <c r="M1142" s="4"/>
      <c r="N1142" s="4"/>
      <c r="O1142" s="4"/>
      <c r="P1142" s="4"/>
    </row>
    <row r="1143" spans="1:16" ht="11.65" customHeight="1" x14ac:dyDescent="0.2">
      <c r="A1143" s="5">
        <f t="shared" ca="1" si="24"/>
        <v>1143</v>
      </c>
      <c r="C1143" s="56"/>
      <c r="D1143" s="3"/>
      <c r="E1143" s="3"/>
      <c r="F1143" s="3"/>
      <c r="G1143" s="57"/>
      <c r="H1143" s="2"/>
      <c r="J1143" s="4"/>
      <c r="K1143" s="4"/>
      <c r="L1143" s="4"/>
      <c r="M1143" s="4"/>
      <c r="N1143" s="4"/>
      <c r="O1143" s="4"/>
      <c r="P1143" s="4"/>
    </row>
    <row r="1144" spans="1:16" ht="11.65" customHeight="1" thickBot="1" x14ac:dyDescent="0.25">
      <c r="A1144" s="5">
        <f t="shared" ca="1" si="24"/>
        <v>1144</v>
      </c>
      <c r="C1144" s="63" t="s">
        <v>195</v>
      </c>
      <c r="D1144" s="3"/>
      <c r="E1144" s="3"/>
      <c r="F1144" s="3"/>
      <c r="G1144" s="57" t="s">
        <v>188</v>
      </c>
      <c r="H1144" s="13">
        <f>SUBTOTAL(9,H1083:H1142)</f>
        <v>-166698748.3113507</v>
      </c>
      <c r="J1144" s="4"/>
      <c r="K1144" s="4"/>
      <c r="L1144" s="4"/>
      <c r="M1144" s="4"/>
      <c r="N1144" s="4"/>
      <c r="O1144" s="4"/>
      <c r="P1144" s="4"/>
    </row>
    <row r="1145" spans="1:16" ht="11.65" customHeight="1" thickTop="1" x14ac:dyDescent="0.2">
      <c r="A1145" s="5">
        <f t="shared" ca="1" si="24"/>
        <v>1145</v>
      </c>
      <c r="C1145" s="56">
        <v>255</v>
      </c>
      <c r="D1145" s="3" t="s">
        <v>196</v>
      </c>
      <c r="E1145" s="3"/>
      <c r="F1145" s="3"/>
      <c r="G1145" s="57"/>
      <c r="H1145" s="2"/>
      <c r="J1145" s="4"/>
      <c r="K1145" s="4"/>
      <c r="L1145" s="4"/>
      <c r="M1145" s="4"/>
      <c r="N1145" s="4"/>
      <c r="O1145" s="4"/>
      <c r="P1145" s="4"/>
    </row>
    <row r="1146" spans="1:16" ht="11.65" customHeight="1" x14ac:dyDescent="0.2">
      <c r="A1146" s="5">
        <f t="shared" ca="1" si="24"/>
        <v>1146</v>
      </c>
      <c r="C1146" s="56"/>
      <c r="D1146" s="3"/>
      <c r="E1146" s="3"/>
      <c r="F1146" s="3" t="s">
        <v>193</v>
      </c>
      <c r="G1146" s="57"/>
      <c r="H1146" s="10">
        <v>0</v>
      </c>
      <c r="J1146" s="4"/>
      <c r="K1146" s="4"/>
      <c r="L1146" s="4"/>
      <c r="M1146" s="4"/>
      <c r="N1146" s="4"/>
      <c r="O1146" s="4"/>
      <c r="P1146" s="4"/>
    </row>
    <row r="1147" spans="1:16" ht="11.65" customHeight="1" x14ac:dyDescent="0.2">
      <c r="A1147" s="5">
        <f t="shared" ca="1" si="24"/>
        <v>1147</v>
      </c>
      <c r="C1147" s="56"/>
      <c r="D1147" s="3"/>
      <c r="E1147" s="3"/>
      <c r="F1147" s="3" t="s">
        <v>278</v>
      </c>
      <c r="G1147" s="57"/>
      <c r="H1147" s="10">
        <v>0</v>
      </c>
      <c r="J1147" s="4"/>
      <c r="K1147" s="4"/>
      <c r="L1147" s="4"/>
      <c r="M1147" s="4"/>
      <c r="N1147" s="4"/>
      <c r="O1147" s="4"/>
      <c r="P1147" s="4"/>
    </row>
    <row r="1148" spans="1:16" ht="11.65" customHeight="1" x14ac:dyDescent="0.2">
      <c r="A1148" s="5">
        <f t="shared" ca="1" si="24"/>
        <v>1148</v>
      </c>
      <c r="C1148" s="56"/>
      <c r="D1148" s="3"/>
      <c r="E1148" s="3"/>
      <c r="F1148" s="3" t="s">
        <v>279</v>
      </c>
      <c r="G1148" s="57"/>
      <c r="H1148" s="10">
        <v>0</v>
      </c>
      <c r="J1148" s="4"/>
      <c r="K1148" s="4"/>
      <c r="L1148" s="4"/>
      <c r="M1148" s="4"/>
      <c r="N1148" s="4"/>
      <c r="O1148" s="4"/>
      <c r="P1148" s="4"/>
    </row>
    <row r="1149" spans="1:16" ht="11.65" customHeight="1" x14ac:dyDescent="0.2">
      <c r="A1149" s="5">
        <f t="shared" ca="1" si="24"/>
        <v>1149</v>
      </c>
      <c r="C1149" s="56"/>
      <c r="D1149" s="3"/>
      <c r="E1149" s="3"/>
      <c r="F1149" s="3" t="s">
        <v>280</v>
      </c>
      <c r="G1149" s="57"/>
      <c r="H1149" s="10">
        <v>0</v>
      </c>
      <c r="J1149" s="4"/>
      <c r="K1149" s="4"/>
      <c r="L1149" s="4"/>
      <c r="M1149" s="4"/>
      <c r="N1149" s="4"/>
      <c r="O1149" s="4"/>
      <c r="P1149" s="4"/>
    </row>
    <row r="1150" spans="1:16" ht="11.65" customHeight="1" x14ac:dyDescent="0.2">
      <c r="A1150" s="5">
        <f t="shared" ref="A1150:A1213" ca="1" si="25">OFFSET(A1150,-1,)+1</f>
        <v>1150</v>
      </c>
      <c r="C1150" s="56"/>
      <c r="D1150" s="3"/>
      <c r="E1150" s="3"/>
      <c r="F1150" s="3" t="s">
        <v>281</v>
      </c>
      <c r="G1150" s="57"/>
      <c r="H1150" s="10">
        <v>0</v>
      </c>
      <c r="J1150" s="4"/>
      <c r="K1150" s="4"/>
      <c r="L1150" s="4"/>
      <c r="M1150" s="4"/>
      <c r="N1150" s="4"/>
      <c r="O1150" s="4"/>
      <c r="P1150" s="4"/>
    </row>
    <row r="1151" spans="1:16" ht="11.65" customHeight="1" x14ac:dyDescent="0.2">
      <c r="A1151" s="5">
        <f t="shared" ca="1" si="25"/>
        <v>1151</v>
      </c>
      <c r="C1151" s="56"/>
      <c r="D1151" s="3"/>
      <c r="E1151" s="3"/>
      <c r="F1151" s="3" t="s">
        <v>282</v>
      </c>
      <c r="G1151" s="57"/>
      <c r="H1151" s="10">
        <v>0</v>
      </c>
      <c r="J1151" s="4"/>
      <c r="K1151" s="4"/>
      <c r="L1151" s="4"/>
      <c r="M1151" s="4"/>
      <c r="N1151" s="4"/>
      <c r="O1151" s="4"/>
      <c r="P1151" s="4"/>
    </row>
    <row r="1152" spans="1:16" ht="11.65" customHeight="1" x14ac:dyDescent="0.2">
      <c r="A1152" s="5">
        <f t="shared" ca="1" si="25"/>
        <v>1152</v>
      </c>
      <c r="C1152" s="56"/>
      <c r="D1152" s="3"/>
      <c r="E1152" s="3"/>
      <c r="F1152" s="3" t="s">
        <v>283</v>
      </c>
      <c r="G1152" s="57"/>
      <c r="H1152" s="10">
        <v>0</v>
      </c>
      <c r="J1152" s="4"/>
      <c r="K1152" s="4"/>
      <c r="L1152" s="4"/>
      <c r="M1152" s="4"/>
      <c r="N1152" s="4"/>
      <c r="O1152" s="4"/>
      <c r="P1152" s="4"/>
    </row>
    <row r="1153" spans="1:16" ht="11.65" customHeight="1" x14ac:dyDescent="0.2">
      <c r="A1153" s="5">
        <f t="shared" ca="1" si="25"/>
        <v>1153</v>
      </c>
      <c r="C1153" s="56"/>
      <c r="D1153" s="3"/>
      <c r="E1153" s="3"/>
      <c r="F1153" s="3" t="s">
        <v>24</v>
      </c>
      <c r="G1153" s="57"/>
      <c r="H1153" s="10">
        <v>-14632.281561001424</v>
      </c>
      <c r="J1153" s="4"/>
      <c r="K1153" s="11"/>
      <c r="L1153" s="11"/>
      <c r="M1153" s="11"/>
      <c r="N1153" s="11"/>
      <c r="O1153" s="11"/>
      <c r="P1153" s="11"/>
    </row>
    <row r="1154" spans="1:16" ht="11.65" customHeight="1" thickBot="1" x14ac:dyDescent="0.25">
      <c r="A1154" s="5">
        <f t="shared" ca="1" si="25"/>
        <v>1154</v>
      </c>
      <c r="C1154" s="63" t="s">
        <v>197</v>
      </c>
      <c r="D1154" s="3"/>
      <c r="E1154" s="3"/>
      <c r="F1154" s="3"/>
      <c r="G1154" s="57" t="s">
        <v>188</v>
      </c>
      <c r="H1154" s="21">
        <f>SUBTOTAL(9,H1146:H1153)</f>
        <v>-14632.281561001424</v>
      </c>
      <c r="J1154" s="4"/>
      <c r="K1154" s="4"/>
      <c r="L1154" s="4"/>
      <c r="M1154" s="4"/>
      <c r="N1154" s="4"/>
      <c r="O1154" s="4"/>
      <c r="P1154" s="4"/>
    </row>
    <row r="1155" spans="1:16" ht="15" customHeight="1" thickTop="1" x14ac:dyDescent="0.2">
      <c r="A1155" s="5">
        <f t="shared" ca="1" si="25"/>
        <v>1155</v>
      </c>
      <c r="C1155" s="56"/>
      <c r="D1155" s="3"/>
      <c r="E1155" s="3"/>
      <c r="F1155" s="3"/>
      <c r="G1155" s="57"/>
      <c r="H1155" s="2"/>
      <c r="J1155" s="4"/>
      <c r="K1155" s="4"/>
      <c r="L1155" s="4"/>
      <c r="M1155" s="4"/>
      <c r="N1155" s="4"/>
      <c r="O1155" s="4"/>
      <c r="P1155" s="4"/>
    </row>
    <row r="1156" spans="1:16" ht="15" customHeight="1" thickBot="1" x14ac:dyDescent="0.25">
      <c r="A1156" s="5">
        <f t="shared" ca="1" si="25"/>
        <v>1156</v>
      </c>
      <c r="C1156" s="63" t="s">
        <v>198</v>
      </c>
      <c r="D1156" s="3"/>
      <c r="E1156" s="3"/>
      <c r="F1156" s="3"/>
      <c r="G1156" s="64"/>
      <c r="H1156" s="13">
        <f>H1154+H1144+H1080+H1068+H1064+H1056+H1048+H1043+H1036</f>
        <v>-342128117.26920247</v>
      </c>
      <c r="J1156" s="4"/>
      <c r="K1156" s="4"/>
      <c r="L1156" s="4"/>
      <c r="M1156" s="4"/>
      <c r="N1156" s="4"/>
      <c r="O1156" s="4"/>
      <c r="P1156" s="4"/>
    </row>
    <row r="1157" spans="1:16" ht="11.65" customHeight="1" thickTop="1" x14ac:dyDescent="0.2">
      <c r="A1157" s="5">
        <f t="shared" ca="1" si="25"/>
        <v>1157</v>
      </c>
      <c r="C1157" s="56"/>
      <c r="D1157" s="3"/>
      <c r="E1157" s="3"/>
      <c r="F1157" s="3"/>
      <c r="G1157" s="57"/>
      <c r="H1157" s="2"/>
      <c r="J1157" s="4"/>
      <c r="K1157" s="4"/>
      <c r="L1157" s="4"/>
      <c r="M1157" s="4"/>
      <c r="N1157" s="4"/>
      <c r="O1157" s="4"/>
      <c r="P1157" s="4"/>
    </row>
    <row r="1158" spans="1:16" ht="11.65" customHeight="1" x14ac:dyDescent="0.2">
      <c r="A1158" s="5">
        <f t="shared" ca="1" si="25"/>
        <v>1158</v>
      </c>
      <c r="C1158" s="56"/>
      <c r="D1158" s="3"/>
      <c r="E1158" s="3"/>
      <c r="F1158" s="3"/>
      <c r="G1158" s="57"/>
      <c r="H1158" s="2"/>
      <c r="J1158" s="4"/>
      <c r="K1158" s="4"/>
      <c r="L1158" s="4"/>
      <c r="M1158" s="4"/>
      <c r="N1158" s="4"/>
      <c r="O1158" s="4"/>
      <c r="P1158" s="4"/>
    </row>
    <row r="1159" spans="1:16" ht="11.65" customHeight="1" x14ac:dyDescent="0.2">
      <c r="A1159" s="5">
        <f t="shared" ca="1" si="25"/>
        <v>1159</v>
      </c>
      <c r="C1159" s="56"/>
      <c r="D1159" s="3"/>
      <c r="E1159" s="3"/>
      <c r="F1159" s="3"/>
      <c r="G1159" s="57"/>
      <c r="H1159" s="2"/>
      <c r="J1159" s="4"/>
      <c r="K1159" s="4"/>
      <c r="L1159" s="4"/>
      <c r="M1159" s="4"/>
      <c r="N1159" s="4"/>
      <c r="O1159" s="4"/>
      <c r="P1159" s="4"/>
    </row>
    <row r="1160" spans="1:16" ht="11.65" customHeight="1" x14ac:dyDescent="0.2">
      <c r="A1160" s="5">
        <f t="shared" ca="1" si="25"/>
        <v>1160</v>
      </c>
      <c r="C1160" s="56" t="s">
        <v>199</v>
      </c>
      <c r="D1160" s="3" t="s">
        <v>200</v>
      </c>
      <c r="E1160" s="3"/>
      <c r="F1160" s="3"/>
      <c r="G1160" s="57"/>
      <c r="H1160" s="2"/>
      <c r="J1160" s="4"/>
      <c r="K1160" s="4"/>
      <c r="L1160" s="4"/>
      <c r="M1160" s="4"/>
      <c r="N1160" s="4"/>
      <c r="O1160" s="4"/>
      <c r="P1160" s="4"/>
    </row>
    <row r="1161" spans="1:16" ht="11.65" customHeight="1" x14ac:dyDescent="0.2">
      <c r="A1161" s="5">
        <f t="shared" ca="1" si="25"/>
        <v>1161</v>
      </c>
      <c r="C1161" s="56"/>
      <c r="D1161" s="3"/>
      <c r="E1161" s="3"/>
      <c r="F1161" s="3" t="s">
        <v>193</v>
      </c>
      <c r="G1161" s="57"/>
      <c r="H1161" s="10">
        <v>-1184926.56</v>
      </c>
      <c r="J1161" s="4"/>
      <c r="K1161" s="4"/>
      <c r="L1161" s="4"/>
      <c r="M1161" s="4"/>
      <c r="N1161" s="4"/>
      <c r="O1161" s="4"/>
      <c r="P1161" s="4"/>
    </row>
    <row r="1162" spans="1:16" ht="11.65" customHeight="1" x14ac:dyDescent="0.2">
      <c r="A1162" s="5">
        <f t="shared" ca="1" si="25"/>
        <v>1162</v>
      </c>
      <c r="C1162" s="56"/>
      <c r="D1162" s="3"/>
      <c r="E1162" s="3"/>
      <c r="F1162" s="3" t="s">
        <v>302</v>
      </c>
      <c r="G1162" s="57"/>
      <c r="H1162" s="10">
        <v>-1386.4897107676045</v>
      </c>
      <c r="J1162" s="4"/>
      <c r="K1162" s="4"/>
      <c r="L1162" s="4"/>
      <c r="M1162" s="4"/>
      <c r="N1162" s="4"/>
      <c r="O1162" s="4"/>
      <c r="P1162" s="4"/>
    </row>
    <row r="1163" spans="1:16" ht="11.65" customHeight="1" x14ac:dyDescent="0.2">
      <c r="A1163" s="5">
        <f t="shared" ca="1" si="25"/>
        <v>1163</v>
      </c>
      <c r="C1163" s="56"/>
      <c r="D1163" s="3"/>
      <c r="E1163" s="3"/>
      <c r="F1163" s="3" t="s">
        <v>303</v>
      </c>
      <c r="G1163" s="57"/>
      <c r="H1163" s="10">
        <v>0</v>
      </c>
      <c r="J1163" s="4"/>
      <c r="K1163" s="4"/>
      <c r="L1163" s="4"/>
      <c r="M1163" s="4"/>
      <c r="N1163" s="4"/>
      <c r="O1163" s="4"/>
      <c r="P1163" s="4"/>
    </row>
    <row r="1164" spans="1:16" ht="11.65" customHeight="1" x14ac:dyDescent="0.2">
      <c r="A1164" s="5">
        <f t="shared" ca="1" si="25"/>
        <v>1164</v>
      </c>
      <c r="C1164" s="56"/>
      <c r="D1164" s="3"/>
      <c r="E1164" s="3"/>
      <c r="F1164" s="3" t="s">
        <v>24</v>
      </c>
      <c r="G1164" s="57"/>
      <c r="H1164" s="10">
        <v>-6749381.896252376</v>
      </c>
      <c r="J1164" s="4"/>
      <c r="K1164" s="4"/>
      <c r="L1164" s="4"/>
      <c r="M1164" s="4"/>
      <c r="N1164" s="4"/>
      <c r="O1164" s="4"/>
      <c r="P1164" s="4"/>
    </row>
    <row r="1165" spans="1:16" ht="11.65" customHeight="1" x14ac:dyDescent="0.2">
      <c r="A1165" s="5">
        <f t="shared" ca="1" si="25"/>
        <v>1165</v>
      </c>
      <c r="C1165" s="56"/>
      <c r="D1165" s="3"/>
      <c r="E1165" s="3"/>
      <c r="F1165" s="3" t="s">
        <v>249</v>
      </c>
      <c r="G1165" s="57"/>
      <c r="H1165" s="10">
        <v>-34315604.411124676</v>
      </c>
      <c r="J1165" s="4"/>
      <c r="K1165" s="4"/>
      <c r="L1165" s="4"/>
      <c r="M1165" s="4"/>
      <c r="N1165" s="4"/>
      <c r="O1165" s="4"/>
      <c r="P1165" s="4"/>
    </row>
    <row r="1166" spans="1:16" ht="11.65" customHeight="1" x14ac:dyDescent="0.2">
      <c r="A1166" s="5">
        <f t="shared" ca="1" si="25"/>
        <v>1166</v>
      </c>
      <c r="C1166" s="56"/>
      <c r="D1166" s="3"/>
      <c r="E1166" s="3"/>
      <c r="F1166" s="3" t="s">
        <v>251</v>
      </c>
      <c r="G1166" s="57"/>
      <c r="H1166" s="10">
        <v>0</v>
      </c>
      <c r="J1166" s="4"/>
      <c r="K1166" s="4"/>
      <c r="L1166" s="4"/>
      <c r="M1166" s="4"/>
      <c r="N1166" s="4"/>
      <c r="O1166" s="4"/>
      <c r="P1166" s="4"/>
    </row>
    <row r="1167" spans="1:16" ht="11.65" customHeight="1" x14ac:dyDescent="0.2">
      <c r="A1167" s="5">
        <f t="shared" ca="1" si="25"/>
        <v>1167</v>
      </c>
      <c r="C1167" s="56"/>
      <c r="D1167" s="3"/>
      <c r="E1167" s="3"/>
      <c r="F1167" s="3" t="s">
        <v>253</v>
      </c>
      <c r="G1167" s="57"/>
      <c r="H1167" s="10">
        <v>-160321815.58464465</v>
      </c>
      <c r="J1167" s="4"/>
      <c r="K1167" s="4"/>
      <c r="L1167" s="4"/>
      <c r="M1167" s="4"/>
      <c r="N1167" s="4"/>
      <c r="O1167" s="4"/>
      <c r="P1167" s="4"/>
    </row>
    <row r="1168" spans="1:16" ht="11.65" customHeight="1" x14ac:dyDescent="0.2">
      <c r="A1168" s="5">
        <f t="shared" ca="1" si="25"/>
        <v>1168</v>
      </c>
      <c r="C1168" s="56"/>
      <c r="D1168" s="3"/>
      <c r="E1168" s="3"/>
      <c r="F1168" s="3" t="s">
        <v>251</v>
      </c>
      <c r="G1168" s="57"/>
      <c r="H1168" s="10">
        <v>0</v>
      </c>
      <c r="J1168" s="4"/>
      <c r="K1168" s="4"/>
      <c r="L1168" s="4"/>
      <c r="M1168" s="4"/>
      <c r="N1168" s="4"/>
      <c r="O1168" s="4"/>
      <c r="P1168" s="4"/>
    </row>
    <row r="1169" spans="1:16" ht="11.65" customHeight="1" x14ac:dyDescent="0.2">
      <c r="A1169" s="5">
        <f t="shared" ca="1" si="25"/>
        <v>1169</v>
      </c>
      <c r="C1169" s="56"/>
      <c r="D1169" s="3"/>
      <c r="E1169" s="3"/>
      <c r="F1169" s="3"/>
      <c r="G1169" s="57" t="s">
        <v>201</v>
      </c>
      <c r="H1169" s="12">
        <f>SUBTOTAL(9,H1161:H1168)</f>
        <v>-202573114.94173247</v>
      </c>
      <c r="J1169" s="4"/>
      <c r="K1169" s="4"/>
      <c r="L1169" s="4"/>
      <c r="M1169" s="4"/>
      <c r="N1169" s="4"/>
      <c r="O1169" s="4"/>
      <c r="P1169" s="4"/>
    </row>
    <row r="1170" spans="1:16" ht="11.65" customHeight="1" x14ac:dyDescent="0.2">
      <c r="A1170" s="5">
        <f t="shared" ca="1" si="25"/>
        <v>1170</v>
      </c>
      <c r="C1170" s="56"/>
      <c r="D1170" s="3"/>
      <c r="E1170" s="3"/>
      <c r="F1170" s="3"/>
      <c r="G1170" s="57"/>
      <c r="H1170" s="2"/>
      <c r="J1170" s="4"/>
      <c r="K1170" s="4"/>
      <c r="L1170" s="4"/>
      <c r="M1170" s="4"/>
      <c r="N1170" s="4"/>
      <c r="O1170" s="4"/>
      <c r="P1170" s="4"/>
    </row>
    <row r="1171" spans="1:16" ht="11.65" customHeight="1" x14ac:dyDescent="0.2">
      <c r="A1171" s="5">
        <f t="shared" ca="1" si="25"/>
        <v>1171</v>
      </c>
      <c r="C1171" s="56" t="s">
        <v>202</v>
      </c>
      <c r="D1171" s="3" t="s">
        <v>203</v>
      </c>
      <c r="E1171" s="3"/>
      <c r="F1171" s="3"/>
      <c r="G1171" s="57"/>
      <c r="H1171" s="2"/>
      <c r="J1171" s="4"/>
      <c r="K1171" s="4"/>
      <c r="L1171" s="4"/>
      <c r="M1171" s="4"/>
      <c r="N1171" s="4"/>
      <c r="O1171" s="4"/>
      <c r="P1171" s="4"/>
    </row>
    <row r="1172" spans="1:16" ht="11.65" customHeight="1" x14ac:dyDescent="0.2">
      <c r="A1172" s="5">
        <f t="shared" ca="1" si="25"/>
        <v>1172</v>
      </c>
      <c r="C1172" s="56"/>
      <c r="D1172" s="3"/>
      <c r="E1172" s="3"/>
      <c r="F1172" s="3" t="s">
        <v>250</v>
      </c>
      <c r="G1172" s="57"/>
      <c r="H1172" s="10">
        <v>0</v>
      </c>
      <c r="J1172" s="4"/>
      <c r="K1172" s="4"/>
      <c r="L1172" s="4"/>
      <c r="M1172" s="4"/>
      <c r="N1172" s="4"/>
      <c r="O1172" s="4"/>
      <c r="P1172" s="4"/>
    </row>
    <row r="1173" spans="1:16" ht="11.65" customHeight="1" x14ac:dyDescent="0.2">
      <c r="A1173" s="5">
        <f t="shared" ca="1" si="25"/>
        <v>1173</v>
      </c>
      <c r="C1173" s="56"/>
      <c r="D1173" s="3"/>
      <c r="E1173" s="3"/>
      <c r="F1173" s="3" t="s">
        <v>254</v>
      </c>
      <c r="G1173" s="57"/>
      <c r="H1173" s="10">
        <v>0</v>
      </c>
      <c r="J1173" s="4"/>
      <c r="K1173" s="4"/>
      <c r="L1173" s="4"/>
      <c r="M1173" s="4"/>
      <c r="N1173" s="4"/>
      <c r="O1173" s="4"/>
      <c r="P1173" s="4"/>
    </row>
    <row r="1174" spans="1:16" ht="11.65" customHeight="1" x14ac:dyDescent="0.2">
      <c r="A1174" s="5">
        <f t="shared" ca="1" si="25"/>
        <v>1174</v>
      </c>
      <c r="C1174" s="56"/>
      <c r="D1174" s="3"/>
      <c r="E1174" s="3"/>
      <c r="F1174" s="3" t="s">
        <v>24</v>
      </c>
      <c r="G1174" s="57"/>
      <c r="H1174" s="10">
        <v>0</v>
      </c>
      <c r="J1174" s="4"/>
      <c r="K1174" s="4"/>
      <c r="L1174" s="4"/>
      <c r="M1174" s="4"/>
      <c r="N1174" s="4"/>
      <c r="O1174" s="4"/>
      <c r="P1174" s="4"/>
    </row>
    <row r="1175" spans="1:16" ht="11.65" customHeight="1" x14ac:dyDescent="0.2">
      <c r="A1175" s="5">
        <f t="shared" ca="1" si="25"/>
        <v>1175</v>
      </c>
      <c r="C1175" s="56"/>
      <c r="D1175" s="3"/>
      <c r="E1175" s="3"/>
      <c r="F1175" s="3"/>
      <c r="G1175" s="57"/>
      <c r="H1175" s="12">
        <f>SUBTOTAL(9,H1172:H1174)</f>
        <v>0</v>
      </c>
      <c r="J1175" s="4"/>
      <c r="K1175" s="4"/>
      <c r="L1175" s="4"/>
      <c r="M1175" s="4"/>
      <c r="N1175" s="4"/>
      <c r="O1175" s="4"/>
      <c r="P1175" s="4"/>
    </row>
    <row r="1176" spans="1:16" ht="11.65" customHeight="1" x14ac:dyDescent="0.2">
      <c r="A1176" s="5">
        <f t="shared" ca="1" si="25"/>
        <v>1176</v>
      </c>
      <c r="C1176" s="56"/>
      <c r="D1176" s="3"/>
      <c r="E1176" s="3"/>
      <c r="F1176" s="3"/>
      <c r="G1176" s="57"/>
      <c r="H1176" s="2"/>
      <c r="J1176" s="4"/>
      <c r="K1176" s="4"/>
      <c r="L1176" s="4"/>
      <c r="M1176" s="4"/>
      <c r="N1176" s="4"/>
      <c r="O1176" s="4"/>
      <c r="P1176" s="4"/>
    </row>
    <row r="1177" spans="1:16" ht="11.65" customHeight="1" x14ac:dyDescent="0.2">
      <c r="A1177" s="5">
        <f t="shared" ca="1" si="25"/>
        <v>1177</v>
      </c>
      <c r="C1177" s="56"/>
      <c r="D1177" s="3"/>
      <c r="E1177" s="3"/>
      <c r="F1177" s="3"/>
      <c r="G1177" s="57"/>
      <c r="H1177" s="2"/>
      <c r="J1177" s="4"/>
      <c r="K1177" s="4"/>
      <c r="L1177" s="4"/>
      <c r="M1177" s="4"/>
      <c r="N1177" s="4"/>
      <c r="O1177" s="4"/>
      <c r="P1177" s="4"/>
    </row>
    <row r="1178" spans="1:16" ht="11.65" customHeight="1" x14ac:dyDescent="0.2">
      <c r="A1178" s="5">
        <f t="shared" ca="1" si="25"/>
        <v>1178</v>
      </c>
      <c r="C1178" s="56" t="s">
        <v>204</v>
      </c>
      <c r="D1178" s="3" t="s">
        <v>205</v>
      </c>
      <c r="E1178" s="3"/>
      <c r="F1178" s="3"/>
      <c r="G1178" s="57"/>
      <c r="H1178" s="2"/>
      <c r="J1178" s="4"/>
      <c r="K1178" s="4"/>
      <c r="L1178" s="4"/>
      <c r="M1178" s="4"/>
      <c r="N1178" s="4"/>
      <c r="O1178" s="4"/>
      <c r="P1178" s="4"/>
    </row>
    <row r="1179" spans="1:16" ht="11.65" customHeight="1" x14ac:dyDescent="0.2">
      <c r="A1179" s="5">
        <f t="shared" ca="1" si="25"/>
        <v>1179</v>
      </c>
      <c r="C1179" s="56"/>
      <c r="D1179" s="3"/>
      <c r="E1179" s="3"/>
      <c r="F1179" s="3" t="s">
        <v>193</v>
      </c>
      <c r="G1179" s="57"/>
      <c r="H1179" s="10">
        <v>0</v>
      </c>
      <c r="J1179" s="4"/>
      <c r="K1179" s="4"/>
      <c r="L1179" s="4"/>
      <c r="M1179" s="4"/>
      <c r="N1179" s="4"/>
      <c r="O1179" s="4"/>
      <c r="P1179" s="4"/>
    </row>
    <row r="1180" spans="1:16" ht="11.65" customHeight="1" x14ac:dyDescent="0.2">
      <c r="A1180" s="5">
        <f t="shared" ca="1" si="25"/>
        <v>1180</v>
      </c>
      <c r="C1180" s="56"/>
      <c r="D1180" s="3"/>
      <c r="E1180" s="3"/>
      <c r="F1180" s="3" t="s">
        <v>24</v>
      </c>
      <c r="G1180" s="57"/>
      <c r="H1180" s="10">
        <v>0</v>
      </c>
      <c r="J1180" s="4"/>
      <c r="K1180" s="4"/>
      <c r="L1180" s="4"/>
      <c r="M1180" s="4"/>
      <c r="N1180" s="4"/>
      <c r="O1180" s="4"/>
      <c r="P1180" s="4"/>
    </row>
    <row r="1181" spans="1:16" ht="11.65" customHeight="1" x14ac:dyDescent="0.2">
      <c r="A1181" s="5">
        <f t="shared" ca="1" si="25"/>
        <v>1181</v>
      </c>
      <c r="C1181" s="56"/>
      <c r="D1181" s="3"/>
      <c r="E1181" s="58"/>
      <c r="F1181" s="3" t="s">
        <v>254</v>
      </c>
      <c r="G1181" s="57"/>
      <c r="H1181" s="10">
        <v>0</v>
      </c>
      <c r="J1181" s="4"/>
      <c r="K1181" s="4"/>
      <c r="L1181" s="4"/>
      <c r="M1181" s="4"/>
      <c r="N1181" s="4"/>
      <c r="O1181" s="4"/>
      <c r="P1181" s="4"/>
    </row>
    <row r="1182" spans="1:16" ht="11.65" customHeight="1" x14ac:dyDescent="0.2">
      <c r="A1182" s="5">
        <f t="shared" ca="1" si="25"/>
        <v>1182</v>
      </c>
      <c r="C1182" s="56"/>
      <c r="D1182" s="3"/>
      <c r="E1182" s="3"/>
      <c r="F1182" s="3" t="s">
        <v>249</v>
      </c>
      <c r="G1182" s="57"/>
      <c r="H1182" s="10">
        <v>0</v>
      </c>
      <c r="J1182" s="4"/>
      <c r="K1182" s="4"/>
      <c r="L1182" s="4"/>
      <c r="M1182" s="4"/>
      <c r="N1182" s="4"/>
      <c r="O1182" s="4"/>
      <c r="P1182" s="4"/>
    </row>
    <row r="1183" spans="1:16" ht="11.65" customHeight="1" x14ac:dyDescent="0.2">
      <c r="A1183" s="5">
        <f t="shared" ca="1" si="25"/>
        <v>1183</v>
      </c>
      <c r="C1183" s="56"/>
      <c r="D1183" s="3"/>
      <c r="E1183" s="58"/>
      <c r="F1183" s="3" t="s">
        <v>251</v>
      </c>
      <c r="G1183" s="57"/>
      <c r="H1183" s="10">
        <v>0</v>
      </c>
      <c r="J1183" s="4"/>
      <c r="K1183" s="4"/>
      <c r="L1183" s="4"/>
      <c r="M1183" s="4"/>
      <c r="N1183" s="4"/>
      <c r="O1183" s="4"/>
      <c r="P1183" s="4"/>
    </row>
    <row r="1184" spans="1:16" ht="11.65" customHeight="1" x14ac:dyDescent="0.2">
      <c r="A1184" s="5">
        <f t="shared" ca="1" si="25"/>
        <v>1184</v>
      </c>
      <c r="C1184" s="56"/>
      <c r="D1184" s="3"/>
      <c r="E1184" s="3"/>
      <c r="F1184" s="3" t="s">
        <v>302</v>
      </c>
      <c r="G1184" s="57"/>
      <c r="H1184" s="10">
        <v>-33529081.792471927</v>
      </c>
      <c r="J1184" s="4"/>
      <c r="K1184" s="4"/>
      <c r="L1184" s="4"/>
      <c r="M1184" s="4"/>
      <c r="N1184" s="4"/>
      <c r="O1184" s="4"/>
      <c r="P1184" s="4"/>
    </row>
    <row r="1185" spans="1:16" ht="11.65" customHeight="1" x14ac:dyDescent="0.2">
      <c r="A1185" s="5">
        <f t="shared" ca="1" si="25"/>
        <v>1185</v>
      </c>
      <c r="C1185" s="56"/>
      <c r="D1185" s="3"/>
      <c r="E1185" s="3"/>
      <c r="F1185" s="3" t="s">
        <v>303</v>
      </c>
      <c r="G1185" s="57"/>
      <c r="H1185" s="10">
        <v>-7994796.2673801491</v>
      </c>
      <c r="J1185" s="4"/>
      <c r="K1185" s="4"/>
      <c r="L1185" s="4"/>
      <c r="M1185" s="4"/>
      <c r="N1185" s="4"/>
      <c r="O1185" s="4"/>
      <c r="P1185" s="4"/>
    </row>
    <row r="1186" spans="1:16" ht="11.65" customHeight="1" x14ac:dyDescent="0.2">
      <c r="A1186" s="5">
        <f t="shared" ca="1" si="25"/>
        <v>1186</v>
      </c>
      <c r="C1186" s="56"/>
      <c r="D1186" s="3"/>
      <c r="E1186" s="3"/>
      <c r="F1186" s="3"/>
      <c r="G1186" s="57" t="s">
        <v>201</v>
      </c>
      <c r="H1186" s="12">
        <f>SUBTOTAL(9,H1178:H1185)</f>
        <v>-41523878.059852079</v>
      </c>
      <c r="J1186" s="4"/>
      <c r="K1186" s="4"/>
      <c r="L1186" s="4"/>
      <c r="M1186" s="4"/>
      <c r="N1186" s="4"/>
      <c r="O1186" s="4"/>
      <c r="P1186" s="4"/>
    </row>
    <row r="1187" spans="1:16" ht="11.65" customHeight="1" x14ac:dyDescent="0.2">
      <c r="A1187" s="5">
        <f t="shared" ca="1" si="25"/>
        <v>1187</v>
      </c>
      <c r="C1187" s="56"/>
      <c r="D1187" s="3"/>
      <c r="E1187" s="3"/>
      <c r="F1187" s="3"/>
      <c r="G1187" s="57"/>
      <c r="H1187" s="2"/>
      <c r="J1187" s="4"/>
      <c r="K1187" s="4"/>
      <c r="L1187" s="4"/>
      <c r="M1187" s="4"/>
      <c r="N1187" s="4"/>
      <c r="O1187" s="4"/>
      <c r="P1187" s="4"/>
    </row>
    <row r="1188" spans="1:16" ht="11.65" customHeight="1" x14ac:dyDescent="0.2">
      <c r="A1188" s="5">
        <f t="shared" ca="1" si="25"/>
        <v>1188</v>
      </c>
      <c r="C1188" s="56" t="s">
        <v>206</v>
      </c>
      <c r="D1188" s="3" t="s">
        <v>207</v>
      </c>
      <c r="E1188" s="3"/>
      <c r="F1188" s="3"/>
      <c r="G1188" s="57"/>
      <c r="H1188" s="2"/>
      <c r="J1188" s="4"/>
      <c r="K1188" s="4"/>
      <c r="L1188" s="4"/>
      <c r="M1188" s="4"/>
      <c r="N1188" s="4"/>
      <c r="O1188" s="4"/>
      <c r="P1188" s="4"/>
    </row>
    <row r="1189" spans="1:16" ht="11.65" customHeight="1" x14ac:dyDescent="0.2">
      <c r="A1189" s="5">
        <f t="shared" ca="1" si="25"/>
        <v>1189</v>
      </c>
      <c r="C1189" s="56"/>
      <c r="D1189" s="3"/>
      <c r="E1189" s="3"/>
      <c r="F1189" s="3" t="s">
        <v>193</v>
      </c>
      <c r="G1189" s="57"/>
      <c r="H1189" s="10">
        <v>0</v>
      </c>
      <c r="J1189" s="4"/>
      <c r="K1189" s="4"/>
      <c r="L1189" s="4"/>
      <c r="M1189" s="4"/>
      <c r="N1189" s="4"/>
      <c r="O1189" s="4"/>
      <c r="P1189" s="4"/>
    </row>
    <row r="1190" spans="1:16" ht="11.65" customHeight="1" x14ac:dyDescent="0.2">
      <c r="A1190" s="5">
        <f t="shared" ca="1" si="25"/>
        <v>1190</v>
      </c>
      <c r="C1190" s="56"/>
      <c r="D1190" s="3"/>
      <c r="E1190" s="3"/>
      <c r="F1190" s="3" t="s">
        <v>254</v>
      </c>
      <c r="G1190" s="57"/>
      <c r="H1190" s="10">
        <v>0</v>
      </c>
      <c r="J1190" s="4"/>
      <c r="K1190" s="4"/>
      <c r="L1190" s="4"/>
      <c r="M1190" s="4"/>
      <c r="N1190" s="4"/>
      <c r="O1190" s="4"/>
      <c r="P1190" s="4"/>
    </row>
    <row r="1191" spans="1:16" ht="11.65" customHeight="1" x14ac:dyDescent="0.2">
      <c r="A1191" s="5">
        <f t="shared" ca="1" si="25"/>
        <v>1191</v>
      </c>
      <c r="C1191" s="56"/>
      <c r="D1191" s="3"/>
      <c r="E1191" s="3"/>
      <c r="F1191" s="3" t="s">
        <v>304</v>
      </c>
      <c r="G1191" s="57"/>
      <c r="H1191" s="10">
        <v>22482664.93741088</v>
      </c>
      <c r="J1191" s="4"/>
      <c r="K1191" s="4"/>
      <c r="L1191" s="4"/>
      <c r="M1191" s="4"/>
      <c r="N1191" s="4"/>
      <c r="O1191" s="4"/>
      <c r="P1191" s="4"/>
    </row>
    <row r="1192" spans="1:16" ht="11.65" customHeight="1" x14ac:dyDescent="0.2">
      <c r="A1192" s="5">
        <f t="shared" ca="1" si="25"/>
        <v>1192</v>
      </c>
      <c r="C1192" s="56"/>
      <c r="D1192" s="3"/>
      <c r="E1192" s="3"/>
      <c r="F1192" s="3" t="s">
        <v>24</v>
      </c>
      <c r="G1192" s="57"/>
      <c r="H1192" s="10">
        <v>-11800.153068597381</v>
      </c>
      <c r="J1192" s="4"/>
      <c r="K1192" s="4"/>
      <c r="L1192" s="4"/>
      <c r="M1192" s="4"/>
      <c r="N1192" s="4"/>
      <c r="O1192" s="4"/>
      <c r="P1192" s="4"/>
    </row>
    <row r="1193" spans="1:16" ht="11.65" customHeight="1" x14ac:dyDescent="0.2">
      <c r="A1193" s="5">
        <f t="shared" ca="1" si="25"/>
        <v>1193</v>
      </c>
      <c r="C1193" s="56"/>
      <c r="D1193" s="3"/>
      <c r="E1193" s="3"/>
      <c r="F1193" s="3" t="s">
        <v>249</v>
      </c>
      <c r="G1193" s="57"/>
      <c r="H1193" s="10">
        <v>-55475726.551946871</v>
      </c>
      <c r="J1193" s="4"/>
      <c r="K1193" s="4"/>
      <c r="L1193" s="4"/>
      <c r="M1193" s="4"/>
      <c r="N1193" s="4"/>
      <c r="O1193" s="4"/>
      <c r="P1193" s="4"/>
    </row>
    <row r="1194" spans="1:16" ht="11.65" customHeight="1" x14ac:dyDescent="0.2">
      <c r="A1194" s="5">
        <f t="shared" ca="1" si="25"/>
        <v>1194</v>
      </c>
      <c r="C1194" s="56"/>
      <c r="D1194" s="3"/>
      <c r="E1194" s="3"/>
      <c r="F1194" s="3" t="s">
        <v>302</v>
      </c>
      <c r="G1194" s="57"/>
      <c r="H1194" s="10">
        <v>0</v>
      </c>
      <c r="J1194" s="4"/>
      <c r="K1194" s="4"/>
      <c r="L1194" s="4"/>
      <c r="M1194" s="4"/>
      <c r="N1194" s="4"/>
      <c r="O1194" s="4"/>
      <c r="P1194" s="4"/>
    </row>
    <row r="1195" spans="1:16" ht="11.65" customHeight="1" x14ac:dyDescent="0.2">
      <c r="A1195" s="5">
        <f t="shared" ca="1" si="25"/>
        <v>1195</v>
      </c>
      <c r="C1195" s="56"/>
      <c r="D1195" s="3"/>
      <c r="E1195" s="3"/>
      <c r="F1195" s="3" t="s">
        <v>303</v>
      </c>
      <c r="G1195" s="57"/>
      <c r="H1195" s="10">
        <v>0</v>
      </c>
      <c r="J1195" s="4"/>
      <c r="K1195" s="4"/>
      <c r="L1195" s="4"/>
      <c r="M1195" s="4"/>
      <c r="N1195" s="4"/>
      <c r="O1195" s="4"/>
      <c r="P1195" s="4"/>
    </row>
    <row r="1196" spans="1:16" ht="11.65" customHeight="1" x14ac:dyDescent="0.2">
      <c r="A1196" s="5">
        <f t="shared" ca="1" si="25"/>
        <v>1196</v>
      </c>
      <c r="C1196" s="56"/>
      <c r="D1196" s="3"/>
      <c r="E1196" s="3"/>
      <c r="F1196" s="3"/>
      <c r="G1196" s="57" t="s">
        <v>201</v>
      </c>
      <c r="H1196" s="12">
        <f>SUBTOTAL(9,H1188:H1195)</f>
        <v>-33004861.767604589</v>
      </c>
      <c r="J1196" s="4"/>
      <c r="K1196" s="4"/>
      <c r="L1196" s="4"/>
      <c r="M1196" s="4"/>
      <c r="N1196" s="4"/>
      <c r="O1196" s="4"/>
      <c r="P1196" s="4"/>
    </row>
    <row r="1197" spans="1:16" ht="11.65" customHeight="1" x14ac:dyDescent="0.2">
      <c r="A1197" s="5">
        <f t="shared" ca="1" si="25"/>
        <v>1197</v>
      </c>
      <c r="C1197" s="56"/>
      <c r="D1197" s="3"/>
      <c r="E1197" s="3"/>
      <c r="F1197" s="3"/>
      <c r="G1197" s="57"/>
      <c r="H1197" s="2"/>
      <c r="J1197" s="4"/>
      <c r="K1197" s="4"/>
      <c r="L1197" s="4"/>
      <c r="M1197" s="4"/>
      <c r="N1197" s="4"/>
      <c r="O1197" s="4"/>
      <c r="P1197" s="4"/>
    </row>
    <row r="1198" spans="1:16" ht="11.65" customHeight="1" x14ac:dyDescent="0.2">
      <c r="A1198" s="5">
        <f t="shared" ca="1" si="25"/>
        <v>1198</v>
      </c>
      <c r="C1198" s="56" t="s">
        <v>208</v>
      </c>
      <c r="D1198" s="3" t="s">
        <v>209</v>
      </c>
      <c r="E1198" s="3"/>
      <c r="F1198" s="3"/>
      <c r="G1198" s="57"/>
      <c r="H1198" s="2"/>
      <c r="J1198" s="4"/>
      <c r="K1198" s="4"/>
      <c r="L1198" s="4"/>
      <c r="M1198" s="4"/>
      <c r="N1198" s="4"/>
      <c r="O1198" s="4"/>
      <c r="P1198" s="4"/>
    </row>
    <row r="1199" spans="1:16" ht="11.65" customHeight="1" x14ac:dyDescent="0.2">
      <c r="A1199" s="5">
        <f t="shared" ca="1" si="25"/>
        <v>1199</v>
      </c>
      <c r="C1199" s="56"/>
      <c r="D1199" s="3"/>
      <c r="E1199" s="3"/>
      <c r="F1199" s="3" t="s">
        <v>250</v>
      </c>
      <c r="G1199" s="57"/>
      <c r="H1199" s="10">
        <v>0</v>
      </c>
      <c r="J1199" s="4"/>
      <c r="K1199" s="4"/>
      <c r="L1199" s="4"/>
      <c r="M1199" s="4"/>
      <c r="N1199" s="4"/>
      <c r="O1199" s="4"/>
      <c r="P1199" s="4"/>
    </row>
    <row r="1200" spans="1:16" ht="11.65" customHeight="1" x14ac:dyDescent="0.2">
      <c r="A1200" s="5">
        <f t="shared" ca="1" si="25"/>
        <v>1200</v>
      </c>
      <c r="C1200" s="56"/>
      <c r="D1200" s="3"/>
      <c r="E1200" s="3"/>
      <c r="F1200" s="3" t="s">
        <v>24</v>
      </c>
      <c r="G1200" s="57"/>
      <c r="H1200" s="10">
        <v>0</v>
      </c>
      <c r="J1200" s="4"/>
      <c r="K1200" s="11"/>
      <c r="L1200" s="11"/>
      <c r="M1200" s="11"/>
      <c r="N1200" s="11"/>
      <c r="O1200" s="11"/>
      <c r="P1200" s="11"/>
    </row>
    <row r="1201" spans="1:16" ht="11.65" customHeight="1" x14ac:dyDescent="0.2">
      <c r="A1201" s="5">
        <f t="shared" ca="1" si="25"/>
        <v>1201</v>
      </c>
      <c r="C1201" s="56"/>
      <c r="D1201" s="3"/>
      <c r="E1201" s="3"/>
      <c r="F1201" s="3"/>
      <c r="G1201" s="57"/>
      <c r="H1201" s="12">
        <f>SUBTOTAL(9,H1198:H1200)</f>
        <v>0</v>
      </c>
      <c r="J1201" s="4"/>
      <c r="K1201" s="4"/>
      <c r="L1201" s="4"/>
      <c r="M1201" s="4"/>
      <c r="N1201" s="4"/>
      <c r="O1201" s="4"/>
      <c r="P1201" s="4"/>
    </row>
    <row r="1202" spans="1:16" ht="11.65" customHeight="1" x14ac:dyDescent="0.2">
      <c r="A1202" s="5">
        <f t="shared" ca="1" si="25"/>
        <v>1202</v>
      </c>
      <c r="C1202" s="56"/>
      <c r="D1202" s="3"/>
      <c r="E1202" s="3"/>
      <c r="F1202" s="3"/>
      <c r="G1202" s="57"/>
      <c r="H1202" s="2"/>
      <c r="J1202" s="4"/>
      <c r="K1202" s="4"/>
      <c r="L1202" s="4"/>
      <c r="M1202" s="4"/>
      <c r="N1202" s="4"/>
      <c r="O1202" s="4"/>
      <c r="P1202" s="4"/>
    </row>
    <row r="1203" spans="1:16" ht="11.65" customHeight="1" thickBot="1" x14ac:dyDescent="0.25">
      <c r="A1203" s="5">
        <f t="shared" ca="1" si="25"/>
        <v>1203</v>
      </c>
      <c r="C1203" s="63" t="s">
        <v>210</v>
      </c>
      <c r="D1203" s="3"/>
      <c r="E1203" s="3"/>
      <c r="F1203" s="3"/>
      <c r="G1203" s="64"/>
      <c r="H1203" s="13">
        <f>SUBTOTAL(9,H1161:H1201)</f>
        <v>-277101854.76918912</v>
      </c>
      <c r="J1203" s="4"/>
      <c r="K1203" s="4"/>
      <c r="L1203" s="4"/>
      <c r="M1203" s="4"/>
      <c r="N1203" s="4"/>
      <c r="O1203" s="4"/>
      <c r="P1203" s="4"/>
    </row>
    <row r="1204" spans="1:16" ht="11.65" customHeight="1" thickTop="1" x14ac:dyDescent="0.2">
      <c r="A1204" s="5">
        <f t="shared" ca="1" si="25"/>
        <v>1204</v>
      </c>
      <c r="C1204" s="56"/>
      <c r="D1204" s="3"/>
      <c r="E1204" s="3"/>
      <c r="F1204" s="3"/>
      <c r="G1204" s="57"/>
      <c r="H1204" s="2"/>
      <c r="J1204" s="4"/>
      <c r="K1204" s="4"/>
      <c r="L1204" s="4"/>
      <c r="M1204" s="4"/>
      <c r="N1204" s="4"/>
      <c r="O1204" s="4"/>
      <c r="P1204" s="4"/>
    </row>
    <row r="1205" spans="1:16" ht="11.65" customHeight="1" x14ac:dyDescent="0.2">
      <c r="A1205" s="5">
        <f t="shared" ca="1" si="25"/>
        <v>1205</v>
      </c>
      <c r="C1205" s="56" t="s">
        <v>211</v>
      </c>
      <c r="D1205" s="3"/>
      <c r="E1205" s="3"/>
      <c r="F1205" s="3"/>
      <c r="G1205" s="57"/>
      <c r="H1205" s="2"/>
      <c r="J1205" s="4"/>
      <c r="K1205" s="4"/>
      <c r="L1205" s="4"/>
      <c r="M1205" s="4"/>
      <c r="N1205" s="4"/>
      <c r="O1205" s="4"/>
      <c r="P1205" s="4"/>
    </row>
    <row r="1206" spans="1:16" ht="11.65" customHeight="1" x14ac:dyDescent="0.2">
      <c r="A1206" s="5">
        <f t="shared" ca="1" si="25"/>
        <v>1206</v>
      </c>
      <c r="C1206" s="56"/>
      <c r="D1206" s="3"/>
      <c r="E1206" s="58" t="s">
        <v>193</v>
      </c>
      <c r="F1206" s="3"/>
      <c r="G1206" s="57"/>
      <c r="H1206" s="10">
        <f t="shared" ref="H1206:H1213" si="26">SUMIFS($H$1161:$H$1201,$F$1161:$F$1201,E1206)</f>
        <v>-1184926.56</v>
      </c>
      <c r="J1206" s="4"/>
      <c r="K1206" s="4"/>
      <c r="L1206" s="4"/>
      <c r="M1206" s="4"/>
      <c r="N1206" s="4"/>
      <c r="O1206" s="4"/>
      <c r="P1206" s="4"/>
    </row>
    <row r="1207" spans="1:16" ht="11.65" customHeight="1" x14ac:dyDescent="0.2">
      <c r="A1207" s="5">
        <f t="shared" ca="1" si="25"/>
        <v>1207</v>
      </c>
      <c r="C1207" s="56"/>
      <c r="D1207" s="3"/>
      <c r="E1207" s="3" t="s">
        <v>302</v>
      </c>
      <c r="F1207" s="3"/>
      <c r="G1207" s="57"/>
      <c r="H1207" s="10">
        <f t="shared" si="26"/>
        <v>-33530468.282182693</v>
      </c>
      <c r="J1207" s="4"/>
      <c r="K1207" s="4"/>
      <c r="L1207" s="4"/>
      <c r="M1207" s="4"/>
      <c r="N1207" s="4"/>
      <c r="O1207" s="4"/>
      <c r="P1207" s="4"/>
    </row>
    <row r="1208" spans="1:16" ht="11.65" customHeight="1" x14ac:dyDescent="0.2">
      <c r="A1208" s="5">
        <f t="shared" ca="1" si="25"/>
        <v>1208</v>
      </c>
      <c r="C1208" s="56"/>
      <c r="D1208" s="3"/>
      <c r="E1208" s="3" t="s">
        <v>303</v>
      </c>
      <c r="F1208" s="3"/>
      <c r="G1208" s="57"/>
      <c r="H1208" s="10">
        <f t="shared" si="26"/>
        <v>-7994796.2673801491</v>
      </c>
      <c r="J1208" s="4"/>
      <c r="K1208" s="4"/>
      <c r="L1208" s="4"/>
      <c r="M1208" s="4"/>
      <c r="N1208" s="4"/>
      <c r="O1208" s="4"/>
      <c r="P1208" s="4"/>
    </row>
    <row r="1209" spans="1:16" ht="11.65" customHeight="1" x14ac:dyDescent="0.2">
      <c r="A1209" s="5">
        <f t="shared" ca="1" si="25"/>
        <v>1209</v>
      </c>
      <c r="C1209" s="56"/>
      <c r="D1209" s="3"/>
      <c r="E1209" s="3" t="s">
        <v>24</v>
      </c>
      <c r="F1209" s="3"/>
      <c r="G1209" s="57"/>
      <c r="H1209" s="10">
        <f t="shared" si="26"/>
        <v>-6761182.0493209735</v>
      </c>
      <c r="J1209" s="4"/>
      <c r="K1209" s="4"/>
      <c r="L1209" s="4"/>
      <c r="M1209" s="4"/>
      <c r="N1209" s="4"/>
      <c r="O1209" s="4"/>
      <c r="P1209" s="4"/>
    </row>
    <row r="1210" spans="1:16" ht="11.65" customHeight="1" x14ac:dyDescent="0.2">
      <c r="A1210" s="5">
        <f t="shared" ca="1" si="25"/>
        <v>1210</v>
      </c>
      <c r="C1210" s="56"/>
      <c r="D1210" s="3"/>
      <c r="E1210" s="3" t="s">
        <v>249</v>
      </c>
      <c r="F1210" s="3"/>
      <c r="G1210" s="57"/>
      <c r="H1210" s="10">
        <f t="shared" si="26"/>
        <v>-89791330.963071555</v>
      </c>
      <c r="J1210" s="4"/>
      <c r="K1210" s="4"/>
      <c r="L1210" s="4"/>
      <c r="M1210" s="4"/>
      <c r="N1210" s="4"/>
      <c r="O1210" s="4"/>
      <c r="P1210" s="4"/>
    </row>
    <row r="1211" spans="1:16" ht="11.65" customHeight="1" x14ac:dyDescent="0.2">
      <c r="A1211" s="5">
        <f t="shared" ca="1" si="25"/>
        <v>1211</v>
      </c>
      <c r="C1211" s="56"/>
      <c r="D1211" s="3"/>
      <c r="E1211" s="3" t="s">
        <v>304</v>
      </c>
      <c r="F1211" s="3"/>
      <c r="G1211" s="57"/>
      <c r="H1211" s="10">
        <f t="shared" si="26"/>
        <v>22482664.93741088</v>
      </c>
      <c r="J1211" s="4"/>
      <c r="K1211" s="4"/>
      <c r="L1211" s="4"/>
      <c r="M1211" s="4"/>
      <c r="N1211" s="4"/>
      <c r="O1211" s="4"/>
      <c r="P1211" s="4"/>
    </row>
    <row r="1212" spans="1:16" ht="11.65" customHeight="1" x14ac:dyDescent="0.2">
      <c r="A1212" s="5">
        <f t="shared" ca="1" si="25"/>
        <v>1212</v>
      </c>
      <c r="C1212" s="56"/>
      <c r="D1212" s="3"/>
      <c r="E1212" s="3" t="s">
        <v>253</v>
      </c>
      <c r="F1212" s="3"/>
      <c r="G1212" s="57"/>
      <c r="H1212" s="10">
        <f t="shared" si="26"/>
        <v>-160321815.58464465</v>
      </c>
      <c r="J1212" s="4"/>
      <c r="K1212" s="4"/>
      <c r="L1212" s="4"/>
      <c r="M1212" s="4"/>
      <c r="N1212" s="4"/>
      <c r="O1212" s="4"/>
      <c r="P1212" s="4"/>
    </row>
    <row r="1213" spans="1:16" ht="15" customHeight="1" x14ac:dyDescent="0.2">
      <c r="A1213" s="5">
        <f t="shared" ca="1" si="25"/>
        <v>1213</v>
      </c>
      <c r="C1213" s="56"/>
      <c r="D1213" s="3"/>
      <c r="E1213" s="3" t="s">
        <v>261</v>
      </c>
      <c r="F1213" s="3"/>
      <c r="G1213" s="57"/>
      <c r="H1213" s="10">
        <f t="shared" si="26"/>
        <v>0</v>
      </c>
      <c r="J1213" s="4"/>
      <c r="K1213" s="4"/>
      <c r="L1213" s="4"/>
      <c r="M1213" s="4"/>
      <c r="N1213" s="4"/>
      <c r="O1213" s="4"/>
      <c r="P1213" s="4"/>
    </row>
    <row r="1214" spans="1:16" ht="11.65" customHeight="1" thickBot="1" x14ac:dyDescent="0.25">
      <c r="A1214" s="5">
        <f t="shared" ref="A1214:A1277" ca="1" si="27">OFFSET(A1214,-1,)+1</f>
        <v>1214</v>
      </c>
      <c r="C1214" s="56" t="s">
        <v>212</v>
      </c>
      <c r="D1214" s="3"/>
      <c r="E1214" s="3"/>
      <c r="F1214" s="3"/>
      <c r="G1214" s="57"/>
      <c r="H1214" s="19">
        <f>SUM(H1206:H1213)</f>
        <v>-277101854.76918912</v>
      </c>
      <c r="J1214" s="4"/>
      <c r="K1214" s="4"/>
      <c r="L1214" s="4"/>
      <c r="M1214" s="4"/>
      <c r="N1214" s="4"/>
      <c r="O1214" s="4"/>
      <c r="P1214" s="4"/>
    </row>
    <row r="1215" spans="1:16" ht="11.65" customHeight="1" thickTop="1" x14ac:dyDescent="0.2">
      <c r="A1215" s="5">
        <f t="shared" ca="1" si="27"/>
        <v>1215</v>
      </c>
      <c r="C1215" s="56"/>
      <c r="D1215" s="3"/>
      <c r="E1215" s="3"/>
      <c r="F1215" s="3"/>
      <c r="G1215" s="57"/>
      <c r="H1215" s="4"/>
      <c r="J1215" s="4"/>
      <c r="K1215" s="4"/>
      <c r="L1215" s="4"/>
      <c r="M1215" s="4"/>
      <c r="N1215" s="4"/>
      <c r="O1215" s="4"/>
      <c r="P1215" s="4"/>
    </row>
    <row r="1216" spans="1:16" ht="11.65" customHeight="1" x14ac:dyDescent="0.2">
      <c r="A1216" s="5">
        <f t="shared" ca="1" si="27"/>
        <v>1216</v>
      </c>
      <c r="C1216" s="56"/>
      <c r="D1216" s="3"/>
      <c r="E1216" s="3"/>
      <c r="F1216" s="3"/>
      <c r="G1216" s="57"/>
      <c r="H1216" s="2"/>
      <c r="J1216" s="4"/>
      <c r="K1216" s="4"/>
      <c r="L1216" s="4"/>
      <c r="M1216" s="4"/>
      <c r="N1216" s="4"/>
      <c r="O1216" s="4"/>
      <c r="P1216" s="4"/>
    </row>
    <row r="1217" spans="1:16" ht="11.65" customHeight="1" x14ac:dyDescent="0.2">
      <c r="A1217" s="5">
        <f t="shared" ca="1" si="27"/>
        <v>1217</v>
      </c>
      <c r="C1217" s="56" t="s">
        <v>213</v>
      </c>
      <c r="D1217" s="3" t="s">
        <v>214</v>
      </c>
      <c r="E1217" s="3"/>
      <c r="F1217" s="3"/>
      <c r="G1217" s="57"/>
      <c r="H1217" s="2"/>
      <c r="J1217" s="4"/>
      <c r="K1217" s="4"/>
      <c r="L1217" s="4"/>
      <c r="M1217" s="4"/>
      <c r="N1217" s="4"/>
      <c r="O1217" s="4"/>
      <c r="P1217" s="4"/>
    </row>
    <row r="1218" spans="1:16" ht="11.65" customHeight="1" x14ac:dyDescent="0.2">
      <c r="A1218" s="5">
        <f t="shared" ca="1" si="27"/>
        <v>1218</v>
      </c>
      <c r="C1218" s="56"/>
      <c r="D1218" s="3"/>
      <c r="E1218" s="3"/>
      <c r="F1218" s="3" t="s">
        <v>250</v>
      </c>
      <c r="G1218" s="57"/>
      <c r="H1218" s="10">
        <v>0</v>
      </c>
      <c r="J1218" s="4"/>
      <c r="K1218" s="4"/>
      <c r="L1218" s="4"/>
      <c r="M1218" s="4"/>
      <c r="N1218" s="4"/>
      <c r="O1218" s="4"/>
      <c r="P1218" s="4"/>
    </row>
    <row r="1219" spans="1:16" ht="11.65" customHeight="1" x14ac:dyDescent="0.2">
      <c r="A1219" s="5">
        <f t="shared" ca="1" si="27"/>
        <v>1219</v>
      </c>
      <c r="C1219" s="56"/>
      <c r="D1219" s="3"/>
      <c r="E1219" s="3"/>
      <c r="F1219" s="3" t="s">
        <v>254</v>
      </c>
      <c r="G1219" s="57"/>
      <c r="H1219" s="10">
        <v>0</v>
      </c>
      <c r="J1219" s="4"/>
      <c r="K1219" s="4"/>
      <c r="L1219" s="4"/>
      <c r="M1219" s="4"/>
      <c r="N1219" s="4"/>
      <c r="O1219" s="4"/>
      <c r="P1219" s="4"/>
    </row>
    <row r="1220" spans="1:16" ht="11.65" customHeight="1" x14ac:dyDescent="0.2">
      <c r="A1220" s="5">
        <f t="shared" ca="1" si="27"/>
        <v>1220</v>
      </c>
      <c r="C1220" s="56"/>
      <c r="D1220" s="3"/>
      <c r="E1220" s="3"/>
      <c r="F1220" s="3" t="s">
        <v>249</v>
      </c>
      <c r="G1220" s="57"/>
      <c r="H1220" s="10">
        <v>-167887.05791155796</v>
      </c>
      <c r="J1220" s="4"/>
      <c r="K1220" s="4"/>
      <c r="L1220" s="4"/>
      <c r="M1220" s="4"/>
      <c r="N1220" s="4"/>
      <c r="O1220" s="4"/>
      <c r="P1220" s="4"/>
    </row>
    <row r="1221" spans="1:16" ht="11.65" customHeight="1" x14ac:dyDescent="0.2">
      <c r="A1221" s="5">
        <f t="shared" ca="1" si="27"/>
        <v>1221</v>
      </c>
      <c r="C1221" s="56"/>
      <c r="D1221" s="3"/>
      <c r="E1221" s="3"/>
      <c r="F1221" s="3" t="s">
        <v>251</v>
      </c>
      <c r="G1221" s="57"/>
      <c r="H1221" s="10">
        <v>0</v>
      </c>
      <c r="J1221" s="4"/>
      <c r="K1221" s="11"/>
      <c r="L1221" s="11"/>
      <c r="M1221" s="11"/>
      <c r="N1221" s="11"/>
      <c r="O1221" s="11"/>
      <c r="P1221" s="11"/>
    </row>
    <row r="1222" spans="1:16" ht="11.65" customHeight="1" x14ac:dyDescent="0.2">
      <c r="A1222" s="5">
        <f t="shared" ca="1" si="27"/>
        <v>1222</v>
      </c>
      <c r="C1222" s="56"/>
      <c r="D1222" s="3"/>
      <c r="E1222" s="3"/>
      <c r="F1222" s="3" t="s">
        <v>253</v>
      </c>
      <c r="G1222" s="57"/>
      <c r="H1222" s="10">
        <v>0</v>
      </c>
      <c r="J1222" s="4"/>
      <c r="K1222" s="4"/>
      <c r="L1222" s="4"/>
      <c r="M1222" s="4"/>
      <c r="N1222" s="4"/>
      <c r="O1222" s="4"/>
      <c r="P1222" s="4"/>
    </row>
    <row r="1223" spans="1:16" ht="11.65" customHeight="1" x14ac:dyDescent="0.2">
      <c r="A1223" s="5">
        <f t="shared" ca="1" si="27"/>
        <v>1223</v>
      </c>
      <c r="C1223" s="56"/>
      <c r="D1223" s="3"/>
      <c r="E1223" s="3"/>
      <c r="F1223" s="3" t="s">
        <v>24</v>
      </c>
      <c r="G1223" s="57"/>
      <c r="H1223" s="10">
        <v>-165835118.23808625</v>
      </c>
      <c r="J1223" s="4"/>
      <c r="K1223" s="4"/>
      <c r="L1223" s="4"/>
      <c r="M1223" s="4"/>
      <c r="N1223" s="4"/>
      <c r="O1223" s="4"/>
      <c r="P1223" s="4"/>
    </row>
    <row r="1224" spans="1:16" ht="11.65" customHeight="1" thickBot="1" x14ac:dyDescent="0.25">
      <c r="A1224" s="5">
        <f t="shared" ca="1" si="27"/>
        <v>1224</v>
      </c>
      <c r="C1224" s="63" t="s">
        <v>215</v>
      </c>
      <c r="D1224" s="3"/>
      <c r="E1224" s="3"/>
      <c r="F1224" s="3"/>
      <c r="G1224" s="57" t="s">
        <v>201</v>
      </c>
      <c r="H1224" s="21">
        <f>SUBTOTAL(9,H1218:H1223)</f>
        <v>-166003005.2959978</v>
      </c>
      <c r="J1224" s="4"/>
      <c r="K1224" s="4"/>
      <c r="L1224" s="4"/>
      <c r="M1224" s="4"/>
      <c r="N1224" s="4"/>
      <c r="O1224" s="4"/>
      <c r="P1224" s="4"/>
    </row>
    <row r="1225" spans="1:16" ht="11.65" customHeight="1" thickTop="1" x14ac:dyDescent="0.2">
      <c r="A1225" s="5">
        <f t="shared" ca="1" si="27"/>
        <v>1225</v>
      </c>
      <c r="C1225" s="56">
        <v>108360</v>
      </c>
      <c r="D1225" s="3" t="s">
        <v>31</v>
      </c>
      <c r="E1225" s="3"/>
      <c r="F1225" s="3"/>
      <c r="G1225" s="57"/>
      <c r="H1225" s="2"/>
      <c r="J1225" s="4"/>
      <c r="K1225" s="4"/>
      <c r="L1225" s="4"/>
      <c r="M1225" s="4"/>
      <c r="N1225" s="4"/>
      <c r="O1225" s="4"/>
      <c r="P1225" s="4"/>
    </row>
    <row r="1226" spans="1:16" ht="11.65" customHeight="1" x14ac:dyDescent="0.2">
      <c r="A1226" s="5">
        <f t="shared" ca="1" si="27"/>
        <v>1226</v>
      </c>
      <c r="C1226" s="56"/>
      <c r="D1226" s="3"/>
      <c r="E1226" s="3"/>
      <c r="F1226" s="3" t="s">
        <v>193</v>
      </c>
      <c r="G1226" s="57"/>
      <c r="H1226" s="10">
        <v>-206193.32</v>
      </c>
      <c r="J1226" s="4"/>
      <c r="K1226" s="4"/>
      <c r="L1226" s="4"/>
      <c r="M1226" s="4"/>
      <c r="N1226" s="4"/>
      <c r="O1226" s="4"/>
      <c r="P1226" s="4"/>
    </row>
    <row r="1227" spans="1:16" ht="11.65" customHeight="1" x14ac:dyDescent="0.2">
      <c r="A1227" s="5">
        <f t="shared" ca="1" si="27"/>
        <v>1227</v>
      </c>
      <c r="C1227" s="56"/>
      <c r="D1227" s="3"/>
      <c r="E1227" s="3"/>
      <c r="F1227" s="3"/>
      <c r="G1227" s="57" t="s">
        <v>201</v>
      </c>
      <c r="H1227" s="12">
        <f>SUBTOTAL(9,H1226)</f>
        <v>-206193.32</v>
      </c>
      <c r="J1227" s="4"/>
      <c r="K1227" s="4"/>
      <c r="L1227" s="4"/>
      <c r="M1227" s="4"/>
      <c r="N1227" s="4"/>
      <c r="O1227" s="4"/>
      <c r="P1227" s="4"/>
    </row>
    <row r="1228" spans="1:16" ht="11.65" customHeight="1" x14ac:dyDescent="0.2">
      <c r="A1228" s="5">
        <f t="shared" ca="1" si="27"/>
        <v>1228</v>
      </c>
      <c r="C1228" s="56"/>
      <c r="D1228" s="3"/>
      <c r="E1228" s="3"/>
      <c r="F1228" s="3"/>
      <c r="G1228" s="57"/>
      <c r="H1228" s="2"/>
      <c r="J1228" s="4"/>
      <c r="K1228" s="4"/>
      <c r="L1228" s="4"/>
      <c r="M1228" s="4"/>
      <c r="N1228" s="4"/>
      <c r="O1228" s="4"/>
      <c r="P1228" s="4"/>
    </row>
    <row r="1229" spans="1:16" ht="11.65" customHeight="1" x14ac:dyDescent="0.2">
      <c r="A1229" s="5">
        <f t="shared" ca="1" si="27"/>
        <v>1229</v>
      </c>
      <c r="C1229" s="56">
        <v>108361</v>
      </c>
      <c r="D1229" s="3" t="s">
        <v>33</v>
      </c>
      <c r="E1229" s="3"/>
      <c r="F1229" s="3"/>
      <c r="G1229" s="57"/>
      <c r="H1229" s="2"/>
      <c r="J1229" s="4"/>
      <c r="K1229" s="4"/>
      <c r="L1229" s="4"/>
      <c r="M1229" s="4"/>
      <c r="N1229" s="4"/>
      <c r="O1229" s="4"/>
      <c r="P1229" s="4"/>
    </row>
    <row r="1230" spans="1:16" ht="11.65" customHeight="1" x14ac:dyDescent="0.2">
      <c r="A1230" s="5">
        <f t="shared" ca="1" si="27"/>
        <v>1230</v>
      </c>
      <c r="C1230" s="56"/>
      <c r="D1230" s="3"/>
      <c r="E1230" s="3"/>
      <c r="F1230" s="3" t="s">
        <v>193</v>
      </c>
      <c r="G1230" s="57"/>
      <c r="H1230" s="10">
        <v>-1521719.4</v>
      </c>
      <c r="J1230" s="4"/>
      <c r="K1230" s="4"/>
      <c r="L1230" s="4"/>
      <c r="M1230" s="4"/>
      <c r="N1230" s="4"/>
      <c r="O1230" s="4"/>
      <c r="P1230" s="4"/>
    </row>
    <row r="1231" spans="1:16" ht="11.65" customHeight="1" x14ac:dyDescent="0.2">
      <c r="A1231" s="5">
        <f t="shared" ca="1" si="27"/>
        <v>1231</v>
      </c>
      <c r="C1231" s="56"/>
      <c r="D1231" s="3"/>
      <c r="E1231" s="3"/>
      <c r="F1231" s="3"/>
      <c r="G1231" s="57" t="s">
        <v>201</v>
      </c>
      <c r="H1231" s="12">
        <f>SUBTOTAL(9,H1230)</f>
        <v>-1521719.4</v>
      </c>
      <c r="J1231" s="4"/>
      <c r="K1231" s="4"/>
      <c r="L1231" s="4"/>
      <c r="M1231" s="4"/>
      <c r="N1231" s="4"/>
      <c r="O1231" s="4"/>
      <c r="P1231" s="4"/>
    </row>
    <row r="1232" spans="1:16" ht="11.65" customHeight="1" x14ac:dyDescent="0.2">
      <c r="A1232" s="5">
        <f t="shared" ca="1" si="27"/>
        <v>1232</v>
      </c>
      <c r="C1232" s="56"/>
      <c r="D1232" s="3"/>
      <c r="E1232" s="3"/>
      <c r="F1232" s="3"/>
      <c r="G1232" s="57"/>
      <c r="H1232" s="2"/>
      <c r="J1232" s="4"/>
      <c r="K1232" s="4"/>
      <c r="L1232" s="4"/>
      <c r="M1232" s="4"/>
      <c r="N1232" s="4"/>
      <c r="O1232" s="4"/>
      <c r="P1232" s="4"/>
    </row>
    <row r="1233" spans="1:16" ht="11.65" customHeight="1" x14ac:dyDescent="0.2">
      <c r="A1233" s="5">
        <f t="shared" ca="1" si="27"/>
        <v>1233</v>
      </c>
      <c r="C1233" s="56">
        <v>108362</v>
      </c>
      <c r="D1233" s="3" t="s">
        <v>25</v>
      </c>
      <c r="E1233" s="3"/>
      <c r="F1233" s="3"/>
      <c r="G1233" s="57"/>
      <c r="H1233" s="2"/>
      <c r="J1233" s="4"/>
      <c r="K1233" s="4"/>
      <c r="L1233" s="4"/>
      <c r="M1233" s="4"/>
      <c r="N1233" s="4"/>
      <c r="O1233" s="4"/>
      <c r="P1233" s="4"/>
    </row>
    <row r="1234" spans="1:16" ht="11.65" customHeight="1" x14ac:dyDescent="0.2">
      <c r="A1234" s="5">
        <f t="shared" ca="1" si="27"/>
        <v>1234</v>
      </c>
      <c r="C1234" s="56"/>
      <c r="D1234" s="3"/>
      <c r="E1234" s="3"/>
      <c r="F1234" s="3" t="s">
        <v>193</v>
      </c>
      <c r="G1234" s="57"/>
      <c r="H1234" s="10">
        <v>-28432866.620000001</v>
      </c>
      <c r="J1234" s="4"/>
      <c r="K1234" s="4"/>
      <c r="L1234" s="4"/>
      <c r="M1234" s="4"/>
      <c r="N1234" s="4"/>
      <c r="O1234" s="4"/>
      <c r="P1234" s="4"/>
    </row>
    <row r="1235" spans="1:16" ht="11.65" customHeight="1" x14ac:dyDescent="0.2">
      <c r="A1235" s="5">
        <f t="shared" ca="1" si="27"/>
        <v>1235</v>
      </c>
      <c r="C1235" s="56"/>
      <c r="D1235" s="3"/>
      <c r="E1235" s="3"/>
      <c r="F1235" s="3"/>
      <c r="G1235" s="57" t="s">
        <v>201</v>
      </c>
      <c r="H1235" s="12">
        <f>SUBTOTAL(9,H1234)</f>
        <v>-28432866.620000001</v>
      </c>
      <c r="J1235" s="4"/>
      <c r="K1235" s="4"/>
      <c r="L1235" s="4"/>
      <c r="M1235" s="4"/>
      <c r="N1235" s="4"/>
      <c r="O1235" s="4"/>
      <c r="P1235" s="4"/>
    </row>
    <row r="1236" spans="1:16" ht="11.65" customHeight="1" x14ac:dyDescent="0.2">
      <c r="A1236" s="5">
        <f t="shared" ca="1" si="27"/>
        <v>1236</v>
      </c>
      <c r="C1236" s="56"/>
      <c r="D1236" s="3"/>
      <c r="E1236" s="3"/>
      <c r="F1236" s="3"/>
      <c r="G1236" s="57"/>
      <c r="H1236" s="2"/>
      <c r="J1236" s="4"/>
      <c r="K1236" s="4"/>
      <c r="L1236" s="4"/>
      <c r="M1236" s="4"/>
      <c r="N1236" s="4"/>
      <c r="O1236" s="4"/>
      <c r="P1236" s="4"/>
    </row>
    <row r="1237" spans="1:16" ht="11.65" customHeight="1" x14ac:dyDescent="0.2">
      <c r="A1237" s="5">
        <f t="shared" ca="1" si="27"/>
        <v>1237</v>
      </c>
      <c r="C1237" s="56">
        <v>108363</v>
      </c>
      <c r="D1237" s="3" t="s">
        <v>26</v>
      </c>
      <c r="E1237" s="3"/>
      <c r="F1237" s="3"/>
      <c r="G1237" s="57"/>
      <c r="H1237" s="2"/>
      <c r="J1237" s="4"/>
      <c r="K1237" s="4"/>
      <c r="L1237" s="4"/>
      <c r="M1237" s="4"/>
      <c r="N1237" s="4"/>
      <c r="O1237" s="4"/>
      <c r="P1237" s="4"/>
    </row>
    <row r="1238" spans="1:16" ht="11.65" customHeight="1" x14ac:dyDescent="0.2">
      <c r="A1238" s="5">
        <f t="shared" ca="1" si="27"/>
        <v>1238</v>
      </c>
      <c r="C1238" s="56"/>
      <c r="D1238" s="3"/>
      <c r="E1238" s="3"/>
      <c r="F1238" s="3" t="s">
        <v>193</v>
      </c>
      <c r="G1238" s="57"/>
      <c r="H1238" s="10">
        <v>0</v>
      </c>
      <c r="J1238" s="4"/>
      <c r="K1238" s="4"/>
      <c r="L1238" s="4"/>
      <c r="M1238" s="4"/>
      <c r="N1238" s="4"/>
      <c r="O1238" s="4"/>
      <c r="P1238" s="4"/>
    </row>
    <row r="1239" spans="1:16" ht="11.65" customHeight="1" x14ac:dyDescent="0.2">
      <c r="A1239" s="5">
        <f t="shared" ca="1" si="27"/>
        <v>1239</v>
      </c>
      <c r="C1239" s="56"/>
      <c r="D1239" s="3"/>
      <c r="E1239" s="3"/>
      <c r="F1239" s="3"/>
      <c r="G1239" s="57" t="s">
        <v>201</v>
      </c>
      <c r="H1239" s="12">
        <f>SUBTOTAL(9,H1238)</f>
        <v>0</v>
      </c>
      <c r="J1239" s="4"/>
      <c r="K1239" s="4"/>
      <c r="L1239" s="4"/>
      <c r="M1239" s="4"/>
      <c r="N1239" s="4"/>
      <c r="O1239" s="4"/>
      <c r="P1239" s="4"/>
    </row>
    <row r="1240" spans="1:16" ht="11.65" customHeight="1" x14ac:dyDescent="0.2">
      <c r="A1240" s="5">
        <f t="shared" ca="1" si="27"/>
        <v>1240</v>
      </c>
      <c r="C1240" s="56"/>
      <c r="D1240" s="3"/>
      <c r="E1240" s="3"/>
      <c r="F1240" s="3"/>
      <c r="G1240" s="57"/>
      <c r="H1240" s="2"/>
      <c r="J1240" s="4"/>
      <c r="K1240" s="4"/>
      <c r="L1240" s="4"/>
      <c r="M1240" s="4"/>
      <c r="N1240" s="4"/>
      <c r="O1240" s="4"/>
      <c r="P1240" s="4"/>
    </row>
    <row r="1241" spans="1:16" ht="11.65" customHeight="1" x14ac:dyDescent="0.2">
      <c r="A1241" s="5">
        <f t="shared" ca="1" si="27"/>
        <v>1241</v>
      </c>
      <c r="C1241" s="56">
        <v>108364</v>
      </c>
      <c r="D1241" s="3" t="s">
        <v>86</v>
      </c>
      <c r="E1241" s="3"/>
      <c r="F1241" s="3"/>
      <c r="G1241" s="57"/>
      <c r="H1241" s="2"/>
      <c r="J1241" s="4"/>
      <c r="K1241" s="4"/>
      <c r="L1241" s="4"/>
      <c r="M1241" s="4"/>
      <c r="N1241" s="4"/>
      <c r="O1241" s="4"/>
      <c r="P1241" s="4"/>
    </row>
    <row r="1242" spans="1:16" ht="11.65" customHeight="1" x14ac:dyDescent="0.2">
      <c r="A1242" s="5">
        <f t="shared" ca="1" si="27"/>
        <v>1242</v>
      </c>
      <c r="C1242" s="56"/>
      <c r="D1242" s="3"/>
      <c r="E1242" s="3"/>
      <c r="F1242" s="3" t="s">
        <v>193</v>
      </c>
      <c r="G1242" s="57"/>
      <c r="H1242" s="10">
        <v>-77879501.890000001</v>
      </c>
      <c r="J1242" s="4"/>
      <c r="K1242" s="4"/>
      <c r="L1242" s="4"/>
      <c r="M1242" s="4"/>
      <c r="N1242" s="4"/>
      <c r="O1242" s="4"/>
      <c r="P1242" s="4"/>
    </row>
    <row r="1243" spans="1:16" ht="11.65" customHeight="1" x14ac:dyDescent="0.2">
      <c r="A1243" s="5">
        <f t="shared" ca="1" si="27"/>
        <v>1243</v>
      </c>
      <c r="C1243" s="56"/>
      <c r="D1243" s="3"/>
      <c r="E1243" s="3"/>
      <c r="F1243" s="3"/>
      <c r="G1243" s="57" t="s">
        <v>201</v>
      </c>
      <c r="H1243" s="12">
        <f>SUBTOTAL(9,H1242)</f>
        <v>-77879501.890000001</v>
      </c>
      <c r="J1243" s="4"/>
      <c r="K1243" s="4"/>
      <c r="L1243" s="4"/>
      <c r="M1243" s="4"/>
      <c r="N1243" s="4"/>
      <c r="O1243" s="4"/>
      <c r="P1243" s="4"/>
    </row>
    <row r="1244" spans="1:16" ht="11.65" customHeight="1" x14ac:dyDescent="0.2">
      <c r="A1244" s="5">
        <f t="shared" ca="1" si="27"/>
        <v>1244</v>
      </c>
      <c r="C1244" s="56"/>
      <c r="D1244" s="3"/>
      <c r="E1244" s="3"/>
      <c r="F1244" s="3"/>
      <c r="G1244" s="57"/>
      <c r="H1244" s="2"/>
      <c r="J1244" s="4"/>
      <c r="K1244" s="4"/>
      <c r="L1244" s="4"/>
      <c r="M1244" s="4"/>
      <c r="N1244" s="4"/>
      <c r="O1244" s="4"/>
      <c r="P1244" s="4"/>
    </row>
    <row r="1245" spans="1:16" ht="11.65" customHeight="1" x14ac:dyDescent="0.2">
      <c r="A1245" s="5">
        <f t="shared" ca="1" si="27"/>
        <v>1245</v>
      </c>
      <c r="C1245" s="56">
        <v>108365</v>
      </c>
      <c r="D1245" s="3" t="s">
        <v>87</v>
      </c>
      <c r="E1245" s="3"/>
      <c r="F1245" s="3"/>
      <c r="G1245" s="57"/>
      <c r="H1245" s="2"/>
      <c r="J1245" s="4"/>
      <c r="K1245" s="4"/>
      <c r="L1245" s="4"/>
      <c r="M1245" s="4"/>
      <c r="N1245" s="4"/>
      <c r="O1245" s="4"/>
      <c r="P1245" s="4"/>
    </row>
    <row r="1246" spans="1:16" ht="11.65" customHeight="1" x14ac:dyDescent="0.2">
      <c r="A1246" s="5">
        <f t="shared" ca="1" si="27"/>
        <v>1246</v>
      </c>
      <c r="C1246" s="56"/>
      <c r="D1246" s="3"/>
      <c r="E1246" s="3"/>
      <c r="F1246" s="3" t="s">
        <v>193</v>
      </c>
      <c r="G1246" s="57"/>
      <c r="H1246" s="10">
        <v>-38247164.729999997</v>
      </c>
      <c r="J1246" s="4"/>
      <c r="K1246" s="4"/>
      <c r="L1246" s="4"/>
      <c r="M1246" s="4"/>
      <c r="N1246" s="4"/>
      <c r="O1246" s="4"/>
      <c r="P1246" s="4"/>
    </row>
    <row r="1247" spans="1:16" ht="11.65" customHeight="1" x14ac:dyDescent="0.2">
      <c r="A1247" s="5">
        <f t="shared" ca="1" si="27"/>
        <v>1247</v>
      </c>
      <c r="C1247" s="56"/>
      <c r="D1247" s="3"/>
      <c r="E1247" s="3"/>
      <c r="F1247" s="3"/>
      <c r="G1247" s="57" t="s">
        <v>201</v>
      </c>
      <c r="H1247" s="12">
        <f>SUBTOTAL(9,H1246)</f>
        <v>-38247164.729999997</v>
      </c>
      <c r="J1247" s="4"/>
      <c r="K1247" s="4"/>
      <c r="L1247" s="4"/>
      <c r="M1247" s="4"/>
      <c r="N1247" s="4"/>
      <c r="O1247" s="4"/>
      <c r="P1247" s="4"/>
    </row>
    <row r="1248" spans="1:16" ht="11.65" customHeight="1" x14ac:dyDescent="0.2">
      <c r="A1248" s="5">
        <f t="shared" ca="1" si="27"/>
        <v>1248</v>
      </c>
      <c r="C1248" s="56"/>
      <c r="D1248" s="3"/>
      <c r="E1248" s="3"/>
      <c r="F1248" s="3"/>
      <c r="G1248" s="57"/>
      <c r="H1248" s="2"/>
      <c r="J1248" s="4"/>
      <c r="K1248" s="4"/>
      <c r="L1248" s="4"/>
      <c r="M1248" s="4"/>
      <c r="N1248" s="4"/>
      <c r="O1248" s="4"/>
      <c r="P1248" s="4"/>
    </row>
    <row r="1249" spans="1:16" ht="11.65" customHeight="1" x14ac:dyDescent="0.2">
      <c r="A1249" s="5">
        <f t="shared" ca="1" si="27"/>
        <v>1249</v>
      </c>
      <c r="C1249" s="56">
        <v>108366</v>
      </c>
      <c r="D1249" s="3" t="s">
        <v>76</v>
      </c>
      <c r="E1249" s="3"/>
      <c r="F1249" s="3"/>
      <c r="G1249" s="57"/>
      <c r="H1249" s="2"/>
      <c r="J1249" s="4"/>
      <c r="K1249" s="4"/>
      <c r="L1249" s="4"/>
      <c r="M1249" s="4"/>
      <c r="N1249" s="4"/>
      <c r="O1249" s="4"/>
      <c r="P1249" s="4"/>
    </row>
    <row r="1250" spans="1:16" ht="11.65" customHeight="1" x14ac:dyDescent="0.2">
      <c r="A1250" s="5">
        <f t="shared" ca="1" si="27"/>
        <v>1250</v>
      </c>
      <c r="C1250" s="56"/>
      <c r="D1250" s="3"/>
      <c r="E1250" s="3"/>
      <c r="F1250" s="3" t="s">
        <v>193</v>
      </c>
      <c r="G1250" s="57"/>
      <c r="H1250" s="10">
        <v>-11478053.029999999</v>
      </c>
      <c r="J1250" s="4"/>
      <c r="K1250" s="4"/>
      <c r="L1250" s="4"/>
      <c r="M1250" s="4"/>
      <c r="N1250" s="4"/>
      <c r="O1250" s="4"/>
      <c r="P1250" s="4"/>
    </row>
    <row r="1251" spans="1:16" ht="11.65" customHeight="1" x14ac:dyDescent="0.2">
      <c r="A1251" s="5">
        <f t="shared" ca="1" si="27"/>
        <v>1251</v>
      </c>
      <c r="C1251" s="56"/>
      <c r="D1251" s="3"/>
      <c r="E1251" s="3"/>
      <c r="F1251" s="3"/>
      <c r="G1251" s="57" t="s">
        <v>201</v>
      </c>
      <c r="H1251" s="12">
        <f>SUBTOTAL(9,H1250)</f>
        <v>-11478053.029999999</v>
      </c>
      <c r="J1251" s="4"/>
      <c r="K1251" s="4"/>
      <c r="L1251" s="4"/>
      <c r="M1251" s="4"/>
      <c r="N1251" s="4"/>
      <c r="O1251" s="4"/>
      <c r="P1251" s="4"/>
    </row>
    <row r="1252" spans="1:16" ht="11.65" customHeight="1" x14ac:dyDescent="0.2">
      <c r="A1252" s="5">
        <f t="shared" ca="1" si="27"/>
        <v>1252</v>
      </c>
      <c r="C1252" s="56"/>
      <c r="D1252" s="3"/>
      <c r="E1252" s="3"/>
      <c r="F1252" s="3"/>
      <c r="G1252" s="57"/>
      <c r="H1252" s="2"/>
      <c r="J1252" s="4"/>
      <c r="K1252" s="4"/>
      <c r="L1252" s="4"/>
      <c r="M1252" s="4"/>
      <c r="N1252" s="4"/>
      <c r="O1252" s="4"/>
      <c r="P1252" s="4"/>
    </row>
    <row r="1253" spans="1:16" ht="11.65" customHeight="1" x14ac:dyDescent="0.2">
      <c r="A1253" s="5">
        <f t="shared" ca="1" si="27"/>
        <v>1253</v>
      </c>
      <c r="C1253" s="56">
        <v>108367</v>
      </c>
      <c r="D1253" s="3" t="s">
        <v>77</v>
      </c>
      <c r="E1253" s="3"/>
      <c r="F1253" s="3"/>
      <c r="G1253" s="57"/>
      <c r="H1253" s="2"/>
      <c r="J1253" s="4"/>
      <c r="K1253" s="4"/>
      <c r="L1253" s="4"/>
      <c r="M1253" s="4"/>
      <c r="N1253" s="4"/>
      <c r="O1253" s="4"/>
      <c r="P1253" s="4"/>
    </row>
    <row r="1254" spans="1:16" ht="11.65" customHeight="1" x14ac:dyDescent="0.2">
      <c r="A1254" s="5">
        <f t="shared" ca="1" si="27"/>
        <v>1254</v>
      </c>
      <c r="C1254" s="56"/>
      <c r="D1254" s="3"/>
      <c r="E1254" s="3"/>
      <c r="F1254" s="3" t="s">
        <v>193</v>
      </c>
      <c r="G1254" s="57"/>
      <c r="H1254" s="10">
        <v>-14149721.65</v>
      </c>
      <c r="J1254" s="4"/>
      <c r="K1254" s="4"/>
      <c r="L1254" s="4"/>
      <c r="M1254" s="4"/>
      <c r="N1254" s="4"/>
      <c r="O1254" s="4"/>
      <c r="P1254" s="4"/>
    </row>
    <row r="1255" spans="1:16" ht="11.65" customHeight="1" x14ac:dyDescent="0.2">
      <c r="A1255" s="5">
        <f t="shared" ca="1" si="27"/>
        <v>1255</v>
      </c>
      <c r="C1255" s="56"/>
      <c r="D1255" s="3"/>
      <c r="E1255" s="3"/>
      <c r="F1255" s="3"/>
      <c r="G1255" s="57" t="s">
        <v>201</v>
      </c>
      <c r="H1255" s="12">
        <f>SUBTOTAL(9,H1254)</f>
        <v>-14149721.65</v>
      </c>
      <c r="J1255" s="4"/>
      <c r="K1255" s="4"/>
      <c r="L1255" s="4"/>
      <c r="M1255" s="4"/>
      <c r="N1255" s="4"/>
      <c r="O1255" s="4"/>
      <c r="P1255" s="4"/>
    </row>
    <row r="1256" spans="1:16" ht="11.65" customHeight="1" x14ac:dyDescent="0.2">
      <c r="A1256" s="5">
        <f t="shared" ca="1" si="27"/>
        <v>1256</v>
      </c>
      <c r="C1256" s="56"/>
      <c r="D1256" s="3"/>
      <c r="E1256" s="3"/>
      <c r="F1256" s="3"/>
      <c r="G1256" s="57"/>
      <c r="H1256" s="2"/>
      <c r="J1256" s="4"/>
      <c r="K1256" s="4"/>
      <c r="L1256" s="4"/>
      <c r="M1256" s="4"/>
      <c r="N1256" s="4"/>
      <c r="O1256" s="4"/>
      <c r="P1256" s="4"/>
    </row>
    <row r="1257" spans="1:16" ht="11.65" customHeight="1" x14ac:dyDescent="0.2">
      <c r="A1257" s="5">
        <f t="shared" ca="1" si="27"/>
        <v>1257</v>
      </c>
      <c r="C1257" s="56">
        <v>108368</v>
      </c>
      <c r="D1257" s="3" t="s">
        <v>88</v>
      </c>
      <c r="E1257" s="3"/>
      <c r="F1257" s="3"/>
      <c r="G1257" s="57"/>
      <c r="H1257" s="2"/>
      <c r="J1257" s="4"/>
      <c r="K1257" s="4"/>
      <c r="L1257" s="4"/>
      <c r="M1257" s="4"/>
      <c r="N1257" s="4"/>
      <c r="O1257" s="4"/>
      <c r="P1257" s="4"/>
    </row>
    <row r="1258" spans="1:16" ht="11.65" customHeight="1" x14ac:dyDescent="0.2">
      <c r="A1258" s="5">
        <f t="shared" ca="1" si="27"/>
        <v>1258</v>
      </c>
      <c r="C1258" s="56"/>
      <c r="D1258" s="3"/>
      <c r="E1258" s="3"/>
      <c r="F1258" s="3" t="s">
        <v>193</v>
      </c>
      <c r="G1258" s="57"/>
      <c r="H1258" s="10">
        <v>-66343619.939999998</v>
      </c>
      <c r="J1258" s="4"/>
      <c r="K1258" s="4"/>
      <c r="L1258" s="4"/>
      <c r="M1258" s="4"/>
      <c r="N1258" s="4"/>
      <c r="O1258" s="4"/>
      <c r="P1258" s="4"/>
    </row>
    <row r="1259" spans="1:16" ht="11.65" customHeight="1" x14ac:dyDescent="0.2">
      <c r="A1259" s="5">
        <f t="shared" ca="1" si="27"/>
        <v>1259</v>
      </c>
      <c r="C1259" s="56"/>
      <c r="D1259" s="3"/>
      <c r="E1259" s="3"/>
      <c r="F1259" s="3"/>
      <c r="G1259" s="57" t="s">
        <v>201</v>
      </c>
      <c r="H1259" s="12">
        <f>SUBTOTAL(9,H1258)</f>
        <v>-66343619.939999998</v>
      </c>
      <c r="J1259" s="4"/>
      <c r="K1259" s="4"/>
      <c r="L1259" s="4"/>
      <c r="M1259" s="4"/>
      <c r="N1259" s="4"/>
      <c r="O1259" s="4"/>
      <c r="P1259" s="4"/>
    </row>
    <row r="1260" spans="1:16" ht="11.65" customHeight="1" x14ac:dyDescent="0.2">
      <c r="A1260" s="5">
        <f t="shared" ca="1" si="27"/>
        <v>1260</v>
      </c>
      <c r="C1260" s="56"/>
      <c r="D1260" s="3"/>
      <c r="E1260" s="3"/>
      <c r="F1260" s="3"/>
      <c r="G1260" s="57"/>
      <c r="H1260" s="2"/>
      <c r="J1260" s="4"/>
      <c r="K1260" s="4"/>
      <c r="L1260" s="4"/>
      <c r="M1260" s="4"/>
      <c r="N1260" s="4"/>
      <c r="O1260" s="4"/>
      <c r="P1260" s="4"/>
    </row>
    <row r="1261" spans="1:16" ht="11.65" customHeight="1" x14ac:dyDescent="0.2">
      <c r="A1261" s="5">
        <f t="shared" ca="1" si="27"/>
        <v>1261</v>
      </c>
      <c r="C1261" s="56">
        <v>108369</v>
      </c>
      <c r="D1261" s="3" t="s">
        <v>27</v>
      </c>
      <c r="E1261" s="3"/>
      <c r="F1261" s="3"/>
      <c r="G1261" s="57"/>
      <c r="H1261" s="2"/>
      <c r="J1261" s="4"/>
      <c r="K1261" s="4"/>
      <c r="L1261" s="4"/>
      <c r="M1261" s="4"/>
      <c r="N1261" s="4"/>
      <c r="O1261" s="4"/>
      <c r="P1261" s="4"/>
    </row>
    <row r="1262" spans="1:16" ht="11.65" customHeight="1" x14ac:dyDescent="0.2">
      <c r="A1262" s="5">
        <f t="shared" ca="1" si="27"/>
        <v>1262</v>
      </c>
      <c r="C1262" s="56"/>
      <c r="D1262" s="3"/>
      <c r="E1262" s="3"/>
      <c r="F1262" s="3" t="s">
        <v>193</v>
      </c>
      <c r="G1262" s="57"/>
      <c r="H1262" s="10">
        <v>-34220810.75</v>
      </c>
      <c r="J1262" s="4"/>
      <c r="K1262" s="4"/>
      <c r="L1262" s="4"/>
      <c r="M1262" s="4"/>
      <c r="N1262" s="4"/>
      <c r="O1262" s="4"/>
      <c r="P1262" s="4"/>
    </row>
    <row r="1263" spans="1:16" ht="11.65" customHeight="1" x14ac:dyDescent="0.2">
      <c r="A1263" s="5">
        <f t="shared" ca="1" si="27"/>
        <v>1263</v>
      </c>
      <c r="C1263" s="56"/>
      <c r="D1263" s="3"/>
      <c r="E1263" s="3"/>
      <c r="F1263" s="3"/>
      <c r="G1263" s="57" t="s">
        <v>201</v>
      </c>
      <c r="H1263" s="12">
        <f>SUBTOTAL(9,H1262)</f>
        <v>-34220810.75</v>
      </c>
      <c r="J1263" s="4"/>
      <c r="K1263" s="4"/>
      <c r="L1263" s="4"/>
      <c r="M1263" s="4"/>
      <c r="N1263" s="4"/>
      <c r="O1263" s="4"/>
      <c r="P1263" s="4"/>
    </row>
    <row r="1264" spans="1:16" ht="11.65" customHeight="1" x14ac:dyDescent="0.2">
      <c r="A1264" s="5">
        <f t="shared" ca="1" si="27"/>
        <v>1264</v>
      </c>
      <c r="C1264" s="56"/>
      <c r="D1264" s="3"/>
      <c r="E1264" s="3"/>
      <c r="F1264" s="3"/>
      <c r="G1264" s="57"/>
      <c r="H1264" s="2"/>
      <c r="J1264" s="4"/>
      <c r="K1264" s="4"/>
      <c r="L1264" s="4"/>
      <c r="M1264" s="4"/>
      <c r="N1264" s="4"/>
      <c r="O1264" s="4"/>
      <c r="P1264" s="4"/>
    </row>
    <row r="1265" spans="1:16" ht="11.65" customHeight="1" x14ac:dyDescent="0.2">
      <c r="A1265" s="5">
        <f t="shared" ca="1" si="27"/>
        <v>1265</v>
      </c>
      <c r="C1265" s="56">
        <v>108370</v>
      </c>
      <c r="D1265" s="3" t="s">
        <v>28</v>
      </c>
      <c r="E1265" s="3"/>
      <c r="F1265" s="3"/>
      <c r="G1265" s="57"/>
      <c r="H1265" s="2"/>
      <c r="J1265" s="4"/>
      <c r="K1265" s="4"/>
      <c r="L1265" s="4"/>
      <c r="M1265" s="4"/>
      <c r="N1265" s="4"/>
      <c r="O1265" s="4"/>
      <c r="P1265" s="4"/>
    </row>
    <row r="1266" spans="1:16" ht="11.65" customHeight="1" x14ac:dyDescent="0.2">
      <c r="A1266" s="5">
        <f t="shared" ca="1" si="27"/>
        <v>1266</v>
      </c>
      <c r="C1266" s="56"/>
      <c r="D1266" s="3"/>
      <c r="E1266" s="3"/>
      <c r="F1266" s="3" t="s">
        <v>193</v>
      </c>
      <c r="G1266" s="57"/>
      <c r="H1266" s="10">
        <v>-8639263.3100000005</v>
      </c>
      <c r="J1266" s="4"/>
      <c r="K1266" s="15"/>
      <c r="L1266" s="15"/>
      <c r="M1266" s="15"/>
      <c r="N1266" s="15"/>
      <c r="O1266" s="15"/>
      <c r="P1266" s="15"/>
    </row>
    <row r="1267" spans="1:16" ht="11.65" customHeight="1" x14ac:dyDescent="0.2">
      <c r="A1267" s="5">
        <f t="shared" ca="1" si="27"/>
        <v>1267</v>
      </c>
      <c r="C1267" s="56"/>
      <c r="D1267" s="3"/>
      <c r="E1267" s="3"/>
      <c r="F1267" s="3"/>
      <c r="G1267" s="57" t="s">
        <v>201</v>
      </c>
      <c r="H1267" s="12">
        <f>SUBTOTAL(9,H1266)</f>
        <v>-8639263.3100000005</v>
      </c>
      <c r="J1267" s="4"/>
      <c r="K1267" s="17"/>
      <c r="L1267" s="17"/>
      <c r="M1267" s="17"/>
      <c r="N1267" s="17"/>
      <c r="O1267" s="17"/>
      <c r="P1267" s="17"/>
    </row>
    <row r="1268" spans="1:16" ht="11.65" customHeight="1" x14ac:dyDescent="0.2">
      <c r="A1268" s="5">
        <f t="shared" ca="1" si="27"/>
        <v>1268</v>
      </c>
      <c r="C1268" s="56"/>
      <c r="D1268" s="3"/>
      <c r="E1268" s="3"/>
      <c r="F1268" s="3"/>
      <c r="G1268" s="57"/>
      <c r="H1268" s="2"/>
      <c r="J1268" s="4"/>
      <c r="K1268" s="4"/>
      <c r="L1268" s="4"/>
      <c r="M1268" s="4"/>
      <c r="N1268" s="4"/>
      <c r="O1268" s="4"/>
      <c r="P1268" s="4"/>
    </row>
    <row r="1269" spans="1:16" ht="11.65" customHeight="1" x14ac:dyDescent="0.2">
      <c r="A1269" s="5">
        <f t="shared" ca="1" si="27"/>
        <v>1269</v>
      </c>
      <c r="C1269" s="56"/>
      <c r="D1269" s="3"/>
      <c r="E1269" s="58"/>
      <c r="F1269" s="3"/>
      <c r="G1269" s="57"/>
      <c r="H1269" s="14"/>
      <c r="J1269" s="4"/>
      <c r="K1269" s="4"/>
      <c r="L1269" s="4"/>
      <c r="M1269" s="4"/>
      <c r="N1269" s="4"/>
      <c r="O1269" s="4"/>
      <c r="P1269" s="4"/>
    </row>
    <row r="1270" spans="1:16" ht="11.65" customHeight="1" x14ac:dyDescent="0.2">
      <c r="A1270" s="5">
        <f t="shared" ca="1" si="27"/>
        <v>1270</v>
      </c>
      <c r="C1270" s="59"/>
      <c r="D1270" s="60"/>
      <c r="E1270" s="61"/>
      <c r="F1270" s="60"/>
      <c r="G1270" s="62"/>
      <c r="H1270" s="16"/>
      <c r="J1270" s="4"/>
      <c r="K1270" s="4"/>
      <c r="L1270" s="4"/>
      <c r="M1270" s="4"/>
      <c r="N1270" s="4"/>
      <c r="O1270" s="4"/>
      <c r="P1270" s="4"/>
    </row>
    <row r="1271" spans="1:16" ht="11.65" customHeight="1" x14ac:dyDescent="0.2">
      <c r="A1271" s="5">
        <f t="shared" ca="1" si="27"/>
        <v>1271</v>
      </c>
      <c r="C1271" s="56">
        <v>108371</v>
      </c>
      <c r="D1271" s="3" t="s">
        <v>89</v>
      </c>
      <c r="E1271" s="3"/>
      <c r="F1271" s="3"/>
      <c r="G1271" s="57"/>
      <c r="H1271" s="2"/>
      <c r="J1271" s="4"/>
      <c r="K1271" s="4"/>
      <c r="L1271" s="4"/>
      <c r="M1271" s="4"/>
      <c r="N1271" s="4"/>
      <c r="O1271" s="4"/>
      <c r="P1271" s="4"/>
    </row>
    <row r="1272" spans="1:16" ht="11.65" customHeight="1" x14ac:dyDescent="0.2">
      <c r="A1272" s="5">
        <f t="shared" ca="1" si="27"/>
        <v>1272</v>
      </c>
      <c r="C1272" s="56"/>
      <c r="D1272" s="3"/>
      <c r="E1272" s="3"/>
      <c r="F1272" s="3" t="s">
        <v>193</v>
      </c>
      <c r="G1272" s="57"/>
      <c r="H1272" s="10">
        <v>-422922.12</v>
      </c>
      <c r="J1272" s="4"/>
      <c r="K1272" s="4"/>
      <c r="L1272" s="4"/>
      <c r="M1272" s="4"/>
      <c r="N1272" s="4"/>
      <c r="O1272" s="4"/>
      <c r="P1272" s="4"/>
    </row>
    <row r="1273" spans="1:16" ht="11.65" customHeight="1" x14ac:dyDescent="0.2">
      <c r="A1273" s="5">
        <f t="shared" ca="1" si="27"/>
        <v>1273</v>
      </c>
      <c r="C1273" s="56"/>
      <c r="D1273" s="3"/>
      <c r="E1273" s="3"/>
      <c r="F1273" s="3"/>
      <c r="G1273" s="57" t="s">
        <v>201</v>
      </c>
      <c r="H1273" s="12">
        <f>SUBTOTAL(9,H1272)</f>
        <v>-422922.12</v>
      </c>
      <c r="J1273" s="4"/>
      <c r="K1273" s="4"/>
      <c r="L1273" s="4"/>
      <c r="M1273" s="4"/>
      <c r="N1273" s="4"/>
      <c r="O1273" s="4"/>
      <c r="P1273" s="4"/>
    </row>
    <row r="1274" spans="1:16" ht="11.65" customHeight="1" x14ac:dyDescent="0.2">
      <c r="A1274" s="5">
        <f t="shared" ca="1" si="27"/>
        <v>1274</v>
      </c>
      <c r="C1274" s="56"/>
      <c r="D1274" s="3"/>
      <c r="E1274" s="3"/>
      <c r="F1274" s="3"/>
      <c r="G1274" s="57"/>
      <c r="H1274" s="2"/>
      <c r="J1274" s="4"/>
      <c r="K1274" s="4"/>
      <c r="L1274" s="4"/>
      <c r="M1274" s="4"/>
      <c r="N1274" s="4"/>
      <c r="O1274" s="4"/>
      <c r="P1274" s="4"/>
    </row>
    <row r="1275" spans="1:16" ht="11.65" customHeight="1" x14ac:dyDescent="0.2">
      <c r="A1275" s="5">
        <f t="shared" ca="1" si="27"/>
        <v>1275</v>
      </c>
      <c r="C1275" s="56">
        <v>108372</v>
      </c>
      <c r="D1275" s="3" t="s">
        <v>29</v>
      </c>
      <c r="E1275" s="3"/>
      <c r="F1275" s="3"/>
      <c r="G1275" s="57"/>
      <c r="H1275" s="2"/>
      <c r="J1275" s="4"/>
      <c r="K1275" s="4"/>
      <c r="L1275" s="4"/>
      <c r="M1275" s="4"/>
      <c r="N1275" s="4"/>
      <c r="O1275" s="4"/>
      <c r="P1275" s="4"/>
    </row>
    <row r="1276" spans="1:16" ht="11.65" customHeight="1" x14ac:dyDescent="0.2">
      <c r="A1276" s="5">
        <f t="shared" ca="1" si="27"/>
        <v>1276</v>
      </c>
      <c r="C1276" s="56"/>
      <c r="D1276" s="3"/>
      <c r="E1276" s="3"/>
      <c r="F1276" s="3" t="s">
        <v>193</v>
      </c>
      <c r="G1276" s="57"/>
      <c r="H1276" s="10">
        <v>0</v>
      </c>
      <c r="J1276" s="4"/>
      <c r="K1276" s="4"/>
      <c r="L1276" s="4"/>
      <c r="M1276" s="4"/>
      <c r="N1276" s="4"/>
      <c r="O1276" s="4"/>
      <c r="P1276" s="4"/>
    </row>
    <row r="1277" spans="1:16" ht="11.65" customHeight="1" x14ac:dyDescent="0.2">
      <c r="A1277" s="5">
        <f t="shared" ca="1" si="27"/>
        <v>1277</v>
      </c>
      <c r="C1277" s="56"/>
      <c r="D1277" s="3"/>
      <c r="E1277" s="3"/>
      <c r="F1277" s="3"/>
      <c r="G1277" s="57" t="s">
        <v>201</v>
      </c>
      <c r="H1277" s="12">
        <f>SUBTOTAL(9,H1276)</f>
        <v>0</v>
      </c>
      <c r="J1277" s="4"/>
      <c r="K1277" s="4"/>
      <c r="L1277" s="4"/>
      <c r="M1277" s="4"/>
      <c r="N1277" s="4"/>
      <c r="O1277" s="4"/>
      <c r="P1277" s="4"/>
    </row>
    <row r="1278" spans="1:16" ht="11.65" customHeight="1" x14ac:dyDescent="0.2">
      <c r="A1278" s="5">
        <f t="shared" ref="A1278:A1341" ca="1" si="28">OFFSET(A1278,-1,)+1</f>
        <v>1278</v>
      </c>
      <c r="C1278" s="56"/>
      <c r="D1278" s="3"/>
      <c r="E1278" s="3"/>
      <c r="F1278" s="3"/>
      <c r="G1278" s="57"/>
      <c r="H1278" s="2"/>
      <c r="J1278" s="4"/>
      <c r="K1278" s="4"/>
      <c r="L1278" s="4"/>
      <c r="M1278" s="4"/>
      <c r="N1278" s="4"/>
      <c r="O1278" s="4"/>
      <c r="P1278" s="4"/>
    </row>
    <row r="1279" spans="1:16" ht="11.65" customHeight="1" x14ac:dyDescent="0.2">
      <c r="A1279" s="5">
        <f t="shared" ca="1" si="28"/>
        <v>1279</v>
      </c>
      <c r="C1279" s="56">
        <v>108373</v>
      </c>
      <c r="D1279" s="3" t="s">
        <v>90</v>
      </c>
      <c r="E1279" s="3"/>
      <c r="F1279" s="3"/>
      <c r="G1279" s="57"/>
      <c r="H1279" s="2"/>
      <c r="J1279" s="4"/>
      <c r="K1279" s="4"/>
      <c r="L1279" s="4"/>
      <c r="M1279" s="4"/>
      <c r="N1279" s="4"/>
      <c r="O1279" s="4"/>
      <c r="P1279" s="4"/>
    </row>
    <row r="1280" spans="1:16" ht="11.65" customHeight="1" x14ac:dyDescent="0.2">
      <c r="A1280" s="5">
        <f t="shared" ca="1" si="28"/>
        <v>1280</v>
      </c>
      <c r="C1280" s="56"/>
      <c r="D1280" s="3"/>
      <c r="E1280" s="3"/>
      <c r="F1280" s="3" t="s">
        <v>193</v>
      </c>
      <c r="G1280" s="57"/>
      <c r="H1280" s="10">
        <v>-1801648.07</v>
      </c>
      <c r="J1280" s="4"/>
      <c r="K1280" s="4"/>
      <c r="L1280" s="4"/>
      <c r="M1280" s="4"/>
      <c r="N1280" s="4"/>
      <c r="O1280" s="4"/>
      <c r="P1280" s="4"/>
    </row>
    <row r="1281" spans="1:16" ht="11.65" customHeight="1" x14ac:dyDescent="0.2">
      <c r="A1281" s="5">
        <f t="shared" ca="1" si="28"/>
        <v>1281</v>
      </c>
      <c r="C1281" s="56"/>
      <c r="D1281" s="3"/>
      <c r="E1281" s="3"/>
      <c r="F1281" s="3"/>
      <c r="G1281" s="57" t="s">
        <v>201</v>
      </c>
      <c r="H1281" s="12">
        <f>SUBTOTAL(9,H1280)</f>
        <v>-1801648.07</v>
      </c>
      <c r="J1281" s="4"/>
      <c r="K1281" s="4"/>
      <c r="L1281" s="4"/>
      <c r="M1281" s="4"/>
      <c r="N1281" s="4"/>
      <c r="O1281" s="4"/>
      <c r="P1281" s="4"/>
    </row>
    <row r="1282" spans="1:16" ht="11.65" customHeight="1" x14ac:dyDescent="0.2">
      <c r="A1282" s="5">
        <f t="shared" ca="1" si="28"/>
        <v>1282</v>
      </c>
      <c r="C1282" s="56"/>
      <c r="D1282" s="3"/>
      <c r="E1282" s="3"/>
      <c r="F1282" s="3"/>
      <c r="G1282" s="57"/>
      <c r="H1282" s="2"/>
      <c r="J1282" s="4"/>
      <c r="K1282" s="4"/>
      <c r="L1282" s="4"/>
      <c r="M1282" s="4"/>
      <c r="N1282" s="4"/>
      <c r="O1282" s="4"/>
      <c r="P1282" s="4"/>
    </row>
    <row r="1283" spans="1:16" ht="11.65" customHeight="1" x14ac:dyDescent="0.2">
      <c r="A1283" s="5">
        <f t="shared" ca="1" si="28"/>
        <v>1283</v>
      </c>
      <c r="C1283" s="56" t="s">
        <v>216</v>
      </c>
      <c r="D1283" s="3" t="s">
        <v>92</v>
      </c>
      <c r="E1283" s="3"/>
      <c r="F1283" s="3"/>
      <c r="G1283" s="57"/>
      <c r="H1283" s="2"/>
      <c r="J1283" s="4"/>
      <c r="K1283" s="4"/>
      <c r="L1283" s="4"/>
      <c r="M1283" s="4"/>
      <c r="N1283" s="4"/>
      <c r="O1283" s="4"/>
      <c r="P1283" s="4"/>
    </row>
    <row r="1284" spans="1:16" ht="11.65" customHeight="1" x14ac:dyDescent="0.2">
      <c r="A1284" s="5">
        <f t="shared" ca="1" si="28"/>
        <v>1284</v>
      </c>
      <c r="C1284" s="56"/>
      <c r="D1284" s="3"/>
      <c r="E1284" s="3"/>
      <c r="F1284" s="3" t="s">
        <v>193</v>
      </c>
      <c r="G1284" s="57"/>
      <c r="H1284" s="10">
        <v>0</v>
      </c>
      <c r="J1284" s="4"/>
      <c r="K1284" s="4"/>
      <c r="L1284" s="4"/>
      <c r="M1284" s="4"/>
      <c r="N1284" s="4"/>
      <c r="O1284" s="4"/>
      <c r="P1284" s="4"/>
    </row>
    <row r="1285" spans="1:16" ht="11.65" customHeight="1" x14ac:dyDescent="0.2">
      <c r="A1285" s="5">
        <f t="shared" ca="1" si="28"/>
        <v>1285</v>
      </c>
      <c r="C1285" s="56"/>
      <c r="D1285" s="3"/>
      <c r="E1285" s="3"/>
      <c r="F1285" s="3"/>
      <c r="G1285" s="57"/>
      <c r="H1285" s="12">
        <f>SUBTOTAL(9,H1284)</f>
        <v>0</v>
      </c>
      <c r="J1285" s="4"/>
      <c r="K1285" s="4"/>
      <c r="L1285" s="4"/>
      <c r="M1285" s="4"/>
      <c r="N1285" s="4"/>
      <c r="O1285" s="4"/>
      <c r="P1285" s="4"/>
    </row>
    <row r="1286" spans="1:16" ht="11.65" customHeight="1" x14ac:dyDescent="0.2">
      <c r="A1286" s="5">
        <f t="shared" ca="1" si="28"/>
        <v>1286</v>
      </c>
      <c r="C1286" s="56"/>
      <c r="D1286" s="3"/>
      <c r="E1286" s="3"/>
      <c r="F1286" s="3"/>
      <c r="G1286" s="57"/>
      <c r="H1286" s="2"/>
      <c r="J1286" s="4"/>
      <c r="K1286" s="4"/>
      <c r="L1286" s="4"/>
      <c r="M1286" s="4"/>
      <c r="N1286" s="4"/>
      <c r="O1286" s="4"/>
      <c r="P1286" s="4"/>
    </row>
    <row r="1287" spans="1:16" ht="11.65" customHeight="1" x14ac:dyDescent="0.2">
      <c r="A1287" s="5">
        <f t="shared" ca="1" si="28"/>
        <v>1287</v>
      </c>
      <c r="C1287" s="56" t="s">
        <v>217</v>
      </c>
      <c r="D1287" s="3" t="s">
        <v>94</v>
      </c>
      <c r="E1287" s="3"/>
      <c r="F1287" s="3"/>
      <c r="G1287" s="57"/>
      <c r="H1287" s="2"/>
      <c r="J1287" s="4"/>
      <c r="K1287" s="4"/>
      <c r="L1287" s="4"/>
      <c r="M1287" s="4"/>
      <c r="N1287" s="4"/>
      <c r="O1287" s="4"/>
      <c r="P1287" s="4"/>
    </row>
    <row r="1288" spans="1:16" ht="11.65" customHeight="1" x14ac:dyDescent="0.2">
      <c r="A1288" s="5">
        <f t="shared" ca="1" si="28"/>
        <v>1288</v>
      </c>
      <c r="C1288" s="56"/>
      <c r="D1288" s="3"/>
      <c r="E1288" s="3"/>
      <c r="F1288" s="3" t="s">
        <v>193</v>
      </c>
      <c r="G1288" s="57"/>
      <c r="H1288" s="10">
        <v>0</v>
      </c>
      <c r="J1288" s="4"/>
      <c r="K1288" s="4"/>
      <c r="L1288" s="4"/>
      <c r="M1288" s="4"/>
      <c r="N1288" s="4"/>
      <c r="O1288" s="4"/>
      <c r="P1288" s="4"/>
    </row>
    <row r="1289" spans="1:16" ht="11.65" customHeight="1" x14ac:dyDescent="0.2">
      <c r="A1289" s="5">
        <f t="shared" ca="1" si="28"/>
        <v>1289</v>
      </c>
      <c r="C1289" s="56"/>
      <c r="D1289" s="3"/>
      <c r="E1289" s="3"/>
      <c r="F1289" s="3"/>
      <c r="G1289" s="57"/>
      <c r="H1289" s="12">
        <f>SUBTOTAL(9,H1288)</f>
        <v>0</v>
      </c>
      <c r="J1289" s="4"/>
      <c r="K1289" s="4"/>
      <c r="L1289" s="4"/>
      <c r="M1289" s="4"/>
      <c r="N1289" s="4"/>
      <c r="O1289" s="4"/>
      <c r="P1289" s="4"/>
    </row>
    <row r="1290" spans="1:16" ht="11.65" customHeight="1" x14ac:dyDescent="0.2">
      <c r="A1290" s="5">
        <f t="shared" ca="1" si="28"/>
        <v>1290</v>
      </c>
      <c r="C1290" s="56"/>
      <c r="D1290" s="3"/>
      <c r="E1290" s="3"/>
      <c r="F1290" s="3"/>
      <c r="G1290" s="57"/>
      <c r="H1290" s="2"/>
      <c r="J1290" s="4"/>
      <c r="K1290" s="4"/>
      <c r="L1290" s="4"/>
      <c r="M1290" s="4"/>
      <c r="N1290" s="4"/>
      <c r="O1290" s="4"/>
      <c r="P1290" s="4"/>
    </row>
    <row r="1291" spans="1:16" ht="11.65" customHeight="1" x14ac:dyDescent="0.2">
      <c r="A1291" s="5">
        <f t="shared" ca="1" si="28"/>
        <v>1291</v>
      </c>
      <c r="C1291" s="56" t="s">
        <v>218</v>
      </c>
      <c r="D1291" s="3" t="s">
        <v>94</v>
      </c>
      <c r="E1291" s="3"/>
      <c r="F1291" s="3"/>
      <c r="G1291" s="57"/>
      <c r="H1291" s="2"/>
      <c r="J1291" s="4"/>
      <c r="K1291" s="4"/>
      <c r="L1291" s="4"/>
      <c r="M1291" s="4"/>
      <c r="N1291" s="4"/>
      <c r="O1291" s="4"/>
      <c r="P1291" s="4"/>
    </row>
    <row r="1292" spans="1:16" ht="11.65" customHeight="1" x14ac:dyDescent="0.2">
      <c r="A1292" s="5">
        <f t="shared" ca="1" si="28"/>
        <v>1292</v>
      </c>
      <c r="C1292" s="56"/>
      <c r="D1292" s="3"/>
      <c r="E1292" s="3"/>
      <c r="F1292" s="3" t="s">
        <v>193</v>
      </c>
      <c r="G1292" s="57"/>
      <c r="H1292" s="10">
        <v>342469.94</v>
      </c>
      <c r="J1292" s="4"/>
      <c r="K1292" s="4"/>
      <c r="L1292" s="4"/>
      <c r="M1292" s="4"/>
      <c r="N1292" s="4"/>
      <c r="O1292" s="4"/>
      <c r="P1292" s="4"/>
    </row>
    <row r="1293" spans="1:16" ht="11.65" customHeight="1" x14ac:dyDescent="0.2">
      <c r="A1293" s="5">
        <f t="shared" ca="1" si="28"/>
        <v>1293</v>
      </c>
      <c r="C1293" s="56"/>
      <c r="D1293" s="3"/>
      <c r="E1293" s="3"/>
      <c r="F1293" s="3"/>
      <c r="G1293" s="57"/>
      <c r="H1293" s="12">
        <f>SUBTOTAL(9,H1292)</f>
        <v>342469.94</v>
      </c>
      <c r="J1293" s="4"/>
      <c r="K1293" s="11"/>
      <c r="L1293" s="11"/>
      <c r="M1293" s="11"/>
      <c r="N1293" s="11"/>
      <c r="O1293" s="11"/>
      <c r="P1293" s="11"/>
    </row>
    <row r="1294" spans="1:16" ht="11.65" customHeight="1" x14ac:dyDescent="0.2">
      <c r="A1294" s="5">
        <f t="shared" ca="1" si="28"/>
        <v>1294</v>
      </c>
      <c r="C1294" s="56"/>
      <c r="D1294" s="3"/>
      <c r="E1294" s="3"/>
      <c r="F1294" s="3"/>
      <c r="G1294" s="57"/>
      <c r="H1294" s="2"/>
      <c r="J1294" s="4"/>
      <c r="K1294" s="4"/>
      <c r="L1294" s="4"/>
      <c r="M1294" s="4"/>
      <c r="N1294" s="4"/>
      <c r="O1294" s="4"/>
      <c r="P1294" s="4"/>
    </row>
    <row r="1295" spans="1:16" ht="11.65" customHeight="1" x14ac:dyDescent="0.2">
      <c r="A1295" s="5">
        <f t="shared" ca="1" si="28"/>
        <v>1295</v>
      </c>
      <c r="C1295" s="56"/>
      <c r="D1295" s="3"/>
      <c r="E1295" s="3"/>
      <c r="F1295" s="3"/>
      <c r="G1295" s="57"/>
      <c r="H1295" s="2"/>
      <c r="J1295" s="4"/>
      <c r="K1295" s="4"/>
      <c r="L1295" s="4"/>
      <c r="M1295" s="4"/>
      <c r="N1295" s="4"/>
      <c r="O1295" s="4"/>
      <c r="P1295" s="4"/>
    </row>
    <row r="1296" spans="1:16" ht="11.65" customHeight="1" thickBot="1" x14ac:dyDescent="0.25">
      <c r="A1296" s="5">
        <f t="shared" ca="1" si="28"/>
        <v>1296</v>
      </c>
      <c r="C1296" s="63" t="s">
        <v>219</v>
      </c>
      <c r="D1296" s="3"/>
      <c r="E1296" s="3"/>
      <c r="F1296" s="3"/>
      <c r="G1296" s="57" t="s">
        <v>201</v>
      </c>
      <c r="H1296" s="13">
        <f>SUBTOTAL(9,H1226:H1293)</f>
        <v>-283001014.89000005</v>
      </c>
      <c r="J1296" s="4"/>
      <c r="K1296" s="4"/>
      <c r="L1296" s="4"/>
      <c r="M1296" s="4"/>
      <c r="N1296" s="4"/>
      <c r="O1296" s="4"/>
      <c r="P1296" s="4"/>
    </row>
    <row r="1297" spans="1:16" ht="11.65" customHeight="1" thickTop="1" x14ac:dyDescent="0.2">
      <c r="A1297" s="5">
        <f t="shared" ca="1" si="28"/>
        <v>1297</v>
      </c>
      <c r="C1297" s="56"/>
      <c r="D1297" s="3"/>
      <c r="E1297" s="3"/>
      <c r="F1297" s="3"/>
      <c r="G1297" s="57"/>
      <c r="H1297" s="2"/>
      <c r="J1297" s="4"/>
      <c r="K1297" s="4"/>
      <c r="L1297" s="4"/>
      <c r="M1297" s="4"/>
      <c r="N1297" s="4"/>
      <c r="O1297" s="4"/>
      <c r="P1297" s="4"/>
    </row>
    <row r="1298" spans="1:16" ht="11.65" customHeight="1" x14ac:dyDescent="0.2">
      <c r="A1298" s="5">
        <f t="shared" ca="1" si="28"/>
        <v>1298</v>
      </c>
      <c r="C1298" s="56" t="s">
        <v>220</v>
      </c>
      <c r="D1298" s="3"/>
      <c r="E1298" s="3"/>
      <c r="F1298" s="3"/>
      <c r="G1298" s="57"/>
      <c r="H1298" s="2"/>
      <c r="J1298" s="4"/>
      <c r="K1298" s="4"/>
      <c r="L1298" s="4"/>
      <c r="M1298" s="4"/>
      <c r="N1298" s="4"/>
      <c r="O1298" s="4"/>
      <c r="P1298" s="4"/>
    </row>
    <row r="1299" spans="1:16" ht="11.65" customHeight="1" x14ac:dyDescent="0.2">
      <c r="A1299" s="5">
        <f t="shared" ca="1" si="28"/>
        <v>1299</v>
      </c>
      <c r="C1299" s="56"/>
      <c r="D1299" s="3"/>
      <c r="E1299" s="3" t="s">
        <v>193</v>
      </c>
      <c r="F1299" s="3"/>
      <c r="G1299" s="57"/>
      <c r="H1299" s="10">
        <f>H1296</f>
        <v>-283001014.89000005</v>
      </c>
      <c r="J1299" s="4"/>
      <c r="K1299" s="4"/>
      <c r="L1299" s="4"/>
      <c r="M1299" s="4"/>
      <c r="N1299" s="4"/>
      <c r="O1299" s="4"/>
      <c r="P1299" s="4"/>
    </row>
    <row r="1300" spans="1:16" ht="11.65" customHeight="1" x14ac:dyDescent="0.2">
      <c r="A1300" s="5">
        <f t="shared" ca="1" si="28"/>
        <v>1300</v>
      </c>
      <c r="C1300" s="56"/>
      <c r="D1300" s="3"/>
      <c r="E1300" s="3"/>
      <c r="F1300" s="3"/>
      <c r="G1300" s="57"/>
      <c r="H1300" s="2"/>
      <c r="J1300" s="4"/>
      <c r="K1300" s="4"/>
      <c r="L1300" s="4"/>
      <c r="M1300" s="4"/>
      <c r="N1300" s="4"/>
      <c r="O1300" s="4"/>
      <c r="P1300" s="4"/>
    </row>
    <row r="1301" spans="1:16" ht="11.65" customHeight="1" thickBot="1" x14ac:dyDescent="0.25">
      <c r="A1301" s="5">
        <f t="shared" ca="1" si="28"/>
        <v>1301</v>
      </c>
      <c r="C1301" s="56" t="s">
        <v>221</v>
      </c>
      <c r="D1301" s="3"/>
      <c r="E1301" s="3"/>
      <c r="F1301" s="3"/>
      <c r="G1301" s="57" t="s">
        <v>201</v>
      </c>
      <c r="H1301" s="19">
        <f>H1299</f>
        <v>-283001014.89000005</v>
      </c>
      <c r="J1301" s="4"/>
      <c r="K1301" s="4"/>
      <c r="L1301" s="4"/>
      <c r="M1301" s="4"/>
      <c r="N1301" s="4"/>
      <c r="O1301" s="4"/>
      <c r="P1301" s="4"/>
    </row>
    <row r="1302" spans="1:16" ht="11.65" customHeight="1" thickTop="1" x14ac:dyDescent="0.2">
      <c r="A1302" s="5">
        <f t="shared" ca="1" si="28"/>
        <v>1302</v>
      </c>
      <c r="C1302" s="56" t="s">
        <v>222</v>
      </c>
      <c r="D1302" s="3" t="s">
        <v>223</v>
      </c>
      <c r="E1302" s="3"/>
      <c r="F1302" s="3"/>
      <c r="G1302" s="57"/>
      <c r="H1302" s="2"/>
      <c r="J1302" s="4"/>
      <c r="K1302" s="4"/>
      <c r="L1302" s="4"/>
      <c r="M1302" s="4"/>
      <c r="N1302" s="4"/>
      <c r="O1302" s="4"/>
      <c r="P1302" s="4"/>
    </row>
    <row r="1303" spans="1:16" ht="11.65" customHeight="1" x14ac:dyDescent="0.2">
      <c r="A1303" s="5">
        <f t="shared" ca="1" si="28"/>
        <v>1303</v>
      </c>
      <c r="C1303" s="56"/>
      <c r="D1303" s="3"/>
      <c r="E1303" s="3"/>
      <c r="F1303" s="3" t="s">
        <v>193</v>
      </c>
      <c r="G1303" s="57"/>
      <c r="H1303" s="10">
        <v>-25282960.199999999</v>
      </c>
      <c r="J1303" s="4"/>
      <c r="K1303" s="4"/>
      <c r="L1303" s="4"/>
      <c r="M1303" s="4"/>
      <c r="N1303" s="4"/>
      <c r="O1303" s="4"/>
      <c r="P1303" s="4"/>
    </row>
    <row r="1304" spans="1:16" ht="11.65" customHeight="1" x14ac:dyDescent="0.2">
      <c r="A1304" s="5">
        <f t="shared" ca="1" si="28"/>
        <v>1304</v>
      </c>
      <c r="C1304" s="56"/>
      <c r="D1304" s="3"/>
      <c r="E1304" s="3"/>
      <c r="F1304" s="3" t="s">
        <v>302</v>
      </c>
      <c r="G1304" s="57"/>
      <c r="H1304" s="10">
        <v>0</v>
      </c>
      <c r="J1304" s="4"/>
      <c r="K1304" s="4"/>
      <c r="L1304" s="4"/>
      <c r="M1304" s="4"/>
      <c r="N1304" s="4"/>
      <c r="O1304" s="4"/>
      <c r="P1304" s="4"/>
    </row>
    <row r="1305" spans="1:16" ht="11.65" customHeight="1" x14ac:dyDescent="0.2">
      <c r="A1305" s="5">
        <f t="shared" ca="1" si="28"/>
        <v>1305</v>
      </c>
      <c r="C1305" s="56"/>
      <c r="D1305" s="3"/>
      <c r="E1305" s="3"/>
      <c r="F1305" s="3" t="s">
        <v>303</v>
      </c>
      <c r="G1305" s="57"/>
      <c r="H1305" s="10">
        <v>0</v>
      </c>
      <c r="J1305" s="4"/>
      <c r="K1305" s="4"/>
      <c r="L1305" s="4"/>
      <c r="M1305" s="4"/>
      <c r="N1305" s="4"/>
      <c r="O1305" s="4"/>
      <c r="P1305" s="4"/>
    </row>
    <row r="1306" spans="1:16" ht="11.65" customHeight="1" x14ac:dyDescent="0.2">
      <c r="A1306" s="5">
        <f t="shared" ca="1" si="28"/>
        <v>1306</v>
      </c>
      <c r="C1306" s="56"/>
      <c r="D1306" s="3"/>
      <c r="E1306" s="3"/>
      <c r="F1306" s="3" t="s">
        <v>24</v>
      </c>
      <c r="G1306" s="57"/>
      <c r="H1306" s="10">
        <v>-6344632.689722687</v>
      </c>
      <c r="J1306" s="4"/>
      <c r="K1306" s="4"/>
      <c r="L1306" s="4"/>
      <c r="M1306" s="4"/>
      <c r="N1306" s="4"/>
      <c r="O1306" s="4"/>
      <c r="P1306" s="4"/>
    </row>
    <row r="1307" spans="1:16" ht="11.65" customHeight="1" x14ac:dyDescent="0.2">
      <c r="A1307" s="5">
        <f t="shared" ca="1" si="28"/>
        <v>1307</v>
      </c>
      <c r="C1307" s="56"/>
      <c r="D1307" s="3"/>
      <c r="E1307" s="3"/>
      <c r="F1307" s="3" t="s">
        <v>255</v>
      </c>
      <c r="G1307" s="57"/>
      <c r="H1307" s="10">
        <v>-472055.70243904961</v>
      </c>
      <c r="J1307" s="4"/>
      <c r="K1307" s="4"/>
      <c r="L1307" s="4"/>
      <c r="M1307" s="4"/>
      <c r="N1307" s="4"/>
      <c r="O1307" s="4"/>
      <c r="P1307" s="4"/>
    </row>
    <row r="1308" spans="1:16" ht="11.65" customHeight="1" x14ac:dyDescent="0.2">
      <c r="A1308" s="5">
        <f t="shared" ca="1" si="28"/>
        <v>1308</v>
      </c>
      <c r="C1308" s="56"/>
      <c r="D1308" s="3"/>
      <c r="E1308" s="3"/>
      <c r="F1308" s="3" t="s">
        <v>248</v>
      </c>
      <c r="G1308" s="57"/>
      <c r="H1308" s="10">
        <v>-8457657.8443235867</v>
      </c>
      <c r="J1308" s="4"/>
      <c r="K1308" s="4"/>
      <c r="L1308" s="4"/>
      <c r="M1308" s="4"/>
      <c r="N1308" s="4"/>
      <c r="O1308" s="4"/>
      <c r="P1308" s="4"/>
    </row>
    <row r="1309" spans="1:16" ht="11.65" customHeight="1" x14ac:dyDescent="0.2">
      <c r="A1309" s="5">
        <f t="shared" ca="1" si="28"/>
        <v>1309</v>
      </c>
      <c r="C1309" s="56"/>
      <c r="D1309" s="3"/>
      <c r="E1309" s="3"/>
      <c r="F1309" s="3" t="s">
        <v>247</v>
      </c>
      <c r="G1309" s="57"/>
      <c r="H1309" s="10">
        <v>0</v>
      </c>
      <c r="J1309" s="4"/>
      <c r="K1309" s="4"/>
      <c r="L1309" s="4"/>
      <c r="M1309" s="4"/>
      <c r="N1309" s="4"/>
      <c r="O1309" s="4"/>
      <c r="P1309" s="4"/>
    </row>
    <row r="1310" spans="1:16" ht="11.65" customHeight="1" x14ac:dyDescent="0.2">
      <c r="A1310" s="5">
        <f t="shared" ca="1" si="28"/>
        <v>1310</v>
      </c>
      <c r="C1310" s="56"/>
      <c r="D1310" s="3"/>
      <c r="E1310" s="3"/>
      <c r="F1310" s="3" t="s">
        <v>249</v>
      </c>
      <c r="G1310" s="57"/>
      <c r="H1310" s="10">
        <v>-382195.85986619064</v>
      </c>
      <c r="J1310" s="4"/>
      <c r="K1310" s="4"/>
      <c r="L1310" s="4"/>
      <c r="M1310" s="4"/>
      <c r="N1310" s="4"/>
      <c r="O1310" s="4"/>
      <c r="P1310" s="4"/>
    </row>
    <row r="1311" spans="1:16" ht="11.65" customHeight="1" x14ac:dyDescent="0.2">
      <c r="A1311" s="5">
        <f t="shared" ca="1" si="28"/>
        <v>1311</v>
      </c>
      <c r="C1311" s="56"/>
      <c r="D1311" s="3"/>
      <c r="E1311" s="3"/>
      <c r="F1311" s="3" t="s">
        <v>251</v>
      </c>
      <c r="G1311" s="57"/>
      <c r="H1311" s="10">
        <v>0</v>
      </c>
      <c r="J1311" s="4"/>
      <c r="K1311" s="4"/>
      <c r="L1311" s="4"/>
      <c r="M1311" s="4"/>
      <c r="N1311" s="4"/>
      <c r="O1311" s="4"/>
      <c r="P1311" s="4"/>
    </row>
    <row r="1312" spans="1:16" ht="11.65" customHeight="1" x14ac:dyDescent="0.2">
      <c r="A1312" s="5">
        <f t="shared" ca="1" si="28"/>
        <v>1312</v>
      </c>
      <c r="C1312" s="56"/>
      <c r="D1312" s="3"/>
      <c r="E1312" s="3"/>
      <c r="F1312" s="3" t="s">
        <v>253</v>
      </c>
      <c r="G1312" s="57"/>
      <c r="H1312" s="10">
        <v>-1691587.5657360535</v>
      </c>
      <c r="J1312" s="4"/>
      <c r="K1312" s="4"/>
      <c r="L1312" s="4"/>
      <c r="M1312" s="4"/>
      <c r="N1312" s="4"/>
      <c r="O1312" s="4"/>
      <c r="P1312" s="4"/>
    </row>
    <row r="1313" spans="1:16" ht="11.65" customHeight="1" x14ac:dyDescent="0.2">
      <c r="A1313" s="5">
        <f t="shared" ca="1" si="28"/>
        <v>1313</v>
      </c>
      <c r="C1313" s="56"/>
      <c r="D1313" s="3"/>
      <c r="E1313" s="3"/>
      <c r="F1313" s="3" t="s">
        <v>256</v>
      </c>
      <c r="G1313" s="57"/>
      <c r="H1313" s="10">
        <v>0</v>
      </c>
      <c r="J1313" s="4"/>
      <c r="K1313" s="4"/>
      <c r="L1313" s="4"/>
      <c r="M1313" s="4"/>
      <c r="N1313" s="4"/>
      <c r="O1313" s="4"/>
      <c r="P1313" s="4"/>
    </row>
    <row r="1314" spans="1:16" ht="11.65" customHeight="1" x14ac:dyDescent="0.2">
      <c r="A1314" s="5">
        <f t="shared" ca="1" si="28"/>
        <v>1314</v>
      </c>
      <c r="C1314" s="56"/>
      <c r="D1314" s="3"/>
      <c r="E1314" s="3"/>
      <c r="F1314" s="3" t="s">
        <v>30</v>
      </c>
      <c r="G1314" s="57"/>
      <c r="H1314" s="10">
        <v>0</v>
      </c>
      <c r="J1314" s="4"/>
      <c r="K1314" s="4"/>
      <c r="L1314" s="4"/>
      <c r="M1314" s="4"/>
      <c r="N1314" s="4"/>
      <c r="O1314" s="4"/>
      <c r="P1314" s="4"/>
    </row>
    <row r="1315" spans="1:16" ht="11.65" customHeight="1" x14ac:dyDescent="0.2">
      <c r="A1315" s="5">
        <f t="shared" ca="1" si="28"/>
        <v>1315</v>
      </c>
      <c r="C1315" s="56"/>
      <c r="D1315" s="3"/>
      <c r="E1315" s="3"/>
      <c r="F1315" s="3" t="s">
        <v>251</v>
      </c>
      <c r="G1315" s="57"/>
      <c r="H1315" s="10">
        <v>0</v>
      </c>
      <c r="J1315" s="4"/>
      <c r="K1315" s="4"/>
      <c r="L1315" s="4"/>
      <c r="M1315" s="4"/>
      <c r="N1315" s="4"/>
      <c r="O1315" s="4"/>
      <c r="P1315" s="4"/>
    </row>
    <row r="1316" spans="1:16" ht="11.65" customHeight="1" x14ac:dyDescent="0.2">
      <c r="A1316" s="5">
        <f t="shared" ca="1" si="28"/>
        <v>1316</v>
      </c>
      <c r="C1316" s="56"/>
      <c r="D1316" s="3"/>
      <c r="E1316" s="3"/>
      <c r="F1316" s="3" t="s">
        <v>251</v>
      </c>
      <c r="G1316" s="57"/>
      <c r="H1316" s="10">
        <v>0</v>
      </c>
      <c r="J1316" s="4"/>
      <c r="K1316" s="4"/>
      <c r="L1316" s="4"/>
      <c r="M1316" s="4"/>
      <c r="N1316" s="4"/>
      <c r="O1316" s="4"/>
      <c r="P1316" s="4"/>
    </row>
    <row r="1317" spans="1:16" ht="11.65" customHeight="1" x14ac:dyDescent="0.2">
      <c r="A1317" s="5">
        <f t="shared" ca="1" si="28"/>
        <v>1317</v>
      </c>
      <c r="C1317" s="56"/>
      <c r="D1317" s="3"/>
      <c r="E1317" s="3"/>
      <c r="F1317" s="3"/>
      <c r="G1317" s="57" t="s">
        <v>201</v>
      </c>
      <c r="H1317" s="12">
        <f>SUBTOTAL(9,H1303:H1316)</f>
        <v>-42631089.862087563</v>
      </c>
      <c r="J1317" s="4"/>
      <c r="K1317" s="4"/>
      <c r="L1317" s="4"/>
      <c r="M1317" s="4"/>
      <c r="N1317" s="4"/>
      <c r="O1317" s="4"/>
      <c r="P1317" s="4"/>
    </row>
    <row r="1318" spans="1:16" ht="11.65" customHeight="1" x14ac:dyDescent="0.2">
      <c r="A1318" s="5">
        <f t="shared" ca="1" si="28"/>
        <v>1318</v>
      </c>
      <c r="C1318" s="56"/>
      <c r="D1318" s="3"/>
      <c r="E1318" s="3"/>
      <c r="F1318" s="3"/>
      <c r="G1318" s="57"/>
      <c r="H1318" s="2"/>
      <c r="J1318" s="4"/>
      <c r="K1318" s="4"/>
      <c r="L1318" s="4"/>
      <c r="M1318" s="4"/>
      <c r="N1318" s="4"/>
      <c r="O1318" s="4"/>
      <c r="P1318" s="4"/>
    </row>
    <row r="1319" spans="1:16" ht="11.65" customHeight="1" x14ac:dyDescent="0.2">
      <c r="A1319" s="5">
        <f t="shared" ca="1" si="28"/>
        <v>1319</v>
      </c>
      <c r="C1319" s="56"/>
      <c r="D1319" s="3"/>
      <c r="E1319" s="3"/>
      <c r="F1319" s="3"/>
      <c r="G1319" s="57"/>
      <c r="H1319" s="2"/>
      <c r="J1319" s="4"/>
      <c r="K1319" s="4"/>
      <c r="L1319" s="4"/>
      <c r="M1319" s="4"/>
      <c r="N1319" s="4"/>
      <c r="O1319" s="4"/>
      <c r="P1319" s="4"/>
    </row>
    <row r="1320" spans="1:16" ht="11.65" customHeight="1" x14ac:dyDescent="0.2">
      <c r="A1320" s="5">
        <f t="shared" ca="1" si="28"/>
        <v>1320</v>
      </c>
      <c r="C1320" s="56" t="s">
        <v>224</v>
      </c>
      <c r="D1320" s="3" t="s">
        <v>225</v>
      </c>
      <c r="E1320" s="3"/>
      <c r="F1320" s="3"/>
      <c r="G1320" s="57"/>
      <c r="H1320" s="2"/>
      <c r="J1320" s="4"/>
      <c r="K1320" s="4"/>
      <c r="L1320" s="4"/>
      <c r="M1320" s="4"/>
      <c r="N1320" s="4"/>
      <c r="O1320" s="4"/>
      <c r="P1320" s="4"/>
    </row>
    <row r="1321" spans="1:16" ht="11.65" customHeight="1" x14ac:dyDescent="0.2">
      <c r="A1321" s="5">
        <f t="shared" ca="1" si="28"/>
        <v>1321</v>
      </c>
      <c r="C1321" s="56"/>
      <c r="D1321" s="3"/>
      <c r="E1321" s="3"/>
      <c r="F1321" s="3" t="s">
        <v>193</v>
      </c>
      <c r="G1321" s="57"/>
      <c r="H1321" s="10">
        <v>0</v>
      </c>
      <c r="J1321" s="4"/>
      <c r="K1321" s="4"/>
      <c r="L1321" s="4"/>
      <c r="M1321" s="4"/>
      <c r="N1321" s="4"/>
      <c r="O1321" s="4"/>
      <c r="P1321" s="4"/>
    </row>
    <row r="1322" spans="1:16" ht="11.65" customHeight="1" x14ac:dyDescent="0.2">
      <c r="A1322" s="5">
        <f t="shared" ca="1" si="28"/>
        <v>1322</v>
      </c>
      <c r="C1322" s="56"/>
      <c r="D1322" s="3"/>
      <c r="E1322" s="3"/>
      <c r="F1322" s="3" t="s">
        <v>252</v>
      </c>
      <c r="G1322" s="57"/>
      <c r="H1322" s="10">
        <v>0</v>
      </c>
      <c r="J1322" s="4"/>
      <c r="K1322" s="4"/>
      <c r="L1322" s="4"/>
      <c r="M1322" s="4"/>
      <c r="N1322" s="4"/>
      <c r="O1322" s="4"/>
      <c r="P1322" s="4"/>
    </row>
    <row r="1323" spans="1:16" ht="11.65" customHeight="1" x14ac:dyDescent="0.2">
      <c r="A1323" s="5">
        <f t="shared" ca="1" si="28"/>
        <v>1323</v>
      </c>
      <c r="C1323" s="56"/>
      <c r="D1323" s="3"/>
      <c r="E1323" s="3"/>
      <c r="F1323" s="3" t="s">
        <v>30</v>
      </c>
      <c r="G1323" s="57"/>
      <c r="H1323" s="10">
        <v>0</v>
      </c>
      <c r="J1323" s="4"/>
      <c r="K1323" s="4"/>
      <c r="L1323" s="4"/>
      <c r="M1323" s="4"/>
      <c r="N1323" s="4"/>
      <c r="O1323" s="4"/>
      <c r="P1323" s="4"/>
    </row>
    <row r="1324" spans="1:16" ht="11.65" customHeight="1" x14ac:dyDescent="0.2">
      <c r="A1324" s="5">
        <f t="shared" ca="1" si="28"/>
        <v>1324</v>
      </c>
      <c r="C1324" s="56"/>
      <c r="D1324" s="3"/>
      <c r="E1324" s="3"/>
      <c r="F1324" s="3" t="s">
        <v>256</v>
      </c>
      <c r="G1324" s="57"/>
      <c r="H1324" s="10">
        <v>0</v>
      </c>
      <c r="J1324" s="4"/>
      <c r="K1324" s="4"/>
      <c r="L1324" s="4"/>
      <c r="M1324" s="4"/>
      <c r="N1324" s="4"/>
      <c r="O1324" s="4"/>
      <c r="P1324" s="4"/>
    </row>
    <row r="1325" spans="1:16" ht="11.65" customHeight="1" x14ac:dyDescent="0.2">
      <c r="A1325" s="5">
        <f t="shared" ca="1" si="28"/>
        <v>1325</v>
      </c>
      <c r="C1325" s="56"/>
      <c r="D1325" s="3"/>
      <c r="E1325" s="3"/>
      <c r="F1325" s="3"/>
      <c r="G1325" s="57" t="s">
        <v>201</v>
      </c>
      <c r="H1325" s="25">
        <v>0</v>
      </c>
      <c r="J1325" s="4"/>
      <c r="K1325" s="4"/>
      <c r="L1325" s="4"/>
      <c r="M1325" s="4"/>
      <c r="N1325" s="4"/>
      <c r="O1325" s="4"/>
      <c r="P1325" s="4"/>
    </row>
    <row r="1326" spans="1:16" ht="11.65" customHeight="1" x14ac:dyDescent="0.2">
      <c r="A1326" s="5">
        <f t="shared" ca="1" si="28"/>
        <v>1326</v>
      </c>
      <c r="C1326" s="56" t="s">
        <v>224</v>
      </c>
      <c r="D1326" s="3" t="s">
        <v>226</v>
      </c>
      <c r="E1326" s="3"/>
      <c r="F1326" s="3"/>
      <c r="G1326" s="57"/>
      <c r="H1326" s="2"/>
      <c r="J1326" s="4"/>
      <c r="K1326" s="4"/>
      <c r="L1326" s="4"/>
      <c r="M1326" s="4"/>
      <c r="N1326" s="4"/>
      <c r="O1326" s="4"/>
      <c r="P1326" s="4"/>
    </row>
    <row r="1327" spans="1:16" ht="11.65" customHeight="1" x14ac:dyDescent="0.2">
      <c r="A1327" s="5">
        <f t="shared" ca="1" si="28"/>
        <v>1327</v>
      </c>
      <c r="C1327" s="56"/>
      <c r="D1327" s="3"/>
      <c r="E1327" s="3"/>
      <c r="F1327" s="3" t="s">
        <v>193</v>
      </c>
      <c r="G1327" s="57"/>
      <c r="H1327" s="10">
        <v>0</v>
      </c>
      <c r="J1327" s="4"/>
      <c r="K1327" s="4"/>
      <c r="L1327" s="4"/>
      <c r="M1327" s="4"/>
      <c r="N1327" s="4"/>
      <c r="O1327" s="4"/>
      <c r="P1327" s="4"/>
    </row>
    <row r="1328" spans="1:16" ht="11.65" customHeight="1" x14ac:dyDescent="0.2">
      <c r="A1328" s="5">
        <f t="shared" ca="1" si="28"/>
        <v>1328</v>
      </c>
      <c r="C1328" s="56"/>
      <c r="D1328" s="3"/>
      <c r="E1328" s="3"/>
      <c r="F1328" s="3"/>
      <c r="G1328" s="57" t="s">
        <v>201</v>
      </c>
      <c r="H1328" s="12">
        <v>0</v>
      </c>
      <c r="J1328" s="4"/>
      <c r="K1328" s="4"/>
      <c r="L1328" s="4"/>
      <c r="M1328" s="4"/>
      <c r="N1328" s="4"/>
      <c r="O1328" s="4"/>
      <c r="P1328" s="4"/>
    </row>
    <row r="1329" spans="1:16" ht="11.65" customHeight="1" x14ac:dyDescent="0.2">
      <c r="A1329" s="5">
        <f t="shared" ca="1" si="28"/>
        <v>1329</v>
      </c>
      <c r="C1329" s="56"/>
      <c r="D1329" s="3"/>
      <c r="E1329" s="3"/>
      <c r="F1329" s="3"/>
      <c r="G1329" s="57"/>
      <c r="H1329" s="2"/>
      <c r="J1329" s="4"/>
      <c r="K1329" s="4"/>
      <c r="L1329" s="4"/>
      <c r="M1329" s="4"/>
      <c r="N1329" s="4"/>
      <c r="O1329" s="4"/>
      <c r="P1329" s="4"/>
    </row>
    <row r="1330" spans="1:16" ht="11.65" customHeight="1" x14ac:dyDescent="0.2">
      <c r="A1330" s="5">
        <f t="shared" ca="1" si="28"/>
        <v>1330</v>
      </c>
      <c r="C1330" s="56">
        <v>1081390</v>
      </c>
      <c r="D1330" s="3" t="s">
        <v>227</v>
      </c>
      <c r="E1330" s="3"/>
      <c r="F1330" s="3"/>
      <c r="G1330" s="57"/>
      <c r="H1330" s="2"/>
      <c r="J1330" s="4"/>
      <c r="K1330" s="4"/>
      <c r="L1330" s="4"/>
      <c r="M1330" s="4"/>
      <c r="N1330" s="4"/>
      <c r="O1330" s="4"/>
      <c r="P1330" s="4"/>
    </row>
    <row r="1331" spans="1:16" ht="11.65" customHeight="1" x14ac:dyDescent="0.2">
      <c r="A1331" s="5">
        <f t="shared" ca="1" si="28"/>
        <v>1331</v>
      </c>
      <c r="C1331" s="56"/>
      <c r="D1331" s="3"/>
      <c r="E1331" s="3"/>
      <c r="F1331" s="3" t="s">
        <v>248</v>
      </c>
      <c r="G1331" s="57"/>
      <c r="H1331" s="10">
        <v>0</v>
      </c>
      <c r="J1331" s="4"/>
      <c r="K1331" s="4"/>
      <c r="L1331" s="4"/>
      <c r="M1331" s="4"/>
      <c r="N1331" s="4"/>
      <c r="O1331" s="4"/>
      <c r="P1331" s="4"/>
    </row>
    <row r="1332" spans="1:16" ht="11.65" customHeight="1" x14ac:dyDescent="0.2">
      <c r="A1332" s="5">
        <f t="shared" ca="1" si="28"/>
        <v>1332</v>
      </c>
      <c r="C1332" s="56"/>
      <c r="D1332" s="3"/>
      <c r="E1332" s="3"/>
      <c r="F1332" s="3"/>
      <c r="G1332" s="57"/>
      <c r="H1332" s="25">
        <v>0</v>
      </c>
      <c r="J1332" s="4"/>
      <c r="K1332" s="4"/>
      <c r="L1332" s="4"/>
      <c r="M1332" s="4"/>
      <c r="N1332" s="4"/>
      <c r="O1332" s="4"/>
      <c r="P1332" s="4"/>
    </row>
    <row r="1333" spans="1:16" ht="11.65" customHeight="1" x14ac:dyDescent="0.2">
      <c r="A1333" s="5">
        <f t="shared" ca="1" si="28"/>
        <v>1333</v>
      </c>
      <c r="C1333" s="56"/>
      <c r="D1333" s="3"/>
      <c r="E1333" s="3"/>
      <c r="F1333" s="3"/>
      <c r="G1333" s="57"/>
      <c r="H1333" s="2"/>
      <c r="J1333" s="4"/>
      <c r="K1333" s="4"/>
      <c r="L1333" s="4"/>
      <c r="M1333" s="4"/>
      <c r="N1333" s="4"/>
      <c r="O1333" s="4"/>
      <c r="P1333" s="4"/>
    </row>
    <row r="1334" spans="1:16" ht="11.65" customHeight="1" x14ac:dyDescent="0.2">
      <c r="A1334" s="5">
        <f t="shared" ca="1" si="28"/>
        <v>1334</v>
      </c>
      <c r="C1334" s="56"/>
      <c r="D1334" s="3" t="s">
        <v>110</v>
      </c>
      <c r="E1334" s="3"/>
      <c r="F1334" s="3"/>
      <c r="G1334" s="57"/>
      <c r="H1334" s="10">
        <v>0</v>
      </c>
      <c r="J1334" s="4"/>
      <c r="K1334" s="4"/>
      <c r="L1334" s="4"/>
      <c r="M1334" s="4"/>
      <c r="N1334" s="4"/>
      <c r="O1334" s="4"/>
      <c r="P1334" s="4"/>
    </row>
    <row r="1335" spans="1:16" ht="11.65" customHeight="1" x14ac:dyDescent="0.2">
      <c r="A1335" s="5">
        <f t="shared" ca="1" si="28"/>
        <v>1335</v>
      </c>
      <c r="C1335" s="56"/>
      <c r="D1335" s="3"/>
      <c r="E1335" s="3"/>
      <c r="F1335" s="3"/>
      <c r="G1335" s="57"/>
      <c r="H1335" s="12">
        <v>0</v>
      </c>
      <c r="J1335" s="4"/>
      <c r="K1335" s="4"/>
      <c r="L1335" s="4"/>
      <c r="M1335" s="4"/>
      <c r="N1335" s="4"/>
      <c r="O1335" s="4"/>
      <c r="P1335" s="4"/>
    </row>
    <row r="1336" spans="1:16" ht="11.65" customHeight="1" x14ac:dyDescent="0.2">
      <c r="A1336" s="5">
        <f t="shared" ca="1" si="28"/>
        <v>1336</v>
      </c>
      <c r="C1336" s="56"/>
      <c r="D1336" s="3"/>
      <c r="E1336" s="3"/>
      <c r="F1336" s="3"/>
      <c r="G1336" s="57"/>
      <c r="H1336" s="2"/>
      <c r="J1336" s="4"/>
      <c r="K1336" s="4"/>
      <c r="L1336" s="4"/>
      <c r="M1336" s="4"/>
      <c r="N1336" s="4"/>
      <c r="O1336" s="4"/>
      <c r="P1336" s="4"/>
    </row>
    <row r="1337" spans="1:16" ht="11.65" customHeight="1" x14ac:dyDescent="0.2">
      <c r="A1337" s="5">
        <f t="shared" ca="1" si="28"/>
        <v>1337</v>
      </c>
      <c r="C1337" s="56">
        <v>1081399</v>
      </c>
      <c r="D1337" s="3" t="s">
        <v>227</v>
      </c>
      <c r="E1337" s="3"/>
      <c r="F1337" s="3"/>
      <c r="G1337" s="57"/>
      <c r="H1337" s="2"/>
      <c r="J1337" s="4"/>
      <c r="K1337" s="4"/>
      <c r="L1337" s="4"/>
      <c r="M1337" s="4"/>
      <c r="N1337" s="4"/>
      <c r="O1337" s="4"/>
      <c r="P1337" s="4"/>
    </row>
    <row r="1338" spans="1:16" ht="11.65" customHeight="1" x14ac:dyDescent="0.2">
      <c r="A1338" s="5">
        <f t="shared" ca="1" si="28"/>
        <v>1338</v>
      </c>
      <c r="C1338" s="56"/>
      <c r="D1338" s="3"/>
      <c r="E1338" s="3"/>
      <c r="F1338" s="3" t="s">
        <v>193</v>
      </c>
      <c r="G1338" s="57"/>
      <c r="H1338" s="10">
        <v>0</v>
      </c>
      <c r="J1338" s="4"/>
      <c r="K1338" s="4"/>
      <c r="L1338" s="4"/>
      <c r="M1338" s="4"/>
      <c r="N1338" s="4"/>
      <c r="O1338" s="4"/>
      <c r="P1338" s="4"/>
    </row>
    <row r="1339" spans="1:16" ht="11.65" customHeight="1" x14ac:dyDescent="0.2">
      <c r="A1339" s="5">
        <f t="shared" ca="1" si="28"/>
        <v>1339</v>
      </c>
      <c r="C1339" s="56"/>
      <c r="D1339" s="3"/>
      <c r="E1339" s="3"/>
      <c r="F1339" s="3" t="s">
        <v>247</v>
      </c>
      <c r="G1339" s="57"/>
      <c r="H1339" s="10">
        <v>0</v>
      </c>
      <c r="J1339" s="4"/>
      <c r="K1339" s="4"/>
      <c r="L1339" s="4"/>
      <c r="M1339" s="4"/>
      <c r="N1339" s="4"/>
      <c r="O1339" s="4"/>
      <c r="P1339" s="4"/>
    </row>
    <row r="1340" spans="1:16" ht="11.65" customHeight="1" x14ac:dyDescent="0.2">
      <c r="A1340" s="5">
        <f t="shared" ca="1" si="28"/>
        <v>1340</v>
      </c>
      <c r="C1340" s="56"/>
      <c r="D1340" s="3"/>
      <c r="E1340" s="3"/>
      <c r="F1340" s="3"/>
      <c r="G1340" s="57"/>
      <c r="H1340" s="25">
        <v>0</v>
      </c>
      <c r="J1340" s="4"/>
      <c r="K1340" s="4"/>
      <c r="L1340" s="4"/>
      <c r="M1340" s="4"/>
      <c r="N1340" s="4"/>
      <c r="O1340" s="4"/>
      <c r="P1340" s="4"/>
    </row>
    <row r="1341" spans="1:16" ht="11.65" customHeight="1" x14ac:dyDescent="0.2">
      <c r="A1341" s="5">
        <f t="shared" ca="1" si="28"/>
        <v>1341</v>
      </c>
      <c r="C1341" s="56"/>
      <c r="D1341" s="3"/>
      <c r="E1341" s="3"/>
      <c r="F1341" s="3"/>
      <c r="G1341" s="57"/>
      <c r="H1341" s="2"/>
      <c r="J1341" s="4"/>
      <c r="K1341" s="4"/>
      <c r="L1341" s="4"/>
      <c r="M1341" s="4"/>
      <c r="N1341" s="4"/>
      <c r="O1341" s="4"/>
      <c r="P1341" s="4"/>
    </row>
    <row r="1342" spans="1:16" ht="11.65" customHeight="1" x14ac:dyDescent="0.2">
      <c r="A1342" s="5">
        <f t="shared" ref="A1342:A1405" ca="1" si="29">OFFSET(A1342,-1,)+1</f>
        <v>1342</v>
      </c>
      <c r="C1342" s="56"/>
      <c r="D1342" s="3" t="s">
        <v>110</v>
      </c>
      <c r="E1342" s="3"/>
      <c r="F1342" s="3"/>
      <c r="G1342" s="57"/>
      <c r="H1342" s="10">
        <v>0</v>
      </c>
      <c r="J1342" s="4"/>
      <c r="K1342" s="4"/>
      <c r="L1342" s="4"/>
      <c r="M1342" s="4"/>
      <c r="N1342" s="4"/>
      <c r="O1342" s="4"/>
      <c r="P1342" s="4"/>
    </row>
    <row r="1343" spans="1:16" ht="11.65" customHeight="1" x14ac:dyDescent="0.2">
      <c r="A1343" s="5">
        <f t="shared" ca="1" si="29"/>
        <v>1343</v>
      </c>
      <c r="C1343" s="56"/>
      <c r="D1343" s="3"/>
      <c r="E1343" s="3"/>
      <c r="F1343" s="3"/>
      <c r="G1343" s="57"/>
      <c r="H1343" s="12">
        <v>0</v>
      </c>
      <c r="J1343" s="4"/>
      <c r="K1343" s="11"/>
      <c r="L1343" s="11"/>
      <c r="M1343" s="11"/>
      <c r="N1343" s="11"/>
      <c r="O1343" s="11"/>
      <c r="P1343" s="11"/>
    </row>
    <row r="1344" spans="1:16" ht="11.65" customHeight="1" x14ac:dyDescent="0.2">
      <c r="A1344" s="5">
        <f t="shared" ca="1" si="29"/>
        <v>1344</v>
      </c>
      <c r="C1344" s="56"/>
      <c r="D1344" s="3"/>
      <c r="E1344" s="3"/>
      <c r="F1344" s="3"/>
      <c r="G1344" s="57"/>
      <c r="H1344" s="2"/>
      <c r="J1344" s="4"/>
      <c r="K1344" s="4"/>
      <c r="L1344" s="4"/>
      <c r="M1344" s="4"/>
      <c r="N1344" s="4"/>
      <c r="O1344" s="4"/>
      <c r="P1344" s="4"/>
    </row>
    <row r="1345" spans="1:16" ht="11.65" customHeight="1" x14ac:dyDescent="0.2">
      <c r="A1345" s="5">
        <f t="shared" ca="1" si="29"/>
        <v>1345</v>
      </c>
      <c r="C1345" s="56"/>
      <c r="D1345" s="3"/>
      <c r="E1345" s="3"/>
      <c r="F1345" s="3"/>
      <c r="G1345" s="57"/>
      <c r="H1345" s="2"/>
      <c r="J1345" s="4"/>
      <c r="K1345" s="15"/>
      <c r="L1345" s="15"/>
      <c r="M1345" s="15"/>
      <c r="N1345" s="15"/>
      <c r="O1345" s="15"/>
      <c r="P1345" s="15"/>
    </row>
    <row r="1346" spans="1:16" ht="11.65" customHeight="1" thickBot="1" x14ac:dyDescent="0.25">
      <c r="A1346" s="5">
        <f t="shared" ca="1" si="29"/>
        <v>1346</v>
      </c>
      <c r="C1346" s="63" t="s">
        <v>228</v>
      </c>
      <c r="D1346" s="3"/>
      <c r="E1346" s="3"/>
      <c r="F1346" s="3"/>
      <c r="G1346" s="57" t="s">
        <v>201</v>
      </c>
      <c r="H1346" s="13">
        <f>SUBTOTAL(9,H1303:H1343)</f>
        <v>-42631089.862087563</v>
      </c>
      <c r="J1346" s="4"/>
      <c r="K1346" s="17"/>
      <c r="L1346" s="17"/>
      <c r="M1346" s="17"/>
      <c r="N1346" s="17"/>
      <c r="O1346" s="17"/>
      <c r="P1346" s="17"/>
    </row>
    <row r="1347" spans="1:16" ht="11.65" customHeight="1" thickTop="1" x14ac:dyDescent="0.2">
      <c r="A1347" s="5">
        <f t="shared" ca="1" si="29"/>
        <v>1347</v>
      </c>
      <c r="C1347" s="56"/>
      <c r="D1347" s="3"/>
      <c r="E1347" s="3"/>
      <c r="F1347" s="3"/>
      <c r="G1347" s="57"/>
      <c r="H1347" s="2"/>
      <c r="J1347" s="4"/>
      <c r="K1347" s="4"/>
      <c r="L1347" s="4"/>
      <c r="M1347" s="4"/>
      <c r="N1347" s="4"/>
      <c r="O1347" s="4"/>
      <c r="P1347" s="4"/>
    </row>
    <row r="1348" spans="1:16" ht="11.65" customHeight="1" x14ac:dyDescent="0.2">
      <c r="A1348" s="5">
        <f t="shared" ca="1" si="29"/>
        <v>1348</v>
      </c>
      <c r="C1348" s="56"/>
      <c r="D1348" s="3"/>
      <c r="E1348" s="58"/>
      <c r="F1348" s="3"/>
      <c r="G1348" s="57"/>
      <c r="H1348" s="14"/>
      <c r="J1348" s="4"/>
      <c r="K1348" s="4"/>
      <c r="L1348" s="4"/>
      <c r="M1348" s="4"/>
      <c r="N1348" s="4"/>
      <c r="O1348" s="4"/>
      <c r="P1348" s="4"/>
    </row>
    <row r="1349" spans="1:16" ht="11.65" customHeight="1" x14ac:dyDescent="0.2">
      <c r="A1349" s="5">
        <f t="shared" ca="1" si="29"/>
        <v>1349</v>
      </c>
      <c r="C1349" s="59"/>
      <c r="D1349" s="60"/>
      <c r="E1349" s="61"/>
      <c r="F1349" s="60"/>
      <c r="G1349" s="62"/>
      <c r="H1349" s="16"/>
      <c r="J1349" s="4"/>
      <c r="K1349" s="4"/>
      <c r="L1349" s="4"/>
      <c r="M1349" s="4"/>
      <c r="N1349" s="4"/>
      <c r="O1349" s="4"/>
      <c r="P1349" s="4"/>
    </row>
    <row r="1350" spans="1:16" ht="11.65" customHeight="1" x14ac:dyDescent="0.2">
      <c r="A1350" s="5">
        <f t="shared" ca="1" si="29"/>
        <v>1350</v>
      </c>
      <c r="C1350" s="56" t="s">
        <v>229</v>
      </c>
      <c r="D1350" s="3"/>
      <c r="E1350" s="3"/>
      <c r="F1350" s="3"/>
      <c r="G1350" s="57"/>
      <c r="H1350" s="2"/>
      <c r="J1350" s="4"/>
      <c r="K1350" s="4"/>
      <c r="L1350" s="4"/>
      <c r="M1350" s="4"/>
      <c r="N1350" s="4"/>
      <c r="O1350" s="4"/>
      <c r="P1350" s="4"/>
    </row>
    <row r="1351" spans="1:16" ht="11.65" customHeight="1" x14ac:dyDescent="0.2">
      <c r="A1351" s="5">
        <f t="shared" ca="1" si="29"/>
        <v>1351</v>
      </c>
      <c r="C1351" s="56"/>
      <c r="D1351" s="3"/>
      <c r="E1351" s="3" t="s">
        <v>193</v>
      </c>
      <c r="F1351" s="3"/>
      <c r="G1351" s="57"/>
      <c r="H1351" s="10">
        <f t="shared" ref="H1351:H1364" si="30">SUMIFS(H1303:H1316,F1303:F1316,E1351)</f>
        <v>-25282960.199999999</v>
      </c>
      <c r="J1351" s="4"/>
      <c r="K1351" s="4"/>
      <c r="L1351" s="4"/>
      <c r="M1351" s="4"/>
      <c r="N1351" s="4"/>
      <c r="O1351" s="4"/>
      <c r="P1351" s="4"/>
    </row>
    <row r="1352" spans="1:16" ht="11.65" customHeight="1" x14ac:dyDescent="0.2">
      <c r="A1352" s="5">
        <f t="shared" ca="1" si="29"/>
        <v>1352</v>
      </c>
      <c r="C1352" s="56"/>
      <c r="D1352" s="3"/>
      <c r="E1352" s="3" t="s">
        <v>302</v>
      </c>
      <c r="F1352" s="3"/>
      <c r="G1352" s="57"/>
      <c r="H1352" s="10">
        <f t="shared" si="30"/>
        <v>0</v>
      </c>
      <c r="J1352" s="4"/>
      <c r="K1352" s="4"/>
      <c r="L1352" s="4"/>
      <c r="M1352" s="4"/>
      <c r="N1352" s="4"/>
      <c r="O1352" s="4"/>
      <c r="P1352" s="4"/>
    </row>
    <row r="1353" spans="1:16" ht="11.65" customHeight="1" x14ac:dyDescent="0.2">
      <c r="A1353" s="5">
        <f t="shared" ca="1" si="29"/>
        <v>1353</v>
      </c>
      <c r="C1353" s="56"/>
      <c r="D1353" s="3"/>
      <c r="E1353" s="3" t="s">
        <v>303</v>
      </c>
      <c r="F1353" s="3"/>
      <c r="G1353" s="57"/>
      <c r="H1353" s="10">
        <f t="shared" si="30"/>
        <v>0</v>
      </c>
      <c r="J1353" s="4"/>
      <c r="K1353" s="4"/>
      <c r="L1353" s="4"/>
      <c r="M1353" s="4"/>
      <c r="N1353" s="4"/>
      <c r="O1353" s="4"/>
      <c r="P1353" s="4"/>
    </row>
    <row r="1354" spans="1:16" ht="11.65" customHeight="1" x14ac:dyDescent="0.2">
      <c r="A1354" s="5">
        <f t="shared" ca="1" si="29"/>
        <v>1354</v>
      </c>
      <c r="C1354" s="56"/>
      <c r="D1354" s="3"/>
      <c r="E1354" s="3" t="s">
        <v>24</v>
      </c>
      <c r="F1354" s="3"/>
      <c r="G1354" s="57"/>
      <c r="H1354" s="10">
        <f t="shared" si="30"/>
        <v>-6344632.689722687</v>
      </c>
      <c r="J1354" s="4"/>
      <c r="K1354" s="4"/>
      <c r="L1354" s="4"/>
      <c r="M1354" s="4"/>
      <c r="N1354" s="4"/>
      <c r="O1354" s="4"/>
      <c r="P1354" s="4"/>
    </row>
    <row r="1355" spans="1:16" ht="11.65" customHeight="1" x14ac:dyDescent="0.2">
      <c r="A1355" s="5">
        <f t="shared" ca="1" si="29"/>
        <v>1355</v>
      </c>
      <c r="C1355" s="56"/>
      <c r="D1355" s="3"/>
      <c r="E1355" s="3" t="s">
        <v>255</v>
      </c>
      <c r="F1355" s="3"/>
      <c r="G1355" s="57"/>
      <c r="H1355" s="10">
        <f t="shared" si="30"/>
        <v>-472055.70243904961</v>
      </c>
      <c r="J1355" s="4"/>
      <c r="K1355" s="4"/>
      <c r="L1355" s="4"/>
      <c r="M1355" s="4"/>
      <c r="N1355" s="4"/>
      <c r="O1355" s="4"/>
      <c r="P1355" s="4"/>
    </row>
    <row r="1356" spans="1:16" ht="11.65" customHeight="1" x14ac:dyDescent="0.2">
      <c r="A1356" s="5">
        <f t="shared" ca="1" si="29"/>
        <v>1356</v>
      </c>
      <c r="C1356" s="56"/>
      <c r="D1356" s="3"/>
      <c r="E1356" s="3" t="s">
        <v>248</v>
      </c>
      <c r="F1356" s="3"/>
      <c r="G1356" s="57"/>
      <c r="H1356" s="10">
        <f t="shared" si="30"/>
        <v>-8457657.8443235867</v>
      </c>
      <c r="J1356" s="4"/>
      <c r="K1356" s="4"/>
      <c r="L1356" s="4"/>
      <c r="M1356" s="4"/>
      <c r="N1356" s="4"/>
      <c r="O1356" s="4"/>
      <c r="P1356" s="4"/>
    </row>
    <row r="1357" spans="1:16" ht="11.65" customHeight="1" x14ac:dyDescent="0.2">
      <c r="A1357" s="5">
        <f t="shared" ca="1" si="29"/>
        <v>1357</v>
      </c>
      <c r="C1357" s="56"/>
      <c r="D1357" s="3"/>
      <c r="E1357" s="3" t="s">
        <v>247</v>
      </c>
      <c r="F1357" s="3"/>
      <c r="G1357" s="57"/>
      <c r="H1357" s="10">
        <f t="shared" si="30"/>
        <v>0</v>
      </c>
      <c r="J1357" s="4"/>
      <c r="K1357" s="4"/>
      <c r="L1357" s="4"/>
      <c r="M1357" s="4"/>
      <c r="N1357" s="4"/>
      <c r="O1357" s="4"/>
      <c r="P1357" s="4"/>
    </row>
    <row r="1358" spans="1:16" ht="11.65" customHeight="1" x14ac:dyDescent="0.2">
      <c r="A1358" s="5">
        <f t="shared" ca="1" si="29"/>
        <v>1358</v>
      </c>
      <c r="C1358" s="56"/>
      <c r="D1358" s="3"/>
      <c r="E1358" s="3" t="s">
        <v>249</v>
      </c>
      <c r="F1358" s="3"/>
      <c r="G1358" s="57"/>
      <c r="H1358" s="10">
        <f t="shared" si="30"/>
        <v>-382195.85986619064</v>
      </c>
      <c r="J1358" s="4"/>
      <c r="K1358" s="4"/>
      <c r="L1358" s="4"/>
      <c r="M1358" s="4"/>
      <c r="N1358" s="4"/>
      <c r="O1358" s="4"/>
      <c r="P1358" s="4"/>
    </row>
    <row r="1359" spans="1:16" ht="11.65" customHeight="1" x14ac:dyDescent="0.2">
      <c r="A1359" s="5">
        <f t="shared" ca="1" si="29"/>
        <v>1359</v>
      </c>
      <c r="C1359" s="56"/>
      <c r="D1359" s="3"/>
      <c r="E1359" s="3" t="s">
        <v>251</v>
      </c>
      <c r="F1359" s="3"/>
      <c r="G1359" s="57"/>
      <c r="H1359" s="10">
        <f t="shared" si="30"/>
        <v>0</v>
      </c>
      <c r="J1359" s="4"/>
      <c r="K1359" s="4"/>
      <c r="L1359" s="4"/>
      <c r="M1359" s="4"/>
      <c r="N1359" s="4"/>
      <c r="O1359" s="4"/>
      <c r="P1359" s="4"/>
    </row>
    <row r="1360" spans="1:16" ht="11.65" customHeight="1" x14ac:dyDescent="0.2">
      <c r="A1360" s="5">
        <f t="shared" ca="1" si="29"/>
        <v>1360</v>
      </c>
      <c r="C1360" s="56"/>
      <c r="D1360" s="3"/>
      <c r="E1360" s="3" t="s">
        <v>253</v>
      </c>
      <c r="F1360" s="3"/>
      <c r="G1360" s="57"/>
      <c r="H1360" s="10">
        <f t="shared" si="30"/>
        <v>-1691587.5657360535</v>
      </c>
      <c r="J1360" s="4"/>
      <c r="K1360" s="4"/>
      <c r="L1360" s="4"/>
      <c r="M1360" s="4"/>
      <c r="N1360" s="4"/>
      <c r="O1360" s="4"/>
      <c r="P1360" s="4"/>
    </row>
    <row r="1361" spans="1:16" ht="11.65" customHeight="1" x14ac:dyDescent="0.2">
      <c r="A1361" s="5">
        <f t="shared" ca="1" si="29"/>
        <v>1361</v>
      </c>
      <c r="C1361" s="56"/>
      <c r="D1361" s="3"/>
      <c r="E1361" s="3" t="s">
        <v>256</v>
      </c>
      <c r="F1361" s="3"/>
      <c r="G1361" s="57"/>
      <c r="H1361" s="10">
        <f t="shared" si="30"/>
        <v>0</v>
      </c>
      <c r="J1361" s="4"/>
      <c r="K1361" s="4"/>
      <c r="L1361" s="4"/>
      <c r="M1361" s="4"/>
      <c r="N1361" s="4"/>
      <c r="O1361" s="4"/>
      <c r="P1361" s="4"/>
    </row>
    <row r="1362" spans="1:16" ht="11.65" customHeight="1" x14ac:dyDescent="0.2">
      <c r="A1362" s="5">
        <f t="shared" ca="1" si="29"/>
        <v>1362</v>
      </c>
      <c r="C1362" s="56"/>
      <c r="D1362" s="3"/>
      <c r="E1362" s="3" t="s">
        <v>30</v>
      </c>
      <c r="F1362" s="3"/>
      <c r="G1362" s="57"/>
      <c r="H1362" s="10">
        <f t="shared" si="30"/>
        <v>0</v>
      </c>
      <c r="J1362" s="4"/>
      <c r="K1362" s="4"/>
      <c r="L1362" s="4"/>
      <c r="M1362" s="4"/>
      <c r="N1362" s="4"/>
      <c r="O1362" s="4"/>
      <c r="P1362" s="4"/>
    </row>
    <row r="1363" spans="1:16" ht="11.65" customHeight="1" x14ac:dyDescent="0.2">
      <c r="A1363" s="5">
        <f t="shared" ca="1" si="29"/>
        <v>1363</v>
      </c>
      <c r="C1363" s="56"/>
      <c r="D1363" s="3"/>
      <c r="E1363" s="3" t="s">
        <v>251</v>
      </c>
      <c r="F1363" s="3"/>
      <c r="G1363" s="57"/>
      <c r="H1363" s="10">
        <f t="shared" si="30"/>
        <v>0</v>
      </c>
      <c r="J1363" s="4"/>
      <c r="K1363" s="4"/>
      <c r="L1363" s="4"/>
      <c r="M1363" s="4"/>
      <c r="N1363" s="4"/>
      <c r="O1363" s="4"/>
      <c r="P1363" s="4"/>
    </row>
    <row r="1364" spans="1:16" ht="11.65" customHeight="1" x14ac:dyDescent="0.2">
      <c r="A1364" s="5">
        <f t="shared" ca="1" si="29"/>
        <v>1364</v>
      </c>
      <c r="C1364" s="56"/>
      <c r="D1364" s="3"/>
      <c r="E1364" s="3" t="s">
        <v>251</v>
      </c>
      <c r="F1364" s="3"/>
      <c r="G1364" s="57"/>
      <c r="H1364" s="10">
        <f t="shared" si="30"/>
        <v>0</v>
      </c>
      <c r="J1364" s="4"/>
      <c r="K1364" s="4"/>
      <c r="L1364" s="4"/>
      <c r="M1364" s="4"/>
      <c r="N1364" s="4"/>
      <c r="O1364" s="4"/>
      <c r="P1364" s="4"/>
    </row>
    <row r="1365" spans="1:16" ht="11.65" customHeight="1" x14ac:dyDescent="0.2">
      <c r="A1365" s="5">
        <f t="shared" ca="1" si="29"/>
        <v>1365</v>
      </c>
      <c r="C1365" s="56"/>
      <c r="D1365" s="3"/>
      <c r="E1365" s="3" t="s">
        <v>110</v>
      </c>
      <c r="F1365" s="3"/>
      <c r="G1365" s="57"/>
      <c r="H1365" s="10">
        <v>0</v>
      </c>
      <c r="J1365" s="4"/>
      <c r="K1365" s="4"/>
      <c r="L1365" s="4"/>
      <c r="M1365" s="4"/>
      <c r="N1365" s="4"/>
      <c r="O1365" s="4"/>
      <c r="P1365" s="4"/>
    </row>
    <row r="1366" spans="1:16" ht="11.65" customHeight="1" thickBot="1" x14ac:dyDescent="0.25">
      <c r="A1366" s="5">
        <f t="shared" ca="1" si="29"/>
        <v>1366</v>
      </c>
      <c r="C1366" s="56" t="s">
        <v>230</v>
      </c>
      <c r="D1366" s="3"/>
      <c r="E1366" s="3"/>
      <c r="F1366" s="3"/>
      <c r="G1366" s="57" t="s">
        <v>201</v>
      </c>
      <c r="H1366" s="19">
        <f>SUM(H1351:H1365)</f>
        <v>-42631089.862087563</v>
      </c>
      <c r="J1366" s="4"/>
      <c r="K1366" s="11"/>
      <c r="L1366" s="11"/>
      <c r="M1366" s="11"/>
      <c r="N1366" s="11"/>
      <c r="O1366" s="11"/>
      <c r="P1366" s="11"/>
    </row>
    <row r="1367" spans="1:16" ht="11.65" customHeight="1" thickTop="1" x14ac:dyDescent="0.2">
      <c r="A1367" s="5">
        <f t="shared" ca="1" si="29"/>
        <v>1367</v>
      </c>
      <c r="C1367" s="56"/>
      <c r="D1367" s="3"/>
      <c r="E1367" s="3"/>
      <c r="F1367" s="3"/>
      <c r="G1367" s="57"/>
      <c r="H1367" s="2"/>
      <c r="J1367" s="4"/>
      <c r="K1367" s="4"/>
      <c r="L1367" s="4"/>
      <c r="M1367" s="4"/>
      <c r="N1367" s="4"/>
      <c r="O1367" s="4"/>
      <c r="P1367" s="4"/>
    </row>
    <row r="1368" spans="1:16" ht="11.65" customHeight="1" x14ac:dyDescent="0.2">
      <c r="A1368" s="5">
        <f t="shared" ca="1" si="29"/>
        <v>1368</v>
      </c>
      <c r="C1368" s="56"/>
      <c r="D1368" s="3"/>
      <c r="E1368" s="3"/>
      <c r="F1368" s="3"/>
      <c r="G1368" s="57"/>
      <c r="H1368" s="2"/>
      <c r="J1368" s="4"/>
      <c r="K1368" s="4"/>
      <c r="L1368" s="4"/>
      <c r="M1368" s="4"/>
      <c r="N1368" s="4"/>
      <c r="O1368" s="4"/>
      <c r="P1368" s="4"/>
    </row>
    <row r="1369" spans="1:16" ht="11.65" customHeight="1" thickBot="1" x14ac:dyDescent="0.25">
      <c r="A1369" s="5">
        <f t="shared" ca="1" si="29"/>
        <v>1369</v>
      </c>
      <c r="C1369" s="63" t="s">
        <v>231</v>
      </c>
      <c r="D1369" s="3"/>
      <c r="E1369" s="3"/>
      <c r="F1369" s="3"/>
      <c r="G1369" s="57" t="s">
        <v>201</v>
      </c>
      <c r="H1369" s="13">
        <f>H1346+H1296+H1224+H1203</f>
        <v>-768736964.81727457</v>
      </c>
      <c r="J1369" s="4"/>
      <c r="K1369" s="4"/>
      <c r="L1369" s="4"/>
      <c r="M1369" s="4"/>
      <c r="N1369" s="4"/>
      <c r="O1369" s="4"/>
      <c r="P1369" s="4"/>
    </row>
    <row r="1370" spans="1:16" ht="11.65" customHeight="1" thickTop="1" x14ac:dyDescent="0.2">
      <c r="A1370" s="5">
        <f t="shared" ca="1" si="29"/>
        <v>1370</v>
      </c>
      <c r="C1370" s="56" t="s">
        <v>232</v>
      </c>
      <c r="D1370" s="3" t="s">
        <v>233</v>
      </c>
      <c r="E1370" s="3"/>
      <c r="F1370" s="3"/>
      <c r="G1370" s="57"/>
      <c r="H1370" s="2"/>
      <c r="J1370" s="4"/>
      <c r="K1370" s="4"/>
      <c r="L1370" s="4"/>
      <c r="M1370" s="4"/>
      <c r="N1370" s="4"/>
      <c r="O1370" s="4"/>
      <c r="P1370" s="4"/>
    </row>
    <row r="1371" spans="1:16" ht="11.65" customHeight="1" x14ac:dyDescent="0.2">
      <c r="A1371" s="5">
        <f t="shared" ca="1" si="29"/>
        <v>1371</v>
      </c>
      <c r="C1371" s="56"/>
      <c r="D1371" s="3"/>
      <c r="E1371" s="3"/>
      <c r="F1371" s="3" t="s">
        <v>249</v>
      </c>
      <c r="G1371" s="57"/>
      <c r="H1371" s="10">
        <v>0</v>
      </c>
      <c r="J1371" s="4"/>
      <c r="K1371" s="4"/>
      <c r="L1371" s="4"/>
      <c r="M1371" s="4"/>
      <c r="N1371" s="4"/>
      <c r="O1371" s="4"/>
      <c r="P1371" s="4"/>
    </row>
    <row r="1372" spans="1:16" ht="11.65" customHeight="1" x14ac:dyDescent="0.2">
      <c r="A1372" s="5">
        <f t="shared" ca="1" si="29"/>
        <v>1372</v>
      </c>
      <c r="C1372" s="56"/>
      <c r="D1372" s="3"/>
      <c r="E1372" s="3"/>
      <c r="F1372" s="3" t="s">
        <v>249</v>
      </c>
      <c r="G1372" s="57"/>
      <c r="H1372" s="10">
        <v>0</v>
      </c>
      <c r="J1372" s="4"/>
      <c r="K1372" s="4"/>
      <c r="L1372" s="4"/>
      <c r="M1372" s="4"/>
      <c r="N1372" s="4"/>
      <c r="O1372" s="4"/>
      <c r="P1372" s="4"/>
    </row>
    <row r="1373" spans="1:16" ht="11.65" customHeight="1" x14ac:dyDescent="0.2">
      <c r="A1373" s="5">
        <f t="shared" ca="1" si="29"/>
        <v>1373</v>
      </c>
      <c r="C1373" s="56"/>
      <c r="D1373" s="3"/>
      <c r="E1373" s="3"/>
      <c r="F1373" s="3" t="s">
        <v>251</v>
      </c>
      <c r="G1373" s="57"/>
      <c r="H1373" s="10">
        <v>0</v>
      </c>
      <c r="J1373" s="4"/>
      <c r="K1373" s="4"/>
      <c r="L1373" s="4"/>
      <c r="M1373" s="4"/>
      <c r="N1373" s="4"/>
      <c r="O1373" s="4"/>
      <c r="P1373" s="4"/>
    </row>
    <row r="1374" spans="1:16" ht="11.65" customHeight="1" x14ac:dyDescent="0.2">
      <c r="A1374" s="5">
        <f t="shared" ca="1" si="29"/>
        <v>1374</v>
      </c>
      <c r="C1374" s="56"/>
      <c r="D1374" s="3"/>
      <c r="E1374" s="3"/>
      <c r="F1374" s="3" t="s">
        <v>24</v>
      </c>
      <c r="G1374" s="57"/>
      <c r="H1374" s="10">
        <v>0</v>
      </c>
      <c r="J1374" s="4"/>
      <c r="K1374" s="4"/>
      <c r="L1374" s="4"/>
      <c r="M1374" s="4"/>
      <c r="N1374" s="4"/>
      <c r="O1374" s="4"/>
      <c r="P1374" s="4"/>
    </row>
    <row r="1375" spans="1:16" ht="11.65" customHeight="1" thickBot="1" x14ac:dyDescent="0.25">
      <c r="A1375" s="5">
        <f t="shared" ca="1" si="29"/>
        <v>1375</v>
      </c>
      <c r="C1375" s="56"/>
      <c r="D1375" s="3"/>
      <c r="E1375" s="3"/>
      <c r="F1375" s="3"/>
      <c r="G1375" s="57"/>
      <c r="H1375" s="19">
        <f>SUBTOTAL(9,H1371:H1374)</f>
        <v>0</v>
      </c>
      <c r="J1375" s="4"/>
      <c r="K1375" s="4"/>
      <c r="L1375" s="4"/>
      <c r="M1375" s="4"/>
      <c r="N1375" s="4"/>
      <c r="O1375" s="4"/>
      <c r="P1375" s="4"/>
    </row>
    <row r="1376" spans="1:16" ht="11.65" customHeight="1" thickTop="1" x14ac:dyDescent="0.2">
      <c r="A1376" s="5">
        <f t="shared" ca="1" si="29"/>
        <v>1376</v>
      </c>
      <c r="C1376" s="56"/>
      <c r="D1376" s="3"/>
      <c r="E1376" s="3"/>
      <c r="F1376" s="3"/>
      <c r="G1376" s="57"/>
      <c r="H1376" s="2"/>
      <c r="J1376" s="4"/>
      <c r="K1376" s="4"/>
      <c r="L1376" s="4"/>
      <c r="M1376" s="4"/>
      <c r="N1376" s="4"/>
      <c r="O1376" s="4"/>
      <c r="P1376" s="4"/>
    </row>
    <row r="1377" spans="1:16" ht="11.65" customHeight="1" x14ac:dyDescent="0.2">
      <c r="A1377" s="5">
        <f t="shared" ca="1" si="29"/>
        <v>1377</v>
      </c>
      <c r="C1377" s="56"/>
      <c r="D1377" s="3"/>
      <c r="E1377" s="3"/>
      <c r="F1377" s="3"/>
      <c r="G1377" s="57"/>
      <c r="H1377" s="2"/>
      <c r="J1377" s="4"/>
      <c r="K1377" s="4"/>
      <c r="L1377" s="4"/>
      <c r="M1377" s="4"/>
      <c r="N1377" s="4"/>
      <c r="O1377" s="4"/>
      <c r="P1377" s="4"/>
    </row>
    <row r="1378" spans="1:16" ht="11.65" customHeight="1" x14ac:dyDescent="0.2">
      <c r="A1378" s="5">
        <f t="shared" ca="1" si="29"/>
        <v>1378</v>
      </c>
      <c r="C1378" s="56" t="s">
        <v>234</v>
      </c>
      <c r="D1378" s="3" t="s">
        <v>235</v>
      </c>
      <c r="E1378" s="3"/>
      <c r="F1378" s="3"/>
      <c r="G1378" s="57"/>
      <c r="H1378" s="2"/>
      <c r="J1378" s="4"/>
      <c r="K1378" s="4"/>
      <c r="L1378" s="4"/>
      <c r="M1378" s="4"/>
      <c r="N1378" s="4"/>
      <c r="O1378" s="4"/>
      <c r="P1378" s="4"/>
    </row>
    <row r="1379" spans="1:16" ht="11.65" customHeight="1" x14ac:dyDescent="0.2">
      <c r="A1379" s="5">
        <f t="shared" ca="1" si="29"/>
        <v>1379</v>
      </c>
      <c r="C1379" s="56"/>
      <c r="D1379" s="3"/>
      <c r="E1379" s="3"/>
      <c r="F1379" s="3" t="s">
        <v>193</v>
      </c>
      <c r="G1379" s="57"/>
      <c r="H1379" s="10">
        <v>-1935730.27</v>
      </c>
      <c r="J1379" s="4"/>
      <c r="K1379" s="4"/>
      <c r="L1379" s="4"/>
      <c r="M1379" s="4"/>
      <c r="N1379" s="4"/>
      <c r="O1379" s="4"/>
      <c r="P1379" s="4"/>
    </row>
    <row r="1380" spans="1:16" ht="11.65" customHeight="1" x14ac:dyDescent="0.2">
      <c r="A1380" s="5">
        <f t="shared" ca="1" si="29"/>
        <v>1380</v>
      </c>
      <c r="C1380" s="56"/>
      <c r="D1380" s="3"/>
      <c r="E1380" s="3"/>
      <c r="F1380" s="3" t="s">
        <v>255</v>
      </c>
      <c r="G1380" s="57"/>
      <c r="H1380" s="10">
        <v>0</v>
      </c>
      <c r="J1380" s="4"/>
      <c r="K1380" s="4"/>
      <c r="L1380" s="4"/>
      <c r="M1380" s="4"/>
      <c r="N1380" s="4"/>
      <c r="O1380" s="4"/>
      <c r="P1380" s="4"/>
    </row>
    <row r="1381" spans="1:16" ht="11.65" customHeight="1" x14ac:dyDescent="0.2">
      <c r="A1381" s="5">
        <f t="shared" ca="1" si="29"/>
        <v>1381</v>
      </c>
      <c r="C1381" s="56"/>
      <c r="D1381" s="3"/>
      <c r="E1381" s="3"/>
      <c r="F1381" s="3" t="s">
        <v>24</v>
      </c>
      <c r="G1381" s="57"/>
      <c r="H1381" s="10">
        <v>0</v>
      </c>
      <c r="J1381" s="4"/>
      <c r="K1381" s="4"/>
      <c r="L1381" s="4"/>
      <c r="M1381" s="4"/>
      <c r="N1381" s="4"/>
      <c r="O1381" s="4"/>
      <c r="P1381" s="4"/>
    </row>
    <row r="1382" spans="1:16" ht="11.65" customHeight="1" x14ac:dyDescent="0.2">
      <c r="A1382" s="5">
        <f t="shared" ca="1" si="29"/>
        <v>1382</v>
      </c>
      <c r="C1382" s="56"/>
      <c r="D1382" s="3"/>
      <c r="E1382" s="3"/>
      <c r="F1382" s="3" t="s">
        <v>248</v>
      </c>
      <c r="G1382" s="57"/>
      <c r="H1382" s="10">
        <v>-89627.032409951935</v>
      </c>
      <c r="J1382" s="4"/>
      <c r="K1382" s="4"/>
      <c r="L1382" s="4"/>
      <c r="M1382" s="4"/>
      <c r="N1382" s="4"/>
      <c r="O1382" s="4"/>
      <c r="P1382" s="4"/>
    </row>
    <row r="1383" spans="1:16" ht="11.65" customHeight="1" x14ac:dyDescent="0.2">
      <c r="A1383" s="5">
        <f t="shared" ca="1" si="29"/>
        <v>1383</v>
      </c>
      <c r="C1383" s="56"/>
      <c r="D1383" s="3"/>
      <c r="E1383" s="3"/>
      <c r="F1383" s="3" t="s">
        <v>249</v>
      </c>
      <c r="G1383" s="57"/>
      <c r="H1383" s="10">
        <v>0</v>
      </c>
      <c r="J1383" s="4"/>
      <c r="K1383" s="4"/>
      <c r="L1383" s="4"/>
      <c r="M1383" s="4"/>
      <c r="N1383" s="4"/>
      <c r="O1383" s="4"/>
      <c r="P1383" s="4"/>
    </row>
    <row r="1384" spans="1:16" ht="11.65" customHeight="1" x14ac:dyDescent="0.2">
      <c r="A1384" s="5">
        <f t="shared" ca="1" si="29"/>
        <v>1384</v>
      </c>
      <c r="C1384" s="56"/>
      <c r="D1384" s="3"/>
      <c r="E1384" s="3"/>
      <c r="F1384" s="3" t="s">
        <v>251</v>
      </c>
      <c r="G1384" s="57"/>
      <c r="H1384" s="10">
        <v>0</v>
      </c>
      <c r="J1384" s="4"/>
      <c r="K1384" s="4"/>
      <c r="L1384" s="4"/>
      <c r="M1384" s="4"/>
      <c r="N1384" s="4"/>
      <c r="O1384" s="4"/>
      <c r="P1384" s="4"/>
    </row>
    <row r="1385" spans="1:16" ht="11.65" customHeight="1" x14ac:dyDescent="0.2">
      <c r="A1385" s="5">
        <f t="shared" ca="1" si="29"/>
        <v>1385</v>
      </c>
      <c r="C1385" s="56"/>
      <c r="D1385" s="3"/>
      <c r="E1385" s="3"/>
      <c r="F1385" s="3" t="s">
        <v>252</v>
      </c>
      <c r="G1385" s="57"/>
      <c r="H1385" s="10">
        <v>0</v>
      </c>
      <c r="J1385" s="4"/>
      <c r="K1385" s="4"/>
      <c r="L1385" s="4"/>
      <c r="M1385" s="4"/>
      <c r="N1385" s="4"/>
      <c r="O1385" s="4"/>
      <c r="P1385" s="4"/>
    </row>
    <row r="1386" spans="1:16" ht="11.65" customHeight="1" x14ac:dyDescent="0.2">
      <c r="A1386" s="5">
        <f t="shared" ca="1" si="29"/>
        <v>1386</v>
      </c>
      <c r="C1386" s="56"/>
      <c r="D1386" s="3"/>
      <c r="E1386" s="3"/>
      <c r="F1386" s="3" t="s">
        <v>30</v>
      </c>
      <c r="G1386" s="57"/>
      <c r="H1386" s="10">
        <v>0</v>
      </c>
      <c r="J1386" s="4"/>
      <c r="K1386" s="4"/>
      <c r="L1386" s="4"/>
      <c r="M1386" s="4"/>
      <c r="N1386" s="4"/>
      <c r="O1386" s="4"/>
      <c r="P1386" s="4"/>
    </row>
    <row r="1387" spans="1:16" ht="11.65" customHeight="1" x14ac:dyDescent="0.2">
      <c r="A1387" s="5">
        <f t="shared" ca="1" si="29"/>
        <v>1387</v>
      </c>
      <c r="C1387" s="56"/>
      <c r="D1387" s="3"/>
      <c r="E1387" s="3"/>
      <c r="F1387" s="3" t="s">
        <v>247</v>
      </c>
      <c r="G1387" s="57"/>
      <c r="H1387" s="10">
        <v>0</v>
      </c>
      <c r="J1387" s="4"/>
      <c r="K1387" s="4"/>
      <c r="L1387" s="4"/>
      <c r="M1387" s="4"/>
      <c r="N1387" s="4"/>
      <c r="O1387" s="4"/>
      <c r="P1387" s="4"/>
    </row>
    <row r="1388" spans="1:16" ht="11.65" customHeight="1" thickBot="1" x14ac:dyDescent="0.25">
      <c r="A1388" s="5">
        <f t="shared" ca="1" si="29"/>
        <v>1388</v>
      </c>
      <c r="C1388" s="56"/>
      <c r="D1388" s="3"/>
      <c r="E1388" s="3"/>
      <c r="F1388" s="3"/>
      <c r="G1388" s="57" t="s">
        <v>236</v>
      </c>
      <c r="H1388" s="19">
        <f>SUBTOTAL(9,H1379:H1387)</f>
        <v>-2025357.302409952</v>
      </c>
      <c r="J1388" s="4"/>
      <c r="K1388" s="4"/>
      <c r="L1388" s="4"/>
      <c r="M1388" s="4"/>
      <c r="N1388" s="4"/>
      <c r="O1388" s="4"/>
      <c r="P1388" s="4"/>
    </row>
    <row r="1389" spans="1:16" ht="11.65" customHeight="1" thickTop="1" x14ac:dyDescent="0.2">
      <c r="A1389" s="5">
        <f t="shared" ca="1" si="29"/>
        <v>1389</v>
      </c>
      <c r="C1389" s="56"/>
      <c r="D1389" s="3"/>
      <c r="E1389" s="3"/>
      <c r="F1389" s="3"/>
      <c r="G1389" s="57"/>
      <c r="H1389" s="2"/>
      <c r="J1389" s="4"/>
      <c r="K1389" s="4"/>
      <c r="L1389" s="4"/>
      <c r="M1389" s="4"/>
      <c r="N1389" s="4"/>
      <c r="O1389" s="4"/>
      <c r="P1389" s="4"/>
    </row>
    <row r="1390" spans="1:16" ht="11.65" customHeight="1" x14ac:dyDescent="0.2">
      <c r="A1390" s="5">
        <f t="shared" ca="1" si="29"/>
        <v>1390</v>
      </c>
      <c r="C1390" s="56"/>
      <c r="D1390" s="3"/>
      <c r="E1390" s="3"/>
      <c r="F1390" s="3"/>
      <c r="G1390" s="57"/>
      <c r="H1390" s="2"/>
      <c r="J1390" s="4"/>
      <c r="K1390" s="4"/>
      <c r="L1390" s="4"/>
      <c r="M1390" s="4"/>
      <c r="N1390" s="4"/>
      <c r="O1390" s="4"/>
      <c r="P1390" s="4"/>
    </row>
    <row r="1391" spans="1:16" ht="11.65" customHeight="1" x14ac:dyDescent="0.2">
      <c r="A1391" s="5">
        <f t="shared" ca="1" si="29"/>
        <v>1391</v>
      </c>
      <c r="C1391" s="56" t="s">
        <v>237</v>
      </c>
      <c r="D1391" s="3" t="s">
        <v>238</v>
      </c>
      <c r="E1391" s="3"/>
      <c r="F1391" s="3"/>
      <c r="G1391" s="57"/>
      <c r="H1391" s="2"/>
      <c r="J1391" s="4"/>
      <c r="K1391" s="4"/>
      <c r="L1391" s="4"/>
      <c r="M1391" s="4"/>
      <c r="N1391" s="4"/>
      <c r="O1391" s="4"/>
      <c r="P1391" s="4"/>
    </row>
    <row r="1392" spans="1:16" ht="11.65" customHeight="1" x14ac:dyDescent="0.2">
      <c r="A1392" s="5">
        <f t="shared" ca="1" si="29"/>
        <v>1392</v>
      </c>
      <c r="C1392" s="56"/>
      <c r="D1392" s="3"/>
      <c r="E1392" s="3"/>
      <c r="F1392" s="3" t="s">
        <v>302</v>
      </c>
      <c r="G1392" s="57"/>
      <c r="H1392" s="10">
        <v>-271205.88466455194</v>
      </c>
      <c r="J1392" s="4"/>
      <c r="K1392" s="4"/>
      <c r="L1392" s="4"/>
      <c r="M1392" s="4"/>
      <c r="N1392" s="4"/>
      <c r="O1392" s="4"/>
      <c r="P1392" s="4"/>
    </row>
    <row r="1393" spans="1:16" ht="11.65" customHeight="1" x14ac:dyDescent="0.2">
      <c r="A1393" s="5">
        <f t="shared" ca="1" si="29"/>
        <v>1393</v>
      </c>
      <c r="C1393" s="56"/>
      <c r="D1393" s="3"/>
      <c r="E1393" s="58"/>
      <c r="F1393" s="3" t="s">
        <v>303</v>
      </c>
      <c r="G1393" s="57"/>
      <c r="H1393" s="10">
        <v>0</v>
      </c>
      <c r="J1393" s="4"/>
      <c r="K1393" s="4"/>
      <c r="L1393" s="4"/>
      <c r="M1393" s="4"/>
      <c r="N1393" s="4"/>
      <c r="O1393" s="4"/>
      <c r="P1393" s="4"/>
    </row>
    <row r="1394" spans="1:16" ht="11.65" customHeight="1" x14ac:dyDescent="0.2">
      <c r="A1394" s="5">
        <f t="shared" ca="1" si="29"/>
        <v>1394</v>
      </c>
      <c r="C1394" s="56"/>
      <c r="D1394" s="3"/>
      <c r="E1394" s="3"/>
      <c r="F1394" s="3" t="s">
        <v>24</v>
      </c>
      <c r="G1394" s="57"/>
      <c r="H1394" s="10">
        <v>0</v>
      </c>
      <c r="J1394" s="4"/>
      <c r="K1394" s="4"/>
      <c r="L1394" s="4"/>
      <c r="M1394" s="4"/>
      <c r="N1394" s="4"/>
      <c r="O1394" s="4"/>
      <c r="P1394" s="4"/>
    </row>
    <row r="1395" spans="1:16" ht="11.65" customHeight="1" x14ac:dyDescent="0.2">
      <c r="A1395" s="5">
        <f t="shared" ca="1" si="29"/>
        <v>1395</v>
      </c>
      <c r="C1395" s="56"/>
      <c r="D1395" s="3"/>
      <c r="E1395" s="3"/>
      <c r="F1395" s="3" t="s">
        <v>249</v>
      </c>
      <c r="G1395" s="57"/>
      <c r="H1395" s="10">
        <v>0</v>
      </c>
      <c r="J1395" s="4"/>
      <c r="K1395" s="4"/>
      <c r="L1395" s="4"/>
      <c r="M1395" s="4"/>
      <c r="N1395" s="4"/>
      <c r="O1395" s="4"/>
      <c r="P1395" s="4"/>
    </row>
    <row r="1396" spans="1:16" ht="11.65" customHeight="1" x14ac:dyDescent="0.2">
      <c r="A1396" s="5">
        <f t="shared" ca="1" si="29"/>
        <v>1396</v>
      </c>
      <c r="C1396" s="56"/>
      <c r="D1396" s="3"/>
      <c r="E1396" s="3"/>
      <c r="F1396" s="3" t="s">
        <v>251</v>
      </c>
      <c r="G1396" s="57"/>
      <c r="H1396" s="10">
        <v>0</v>
      </c>
      <c r="J1396" s="4"/>
      <c r="K1396" s="4"/>
      <c r="L1396" s="4"/>
      <c r="M1396" s="4"/>
      <c r="N1396" s="4"/>
      <c r="O1396" s="4"/>
      <c r="P1396" s="4"/>
    </row>
    <row r="1397" spans="1:16" ht="11.65" customHeight="1" x14ac:dyDescent="0.2">
      <c r="A1397" s="5">
        <f t="shared" ca="1" si="29"/>
        <v>1397</v>
      </c>
      <c r="C1397" s="56"/>
      <c r="D1397" s="3"/>
      <c r="E1397" s="3"/>
      <c r="F1397" s="3" t="s">
        <v>251</v>
      </c>
      <c r="G1397" s="57"/>
      <c r="H1397" s="10">
        <v>0</v>
      </c>
      <c r="J1397" s="4"/>
      <c r="K1397" s="4"/>
      <c r="L1397" s="4"/>
      <c r="M1397" s="4"/>
      <c r="N1397" s="4"/>
      <c r="O1397" s="4"/>
      <c r="P1397" s="4"/>
    </row>
    <row r="1398" spans="1:16" ht="11.65" customHeight="1" thickBot="1" x14ac:dyDescent="0.25">
      <c r="A1398" s="5">
        <f t="shared" ca="1" si="29"/>
        <v>1398</v>
      </c>
      <c r="C1398" s="56"/>
      <c r="D1398" s="3"/>
      <c r="E1398" s="3"/>
      <c r="F1398" s="3"/>
      <c r="G1398" s="57" t="s">
        <v>236</v>
      </c>
      <c r="H1398" s="19">
        <f>SUBTOTAL(9,H1392:H1397)</f>
        <v>-271205.88466455194</v>
      </c>
      <c r="J1398" s="4"/>
      <c r="K1398" s="4"/>
      <c r="L1398" s="4"/>
      <c r="M1398" s="4"/>
      <c r="N1398" s="4"/>
      <c r="O1398" s="4"/>
      <c r="P1398" s="4"/>
    </row>
    <row r="1399" spans="1:16" ht="11.65" customHeight="1" thickTop="1" x14ac:dyDescent="0.2">
      <c r="A1399" s="5">
        <f t="shared" ca="1" si="29"/>
        <v>1399</v>
      </c>
      <c r="C1399" s="56"/>
      <c r="D1399" s="3"/>
      <c r="E1399" s="3"/>
      <c r="F1399" s="3"/>
      <c r="G1399" s="57"/>
      <c r="H1399" s="2"/>
      <c r="J1399" s="4"/>
      <c r="K1399" s="4"/>
      <c r="L1399" s="4"/>
      <c r="M1399" s="4"/>
      <c r="N1399" s="4"/>
      <c r="O1399" s="4"/>
      <c r="P1399" s="4"/>
    </row>
    <row r="1400" spans="1:16" ht="11.65" customHeight="1" x14ac:dyDescent="0.2">
      <c r="A1400" s="5">
        <f t="shared" ca="1" si="29"/>
        <v>1400</v>
      </c>
      <c r="C1400" s="56"/>
      <c r="D1400" s="3"/>
      <c r="E1400" s="3"/>
      <c r="F1400" s="3"/>
      <c r="G1400" s="57"/>
      <c r="H1400" s="2"/>
      <c r="J1400" s="4"/>
      <c r="K1400" s="4"/>
      <c r="L1400" s="4"/>
      <c r="M1400" s="4"/>
      <c r="N1400" s="4"/>
      <c r="O1400" s="4"/>
      <c r="P1400" s="4"/>
    </row>
    <row r="1401" spans="1:16" ht="11.65" customHeight="1" x14ac:dyDescent="0.2">
      <c r="A1401" s="5">
        <f t="shared" ca="1" si="29"/>
        <v>1401</v>
      </c>
      <c r="C1401" s="56" t="s">
        <v>239</v>
      </c>
      <c r="D1401" s="3" t="s">
        <v>240</v>
      </c>
      <c r="E1401" s="3"/>
      <c r="F1401" s="3"/>
      <c r="G1401" s="57"/>
      <c r="H1401" s="2"/>
      <c r="J1401" s="4"/>
      <c r="K1401" s="4"/>
      <c r="L1401" s="4"/>
      <c r="M1401" s="4"/>
      <c r="N1401" s="4"/>
      <c r="O1401" s="4"/>
      <c r="P1401" s="4"/>
    </row>
    <row r="1402" spans="1:16" ht="11.65" customHeight="1" x14ac:dyDescent="0.2">
      <c r="A1402" s="5">
        <f t="shared" ca="1" si="29"/>
        <v>1402</v>
      </c>
      <c r="C1402" s="56"/>
      <c r="D1402" s="3"/>
      <c r="E1402" s="3"/>
      <c r="F1402" s="3" t="s">
        <v>193</v>
      </c>
      <c r="G1402" s="57"/>
      <c r="H1402" s="10">
        <v>-13315.25</v>
      </c>
      <c r="J1402" s="4"/>
      <c r="K1402" s="4"/>
      <c r="L1402" s="4"/>
      <c r="M1402" s="4"/>
      <c r="N1402" s="4"/>
      <c r="O1402" s="4"/>
      <c r="P1402" s="4"/>
    </row>
    <row r="1403" spans="1:16" ht="11.65" customHeight="1" x14ac:dyDescent="0.2">
      <c r="A1403" s="5">
        <f t="shared" ca="1" si="29"/>
        <v>1403</v>
      </c>
      <c r="C1403" s="56"/>
      <c r="D1403" s="3"/>
      <c r="E1403" s="3"/>
      <c r="F1403" s="3" t="s">
        <v>302</v>
      </c>
      <c r="G1403" s="57"/>
      <c r="H1403" s="10">
        <v>-9318601.5524805412</v>
      </c>
      <c r="J1403" s="4"/>
      <c r="K1403" s="4"/>
      <c r="L1403" s="4"/>
      <c r="M1403" s="4"/>
      <c r="N1403" s="4"/>
      <c r="O1403" s="4"/>
      <c r="P1403" s="4"/>
    </row>
    <row r="1404" spans="1:16" ht="11.65" customHeight="1" x14ac:dyDescent="0.2">
      <c r="A1404" s="5">
        <f t="shared" ca="1" si="29"/>
        <v>1404</v>
      </c>
      <c r="C1404" s="56"/>
      <c r="D1404" s="3"/>
      <c r="E1404" s="3"/>
      <c r="F1404" s="3" t="s">
        <v>303</v>
      </c>
      <c r="G1404" s="57"/>
      <c r="H1404" s="10">
        <v>-513277.48927044612</v>
      </c>
      <c r="J1404" s="4"/>
      <c r="K1404" s="4"/>
      <c r="L1404" s="4"/>
      <c r="M1404" s="4"/>
      <c r="N1404" s="4"/>
      <c r="O1404" s="4"/>
      <c r="P1404" s="4"/>
    </row>
    <row r="1405" spans="1:16" ht="11.65" customHeight="1" x14ac:dyDescent="0.2">
      <c r="A1405" s="5">
        <f t="shared" ca="1" si="29"/>
        <v>1405</v>
      </c>
      <c r="C1405" s="56"/>
      <c r="D1405" s="3"/>
      <c r="E1405" s="3"/>
      <c r="F1405" s="3" t="s">
        <v>252</v>
      </c>
      <c r="G1405" s="57"/>
      <c r="H1405" s="10">
        <v>0</v>
      </c>
      <c r="J1405" s="4"/>
      <c r="K1405" s="4"/>
      <c r="L1405" s="4"/>
      <c r="M1405" s="4"/>
      <c r="N1405" s="4"/>
      <c r="O1405" s="4"/>
      <c r="P1405" s="4"/>
    </row>
    <row r="1406" spans="1:16" ht="11.65" customHeight="1" x14ac:dyDescent="0.2">
      <c r="A1406" s="5">
        <f t="shared" ref="A1406:A1452" ca="1" si="31">OFFSET(A1406,-1,)+1</f>
        <v>1406</v>
      </c>
      <c r="C1406" s="56"/>
      <c r="D1406" s="3"/>
      <c r="E1406" s="3"/>
      <c r="F1406" s="3" t="s">
        <v>30</v>
      </c>
      <c r="G1406" s="57"/>
      <c r="H1406" s="10">
        <v>0</v>
      </c>
      <c r="J1406" s="4"/>
      <c r="K1406" s="4"/>
      <c r="L1406" s="4"/>
      <c r="M1406" s="4"/>
      <c r="N1406" s="4"/>
      <c r="O1406" s="4"/>
      <c r="P1406" s="4"/>
    </row>
    <row r="1407" spans="1:16" ht="11.65" customHeight="1" x14ac:dyDescent="0.2">
      <c r="A1407" s="5">
        <f t="shared" ca="1" si="31"/>
        <v>1407</v>
      </c>
      <c r="C1407" s="56"/>
      <c r="D1407" s="3"/>
      <c r="E1407" s="3"/>
      <c r="F1407" s="3" t="s">
        <v>247</v>
      </c>
      <c r="G1407" s="57"/>
      <c r="H1407" s="10">
        <v>0</v>
      </c>
      <c r="J1407" s="4"/>
      <c r="K1407" s="4"/>
      <c r="L1407" s="4"/>
      <c r="M1407" s="4"/>
      <c r="N1407" s="4"/>
      <c r="O1407" s="4"/>
      <c r="P1407" s="4"/>
    </row>
    <row r="1408" spans="1:16" ht="11.65" customHeight="1" x14ac:dyDescent="0.2">
      <c r="A1408" s="5">
        <f t="shared" ca="1" si="31"/>
        <v>1408</v>
      </c>
      <c r="C1408" s="56"/>
      <c r="D1408" s="3"/>
      <c r="E1408" s="3"/>
      <c r="F1408" s="3" t="s">
        <v>24</v>
      </c>
      <c r="G1408" s="57"/>
      <c r="H1408" s="10">
        <v>-4659961.1285856171</v>
      </c>
      <c r="J1408" s="4"/>
      <c r="K1408" s="4"/>
      <c r="L1408" s="4"/>
      <c r="M1408" s="4"/>
      <c r="N1408" s="4"/>
      <c r="O1408" s="4"/>
      <c r="P1408" s="4"/>
    </row>
    <row r="1409" spans="1:16" ht="11.65" customHeight="1" x14ac:dyDescent="0.2">
      <c r="A1409" s="5">
        <f t="shared" ca="1" si="31"/>
        <v>1409</v>
      </c>
      <c r="C1409" s="56"/>
      <c r="D1409" s="3"/>
      <c r="E1409" s="3"/>
      <c r="F1409" s="3" t="s">
        <v>249</v>
      </c>
      <c r="G1409" s="57"/>
      <c r="H1409" s="10">
        <v>-4655670.2070128825</v>
      </c>
      <c r="J1409" s="4"/>
      <c r="K1409" s="4"/>
      <c r="L1409" s="4"/>
      <c r="M1409" s="4"/>
      <c r="N1409" s="4"/>
      <c r="O1409" s="4"/>
      <c r="P1409" s="4"/>
    </row>
    <row r="1410" spans="1:16" ht="11.65" customHeight="1" x14ac:dyDescent="0.2">
      <c r="A1410" s="5">
        <f t="shared" ca="1" si="31"/>
        <v>1410</v>
      </c>
      <c r="C1410" s="56"/>
      <c r="D1410" s="3"/>
      <c r="E1410" s="3"/>
      <c r="F1410" s="3" t="s">
        <v>251</v>
      </c>
      <c r="G1410" s="57"/>
      <c r="H1410" s="10">
        <v>0</v>
      </c>
      <c r="J1410" s="4"/>
      <c r="K1410" s="4"/>
      <c r="L1410" s="4"/>
      <c r="M1410" s="4"/>
      <c r="N1410" s="4"/>
      <c r="O1410" s="4"/>
      <c r="P1410" s="4"/>
    </row>
    <row r="1411" spans="1:16" ht="11.65" customHeight="1" x14ac:dyDescent="0.2">
      <c r="A1411" s="5">
        <f t="shared" ca="1" si="31"/>
        <v>1411</v>
      </c>
      <c r="C1411" s="56"/>
      <c r="D1411" s="3"/>
      <c r="E1411" s="3"/>
      <c r="F1411" s="3" t="s">
        <v>255</v>
      </c>
      <c r="G1411" s="57"/>
      <c r="H1411" s="10">
        <v>-11297053.884050697</v>
      </c>
      <c r="J1411" s="4"/>
      <c r="K1411" s="4"/>
      <c r="L1411" s="4"/>
      <c r="M1411" s="4"/>
      <c r="N1411" s="4"/>
      <c r="O1411" s="4"/>
      <c r="P1411" s="4"/>
    </row>
    <row r="1412" spans="1:16" ht="11.65" customHeight="1" x14ac:dyDescent="0.2">
      <c r="A1412" s="5">
        <f t="shared" ca="1" si="31"/>
        <v>1412</v>
      </c>
      <c r="C1412" s="56"/>
      <c r="D1412" s="3"/>
      <c r="E1412" s="3"/>
      <c r="F1412" s="3" t="s">
        <v>251</v>
      </c>
      <c r="G1412" s="57"/>
      <c r="H1412" s="10">
        <v>0</v>
      </c>
      <c r="J1412" s="4"/>
      <c r="K1412" s="4"/>
      <c r="L1412" s="4"/>
      <c r="M1412" s="4"/>
      <c r="N1412" s="4"/>
      <c r="O1412" s="4"/>
      <c r="P1412" s="4"/>
    </row>
    <row r="1413" spans="1:16" ht="11.65" customHeight="1" x14ac:dyDescent="0.2">
      <c r="A1413" s="5">
        <f t="shared" ca="1" si="31"/>
        <v>1413</v>
      </c>
      <c r="C1413" s="56"/>
      <c r="D1413" s="3"/>
      <c r="E1413" s="3"/>
      <c r="F1413" s="3" t="s">
        <v>251</v>
      </c>
      <c r="G1413" s="57"/>
      <c r="H1413" s="10">
        <v>0</v>
      </c>
      <c r="J1413" s="4"/>
      <c r="K1413" s="4"/>
      <c r="L1413" s="4"/>
      <c r="M1413" s="4"/>
      <c r="N1413" s="4"/>
      <c r="O1413" s="4"/>
      <c r="P1413" s="4"/>
    </row>
    <row r="1414" spans="1:16" ht="11.65" customHeight="1" x14ac:dyDescent="0.2">
      <c r="A1414" s="5">
        <f t="shared" ca="1" si="31"/>
        <v>1414</v>
      </c>
      <c r="C1414" s="56"/>
      <c r="D1414" s="3"/>
      <c r="E1414" s="3"/>
      <c r="F1414" s="3" t="s">
        <v>30</v>
      </c>
      <c r="G1414" s="57"/>
      <c r="H1414" s="10">
        <v>0</v>
      </c>
      <c r="J1414" s="4"/>
      <c r="K1414" s="4"/>
      <c r="L1414" s="4"/>
      <c r="M1414" s="4"/>
      <c r="N1414" s="4"/>
      <c r="O1414" s="4"/>
      <c r="P1414" s="4"/>
    </row>
    <row r="1415" spans="1:16" ht="11.65" customHeight="1" x14ac:dyDescent="0.2">
      <c r="A1415" s="5">
        <f t="shared" ca="1" si="31"/>
        <v>1415</v>
      </c>
      <c r="C1415" s="56"/>
      <c r="D1415" s="3"/>
      <c r="E1415" s="3"/>
      <c r="F1415" s="3" t="s">
        <v>251</v>
      </c>
      <c r="G1415" s="57"/>
      <c r="H1415" s="10">
        <v>0</v>
      </c>
      <c r="J1415" s="4"/>
      <c r="K1415" s="4"/>
      <c r="L1415" s="4"/>
      <c r="M1415" s="4"/>
      <c r="N1415" s="4"/>
      <c r="O1415" s="4"/>
      <c r="P1415" s="4"/>
    </row>
    <row r="1416" spans="1:16" ht="11.65" customHeight="1" x14ac:dyDescent="0.2">
      <c r="A1416" s="5">
        <f t="shared" ca="1" si="31"/>
        <v>1416</v>
      </c>
      <c r="C1416" s="56"/>
      <c r="D1416" s="3"/>
      <c r="E1416" s="3"/>
      <c r="F1416" s="3" t="s">
        <v>253</v>
      </c>
      <c r="G1416" s="57"/>
      <c r="H1416" s="10">
        <v>-453072.42099749105</v>
      </c>
      <c r="J1416" s="4"/>
      <c r="K1416" s="4"/>
      <c r="L1416" s="4"/>
      <c r="M1416" s="4"/>
      <c r="N1416" s="4"/>
      <c r="O1416" s="4"/>
      <c r="P1416" s="4"/>
    </row>
    <row r="1417" spans="1:16" ht="11.65" customHeight="1" x14ac:dyDescent="0.2">
      <c r="A1417" s="5">
        <f t="shared" ca="1" si="31"/>
        <v>1417</v>
      </c>
      <c r="C1417" s="56"/>
      <c r="D1417" s="3"/>
      <c r="E1417" s="3"/>
      <c r="F1417" s="3" t="s">
        <v>248</v>
      </c>
      <c r="G1417" s="57"/>
      <c r="H1417" s="10">
        <v>-23550832.157057449</v>
      </c>
      <c r="J1417" s="4"/>
      <c r="K1417" s="4"/>
      <c r="L1417" s="4"/>
      <c r="M1417" s="4"/>
      <c r="N1417" s="4"/>
      <c r="O1417" s="4"/>
      <c r="P1417" s="4"/>
    </row>
    <row r="1418" spans="1:16" ht="11.65" customHeight="1" x14ac:dyDescent="0.2">
      <c r="A1418" s="5">
        <f t="shared" ca="1" si="31"/>
        <v>1418</v>
      </c>
      <c r="C1418" s="56"/>
      <c r="D1418" s="3"/>
      <c r="E1418" s="3"/>
      <c r="F1418" s="3"/>
      <c r="G1418" s="57" t="s">
        <v>236</v>
      </c>
      <c r="H1418" s="25">
        <f>SUBTOTAL(9,H1402:H1417)</f>
        <v>-54461784.089455128</v>
      </c>
      <c r="J1418" s="4"/>
      <c r="K1418" s="4"/>
      <c r="L1418" s="4"/>
      <c r="M1418" s="4"/>
      <c r="N1418" s="4"/>
      <c r="O1418" s="4"/>
      <c r="P1418" s="4"/>
    </row>
    <row r="1419" spans="1:16" ht="11.65" customHeight="1" x14ac:dyDescent="0.2">
      <c r="A1419" s="5">
        <f t="shared" ca="1" si="31"/>
        <v>1419</v>
      </c>
      <c r="C1419" s="56" t="s">
        <v>239</v>
      </c>
      <c r="D1419" s="3" t="s">
        <v>123</v>
      </c>
      <c r="E1419" s="3"/>
      <c r="F1419" s="3"/>
      <c r="G1419" s="57"/>
      <c r="H1419" s="2"/>
      <c r="J1419" s="4"/>
      <c r="K1419" s="4"/>
      <c r="L1419" s="4"/>
      <c r="M1419" s="4"/>
      <c r="N1419" s="4"/>
      <c r="O1419" s="4"/>
      <c r="P1419" s="4"/>
    </row>
    <row r="1420" spans="1:16" ht="11.65" customHeight="1" x14ac:dyDescent="0.2">
      <c r="A1420" s="5">
        <f t="shared" ca="1" si="31"/>
        <v>1420</v>
      </c>
      <c r="C1420" s="56"/>
      <c r="D1420" s="3"/>
      <c r="E1420" s="3"/>
      <c r="F1420" s="3" t="s">
        <v>267</v>
      </c>
      <c r="G1420" s="57"/>
      <c r="H1420" s="10">
        <v>0</v>
      </c>
      <c r="J1420" s="4"/>
      <c r="K1420" s="4"/>
      <c r="L1420" s="4"/>
      <c r="M1420" s="4"/>
      <c r="N1420" s="4"/>
      <c r="O1420" s="4"/>
      <c r="P1420" s="4"/>
    </row>
    <row r="1421" spans="1:16" ht="11.65" customHeight="1" thickBot="1" x14ac:dyDescent="0.25">
      <c r="A1421" s="5">
        <f t="shared" ca="1" si="31"/>
        <v>1421</v>
      </c>
      <c r="C1421" s="56"/>
      <c r="D1421" s="3"/>
      <c r="E1421" s="3"/>
      <c r="F1421" s="3"/>
      <c r="G1421" s="57" t="s">
        <v>236</v>
      </c>
      <c r="H1421" s="19">
        <f>SUBTOTAL(9,H1402:H1418)</f>
        <v>-54461784.089455128</v>
      </c>
      <c r="J1421" s="4"/>
      <c r="K1421" s="4"/>
      <c r="L1421" s="4"/>
      <c r="M1421" s="4"/>
      <c r="N1421" s="4"/>
      <c r="O1421" s="4"/>
      <c r="P1421" s="4"/>
    </row>
    <row r="1422" spans="1:16" ht="11.65" customHeight="1" thickTop="1" x14ac:dyDescent="0.2">
      <c r="A1422" s="5">
        <f t="shared" ca="1" si="31"/>
        <v>1422</v>
      </c>
      <c r="C1422" s="56"/>
      <c r="D1422" s="3"/>
      <c r="E1422" s="3"/>
      <c r="F1422" s="3"/>
      <c r="G1422" s="57"/>
      <c r="H1422" s="2"/>
      <c r="J1422" s="4"/>
      <c r="K1422" s="4"/>
      <c r="L1422" s="4"/>
      <c r="M1422" s="4"/>
      <c r="N1422" s="4"/>
      <c r="O1422" s="4"/>
      <c r="P1422" s="4"/>
    </row>
    <row r="1423" spans="1:16" ht="11.65" customHeight="1" x14ac:dyDescent="0.2">
      <c r="A1423" s="5">
        <f t="shared" ca="1" si="31"/>
        <v>1423</v>
      </c>
      <c r="C1423" s="56">
        <v>111390</v>
      </c>
      <c r="D1423" s="58" t="s">
        <v>241</v>
      </c>
      <c r="E1423" s="3"/>
      <c r="F1423" s="3"/>
      <c r="G1423" s="57"/>
      <c r="H1423" s="2"/>
      <c r="J1423" s="4"/>
      <c r="K1423" s="4"/>
      <c r="L1423" s="4"/>
      <c r="M1423" s="4"/>
      <c r="N1423" s="4"/>
      <c r="O1423" s="4"/>
      <c r="P1423" s="4"/>
    </row>
    <row r="1424" spans="1:16" ht="11.65" customHeight="1" x14ac:dyDescent="0.2">
      <c r="A1424" s="5">
        <f t="shared" ca="1" si="31"/>
        <v>1424</v>
      </c>
      <c r="C1424" s="56"/>
      <c r="D1424" s="58"/>
      <c r="E1424" s="3"/>
      <c r="F1424" s="3" t="s">
        <v>193</v>
      </c>
      <c r="G1424" s="57"/>
      <c r="H1424" s="10">
        <v>0</v>
      </c>
      <c r="J1424" s="4"/>
      <c r="K1424" s="4"/>
      <c r="L1424" s="4"/>
      <c r="M1424" s="4"/>
      <c r="N1424" s="4"/>
      <c r="O1424" s="4"/>
      <c r="P1424" s="4"/>
    </row>
    <row r="1425" spans="1:16" ht="11.65" customHeight="1" x14ac:dyDescent="0.2">
      <c r="A1425" s="5">
        <f t="shared" ca="1" si="31"/>
        <v>1425</v>
      </c>
      <c r="C1425" s="56"/>
      <c r="D1425" s="58"/>
      <c r="E1425" s="3"/>
      <c r="F1425" s="3" t="s">
        <v>24</v>
      </c>
      <c r="G1425" s="57"/>
      <c r="H1425" s="10">
        <v>0</v>
      </c>
      <c r="J1425" s="4"/>
      <c r="K1425" s="4"/>
      <c r="L1425" s="4"/>
      <c r="M1425" s="4"/>
      <c r="N1425" s="4"/>
      <c r="O1425" s="4"/>
      <c r="P1425" s="4"/>
    </row>
    <row r="1426" spans="1:16" ht="11.65" customHeight="1" x14ac:dyDescent="0.2">
      <c r="A1426" s="5">
        <f t="shared" ca="1" si="31"/>
        <v>1426</v>
      </c>
      <c r="C1426" s="56"/>
      <c r="D1426" s="58"/>
      <c r="E1426" s="3"/>
      <c r="F1426" s="3" t="s">
        <v>251</v>
      </c>
      <c r="G1426" s="57"/>
      <c r="H1426" s="10">
        <v>0</v>
      </c>
      <c r="J1426" s="4"/>
      <c r="K1426" s="4"/>
      <c r="L1426" s="4"/>
      <c r="M1426" s="4"/>
      <c r="N1426" s="4"/>
      <c r="O1426" s="4"/>
      <c r="P1426" s="4"/>
    </row>
    <row r="1427" spans="1:16" ht="11.65" customHeight="1" x14ac:dyDescent="0.2">
      <c r="A1427" s="5">
        <f t="shared" ca="1" si="31"/>
        <v>1427</v>
      </c>
      <c r="C1427" s="56"/>
      <c r="D1427" s="58"/>
      <c r="E1427" s="3"/>
      <c r="F1427" s="3" t="s">
        <v>249</v>
      </c>
      <c r="G1427" s="57"/>
      <c r="H1427" s="10">
        <v>0</v>
      </c>
      <c r="J1427" s="4"/>
      <c r="K1427" s="4"/>
      <c r="L1427" s="4"/>
      <c r="M1427" s="4"/>
      <c r="N1427" s="4"/>
      <c r="O1427" s="4"/>
      <c r="P1427" s="4"/>
    </row>
    <row r="1428" spans="1:16" ht="11.65" customHeight="1" x14ac:dyDescent="0.2">
      <c r="A1428" s="5">
        <f t="shared" ca="1" si="31"/>
        <v>1428</v>
      </c>
      <c r="C1428" s="56"/>
      <c r="D1428" s="3"/>
      <c r="E1428" s="3"/>
      <c r="F1428" s="3" t="s">
        <v>248</v>
      </c>
      <c r="G1428" s="57"/>
      <c r="H1428" s="10">
        <v>0</v>
      </c>
      <c r="J1428" s="4"/>
      <c r="K1428" s="4"/>
      <c r="L1428" s="4"/>
      <c r="M1428" s="4"/>
      <c r="N1428" s="4"/>
      <c r="O1428" s="4"/>
      <c r="P1428" s="4"/>
    </row>
    <row r="1429" spans="1:16" ht="11.65" customHeight="1" x14ac:dyDescent="0.2">
      <c r="A1429" s="5">
        <f t="shared" ca="1" si="31"/>
        <v>1429</v>
      </c>
      <c r="C1429" s="56"/>
      <c r="D1429" s="3"/>
      <c r="E1429" s="3"/>
      <c r="F1429" s="3"/>
      <c r="G1429" s="57"/>
      <c r="H1429" s="12">
        <f>SUBTOTAL(9,H1424:H1428)</f>
        <v>0</v>
      </c>
      <c r="J1429" s="4"/>
      <c r="K1429" s="11"/>
      <c r="L1429" s="11"/>
      <c r="M1429" s="11"/>
      <c r="N1429" s="11"/>
      <c r="O1429" s="11"/>
      <c r="P1429" s="11"/>
    </row>
    <row r="1430" spans="1:16" ht="11.65" customHeight="1" x14ac:dyDescent="0.2">
      <c r="A1430" s="5">
        <f t="shared" ca="1" si="31"/>
        <v>1430</v>
      </c>
      <c r="C1430" s="56"/>
      <c r="D1430" s="3"/>
      <c r="E1430" s="3"/>
      <c r="F1430" s="3"/>
      <c r="G1430" s="57"/>
      <c r="H1430" s="2"/>
      <c r="J1430" s="4"/>
      <c r="K1430" s="4"/>
      <c r="L1430" s="4"/>
      <c r="M1430" s="4"/>
      <c r="N1430" s="4"/>
      <c r="O1430" s="4"/>
      <c r="P1430" s="4"/>
    </row>
    <row r="1431" spans="1:16" ht="11.65" customHeight="1" x14ac:dyDescent="0.2">
      <c r="A1431" s="5">
        <f t="shared" ca="1" si="31"/>
        <v>1431</v>
      </c>
      <c r="C1431" s="56"/>
      <c r="D1431" s="3"/>
      <c r="E1431" s="68" t="s">
        <v>242</v>
      </c>
      <c r="F1431" s="3"/>
      <c r="G1431" s="57"/>
      <c r="H1431" s="12">
        <f>-H1429</f>
        <v>0</v>
      </c>
      <c r="J1431" s="4"/>
      <c r="K1431" s="4"/>
      <c r="L1431" s="4"/>
      <c r="M1431" s="4"/>
      <c r="N1431" s="4"/>
      <c r="O1431" s="4"/>
      <c r="P1431" s="4"/>
    </row>
    <row r="1432" spans="1:16" ht="11.65" customHeight="1" x14ac:dyDescent="0.2">
      <c r="A1432" s="5">
        <f t="shared" ca="1" si="31"/>
        <v>1432</v>
      </c>
      <c r="C1432" s="56"/>
      <c r="D1432" s="3"/>
      <c r="E1432" s="3"/>
      <c r="F1432" s="3"/>
      <c r="G1432" s="57"/>
      <c r="H1432" s="2"/>
      <c r="J1432" s="4"/>
      <c r="K1432" s="15"/>
      <c r="L1432" s="15"/>
      <c r="M1432" s="15"/>
      <c r="N1432" s="15"/>
      <c r="O1432" s="15"/>
      <c r="P1432" s="15"/>
    </row>
    <row r="1433" spans="1:16" ht="11.65" customHeight="1" thickBot="1" x14ac:dyDescent="0.25">
      <c r="A1433" s="5">
        <f t="shared" ca="1" si="31"/>
        <v>1433</v>
      </c>
      <c r="C1433" s="63" t="s">
        <v>243</v>
      </c>
      <c r="D1433" s="3"/>
      <c r="E1433" s="3"/>
      <c r="F1433" s="3"/>
      <c r="G1433" s="57" t="s">
        <v>236</v>
      </c>
      <c r="H1433" s="21">
        <f>SUBTOTAL(9,H1371:H1421)</f>
        <v>-56758347.276529625</v>
      </c>
      <c r="J1433" s="4"/>
      <c r="K1433" s="17"/>
      <c r="L1433" s="17"/>
      <c r="M1433" s="17"/>
      <c r="N1433" s="17"/>
      <c r="O1433" s="17"/>
      <c r="P1433" s="17"/>
    </row>
    <row r="1434" spans="1:16" ht="11.65" customHeight="1" thickTop="1" x14ac:dyDescent="0.2">
      <c r="A1434" s="5">
        <f t="shared" ca="1" si="31"/>
        <v>1434</v>
      </c>
      <c r="C1434" s="56"/>
      <c r="D1434" s="3"/>
      <c r="E1434" s="3"/>
      <c r="F1434" s="3"/>
      <c r="G1434" s="57"/>
      <c r="H1434" s="2"/>
      <c r="J1434" s="4"/>
      <c r="K1434" s="4"/>
      <c r="L1434" s="4"/>
      <c r="M1434" s="4"/>
      <c r="N1434" s="4"/>
      <c r="O1434" s="4"/>
      <c r="P1434" s="4"/>
    </row>
    <row r="1435" spans="1:16" ht="11.65" customHeight="1" x14ac:dyDescent="0.2">
      <c r="A1435" s="5">
        <f t="shared" ca="1" si="31"/>
        <v>1435</v>
      </c>
      <c r="C1435" s="56"/>
      <c r="D1435" s="3"/>
      <c r="E1435" s="3"/>
      <c r="F1435" s="3"/>
      <c r="G1435" s="57"/>
      <c r="H1435" s="2"/>
      <c r="J1435" s="4"/>
      <c r="K1435" s="4"/>
      <c r="L1435" s="4"/>
      <c r="M1435" s="4"/>
      <c r="N1435" s="4"/>
      <c r="O1435" s="4"/>
      <c r="P1435" s="4"/>
    </row>
    <row r="1436" spans="1:16" ht="11.65" customHeight="1" x14ac:dyDescent="0.2">
      <c r="A1436" s="5">
        <f t="shared" ca="1" si="31"/>
        <v>1436</v>
      </c>
      <c r="C1436" s="56"/>
      <c r="D1436" s="3"/>
      <c r="E1436" s="58"/>
      <c r="F1436" s="3"/>
      <c r="G1436" s="57"/>
      <c r="H1436" s="14"/>
      <c r="J1436" s="4"/>
      <c r="K1436" s="4"/>
      <c r="L1436" s="4"/>
      <c r="M1436" s="4"/>
      <c r="N1436" s="4"/>
      <c r="O1436" s="4"/>
      <c r="P1436" s="4"/>
    </row>
    <row r="1437" spans="1:16" ht="11.65" customHeight="1" x14ac:dyDescent="0.2">
      <c r="A1437" s="5">
        <f t="shared" ca="1" si="31"/>
        <v>1437</v>
      </c>
      <c r="C1437" s="59"/>
      <c r="D1437" s="60"/>
      <c r="E1437" s="61"/>
      <c r="F1437" s="60"/>
      <c r="G1437" s="62"/>
      <c r="H1437" s="16"/>
      <c r="J1437" s="4"/>
      <c r="K1437" s="4"/>
      <c r="L1437" s="4"/>
      <c r="M1437" s="4"/>
      <c r="N1437" s="4"/>
      <c r="O1437" s="4"/>
      <c r="P1437" s="4"/>
    </row>
    <row r="1438" spans="1:16" ht="11.65" customHeight="1" x14ac:dyDescent="0.2">
      <c r="A1438" s="5">
        <f t="shared" ca="1" si="31"/>
        <v>1438</v>
      </c>
      <c r="C1438" s="56" t="s">
        <v>244</v>
      </c>
      <c r="D1438" s="3"/>
      <c r="E1438" s="3"/>
      <c r="F1438" s="3"/>
      <c r="G1438" s="57"/>
      <c r="H1438" s="2"/>
      <c r="J1438" s="4"/>
      <c r="K1438" s="4"/>
      <c r="L1438" s="4"/>
      <c r="M1438" s="4"/>
      <c r="N1438" s="4"/>
      <c r="O1438" s="4"/>
      <c r="P1438" s="4"/>
    </row>
    <row r="1439" spans="1:16" ht="11.65" customHeight="1" x14ac:dyDescent="0.2">
      <c r="A1439" s="5">
        <f t="shared" ca="1" si="31"/>
        <v>1439</v>
      </c>
      <c r="C1439" s="56"/>
      <c r="D1439" s="3"/>
      <c r="E1439" s="3" t="s">
        <v>193</v>
      </c>
      <c r="F1439" s="3"/>
      <c r="G1439" s="57"/>
      <c r="H1439" s="10">
        <f>SUMIFS($H$1370:$H$1429,$F$1370:$F$1429,E1439)</f>
        <v>-1949045.52</v>
      </c>
      <c r="J1439" s="4"/>
      <c r="K1439" s="4"/>
      <c r="L1439" s="4"/>
      <c r="M1439" s="4"/>
      <c r="N1439" s="4"/>
      <c r="O1439" s="4"/>
      <c r="P1439" s="4"/>
    </row>
    <row r="1440" spans="1:16" ht="11.65" customHeight="1" x14ac:dyDescent="0.2">
      <c r="A1440" s="5">
        <f t="shared" ca="1" si="31"/>
        <v>1440</v>
      </c>
      <c r="C1440" s="56"/>
      <c r="D1440" s="3"/>
      <c r="E1440" s="3" t="s">
        <v>302</v>
      </c>
      <c r="F1440" s="3"/>
      <c r="G1440" s="57"/>
      <c r="H1440" s="10">
        <f t="shared" ref="H1440:H1452" si="32">SUMIFS($H$1370:$H$1429,$F$1370:$F$1429,E1440)</f>
        <v>-9589807.4371450935</v>
      </c>
      <c r="J1440" s="4"/>
      <c r="K1440" s="4"/>
      <c r="L1440" s="4"/>
      <c r="M1440" s="4"/>
      <c r="N1440" s="4"/>
      <c r="O1440" s="4"/>
      <c r="P1440" s="4"/>
    </row>
    <row r="1441" spans="1:16" ht="11.65" customHeight="1" x14ac:dyDescent="0.2">
      <c r="A1441" s="5">
        <f t="shared" ca="1" si="31"/>
        <v>1441</v>
      </c>
      <c r="C1441" s="56"/>
      <c r="D1441" s="3"/>
      <c r="E1441" s="3" t="s">
        <v>303</v>
      </c>
      <c r="F1441" s="3"/>
      <c r="G1441" s="57"/>
      <c r="H1441" s="10">
        <f t="shared" si="32"/>
        <v>-513277.48927044612</v>
      </c>
      <c r="J1441" s="4"/>
      <c r="K1441" s="4"/>
      <c r="L1441" s="4"/>
      <c r="M1441" s="4"/>
      <c r="N1441" s="4"/>
      <c r="O1441" s="4"/>
      <c r="P1441" s="4"/>
    </row>
    <row r="1442" spans="1:16" ht="11.65" customHeight="1" x14ac:dyDescent="0.2">
      <c r="A1442" s="5">
        <f t="shared" ca="1" si="31"/>
        <v>1442</v>
      </c>
      <c r="C1442" s="56"/>
      <c r="D1442" s="3"/>
      <c r="E1442" s="58" t="s">
        <v>247</v>
      </c>
      <c r="F1442" s="3"/>
      <c r="G1442" s="57"/>
      <c r="H1442" s="10">
        <f t="shared" si="32"/>
        <v>0</v>
      </c>
      <c r="J1442" s="4"/>
      <c r="K1442" s="4"/>
      <c r="L1442" s="4"/>
      <c r="M1442" s="4"/>
      <c r="N1442" s="4"/>
      <c r="O1442" s="4"/>
      <c r="P1442" s="4"/>
    </row>
    <row r="1443" spans="1:16" ht="11.65" customHeight="1" x14ac:dyDescent="0.2">
      <c r="A1443" s="5">
        <f t="shared" ca="1" si="31"/>
        <v>1443</v>
      </c>
      <c r="C1443" s="56"/>
      <c r="D1443" s="3"/>
      <c r="E1443" s="58" t="s">
        <v>248</v>
      </c>
      <c r="F1443" s="3"/>
      <c r="G1443" s="57"/>
      <c r="H1443" s="10">
        <f t="shared" si="32"/>
        <v>-23640459.1894674</v>
      </c>
      <c r="J1443" s="4"/>
      <c r="K1443" s="4"/>
      <c r="L1443" s="4"/>
      <c r="M1443" s="4"/>
      <c r="N1443" s="4"/>
      <c r="O1443" s="4"/>
      <c r="P1443" s="4"/>
    </row>
    <row r="1444" spans="1:16" ht="11.65" customHeight="1" x14ac:dyDescent="0.2">
      <c r="A1444" s="5">
        <f t="shared" ca="1" si="31"/>
        <v>1444</v>
      </c>
      <c r="C1444" s="56"/>
      <c r="D1444" s="3"/>
      <c r="E1444" s="58" t="s">
        <v>255</v>
      </c>
      <c r="F1444" s="3"/>
      <c r="G1444" s="57"/>
      <c r="H1444" s="10">
        <f t="shared" si="32"/>
        <v>-11297053.884050697</v>
      </c>
      <c r="J1444" s="4"/>
      <c r="K1444" s="4"/>
      <c r="L1444" s="4"/>
      <c r="M1444" s="4"/>
      <c r="N1444" s="4"/>
      <c r="O1444" s="4"/>
      <c r="P1444" s="4"/>
    </row>
    <row r="1445" spans="1:16" ht="11.65" customHeight="1" x14ac:dyDescent="0.2">
      <c r="A1445" s="5">
        <f t="shared" ca="1" si="31"/>
        <v>1445</v>
      </c>
      <c r="C1445" s="56"/>
      <c r="D1445" s="3"/>
      <c r="E1445" s="56" t="s">
        <v>261</v>
      </c>
      <c r="F1445" s="3"/>
      <c r="G1445" s="57"/>
      <c r="H1445" s="10">
        <f t="shared" si="32"/>
        <v>0</v>
      </c>
      <c r="J1445" s="4"/>
      <c r="K1445" s="4"/>
      <c r="L1445" s="4"/>
      <c r="M1445" s="4"/>
      <c r="N1445" s="4"/>
      <c r="O1445" s="4"/>
      <c r="P1445" s="4"/>
    </row>
    <row r="1446" spans="1:16" ht="11.65" customHeight="1" x14ac:dyDescent="0.2">
      <c r="A1446" s="5">
        <f t="shared" ca="1" si="31"/>
        <v>1446</v>
      </c>
      <c r="C1446" s="56"/>
      <c r="D1446" s="3"/>
      <c r="E1446" s="56" t="s">
        <v>253</v>
      </c>
      <c r="F1446" s="3"/>
      <c r="G1446" s="57"/>
      <c r="H1446" s="10">
        <f t="shared" si="32"/>
        <v>-453072.42099749105</v>
      </c>
      <c r="J1446" s="4"/>
      <c r="K1446" s="4"/>
      <c r="L1446" s="4"/>
      <c r="M1446" s="4"/>
      <c r="N1446" s="4"/>
      <c r="O1446" s="4"/>
      <c r="P1446" s="4"/>
    </row>
    <row r="1447" spans="1:16" ht="11.65" customHeight="1" x14ac:dyDescent="0.2">
      <c r="A1447" s="5">
        <f t="shared" ca="1" si="31"/>
        <v>1447</v>
      </c>
      <c r="C1447" s="56"/>
      <c r="D1447" s="3"/>
      <c r="E1447" s="56" t="s">
        <v>249</v>
      </c>
      <c r="F1447" s="3"/>
      <c r="G1447" s="57"/>
      <c r="H1447" s="10">
        <f t="shared" si="32"/>
        <v>-4655670.2070128825</v>
      </c>
      <c r="J1447" s="4"/>
      <c r="K1447" s="4"/>
      <c r="L1447" s="4"/>
      <c r="M1447" s="4"/>
      <c r="N1447" s="4"/>
      <c r="O1447" s="4"/>
      <c r="P1447" s="4"/>
    </row>
    <row r="1448" spans="1:16" ht="11.65" customHeight="1" x14ac:dyDescent="0.2">
      <c r="A1448" s="5">
        <f t="shared" ca="1" si="31"/>
        <v>1448</v>
      </c>
      <c r="C1448" s="56"/>
      <c r="D1448" s="3"/>
      <c r="E1448" s="56" t="s">
        <v>251</v>
      </c>
      <c r="F1448" s="3"/>
      <c r="G1448" s="57"/>
      <c r="H1448" s="10">
        <f t="shared" si="32"/>
        <v>0</v>
      </c>
      <c r="J1448" s="4"/>
      <c r="K1448" s="4"/>
      <c r="L1448" s="4"/>
      <c r="M1448" s="4"/>
      <c r="N1448" s="4"/>
      <c r="O1448" s="4"/>
      <c r="P1448" s="4"/>
    </row>
    <row r="1449" spans="1:16" ht="11.65" customHeight="1" x14ac:dyDescent="0.2">
      <c r="A1449" s="5">
        <f t="shared" ca="1" si="31"/>
        <v>1449</v>
      </c>
      <c r="C1449" s="56"/>
      <c r="D1449" s="3"/>
      <c r="E1449" s="56" t="s">
        <v>252</v>
      </c>
      <c r="F1449" s="3"/>
      <c r="G1449" s="57"/>
      <c r="H1449" s="10">
        <f t="shared" si="32"/>
        <v>0</v>
      </c>
      <c r="J1449" s="4"/>
      <c r="K1449" s="4"/>
      <c r="L1449" s="4"/>
      <c r="M1449" s="4"/>
      <c r="N1449" s="4"/>
      <c r="O1449" s="4"/>
      <c r="P1449" s="4"/>
    </row>
    <row r="1450" spans="1:16" ht="11.65" customHeight="1" x14ac:dyDescent="0.2">
      <c r="A1450" s="5">
        <f t="shared" ca="1" si="31"/>
        <v>1450</v>
      </c>
      <c r="C1450" s="56"/>
      <c r="D1450" s="3"/>
      <c r="E1450" s="56" t="s">
        <v>30</v>
      </c>
      <c r="F1450" s="3"/>
      <c r="G1450" s="57"/>
      <c r="H1450" s="10">
        <f t="shared" si="32"/>
        <v>0</v>
      </c>
      <c r="J1450" s="4"/>
      <c r="K1450" s="4"/>
      <c r="L1450" s="4"/>
      <c r="M1450" s="4"/>
      <c r="N1450" s="4"/>
      <c r="O1450" s="4"/>
      <c r="P1450" s="4"/>
    </row>
    <row r="1451" spans="1:16" ht="11.65" customHeight="1" x14ac:dyDescent="0.2">
      <c r="A1451" s="5">
        <f t="shared" ca="1" si="31"/>
        <v>1451</v>
      </c>
      <c r="C1451" s="56"/>
      <c r="D1451" s="3"/>
      <c r="E1451" s="3" t="s">
        <v>24</v>
      </c>
      <c r="F1451" s="3"/>
      <c r="G1451" s="57"/>
      <c r="H1451" s="10">
        <f t="shared" si="32"/>
        <v>-4659961.1285856171</v>
      </c>
      <c r="J1451" s="4"/>
      <c r="K1451" s="4"/>
      <c r="L1451" s="4"/>
      <c r="M1451" s="4"/>
      <c r="N1451" s="4"/>
      <c r="O1451" s="4"/>
      <c r="P1451" s="4"/>
    </row>
    <row r="1452" spans="1:16" ht="11.65" customHeight="1" x14ac:dyDescent="0.2">
      <c r="A1452" s="5">
        <f t="shared" ca="1" si="31"/>
        <v>1452</v>
      </c>
      <c r="B1452" s="18"/>
      <c r="C1452" s="56"/>
      <c r="D1452" s="3"/>
      <c r="E1452" s="3" t="s">
        <v>284</v>
      </c>
      <c r="F1452" s="3"/>
      <c r="G1452" s="57"/>
      <c r="H1452" s="2">
        <f t="shared" si="32"/>
        <v>0</v>
      </c>
      <c r="J1452" s="4"/>
      <c r="K1452" s="4"/>
      <c r="L1452" s="4"/>
      <c r="M1452" s="4"/>
      <c r="N1452" s="4"/>
      <c r="O1452" s="4"/>
      <c r="P1452" s="4"/>
    </row>
    <row r="1453" spans="1:16" ht="12.75" thickBot="1" x14ac:dyDescent="0.25">
      <c r="A1453" s="1" t="s">
        <v>246</v>
      </c>
      <c r="C1453" s="56" t="s">
        <v>245</v>
      </c>
      <c r="D1453" s="3"/>
      <c r="E1453" s="3"/>
      <c r="F1453" s="3"/>
      <c r="G1453" s="57" t="s">
        <v>236</v>
      </c>
      <c r="H1453" s="19">
        <f>SUM(H1439:H1452)</f>
        <v>-56758347.276529633</v>
      </c>
      <c r="J1453" s="4"/>
      <c r="K1453" s="3"/>
      <c r="L1453" s="3"/>
      <c r="M1453" s="3"/>
      <c r="N1453" s="3"/>
      <c r="O1453" s="3"/>
      <c r="P1453" s="3"/>
    </row>
    <row r="1454" spans="1:16" ht="12.75" thickTop="1" x14ac:dyDescent="0.2">
      <c r="C1454" s="56"/>
      <c r="D1454" s="3"/>
      <c r="E1454" s="3"/>
      <c r="F1454" s="3"/>
      <c r="G1454" s="69"/>
      <c r="H1454" s="4"/>
      <c r="J1454" s="4"/>
      <c r="K1454" s="4"/>
      <c r="L1454" s="4"/>
      <c r="M1454" s="4"/>
      <c r="N1454" s="4"/>
      <c r="O1454" s="4"/>
      <c r="P1454" s="4"/>
    </row>
    <row r="1455" spans="1:16" x14ac:dyDescent="0.2">
      <c r="C1455" s="56"/>
      <c r="D1455" s="3"/>
      <c r="E1455" s="3"/>
      <c r="F1455" s="3"/>
      <c r="G1455" s="69"/>
      <c r="H1455" s="4"/>
      <c r="J1455" s="4"/>
      <c r="K1455" s="4"/>
      <c r="L1455" s="4"/>
      <c r="M1455" s="4"/>
      <c r="N1455" s="4"/>
      <c r="O1455" s="4"/>
      <c r="P1455" s="4"/>
    </row>
    <row r="1456" spans="1:16" x14ac:dyDescent="0.2">
      <c r="C1456" s="56"/>
      <c r="D1456" s="70"/>
      <c r="E1456" s="70"/>
      <c r="F1456" s="70"/>
      <c r="G1456" s="69"/>
      <c r="H1456" s="3" t="s">
        <v>246</v>
      </c>
      <c r="J1456" s="4"/>
      <c r="K1456" s="4"/>
      <c r="L1456" s="4"/>
      <c r="M1456" s="4"/>
      <c r="N1456" s="4"/>
      <c r="O1456" s="4"/>
      <c r="P1456" s="4"/>
    </row>
    <row r="1457" spans="3:16" x14ac:dyDescent="0.2">
      <c r="C1457" s="56" t="s">
        <v>246</v>
      </c>
      <c r="D1457" s="3"/>
      <c r="E1457" s="3" t="s">
        <v>246</v>
      </c>
      <c r="F1457" s="3" t="s">
        <v>246</v>
      </c>
      <c r="G1457" s="69" t="s">
        <v>246</v>
      </c>
      <c r="H1457" s="2"/>
      <c r="J1457" s="4"/>
      <c r="K1457" s="4"/>
      <c r="L1457" s="4"/>
      <c r="M1457" s="4"/>
      <c r="N1457" s="4"/>
      <c r="O1457" s="4"/>
      <c r="P1457" s="4"/>
    </row>
    <row r="1458" spans="3:16" x14ac:dyDescent="0.2">
      <c r="H1458" s="2"/>
      <c r="J1458" s="4"/>
      <c r="K1458" s="4"/>
      <c r="L1458" s="4"/>
      <c r="M1458" s="4"/>
      <c r="N1458" s="4"/>
      <c r="O1458" s="4"/>
      <c r="P1458" s="4"/>
    </row>
    <row r="1459" spans="3:16" x14ac:dyDescent="0.2">
      <c r="H1459" s="2"/>
      <c r="J1459" s="4"/>
      <c r="K1459" s="4"/>
      <c r="L1459" s="4"/>
      <c r="M1459" s="4"/>
      <c r="N1459" s="4"/>
      <c r="O1459" s="4"/>
      <c r="P1459" s="4"/>
    </row>
    <row r="1460" spans="3:16" x14ac:dyDescent="0.2">
      <c r="H1460" s="2"/>
      <c r="J1460" s="4"/>
      <c r="K1460" s="4"/>
      <c r="L1460" s="4"/>
      <c r="M1460" s="4"/>
      <c r="N1460" s="4"/>
      <c r="O1460" s="4"/>
      <c r="P1460" s="4"/>
    </row>
    <row r="1461" spans="3:16" x14ac:dyDescent="0.2">
      <c r="H1461" s="2"/>
      <c r="J1461" s="4"/>
      <c r="K1461" s="4"/>
      <c r="L1461" s="4"/>
      <c r="M1461" s="4"/>
      <c r="N1461" s="4"/>
      <c r="O1461" s="4"/>
      <c r="P1461" s="4"/>
    </row>
    <row r="1462" spans="3:16" x14ac:dyDescent="0.2">
      <c r="H1462" s="2"/>
      <c r="J1462" s="4"/>
      <c r="K1462" s="4"/>
      <c r="L1462" s="4"/>
      <c r="M1462" s="4"/>
      <c r="N1462" s="4"/>
      <c r="O1462" s="4"/>
      <c r="P1462" s="4"/>
    </row>
    <row r="1463" spans="3:16" x14ac:dyDescent="0.2">
      <c r="H1463" s="2"/>
      <c r="J1463" s="4"/>
      <c r="K1463" s="4"/>
      <c r="L1463" s="4"/>
      <c r="M1463" s="4"/>
      <c r="N1463" s="4"/>
      <c r="O1463" s="4"/>
      <c r="P1463" s="4"/>
    </row>
    <row r="1464" spans="3:16" x14ac:dyDescent="0.2">
      <c r="H1464" s="2"/>
      <c r="J1464" s="4"/>
      <c r="K1464" s="4"/>
      <c r="L1464" s="4"/>
      <c r="M1464" s="4"/>
      <c r="N1464" s="4"/>
      <c r="O1464" s="4"/>
      <c r="P1464" s="4"/>
    </row>
    <row r="1465" spans="3:16" x14ac:dyDescent="0.2">
      <c r="H1465" s="2"/>
      <c r="J1465" s="4"/>
      <c r="K1465" s="4"/>
      <c r="L1465" s="4"/>
      <c r="M1465" s="4"/>
      <c r="N1465" s="4"/>
      <c r="O1465" s="4"/>
      <c r="P1465" s="4"/>
    </row>
    <row r="1466" spans="3:16" x14ac:dyDescent="0.2">
      <c r="H1466" s="2"/>
      <c r="J1466" s="4"/>
      <c r="K1466" s="4"/>
      <c r="L1466" s="4"/>
      <c r="M1466" s="4"/>
      <c r="N1466" s="4"/>
      <c r="O1466" s="4"/>
      <c r="P1466" s="4"/>
    </row>
    <row r="1467" spans="3:16" x14ac:dyDescent="0.2">
      <c r="H1467" s="2"/>
      <c r="J1467" s="4"/>
      <c r="K1467" s="4"/>
      <c r="L1467" s="4"/>
      <c r="M1467" s="4"/>
      <c r="N1467" s="4"/>
      <c r="O1467" s="4"/>
      <c r="P1467" s="4"/>
    </row>
    <row r="1468" spans="3:16" x14ac:dyDescent="0.2">
      <c r="H1468" s="2"/>
      <c r="J1468" s="4"/>
      <c r="K1468" s="4"/>
      <c r="L1468" s="4"/>
      <c r="M1468" s="4"/>
      <c r="N1468" s="4"/>
      <c r="O1468" s="4"/>
      <c r="P1468" s="4"/>
    </row>
    <row r="1469" spans="3:16" x14ac:dyDescent="0.2">
      <c r="H1469" s="2"/>
      <c r="J1469" s="4"/>
      <c r="K1469" s="4"/>
      <c r="L1469" s="4"/>
      <c r="M1469" s="4"/>
      <c r="N1469" s="4"/>
      <c r="O1469" s="4"/>
      <c r="P1469" s="4"/>
    </row>
    <row r="1470" spans="3:16" x14ac:dyDescent="0.2">
      <c r="H1470" s="2"/>
      <c r="J1470" s="4"/>
      <c r="K1470" s="4"/>
      <c r="L1470" s="4"/>
      <c r="M1470" s="4"/>
      <c r="N1470" s="4"/>
      <c r="O1470" s="4"/>
      <c r="P1470" s="4"/>
    </row>
    <row r="1471" spans="3:16" x14ac:dyDescent="0.2">
      <c r="H1471" s="2"/>
      <c r="J1471" s="4"/>
      <c r="K1471" s="4"/>
      <c r="L1471" s="4"/>
      <c r="M1471" s="4"/>
      <c r="N1471" s="4"/>
      <c r="O1471" s="4"/>
      <c r="P1471" s="4"/>
    </row>
    <row r="1472" spans="3:16" x14ac:dyDescent="0.2">
      <c r="H1472" s="2"/>
      <c r="J1472" s="4"/>
      <c r="K1472" s="4"/>
      <c r="L1472" s="4"/>
      <c r="M1472" s="4"/>
      <c r="N1472" s="4"/>
      <c r="O1472" s="4"/>
      <c r="P1472" s="4"/>
    </row>
    <row r="1473" spans="8:16" x14ac:dyDescent="0.2">
      <c r="H1473" s="2"/>
      <c r="J1473" s="4"/>
      <c r="K1473" s="4"/>
      <c r="L1473" s="4"/>
      <c r="M1473" s="4"/>
      <c r="N1473" s="4"/>
      <c r="O1473" s="4"/>
      <c r="P1473" s="4"/>
    </row>
    <row r="1474" spans="8:16" x14ac:dyDescent="0.2">
      <c r="H1474" s="2"/>
      <c r="J1474" s="4"/>
      <c r="K1474" s="4"/>
      <c r="L1474" s="4"/>
      <c r="M1474" s="4"/>
      <c r="N1474" s="4"/>
      <c r="O1474" s="4"/>
      <c r="P1474" s="4"/>
    </row>
    <row r="1475" spans="8:16" x14ac:dyDescent="0.2">
      <c r="H1475" s="2"/>
      <c r="J1475" s="4"/>
      <c r="K1475" s="4"/>
      <c r="L1475" s="4"/>
      <c r="M1475" s="4"/>
      <c r="N1475" s="4"/>
      <c r="O1475" s="4"/>
      <c r="P1475" s="4"/>
    </row>
    <row r="1476" spans="8:16" x14ac:dyDescent="0.2">
      <c r="H1476" s="2"/>
      <c r="J1476" s="4"/>
      <c r="K1476" s="4"/>
      <c r="L1476" s="4"/>
      <c r="M1476" s="4"/>
      <c r="N1476" s="4"/>
      <c r="O1476" s="4"/>
      <c r="P1476" s="4"/>
    </row>
    <row r="1477" spans="8:16" x14ac:dyDescent="0.2">
      <c r="H1477" s="2"/>
      <c r="J1477" s="4"/>
      <c r="K1477" s="4"/>
      <c r="L1477" s="4"/>
      <c r="M1477" s="4"/>
      <c r="N1477" s="4"/>
      <c r="O1477" s="4"/>
      <c r="P1477" s="4"/>
    </row>
    <row r="1478" spans="8:16" x14ac:dyDescent="0.2">
      <c r="H1478" s="2"/>
      <c r="J1478" s="4"/>
      <c r="K1478" s="4"/>
      <c r="L1478" s="4"/>
      <c r="M1478" s="4"/>
      <c r="N1478" s="4"/>
      <c r="O1478" s="4"/>
      <c r="P1478" s="4"/>
    </row>
    <row r="1479" spans="8:16" x14ac:dyDescent="0.2">
      <c r="H1479" s="2"/>
      <c r="J1479" s="4"/>
      <c r="K1479" s="4"/>
      <c r="L1479" s="4"/>
      <c r="M1479" s="4"/>
      <c r="N1479" s="4"/>
      <c r="O1479" s="4"/>
      <c r="P1479" s="4"/>
    </row>
    <row r="1480" spans="8:16" x14ac:dyDescent="0.2">
      <c r="H1480" s="2"/>
      <c r="J1480" s="4"/>
      <c r="K1480" s="4"/>
      <c r="L1480" s="4"/>
      <c r="M1480" s="4"/>
      <c r="N1480" s="4"/>
      <c r="O1480" s="4"/>
      <c r="P1480" s="4"/>
    </row>
    <row r="1481" spans="8:16" x14ac:dyDescent="0.2">
      <c r="H1481" s="2"/>
      <c r="J1481" s="4"/>
      <c r="K1481" s="4"/>
      <c r="L1481" s="4"/>
      <c r="M1481" s="4"/>
      <c r="N1481" s="4"/>
      <c r="O1481" s="4"/>
      <c r="P1481" s="4"/>
    </row>
    <row r="1482" spans="8:16" x14ac:dyDescent="0.2">
      <c r="H1482" s="2"/>
      <c r="J1482" s="4"/>
      <c r="K1482" s="4"/>
      <c r="L1482" s="4"/>
      <c r="M1482" s="4"/>
      <c r="N1482" s="4"/>
      <c r="O1482" s="4"/>
      <c r="P1482" s="4"/>
    </row>
    <row r="1483" spans="8:16" x14ac:dyDescent="0.2">
      <c r="H1483" s="2"/>
      <c r="J1483" s="4"/>
      <c r="K1483" s="4"/>
      <c r="L1483" s="4"/>
      <c r="M1483" s="4"/>
      <c r="N1483" s="4"/>
      <c r="O1483" s="4"/>
      <c r="P1483" s="4"/>
    </row>
    <row r="1484" spans="8:16" x14ac:dyDescent="0.2">
      <c r="H1484" s="2"/>
      <c r="J1484" s="4"/>
      <c r="K1484" s="4"/>
      <c r="L1484" s="4"/>
      <c r="M1484" s="4"/>
      <c r="N1484" s="4"/>
      <c r="O1484" s="4"/>
      <c r="P1484" s="4"/>
    </row>
    <row r="1485" spans="8:16" x14ac:dyDescent="0.2">
      <c r="H1485" s="2"/>
      <c r="J1485" s="4"/>
      <c r="K1485" s="4"/>
      <c r="L1485" s="4"/>
      <c r="M1485" s="4"/>
      <c r="N1485" s="4"/>
      <c r="O1485" s="4"/>
      <c r="P1485" s="4"/>
    </row>
    <row r="1486" spans="8:16" x14ac:dyDescent="0.2">
      <c r="H1486" s="2"/>
      <c r="J1486" s="4"/>
      <c r="K1486" s="4"/>
      <c r="L1486" s="4"/>
      <c r="M1486" s="4"/>
      <c r="N1486" s="4"/>
      <c r="O1486" s="4"/>
      <c r="P1486" s="4"/>
    </row>
    <row r="1487" spans="8:16" x14ac:dyDescent="0.2">
      <c r="H1487" s="2"/>
      <c r="J1487" s="4"/>
      <c r="K1487" s="4"/>
      <c r="L1487" s="4"/>
      <c r="M1487" s="4"/>
      <c r="N1487" s="4"/>
      <c r="O1487" s="4"/>
      <c r="P1487" s="4"/>
    </row>
    <row r="1488" spans="8:16" x14ac:dyDescent="0.2">
      <c r="H1488" s="2"/>
      <c r="J1488" s="4"/>
      <c r="K1488" s="4"/>
      <c r="L1488" s="4"/>
      <c r="M1488" s="4"/>
      <c r="N1488" s="4"/>
      <c r="O1488" s="4"/>
      <c r="P1488" s="4"/>
    </row>
    <row r="1489" spans="8:16" x14ac:dyDescent="0.2">
      <c r="H1489" s="2"/>
      <c r="J1489" s="4"/>
      <c r="K1489" s="4"/>
      <c r="L1489" s="4"/>
      <c r="M1489" s="4"/>
      <c r="N1489" s="4"/>
      <c r="O1489" s="4"/>
      <c r="P1489" s="4"/>
    </row>
    <row r="1490" spans="8:16" x14ac:dyDescent="0.2">
      <c r="H1490" s="2"/>
      <c r="J1490" s="4"/>
      <c r="K1490" s="4"/>
      <c r="L1490" s="4"/>
      <c r="M1490" s="4"/>
      <c r="N1490" s="4"/>
      <c r="O1490" s="4"/>
      <c r="P1490" s="4"/>
    </row>
    <row r="1491" spans="8:16" x14ac:dyDescent="0.2">
      <c r="H1491" s="2"/>
      <c r="J1491" s="4"/>
      <c r="K1491" s="4"/>
      <c r="L1491" s="4"/>
      <c r="M1491" s="4"/>
      <c r="N1491" s="4"/>
      <c r="O1491" s="4"/>
      <c r="P1491" s="4"/>
    </row>
    <row r="1492" spans="8:16" x14ac:dyDescent="0.2">
      <c r="H1492" s="2"/>
      <c r="J1492" s="4"/>
      <c r="K1492" s="4"/>
      <c r="L1492" s="4"/>
      <c r="M1492" s="4"/>
      <c r="N1492" s="4"/>
      <c r="O1492" s="4"/>
      <c r="P1492" s="4"/>
    </row>
    <row r="1493" spans="8:16" x14ac:dyDescent="0.2">
      <c r="H1493" s="2"/>
      <c r="J1493" s="4"/>
      <c r="K1493" s="4"/>
      <c r="L1493" s="4"/>
      <c r="M1493" s="4"/>
      <c r="N1493" s="4"/>
      <c r="O1493" s="4"/>
      <c r="P1493" s="4"/>
    </row>
    <row r="1494" spans="8:16" x14ac:dyDescent="0.2">
      <c r="H1494" s="2"/>
      <c r="J1494" s="4"/>
      <c r="K1494" s="4"/>
      <c r="L1494" s="4"/>
      <c r="M1494" s="4"/>
      <c r="N1494" s="4"/>
      <c r="O1494" s="4"/>
      <c r="P1494" s="4"/>
    </row>
    <row r="1495" spans="8:16" x14ac:dyDescent="0.2">
      <c r="H1495" s="2"/>
      <c r="J1495" s="4"/>
      <c r="K1495" s="4"/>
      <c r="L1495" s="4"/>
      <c r="M1495" s="4"/>
      <c r="N1495" s="4"/>
      <c r="O1495" s="4"/>
      <c r="P1495" s="4"/>
    </row>
    <row r="1496" spans="8:16" x14ac:dyDescent="0.2">
      <c r="H1496" s="2"/>
      <c r="J1496" s="4"/>
      <c r="K1496" s="4"/>
      <c r="L1496" s="4"/>
      <c r="M1496" s="4"/>
      <c r="N1496" s="4"/>
      <c r="O1496" s="4"/>
      <c r="P1496" s="4"/>
    </row>
    <row r="1497" spans="8:16" x14ac:dyDescent="0.2">
      <c r="H1497" s="2"/>
      <c r="J1497" s="4"/>
      <c r="K1497" s="4"/>
      <c r="L1497" s="4"/>
      <c r="M1497" s="4"/>
      <c r="N1497" s="4"/>
      <c r="O1497" s="4"/>
      <c r="P1497" s="4"/>
    </row>
    <row r="1498" spans="8:16" x14ac:dyDescent="0.2">
      <c r="J1498" s="4"/>
      <c r="K1498" s="4"/>
      <c r="L1498" s="4"/>
      <c r="M1498" s="4"/>
      <c r="N1498" s="4"/>
      <c r="O1498" s="4"/>
      <c r="P1498" s="4"/>
    </row>
    <row r="1499" spans="8:16" x14ac:dyDescent="0.2">
      <c r="J1499" s="3"/>
      <c r="K1499" s="3"/>
      <c r="L1499" s="3"/>
      <c r="M1499" s="3"/>
      <c r="N1499" s="3"/>
      <c r="O1499" s="3"/>
      <c r="P1499" s="3"/>
    </row>
    <row r="1500" spans="8:16" x14ac:dyDescent="0.2">
      <c r="J1500" s="3"/>
      <c r="K1500" s="3"/>
      <c r="L1500" s="3"/>
      <c r="M1500" s="3"/>
      <c r="N1500" s="3"/>
      <c r="O1500" s="3"/>
      <c r="P1500" s="3"/>
    </row>
    <row r="1501" spans="8:16" x14ac:dyDescent="0.2">
      <c r="J1501" s="3"/>
      <c r="K1501" s="3"/>
      <c r="L1501" s="3"/>
      <c r="M1501" s="3"/>
      <c r="N1501" s="3"/>
      <c r="O1501" s="3"/>
      <c r="P1501" s="3"/>
    </row>
    <row r="1502" spans="8:16" x14ac:dyDescent="0.2">
      <c r="J1502" s="3"/>
      <c r="K1502" s="3"/>
      <c r="L1502" s="3"/>
      <c r="M1502" s="3"/>
      <c r="N1502" s="3"/>
      <c r="O1502" s="3"/>
      <c r="P1502" s="3"/>
    </row>
    <row r="1503" spans="8:16" x14ac:dyDescent="0.2">
      <c r="J1503" s="3"/>
      <c r="K1503" s="3"/>
      <c r="L1503" s="3"/>
      <c r="M1503" s="3"/>
      <c r="N1503" s="3"/>
      <c r="O1503" s="3"/>
      <c r="P1503" s="3"/>
    </row>
    <row r="1504" spans="8:16" x14ac:dyDescent="0.2">
      <c r="J1504" s="3"/>
      <c r="K1504" s="3"/>
      <c r="L1504" s="3"/>
      <c r="M1504" s="3"/>
      <c r="N1504" s="3"/>
      <c r="O1504" s="3"/>
      <c r="P1504" s="3"/>
    </row>
    <row r="1505" spans="10:16" x14ac:dyDescent="0.2">
      <c r="J1505" s="3"/>
      <c r="K1505" s="3"/>
      <c r="L1505" s="3"/>
      <c r="M1505" s="3"/>
      <c r="N1505" s="3"/>
      <c r="O1505" s="3"/>
      <c r="P1505" s="3"/>
    </row>
    <row r="1506" spans="10:16" x14ac:dyDescent="0.2">
      <c r="J1506" s="3"/>
      <c r="K1506" s="3"/>
      <c r="L1506" s="3"/>
      <c r="M1506" s="3"/>
      <c r="N1506" s="3"/>
      <c r="O1506" s="3"/>
      <c r="P1506" s="3"/>
    </row>
    <row r="1507" spans="10:16" x14ac:dyDescent="0.2">
      <c r="J1507" s="3"/>
      <c r="K1507" s="3"/>
      <c r="L1507" s="3"/>
      <c r="M1507" s="3"/>
      <c r="N1507" s="3"/>
      <c r="O1507" s="3"/>
      <c r="P1507" s="3"/>
    </row>
    <row r="1508" spans="10:16" x14ac:dyDescent="0.2">
      <c r="J1508" s="3"/>
      <c r="K1508" s="3"/>
      <c r="L1508" s="3"/>
      <c r="M1508" s="3"/>
      <c r="N1508" s="3"/>
      <c r="O1508" s="3"/>
      <c r="P1508" s="3"/>
    </row>
    <row r="1509" spans="10:16" x14ac:dyDescent="0.2">
      <c r="J1509" s="3"/>
      <c r="K1509" s="3"/>
      <c r="L1509" s="3"/>
      <c r="M1509" s="3"/>
      <c r="N1509" s="3"/>
      <c r="O1509" s="3"/>
      <c r="P1509" s="3"/>
    </row>
    <row r="1510" spans="10:16" x14ac:dyDescent="0.2">
      <c r="J1510" s="3"/>
      <c r="K1510" s="3"/>
      <c r="L1510" s="3"/>
      <c r="M1510" s="3"/>
      <c r="N1510" s="3"/>
      <c r="O1510" s="3"/>
      <c r="P1510" s="3"/>
    </row>
    <row r="1511" spans="10:16" x14ac:dyDescent="0.2">
      <c r="J1511" s="3"/>
      <c r="K1511" s="3"/>
      <c r="L1511" s="3"/>
      <c r="M1511" s="3"/>
      <c r="N1511" s="3"/>
      <c r="O1511" s="3"/>
      <c r="P1511" s="3"/>
    </row>
    <row r="1512" spans="10:16" x14ac:dyDescent="0.2">
      <c r="J1512" s="3"/>
      <c r="K1512" s="3"/>
      <c r="L1512" s="3"/>
      <c r="M1512" s="3"/>
      <c r="N1512" s="3"/>
      <c r="O1512" s="3"/>
      <c r="P1512" s="3"/>
    </row>
    <row r="1513" spans="10:16" x14ac:dyDescent="0.2">
      <c r="J1513" s="3"/>
      <c r="K1513" s="3"/>
      <c r="L1513" s="3"/>
      <c r="M1513" s="3"/>
      <c r="N1513" s="3"/>
      <c r="O1513" s="3"/>
      <c r="P1513" s="3"/>
    </row>
    <row r="1514" spans="10:16" x14ac:dyDescent="0.2">
      <c r="J1514" s="3"/>
      <c r="K1514" s="3"/>
      <c r="L1514" s="3"/>
      <c r="M1514" s="3"/>
      <c r="N1514" s="3"/>
      <c r="O1514" s="3"/>
      <c r="P1514" s="3"/>
    </row>
    <row r="1515" spans="10:16" x14ac:dyDescent="0.2">
      <c r="J1515" s="3"/>
      <c r="K1515" s="3"/>
      <c r="L1515" s="3"/>
      <c r="M1515" s="3"/>
      <c r="N1515" s="3"/>
      <c r="O1515" s="3"/>
      <c r="P1515" s="3"/>
    </row>
    <row r="1516" spans="10:16" x14ac:dyDescent="0.2">
      <c r="J1516" s="3"/>
      <c r="K1516" s="3"/>
      <c r="L1516" s="3"/>
      <c r="M1516" s="3"/>
      <c r="N1516" s="3"/>
      <c r="O1516" s="3"/>
      <c r="P1516" s="3"/>
    </row>
    <row r="1517" spans="10:16" x14ac:dyDescent="0.2">
      <c r="J1517" s="3"/>
      <c r="K1517" s="3"/>
      <c r="L1517" s="3"/>
      <c r="M1517" s="3"/>
      <c r="N1517" s="3"/>
      <c r="O1517" s="3"/>
      <c r="P1517" s="3"/>
    </row>
    <row r="1518" spans="10:16" x14ac:dyDescent="0.2">
      <c r="J1518" s="3"/>
      <c r="K1518" s="3"/>
      <c r="L1518" s="3"/>
      <c r="M1518" s="3"/>
      <c r="N1518" s="3"/>
      <c r="O1518" s="3"/>
      <c r="P1518" s="3"/>
    </row>
    <row r="1519" spans="10:16" x14ac:dyDescent="0.2">
      <c r="J1519" s="3"/>
      <c r="K1519" s="3"/>
      <c r="L1519" s="3"/>
      <c r="M1519" s="3"/>
      <c r="N1519" s="3"/>
      <c r="O1519" s="3"/>
      <c r="P1519" s="3"/>
    </row>
    <row r="1520" spans="10:16" x14ac:dyDescent="0.2">
      <c r="J1520" s="3"/>
      <c r="K1520" s="3"/>
      <c r="L1520" s="3"/>
      <c r="M1520" s="3"/>
      <c r="N1520" s="3"/>
      <c r="O1520" s="3"/>
      <c r="P1520" s="3"/>
    </row>
    <row r="1521" spans="10:16" x14ac:dyDescent="0.2">
      <c r="J1521" s="3"/>
      <c r="K1521" s="3"/>
      <c r="L1521" s="3"/>
      <c r="M1521" s="3"/>
      <c r="N1521" s="3"/>
      <c r="O1521" s="3"/>
      <c r="P1521" s="3"/>
    </row>
    <row r="1522" spans="10:16" x14ac:dyDescent="0.2">
      <c r="J1522" s="3"/>
      <c r="K1522" s="3"/>
      <c r="L1522" s="3"/>
      <c r="M1522" s="3"/>
      <c r="N1522" s="3"/>
      <c r="O1522" s="3"/>
      <c r="P1522" s="3"/>
    </row>
    <row r="1523" spans="10:16" x14ac:dyDescent="0.2">
      <c r="J1523" s="3"/>
      <c r="K1523" s="3"/>
      <c r="L1523" s="3"/>
      <c r="M1523" s="3"/>
      <c r="N1523" s="3"/>
      <c r="O1523" s="3"/>
      <c r="P1523" s="3"/>
    </row>
    <row r="1524" spans="10:16" x14ac:dyDescent="0.2">
      <c r="J1524" s="3"/>
      <c r="K1524" s="3"/>
      <c r="L1524" s="3"/>
      <c r="M1524" s="3"/>
      <c r="N1524" s="3"/>
      <c r="O1524" s="3"/>
      <c r="P1524" s="3"/>
    </row>
    <row r="1525" spans="10:16" x14ac:dyDescent="0.2">
      <c r="J1525" s="3"/>
      <c r="K1525" s="3"/>
      <c r="L1525" s="3"/>
      <c r="M1525" s="3"/>
      <c r="N1525" s="3"/>
      <c r="O1525" s="3"/>
      <c r="P1525" s="3"/>
    </row>
    <row r="1526" spans="10:16" x14ac:dyDescent="0.2">
      <c r="J1526" s="3"/>
      <c r="K1526" s="3"/>
      <c r="L1526" s="3"/>
      <c r="M1526" s="3"/>
      <c r="N1526" s="3"/>
      <c r="O1526" s="3"/>
      <c r="P1526" s="3"/>
    </row>
    <row r="1527" spans="10:16" x14ac:dyDescent="0.2">
      <c r="J1527" s="3"/>
      <c r="K1527" s="3"/>
      <c r="L1527" s="3"/>
      <c r="M1527" s="3"/>
      <c r="N1527" s="3"/>
      <c r="O1527" s="3"/>
      <c r="P1527" s="3"/>
    </row>
    <row r="1528" spans="10:16" x14ac:dyDescent="0.2">
      <c r="J1528" s="3"/>
      <c r="K1528" s="3"/>
      <c r="L1528" s="3"/>
      <c r="M1528" s="3"/>
      <c r="N1528" s="3"/>
      <c r="O1528" s="3"/>
      <c r="P1528" s="3"/>
    </row>
    <row r="1529" spans="10:16" x14ac:dyDescent="0.2">
      <c r="J1529" s="3"/>
      <c r="K1529" s="3"/>
      <c r="L1529" s="3"/>
      <c r="M1529" s="3"/>
      <c r="N1529" s="3"/>
      <c r="O1529" s="3"/>
      <c r="P1529" s="3"/>
    </row>
    <row r="1530" spans="10:16" x14ac:dyDescent="0.2">
      <c r="J1530" s="3"/>
      <c r="K1530" s="3"/>
      <c r="L1530" s="3"/>
      <c r="M1530" s="3"/>
      <c r="N1530" s="3"/>
      <c r="O1530" s="3"/>
      <c r="P1530" s="3"/>
    </row>
    <row r="1531" spans="10:16" x14ac:dyDescent="0.2">
      <c r="J1531" s="3"/>
      <c r="K1531" s="3"/>
      <c r="L1531" s="3"/>
      <c r="M1531" s="3"/>
      <c r="N1531" s="3"/>
      <c r="O1531" s="3"/>
      <c r="P1531" s="3"/>
    </row>
    <row r="1532" spans="10:16" x14ac:dyDescent="0.2">
      <c r="J1532" s="3"/>
      <c r="K1532" s="3"/>
      <c r="L1532" s="3"/>
      <c r="M1532" s="3"/>
      <c r="N1532" s="3"/>
      <c r="O1532" s="3"/>
      <c r="P1532" s="3"/>
    </row>
    <row r="1533" spans="10:16" x14ac:dyDescent="0.2">
      <c r="J1533" s="3"/>
      <c r="K1533" s="3"/>
      <c r="L1533" s="3"/>
      <c r="M1533" s="3"/>
      <c r="N1533" s="3"/>
      <c r="O1533" s="3"/>
      <c r="P1533" s="3"/>
    </row>
    <row r="1534" spans="10:16" x14ac:dyDescent="0.2">
      <c r="J1534" s="3"/>
      <c r="K1534" s="3"/>
      <c r="L1534" s="3"/>
      <c r="M1534" s="3"/>
      <c r="N1534" s="3"/>
      <c r="O1534" s="3"/>
      <c r="P1534" s="3"/>
    </row>
    <row r="1535" spans="10:16" x14ac:dyDescent="0.2">
      <c r="J1535" s="3"/>
      <c r="K1535" s="3"/>
      <c r="L1535" s="3"/>
      <c r="M1535" s="3"/>
      <c r="N1535" s="3"/>
      <c r="O1535" s="3"/>
      <c r="P1535" s="3"/>
    </row>
    <row r="1536" spans="10:16" x14ac:dyDescent="0.2">
      <c r="J1536" s="3"/>
      <c r="K1536" s="3"/>
      <c r="L1536" s="3"/>
      <c r="M1536" s="3"/>
      <c r="N1536" s="3"/>
      <c r="O1536" s="3"/>
      <c r="P1536" s="3"/>
    </row>
    <row r="1537" spans="10:16" x14ac:dyDescent="0.2">
      <c r="J1537" s="3"/>
      <c r="K1537" s="3"/>
      <c r="L1537" s="3"/>
      <c r="M1537" s="3"/>
      <c r="N1537" s="3"/>
      <c r="O1537" s="3"/>
      <c r="P1537" s="3"/>
    </row>
    <row r="1538" spans="10:16" x14ac:dyDescent="0.2">
      <c r="J1538" s="3"/>
      <c r="K1538" s="3"/>
      <c r="L1538" s="3"/>
      <c r="M1538" s="3"/>
      <c r="N1538" s="3"/>
      <c r="O1538" s="3"/>
      <c r="P1538" s="3"/>
    </row>
    <row r="1539" spans="10:16" x14ac:dyDescent="0.2">
      <c r="J1539" s="3"/>
      <c r="K1539" s="3"/>
      <c r="L1539" s="3"/>
      <c r="M1539" s="3"/>
      <c r="N1539" s="3"/>
      <c r="O1539" s="3"/>
      <c r="P1539" s="3"/>
    </row>
    <row r="1540" spans="10:16" x14ac:dyDescent="0.2">
      <c r="J1540" s="3"/>
      <c r="K1540" s="3"/>
      <c r="L1540" s="3"/>
      <c r="M1540" s="3"/>
      <c r="N1540" s="3"/>
      <c r="O1540" s="3"/>
      <c r="P1540" s="3"/>
    </row>
    <row r="1541" spans="10:16" x14ac:dyDescent="0.2">
      <c r="J1541" s="3"/>
      <c r="K1541" s="3"/>
      <c r="L1541" s="3"/>
      <c r="M1541" s="3"/>
      <c r="N1541" s="3"/>
      <c r="O1541" s="3"/>
      <c r="P1541" s="3"/>
    </row>
    <row r="1542" spans="10:16" x14ac:dyDescent="0.2">
      <c r="J1542" s="3"/>
      <c r="K1542" s="3"/>
      <c r="L1542" s="3"/>
      <c r="M1542" s="3"/>
      <c r="N1542" s="3"/>
      <c r="O1542" s="3"/>
      <c r="P1542" s="3"/>
    </row>
    <row r="1543" spans="10:16" x14ac:dyDescent="0.2">
      <c r="J1543" s="3"/>
      <c r="K1543" s="3"/>
      <c r="L1543" s="3"/>
      <c r="M1543" s="3"/>
      <c r="N1543" s="3"/>
      <c r="O1543" s="3"/>
      <c r="P1543" s="3"/>
    </row>
    <row r="1544" spans="10:16" x14ac:dyDescent="0.2">
      <c r="J1544" s="3"/>
      <c r="K1544" s="3"/>
      <c r="L1544" s="3"/>
      <c r="M1544" s="3"/>
      <c r="N1544" s="3"/>
      <c r="O1544" s="3"/>
      <c r="P1544" s="3"/>
    </row>
    <row r="1545" spans="10:16" x14ac:dyDescent="0.2">
      <c r="J1545" s="3"/>
      <c r="K1545" s="3"/>
      <c r="L1545" s="3"/>
      <c r="M1545" s="3"/>
      <c r="N1545" s="3"/>
      <c r="O1545" s="3"/>
      <c r="P1545" s="3"/>
    </row>
    <row r="1546" spans="10:16" x14ac:dyDescent="0.2">
      <c r="J1546" s="3"/>
      <c r="K1546" s="3"/>
      <c r="L1546" s="3"/>
      <c r="M1546" s="3"/>
      <c r="N1546" s="3"/>
      <c r="O1546" s="3"/>
      <c r="P1546" s="3"/>
    </row>
    <row r="1547" spans="10:16" x14ac:dyDescent="0.2">
      <c r="J1547" s="3"/>
      <c r="K1547" s="3"/>
      <c r="L1547" s="3"/>
      <c r="M1547" s="3"/>
      <c r="N1547" s="3"/>
      <c r="O1547" s="3"/>
      <c r="P1547" s="3"/>
    </row>
    <row r="1548" spans="10:16" x14ac:dyDescent="0.2">
      <c r="J1548" s="3"/>
      <c r="K1548" s="3"/>
      <c r="L1548" s="3"/>
      <c r="M1548" s="3"/>
      <c r="N1548" s="3"/>
      <c r="O1548" s="3"/>
      <c r="P1548" s="3"/>
    </row>
    <row r="1549" spans="10:16" x14ac:dyDescent="0.2">
      <c r="J1549" s="3"/>
      <c r="K1549" s="3"/>
      <c r="L1549" s="3"/>
      <c r="M1549" s="3"/>
      <c r="N1549" s="3"/>
      <c r="O1549" s="3"/>
      <c r="P1549" s="3"/>
    </row>
    <row r="1550" spans="10:16" x14ac:dyDescent="0.2">
      <c r="J1550" s="3"/>
      <c r="K1550" s="3"/>
      <c r="L1550" s="3"/>
      <c r="M1550" s="3"/>
      <c r="N1550" s="3"/>
      <c r="O1550" s="3"/>
      <c r="P1550" s="3"/>
    </row>
    <row r="1551" spans="10:16" x14ac:dyDescent="0.2">
      <c r="J1551" s="3"/>
      <c r="K1551" s="3"/>
      <c r="L1551" s="3"/>
      <c r="M1551" s="3"/>
      <c r="N1551" s="3"/>
      <c r="O1551" s="3"/>
      <c r="P1551" s="3"/>
    </row>
    <row r="1552" spans="10:16" x14ac:dyDescent="0.2">
      <c r="J1552" s="3"/>
      <c r="K1552" s="3"/>
      <c r="L1552" s="3"/>
      <c r="M1552" s="3"/>
      <c r="N1552" s="3"/>
      <c r="O1552" s="3"/>
      <c r="P1552" s="3"/>
    </row>
    <row r="1553" spans="10:16" x14ac:dyDescent="0.2">
      <c r="J1553" s="3"/>
      <c r="K1553" s="3"/>
      <c r="L1553" s="3"/>
      <c r="M1553" s="3"/>
      <c r="N1553" s="3"/>
      <c r="O1553" s="3"/>
      <c r="P1553" s="3"/>
    </row>
    <row r="1554" spans="10:16" x14ac:dyDescent="0.2">
      <c r="J1554" s="3"/>
      <c r="K1554" s="3"/>
      <c r="L1554" s="3"/>
      <c r="M1554" s="3"/>
      <c r="N1554" s="3"/>
      <c r="O1554" s="3"/>
      <c r="P1554" s="3"/>
    </row>
    <row r="1555" spans="10:16" x14ac:dyDescent="0.2">
      <c r="J1555" s="3"/>
      <c r="K1555" s="3"/>
      <c r="L1555" s="3"/>
      <c r="M1555" s="3"/>
      <c r="N1555" s="3"/>
      <c r="O1555" s="3"/>
      <c r="P1555" s="3"/>
    </row>
    <row r="1556" spans="10:16" x14ac:dyDescent="0.2">
      <c r="J1556" s="3"/>
      <c r="K1556" s="3"/>
      <c r="L1556" s="3"/>
      <c r="M1556" s="3"/>
      <c r="N1556" s="3"/>
      <c r="O1556" s="3"/>
      <c r="P1556" s="3"/>
    </row>
    <row r="1557" spans="10:16" x14ac:dyDescent="0.2">
      <c r="J1557" s="3"/>
      <c r="K1557" s="3"/>
      <c r="L1557" s="3"/>
      <c r="M1557" s="3"/>
      <c r="N1557" s="3"/>
      <c r="O1557" s="3"/>
      <c r="P1557" s="3"/>
    </row>
    <row r="1558" spans="10:16" x14ac:dyDescent="0.2">
      <c r="J1558" s="3"/>
      <c r="K1558" s="3"/>
      <c r="L1558" s="3"/>
      <c r="M1558" s="3"/>
      <c r="N1558" s="3"/>
      <c r="O1558" s="3"/>
      <c r="P1558" s="3"/>
    </row>
    <row r="1559" spans="10:16" x14ac:dyDescent="0.2">
      <c r="J1559" s="3"/>
      <c r="K1559" s="3"/>
      <c r="L1559" s="3"/>
      <c r="M1559" s="3"/>
      <c r="N1559" s="3"/>
      <c r="O1559" s="3"/>
      <c r="P1559" s="3"/>
    </row>
    <row r="1560" spans="10:16" x14ac:dyDescent="0.2">
      <c r="J1560" s="3"/>
      <c r="K1560" s="3"/>
      <c r="L1560" s="3"/>
      <c r="M1560" s="3"/>
      <c r="N1560" s="3"/>
      <c r="O1560" s="3"/>
      <c r="P1560" s="3"/>
    </row>
    <row r="1561" spans="10:16" x14ac:dyDescent="0.2">
      <c r="J1561" s="3"/>
      <c r="K1561" s="3"/>
      <c r="L1561" s="3"/>
      <c r="M1561" s="3"/>
      <c r="N1561" s="3"/>
      <c r="O1561" s="3"/>
      <c r="P1561" s="3"/>
    </row>
    <row r="1562" spans="10:16" x14ac:dyDescent="0.2">
      <c r="J1562" s="3"/>
      <c r="K1562" s="3"/>
      <c r="L1562" s="3"/>
      <c r="M1562" s="3"/>
      <c r="N1562" s="3"/>
      <c r="O1562" s="3"/>
      <c r="P1562" s="3"/>
    </row>
    <row r="1563" spans="10:16" x14ac:dyDescent="0.2">
      <c r="J1563" s="3"/>
      <c r="K1563" s="3"/>
      <c r="L1563" s="3"/>
      <c r="M1563" s="3"/>
      <c r="N1563" s="3"/>
      <c r="O1563" s="3"/>
      <c r="P1563" s="3"/>
    </row>
    <row r="1564" spans="10:16" x14ac:dyDescent="0.2">
      <c r="J1564" s="3"/>
      <c r="K1564" s="3"/>
      <c r="L1564" s="3"/>
      <c r="M1564" s="3"/>
      <c r="N1564" s="3"/>
      <c r="O1564" s="3"/>
      <c r="P1564" s="3"/>
    </row>
    <row r="1565" spans="10:16" x14ac:dyDescent="0.2">
      <c r="J1565" s="3"/>
      <c r="K1565" s="3"/>
      <c r="L1565" s="3"/>
      <c r="M1565" s="3"/>
      <c r="N1565" s="3"/>
      <c r="O1565" s="3"/>
      <c r="P1565" s="3"/>
    </row>
    <row r="1566" spans="10:16" x14ac:dyDescent="0.2">
      <c r="J1566" s="3"/>
      <c r="K1566" s="3"/>
      <c r="L1566" s="3"/>
      <c r="M1566" s="3"/>
      <c r="N1566" s="3"/>
      <c r="O1566" s="3"/>
      <c r="P1566" s="3"/>
    </row>
    <row r="1567" spans="10:16" x14ac:dyDescent="0.2">
      <c r="J1567" s="3"/>
      <c r="K1567" s="3"/>
      <c r="L1567" s="3"/>
      <c r="M1567" s="3"/>
      <c r="N1567" s="3"/>
      <c r="O1567" s="3"/>
      <c r="P1567" s="3"/>
    </row>
    <row r="1568" spans="10:16" x14ac:dyDescent="0.2">
      <c r="J1568" s="3"/>
      <c r="K1568" s="3"/>
      <c r="L1568" s="3"/>
      <c r="M1568" s="3"/>
      <c r="N1568" s="3"/>
      <c r="O1568" s="3"/>
      <c r="P1568" s="3"/>
    </row>
    <row r="1569" spans="10:16" x14ac:dyDescent="0.2">
      <c r="J1569" s="3"/>
      <c r="K1569" s="3"/>
      <c r="L1569" s="3"/>
      <c r="M1569" s="3"/>
      <c r="N1569" s="3"/>
      <c r="O1569" s="3"/>
      <c r="P1569" s="3"/>
    </row>
    <row r="1570" spans="10:16" x14ac:dyDescent="0.2">
      <c r="J1570" s="3"/>
      <c r="K1570" s="3"/>
      <c r="L1570" s="3"/>
      <c r="M1570" s="3"/>
      <c r="N1570" s="3"/>
      <c r="O1570" s="3"/>
      <c r="P1570" s="3"/>
    </row>
    <row r="1571" spans="10:16" x14ac:dyDescent="0.2">
      <c r="J1571" s="3"/>
      <c r="K1571" s="3"/>
      <c r="L1571" s="3"/>
      <c r="M1571" s="3"/>
      <c r="N1571" s="3"/>
      <c r="O1571" s="3"/>
      <c r="P1571" s="3"/>
    </row>
    <row r="1572" spans="10:16" x14ac:dyDescent="0.2">
      <c r="J1572" s="3"/>
      <c r="K1572" s="3"/>
      <c r="L1572" s="3"/>
      <c r="M1572" s="3"/>
      <c r="N1572" s="3"/>
      <c r="O1572" s="3"/>
      <c r="P1572" s="3"/>
    </row>
    <row r="1573" spans="10:16" x14ac:dyDescent="0.2">
      <c r="J1573" s="3"/>
      <c r="K1573" s="3"/>
      <c r="L1573" s="3"/>
      <c r="M1573" s="3"/>
      <c r="N1573" s="3"/>
      <c r="O1573" s="3"/>
      <c r="P1573" s="3"/>
    </row>
    <row r="1574" spans="10:16" x14ac:dyDescent="0.2">
      <c r="J1574" s="3"/>
      <c r="K1574" s="3"/>
      <c r="L1574" s="3"/>
      <c r="M1574" s="3"/>
      <c r="N1574" s="3"/>
      <c r="O1574" s="3"/>
      <c r="P1574" s="3"/>
    </row>
    <row r="1575" spans="10:16" x14ac:dyDescent="0.2">
      <c r="J1575" s="3"/>
      <c r="K1575" s="3"/>
      <c r="L1575" s="3"/>
      <c r="M1575" s="3"/>
      <c r="N1575" s="3"/>
      <c r="O1575" s="3"/>
      <c r="P1575" s="3"/>
    </row>
    <row r="1576" spans="10:16" x14ac:dyDescent="0.2">
      <c r="J1576" s="3"/>
      <c r="K1576" s="3"/>
      <c r="L1576" s="3"/>
      <c r="M1576" s="3"/>
      <c r="N1576" s="3"/>
      <c r="O1576" s="3"/>
      <c r="P1576" s="3"/>
    </row>
    <row r="1577" spans="10:16" x14ac:dyDescent="0.2">
      <c r="J1577" s="3"/>
      <c r="K1577" s="3"/>
      <c r="L1577" s="3"/>
      <c r="M1577" s="3"/>
      <c r="N1577" s="3"/>
      <c r="O1577" s="3"/>
      <c r="P1577" s="3"/>
    </row>
    <row r="1578" spans="10:16" x14ac:dyDescent="0.2">
      <c r="J1578" s="3"/>
      <c r="K1578" s="3"/>
      <c r="L1578" s="3"/>
      <c r="M1578" s="3"/>
      <c r="N1578" s="3"/>
      <c r="O1578" s="3"/>
      <c r="P1578" s="3"/>
    </row>
    <row r="1579" spans="10:16" x14ac:dyDescent="0.2">
      <c r="J1579" s="3"/>
      <c r="K1579" s="3"/>
      <c r="L1579" s="3"/>
      <c r="M1579" s="3"/>
      <c r="N1579" s="3"/>
      <c r="O1579" s="3"/>
      <c r="P1579" s="3"/>
    </row>
    <row r="1580" spans="10:16" x14ac:dyDescent="0.2">
      <c r="J1580" s="3"/>
      <c r="K1580" s="3"/>
      <c r="L1580" s="3"/>
      <c r="M1580" s="3"/>
      <c r="N1580" s="3"/>
      <c r="O1580" s="3"/>
      <c r="P1580" s="3"/>
    </row>
    <row r="1581" spans="10:16" x14ac:dyDescent="0.2">
      <c r="J1581" s="3"/>
      <c r="K1581" s="3"/>
      <c r="L1581" s="3"/>
      <c r="M1581" s="3"/>
      <c r="N1581" s="3"/>
      <c r="O1581" s="3"/>
      <c r="P1581" s="3"/>
    </row>
    <row r="1582" spans="10:16" x14ac:dyDescent="0.2">
      <c r="J1582" s="3"/>
      <c r="K1582" s="3"/>
      <c r="L1582" s="3"/>
      <c r="M1582" s="3"/>
      <c r="N1582" s="3"/>
      <c r="O1582" s="3"/>
      <c r="P1582" s="3"/>
    </row>
    <row r="1583" spans="10:16" x14ac:dyDescent="0.2">
      <c r="J1583" s="3"/>
      <c r="K1583" s="3"/>
      <c r="L1583" s="3"/>
      <c r="M1583" s="3"/>
      <c r="N1583" s="3"/>
      <c r="O1583" s="3"/>
      <c r="P1583" s="3"/>
    </row>
    <row r="1584" spans="10:16" x14ac:dyDescent="0.2">
      <c r="J1584" s="3"/>
      <c r="K1584" s="3"/>
      <c r="L1584" s="3"/>
      <c r="M1584" s="3"/>
      <c r="N1584" s="3"/>
      <c r="O1584" s="3"/>
      <c r="P1584" s="3"/>
    </row>
    <row r="1585" spans="10:16" x14ac:dyDescent="0.2">
      <c r="J1585" s="3"/>
      <c r="K1585" s="3"/>
      <c r="L1585" s="3"/>
      <c r="M1585" s="3"/>
      <c r="N1585" s="3"/>
      <c r="O1585" s="3"/>
      <c r="P1585" s="3"/>
    </row>
    <row r="1586" spans="10:16" x14ac:dyDescent="0.2">
      <c r="J1586" s="3"/>
      <c r="K1586" s="3"/>
      <c r="L1586" s="3"/>
      <c r="M1586" s="3"/>
      <c r="N1586" s="3"/>
      <c r="O1586" s="3"/>
      <c r="P1586" s="3"/>
    </row>
    <row r="1587" spans="10:16" x14ac:dyDescent="0.2">
      <c r="J1587" s="3"/>
      <c r="K1587" s="3"/>
      <c r="L1587" s="3"/>
      <c r="M1587" s="3"/>
      <c r="N1587" s="3"/>
      <c r="O1587" s="3"/>
      <c r="P1587" s="3"/>
    </row>
    <row r="1588" spans="10:16" x14ac:dyDescent="0.2">
      <c r="J1588" s="3"/>
      <c r="K1588" s="3"/>
      <c r="L1588" s="3"/>
      <c r="M1588" s="3"/>
      <c r="N1588" s="3"/>
      <c r="O1588" s="3"/>
      <c r="P1588" s="3"/>
    </row>
    <row r="1589" spans="10:16" x14ac:dyDescent="0.2">
      <c r="J1589" s="3"/>
      <c r="K1589" s="3"/>
      <c r="L1589" s="3"/>
      <c r="M1589" s="3"/>
      <c r="N1589" s="3"/>
      <c r="O1589" s="3"/>
      <c r="P1589" s="3"/>
    </row>
    <row r="1590" spans="10:16" x14ac:dyDescent="0.2">
      <c r="J1590" s="3"/>
      <c r="K1590" s="3"/>
      <c r="L1590" s="3"/>
      <c r="M1590" s="3"/>
      <c r="N1590" s="3"/>
      <c r="O1590" s="3"/>
      <c r="P1590" s="3"/>
    </row>
    <row r="1591" spans="10:16" x14ac:dyDescent="0.2">
      <c r="J1591" s="3"/>
      <c r="K1591" s="3"/>
      <c r="L1591" s="3"/>
      <c r="M1591" s="3"/>
      <c r="N1591" s="3"/>
      <c r="O1591" s="3"/>
      <c r="P1591" s="3"/>
    </row>
    <row r="1592" spans="10:16" x14ac:dyDescent="0.2">
      <c r="J1592" s="3"/>
      <c r="K1592" s="3"/>
      <c r="L1592" s="3"/>
      <c r="M1592" s="3"/>
      <c r="N1592" s="3"/>
      <c r="O1592" s="3"/>
      <c r="P1592" s="3"/>
    </row>
    <row r="1593" spans="10:16" x14ac:dyDescent="0.2">
      <c r="J1593" s="3"/>
      <c r="K1593" s="3"/>
      <c r="L1593" s="3"/>
      <c r="M1593" s="3"/>
      <c r="N1593" s="3"/>
      <c r="O1593" s="3"/>
      <c r="P1593" s="3"/>
    </row>
    <row r="1594" spans="10:16" x14ac:dyDescent="0.2">
      <c r="J1594" s="3"/>
      <c r="K1594" s="3"/>
      <c r="L1594" s="3"/>
      <c r="M1594" s="3"/>
      <c r="N1594" s="3"/>
      <c r="O1594" s="3"/>
      <c r="P1594" s="3"/>
    </row>
    <row r="1595" spans="10:16" x14ac:dyDescent="0.2">
      <c r="J1595" s="3"/>
      <c r="K1595" s="3"/>
      <c r="L1595" s="3"/>
      <c r="M1595" s="3"/>
      <c r="N1595" s="3"/>
      <c r="O1595" s="3"/>
      <c r="P1595" s="3"/>
    </row>
    <row r="1596" spans="10:16" x14ac:dyDescent="0.2">
      <c r="J1596" s="3"/>
      <c r="K1596" s="3"/>
      <c r="L1596" s="3"/>
      <c r="M1596" s="3"/>
      <c r="N1596" s="3"/>
      <c r="O1596" s="3"/>
      <c r="P1596" s="3"/>
    </row>
    <row r="1597" spans="10:16" x14ac:dyDescent="0.2">
      <c r="J1597" s="3"/>
      <c r="K1597" s="3"/>
      <c r="L1597" s="3"/>
      <c r="M1597" s="3"/>
      <c r="N1597" s="3"/>
      <c r="O1597" s="3"/>
      <c r="P1597" s="3"/>
    </row>
    <row r="1598" spans="10:16" x14ac:dyDescent="0.2">
      <c r="J1598" s="3"/>
      <c r="K1598" s="3"/>
      <c r="L1598" s="3"/>
      <c r="M1598" s="3"/>
      <c r="N1598" s="3"/>
      <c r="O1598" s="3"/>
      <c r="P1598" s="3"/>
    </row>
    <row r="1599" spans="10:16" x14ac:dyDescent="0.2">
      <c r="J1599" s="3"/>
      <c r="K1599" s="3"/>
      <c r="L1599" s="3"/>
      <c r="M1599" s="3"/>
      <c r="N1599" s="3"/>
      <c r="O1599" s="3"/>
      <c r="P1599" s="3"/>
    </row>
    <row r="1600" spans="10:16" x14ac:dyDescent="0.2">
      <c r="J1600" s="3"/>
      <c r="K1600" s="3"/>
      <c r="L1600" s="3"/>
      <c r="M1600" s="3"/>
      <c r="N1600" s="3"/>
      <c r="O1600" s="3"/>
      <c r="P1600" s="3"/>
    </row>
    <row r="1601" spans="10:16" x14ac:dyDescent="0.2">
      <c r="J1601" s="3"/>
      <c r="K1601" s="3"/>
      <c r="L1601" s="3"/>
      <c r="M1601" s="3"/>
      <c r="N1601" s="3"/>
      <c r="O1601" s="3"/>
      <c r="P1601" s="3"/>
    </row>
    <row r="1602" spans="10:16" x14ac:dyDescent="0.2">
      <c r="J1602" s="3"/>
      <c r="K1602" s="3"/>
      <c r="L1602" s="3"/>
      <c r="M1602" s="3"/>
      <c r="N1602" s="3"/>
      <c r="O1602" s="3"/>
      <c r="P1602" s="3"/>
    </row>
    <row r="1603" spans="10:16" x14ac:dyDescent="0.2">
      <c r="J1603" s="3"/>
      <c r="K1603" s="3"/>
      <c r="L1603" s="3"/>
      <c r="M1603" s="3"/>
      <c r="N1603" s="3"/>
      <c r="O1603" s="3"/>
      <c r="P1603" s="3"/>
    </row>
    <row r="1604" spans="10:16" x14ac:dyDescent="0.2">
      <c r="J1604" s="3"/>
      <c r="K1604" s="3"/>
      <c r="L1604" s="3"/>
      <c r="M1604" s="3"/>
      <c r="N1604" s="3"/>
      <c r="O1604" s="3"/>
      <c r="P1604" s="3"/>
    </row>
    <row r="1605" spans="10:16" x14ac:dyDescent="0.2">
      <c r="J1605" s="3"/>
      <c r="K1605" s="3"/>
      <c r="L1605" s="3"/>
      <c r="M1605" s="3"/>
      <c r="N1605" s="3"/>
      <c r="O1605" s="3"/>
      <c r="P1605" s="3"/>
    </row>
    <row r="1606" spans="10:16" x14ac:dyDescent="0.2">
      <c r="J1606" s="3"/>
      <c r="K1606" s="3"/>
      <c r="L1606" s="3"/>
      <c r="M1606" s="3"/>
      <c r="N1606" s="3"/>
      <c r="O1606" s="3"/>
      <c r="P1606" s="3"/>
    </row>
    <row r="1607" spans="10:16" x14ac:dyDescent="0.2">
      <c r="J1607" s="3"/>
      <c r="K1607" s="3"/>
      <c r="L1607" s="3"/>
      <c r="M1607" s="3"/>
      <c r="N1607" s="3"/>
      <c r="O1607" s="3"/>
      <c r="P1607" s="3"/>
    </row>
    <row r="1608" spans="10:16" x14ac:dyDescent="0.2">
      <c r="J1608" s="3"/>
      <c r="K1608" s="3"/>
      <c r="L1608" s="3"/>
      <c r="M1608" s="3"/>
      <c r="N1608" s="3"/>
      <c r="O1608" s="3"/>
      <c r="P1608" s="3"/>
    </row>
    <row r="1609" spans="10:16" x14ac:dyDescent="0.2">
      <c r="J1609" s="3"/>
      <c r="K1609" s="3"/>
      <c r="L1609" s="3"/>
      <c r="M1609" s="3"/>
      <c r="N1609" s="3"/>
      <c r="O1609" s="3"/>
      <c r="P1609" s="3"/>
    </row>
    <row r="1610" spans="10:16" x14ac:dyDescent="0.2">
      <c r="J1610" s="3"/>
      <c r="K1610" s="3"/>
      <c r="L1610" s="3"/>
      <c r="M1610" s="3"/>
      <c r="N1610" s="3"/>
      <c r="O1610" s="3"/>
      <c r="P1610" s="3"/>
    </row>
    <row r="1611" spans="10:16" x14ac:dyDescent="0.2">
      <c r="J1611" s="3"/>
      <c r="K1611" s="3"/>
      <c r="L1611" s="3"/>
      <c r="M1611" s="3"/>
      <c r="N1611" s="3"/>
      <c r="O1611" s="3"/>
      <c r="P1611" s="3"/>
    </row>
    <row r="1612" spans="10:16" x14ac:dyDescent="0.2">
      <c r="J1612" s="3"/>
      <c r="K1612" s="3"/>
      <c r="L1612" s="3"/>
      <c r="M1612" s="3"/>
      <c r="N1612" s="3"/>
      <c r="O1612" s="3"/>
      <c r="P1612" s="3"/>
    </row>
    <row r="1613" spans="10:16" x14ac:dyDescent="0.2">
      <c r="J1613" s="3"/>
      <c r="K1613" s="3"/>
      <c r="L1613" s="3"/>
      <c r="M1613" s="3"/>
      <c r="N1613" s="3"/>
      <c r="O1613" s="3"/>
      <c r="P1613" s="3"/>
    </row>
    <row r="1614" spans="10:16" x14ac:dyDescent="0.2">
      <c r="J1614" s="3"/>
      <c r="K1614" s="3"/>
      <c r="L1614" s="3"/>
      <c r="M1614" s="3"/>
      <c r="N1614" s="3"/>
      <c r="O1614" s="3"/>
      <c r="P1614" s="3"/>
    </row>
    <row r="1615" spans="10:16" x14ac:dyDescent="0.2">
      <c r="J1615" s="3"/>
      <c r="K1615" s="3"/>
      <c r="L1615" s="3"/>
      <c r="M1615" s="3"/>
      <c r="N1615" s="3"/>
      <c r="O1615" s="3"/>
      <c r="P1615" s="3"/>
    </row>
    <row r="1616" spans="10:16" x14ac:dyDescent="0.2">
      <c r="J1616" s="3"/>
      <c r="K1616" s="3"/>
      <c r="L1616" s="3"/>
      <c r="M1616" s="3"/>
      <c r="N1616" s="3"/>
      <c r="O1616" s="3"/>
      <c r="P1616" s="3"/>
    </row>
    <row r="1617" spans="10:16" x14ac:dyDescent="0.2">
      <c r="J1617" s="3"/>
      <c r="K1617" s="3"/>
      <c r="L1617" s="3"/>
      <c r="M1617" s="3"/>
      <c r="N1617" s="3"/>
      <c r="O1617" s="3"/>
      <c r="P1617" s="3"/>
    </row>
    <row r="1618" spans="10:16" x14ac:dyDescent="0.2">
      <c r="J1618" s="3"/>
      <c r="K1618" s="3"/>
      <c r="L1618" s="3"/>
      <c r="M1618" s="3"/>
      <c r="N1618" s="3"/>
      <c r="O1618" s="3"/>
      <c r="P1618" s="3"/>
    </row>
    <row r="1619" spans="10:16" x14ac:dyDescent="0.2">
      <c r="J1619" s="3"/>
      <c r="K1619" s="3"/>
      <c r="L1619" s="3"/>
      <c r="M1619" s="3"/>
      <c r="N1619" s="3"/>
      <c r="O1619" s="3"/>
      <c r="P1619" s="3"/>
    </row>
    <row r="1620" spans="10:16" x14ac:dyDescent="0.2">
      <c r="J1620" s="3"/>
      <c r="K1620" s="3"/>
      <c r="L1620" s="3"/>
      <c r="M1620" s="3"/>
      <c r="N1620" s="3"/>
      <c r="O1620" s="3"/>
      <c r="P1620" s="3"/>
    </row>
    <row r="1621" spans="10:16" x14ac:dyDescent="0.2">
      <c r="J1621" s="3"/>
      <c r="K1621" s="3"/>
      <c r="L1621" s="3"/>
      <c r="M1621" s="3"/>
      <c r="N1621" s="3"/>
      <c r="O1621" s="3"/>
      <c r="P1621" s="3"/>
    </row>
    <row r="1622" spans="10:16" x14ac:dyDescent="0.2">
      <c r="J1622" s="3"/>
      <c r="K1622" s="3"/>
      <c r="L1622" s="3"/>
      <c r="M1622" s="3"/>
      <c r="N1622" s="3"/>
      <c r="O1622" s="3"/>
      <c r="P1622" s="3"/>
    </row>
    <row r="1623" spans="10:16" x14ac:dyDescent="0.2">
      <c r="J1623" s="3"/>
      <c r="K1623" s="3"/>
      <c r="L1623" s="3"/>
      <c r="M1623" s="3"/>
      <c r="N1623" s="3"/>
      <c r="O1623" s="3"/>
      <c r="P1623" s="3"/>
    </row>
    <row r="1624" spans="10:16" x14ac:dyDescent="0.2">
      <c r="J1624" s="3"/>
      <c r="K1624" s="3"/>
      <c r="L1624" s="3"/>
      <c r="M1624" s="3"/>
      <c r="N1624" s="3"/>
      <c r="O1624" s="3"/>
      <c r="P1624" s="3"/>
    </row>
    <row r="1625" spans="10:16" x14ac:dyDescent="0.2">
      <c r="J1625" s="3"/>
      <c r="K1625" s="3"/>
      <c r="L1625" s="3"/>
      <c r="M1625" s="3"/>
      <c r="N1625" s="3"/>
      <c r="O1625" s="3"/>
      <c r="P1625" s="3"/>
    </row>
    <row r="1626" spans="10:16" x14ac:dyDescent="0.2">
      <c r="J1626" s="3"/>
      <c r="K1626" s="3"/>
      <c r="L1626" s="3"/>
      <c r="M1626" s="3"/>
      <c r="N1626" s="3"/>
      <c r="O1626" s="3"/>
      <c r="P1626" s="3"/>
    </row>
    <row r="1627" spans="10:16" x14ac:dyDescent="0.2">
      <c r="J1627" s="3"/>
      <c r="K1627" s="3"/>
      <c r="L1627" s="3"/>
      <c r="M1627" s="3"/>
      <c r="N1627" s="3"/>
      <c r="O1627" s="3"/>
      <c r="P1627" s="3"/>
    </row>
    <row r="1628" spans="10:16" x14ac:dyDescent="0.2">
      <c r="J1628" s="3"/>
      <c r="K1628" s="3"/>
      <c r="L1628" s="3"/>
      <c r="M1628" s="3"/>
      <c r="N1628" s="3"/>
      <c r="O1628" s="3"/>
      <c r="P1628" s="3"/>
    </row>
    <row r="1629" spans="10:16" x14ac:dyDescent="0.2">
      <c r="J1629" s="3"/>
      <c r="K1629" s="3"/>
      <c r="L1629" s="3"/>
      <c r="M1629" s="3"/>
      <c r="N1629" s="3"/>
      <c r="O1629" s="3"/>
      <c r="P1629" s="3"/>
    </row>
    <row r="1630" spans="10:16" x14ac:dyDescent="0.2">
      <c r="J1630" s="3"/>
      <c r="K1630" s="3"/>
      <c r="L1630" s="3"/>
      <c r="M1630" s="3"/>
      <c r="N1630" s="3"/>
      <c r="O1630" s="3"/>
      <c r="P1630" s="3"/>
    </row>
    <row r="1631" spans="10:16" x14ac:dyDescent="0.2">
      <c r="J1631" s="3"/>
      <c r="K1631" s="3"/>
      <c r="L1631" s="3"/>
      <c r="M1631" s="3"/>
      <c r="N1631" s="3"/>
      <c r="O1631" s="3"/>
      <c r="P1631" s="3"/>
    </row>
    <row r="1632" spans="10:16" x14ac:dyDescent="0.2">
      <c r="J1632" s="3"/>
      <c r="K1632" s="3"/>
      <c r="L1632" s="3"/>
      <c r="M1632" s="3"/>
      <c r="N1632" s="3"/>
      <c r="O1632" s="3"/>
      <c r="P1632" s="3"/>
    </row>
    <row r="1633" spans="10:16" x14ac:dyDescent="0.2">
      <c r="J1633" s="3"/>
      <c r="K1633" s="3"/>
      <c r="L1633" s="3"/>
      <c r="M1633" s="3"/>
      <c r="N1633" s="3"/>
      <c r="O1633" s="3"/>
      <c r="P1633" s="3"/>
    </row>
    <row r="1634" spans="10:16" x14ac:dyDescent="0.2">
      <c r="J1634" s="3"/>
      <c r="K1634" s="3"/>
      <c r="L1634" s="3"/>
      <c r="M1634" s="3"/>
      <c r="N1634" s="3"/>
      <c r="O1634" s="3"/>
      <c r="P1634" s="3"/>
    </row>
    <row r="1635" spans="10:16" x14ac:dyDescent="0.2">
      <c r="J1635" s="3"/>
      <c r="K1635" s="3"/>
      <c r="L1635" s="3"/>
      <c r="M1635" s="3"/>
      <c r="N1635" s="3"/>
      <c r="O1635" s="3"/>
      <c r="P1635" s="3"/>
    </row>
    <row r="1636" spans="10:16" x14ac:dyDescent="0.2">
      <c r="J1636" s="3"/>
      <c r="K1636" s="3"/>
      <c r="L1636" s="3"/>
      <c r="M1636" s="3"/>
      <c r="N1636" s="3"/>
      <c r="O1636" s="3"/>
      <c r="P1636" s="3"/>
    </row>
    <row r="1637" spans="10:16" x14ac:dyDescent="0.2">
      <c r="J1637" s="3"/>
      <c r="K1637" s="3"/>
      <c r="L1637" s="3"/>
      <c r="M1637" s="3"/>
      <c r="N1637" s="3"/>
      <c r="O1637" s="3"/>
      <c r="P1637" s="3"/>
    </row>
    <row r="1638" spans="10:16" x14ac:dyDescent="0.2">
      <c r="J1638" s="3"/>
      <c r="K1638" s="3"/>
      <c r="L1638" s="3"/>
      <c r="M1638" s="3"/>
      <c r="N1638" s="3"/>
      <c r="O1638" s="3"/>
      <c r="P1638" s="3"/>
    </row>
    <row r="1639" spans="10:16" x14ac:dyDescent="0.2">
      <c r="J1639" s="3"/>
      <c r="K1639" s="3"/>
      <c r="L1639" s="3"/>
      <c r="M1639" s="3"/>
      <c r="N1639" s="3"/>
      <c r="O1639" s="3"/>
      <c r="P1639" s="3"/>
    </row>
    <row r="1640" spans="10:16" x14ac:dyDescent="0.2">
      <c r="J1640" s="3"/>
      <c r="K1640" s="3"/>
      <c r="L1640" s="3"/>
      <c r="M1640" s="3"/>
      <c r="N1640" s="3"/>
      <c r="O1640" s="3"/>
      <c r="P1640" s="3"/>
    </row>
    <row r="1641" spans="10:16" x14ac:dyDescent="0.2">
      <c r="J1641" s="3"/>
      <c r="K1641" s="3"/>
      <c r="L1641" s="3"/>
      <c r="M1641" s="3"/>
      <c r="N1641" s="3"/>
      <c r="O1641" s="3"/>
      <c r="P1641" s="3"/>
    </row>
    <row r="1642" spans="10:16" x14ac:dyDescent="0.2">
      <c r="J1642" s="3"/>
      <c r="K1642" s="3"/>
      <c r="L1642" s="3"/>
      <c r="M1642" s="3"/>
      <c r="N1642" s="3"/>
      <c r="O1642" s="3"/>
      <c r="P1642" s="3"/>
    </row>
    <row r="1643" spans="10:16" x14ac:dyDescent="0.2">
      <c r="J1643" s="3"/>
      <c r="K1643" s="3"/>
      <c r="L1643" s="3"/>
      <c r="M1643" s="3"/>
      <c r="N1643" s="3"/>
      <c r="O1643" s="3"/>
      <c r="P1643" s="3"/>
    </row>
    <row r="1644" spans="10:16" x14ac:dyDescent="0.2">
      <c r="J1644" s="3"/>
      <c r="K1644" s="3"/>
      <c r="L1644" s="3"/>
      <c r="M1644" s="3"/>
      <c r="N1644" s="3"/>
      <c r="O1644" s="3"/>
      <c r="P1644" s="3"/>
    </row>
    <row r="1645" spans="10:16" x14ac:dyDescent="0.2">
      <c r="J1645" s="3"/>
      <c r="K1645" s="3"/>
      <c r="L1645" s="3"/>
      <c r="M1645" s="3"/>
      <c r="N1645" s="3"/>
      <c r="O1645" s="3"/>
      <c r="P1645" s="3"/>
    </row>
    <row r="1646" spans="10:16" x14ac:dyDescent="0.2">
      <c r="J1646" s="3"/>
      <c r="K1646" s="3"/>
      <c r="L1646" s="3"/>
      <c r="M1646" s="3"/>
      <c r="N1646" s="3"/>
      <c r="O1646" s="3"/>
      <c r="P1646" s="3"/>
    </row>
    <row r="1647" spans="10:16" x14ac:dyDescent="0.2">
      <c r="J1647" s="3"/>
      <c r="K1647" s="3"/>
      <c r="L1647" s="3"/>
      <c r="M1647" s="3"/>
      <c r="N1647" s="3"/>
      <c r="O1647" s="3"/>
      <c r="P1647" s="3"/>
    </row>
    <row r="1648" spans="10:16" x14ac:dyDescent="0.2">
      <c r="J1648" s="3"/>
      <c r="K1648" s="3"/>
      <c r="L1648" s="3"/>
      <c r="M1648" s="3"/>
      <c r="N1648" s="3"/>
      <c r="O1648" s="3"/>
      <c r="P1648" s="3"/>
    </row>
    <row r="1649" spans="10:16" x14ac:dyDescent="0.2">
      <c r="J1649" s="3"/>
      <c r="K1649" s="3"/>
      <c r="L1649" s="3"/>
      <c r="M1649" s="3"/>
      <c r="N1649" s="3"/>
      <c r="O1649" s="3"/>
      <c r="P1649" s="3"/>
    </row>
    <row r="1650" spans="10:16" x14ac:dyDescent="0.2">
      <c r="J1650" s="3"/>
      <c r="K1650" s="3"/>
      <c r="L1650" s="3"/>
      <c r="M1650" s="3"/>
      <c r="N1650" s="3"/>
      <c r="O1650" s="3"/>
      <c r="P1650" s="3"/>
    </row>
    <row r="1651" spans="10:16" x14ac:dyDescent="0.2">
      <c r="J1651" s="3"/>
      <c r="K1651" s="3"/>
      <c r="L1651" s="3"/>
      <c r="M1651" s="3"/>
      <c r="N1651" s="3"/>
      <c r="O1651" s="3"/>
      <c r="P1651" s="3"/>
    </row>
    <row r="1652" spans="10:16" x14ac:dyDescent="0.2">
      <c r="J1652" s="3"/>
      <c r="K1652" s="3"/>
      <c r="L1652" s="3"/>
      <c r="M1652" s="3"/>
      <c r="N1652" s="3"/>
      <c r="O1652" s="3"/>
      <c r="P1652" s="3"/>
    </row>
    <row r="1653" spans="10:16" x14ac:dyDescent="0.2">
      <c r="J1653" s="3"/>
      <c r="K1653" s="3"/>
      <c r="L1653" s="3"/>
      <c r="M1653" s="3"/>
      <c r="N1653" s="3"/>
      <c r="O1653" s="3"/>
      <c r="P1653" s="3"/>
    </row>
    <row r="1654" spans="10:16" x14ac:dyDescent="0.2">
      <c r="J1654" s="3"/>
      <c r="K1654" s="3"/>
      <c r="L1654" s="3"/>
      <c r="M1654" s="3"/>
      <c r="N1654" s="3"/>
      <c r="O1654" s="3"/>
      <c r="P1654" s="3"/>
    </row>
    <row r="1655" spans="10:16" x14ac:dyDescent="0.2">
      <c r="J1655" s="3"/>
      <c r="K1655" s="3"/>
      <c r="L1655" s="3"/>
      <c r="M1655" s="3"/>
      <c r="N1655" s="3"/>
      <c r="O1655" s="3"/>
      <c r="P1655" s="3"/>
    </row>
    <row r="1656" spans="10:16" x14ac:dyDescent="0.2">
      <c r="J1656" s="3"/>
      <c r="K1656" s="3"/>
      <c r="L1656" s="3"/>
      <c r="M1656" s="3"/>
      <c r="N1656" s="3"/>
      <c r="O1656" s="3"/>
      <c r="P1656" s="3"/>
    </row>
    <row r="1657" spans="10:16" x14ac:dyDescent="0.2">
      <c r="J1657" s="3"/>
      <c r="K1657" s="3"/>
      <c r="L1657" s="3"/>
      <c r="M1657" s="3"/>
      <c r="N1657" s="3"/>
      <c r="O1657" s="3"/>
      <c r="P1657" s="3"/>
    </row>
    <row r="1658" spans="10:16" x14ac:dyDescent="0.2">
      <c r="J1658" s="3"/>
      <c r="K1658" s="3"/>
      <c r="L1658" s="3"/>
      <c r="M1658" s="3"/>
      <c r="N1658" s="3"/>
      <c r="O1658" s="3"/>
      <c r="P1658" s="3"/>
    </row>
    <row r="1659" spans="10:16" x14ac:dyDescent="0.2">
      <c r="J1659" s="3"/>
      <c r="K1659" s="3"/>
      <c r="L1659" s="3"/>
      <c r="M1659" s="3"/>
      <c r="N1659" s="3"/>
      <c r="O1659" s="3"/>
      <c r="P1659" s="3"/>
    </row>
    <row r="1660" spans="10:16" x14ac:dyDescent="0.2">
      <c r="J1660" s="3"/>
      <c r="K1660" s="3"/>
      <c r="L1660" s="3"/>
      <c r="M1660" s="3"/>
      <c r="N1660" s="3"/>
      <c r="O1660" s="3"/>
      <c r="P1660" s="3"/>
    </row>
    <row r="1661" spans="10:16" x14ac:dyDescent="0.2">
      <c r="J1661" s="3"/>
      <c r="K1661" s="3"/>
      <c r="L1661" s="3"/>
      <c r="M1661" s="3"/>
      <c r="N1661" s="3"/>
      <c r="O1661" s="3"/>
      <c r="P1661" s="3"/>
    </row>
    <row r="1662" spans="10:16" x14ac:dyDescent="0.2">
      <c r="J1662" s="3"/>
      <c r="K1662" s="3"/>
      <c r="L1662" s="3"/>
      <c r="M1662" s="3"/>
      <c r="N1662" s="3"/>
      <c r="O1662" s="3"/>
      <c r="P1662" s="3"/>
    </row>
    <row r="1663" spans="10:16" x14ac:dyDescent="0.2">
      <c r="J1663" s="3"/>
      <c r="K1663" s="3"/>
      <c r="L1663" s="3"/>
      <c r="M1663" s="3"/>
      <c r="N1663" s="3"/>
      <c r="O1663" s="3"/>
      <c r="P1663" s="3"/>
    </row>
    <row r="1664" spans="10:16" x14ac:dyDescent="0.2">
      <c r="J1664" s="3"/>
      <c r="K1664" s="3"/>
      <c r="L1664" s="3"/>
      <c r="M1664" s="3"/>
      <c r="N1664" s="3"/>
      <c r="O1664" s="3"/>
      <c r="P1664" s="3"/>
    </row>
    <row r="1665" spans="10:16" x14ac:dyDescent="0.2">
      <c r="J1665" s="3"/>
      <c r="K1665" s="3"/>
      <c r="L1665" s="3"/>
      <c r="M1665" s="3"/>
      <c r="N1665" s="3"/>
      <c r="O1665" s="3"/>
      <c r="P1665" s="3"/>
    </row>
    <row r="1666" spans="10:16" x14ac:dyDescent="0.2">
      <c r="J1666" s="3"/>
      <c r="K1666" s="3"/>
      <c r="L1666" s="3"/>
      <c r="M1666" s="3"/>
      <c r="N1666" s="3"/>
      <c r="O1666" s="3"/>
      <c r="P1666" s="3"/>
    </row>
    <row r="1667" spans="10:16" x14ac:dyDescent="0.2">
      <c r="J1667" s="3"/>
      <c r="K1667" s="3"/>
      <c r="L1667" s="3"/>
      <c r="M1667" s="3"/>
      <c r="N1667" s="3"/>
      <c r="O1667" s="3"/>
      <c r="P1667" s="3"/>
    </row>
    <row r="1668" spans="10:16" x14ac:dyDescent="0.2">
      <c r="J1668" s="3"/>
      <c r="K1668" s="3"/>
      <c r="L1668" s="3"/>
      <c r="M1668" s="3"/>
      <c r="N1668" s="3"/>
      <c r="O1668" s="3"/>
      <c r="P1668" s="3"/>
    </row>
    <row r="1669" spans="10:16" x14ac:dyDescent="0.2">
      <c r="J1669" s="3"/>
      <c r="K1669" s="3"/>
      <c r="L1669" s="3"/>
      <c r="M1669" s="3"/>
      <c r="N1669" s="3"/>
      <c r="O1669" s="3"/>
      <c r="P1669" s="3"/>
    </row>
    <row r="1670" spans="10:16" x14ac:dyDescent="0.2">
      <c r="J1670" s="3"/>
      <c r="K1670" s="3"/>
      <c r="L1670" s="3"/>
      <c r="M1670" s="3"/>
      <c r="N1670" s="3"/>
      <c r="O1670" s="3"/>
      <c r="P1670" s="3"/>
    </row>
    <row r="1671" spans="10:16" x14ac:dyDescent="0.2">
      <c r="J1671" s="3"/>
      <c r="K1671" s="3"/>
      <c r="L1671" s="3"/>
      <c r="M1671" s="3"/>
      <c r="N1671" s="3"/>
      <c r="O1671" s="3"/>
      <c r="P1671" s="3"/>
    </row>
    <row r="1672" spans="10:16" x14ac:dyDescent="0.2">
      <c r="J1672" s="3"/>
      <c r="K1672" s="3"/>
      <c r="L1672" s="3"/>
      <c r="M1672" s="3"/>
      <c r="N1672" s="3"/>
      <c r="O1672" s="3"/>
      <c r="P1672" s="3"/>
    </row>
    <row r="1673" spans="10:16" x14ac:dyDescent="0.2">
      <c r="J1673" s="3"/>
      <c r="K1673" s="3"/>
      <c r="L1673" s="3"/>
      <c r="M1673" s="3"/>
      <c r="N1673" s="3"/>
      <c r="O1673" s="3"/>
      <c r="P1673" s="3"/>
    </row>
    <row r="1674" spans="10:16" x14ac:dyDescent="0.2">
      <c r="J1674" s="3"/>
      <c r="K1674" s="3"/>
      <c r="L1674" s="3"/>
      <c r="M1674" s="3"/>
      <c r="N1674" s="3"/>
      <c r="O1674" s="3"/>
      <c r="P1674" s="3"/>
    </row>
    <row r="1675" spans="10:16" x14ac:dyDescent="0.2">
      <c r="J1675" s="3"/>
      <c r="K1675" s="3"/>
      <c r="L1675" s="3"/>
      <c r="M1675" s="3"/>
      <c r="N1675" s="3"/>
      <c r="O1675" s="3"/>
      <c r="P1675" s="3"/>
    </row>
    <row r="1676" spans="10:16" x14ac:dyDescent="0.2">
      <c r="J1676" s="3"/>
      <c r="K1676" s="3"/>
      <c r="L1676" s="3"/>
      <c r="M1676" s="3"/>
      <c r="N1676" s="3"/>
      <c r="O1676" s="3"/>
      <c r="P1676" s="3"/>
    </row>
    <row r="1677" spans="10:16" x14ac:dyDescent="0.2">
      <c r="J1677" s="3"/>
      <c r="K1677" s="3"/>
      <c r="L1677" s="3"/>
      <c r="M1677" s="3"/>
      <c r="N1677" s="3"/>
      <c r="O1677" s="3"/>
      <c r="P1677" s="3"/>
    </row>
    <row r="1678" spans="10:16" x14ac:dyDescent="0.2">
      <c r="J1678" s="3"/>
      <c r="K1678" s="3"/>
      <c r="L1678" s="3"/>
      <c r="M1678" s="3"/>
      <c r="N1678" s="3"/>
      <c r="O1678" s="3"/>
      <c r="P1678" s="3"/>
    </row>
    <row r="1679" spans="10:16" x14ac:dyDescent="0.2">
      <c r="J1679" s="3"/>
      <c r="K1679" s="3"/>
      <c r="L1679" s="3"/>
      <c r="M1679" s="3"/>
      <c r="N1679" s="3"/>
      <c r="O1679" s="3"/>
      <c r="P1679" s="3"/>
    </row>
    <row r="1680" spans="10:16" x14ac:dyDescent="0.2">
      <c r="J1680" s="3"/>
      <c r="K1680" s="3"/>
      <c r="L1680" s="3"/>
      <c r="M1680" s="3"/>
      <c r="N1680" s="3"/>
      <c r="O1680" s="3"/>
      <c r="P1680" s="3"/>
    </row>
    <row r="1681" spans="10:16" x14ac:dyDescent="0.2">
      <c r="J1681" s="3"/>
      <c r="K1681" s="3"/>
      <c r="L1681" s="3"/>
      <c r="M1681" s="3"/>
      <c r="N1681" s="3"/>
      <c r="O1681" s="3"/>
      <c r="P1681" s="3"/>
    </row>
    <row r="1682" spans="10:16" x14ac:dyDescent="0.2">
      <c r="J1682" s="3"/>
      <c r="K1682" s="3"/>
      <c r="L1682" s="3"/>
      <c r="M1682" s="3"/>
      <c r="N1682" s="3"/>
      <c r="O1682" s="3"/>
      <c r="P1682" s="3"/>
    </row>
    <row r="1683" spans="10:16" x14ac:dyDescent="0.2">
      <c r="J1683" s="3"/>
      <c r="K1683" s="3"/>
      <c r="L1683" s="3"/>
      <c r="M1683" s="3"/>
      <c r="N1683" s="3"/>
      <c r="O1683" s="3"/>
      <c r="P1683" s="3"/>
    </row>
    <row r="1684" spans="10:16" x14ac:dyDescent="0.2">
      <c r="J1684" s="3"/>
      <c r="K1684" s="3"/>
      <c r="L1684" s="3"/>
      <c r="M1684" s="3"/>
      <c r="N1684" s="3"/>
      <c r="O1684" s="3"/>
      <c r="P1684" s="3"/>
    </row>
    <row r="1685" spans="10:16" x14ac:dyDescent="0.2">
      <c r="J1685" s="3"/>
      <c r="K1685" s="3"/>
      <c r="L1685" s="3"/>
      <c r="M1685" s="3"/>
      <c r="N1685" s="3"/>
      <c r="O1685" s="3"/>
      <c r="P1685" s="3"/>
    </row>
    <row r="1686" spans="10:16" x14ac:dyDescent="0.2">
      <c r="J1686" s="3"/>
      <c r="K1686" s="3"/>
      <c r="L1686" s="3"/>
      <c r="M1686" s="3"/>
      <c r="N1686" s="3"/>
      <c r="O1686" s="3"/>
      <c r="P1686" s="3"/>
    </row>
    <row r="1687" spans="10:16" x14ac:dyDescent="0.2">
      <c r="J1687" s="3"/>
      <c r="K1687" s="3"/>
      <c r="L1687" s="3"/>
      <c r="M1687" s="3"/>
      <c r="N1687" s="3"/>
      <c r="O1687" s="3"/>
      <c r="P1687" s="3"/>
    </row>
    <row r="1688" spans="10:16" x14ac:dyDescent="0.2">
      <c r="J1688" s="3"/>
      <c r="K1688" s="3"/>
      <c r="L1688" s="3"/>
      <c r="M1688" s="3"/>
      <c r="N1688" s="3"/>
      <c r="O1688" s="3"/>
      <c r="P1688" s="3"/>
    </row>
    <row r="1689" spans="10:16" x14ac:dyDescent="0.2">
      <c r="J1689" s="3"/>
      <c r="K1689" s="3"/>
      <c r="L1689" s="3"/>
      <c r="M1689" s="3"/>
      <c r="N1689" s="3"/>
      <c r="O1689" s="3"/>
      <c r="P1689" s="3"/>
    </row>
    <row r="1690" spans="10:16" x14ac:dyDescent="0.2">
      <c r="J1690" s="3"/>
      <c r="K1690" s="3"/>
      <c r="L1690" s="3"/>
      <c r="M1690" s="3"/>
      <c r="N1690" s="3"/>
      <c r="O1690" s="3"/>
      <c r="P1690" s="3"/>
    </row>
    <row r="1691" spans="10:16" x14ac:dyDescent="0.2">
      <c r="J1691" s="3"/>
      <c r="K1691" s="3"/>
      <c r="L1691" s="3"/>
      <c r="M1691" s="3"/>
      <c r="N1691" s="3"/>
      <c r="O1691" s="3"/>
      <c r="P1691" s="3"/>
    </row>
    <row r="1692" spans="10:16" x14ac:dyDescent="0.2">
      <c r="J1692" s="3"/>
      <c r="K1692" s="3"/>
      <c r="L1692" s="3"/>
      <c r="M1692" s="3"/>
      <c r="N1692" s="3"/>
      <c r="O1692" s="3"/>
      <c r="P1692" s="3"/>
    </row>
    <row r="1693" spans="10:16" x14ac:dyDescent="0.2">
      <c r="J1693" s="3"/>
      <c r="K1693" s="3"/>
      <c r="L1693" s="3"/>
      <c r="M1693" s="3"/>
      <c r="N1693" s="3"/>
      <c r="O1693" s="3"/>
      <c r="P1693" s="3"/>
    </row>
    <row r="1694" spans="10:16" x14ac:dyDescent="0.2">
      <c r="J1694" s="3"/>
      <c r="K1694" s="3"/>
      <c r="L1694" s="3"/>
      <c r="M1694" s="3"/>
      <c r="N1694" s="3"/>
      <c r="O1694" s="3"/>
      <c r="P1694" s="3"/>
    </row>
    <row r="1695" spans="10:16" x14ac:dyDescent="0.2">
      <c r="J1695" s="3"/>
      <c r="K1695" s="3"/>
      <c r="L1695" s="3"/>
      <c r="M1695" s="3"/>
      <c r="N1695" s="3"/>
      <c r="O1695" s="3"/>
      <c r="P1695" s="3"/>
    </row>
    <row r="1696" spans="10:16" x14ac:dyDescent="0.2">
      <c r="J1696" s="3"/>
      <c r="K1696" s="3"/>
      <c r="L1696" s="3"/>
      <c r="M1696" s="3"/>
      <c r="N1696" s="3"/>
      <c r="O1696" s="3"/>
      <c r="P1696" s="3"/>
    </row>
    <row r="1697" spans="10:16" x14ac:dyDescent="0.2">
      <c r="J1697" s="3"/>
      <c r="K1697" s="3"/>
      <c r="L1697" s="3"/>
      <c r="M1697" s="3"/>
      <c r="N1697" s="3"/>
      <c r="O1697" s="3"/>
      <c r="P1697" s="3"/>
    </row>
    <row r="1698" spans="10:16" x14ac:dyDescent="0.2">
      <c r="J1698" s="3"/>
      <c r="K1698" s="3"/>
      <c r="L1698" s="3"/>
      <c r="M1698" s="3"/>
      <c r="N1698" s="3"/>
      <c r="O1698" s="3"/>
      <c r="P1698" s="3"/>
    </row>
    <row r="1699" spans="10:16" x14ac:dyDescent="0.2">
      <c r="J1699" s="3"/>
      <c r="K1699" s="3"/>
      <c r="L1699" s="3"/>
      <c r="M1699" s="3"/>
      <c r="N1699" s="3"/>
      <c r="O1699" s="3"/>
      <c r="P1699" s="3"/>
    </row>
    <row r="1700" spans="10:16" x14ac:dyDescent="0.2">
      <c r="J1700" s="3"/>
      <c r="K1700" s="3"/>
      <c r="L1700" s="3"/>
      <c r="M1700" s="3"/>
      <c r="N1700" s="3"/>
      <c r="O1700" s="3"/>
      <c r="P1700" s="3"/>
    </row>
    <row r="1701" spans="10:16" x14ac:dyDescent="0.2">
      <c r="J1701" s="3"/>
      <c r="K1701" s="3"/>
      <c r="L1701" s="3"/>
      <c r="M1701" s="3"/>
      <c r="N1701" s="3"/>
      <c r="O1701" s="3"/>
      <c r="P1701" s="3"/>
    </row>
    <row r="1702" spans="10:16" x14ac:dyDescent="0.2">
      <c r="J1702" s="3"/>
      <c r="K1702" s="3"/>
      <c r="L1702" s="3"/>
      <c r="M1702" s="3"/>
      <c r="N1702" s="3"/>
      <c r="O1702" s="3"/>
      <c r="P1702" s="3"/>
    </row>
    <row r="1703" spans="10:16" x14ac:dyDescent="0.2">
      <c r="J1703" s="3"/>
      <c r="K1703" s="3"/>
      <c r="L1703" s="3"/>
      <c r="M1703" s="3"/>
      <c r="N1703" s="3"/>
      <c r="O1703" s="3"/>
      <c r="P1703" s="3"/>
    </row>
    <row r="1704" spans="10:16" x14ac:dyDescent="0.2">
      <c r="J1704" s="3"/>
      <c r="K1704" s="3"/>
      <c r="L1704" s="3"/>
      <c r="M1704" s="3"/>
      <c r="N1704" s="3"/>
      <c r="O1704" s="3"/>
      <c r="P1704" s="3"/>
    </row>
    <row r="1705" spans="10:16" x14ac:dyDescent="0.2">
      <c r="J1705" s="3"/>
      <c r="K1705" s="3"/>
      <c r="L1705" s="3"/>
      <c r="M1705" s="3"/>
      <c r="N1705" s="3"/>
      <c r="O1705" s="3"/>
      <c r="P1705" s="3"/>
    </row>
    <row r="1706" spans="10:16" x14ac:dyDescent="0.2">
      <c r="J1706" s="3"/>
      <c r="K1706" s="3"/>
      <c r="L1706" s="3"/>
      <c r="M1706" s="3"/>
      <c r="N1706" s="3"/>
      <c r="O1706" s="3"/>
      <c r="P1706" s="3"/>
    </row>
    <row r="1707" spans="10:16" x14ac:dyDescent="0.2">
      <c r="J1707" s="3"/>
      <c r="K1707" s="3"/>
      <c r="L1707" s="3"/>
      <c r="M1707" s="3"/>
      <c r="N1707" s="3"/>
      <c r="O1707" s="3"/>
      <c r="P1707" s="3"/>
    </row>
    <row r="1708" spans="10:16" x14ac:dyDescent="0.2">
      <c r="J1708" s="3"/>
      <c r="K1708" s="3"/>
      <c r="L1708" s="3"/>
      <c r="M1708" s="3"/>
      <c r="N1708" s="3"/>
      <c r="O1708" s="3"/>
      <c r="P1708" s="3"/>
    </row>
    <row r="1709" spans="10:16" x14ac:dyDescent="0.2">
      <c r="J1709" s="3"/>
      <c r="K1709" s="3"/>
      <c r="L1709" s="3"/>
      <c r="M1709" s="3"/>
      <c r="N1709" s="3"/>
      <c r="O1709" s="3"/>
      <c r="P1709" s="3"/>
    </row>
    <row r="1710" spans="10:16" x14ac:dyDescent="0.2">
      <c r="J1710" s="3"/>
      <c r="K1710" s="3"/>
      <c r="L1710" s="3"/>
      <c r="M1710" s="3"/>
      <c r="N1710" s="3"/>
      <c r="O1710" s="3"/>
      <c r="P1710" s="3"/>
    </row>
    <row r="1711" spans="10:16" x14ac:dyDescent="0.2">
      <c r="J1711" s="3"/>
      <c r="K1711" s="3"/>
      <c r="L1711" s="3"/>
      <c r="M1711" s="3"/>
      <c r="N1711" s="3"/>
      <c r="O1711" s="3"/>
      <c r="P1711" s="3"/>
    </row>
    <row r="1712" spans="10:16" x14ac:dyDescent="0.2">
      <c r="J1712" s="3"/>
      <c r="K1712" s="3"/>
      <c r="L1712" s="3"/>
      <c r="M1712" s="3"/>
      <c r="N1712" s="3"/>
      <c r="O1712" s="3"/>
      <c r="P1712" s="3"/>
    </row>
    <row r="1713" spans="10:16" x14ac:dyDescent="0.2">
      <c r="J1713" s="3"/>
      <c r="K1713" s="3"/>
      <c r="L1713" s="3"/>
      <c r="M1713" s="3"/>
      <c r="N1713" s="3"/>
      <c r="O1713" s="3"/>
      <c r="P1713" s="3"/>
    </row>
    <row r="1714" spans="10:16" x14ac:dyDescent="0.2">
      <c r="J1714" s="3"/>
      <c r="K1714" s="3"/>
      <c r="L1714" s="3"/>
      <c r="M1714" s="3"/>
      <c r="N1714" s="3"/>
      <c r="O1714" s="3"/>
      <c r="P1714" s="3"/>
    </row>
    <row r="1715" spans="10:16" x14ac:dyDescent="0.2">
      <c r="J1715" s="3"/>
      <c r="K1715" s="3"/>
      <c r="L1715" s="3"/>
      <c r="M1715" s="3"/>
      <c r="N1715" s="3"/>
      <c r="O1715" s="3"/>
      <c r="P1715" s="3"/>
    </row>
    <row r="1716" spans="10:16" x14ac:dyDescent="0.2">
      <c r="J1716" s="3"/>
      <c r="K1716" s="3"/>
      <c r="L1716" s="3"/>
      <c r="M1716" s="3"/>
      <c r="N1716" s="3"/>
      <c r="O1716" s="3"/>
      <c r="P1716" s="3"/>
    </row>
    <row r="1717" spans="10:16" x14ac:dyDescent="0.2">
      <c r="J1717" s="3"/>
      <c r="K1717" s="3"/>
      <c r="L1717" s="3"/>
      <c r="M1717" s="3"/>
      <c r="N1717" s="3"/>
      <c r="O1717" s="3"/>
      <c r="P1717" s="3"/>
    </row>
    <row r="1718" spans="10:16" x14ac:dyDescent="0.2">
      <c r="J1718" s="3"/>
      <c r="K1718" s="3"/>
      <c r="L1718" s="3"/>
      <c r="M1718" s="3"/>
      <c r="N1718" s="3"/>
      <c r="O1718" s="3"/>
      <c r="P1718" s="3"/>
    </row>
    <row r="1719" spans="10:16" x14ac:dyDescent="0.2">
      <c r="J1719" s="3"/>
      <c r="K1719" s="3"/>
      <c r="L1719" s="3"/>
      <c r="M1719" s="3"/>
      <c r="N1719" s="3"/>
      <c r="O1719" s="3"/>
      <c r="P1719" s="3"/>
    </row>
    <row r="1720" spans="10:16" x14ac:dyDescent="0.2">
      <c r="J1720" s="3"/>
      <c r="K1720" s="3"/>
      <c r="L1720" s="3"/>
      <c r="M1720" s="3"/>
      <c r="N1720" s="3"/>
      <c r="O1720" s="3"/>
      <c r="P1720" s="3"/>
    </row>
    <row r="1721" spans="10:16" x14ac:dyDescent="0.2">
      <c r="J1721" s="3"/>
      <c r="K1721" s="3"/>
      <c r="L1721" s="3"/>
      <c r="M1721" s="3"/>
      <c r="N1721" s="3"/>
      <c r="O1721" s="3"/>
      <c r="P1721" s="3"/>
    </row>
    <row r="1722" spans="10:16" x14ac:dyDescent="0.2">
      <c r="J1722" s="3"/>
      <c r="K1722" s="3"/>
      <c r="L1722" s="3"/>
      <c r="M1722" s="3"/>
      <c r="N1722" s="3"/>
      <c r="O1722" s="3"/>
      <c r="P1722" s="3"/>
    </row>
    <row r="1723" spans="10:16" x14ac:dyDescent="0.2">
      <c r="J1723" s="3"/>
      <c r="K1723" s="3"/>
      <c r="L1723" s="3"/>
      <c r="M1723" s="3"/>
      <c r="N1723" s="3"/>
      <c r="O1723" s="3"/>
      <c r="P1723" s="3"/>
    </row>
    <row r="1724" spans="10:16" x14ac:dyDescent="0.2">
      <c r="J1724" s="3"/>
      <c r="K1724" s="3"/>
      <c r="L1724" s="3"/>
      <c r="M1724" s="3"/>
      <c r="N1724" s="3"/>
      <c r="O1724" s="3"/>
      <c r="P1724" s="3"/>
    </row>
    <row r="1725" spans="10:16" x14ac:dyDescent="0.2">
      <c r="J1725" s="3"/>
      <c r="K1725" s="3"/>
      <c r="L1725" s="3"/>
      <c r="M1725" s="3"/>
      <c r="N1725" s="3"/>
      <c r="O1725" s="3"/>
      <c r="P1725" s="3"/>
    </row>
    <row r="1726" spans="10:16" x14ac:dyDescent="0.2">
      <c r="J1726" s="3"/>
      <c r="K1726" s="3"/>
      <c r="L1726" s="3"/>
      <c r="M1726" s="3"/>
      <c r="N1726" s="3"/>
      <c r="O1726" s="3"/>
      <c r="P1726" s="3"/>
    </row>
    <row r="1727" spans="10:16" x14ac:dyDescent="0.2">
      <c r="J1727" s="3"/>
      <c r="K1727" s="3"/>
      <c r="L1727" s="3"/>
      <c r="M1727" s="3"/>
      <c r="N1727" s="3"/>
      <c r="O1727" s="3"/>
      <c r="P1727" s="3"/>
    </row>
    <row r="1728" spans="10:16" x14ac:dyDescent="0.2">
      <c r="J1728" s="3"/>
      <c r="K1728" s="3"/>
      <c r="L1728" s="3"/>
      <c r="M1728" s="3"/>
      <c r="N1728" s="3"/>
      <c r="O1728" s="3"/>
      <c r="P1728" s="3"/>
    </row>
    <row r="1729" spans="10:16" x14ac:dyDescent="0.2">
      <c r="J1729" s="3"/>
      <c r="K1729" s="3"/>
      <c r="L1729" s="3"/>
      <c r="M1729" s="3"/>
      <c r="N1729" s="3"/>
      <c r="O1729" s="3"/>
      <c r="P1729" s="3"/>
    </row>
    <row r="1730" spans="10:16" x14ac:dyDescent="0.2">
      <c r="J1730" s="3"/>
      <c r="K1730" s="3"/>
      <c r="L1730" s="3"/>
      <c r="M1730" s="3"/>
      <c r="N1730" s="3"/>
      <c r="O1730" s="3"/>
      <c r="P1730" s="3"/>
    </row>
    <row r="1731" spans="10:16" x14ac:dyDescent="0.2">
      <c r="J1731" s="3"/>
      <c r="K1731" s="3"/>
      <c r="L1731" s="3"/>
      <c r="M1731" s="3"/>
      <c r="N1731" s="3"/>
      <c r="O1731" s="3"/>
      <c r="P1731" s="3"/>
    </row>
    <row r="1732" spans="10:16" x14ac:dyDescent="0.2">
      <c r="J1732" s="3"/>
      <c r="K1732" s="3"/>
      <c r="L1732" s="3"/>
      <c r="M1732" s="3"/>
      <c r="N1732" s="3"/>
      <c r="O1732" s="3"/>
      <c r="P1732" s="3"/>
    </row>
    <row r="1733" spans="10:16" x14ac:dyDescent="0.2">
      <c r="J1733" s="3"/>
      <c r="K1733" s="3"/>
      <c r="L1733" s="3"/>
      <c r="M1733" s="3"/>
      <c r="N1733" s="3"/>
      <c r="O1733" s="3"/>
      <c r="P1733" s="3"/>
    </row>
    <row r="1734" spans="10:16" x14ac:dyDescent="0.2">
      <c r="J1734" s="3"/>
      <c r="K1734" s="3"/>
      <c r="L1734" s="3"/>
      <c r="M1734" s="3"/>
      <c r="N1734" s="3"/>
      <c r="O1734" s="3"/>
      <c r="P1734" s="3"/>
    </row>
    <row r="1735" spans="10:16" x14ac:dyDescent="0.2">
      <c r="J1735" s="3"/>
      <c r="K1735" s="3"/>
      <c r="L1735" s="3"/>
      <c r="M1735" s="3"/>
      <c r="N1735" s="3"/>
      <c r="O1735" s="3"/>
      <c r="P1735" s="3"/>
    </row>
    <row r="1736" spans="10:16" x14ac:dyDescent="0.2">
      <c r="J1736" s="3"/>
      <c r="K1736" s="3"/>
      <c r="L1736" s="3"/>
      <c r="M1736" s="3"/>
      <c r="N1736" s="3"/>
      <c r="O1736" s="3"/>
      <c r="P1736" s="3"/>
    </row>
    <row r="1737" spans="10:16" x14ac:dyDescent="0.2">
      <c r="J1737" s="3"/>
      <c r="K1737" s="3"/>
      <c r="L1737" s="3"/>
      <c r="M1737" s="3"/>
      <c r="N1737" s="3"/>
      <c r="O1737" s="3"/>
      <c r="P1737" s="3"/>
    </row>
    <row r="1738" spans="10:16" x14ac:dyDescent="0.2">
      <c r="J1738" s="3"/>
      <c r="K1738" s="3"/>
      <c r="L1738" s="3"/>
      <c r="M1738" s="3"/>
      <c r="N1738" s="3"/>
      <c r="O1738" s="3"/>
      <c r="P1738" s="3"/>
    </row>
    <row r="1739" spans="10:16" x14ac:dyDescent="0.2">
      <c r="J1739" s="3"/>
      <c r="K1739" s="3"/>
      <c r="L1739" s="3"/>
      <c r="M1739" s="3"/>
      <c r="N1739" s="3"/>
      <c r="O1739" s="3"/>
      <c r="P1739" s="3"/>
    </row>
    <row r="1740" spans="10:16" x14ac:dyDescent="0.2">
      <c r="J1740" s="3"/>
      <c r="K1740" s="3"/>
      <c r="L1740" s="3"/>
      <c r="M1740" s="3"/>
      <c r="N1740" s="3"/>
      <c r="O1740" s="3"/>
      <c r="P1740" s="3"/>
    </row>
    <row r="1741" spans="10:16" x14ac:dyDescent="0.2">
      <c r="J1741" s="3"/>
      <c r="K1741" s="3"/>
      <c r="L1741" s="3"/>
      <c r="M1741" s="3"/>
      <c r="N1741" s="3"/>
      <c r="O1741" s="3"/>
      <c r="P1741" s="3"/>
    </row>
    <row r="1742" spans="10:16" x14ac:dyDescent="0.2">
      <c r="J1742" s="3"/>
      <c r="K1742" s="3"/>
      <c r="L1742" s="3"/>
      <c r="M1742" s="3"/>
      <c r="N1742" s="3"/>
      <c r="O1742" s="3"/>
      <c r="P1742" s="3"/>
    </row>
    <row r="1743" spans="10:16" x14ac:dyDescent="0.2">
      <c r="J1743" s="3"/>
      <c r="K1743" s="3"/>
      <c r="L1743" s="3"/>
      <c r="M1743" s="3"/>
      <c r="N1743" s="3"/>
      <c r="O1743" s="3"/>
      <c r="P1743" s="3"/>
    </row>
    <row r="1744" spans="10:16" x14ac:dyDescent="0.2">
      <c r="J1744" s="3"/>
      <c r="K1744" s="3"/>
      <c r="L1744" s="3"/>
      <c r="M1744" s="3"/>
      <c r="N1744" s="3"/>
      <c r="O1744" s="3"/>
      <c r="P1744" s="3"/>
    </row>
    <row r="1745" spans="10:16" x14ac:dyDescent="0.2">
      <c r="J1745" s="3"/>
      <c r="K1745" s="3"/>
      <c r="L1745" s="3"/>
      <c r="M1745" s="3"/>
      <c r="N1745" s="3"/>
      <c r="O1745" s="3"/>
      <c r="P1745" s="3"/>
    </row>
    <row r="1746" spans="10:16" x14ac:dyDescent="0.2">
      <c r="J1746" s="3"/>
      <c r="K1746" s="3"/>
      <c r="L1746" s="3"/>
      <c r="M1746" s="3"/>
      <c r="N1746" s="3"/>
      <c r="O1746" s="3"/>
      <c r="P1746" s="3"/>
    </row>
    <row r="1747" spans="10:16" x14ac:dyDescent="0.2">
      <c r="J1747" s="3"/>
      <c r="K1747" s="3"/>
      <c r="L1747" s="3"/>
      <c r="M1747" s="3"/>
      <c r="N1747" s="3"/>
      <c r="O1747" s="3"/>
      <c r="P1747" s="3"/>
    </row>
    <row r="1748" spans="10:16" x14ac:dyDescent="0.2">
      <c r="J1748" s="3"/>
      <c r="K1748" s="3"/>
      <c r="L1748" s="3"/>
      <c r="M1748" s="3"/>
      <c r="N1748" s="3"/>
      <c r="O1748" s="3"/>
      <c r="P1748" s="3"/>
    </row>
    <row r="1749" spans="10:16" x14ac:dyDescent="0.2">
      <c r="J1749" s="3"/>
      <c r="K1749" s="3"/>
      <c r="L1749" s="3"/>
      <c r="M1749" s="3"/>
      <c r="N1749" s="3"/>
      <c r="O1749" s="3"/>
      <c r="P1749" s="3"/>
    </row>
    <row r="1750" spans="10:16" x14ac:dyDescent="0.2">
      <c r="J1750" s="3"/>
      <c r="K1750" s="3"/>
      <c r="L1750" s="3"/>
      <c r="M1750" s="3"/>
      <c r="N1750" s="3"/>
      <c r="O1750" s="3"/>
      <c r="P1750" s="3"/>
    </row>
    <row r="1751" spans="10:16" x14ac:dyDescent="0.2">
      <c r="J1751" s="3"/>
      <c r="K1751" s="3"/>
      <c r="L1751" s="3"/>
      <c r="M1751" s="3"/>
      <c r="N1751" s="3"/>
      <c r="O1751" s="3"/>
      <c r="P1751" s="3"/>
    </row>
    <row r="1752" spans="10:16" x14ac:dyDescent="0.2">
      <c r="J1752" s="3"/>
      <c r="K1752" s="3"/>
      <c r="L1752" s="3"/>
      <c r="M1752" s="3"/>
      <c r="N1752" s="3"/>
      <c r="O1752" s="3"/>
      <c r="P1752" s="3"/>
    </row>
    <row r="1753" spans="10:16" x14ac:dyDescent="0.2">
      <c r="J1753" s="3"/>
      <c r="K1753" s="3"/>
      <c r="L1753" s="3"/>
      <c r="M1753" s="3"/>
      <c r="N1753" s="3"/>
      <c r="O1753" s="3"/>
      <c r="P1753" s="3"/>
    </row>
    <row r="1754" spans="10:16" x14ac:dyDescent="0.2">
      <c r="J1754" s="3"/>
      <c r="K1754" s="3"/>
      <c r="L1754" s="3"/>
      <c r="M1754" s="3"/>
      <c r="N1754" s="3"/>
      <c r="O1754" s="3"/>
      <c r="P1754" s="3"/>
    </row>
    <row r="1755" spans="10:16" x14ac:dyDescent="0.2">
      <c r="J1755" s="3"/>
      <c r="K1755" s="3"/>
      <c r="L1755" s="3"/>
      <c r="M1755" s="3"/>
      <c r="N1755" s="3"/>
      <c r="O1755" s="3"/>
      <c r="P1755" s="3"/>
    </row>
    <row r="1756" spans="10:16" x14ac:dyDescent="0.2">
      <c r="J1756" s="3"/>
      <c r="K1756" s="3"/>
      <c r="L1756" s="3"/>
      <c r="M1756" s="3"/>
      <c r="N1756" s="3"/>
      <c r="O1756" s="3"/>
      <c r="P1756" s="3"/>
    </row>
    <row r="1757" spans="10:16" x14ac:dyDescent="0.2">
      <c r="J1757" s="3"/>
      <c r="K1757" s="3"/>
      <c r="L1757" s="3"/>
      <c r="M1757" s="3"/>
      <c r="N1757" s="3"/>
      <c r="O1757" s="3"/>
      <c r="P1757" s="3"/>
    </row>
    <row r="1758" spans="10:16" x14ac:dyDescent="0.2">
      <c r="J1758" s="3"/>
      <c r="K1758" s="3"/>
      <c r="L1758" s="3"/>
      <c r="M1758" s="3"/>
      <c r="N1758" s="3"/>
      <c r="O1758" s="3"/>
      <c r="P1758" s="3"/>
    </row>
    <row r="1759" spans="10:16" x14ac:dyDescent="0.2">
      <c r="J1759" s="3"/>
      <c r="K1759" s="3"/>
      <c r="L1759" s="3"/>
      <c r="M1759" s="3"/>
      <c r="N1759" s="3"/>
      <c r="O1759" s="3"/>
      <c r="P1759" s="3"/>
    </row>
    <row r="1760" spans="10:16" x14ac:dyDescent="0.2">
      <c r="J1760" s="3"/>
      <c r="K1760" s="3"/>
      <c r="L1760" s="3"/>
      <c r="M1760" s="3"/>
      <c r="N1760" s="3"/>
      <c r="O1760" s="3"/>
      <c r="P1760" s="3"/>
    </row>
    <row r="1761" spans="10:16" x14ac:dyDescent="0.2">
      <c r="J1761" s="3"/>
      <c r="K1761" s="3"/>
      <c r="L1761" s="3"/>
      <c r="M1761" s="3"/>
      <c r="N1761" s="3"/>
      <c r="O1761" s="3"/>
      <c r="P1761" s="3"/>
    </row>
    <row r="1762" spans="10:16" x14ac:dyDescent="0.2">
      <c r="J1762" s="3"/>
      <c r="K1762" s="3"/>
      <c r="L1762" s="3"/>
      <c r="M1762" s="3"/>
      <c r="N1762" s="3"/>
      <c r="O1762" s="3"/>
      <c r="P1762" s="3"/>
    </row>
    <row r="1763" spans="10:16" x14ac:dyDescent="0.2">
      <c r="J1763" s="3"/>
      <c r="K1763" s="3"/>
      <c r="L1763" s="3"/>
      <c r="M1763" s="3"/>
      <c r="N1763" s="3"/>
      <c r="O1763" s="3"/>
      <c r="P1763" s="3"/>
    </row>
    <row r="1764" spans="10:16" x14ac:dyDescent="0.2">
      <c r="J1764" s="3"/>
      <c r="K1764" s="3"/>
      <c r="L1764" s="3"/>
      <c r="M1764" s="3"/>
      <c r="N1764" s="3"/>
      <c r="O1764" s="3"/>
      <c r="P1764" s="3"/>
    </row>
    <row r="1765" spans="10:16" x14ac:dyDescent="0.2">
      <c r="J1765" s="3"/>
      <c r="K1765" s="3"/>
      <c r="L1765" s="3"/>
      <c r="M1765" s="3"/>
      <c r="N1765" s="3"/>
      <c r="O1765" s="3"/>
      <c r="P1765" s="3"/>
    </row>
    <row r="1766" spans="10:16" x14ac:dyDescent="0.2">
      <c r="J1766" s="3"/>
      <c r="K1766" s="3"/>
      <c r="L1766" s="3"/>
      <c r="M1766" s="3"/>
      <c r="N1766" s="3"/>
      <c r="O1766" s="3"/>
      <c r="P1766" s="3"/>
    </row>
    <row r="1767" spans="10:16" x14ac:dyDescent="0.2">
      <c r="J1767" s="3"/>
      <c r="K1767" s="3"/>
      <c r="L1767" s="3"/>
      <c r="M1767" s="3"/>
      <c r="N1767" s="3"/>
      <c r="O1767" s="3"/>
      <c r="P1767" s="3"/>
    </row>
  </sheetData>
  <printOptions horizontalCentered="1"/>
  <pageMargins left="0.5" right="0.5" top="0.75" bottom="0.5" header="0.5" footer="0.25"/>
  <pageSetup scale="65" fitToWidth="0" fitToHeight="0" orientation="portrait" r:id="rId1"/>
  <headerFooter alignWithMargins="0">
    <oddHeader>&amp;RPage 2.&amp;P</oddHeader>
  </headerFooter>
  <rowBreaks count="19" manualBreakCount="19">
    <brk id="27" max="12" man="1"/>
    <brk id="104" max="12" man="1"/>
    <brk id="178" max="12" man="1"/>
    <brk id="257" max="12" man="1"/>
    <brk id="336" max="12" man="1"/>
    <brk id="407" max="12" man="1"/>
    <brk id="484" max="12" man="1"/>
    <brk id="563" max="12" man="1"/>
    <brk id="639" max="12" man="1"/>
    <brk id="705" max="12" man="1"/>
    <brk id="796" max="12" man="1"/>
    <brk id="858" max="12" man="1"/>
    <brk id="937" max="12" man="1"/>
    <brk id="1009" max="12" man="1"/>
    <brk id="1080" max="12" man="1"/>
    <brk id="1156" max="12" man="1"/>
    <brk id="1233" max="12" man="1"/>
    <brk id="1298" max="12" man="1"/>
    <brk id="1374" max="12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2"/>
  <dimension ref="A1:U1767"/>
  <sheetViews>
    <sheetView workbookViewId="0">
      <selection activeCell="K17" sqref="K17"/>
    </sheetView>
  </sheetViews>
  <sheetFormatPr defaultRowHeight="12" x14ac:dyDescent="0.2"/>
  <cols>
    <col min="1" max="1" width="4.85546875" style="1" customWidth="1"/>
    <col min="2" max="2" width="1.42578125" style="1" customWidth="1"/>
    <col min="3" max="3" width="7.28515625" style="1" customWidth="1"/>
    <col min="4" max="4" width="1.5703125" style="1" customWidth="1"/>
    <col min="5" max="5" width="8.140625" style="1" customWidth="1"/>
    <col min="6" max="6" width="10.28515625" style="1" customWidth="1"/>
    <col min="7" max="7" width="4.5703125" style="5" bestFit="1" customWidth="1"/>
    <col min="8" max="8" width="14.85546875" style="1" customWidth="1"/>
    <col min="9" max="9" width="16.140625" style="2" bestFit="1" customWidth="1"/>
    <col min="10" max="10" width="5.28515625" style="1" customWidth="1"/>
    <col min="11" max="11" width="14" style="1" bestFit="1" customWidth="1"/>
    <col min="12" max="13" width="13" style="1" bestFit="1" customWidth="1"/>
    <col min="14" max="14" width="12.140625" style="1" bestFit="1" customWidth="1"/>
    <col min="15" max="16" width="11" style="1" bestFit="1" customWidth="1"/>
    <col min="17" max="17" width="7.5703125" style="1" bestFit="1" customWidth="1"/>
    <col min="18" max="245" width="9.140625" style="1"/>
    <col min="246" max="246" width="4.85546875" style="1" customWidth="1"/>
    <col min="247" max="247" width="1.42578125" style="1" customWidth="1"/>
    <col min="248" max="248" width="7.28515625" style="1" customWidth="1"/>
    <col min="249" max="249" width="1.5703125" style="1" customWidth="1"/>
    <col min="250" max="250" width="8.140625" style="1" customWidth="1"/>
    <col min="251" max="251" width="12.85546875" style="1" customWidth="1"/>
    <col min="252" max="252" width="10.28515625" style="1" customWidth="1"/>
    <col min="253" max="253" width="4.5703125" style="1" bestFit="1" customWidth="1"/>
    <col min="254" max="254" width="17.7109375" style="1" customWidth="1"/>
    <col min="255" max="255" width="16.7109375" style="1" customWidth="1"/>
    <col min="256" max="256" width="14.85546875" style="1" customWidth="1"/>
    <col min="257" max="257" width="14.7109375" style="1" customWidth="1"/>
    <col min="258" max="258" width="15.85546875" style="1" customWidth="1"/>
    <col min="259" max="259" width="16.140625" style="1" bestFit="1" customWidth="1"/>
    <col min="260" max="260" width="16.28515625" style="1" bestFit="1" customWidth="1"/>
    <col min="261" max="261" width="13" style="1" bestFit="1" customWidth="1"/>
    <col min="262" max="262" width="14.5703125" style="1" bestFit="1" customWidth="1"/>
    <col min="263" max="263" width="10" style="1" bestFit="1" customWidth="1"/>
    <col min="264" max="265" width="12.140625" style="1" bestFit="1" customWidth="1"/>
    <col min="266" max="266" width="5.28515625" style="1" customWidth="1"/>
    <col min="267" max="267" width="14" style="1" bestFit="1" customWidth="1"/>
    <col min="268" max="269" width="13" style="1" bestFit="1" customWidth="1"/>
    <col min="270" max="270" width="12.140625" style="1" bestFit="1" customWidth="1"/>
    <col min="271" max="272" width="11" style="1" bestFit="1" customWidth="1"/>
    <col min="273" max="273" width="7.5703125" style="1" bestFit="1" customWidth="1"/>
    <col min="274" max="501" width="9.140625" style="1"/>
    <col min="502" max="502" width="4.85546875" style="1" customWidth="1"/>
    <col min="503" max="503" width="1.42578125" style="1" customWidth="1"/>
    <col min="504" max="504" width="7.28515625" style="1" customWidth="1"/>
    <col min="505" max="505" width="1.5703125" style="1" customWidth="1"/>
    <col min="506" max="506" width="8.140625" style="1" customWidth="1"/>
    <col min="507" max="507" width="12.85546875" style="1" customWidth="1"/>
    <col min="508" max="508" width="10.28515625" style="1" customWidth="1"/>
    <col min="509" max="509" width="4.5703125" style="1" bestFit="1" customWidth="1"/>
    <col min="510" max="510" width="17.7109375" style="1" customWidth="1"/>
    <col min="511" max="511" width="16.7109375" style="1" customWidth="1"/>
    <col min="512" max="512" width="14.85546875" style="1" customWidth="1"/>
    <col min="513" max="513" width="14.7109375" style="1" customWidth="1"/>
    <col min="514" max="514" width="15.85546875" style="1" customWidth="1"/>
    <col min="515" max="515" width="16.140625" style="1" bestFit="1" customWidth="1"/>
    <col min="516" max="516" width="16.28515625" style="1" bestFit="1" customWidth="1"/>
    <col min="517" max="517" width="13" style="1" bestFit="1" customWidth="1"/>
    <col min="518" max="518" width="14.5703125" style="1" bestFit="1" customWidth="1"/>
    <col min="519" max="519" width="10" style="1" bestFit="1" customWidth="1"/>
    <col min="520" max="521" width="12.140625" style="1" bestFit="1" customWidth="1"/>
    <col min="522" max="522" width="5.28515625" style="1" customWidth="1"/>
    <col min="523" max="523" width="14" style="1" bestFit="1" customWidth="1"/>
    <col min="524" max="525" width="13" style="1" bestFit="1" customWidth="1"/>
    <col min="526" max="526" width="12.140625" style="1" bestFit="1" customWidth="1"/>
    <col min="527" max="528" width="11" style="1" bestFit="1" customWidth="1"/>
    <col min="529" max="529" width="7.5703125" style="1" bestFit="1" customWidth="1"/>
    <col min="530" max="757" width="9.140625" style="1"/>
    <col min="758" max="758" width="4.85546875" style="1" customWidth="1"/>
    <col min="759" max="759" width="1.42578125" style="1" customWidth="1"/>
    <col min="760" max="760" width="7.28515625" style="1" customWidth="1"/>
    <col min="761" max="761" width="1.5703125" style="1" customWidth="1"/>
    <col min="762" max="762" width="8.140625" style="1" customWidth="1"/>
    <col min="763" max="763" width="12.85546875" style="1" customWidth="1"/>
    <col min="764" max="764" width="10.28515625" style="1" customWidth="1"/>
    <col min="765" max="765" width="4.5703125" style="1" bestFit="1" customWidth="1"/>
    <col min="766" max="766" width="17.7109375" style="1" customWidth="1"/>
    <col min="767" max="767" width="16.7109375" style="1" customWidth="1"/>
    <col min="768" max="768" width="14.85546875" style="1" customWidth="1"/>
    <col min="769" max="769" width="14.7109375" style="1" customWidth="1"/>
    <col min="770" max="770" width="15.85546875" style="1" customWidth="1"/>
    <col min="771" max="771" width="16.140625" style="1" bestFit="1" customWidth="1"/>
    <col min="772" max="772" width="16.28515625" style="1" bestFit="1" customWidth="1"/>
    <col min="773" max="773" width="13" style="1" bestFit="1" customWidth="1"/>
    <col min="774" max="774" width="14.5703125" style="1" bestFit="1" customWidth="1"/>
    <col min="775" max="775" width="10" style="1" bestFit="1" customWidth="1"/>
    <col min="776" max="777" width="12.140625" style="1" bestFit="1" customWidth="1"/>
    <col min="778" max="778" width="5.28515625" style="1" customWidth="1"/>
    <col min="779" max="779" width="14" style="1" bestFit="1" customWidth="1"/>
    <col min="780" max="781" width="13" style="1" bestFit="1" customWidth="1"/>
    <col min="782" max="782" width="12.140625" style="1" bestFit="1" customWidth="1"/>
    <col min="783" max="784" width="11" style="1" bestFit="1" customWidth="1"/>
    <col min="785" max="785" width="7.5703125" style="1" bestFit="1" customWidth="1"/>
    <col min="786" max="1013" width="9.140625" style="1"/>
    <col min="1014" max="1014" width="4.85546875" style="1" customWidth="1"/>
    <col min="1015" max="1015" width="1.42578125" style="1" customWidth="1"/>
    <col min="1016" max="1016" width="7.28515625" style="1" customWidth="1"/>
    <col min="1017" max="1017" width="1.5703125" style="1" customWidth="1"/>
    <col min="1018" max="1018" width="8.140625" style="1" customWidth="1"/>
    <col min="1019" max="1019" width="12.85546875" style="1" customWidth="1"/>
    <col min="1020" max="1020" width="10.28515625" style="1" customWidth="1"/>
    <col min="1021" max="1021" width="4.5703125" style="1" bestFit="1" customWidth="1"/>
    <col min="1022" max="1022" width="17.7109375" style="1" customWidth="1"/>
    <col min="1023" max="1023" width="16.7109375" style="1" customWidth="1"/>
    <col min="1024" max="1024" width="14.85546875" style="1" customWidth="1"/>
    <col min="1025" max="1025" width="14.7109375" style="1" customWidth="1"/>
    <col min="1026" max="1026" width="15.85546875" style="1" customWidth="1"/>
    <col min="1027" max="1027" width="16.140625" style="1" bestFit="1" customWidth="1"/>
    <col min="1028" max="1028" width="16.28515625" style="1" bestFit="1" customWidth="1"/>
    <col min="1029" max="1029" width="13" style="1" bestFit="1" customWidth="1"/>
    <col min="1030" max="1030" width="14.5703125" style="1" bestFit="1" customWidth="1"/>
    <col min="1031" max="1031" width="10" style="1" bestFit="1" customWidth="1"/>
    <col min="1032" max="1033" width="12.140625" style="1" bestFit="1" customWidth="1"/>
    <col min="1034" max="1034" width="5.28515625" style="1" customWidth="1"/>
    <col min="1035" max="1035" width="14" style="1" bestFit="1" customWidth="1"/>
    <col min="1036" max="1037" width="13" style="1" bestFit="1" customWidth="1"/>
    <col min="1038" max="1038" width="12.140625" style="1" bestFit="1" customWidth="1"/>
    <col min="1039" max="1040" width="11" style="1" bestFit="1" customWidth="1"/>
    <col min="1041" max="1041" width="7.5703125" style="1" bestFit="1" customWidth="1"/>
    <col min="1042" max="1269" width="9.140625" style="1"/>
    <col min="1270" max="1270" width="4.85546875" style="1" customWidth="1"/>
    <col min="1271" max="1271" width="1.42578125" style="1" customWidth="1"/>
    <col min="1272" max="1272" width="7.28515625" style="1" customWidth="1"/>
    <col min="1273" max="1273" width="1.5703125" style="1" customWidth="1"/>
    <col min="1274" max="1274" width="8.140625" style="1" customWidth="1"/>
    <col min="1275" max="1275" width="12.85546875" style="1" customWidth="1"/>
    <col min="1276" max="1276" width="10.28515625" style="1" customWidth="1"/>
    <col min="1277" max="1277" width="4.5703125" style="1" bestFit="1" customWidth="1"/>
    <col min="1278" max="1278" width="17.7109375" style="1" customWidth="1"/>
    <col min="1279" max="1279" width="16.7109375" style="1" customWidth="1"/>
    <col min="1280" max="1280" width="14.85546875" style="1" customWidth="1"/>
    <col min="1281" max="1281" width="14.7109375" style="1" customWidth="1"/>
    <col min="1282" max="1282" width="15.85546875" style="1" customWidth="1"/>
    <col min="1283" max="1283" width="16.140625" style="1" bestFit="1" customWidth="1"/>
    <col min="1284" max="1284" width="16.28515625" style="1" bestFit="1" customWidth="1"/>
    <col min="1285" max="1285" width="13" style="1" bestFit="1" customWidth="1"/>
    <col min="1286" max="1286" width="14.5703125" style="1" bestFit="1" customWidth="1"/>
    <col min="1287" max="1287" width="10" style="1" bestFit="1" customWidth="1"/>
    <col min="1288" max="1289" width="12.140625" style="1" bestFit="1" customWidth="1"/>
    <col min="1290" max="1290" width="5.28515625" style="1" customWidth="1"/>
    <col min="1291" max="1291" width="14" style="1" bestFit="1" customWidth="1"/>
    <col min="1292" max="1293" width="13" style="1" bestFit="1" customWidth="1"/>
    <col min="1294" max="1294" width="12.140625" style="1" bestFit="1" customWidth="1"/>
    <col min="1295" max="1296" width="11" style="1" bestFit="1" customWidth="1"/>
    <col min="1297" max="1297" width="7.5703125" style="1" bestFit="1" customWidth="1"/>
    <col min="1298" max="1525" width="9.140625" style="1"/>
    <col min="1526" max="1526" width="4.85546875" style="1" customWidth="1"/>
    <col min="1527" max="1527" width="1.42578125" style="1" customWidth="1"/>
    <col min="1528" max="1528" width="7.28515625" style="1" customWidth="1"/>
    <col min="1529" max="1529" width="1.5703125" style="1" customWidth="1"/>
    <col min="1530" max="1530" width="8.140625" style="1" customWidth="1"/>
    <col min="1531" max="1531" width="12.85546875" style="1" customWidth="1"/>
    <col min="1532" max="1532" width="10.28515625" style="1" customWidth="1"/>
    <col min="1533" max="1533" width="4.5703125" style="1" bestFit="1" customWidth="1"/>
    <col min="1534" max="1534" width="17.7109375" style="1" customWidth="1"/>
    <col min="1535" max="1535" width="16.7109375" style="1" customWidth="1"/>
    <col min="1536" max="1536" width="14.85546875" style="1" customWidth="1"/>
    <col min="1537" max="1537" width="14.7109375" style="1" customWidth="1"/>
    <col min="1538" max="1538" width="15.85546875" style="1" customWidth="1"/>
    <col min="1539" max="1539" width="16.140625" style="1" bestFit="1" customWidth="1"/>
    <col min="1540" max="1540" width="16.28515625" style="1" bestFit="1" customWidth="1"/>
    <col min="1541" max="1541" width="13" style="1" bestFit="1" customWidth="1"/>
    <col min="1542" max="1542" width="14.5703125" style="1" bestFit="1" customWidth="1"/>
    <col min="1543" max="1543" width="10" style="1" bestFit="1" customWidth="1"/>
    <col min="1544" max="1545" width="12.140625" style="1" bestFit="1" customWidth="1"/>
    <col min="1546" max="1546" width="5.28515625" style="1" customWidth="1"/>
    <col min="1547" max="1547" width="14" style="1" bestFit="1" customWidth="1"/>
    <col min="1548" max="1549" width="13" style="1" bestFit="1" customWidth="1"/>
    <col min="1550" max="1550" width="12.140625" style="1" bestFit="1" customWidth="1"/>
    <col min="1551" max="1552" width="11" style="1" bestFit="1" customWidth="1"/>
    <col min="1553" max="1553" width="7.5703125" style="1" bestFit="1" customWidth="1"/>
    <col min="1554" max="1781" width="9.140625" style="1"/>
    <col min="1782" max="1782" width="4.85546875" style="1" customWidth="1"/>
    <col min="1783" max="1783" width="1.42578125" style="1" customWidth="1"/>
    <col min="1784" max="1784" width="7.28515625" style="1" customWidth="1"/>
    <col min="1785" max="1785" width="1.5703125" style="1" customWidth="1"/>
    <col min="1786" max="1786" width="8.140625" style="1" customWidth="1"/>
    <col min="1787" max="1787" width="12.85546875" style="1" customWidth="1"/>
    <col min="1788" max="1788" width="10.28515625" style="1" customWidth="1"/>
    <col min="1789" max="1789" width="4.5703125" style="1" bestFit="1" customWidth="1"/>
    <col min="1790" max="1790" width="17.7109375" style="1" customWidth="1"/>
    <col min="1791" max="1791" width="16.7109375" style="1" customWidth="1"/>
    <col min="1792" max="1792" width="14.85546875" style="1" customWidth="1"/>
    <col min="1793" max="1793" width="14.7109375" style="1" customWidth="1"/>
    <col min="1794" max="1794" width="15.85546875" style="1" customWidth="1"/>
    <col min="1795" max="1795" width="16.140625" style="1" bestFit="1" customWidth="1"/>
    <col min="1796" max="1796" width="16.28515625" style="1" bestFit="1" customWidth="1"/>
    <col min="1797" max="1797" width="13" style="1" bestFit="1" customWidth="1"/>
    <col min="1798" max="1798" width="14.5703125" style="1" bestFit="1" customWidth="1"/>
    <col min="1799" max="1799" width="10" style="1" bestFit="1" customWidth="1"/>
    <col min="1800" max="1801" width="12.140625" style="1" bestFit="1" customWidth="1"/>
    <col min="1802" max="1802" width="5.28515625" style="1" customWidth="1"/>
    <col min="1803" max="1803" width="14" style="1" bestFit="1" customWidth="1"/>
    <col min="1804" max="1805" width="13" style="1" bestFit="1" customWidth="1"/>
    <col min="1806" max="1806" width="12.140625" style="1" bestFit="1" customWidth="1"/>
    <col min="1807" max="1808" width="11" style="1" bestFit="1" customWidth="1"/>
    <col min="1809" max="1809" width="7.5703125" style="1" bestFit="1" customWidth="1"/>
    <col min="1810" max="2037" width="9.140625" style="1"/>
    <col min="2038" max="2038" width="4.85546875" style="1" customWidth="1"/>
    <col min="2039" max="2039" width="1.42578125" style="1" customWidth="1"/>
    <col min="2040" max="2040" width="7.28515625" style="1" customWidth="1"/>
    <col min="2041" max="2041" width="1.5703125" style="1" customWidth="1"/>
    <col min="2042" max="2042" width="8.140625" style="1" customWidth="1"/>
    <col min="2043" max="2043" width="12.85546875" style="1" customWidth="1"/>
    <col min="2044" max="2044" width="10.28515625" style="1" customWidth="1"/>
    <col min="2045" max="2045" width="4.5703125" style="1" bestFit="1" customWidth="1"/>
    <col min="2046" max="2046" width="17.7109375" style="1" customWidth="1"/>
    <col min="2047" max="2047" width="16.7109375" style="1" customWidth="1"/>
    <col min="2048" max="2048" width="14.85546875" style="1" customWidth="1"/>
    <col min="2049" max="2049" width="14.7109375" style="1" customWidth="1"/>
    <col min="2050" max="2050" width="15.85546875" style="1" customWidth="1"/>
    <col min="2051" max="2051" width="16.140625" style="1" bestFit="1" customWidth="1"/>
    <col min="2052" max="2052" width="16.28515625" style="1" bestFit="1" customWidth="1"/>
    <col min="2053" max="2053" width="13" style="1" bestFit="1" customWidth="1"/>
    <col min="2054" max="2054" width="14.5703125" style="1" bestFit="1" customWidth="1"/>
    <col min="2055" max="2055" width="10" style="1" bestFit="1" customWidth="1"/>
    <col min="2056" max="2057" width="12.140625" style="1" bestFit="1" customWidth="1"/>
    <col min="2058" max="2058" width="5.28515625" style="1" customWidth="1"/>
    <col min="2059" max="2059" width="14" style="1" bestFit="1" customWidth="1"/>
    <col min="2060" max="2061" width="13" style="1" bestFit="1" customWidth="1"/>
    <col min="2062" max="2062" width="12.140625" style="1" bestFit="1" customWidth="1"/>
    <col min="2063" max="2064" width="11" style="1" bestFit="1" customWidth="1"/>
    <col min="2065" max="2065" width="7.5703125" style="1" bestFit="1" customWidth="1"/>
    <col min="2066" max="2293" width="9.140625" style="1"/>
    <col min="2294" max="2294" width="4.85546875" style="1" customWidth="1"/>
    <col min="2295" max="2295" width="1.42578125" style="1" customWidth="1"/>
    <col min="2296" max="2296" width="7.28515625" style="1" customWidth="1"/>
    <col min="2297" max="2297" width="1.5703125" style="1" customWidth="1"/>
    <col min="2298" max="2298" width="8.140625" style="1" customWidth="1"/>
    <col min="2299" max="2299" width="12.85546875" style="1" customWidth="1"/>
    <col min="2300" max="2300" width="10.28515625" style="1" customWidth="1"/>
    <col min="2301" max="2301" width="4.5703125" style="1" bestFit="1" customWidth="1"/>
    <col min="2302" max="2302" width="17.7109375" style="1" customWidth="1"/>
    <col min="2303" max="2303" width="16.7109375" style="1" customWidth="1"/>
    <col min="2304" max="2304" width="14.85546875" style="1" customWidth="1"/>
    <col min="2305" max="2305" width="14.7109375" style="1" customWidth="1"/>
    <col min="2306" max="2306" width="15.85546875" style="1" customWidth="1"/>
    <col min="2307" max="2307" width="16.140625" style="1" bestFit="1" customWidth="1"/>
    <col min="2308" max="2308" width="16.28515625" style="1" bestFit="1" customWidth="1"/>
    <col min="2309" max="2309" width="13" style="1" bestFit="1" customWidth="1"/>
    <col min="2310" max="2310" width="14.5703125" style="1" bestFit="1" customWidth="1"/>
    <col min="2311" max="2311" width="10" style="1" bestFit="1" customWidth="1"/>
    <col min="2312" max="2313" width="12.140625" style="1" bestFit="1" customWidth="1"/>
    <col min="2314" max="2314" width="5.28515625" style="1" customWidth="1"/>
    <col min="2315" max="2315" width="14" style="1" bestFit="1" customWidth="1"/>
    <col min="2316" max="2317" width="13" style="1" bestFit="1" customWidth="1"/>
    <col min="2318" max="2318" width="12.140625" style="1" bestFit="1" customWidth="1"/>
    <col min="2319" max="2320" width="11" style="1" bestFit="1" customWidth="1"/>
    <col min="2321" max="2321" width="7.5703125" style="1" bestFit="1" customWidth="1"/>
    <col min="2322" max="2549" width="9.140625" style="1"/>
    <col min="2550" max="2550" width="4.85546875" style="1" customWidth="1"/>
    <col min="2551" max="2551" width="1.42578125" style="1" customWidth="1"/>
    <col min="2552" max="2552" width="7.28515625" style="1" customWidth="1"/>
    <col min="2553" max="2553" width="1.5703125" style="1" customWidth="1"/>
    <col min="2554" max="2554" width="8.140625" style="1" customWidth="1"/>
    <col min="2555" max="2555" width="12.85546875" style="1" customWidth="1"/>
    <col min="2556" max="2556" width="10.28515625" style="1" customWidth="1"/>
    <col min="2557" max="2557" width="4.5703125" style="1" bestFit="1" customWidth="1"/>
    <col min="2558" max="2558" width="17.7109375" style="1" customWidth="1"/>
    <col min="2559" max="2559" width="16.7109375" style="1" customWidth="1"/>
    <col min="2560" max="2560" width="14.85546875" style="1" customWidth="1"/>
    <col min="2561" max="2561" width="14.7109375" style="1" customWidth="1"/>
    <col min="2562" max="2562" width="15.85546875" style="1" customWidth="1"/>
    <col min="2563" max="2563" width="16.140625" style="1" bestFit="1" customWidth="1"/>
    <col min="2564" max="2564" width="16.28515625" style="1" bestFit="1" customWidth="1"/>
    <col min="2565" max="2565" width="13" style="1" bestFit="1" customWidth="1"/>
    <col min="2566" max="2566" width="14.5703125" style="1" bestFit="1" customWidth="1"/>
    <col min="2567" max="2567" width="10" style="1" bestFit="1" customWidth="1"/>
    <col min="2568" max="2569" width="12.140625" style="1" bestFit="1" customWidth="1"/>
    <col min="2570" max="2570" width="5.28515625" style="1" customWidth="1"/>
    <col min="2571" max="2571" width="14" style="1" bestFit="1" customWidth="1"/>
    <col min="2572" max="2573" width="13" style="1" bestFit="1" customWidth="1"/>
    <col min="2574" max="2574" width="12.140625" style="1" bestFit="1" customWidth="1"/>
    <col min="2575" max="2576" width="11" style="1" bestFit="1" customWidth="1"/>
    <col min="2577" max="2577" width="7.5703125" style="1" bestFit="1" customWidth="1"/>
    <col min="2578" max="2805" width="9.140625" style="1"/>
    <col min="2806" max="2806" width="4.85546875" style="1" customWidth="1"/>
    <col min="2807" max="2807" width="1.42578125" style="1" customWidth="1"/>
    <col min="2808" max="2808" width="7.28515625" style="1" customWidth="1"/>
    <col min="2809" max="2809" width="1.5703125" style="1" customWidth="1"/>
    <col min="2810" max="2810" width="8.140625" style="1" customWidth="1"/>
    <col min="2811" max="2811" width="12.85546875" style="1" customWidth="1"/>
    <col min="2812" max="2812" width="10.28515625" style="1" customWidth="1"/>
    <col min="2813" max="2813" width="4.5703125" style="1" bestFit="1" customWidth="1"/>
    <col min="2814" max="2814" width="17.7109375" style="1" customWidth="1"/>
    <col min="2815" max="2815" width="16.7109375" style="1" customWidth="1"/>
    <col min="2816" max="2816" width="14.85546875" style="1" customWidth="1"/>
    <col min="2817" max="2817" width="14.7109375" style="1" customWidth="1"/>
    <col min="2818" max="2818" width="15.85546875" style="1" customWidth="1"/>
    <col min="2819" max="2819" width="16.140625" style="1" bestFit="1" customWidth="1"/>
    <col min="2820" max="2820" width="16.28515625" style="1" bestFit="1" customWidth="1"/>
    <col min="2821" max="2821" width="13" style="1" bestFit="1" customWidth="1"/>
    <col min="2822" max="2822" width="14.5703125" style="1" bestFit="1" customWidth="1"/>
    <col min="2823" max="2823" width="10" style="1" bestFit="1" customWidth="1"/>
    <col min="2824" max="2825" width="12.140625" style="1" bestFit="1" customWidth="1"/>
    <col min="2826" max="2826" width="5.28515625" style="1" customWidth="1"/>
    <col min="2827" max="2827" width="14" style="1" bestFit="1" customWidth="1"/>
    <col min="2828" max="2829" width="13" style="1" bestFit="1" customWidth="1"/>
    <col min="2830" max="2830" width="12.140625" style="1" bestFit="1" customWidth="1"/>
    <col min="2831" max="2832" width="11" style="1" bestFit="1" customWidth="1"/>
    <col min="2833" max="2833" width="7.5703125" style="1" bestFit="1" customWidth="1"/>
    <col min="2834" max="3061" width="9.140625" style="1"/>
    <col min="3062" max="3062" width="4.85546875" style="1" customWidth="1"/>
    <col min="3063" max="3063" width="1.42578125" style="1" customWidth="1"/>
    <col min="3064" max="3064" width="7.28515625" style="1" customWidth="1"/>
    <col min="3065" max="3065" width="1.5703125" style="1" customWidth="1"/>
    <col min="3066" max="3066" width="8.140625" style="1" customWidth="1"/>
    <col min="3067" max="3067" width="12.85546875" style="1" customWidth="1"/>
    <col min="3068" max="3068" width="10.28515625" style="1" customWidth="1"/>
    <col min="3069" max="3069" width="4.5703125" style="1" bestFit="1" customWidth="1"/>
    <col min="3070" max="3070" width="17.7109375" style="1" customWidth="1"/>
    <col min="3071" max="3071" width="16.7109375" style="1" customWidth="1"/>
    <col min="3072" max="3072" width="14.85546875" style="1" customWidth="1"/>
    <col min="3073" max="3073" width="14.7109375" style="1" customWidth="1"/>
    <col min="3074" max="3074" width="15.85546875" style="1" customWidth="1"/>
    <col min="3075" max="3075" width="16.140625" style="1" bestFit="1" customWidth="1"/>
    <col min="3076" max="3076" width="16.28515625" style="1" bestFit="1" customWidth="1"/>
    <col min="3077" max="3077" width="13" style="1" bestFit="1" customWidth="1"/>
    <col min="3078" max="3078" width="14.5703125" style="1" bestFit="1" customWidth="1"/>
    <col min="3079" max="3079" width="10" style="1" bestFit="1" customWidth="1"/>
    <col min="3080" max="3081" width="12.140625" style="1" bestFit="1" customWidth="1"/>
    <col min="3082" max="3082" width="5.28515625" style="1" customWidth="1"/>
    <col min="3083" max="3083" width="14" style="1" bestFit="1" customWidth="1"/>
    <col min="3084" max="3085" width="13" style="1" bestFit="1" customWidth="1"/>
    <col min="3086" max="3086" width="12.140625" style="1" bestFit="1" customWidth="1"/>
    <col min="3087" max="3088" width="11" style="1" bestFit="1" customWidth="1"/>
    <col min="3089" max="3089" width="7.5703125" style="1" bestFit="1" customWidth="1"/>
    <col min="3090" max="3317" width="9.140625" style="1"/>
    <col min="3318" max="3318" width="4.85546875" style="1" customWidth="1"/>
    <col min="3319" max="3319" width="1.42578125" style="1" customWidth="1"/>
    <col min="3320" max="3320" width="7.28515625" style="1" customWidth="1"/>
    <col min="3321" max="3321" width="1.5703125" style="1" customWidth="1"/>
    <col min="3322" max="3322" width="8.140625" style="1" customWidth="1"/>
    <col min="3323" max="3323" width="12.85546875" style="1" customWidth="1"/>
    <col min="3324" max="3324" width="10.28515625" style="1" customWidth="1"/>
    <col min="3325" max="3325" width="4.5703125" style="1" bestFit="1" customWidth="1"/>
    <col min="3326" max="3326" width="17.7109375" style="1" customWidth="1"/>
    <col min="3327" max="3327" width="16.7109375" style="1" customWidth="1"/>
    <col min="3328" max="3328" width="14.85546875" style="1" customWidth="1"/>
    <col min="3329" max="3329" width="14.7109375" style="1" customWidth="1"/>
    <col min="3330" max="3330" width="15.85546875" style="1" customWidth="1"/>
    <col min="3331" max="3331" width="16.140625" style="1" bestFit="1" customWidth="1"/>
    <col min="3332" max="3332" width="16.28515625" style="1" bestFit="1" customWidth="1"/>
    <col min="3333" max="3333" width="13" style="1" bestFit="1" customWidth="1"/>
    <col min="3334" max="3334" width="14.5703125" style="1" bestFit="1" customWidth="1"/>
    <col min="3335" max="3335" width="10" style="1" bestFit="1" customWidth="1"/>
    <col min="3336" max="3337" width="12.140625" style="1" bestFit="1" customWidth="1"/>
    <col min="3338" max="3338" width="5.28515625" style="1" customWidth="1"/>
    <col min="3339" max="3339" width="14" style="1" bestFit="1" customWidth="1"/>
    <col min="3340" max="3341" width="13" style="1" bestFit="1" customWidth="1"/>
    <col min="3342" max="3342" width="12.140625" style="1" bestFit="1" customWidth="1"/>
    <col min="3343" max="3344" width="11" style="1" bestFit="1" customWidth="1"/>
    <col min="3345" max="3345" width="7.5703125" style="1" bestFit="1" customWidth="1"/>
    <col min="3346" max="3573" width="9.140625" style="1"/>
    <col min="3574" max="3574" width="4.85546875" style="1" customWidth="1"/>
    <col min="3575" max="3575" width="1.42578125" style="1" customWidth="1"/>
    <col min="3576" max="3576" width="7.28515625" style="1" customWidth="1"/>
    <col min="3577" max="3577" width="1.5703125" style="1" customWidth="1"/>
    <col min="3578" max="3578" width="8.140625" style="1" customWidth="1"/>
    <col min="3579" max="3579" width="12.85546875" style="1" customWidth="1"/>
    <col min="3580" max="3580" width="10.28515625" style="1" customWidth="1"/>
    <col min="3581" max="3581" width="4.5703125" style="1" bestFit="1" customWidth="1"/>
    <col min="3582" max="3582" width="17.7109375" style="1" customWidth="1"/>
    <col min="3583" max="3583" width="16.7109375" style="1" customWidth="1"/>
    <col min="3584" max="3584" width="14.85546875" style="1" customWidth="1"/>
    <col min="3585" max="3585" width="14.7109375" style="1" customWidth="1"/>
    <col min="3586" max="3586" width="15.85546875" style="1" customWidth="1"/>
    <col min="3587" max="3587" width="16.140625" style="1" bestFit="1" customWidth="1"/>
    <col min="3588" max="3588" width="16.28515625" style="1" bestFit="1" customWidth="1"/>
    <col min="3589" max="3589" width="13" style="1" bestFit="1" customWidth="1"/>
    <col min="3590" max="3590" width="14.5703125" style="1" bestFit="1" customWidth="1"/>
    <col min="3591" max="3591" width="10" style="1" bestFit="1" customWidth="1"/>
    <col min="3592" max="3593" width="12.140625" style="1" bestFit="1" customWidth="1"/>
    <col min="3594" max="3594" width="5.28515625" style="1" customWidth="1"/>
    <col min="3595" max="3595" width="14" style="1" bestFit="1" customWidth="1"/>
    <col min="3596" max="3597" width="13" style="1" bestFit="1" customWidth="1"/>
    <col min="3598" max="3598" width="12.140625" style="1" bestFit="1" customWidth="1"/>
    <col min="3599" max="3600" width="11" style="1" bestFit="1" customWidth="1"/>
    <col min="3601" max="3601" width="7.5703125" style="1" bestFit="1" customWidth="1"/>
    <col min="3602" max="3829" width="9.140625" style="1"/>
    <col min="3830" max="3830" width="4.85546875" style="1" customWidth="1"/>
    <col min="3831" max="3831" width="1.42578125" style="1" customWidth="1"/>
    <col min="3832" max="3832" width="7.28515625" style="1" customWidth="1"/>
    <col min="3833" max="3833" width="1.5703125" style="1" customWidth="1"/>
    <col min="3834" max="3834" width="8.140625" style="1" customWidth="1"/>
    <col min="3835" max="3835" width="12.85546875" style="1" customWidth="1"/>
    <col min="3836" max="3836" width="10.28515625" style="1" customWidth="1"/>
    <col min="3837" max="3837" width="4.5703125" style="1" bestFit="1" customWidth="1"/>
    <col min="3838" max="3838" width="17.7109375" style="1" customWidth="1"/>
    <col min="3839" max="3839" width="16.7109375" style="1" customWidth="1"/>
    <col min="3840" max="3840" width="14.85546875" style="1" customWidth="1"/>
    <col min="3841" max="3841" width="14.7109375" style="1" customWidth="1"/>
    <col min="3842" max="3842" width="15.85546875" style="1" customWidth="1"/>
    <col min="3843" max="3843" width="16.140625" style="1" bestFit="1" customWidth="1"/>
    <col min="3844" max="3844" width="16.28515625" style="1" bestFit="1" customWidth="1"/>
    <col min="3845" max="3845" width="13" style="1" bestFit="1" customWidth="1"/>
    <col min="3846" max="3846" width="14.5703125" style="1" bestFit="1" customWidth="1"/>
    <col min="3847" max="3847" width="10" style="1" bestFit="1" customWidth="1"/>
    <col min="3848" max="3849" width="12.140625" style="1" bestFit="1" customWidth="1"/>
    <col min="3850" max="3850" width="5.28515625" style="1" customWidth="1"/>
    <col min="3851" max="3851" width="14" style="1" bestFit="1" customWidth="1"/>
    <col min="3852" max="3853" width="13" style="1" bestFit="1" customWidth="1"/>
    <col min="3854" max="3854" width="12.140625" style="1" bestFit="1" customWidth="1"/>
    <col min="3855" max="3856" width="11" style="1" bestFit="1" customWidth="1"/>
    <col min="3857" max="3857" width="7.5703125" style="1" bestFit="1" customWidth="1"/>
    <col min="3858" max="4085" width="9.140625" style="1"/>
    <col min="4086" max="4086" width="4.85546875" style="1" customWidth="1"/>
    <col min="4087" max="4087" width="1.42578125" style="1" customWidth="1"/>
    <col min="4088" max="4088" width="7.28515625" style="1" customWidth="1"/>
    <col min="4089" max="4089" width="1.5703125" style="1" customWidth="1"/>
    <col min="4090" max="4090" width="8.140625" style="1" customWidth="1"/>
    <col min="4091" max="4091" width="12.85546875" style="1" customWidth="1"/>
    <col min="4092" max="4092" width="10.28515625" style="1" customWidth="1"/>
    <col min="4093" max="4093" width="4.5703125" style="1" bestFit="1" customWidth="1"/>
    <col min="4094" max="4094" width="17.7109375" style="1" customWidth="1"/>
    <col min="4095" max="4095" width="16.7109375" style="1" customWidth="1"/>
    <col min="4096" max="4096" width="14.85546875" style="1" customWidth="1"/>
    <col min="4097" max="4097" width="14.7109375" style="1" customWidth="1"/>
    <col min="4098" max="4098" width="15.85546875" style="1" customWidth="1"/>
    <col min="4099" max="4099" width="16.140625" style="1" bestFit="1" customWidth="1"/>
    <col min="4100" max="4100" width="16.28515625" style="1" bestFit="1" customWidth="1"/>
    <col min="4101" max="4101" width="13" style="1" bestFit="1" customWidth="1"/>
    <col min="4102" max="4102" width="14.5703125" style="1" bestFit="1" customWidth="1"/>
    <col min="4103" max="4103" width="10" style="1" bestFit="1" customWidth="1"/>
    <col min="4104" max="4105" width="12.140625" style="1" bestFit="1" customWidth="1"/>
    <col min="4106" max="4106" width="5.28515625" style="1" customWidth="1"/>
    <col min="4107" max="4107" width="14" style="1" bestFit="1" customWidth="1"/>
    <col min="4108" max="4109" width="13" style="1" bestFit="1" customWidth="1"/>
    <col min="4110" max="4110" width="12.140625" style="1" bestFit="1" customWidth="1"/>
    <col min="4111" max="4112" width="11" style="1" bestFit="1" customWidth="1"/>
    <col min="4113" max="4113" width="7.5703125" style="1" bestFit="1" customWidth="1"/>
    <col min="4114" max="4341" width="9.140625" style="1"/>
    <col min="4342" max="4342" width="4.85546875" style="1" customWidth="1"/>
    <col min="4343" max="4343" width="1.42578125" style="1" customWidth="1"/>
    <col min="4344" max="4344" width="7.28515625" style="1" customWidth="1"/>
    <col min="4345" max="4345" width="1.5703125" style="1" customWidth="1"/>
    <col min="4346" max="4346" width="8.140625" style="1" customWidth="1"/>
    <col min="4347" max="4347" width="12.85546875" style="1" customWidth="1"/>
    <col min="4348" max="4348" width="10.28515625" style="1" customWidth="1"/>
    <col min="4349" max="4349" width="4.5703125" style="1" bestFit="1" customWidth="1"/>
    <col min="4350" max="4350" width="17.7109375" style="1" customWidth="1"/>
    <col min="4351" max="4351" width="16.7109375" style="1" customWidth="1"/>
    <col min="4352" max="4352" width="14.85546875" style="1" customWidth="1"/>
    <col min="4353" max="4353" width="14.7109375" style="1" customWidth="1"/>
    <col min="4354" max="4354" width="15.85546875" style="1" customWidth="1"/>
    <col min="4355" max="4355" width="16.140625" style="1" bestFit="1" customWidth="1"/>
    <col min="4356" max="4356" width="16.28515625" style="1" bestFit="1" customWidth="1"/>
    <col min="4357" max="4357" width="13" style="1" bestFit="1" customWidth="1"/>
    <col min="4358" max="4358" width="14.5703125" style="1" bestFit="1" customWidth="1"/>
    <col min="4359" max="4359" width="10" style="1" bestFit="1" customWidth="1"/>
    <col min="4360" max="4361" width="12.140625" style="1" bestFit="1" customWidth="1"/>
    <col min="4362" max="4362" width="5.28515625" style="1" customWidth="1"/>
    <col min="4363" max="4363" width="14" style="1" bestFit="1" customWidth="1"/>
    <col min="4364" max="4365" width="13" style="1" bestFit="1" customWidth="1"/>
    <col min="4366" max="4366" width="12.140625" style="1" bestFit="1" customWidth="1"/>
    <col min="4367" max="4368" width="11" style="1" bestFit="1" customWidth="1"/>
    <col min="4369" max="4369" width="7.5703125" style="1" bestFit="1" customWidth="1"/>
    <col min="4370" max="4597" width="9.140625" style="1"/>
    <col min="4598" max="4598" width="4.85546875" style="1" customWidth="1"/>
    <col min="4599" max="4599" width="1.42578125" style="1" customWidth="1"/>
    <col min="4600" max="4600" width="7.28515625" style="1" customWidth="1"/>
    <col min="4601" max="4601" width="1.5703125" style="1" customWidth="1"/>
    <col min="4602" max="4602" width="8.140625" style="1" customWidth="1"/>
    <col min="4603" max="4603" width="12.85546875" style="1" customWidth="1"/>
    <col min="4604" max="4604" width="10.28515625" style="1" customWidth="1"/>
    <col min="4605" max="4605" width="4.5703125" style="1" bestFit="1" customWidth="1"/>
    <col min="4606" max="4606" width="17.7109375" style="1" customWidth="1"/>
    <col min="4607" max="4607" width="16.7109375" style="1" customWidth="1"/>
    <col min="4608" max="4608" width="14.85546875" style="1" customWidth="1"/>
    <col min="4609" max="4609" width="14.7109375" style="1" customWidth="1"/>
    <col min="4610" max="4610" width="15.85546875" style="1" customWidth="1"/>
    <col min="4611" max="4611" width="16.140625" style="1" bestFit="1" customWidth="1"/>
    <col min="4612" max="4612" width="16.28515625" style="1" bestFit="1" customWidth="1"/>
    <col min="4613" max="4613" width="13" style="1" bestFit="1" customWidth="1"/>
    <col min="4614" max="4614" width="14.5703125" style="1" bestFit="1" customWidth="1"/>
    <col min="4615" max="4615" width="10" style="1" bestFit="1" customWidth="1"/>
    <col min="4616" max="4617" width="12.140625" style="1" bestFit="1" customWidth="1"/>
    <col min="4618" max="4618" width="5.28515625" style="1" customWidth="1"/>
    <col min="4619" max="4619" width="14" style="1" bestFit="1" customWidth="1"/>
    <col min="4620" max="4621" width="13" style="1" bestFit="1" customWidth="1"/>
    <col min="4622" max="4622" width="12.140625" style="1" bestFit="1" customWidth="1"/>
    <col min="4623" max="4624" width="11" style="1" bestFit="1" customWidth="1"/>
    <col min="4625" max="4625" width="7.5703125" style="1" bestFit="1" customWidth="1"/>
    <col min="4626" max="4853" width="9.140625" style="1"/>
    <col min="4854" max="4854" width="4.85546875" style="1" customWidth="1"/>
    <col min="4855" max="4855" width="1.42578125" style="1" customWidth="1"/>
    <col min="4856" max="4856" width="7.28515625" style="1" customWidth="1"/>
    <col min="4857" max="4857" width="1.5703125" style="1" customWidth="1"/>
    <col min="4858" max="4858" width="8.140625" style="1" customWidth="1"/>
    <col min="4859" max="4859" width="12.85546875" style="1" customWidth="1"/>
    <col min="4860" max="4860" width="10.28515625" style="1" customWidth="1"/>
    <col min="4861" max="4861" width="4.5703125" style="1" bestFit="1" customWidth="1"/>
    <col min="4862" max="4862" width="17.7109375" style="1" customWidth="1"/>
    <col min="4863" max="4863" width="16.7109375" style="1" customWidth="1"/>
    <col min="4864" max="4864" width="14.85546875" style="1" customWidth="1"/>
    <col min="4865" max="4865" width="14.7109375" style="1" customWidth="1"/>
    <col min="4866" max="4866" width="15.85546875" style="1" customWidth="1"/>
    <col min="4867" max="4867" width="16.140625" style="1" bestFit="1" customWidth="1"/>
    <col min="4868" max="4868" width="16.28515625" style="1" bestFit="1" customWidth="1"/>
    <col min="4869" max="4869" width="13" style="1" bestFit="1" customWidth="1"/>
    <col min="4870" max="4870" width="14.5703125" style="1" bestFit="1" customWidth="1"/>
    <col min="4871" max="4871" width="10" style="1" bestFit="1" customWidth="1"/>
    <col min="4872" max="4873" width="12.140625" style="1" bestFit="1" customWidth="1"/>
    <col min="4874" max="4874" width="5.28515625" style="1" customWidth="1"/>
    <col min="4875" max="4875" width="14" style="1" bestFit="1" customWidth="1"/>
    <col min="4876" max="4877" width="13" style="1" bestFit="1" customWidth="1"/>
    <col min="4878" max="4878" width="12.140625" style="1" bestFit="1" customWidth="1"/>
    <col min="4879" max="4880" width="11" style="1" bestFit="1" customWidth="1"/>
    <col min="4881" max="4881" width="7.5703125" style="1" bestFit="1" customWidth="1"/>
    <col min="4882" max="5109" width="9.140625" style="1"/>
    <col min="5110" max="5110" width="4.85546875" style="1" customWidth="1"/>
    <col min="5111" max="5111" width="1.42578125" style="1" customWidth="1"/>
    <col min="5112" max="5112" width="7.28515625" style="1" customWidth="1"/>
    <col min="5113" max="5113" width="1.5703125" style="1" customWidth="1"/>
    <col min="5114" max="5114" width="8.140625" style="1" customWidth="1"/>
    <col min="5115" max="5115" width="12.85546875" style="1" customWidth="1"/>
    <col min="5116" max="5116" width="10.28515625" style="1" customWidth="1"/>
    <col min="5117" max="5117" width="4.5703125" style="1" bestFit="1" customWidth="1"/>
    <col min="5118" max="5118" width="17.7109375" style="1" customWidth="1"/>
    <col min="5119" max="5119" width="16.7109375" style="1" customWidth="1"/>
    <col min="5120" max="5120" width="14.85546875" style="1" customWidth="1"/>
    <col min="5121" max="5121" width="14.7109375" style="1" customWidth="1"/>
    <col min="5122" max="5122" width="15.85546875" style="1" customWidth="1"/>
    <col min="5123" max="5123" width="16.140625" style="1" bestFit="1" customWidth="1"/>
    <col min="5124" max="5124" width="16.28515625" style="1" bestFit="1" customWidth="1"/>
    <col min="5125" max="5125" width="13" style="1" bestFit="1" customWidth="1"/>
    <col min="5126" max="5126" width="14.5703125" style="1" bestFit="1" customWidth="1"/>
    <col min="5127" max="5127" width="10" style="1" bestFit="1" customWidth="1"/>
    <col min="5128" max="5129" width="12.140625" style="1" bestFit="1" customWidth="1"/>
    <col min="5130" max="5130" width="5.28515625" style="1" customWidth="1"/>
    <col min="5131" max="5131" width="14" style="1" bestFit="1" customWidth="1"/>
    <col min="5132" max="5133" width="13" style="1" bestFit="1" customWidth="1"/>
    <col min="5134" max="5134" width="12.140625" style="1" bestFit="1" customWidth="1"/>
    <col min="5135" max="5136" width="11" style="1" bestFit="1" customWidth="1"/>
    <col min="5137" max="5137" width="7.5703125" style="1" bestFit="1" customWidth="1"/>
    <col min="5138" max="5365" width="9.140625" style="1"/>
    <col min="5366" max="5366" width="4.85546875" style="1" customWidth="1"/>
    <col min="5367" max="5367" width="1.42578125" style="1" customWidth="1"/>
    <col min="5368" max="5368" width="7.28515625" style="1" customWidth="1"/>
    <col min="5369" max="5369" width="1.5703125" style="1" customWidth="1"/>
    <col min="5370" max="5370" width="8.140625" style="1" customWidth="1"/>
    <col min="5371" max="5371" width="12.85546875" style="1" customWidth="1"/>
    <col min="5372" max="5372" width="10.28515625" style="1" customWidth="1"/>
    <col min="5373" max="5373" width="4.5703125" style="1" bestFit="1" customWidth="1"/>
    <col min="5374" max="5374" width="17.7109375" style="1" customWidth="1"/>
    <col min="5375" max="5375" width="16.7109375" style="1" customWidth="1"/>
    <col min="5376" max="5376" width="14.85546875" style="1" customWidth="1"/>
    <col min="5377" max="5377" width="14.7109375" style="1" customWidth="1"/>
    <col min="5378" max="5378" width="15.85546875" style="1" customWidth="1"/>
    <col min="5379" max="5379" width="16.140625" style="1" bestFit="1" customWidth="1"/>
    <col min="5380" max="5380" width="16.28515625" style="1" bestFit="1" customWidth="1"/>
    <col min="5381" max="5381" width="13" style="1" bestFit="1" customWidth="1"/>
    <col min="5382" max="5382" width="14.5703125" style="1" bestFit="1" customWidth="1"/>
    <col min="5383" max="5383" width="10" style="1" bestFit="1" customWidth="1"/>
    <col min="5384" max="5385" width="12.140625" style="1" bestFit="1" customWidth="1"/>
    <col min="5386" max="5386" width="5.28515625" style="1" customWidth="1"/>
    <col min="5387" max="5387" width="14" style="1" bestFit="1" customWidth="1"/>
    <col min="5388" max="5389" width="13" style="1" bestFit="1" customWidth="1"/>
    <col min="5390" max="5390" width="12.140625" style="1" bestFit="1" customWidth="1"/>
    <col min="5391" max="5392" width="11" style="1" bestFit="1" customWidth="1"/>
    <col min="5393" max="5393" width="7.5703125" style="1" bestFit="1" customWidth="1"/>
    <col min="5394" max="5621" width="9.140625" style="1"/>
    <col min="5622" max="5622" width="4.85546875" style="1" customWidth="1"/>
    <col min="5623" max="5623" width="1.42578125" style="1" customWidth="1"/>
    <col min="5624" max="5624" width="7.28515625" style="1" customWidth="1"/>
    <col min="5625" max="5625" width="1.5703125" style="1" customWidth="1"/>
    <col min="5626" max="5626" width="8.140625" style="1" customWidth="1"/>
    <col min="5627" max="5627" width="12.85546875" style="1" customWidth="1"/>
    <col min="5628" max="5628" width="10.28515625" style="1" customWidth="1"/>
    <col min="5629" max="5629" width="4.5703125" style="1" bestFit="1" customWidth="1"/>
    <col min="5630" max="5630" width="17.7109375" style="1" customWidth="1"/>
    <col min="5631" max="5631" width="16.7109375" style="1" customWidth="1"/>
    <col min="5632" max="5632" width="14.85546875" style="1" customWidth="1"/>
    <col min="5633" max="5633" width="14.7109375" style="1" customWidth="1"/>
    <col min="5634" max="5634" width="15.85546875" style="1" customWidth="1"/>
    <col min="5635" max="5635" width="16.140625" style="1" bestFit="1" customWidth="1"/>
    <col min="5636" max="5636" width="16.28515625" style="1" bestFit="1" customWidth="1"/>
    <col min="5637" max="5637" width="13" style="1" bestFit="1" customWidth="1"/>
    <col min="5638" max="5638" width="14.5703125" style="1" bestFit="1" customWidth="1"/>
    <col min="5639" max="5639" width="10" style="1" bestFit="1" customWidth="1"/>
    <col min="5640" max="5641" width="12.140625" style="1" bestFit="1" customWidth="1"/>
    <col min="5642" max="5642" width="5.28515625" style="1" customWidth="1"/>
    <col min="5643" max="5643" width="14" style="1" bestFit="1" customWidth="1"/>
    <col min="5644" max="5645" width="13" style="1" bestFit="1" customWidth="1"/>
    <col min="5646" max="5646" width="12.140625" style="1" bestFit="1" customWidth="1"/>
    <col min="5647" max="5648" width="11" style="1" bestFit="1" customWidth="1"/>
    <col min="5649" max="5649" width="7.5703125" style="1" bestFit="1" customWidth="1"/>
    <col min="5650" max="5877" width="9.140625" style="1"/>
    <col min="5878" max="5878" width="4.85546875" style="1" customWidth="1"/>
    <col min="5879" max="5879" width="1.42578125" style="1" customWidth="1"/>
    <col min="5880" max="5880" width="7.28515625" style="1" customWidth="1"/>
    <col min="5881" max="5881" width="1.5703125" style="1" customWidth="1"/>
    <col min="5882" max="5882" width="8.140625" style="1" customWidth="1"/>
    <col min="5883" max="5883" width="12.85546875" style="1" customWidth="1"/>
    <col min="5884" max="5884" width="10.28515625" style="1" customWidth="1"/>
    <col min="5885" max="5885" width="4.5703125" style="1" bestFit="1" customWidth="1"/>
    <col min="5886" max="5886" width="17.7109375" style="1" customWidth="1"/>
    <col min="5887" max="5887" width="16.7109375" style="1" customWidth="1"/>
    <col min="5888" max="5888" width="14.85546875" style="1" customWidth="1"/>
    <col min="5889" max="5889" width="14.7109375" style="1" customWidth="1"/>
    <col min="5890" max="5890" width="15.85546875" style="1" customWidth="1"/>
    <col min="5891" max="5891" width="16.140625" style="1" bestFit="1" customWidth="1"/>
    <col min="5892" max="5892" width="16.28515625" style="1" bestFit="1" customWidth="1"/>
    <col min="5893" max="5893" width="13" style="1" bestFit="1" customWidth="1"/>
    <col min="5894" max="5894" width="14.5703125" style="1" bestFit="1" customWidth="1"/>
    <col min="5895" max="5895" width="10" style="1" bestFit="1" customWidth="1"/>
    <col min="5896" max="5897" width="12.140625" style="1" bestFit="1" customWidth="1"/>
    <col min="5898" max="5898" width="5.28515625" style="1" customWidth="1"/>
    <col min="5899" max="5899" width="14" style="1" bestFit="1" customWidth="1"/>
    <col min="5900" max="5901" width="13" style="1" bestFit="1" customWidth="1"/>
    <col min="5902" max="5902" width="12.140625" style="1" bestFit="1" customWidth="1"/>
    <col min="5903" max="5904" width="11" style="1" bestFit="1" customWidth="1"/>
    <col min="5905" max="5905" width="7.5703125" style="1" bestFit="1" customWidth="1"/>
    <col min="5906" max="6133" width="9.140625" style="1"/>
    <col min="6134" max="6134" width="4.85546875" style="1" customWidth="1"/>
    <col min="6135" max="6135" width="1.42578125" style="1" customWidth="1"/>
    <col min="6136" max="6136" width="7.28515625" style="1" customWidth="1"/>
    <col min="6137" max="6137" width="1.5703125" style="1" customWidth="1"/>
    <col min="6138" max="6138" width="8.140625" style="1" customWidth="1"/>
    <col min="6139" max="6139" width="12.85546875" style="1" customWidth="1"/>
    <col min="6140" max="6140" width="10.28515625" style="1" customWidth="1"/>
    <col min="6141" max="6141" width="4.5703125" style="1" bestFit="1" customWidth="1"/>
    <col min="6142" max="6142" width="17.7109375" style="1" customWidth="1"/>
    <col min="6143" max="6143" width="16.7109375" style="1" customWidth="1"/>
    <col min="6144" max="6144" width="14.85546875" style="1" customWidth="1"/>
    <col min="6145" max="6145" width="14.7109375" style="1" customWidth="1"/>
    <col min="6146" max="6146" width="15.85546875" style="1" customWidth="1"/>
    <col min="6147" max="6147" width="16.140625" style="1" bestFit="1" customWidth="1"/>
    <col min="6148" max="6148" width="16.28515625" style="1" bestFit="1" customWidth="1"/>
    <col min="6149" max="6149" width="13" style="1" bestFit="1" customWidth="1"/>
    <col min="6150" max="6150" width="14.5703125" style="1" bestFit="1" customWidth="1"/>
    <col min="6151" max="6151" width="10" style="1" bestFit="1" customWidth="1"/>
    <col min="6152" max="6153" width="12.140625" style="1" bestFit="1" customWidth="1"/>
    <col min="6154" max="6154" width="5.28515625" style="1" customWidth="1"/>
    <col min="6155" max="6155" width="14" style="1" bestFit="1" customWidth="1"/>
    <col min="6156" max="6157" width="13" style="1" bestFit="1" customWidth="1"/>
    <col min="6158" max="6158" width="12.140625" style="1" bestFit="1" customWidth="1"/>
    <col min="6159" max="6160" width="11" style="1" bestFit="1" customWidth="1"/>
    <col min="6161" max="6161" width="7.5703125" style="1" bestFit="1" customWidth="1"/>
    <col min="6162" max="6389" width="9.140625" style="1"/>
    <col min="6390" max="6390" width="4.85546875" style="1" customWidth="1"/>
    <col min="6391" max="6391" width="1.42578125" style="1" customWidth="1"/>
    <col min="6392" max="6392" width="7.28515625" style="1" customWidth="1"/>
    <col min="6393" max="6393" width="1.5703125" style="1" customWidth="1"/>
    <col min="6394" max="6394" width="8.140625" style="1" customWidth="1"/>
    <col min="6395" max="6395" width="12.85546875" style="1" customWidth="1"/>
    <col min="6396" max="6396" width="10.28515625" style="1" customWidth="1"/>
    <col min="6397" max="6397" width="4.5703125" style="1" bestFit="1" customWidth="1"/>
    <col min="6398" max="6398" width="17.7109375" style="1" customWidth="1"/>
    <col min="6399" max="6399" width="16.7109375" style="1" customWidth="1"/>
    <col min="6400" max="6400" width="14.85546875" style="1" customWidth="1"/>
    <col min="6401" max="6401" width="14.7109375" style="1" customWidth="1"/>
    <col min="6402" max="6402" width="15.85546875" style="1" customWidth="1"/>
    <col min="6403" max="6403" width="16.140625" style="1" bestFit="1" customWidth="1"/>
    <col min="6404" max="6404" width="16.28515625" style="1" bestFit="1" customWidth="1"/>
    <col min="6405" max="6405" width="13" style="1" bestFit="1" customWidth="1"/>
    <col min="6406" max="6406" width="14.5703125" style="1" bestFit="1" customWidth="1"/>
    <col min="6407" max="6407" width="10" style="1" bestFit="1" customWidth="1"/>
    <col min="6408" max="6409" width="12.140625" style="1" bestFit="1" customWidth="1"/>
    <col min="6410" max="6410" width="5.28515625" style="1" customWidth="1"/>
    <col min="6411" max="6411" width="14" style="1" bestFit="1" customWidth="1"/>
    <col min="6412" max="6413" width="13" style="1" bestFit="1" customWidth="1"/>
    <col min="6414" max="6414" width="12.140625" style="1" bestFit="1" customWidth="1"/>
    <col min="6415" max="6416" width="11" style="1" bestFit="1" customWidth="1"/>
    <col min="6417" max="6417" width="7.5703125" style="1" bestFit="1" customWidth="1"/>
    <col min="6418" max="6645" width="9.140625" style="1"/>
    <col min="6646" max="6646" width="4.85546875" style="1" customWidth="1"/>
    <col min="6647" max="6647" width="1.42578125" style="1" customWidth="1"/>
    <col min="6648" max="6648" width="7.28515625" style="1" customWidth="1"/>
    <col min="6649" max="6649" width="1.5703125" style="1" customWidth="1"/>
    <col min="6650" max="6650" width="8.140625" style="1" customWidth="1"/>
    <col min="6651" max="6651" width="12.85546875" style="1" customWidth="1"/>
    <col min="6652" max="6652" width="10.28515625" style="1" customWidth="1"/>
    <col min="6653" max="6653" width="4.5703125" style="1" bestFit="1" customWidth="1"/>
    <col min="6654" max="6654" width="17.7109375" style="1" customWidth="1"/>
    <col min="6655" max="6655" width="16.7109375" style="1" customWidth="1"/>
    <col min="6656" max="6656" width="14.85546875" style="1" customWidth="1"/>
    <col min="6657" max="6657" width="14.7109375" style="1" customWidth="1"/>
    <col min="6658" max="6658" width="15.85546875" style="1" customWidth="1"/>
    <col min="6659" max="6659" width="16.140625" style="1" bestFit="1" customWidth="1"/>
    <col min="6660" max="6660" width="16.28515625" style="1" bestFit="1" customWidth="1"/>
    <col min="6661" max="6661" width="13" style="1" bestFit="1" customWidth="1"/>
    <col min="6662" max="6662" width="14.5703125" style="1" bestFit="1" customWidth="1"/>
    <col min="6663" max="6663" width="10" style="1" bestFit="1" customWidth="1"/>
    <col min="6664" max="6665" width="12.140625" style="1" bestFit="1" customWidth="1"/>
    <col min="6666" max="6666" width="5.28515625" style="1" customWidth="1"/>
    <col min="6667" max="6667" width="14" style="1" bestFit="1" customWidth="1"/>
    <col min="6668" max="6669" width="13" style="1" bestFit="1" customWidth="1"/>
    <col min="6670" max="6670" width="12.140625" style="1" bestFit="1" customWidth="1"/>
    <col min="6671" max="6672" width="11" style="1" bestFit="1" customWidth="1"/>
    <col min="6673" max="6673" width="7.5703125" style="1" bestFit="1" customWidth="1"/>
    <col min="6674" max="6901" width="9.140625" style="1"/>
    <col min="6902" max="6902" width="4.85546875" style="1" customWidth="1"/>
    <col min="6903" max="6903" width="1.42578125" style="1" customWidth="1"/>
    <col min="6904" max="6904" width="7.28515625" style="1" customWidth="1"/>
    <col min="6905" max="6905" width="1.5703125" style="1" customWidth="1"/>
    <col min="6906" max="6906" width="8.140625" style="1" customWidth="1"/>
    <col min="6907" max="6907" width="12.85546875" style="1" customWidth="1"/>
    <col min="6908" max="6908" width="10.28515625" style="1" customWidth="1"/>
    <col min="6909" max="6909" width="4.5703125" style="1" bestFit="1" customWidth="1"/>
    <col min="6910" max="6910" width="17.7109375" style="1" customWidth="1"/>
    <col min="6911" max="6911" width="16.7109375" style="1" customWidth="1"/>
    <col min="6912" max="6912" width="14.85546875" style="1" customWidth="1"/>
    <col min="6913" max="6913" width="14.7109375" style="1" customWidth="1"/>
    <col min="6914" max="6914" width="15.85546875" style="1" customWidth="1"/>
    <col min="6915" max="6915" width="16.140625" style="1" bestFit="1" customWidth="1"/>
    <col min="6916" max="6916" width="16.28515625" style="1" bestFit="1" customWidth="1"/>
    <col min="6917" max="6917" width="13" style="1" bestFit="1" customWidth="1"/>
    <col min="6918" max="6918" width="14.5703125" style="1" bestFit="1" customWidth="1"/>
    <col min="6919" max="6919" width="10" style="1" bestFit="1" customWidth="1"/>
    <col min="6920" max="6921" width="12.140625" style="1" bestFit="1" customWidth="1"/>
    <col min="6922" max="6922" width="5.28515625" style="1" customWidth="1"/>
    <col min="6923" max="6923" width="14" style="1" bestFit="1" customWidth="1"/>
    <col min="6924" max="6925" width="13" style="1" bestFit="1" customWidth="1"/>
    <col min="6926" max="6926" width="12.140625" style="1" bestFit="1" customWidth="1"/>
    <col min="6927" max="6928" width="11" style="1" bestFit="1" customWidth="1"/>
    <col min="6929" max="6929" width="7.5703125" style="1" bestFit="1" customWidth="1"/>
    <col min="6930" max="7157" width="9.140625" style="1"/>
    <col min="7158" max="7158" width="4.85546875" style="1" customWidth="1"/>
    <col min="7159" max="7159" width="1.42578125" style="1" customWidth="1"/>
    <col min="7160" max="7160" width="7.28515625" style="1" customWidth="1"/>
    <col min="7161" max="7161" width="1.5703125" style="1" customWidth="1"/>
    <col min="7162" max="7162" width="8.140625" style="1" customWidth="1"/>
    <col min="7163" max="7163" width="12.85546875" style="1" customWidth="1"/>
    <col min="7164" max="7164" width="10.28515625" style="1" customWidth="1"/>
    <col min="7165" max="7165" width="4.5703125" style="1" bestFit="1" customWidth="1"/>
    <col min="7166" max="7166" width="17.7109375" style="1" customWidth="1"/>
    <col min="7167" max="7167" width="16.7109375" style="1" customWidth="1"/>
    <col min="7168" max="7168" width="14.85546875" style="1" customWidth="1"/>
    <col min="7169" max="7169" width="14.7109375" style="1" customWidth="1"/>
    <col min="7170" max="7170" width="15.85546875" style="1" customWidth="1"/>
    <col min="7171" max="7171" width="16.140625" style="1" bestFit="1" customWidth="1"/>
    <col min="7172" max="7172" width="16.28515625" style="1" bestFit="1" customWidth="1"/>
    <col min="7173" max="7173" width="13" style="1" bestFit="1" customWidth="1"/>
    <col min="7174" max="7174" width="14.5703125" style="1" bestFit="1" customWidth="1"/>
    <col min="7175" max="7175" width="10" style="1" bestFit="1" customWidth="1"/>
    <col min="7176" max="7177" width="12.140625" style="1" bestFit="1" customWidth="1"/>
    <col min="7178" max="7178" width="5.28515625" style="1" customWidth="1"/>
    <col min="7179" max="7179" width="14" style="1" bestFit="1" customWidth="1"/>
    <col min="7180" max="7181" width="13" style="1" bestFit="1" customWidth="1"/>
    <col min="7182" max="7182" width="12.140625" style="1" bestFit="1" customWidth="1"/>
    <col min="7183" max="7184" width="11" style="1" bestFit="1" customWidth="1"/>
    <col min="7185" max="7185" width="7.5703125" style="1" bestFit="1" customWidth="1"/>
    <col min="7186" max="7413" width="9.140625" style="1"/>
    <col min="7414" max="7414" width="4.85546875" style="1" customWidth="1"/>
    <col min="7415" max="7415" width="1.42578125" style="1" customWidth="1"/>
    <col min="7416" max="7416" width="7.28515625" style="1" customWidth="1"/>
    <col min="7417" max="7417" width="1.5703125" style="1" customWidth="1"/>
    <col min="7418" max="7418" width="8.140625" style="1" customWidth="1"/>
    <col min="7419" max="7419" width="12.85546875" style="1" customWidth="1"/>
    <col min="7420" max="7420" width="10.28515625" style="1" customWidth="1"/>
    <col min="7421" max="7421" width="4.5703125" style="1" bestFit="1" customWidth="1"/>
    <col min="7422" max="7422" width="17.7109375" style="1" customWidth="1"/>
    <col min="7423" max="7423" width="16.7109375" style="1" customWidth="1"/>
    <col min="7424" max="7424" width="14.85546875" style="1" customWidth="1"/>
    <col min="7425" max="7425" width="14.7109375" style="1" customWidth="1"/>
    <col min="7426" max="7426" width="15.85546875" style="1" customWidth="1"/>
    <col min="7427" max="7427" width="16.140625" style="1" bestFit="1" customWidth="1"/>
    <col min="7428" max="7428" width="16.28515625" style="1" bestFit="1" customWidth="1"/>
    <col min="7429" max="7429" width="13" style="1" bestFit="1" customWidth="1"/>
    <col min="7430" max="7430" width="14.5703125" style="1" bestFit="1" customWidth="1"/>
    <col min="7431" max="7431" width="10" style="1" bestFit="1" customWidth="1"/>
    <col min="7432" max="7433" width="12.140625" style="1" bestFit="1" customWidth="1"/>
    <col min="7434" max="7434" width="5.28515625" style="1" customWidth="1"/>
    <col min="7435" max="7435" width="14" style="1" bestFit="1" customWidth="1"/>
    <col min="7436" max="7437" width="13" style="1" bestFit="1" customWidth="1"/>
    <col min="7438" max="7438" width="12.140625" style="1" bestFit="1" customWidth="1"/>
    <col min="7439" max="7440" width="11" style="1" bestFit="1" customWidth="1"/>
    <col min="7441" max="7441" width="7.5703125" style="1" bestFit="1" customWidth="1"/>
    <col min="7442" max="7669" width="9.140625" style="1"/>
    <col min="7670" max="7670" width="4.85546875" style="1" customWidth="1"/>
    <col min="7671" max="7671" width="1.42578125" style="1" customWidth="1"/>
    <col min="7672" max="7672" width="7.28515625" style="1" customWidth="1"/>
    <col min="7673" max="7673" width="1.5703125" style="1" customWidth="1"/>
    <col min="7674" max="7674" width="8.140625" style="1" customWidth="1"/>
    <col min="7675" max="7675" width="12.85546875" style="1" customWidth="1"/>
    <col min="7676" max="7676" width="10.28515625" style="1" customWidth="1"/>
    <col min="7677" max="7677" width="4.5703125" style="1" bestFit="1" customWidth="1"/>
    <col min="7678" max="7678" width="17.7109375" style="1" customWidth="1"/>
    <col min="7679" max="7679" width="16.7109375" style="1" customWidth="1"/>
    <col min="7680" max="7680" width="14.85546875" style="1" customWidth="1"/>
    <col min="7681" max="7681" width="14.7109375" style="1" customWidth="1"/>
    <col min="7682" max="7682" width="15.85546875" style="1" customWidth="1"/>
    <col min="7683" max="7683" width="16.140625" style="1" bestFit="1" customWidth="1"/>
    <col min="7684" max="7684" width="16.28515625" style="1" bestFit="1" customWidth="1"/>
    <col min="7685" max="7685" width="13" style="1" bestFit="1" customWidth="1"/>
    <col min="7686" max="7686" width="14.5703125" style="1" bestFit="1" customWidth="1"/>
    <col min="7687" max="7687" width="10" style="1" bestFit="1" customWidth="1"/>
    <col min="7688" max="7689" width="12.140625" style="1" bestFit="1" customWidth="1"/>
    <col min="7690" max="7690" width="5.28515625" style="1" customWidth="1"/>
    <col min="7691" max="7691" width="14" style="1" bestFit="1" customWidth="1"/>
    <col min="7692" max="7693" width="13" style="1" bestFit="1" customWidth="1"/>
    <col min="7694" max="7694" width="12.140625" style="1" bestFit="1" customWidth="1"/>
    <col min="7695" max="7696" width="11" style="1" bestFit="1" customWidth="1"/>
    <col min="7697" max="7697" width="7.5703125" style="1" bestFit="1" customWidth="1"/>
    <col min="7698" max="7925" width="9.140625" style="1"/>
    <col min="7926" max="7926" width="4.85546875" style="1" customWidth="1"/>
    <col min="7927" max="7927" width="1.42578125" style="1" customWidth="1"/>
    <col min="7928" max="7928" width="7.28515625" style="1" customWidth="1"/>
    <col min="7929" max="7929" width="1.5703125" style="1" customWidth="1"/>
    <col min="7930" max="7930" width="8.140625" style="1" customWidth="1"/>
    <col min="7931" max="7931" width="12.85546875" style="1" customWidth="1"/>
    <col min="7932" max="7932" width="10.28515625" style="1" customWidth="1"/>
    <col min="7933" max="7933" width="4.5703125" style="1" bestFit="1" customWidth="1"/>
    <col min="7934" max="7934" width="17.7109375" style="1" customWidth="1"/>
    <col min="7935" max="7935" width="16.7109375" style="1" customWidth="1"/>
    <col min="7936" max="7936" width="14.85546875" style="1" customWidth="1"/>
    <col min="7937" max="7937" width="14.7109375" style="1" customWidth="1"/>
    <col min="7938" max="7938" width="15.85546875" style="1" customWidth="1"/>
    <col min="7939" max="7939" width="16.140625" style="1" bestFit="1" customWidth="1"/>
    <col min="7940" max="7940" width="16.28515625" style="1" bestFit="1" customWidth="1"/>
    <col min="7941" max="7941" width="13" style="1" bestFit="1" customWidth="1"/>
    <col min="7942" max="7942" width="14.5703125" style="1" bestFit="1" customWidth="1"/>
    <col min="7943" max="7943" width="10" style="1" bestFit="1" customWidth="1"/>
    <col min="7944" max="7945" width="12.140625" style="1" bestFit="1" customWidth="1"/>
    <col min="7946" max="7946" width="5.28515625" style="1" customWidth="1"/>
    <col min="7947" max="7947" width="14" style="1" bestFit="1" customWidth="1"/>
    <col min="7948" max="7949" width="13" style="1" bestFit="1" customWidth="1"/>
    <col min="7950" max="7950" width="12.140625" style="1" bestFit="1" customWidth="1"/>
    <col min="7951" max="7952" width="11" style="1" bestFit="1" customWidth="1"/>
    <col min="7953" max="7953" width="7.5703125" style="1" bestFit="1" customWidth="1"/>
    <col min="7954" max="8181" width="9.140625" style="1"/>
    <col min="8182" max="8182" width="4.85546875" style="1" customWidth="1"/>
    <col min="8183" max="8183" width="1.42578125" style="1" customWidth="1"/>
    <col min="8184" max="8184" width="7.28515625" style="1" customWidth="1"/>
    <col min="8185" max="8185" width="1.5703125" style="1" customWidth="1"/>
    <col min="8186" max="8186" width="8.140625" style="1" customWidth="1"/>
    <col min="8187" max="8187" width="12.85546875" style="1" customWidth="1"/>
    <col min="8188" max="8188" width="10.28515625" style="1" customWidth="1"/>
    <col min="8189" max="8189" width="4.5703125" style="1" bestFit="1" customWidth="1"/>
    <col min="8190" max="8190" width="17.7109375" style="1" customWidth="1"/>
    <col min="8191" max="8191" width="16.7109375" style="1" customWidth="1"/>
    <col min="8192" max="8192" width="14.85546875" style="1" customWidth="1"/>
    <col min="8193" max="8193" width="14.7109375" style="1" customWidth="1"/>
    <col min="8194" max="8194" width="15.85546875" style="1" customWidth="1"/>
    <col min="8195" max="8195" width="16.140625" style="1" bestFit="1" customWidth="1"/>
    <col min="8196" max="8196" width="16.28515625" style="1" bestFit="1" customWidth="1"/>
    <col min="8197" max="8197" width="13" style="1" bestFit="1" customWidth="1"/>
    <col min="8198" max="8198" width="14.5703125" style="1" bestFit="1" customWidth="1"/>
    <col min="8199" max="8199" width="10" style="1" bestFit="1" customWidth="1"/>
    <col min="8200" max="8201" width="12.140625" style="1" bestFit="1" customWidth="1"/>
    <col min="8202" max="8202" width="5.28515625" style="1" customWidth="1"/>
    <col min="8203" max="8203" width="14" style="1" bestFit="1" customWidth="1"/>
    <col min="8204" max="8205" width="13" style="1" bestFit="1" customWidth="1"/>
    <col min="8206" max="8206" width="12.140625" style="1" bestFit="1" customWidth="1"/>
    <col min="8207" max="8208" width="11" style="1" bestFit="1" customWidth="1"/>
    <col min="8209" max="8209" width="7.5703125" style="1" bestFit="1" customWidth="1"/>
    <col min="8210" max="8437" width="9.140625" style="1"/>
    <col min="8438" max="8438" width="4.85546875" style="1" customWidth="1"/>
    <col min="8439" max="8439" width="1.42578125" style="1" customWidth="1"/>
    <col min="8440" max="8440" width="7.28515625" style="1" customWidth="1"/>
    <col min="8441" max="8441" width="1.5703125" style="1" customWidth="1"/>
    <col min="8442" max="8442" width="8.140625" style="1" customWidth="1"/>
    <col min="8443" max="8443" width="12.85546875" style="1" customWidth="1"/>
    <col min="8444" max="8444" width="10.28515625" style="1" customWidth="1"/>
    <col min="8445" max="8445" width="4.5703125" style="1" bestFit="1" customWidth="1"/>
    <col min="8446" max="8446" width="17.7109375" style="1" customWidth="1"/>
    <col min="8447" max="8447" width="16.7109375" style="1" customWidth="1"/>
    <col min="8448" max="8448" width="14.85546875" style="1" customWidth="1"/>
    <col min="8449" max="8449" width="14.7109375" style="1" customWidth="1"/>
    <col min="8450" max="8450" width="15.85546875" style="1" customWidth="1"/>
    <col min="8451" max="8451" width="16.140625" style="1" bestFit="1" customWidth="1"/>
    <col min="8452" max="8452" width="16.28515625" style="1" bestFit="1" customWidth="1"/>
    <col min="8453" max="8453" width="13" style="1" bestFit="1" customWidth="1"/>
    <col min="8454" max="8454" width="14.5703125" style="1" bestFit="1" customWidth="1"/>
    <col min="8455" max="8455" width="10" style="1" bestFit="1" customWidth="1"/>
    <col min="8456" max="8457" width="12.140625" style="1" bestFit="1" customWidth="1"/>
    <col min="8458" max="8458" width="5.28515625" style="1" customWidth="1"/>
    <col min="8459" max="8459" width="14" style="1" bestFit="1" customWidth="1"/>
    <col min="8460" max="8461" width="13" style="1" bestFit="1" customWidth="1"/>
    <col min="8462" max="8462" width="12.140625" style="1" bestFit="1" customWidth="1"/>
    <col min="8463" max="8464" width="11" style="1" bestFit="1" customWidth="1"/>
    <col min="8465" max="8465" width="7.5703125" style="1" bestFit="1" customWidth="1"/>
    <col min="8466" max="8693" width="9.140625" style="1"/>
    <col min="8694" max="8694" width="4.85546875" style="1" customWidth="1"/>
    <col min="8695" max="8695" width="1.42578125" style="1" customWidth="1"/>
    <col min="8696" max="8696" width="7.28515625" style="1" customWidth="1"/>
    <col min="8697" max="8697" width="1.5703125" style="1" customWidth="1"/>
    <col min="8698" max="8698" width="8.140625" style="1" customWidth="1"/>
    <col min="8699" max="8699" width="12.85546875" style="1" customWidth="1"/>
    <col min="8700" max="8700" width="10.28515625" style="1" customWidth="1"/>
    <col min="8701" max="8701" width="4.5703125" style="1" bestFit="1" customWidth="1"/>
    <col min="8702" max="8702" width="17.7109375" style="1" customWidth="1"/>
    <col min="8703" max="8703" width="16.7109375" style="1" customWidth="1"/>
    <col min="8704" max="8704" width="14.85546875" style="1" customWidth="1"/>
    <col min="8705" max="8705" width="14.7109375" style="1" customWidth="1"/>
    <col min="8706" max="8706" width="15.85546875" style="1" customWidth="1"/>
    <col min="8707" max="8707" width="16.140625" style="1" bestFit="1" customWidth="1"/>
    <col min="8708" max="8708" width="16.28515625" style="1" bestFit="1" customWidth="1"/>
    <col min="8709" max="8709" width="13" style="1" bestFit="1" customWidth="1"/>
    <col min="8710" max="8710" width="14.5703125" style="1" bestFit="1" customWidth="1"/>
    <col min="8711" max="8711" width="10" style="1" bestFit="1" customWidth="1"/>
    <col min="8712" max="8713" width="12.140625" style="1" bestFit="1" customWidth="1"/>
    <col min="8714" max="8714" width="5.28515625" style="1" customWidth="1"/>
    <col min="8715" max="8715" width="14" style="1" bestFit="1" customWidth="1"/>
    <col min="8716" max="8717" width="13" style="1" bestFit="1" customWidth="1"/>
    <col min="8718" max="8718" width="12.140625" style="1" bestFit="1" customWidth="1"/>
    <col min="8719" max="8720" width="11" style="1" bestFit="1" customWidth="1"/>
    <col min="8721" max="8721" width="7.5703125" style="1" bestFit="1" customWidth="1"/>
    <col min="8722" max="8949" width="9.140625" style="1"/>
    <col min="8950" max="8950" width="4.85546875" style="1" customWidth="1"/>
    <col min="8951" max="8951" width="1.42578125" style="1" customWidth="1"/>
    <col min="8952" max="8952" width="7.28515625" style="1" customWidth="1"/>
    <col min="8953" max="8953" width="1.5703125" style="1" customWidth="1"/>
    <col min="8954" max="8954" width="8.140625" style="1" customWidth="1"/>
    <col min="8955" max="8955" width="12.85546875" style="1" customWidth="1"/>
    <col min="8956" max="8956" width="10.28515625" style="1" customWidth="1"/>
    <col min="8957" max="8957" width="4.5703125" style="1" bestFit="1" customWidth="1"/>
    <col min="8958" max="8958" width="17.7109375" style="1" customWidth="1"/>
    <col min="8959" max="8959" width="16.7109375" style="1" customWidth="1"/>
    <col min="8960" max="8960" width="14.85546875" style="1" customWidth="1"/>
    <col min="8961" max="8961" width="14.7109375" style="1" customWidth="1"/>
    <col min="8962" max="8962" width="15.85546875" style="1" customWidth="1"/>
    <col min="8963" max="8963" width="16.140625" style="1" bestFit="1" customWidth="1"/>
    <col min="8964" max="8964" width="16.28515625" style="1" bestFit="1" customWidth="1"/>
    <col min="8965" max="8965" width="13" style="1" bestFit="1" customWidth="1"/>
    <col min="8966" max="8966" width="14.5703125" style="1" bestFit="1" customWidth="1"/>
    <col min="8967" max="8967" width="10" style="1" bestFit="1" customWidth="1"/>
    <col min="8968" max="8969" width="12.140625" style="1" bestFit="1" customWidth="1"/>
    <col min="8970" max="8970" width="5.28515625" style="1" customWidth="1"/>
    <col min="8971" max="8971" width="14" style="1" bestFit="1" customWidth="1"/>
    <col min="8972" max="8973" width="13" style="1" bestFit="1" customWidth="1"/>
    <col min="8974" max="8974" width="12.140625" style="1" bestFit="1" customWidth="1"/>
    <col min="8975" max="8976" width="11" style="1" bestFit="1" customWidth="1"/>
    <col min="8977" max="8977" width="7.5703125" style="1" bestFit="1" customWidth="1"/>
    <col min="8978" max="9205" width="9.140625" style="1"/>
    <col min="9206" max="9206" width="4.85546875" style="1" customWidth="1"/>
    <col min="9207" max="9207" width="1.42578125" style="1" customWidth="1"/>
    <col min="9208" max="9208" width="7.28515625" style="1" customWidth="1"/>
    <col min="9209" max="9209" width="1.5703125" style="1" customWidth="1"/>
    <col min="9210" max="9210" width="8.140625" style="1" customWidth="1"/>
    <col min="9211" max="9211" width="12.85546875" style="1" customWidth="1"/>
    <col min="9212" max="9212" width="10.28515625" style="1" customWidth="1"/>
    <col min="9213" max="9213" width="4.5703125" style="1" bestFit="1" customWidth="1"/>
    <col min="9214" max="9214" width="17.7109375" style="1" customWidth="1"/>
    <col min="9215" max="9215" width="16.7109375" style="1" customWidth="1"/>
    <col min="9216" max="9216" width="14.85546875" style="1" customWidth="1"/>
    <col min="9217" max="9217" width="14.7109375" style="1" customWidth="1"/>
    <col min="9218" max="9218" width="15.85546875" style="1" customWidth="1"/>
    <col min="9219" max="9219" width="16.140625" style="1" bestFit="1" customWidth="1"/>
    <col min="9220" max="9220" width="16.28515625" style="1" bestFit="1" customWidth="1"/>
    <col min="9221" max="9221" width="13" style="1" bestFit="1" customWidth="1"/>
    <col min="9222" max="9222" width="14.5703125" style="1" bestFit="1" customWidth="1"/>
    <col min="9223" max="9223" width="10" style="1" bestFit="1" customWidth="1"/>
    <col min="9224" max="9225" width="12.140625" style="1" bestFit="1" customWidth="1"/>
    <col min="9226" max="9226" width="5.28515625" style="1" customWidth="1"/>
    <col min="9227" max="9227" width="14" style="1" bestFit="1" customWidth="1"/>
    <col min="9228" max="9229" width="13" style="1" bestFit="1" customWidth="1"/>
    <col min="9230" max="9230" width="12.140625" style="1" bestFit="1" customWidth="1"/>
    <col min="9231" max="9232" width="11" style="1" bestFit="1" customWidth="1"/>
    <col min="9233" max="9233" width="7.5703125" style="1" bestFit="1" customWidth="1"/>
    <col min="9234" max="9461" width="9.140625" style="1"/>
    <col min="9462" max="9462" width="4.85546875" style="1" customWidth="1"/>
    <col min="9463" max="9463" width="1.42578125" style="1" customWidth="1"/>
    <col min="9464" max="9464" width="7.28515625" style="1" customWidth="1"/>
    <col min="9465" max="9465" width="1.5703125" style="1" customWidth="1"/>
    <col min="9466" max="9466" width="8.140625" style="1" customWidth="1"/>
    <col min="9467" max="9467" width="12.85546875" style="1" customWidth="1"/>
    <col min="9468" max="9468" width="10.28515625" style="1" customWidth="1"/>
    <col min="9469" max="9469" width="4.5703125" style="1" bestFit="1" customWidth="1"/>
    <col min="9470" max="9470" width="17.7109375" style="1" customWidth="1"/>
    <col min="9471" max="9471" width="16.7109375" style="1" customWidth="1"/>
    <col min="9472" max="9472" width="14.85546875" style="1" customWidth="1"/>
    <col min="9473" max="9473" width="14.7109375" style="1" customWidth="1"/>
    <col min="9474" max="9474" width="15.85546875" style="1" customWidth="1"/>
    <col min="9475" max="9475" width="16.140625" style="1" bestFit="1" customWidth="1"/>
    <col min="9476" max="9476" width="16.28515625" style="1" bestFit="1" customWidth="1"/>
    <col min="9477" max="9477" width="13" style="1" bestFit="1" customWidth="1"/>
    <col min="9478" max="9478" width="14.5703125" style="1" bestFit="1" customWidth="1"/>
    <col min="9479" max="9479" width="10" style="1" bestFit="1" customWidth="1"/>
    <col min="9480" max="9481" width="12.140625" style="1" bestFit="1" customWidth="1"/>
    <col min="9482" max="9482" width="5.28515625" style="1" customWidth="1"/>
    <col min="9483" max="9483" width="14" style="1" bestFit="1" customWidth="1"/>
    <col min="9484" max="9485" width="13" style="1" bestFit="1" customWidth="1"/>
    <col min="9486" max="9486" width="12.140625" style="1" bestFit="1" customWidth="1"/>
    <col min="9487" max="9488" width="11" style="1" bestFit="1" customWidth="1"/>
    <col min="9489" max="9489" width="7.5703125" style="1" bestFit="1" customWidth="1"/>
    <col min="9490" max="9717" width="9.140625" style="1"/>
    <col min="9718" max="9718" width="4.85546875" style="1" customWidth="1"/>
    <col min="9719" max="9719" width="1.42578125" style="1" customWidth="1"/>
    <col min="9720" max="9720" width="7.28515625" style="1" customWidth="1"/>
    <col min="9721" max="9721" width="1.5703125" style="1" customWidth="1"/>
    <col min="9722" max="9722" width="8.140625" style="1" customWidth="1"/>
    <col min="9723" max="9723" width="12.85546875" style="1" customWidth="1"/>
    <col min="9724" max="9724" width="10.28515625" style="1" customWidth="1"/>
    <col min="9725" max="9725" width="4.5703125" style="1" bestFit="1" customWidth="1"/>
    <col min="9726" max="9726" width="17.7109375" style="1" customWidth="1"/>
    <col min="9727" max="9727" width="16.7109375" style="1" customWidth="1"/>
    <col min="9728" max="9728" width="14.85546875" style="1" customWidth="1"/>
    <col min="9729" max="9729" width="14.7109375" style="1" customWidth="1"/>
    <col min="9730" max="9730" width="15.85546875" style="1" customWidth="1"/>
    <col min="9731" max="9731" width="16.140625" style="1" bestFit="1" customWidth="1"/>
    <col min="9732" max="9732" width="16.28515625" style="1" bestFit="1" customWidth="1"/>
    <col min="9733" max="9733" width="13" style="1" bestFit="1" customWidth="1"/>
    <col min="9734" max="9734" width="14.5703125" style="1" bestFit="1" customWidth="1"/>
    <col min="9735" max="9735" width="10" style="1" bestFit="1" customWidth="1"/>
    <col min="9736" max="9737" width="12.140625" style="1" bestFit="1" customWidth="1"/>
    <col min="9738" max="9738" width="5.28515625" style="1" customWidth="1"/>
    <col min="9739" max="9739" width="14" style="1" bestFit="1" customWidth="1"/>
    <col min="9740" max="9741" width="13" style="1" bestFit="1" customWidth="1"/>
    <col min="9742" max="9742" width="12.140625" style="1" bestFit="1" customWidth="1"/>
    <col min="9743" max="9744" width="11" style="1" bestFit="1" customWidth="1"/>
    <col min="9745" max="9745" width="7.5703125" style="1" bestFit="1" customWidth="1"/>
    <col min="9746" max="9973" width="9.140625" style="1"/>
    <col min="9974" max="9974" width="4.85546875" style="1" customWidth="1"/>
    <col min="9975" max="9975" width="1.42578125" style="1" customWidth="1"/>
    <col min="9976" max="9976" width="7.28515625" style="1" customWidth="1"/>
    <col min="9977" max="9977" width="1.5703125" style="1" customWidth="1"/>
    <col min="9978" max="9978" width="8.140625" style="1" customWidth="1"/>
    <col min="9979" max="9979" width="12.85546875" style="1" customWidth="1"/>
    <col min="9980" max="9980" width="10.28515625" style="1" customWidth="1"/>
    <col min="9981" max="9981" width="4.5703125" style="1" bestFit="1" customWidth="1"/>
    <col min="9982" max="9982" width="17.7109375" style="1" customWidth="1"/>
    <col min="9983" max="9983" width="16.7109375" style="1" customWidth="1"/>
    <col min="9984" max="9984" width="14.85546875" style="1" customWidth="1"/>
    <col min="9985" max="9985" width="14.7109375" style="1" customWidth="1"/>
    <col min="9986" max="9986" width="15.85546875" style="1" customWidth="1"/>
    <col min="9987" max="9987" width="16.140625" style="1" bestFit="1" customWidth="1"/>
    <col min="9988" max="9988" width="16.28515625" style="1" bestFit="1" customWidth="1"/>
    <col min="9989" max="9989" width="13" style="1" bestFit="1" customWidth="1"/>
    <col min="9990" max="9990" width="14.5703125" style="1" bestFit="1" customWidth="1"/>
    <col min="9991" max="9991" width="10" style="1" bestFit="1" customWidth="1"/>
    <col min="9992" max="9993" width="12.140625" style="1" bestFit="1" customWidth="1"/>
    <col min="9994" max="9994" width="5.28515625" style="1" customWidth="1"/>
    <col min="9995" max="9995" width="14" style="1" bestFit="1" customWidth="1"/>
    <col min="9996" max="9997" width="13" style="1" bestFit="1" customWidth="1"/>
    <col min="9998" max="9998" width="12.140625" style="1" bestFit="1" customWidth="1"/>
    <col min="9999" max="10000" width="11" style="1" bestFit="1" customWidth="1"/>
    <col min="10001" max="10001" width="7.5703125" style="1" bestFit="1" customWidth="1"/>
    <col min="10002" max="10229" width="9.140625" style="1"/>
    <col min="10230" max="10230" width="4.85546875" style="1" customWidth="1"/>
    <col min="10231" max="10231" width="1.42578125" style="1" customWidth="1"/>
    <col min="10232" max="10232" width="7.28515625" style="1" customWidth="1"/>
    <col min="10233" max="10233" width="1.5703125" style="1" customWidth="1"/>
    <col min="10234" max="10234" width="8.140625" style="1" customWidth="1"/>
    <col min="10235" max="10235" width="12.85546875" style="1" customWidth="1"/>
    <col min="10236" max="10236" width="10.28515625" style="1" customWidth="1"/>
    <col min="10237" max="10237" width="4.5703125" style="1" bestFit="1" customWidth="1"/>
    <col min="10238" max="10238" width="17.7109375" style="1" customWidth="1"/>
    <col min="10239" max="10239" width="16.7109375" style="1" customWidth="1"/>
    <col min="10240" max="10240" width="14.85546875" style="1" customWidth="1"/>
    <col min="10241" max="10241" width="14.7109375" style="1" customWidth="1"/>
    <col min="10242" max="10242" width="15.85546875" style="1" customWidth="1"/>
    <col min="10243" max="10243" width="16.140625" style="1" bestFit="1" customWidth="1"/>
    <col min="10244" max="10244" width="16.28515625" style="1" bestFit="1" customWidth="1"/>
    <col min="10245" max="10245" width="13" style="1" bestFit="1" customWidth="1"/>
    <col min="10246" max="10246" width="14.5703125" style="1" bestFit="1" customWidth="1"/>
    <col min="10247" max="10247" width="10" style="1" bestFit="1" customWidth="1"/>
    <col min="10248" max="10249" width="12.140625" style="1" bestFit="1" customWidth="1"/>
    <col min="10250" max="10250" width="5.28515625" style="1" customWidth="1"/>
    <col min="10251" max="10251" width="14" style="1" bestFit="1" customWidth="1"/>
    <col min="10252" max="10253" width="13" style="1" bestFit="1" customWidth="1"/>
    <col min="10254" max="10254" width="12.140625" style="1" bestFit="1" customWidth="1"/>
    <col min="10255" max="10256" width="11" style="1" bestFit="1" customWidth="1"/>
    <col min="10257" max="10257" width="7.5703125" style="1" bestFit="1" customWidth="1"/>
    <col min="10258" max="10485" width="9.140625" style="1"/>
    <col min="10486" max="10486" width="4.85546875" style="1" customWidth="1"/>
    <col min="10487" max="10487" width="1.42578125" style="1" customWidth="1"/>
    <col min="10488" max="10488" width="7.28515625" style="1" customWidth="1"/>
    <col min="10489" max="10489" width="1.5703125" style="1" customWidth="1"/>
    <col min="10490" max="10490" width="8.140625" style="1" customWidth="1"/>
    <col min="10491" max="10491" width="12.85546875" style="1" customWidth="1"/>
    <col min="10492" max="10492" width="10.28515625" style="1" customWidth="1"/>
    <col min="10493" max="10493" width="4.5703125" style="1" bestFit="1" customWidth="1"/>
    <col min="10494" max="10494" width="17.7109375" style="1" customWidth="1"/>
    <col min="10495" max="10495" width="16.7109375" style="1" customWidth="1"/>
    <col min="10496" max="10496" width="14.85546875" style="1" customWidth="1"/>
    <col min="10497" max="10497" width="14.7109375" style="1" customWidth="1"/>
    <col min="10498" max="10498" width="15.85546875" style="1" customWidth="1"/>
    <col min="10499" max="10499" width="16.140625" style="1" bestFit="1" customWidth="1"/>
    <col min="10500" max="10500" width="16.28515625" style="1" bestFit="1" customWidth="1"/>
    <col min="10501" max="10501" width="13" style="1" bestFit="1" customWidth="1"/>
    <col min="10502" max="10502" width="14.5703125" style="1" bestFit="1" customWidth="1"/>
    <col min="10503" max="10503" width="10" style="1" bestFit="1" customWidth="1"/>
    <col min="10504" max="10505" width="12.140625" style="1" bestFit="1" customWidth="1"/>
    <col min="10506" max="10506" width="5.28515625" style="1" customWidth="1"/>
    <col min="10507" max="10507" width="14" style="1" bestFit="1" customWidth="1"/>
    <col min="10508" max="10509" width="13" style="1" bestFit="1" customWidth="1"/>
    <col min="10510" max="10510" width="12.140625" style="1" bestFit="1" customWidth="1"/>
    <col min="10511" max="10512" width="11" style="1" bestFit="1" customWidth="1"/>
    <col min="10513" max="10513" width="7.5703125" style="1" bestFit="1" customWidth="1"/>
    <col min="10514" max="10741" width="9.140625" style="1"/>
    <col min="10742" max="10742" width="4.85546875" style="1" customWidth="1"/>
    <col min="10743" max="10743" width="1.42578125" style="1" customWidth="1"/>
    <col min="10744" max="10744" width="7.28515625" style="1" customWidth="1"/>
    <col min="10745" max="10745" width="1.5703125" style="1" customWidth="1"/>
    <col min="10746" max="10746" width="8.140625" style="1" customWidth="1"/>
    <col min="10747" max="10747" width="12.85546875" style="1" customWidth="1"/>
    <col min="10748" max="10748" width="10.28515625" style="1" customWidth="1"/>
    <col min="10749" max="10749" width="4.5703125" style="1" bestFit="1" customWidth="1"/>
    <col min="10750" max="10750" width="17.7109375" style="1" customWidth="1"/>
    <col min="10751" max="10751" width="16.7109375" style="1" customWidth="1"/>
    <col min="10752" max="10752" width="14.85546875" style="1" customWidth="1"/>
    <col min="10753" max="10753" width="14.7109375" style="1" customWidth="1"/>
    <col min="10754" max="10754" width="15.85546875" style="1" customWidth="1"/>
    <col min="10755" max="10755" width="16.140625" style="1" bestFit="1" customWidth="1"/>
    <col min="10756" max="10756" width="16.28515625" style="1" bestFit="1" customWidth="1"/>
    <col min="10757" max="10757" width="13" style="1" bestFit="1" customWidth="1"/>
    <col min="10758" max="10758" width="14.5703125" style="1" bestFit="1" customWidth="1"/>
    <col min="10759" max="10759" width="10" style="1" bestFit="1" customWidth="1"/>
    <col min="10760" max="10761" width="12.140625" style="1" bestFit="1" customWidth="1"/>
    <col min="10762" max="10762" width="5.28515625" style="1" customWidth="1"/>
    <col min="10763" max="10763" width="14" style="1" bestFit="1" customWidth="1"/>
    <col min="10764" max="10765" width="13" style="1" bestFit="1" customWidth="1"/>
    <col min="10766" max="10766" width="12.140625" style="1" bestFit="1" customWidth="1"/>
    <col min="10767" max="10768" width="11" style="1" bestFit="1" customWidth="1"/>
    <col min="10769" max="10769" width="7.5703125" style="1" bestFit="1" customWidth="1"/>
    <col min="10770" max="10997" width="9.140625" style="1"/>
    <col min="10998" max="10998" width="4.85546875" style="1" customWidth="1"/>
    <col min="10999" max="10999" width="1.42578125" style="1" customWidth="1"/>
    <col min="11000" max="11000" width="7.28515625" style="1" customWidth="1"/>
    <col min="11001" max="11001" width="1.5703125" style="1" customWidth="1"/>
    <col min="11002" max="11002" width="8.140625" style="1" customWidth="1"/>
    <col min="11003" max="11003" width="12.85546875" style="1" customWidth="1"/>
    <col min="11004" max="11004" width="10.28515625" style="1" customWidth="1"/>
    <col min="11005" max="11005" width="4.5703125" style="1" bestFit="1" customWidth="1"/>
    <col min="11006" max="11006" width="17.7109375" style="1" customWidth="1"/>
    <col min="11007" max="11007" width="16.7109375" style="1" customWidth="1"/>
    <col min="11008" max="11008" width="14.85546875" style="1" customWidth="1"/>
    <col min="11009" max="11009" width="14.7109375" style="1" customWidth="1"/>
    <col min="11010" max="11010" width="15.85546875" style="1" customWidth="1"/>
    <col min="11011" max="11011" width="16.140625" style="1" bestFit="1" customWidth="1"/>
    <col min="11012" max="11012" width="16.28515625" style="1" bestFit="1" customWidth="1"/>
    <col min="11013" max="11013" width="13" style="1" bestFit="1" customWidth="1"/>
    <col min="11014" max="11014" width="14.5703125" style="1" bestFit="1" customWidth="1"/>
    <col min="11015" max="11015" width="10" style="1" bestFit="1" customWidth="1"/>
    <col min="11016" max="11017" width="12.140625" style="1" bestFit="1" customWidth="1"/>
    <col min="11018" max="11018" width="5.28515625" style="1" customWidth="1"/>
    <col min="11019" max="11019" width="14" style="1" bestFit="1" customWidth="1"/>
    <col min="11020" max="11021" width="13" style="1" bestFit="1" customWidth="1"/>
    <col min="11022" max="11022" width="12.140625" style="1" bestFit="1" customWidth="1"/>
    <col min="11023" max="11024" width="11" style="1" bestFit="1" customWidth="1"/>
    <col min="11025" max="11025" width="7.5703125" style="1" bestFit="1" customWidth="1"/>
    <col min="11026" max="11253" width="9.140625" style="1"/>
    <col min="11254" max="11254" width="4.85546875" style="1" customWidth="1"/>
    <col min="11255" max="11255" width="1.42578125" style="1" customWidth="1"/>
    <col min="11256" max="11256" width="7.28515625" style="1" customWidth="1"/>
    <col min="11257" max="11257" width="1.5703125" style="1" customWidth="1"/>
    <col min="11258" max="11258" width="8.140625" style="1" customWidth="1"/>
    <col min="11259" max="11259" width="12.85546875" style="1" customWidth="1"/>
    <col min="11260" max="11260" width="10.28515625" style="1" customWidth="1"/>
    <col min="11261" max="11261" width="4.5703125" style="1" bestFit="1" customWidth="1"/>
    <col min="11262" max="11262" width="17.7109375" style="1" customWidth="1"/>
    <col min="11263" max="11263" width="16.7109375" style="1" customWidth="1"/>
    <col min="11264" max="11264" width="14.85546875" style="1" customWidth="1"/>
    <col min="11265" max="11265" width="14.7109375" style="1" customWidth="1"/>
    <col min="11266" max="11266" width="15.85546875" style="1" customWidth="1"/>
    <col min="11267" max="11267" width="16.140625" style="1" bestFit="1" customWidth="1"/>
    <col min="11268" max="11268" width="16.28515625" style="1" bestFit="1" customWidth="1"/>
    <col min="11269" max="11269" width="13" style="1" bestFit="1" customWidth="1"/>
    <col min="11270" max="11270" width="14.5703125" style="1" bestFit="1" customWidth="1"/>
    <col min="11271" max="11271" width="10" style="1" bestFit="1" customWidth="1"/>
    <col min="11272" max="11273" width="12.140625" style="1" bestFit="1" customWidth="1"/>
    <col min="11274" max="11274" width="5.28515625" style="1" customWidth="1"/>
    <col min="11275" max="11275" width="14" style="1" bestFit="1" customWidth="1"/>
    <col min="11276" max="11277" width="13" style="1" bestFit="1" customWidth="1"/>
    <col min="11278" max="11278" width="12.140625" style="1" bestFit="1" customWidth="1"/>
    <col min="11279" max="11280" width="11" style="1" bestFit="1" customWidth="1"/>
    <col min="11281" max="11281" width="7.5703125" style="1" bestFit="1" customWidth="1"/>
    <col min="11282" max="11509" width="9.140625" style="1"/>
    <col min="11510" max="11510" width="4.85546875" style="1" customWidth="1"/>
    <col min="11511" max="11511" width="1.42578125" style="1" customWidth="1"/>
    <col min="11512" max="11512" width="7.28515625" style="1" customWidth="1"/>
    <col min="11513" max="11513" width="1.5703125" style="1" customWidth="1"/>
    <col min="11514" max="11514" width="8.140625" style="1" customWidth="1"/>
    <col min="11515" max="11515" width="12.85546875" style="1" customWidth="1"/>
    <col min="11516" max="11516" width="10.28515625" style="1" customWidth="1"/>
    <col min="11517" max="11517" width="4.5703125" style="1" bestFit="1" customWidth="1"/>
    <col min="11518" max="11518" width="17.7109375" style="1" customWidth="1"/>
    <col min="11519" max="11519" width="16.7109375" style="1" customWidth="1"/>
    <col min="11520" max="11520" width="14.85546875" style="1" customWidth="1"/>
    <col min="11521" max="11521" width="14.7109375" style="1" customWidth="1"/>
    <col min="11522" max="11522" width="15.85546875" style="1" customWidth="1"/>
    <col min="11523" max="11523" width="16.140625" style="1" bestFit="1" customWidth="1"/>
    <col min="11524" max="11524" width="16.28515625" style="1" bestFit="1" customWidth="1"/>
    <col min="11525" max="11525" width="13" style="1" bestFit="1" customWidth="1"/>
    <col min="11526" max="11526" width="14.5703125" style="1" bestFit="1" customWidth="1"/>
    <col min="11527" max="11527" width="10" style="1" bestFit="1" customWidth="1"/>
    <col min="11528" max="11529" width="12.140625" style="1" bestFit="1" customWidth="1"/>
    <col min="11530" max="11530" width="5.28515625" style="1" customWidth="1"/>
    <col min="11531" max="11531" width="14" style="1" bestFit="1" customWidth="1"/>
    <col min="11532" max="11533" width="13" style="1" bestFit="1" customWidth="1"/>
    <col min="11534" max="11534" width="12.140625" style="1" bestFit="1" customWidth="1"/>
    <col min="11535" max="11536" width="11" style="1" bestFit="1" customWidth="1"/>
    <col min="11537" max="11537" width="7.5703125" style="1" bestFit="1" customWidth="1"/>
    <col min="11538" max="11765" width="9.140625" style="1"/>
    <col min="11766" max="11766" width="4.85546875" style="1" customWidth="1"/>
    <col min="11767" max="11767" width="1.42578125" style="1" customWidth="1"/>
    <col min="11768" max="11768" width="7.28515625" style="1" customWidth="1"/>
    <col min="11769" max="11769" width="1.5703125" style="1" customWidth="1"/>
    <col min="11770" max="11770" width="8.140625" style="1" customWidth="1"/>
    <col min="11771" max="11771" width="12.85546875" style="1" customWidth="1"/>
    <col min="11772" max="11772" width="10.28515625" style="1" customWidth="1"/>
    <col min="11773" max="11773" width="4.5703125" style="1" bestFit="1" customWidth="1"/>
    <col min="11774" max="11774" width="17.7109375" style="1" customWidth="1"/>
    <col min="11775" max="11775" width="16.7109375" style="1" customWidth="1"/>
    <col min="11776" max="11776" width="14.85546875" style="1" customWidth="1"/>
    <col min="11777" max="11777" width="14.7109375" style="1" customWidth="1"/>
    <col min="11778" max="11778" width="15.85546875" style="1" customWidth="1"/>
    <col min="11779" max="11779" width="16.140625" style="1" bestFit="1" customWidth="1"/>
    <col min="11780" max="11780" width="16.28515625" style="1" bestFit="1" customWidth="1"/>
    <col min="11781" max="11781" width="13" style="1" bestFit="1" customWidth="1"/>
    <col min="11782" max="11782" width="14.5703125" style="1" bestFit="1" customWidth="1"/>
    <col min="11783" max="11783" width="10" style="1" bestFit="1" customWidth="1"/>
    <col min="11784" max="11785" width="12.140625" style="1" bestFit="1" customWidth="1"/>
    <col min="11786" max="11786" width="5.28515625" style="1" customWidth="1"/>
    <col min="11787" max="11787" width="14" style="1" bestFit="1" customWidth="1"/>
    <col min="11788" max="11789" width="13" style="1" bestFit="1" customWidth="1"/>
    <col min="11790" max="11790" width="12.140625" style="1" bestFit="1" customWidth="1"/>
    <col min="11791" max="11792" width="11" style="1" bestFit="1" customWidth="1"/>
    <col min="11793" max="11793" width="7.5703125" style="1" bestFit="1" customWidth="1"/>
    <col min="11794" max="12021" width="9.140625" style="1"/>
    <col min="12022" max="12022" width="4.85546875" style="1" customWidth="1"/>
    <col min="12023" max="12023" width="1.42578125" style="1" customWidth="1"/>
    <col min="12024" max="12024" width="7.28515625" style="1" customWidth="1"/>
    <col min="12025" max="12025" width="1.5703125" style="1" customWidth="1"/>
    <col min="12026" max="12026" width="8.140625" style="1" customWidth="1"/>
    <col min="12027" max="12027" width="12.85546875" style="1" customWidth="1"/>
    <col min="12028" max="12028" width="10.28515625" style="1" customWidth="1"/>
    <col min="12029" max="12029" width="4.5703125" style="1" bestFit="1" customWidth="1"/>
    <col min="12030" max="12030" width="17.7109375" style="1" customWidth="1"/>
    <col min="12031" max="12031" width="16.7109375" style="1" customWidth="1"/>
    <col min="12032" max="12032" width="14.85546875" style="1" customWidth="1"/>
    <col min="12033" max="12033" width="14.7109375" style="1" customWidth="1"/>
    <col min="12034" max="12034" width="15.85546875" style="1" customWidth="1"/>
    <col min="12035" max="12035" width="16.140625" style="1" bestFit="1" customWidth="1"/>
    <col min="12036" max="12036" width="16.28515625" style="1" bestFit="1" customWidth="1"/>
    <col min="12037" max="12037" width="13" style="1" bestFit="1" customWidth="1"/>
    <col min="12038" max="12038" width="14.5703125" style="1" bestFit="1" customWidth="1"/>
    <col min="12039" max="12039" width="10" style="1" bestFit="1" customWidth="1"/>
    <col min="12040" max="12041" width="12.140625" style="1" bestFit="1" customWidth="1"/>
    <col min="12042" max="12042" width="5.28515625" style="1" customWidth="1"/>
    <col min="12043" max="12043" width="14" style="1" bestFit="1" customWidth="1"/>
    <col min="12044" max="12045" width="13" style="1" bestFit="1" customWidth="1"/>
    <col min="12046" max="12046" width="12.140625" style="1" bestFit="1" customWidth="1"/>
    <col min="12047" max="12048" width="11" style="1" bestFit="1" customWidth="1"/>
    <col min="12049" max="12049" width="7.5703125" style="1" bestFit="1" customWidth="1"/>
    <col min="12050" max="12277" width="9.140625" style="1"/>
    <col min="12278" max="12278" width="4.85546875" style="1" customWidth="1"/>
    <col min="12279" max="12279" width="1.42578125" style="1" customWidth="1"/>
    <col min="12280" max="12280" width="7.28515625" style="1" customWidth="1"/>
    <col min="12281" max="12281" width="1.5703125" style="1" customWidth="1"/>
    <col min="12282" max="12282" width="8.140625" style="1" customWidth="1"/>
    <col min="12283" max="12283" width="12.85546875" style="1" customWidth="1"/>
    <col min="12284" max="12284" width="10.28515625" style="1" customWidth="1"/>
    <col min="12285" max="12285" width="4.5703125" style="1" bestFit="1" customWidth="1"/>
    <col min="12286" max="12286" width="17.7109375" style="1" customWidth="1"/>
    <col min="12287" max="12287" width="16.7109375" style="1" customWidth="1"/>
    <col min="12288" max="12288" width="14.85546875" style="1" customWidth="1"/>
    <col min="12289" max="12289" width="14.7109375" style="1" customWidth="1"/>
    <col min="12290" max="12290" width="15.85546875" style="1" customWidth="1"/>
    <col min="12291" max="12291" width="16.140625" style="1" bestFit="1" customWidth="1"/>
    <col min="12292" max="12292" width="16.28515625" style="1" bestFit="1" customWidth="1"/>
    <col min="12293" max="12293" width="13" style="1" bestFit="1" customWidth="1"/>
    <col min="12294" max="12294" width="14.5703125" style="1" bestFit="1" customWidth="1"/>
    <col min="12295" max="12295" width="10" style="1" bestFit="1" customWidth="1"/>
    <col min="12296" max="12297" width="12.140625" style="1" bestFit="1" customWidth="1"/>
    <col min="12298" max="12298" width="5.28515625" style="1" customWidth="1"/>
    <col min="12299" max="12299" width="14" style="1" bestFit="1" customWidth="1"/>
    <col min="12300" max="12301" width="13" style="1" bestFit="1" customWidth="1"/>
    <col min="12302" max="12302" width="12.140625" style="1" bestFit="1" customWidth="1"/>
    <col min="12303" max="12304" width="11" style="1" bestFit="1" customWidth="1"/>
    <col min="12305" max="12305" width="7.5703125" style="1" bestFit="1" customWidth="1"/>
    <col min="12306" max="12533" width="9.140625" style="1"/>
    <col min="12534" max="12534" width="4.85546875" style="1" customWidth="1"/>
    <col min="12535" max="12535" width="1.42578125" style="1" customWidth="1"/>
    <col min="12536" max="12536" width="7.28515625" style="1" customWidth="1"/>
    <col min="12537" max="12537" width="1.5703125" style="1" customWidth="1"/>
    <col min="12538" max="12538" width="8.140625" style="1" customWidth="1"/>
    <col min="12539" max="12539" width="12.85546875" style="1" customWidth="1"/>
    <col min="12540" max="12540" width="10.28515625" style="1" customWidth="1"/>
    <col min="12541" max="12541" width="4.5703125" style="1" bestFit="1" customWidth="1"/>
    <col min="12542" max="12542" width="17.7109375" style="1" customWidth="1"/>
    <col min="12543" max="12543" width="16.7109375" style="1" customWidth="1"/>
    <col min="12544" max="12544" width="14.85546875" style="1" customWidth="1"/>
    <col min="12545" max="12545" width="14.7109375" style="1" customWidth="1"/>
    <col min="12546" max="12546" width="15.85546875" style="1" customWidth="1"/>
    <col min="12547" max="12547" width="16.140625" style="1" bestFit="1" customWidth="1"/>
    <col min="12548" max="12548" width="16.28515625" style="1" bestFit="1" customWidth="1"/>
    <col min="12549" max="12549" width="13" style="1" bestFit="1" customWidth="1"/>
    <col min="12550" max="12550" width="14.5703125" style="1" bestFit="1" customWidth="1"/>
    <col min="12551" max="12551" width="10" style="1" bestFit="1" customWidth="1"/>
    <col min="12552" max="12553" width="12.140625" style="1" bestFit="1" customWidth="1"/>
    <col min="12554" max="12554" width="5.28515625" style="1" customWidth="1"/>
    <col min="12555" max="12555" width="14" style="1" bestFit="1" customWidth="1"/>
    <col min="12556" max="12557" width="13" style="1" bestFit="1" customWidth="1"/>
    <col min="12558" max="12558" width="12.140625" style="1" bestFit="1" customWidth="1"/>
    <col min="12559" max="12560" width="11" style="1" bestFit="1" customWidth="1"/>
    <col min="12561" max="12561" width="7.5703125" style="1" bestFit="1" customWidth="1"/>
    <col min="12562" max="12789" width="9.140625" style="1"/>
    <col min="12790" max="12790" width="4.85546875" style="1" customWidth="1"/>
    <col min="12791" max="12791" width="1.42578125" style="1" customWidth="1"/>
    <col min="12792" max="12792" width="7.28515625" style="1" customWidth="1"/>
    <col min="12793" max="12793" width="1.5703125" style="1" customWidth="1"/>
    <col min="12794" max="12794" width="8.140625" style="1" customWidth="1"/>
    <col min="12795" max="12795" width="12.85546875" style="1" customWidth="1"/>
    <col min="12796" max="12796" width="10.28515625" style="1" customWidth="1"/>
    <col min="12797" max="12797" width="4.5703125" style="1" bestFit="1" customWidth="1"/>
    <col min="12798" max="12798" width="17.7109375" style="1" customWidth="1"/>
    <col min="12799" max="12799" width="16.7109375" style="1" customWidth="1"/>
    <col min="12800" max="12800" width="14.85546875" style="1" customWidth="1"/>
    <col min="12801" max="12801" width="14.7109375" style="1" customWidth="1"/>
    <col min="12802" max="12802" width="15.85546875" style="1" customWidth="1"/>
    <col min="12803" max="12803" width="16.140625" style="1" bestFit="1" customWidth="1"/>
    <col min="12804" max="12804" width="16.28515625" style="1" bestFit="1" customWidth="1"/>
    <col min="12805" max="12805" width="13" style="1" bestFit="1" customWidth="1"/>
    <col min="12806" max="12806" width="14.5703125" style="1" bestFit="1" customWidth="1"/>
    <col min="12807" max="12807" width="10" style="1" bestFit="1" customWidth="1"/>
    <col min="12808" max="12809" width="12.140625" style="1" bestFit="1" customWidth="1"/>
    <col min="12810" max="12810" width="5.28515625" style="1" customWidth="1"/>
    <col min="12811" max="12811" width="14" style="1" bestFit="1" customWidth="1"/>
    <col min="12812" max="12813" width="13" style="1" bestFit="1" customWidth="1"/>
    <col min="12814" max="12814" width="12.140625" style="1" bestFit="1" customWidth="1"/>
    <col min="12815" max="12816" width="11" style="1" bestFit="1" customWidth="1"/>
    <col min="12817" max="12817" width="7.5703125" style="1" bestFit="1" customWidth="1"/>
    <col min="12818" max="13045" width="9.140625" style="1"/>
    <col min="13046" max="13046" width="4.85546875" style="1" customWidth="1"/>
    <col min="13047" max="13047" width="1.42578125" style="1" customWidth="1"/>
    <col min="13048" max="13048" width="7.28515625" style="1" customWidth="1"/>
    <col min="13049" max="13049" width="1.5703125" style="1" customWidth="1"/>
    <col min="13050" max="13050" width="8.140625" style="1" customWidth="1"/>
    <col min="13051" max="13051" width="12.85546875" style="1" customWidth="1"/>
    <col min="13052" max="13052" width="10.28515625" style="1" customWidth="1"/>
    <col min="13053" max="13053" width="4.5703125" style="1" bestFit="1" customWidth="1"/>
    <col min="13054" max="13054" width="17.7109375" style="1" customWidth="1"/>
    <col min="13055" max="13055" width="16.7109375" style="1" customWidth="1"/>
    <col min="13056" max="13056" width="14.85546875" style="1" customWidth="1"/>
    <col min="13057" max="13057" width="14.7109375" style="1" customWidth="1"/>
    <col min="13058" max="13058" width="15.85546875" style="1" customWidth="1"/>
    <col min="13059" max="13059" width="16.140625" style="1" bestFit="1" customWidth="1"/>
    <col min="13060" max="13060" width="16.28515625" style="1" bestFit="1" customWidth="1"/>
    <col min="13061" max="13061" width="13" style="1" bestFit="1" customWidth="1"/>
    <col min="13062" max="13062" width="14.5703125" style="1" bestFit="1" customWidth="1"/>
    <col min="13063" max="13063" width="10" style="1" bestFit="1" customWidth="1"/>
    <col min="13064" max="13065" width="12.140625" style="1" bestFit="1" customWidth="1"/>
    <col min="13066" max="13066" width="5.28515625" style="1" customWidth="1"/>
    <col min="13067" max="13067" width="14" style="1" bestFit="1" customWidth="1"/>
    <col min="13068" max="13069" width="13" style="1" bestFit="1" customWidth="1"/>
    <col min="13070" max="13070" width="12.140625" style="1" bestFit="1" customWidth="1"/>
    <col min="13071" max="13072" width="11" style="1" bestFit="1" customWidth="1"/>
    <col min="13073" max="13073" width="7.5703125" style="1" bestFit="1" customWidth="1"/>
    <col min="13074" max="13301" width="9.140625" style="1"/>
    <col min="13302" max="13302" width="4.85546875" style="1" customWidth="1"/>
    <col min="13303" max="13303" width="1.42578125" style="1" customWidth="1"/>
    <col min="13304" max="13304" width="7.28515625" style="1" customWidth="1"/>
    <col min="13305" max="13305" width="1.5703125" style="1" customWidth="1"/>
    <col min="13306" max="13306" width="8.140625" style="1" customWidth="1"/>
    <col min="13307" max="13307" width="12.85546875" style="1" customWidth="1"/>
    <col min="13308" max="13308" width="10.28515625" style="1" customWidth="1"/>
    <col min="13309" max="13309" width="4.5703125" style="1" bestFit="1" customWidth="1"/>
    <col min="13310" max="13310" width="17.7109375" style="1" customWidth="1"/>
    <col min="13311" max="13311" width="16.7109375" style="1" customWidth="1"/>
    <col min="13312" max="13312" width="14.85546875" style="1" customWidth="1"/>
    <col min="13313" max="13313" width="14.7109375" style="1" customWidth="1"/>
    <col min="13314" max="13314" width="15.85546875" style="1" customWidth="1"/>
    <col min="13315" max="13315" width="16.140625" style="1" bestFit="1" customWidth="1"/>
    <col min="13316" max="13316" width="16.28515625" style="1" bestFit="1" customWidth="1"/>
    <col min="13317" max="13317" width="13" style="1" bestFit="1" customWidth="1"/>
    <col min="13318" max="13318" width="14.5703125" style="1" bestFit="1" customWidth="1"/>
    <col min="13319" max="13319" width="10" style="1" bestFit="1" customWidth="1"/>
    <col min="13320" max="13321" width="12.140625" style="1" bestFit="1" customWidth="1"/>
    <col min="13322" max="13322" width="5.28515625" style="1" customWidth="1"/>
    <col min="13323" max="13323" width="14" style="1" bestFit="1" customWidth="1"/>
    <col min="13324" max="13325" width="13" style="1" bestFit="1" customWidth="1"/>
    <col min="13326" max="13326" width="12.140625" style="1" bestFit="1" customWidth="1"/>
    <col min="13327" max="13328" width="11" style="1" bestFit="1" customWidth="1"/>
    <col min="13329" max="13329" width="7.5703125" style="1" bestFit="1" customWidth="1"/>
    <col min="13330" max="13557" width="9.140625" style="1"/>
    <col min="13558" max="13558" width="4.85546875" style="1" customWidth="1"/>
    <col min="13559" max="13559" width="1.42578125" style="1" customWidth="1"/>
    <col min="13560" max="13560" width="7.28515625" style="1" customWidth="1"/>
    <col min="13561" max="13561" width="1.5703125" style="1" customWidth="1"/>
    <col min="13562" max="13562" width="8.140625" style="1" customWidth="1"/>
    <col min="13563" max="13563" width="12.85546875" style="1" customWidth="1"/>
    <col min="13564" max="13564" width="10.28515625" style="1" customWidth="1"/>
    <col min="13565" max="13565" width="4.5703125" style="1" bestFit="1" customWidth="1"/>
    <col min="13566" max="13566" width="17.7109375" style="1" customWidth="1"/>
    <col min="13567" max="13567" width="16.7109375" style="1" customWidth="1"/>
    <col min="13568" max="13568" width="14.85546875" style="1" customWidth="1"/>
    <col min="13569" max="13569" width="14.7109375" style="1" customWidth="1"/>
    <col min="13570" max="13570" width="15.85546875" style="1" customWidth="1"/>
    <col min="13571" max="13571" width="16.140625" style="1" bestFit="1" customWidth="1"/>
    <col min="13572" max="13572" width="16.28515625" style="1" bestFit="1" customWidth="1"/>
    <col min="13573" max="13573" width="13" style="1" bestFit="1" customWidth="1"/>
    <col min="13574" max="13574" width="14.5703125" style="1" bestFit="1" customWidth="1"/>
    <col min="13575" max="13575" width="10" style="1" bestFit="1" customWidth="1"/>
    <col min="13576" max="13577" width="12.140625" style="1" bestFit="1" customWidth="1"/>
    <col min="13578" max="13578" width="5.28515625" style="1" customWidth="1"/>
    <col min="13579" max="13579" width="14" style="1" bestFit="1" customWidth="1"/>
    <col min="13580" max="13581" width="13" style="1" bestFit="1" customWidth="1"/>
    <col min="13582" max="13582" width="12.140625" style="1" bestFit="1" customWidth="1"/>
    <col min="13583" max="13584" width="11" style="1" bestFit="1" customWidth="1"/>
    <col min="13585" max="13585" width="7.5703125" style="1" bestFit="1" customWidth="1"/>
    <col min="13586" max="13813" width="9.140625" style="1"/>
    <col min="13814" max="13814" width="4.85546875" style="1" customWidth="1"/>
    <col min="13815" max="13815" width="1.42578125" style="1" customWidth="1"/>
    <col min="13816" max="13816" width="7.28515625" style="1" customWidth="1"/>
    <col min="13817" max="13817" width="1.5703125" style="1" customWidth="1"/>
    <col min="13818" max="13818" width="8.140625" style="1" customWidth="1"/>
    <col min="13819" max="13819" width="12.85546875" style="1" customWidth="1"/>
    <col min="13820" max="13820" width="10.28515625" style="1" customWidth="1"/>
    <col min="13821" max="13821" width="4.5703125" style="1" bestFit="1" customWidth="1"/>
    <col min="13822" max="13822" width="17.7109375" style="1" customWidth="1"/>
    <col min="13823" max="13823" width="16.7109375" style="1" customWidth="1"/>
    <col min="13824" max="13824" width="14.85546875" style="1" customWidth="1"/>
    <col min="13825" max="13825" width="14.7109375" style="1" customWidth="1"/>
    <col min="13826" max="13826" width="15.85546875" style="1" customWidth="1"/>
    <col min="13827" max="13827" width="16.140625" style="1" bestFit="1" customWidth="1"/>
    <col min="13828" max="13828" width="16.28515625" style="1" bestFit="1" customWidth="1"/>
    <col min="13829" max="13829" width="13" style="1" bestFit="1" customWidth="1"/>
    <col min="13830" max="13830" width="14.5703125" style="1" bestFit="1" customWidth="1"/>
    <col min="13831" max="13831" width="10" style="1" bestFit="1" customWidth="1"/>
    <col min="13832" max="13833" width="12.140625" style="1" bestFit="1" customWidth="1"/>
    <col min="13834" max="13834" width="5.28515625" style="1" customWidth="1"/>
    <col min="13835" max="13835" width="14" style="1" bestFit="1" customWidth="1"/>
    <col min="13836" max="13837" width="13" style="1" bestFit="1" customWidth="1"/>
    <col min="13838" max="13838" width="12.140625" style="1" bestFit="1" customWidth="1"/>
    <col min="13839" max="13840" width="11" style="1" bestFit="1" customWidth="1"/>
    <col min="13841" max="13841" width="7.5703125" style="1" bestFit="1" customWidth="1"/>
    <col min="13842" max="14069" width="9.140625" style="1"/>
    <col min="14070" max="14070" width="4.85546875" style="1" customWidth="1"/>
    <col min="14071" max="14071" width="1.42578125" style="1" customWidth="1"/>
    <col min="14072" max="14072" width="7.28515625" style="1" customWidth="1"/>
    <col min="14073" max="14073" width="1.5703125" style="1" customWidth="1"/>
    <col min="14074" max="14074" width="8.140625" style="1" customWidth="1"/>
    <col min="14075" max="14075" width="12.85546875" style="1" customWidth="1"/>
    <col min="14076" max="14076" width="10.28515625" style="1" customWidth="1"/>
    <col min="14077" max="14077" width="4.5703125" style="1" bestFit="1" customWidth="1"/>
    <col min="14078" max="14078" width="17.7109375" style="1" customWidth="1"/>
    <col min="14079" max="14079" width="16.7109375" style="1" customWidth="1"/>
    <col min="14080" max="14080" width="14.85546875" style="1" customWidth="1"/>
    <col min="14081" max="14081" width="14.7109375" style="1" customWidth="1"/>
    <col min="14082" max="14082" width="15.85546875" style="1" customWidth="1"/>
    <col min="14083" max="14083" width="16.140625" style="1" bestFit="1" customWidth="1"/>
    <col min="14084" max="14084" width="16.28515625" style="1" bestFit="1" customWidth="1"/>
    <col min="14085" max="14085" width="13" style="1" bestFit="1" customWidth="1"/>
    <col min="14086" max="14086" width="14.5703125" style="1" bestFit="1" customWidth="1"/>
    <col min="14087" max="14087" width="10" style="1" bestFit="1" customWidth="1"/>
    <col min="14088" max="14089" width="12.140625" style="1" bestFit="1" customWidth="1"/>
    <col min="14090" max="14090" width="5.28515625" style="1" customWidth="1"/>
    <col min="14091" max="14091" width="14" style="1" bestFit="1" customWidth="1"/>
    <col min="14092" max="14093" width="13" style="1" bestFit="1" customWidth="1"/>
    <col min="14094" max="14094" width="12.140625" style="1" bestFit="1" customWidth="1"/>
    <col min="14095" max="14096" width="11" style="1" bestFit="1" customWidth="1"/>
    <col min="14097" max="14097" width="7.5703125" style="1" bestFit="1" customWidth="1"/>
    <col min="14098" max="14325" width="9.140625" style="1"/>
    <col min="14326" max="14326" width="4.85546875" style="1" customWidth="1"/>
    <col min="14327" max="14327" width="1.42578125" style="1" customWidth="1"/>
    <col min="14328" max="14328" width="7.28515625" style="1" customWidth="1"/>
    <col min="14329" max="14329" width="1.5703125" style="1" customWidth="1"/>
    <col min="14330" max="14330" width="8.140625" style="1" customWidth="1"/>
    <col min="14331" max="14331" width="12.85546875" style="1" customWidth="1"/>
    <col min="14332" max="14332" width="10.28515625" style="1" customWidth="1"/>
    <col min="14333" max="14333" width="4.5703125" style="1" bestFit="1" customWidth="1"/>
    <col min="14334" max="14334" width="17.7109375" style="1" customWidth="1"/>
    <col min="14335" max="14335" width="16.7109375" style="1" customWidth="1"/>
    <col min="14336" max="14336" width="14.85546875" style="1" customWidth="1"/>
    <col min="14337" max="14337" width="14.7109375" style="1" customWidth="1"/>
    <col min="14338" max="14338" width="15.85546875" style="1" customWidth="1"/>
    <col min="14339" max="14339" width="16.140625" style="1" bestFit="1" customWidth="1"/>
    <col min="14340" max="14340" width="16.28515625" style="1" bestFit="1" customWidth="1"/>
    <col min="14341" max="14341" width="13" style="1" bestFit="1" customWidth="1"/>
    <col min="14342" max="14342" width="14.5703125" style="1" bestFit="1" customWidth="1"/>
    <col min="14343" max="14343" width="10" style="1" bestFit="1" customWidth="1"/>
    <col min="14344" max="14345" width="12.140625" style="1" bestFit="1" customWidth="1"/>
    <col min="14346" max="14346" width="5.28515625" style="1" customWidth="1"/>
    <col min="14347" max="14347" width="14" style="1" bestFit="1" customWidth="1"/>
    <col min="14348" max="14349" width="13" style="1" bestFit="1" customWidth="1"/>
    <col min="14350" max="14350" width="12.140625" style="1" bestFit="1" customWidth="1"/>
    <col min="14351" max="14352" width="11" style="1" bestFit="1" customWidth="1"/>
    <col min="14353" max="14353" width="7.5703125" style="1" bestFit="1" customWidth="1"/>
    <col min="14354" max="14581" width="9.140625" style="1"/>
    <col min="14582" max="14582" width="4.85546875" style="1" customWidth="1"/>
    <col min="14583" max="14583" width="1.42578125" style="1" customWidth="1"/>
    <col min="14584" max="14584" width="7.28515625" style="1" customWidth="1"/>
    <col min="14585" max="14585" width="1.5703125" style="1" customWidth="1"/>
    <col min="14586" max="14586" width="8.140625" style="1" customWidth="1"/>
    <col min="14587" max="14587" width="12.85546875" style="1" customWidth="1"/>
    <col min="14588" max="14588" width="10.28515625" style="1" customWidth="1"/>
    <col min="14589" max="14589" width="4.5703125" style="1" bestFit="1" customWidth="1"/>
    <col min="14590" max="14590" width="17.7109375" style="1" customWidth="1"/>
    <col min="14591" max="14591" width="16.7109375" style="1" customWidth="1"/>
    <col min="14592" max="14592" width="14.85546875" style="1" customWidth="1"/>
    <col min="14593" max="14593" width="14.7109375" style="1" customWidth="1"/>
    <col min="14594" max="14594" width="15.85546875" style="1" customWidth="1"/>
    <col min="14595" max="14595" width="16.140625" style="1" bestFit="1" customWidth="1"/>
    <col min="14596" max="14596" width="16.28515625" style="1" bestFit="1" customWidth="1"/>
    <col min="14597" max="14597" width="13" style="1" bestFit="1" customWidth="1"/>
    <col min="14598" max="14598" width="14.5703125" style="1" bestFit="1" customWidth="1"/>
    <col min="14599" max="14599" width="10" style="1" bestFit="1" customWidth="1"/>
    <col min="14600" max="14601" width="12.140625" style="1" bestFit="1" customWidth="1"/>
    <col min="14602" max="14602" width="5.28515625" style="1" customWidth="1"/>
    <col min="14603" max="14603" width="14" style="1" bestFit="1" customWidth="1"/>
    <col min="14604" max="14605" width="13" style="1" bestFit="1" customWidth="1"/>
    <col min="14606" max="14606" width="12.140625" style="1" bestFit="1" customWidth="1"/>
    <col min="14607" max="14608" width="11" style="1" bestFit="1" customWidth="1"/>
    <col min="14609" max="14609" width="7.5703125" style="1" bestFit="1" customWidth="1"/>
    <col min="14610" max="14837" width="9.140625" style="1"/>
    <col min="14838" max="14838" width="4.85546875" style="1" customWidth="1"/>
    <col min="14839" max="14839" width="1.42578125" style="1" customWidth="1"/>
    <col min="14840" max="14840" width="7.28515625" style="1" customWidth="1"/>
    <col min="14841" max="14841" width="1.5703125" style="1" customWidth="1"/>
    <col min="14842" max="14842" width="8.140625" style="1" customWidth="1"/>
    <col min="14843" max="14843" width="12.85546875" style="1" customWidth="1"/>
    <col min="14844" max="14844" width="10.28515625" style="1" customWidth="1"/>
    <col min="14845" max="14845" width="4.5703125" style="1" bestFit="1" customWidth="1"/>
    <col min="14846" max="14846" width="17.7109375" style="1" customWidth="1"/>
    <col min="14847" max="14847" width="16.7109375" style="1" customWidth="1"/>
    <col min="14848" max="14848" width="14.85546875" style="1" customWidth="1"/>
    <col min="14849" max="14849" width="14.7109375" style="1" customWidth="1"/>
    <col min="14850" max="14850" width="15.85546875" style="1" customWidth="1"/>
    <col min="14851" max="14851" width="16.140625" style="1" bestFit="1" customWidth="1"/>
    <col min="14852" max="14852" width="16.28515625" style="1" bestFit="1" customWidth="1"/>
    <col min="14853" max="14853" width="13" style="1" bestFit="1" customWidth="1"/>
    <col min="14854" max="14854" width="14.5703125" style="1" bestFit="1" customWidth="1"/>
    <col min="14855" max="14855" width="10" style="1" bestFit="1" customWidth="1"/>
    <col min="14856" max="14857" width="12.140625" style="1" bestFit="1" customWidth="1"/>
    <col min="14858" max="14858" width="5.28515625" style="1" customWidth="1"/>
    <col min="14859" max="14859" width="14" style="1" bestFit="1" customWidth="1"/>
    <col min="14860" max="14861" width="13" style="1" bestFit="1" customWidth="1"/>
    <col min="14862" max="14862" width="12.140625" style="1" bestFit="1" customWidth="1"/>
    <col min="14863" max="14864" width="11" style="1" bestFit="1" customWidth="1"/>
    <col min="14865" max="14865" width="7.5703125" style="1" bestFit="1" customWidth="1"/>
    <col min="14866" max="15093" width="9.140625" style="1"/>
    <col min="15094" max="15094" width="4.85546875" style="1" customWidth="1"/>
    <col min="15095" max="15095" width="1.42578125" style="1" customWidth="1"/>
    <col min="15096" max="15096" width="7.28515625" style="1" customWidth="1"/>
    <col min="15097" max="15097" width="1.5703125" style="1" customWidth="1"/>
    <col min="15098" max="15098" width="8.140625" style="1" customWidth="1"/>
    <col min="15099" max="15099" width="12.85546875" style="1" customWidth="1"/>
    <col min="15100" max="15100" width="10.28515625" style="1" customWidth="1"/>
    <col min="15101" max="15101" width="4.5703125" style="1" bestFit="1" customWidth="1"/>
    <col min="15102" max="15102" width="17.7109375" style="1" customWidth="1"/>
    <col min="15103" max="15103" width="16.7109375" style="1" customWidth="1"/>
    <col min="15104" max="15104" width="14.85546875" style="1" customWidth="1"/>
    <col min="15105" max="15105" width="14.7109375" style="1" customWidth="1"/>
    <col min="15106" max="15106" width="15.85546875" style="1" customWidth="1"/>
    <col min="15107" max="15107" width="16.140625" style="1" bestFit="1" customWidth="1"/>
    <col min="15108" max="15108" width="16.28515625" style="1" bestFit="1" customWidth="1"/>
    <col min="15109" max="15109" width="13" style="1" bestFit="1" customWidth="1"/>
    <col min="15110" max="15110" width="14.5703125" style="1" bestFit="1" customWidth="1"/>
    <col min="15111" max="15111" width="10" style="1" bestFit="1" customWidth="1"/>
    <col min="15112" max="15113" width="12.140625" style="1" bestFit="1" customWidth="1"/>
    <col min="15114" max="15114" width="5.28515625" style="1" customWidth="1"/>
    <col min="15115" max="15115" width="14" style="1" bestFit="1" customWidth="1"/>
    <col min="15116" max="15117" width="13" style="1" bestFit="1" customWidth="1"/>
    <col min="15118" max="15118" width="12.140625" style="1" bestFit="1" customWidth="1"/>
    <col min="15119" max="15120" width="11" style="1" bestFit="1" customWidth="1"/>
    <col min="15121" max="15121" width="7.5703125" style="1" bestFit="1" customWidth="1"/>
    <col min="15122" max="15349" width="9.140625" style="1"/>
    <col min="15350" max="15350" width="4.85546875" style="1" customWidth="1"/>
    <col min="15351" max="15351" width="1.42578125" style="1" customWidth="1"/>
    <col min="15352" max="15352" width="7.28515625" style="1" customWidth="1"/>
    <col min="15353" max="15353" width="1.5703125" style="1" customWidth="1"/>
    <col min="15354" max="15354" width="8.140625" style="1" customWidth="1"/>
    <col min="15355" max="15355" width="12.85546875" style="1" customWidth="1"/>
    <col min="15356" max="15356" width="10.28515625" style="1" customWidth="1"/>
    <col min="15357" max="15357" width="4.5703125" style="1" bestFit="1" customWidth="1"/>
    <col min="15358" max="15358" width="17.7109375" style="1" customWidth="1"/>
    <col min="15359" max="15359" width="16.7109375" style="1" customWidth="1"/>
    <col min="15360" max="15360" width="14.85546875" style="1" customWidth="1"/>
    <col min="15361" max="15361" width="14.7109375" style="1" customWidth="1"/>
    <col min="15362" max="15362" width="15.85546875" style="1" customWidth="1"/>
    <col min="15363" max="15363" width="16.140625" style="1" bestFit="1" customWidth="1"/>
    <col min="15364" max="15364" width="16.28515625" style="1" bestFit="1" customWidth="1"/>
    <col min="15365" max="15365" width="13" style="1" bestFit="1" customWidth="1"/>
    <col min="15366" max="15366" width="14.5703125" style="1" bestFit="1" customWidth="1"/>
    <col min="15367" max="15367" width="10" style="1" bestFit="1" customWidth="1"/>
    <col min="15368" max="15369" width="12.140625" style="1" bestFit="1" customWidth="1"/>
    <col min="15370" max="15370" width="5.28515625" style="1" customWidth="1"/>
    <col min="15371" max="15371" width="14" style="1" bestFit="1" customWidth="1"/>
    <col min="15372" max="15373" width="13" style="1" bestFit="1" customWidth="1"/>
    <col min="15374" max="15374" width="12.140625" style="1" bestFit="1" customWidth="1"/>
    <col min="15375" max="15376" width="11" style="1" bestFit="1" customWidth="1"/>
    <col min="15377" max="15377" width="7.5703125" style="1" bestFit="1" customWidth="1"/>
    <col min="15378" max="15605" width="9.140625" style="1"/>
    <col min="15606" max="15606" width="4.85546875" style="1" customWidth="1"/>
    <col min="15607" max="15607" width="1.42578125" style="1" customWidth="1"/>
    <col min="15608" max="15608" width="7.28515625" style="1" customWidth="1"/>
    <col min="15609" max="15609" width="1.5703125" style="1" customWidth="1"/>
    <col min="15610" max="15610" width="8.140625" style="1" customWidth="1"/>
    <col min="15611" max="15611" width="12.85546875" style="1" customWidth="1"/>
    <col min="15612" max="15612" width="10.28515625" style="1" customWidth="1"/>
    <col min="15613" max="15613" width="4.5703125" style="1" bestFit="1" customWidth="1"/>
    <col min="15614" max="15614" width="17.7109375" style="1" customWidth="1"/>
    <col min="15615" max="15615" width="16.7109375" style="1" customWidth="1"/>
    <col min="15616" max="15616" width="14.85546875" style="1" customWidth="1"/>
    <col min="15617" max="15617" width="14.7109375" style="1" customWidth="1"/>
    <col min="15618" max="15618" width="15.85546875" style="1" customWidth="1"/>
    <col min="15619" max="15619" width="16.140625" style="1" bestFit="1" customWidth="1"/>
    <col min="15620" max="15620" width="16.28515625" style="1" bestFit="1" customWidth="1"/>
    <col min="15621" max="15621" width="13" style="1" bestFit="1" customWidth="1"/>
    <col min="15622" max="15622" width="14.5703125" style="1" bestFit="1" customWidth="1"/>
    <col min="15623" max="15623" width="10" style="1" bestFit="1" customWidth="1"/>
    <col min="15624" max="15625" width="12.140625" style="1" bestFit="1" customWidth="1"/>
    <col min="15626" max="15626" width="5.28515625" style="1" customWidth="1"/>
    <col min="15627" max="15627" width="14" style="1" bestFit="1" customWidth="1"/>
    <col min="15628" max="15629" width="13" style="1" bestFit="1" customWidth="1"/>
    <col min="15630" max="15630" width="12.140625" style="1" bestFit="1" customWidth="1"/>
    <col min="15631" max="15632" width="11" style="1" bestFit="1" customWidth="1"/>
    <col min="15633" max="15633" width="7.5703125" style="1" bestFit="1" customWidth="1"/>
    <col min="15634" max="15861" width="9.140625" style="1"/>
    <col min="15862" max="15862" width="4.85546875" style="1" customWidth="1"/>
    <col min="15863" max="15863" width="1.42578125" style="1" customWidth="1"/>
    <col min="15864" max="15864" width="7.28515625" style="1" customWidth="1"/>
    <col min="15865" max="15865" width="1.5703125" style="1" customWidth="1"/>
    <col min="15866" max="15866" width="8.140625" style="1" customWidth="1"/>
    <col min="15867" max="15867" width="12.85546875" style="1" customWidth="1"/>
    <col min="15868" max="15868" width="10.28515625" style="1" customWidth="1"/>
    <col min="15869" max="15869" width="4.5703125" style="1" bestFit="1" customWidth="1"/>
    <col min="15870" max="15870" width="17.7109375" style="1" customWidth="1"/>
    <col min="15871" max="15871" width="16.7109375" style="1" customWidth="1"/>
    <col min="15872" max="15872" width="14.85546875" style="1" customWidth="1"/>
    <col min="15873" max="15873" width="14.7109375" style="1" customWidth="1"/>
    <col min="15874" max="15874" width="15.85546875" style="1" customWidth="1"/>
    <col min="15875" max="15875" width="16.140625" style="1" bestFit="1" customWidth="1"/>
    <col min="15876" max="15876" width="16.28515625" style="1" bestFit="1" customWidth="1"/>
    <col min="15877" max="15877" width="13" style="1" bestFit="1" customWidth="1"/>
    <col min="15878" max="15878" width="14.5703125" style="1" bestFit="1" customWidth="1"/>
    <col min="15879" max="15879" width="10" style="1" bestFit="1" customWidth="1"/>
    <col min="15880" max="15881" width="12.140625" style="1" bestFit="1" customWidth="1"/>
    <col min="15882" max="15882" width="5.28515625" style="1" customWidth="1"/>
    <col min="15883" max="15883" width="14" style="1" bestFit="1" customWidth="1"/>
    <col min="15884" max="15885" width="13" style="1" bestFit="1" customWidth="1"/>
    <col min="15886" max="15886" width="12.140625" style="1" bestFit="1" customWidth="1"/>
    <col min="15887" max="15888" width="11" style="1" bestFit="1" customWidth="1"/>
    <col min="15889" max="15889" width="7.5703125" style="1" bestFit="1" customWidth="1"/>
    <col min="15890" max="16117" width="9.140625" style="1"/>
    <col min="16118" max="16118" width="4.85546875" style="1" customWidth="1"/>
    <col min="16119" max="16119" width="1.42578125" style="1" customWidth="1"/>
    <col min="16120" max="16120" width="7.28515625" style="1" customWidth="1"/>
    <col min="16121" max="16121" width="1.5703125" style="1" customWidth="1"/>
    <col min="16122" max="16122" width="8.140625" style="1" customWidth="1"/>
    <col min="16123" max="16123" width="12.85546875" style="1" customWidth="1"/>
    <col min="16124" max="16124" width="10.28515625" style="1" customWidth="1"/>
    <col min="16125" max="16125" width="4.5703125" style="1" bestFit="1" customWidth="1"/>
    <col min="16126" max="16126" width="17.7109375" style="1" customWidth="1"/>
    <col min="16127" max="16127" width="16.7109375" style="1" customWidth="1"/>
    <col min="16128" max="16128" width="14.85546875" style="1" customWidth="1"/>
    <col min="16129" max="16129" width="14.7109375" style="1" customWidth="1"/>
    <col min="16130" max="16130" width="15.85546875" style="1" customWidth="1"/>
    <col min="16131" max="16131" width="16.140625" style="1" bestFit="1" customWidth="1"/>
    <col min="16132" max="16132" width="16.28515625" style="1" bestFit="1" customWidth="1"/>
    <col min="16133" max="16133" width="13" style="1" bestFit="1" customWidth="1"/>
    <col min="16134" max="16134" width="14.5703125" style="1" bestFit="1" customWidth="1"/>
    <col min="16135" max="16135" width="10" style="1" bestFit="1" customWidth="1"/>
    <col min="16136" max="16137" width="12.140625" style="1" bestFit="1" customWidth="1"/>
    <col min="16138" max="16138" width="5.28515625" style="1" customWidth="1"/>
    <col min="16139" max="16139" width="14" style="1" bestFit="1" customWidth="1"/>
    <col min="16140" max="16141" width="13" style="1" bestFit="1" customWidth="1"/>
    <col min="16142" max="16142" width="12.140625" style="1" bestFit="1" customWidth="1"/>
    <col min="16143" max="16144" width="11" style="1" bestFit="1" customWidth="1"/>
    <col min="16145" max="16145" width="7.5703125" style="1" bestFit="1" customWidth="1"/>
    <col min="16146" max="16384" width="9.140625" style="1"/>
  </cols>
  <sheetData>
    <row r="1" spans="1:17" ht="11.65" customHeight="1" x14ac:dyDescent="0.2">
      <c r="A1" s="5">
        <v>1</v>
      </c>
      <c r="C1" s="1" t="s">
        <v>2</v>
      </c>
      <c r="F1" s="87"/>
      <c r="G1" s="9"/>
      <c r="H1" s="47"/>
      <c r="I1" s="4"/>
      <c r="J1" s="3"/>
      <c r="K1" s="3"/>
      <c r="L1" s="3"/>
      <c r="M1" s="3"/>
      <c r="N1" s="3"/>
      <c r="O1" s="3"/>
      <c r="P1" s="3"/>
      <c r="Q1" s="3"/>
    </row>
    <row r="2" spans="1:17" ht="11.65" customHeight="1" x14ac:dyDescent="0.2">
      <c r="A2" s="5">
        <f t="shared" ref="A2:A27" ca="1" si="0">OFFSET(A2,-1,)+1</f>
        <v>2</v>
      </c>
      <c r="D2" s="1" t="s">
        <v>3</v>
      </c>
      <c r="F2" s="87"/>
      <c r="G2" s="9">
        <v>2.3199999999999998</v>
      </c>
      <c r="H2" s="6">
        <f>H797</f>
        <v>2287613711.9706783</v>
      </c>
      <c r="I2" s="4"/>
      <c r="J2" s="3"/>
      <c r="K2" s="7"/>
      <c r="L2" s="7"/>
      <c r="M2" s="7"/>
      <c r="N2" s="7"/>
      <c r="O2" s="7"/>
      <c r="P2" s="7"/>
      <c r="Q2" s="8"/>
    </row>
    <row r="3" spans="1:17" ht="11.65" customHeight="1" x14ac:dyDescent="0.2">
      <c r="A3" s="5">
        <f t="shared" ca="1" si="0"/>
        <v>3</v>
      </c>
      <c r="D3" s="1" t="s">
        <v>4</v>
      </c>
      <c r="F3" s="87"/>
      <c r="G3" s="9">
        <v>2.33</v>
      </c>
      <c r="H3" s="50">
        <f>H826</f>
        <v>168523.33380806577</v>
      </c>
      <c r="I3" s="4"/>
      <c r="J3" s="3"/>
      <c r="K3" s="7"/>
      <c r="L3" s="7"/>
      <c r="M3" s="7"/>
      <c r="N3" s="7"/>
      <c r="O3" s="7"/>
      <c r="P3" s="7"/>
      <c r="Q3" s="8"/>
    </row>
    <row r="4" spans="1:17" ht="11.65" customHeight="1" x14ac:dyDescent="0.2">
      <c r="A4" s="5">
        <f t="shared" ca="1" si="0"/>
        <v>4</v>
      </c>
      <c r="D4" s="1" t="s">
        <v>5</v>
      </c>
      <c r="F4" s="87"/>
      <c r="G4" s="9">
        <v>2.35</v>
      </c>
      <c r="H4" s="50">
        <f>H962+H977</f>
        <v>11429295.376044849</v>
      </c>
      <c r="I4" s="4"/>
      <c r="J4" s="3"/>
      <c r="K4" s="7"/>
      <c r="L4" s="7"/>
      <c r="M4" s="7"/>
      <c r="N4" s="7"/>
      <c r="O4" s="7"/>
      <c r="P4" s="7"/>
      <c r="Q4" s="8"/>
    </row>
    <row r="5" spans="1:17" ht="11.65" customHeight="1" x14ac:dyDescent="0.2">
      <c r="A5" s="5">
        <f t="shared" ca="1" si="0"/>
        <v>5</v>
      </c>
      <c r="D5" s="1" t="s">
        <v>6</v>
      </c>
      <c r="F5" s="87"/>
      <c r="G5" s="9">
        <v>2.33</v>
      </c>
      <c r="H5" s="50">
        <f>H834+H842</f>
        <v>114360.91825972256</v>
      </c>
      <c r="I5" s="4"/>
      <c r="J5" s="3"/>
      <c r="K5" s="7"/>
      <c r="L5" s="7"/>
      <c r="M5" s="7"/>
      <c r="N5" s="7"/>
      <c r="O5" s="7"/>
      <c r="P5" s="7"/>
      <c r="Q5" s="8"/>
    </row>
    <row r="6" spans="1:17" ht="11.65" customHeight="1" x14ac:dyDescent="0.2">
      <c r="A6" s="5">
        <f t="shared" ca="1" si="0"/>
        <v>6</v>
      </c>
      <c r="D6" s="1" t="s">
        <v>291</v>
      </c>
      <c r="F6" s="87"/>
      <c r="G6" s="9">
        <v>2.33</v>
      </c>
      <c r="H6" s="50">
        <f>H846</f>
        <v>0</v>
      </c>
      <c r="I6" s="4"/>
      <c r="J6" s="3"/>
      <c r="K6" s="7"/>
      <c r="L6" s="7"/>
      <c r="M6" s="7"/>
      <c r="N6" s="7"/>
      <c r="O6" s="7"/>
      <c r="P6" s="7"/>
      <c r="Q6" s="8"/>
    </row>
    <row r="7" spans="1:17" ht="11.65" customHeight="1" x14ac:dyDescent="0.2">
      <c r="A7" s="5">
        <f t="shared" ca="1" si="0"/>
        <v>7</v>
      </c>
      <c r="D7" s="1" t="s">
        <v>7</v>
      </c>
      <c r="F7" s="87"/>
      <c r="G7" s="9">
        <v>2.35</v>
      </c>
      <c r="H7" s="50">
        <f>H949</f>
        <v>3111039.9929729998</v>
      </c>
      <c r="I7" s="4"/>
      <c r="J7" s="3"/>
      <c r="K7" s="7"/>
      <c r="L7" s="7"/>
      <c r="M7" s="7"/>
      <c r="N7" s="7"/>
      <c r="O7" s="7"/>
      <c r="P7" s="7"/>
      <c r="Q7" s="8"/>
    </row>
    <row r="8" spans="1:17" ht="11.65" customHeight="1" x14ac:dyDescent="0.2">
      <c r="A8" s="5">
        <f t="shared" ca="1" si="0"/>
        <v>8</v>
      </c>
      <c r="D8" s="1" t="s">
        <v>8</v>
      </c>
      <c r="F8" s="87"/>
      <c r="G8" s="9">
        <v>2.34</v>
      </c>
      <c r="H8" s="50">
        <f>H904</f>
        <v>9411563.3797505666</v>
      </c>
      <c r="I8" s="4"/>
      <c r="J8" s="3"/>
      <c r="K8" s="7"/>
      <c r="L8" s="7"/>
      <c r="M8" s="7"/>
      <c r="N8" s="7"/>
      <c r="O8" s="7"/>
      <c r="P8" s="7"/>
      <c r="Q8" s="8"/>
    </row>
    <row r="9" spans="1:17" ht="11.65" customHeight="1" x14ac:dyDescent="0.2">
      <c r="A9" s="5">
        <f t="shared" ca="1" si="0"/>
        <v>9</v>
      </c>
      <c r="D9" s="1" t="s">
        <v>9</v>
      </c>
      <c r="F9" s="87"/>
      <c r="G9" s="9">
        <v>2.34</v>
      </c>
      <c r="H9" s="50">
        <f>H937</f>
        <v>12794737.62686222</v>
      </c>
      <c r="I9" s="4"/>
      <c r="J9" s="3"/>
      <c r="K9" s="7"/>
      <c r="L9" s="7"/>
      <c r="M9" s="7"/>
      <c r="N9" s="7"/>
      <c r="O9" s="7"/>
      <c r="P9" s="7"/>
      <c r="Q9" s="8"/>
    </row>
    <row r="10" spans="1:17" ht="11.65" customHeight="1" x14ac:dyDescent="0.2">
      <c r="A10" s="5">
        <f t="shared" ca="1" si="0"/>
        <v>10</v>
      </c>
      <c r="D10" s="1" t="s">
        <v>10</v>
      </c>
      <c r="F10" s="87"/>
      <c r="G10" s="9">
        <v>2.35</v>
      </c>
      <c r="H10" s="50">
        <f>H1010</f>
        <v>2040393.6992907319</v>
      </c>
      <c r="I10" s="4"/>
      <c r="J10" s="3"/>
      <c r="K10" s="7"/>
      <c r="L10" s="7"/>
      <c r="M10" s="7"/>
      <c r="N10" s="7"/>
      <c r="O10" s="7"/>
      <c r="P10" s="7"/>
      <c r="Q10" s="8"/>
    </row>
    <row r="11" spans="1:17" ht="11.65" customHeight="1" x14ac:dyDescent="0.2">
      <c r="A11" s="5">
        <f t="shared" ca="1" si="0"/>
        <v>11</v>
      </c>
      <c r="D11" s="1" t="s">
        <v>11</v>
      </c>
      <c r="F11" s="87"/>
      <c r="G11" s="9">
        <v>2.34</v>
      </c>
      <c r="H11" s="50">
        <f>H868</f>
        <v>3311.89</v>
      </c>
      <c r="I11" s="4"/>
      <c r="J11" s="3"/>
      <c r="K11" s="7"/>
      <c r="L11" s="7"/>
      <c r="M11" s="7"/>
      <c r="N11" s="7"/>
      <c r="O11" s="7"/>
      <c r="P11" s="7"/>
      <c r="Q11" s="8"/>
    </row>
    <row r="12" spans="1:17" ht="11.65" customHeight="1" x14ac:dyDescent="0.2">
      <c r="A12" s="5">
        <f t="shared" ca="1" si="0"/>
        <v>12</v>
      </c>
      <c r="D12" s="1" t="s">
        <v>12</v>
      </c>
      <c r="F12" s="87"/>
      <c r="G12" s="9">
        <v>2.36</v>
      </c>
      <c r="H12" s="50">
        <f>H1030</f>
        <v>0</v>
      </c>
      <c r="I12" s="4"/>
      <c r="J12" s="3"/>
      <c r="K12" s="7"/>
      <c r="L12" s="7"/>
      <c r="M12" s="7"/>
      <c r="N12" s="7"/>
      <c r="O12" s="7"/>
      <c r="P12" s="7"/>
      <c r="Q12" s="8"/>
    </row>
    <row r="13" spans="1:17" ht="11.65" customHeight="1" x14ac:dyDescent="0.2">
      <c r="A13" s="5">
        <f t="shared" ca="1" si="0"/>
        <v>13</v>
      </c>
      <c r="F13" s="87"/>
      <c r="G13" s="9"/>
      <c r="H13" s="54"/>
      <c r="I13" s="4"/>
      <c r="J13" s="3"/>
      <c r="K13" s="3"/>
      <c r="L13" s="3"/>
      <c r="M13" s="3"/>
      <c r="N13" s="3"/>
      <c r="O13" s="3"/>
      <c r="P13" s="3"/>
      <c r="Q13" s="3"/>
    </row>
    <row r="14" spans="1:17" ht="11.65" customHeight="1" x14ac:dyDescent="0.2">
      <c r="A14" s="5">
        <f t="shared" ca="1" si="0"/>
        <v>14</v>
      </c>
      <c r="D14" s="1" t="s">
        <v>13</v>
      </c>
      <c r="F14" s="87"/>
      <c r="G14" s="9"/>
      <c r="H14" s="50">
        <f>SUM(H2:H13)</f>
        <v>2326686938.1876669</v>
      </c>
      <c r="I14" s="4"/>
      <c r="J14" s="7"/>
      <c r="K14" s="7"/>
      <c r="L14" s="7"/>
      <c r="M14" s="7"/>
      <c r="N14" s="7"/>
      <c r="O14" s="7"/>
      <c r="P14" s="7"/>
      <c r="Q14" s="3"/>
    </row>
    <row r="15" spans="1:17" ht="11.65" customHeight="1" x14ac:dyDescent="0.2">
      <c r="A15" s="5">
        <f t="shared" ca="1" si="0"/>
        <v>15</v>
      </c>
      <c r="F15" s="87"/>
      <c r="G15" s="9"/>
      <c r="H15" s="47"/>
      <c r="I15" s="4"/>
      <c r="J15" s="3"/>
      <c r="K15" s="3"/>
      <c r="L15" s="3"/>
      <c r="M15" s="3"/>
      <c r="N15" s="3"/>
      <c r="O15" s="3"/>
      <c r="P15" s="3"/>
      <c r="Q15" s="3"/>
    </row>
    <row r="16" spans="1:17" ht="11.65" customHeight="1" x14ac:dyDescent="0.2">
      <c r="A16" s="5">
        <f t="shared" ca="1" si="0"/>
        <v>16</v>
      </c>
      <c r="C16" s="1" t="s">
        <v>14</v>
      </c>
      <c r="F16" s="87"/>
      <c r="G16" s="9"/>
      <c r="H16" s="47"/>
      <c r="I16" s="4"/>
      <c r="J16" s="3"/>
      <c r="K16" s="3"/>
      <c r="L16" s="3"/>
      <c r="M16" s="3"/>
      <c r="N16" s="3"/>
      <c r="O16" s="3"/>
      <c r="P16" s="3"/>
      <c r="Q16" s="3"/>
    </row>
    <row r="17" spans="1:17" ht="11.65" customHeight="1" x14ac:dyDescent="0.2">
      <c r="A17" s="5">
        <f t="shared" ca="1" si="0"/>
        <v>17</v>
      </c>
      <c r="D17" s="1" t="s">
        <v>15</v>
      </c>
      <c r="F17" s="87"/>
      <c r="G17" s="9">
        <v>2.4</v>
      </c>
      <c r="H17" s="6">
        <f>H1369</f>
        <v>-774147676.15948045</v>
      </c>
      <c r="I17" s="4"/>
      <c r="J17" s="3"/>
      <c r="K17" s="7"/>
      <c r="L17" s="7"/>
      <c r="M17" s="7"/>
      <c r="N17" s="7"/>
      <c r="O17" s="7"/>
      <c r="P17" s="7"/>
      <c r="Q17" s="8"/>
    </row>
    <row r="18" spans="1:17" ht="11.65" customHeight="1" x14ac:dyDescent="0.2">
      <c r="A18" s="5">
        <f t="shared" ca="1" si="0"/>
        <v>18</v>
      </c>
      <c r="D18" s="1" t="s">
        <v>16</v>
      </c>
      <c r="F18" s="87"/>
      <c r="G18" s="9">
        <v>2.41</v>
      </c>
      <c r="H18" s="6">
        <f>H1433</f>
        <v>-57108637.938619591</v>
      </c>
      <c r="I18" s="4"/>
      <c r="J18" s="3"/>
      <c r="K18" s="7"/>
      <c r="L18" s="7"/>
      <c r="M18" s="7"/>
      <c r="N18" s="7"/>
      <c r="O18" s="7"/>
      <c r="P18" s="7"/>
      <c r="Q18" s="8"/>
    </row>
    <row r="19" spans="1:17" ht="11.65" customHeight="1" x14ac:dyDescent="0.2">
      <c r="A19" s="5">
        <f t="shared" ca="1" si="0"/>
        <v>19</v>
      </c>
      <c r="D19" s="1" t="s">
        <v>17</v>
      </c>
      <c r="F19" s="87"/>
      <c r="G19" s="9">
        <v>2.37</v>
      </c>
      <c r="H19" s="6">
        <f>H1144</f>
        <v>-167686467.59772748</v>
      </c>
      <c r="I19" s="4"/>
      <c r="J19" s="7"/>
      <c r="K19" s="7"/>
      <c r="L19" s="7"/>
      <c r="M19" s="7"/>
      <c r="N19" s="7"/>
      <c r="O19" s="7"/>
      <c r="P19" s="7"/>
      <c r="Q19" s="8"/>
    </row>
    <row r="20" spans="1:17" ht="11.65" customHeight="1" x14ac:dyDescent="0.2">
      <c r="A20" s="5">
        <f t="shared" ca="1" si="0"/>
        <v>20</v>
      </c>
      <c r="D20" s="1" t="s">
        <v>18</v>
      </c>
      <c r="F20" s="87"/>
      <c r="G20" s="9">
        <v>2.37</v>
      </c>
      <c r="H20" s="6">
        <f>H1154</f>
        <v>-14554.517204464388</v>
      </c>
      <c r="I20" s="4"/>
      <c r="J20" s="3"/>
      <c r="K20" s="7"/>
      <c r="L20" s="7"/>
      <c r="M20" s="7"/>
      <c r="N20" s="7"/>
      <c r="O20" s="7"/>
      <c r="P20" s="7"/>
      <c r="Q20" s="8"/>
    </row>
    <row r="21" spans="1:17" ht="11.65" customHeight="1" x14ac:dyDescent="0.2">
      <c r="A21" s="5">
        <f t="shared" ca="1" si="0"/>
        <v>21</v>
      </c>
      <c r="D21" s="1" t="s">
        <v>19</v>
      </c>
      <c r="F21" s="87"/>
      <c r="G21" s="9">
        <v>2.36</v>
      </c>
      <c r="H21" s="6">
        <f>H1064</f>
        <v>-6833202.9765658248</v>
      </c>
      <c r="I21" s="4"/>
      <c r="J21" s="7"/>
      <c r="K21" s="7"/>
      <c r="L21" s="7"/>
      <c r="M21" s="7"/>
      <c r="N21" s="7"/>
      <c r="O21" s="7"/>
      <c r="P21" s="7"/>
      <c r="Q21" s="8"/>
    </row>
    <row r="22" spans="1:17" ht="11.65" customHeight="1" x14ac:dyDescent="0.2">
      <c r="A22" s="5">
        <f t="shared" ca="1" si="0"/>
        <v>22</v>
      </c>
      <c r="D22" s="1" t="s">
        <v>20</v>
      </c>
      <c r="F22" s="87"/>
      <c r="G22" s="9">
        <v>2.36</v>
      </c>
      <c r="H22" s="6">
        <f>H1036</f>
        <v>0</v>
      </c>
      <c r="I22" s="4"/>
      <c r="J22" s="3"/>
      <c r="K22" s="7"/>
      <c r="L22" s="7"/>
      <c r="M22" s="7"/>
      <c r="N22" s="7"/>
      <c r="O22" s="7"/>
      <c r="P22" s="7"/>
      <c r="Q22" s="8"/>
    </row>
    <row r="23" spans="1:17" ht="11.65" customHeight="1" x14ac:dyDescent="0.2">
      <c r="A23" s="5">
        <f t="shared" ca="1" si="0"/>
        <v>23</v>
      </c>
      <c r="D23" s="1" t="s">
        <v>21</v>
      </c>
      <c r="F23" s="87"/>
      <c r="G23" s="9">
        <v>2.36</v>
      </c>
      <c r="H23" s="6">
        <f>H1043+H1048+H1056+H1068+H1080</f>
        <v>-171915759.5189752</v>
      </c>
      <c r="I23" s="4"/>
      <c r="J23" s="3"/>
      <c r="K23" s="7"/>
      <c r="L23" s="7"/>
      <c r="M23" s="7"/>
      <c r="N23" s="7"/>
      <c r="O23" s="7"/>
      <c r="P23" s="7"/>
      <c r="Q23" s="8"/>
    </row>
    <row r="24" spans="1:17" ht="11.65" customHeight="1" x14ac:dyDescent="0.2">
      <c r="A24" s="5">
        <f t="shared" ca="1" si="0"/>
        <v>24</v>
      </c>
      <c r="F24" s="87"/>
      <c r="G24" s="9"/>
      <c r="H24" s="52"/>
      <c r="I24" s="4"/>
      <c r="J24" s="3"/>
      <c r="K24" s="7"/>
      <c r="L24" s="7"/>
      <c r="M24" s="7"/>
      <c r="N24" s="7"/>
      <c r="O24" s="7"/>
      <c r="P24" s="7"/>
      <c r="Q24" s="3"/>
    </row>
    <row r="25" spans="1:17" ht="11.65" customHeight="1" x14ac:dyDescent="0.2">
      <c r="A25" s="5">
        <f t="shared" ca="1" si="0"/>
        <v>25</v>
      </c>
      <c r="D25" s="1" t="s">
        <v>22</v>
      </c>
      <c r="F25" s="87"/>
      <c r="G25" s="9"/>
      <c r="H25" s="51">
        <f>SUM(H17:H23)</f>
        <v>-1177706298.7085731</v>
      </c>
      <c r="I25" s="4"/>
      <c r="J25" s="7"/>
      <c r="K25" s="7"/>
      <c r="L25" s="7"/>
      <c r="M25" s="7"/>
      <c r="N25" s="7"/>
      <c r="O25" s="7"/>
      <c r="P25" s="7"/>
      <c r="Q25" s="3"/>
    </row>
    <row r="26" spans="1:17" ht="11.65" customHeight="1" x14ac:dyDescent="0.2">
      <c r="A26" s="5">
        <f t="shared" ca="1" si="0"/>
        <v>26</v>
      </c>
      <c r="F26" s="87"/>
      <c r="G26" s="9"/>
      <c r="H26" s="48"/>
      <c r="I26" s="4"/>
      <c r="J26" s="3"/>
      <c r="K26" s="3"/>
      <c r="L26" s="3"/>
      <c r="M26" s="3"/>
      <c r="N26" s="3"/>
      <c r="O26" s="3"/>
      <c r="P26" s="3"/>
      <c r="Q26" s="3"/>
    </row>
    <row r="27" spans="1:17" ht="11.65" customHeight="1" thickBot="1" x14ac:dyDescent="0.25">
      <c r="A27" s="5">
        <f t="shared" ca="1" si="0"/>
        <v>27</v>
      </c>
      <c r="C27" s="1" t="s">
        <v>23</v>
      </c>
      <c r="F27" s="87"/>
      <c r="G27" s="9"/>
      <c r="H27" s="53">
        <f>H14+H25</f>
        <v>1148980639.4790938</v>
      </c>
      <c r="I27" s="4"/>
      <c r="J27" s="3"/>
      <c r="K27" s="7"/>
      <c r="L27" s="7"/>
      <c r="M27" s="7"/>
      <c r="N27" s="7"/>
      <c r="O27" s="7"/>
      <c r="P27" s="7"/>
      <c r="Q27" s="8"/>
    </row>
    <row r="28" spans="1:17" ht="11.65" customHeight="1" thickTop="1" x14ac:dyDescent="0.2">
      <c r="A28" s="5">
        <f t="shared" ref="A28:A60" ca="1" si="1">OFFSET(A28,-1,)+1</f>
        <v>28</v>
      </c>
      <c r="C28" s="56">
        <v>310</v>
      </c>
      <c r="D28" s="3" t="s">
        <v>31</v>
      </c>
      <c r="E28" s="3"/>
      <c r="F28" s="3"/>
      <c r="G28" s="57"/>
      <c r="H28" s="4"/>
      <c r="J28" s="4"/>
      <c r="K28" s="4"/>
      <c r="L28" s="4"/>
      <c r="M28" s="4"/>
      <c r="N28" s="4"/>
      <c r="O28" s="4"/>
      <c r="P28" s="4"/>
    </row>
    <row r="29" spans="1:17" ht="11.65" customHeight="1" x14ac:dyDescent="0.2">
      <c r="A29" s="5">
        <f t="shared" ca="1" si="1"/>
        <v>29</v>
      </c>
      <c r="C29" s="56"/>
      <c r="D29" s="3"/>
      <c r="E29" s="3"/>
      <c r="F29" s="3" t="s">
        <v>250</v>
      </c>
      <c r="G29" s="57"/>
      <c r="H29" s="10">
        <v>0</v>
      </c>
      <c r="J29" s="4"/>
      <c r="K29" s="4"/>
      <c r="L29" s="4"/>
      <c r="M29" s="4"/>
      <c r="N29" s="4"/>
      <c r="O29" s="4"/>
      <c r="P29" s="4"/>
    </row>
    <row r="30" spans="1:17" ht="11.65" customHeight="1" x14ac:dyDescent="0.2">
      <c r="A30" s="5">
        <f t="shared" ca="1" si="1"/>
        <v>30</v>
      </c>
      <c r="C30" s="56"/>
      <c r="D30" s="3"/>
      <c r="E30" s="3"/>
      <c r="F30" s="3" t="s">
        <v>254</v>
      </c>
      <c r="G30" s="57"/>
      <c r="H30" s="10">
        <v>0</v>
      </c>
      <c r="J30" s="4"/>
      <c r="K30" s="4"/>
      <c r="L30" s="4"/>
      <c r="M30" s="4"/>
      <c r="N30" s="4"/>
      <c r="O30" s="4"/>
      <c r="P30" s="4"/>
    </row>
    <row r="31" spans="1:17" ht="11.65" customHeight="1" x14ac:dyDescent="0.2">
      <c r="A31" s="5">
        <f t="shared" ca="1" si="1"/>
        <v>31</v>
      </c>
      <c r="C31" s="56"/>
      <c r="D31" s="3"/>
      <c r="E31" s="3"/>
      <c r="F31" s="3" t="s">
        <v>24</v>
      </c>
      <c r="G31" s="57"/>
      <c r="H31" s="10">
        <v>3286904.8960459544</v>
      </c>
      <c r="J31" s="4"/>
      <c r="K31" s="4"/>
      <c r="L31" s="4"/>
      <c r="M31" s="4"/>
      <c r="N31" s="4"/>
      <c r="O31" s="4"/>
      <c r="P31" s="4"/>
    </row>
    <row r="32" spans="1:17" ht="11.65" customHeight="1" x14ac:dyDescent="0.2">
      <c r="A32" s="5">
        <f t="shared" ca="1" si="1"/>
        <v>32</v>
      </c>
      <c r="C32" s="56"/>
      <c r="D32" s="3"/>
      <c r="E32" s="3"/>
      <c r="F32" s="3" t="s">
        <v>249</v>
      </c>
      <c r="G32" s="57"/>
      <c r="H32" s="10">
        <v>396416.91294311627</v>
      </c>
      <c r="J32" s="4"/>
      <c r="K32" s="4"/>
      <c r="L32" s="4"/>
      <c r="M32" s="4"/>
      <c r="N32" s="4"/>
      <c r="O32" s="4"/>
      <c r="P32" s="4"/>
    </row>
    <row r="33" spans="1:16" ht="11.65" customHeight="1" x14ac:dyDescent="0.2">
      <c r="A33" s="5">
        <f t="shared" ca="1" si="1"/>
        <v>33</v>
      </c>
      <c r="C33" s="56"/>
      <c r="D33" s="3"/>
      <c r="E33" s="3"/>
      <c r="F33" s="3" t="s">
        <v>251</v>
      </c>
      <c r="G33" s="57"/>
      <c r="H33" s="10">
        <v>0</v>
      </c>
      <c r="J33" s="4"/>
      <c r="K33" s="4"/>
      <c r="L33" s="4"/>
      <c r="M33" s="4"/>
      <c r="N33" s="4"/>
      <c r="O33" s="4"/>
      <c r="P33" s="4"/>
    </row>
    <row r="34" spans="1:16" ht="11.65" customHeight="1" x14ac:dyDescent="0.2">
      <c r="A34" s="5">
        <f t="shared" ca="1" si="1"/>
        <v>34</v>
      </c>
      <c r="C34" s="56"/>
      <c r="D34" s="3"/>
      <c r="E34" s="3"/>
      <c r="F34" s="3" t="s">
        <v>253</v>
      </c>
      <c r="G34" s="57"/>
      <c r="H34" s="10">
        <v>264572.99775366543</v>
      </c>
      <c r="J34" s="4"/>
      <c r="K34" s="4"/>
      <c r="L34" s="4"/>
      <c r="M34" s="4"/>
      <c r="N34" s="4"/>
      <c r="O34" s="4"/>
      <c r="P34" s="4"/>
    </row>
    <row r="35" spans="1:16" ht="11.65" customHeight="1" x14ac:dyDescent="0.2">
      <c r="A35" s="5">
        <f t="shared" ca="1" si="1"/>
        <v>35</v>
      </c>
      <c r="C35" s="56"/>
      <c r="D35" s="3"/>
      <c r="E35" s="3"/>
      <c r="F35" s="3" t="s">
        <v>193</v>
      </c>
      <c r="G35" s="57"/>
      <c r="H35" s="10">
        <v>0</v>
      </c>
      <c r="J35" s="4"/>
      <c r="K35" s="4"/>
      <c r="L35" s="4"/>
      <c r="M35" s="4"/>
      <c r="N35" s="4"/>
      <c r="O35" s="4"/>
      <c r="P35" s="4"/>
    </row>
    <row r="36" spans="1:16" ht="11.65" customHeight="1" x14ac:dyDescent="0.2">
      <c r="A36" s="5">
        <f t="shared" ca="1" si="1"/>
        <v>36</v>
      </c>
      <c r="C36" s="56"/>
      <c r="D36" s="3"/>
      <c r="E36" s="3"/>
      <c r="F36" s="3" t="s">
        <v>251</v>
      </c>
      <c r="G36" s="57"/>
      <c r="H36" s="10">
        <v>0</v>
      </c>
      <c r="J36" s="4"/>
      <c r="K36" s="4"/>
      <c r="L36" s="4"/>
      <c r="M36" s="4"/>
      <c r="N36" s="4"/>
      <c r="O36" s="4"/>
      <c r="P36" s="4"/>
    </row>
    <row r="37" spans="1:16" ht="11.65" customHeight="1" x14ac:dyDescent="0.2">
      <c r="A37" s="5">
        <f t="shared" ca="1" si="1"/>
        <v>37</v>
      </c>
      <c r="C37" s="56"/>
      <c r="D37" s="3"/>
      <c r="E37" s="3"/>
      <c r="F37" s="3"/>
      <c r="G37" s="57" t="s">
        <v>32</v>
      </c>
      <c r="H37" s="12">
        <f>SUBTOTAL(9,H30:H36)</f>
        <v>3947894.8067427361</v>
      </c>
      <c r="J37" s="4"/>
      <c r="K37" s="4"/>
      <c r="L37" s="4"/>
      <c r="M37" s="4"/>
      <c r="N37" s="4"/>
      <c r="O37" s="4"/>
      <c r="P37" s="4"/>
    </row>
    <row r="38" spans="1:16" ht="11.65" customHeight="1" x14ac:dyDescent="0.2">
      <c r="A38" s="5">
        <f t="shared" ca="1" si="1"/>
        <v>38</v>
      </c>
      <c r="C38" s="56"/>
      <c r="D38" s="3"/>
      <c r="E38" s="3"/>
      <c r="F38" s="3"/>
      <c r="G38" s="57"/>
      <c r="H38" s="2"/>
      <c r="J38" s="4"/>
      <c r="K38" s="4"/>
      <c r="L38" s="4"/>
      <c r="M38" s="4"/>
      <c r="N38" s="4"/>
      <c r="O38" s="4"/>
      <c r="P38" s="4"/>
    </row>
    <row r="39" spans="1:16" ht="11.65" customHeight="1" x14ac:dyDescent="0.2">
      <c r="A39" s="5">
        <f t="shared" ca="1" si="1"/>
        <v>39</v>
      </c>
      <c r="C39" s="56">
        <v>311</v>
      </c>
      <c r="D39" s="3" t="s">
        <v>33</v>
      </c>
      <c r="E39" s="3"/>
      <c r="F39" s="3"/>
      <c r="G39" s="57"/>
      <c r="H39" s="2"/>
      <c r="J39" s="4"/>
      <c r="K39" s="4"/>
      <c r="L39" s="4"/>
      <c r="M39" s="4"/>
      <c r="N39" s="4"/>
      <c r="O39" s="4"/>
      <c r="P39" s="4"/>
    </row>
    <row r="40" spans="1:16" ht="11.65" customHeight="1" x14ac:dyDescent="0.2">
      <c r="A40" s="5">
        <f t="shared" ca="1" si="1"/>
        <v>40</v>
      </c>
      <c r="C40" s="56"/>
      <c r="D40" s="3"/>
      <c r="E40" s="3"/>
      <c r="F40" s="3" t="s">
        <v>250</v>
      </c>
      <c r="G40" s="57"/>
      <c r="H40" s="10">
        <v>0</v>
      </c>
      <c r="J40" s="4"/>
      <c r="K40" s="4"/>
      <c r="L40" s="4"/>
      <c r="M40" s="4"/>
      <c r="N40" s="4"/>
      <c r="O40" s="4"/>
      <c r="P40" s="4"/>
    </row>
    <row r="41" spans="1:16" ht="11.65" customHeight="1" x14ac:dyDescent="0.2">
      <c r="A41" s="5">
        <f t="shared" ca="1" si="1"/>
        <v>41</v>
      </c>
      <c r="C41" s="56"/>
      <c r="D41" s="3"/>
      <c r="E41" s="3"/>
      <c r="F41" s="3" t="s">
        <v>254</v>
      </c>
      <c r="G41" s="57"/>
      <c r="H41" s="10">
        <v>0</v>
      </c>
      <c r="J41" s="4"/>
      <c r="K41" s="4"/>
      <c r="L41" s="4"/>
      <c r="M41" s="4"/>
      <c r="N41" s="4"/>
      <c r="O41" s="4"/>
      <c r="P41" s="4"/>
    </row>
    <row r="42" spans="1:16" ht="11.65" customHeight="1" x14ac:dyDescent="0.2">
      <c r="A42" s="5">
        <f t="shared" ca="1" si="1"/>
        <v>42</v>
      </c>
      <c r="C42" s="56"/>
      <c r="D42" s="3"/>
      <c r="E42" s="3"/>
      <c r="F42" s="3" t="s">
        <v>24</v>
      </c>
      <c r="G42" s="57"/>
      <c r="H42" s="10">
        <v>677127.76562690758</v>
      </c>
      <c r="J42" s="4"/>
      <c r="K42" s="4"/>
      <c r="L42" s="4"/>
      <c r="M42" s="4"/>
      <c r="N42" s="4"/>
      <c r="O42" s="4"/>
      <c r="P42" s="4"/>
    </row>
    <row r="43" spans="1:16" ht="11.65" customHeight="1" x14ac:dyDescent="0.2">
      <c r="A43" s="5">
        <f t="shared" ca="1" si="1"/>
        <v>43</v>
      </c>
      <c r="C43" s="56"/>
      <c r="D43" s="3"/>
      <c r="E43" s="3"/>
      <c r="F43" s="3" t="s">
        <v>249</v>
      </c>
      <c r="G43" s="57"/>
      <c r="H43" s="10">
        <v>15486212.45999486</v>
      </c>
      <c r="J43" s="4"/>
      <c r="K43" s="4"/>
      <c r="L43" s="4"/>
      <c r="M43" s="4"/>
      <c r="N43" s="4"/>
      <c r="O43" s="4"/>
      <c r="P43" s="4"/>
    </row>
    <row r="44" spans="1:16" ht="11.65" customHeight="1" x14ac:dyDescent="0.2">
      <c r="A44" s="5">
        <f t="shared" ca="1" si="1"/>
        <v>44</v>
      </c>
      <c r="C44" s="56"/>
      <c r="D44" s="3"/>
      <c r="E44" s="3"/>
      <c r="F44" s="3" t="s">
        <v>251</v>
      </c>
      <c r="G44" s="57"/>
      <c r="H44" s="10">
        <v>0</v>
      </c>
      <c r="J44" s="4"/>
      <c r="K44" s="4"/>
      <c r="L44" s="4"/>
      <c r="M44" s="4"/>
      <c r="N44" s="4"/>
      <c r="O44" s="4"/>
      <c r="P44" s="4"/>
    </row>
    <row r="45" spans="1:16" ht="11.65" customHeight="1" x14ac:dyDescent="0.2">
      <c r="A45" s="5">
        <f t="shared" ca="1" si="1"/>
        <v>45</v>
      </c>
      <c r="C45" s="56"/>
      <c r="D45" s="3"/>
      <c r="E45" s="3"/>
      <c r="F45" s="3" t="s">
        <v>253</v>
      </c>
      <c r="G45" s="57"/>
      <c r="H45" s="10">
        <v>33501454.285891633</v>
      </c>
      <c r="J45" s="4"/>
      <c r="K45" s="4"/>
      <c r="L45" s="4"/>
      <c r="M45" s="4"/>
      <c r="N45" s="4"/>
      <c r="O45" s="4"/>
      <c r="P45" s="4"/>
    </row>
    <row r="46" spans="1:16" ht="11.65" customHeight="1" x14ac:dyDescent="0.2">
      <c r="A46" s="5">
        <f t="shared" ca="1" si="1"/>
        <v>46</v>
      </c>
      <c r="C46" s="56"/>
      <c r="D46" s="3"/>
      <c r="E46" s="3"/>
      <c r="F46" s="3" t="s">
        <v>251</v>
      </c>
      <c r="G46" s="57"/>
      <c r="H46" s="10">
        <v>0</v>
      </c>
      <c r="J46" s="4"/>
      <c r="K46" s="4"/>
      <c r="L46" s="4"/>
      <c r="M46" s="4"/>
      <c r="N46" s="4"/>
      <c r="O46" s="4"/>
      <c r="P46" s="4"/>
    </row>
    <row r="47" spans="1:16" ht="11.65" customHeight="1" x14ac:dyDescent="0.2">
      <c r="A47" s="5">
        <f t="shared" ca="1" si="1"/>
        <v>47</v>
      </c>
      <c r="C47" s="56"/>
      <c r="D47" s="3"/>
      <c r="E47" s="3"/>
      <c r="F47" s="3"/>
      <c r="G47" s="57" t="s">
        <v>32</v>
      </c>
      <c r="H47" s="12">
        <f>SUBTOTAL(9,H40:H46)</f>
        <v>49664794.511513397</v>
      </c>
      <c r="J47" s="4"/>
      <c r="K47" s="4"/>
      <c r="L47" s="4"/>
      <c r="M47" s="4"/>
      <c r="N47" s="4"/>
      <c r="O47" s="4"/>
      <c r="P47" s="4"/>
    </row>
    <row r="48" spans="1:16" ht="11.65" customHeight="1" x14ac:dyDescent="0.2">
      <c r="A48" s="5">
        <f t="shared" ca="1" si="1"/>
        <v>48</v>
      </c>
      <c r="C48" s="56"/>
      <c r="D48" s="3"/>
      <c r="E48" s="3"/>
      <c r="F48" s="3"/>
      <c r="G48" s="57"/>
      <c r="H48" s="2"/>
      <c r="J48" s="4"/>
      <c r="K48" s="4"/>
      <c r="L48" s="4"/>
      <c r="M48" s="4"/>
      <c r="N48" s="4"/>
      <c r="O48" s="4"/>
      <c r="P48" s="4"/>
    </row>
    <row r="49" spans="1:16" ht="11.65" customHeight="1" x14ac:dyDescent="0.2">
      <c r="A49" s="5">
        <f t="shared" ca="1" si="1"/>
        <v>49</v>
      </c>
      <c r="C49" s="56">
        <v>312</v>
      </c>
      <c r="D49" s="3" t="s">
        <v>34</v>
      </c>
      <c r="E49" s="3"/>
      <c r="F49" s="3"/>
      <c r="G49" s="57"/>
      <c r="H49" s="10"/>
      <c r="J49" s="4"/>
      <c r="K49" s="4"/>
      <c r="L49" s="4"/>
      <c r="M49" s="4"/>
      <c r="N49" s="4"/>
      <c r="O49" s="4"/>
      <c r="P49" s="4"/>
    </row>
    <row r="50" spans="1:16" ht="11.65" customHeight="1" x14ac:dyDescent="0.2">
      <c r="A50" s="5">
        <f t="shared" ca="1" si="1"/>
        <v>50</v>
      </c>
      <c r="C50" s="56"/>
      <c r="D50" s="3"/>
      <c r="E50" s="3"/>
      <c r="F50" s="3" t="s">
        <v>250</v>
      </c>
      <c r="G50" s="57"/>
      <c r="H50" s="10">
        <v>0</v>
      </c>
      <c r="J50" s="4"/>
      <c r="K50" s="4"/>
      <c r="L50" s="4"/>
      <c r="M50" s="4"/>
      <c r="N50" s="4"/>
      <c r="O50" s="4"/>
      <c r="P50" s="4"/>
    </row>
    <row r="51" spans="1:16" ht="11.65" customHeight="1" x14ac:dyDescent="0.2">
      <c r="A51" s="5">
        <f t="shared" ca="1" si="1"/>
        <v>51</v>
      </c>
      <c r="C51" s="56"/>
      <c r="D51" s="3"/>
      <c r="E51" s="3"/>
      <c r="F51" s="3" t="s">
        <v>254</v>
      </c>
      <c r="G51" s="57"/>
      <c r="H51" s="10">
        <v>0</v>
      </c>
      <c r="J51" s="4"/>
      <c r="K51" s="4"/>
      <c r="L51" s="4"/>
      <c r="M51" s="4"/>
      <c r="N51" s="4"/>
      <c r="O51" s="4"/>
      <c r="P51" s="4"/>
    </row>
    <row r="52" spans="1:16" ht="11.65" customHeight="1" x14ac:dyDescent="0.2">
      <c r="A52" s="5">
        <f t="shared" ca="1" si="1"/>
        <v>52</v>
      </c>
      <c r="C52" s="56"/>
      <c r="D52" s="3"/>
      <c r="E52" s="3"/>
      <c r="F52" s="3" t="s">
        <v>24</v>
      </c>
      <c r="G52" s="57"/>
      <c r="H52" s="10">
        <v>4862455.1015420109</v>
      </c>
      <c r="J52" s="4"/>
      <c r="K52" s="4"/>
      <c r="L52" s="4"/>
      <c r="M52" s="4"/>
      <c r="N52" s="4"/>
      <c r="O52" s="4"/>
      <c r="P52" s="4"/>
    </row>
    <row r="53" spans="1:16" ht="11.65" customHeight="1" x14ac:dyDescent="0.2">
      <c r="A53" s="5">
        <f t="shared" ca="1" si="1"/>
        <v>53</v>
      </c>
      <c r="C53" s="56"/>
      <c r="D53" s="3"/>
      <c r="E53" s="3"/>
      <c r="F53" s="3" t="s">
        <v>249</v>
      </c>
      <c r="G53" s="57"/>
      <c r="H53" s="10">
        <v>27362161.059287317</v>
      </c>
      <c r="J53" s="4"/>
      <c r="K53" s="4"/>
      <c r="L53" s="4"/>
      <c r="M53" s="4"/>
      <c r="N53" s="4"/>
      <c r="O53" s="4"/>
      <c r="P53" s="4"/>
    </row>
    <row r="54" spans="1:16" ht="11.65" customHeight="1" x14ac:dyDescent="0.2">
      <c r="A54" s="5">
        <f t="shared" ca="1" si="1"/>
        <v>54</v>
      </c>
      <c r="C54" s="56"/>
      <c r="D54" s="3"/>
      <c r="E54" s="3"/>
      <c r="F54" s="3" t="s">
        <v>251</v>
      </c>
      <c r="G54" s="57"/>
      <c r="H54" s="10">
        <v>0</v>
      </c>
      <c r="J54" s="4"/>
      <c r="K54" s="4"/>
      <c r="L54" s="4"/>
      <c r="M54" s="4"/>
      <c r="N54" s="4"/>
      <c r="O54" s="4"/>
      <c r="P54" s="4"/>
    </row>
    <row r="55" spans="1:16" ht="11.65" customHeight="1" x14ac:dyDescent="0.2">
      <c r="A55" s="5">
        <f t="shared" ca="1" si="1"/>
        <v>55</v>
      </c>
      <c r="C55" s="56"/>
      <c r="D55" s="3"/>
      <c r="E55" s="3"/>
      <c r="F55" s="3" t="s">
        <v>253</v>
      </c>
      <c r="G55" s="57"/>
      <c r="H55" s="10">
        <v>225790777.33591115</v>
      </c>
      <c r="J55" s="4"/>
      <c r="K55" s="4"/>
      <c r="L55" s="4"/>
      <c r="M55" s="4"/>
      <c r="N55" s="4"/>
      <c r="O55" s="4"/>
      <c r="P55" s="4"/>
    </row>
    <row r="56" spans="1:16" ht="11.65" customHeight="1" x14ac:dyDescent="0.2">
      <c r="A56" s="5">
        <f t="shared" ca="1" si="1"/>
        <v>56</v>
      </c>
      <c r="C56" s="56"/>
      <c r="D56" s="3"/>
      <c r="E56" s="3"/>
      <c r="F56" s="3" t="s">
        <v>193</v>
      </c>
      <c r="G56" s="57"/>
      <c r="H56" s="10">
        <v>0</v>
      </c>
      <c r="J56" s="4"/>
      <c r="K56" s="4"/>
      <c r="L56" s="4"/>
      <c r="M56" s="4"/>
      <c r="N56" s="4"/>
      <c r="O56" s="4"/>
      <c r="P56" s="4"/>
    </row>
    <row r="57" spans="1:16" ht="11.65" customHeight="1" x14ac:dyDescent="0.2">
      <c r="A57" s="5">
        <f t="shared" ca="1" si="1"/>
        <v>57</v>
      </c>
      <c r="C57" s="56"/>
      <c r="D57" s="3"/>
      <c r="E57" s="3"/>
      <c r="F57" s="3"/>
      <c r="G57" s="57" t="s">
        <v>32</v>
      </c>
      <c r="H57" s="12">
        <f>SUBTOTAL(9,H50:H56)</f>
        <v>258015393.49674049</v>
      </c>
      <c r="J57" s="4"/>
      <c r="K57" s="4"/>
      <c r="L57" s="4"/>
      <c r="M57" s="4"/>
      <c r="N57" s="4"/>
      <c r="O57" s="4"/>
      <c r="P57" s="4"/>
    </row>
    <row r="58" spans="1:16" ht="11.65" customHeight="1" x14ac:dyDescent="0.2">
      <c r="A58" s="5">
        <f t="shared" ca="1" si="1"/>
        <v>58</v>
      </c>
      <c r="C58" s="56"/>
      <c r="D58" s="3"/>
      <c r="E58" s="3"/>
      <c r="F58" s="3"/>
      <c r="G58" s="57"/>
      <c r="H58" s="2"/>
      <c r="J58" s="4"/>
      <c r="K58" s="4"/>
      <c r="L58" s="4"/>
      <c r="M58" s="4"/>
      <c r="N58" s="4"/>
      <c r="O58" s="4"/>
      <c r="P58" s="4"/>
    </row>
    <row r="59" spans="1:16" ht="11.65" customHeight="1" x14ac:dyDescent="0.2">
      <c r="A59" s="5">
        <f t="shared" ca="1" si="1"/>
        <v>59</v>
      </c>
      <c r="C59" s="56">
        <v>314</v>
      </c>
      <c r="D59" s="3" t="s">
        <v>35</v>
      </c>
      <c r="E59" s="3"/>
      <c r="F59" s="3"/>
      <c r="G59" s="57"/>
      <c r="H59" s="2"/>
      <c r="J59" s="4"/>
      <c r="K59" s="4"/>
      <c r="L59" s="4"/>
      <c r="M59" s="4"/>
      <c r="N59" s="4"/>
      <c r="O59" s="4"/>
      <c r="P59" s="4"/>
    </row>
    <row r="60" spans="1:16" ht="11.65" customHeight="1" x14ac:dyDescent="0.2">
      <c r="A60" s="5">
        <f t="shared" ca="1" si="1"/>
        <v>60</v>
      </c>
      <c r="C60" s="56"/>
      <c r="D60" s="3"/>
      <c r="E60" s="3"/>
      <c r="F60" s="3" t="s">
        <v>250</v>
      </c>
      <c r="G60" s="57"/>
      <c r="H60" s="10">
        <v>0</v>
      </c>
      <c r="J60" s="4"/>
      <c r="K60" s="4"/>
      <c r="L60" s="4"/>
      <c r="M60" s="4"/>
      <c r="N60" s="4"/>
      <c r="O60" s="4"/>
      <c r="P60" s="4"/>
    </row>
    <row r="61" spans="1:16" ht="11.65" customHeight="1" x14ac:dyDescent="0.2">
      <c r="A61" s="5">
        <f t="shared" ref="A61:A125" ca="1" si="2">OFFSET(A61,-1,)+1</f>
        <v>61</v>
      </c>
      <c r="C61" s="56"/>
      <c r="D61" s="3"/>
      <c r="E61" s="3"/>
      <c r="F61" s="3" t="s">
        <v>254</v>
      </c>
      <c r="G61" s="57"/>
      <c r="H61" s="10">
        <v>0</v>
      </c>
      <c r="J61" s="4"/>
      <c r="K61" s="4"/>
      <c r="L61" s="4"/>
      <c r="M61" s="4"/>
      <c r="N61" s="4"/>
      <c r="O61" s="4"/>
      <c r="P61" s="4"/>
    </row>
    <row r="62" spans="1:16" ht="11.65" customHeight="1" x14ac:dyDescent="0.2">
      <c r="A62" s="5">
        <f t="shared" ca="1" si="2"/>
        <v>62</v>
      </c>
      <c r="C62" s="56"/>
      <c r="D62" s="3"/>
      <c r="E62" s="3"/>
      <c r="F62" s="3" t="s">
        <v>24</v>
      </c>
      <c r="G62" s="57"/>
      <c r="H62" s="10">
        <v>2839385.1107068919</v>
      </c>
      <c r="J62" s="4"/>
      <c r="K62" s="4"/>
      <c r="L62" s="4"/>
      <c r="M62" s="4"/>
      <c r="N62" s="4"/>
      <c r="O62" s="4"/>
      <c r="P62" s="4"/>
    </row>
    <row r="63" spans="1:16" ht="11.65" customHeight="1" x14ac:dyDescent="0.2">
      <c r="A63" s="5">
        <f t="shared" ca="1" si="2"/>
        <v>63</v>
      </c>
      <c r="C63" s="56"/>
      <c r="D63" s="3"/>
      <c r="E63" s="3"/>
      <c r="F63" s="3" t="s">
        <v>249</v>
      </c>
      <c r="G63" s="57"/>
      <c r="H63" s="10">
        <v>8913041.8261558358</v>
      </c>
      <c r="J63" s="4"/>
      <c r="K63" s="4"/>
      <c r="L63" s="4"/>
      <c r="M63" s="4"/>
      <c r="N63" s="4"/>
      <c r="O63" s="4"/>
      <c r="P63" s="4"/>
    </row>
    <row r="64" spans="1:16" ht="11.65" customHeight="1" x14ac:dyDescent="0.2">
      <c r="A64" s="5">
        <f t="shared" ca="1" si="2"/>
        <v>64</v>
      </c>
      <c r="C64" s="56"/>
      <c r="D64" s="3"/>
      <c r="E64" s="3"/>
      <c r="F64" s="3" t="s">
        <v>251</v>
      </c>
      <c r="G64" s="57"/>
      <c r="H64" s="10">
        <v>0</v>
      </c>
      <c r="J64" s="4"/>
      <c r="K64" s="4"/>
      <c r="L64" s="4"/>
      <c r="M64" s="4"/>
      <c r="N64" s="4"/>
      <c r="O64" s="4"/>
      <c r="P64" s="4"/>
    </row>
    <row r="65" spans="1:16" ht="11.65" customHeight="1" x14ac:dyDescent="0.2">
      <c r="A65" s="5">
        <f t="shared" ca="1" si="2"/>
        <v>65</v>
      </c>
      <c r="C65" s="56"/>
      <c r="D65" s="3"/>
      <c r="E65" s="3"/>
      <c r="F65" s="3" t="s">
        <v>253</v>
      </c>
      <c r="G65" s="57"/>
      <c r="H65" s="10">
        <v>46050737.083131693</v>
      </c>
      <c r="J65" s="4"/>
      <c r="K65" s="4"/>
      <c r="L65" s="4"/>
      <c r="M65" s="4"/>
      <c r="N65" s="4"/>
      <c r="O65" s="4"/>
      <c r="P65" s="4"/>
    </row>
    <row r="66" spans="1:16" ht="11.65" customHeight="1" x14ac:dyDescent="0.2">
      <c r="A66" s="5">
        <f t="shared" ca="1" si="2"/>
        <v>66</v>
      </c>
      <c r="C66" s="56"/>
      <c r="D66" s="3"/>
      <c r="E66" s="3"/>
      <c r="F66" s="3" t="s">
        <v>251</v>
      </c>
      <c r="G66" s="57"/>
      <c r="H66" s="10">
        <v>0</v>
      </c>
      <c r="J66" s="4"/>
      <c r="K66" s="4"/>
      <c r="L66" s="4"/>
      <c r="M66" s="4"/>
      <c r="N66" s="4"/>
      <c r="O66" s="4"/>
      <c r="P66" s="4"/>
    </row>
    <row r="67" spans="1:16" ht="11.65" customHeight="1" x14ac:dyDescent="0.2">
      <c r="A67" s="5">
        <f t="shared" ca="1" si="2"/>
        <v>67</v>
      </c>
      <c r="C67" s="56"/>
      <c r="D67" s="3"/>
      <c r="E67" s="3"/>
      <c r="F67" s="3"/>
      <c r="G67" s="57" t="s">
        <v>32</v>
      </c>
      <c r="H67" s="12">
        <f>SUBTOTAL(9,H60:H66)</f>
        <v>57803164.019994423</v>
      </c>
      <c r="J67" s="4"/>
      <c r="K67" s="4"/>
      <c r="L67" s="4"/>
      <c r="M67" s="4"/>
      <c r="N67" s="4"/>
      <c r="O67" s="4"/>
      <c r="P67" s="4"/>
    </row>
    <row r="68" spans="1:16" ht="11.65" customHeight="1" x14ac:dyDescent="0.2">
      <c r="A68" s="5">
        <f t="shared" ca="1" si="2"/>
        <v>68</v>
      </c>
      <c r="C68" s="56"/>
      <c r="D68" s="3"/>
      <c r="E68" s="3"/>
      <c r="F68" s="3"/>
      <c r="G68" s="57"/>
      <c r="H68" s="2"/>
      <c r="J68" s="4"/>
      <c r="K68" s="4"/>
      <c r="L68" s="4"/>
      <c r="M68" s="4"/>
      <c r="N68" s="4"/>
      <c r="O68" s="4"/>
      <c r="P68" s="4"/>
    </row>
    <row r="69" spans="1:16" ht="11.65" customHeight="1" x14ac:dyDescent="0.2">
      <c r="A69" s="5">
        <f t="shared" ca="1" si="2"/>
        <v>69</v>
      </c>
      <c r="C69" s="56">
        <v>315</v>
      </c>
      <c r="D69" s="3" t="s">
        <v>36</v>
      </c>
      <c r="E69" s="3"/>
      <c r="F69" s="3"/>
      <c r="G69" s="57"/>
      <c r="H69" s="2"/>
      <c r="J69" s="4"/>
      <c r="K69" s="4"/>
      <c r="L69" s="4"/>
      <c r="M69" s="4"/>
      <c r="N69" s="4"/>
      <c r="O69" s="4"/>
      <c r="P69" s="4"/>
    </row>
    <row r="70" spans="1:16" ht="11.65" customHeight="1" x14ac:dyDescent="0.2">
      <c r="A70" s="5">
        <f t="shared" ca="1" si="2"/>
        <v>70</v>
      </c>
      <c r="C70" s="56"/>
      <c r="D70" s="3"/>
      <c r="E70" s="3"/>
      <c r="F70" s="3" t="s">
        <v>250</v>
      </c>
      <c r="G70" s="57"/>
      <c r="H70" s="10">
        <v>0</v>
      </c>
      <c r="J70" s="4"/>
      <c r="K70" s="4"/>
      <c r="L70" s="4"/>
      <c r="M70" s="4"/>
      <c r="N70" s="4"/>
      <c r="O70" s="4"/>
      <c r="P70" s="4"/>
    </row>
    <row r="71" spans="1:16" ht="11.65" customHeight="1" x14ac:dyDescent="0.2">
      <c r="A71" s="5">
        <f t="shared" ca="1" si="2"/>
        <v>71</v>
      </c>
      <c r="C71" s="56"/>
      <c r="D71" s="3"/>
      <c r="E71" s="3"/>
      <c r="F71" s="3" t="s">
        <v>254</v>
      </c>
      <c r="G71" s="57"/>
      <c r="H71" s="10">
        <v>0</v>
      </c>
      <c r="J71" s="4"/>
      <c r="K71" s="4"/>
      <c r="L71" s="4"/>
      <c r="M71" s="4"/>
      <c r="N71" s="4"/>
      <c r="O71" s="4"/>
      <c r="P71" s="4"/>
    </row>
    <row r="72" spans="1:16" ht="11.65" customHeight="1" x14ac:dyDescent="0.2">
      <c r="A72" s="5">
        <f t="shared" ca="1" si="2"/>
        <v>72</v>
      </c>
      <c r="C72" s="56"/>
      <c r="D72" s="3"/>
      <c r="E72" s="3"/>
      <c r="F72" s="3" t="s">
        <v>24</v>
      </c>
      <c r="G72" s="57"/>
      <c r="H72" s="10">
        <v>682600.1489716022</v>
      </c>
      <c r="J72" s="4"/>
      <c r="K72" s="4"/>
      <c r="L72" s="4"/>
      <c r="M72" s="4"/>
      <c r="N72" s="4"/>
      <c r="O72" s="4"/>
      <c r="P72" s="4"/>
    </row>
    <row r="73" spans="1:16" ht="11.65" customHeight="1" x14ac:dyDescent="0.2">
      <c r="A73" s="5">
        <f t="shared" ca="1" si="2"/>
        <v>73</v>
      </c>
      <c r="C73" s="56"/>
      <c r="D73" s="3"/>
      <c r="E73" s="3"/>
      <c r="F73" s="3" t="s">
        <v>249</v>
      </c>
      <c r="G73" s="57"/>
      <c r="H73" s="10">
        <v>2189310.8973599761</v>
      </c>
      <c r="J73" s="4"/>
      <c r="K73" s="4"/>
      <c r="L73" s="4"/>
      <c r="M73" s="4"/>
      <c r="N73" s="4"/>
      <c r="O73" s="4"/>
      <c r="P73" s="4"/>
    </row>
    <row r="74" spans="1:16" ht="11.65" customHeight="1" x14ac:dyDescent="0.2">
      <c r="A74" s="5">
        <f t="shared" ca="1" si="2"/>
        <v>74</v>
      </c>
      <c r="C74" s="56"/>
      <c r="D74" s="3"/>
      <c r="E74" s="3"/>
      <c r="F74" s="3" t="s">
        <v>251</v>
      </c>
      <c r="G74" s="57"/>
      <c r="H74" s="10">
        <v>0</v>
      </c>
      <c r="J74" s="4"/>
      <c r="K74" s="4"/>
      <c r="L74" s="4"/>
      <c r="M74" s="4"/>
      <c r="N74" s="4"/>
      <c r="O74" s="4"/>
      <c r="P74" s="4"/>
    </row>
    <row r="75" spans="1:16" ht="11.65" customHeight="1" x14ac:dyDescent="0.2">
      <c r="A75" s="5">
        <f t="shared" ca="1" si="2"/>
        <v>75</v>
      </c>
      <c r="C75" s="56"/>
      <c r="D75" s="3"/>
      <c r="E75" s="3"/>
      <c r="F75" s="3" t="s">
        <v>253</v>
      </c>
      <c r="G75" s="57"/>
      <c r="H75" s="10">
        <v>13839789.327848343</v>
      </c>
      <c r="J75" s="4"/>
      <c r="K75" s="4"/>
      <c r="L75" s="4"/>
      <c r="M75" s="4"/>
      <c r="N75" s="4"/>
      <c r="O75" s="4"/>
      <c r="P75" s="4"/>
    </row>
    <row r="76" spans="1:16" ht="11.65" customHeight="1" x14ac:dyDescent="0.2">
      <c r="A76" s="5">
        <f t="shared" ca="1" si="2"/>
        <v>76</v>
      </c>
      <c r="C76" s="56"/>
      <c r="D76" s="3"/>
      <c r="E76" s="3"/>
      <c r="F76" s="3" t="s">
        <v>251</v>
      </c>
      <c r="G76" s="57"/>
      <c r="H76" s="10">
        <v>0</v>
      </c>
      <c r="J76" s="4"/>
      <c r="K76" s="4"/>
      <c r="L76" s="4"/>
      <c r="M76" s="4"/>
      <c r="N76" s="4"/>
      <c r="O76" s="4"/>
      <c r="P76" s="4"/>
    </row>
    <row r="77" spans="1:16" ht="11.65" customHeight="1" x14ac:dyDescent="0.2">
      <c r="A77" s="5">
        <f t="shared" ca="1" si="2"/>
        <v>77</v>
      </c>
      <c r="C77" s="56"/>
      <c r="D77" s="3"/>
      <c r="E77" s="3"/>
      <c r="F77" s="3"/>
      <c r="G77" s="57" t="s">
        <v>32</v>
      </c>
      <c r="H77" s="12">
        <f>SUBTOTAL(9,H70:H76)</f>
        <v>16711700.374179922</v>
      </c>
      <c r="J77" s="4"/>
      <c r="K77" s="4"/>
      <c r="L77" s="4"/>
      <c r="M77" s="4"/>
      <c r="N77" s="4"/>
      <c r="O77" s="4"/>
      <c r="P77" s="4"/>
    </row>
    <row r="78" spans="1:16" ht="11.65" customHeight="1" x14ac:dyDescent="0.2">
      <c r="A78" s="5">
        <f t="shared" ca="1" si="2"/>
        <v>78</v>
      </c>
      <c r="C78" s="56"/>
      <c r="D78" s="3"/>
      <c r="E78" s="3"/>
      <c r="F78" s="3"/>
      <c r="G78" s="57"/>
      <c r="H78" s="2"/>
      <c r="J78" s="4"/>
      <c r="K78" s="4"/>
      <c r="L78" s="4"/>
      <c r="M78" s="4"/>
      <c r="N78" s="4"/>
      <c r="O78" s="4"/>
      <c r="P78" s="4"/>
    </row>
    <row r="79" spans="1:16" ht="11.65" customHeight="1" x14ac:dyDescent="0.2">
      <c r="A79" s="5">
        <f t="shared" ca="1" si="2"/>
        <v>79</v>
      </c>
      <c r="C79" s="56"/>
      <c r="D79" s="3"/>
      <c r="E79" s="58"/>
      <c r="F79" s="3"/>
      <c r="G79" s="57"/>
      <c r="H79" s="14"/>
      <c r="J79" s="4"/>
      <c r="K79" s="15"/>
      <c r="L79" s="15"/>
      <c r="M79" s="15"/>
      <c r="N79" s="15"/>
      <c r="O79" s="15"/>
      <c r="P79" s="15"/>
    </row>
    <row r="80" spans="1:16" ht="11.65" customHeight="1" x14ac:dyDescent="0.2">
      <c r="A80" s="5">
        <f t="shared" ca="1" si="2"/>
        <v>80</v>
      </c>
      <c r="C80" s="59"/>
      <c r="D80" s="60"/>
      <c r="E80" s="61"/>
      <c r="F80" s="60"/>
      <c r="G80" s="62"/>
      <c r="H80" s="16"/>
      <c r="J80" s="4"/>
      <c r="K80" s="17"/>
      <c r="L80" s="17"/>
      <c r="M80" s="17"/>
      <c r="N80" s="17"/>
      <c r="O80" s="17"/>
      <c r="P80" s="17"/>
    </row>
    <row r="81" spans="1:16" ht="11.65" customHeight="1" x14ac:dyDescent="0.2">
      <c r="A81" s="5">
        <f t="shared" ca="1" si="2"/>
        <v>81</v>
      </c>
      <c r="C81" s="56">
        <v>316</v>
      </c>
      <c r="D81" s="3" t="s">
        <v>37</v>
      </c>
      <c r="E81" s="3"/>
      <c r="F81" s="3"/>
      <c r="G81" s="57"/>
      <c r="H81" s="2"/>
      <c r="J81" s="4"/>
      <c r="K81" s="4"/>
      <c r="L81" s="4"/>
      <c r="M81" s="4"/>
      <c r="N81" s="4"/>
      <c r="O81" s="4"/>
      <c r="P81" s="4"/>
    </row>
    <row r="82" spans="1:16" ht="11.65" customHeight="1" x14ac:dyDescent="0.2">
      <c r="A82" s="5">
        <f t="shared" ca="1" si="2"/>
        <v>82</v>
      </c>
      <c r="C82" s="56"/>
      <c r="D82" s="3"/>
      <c r="E82" s="3"/>
      <c r="F82" s="3" t="s">
        <v>250</v>
      </c>
      <c r="G82" s="57"/>
      <c r="H82" s="10">
        <v>0</v>
      </c>
      <c r="J82" s="4"/>
      <c r="K82" s="4"/>
      <c r="L82" s="4"/>
      <c r="M82" s="4"/>
      <c r="N82" s="4"/>
      <c r="O82" s="4"/>
      <c r="P82" s="4"/>
    </row>
    <row r="83" spans="1:16" ht="11.65" customHeight="1" x14ac:dyDescent="0.2">
      <c r="A83" s="5">
        <f t="shared" ca="1" si="2"/>
        <v>83</v>
      </c>
      <c r="C83" s="56"/>
      <c r="D83" s="3"/>
      <c r="E83" s="3"/>
      <c r="F83" s="3" t="s">
        <v>254</v>
      </c>
      <c r="G83" s="57"/>
      <c r="H83" s="10">
        <v>0</v>
      </c>
      <c r="J83" s="4"/>
      <c r="K83" s="4"/>
      <c r="L83" s="4"/>
      <c r="M83" s="4"/>
      <c r="N83" s="4"/>
      <c r="O83" s="4"/>
      <c r="P83" s="4"/>
    </row>
    <row r="84" spans="1:16" ht="11.65" customHeight="1" x14ac:dyDescent="0.2">
      <c r="A84" s="5">
        <f t="shared" ca="1" si="2"/>
        <v>84</v>
      </c>
      <c r="C84" s="56"/>
      <c r="D84" s="3"/>
      <c r="E84" s="3"/>
      <c r="F84" s="3" t="s">
        <v>24</v>
      </c>
      <c r="G84" s="57"/>
      <c r="H84" s="10">
        <v>113800.74664615803</v>
      </c>
      <c r="J84" s="4"/>
      <c r="K84" s="4"/>
      <c r="L84" s="4"/>
      <c r="M84" s="4"/>
      <c r="N84" s="4"/>
      <c r="O84" s="4"/>
      <c r="P84" s="4"/>
    </row>
    <row r="85" spans="1:16" ht="11.65" customHeight="1" x14ac:dyDescent="0.2">
      <c r="A85" s="5">
        <f t="shared" ca="1" si="2"/>
        <v>85</v>
      </c>
      <c r="C85" s="56"/>
      <c r="D85" s="3"/>
      <c r="E85" s="3"/>
      <c r="F85" s="3" t="s">
        <v>249</v>
      </c>
      <c r="G85" s="57"/>
      <c r="H85" s="10">
        <v>103582.3619922397</v>
      </c>
      <c r="J85" s="4"/>
      <c r="K85" s="4"/>
      <c r="L85" s="4"/>
      <c r="M85" s="4"/>
      <c r="N85" s="4"/>
      <c r="O85" s="4"/>
      <c r="P85" s="4"/>
    </row>
    <row r="86" spans="1:16" ht="11.65" customHeight="1" x14ac:dyDescent="0.2">
      <c r="A86" s="5">
        <f t="shared" ca="1" si="2"/>
        <v>86</v>
      </c>
      <c r="C86" s="56"/>
      <c r="D86" s="3"/>
      <c r="E86" s="3"/>
      <c r="F86" s="3" t="s">
        <v>251</v>
      </c>
      <c r="G86" s="57"/>
      <c r="H86" s="10">
        <v>0</v>
      </c>
      <c r="J86" s="4"/>
      <c r="K86" s="4"/>
      <c r="L86" s="4"/>
      <c r="M86" s="4"/>
      <c r="N86" s="4"/>
      <c r="O86" s="4"/>
      <c r="P86" s="4"/>
    </row>
    <row r="87" spans="1:16" ht="11.65" customHeight="1" x14ac:dyDescent="0.2">
      <c r="A87" s="5">
        <f t="shared" ca="1" si="2"/>
        <v>87</v>
      </c>
      <c r="C87" s="56"/>
      <c r="D87" s="3"/>
      <c r="E87" s="3"/>
      <c r="F87" s="3" t="s">
        <v>253</v>
      </c>
      <c r="G87" s="57"/>
      <c r="H87" s="10">
        <v>1337097.6751949864</v>
      </c>
      <c r="J87" s="4"/>
      <c r="K87" s="4"/>
      <c r="L87" s="4"/>
      <c r="M87" s="4"/>
      <c r="N87" s="4"/>
      <c r="O87" s="4"/>
      <c r="P87" s="4"/>
    </row>
    <row r="88" spans="1:16" ht="11.65" customHeight="1" x14ac:dyDescent="0.2">
      <c r="A88" s="5">
        <f t="shared" ca="1" si="2"/>
        <v>88</v>
      </c>
      <c r="C88" s="56"/>
      <c r="D88" s="3"/>
      <c r="E88" s="3"/>
      <c r="F88" s="3" t="s">
        <v>251</v>
      </c>
      <c r="G88" s="57"/>
      <c r="H88" s="10">
        <v>0</v>
      </c>
      <c r="J88" s="4"/>
      <c r="K88" s="4"/>
      <c r="L88" s="4"/>
      <c r="M88" s="4"/>
      <c r="N88" s="4"/>
      <c r="O88" s="4"/>
      <c r="P88" s="4"/>
    </row>
    <row r="89" spans="1:16" ht="11.65" customHeight="1" x14ac:dyDescent="0.2">
      <c r="A89" s="5">
        <f t="shared" ca="1" si="2"/>
        <v>89</v>
      </c>
      <c r="C89" s="56"/>
      <c r="D89" s="3"/>
      <c r="E89" s="3"/>
      <c r="F89" s="3"/>
      <c r="G89" s="57" t="s">
        <v>32</v>
      </c>
      <c r="H89" s="12">
        <f>SUBTOTAL(9,H82:H88)</f>
        <v>1554480.783833384</v>
      </c>
      <c r="J89" s="4"/>
      <c r="K89" s="4"/>
      <c r="L89" s="4"/>
      <c r="M89" s="4"/>
      <c r="N89" s="4"/>
      <c r="O89" s="4"/>
      <c r="P89" s="4"/>
    </row>
    <row r="90" spans="1:16" ht="11.65" customHeight="1" x14ac:dyDescent="0.2">
      <c r="A90" s="5">
        <f t="shared" ca="1" si="2"/>
        <v>90</v>
      </c>
      <c r="C90" s="56"/>
      <c r="D90" s="3"/>
      <c r="E90" s="3"/>
      <c r="F90" s="3"/>
      <c r="G90" s="57"/>
      <c r="H90" s="2"/>
      <c r="J90" s="4"/>
      <c r="K90" s="4"/>
      <c r="L90" s="4"/>
      <c r="M90" s="4"/>
      <c r="N90" s="4"/>
      <c r="O90" s="4"/>
      <c r="P90" s="4"/>
    </row>
    <row r="91" spans="1:16" ht="11.65" customHeight="1" x14ac:dyDescent="0.2">
      <c r="A91" s="5">
        <f t="shared" ca="1" si="2"/>
        <v>91</v>
      </c>
      <c r="C91" s="56">
        <v>317</v>
      </c>
      <c r="D91" s="3" t="s">
        <v>38</v>
      </c>
      <c r="E91" s="3"/>
      <c r="F91" s="3"/>
      <c r="G91" s="57"/>
      <c r="H91" s="2"/>
      <c r="J91" s="4"/>
      <c r="K91" s="4"/>
      <c r="L91" s="4"/>
      <c r="M91" s="4"/>
      <c r="N91" s="4"/>
      <c r="O91" s="4"/>
      <c r="P91" s="4"/>
    </row>
    <row r="92" spans="1:16" ht="11.65" customHeight="1" x14ac:dyDescent="0.2">
      <c r="A92" s="5">
        <f t="shared" ca="1" si="2"/>
        <v>92</v>
      </c>
      <c r="C92" s="56"/>
      <c r="D92" s="3"/>
      <c r="E92" s="3"/>
      <c r="F92" s="3" t="s">
        <v>193</v>
      </c>
      <c r="G92" s="57"/>
      <c r="H92" s="10">
        <v>0</v>
      </c>
      <c r="J92" s="4"/>
      <c r="K92" s="4"/>
      <c r="L92" s="4"/>
      <c r="M92" s="4"/>
      <c r="N92" s="4"/>
      <c r="O92" s="4"/>
      <c r="P92" s="4"/>
    </row>
    <row r="93" spans="1:16" ht="11.65" customHeight="1" x14ac:dyDescent="0.2">
      <c r="A93" s="5">
        <f t="shared" ca="1" si="2"/>
        <v>93</v>
      </c>
      <c r="C93" s="56"/>
      <c r="D93" s="3"/>
      <c r="E93" s="3"/>
      <c r="F93" s="3"/>
      <c r="G93" s="57"/>
      <c r="H93" s="12">
        <f>SUBTOTAL(9,H92)</f>
        <v>0</v>
      </c>
      <c r="J93" s="4"/>
      <c r="K93" s="4"/>
      <c r="L93" s="4"/>
      <c r="M93" s="4"/>
      <c r="N93" s="4"/>
      <c r="O93" s="4"/>
      <c r="P93" s="4"/>
    </row>
    <row r="94" spans="1:16" ht="11.65" customHeight="1" x14ac:dyDescent="0.2">
      <c r="A94" s="5">
        <f t="shared" ca="1" si="2"/>
        <v>94</v>
      </c>
      <c r="C94" s="56"/>
      <c r="D94" s="3"/>
      <c r="E94" s="3"/>
      <c r="F94" s="3"/>
      <c r="G94" s="57"/>
      <c r="H94" s="2"/>
      <c r="J94" s="4"/>
      <c r="K94" s="4"/>
      <c r="L94" s="4"/>
      <c r="M94" s="4"/>
      <c r="N94" s="4"/>
      <c r="O94" s="4"/>
      <c r="P94" s="4"/>
    </row>
    <row r="95" spans="1:16" ht="11.65" customHeight="1" x14ac:dyDescent="0.2">
      <c r="A95" s="5">
        <f t="shared" ca="1" si="2"/>
        <v>95</v>
      </c>
      <c r="C95" s="56" t="s">
        <v>39</v>
      </c>
      <c r="D95" s="3" t="s">
        <v>40</v>
      </c>
      <c r="E95" s="3"/>
      <c r="F95" s="3"/>
      <c r="G95" s="57"/>
      <c r="H95" s="2"/>
      <c r="J95" s="4"/>
      <c r="K95" s="4"/>
      <c r="L95" s="4"/>
      <c r="M95" s="4"/>
      <c r="N95" s="4"/>
      <c r="O95" s="4"/>
      <c r="P95" s="4"/>
    </row>
    <row r="96" spans="1:16" ht="11.65" customHeight="1" x14ac:dyDescent="0.2">
      <c r="A96" s="5">
        <f t="shared" ca="1" si="2"/>
        <v>96</v>
      </c>
      <c r="C96" s="56"/>
      <c r="D96" s="3"/>
      <c r="E96" s="3"/>
      <c r="F96" s="3" t="s">
        <v>249</v>
      </c>
      <c r="G96" s="57"/>
      <c r="H96" s="10">
        <v>0</v>
      </c>
      <c r="J96" s="4"/>
      <c r="K96" s="4"/>
      <c r="L96" s="4"/>
      <c r="M96" s="4"/>
      <c r="N96" s="4"/>
      <c r="O96" s="4"/>
      <c r="P96" s="4"/>
    </row>
    <row r="97" spans="1:16" ht="11.65" customHeight="1" x14ac:dyDescent="0.2">
      <c r="A97" s="5">
        <f t="shared" ca="1" si="2"/>
        <v>97</v>
      </c>
      <c r="C97" s="56"/>
      <c r="D97" s="3"/>
      <c r="E97" s="3"/>
      <c r="F97" s="3" t="s">
        <v>251</v>
      </c>
      <c r="G97" s="57"/>
      <c r="H97" s="10">
        <v>0</v>
      </c>
      <c r="J97" s="4"/>
      <c r="K97" s="4"/>
      <c r="L97" s="4"/>
      <c r="M97" s="4"/>
      <c r="N97" s="4"/>
      <c r="O97" s="4"/>
      <c r="P97" s="4"/>
    </row>
    <row r="98" spans="1:16" ht="11.65" customHeight="1" x14ac:dyDescent="0.2">
      <c r="A98" s="5">
        <f t="shared" ca="1" si="2"/>
        <v>98</v>
      </c>
      <c r="C98" s="56"/>
      <c r="D98" s="3"/>
      <c r="E98" s="3"/>
      <c r="F98" s="3" t="s">
        <v>24</v>
      </c>
      <c r="G98" s="57"/>
      <c r="H98" s="10">
        <v>6642291.843998394</v>
      </c>
      <c r="J98" s="4"/>
      <c r="K98" s="4"/>
      <c r="L98" s="4"/>
      <c r="M98" s="4"/>
      <c r="N98" s="4"/>
      <c r="O98" s="4"/>
      <c r="P98" s="4"/>
    </row>
    <row r="99" spans="1:16" ht="11.65" customHeight="1" x14ac:dyDescent="0.2">
      <c r="A99" s="5">
        <f t="shared" ca="1" si="2"/>
        <v>99</v>
      </c>
      <c r="C99" s="56"/>
      <c r="D99" s="3"/>
      <c r="E99" s="3"/>
      <c r="F99" s="3"/>
      <c r="G99" s="57"/>
      <c r="H99" s="12">
        <f>SUBTOTAL(9,H96:H98)</f>
        <v>6642291.843998394</v>
      </c>
      <c r="J99" s="4"/>
      <c r="K99" s="4"/>
      <c r="L99" s="4"/>
      <c r="M99" s="4"/>
      <c r="N99" s="4"/>
      <c r="O99" s="4"/>
      <c r="P99" s="4"/>
    </row>
    <row r="100" spans="1:16" ht="11.65" customHeight="1" x14ac:dyDescent="0.2">
      <c r="A100" s="5">
        <f t="shared" ca="1" si="2"/>
        <v>100</v>
      </c>
      <c r="C100" s="56"/>
      <c r="D100" s="3"/>
      <c r="E100" s="3"/>
      <c r="F100" s="3"/>
      <c r="G100" s="57"/>
      <c r="H100" s="2"/>
      <c r="J100" s="4"/>
      <c r="K100" s="4"/>
      <c r="L100" s="4"/>
      <c r="M100" s="4"/>
      <c r="N100" s="4"/>
      <c r="O100" s="4"/>
      <c r="P100" s="4"/>
    </row>
    <row r="101" spans="1:16" ht="11.65" customHeight="1" x14ac:dyDescent="0.2">
      <c r="A101" s="5">
        <f t="shared" ca="1" si="2"/>
        <v>101</v>
      </c>
      <c r="C101" s="56"/>
      <c r="D101" s="3"/>
      <c r="E101" s="3"/>
      <c r="F101" s="3"/>
      <c r="G101" s="57"/>
      <c r="H101" s="2"/>
      <c r="J101" s="4"/>
      <c r="K101" s="4"/>
      <c r="L101" s="4"/>
      <c r="M101" s="4"/>
      <c r="N101" s="4"/>
      <c r="O101" s="4"/>
      <c r="P101" s="4"/>
    </row>
    <row r="102" spans="1:16" ht="11.65" customHeight="1" thickBot="1" x14ac:dyDescent="0.25">
      <c r="A102" s="5">
        <f t="shared" ca="1" si="2"/>
        <v>102</v>
      </c>
      <c r="C102" s="63" t="s">
        <v>41</v>
      </c>
      <c r="D102" s="3"/>
      <c r="E102" s="3"/>
      <c r="F102" s="3"/>
      <c r="G102" s="57" t="s">
        <v>32</v>
      </c>
      <c r="H102" s="13">
        <f>SUBTOTAL(9,H29:H99)</f>
        <v>394339719.83700264</v>
      </c>
      <c r="J102" s="4"/>
      <c r="K102" s="11"/>
      <c r="L102" s="11"/>
      <c r="M102" s="11"/>
      <c r="N102" s="11"/>
      <c r="O102" s="11"/>
      <c r="P102" s="11"/>
    </row>
    <row r="103" spans="1:16" ht="11.65" customHeight="1" thickTop="1" x14ac:dyDescent="0.2">
      <c r="A103" s="5">
        <f t="shared" ca="1" si="2"/>
        <v>103</v>
      </c>
      <c r="C103" s="56"/>
      <c r="D103" s="3"/>
      <c r="E103" s="3"/>
      <c r="F103" s="3"/>
      <c r="G103" s="57"/>
      <c r="H103" s="2"/>
      <c r="J103" s="4"/>
      <c r="K103" s="4"/>
      <c r="L103" s="4"/>
      <c r="M103" s="4"/>
      <c r="N103" s="4"/>
      <c r="O103" s="4"/>
      <c r="P103" s="4"/>
    </row>
    <row r="104" spans="1:16" ht="11.65" customHeight="1" x14ac:dyDescent="0.2">
      <c r="A104" s="5">
        <f t="shared" ca="1" si="2"/>
        <v>104</v>
      </c>
      <c r="C104" s="56"/>
      <c r="D104" s="3"/>
      <c r="E104" s="3"/>
      <c r="F104" s="3"/>
      <c r="G104" s="57"/>
      <c r="H104" s="2"/>
      <c r="J104" s="4"/>
      <c r="K104" s="4"/>
      <c r="L104" s="4"/>
      <c r="M104" s="4"/>
      <c r="N104" s="4"/>
      <c r="O104" s="4"/>
      <c r="P104" s="4"/>
    </row>
    <row r="105" spans="1:16" ht="11.65" customHeight="1" x14ac:dyDescent="0.2">
      <c r="A105" s="5">
        <f t="shared" ca="1" si="2"/>
        <v>105</v>
      </c>
      <c r="C105" s="56" t="s">
        <v>42</v>
      </c>
      <c r="D105" s="3"/>
      <c r="E105" s="3"/>
      <c r="F105" s="3"/>
      <c r="G105" s="57"/>
      <c r="H105" s="2"/>
      <c r="J105" s="4"/>
      <c r="K105" s="4"/>
      <c r="L105" s="4"/>
      <c r="M105" s="4"/>
      <c r="N105" s="4"/>
      <c r="O105" s="4"/>
      <c r="P105" s="4"/>
    </row>
    <row r="106" spans="1:16" ht="11.65" customHeight="1" x14ac:dyDescent="0.2">
      <c r="A106" s="5">
        <f t="shared" ca="1" si="2"/>
        <v>106</v>
      </c>
      <c r="C106" s="56"/>
      <c r="D106" s="3"/>
      <c r="E106" s="3" t="s">
        <v>193</v>
      </c>
      <c r="F106" s="3"/>
      <c r="G106" s="57"/>
      <c r="H106" s="10">
        <f t="shared" ref="H106:H112" si="3">SUMIFS($H$29:$H$99,$F$29:$F$99,E106)</f>
        <v>0</v>
      </c>
      <c r="J106" s="4"/>
      <c r="K106" s="4"/>
      <c r="L106" s="4"/>
      <c r="M106" s="4"/>
      <c r="N106" s="4"/>
      <c r="O106" s="4"/>
      <c r="P106" s="4"/>
    </row>
    <row r="107" spans="1:16" ht="11.65" customHeight="1" x14ac:dyDescent="0.2">
      <c r="A107" s="5">
        <f t="shared" ca="1" si="2"/>
        <v>107</v>
      </c>
      <c r="C107" s="56"/>
      <c r="D107" s="3"/>
      <c r="E107" s="3" t="s">
        <v>253</v>
      </c>
      <c r="F107" s="3"/>
      <c r="G107" s="57"/>
      <c r="H107" s="10">
        <f t="shared" si="3"/>
        <v>320784428.70573145</v>
      </c>
      <c r="J107" s="4"/>
      <c r="K107" s="4"/>
      <c r="L107" s="4"/>
      <c r="M107" s="4"/>
      <c r="N107" s="4"/>
      <c r="O107" s="4"/>
      <c r="P107" s="4"/>
    </row>
    <row r="108" spans="1:16" ht="11.65" customHeight="1" x14ac:dyDescent="0.2">
      <c r="A108" s="5">
        <f t="shared" ca="1" si="2"/>
        <v>108</v>
      </c>
      <c r="C108" s="56"/>
      <c r="D108" s="3"/>
      <c r="E108" s="3" t="s">
        <v>256</v>
      </c>
      <c r="F108" s="3"/>
      <c r="G108" s="57"/>
      <c r="H108" s="10">
        <f t="shared" si="3"/>
        <v>0</v>
      </c>
      <c r="J108" s="4"/>
      <c r="K108" s="4"/>
      <c r="L108" s="4"/>
      <c r="M108" s="4"/>
      <c r="N108" s="4"/>
      <c r="O108" s="4"/>
      <c r="P108" s="4"/>
    </row>
    <row r="109" spans="1:16" ht="11.65" customHeight="1" x14ac:dyDescent="0.2">
      <c r="A109" s="5">
        <f t="shared" ca="1" si="2"/>
        <v>109</v>
      </c>
      <c r="C109" s="56"/>
      <c r="D109" s="3"/>
      <c r="E109" s="58" t="s">
        <v>24</v>
      </c>
      <c r="F109" s="3"/>
      <c r="G109" s="57"/>
      <c r="H109" s="10">
        <f t="shared" si="3"/>
        <v>19104565.613537919</v>
      </c>
      <c r="J109" s="4"/>
      <c r="K109" s="4"/>
      <c r="L109" s="4"/>
      <c r="M109" s="4"/>
      <c r="N109" s="4"/>
      <c r="O109" s="4"/>
      <c r="P109" s="4"/>
    </row>
    <row r="110" spans="1:16" ht="11.65" customHeight="1" x14ac:dyDescent="0.2">
      <c r="A110" s="5">
        <f t="shared" ca="1" si="2"/>
        <v>110</v>
      </c>
      <c r="C110" s="56"/>
      <c r="D110" s="3"/>
      <c r="E110" s="3" t="s">
        <v>249</v>
      </c>
      <c r="F110" s="3"/>
      <c r="G110" s="57"/>
      <c r="H110" s="10">
        <f t="shared" si="3"/>
        <v>54450725.517733343</v>
      </c>
      <c r="J110" s="4"/>
      <c r="K110" s="4"/>
      <c r="L110" s="4"/>
      <c r="M110" s="4"/>
      <c r="N110" s="4"/>
      <c r="O110" s="4"/>
      <c r="P110" s="4"/>
    </row>
    <row r="111" spans="1:16" ht="11.65" customHeight="1" x14ac:dyDescent="0.2">
      <c r="A111" s="5">
        <f t="shared" ca="1" si="2"/>
        <v>111</v>
      </c>
      <c r="C111" s="56"/>
      <c r="D111" s="3"/>
      <c r="E111" s="3" t="s">
        <v>251</v>
      </c>
      <c r="F111" s="3"/>
      <c r="G111" s="57"/>
      <c r="H111" s="10">
        <f t="shared" si="3"/>
        <v>0</v>
      </c>
      <c r="J111" s="4"/>
      <c r="K111" s="4"/>
      <c r="L111" s="4"/>
      <c r="M111" s="4"/>
      <c r="N111" s="4"/>
      <c r="O111" s="4"/>
      <c r="P111" s="4"/>
    </row>
    <row r="112" spans="1:16" ht="11.65" customHeight="1" x14ac:dyDescent="0.2">
      <c r="A112" s="5">
        <f t="shared" ca="1" si="2"/>
        <v>112</v>
      </c>
      <c r="C112" s="56"/>
      <c r="D112" s="3"/>
      <c r="E112" s="56" t="s">
        <v>262</v>
      </c>
      <c r="F112" s="3"/>
      <c r="G112" s="57"/>
      <c r="H112" s="10">
        <f t="shared" si="3"/>
        <v>0</v>
      </c>
      <c r="J112" s="4"/>
      <c r="K112" s="4"/>
      <c r="L112" s="4"/>
      <c r="M112" s="4"/>
      <c r="N112" s="4"/>
      <c r="O112" s="4"/>
      <c r="P112" s="4"/>
    </row>
    <row r="113" spans="1:16" ht="11.65" customHeight="1" thickBot="1" x14ac:dyDescent="0.25">
      <c r="A113" s="5">
        <f t="shared" ca="1" si="2"/>
        <v>113</v>
      </c>
      <c r="C113" s="56" t="s">
        <v>43</v>
      </c>
      <c r="D113" s="3"/>
      <c r="E113" s="3"/>
      <c r="F113" s="3"/>
      <c r="G113" s="57" t="s">
        <v>32</v>
      </c>
      <c r="H113" s="19">
        <f>SUM(H106:H112)</f>
        <v>394339719.83700269</v>
      </c>
      <c r="J113" s="4"/>
      <c r="K113" s="4"/>
      <c r="L113" s="4"/>
      <c r="M113" s="4"/>
      <c r="N113" s="4"/>
      <c r="O113" s="4"/>
      <c r="P113" s="4"/>
    </row>
    <row r="114" spans="1:16" ht="11.65" customHeight="1" thickTop="1" x14ac:dyDescent="0.2">
      <c r="A114" s="5">
        <f t="shared" ca="1" si="2"/>
        <v>114</v>
      </c>
      <c r="C114" s="56">
        <v>320</v>
      </c>
      <c r="D114" s="3" t="s">
        <v>31</v>
      </c>
      <c r="E114" s="3"/>
      <c r="F114" s="3"/>
      <c r="G114" s="57"/>
      <c r="H114" s="2"/>
      <c r="J114" s="4"/>
      <c r="K114" s="4"/>
      <c r="L114" s="4"/>
      <c r="M114" s="4"/>
      <c r="N114" s="4"/>
      <c r="O114" s="4"/>
      <c r="P114" s="4"/>
    </row>
    <row r="115" spans="1:16" ht="11.65" customHeight="1" x14ac:dyDescent="0.2">
      <c r="A115" s="5">
        <f t="shared" ca="1" si="2"/>
        <v>115</v>
      </c>
      <c r="C115" s="56"/>
      <c r="D115" s="3"/>
      <c r="E115" s="3"/>
      <c r="F115" s="3" t="s">
        <v>250</v>
      </c>
      <c r="G115" s="57"/>
      <c r="H115" s="10">
        <v>0</v>
      </c>
      <c r="J115" s="4"/>
      <c r="K115" s="4"/>
      <c r="L115" s="4"/>
      <c r="M115" s="4"/>
      <c r="N115" s="4"/>
      <c r="O115" s="4"/>
      <c r="P115" s="4"/>
    </row>
    <row r="116" spans="1:16" ht="11.65" customHeight="1" x14ac:dyDescent="0.2">
      <c r="A116" s="5">
        <f t="shared" ca="1" si="2"/>
        <v>116</v>
      </c>
      <c r="C116" s="56"/>
      <c r="D116" s="3"/>
      <c r="E116" s="3"/>
      <c r="F116" s="3" t="s">
        <v>24</v>
      </c>
      <c r="G116" s="57"/>
      <c r="H116" s="10">
        <v>0</v>
      </c>
      <c r="J116" s="4"/>
      <c r="K116" s="4"/>
      <c r="L116" s="4"/>
      <c r="M116" s="4"/>
      <c r="N116" s="4"/>
      <c r="O116" s="4"/>
      <c r="P116" s="4"/>
    </row>
    <row r="117" spans="1:16" ht="11.65" customHeight="1" x14ac:dyDescent="0.2">
      <c r="A117" s="5">
        <f t="shared" ca="1" si="2"/>
        <v>117</v>
      </c>
      <c r="C117" s="56"/>
      <c r="D117" s="3"/>
      <c r="E117" s="3"/>
      <c r="F117" s="3"/>
      <c r="G117" s="57"/>
      <c r="H117" s="12">
        <f>SUBTOTAL(9,H115:H116)</f>
        <v>0</v>
      </c>
      <c r="J117" s="4"/>
      <c r="K117" s="4"/>
      <c r="L117" s="4"/>
      <c r="M117" s="4"/>
      <c r="N117" s="4"/>
      <c r="O117" s="4"/>
      <c r="P117" s="4"/>
    </row>
    <row r="118" spans="1:16" ht="11.65" customHeight="1" x14ac:dyDescent="0.2">
      <c r="A118" s="5">
        <f t="shared" ca="1" si="2"/>
        <v>118</v>
      </c>
      <c r="C118" s="56"/>
      <c r="D118" s="3"/>
      <c r="E118" s="3"/>
      <c r="F118" s="3"/>
      <c r="G118" s="57"/>
      <c r="H118" s="2"/>
      <c r="J118" s="4"/>
      <c r="K118" s="4"/>
      <c r="L118" s="4"/>
      <c r="M118" s="4"/>
      <c r="N118" s="4"/>
      <c r="O118" s="4"/>
      <c r="P118" s="4"/>
    </row>
    <row r="119" spans="1:16" ht="11.65" customHeight="1" x14ac:dyDescent="0.2">
      <c r="A119" s="5">
        <f t="shared" ca="1" si="2"/>
        <v>119</v>
      </c>
      <c r="C119" s="56">
        <v>321</v>
      </c>
      <c r="D119" s="3" t="s">
        <v>33</v>
      </c>
      <c r="E119" s="3"/>
      <c r="F119" s="3"/>
      <c r="G119" s="57"/>
      <c r="H119" s="2"/>
      <c r="J119" s="4"/>
      <c r="K119" s="4"/>
      <c r="L119" s="4"/>
      <c r="M119" s="4"/>
      <c r="N119" s="4"/>
      <c r="O119" s="4"/>
      <c r="P119" s="4"/>
    </row>
    <row r="120" spans="1:16" ht="11.65" customHeight="1" x14ac:dyDescent="0.2">
      <c r="A120" s="5">
        <f t="shared" ca="1" si="2"/>
        <v>120</v>
      </c>
      <c r="C120" s="56"/>
      <c r="D120" s="3"/>
      <c r="E120" s="3"/>
      <c r="F120" s="3" t="s">
        <v>250</v>
      </c>
      <c r="G120" s="57"/>
      <c r="H120" s="10">
        <v>0</v>
      </c>
      <c r="J120" s="4"/>
      <c r="K120" s="4"/>
      <c r="L120" s="4"/>
      <c r="M120" s="4"/>
      <c r="N120" s="4"/>
      <c r="O120" s="4"/>
      <c r="P120" s="4"/>
    </row>
    <row r="121" spans="1:16" ht="11.65" customHeight="1" x14ac:dyDescent="0.2">
      <c r="A121" s="5">
        <f t="shared" ca="1" si="2"/>
        <v>121</v>
      </c>
      <c r="C121" s="56"/>
      <c r="D121" s="3"/>
      <c r="E121" s="3"/>
      <c r="F121" s="3" t="s">
        <v>24</v>
      </c>
      <c r="G121" s="57"/>
      <c r="H121" s="10">
        <v>0</v>
      </c>
      <c r="J121" s="4"/>
      <c r="K121" s="4"/>
      <c r="L121" s="4"/>
      <c r="M121" s="4"/>
      <c r="N121" s="4"/>
      <c r="O121" s="4"/>
      <c r="P121" s="4"/>
    </row>
    <row r="122" spans="1:16" ht="11.65" customHeight="1" x14ac:dyDescent="0.2">
      <c r="A122" s="5">
        <f t="shared" ca="1" si="2"/>
        <v>122</v>
      </c>
      <c r="C122" s="56"/>
      <c r="D122" s="3"/>
      <c r="E122" s="3"/>
      <c r="F122" s="3"/>
      <c r="G122" s="57"/>
      <c r="H122" s="12">
        <f>SUBTOTAL(9,H120:H121)</f>
        <v>0</v>
      </c>
      <c r="J122" s="4"/>
      <c r="K122" s="4"/>
      <c r="L122" s="4"/>
      <c r="M122" s="4"/>
      <c r="N122" s="4"/>
      <c r="O122" s="4"/>
      <c r="P122" s="4"/>
    </row>
    <row r="123" spans="1:16" ht="11.65" customHeight="1" x14ac:dyDescent="0.2">
      <c r="A123" s="5">
        <f t="shared" ca="1" si="2"/>
        <v>123</v>
      </c>
      <c r="C123" s="56"/>
      <c r="D123" s="3"/>
      <c r="E123" s="3"/>
      <c r="F123" s="3"/>
      <c r="G123" s="57"/>
      <c r="H123" s="2"/>
      <c r="J123" s="4"/>
      <c r="K123" s="4"/>
      <c r="L123" s="4"/>
      <c r="M123" s="4"/>
      <c r="N123" s="4"/>
      <c r="O123" s="4"/>
      <c r="P123" s="4"/>
    </row>
    <row r="124" spans="1:16" ht="11.65" customHeight="1" x14ac:dyDescent="0.2">
      <c r="A124" s="5">
        <f t="shared" ca="1" si="2"/>
        <v>124</v>
      </c>
      <c r="C124" s="56">
        <v>322</v>
      </c>
      <c r="D124" s="3" t="s">
        <v>44</v>
      </c>
      <c r="E124" s="3"/>
      <c r="F124" s="3"/>
      <c r="G124" s="57"/>
      <c r="H124" s="2"/>
      <c r="J124" s="4"/>
      <c r="K124" s="4"/>
      <c r="L124" s="4"/>
      <c r="M124" s="4"/>
      <c r="N124" s="4"/>
      <c r="O124" s="4"/>
      <c r="P124" s="4"/>
    </row>
    <row r="125" spans="1:16" ht="11.65" customHeight="1" x14ac:dyDescent="0.2">
      <c r="A125" s="5">
        <f t="shared" ca="1" si="2"/>
        <v>125</v>
      </c>
      <c r="C125" s="56"/>
      <c r="D125" s="3"/>
      <c r="E125" s="3"/>
      <c r="F125" s="3" t="s">
        <v>250</v>
      </c>
      <c r="G125" s="57"/>
      <c r="H125" s="10">
        <v>0</v>
      </c>
      <c r="J125" s="4"/>
      <c r="K125" s="4"/>
      <c r="L125" s="4"/>
      <c r="M125" s="4"/>
      <c r="N125" s="4"/>
      <c r="O125" s="4"/>
      <c r="P125" s="4"/>
    </row>
    <row r="126" spans="1:16" ht="11.65" customHeight="1" x14ac:dyDescent="0.2">
      <c r="A126" s="5">
        <f t="shared" ref="A126:A189" ca="1" si="4">OFFSET(A126,-1,)+1</f>
        <v>126</v>
      </c>
      <c r="C126" s="56"/>
      <c r="D126" s="3"/>
      <c r="E126" s="3"/>
      <c r="F126" s="3" t="s">
        <v>24</v>
      </c>
      <c r="G126" s="57"/>
      <c r="H126" s="10">
        <v>0</v>
      </c>
      <c r="J126" s="4"/>
      <c r="K126" s="4"/>
      <c r="L126" s="4"/>
      <c r="M126" s="4"/>
      <c r="N126" s="4"/>
      <c r="O126" s="4"/>
      <c r="P126" s="4"/>
    </row>
    <row r="127" spans="1:16" ht="11.65" customHeight="1" x14ac:dyDescent="0.2">
      <c r="A127" s="5">
        <f t="shared" ca="1" si="4"/>
        <v>127</v>
      </c>
      <c r="C127" s="56"/>
      <c r="D127" s="3"/>
      <c r="E127" s="3"/>
      <c r="F127" s="3"/>
      <c r="G127" s="57"/>
      <c r="H127" s="12">
        <f>SUBTOTAL(9,H125:H126)</f>
        <v>0</v>
      </c>
      <c r="J127" s="4"/>
      <c r="K127" s="4"/>
      <c r="L127" s="4"/>
      <c r="M127" s="4"/>
      <c r="N127" s="4"/>
      <c r="O127" s="4"/>
      <c r="P127" s="4"/>
    </row>
    <row r="128" spans="1:16" ht="11.65" customHeight="1" x14ac:dyDescent="0.2">
      <c r="A128" s="5">
        <f t="shared" ca="1" si="4"/>
        <v>128</v>
      </c>
      <c r="C128" s="56"/>
      <c r="D128" s="3"/>
      <c r="E128" s="3"/>
      <c r="F128" s="3"/>
      <c r="G128" s="57"/>
      <c r="H128" s="2"/>
      <c r="J128" s="4"/>
      <c r="K128" s="4"/>
      <c r="L128" s="4"/>
      <c r="M128" s="4"/>
      <c r="N128" s="4"/>
      <c r="O128" s="4"/>
      <c r="P128" s="4"/>
    </row>
    <row r="129" spans="1:16" ht="11.65" customHeight="1" x14ac:dyDescent="0.2">
      <c r="A129" s="5">
        <f t="shared" ca="1" si="4"/>
        <v>129</v>
      </c>
      <c r="C129" s="56">
        <v>323</v>
      </c>
      <c r="D129" s="3" t="s">
        <v>35</v>
      </c>
      <c r="E129" s="3"/>
      <c r="F129" s="3"/>
      <c r="G129" s="57"/>
      <c r="H129" s="2"/>
      <c r="J129" s="4"/>
      <c r="K129" s="4"/>
      <c r="L129" s="4"/>
      <c r="M129" s="4"/>
      <c r="N129" s="4"/>
      <c r="O129" s="4"/>
      <c r="P129" s="4"/>
    </row>
    <row r="130" spans="1:16" ht="11.65" customHeight="1" x14ac:dyDescent="0.2">
      <c r="A130" s="5">
        <f t="shared" ca="1" si="4"/>
        <v>130</v>
      </c>
      <c r="C130" s="56"/>
      <c r="D130" s="3"/>
      <c r="E130" s="3"/>
      <c r="F130" s="3" t="s">
        <v>250</v>
      </c>
      <c r="G130" s="57"/>
      <c r="H130" s="10">
        <v>0</v>
      </c>
      <c r="J130" s="4"/>
      <c r="K130" s="4"/>
      <c r="L130" s="4"/>
      <c r="M130" s="4"/>
      <c r="N130" s="4"/>
      <c r="O130" s="4"/>
      <c r="P130" s="4"/>
    </row>
    <row r="131" spans="1:16" ht="11.65" customHeight="1" x14ac:dyDescent="0.2">
      <c r="A131" s="5">
        <f t="shared" ca="1" si="4"/>
        <v>131</v>
      </c>
      <c r="C131" s="56"/>
      <c r="D131" s="3"/>
      <c r="E131" s="3"/>
      <c r="F131" s="3" t="s">
        <v>24</v>
      </c>
      <c r="G131" s="57"/>
      <c r="H131" s="10">
        <v>0</v>
      </c>
      <c r="J131" s="4"/>
      <c r="K131" s="4"/>
      <c r="L131" s="4"/>
      <c r="M131" s="4"/>
      <c r="N131" s="4"/>
      <c r="O131" s="4"/>
      <c r="P131" s="4"/>
    </row>
    <row r="132" spans="1:16" ht="11.65" customHeight="1" x14ac:dyDescent="0.2">
      <c r="A132" s="5">
        <f t="shared" ca="1" si="4"/>
        <v>132</v>
      </c>
      <c r="C132" s="56"/>
      <c r="D132" s="3"/>
      <c r="E132" s="3"/>
      <c r="F132" s="3"/>
      <c r="G132" s="57"/>
      <c r="H132" s="12">
        <f>SUBTOTAL(9,H130:H131)</f>
        <v>0</v>
      </c>
      <c r="J132" s="4"/>
      <c r="K132" s="4"/>
      <c r="L132" s="4"/>
      <c r="M132" s="4"/>
      <c r="N132" s="4"/>
      <c r="O132" s="4"/>
      <c r="P132" s="4"/>
    </row>
    <row r="133" spans="1:16" ht="11.65" customHeight="1" x14ac:dyDescent="0.2">
      <c r="A133" s="5">
        <f t="shared" ca="1" si="4"/>
        <v>133</v>
      </c>
      <c r="C133" s="56"/>
      <c r="D133" s="3"/>
      <c r="E133" s="3"/>
      <c r="F133" s="3"/>
      <c r="G133" s="57"/>
      <c r="H133" s="2"/>
      <c r="J133" s="4"/>
      <c r="K133" s="4"/>
      <c r="L133" s="4"/>
      <c r="M133" s="4"/>
      <c r="N133" s="4"/>
      <c r="O133" s="4"/>
      <c r="P133" s="4"/>
    </row>
    <row r="134" spans="1:16" ht="11.65" customHeight="1" x14ac:dyDescent="0.2">
      <c r="A134" s="5">
        <f t="shared" ca="1" si="4"/>
        <v>134</v>
      </c>
      <c r="C134" s="56">
        <v>324</v>
      </c>
      <c r="D134" s="3" t="s">
        <v>31</v>
      </c>
      <c r="E134" s="3"/>
      <c r="F134" s="3"/>
      <c r="G134" s="57"/>
      <c r="H134" s="2"/>
      <c r="J134" s="4"/>
      <c r="K134" s="4"/>
      <c r="L134" s="4"/>
      <c r="M134" s="4"/>
      <c r="N134" s="4"/>
      <c r="O134" s="4"/>
      <c r="P134" s="4"/>
    </row>
    <row r="135" spans="1:16" ht="11.65" customHeight="1" x14ac:dyDescent="0.2">
      <c r="A135" s="5">
        <f t="shared" ca="1" si="4"/>
        <v>135</v>
      </c>
      <c r="C135" s="56"/>
      <c r="D135" s="3"/>
      <c r="E135" s="3"/>
      <c r="F135" s="3" t="s">
        <v>250</v>
      </c>
      <c r="G135" s="57"/>
      <c r="H135" s="10">
        <v>0</v>
      </c>
      <c r="J135" s="4"/>
      <c r="K135" s="4"/>
      <c r="L135" s="4"/>
      <c r="M135" s="4"/>
      <c r="N135" s="4"/>
      <c r="O135" s="4"/>
      <c r="P135" s="4"/>
    </row>
    <row r="136" spans="1:16" ht="11.65" customHeight="1" x14ac:dyDescent="0.2">
      <c r="A136" s="5">
        <f t="shared" ca="1" si="4"/>
        <v>136</v>
      </c>
      <c r="C136" s="56"/>
      <c r="D136" s="3"/>
      <c r="E136" s="3"/>
      <c r="F136" s="3" t="s">
        <v>24</v>
      </c>
      <c r="G136" s="57"/>
      <c r="H136" s="10">
        <v>0</v>
      </c>
      <c r="J136" s="4"/>
      <c r="K136" s="4"/>
      <c r="L136" s="4"/>
      <c r="M136" s="4"/>
      <c r="N136" s="4"/>
      <c r="O136" s="4"/>
      <c r="P136" s="4"/>
    </row>
    <row r="137" spans="1:16" ht="11.65" customHeight="1" x14ac:dyDescent="0.2">
      <c r="A137" s="5">
        <f t="shared" ca="1" si="4"/>
        <v>137</v>
      </c>
      <c r="C137" s="56"/>
      <c r="D137" s="3"/>
      <c r="E137" s="3"/>
      <c r="F137" s="3"/>
      <c r="G137" s="57"/>
      <c r="H137" s="12">
        <f>SUBTOTAL(9,H135:H136)</f>
        <v>0</v>
      </c>
      <c r="J137" s="4"/>
      <c r="K137" s="4"/>
      <c r="L137" s="4"/>
      <c r="M137" s="4"/>
      <c r="N137" s="4"/>
      <c r="O137" s="4"/>
      <c r="P137" s="4"/>
    </row>
    <row r="138" spans="1:16" ht="11.65" customHeight="1" x14ac:dyDescent="0.2">
      <c r="A138" s="5">
        <f t="shared" ca="1" si="4"/>
        <v>138</v>
      </c>
      <c r="C138" s="56"/>
      <c r="D138" s="3"/>
      <c r="E138" s="3"/>
      <c r="F138" s="3"/>
      <c r="G138" s="57"/>
      <c r="H138" s="2"/>
      <c r="J138" s="4"/>
      <c r="K138" s="4"/>
      <c r="L138" s="4"/>
      <c r="M138" s="4"/>
      <c r="N138" s="4"/>
      <c r="O138" s="4"/>
      <c r="P138" s="4"/>
    </row>
    <row r="139" spans="1:16" ht="11.65" customHeight="1" x14ac:dyDescent="0.2">
      <c r="A139" s="5">
        <f t="shared" ca="1" si="4"/>
        <v>139</v>
      </c>
      <c r="C139" s="56">
        <v>325</v>
      </c>
      <c r="D139" s="3" t="s">
        <v>45</v>
      </c>
      <c r="E139" s="3"/>
      <c r="F139" s="3"/>
      <c r="G139" s="57"/>
      <c r="H139" s="2"/>
      <c r="J139" s="4"/>
      <c r="K139" s="4"/>
      <c r="L139" s="4"/>
      <c r="M139" s="4"/>
      <c r="N139" s="4"/>
      <c r="O139" s="4"/>
      <c r="P139" s="4"/>
    </row>
    <row r="140" spans="1:16" ht="11.65" customHeight="1" x14ac:dyDescent="0.2">
      <c r="A140" s="5">
        <f t="shared" ca="1" si="4"/>
        <v>140</v>
      </c>
      <c r="C140" s="56"/>
      <c r="D140" s="3"/>
      <c r="E140" s="3"/>
      <c r="F140" s="3" t="s">
        <v>250</v>
      </c>
      <c r="G140" s="57"/>
      <c r="H140" s="10">
        <v>0</v>
      </c>
      <c r="J140" s="4"/>
      <c r="K140" s="4"/>
      <c r="L140" s="4"/>
      <c r="M140" s="4"/>
      <c r="N140" s="4"/>
      <c r="O140" s="4"/>
      <c r="P140" s="4"/>
    </row>
    <row r="141" spans="1:16" ht="11.65" customHeight="1" x14ac:dyDescent="0.2">
      <c r="A141" s="5">
        <f t="shared" ca="1" si="4"/>
        <v>141</v>
      </c>
      <c r="C141" s="56"/>
      <c r="D141" s="3"/>
      <c r="E141" s="3"/>
      <c r="F141" s="3" t="s">
        <v>24</v>
      </c>
      <c r="G141" s="57"/>
      <c r="H141" s="10">
        <v>0</v>
      </c>
      <c r="J141" s="4"/>
      <c r="K141" s="4"/>
      <c r="L141" s="4"/>
      <c r="M141" s="4"/>
      <c r="N141" s="4"/>
      <c r="O141" s="4"/>
      <c r="P141" s="4"/>
    </row>
    <row r="142" spans="1:16" ht="11.65" customHeight="1" x14ac:dyDescent="0.2">
      <c r="A142" s="5">
        <f t="shared" ca="1" si="4"/>
        <v>142</v>
      </c>
      <c r="C142" s="56"/>
      <c r="D142" s="3"/>
      <c r="E142" s="3"/>
      <c r="F142" s="3"/>
      <c r="G142" s="57"/>
      <c r="H142" s="12">
        <f>SUBTOTAL(9,H140:H141)</f>
        <v>0</v>
      </c>
      <c r="J142" s="4"/>
      <c r="K142" s="4"/>
      <c r="L142" s="4"/>
      <c r="M142" s="4"/>
      <c r="N142" s="4"/>
      <c r="O142" s="4"/>
      <c r="P142" s="4"/>
    </row>
    <row r="143" spans="1:16" ht="11.65" customHeight="1" x14ac:dyDescent="0.2">
      <c r="A143" s="5">
        <f t="shared" ca="1" si="4"/>
        <v>143</v>
      </c>
      <c r="C143" s="56"/>
      <c r="D143" s="3"/>
      <c r="E143" s="3"/>
      <c r="F143" s="3"/>
      <c r="G143" s="57"/>
      <c r="H143" s="2"/>
      <c r="J143" s="4"/>
      <c r="K143" s="4"/>
      <c r="L143" s="4"/>
      <c r="M143" s="4"/>
      <c r="N143" s="4"/>
      <c r="O143" s="4"/>
      <c r="P143" s="4"/>
    </row>
    <row r="144" spans="1:16" ht="11.65" customHeight="1" x14ac:dyDescent="0.2">
      <c r="A144" s="5">
        <f t="shared" ca="1" si="4"/>
        <v>144</v>
      </c>
      <c r="C144" s="56"/>
      <c r="D144" s="3"/>
      <c r="E144" s="3"/>
      <c r="F144" s="3"/>
      <c r="G144" s="57"/>
      <c r="H144" s="2"/>
      <c r="J144" s="4"/>
      <c r="K144" s="4"/>
      <c r="L144" s="4"/>
      <c r="M144" s="4"/>
      <c r="N144" s="4"/>
      <c r="O144" s="4"/>
      <c r="P144" s="4"/>
    </row>
    <row r="145" spans="1:16" ht="11.65" customHeight="1" x14ac:dyDescent="0.2">
      <c r="A145" s="5">
        <f t="shared" ca="1" si="4"/>
        <v>145</v>
      </c>
      <c r="C145" s="56" t="s">
        <v>46</v>
      </c>
      <c r="D145" s="3" t="s">
        <v>47</v>
      </c>
      <c r="E145" s="3"/>
      <c r="F145" s="3"/>
      <c r="G145" s="57"/>
      <c r="H145" s="2"/>
      <c r="J145" s="4"/>
      <c r="K145" s="4"/>
      <c r="L145" s="4"/>
      <c r="M145" s="4"/>
      <c r="N145" s="4"/>
      <c r="O145" s="4"/>
      <c r="P145" s="4"/>
    </row>
    <row r="146" spans="1:16" ht="11.65" customHeight="1" x14ac:dyDescent="0.2">
      <c r="A146" s="5">
        <f t="shared" ca="1" si="4"/>
        <v>146</v>
      </c>
      <c r="C146" s="56"/>
      <c r="D146" s="3"/>
      <c r="E146" s="3"/>
      <c r="F146" s="3" t="s">
        <v>24</v>
      </c>
      <c r="G146" s="57"/>
      <c r="H146" s="10">
        <v>0</v>
      </c>
      <c r="J146" s="4"/>
      <c r="K146" s="4"/>
      <c r="L146" s="4"/>
      <c r="M146" s="4"/>
      <c r="N146" s="4"/>
      <c r="O146" s="4"/>
      <c r="P146" s="4"/>
    </row>
    <row r="147" spans="1:16" ht="11.65" customHeight="1" x14ac:dyDescent="0.2">
      <c r="A147" s="5">
        <f t="shared" ca="1" si="4"/>
        <v>147</v>
      </c>
      <c r="C147" s="56"/>
      <c r="D147" s="3"/>
      <c r="E147" s="3"/>
      <c r="F147" s="3"/>
      <c r="G147" s="57"/>
      <c r="H147" s="12">
        <v>0</v>
      </c>
      <c r="J147" s="4"/>
      <c r="K147" s="4"/>
      <c r="L147" s="4"/>
      <c r="M147" s="4"/>
      <c r="N147" s="4"/>
      <c r="O147" s="4"/>
      <c r="P147" s="4"/>
    </row>
    <row r="148" spans="1:16" ht="11.65" customHeight="1" x14ac:dyDescent="0.2">
      <c r="A148" s="5">
        <f t="shared" ca="1" si="4"/>
        <v>148</v>
      </c>
      <c r="C148" s="56"/>
      <c r="D148" s="3"/>
      <c r="E148" s="3"/>
      <c r="F148" s="3"/>
      <c r="G148" s="57"/>
      <c r="H148" s="2"/>
      <c r="J148" s="4"/>
      <c r="K148" s="4"/>
      <c r="L148" s="4"/>
      <c r="M148" s="4"/>
      <c r="N148" s="4"/>
      <c r="O148" s="4"/>
      <c r="P148" s="4"/>
    </row>
    <row r="149" spans="1:16" ht="11.65" customHeight="1" x14ac:dyDescent="0.2">
      <c r="A149" s="5">
        <f t="shared" ca="1" si="4"/>
        <v>149</v>
      </c>
      <c r="C149" s="56"/>
      <c r="D149" s="3"/>
      <c r="E149" s="3"/>
      <c r="F149" s="3"/>
      <c r="G149" s="57"/>
      <c r="H149" s="2"/>
      <c r="J149" s="4"/>
      <c r="K149" s="4"/>
      <c r="L149" s="4"/>
      <c r="M149" s="4"/>
      <c r="N149" s="4"/>
      <c r="O149" s="4"/>
      <c r="P149" s="4"/>
    </row>
    <row r="150" spans="1:16" ht="11.65" customHeight="1" thickBot="1" x14ac:dyDescent="0.25">
      <c r="A150" s="5">
        <f t="shared" ca="1" si="4"/>
        <v>150</v>
      </c>
      <c r="C150" s="63" t="s">
        <v>48</v>
      </c>
      <c r="D150" s="3"/>
      <c r="E150" s="3"/>
      <c r="F150" s="3"/>
      <c r="G150" s="64"/>
      <c r="H150" s="13">
        <f>SUBTOTAL(9,H149)</f>
        <v>0</v>
      </c>
      <c r="J150" s="4"/>
      <c r="K150" s="11"/>
      <c r="L150" s="11"/>
      <c r="M150" s="11"/>
      <c r="N150" s="11"/>
      <c r="O150" s="11"/>
      <c r="P150" s="11"/>
    </row>
    <row r="151" spans="1:16" ht="11.65" customHeight="1" thickTop="1" x14ac:dyDescent="0.2">
      <c r="A151" s="5">
        <f t="shared" ca="1" si="4"/>
        <v>151</v>
      </c>
      <c r="C151" s="56"/>
      <c r="D151" s="3"/>
      <c r="E151" s="3"/>
      <c r="F151" s="3"/>
      <c r="G151" s="57"/>
      <c r="H151" s="2"/>
      <c r="J151" s="4"/>
      <c r="K151" s="4"/>
      <c r="L151" s="4"/>
      <c r="M151" s="4"/>
      <c r="N151" s="4"/>
      <c r="O151" s="4"/>
      <c r="P151" s="4"/>
    </row>
    <row r="152" spans="1:16" ht="11.65" customHeight="1" x14ac:dyDescent="0.2">
      <c r="A152" s="5">
        <f t="shared" ca="1" si="4"/>
        <v>152</v>
      </c>
      <c r="C152" s="56"/>
      <c r="D152" s="3"/>
      <c r="E152" s="58"/>
      <c r="F152" s="3"/>
      <c r="G152" s="57"/>
      <c r="H152" s="14"/>
      <c r="J152" s="4"/>
      <c r="K152" s="15"/>
      <c r="L152" s="15"/>
      <c r="M152" s="15"/>
      <c r="N152" s="15"/>
      <c r="O152" s="15"/>
      <c r="P152" s="15"/>
    </row>
    <row r="153" spans="1:16" ht="11.65" customHeight="1" x14ac:dyDescent="0.2">
      <c r="A153" s="5">
        <f t="shared" ca="1" si="4"/>
        <v>153</v>
      </c>
      <c r="C153" s="59"/>
      <c r="D153" s="60"/>
      <c r="E153" s="61"/>
      <c r="F153" s="60"/>
      <c r="G153" s="62"/>
      <c r="H153" s="16"/>
      <c r="J153" s="4"/>
      <c r="K153" s="17"/>
      <c r="L153" s="17"/>
      <c r="M153" s="17"/>
      <c r="N153" s="17"/>
      <c r="O153" s="17"/>
      <c r="P153" s="17"/>
    </row>
    <row r="154" spans="1:16" ht="11.65" customHeight="1" x14ac:dyDescent="0.2">
      <c r="A154" s="5">
        <f t="shared" ca="1" si="4"/>
        <v>154</v>
      </c>
      <c r="C154" s="56" t="s">
        <v>49</v>
      </c>
      <c r="D154" s="3"/>
      <c r="E154" s="3"/>
      <c r="F154" s="3"/>
      <c r="G154" s="57"/>
      <c r="H154" s="2"/>
      <c r="J154" s="4"/>
      <c r="K154" s="4"/>
      <c r="L154" s="4"/>
      <c r="M154" s="4"/>
      <c r="N154" s="4"/>
      <c r="O154" s="4"/>
      <c r="P154" s="4"/>
    </row>
    <row r="155" spans="1:16" ht="11.65" customHeight="1" x14ac:dyDescent="0.2">
      <c r="A155" s="5">
        <f t="shared" ca="1" si="4"/>
        <v>155</v>
      </c>
      <c r="C155" s="56"/>
      <c r="D155" s="3"/>
      <c r="E155" s="3" t="s">
        <v>250</v>
      </c>
      <c r="F155" s="3"/>
      <c r="G155" s="57"/>
      <c r="H155" s="10">
        <f>SUMIFS($H$120:$H$147,$F$120:$F$147,E155)</f>
        <v>0</v>
      </c>
      <c r="J155" s="4"/>
      <c r="K155" s="4"/>
      <c r="L155" s="4"/>
      <c r="M155" s="4"/>
      <c r="N155" s="4"/>
      <c r="O155" s="4"/>
      <c r="P155" s="4"/>
    </row>
    <row r="156" spans="1:16" ht="11.65" customHeight="1" x14ac:dyDescent="0.2">
      <c r="A156" s="5">
        <f t="shared" ca="1" si="4"/>
        <v>156</v>
      </c>
      <c r="C156" s="56"/>
      <c r="D156" s="3"/>
      <c r="E156" s="3" t="s">
        <v>254</v>
      </c>
      <c r="F156" s="3"/>
      <c r="G156" s="57"/>
      <c r="H156" s="10">
        <f>SUMIFS($H$120:$H$147,$F$120:$F$147,E156)</f>
        <v>0</v>
      </c>
      <c r="J156" s="4"/>
      <c r="K156" s="4"/>
      <c r="L156" s="4"/>
      <c r="M156" s="4"/>
      <c r="N156" s="4"/>
      <c r="O156" s="4"/>
      <c r="P156" s="4"/>
    </row>
    <row r="157" spans="1:16" ht="11.65" customHeight="1" x14ac:dyDescent="0.2">
      <c r="A157" s="5">
        <f t="shared" ca="1" si="4"/>
        <v>157</v>
      </c>
      <c r="C157" s="56"/>
      <c r="D157" s="3"/>
      <c r="E157" s="3" t="s">
        <v>24</v>
      </c>
      <c r="F157" s="3"/>
      <c r="G157" s="57"/>
      <c r="H157" s="10">
        <f>SUMIFS($H$120:$H$147,$F$120:$F$147,E157)</f>
        <v>0</v>
      </c>
      <c r="J157" s="4"/>
      <c r="K157" s="4"/>
      <c r="L157" s="4"/>
      <c r="M157" s="4"/>
      <c r="N157" s="4"/>
      <c r="O157" s="4"/>
      <c r="P157" s="4"/>
    </row>
    <row r="158" spans="1:16" ht="11.65" customHeight="1" x14ac:dyDescent="0.2">
      <c r="A158" s="5">
        <f t="shared" ca="1" si="4"/>
        <v>158</v>
      </c>
      <c r="C158" s="56"/>
      <c r="D158" s="3"/>
      <c r="E158" s="3"/>
      <c r="F158" s="3"/>
      <c r="G158" s="57"/>
      <c r="H158" s="2"/>
      <c r="J158" s="4"/>
      <c r="K158" s="4"/>
      <c r="L158" s="4"/>
      <c r="M158" s="4"/>
      <c r="N158" s="4"/>
      <c r="O158" s="4"/>
      <c r="P158" s="4"/>
    </row>
    <row r="159" spans="1:16" ht="11.65" customHeight="1" thickBot="1" x14ac:dyDescent="0.25">
      <c r="A159" s="5">
        <f t="shared" ca="1" si="4"/>
        <v>159</v>
      </c>
      <c r="C159" s="56" t="s">
        <v>50</v>
      </c>
      <c r="D159" s="3"/>
      <c r="E159" s="3"/>
      <c r="F159" s="3"/>
      <c r="G159" s="57"/>
      <c r="H159" s="19">
        <f>SUM(H155:H158)</f>
        <v>0</v>
      </c>
      <c r="I159" s="4"/>
      <c r="J159" s="4"/>
      <c r="K159" s="4"/>
      <c r="L159" s="4"/>
      <c r="M159" s="4"/>
      <c r="N159" s="4"/>
      <c r="O159" s="4"/>
      <c r="P159" s="4"/>
    </row>
    <row r="160" spans="1:16" ht="11.65" customHeight="1" thickTop="1" x14ac:dyDescent="0.2">
      <c r="A160" s="5">
        <f t="shared" ca="1" si="4"/>
        <v>160</v>
      </c>
      <c r="C160" s="56"/>
      <c r="D160" s="3"/>
      <c r="E160" s="3"/>
      <c r="F160" s="3"/>
      <c r="G160" s="57"/>
      <c r="H160" s="2"/>
      <c r="J160" s="4"/>
      <c r="K160" s="4"/>
      <c r="L160" s="4"/>
      <c r="M160" s="4"/>
      <c r="N160" s="4"/>
      <c r="O160" s="4"/>
      <c r="P160" s="4"/>
    </row>
    <row r="161" spans="1:16" ht="11.65" customHeight="1" x14ac:dyDescent="0.2">
      <c r="A161" s="5">
        <f t="shared" ca="1" si="4"/>
        <v>161</v>
      </c>
      <c r="C161" s="56">
        <v>330</v>
      </c>
      <c r="D161" s="3" t="s">
        <v>31</v>
      </c>
      <c r="E161" s="3"/>
      <c r="F161" s="3"/>
      <c r="G161" s="57"/>
      <c r="H161" s="2"/>
      <c r="J161" s="4"/>
      <c r="K161" s="4"/>
      <c r="L161" s="4"/>
      <c r="M161" s="4"/>
      <c r="N161" s="4"/>
      <c r="O161" s="4"/>
      <c r="P161" s="4"/>
    </row>
    <row r="162" spans="1:16" ht="11.65" customHeight="1" x14ac:dyDescent="0.2">
      <c r="A162" s="5">
        <f t="shared" ca="1" si="4"/>
        <v>162</v>
      </c>
      <c r="C162" s="56"/>
      <c r="D162" s="3"/>
      <c r="E162" s="58"/>
      <c r="F162" s="3" t="s">
        <v>302</v>
      </c>
      <c r="G162" s="57"/>
      <c r="H162" s="10">
        <v>2582596.3263585414</v>
      </c>
      <c r="J162" s="4"/>
      <c r="K162" s="4"/>
      <c r="L162" s="4"/>
      <c r="M162" s="4"/>
      <c r="N162" s="4"/>
      <c r="O162" s="4"/>
      <c r="P162" s="4"/>
    </row>
    <row r="163" spans="1:16" ht="11.65" customHeight="1" x14ac:dyDescent="0.2">
      <c r="A163" s="5">
        <f t="shared" ca="1" si="4"/>
        <v>163</v>
      </c>
      <c r="C163" s="56"/>
      <c r="D163" s="3"/>
      <c r="E163" s="58"/>
      <c r="F163" s="3" t="s">
        <v>303</v>
      </c>
      <c r="G163" s="57"/>
      <c r="H163" s="10">
        <v>526734.59505204996</v>
      </c>
      <c r="J163" s="4"/>
      <c r="K163" s="4"/>
      <c r="L163" s="4"/>
      <c r="M163" s="4"/>
      <c r="N163" s="4"/>
      <c r="O163" s="4"/>
      <c r="P163" s="4"/>
    </row>
    <row r="164" spans="1:16" ht="11.65" customHeight="1" x14ac:dyDescent="0.2">
      <c r="A164" s="5">
        <f t="shared" ca="1" si="4"/>
        <v>164</v>
      </c>
      <c r="C164" s="56"/>
      <c r="D164" s="3"/>
      <c r="E164" s="58"/>
      <c r="F164" s="3" t="s">
        <v>249</v>
      </c>
      <c r="G164" s="57"/>
      <c r="H164" s="10">
        <v>0</v>
      </c>
      <c r="J164" s="4"/>
      <c r="K164" s="4"/>
      <c r="L164" s="4"/>
      <c r="M164" s="4"/>
      <c r="N164" s="4"/>
      <c r="O164" s="4"/>
      <c r="P164" s="4"/>
    </row>
    <row r="165" spans="1:16" ht="11.65" customHeight="1" x14ac:dyDescent="0.2">
      <c r="A165" s="5">
        <f t="shared" ca="1" si="4"/>
        <v>165</v>
      </c>
      <c r="C165" s="56"/>
      <c r="D165" s="3"/>
      <c r="E165" s="58"/>
      <c r="F165" s="3" t="s">
        <v>251</v>
      </c>
      <c r="G165" s="57"/>
      <c r="H165" s="10">
        <v>0</v>
      </c>
      <c r="J165" s="4"/>
      <c r="K165" s="4"/>
      <c r="L165" s="4"/>
      <c r="M165" s="4"/>
      <c r="N165" s="4"/>
      <c r="O165" s="4"/>
      <c r="P165" s="4"/>
    </row>
    <row r="166" spans="1:16" ht="11.65" customHeight="1" x14ac:dyDescent="0.2">
      <c r="A166" s="5">
        <f t="shared" ca="1" si="4"/>
        <v>166</v>
      </c>
      <c r="C166" s="56"/>
      <c r="D166" s="3"/>
      <c r="E166" s="58"/>
      <c r="F166" s="3" t="s">
        <v>24</v>
      </c>
      <c r="G166" s="57"/>
      <c r="H166" s="10">
        <v>0</v>
      </c>
      <c r="J166" s="4"/>
      <c r="K166" s="4"/>
      <c r="L166" s="4"/>
      <c r="M166" s="4"/>
      <c r="N166" s="4"/>
      <c r="O166" s="4"/>
      <c r="P166" s="4"/>
    </row>
    <row r="167" spans="1:16" ht="11.65" customHeight="1" x14ac:dyDescent="0.2">
      <c r="A167" s="5">
        <f t="shared" ca="1" si="4"/>
        <v>167</v>
      </c>
      <c r="C167" s="56"/>
      <c r="D167" s="3"/>
      <c r="E167" s="58"/>
      <c r="F167" s="3" t="s">
        <v>251</v>
      </c>
      <c r="G167" s="57"/>
      <c r="H167" s="10">
        <v>0</v>
      </c>
      <c r="J167" s="4"/>
      <c r="K167" s="4"/>
      <c r="L167" s="4"/>
      <c r="M167" s="4"/>
      <c r="N167" s="4"/>
      <c r="O167" s="4"/>
      <c r="P167" s="4"/>
    </row>
    <row r="168" spans="1:16" ht="11.65" customHeight="1" x14ac:dyDescent="0.2">
      <c r="A168" s="5">
        <f t="shared" ca="1" si="4"/>
        <v>168</v>
      </c>
      <c r="C168" s="56"/>
      <c r="D168" s="3"/>
      <c r="E168" s="3"/>
      <c r="F168" s="3"/>
      <c r="G168" s="57" t="s">
        <v>32</v>
      </c>
      <c r="H168" s="12">
        <f>SUBTOTAL(9,H162:H167)</f>
        <v>3109330.9214105913</v>
      </c>
      <c r="J168" s="4"/>
      <c r="K168" s="4"/>
      <c r="L168" s="4"/>
      <c r="M168" s="4"/>
      <c r="N168" s="4"/>
      <c r="O168" s="4"/>
      <c r="P168" s="4"/>
    </row>
    <row r="169" spans="1:16" ht="11.65" customHeight="1" x14ac:dyDescent="0.2">
      <c r="A169" s="5">
        <f t="shared" ca="1" si="4"/>
        <v>169</v>
      </c>
      <c r="C169" s="56"/>
      <c r="D169" s="3"/>
      <c r="E169" s="3"/>
      <c r="F169" s="3"/>
      <c r="G169" s="57"/>
      <c r="H169" s="2"/>
      <c r="J169" s="4"/>
      <c r="K169" s="4"/>
      <c r="L169" s="4"/>
      <c r="M169" s="4"/>
      <c r="N169" s="4"/>
      <c r="O169" s="4"/>
      <c r="P169" s="4"/>
    </row>
    <row r="170" spans="1:16" ht="11.65" customHeight="1" x14ac:dyDescent="0.2">
      <c r="A170" s="5">
        <f t="shared" ca="1" si="4"/>
        <v>170</v>
      </c>
      <c r="C170" s="56">
        <v>331</v>
      </c>
      <c r="D170" s="3" t="s">
        <v>33</v>
      </c>
      <c r="E170" s="3"/>
      <c r="F170" s="3"/>
      <c r="G170" s="57"/>
      <c r="H170" s="2"/>
      <c r="J170" s="4"/>
      <c r="K170" s="4"/>
      <c r="L170" s="4"/>
      <c r="M170" s="4"/>
      <c r="N170" s="4"/>
      <c r="O170" s="4"/>
      <c r="P170" s="4"/>
    </row>
    <row r="171" spans="1:16" ht="11.65" customHeight="1" x14ac:dyDescent="0.2">
      <c r="A171" s="5">
        <f t="shared" ca="1" si="4"/>
        <v>171</v>
      </c>
      <c r="C171" s="56"/>
      <c r="D171" s="3"/>
      <c r="E171" s="58"/>
      <c r="F171" s="3" t="s">
        <v>302</v>
      </c>
      <c r="G171" s="57"/>
      <c r="H171" s="10">
        <v>21867564.612947799</v>
      </c>
      <c r="J171" s="4"/>
      <c r="K171" s="4"/>
      <c r="L171" s="4"/>
      <c r="M171" s="4"/>
      <c r="N171" s="4"/>
      <c r="O171" s="4"/>
      <c r="P171" s="4"/>
    </row>
    <row r="172" spans="1:16" ht="11.65" customHeight="1" x14ac:dyDescent="0.2">
      <c r="A172" s="5">
        <f t="shared" ca="1" si="4"/>
        <v>172</v>
      </c>
      <c r="C172" s="56"/>
      <c r="D172" s="3"/>
      <c r="E172" s="58"/>
      <c r="F172" s="3" t="s">
        <v>303</v>
      </c>
      <c r="G172" s="57"/>
      <c r="H172" s="10">
        <v>1645462.7389006552</v>
      </c>
      <c r="J172" s="4"/>
      <c r="K172" s="4"/>
      <c r="L172" s="4"/>
      <c r="M172" s="4"/>
      <c r="N172" s="4"/>
      <c r="O172" s="4"/>
      <c r="P172" s="4"/>
    </row>
    <row r="173" spans="1:16" ht="11.65" customHeight="1" x14ac:dyDescent="0.2">
      <c r="A173" s="5">
        <f t="shared" ca="1" si="4"/>
        <v>173</v>
      </c>
      <c r="C173" s="56"/>
      <c r="D173" s="3"/>
      <c r="E173" s="58"/>
      <c r="F173" s="3" t="s">
        <v>249</v>
      </c>
      <c r="G173" s="57"/>
      <c r="H173" s="10">
        <v>0</v>
      </c>
      <c r="J173" s="4"/>
      <c r="K173" s="4"/>
      <c r="L173" s="4"/>
      <c r="M173" s="4"/>
      <c r="N173" s="4"/>
      <c r="O173" s="4"/>
      <c r="P173" s="4"/>
    </row>
    <row r="174" spans="1:16" ht="11.65" customHeight="1" x14ac:dyDescent="0.2">
      <c r="A174" s="5">
        <f t="shared" ca="1" si="4"/>
        <v>174</v>
      </c>
      <c r="C174" s="56"/>
      <c r="D174" s="3"/>
      <c r="E174" s="58"/>
      <c r="F174" s="3" t="s">
        <v>251</v>
      </c>
      <c r="G174" s="57"/>
      <c r="H174" s="10">
        <v>0</v>
      </c>
      <c r="J174" s="4"/>
      <c r="K174" s="4"/>
      <c r="L174" s="4"/>
      <c r="M174" s="4"/>
      <c r="N174" s="4"/>
      <c r="O174" s="4"/>
      <c r="P174" s="4"/>
    </row>
    <row r="175" spans="1:16" ht="11.65" customHeight="1" x14ac:dyDescent="0.2">
      <c r="A175" s="5">
        <f t="shared" ca="1" si="4"/>
        <v>175</v>
      </c>
      <c r="C175" s="56"/>
      <c r="D175" s="3"/>
      <c r="E175" s="58"/>
      <c r="F175" s="3" t="s">
        <v>24</v>
      </c>
      <c r="G175" s="57"/>
      <c r="H175" s="10">
        <v>0</v>
      </c>
      <c r="J175" s="4"/>
      <c r="K175" s="4"/>
      <c r="L175" s="4"/>
      <c r="M175" s="4"/>
      <c r="N175" s="4"/>
      <c r="O175" s="4"/>
      <c r="P175" s="4"/>
    </row>
    <row r="176" spans="1:16" ht="11.65" customHeight="1" x14ac:dyDescent="0.2">
      <c r="A176" s="5">
        <f t="shared" ca="1" si="4"/>
        <v>176</v>
      </c>
      <c r="C176" s="56"/>
      <c r="D176" s="3"/>
      <c r="E176" s="58"/>
      <c r="F176" s="3" t="s">
        <v>251</v>
      </c>
      <c r="G176" s="57"/>
      <c r="H176" s="10">
        <v>0</v>
      </c>
      <c r="J176" s="4"/>
      <c r="K176" s="4"/>
      <c r="L176" s="4"/>
      <c r="M176" s="4"/>
      <c r="N176" s="4"/>
      <c r="O176" s="4"/>
      <c r="P176" s="4"/>
    </row>
    <row r="177" spans="1:16" ht="11.65" customHeight="1" x14ac:dyDescent="0.2">
      <c r="A177" s="5">
        <f t="shared" ca="1" si="4"/>
        <v>177</v>
      </c>
      <c r="C177" s="56"/>
      <c r="D177" s="3"/>
      <c r="E177" s="3"/>
      <c r="F177" s="3"/>
      <c r="G177" s="57" t="s">
        <v>32</v>
      </c>
      <c r="H177" s="12">
        <f>SUBTOTAL(9,H171:H176)</f>
        <v>23513027.351848453</v>
      </c>
      <c r="J177" s="4"/>
      <c r="K177" s="4"/>
      <c r="L177" s="4"/>
      <c r="M177" s="4"/>
      <c r="N177" s="4"/>
      <c r="O177" s="4"/>
      <c r="P177" s="4"/>
    </row>
    <row r="178" spans="1:16" ht="11.65" customHeight="1" x14ac:dyDescent="0.2">
      <c r="A178" s="5">
        <f t="shared" ca="1" si="4"/>
        <v>178</v>
      </c>
      <c r="C178" s="56"/>
      <c r="D178" s="3"/>
      <c r="E178" s="3"/>
      <c r="F178" s="3"/>
      <c r="G178" s="57"/>
      <c r="H178" s="2"/>
      <c r="J178" s="4"/>
      <c r="K178" s="4"/>
      <c r="L178" s="4"/>
      <c r="M178" s="4"/>
      <c r="N178" s="4"/>
      <c r="O178" s="4"/>
      <c r="P178" s="4"/>
    </row>
    <row r="179" spans="1:16" ht="11.65" customHeight="1" x14ac:dyDescent="0.2">
      <c r="A179" s="5">
        <f t="shared" ca="1" si="4"/>
        <v>179</v>
      </c>
      <c r="C179" s="56">
        <v>332</v>
      </c>
      <c r="D179" s="3" t="s">
        <v>51</v>
      </c>
      <c r="E179" s="3"/>
      <c r="F179" s="3"/>
      <c r="G179" s="57"/>
      <c r="H179" s="2"/>
      <c r="J179" s="4"/>
      <c r="K179" s="4"/>
      <c r="L179" s="4"/>
      <c r="M179" s="4"/>
      <c r="N179" s="4"/>
      <c r="O179" s="4"/>
      <c r="P179" s="4"/>
    </row>
    <row r="180" spans="1:16" ht="11.65" customHeight="1" x14ac:dyDescent="0.2">
      <c r="A180" s="5">
        <f t="shared" ca="1" si="4"/>
        <v>180</v>
      </c>
      <c r="C180" s="56"/>
      <c r="D180" s="3"/>
      <c r="E180" s="58"/>
      <c r="F180" s="3" t="s">
        <v>302</v>
      </c>
      <c r="G180" s="57"/>
      <c r="H180" s="10">
        <v>34974041.389454603</v>
      </c>
      <c r="J180" s="4"/>
      <c r="K180" s="4"/>
      <c r="L180" s="4"/>
      <c r="M180" s="4"/>
      <c r="N180" s="4"/>
      <c r="O180" s="4"/>
      <c r="P180" s="4"/>
    </row>
    <row r="181" spans="1:16" ht="11.65" customHeight="1" x14ac:dyDescent="0.2">
      <c r="A181" s="5">
        <f t="shared" ca="1" si="4"/>
        <v>181</v>
      </c>
      <c r="C181" s="56"/>
      <c r="D181" s="3"/>
      <c r="E181" s="58"/>
      <c r="F181" s="3" t="s">
        <v>303</v>
      </c>
      <c r="G181" s="57"/>
      <c r="H181" s="10">
        <v>8205189.7909199316</v>
      </c>
      <c r="J181" s="4"/>
      <c r="K181" s="4"/>
      <c r="L181" s="4"/>
      <c r="M181" s="4"/>
      <c r="N181" s="4"/>
      <c r="O181" s="4"/>
      <c r="P181" s="4"/>
    </row>
    <row r="182" spans="1:16" ht="11.65" customHeight="1" x14ac:dyDescent="0.2">
      <c r="A182" s="5">
        <f t="shared" ca="1" si="4"/>
        <v>182</v>
      </c>
      <c r="C182" s="56"/>
      <c r="D182" s="3"/>
      <c r="E182" s="58"/>
      <c r="F182" s="3" t="s">
        <v>249</v>
      </c>
      <c r="G182" s="57"/>
      <c r="H182" s="10">
        <v>0</v>
      </c>
      <c r="J182" s="4"/>
      <c r="K182" s="4"/>
      <c r="L182" s="4"/>
      <c r="M182" s="4"/>
      <c r="N182" s="4"/>
      <c r="O182" s="4"/>
      <c r="P182" s="4"/>
    </row>
    <row r="183" spans="1:16" ht="11.65" customHeight="1" x14ac:dyDescent="0.2">
      <c r="A183" s="5">
        <f t="shared" ca="1" si="4"/>
        <v>183</v>
      </c>
      <c r="C183" s="56"/>
      <c r="D183" s="3"/>
      <c r="E183" s="58"/>
      <c r="F183" s="3" t="s">
        <v>251</v>
      </c>
      <c r="G183" s="57"/>
      <c r="H183" s="10">
        <v>0</v>
      </c>
      <c r="J183" s="4"/>
      <c r="K183" s="4"/>
      <c r="L183" s="4"/>
      <c r="M183" s="4"/>
      <c r="N183" s="4"/>
      <c r="O183" s="4"/>
      <c r="P183" s="4"/>
    </row>
    <row r="184" spans="1:16" ht="11.65" customHeight="1" x14ac:dyDescent="0.2">
      <c r="A184" s="5">
        <f t="shared" ca="1" si="4"/>
        <v>184</v>
      </c>
      <c r="C184" s="56"/>
      <c r="D184" s="3"/>
      <c r="E184" s="58"/>
      <c r="F184" s="3" t="s">
        <v>24</v>
      </c>
      <c r="G184" s="57"/>
      <c r="H184" s="10">
        <v>0</v>
      </c>
      <c r="J184" s="4"/>
      <c r="K184" s="4"/>
      <c r="L184" s="4"/>
      <c r="M184" s="4"/>
      <c r="N184" s="4"/>
      <c r="O184" s="4"/>
      <c r="P184" s="4"/>
    </row>
    <row r="185" spans="1:16" ht="11.65" customHeight="1" x14ac:dyDescent="0.2">
      <c r="A185" s="5">
        <f t="shared" ca="1" si="4"/>
        <v>185</v>
      </c>
      <c r="C185" s="56"/>
      <c r="D185" s="3"/>
      <c r="E185" s="58"/>
      <c r="F185" s="3" t="s">
        <v>251</v>
      </c>
      <c r="G185" s="57"/>
      <c r="H185" s="10">
        <v>0</v>
      </c>
      <c r="J185" s="4"/>
      <c r="K185" s="4"/>
      <c r="L185" s="4"/>
      <c r="M185" s="4"/>
      <c r="N185" s="4"/>
      <c r="O185" s="4"/>
      <c r="P185" s="4"/>
    </row>
    <row r="186" spans="1:16" ht="11.65" customHeight="1" x14ac:dyDescent="0.2">
      <c r="A186" s="5">
        <f t="shared" ca="1" si="4"/>
        <v>186</v>
      </c>
      <c r="C186" s="56"/>
      <c r="D186" s="3"/>
      <c r="E186" s="3"/>
      <c r="F186" s="3"/>
      <c r="G186" s="57" t="s">
        <v>32</v>
      </c>
      <c r="H186" s="12">
        <f>SUBTOTAL(9,H180:H185)</f>
        <v>43179231.180374533</v>
      </c>
      <c r="J186" s="4"/>
      <c r="K186" s="4"/>
      <c r="L186" s="4"/>
      <c r="M186" s="4"/>
      <c r="N186" s="4"/>
      <c r="O186" s="4"/>
      <c r="P186" s="4"/>
    </row>
    <row r="187" spans="1:16" ht="11.65" customHeight="1" x14ac:dyDescent="0.2">
      <c r="A187" s="5">
        <f t="shared" ca="1" si="4"/>
        <v>187</v>
      </c>
      <c r="C187" s="56"/>
      <c r="D187" s="3"/>
      <c r="E187" s="3"/>
      <c r="F187" s="3"/>
      <c r="G187" s="57"/>
      <c r="H187" s="2"/>
      <c r="J187" s="4"/>
      <c r="K187" s="4"/>
      <c r="L187" s="4"/>
      <c r="M187" s="4"/>
      <c r="N187" s="4"/>
      <c r="O187" s="4"/>
      <c r="P187" s="4"/>
    </row>
    <row r="188" spans="1:16" ht="11.65" customHeight="1" x14ac:dyDescent="0.2">
      <c r="A188" s="5">
        <f t="shared" ca="1" si="4"/>
        <v>188</v>
      </c>
      <c r="C188" s="56">
        <v>333</v>
      </c>
      <c r="D188" s="3" t="s">
        <v>52</v>
      </c>
      <c r="E188" s="3"/>
      <c r="F188" s="3"/>
      <c r="G188" s="57"/>
      <c r="H188" s="2"/>
      <c r="J188" s="4"/>
      <c r="K188" s="4"/>
      <c r="L188" s="4"/>
      <c r="M188" s="4"/>
      <c r="N188" s="4"/>
      <c r="O188" s="4"/>
      <c r="P188" s="4"/>
    </row>
    <row r="189" spans="1:16" ht="11.65" customHeight="1" x14ac:dyDescent="0.2">
      <c r="A189" s="5">
        <f t="shared" ca="1" si="4"/>
        <v>189</v>
      </c>
      <c r="C189" s="56"/>
      <c r="D189" s="3"/>
      <c r="E189" s="58"/>
      <c r="F189" s="3" t="s">
        <v>302</v>
      </c>
      <c r="G189" s="57"/>
      <c r="H189" s="10">
        <v>7740052.8474183297</v>
      </c>
      <c r="J189" s="4"/>
      <c r="K189" s="4"/>
      <c r="L189" s="4"/>
      <c r="M189" s="4"/>
      <c r="N189" s="4"/>
      <c r="O189" s="4"/>
      <c r="P189" s="4"/>
    </row>
    <row r="190" spans="1:16" ht="11.65" customHeight="1" x14ac:dyDescent="0.2">
      <c r="A190" s="5">
        <f t="shared" ref="A190:A253" ca="1" si="5">OFFSET(A190,-1,)+1</f>
        <v>190</v>
      </c>
      <c r="C190" s="56"/>
      <c r="D190" s="3"/>
      <c r="E190" s="58"/>
      <c r="F190" s="3" t="s">
        <v>303</v>
      </c>
      <c r="G190" s="57"/>
      <c r="H190" s="10">
        <v>4065689.7664875742</v>
      </c>
      <c r="J190" s="4"/>
      <c r="K190" s="4"/>
      <c r="L190" s="4"/>
      <c r="M190" s="4"/>
      <c r="N190" s="4"/>
      <c r="O190" s="4"/>
      <c r="P190" s="4"/>
    </row>
    <row r="191" spans="1:16" ht="11.65" customHeight="1" x14ac:dyDescent="0.2">
      <c r="A191" s="5">
        <f t="shared" ca="1" si="5"/>
        <v>191</v>
      </c>
      <c r="C191" s="56"/>
      <c r="D191" s="3"/>
      <c r="E191" s="58"/>
      <c r="F191" s="3" t="s">
        <v>249</v>
      </c>
      <c r="G191" s="57"/>
      <c r="H191" s="10">
        <v>0</v>
      </c>
      <c r="J191" s="4"/>
      <c r="K191" s="4"/>
      <c r="L191" s="4"/>
      <c r="M191" s="4"/>
      <c r="N191" s="4"/>
      <c r="O191" s="4"/>
      <c r="P191" s="4"/>
    </row>
    <row r="192" spans="1:16" ht="11.65" customHeight="1" x14ac:dyDescent="0.2">
      <c r="A192" s="5">
        <f t="shared" ca="1" si="5"/>
        <v>192</v>
      </c>
      <c r="C192" s="56"/>
      <c r="D192" s="3"/>
      <c r="E192" s="58"/>
      <c r="F192" s="3" t="s">
        <v>251</v>
      </c>
      <c r="G192" s="57"/>
      <c r="H192" s="10">
        <v>0</v>
      </c>
      <c r="J192" s="4"/>
      <c r="K192" s="4"/>
      <c r="L192" s="4"/>
      <c r="M192" s="4"/>
      <c r="N192" s="4"/>
      <c r="O192" s="4"/>
      <c r="P192" s="4"/>
    </row>
    <row r="193" spans="1:16" ht="11.65" customHeight="1" x14ac:dyDescent="0.2">
      <c r="A193" s="5">
        <f t="shared" ca="1" si="5"/>
        <v>193</v>
      </c>
      <c r="C193" s="56"/>
      <c r="D193" s="3"/>
      <c r="E193" s="58"/>
      <c r="F193" s="3" t="s">
        <v>24</v>
      </c>
      <c r="G193" s="57"/>
      <c r="H193" s="10">
        <v>0</v>
      </c>
      <c r="J193" s="4"/>
      <c r="K193" s="4"/>
      <c r="L193" s="4"/>
      <c r="M193" s="4"/>
      <c r="N193" s="4"/>
      <c r="O193" s="4"/>
      <c r="P193" s="4"/>
    </row>
    <row r="194" spans="1:16" ht="11.65" customHeight="1" x14ac:dyDescent="0.2">
      <c r="A194" s="5">
        <f t="shared" ca="1" si="5"/>
        <v>194</v>
      </c>
      <c r="C194" s="56"/>
      <c r="D194" s="3"/>
      <c r="E194" s="58"/>
      <c r="F194" s="3" t="s">
        <v>251</v>
      </c>
      <c r="G194" s="57"/>
      <c r="H194" s="10">
        <v>0</v>
      </c>
      <c r="J194" s="4"/>
      <c r="K194" s="4"/>
      <c r="L194" s="4"/>
      <c r="M194" s="4"/>
      <c r="N194" s="4"/>
      <c r="O194" s="4"/>
      <c r="P194" s="4"/>
    </row>
    <row r="195" spans="1:16" ht="11.65" customHeight="1" x14ac:dyDescent="0.2">
      <c r="A195" s="5">
        <f t="shared" ca="1" si="5"/>
        <v>195</v>
      </c>
      <c r="C195" s="56"/>
      <c r="D195" s="3"/>
      <c r="E195" s="3"/>
      <c r="F195" s="3"/>
      <c r="G195" s="57" t="s">
        <v>32</v>
      </c>
      <c r="H195" s="12">
        <f>SUBTOTAL(9,H189:H194)</f>
        <v>11805742.613905903</v>
      </c>
      <c r="J195" s="4"/>
      <c r="K195" s="4"/>
      <c r="L195" s="4"/>
      <c r="M195" s="4"/>
      <c r="N195" s="4"/>
      <c r="O195" s="4"/>
      <c r="P195" s="4"/>
    </row>
    <row r="196" spans="1:16" ht="11.65" customHeight="1" x14ac:dyDescent="0.2">
      <c r="A196" s="5">
        <f t="shared" ca="1" si="5"/>
        <v>196</v>
      </c>
      <c r="C196" s="56"/>
      <c r="D196" s="3"/>
      <c r="E196" s="3"/>
      <c r="F196" s="3"/>
      <c r="G196" s="57"/>
      <c r="H196" s="2"/>
      <c r="J196" s="4"/>
      <c r="K196" s="4"/>
      <c r="L196" s="4"/>
      <c r="M196" s="4"/>
      <c r="N196" s="4"/>
      <c r="O196" s="4"/>
      <c r="P196" s="4"/>
    </row>
    <row r="197" spans="1:16" ht="11.65" customHeight="1" x14ac:dyDescent="0.2">
      <c r="A197" s="5">
        <f t="shared" ca="1" si="5"/>
        <v>197</v>
      </c>
      <c r="C197" s="56">
        <v>334</v>
      </c>
      <c r="D197" s="3" t="s">
        <v>36</v>
      </c>
      <c r="E197" s="3"/>
      <c r="F197" s="3"/>
      <c r="G197" s="57"/>
      <c r="H197" s="2"/>
      <c r="J197" s="4"/>
      <c r="K197" s="4"/>
      <c r="L197" s="4"/>
      <c r="M197" s="4"/>
      <c r="N197" s="4"/>
      <c r="O197" s="4"/>
      <c r="P197" s="4"/>
    </row>
    <row r="198" spans="1:16" ht="11.65" customHeight="1" x14ac:dyDescent="0.2">
      <c r="A198" s="5">
        <f t="shared" ca="1" si="5"/>
        <v>198</v>
      </c>
      <c r="C198" s="56"/>
      <c r="D198" s="3"/>
      <c r="E198" s="58"/>
      <c r="F198" s="3" t="s">
        <v>302</v>
      </c>
      <c r="G198" s="57"/>
      <c r="H198" s="10">
        <v>5807992.3834237186</v>
      </c>
      <c r="J198" s="4"/>
      <c r="K198" s="4"/>
      <c r="L198" s="4"/>
      <c r="M198" s="4"/>
      <c r="N198" s="4"/>
      <c r="O198" s="4"/>
      <c r="P198" s="4"/>
    </row>
    <row r="199" spans="1:16" ht="11.65" customHeight="1" x14ac:dyDescent="0.2">
      <c r="A199" s="5">
        <f t="shared" ca="1" si="5"/>
        <v>199</v>
      </c>
      <c r="C199" s="56"/>
      <c r="D199" s="3"/>
      <c r="E199" s="58"/>
      <c r="F199" s="3" t="s">
        <v>303</v>
      </c>
      <c r="G199" s="57"/>
      <c r="H199" s="10">
        <v>1168390.8049809432</v>
      </c>
      <c r="J199" s="4"/>
      <c r="K199" s="4"/>
      <c r="L199" s="4"/>
      <c r="M199" s="4"/>
      <c r="N199" s="4"/>
      <c r="O199" s="4"/>
      <c r="P199" s="4"/>
    </row>
    <row r="200" spans="1:16" ht="11.65" customHeight="1" x14ac:dyDescent="0.2">
      <c r="A200" s="5">
        <f t="shared" ca="1" si="5"/>
        <v>200</v>
      </c>
      <c r="C200" s="56"/>
      <c r="D200" s="3"/>
      <c r="E200" s="58"/>
      <c r="F200" s="3" t="s">
        <v>249</v>
      </c>
      <c r="G200" s="57"/>
      <c r="H200" s="10">
        <v>0</v>
      </c>
      <c r="J200" s="4"/>
      <c r="K200" s="4"/>
      <c r="L200" s="4"/>
      <c r="M200" s="4"/>
      <c r="N200" s="4"/>
      <c r="O200" s="4"/>
      <c r="P200" s="4"/>
    </row>
    <row r="201" spans="1:16" ht="11.65" customHeight="1" x14ac:dyDescent="0.2">
      <c r="A201" s="5">
        <f t="shared" ca="1" si="5"/>
        <v>201</v>
      </c>
      <c r="C201" s="56"/>
      <c r="D201" s="3"/>
      <c r="E201" s="58"/>
      <c r="F201" s="3" t="s">
        <v>251</v>
      </c>
      <c r="G201" s="57"/>
      <c r="H201" s="10">
        <v>0</v>
      </c>
      <c r="J201" s="4"/>
      <c r="K201" s="4"/>
      <c r="L201" s="4"/>
      <c r="M201" s="4"/>
      <c r="N201" s="4"/>
      <c r="O201" s="4"/>
      <c r="P201" s="4"/>
    </row>
    <row r="202" spans="1:16" ht="11.65" customHeight="1" x14ac:dyDescent="0.2">
      <c r="A202" s="5">
        <f t="shared" ca="1" si="5"/>
        <v>202</v>
      </c>
      <c r="C202" s="56"/>
      <c r="D202" s="3"/>
      <c r="E202" s="58"/>
      <c r="F202" s="3" t="s">
        <v>24</v>
      </c>
      <c r="G202" s="57"/>
      <c r="H202" s="10">
        <v>0</v>
      </c>
      <c r="J202" s="4"/>
      <c r="K202" s="4"/>
      <c r="L202" s="4"/>
      <c r="M202" s="4"/>
      <c r="N202" s="4"/>
      <c r="O202" s="4"/>
      <c r="P202" s="4"/>
    </row>
    <row r="203" spans="1:16" ht="11.65" customHeight="1" x14ac:dyDescent="0.2">
      <c r="A203" s="5">
        <f t="shared" ca="1" si="5"/>
        <v>203</v>
      </c>
      <c r="C203" s="56"/>
      <c r="D203" s="3"/>
      <c r="E203" s="58"/>
      <c r="F203" s="3" t="s">
        <v>251</v>
      </c>
      <c r="G203" s="57"/>
      <c r="H203" s="10">
        <v>0</v>
      </c>
      <c r="J203" s="4"/>
      <c r="K203" s="4"/>
      <c r="L203" s="4"/>
      <c r="M203" s="4"/>
      <c r="N203" s="4"/>
      <c r="O203" s="4"/>
      <c r="P203" s="4"/>
    </row>
    <row r="204" spans="1:16" ht="11.65" customHeight="1" x14ac:dyDescent="0.2">
      <c r="A204" s="5">
        <f t="shared" ca="1" si="5"/>
        <v>204</v>
      </c>
      <c r="C204" s="56"/>
      <c r="D204" s="3"/>
      <c r="E204" s="3"/>
      <c r="F204" s="3"/>
      <c r="G204" s="57" t="s">
        <v>32</v>
      </c>
      <c r="H204" s="12">
        <f>SUBTOTAL(9,H198:H203)</f>
        <v>6976383.1884046616</v>
      </c>
      <c r="J204" s="4"/>
      <c r="K204" s="4"/>
      <c r="L204" s="4"/>
      <c r="M204" s="4"/>
      <c r="N204" s="4"/>
      <c r="O204" s="4"/>
      <c r="P204" s="4"/>
    </row>
    <row r="205" spans="1:16" ht="11.65" customHeight="1" x14ac:dyDescent="0.2">
      <c r="A205" s="5">
        <f t="shared" ca="1" si="5"/>
        <v>205</v>
      </c>
      <c r="C205" s="56"/>
      <c r="D205" s="3"/>
      <c r="E205" s="3"/>
      <c r="F205" s="3"/>
      <c r="G205" s="57"/>
      <c r="H205" s="2"/>
      <c r="J205" s="4"/>
      <c r="K205" s="4"/>
      <c r="L205" s="4"/>
      <c r="M205" s="4"/>
      <c r="N205" s="4"/>
      <c r="O205" s="4"/>
      <c r="P205" s="4"/>
    </row>
    <row r="206" spans="1:16" ht="11.65" customHeight="1" x14ac:dyDescent="0.2">
      <c r="A206" s="5">
        <f t="shared" ca="1" si="5"/>
        <v>206</v>
      </c>
      <c r="C206" s="56"/>
      <c r="D206" s="3"/>
      <c r="E206" s="58"/>
      <c r="F206" s="3"/>
      <c r="G206" s="57"/>
      <c r="H206" s="14"/>
      <c r="J206" s="4"/>
      <c r="K206" s="15"/>
      <c r="L206" s="15"/>
      <c r="M206" s="15"/>
      <c r="N206" s="15"/>
      <c r="O206" s="15"/>
      <c r="P206" s="15"/>
    </row>
    <row r="207" spans="1:16" ht="11.65" customHeight="1" x14ac:dyDescent="0.2">
      <c r="A207" s="5">
        <f t="shared" ca="1" si="5"/>
        <v>207</v>
      </c>
      <c r="C207" s="59"/>
      <c r="D207" s="60"/>
      <c r="E207" s="61"/>
      <c r="F207" s="60"/>
      <c r="G207" s="62"/>
      <c r="H207" s="16"/>
      <c r="J207" s="4"/>
      <c r="K207" s="17"/>
      <c r="L207" s="17"/>
      <c r="M207" s="17"/>
      <c r="N207" s="17"/>
      <c r="O207" s="17"/>
      <c r="P207" s="17"/>
    </row>
    <row r="208" spans="1:16" ht="11.65" customHeight="1" x14ac:dyDescent="0.2">
      <c r="A208" s="5">
        <f t="shared" ca="1" si="5"/>
        <v>208</v>
      </c>
      <c r="C208" s="56">
        <v>335</v>
      </c>
      <c r="D208" s="3" t="s">
        <v>45</v>
      </c>
      <c r="E208" s="3"/>
      <c r="F208" s="3"/>
      <c r="G208" s="57"/>
      <c r="H208" s="2"/>
      <c r="J208" s="4"/>
      <c r="K208" s="4"/>
      <c r="L208" s="4"/>
      <c r="M208" s="4"/>
      <c r="N208" s="4"/>
      <c r="O208" s="4"/>
      <c r="P208" s="4"/>
    </row>
    <row r="209" spans="1:16" ht="11.65" customHeight="1" x14ac:dyDescent="0.2">
      <c r="A209" s="5">
        <f t="shared" ca="1" si="5"/>
        <v>209</v>
      </c>
      <c r="C209" s="56"/>
      <c r="D209" s="3"/>
      <c r="E209" s="58"/>
      <c r="F209" s="3" t="s">
        <v>302</v>
      </c>
      <c r="G209" s="57"/>
      <c r="H209" s="10">
        <v>190677.25514793256</v>
      </c>
      <c r="J209" s="4"/>
      <c r="K209" s="4"/>
      <c r="L209" s="4"/>
      <c r="M209" s="4"/>
      <c r="N209" s="4"/>
      <c r="O209" s="4"/>
      <c r="P209" s="4"/>
    </row>
    <row r="210" spans="1:16" ht="11.65" customHeight="1" x14ac:dyDescent="0.2">
      <c r="A210" s="5">
        <f t="shared" ca="1" si="5"/>
        <v>210</v>
      </c>
      <c r="C210" s="56"/>
      <c r="D210" s="3"/>
      <c r="E210" s="58"/>
      <c r="F210" s="3" t="s">
        <v>303</v>
      </c>
      <c r="G210" s="57"/>
      <c r="H210" s="10">
        <v>13745.004806203897</v>
      </c>
      <c r="J210" s="4"/>
      <c r="K210" s="4"/>
      <c r="L210" s="4"/>
      <c r="M210" s="4"/>
      <c r="N210" s="4"/>
      <c r="O210" s="4"/>
      <c r="P210" s="4"/>
    </row>
    <row r="211" spans="1:16" ht="11.65" customHeight="1" x14ac:dyDescent="0.2">
      <c r="A211" s="5">
        <f t="shared" ca="1" si="5"/>
        <v>211</v>
      </c>
      <c r="C211" s="56"/>
      <c r="D211" s="3"/>
      <c r="E211" s="58"/>
      <c r="F211" s="3" t="s">
        <v>249</v>
      </c>
      <c r="G211" s="57"/>
      <c r="H211" s="10">
        <v>0</v>
      </c>
      <c r="J211" s="4"/>
      <c r="K211" s="4"/>
      <c r="L211" s="4"/>
      <c r="M211" s="4"/>
      <c r="N211" s="4"/>
      <c r="O211" s="4"/>
      <c r="P211" s="4"/>
    </row>
    <row r="212" spans="1:16" ht="11.65" customHeight="1" x14ac:dyDescent="0.2">
      <c r="A212" s="5">
        <f t="shared" ca="1" si="5"/>
        <v>212</v>
      </c>
      <c r="C212" s="56"/>
      <c r="D212" s="3"/>
      <c r="E212" s="58"/>
      <c r="F212" s="3" t="s">
        <v>251</v>
      </c>
      <c r="G212" s="57"/>
      <c r="H212" s="10">
        <v>0</v>
      </c>
      <c r="J212" s="4"/>
      <c r="K212" s="4"/>
      <c r="L212" s="4"/>
      <c r="M212" s="4"/>
      <c r="N212" s="4"/>
      <c r="O212" s="4"/>
      <c r="P212" s="4"/>
    </row>
    <row r="213" spans="1:16" ht="11.65" customHeight="1" x14ac:dyDescent="0.2">
      <c r="A213" s="5">
        <f t="shared" ca="1" si="5"/>
        <v>213</v>
      </c>
      <c r="C213" s="56"/>
      <c r="D213" s="3"/>
      <c r="E213" s="58"/>
      <c r="F213" s="3" t="s">
        <v>24</v>
      </c>
      <c r="G213" s="57"/>
      <c r="H213" s="10">
        <v>0</v>
      </c>
      <c r="J213" s="4"/>
      <c r="K213" s="4"/>
      <c r="L213" s="4"/>
      <c r="M213" s="4"/>
      <c r="N213" s="4"/>
      <c r="O213" s="4"/>
      <c r="P213" s="4"/>
    </row>
    <row r="214" spans="1:16" ht="11.65" customHeight="1" x14ac:dyDescent="0.2">
      <c r="A214" s="5">
        <f t="shared" ca="1" si="5"/>
        <v>214</v>
      </c>
      <c r="C214" s="56"/>
      <c r="D214" s="3"/>
      <c r="E214" s="58"/>
      <c r="F214" s="3" t="s">
        <v>251</v>
      </c>
      <c r="G214" s="57"/>
      <c r="H214" s="10">
        <v>0</v>
      </c>
      <c r="J214" s="4"/>
      <c r="K214" s="4"/>
      <c r="L214" s="4"/>
      <c r="M214" s="4"/>
      <c r="N214" s="4"/>
      <c r="O214" s="4"/>
      <c r="P214" s="4"/>
    </row>
    <row r="215" spans="1:16" ht="11.65" customHeight="1" x14ac:dyDescent="0.2">
      <c r="A215" s="5">
        <f t="shared" ca="1" si="5"/>
        <v>215</v>
      </c>
      <c r="C215" s="56"/>
      <c r="D215" s="3"/>
      <c r="E215" s="3"/>
      <c r="F215" s="3"/>
      <c r="G215" s="57" t="s">
        <v>32</v>
      </c>
      <c r="H215" s="12">
        <f>SUBTOTAL(9,H209:H214)</f>
        <v>204422.25995413645</v>
      </c>
      <c r="J215" s="4"/>
      <c r="K215" s="4"/>
      <c r="L215" s="4"/>
      <c r="M215" s="4"/>
      <c r="N215" s="4"/>
      <c r="O215" s="4"/>
      <c r="P215" s="4"/>
    </row>
    <row r="216" spans="1:16" ht="11.65" customHeight="1" x14ac:dyDescent="0.2">
      <c r="A216" s="5">
        <f t="shared" ca="1" si="5"/>
        <v>216</v>
      </c>
      <c r="C216" s="56"/>
      <c r="D216" s="3"/>
      <c r="E216" s="3"/>
      <c r="F216" s="3"/>
      <c r="G216" s="57"/>
      <c r="H216" s="2"/>
      <c r="J216" s="4"/>
      <c r="K216" s="4"/>
      <c r="L216" s="4"/>
      <c r="M216" s="4"/>
      <c r="N216" s="4"/>
      <c r="O216" s="4"/>
      <c r="P216" s="4"/>
    </row>
    <row r="217" spans="1:16" ht="11.65" customHeight="1" x14ac:dyDescent="0.2">
      <c r="A217" s="5">
        <f t="shared" ca="1" si="5"/>
        <v>217</v>
      </c>
      <c r="C217" s="56">
        <v>336</v>
      </c>
      <c r="D217" s="3" t="s">
        <v>53</v>
      </c>
      <c r="E217" s="3"/>
      <c r="F217" s="3"/>
      <c r="G217" s="57"/>
      <c r="H217" s="2"/>
      <c r="J217" s="4"/>
      <c r="K217" s="4"/>
      <c r="L217" s="4"/>
      <c r="M217" s="4"/>
      <c r="N217" s="4"/>
      <c r="O217" s="4"/>
      <c r="P217" s="4"/>
    </row>
    <row r="218" spans="1:16" ht="11.65" customHeight="1" x14ac:dyDescent="0.2">
      <c r="A218" s="5">
        <f t="shared" ca="1" si="5"/>
        <v>218</v>
      </c>
      <c r="C218" s="56"/>
      <c r="D218" s="3"/>
      <c r="E218" s="58"/>
      <c r="F218" s="3" t="s">
        <v>302</v>
      </c>
      <c r="G218" s="57"/>
      <c r="H218" s="10">
        <v>1866431.9524276957</v>
      </c>
      <c r="J218" s="4"/>
      <c r="K218" s="4"/>
      <c r="L218" s="4"/>
      <c r="M218" s="4"/>
      <c r="N218" s="4"/>
      <c r="O218" s="4"/>
      <c r="P218" s="4"/>
    </row>
    <row r="219" spans="1:16" ht="11.65" customHeight="1" x14ac:dyDescent="0.2">
      <c r="A219" s="5">
        <f t="shared" ca="1" si="5"/>
        <v>219</v>
      </c>
      <c r="C219" s="56"/>
      <c r="D219" s="3"/>
      <c r="E219" s="58"/>
      <c r="F219" s="3" t="s">
        <v>303</v>
      </c>
      <c r="G219" s="57"/>
      <c r="H219" s="10">
        <v>250450.25683881209</v>
      </c>
      <c r="J219" s="4"/>
      <c r="K219" s="4"/>
      <c r="L219" s="4"/>
      <c r="M219" s="4"/>
      <c r="N219" s="4"/>
      <c r="O219" s="4"/>
      <c r="P219" s="4"/>
    </row>
    <row r="220" spans="1:16" ht="11.65" customHeight="1" x14ac:dyDescent="0.2">
      <c r="A220" s="5">
        <f t="shared" ca="1" si="5"/>
        <v>220</v>
      </c>
      <c r="C220" s="56"/>
      <c r="D220" s="3"/>
      <c r="E220" s="58"/>
      <c r="F220" s="3" t="s">
        <v>249</v>
      </c>
      <c r="G220" s="57"/>
      <c r="H220" s="10">
        <v>0</v>
      </c>
      <c r="J220" s="4"/>
      <c r="K220" s="4"/>
      <c r="L220" s="4"/>
      <c r="M220" s="4"/>
      <c r="N220" s="4"/>
      <c r="O220" s="4"/>
      <c r="P220" s="4"/>
    </row>
    <row r="221" spans="1:16" ht="11.65" customHeight="1" x14ac:dyDescent="0.2">
      <c r="A221" s="5">
        <f t="shared" ca="1" si="5"/>
        <v>221</v>
      </c>
      <c r="C221" s="56"/>
      <c r="D221" s="3"/>
      <c r="E221" s="58"/>
      <c r="F221" s="3" t="s">
        <v>251</v>
      </c>
      <c r="G221" s="57"/>
      <c r="H221" s="10">
        <v>0</v>
      </c>
      <c r="J221" s="4"/>
      <c r="K221" s="4"/>
      <c r="L221" s="4"/>
      <c r="M221" s="4"/>
      <c r="N221" s="4"/>
      <c r="O221" s="4"/>
      <c r="P221" s="4"/>
    </row>
    <row r="222" spans="1:16" ht="11.65" customHeight="1" x14ac:dyDescent="0.2">
      <c r="A222" s="5">
        <f t="shared" ca="1" si="5"/>
        <v>222</v>
      </c>
      <c r="C222" s="56"/>
      <c r="D222" s="3"/>
      <c r="E222" s="58"/>
      <c r="F222" s="3" t="s">
        <v>24</v>
      </c>
      <c r="G222" s="57"/>
      <c r="H222" s="10">
        <v>0</v>
      </c>
      <c r="J222" s="4"/>
      <c r="K222" s="4"/>
      <c r="L222" s="4"/>
      <c r="M222" s="4"/>
      <c r="N222" s="4"/>
      <c r="O222" s="4"/>
      <c r="P222" s="4"/>
    </row>
    <row r="223" spans="1:16" ht="11.25" customHeight="1" x14ac:dyDescent="0.2">
      <c r="A223" s="5">
        <f t="shared" ca="1" si="5"/>
        <v>223</v>
      </c>
      <c r="C223" s="56"/>
      <c r="D223" s="3"/>
      <c r="E223" s="58"/>
      <c r="F223" s="3" t="s">
        <v>251</v>
      </c>
      <c r="G223" s="57"/>
      <c r="H223" s="10">
        <v>0</v>
      </c>
      <c r="J223" s="4"/>
      <c r="K223" s="4"/>
      <c r="L223" s="4"/>
      <c r="M223" s="4"/>
      <c r="N223" s="4"/>
      <c r="O223" s="4"/>
      <c r="P223" s="4"/>
    </row>
    <row r="224" spans="1:16" ht="11.65" customHeight="1" x14ac:dyDescent="0.2">
      <c r="A224" s="5">
        <f t="shared" ca="1" si="5"/>
        <v>224</v>
      </c>
      <c r="C224" s="56"/>
      <c r="D224" s="3"/>
      <c r="E224" s="3"/>
      <c r="F224" s="3"/>
      <c r="G224" s="57" t="s">
        <v>32</v>
      </c>
      <c r="H224" s="12">
        <f>SUBTOTAL(9,H218:H223)</f>
        <v>2116882.209266508</v>
      </c>
      <c r="J224" s="4"/>
      <c r="K224" s="4"/>
      <c r="L224" s="4"/>
      <c r="M224" s="4"/>
      <c r="N224" s="4"/>
      <c r="O224" s="4"/>
      <c r="P224" s="4"/>
    </row>
    <row r="225" spans="1:16" ht="11.65" customHeight="1" x14ac:dyDescent="0.2">
      <c r="A225" s="5">
        <f t="shared" ca="1" si="5"/>
        <v>225</v>
      </c>
      <c r="C225" s="56"/>
      <c r="D225" s="3"/>
      <c r="E225" s="3"/>
      <c r="F225" s="3"/>
      <c r="G225" s="57"/>
      <c r="H225" s="2"/>
      <c r="J225" s="4"/>
      <c r="K225" s="4"/>
      <c r="L225" s="4"/>
      <c r="M225" s="4"/>
      <c r="N225" s="4"/>
      <c r="O225" s="4"/>
      <c r="P225" s="4"/>
    </row>
    <row r="226" spans="1:16" ht="11.65" customHeight="1" x14ac:dyDescent="0.2">
      <c r="A226" s="5">
        <f t="shared" ca="1" si="5"/>
        <v>226</v>
      </c>
      <c r="C226" s="56">
        <v>337</v>
      </c>
      <c r="D226" s="3" t="s">
        <v>54</v>
      </c>
      <c r="E226" s="3"/>
      <c r="F226" s="3"/>
      <c r="G226" s="57"/>
      <c r="H226" s="2"/>
      <c r="J226" s="4"/>
      <c r="K226" s="4"/>
      <c r="L226" s="4"/>
      <c r="M226" s="4"/>
      <c r="N226" s="4"/>
      <c r="O226" s="4"/>
      <c r="P226" s="4"/>
    </row>
    <row r="227" spans="1:16" ht="11.65" customHeight="1" x14ac:dyDescent="0.2">
      <c r="A227" s="5">
        <f t="shared" ca="1" si="5"/>
        <v>227</v>
      </c>
      <c r="C227" s="56"/>
      <c r="D227" s="3"/>
      <c r="E227" s="3"/>
      <c r="F227" s="3" t="s">
        <v>193</v>
      </c>
      <c r="G227" s="57"/>
      <c r="H227" s="10">
        <v>0</v>
      </c>
      <c r="J227" s="4"/>
      <c r="K227" s="4"/>
      <c r="L227" s="4"/>
      <c r="M227" s="4"/>
      <c r="N227" s="4"/>
      <c r="O227" s="4"/>
      <c r="P227" s="4"/>
    </row>
    <row r="228" spans="1:16" ht="11.65" customHeight="1" x14ac:dyDescent="0.2">
      <c r="A228" s="5">
        <f t="shared" ca="1" si="5"/>
        <v>228</v>
      </c>
      <c r="C228" s="56"/>
      <c r="D228" s="3"/>
      <c r="E228" s="3"/>
      <c r="F228" s="3"/>
      <c r="G228" s="57"/>
      <c r="H228" s="12">
        <f>SUBTOTAL(9,H225:H227)</f>
        <v>0</v>
      </c>
      <c r="J228" s="4"/>
      <c r="K228" s="4"/>
      <c r="L228" s="4"/>
      <c r="M228" s="4"/>
      <c r="N228" s="4"/>
      <c r="O228" s="4"/>
      <c r="P228" s="4"/>
    </row>
    <row r="229" spans="1:16" ht="11.65" customHeight="1" x14ac:dyDescent="0.2">
      <c r="A229" s="5">
        <f t="shared" ca="1" si="5"/>
        <v>229</v>
      </c>
      <c r="C229" s="56"/>
      <c r="D229" s="3"/>
      <c r="E229" s="3"/>
      <c r="F229" s="3"/>
      <c r="G229" s="57"/>
      <c r="H229" s="2"/>
      <c r="J229" s="4"/>
      <c r="K229" s="4"/>
      <c r="L229" s="4"/>
      <c r="M229" s="4"/>
      <c r="N229" s="4"/>
      <c r="O229" s="4"/>
      <c r="P229" s="4"/>
    </row>
    <row r="230" spans="1:16" ht="11.65" customHeight="1" x14ac:dyDescent="0.2">
      <c r="A230" s="5">
        <f t="shared" ca="1" si="5"/>
        <v>230</v>
      </c>
      <c r="C230" s="56" t="s">
        <v>55</v>
      </c>
      <c r="D230" s="3" t="s">
        <v>56</v>
      </c>
      <c r="E230" s="3"/>
      <c r="F230" s="3"/>
      <c r="G230" s="57"/>
      <c r="H230" s="2"/>
      <c r="J230" s="4"/>
      <c r="K230" s="4"/>
      <c r="L230" s="4"/>
      <c r="M230" s="4"/>
      <c r="N230" s="4"/>
      <c r="O230" s="4"/>
      <c r="P230" s="4"/>
    </row>
    <row r="231" spans="1:16" ht="11.65" customHeight="1" x14ac:dyDescent="0.2">
      <c r="A231" s="5">
        <f t="shared" ca="1" si="5"/>
        <v>231</v>
      </c>
      <c r="C231" s="56"/>
      <c r="D231" s="3"/>
      <c r="E231" s="58"/>
      <c r="F231" s="3" t="s">
        <v>193</v>
      </c>
      <c r="G231" s="57"/>
      <c r="H231" s="10">
        <v>0</v>
      </c>
      <c r="J231" s="4"/>
      <c r="K231" s="4"/>
      <c r="L231" s="4"/>
      <c r="M231" s="4"/>
      <c r="N231" s="4"/>
      <c r="O231" s="4"/>
      <c r="P231" s="4"/>
    </row>
    <row r="232" spans="1:16" ht="11.65" customHeight="1" x14ac:dyDescent="0.2">
      <c r="A232" s="5">
        <f t="shared" ca="1" si="5"/>
        <v>232</v>
      </c>
      <c r="C232" s="56"/>
      <c r="D232" s="3"/>
      <c r="E232" s="58"/>
      <c r="F232" s="3" t="s">
        <v>303</v>
      </c>
      <c r="G232" s="57"/>
      <c r="H232" s="10">
        <v>0</v>
      </c>
      <c r="J232" s="4"/>
      <c r="K232" s="4"/>
      <c r="L232" s="4"/>
      <c r="M232" s="4"/>
      <c r="N232" s="4"/>
      <c r="O232" s="4"/>
      <c r="P232" s="4"/>
    </row>
    <row r="233" spans="1:16" ht="11.65" customHeight="1" x14ac:dyDescent="0.2">
      <c r="A233" s="5">
        <f t="shared" ca="1" si="5"/>
        <v>233</v>
      </c>
      <c r="C233" s="56"/>
      <c r="D233" s="3"/>
      <c r="E233" s="58"/>
      <c r="F233" s="3" t="s">
        <v>249</v>
      </c>
      <c r="G233" s="57"/>
      <c r="H233" s="10">
        <v>0</v>
      </c>
      <c r="J233" s="4"/>
      <c r="K233" s="4"/>
      <c r="L233" s="4"/>
      <c r="M233" s="4"/>
      <c r="N233" s="4"/>
      <c r="O233" s="4"/>
      <c r="P233" s="4"/>
    </row>
    <row r="234" spans="1:16" ht="11.65" customHeight="1" x14ac:dyDescent="0.2">
      <c r="A234" s="5">
        <f t="shared" ca="1" si="5"/>
        <v>234</v>
      </c>
      <c r="C234" s="56"/>
      <c r="D234" s="3"/>
      <c r="E234" s="58"/>
      <c r="F234" s="3" t="s">
        <v>251</v>
      </c>
      <c r="G234" s="57"/>
      <c r="H234" s="10">
        <v>0</v>
      </c>
      <c r="J234" s="4"/>
      <c r="K234" s="4"/>
      <c r="L234" s="4"/>
      <c r="M234" s="4"/>
      <c r="N234" s="4"/>
      <c r="O234" s="4"/>
      <c r="P234" s="4"/>
    </row>
    <row r="235" spans="1:16" ht="11.65" customHeight="1" x14ac:dyDescent="0.2">
      <c r="A235" s="5">
        <f t="shared" ca="1" si="5"/>
        <v>235</v>
      </c>
      <c r="C235" s="56"/>
      <c r="D235" s="3"/>
      <c r="E235" s="58"/>
      <c r="F235" s="3" t="s">
        <v>24</v>
      </c>
      <c r="G235" s="57"/>
      <c r="H235" s="10">
        <v>0</v>
      </c>
      <c r="J235" s="4"/>
      <c r="K235" s="4"/>
      <c r="L235" s="4"/>
      <c r="M235" s="4"/>
      <c r="N235" s="4"/>
      <c r="O235" s="4"/>
      <c r="P235" s="4"/>
    </row>
    <row r="236" spans="1:16" ht="11.65" customHeight="1" x14ac:dyDescent="0.2">
      <c r="A236" s="5">
        <f t="shared" ca="1" si="5"/>
        <v>236</v>
      </c>
      <c r="C236" s="56"/>
      <c r="D236" s="3"/>
      <c r="E236" s="58"/>
      <c r="F236" s="3" t="s">
        <v>251</v>
      </c>
      <c r="G236" s="57"/>
      <c r="H236" s="10">
        <v>0</v>
      </c>
      <c r="J236" s="4"/>
      <c r="K236" s="4"/>
      <c r="L236" s="4"/>
      <c r="M236" s="4"/>
      <c r="N236" s="4"/>
      <c r="O236" s="4"/>
      <c r="P236" s="4"/>
    </row>
    <row r="237" spans="1:16" ht="11.65" customHeight="1" x14ac:dyDescent="0.2">
      <c r="A237" s="5">
        <f t="shared" ca="1" si="5"/>
        <v>237</v>
      </c>
      <c r="C237" s="56"/>
      <c r="D237" s="3"/>
      <c r="E237" s="3"/>
      <c r="F237" s="3"/>
      <c r="G237" s="57"/>
      <c r="H237" s="12">
        <f>SUBTOTAL(9,H231:H236)</f>
        <v>0</v>
      </c>
      <c r="J237" s="4"/>
      <c r="K237" s="4"/>
      <c r="L237" s="4"/>
      <c r="M237" s="4"/>
      <c r="N237" s="4"/>
      <c r="O237" s="4"/>
      <c r="P237" s="4"/>
    </row>
    <row r="238" spans="1:16" ht="11.65" customHeight="1" x14ac:dyDescent="0.2">
      <c r="A238" s="5">
        <f t="shared" ca="1" si="5"/>
        <v>238</v>
      </c>
      <c r="C238" s="56"/>
      <c r="D238" s="3"/>
      <c r="E238" s="3"/>
      <c r="F238" s="3"/>
      <c r="G238" s="57"/>
      <c r="H238" s="2"/>
      <c r="J238" s="4"/>
      <c r="K238" s="4"/>
      <c r="L238" s="4"/>
      <c r="M238" s="4"/>
      <c r="N238" s="4"/>
      <c r="O238" s="4"/>
      <c r="P238" s="4"/>
    </row>
    <row r="239" spans="1:16" ht="11.65" customHeight="1" thickBot="1" x14ac:dyDescent="0.25">
      <c r="A239" s="5">
        <f t="shared" ca="1" si="5"/>
        <v>239</v>
      </c>
      <c r="C239" s="63" t="s">
        <v>57</v>
      </c>
      <c r="D239" s="3"/>
      <c r="E239" s="3"/>
      <c r="F239" s="3"/>
      <c r="G239" s="57" t="s">
        <v>32</v>
      </c>
      <c r="H239" s="13">
        <f>SUBTOTAL(9,H162:H237)</f>
        <v>90905019.725164786</v>
      </c>
      <c r="J239" s="4"/>
      <c r="K239" s="11"/>
      <c r="L239" s="11"/>
      <c r="M239" s="11"/>
      <c r="N239" s="11"/>
      <c r="O239" s="11"/>
      <c r="P239" s="11"/>
    </row>
    <row r="240" spans="1:16" ht="11.65" customHeight="1" thickTop="1" x14ac:dyDescent="0.2">
      <c r="A240" s="5">
        <f t="shared" ca="1" si="5"/>
        <v>240</v>
      </c>
      <c r="C240" s="56"/>
      <c r="D240" s="3"/>
      <c r="E240" s="3"/>
      <c r="F240" s="3"/>
      <c r="G240" s="57"/>
      <c r="H240" s="2"/>
      <c r="J240" s="4"/>
      <c r="K240" s="4"/>
      <c r="L240" s="4"/>
      <c r="M240" s="4"/>
      <c r="N240" s="4"/>
      <c r="O240" s="4"/>
      <c r="P240" s="4"/>
    </row>
    <row r="241" spans="1:16" ht="11.65" customHeight="1" x14ac:dyDescent="0.2">
      <c r="A241" s="5">
        <f t="shared" ca="1" si="5"/>
        <v>241</v>
      </c>
      <c r="C241" s="56" t="s">
        <v>58</v>
      </c>
      <c r="D241" s="3"/>
      <c r="E241" s="3"/>
      <c r="F241" s="3"/>
      <c r="G241" s="57"/>
      <c r="H241" s="2"/>
      <c r="J241" s="4"/>
      <c r="K241" s="4"/>
      <c r="L241" s="4"/>
      <c r="M241" s="4"/>
      <c r="N241" s="4"/>
      <c r="O241" s="4"/>
      <c r="P241" s="4"/>
    </row>
    <row r="242" spans="1:16" ht="11.65" customHeight="1" x14ac:dyDescent="0.2">
      <c r="A242" s="5">
        <f t="shared" ca="1" si="5"/>
        <v>242</v>
      </c>
      <c r="C242" s="56"/>
      <c r="D242" s="3"/>
      <c r="E242" s="3" t="s">
        <v>193</v>
      </c>
      <c r="F242" s="3"/>
      <c r="G242" s="57"/>
      <c r="H242" s="10">
        <f t="shared" ref="H242:H247" si="6">SUMIFS($H$162:$H$239,$F$162:$F$239,E242)</f>
        <v>0</v>
      </c>
      <c r="J242" s="4"/>
      <c r="K242" s="4"/>
      <c r="L242" s="4"/>
      <c r="M242" s="4"/>
      <c r="N242" s="4"/>
      <c r="O242" s="4"/>
      <c r="P242" s="4"/>
    </row>
    <row r="243" spans="1:16" ht="11.65" customHeight="1" x14ac:dyDescent="0.2">
      <c r="A243" s="5">
        <f t="shared" ca="1" si="5"/>
        <v>243</v>
      </c>
      <c r="C243" s="56"/>
      <c r="D243" s="3"/>
      <c r="E243" s="58" t="s">
        <v>24</v>
      </c>
      <c r="F243" s="3"/>
      <c r="G243" s="57"/>
      <c r="H243" s="10">
        <f t="shared" si="6"/>
        <v>0</v>
      </c>
      <c r="J243" s="4"/>
      <c r="K243" s="4"/>
      <c r="L243" s="4"/>
      <c r="M243" s="4"/>
      <c r="N243" s="4"/>
      <c r="O243" s="4"/>
      <c r="P243" s="4"/>
    </row>
    <row r="244" spans="1:16" ht="11.65" customHeight="1" x14ac:dyDescent="0.2">
      <c r="A244" s="5">
        <f t="shared" ca="1" si="5"/>
        <v>244</v>
      </c>
      <c r="C244" s="56"/>
      <c r="D244" s="3"/>
      <c r="E244" s="58" t="s">
        <v>249</v>
      </c>
      <c r="F244" s="3"/>
      <c r="G244" s="57"/>
      <c r="H244" s="10">
        <f t="shared" si="6"/>
        <v>0</v>
      </c>
      <c r="J244" s="4"/>
      <c r="K244" s="4"/>
      <c r="L244" s="4"/>
      <c r="M244" s="4"/>
      <c r="N244" s="4"/>
      <c r="O244" s="4"/>
      <c r="P244" s="4"/>
    </row>
    <row r="245" spans="1:16" ht="11.65" customHeight="1" x14ac:dyDescent="0.2">
      <c r="A245" s="5">
        <f t="shared" ca="1" si="5"/>
        <v>245</v>
      </c>
      <c r="C245" s="56"/>
      <c r="D245" s="3"/>
      <c r="E245" s="58" t="s">
        <v>251</v>
      </c>
      <c r="F245" s="3"/>
      <c r="G245" s="57"/>
      <c r="H245" s="10">
        <f t="shared" si="6"/>
        <v>0</v>
      </c>
      <c r="J245" s="4"/>
      <c r="K245" s="4"/>
      <c r="L245" s="4"/>
      <c r="M245" s="4"/>
      <c r="N245" s="4"/>
      <c r="O245" s="4"/>
      <c r="P245" s="4"/>
    </row>
    <row r="246" spans="1:16" ht="11.65" customHeight="1" x14ac:dyDescent="0.2">
      <c r="A246" s="5">
        <f t="shared" ca="1" si="5"/>
        <v>246</v>
      </c>
      <c r="C246" s="56"/>
      <c r="D246" s="3"/>
      <c r="E246" s="3" t="s">
        <v>302</v>
      </c>
      <c r="F246" s="3"/>
      <c r="G246" s="57"/>
      <c r="H246" s="10">
        <f t="shared" si="6"/>
        <v>75029356.767178625</v>
      </c>
      <c r="J246" s="4"/>
      <c r="K246" s="4"/>
      <c r="L246" s="4"/>
      <c r="M246" s="4"/>
      <c r="N246" s="4"/>
      <c r="O246" s="4"/>
      <c r="P246" s="4"/>
    </row>
    <row r="247" spans="1:16" ht="11.65" customHeight="1" x14ac:dyDescent="0.2">
      <c r="A247" s="5">
        <f t="shared" ca="1" si="5"/>
        <v>247</v>
      </c>
      <c r="C247" s="56"/>
      <c r="D247" s="3"/>
      <c r="E247" s="3" t="s">
        <v>303</v>
      </c>
      <c r="F247" s="3"/>
      <c r="G247" s="57"/>
      <c r="H247" s="10">
        <f t="shared" si="6"/>
        <v>15875662.957986169</v>
      </c>
      <c r="J247" s="4"/>
      <c r="K247" s="4"/>
      <c r="L247" s="4"/>
      <c r="M247" s="4"/>
      <c r="N247" s="4"/>
      <c r="O247" s="4"/>
      <c r="P247" s="4"/>
    </row>
    <row r="248" spans="1:16" ht="11.65" customHeight="1" thickBot="1" x14ac:dyDescent="0.25">
      <c r="A248" s="5">
        <f t="shared" ca="1" si="5"/>
        <v>248</v>
      </c>
      <c r="C248" s="56" t="s">
        <v>59</v>
      </c>
      <c r="D248" s="3"/>
      <c r="E248" s="3"/>
      <c r="F248" s="3"/>
      <c r="G248" s="57" t="s">
        <v>32</v>
      </c>
      <c r="H248" s="19">
        <f>SUM(H242:H247)</f>
        <v>90905019.725164801</v>
      </c>
      <c r="J248" s="4"/>
      <c r="K248" s="4"/>
      <c r="L248" s="4"/>
      <c r="M248" s="4"/>
      <c r="N248" s="4"/>
      <c r="O248" s="4"/>
      <c r="P248" s="4"/>
    </row>
    <row r="249" spans="1:16" ht="11.65" customHeight="1" thickTop="1" x14ac:dyDescent="0.2">
      <c r="A249" s="5">
        <f t="shared" ca="1" si="5"/>
        <v>249</v>
      </c>
      <c r="C249" s="56"/>
      <c r="D249" s="3"/>
      <c r="E249" s="3"/>
      <c r="F249" s="3"/>
      <c r="G249" s="57"/>
      <c r="H249" s="2"/>
      <c r="J249" s="4"/>
      <c r="K249" s="4"/>
      <c r="L249" s="4"/>
      <c r="M249" s="4"/>
      <c r="N249" s="4"/>
      <c r="O249" s="4"/>
      <c r="P249" s="4"/>
    </row>
    <row r="250" spans="1:16" ht="11.65" customHeight="1" x14ac:dyDescent="0.2">
      <c r="A250" s="5">
        <f t="shared" ca="1" si="5"/>
        <v>250</v>
      </c>
      <c r="C250" s="56">
        <v>340</v>
      </c>
      <c r="D250" s="3" t="s">
        <v>31</v>
      </c>
      <c r="E250" s="3"/>
      <c r="F250" s="3"/>
      <c r="G250" s="57"/>
      <c r="H250" s="2"/>
      <c r="J250" s="4"/>
      <c r="K250" s="4"/>
      <c r="L250" s="4"/>
      <c r="M250" s="4"/>
      <c r="N250" s="4"/>
      <c r="O250" s="4"/>
      <c r="P250" s="4"/>
    </row>
    <row r="251" spans="1:16" ht="11.65" customHeight="1" x14ac:dyDescent="0.2">
      <c r="A251" s="5">
        <f t="shared" ca="1" si="5"/>
        <v>251</v>
      </c>
      <c r="C251" s="56"/>
      <c r="D251" s="3"/>
      <c r="E251" s="3"/>
      <c r="F251" s="3" t="s">
        <v>193</v>
      </c>
      <c r="G251" s="57"/>
      <c r="H251" s="10">
        <v>0</v>
      </c>
      <c r="J251" s="4"/>
      <c r="K251" s="4"/>
      <c r="L251" s="4"/>
      <c r="M251" s="4"/>
      <c r="N251" s="4"/>
      <c r="O251" s="4"/>
      <c r="P251" s="4"/>
    </row>
    <row r="252" spans="1:16" ht="11.65" customHeight="1" x14ac:dyDescent="0.2">
      <c r="A252" s="5">
        <f t="shared" ca="1" si="5"/>
        <v>252</v>
      </c>
      <c r="C252" s="56"/>
      <c r="D252" s="3"/>
      <c r="E252" s="3"/>
      <c r="F252" s="3" t="s">
        <v>24</v>
      </c>
      <c r="G252" s="57"/>
      <c r="H252" s="10">
        <v>0</v>
      </c>
      <c r="J252" s="4"/>
      <c r="K252" s="4"/>
      <c r="L252" s="4"/>
      <c r="M252" s="4"/>
      <c r="N252" s="4"/>
      <c r="O252" s="4"/>
      <c r="P252" s="4"/>
    </row>
    <row r="253" spans="1:16" ht="11.65" customHeight="1" x14ac:dyDescent="0.2">
      <c r="A253" s="5">
        <f t="shared" ca="1" si="5"/>
        <v>253</v>
      </c>
      <c r="C253" s="56"/>
      <c r="D253" s="3"/>
      <c r="E253" s="3"/>
      <c r="F253" s="3" t="s">
        <v>304</v>
      </c>
      <c r="G253" s="57"/>
      <c r="H253" s="10">
        <v>939799.3704086272</v>
      </c>
      <c r="J253" s="4"/>
      <c r="K253" s="4"/>
      <c r="L253" s="4"/>
      <c r="M253" s="4"/>
      <c r="N253" s="4"/>
      <c r="O253" s="4"/>
      <c r="P253" s="4"/>
    </row>
    <row r="254" spans="1:16" ht="11.65" customHeight="1" x14ac:dyDescent="0.2">
      <c r="A254" s="5">
        <f t="shared" ref="A254:A317" ca="1" si="7">OFFSET(A254,-1,)+1</f>
        <v>254</v>
      </c>
      <c r="C254" s="56"/>
      <c r="D254" s="3"/>
      <c r="E254" s="3"/>
      <c r="F254" s="3" t="s">
        <v>249</v>
      </c>
      <c r="G254" s="57"/>
      <c r="H254" s="10">
        <v>1003419.1979520721</v>
      </c>
      <c r="J254" s="4"/>
      <c r="K254" s="4"/>
      <c r="L254" s="4"/>
      <c r="M254" s="4"/>
      <c r="N254" s="4"/>
      <c r="O254" s="4"/>
      <c r="P254" s="4"/>
    </row>
    <row r="255" spans="1:16" ht="11.65" customHeight="1" x14ac:dyDescent="0.2">
      <c r="A255" s="5">
        <f t="shared" ca="1" si="7"/>
        <v>255</v>
      </c>
      <c r="C255" s="56"/>
      <c r="D255" s="3"/>
      <c r="E255" s="3"/>
      <c r="F255" s="3" t="s">
        <v>251</v>
      </c>
      <c r="G255" s="57"/>
      <c r="H255" s="10">
        <v>0</v>
      </c>
      <c r="J255" s="4"/>
      <c r="K255" s="4"/>
      <c r="L255" s="4"/>
      <c r="M255" s="4"/>
      <c r="N255" s="4"/>
      <c r="O255" s="4"/>
      <c r="P255" s="4"/>
    </row>
    <row r="256" spans="1:16" ht="11.65" customHeight="1" x14ac:dyDescent="0.2">
      <c r="A256" s="5">
        <f t="shared" ca="1" si="7"/>
        <v>256</v>
      </c>
      <c r="C256" s="56"/>
      <c r="D256" s="3"/>
      <c r="E256" s="3"/>
      <c r="F256" s="3" t="s">
        <v>251</v>
      </c>
      <c r="G256" s="57"/>
      <c r="H256" s="10">
        <v>0</v>
      </c>
      <c r="J256" s="4"/>
      <c r="K256" s="4"/>
      <c r="L256" s="4"/>
      <c r="M256" s="4"/>
      <c r="N256" s="4"/>
      <c r="O256" s="4"/>
      <c r="P256" s="4"/>
    </row>
    <row r="257" spans="1:16" ht="11.65" customHeight="1" x14ac:dyDescent="0.2">
      <c r="A257" s="5">
        <f t="shared" ca="1" si="7"/>
        <v>257</v>
      </c>
      <c r="C257" s="56"/>
      <c r="D257" s="3"/>
      <c r="E257" s="3"/>
      <c r="F257" s="3"/>
      <c r="G257" s="57" t="s">
        <v>32</v>
      </c>
      <c r="H257" s="12">
        <f>SUBTOTAL(9,H251:H256)</f>
        <v>1943218.5683606993</v>
      </c>
      <c r="J257" s="4"/>
      <c r="K257" s="4"/>
      <c r="L257" s="4"/>
      <c r="M257" s="4"/>
      <c r="N257" s="4"/>
      <c r="O257" s="4"/>
      <c r="P257" s="4"/>
    </row>
    <row r="258" spans="1:16" ht="11.65" customHeight="1" x14ac:dyDescent="0.2">
      <c r="A258" s="5">
        <f t="shared" ca="1" si="7"/>
        <v>258</v>
      </c>
      <c r="C258" s="56"/>
      <c r="D258" s="3"/>
      <c r="E258" s="3"/>
      <c r="F258" s="3"/>
      <c r="G258" s="57"/>
      <c r="H258" s="2"/>
      <c r="J258" s="4"/>
      <c r="K258" s="4"/>
      <c r="L258" s="4"/>
      <c r="M258" s="4"/>
      <c r="N258" s="4"/>
      <c r="O258" s="4"/>
      <c r="P258" s="4"/>
    </row>
    <row r="259" spans="1:16" ht="11.65" customHeight="1" x14ac:dyDescent="0.2">
      <c r="A259" s="5">
        <f t="shared" ca="1" si="7"/>
        <v>259</v>
      </c>
      <c r="C259" s="56">
        <v>341</v>
      </c>
      <c r="D259" s="3" t="s">
        <v>33</v>
      </c>
      <c r="E259" s="3"/>
      <c r="F259" s="3"/>
      <c r="G259" s="57"/>
      <c r="H259" s="2"/>
      <c r="J259" s="4"/>
      <c r="K259" s="4"/>
      <c r="L259" s="4"/>
      <c r="M259" s="4"/>
      <c r="N259" s="4"/>
      <c r="O259" s="4"/>
      <c r="P259" s="4"/>
    </row>
    <row r="260" spans="1:16" ht="11.65" customHeight="1" x14ac:dyDescent="0.2">
      <c r="A260" s="5">
        <f t="shared" ca="1" si="7"/>
        <v>260</v>
      </c>
      <c r="C260" s="56"/>
      <c r="D260" s="3"/>
      <c r="E260" s="3"/>
      <c r="F260" s="3" t="s">
        <v>24</v>
      </c>
      <c r="G260" s="57"/>
      <c r="H260" s="10">
        <v>0</v>
      </c>
      <c r="J260" s="4"/>
      <c r="K260" s="4"/>
      <c r="L260" s="4"/>
      <c r="M260" s="4"/>
      <c r="N260" s="4"/>
      <c r="O260" s="4"/>
      <c r="P260" s="4"/>
    </row>
    <row r="261" spans="1:16" ht="11.65" customHeight="1" x14ac:dyDescent="0.2">
      <c r="A261" s="5">
        <f t="shared" ca="1" si="7"/>
        <v>261</v>
      </c>
      <c r="C261" s="56"/>
      <c r="D261" s="3"/>
      <c r="E261" s="3"/>
      <c r="F261" s="3" t="s">
        <v>304</v>
      </c>
      <c r="G261" s="57"/>
      <c r="H261" s="10">
        <v>7814057.1891245795</v>
      </c>
      <c r="J261" s="4"/>
      <c r="K261" s="4"/>
      <c r="L261" s="4"/>
      <c r="M261" s="4"/>
      <c r="N261" s="4"/>
      <c r="O261" s="4"/>
      <c r="P261" s="4"/>
    </row>
    <row r="262" spans="1:16" ht="11.65" customHeight="1" x14ac:dyDescent="0.2">
      <c r="A262" s="5">
        <f t="shared" ca="1" si="7"/>
        <v>262</v>
      </c>
      <c r="C262" s="56"/>
      <c r="D262" s="3"/>
      <c r="E262" s="3"/>
      <c r="F262" s="3" t="s">
        <v>249</v>
      </c>
      <c r="G262" s="57"/>
      <c r="H262" s="10">
        <v>8282660.4398953533</v>
      </c>
      <c r="J262" s="4"/>
      <c r="K262" s="4"/>
      <c r="L262" s="4"/>
      <c r="M262" s="4"/>
      <c r="N262" s="4"/>
      <c r="O262" s="4"/>
      <c r="P262" s="4"/>
    </row>
    <row r="263" spans="1:16" ht="11.65" customHeight="1" x14ac:dyDescent="0.2">
      <c r="A263" s="5">
        <f t="shared" ca="1" si="7"/>
        <v>263</v>
      </c>
      <c r="C263" s="56"/>
      <c r="D263" s="3"/>
      <c r="E263" s="3"/>
      <c r="F263" s="3" t="s">
        <v>251</v>
      </c>
      <c r="G263" s="57"/>
      <c r="H263" s="10">
        <v>0</v>
      </c>
      <c r="J263" s="4"/>
      <c r="K263" s="4"/>
      <c r="L263" s="4"/>
      <c r="M263" s="4"/>
      <c r="N263" s="4"/>
      <c r="O263" s="4"/>
      <c r="P263" s="4"/>
    </row>
    <row r="264" spans="1:16" ht="11.65" customHeight="1" x14ac:dyDescent="0.2">
      <c r="A264" s="5">
        <f t="shared" ca="1" si="7"/>
        <v>264</v>
      </c>
      <c r="C264" s="56"/>
      <c r="D264" s="3"/>
      <c r="E264" s="3"/>
      <c r="F264" s="3" t="s">
        <v>251</v>
      </c>
      <c r="G264" s="57"/>
      <c r="H264" s="10">
        <v>0</v>
      </c>
      <c r="J264" s="4"/>
      <c r="K264" s="4"/>
      <c r="L264" s="4"/>
      <c r="M264" s="4"/>
      <c r="N264" s="4"/>
      <c r="O264" s="4"/>
      <c r="P264" s="4"/>
    </row>
    <row r="265" spans="1:16" ht="11.65" customHeight="1" x14ac:dyDescent="0.2">
      <c r="A265" s="5">
        <f t="shared" ca="1" si="7"/>
        <v>265</v>
      </c>
      <c r="C265" s="56"/>
      <c r="D265" s="3"/>
      <c r="E265" s="3"/>
      <c r="F265" s="3"/>
      <c r="G265" s="57" t="s">
        <v>32</v>
      </c>
      <c r="H265" s="12">
        <f>SUBTOTAL(9,H259:H264)</f>
        <v>16096717.629019933</v>
      </c>
      <c r="J265" s="4"/>
      <c r="K265" s="4"/>
      <c r="L265" s="4"/>
      <c r="M265" s="4"/>
      <c r="N265" s="4"/>
      <c r="O265" s="4"/>
      <c r="P265" s="4"/>
    </row>
    <row r="266" spans="1:16" ht="11.65" customHeight="1" x14ac:dyDescent="0.2">
      <c r="A266" s="5">
        <f t="shared" ca="1" si="7"/>
        <v>266</v>
      </c>
      <c r="C266" s="56"/>
      <c r="D266" s="3"/>
      <c r="E266" s="3"/>
      <c r="F266" s="3"/>
      <c r="G266" s="57"/>
      <c r="H266" s="2"/>
      <c r="J266" s="4"/>
      <c r="K266" s="4"/>
      <c r="L266" s="4"/>
      <c r="M266" s="4"/>
      <c r="N266" s="4"/>
      <c r="O266" s="4"/>
      <c r="P266" s="4"/>
    </row>
    <row r="267" spans="1:16" ht="11.65" customHeight="1" x14ac:dyDescent="0.2">
      <c r="A267" s="5">
        <f t="shared" ca="1" si="7"/>
        <v>267</v>
      </c>
      <c r="C267" s="56">
        <v>342</v>
      </c>
      <c r="D267" s="3" t="s">
        <v>60</v>
      </c>
      <c r="E267" s="3"/>
      <c r="F267" s="3"/>
      <c r="G267" s="57"/>
      <c r="H267" s="2"/>
      <c r="J267" s="4"/>
      <c r="K267" s="4"/>
      <c r="L267" s="4"/>
      <c r="M267" s="4"/>
      <c r="N267" s="4"/>
      <c r="O267" s="4"/>
      <c r="P267" s="4"/>
    </row>
    <row r="268" spans="1:16" ht="11.65" customHeight="1" x14ac:dyDescent="0.2">
      <c r="A268" s="5">
        <f t="shared" ca="1" si="7"/>
        <v>268</v>
      </c>
      <c r="C268" s="56"/>
      <c r="D268" s="3"/>
      <c r="E268" s="3"/>
      <c r="F268" s="3" t="s">
        <v>24</v>
      </c>
      <c r="G268" s="57"/>
      <c r="H268" s="10">
        <v>0</v>
      </c>
      <c r="J268" s="4"/>
      <c r="K268" s="4"/>
      <c r="L268" s="4"/>
      <c r="M268" s="4"/>
      <c r="N268" s="4"/>
      <c r="O268" s="4"/>
      <c r="P268" s="4"/>
    </row>
    <row r="269" spans="1:16" ht="11.65" customHeight="1" x14ac:dyDescent="0.2">
      <c r="A269" s="5">
        <f t="shared" ca="1" si="7"/>
        <v>269</v>
      </c>
      <c r="C269" s="56"/>
      <c r="D269" s="3"/>
      <c r="E269" s="3"/>
      <c r="F269" s="3" t="s">
        <v>304</v>
      </c>
      <c r="G269" s="57"/>
      <c r="H269" s="10">
        <v>0</v>
      </c>
      <c r="J269" s="4"/>
      <c r="K269" s="4"/>
      <c r="L269" s="4"/>
      <c r="M269" s="4"/>
      <c r="N269" s="4"/>
      <c r="O269" s="4"/>
      <c r="P269" s="4"/>
    </row>
    <row r="270" spans="1:16" ht="11.65" customHeight="1" x14ac:dyDescent="0.2">
      <c r="A270" s="5">
        <f t="shared" ca="1" si="7"/>
        <v>270</v>
      </c>
      <c r="C270" s="56"/>
      <c r="D270" s="3"/>
      <c r="E270" s="3"/>
      <c r="F270" s="3" t="s">
        <v>249</v>
      </c>
      <c r="G270" s="57"/>
      <c r="H270" s="10">
        <v>402697.77818938455</v>
      </c>
      <c r="J270" s="4"/>
      <c r="K270" s="4"/>
      <c r="L270" s="4"/>
      <c r="M270" s="4"/>
      <c r="N270" s="4"/>
      <c r="O270" s="4"/>
      <c r="P270" s="4"/>
    </row>
    <row r="271" spans="1:16" ht="11.65" customHeight="1" x14ac:dyDescent="0.2">
      <c r="A271" s="5">
        <f t="shared" ca="1" si="7"/>
        <v>271</v>
      </c>
      <c r="C271" s="56"/>
      <c r="D271" s="3"/>
      <c r="E271" s="3"/>
      <c r="F271" s="3" t="s">
        <v>251</v>
      </c>
      <c r="G271" s="57"/>
      <c r="H271" s="10">
        <v>0</v>
      </c>
      <c r="J271" s="4"/>
      <c r="K271" s="4"/>
      <c r="L271" s="4"/>
      <c r="M271" s="4"/>
      <c r="N271" s="4"/>
      <c r="O271" s="4"/>
      <c r="P271" s="4"/>
    </row>
    <row r="272" spans="1:16" ht="11.65" customHeight="1" x14ac:dyDescent="0.2">
      <c r="A272" s="5">
        <f t="shared" ca="1" si="7"/>
        <v>272</v>
      </c>
      <c r="C272" s="56"/>
      <c r="D272" s="3"/>
      <c r="E272" s="3"/>
      <c r="F272" s="3" t="s">
        <v>251</v>
      </c>
      <c r="G272" s="57"/>
      <c r="H272" s="10">
        <v>0</v>
      </c>
      <c r="J272" s="4"/>
      <c r="K272" s="4"/>
      <c r="L272" s="4"/>
      <c r="M272" s="4"/>
      <c r="N272" s="4"/>
      <c r="O272" s="4"/>
      <c r="P272" s="4"/>
    </row>
    <row r="273" spans="1:16" ht="11.65" customHeight="1" x14ac:dyDescent="0.2">
      <c r="A273" s="5">
        <f t="shared" ca="1" si="7"/>
        <v>273</v>
      </c>
      <c r="C273" s="56"/>
      <c r="D273" s="3"/>
      <c r="E273" s="3"/>
      <c r="F273" s="3"/>
      <c r="G273" s="57" t="s">
        <v>32</v>
      </c>
      <c r="H273" s="12">
        <f>SUBTOTAL(9,H267:H272)</f>
        <v>402697.77818938455</v>
      </c>
      <c r="J273" s="4"/>
      <c r="K273" s="4"/>
      <c r="L273" s="4"/>
      <c r="M273" s="4"/>
      <c r="N273" s="4"/>
      <c r="O273" s="4"/>
      <c r="P273" s="4"/>
    </row>
    <row r="274" spans="1:16" ht="11.65" customHeight="1" x14ac:dyDescent="0.2">
      <c r="A274" s="5">
        <f t="shared" ca="1" si="7"/>
        <v>274</v>
      </c>
      <c r="C274" s="56"/>
      <c r="D274" s="3"/>
      <c r="E274" s="3"/>
      <c r="F274" s="3"/>
      <c r="G274" s="57"/>
      <c r="H274" s="2"/>
      <c r="J274" s="4"/>
      <c r="K274" s="4"/>
      <c r="L274" s="4"/>
      <c r="M274" s="4"/>
      <c r="N274" s="4"/>
      <c r="O274" s="4"/>
      <c r="P274" s="4"/>
    </row>
    <row r="275" spans="1:16" ht="11.65" customHeight="1" x14ac:dyDescent="0.2">
      <c r="A275" s="5">
        <f t="shared" ca="1" si="7"/>
        <v>275</v>
      </c>
      <c r="C275" s="56">
        <v>343</v>
      </c>
      <c r="D275" s="3" t="s">
        <v>61</v>
      </c>
      <c r="E275" s="3"/>
      <c r="F275" s="3"/>
      <c r="G275" s="57"/>
      <c r="H275" s="2"/>
      <c r="J275" s="4"/>
      <c r="K275" s="4"/>
      <c r="L275" s="4"/>
      <c r="M275" s="4"/>
      <c r="N275" s="4"/>
      <c r="O275" s="4"/>
      <c r="P275" s="4"/>
    </row>
    <row r="276" spans="1:16" ht="11.65" customHeight="1" x14ac:dyDescent="0.2">
      <c r="A276" s="5">
        <f t="shared" ca="1" si="7"/>
        <v>276</v>
      </c>
      <c r="C276" s="56"/>
      <c r="D276" s="3"/>
      <c r="E276" s="3"/>
      <c r="F276" s="3" t="s">
        <v>193</v>
      </c>
      <c r="G276" s="57"/>
      <c r="H276" s="10">
        <v>0</v>
      </c>
      <c r="J276" s="4"/>
      <c r="K276" s="4"/>
      <c r="L276" s="4"/>
      <c r="M276" s="4"/>
      <c r="N276" s="4"/>
      <c r="O276" s="4"/>
      <c r="P276" s="4"/>
    </row>
    <row r="277" spans="1:16" ht="11.65" customHeight="1" x14ac:dyDescent="0.2">
      <c r="A277" s="5">
        <f t="shared" ca="1" si="7"/>
        <v>277</v>
      </c>
      <c r="C277" s="56"/>
      <c r="D277" s="3"/>
      <c r="E277" s="3"/>
      <c r="F277" s="3" t="s">
        <v>304</v>
      </c>
      <c r="G277" s="57"/>
      <c r="H277" s="10">
        <v>230828579.42120153</v>
      </c>
      <c r="J277" s="4"/>
      <c r="K277" s="4"/>
      <c r="L277" s="4"/>
      <c r="M277" s="4"/>
      <c r="N277" s="4"/>
      <c r="O277" s="4"/>
      <c r="P277" s="4"/>
    </row>
    <row r="278" spans="1:16" ht="11.65" customHeight="1" x14ac:dyDescent="0.2">
      <c r="A278" s="5">
        <f t="shared" ca="1" si="7"/>
        <v>278</v>
      </c>
      <c r="C278" s="56"/>
      <c r="D278" s="3"/>
      <c r="E278" s="3"/>
      <c r="F278" s="3" t="s">
        <v>24</v>
      </c>
      <c r="G278" s="57"/>
      <c r="H278" s="10">
        <v>0</v>
      </c>
      <c r="J278" s="4"/>
      <c r="K278" s="4"/>
      <c r="L278" s="4"/>
      <c r="M278" s="4"/>
      <c r="N278" s="4"/>
      <c r="O278" s="4"/>
      <c r="P278" s="4"/>
    </row>
    <row r="279" spans="1:16" ht="11.65" customHeight="1" x14ac:dyDescent="0.2">
      <c r="A279" s="5">
        <f t="shared" ca="1" si="7"/>
        <v>279</v>
      </c>
      <c r="C279" s="56"/>
      <c r="D279" s="3"/>
      <c r="E279" s="3"/>
      <c r="F279" s="3" t="s">
        <v>249</v>
      </c>
      <c r="G279" s="57"/>
      <c r="H279" s="10">
        <v>73862119.086893901</v>
      </c>
      <c r="J279" s="4"/>
      <c r="K279" s="4"/>
      <c r="L279" s="4"/>
      <c r="M279" s="4"/>
      <c r="N279" s="4"/>
      <c r="O279" s="4"/>
      <c r="P279" s="4"/>
    </row>
    <row r="280" spans="1:16" ht="11.65" customHeight="1" x14ac:dyDescent="0.2">
      <c r="A280" s="5">
        <f t="shared" ca="1" si="7"/>
        <v>280</v>
      </c>
      <c r="C280" s="56"/>
      <c r="D280" s="3"/>
      <c r="E280" s="3"/>
      <c r="F280" s="3" t="s">
        <v>251</v>
      </c>
      <c r="G280" s="57"/>
      <c r="H280" s="10">
        <v>0</v>
      </c>
      <c r="J280" s="4"/>
      <c r="K280" s="4"/>
      <c r="L280" s="4"/>
      <c r="M280" s="4"/>
      <c r="N280" s="4"/>
      <c r="O280" s="4"/>
      <c r="P280" s="4"/>
    </row>
    <row r="281" spans="1:16" ht="11.65" customHeight="1" x14ac:dyDescent="0.2">
      <c r="A281" s="5">
        <f t="shared" ca="1" si="7"/>
        <v>281</v>
      </c>
      <c r="C281" s="56"/>
      <c r="D281" s="3"/>
      <c r="E281" s="3"/>
      <c r="F281" s="3" t="s">
        <v>251</v>
      </c>
      <c r="G281" s="57"/>
      <c r="H281" s="10">
        <v>0</v>
      </c>
      <c r="J281" s="4"/>
      <c r="K281" s="4"/>
      <c r="L281" s="4"/>
      <c r="M281" s="4"/>
      <c r="N281" s="4"/>
      <c r="O281" s="4"/>
      <c r="P281" s="4"/>
    </row>
    <row r="282" spans="1:16" ht="11.65" customHeight="1" x14ac:dyDescent="0.2">
      <c r="A282" s="5">
        <f t="shared" ca="1" si="7"/>
        <v>282</v>
      </c>
      <c r="C282" s="56"/>
      <c r="D282" s="3"/>
      <c r="E282" s="3"/>
      <c r="F282" s="3"/>
      <c r="G282" s="57" t="s">
        <v>32</v>
      </c>
      <c r="H282" s="12">
        <f>SUBTOTAL(9,H276:H281)</f>
        <v>304690698.50809544</v>
      </c>
      <c r="J282" s="4"/>
      <c r="K282" s="4"/>
      <c r="L282" s="4"/>
      <c r="M282" s="4"/>
      <c r="N282" s="4"/>
      <c r="O282" s="4"/>
      <c r="P282" s="4"/>
    </row>
    <row r="283" spans="1:16" ht="11.65" customHeight="1" x14ac:dyDescent="0.2">
      <c r="A283" s="5">
        <f t="shared" ca="1" si="7"/>
        <v>283</v>
      </c>
      <c r="C283" s="56"/>
      <c r="D283" s="3"/>
      <c r="E283" s="3"/>
      <c r="F283" s="3"/>
      <c r="G283" s="57"/>
      <c r="H283" s="2"/>
      <c r="J283" s="4"/>
      <c r="K283" s="4"/>
      <c r="L283" s="4"/>
      <c r="M283" s="4"/>
      <c r="N283" s="4"/>
      <c r="O283" s="4"/>
      <c r="P283" s="4"/>
    </row>
    <row r="284" spans="1:16" ht="11.65" customHeight="1" x14ac:dyDescent="0.2">
      <c r="A284" s="5">
        <f t="shared" ca="1" si="7"/>
        <v>284</v>
      </c>
      <c r="C284" s="56">
        <v>344</v>
      </c>
      <c r="D284" s="3" t="s">
        <v>62</v>
      </c>
      <c r="E284" s="3"/>
      <c r="F284" s="3"/>
      <c r="G284" s="57"/>
      <c r="H284" s="2"/>
      <c r="J284" s="4"/>
      <c r="K284" s="4"/>
      <c r="L284" s="4"/>
      <c r="M284" s="4"/>
      <c r="N284" s="4"/>
      <c r="O284" s="4"/>
      <c r="P284" s="4"/>
    </row>
    <row r="285" spans="1:16" ht="11.65" customHeight="1" x14ac:dyDescent="0.2">
      <c r="A285" s="5">
        <f t="shared" ca="1" si="7"/>
        <v>285</v>
      </c>
      <c r="C285" s="56"/>
      <c r="D285" s="3"/>
      <c r="E285" s="3"/>
      <c r="F285" s="3" t="s">
        <v>193</v>
      </c>
      <c r="G285" s="57"/>
      <c r="H285" s="10">
        <v>0</v>
      </c>
      <c r="J285" s="4"/>
      <c r="K285" s="4"/>
      <c r="L285" s="4"/>
      <c r="M285" s="4"/>
      <c r="N285" s="4"/>
      <c r="O285" s="4"/>
      <c r="P285" s="4"/>
    </row>
    <row r="286" spans="1:16" ht="11.65" customHeight="1" x14ac:dyDescent="0.2">
      <c r="A286" s="5">
        <f t="shared" ca="1" si="7"/>
        <v>286</v>
      </c>
      <c r="C286" s="56"/>
      <c r="D286" s="3"/>
      <c r="E286" s="3"/>
      <c r="F286" s="3" t="s">
        <v>304</v>
      </c>
      <c r="G286" s="57"/>
      <c r="H286" s="10">
        <v>13218936.654495899</v>
      </c>
      <c r="J286" s="4"/>
      <c r="K286" s="4"/>
      <c r="L286" s="4"/>
      <c r="M286" s="4"/>
      <c r="N286" s="4"/>
      <c r="O286" s="4"/>
      <c r="P286" s="4"/>
    </row>
    <row r="287" spans="1:16" ht="11.65" customHeight="1" x14ac:dyDescent="0.2">
      <c r="A287" s="5">
        <f t="shared" ca="1" si="7"/>
        <v>287</v>
      </c>
      <c r="C287" s="56"/>
      <c r="D287" s="3"/>
      <c r="E287" s="3"/>
      <c r="F287" s="3" t="s">
        <v>24</v>
      </c>
      <c r="G287" s="57"/>
      <c r="H287" s="10">
        <v>9331.5536343625572</v>
      </c>
      <c r="J287" s="4"/>
      <c r="K287" s="4"/>
      <c r="L287" s="4"/>
      <c r="M287" s="4"/>
      <c r="N287" s="4"/>
      <c r="O287" s="4"/>
      <c r="P287" s="4"/>
    </row>
    <row r="288" spans="1:16" ht="11.65" customHeight="1" x14ac:dyDescent="0.2">
      <c r="A288" s="5">
        <f t="shared" ca="1" si="7"/>
        <v>288</v>
      </c>
      <c r="C288" s="56"/>
      <c r="D288" s="3"/>
      <c r="E288" s="3"/>
      <c r="F288" s="3" t="s">
        <v>249</v>
      </c>
      <c r="G288" s="57"/>
      <c r="H288" s="10">
        <v>25369776.17955533</v>
      </c>
      <c r="J288" s="4"/>
      <c r="K288" s="4"/>
      <c r="L288" s="4"/>
      <c r="M288" s="4"/>
      <c r="N288" s="4"/>
      <c r="O288" s="4"/>
      <c r="P288" s="4"/>
    </row>
    <row r="289" spans="1:16" ht="11.65" customHeight="1" x14ac:dyDescent="0.2">
      <c r="A289" s="5">
        <f t="shared" ca="1" si="7"/>
        <v>289</v>
      </c>
      <c r="C289" s="56"/>
      <c r="D289" s="3"/>
      <c r="E289" s="3"/>
      <c r="F289" s="3" t="s">
        <v>251</v>
      </c>
      <c r="G289" s="57"/>
      <c r="H289" s="10">
        <v>0</v>
      </c>
      <c r="J289" s="4"/>
      <c r="K289" s="4"/>
      <c r="L289" s="4"/>
      <c r="M289" s="4"/>
      <c r="N289" s="4"/>
      <c r="O289" s="4"/>
      <c r="P289" s="4"/>
    </row>
    <row r="290" spans="1:16" ht="11.65" customHeight="1" x14ac:dyDescent="0.2">
      <c r="A290" s="5">
        <f t="shared" ca="1" si="7"/>
        <v>290</v>
      </c>
      <c r="C290" s="56"/>
      <c r="D290" s="3"/>
      <c r="E290" s="3"/>
      <c r="F290" s="3" t="s">
        <v>251</v>
      </c>
      <c r="G290" s="57"/>
      <c r="H290" s="10">
        <v>0</v>
      </c>
      <c r="J290" s="4"/>
      <c r="K290" s="4"/>
      <c r="L290" s="4"/>
      <c r="M290" s="4"/>
      <c r="N290" s="4"/>
      <c r="O290" s="4"/>
      <c r="P290" s="4"/>
    </row>
    <row r="291" spans="1:16" ht="11.65" customHeight="1" x14ac:dyDescent="0.2">
      <c r="A291" s="5">
        <f t="shared" ca="1" si="7"/>
        <v>291</v>
      </c>
      <c r="C291" s="56"/>
      <c r="D291" s="3"/>
      <c r="E291" s="3"/>
      <c r="F291" s="3"/>
      <c r="G291" s="57" t="s">
        <v>32</v>
      </c>
      <c r="H291" s="12">
        <f>SUBTOTAL(9,H285:H290)</f>
        <v>38598044.387685589</v>
      </c>
      <c r="J291" s="4"/>
      <c r="K291" s="4"/>
      <c r="L291" s="4"/>
      <c r="M291" s="4"/>
      <c r="N291" s="4"/>
      <c r="O291" s="4"/>
      <c r="P291" s="4"/>
    </row>
    <row r="292" spans="1:16" ht="11.65" customHeight="1" x14ac:dyDescent="0.2">
      <c r="A292" s="5">
        <f t="shared" ca="1" si="7"/>
        <v>292</v>
      </c>
      <c r="C292" s="56"/>
      <c r="D292" s="3"/>
      <c r="E292" s="3"/>
      <c r="F292" s="3"/>
      <c r="G292" s="57"/>
      <c r="H292" s="2"/>
      <c r="J292" s="4"/>
      <c r="K292" s="4"/>
      <c r="L292" s="4"/>
      <c r="M292" s="4"/>
      <c r="N292" s="4"/>
      <c r="O292" s="4"/>
      <c r="P292" s="4"/>
    </row>
    <row r="293" spans="1:16" ht="11.65" customHeight="1" x14ac:dyDescent="0.2">
      <c r="A293" s="5">
        <f t="shared" ca="1" si="7"/>
        <v>293</v>
      </c>
      <c r="C293" s="56">
        <v>345</v>
      </c>
      <c r="D293" s="3" t="s">
        <v>63</v>
      </c>
      <c r="E293" s="3"/>
      <c r="F293" s="3"/>
      <c r="G293" s="57"/>
      <c r="H293" s="2"/>
      <c r="J293" s="4"/>
      <c r="K293" s="4"/>
      <c r="L293" s="4"/>
      <c r="M293" s="4"/>
      <c r="N293" s="4"/>
      <c r="O293" s="4"/>
      <c r="P293" s="4"/>
    </row>
    <row r="294" spans="1:16" ht="11.65" customHeight="1" x14ac:dyDescent="0.2">
      <c r="A294" s="5">
        <f t="shared" ca="1" si="7"/>
        <v>294</v>
      </c>
      <c r="C294" s="56"/>
      <c r="D294" s="3"/>
      <c r="E294" s="3"/>
      <c r="F294" s="3" t="s">
        <v>24</v>
      </c>
      <c r="G294" s="57"/>
      <c r="H294" s="10">
        <v>0</v>
      </c>
      <c r="J294" s="4"/>
      <c r="K294" s="4"/>
      <c r="L294" s="4"/>
      <c r="M294" s="4"/>
      <c r="N294" s="4"/>
      <c r="O294" s="4"/>
      <c r="P294" s="4"/>
    </row>
    <row r="295" spans="1:16" ht="11.65" customHeight="1" x14ac:dyDescent="0.2">
      <c r="A295" s="5">
        <f t="shared" ca="1" si="7"/>
        <v>295</v>
      </c>
      <c r="C295" s="56"/>
      <c r="D295" s="3"/>
      <c r="E295" s="3"/>
      <c r="F295" s="3" t="s">
        <v>304</v>
      </c>
      <c r="G295" s="57"/>
      <c r="H295" s="10">
        <v>19240299.527900971</v>
      </c>
      <c r="J295" s="4"/>
      <c r="K295" s="4"/>
      <c r="L295" s="4"/>
      <c r="M295" s="4"/>
      <c r="N295" s="4"/>
      <c r="O295" s="4"/>
      <c r="P295" s="4"/>
    </row>
    <row r="296" spans="1:16" ht="11.65" customHeight="1" x14ac:dyDescent="0.2">
      <c r="A296" s="5">
        <f t="shared" ca="1" si="7"/>
        <v>296</v>
      </c>
      <c r="C296" s="56"/>
      <c r="D296" s="3"/>
      <c r="E296" s="3"/>
      <c r="F296" s="3" t="s">
        <v>249</v>
      </c>
      <c r="G296" s="57"/>
      <c r="H296" s="10">
        <v>10714727.440367009</v>
      </c>
      <c r="J296" s="4"/>
      <c r="K296" s="4"/>
      <c r="L296" s="4"/>
      <c r="M296" s="4"/>
      <c r="N296" s="4"/>
      <c r="O296" s="4"/>
      <c r="P296" s="4"/>
    </row>
    <row r="297" spans="1:16" ht="11.65" customHeight="1" x14ac:dyDescent="0.2">
      <c r="A297" s="5">
        <f t="shared" ca="1" si="7"/>
        <v>297</v>
      </c>
      <c r="C297" s="56"/>
      <c r="D297" s="3"/>
      <c r="E297" s="3"/>
      <c r="F297" s="3" t="s">
        <v>251</v>
      </c>
      <c r="G297" s="57"/>
      <c r="H297" s="10">
        <v>0</v>
      </c>
      <c r="J297" s="4"/>
      <c r="K297" s="4"/>
      <c r="L297" s="4"/>
      <c r="M297" s="4"/>
      <c r="N297" s="4"/>
      <c r="O297" s="4"/>
      <c r="P297" s="4"/>
    </row>
    <row r="298" spans="1:16" ht="11.65" customHeight="1" x14ac:dyDescent="0.2">
      <c r="A298" s="5">
        <f t="shared" ca="1" si="7"/>
        <v>298</v>
      </c>
      <c r="C298" s="56"/>
      <c r="D298" s="3"/>
      <c r="E298" s="3"/>
      <c r="F298" s="3" t="s">
        <v>251</v>
      </c>
      <c r="G298" s="57"/>
      <c r="H298" s="10">
        <v>0</v>
      </c>
      <c r="J298" s="4"/>
      <c r="K298" s="4"/>
      <c r="L298" s="4"/>
      <c r="M298" s="4"/>
      <c r="N298" s="4"/>
      <c r="O298" s="4"/>
      <c r="P298" s="4"/>
    </row>
    <row r="299" spans="1:16" ht="11.65" customHeight="1" x14ac:dyDescent="0.2">
      <c r="A299" s="5">
        <f t="shared" ca="1" si="7"/>
        <v>299</v>
      </c>
      <c r="C299" s="56"/>
      <c r="D299" s="3"/>
      <c r="E299" s="3"/>
      <c r="F299" s="3"/>
      <c r="G299" s="57" t="s">
        <v>32</v>
      </c>
      <c r="H299" s="12">
        <f>SUBTOTAL(9,H293:H298)</f>
        <v>29955026.968267981</v>
      </c>
      <c r="J299" s="4"/>
      <c r="K299" s="4"/>
      <c r="L299" s="4"/>
      <c r="M299" s="4"/>
      <c r="N299" s="4"/>
      <c r="O299" s="4"/>
      <c r="P299" s="4"/>
    </row>
    <row r="300" spans="1:16" ht="11.65" customHeight="1" x14ac:dyDescent="0.2">
      <c r="A300" s="5">
        <f t="shared" ca="1" si="7"/>
        <v>300</v>
      </c>
      <c r="C300" s="56"/>
      <c r="D300" s="3"/>
      <c r="E300" s="3"/>
      <c r="F300" s="3"/>
      <c r="G300" s="57"/>
      <c r="H300" s="2"/>
      <c r="J300" s="4"/>
      <c r="K300" s="15"/>
      <c r="L300" s="15"/>
      <c r="M300" s="15"/>
      <c r="N300" s="15"/>
      <c r="O300" s="15"/>
      <c r="P300" s="15"/>
    </row>
    <row r="301" spans="1:16" ht="11.65" customHeight="1" x14ac:dyDescent="0.2">
      <c r="A301" s="5">
        <f t="shared" ca="1" si="7"/>
        <v>301</v>
      </c>
      <c r="C301" s="56"/>
      <c r="D301" s="3"/>
      <c r="E301" s="58"/>
      <c r="F301" s="3"/>
      <c r="G301" s="57"/>
      <c r="H301" s="14"/>
      <c r="J301" s="4"/>
      <c r="K301" s="17"/>
      <c r="L301" s="17"/>
      <c r="M301" s="17"/>
      <c r="N301" s="17"/>
      <c r="O301" s="17"/>
      <c r="P301" s="17"/>
    </row>
    <row r="302" spans="1:16" ht="11.65" customHeight="1" x14ac:dyDescent="0.2">
      <c r="A302" s="5">
        <f t="shared" ca="1" si="7"/>
        <v>302</v>
      </c>
      <c r="C302" s="59"/>
      <c r="D302" s="60"/>
      <c r="E302" s="61"/>
      <c r="F302" s="60"/>
      <c r="G302" s="62"/>
      <c r="H302" s="16"/>
      <c r="J302" s="4"/>
      <c r="K302" s="4"/>
      <c r="L302" s="4"/>
      <c r="M302" s="4"/>
      <c r="N302" s="4"/>
      <c r="O302" s="4"/>
      <c r="P302" s="4"/>
    </row>
    <row r="303" spans="1:16" ht="11.65" customHeight="1" x14ac:dyDescent="0.2">
      <c r="A303" s="5">
        <f t="shared" ca="1" si="7"/>
        <v>303</v>
      </c>
      <c r="C303" s="56">
        <v>346</v>
      </c>
      <c r="D303" s="3" t="s">
        <v>45</v>
      </c>
      <c r="E303" s="3"/>
      <c r="F303" s="3"/>
      <c r="G303" s="57"/>
      <c r="H303" s="2"/>
      <c r="J303" s="4"/>
      <c r="K303" s="4"/>
      <c r="L303" s="4"/>
      <c r="M303" s="4"/>
      <c r="N303" s="4"/>
      <c r="O303" s="4"/>
      <c r="P303" s="4"/>
    </row>
    <row r="304" spans="1:16" ht="11.65" customHeight="1" x14ac:dyDescent="0.2">
      <c r="A304" s="5">
        <f t="shared" ca="1" si="7"/>
        <v>304</v>
      </c>
      <c r="C304" s="56"/>
      <c r="D304" s="3"/>
      <c r="E304" s="3"/>
      <c r="F304" s="3" t="s">
        <v>24</v>
      </c>
      <c r="G304" s="57"/>
      <c r="H304" s="10">
        <v>0</v>
      </c>
      <c r="J304" s="4"/>
      <c r="K304" s="4"/>
      <c r="L304" s="4"/>
      <c r="M304" s="4"/>
      <c r="N304" s="4"/>
      <c r="O304" s="4"/>
      <c r="P304" s="4"/>
    </row>
    <row r="305" spans="1:16" ht="11.65" customHeight="1" x14ac:dyDescent="0.2">
      <c r="A305" s="5">
        <f t="shared" ca="1" si="7"/>
        <v>305</v>
      </c>
      <c r="C305" s="56"/>
      <c r="D305" s="3"/>
      <c r="E305" s="3"/>
      <c r="F305" s="3" t="s">
        <v>304</v>
      </c>
      <c r="G305" s="57"/>
      <c r="H305" s="10">
        <v>944457.65116439445</v>
      </c>
      <c r="J305" s="4"/>
      <c r="K305" s="4"/>
      <c r="L305" s="4"/>
      <c r="M305" s="4"/>
      <c r="N305" s="4"/>
      <c r="O305" s="4"/>
      <c r="P305" s="4"/>
    </row>
    <row r="306" spans="1:16" ht="11.65" customHeight="1" x14ac:dyDescent="0.2">
      <c r="A306" s="5">
        <f t="shared" ca="1" si="7"/>
        <v>306</v>
      </c>
      <c r="C306" s="56"/>
      <c r="D306" s="3"/>
      <c r="E306" s="3"/>
      <c r="F306" s="3" t="s">
        <v>249</v>
      </c>
      <c r="G306" s="57"/>
      <c r="H306" s="10">
        <v>771593.57438270363</v>
      </c>
      <c r="J306" s="4"/>
      <c r="K306" s="4"/>
      <c r="L306" s="4"/>
      <c r="M306" s="4"/>
      <c r="N306" s="4"/>
      <c r="O306" s="4"/>
      <c r="P306" s="4"/>
    </row>
    <row r="307" spans="1:16" ht="11.65" customHeight="1" x14ac:dyDescent="0.2">
      <c r="A307" s="5">
        <f t="shared" ca="1" si="7"/>
        <v>307</v>
      </c>
      <c r="C307" s="56"/>
      <c r="D307" s="3"/>
      <c r="E307" s="3"/>
      <c r="F307" s="3" t="s">
        <v>251</v>
      </c>
      <c r="G307" s="57"/>
      <c r="H307" s="10">
        <v>0</v>
      </c>
      <c r="J307" s="4"/>
      <c r="K307" s="4"/>
      <c r="L307" s="4"/>
      <c r="M307" s="4"/>
      <c r="N307" s="4"/>
      <c r="O307" s="4"/>
      <c r="P307" s="4"/>
    </row>
    <row r="308" spans="1:16" ht="11.65" customHeight="1" x14ac:dyDescent="0.2">
      <c r="A308" s="5">
        <f t="shared" ca="1" si="7"/>
        <v>308</v>
      </c>
      <c r="C308" s="56"/>
      <c r="D308" s="3"/>
      <c r="E308" s="3"/>
      <c r="F308" s="3"/>
      <c r="G308" s="57" t="s">
        <v>32</v>
      </c>
      <c r="H308" s="12">
        <f>SUBTOTAL(9,H302:H307)</f>
        <v>1716051.2255470981</v>
      </c>
      <c r="J308" s="4"/>
      <c r="K308" s="4"/>
      <c r="L308" s="4"/>
      <c r="M308" s="4"/>
      <c r="N308" s="4"/>
      <c r="O308" s="4"/>
      <c r="P308" s="4"/>
    </row>
    <row r="309" spans="1:16" ht="11.65" customHeight="1" x14ac:dyDescent="0.2">
      <c r="A309" s="5">
        <f t="shared" ca="1" si="7"/>
        <v>309</v>
      </c>
      <c r="C309" s="56"/>
      <c r="D309" s="3"/>
      <c r="E309" s="3"/>
      <c r="F309" s="3"/>
      <c r="G309" s="57"/>
      <c r="H309" s="2"/>
      <c r="J309" s="4"/>
      <c r="K309" s="4"/>
      <c r="L309" s="4"/>
      <c r="M309" s="4"/>
      <c r="N309" s="4"/>
      <c r="O309" s="4"/>
      <c r="P309" s="4"/>
    </row>
    <row r="310" spans="1:16" ht="11.65" customHeight="1" x14ac:dyDescent="0.2">
      <c r="A310" s="5">
        <f t="shared" ca="1" si="7"/>
        <v>310</v>
      </c>
      <c r="C310" s="56">
        <v>347</v>
      </c>
      <c r="D310" s="3" t="s">
        <v>64</v>
      </c>
      <c r="E310" s="3"/>
      <c r="F310" s="3"/>
      <c r="G310" s="57"/>
      <c r="H310" s="2"/>
      <c r="J310" s="4"/>
      <c r="K310" s="4"/>
      <c r="L310" s="4"/>
      <c r="M310" s="4"/>
      <c r="N310" s="4"/>
      <c r="O310" s="4"/>
      <c r="P310" s="4"/>
    </row>
    <row r="311" spans="1:16" ht="11.65" customHeight="1" x14ac:dyDescent="0.2">
      <c r="A311" s="5">
        <f t="shared" ca="1" si="7"/>
        <v>311</v>
      </c>
      <c r="C311" s="56"/>
      <c r="D311" s="3"/>
      <c r="E311" s="3"/>
      <c r="F311" s="3" t="s">
        <v>193</v>
      </c>
      <c r="G311" s="57"/>
      <c r="H311" s="10">
        <v>0</v>
      </c>
      <c r="J311" s="4"/>
      <c r="K311" s="4"/>
      <c r="L311" s="4"/>
      <c r="M311" s="4"/>
      <c r="N311" s="4"/>
      <c r="O311" s="4"/>
      <c r="P311" s="4"/>
    </row>
    <row r="312" spans="1:16" ht="11.65" customHeight="1" x14ac:dyDescent="0.2">
      <c r="A312" s="5">
        <f t="shared" ca="1" si="7"/>
        <v>312</v>
      </c>
      <c r="C312" s="56"/>
      <c r="D312" s="3"/>
      <c r="E312" s="3"/>
      <c r="F312" s="3"/>
      <c r="G312" s="57"/>
      <c r="H312" s="12">
        <f>SUBTOTAL(9,H310:H311)</f>
        <v>0</v>
      </c>
      <c r="J312" s="4"/>
      <c r="K312" s="4"/>
      <c r="L312" s="4"/>
      <c r="M312" s="4"/>
      <c r="N312" s="4"/>
      <c r="O312" s="4"/>
      <c r="P312" s="4"/>
    </row>
    <row r="313" spans="1:16" ht="11.65" customHeight="1" x14ac:dyDescent="0.2">
      <c r="A313" s="5">
        <f t="shared" ca="1" si="7"/>
        <v>313</v>
      </c>
      <c r="C313" s="56"/>
      <c r="D313" s="3"/>
      <c r="E313" s="3"/>
      <c r="F313" s="3"/>
      <c r="G313" s="57"/>
      <c r="H313" s="2"/>
      <c r="J313" s="4"/>
      <c r="K313" s="4"/>
      <c r="L313" s="4"/>
      <c r="M313" s="4"/>
      <c r="N313" s="4"/>
      <c r="O313" s="4"/>
      <c r="P313" s="4"/>
    </row>
    <row r="314" spans="1:16" ht="11.65" customHeight="1" x14ac:dyDescent="0.2">
      <c r="A314" s="5">
        <f t="shared" ca="1" si="7"/>
        <v>314</v>
      </c>
      <c r="C314" s="56" t="s">
        <v>65</v>
      </c>
      <c r="D314" s="3" t="s">
        <v>66</v>
      </c>
      <c r="E314" s="3"/>
      <c r="F314" s="3"/>
      <c r="G314" s="57"/>
      <c r="H314" s="2"/>
      <c r="J314" s="4"/>
      <c r="K314" s="4"/>
      <c r="L314" s="4"/>
      <c r="M314" s="4"/>
      <c r="N314" s="4"/>
      <c r="O314" s="4"/>
      <c r="P314" s="4"/>
    </row>
    <row r="315" spans="1:16" ht="11.65" customHeight="1" x14ac:dyDescent="0.2">
      <c r="A315" s="5">
        <f t="shared" ca="1" si="7"/>
        <v>315</v>
      </c>
      <c r="C315" s="56"/>
      <c r="D315" s="3"/>
      <c r="E315" s="3"/>
      <c r="F315" s="3" t="s">
        <v>193</v>
      </c>
      <c r="G315" s="57"/>
      <c r="H315" s="10">
        <v>0</v>
      </c>
      <c r="J315" s="4"/>
      <c r="K315" s="4"/>
      <c r="L315" s="4"/>
      <c r="M315" s="4"/>
      <c r="N315" s="4"/>
      <c r="O315" s="4"/>
      <c r="P315" s="4"/>
    </row>
    <row r="316" spans="1:16" ht="11.65" customHeight="1" x14ac:dyDescent="0.2">
      <c r="A316" s="5">
        <f t="shared" ca="1" si="7"/>
        <v>316</v>
      </c>
      <c r="C316" s="56"/>
      <c r="D316" s="3"/>
      <c r="E316" s="3"/>
      <c r="F316" s="3" t="s">
        <v>304</v>
      </c>
      <c r="G316" s="57"/>
      <c r="H316" s="10">
        <v>0</v>
      </c>
      <c r="J316" s="4"/>
      <c r="K316" s="4"/>
      <c r="L316" s="4"/>
      <c r="M316" s="4"/>
      <c r="N316" s="4"/>
      <c r="O316" s="4"/>
      <c r="P316" s="4"/>
    </row>
    <row r="317" spans="1:16" ht="11.65" customHeight="1" x14ac:dyDescent="0.2">
      <c r="A317" s="5">
        <f t="shared" ca="1" si="7"/>
        <v>317</v>
      </c>
      <c r="C317" s="56"/>
      <c r="D317" s="3"/>
      <c r="E317" s="3"/>
      <c r="F317" s="3" t="s">
        <v>249</v>
      </c>
      <c r="G317" s="57"/>
      <c r="H317" s="10">
        <v>0</v>
      </c>
      <c r="J317" s="4"/>
      <c r="K317" s="4"/>
      <c r="L317" s="4"/>
      <c r="M317" s="4"/>
      <c r="N317" s="4"/>
      <c r="O317" s="4"/>
      <c r="P317" s="4"/>
    </row>
    <row r="318" spans="1:16" ht="11.65" customHeight="1" x14ac:dyDescent="0.2">
      <c r="A318" s="5">
        <f t="shared" ref="A318:A381" ca="1" si="8">OFFSET(A318,-1,)+1</f>
        <v>318</v>
      </c>
      <c r="C318" s="56"/>
      <c r="D318" s="3"/>
      <c r="E318" s="3"/>
      <c r="F318" s="3" t="s">
        <v>251</v>
      </c>
      <c r="G318" s="57"/>
      <c r="H318" s="10">
        <v>0</v>
      </c>
      <c r="J318" s="4"/>
      <c r="K318" s="4"/>
      <c r="L318" s="4"/>
      <c r="M318" s="4"/>
      <c r="N318" s="4"/>
      <c r="O318" s="4"/>
      <c r="P318" s="4"/>
    </row>
    <row r="319" spans="1:16" ht="11.65" customHeight="1" x14ac:dyDescent="0.2">
      <c r="A319" s="5">
        <f t="shared" ca="1" si="8"/>
        <v>319</v>
      </c>
      <c r="C319" s="56"/>
      <c r="D319" s="3"/>
      <c r="E319" s="3"/>
      <c r="F319" s="3"/>
      <c r="G319" s="57"/>
      <c r="H319" s="12">
        <f>SUBTOTAL(9,H313:H318)</f>
        <v>0</v>
      </c>
      <c r="J319" s="4"/>
      <c r="K319" s="4"/>
      <c r="L319" s="4"/>
      <c r="M319" s="4"/>
      <c r="N319" s="4"/>
      <c r="O319" s="4"/>
      <c r="P319" s="4"/>
    </row>
    <row r="320" spans="1:16" ht="11.65" customHeight="1" x14ac:dyDescent="0.2">
      <c r="A320" s="5">
        <f t="shared" ca="1" si="8"/>
        <v>320</v>
      </c>
      <c r="C320" s="56"/>
      <c r="D320" s="3"/>
      <c r="E320" s="3"/>
      <c r="F320" s="3"/>
      <c r="G320" s="57"/>
      <c r="H320" s="2"/>
      <c r="J320" s="4"/>
      <c r="K320" s="11"/>
      <c r="L320" s="11"/>
      <c r="M320" s="11"/>
      <c r="N320" s="11"/>
      <c r="O320" s="11"/>
      <c r="P320" s="11"/>
    </row>
    <row r="321" spans="1:16" ht="11.65" customHeight="1" thickBot="1" x14ac:dyDescent="0.25">
      <c r="A321" s="5">
        <f t="shared" ca="1" si="8"/>
        <v>321</v>
      </c>
      <c r="C321" s="63" t="s">
        <v>67</v>
      </c>
      <c r="D321" s="3"/>
      <c r="E321" s="3"/>
      <c r="F321" s="3"/>
      <c r="G321" s="57" t="s">
        <v>32</v>
      </c>
      <c r="H321" s="13">
        <f>SUBTOTAL(9,H251:H320)</f>
        <v>393402455.06516618</v>
      </c>
      <c r="J321" s="4"/>
      <c r="K321" s="4"/>
      <c r="L321" s="4"/>
      <c r="M321" s="4"/>
      <c r="N321" s="4"/>
      <c r="O321" s="4"/>
      <c r="P321" s="4"/>
    </row>
    <row r="322" spans="1:16" ht="11.65" customHeight="1" thickTop="1" x14ac:dyDescent="0.2">
      <c r="A322" s="5">
        <f t="shared" ca="1" si="8"/>
        <v>322</v>
      </c>
      <c r="C322" s="56"/>
      <c r="D322" s="3"/>
      <c r="E322" s="3"/>
      <c r="F322" s="3"/>
      <c r="G322" s="57"/>
      <c r="H322" s="2"/>
      <c r="J322" s="4"/>
      <c r="K322" s="4"/>
      <c r="L322" s="4"/>
      <c r="M322" s="4"/>
      <c r="N322" s="4"/>
      <c r="O322" s="4"/>
      <c r="P322" s="4"/>
    </row>
    <row r="323" spans="1:16" ht="11.65" customHeight="1" x14ac:dyDescent="0.2">
      <c r="A323" s="5">
        <f t="shared" ca="1" si="8"/>
        <v>323</v>
      </c>
      <c r="C323" s="56" t="s">
        <v>68</v>
      </c>
      <c r="D323" s="3"/>
      <c r="E323" s="3"/>
      <c r="F323" s="3"/>
      <c r="G323" s="57"/>
      <c r="H323" s="2"/>
      <c r="J323" s="4"/>
      <c r="K323" s="4"/>
      <c r="L323" s="4"/>
      <c r="M323" s="4"/>
      <c r="N323" s="4"/>
      <c r="O323" s="4"/>
      <c r="P323" s="4"/>
    </row>
    <row r="324" spans="1:16" ht="11.65" customHeight="1" x14ac:dyDescent="0.2">
      <c r="A324" s="5">
        <f t="shared" ca="1" si="8"/>
        <v>324</v>
      </c>
      <c r="C324" s="56"/>
      <c r="D324" s="3"/>
      <c r="E324" s="58" t="s">
        <v>193</v>
      </c>
      <c r="F324" s="3"/>
      <c r="G324" s="57"/>
      <c r="H324" s="10">
        <f t="shared" ref="H324:H329" si="9">SUMIFS($H$251:$H$319,$F$251:$F$319,E324)</f>
        <v>0</v>
      </c>
      <c r="J324" s="4"/>
      <c r="K324" s="4"/>
      <c r="L324" s="4"/>
      <c r="M324" s="4"/>
      <c r="N324" s="4"/>
      <c r="O324" s="4"/>
      <c r="P324" s="4"/>
    </row>
    <row r="325" spans="1:16" ht="11.65" customHeight="1" x14ac:dyDescent="0.2">
      <c r="A325" s="5">
        <f t="shared" ca="1" si="8"/>
        <v>325</v>
      </c>
      <c r="C325" s="56"/>
      <c r="D325" s="3"/>
      <c r="E325" s="3" t="s">
        <v>304</v>
      </c>
      <c r="F325" s="3"/>
      <c r="G325" s="57"/>
      <c r="H325" s="10">
        <f t="shared" si="9"/>
        <v>272986129.81429601</v>
      </c>
      <c r="J325" s="4"/>
      <c r="K325" s="4"/>
      <c r="L325" s="4"/>
      <c r="M325" s="4"/>
      <c r="N325" s="4"/>
      <c r="O325" s="4"/>
      <c r="P325" s="4"/>
    </row>
    <row r="326" spans="1:16" ht="11.65" customHeight="1" x14ac:dyDescent="0.2">
      <c r="A326" s="5">
        <f t="shared" ca="1" si="8"/>
        <v>326</v>
      </c>
      <c r="C326" s="56"/>
      <c r="D326" s="3"/>
      <c r="E326" s="58" t="s">
        <v>24</v>
      </c>
      <c r="F326" s="3"/>
      <c r="G326" s="57"/>
      <c r="H326" s="10">
        <f t="shared" si="9"/>
        <v>9331.5536343625572</v>
      </c>
      <c r="J326" s="4"/>
      <c r="K326" s="4"/>
      <c r="L326" s="4"/>
      <c r="M326" s="4"/>
      <c r="N326" s="4"/>
      <c r="O326" s="4"/>
      <c r="P326" s="4"/>
    </row>
    <row r="327" spans="1:16" ht="11.65" customHeight="1" x14ac:dyDescent="0.2">
      <c r="A327" s="5">
        <f t="shared" ca="1" si="8"/>
        <v>327</v>
      </c>
      <c r="C327" s="56"/>
      <c r="D327" s="3"/>
      <c r="E327" s="58" t="s">
        <v>249</v>
      </c>
      <c r="F327" s="3"/>
      <c r="G327" s="57"/>
      <c r="H327" s="10">
        <f t="shared" si="9"/>
        <v>120406993.69723576</v>
      </c>
      <c r="J327" s="4"/>
      <c r="K327" s="4"/>
      <c r="L327" s="4"/>
      <c r="M327" s="4"/>
      <c r="N327" s="4"/>
      <c r="O327" s="4"/>
      <c r="P327" s="4"/>
    </row>
    <row r="328" spans="1:16" ht="11.65" customHeight="1" x14ac:dyDescent="0.2">
      <c r="A328" s="5">
        <f t="shared" ca="1" si="8"/>
        <v>328</v>
      </c>
      <c r="C328" s="56"/>
      <c r="D328" s="3"/>
      <c r="E328" s="58" t="s">
        <v>251</v>
      </c>
      <c r="F328" s="3"/>
      <c r="G328" s="57"/>
      <c r="H328" s="10">
        <f t="shared" si="9"/>
        <v>0</v>
      </c>
      <c r="J328" s="4"/>
      <c r="K328" s="4"/>
      <c r="L328" s="4"/>
      <c r="M328" s="4"/>
      <c r="N328" s="4"/>
      <c r="O328" s="4"/>
      <c r="P328" s="4"/>
    </row>
    <row r="329" spans="1:16" ht="11.65" customHeight="1" x14ac:dyDescent="0.2">
      <c r="A329" s="5">
        <f t="shared" ca="1" si="8"/>
        <v>329</v>
      </c>
      <c r="C329" s="56"/>
      <c r="D329" s="3"/>
      <c r="E329" s="56" t="s">
        <v>261</v>
      </c>
      <c r="F329" s="3"/>
      <c r="G329" s="57"/>
      <c r="H329" s="10">
        <f t="shared" si="9"/>
        <v>0</v>
      </c>
      <c r="J329" s="4"/>
      <c r="K329" s="4"/>
      <c r="L329" s="4"/>
      <c r="M329" s="4"/>
      <c r="N329" s="4"/>
      <c r="O329" s="4"/>
      <c r="P329" s="4"/>
    </row>
    <row r="330" spans="1:16" ht="11.65" customHeight="1" thickBot="1" x14ac:dyDescent="0.25">
      <c r="A330" s="5">
        <f t="shared" ca="1" si="8"/>
        <v>330</v>
      </c>
      <c r="C330" s="56" t="s">
        <v>69</v>
      </c>
      <c r="D330" s="3"/>
      <c r="E330" s="3"/>
      <c r="F330" s="3"/>
      <c r="G330" s="57" t="s">
        <v>32</v>
      </c>
      <c r="H330" s="19">
        <f>SUM(H324:H329)</f>
        <v>393402455.06516612</v>
      </c>
      <c r="J330" s="4"/>
      <c r="K330" s="4"/>
      <c r="L330" s="4"/>
      <c r="M330" s="4"/>
      <c r="N330" s="4"/>
      <c r="O330" s="4"/>
      <c r="P330" s="4"/>
    </row>
    <row r="331" spans="1:16" ht="11.65" customHeight="1" thickTop="1" x14ac:dyDescent="0.2">
      <c r="A331" s="5">
        <f t="shared" ca="1" si="8"/>
        <v>331</v>
      </c>
      <c r="C331" s="56"/>
      <c r="D331" s="3"/>
      <c r="E331" s="3"/>
      <c r="F331" s="3"/>
      <c r="G331" s="57"/>
      <c r="H331" s="2"/>
      <c r="J331" s="4"/>
      <c r="K331" s="4"/>
      <c r="L331" s="4"/>
      <c r="M331" s="4"/>
      <c r="N331" s="4"/>
      <c r="O331" s="4"/>
      <c r="P331" s="4"/>
    </row>
    <row r="332" spans="1:16" ht="11.65" customHeight="1" x14ac:dyDescent="0.2">
      <c r="A332" s="5">
        <f t="shared" ca="1" si="8"/>
        <v>332</v>
      </c>
      <c r="C332" s="56" t="s">
        <v>70</v>
      </c>
      <c r="D332" s="3"/>
      <c r="E332" s="3"/>
      <c r="F332" s="3"/>
      <c r="G332" s="57"/>
      <c r="H332" s="2"/>
      <c r="J332" s="4"/>
      <c r="K332" s="4"/>
      <c r="L332" s="4"/>
      <c r="M332" s="4"/>
      <c r="N332" s="4"/>
      <c r="O332" s="4"/>
      <c r="P332" s="4"/>
    </row>
    <row r="333" spans="1:16" ht="11.65" customHeight="1" x14ac:dyDescent="0.2">
      <c r="A333" s="5">
        <f t="shared" ca="1" si="8"/>
        <v>333</v>
      </c>
      <c r="C333" s="56">
        <v>103</v>
      </c>
      <c r="D333" s="3" t="s">
        <v>70</v>
      </c>
      <c r="E333" s="3"/>
      <c r="F333" s="3"/>
      <c r="G333" s="57"/>
      <c r="H333" s="2"/>
      <c r="J333" s="4"/>
      <c r="K333" s="4"/>
      <c r="L333" s="4"/>
      <c r="M333" s="4"/>
      <c r="N333" s="4"/>
      <c r="O333" s="4"/>
      <c r="P333" s="4"/>
    </row>
    <row r="334" spans="1:16" ht="11.65" customHeight="1" x14ac:dyDescent="0.2">
      <c r="A334" s="5">
        <f t="shared" ca="1" si="8"/>
        <v>334</v>
      </c>
      <c r="C334" s="56"/>
      <c r="D334" s="3"/>
      <c r="E334" s="3"/>
      <c r="F334" s="3" t="s">
        <v>250</v>
      </c>
      <c r="G334" s="57"/>
      <c r="H334" s="10">
        <v>0</v>
      </c>
      <c r="J334" s="4"/>
      <c r="K334" s="11"/>
      <c r="L334" s="11"/>
      <c r="M334" s="11"/>
      <c r="N334" s="11"/>
      <c r="O334" s="11"/>
      <c r="P334" s="11"/>
    </row>
    <row r="335" spans="1:16" ht="11.65" customHeight="1" thickBot="1" x14ac:dyDescent="0.25">
      <c r="A335" s="5">
        <f t="shared" ca="1" si="8"/>
        <v>335</v>
      </c>
      <c r="C335" s="63" t="s">
        <v>71</v>
      </c>
      <c r="D335" s="3"/>
      <c r="E335" s="3"/>
      <c r="F335" s="3"/>
      <c r="G335" s="64"/>
      <c r="H335" s="21">
        <v>0</v>
      </c>
      <c r="J335" s="4"/>
      <c r="K335" s="4"/>
      <c r="L335" s="4"/>
      <c r="M335" s="4"/>
      <c r="N335" s="4"/>
      <c r="O335" s="4"/>
      <c r="P335" s="4"/>
    </row>
    <row r="336" spans="1:16" ht="11.65" customHeight="1" thickTop="1" x14ac:dyDescent="0.2">
      <c r="A336" s="5">
        <f t="shared" ca="1" si="8"/>
        <v>336</v>
      </c>
      <c r="C336" s="56"/>
      <c r="D336" s="3"/>
      <c r="E336" s="3"/>
      <c r="F336" s="3"/>
      <c r="G336" s="57"/>
      <c r="H336" s="2"/>
      <c r="J336" s="4"/>
      <c r="K336" s="11"/>
      <c r="L336" s="11"/>
      <c r="M336" s="11"/>
      <c r="N336" s="11"/>
      <c r="O336" s="11"/>
      <c r="P336" s="11"/>
    </row>
    <row r="337" spans="1:16" ht="11.65" customHeight="1" thickBot="1" x14ac:dyDescent="0.25">
      <c r="A337" s="5">
        <f t="shared" ca="1" si="8"/>
        <v>337</v>
      </c>
      <c r="C337" s="63" t="s">
        <v>72</v>
      </c>
      <c r="D337" s="3"/>
      <c r="E337" s="3"/>
      <c r="F337" s="3"/>
      <c r="G337" s="57" t="s">
        <v>32</v>
      </c>
      <c r="H337" s="13">
        <f>H335+H321+H239+H150+H102</f>
        <v>878647194.62733364</v>
      </c>
      <c r="J337" s="4"/>
      <c r="K337" s="4"/>
      <c r="L337" s="4"/>
      <c r="M337" s="4"/>
      <c r="N337" s="4"/>
      <c r="O337" s="4"/>
      <c r="P337" s="4"/>
    </row>
    <row r="338" spans="1:16" ht="11.65" customHeight="1" thickTop="1" x14ac:dyDescent="0.2">
      <c r="A338" s="5">
        <f t="shared" ca="1" si="8"/>
        <v>338</v>
      </c>
      <c r="C338" s="56">
        <v>350</v>
      </c>
      <c r="D338" s="3" t="s">
        <v>31</v>
      </c>
      <c r="E338" s="3"/>
      <c r="F338" s="3"/>
      <c r="G338" s="57"/>
      <c r="H338" s="2"/>
      <c r="J338" s="4"/>
      <c r="K338" s="4"/>
      <c r="L338" s="4"/>
      <c r="M338" s="4"/>
      <c r="N338" s="4"/>
      <c r="O338" s="4"/>
      <c r="P338" s="4"/>
    </row>
    <row r="339" spans="1:16" ht="11.65" customHeight="1" x14ac:dyDescent="0.2">
      <c r="A339" s="5">
        <f t="shared" ca="1" si="8"/>
        <v>339</v>
      </c>
      <c r="C339" s="56"/>
      <c r="D339" s="3"/>
      <c r="E339" s="3"/>
      <c r="F339" s="3" t="s">
        <v>250</v>
      </c>
      <c r="G339" s="57"/>
      <c r="H339" s="10">
        <v>0</v>
      </c>
      <c r="J339" s="4"/>
      <c r="K339" s="4"/>
      <c r="L339" s="4"/>
      <c r="M339" s="4"/>
      <c r="N339" s="4"/>
      <c r="O339" s="4"/>
      <c r="P339" s="4"/>
    </row>
    <row r="340" spans="1:16" ht="11.65" customHeight="1" x14ac:dyDescent="0.2">
      <c r="A340" s="5">
        <f t="shared" ca="1" si="8"/>
        <v>340</v>
      </c>
      <c r="C340" s="56"/>
      <c r="D340" s="3"/>
      <c r="E340" s="3"/>
      <c r="F340" s="3" t="s">
        <v>254</v>
      </c>
      <c r="G340" s="57"/>
      <c r="H340" s="10">
        <v>0</v>
      </c>
      <c r="J340" s="4"/>
      <c r="K340" s="4"/>
      <c r="L340" s="4"/>
      <c r="M340" s="4"/>
      <c r="N340" s="4"/>
      <c r="O340" s="4"/>
      <c r="P340" s="4"/>
    </row>
    <row r="341" spans="1:16" ht="11.65" customHeight="1" x14ac:dyDescent="0.2">
      <c r="A341" s="5">
        <f t="shared" ca="1" si="8"/>
        <v>341</v>
      </c>
      <c r="C341" s="56"/>
      <c r="D341" s="3"/>
      <c r="E341" s="3"/>
      <c r="F341" s="3" t="s">
        <v>249</v>
      </c>
      <c r="G341" s="57"/>
      <c r="H341" s="10">
        <v>0</v>
      </c>
      <c r="J341" s="4"/>
      <c r="K341" s="4"/>
      <c r="L341" s="4"/>
      <c r="M341" s="4"/>
      <c r="N341" s="4"/>
      <c r="O341" s="4"/>
      <c r="P341" s="4"/>
    </row>
    <row r="342" spans="1:16" ht="11.65" customHeight="1" x14ac:dyDescent="0.2">
      <c r="A342" s="5">
        <f t="shared" ca="1" si="8"/>
        <v>342</v>
      </c>
      <c r="C342" s="56"/>
      <c r="D342" s="3"/>
      <c r="E342" s="3"/>
      <c r="F342" s="3" t="s">
        <v>251</v>
      </c>
      <c r="G342" s="57"/>
      <c r="H342" s="10">
        <v>0</v>
      </c>
      <c r="J342" s="4"/>
      <c r="K342" s="4"/>
      <c r="L342" s="4"/>
      <c r="M342" s="4"/>
      <c r="N342" s="4"/>
      <c r="O342" s="4"/>
      <c r="P342" s="4"/>
    </row>
    <row r="343" spans="1:16" ht="11.65" customHeight="1" x14ac:dyDescent="0.2">
      <c r="A343" s="5">
        <f t="shared" ca="1" si="8"/>
        <v>343</v>
      </c>
      <c r="C343" s="56"/>
      <c r="D343" s="3"/>
      <c r="E343" s="3"/>
      <c r="F343" s="3" t="s">
        <v>253</v>
      </c>
      <c r="G343" s="57"/>
      <c r="H343" s="10">
        <v>0</v>
      </c>
      <c r="J343" s="4"/>
      <c r="K343" s="4"/>
      <c r="L343" s="4"/>
      <c r="M343" s="4"/>
      <c r="N343" s="4"/>
      <c r="O343" s="4"/>
      <c r="P343" s="4"/>
    </row>
    <row r="344" spans="1:16" ht="11.65" customHeight="1" x14ac:dyDescent="0.2">
      <c r="A344" s="5">
        <f t="shared" ca="1" si="8"/>
        <v>344</v>
      </c>
      <c r="C344" s="56"/>
      <c r="D344" s="3"/>
      <c r="E344" s="3"/>
      <c r="F344" s="3" t="s">
        <v>24</v>
      </c>
      <c r="G344" s="57"/>
      <c r="H344" s="10">
        <v>26815450.373221781</v>
      </c>
      <c r="J344" s="4"/>
      <c r="K344" s="4"/>
      <c r="L344" s="4"/>
      <c r="M344" s="4"/>
      <c r="N344" s="4"/>
      <c r="O344" s="4"/>
      <c r="P344" s="4"/>
    </row>
    <row r="345" spans="1:16" ht="11.65" customHeight="1" x14ac:dyDescent="0.2">
      <c r="A345" s="5">
        <f t="shared" ca="1" si="8"/>
        <v>345</v>
      </c>
      <c r="C345" s="56"/>
      <c r="D345" s="3"/>
      <c r="E345" s="3"/>
      <c r="F345" s="3"/>
      <c r="G345" s="57" t="s">
        <v>32</v>
      </c>
      <c r="H345" s="12">
        <f>SUBTOTAL(9,H339:H344)</f>
        <v>26815450.373221781</v>
      </c>
      <c r="J345" s="4"/>
      <c r="K345" s="4"/>
      <c r="L345" s="4"/>
      <c r="M345" s="4"/>
      <c r="N345" s="4"/>
      <c r="O345" s="4"/>
      <c r="P345" s="4"/>
    </row>
    <row r="346" spans="1:16" ht="11.65" customHeight="1" x14ac:dyDescent="0.2">
      <c r="A346" s="5">
        <f t="shared" ca="1" si="8"/>
        <v>346</v>
      </c>
      <c r="C346" s="56"/>
      <c r="D346" s="3"/>
      <c r="E346" s="3"/>
      <c r="F346" s="3"/>
      <c r="G346" s="57"/>
      <c r="H346" s="2"/>
      <c r="J346" s="4"/>
      <c r="K346" s="4"/>
      <c r="L346" s="4"/>
      <c r="M346" s="4"/>
      <c r="N346" s="4"/>
      <c r="O346" s="4"/>
      <c r="P346" s="4"/>
    </row>
    <row r="347" spans="1:16" ht="11.65" customHeight="1" x14ac:dyDescent="0.2">
      <c r="A347" s="5">
        <f t="shared" ca="1" si="8"/>
        <v>347</v>
      </c>
      <c r="C347" s="56">
        <v>352</v>
      </c>
      <c r="D347" s="3" t="s">
        <v>33</v>
      </c>
      <c r="E347" s="3"/>
      <c r="F347" s="3"/>
      <c r="G347" s="57"/>
      <c r="H347" s="2"/>
      <c r="J347" s="4"/>
      <c r="K347" s="4"/>
      <c r="L347" s="4"/>
      <c r="M347" s="4"/>
      <c r="N347" s="4"/>
      <c r="O347" s="4"/>
      <c r="P347" s="4"/>
    </row>
    <row r="348" spans="1:16" ht="11.65" customHeight="1" x14ac:dyDescent="0.2">
      <c r="A348" s="5">
        <f t="shared" ca="1" si="8"/>
        <v>348</v>
      </c>
      <c r="C348" s="56"/>
      <c r="D348" s="3"/>
      <c r="E348" s="3"/>
      <c r="F348" s="3" t="s">
        <v>193</v>
      </c>
      <c r="G348" s="57"/>
      <c r="H348" s="10">
        <v>0</v>
      </c>
      <c r="J348" s="4"/>
      <c r="K348" s="4"/>
      <c r="L348" s="4"/>
      <c r="M348" s="4"/>
      <c r="N348" s="4"/>
      <c r="O348" s="4"/>
      <c r="P348" s="4"/>
    </row>
    <row r="349" spans="1:16" ht="11.65" customHeight="1" x14ac:dyDescent="0.2">
      <c r="A349" s="5">
        <f t="shared" ca="1" si="8"/>
        <v>349</v>
      </c>
      <c r="C349" s="56"/>
      <c r="D349" s="3"/>
      <c r="E349" s="3"/>
      <c r="F349" s="3" t="s">
        <v>250</v>
      </c>
      <c r="G349" s="57"/>
      <c r="H349" s="10">
        <v>0</v>
      </c>
      <c r="J349" s="4"/>
      <c r="K349" s="4"/>
      <c r="L349" s="4"/>
      <c r="M349" s="4"/>
      <c r="N349" s="4"/>
      <c r="O349" s="4"/>
      <c r="P349" s="4"/>
    </row>
    <row r="350" spans="1:16" ht="11.65" customHeight="1" x14ac:dyDescent="0.2">
      <c r="A350" s="5">
        <f t="shared" ca="1" si="8"/>
        <v>350</v>
      </c>
      <c r="C350" s="56"/>
      <c r="D350" s="3"/>
      <c r="E350" s="3"/>
      <c r="F350" s="3" t="s">
        <v>254</v>
      </c>
      <c r="G350" s="57"/>
      <c r="H350" s="10">
        <v>0</v>
      </c>
      <c r="J350" s="4"/>
      <c r="K350" s="4"/>
      <c r="L350" s="4"/>
      <c r="M350" s="4"/>
      <c r="N350" s="4"/>
      <c r="O350" s="4"/>
      <c r="P350" s="4"/>
    </row>
    <row r="351" spans="1:16" ht="11.65" customHeight="1" x14ac:dyDescent="0.2">
      <c r="A351" s="5">
        <f t="shared" ca="1" si="8"/>
        <v>351</v>
      </c>
      <c r="C351" s="56"/>
      <c r="D351" s="3"/>
      <c r="E351" s="3"/>
      <c r="F351" s="3" t="s">
        <v>249</v>
      </c>
      <c r="G351" s="57"/>
      <c r="H351" s="10">
        <v>0</v>
      </c>
      <c r="J351" s="4"/>
      <c r="K351" s="4"/>
      <c r="L351" s="4"/>
      <c r="M351" s="4"/>
      <c r="N351" s="4"/>
      <c r="O351" s="4"/>
      <c r="P351" s="4"/>
    </row>
    <row r="352" spans="1:16" ht="11.65" customHeight="1" x14ac:dyDescent="0.2">
      <c r="A352" s="5">
        <f t="shared" ca="1" si="8"/>
        <v>352</v>
      </c>
      <c r="C352" s="56"/>
      <c r="D352" s="3"/>
      <c r="E352" s="3"/>
      <c r="F352" s="3" t="s">
        <v>251</v>
      </c>
      <c r="G352" s="57"/>
      <c r="H352" s="10">
        <v>0</v>
      </c>
      <c r="J352" s="4"/>
      <c r="K352" s="4"/>
      <c r="L352" s="4"/>
      <c r="M352" s="4"/>
      <c r="N352" s="4"/>
      <c r="O352" s="4"/>
      <c r="P352" s="4"/>
    </row>
    <row r="353" spans="1:16" ht="11.65" customHeight="1" x14ac:dyDescent="0.2">
      <c r="A353" s="5">
        <f t="shared" ca="1" si="8"/>
        <v>353</v>
      </c>
      <c r="C353" s="56"/>
      <c r="D353" s="3"/>
      <c r="E353" s="3"/>
      <c r="F353" s="3" t="s">
        <v>253</v>
      </c>
      <c r="G353" s="57"/>
      <c r="H353" s="10">
        <v>0</v>
      </c>
      <c r="J353" s="4"/>
      <c r="K353" s="4"/>
      <c r="L353" s="4"/>
      <c r="M353" s="4"/>
      <c r="N353" s="4"/>
      <c r="O353" s="4"/>
      <c r="P353" s="4"/>
    </row>
    <row r="354" spans="1:16" ht="11.65" customHeight="1" x14ac:dyDescent="0.2">
      <c r="A354" s="5">
        <f t="shared" ca="1" si="8"/>
        <v>354</v>
      </c>
      <c r="C354" s="56"/>
      <c r="D354" s="3"/>
      <c r="E354" s="3"/>
      <c r="F354" s="3" t="s">
        <v>24</v>
      </c>
      <c r="G354" s="57"/>
      <c r="H354" s="10">
        <v>29560671.82827634</v>
      </c>
      <c r="J354" s="4"/>
      <c r="K354" s="4"/>
      <c r="L354" s="4"/>
      <c r="M354" s="4"/>
      <c r="N354" s="4"/>
      <c r="O354" s="4"/>
      <c r="P354" s="4"/>
    </row>
    <row r="355" spans="1:16" ht="11.65" customHeight="1" x14ac:dyDescent="0.2">
      <c r="A355" s="5">
        <f t="shared" ca="1" si="8"/>
        <v>355</v>
      </c>
      <c r="C355" s="56"/>
      <c r="D355" s="3"/>
      <c r="E355" s="3"/>
      <c r="F355" s="3"/>
      <c r="G355" s="57" t="s">
        <v>32</v>
      </c>
      <c r="H355" s="12">
        <f>SUBTOTAL(9,H349:H354)</f>
        <v>29560671.82827634</v>
      </c>
      <c r="J355" s="4"/>
      <c r="K355" s="4"/>
      <c r="L355" s="4"/>
      <c r="M355" s="4"/>
      <c r="N355" s="4"/>
      <c r="O355" s="4"/>
      <c r="P355" s="4"/>
    </row>
    <row r="356" spans="1:16" ht="11.65" customHeight="1" x14ac:dyDescent="0.2">
      <c r="A356" s="5">
        <f t="shared" ca="1" si="8"/>
        <v>356</v>
      </c>
      <c r="C356" s="56"/>
      <c r="D356" s="3"/>
      <c r="E356" s="3"/>
      <c r="F356" s="3"/>
      <c r="G356" s="57"/>
      <c r="H356" s="2"/>
      <c r="J356" s="4"/>
      <c r="K356" s="4"/>
      <c r="L356" s="4"/>
      <c r="M356" s="4"/>
      <c r="N356" s="4"/>
      <c r="O356" s="4"/>
      <c r="P356" s="4"/>
    </row>
    <row r="357" spans="1:16" ht="11.65" customHeight="1" x14ac:dyDescent="0.2">
      <c r="A357" s="5">
        <f t="shared" ca="1" si="8"/>
        <v>357</v>
      </c>
      <c r="C357" s="56">
        <v>353</v>
      </c>
      <c r="D357" s="3" t="s">
        <v>25</v>
      </c>
      <c r="E357" s="3"/>
      <c r="F357" s="3"/>
      <c r="G357" s="57"/>
      <c r="H357" s="2"/>
      <c r="J357" s="4"/>
      <c r="K357" s="4"/>
      <c r="L357" s="4"/>
      <c r="M357" s="4"/>
      <c r="N357" s="4"/>
      <c r="O357" s="4"/>
      <c r="P357" s="4"/>
    </row>
    <row r="358" spans="1:16" ht="11.65" customHeight="1" x14ac:dyDescent="0.2">
      <c r="A358" s="5">
        <f t="shared" ca="1" si="8"/>
        <v>358</v>
      </c>
      <c r="C358" s="56"/>
      <c r="D358" s="3"/>
      <c r="E358" s="3"/>
      <c r="F358" s="3" t="s">
        <v>250</v>
      </c>
      <c r="G358" s="57"/>
      <c r="H358" s="10">
        <v>0</v>
      </c>
      <c r="J358" s="4"/>
      <c r="K358" s="4"/>
      <c r="L358" s="4"/>
      <c r="M358" s="4"/>
      <c r="N358" s="4"/>
      <c r="O358" s="4"/>
      <c r="P358" s="4"/>
    </row>
    <row r="359" spans="1:16" ht="11.65" customHeight="1" x14ac:dyDescent="0.2">
      <c r="A359" s="5">
        <f t="shared" ca="1" si="8"/>
        <v>359</v>
      </c>
      <c r="C359" s="56"/>
      <c r="D359" s="3"/>
      <c r="E359" s="3"/>
      <c r="F359" s="3" t="s">
        <v>254</v>
      </c>
      <c r="G359" s="57"/>
      <c r="H359" s="10">
        <v>0</v>
      </c>
      <c r="J359" s="4"/>
      <c r="K359" s="4"/>
      <c r="L359" s="4"/>
      <c r="M359" s="4"/>
      <c r="N359" s="4"/>
      <c r="O359" s="4"/>
      <c r="P359" s="4"/>
    </row>
    <row r="360" spans="1:16" ht="11.65" customHeight="1" x14ac:dyDescent="0.2">
      <c r="A360" s="5">
        <f t="shared" ca="1" si="8"/>
        <v>360</v>
      </c>
      <c r="C360" s="56"/>
      <c r="D360" s="3"/>
      <c r="E360" s="3"/>
      <c r="F360" s="3" t="s">
        <v>249</v>
      </c>
      <c r="G360" s="57"/>
      <c r="H360" s="10">
        <v>436598.22588595841</v>
      </c>
      <c r="J360" s="4"/>
      <c r="K360" s="4"/>
      <c r="L360" s="4"/>
      <c r="M360" s="4"/>
      <c r="N360" s="4"/>
      <c r="O360" s="4"/>
      <c r="P360" s="4"/>
    </row>
    <row r="361" spans="1:16" ht="11.65" customHeight="1" x14ac:dyDescent="0.2">
      <c r="A361" s="5">
        <f t="shared" ca="1" si="8"/>
        <v>361</v>
      </c>
      <c r="C361" s="56"/>
      <c r="D361" s="3"/>
      <c r="E361" s="3"/>
      <c r="F361" s="3" t="s">
        <v>251</v>
      </c>
      <c r="G361" s="57"/>
      <c r="H361" s="10">
        <v>0</v>
      </c>
      <c r="J361" s="4"/>
      <c r="K361" s="4"/>
      <c r="L361" s="4"/>
      <c r="M361" s="4"/>
      <c r="N361" s="4"/>
      <c r="O361" s="4"/>
      <c r="P361" s="4"/>
    </row>
    <row r="362" spans="1:16" ht="11.65" customHeight="1" x14ac:dyDescent="0.2">
      <c r="A362" s="5">
        <f t="shared" ca="1" si="8"/>
        <v>362</v>
      </c>
      <c r="C362" s="56"/>
      <c r="D362" s="3"/>
      <c r="E362" s="3"/>
      <c r="F362" s="3" t="s">
        <v>253</v>
      </c>
      <c r="G362" s="57"/>
      <c r="H362" s="10">
        <v>0</v>
      </c>
      <c r="J362" s="4"/>
      <c r="K362" s="4"/>
      <c r="L362" s="4"/>
      <c r="M362" s="4"/>
      <c r="N362" s="4"/>
      <c r="O362" s="4"/>
      <c r="P362" s="4"/>
    </row>
    <row r="363" spans="1:16" ht="11.65" customHeight="1" x14ac:dyDescent="0.2">
      <c r="A363" s="5">
        <f t="shared" ca="1" si="8"/>
        <v>363</v>
      </c>
      <c r="C363" s="56"/>
      <c r="D363" s="3"/>
      <c r="E363" s="3"/>
      <c r="F363" s="3" t="s">
        <v>24</v>
      </c>
      <c r="G363" s="57"/>
      <c r="H363" s="10">
        <v>209179487.21258101</v>
      </c>
      <c r="J363" s="4"/>
      <c r="K363" s="4"/>
      <c r="L363" s="4"/>
      <c r="M363" s="4"/>
      <c r="N363" s="4"/>
      <c r="O363" s="4"/>
      <c r="P363" s="4"/>
    </row>
    <row r="364" spans="1:16" ht="11.65" customHeight="1" x14ac:dyDescent="0.2">
      <c r="A364" s="5">
        <f t="shared" ca="1" si="8"/>
        <v>364</v>
      </c>
      <c r="C364" s="56"/>
      <c r="D364" s="3"/>
      <c r="E364" s="3"/>
      <c r="F364" s="3"/>
      <c r="G364" s="57" t="s">
        <v>32</v>
      </c>
      <c r="H364" s="12">
        <f>SUBTOTAL(9,H358:H363)</f>
        <v>209616085.43846697</v>
      </c>
      <c r="J364" s="4"/>
      <c r="K364" s="4"/>
      <c r="L364" s="4"/>
      <c r="M364" s="4"/>
      <c r="N364" s="4"/>
      <c r="O364" s="4"/>
      <c r="P364" s="4"/>
    </row>
    <row r="365" spans="1:16" ht="11.65" customHeight="1" x14ac:dyDescent="0.2">
      <c r="A365" s="5">
        <f t="shared" ca="1" si="8"/>
        <v>365</v>
      </c>
      <c r="C365" s="56"/>
      <c r="D365" s="3"/>
      <c r="E365" s="3"/>
      <c r="F365" s="3"/>
      <c r="G365" s="57"/>
      <c r="H365" s="2"/>
      <c r="J365" s="4"/>
      <c r="K365" s="4"/>
      <c r="L365" s="4"/>
      <c r="M365" s="4"/>
      <c r="N365" s="4"/>
      <c r="O365" s="4"/>
      <c r="P365" s="4"/>
    </row>
    <row r="366" spans="1:16" ht="11.65" customHeight="1" x14ac:dyDescent="0.2">
      <c r="A366" s="5">
        <f t="shared" ca="1" si="8"/>
        <v>366</v>
      </c>
      <c r="C366" s="56">
        <v>354</v>
      </c>
      <c r="D366" s="3" t="s">
        <v>73</v>
      </c>
      <c r="E366" s="3"/>
      <c r="F366" s="3"/>
      <c r="G366" s="57"/>
      <c r="H366" s="2"/>
      <c r="J366" s="4"/>
      <c r="K366" s="4"/>
      <c r="L366" s="4"/>
      <c r="M366" s="4"/>
      <c r="N366" s="4"/>
      <c r="O366" s="4"/>
      <c r="P366" s="4"/>
    </row>
    <row r="367" spans="1:16" ht="11.65" customHeight="1" x14ac:dyDescent="0.2">
      <c r="A367" s="5">
        <f t="shared" ca="1" si="8"/>
        <v>367</v>
      </c>
      <c r="C367" s="56"/>
      <c r="D367" s="3"/>
      <c r="E367" s="3"/>
      <c r="F367" s="3" t="s">
        <v>250</v>
      </c>
      <c r="G367" s="57"/>
      <c r="H367" s="10">
        <v>0</v>
      </c>
      <c r="J367" s="4"/>
      <c r="K367" s="4"/>
      <c r="L367" s="4"/>
      <c r="M367" s="4"/>
      <c r="N367" s="4"/>
      <c r="O367" s="4"/>
      <c r="P367" s="4"/>
    </row>
    <row r="368" spans="1:16" ht="11.65" customHeight="1" x14ac:dyDescent="0.2">
      <c r="A368" s="5">
        <f t="shared" ca="1" si="8"/>
        <v>368</v>
      </c>
      <c r="C368" s="56"/>
      <c r="D368" s="3"/>
      <c r="E368" s="3"/>
      <c r="F368" s="3" t="s">
        <v>254</v>
      </c>
      <c r="G368" s="57"/>
      <c r="H368" s="10">
        <v>0</v>
      </c>
      <c r="J368" s="4"/>
      <c r="K368" s="4"/>
      <c r="L368" s="4"/>
      <c r="M368" s="4"/>
      <c r="N368" s="4"/>
      <c r="O368" s="4"/>
      <c r="P368" s="4"/>
    </row>
    <row r="369" spans="1:16" ht="11.65" customHeight="1" x14ac:dyDescent="0.2">
      <c r="A369" s="5">
        <f t="shared" ca="1" si="8"/>
        <v>369</v>
      </c>
      <c r="C369" s="56"/>
      <c r="D369" s="3"/>
      <c r="E369" s="3"/>
      <c r="F369" s="3" t="s">
        <v>249</v>
      </c>
      <c r="G369" s="57"/>
      <c r="H369" s="10">
        <v>0</v>
      </c>
      <c r="J369" s="4"/>
      <c r="K369" s="4"/>
      <c r="L369" s="4"/>
      <c r="M369" s="4"/>
      <c r="N369" s="4"/>
      <c r="O369" s="4"/>
      <c r="P369" s="4"/>
    </row>
    <row r="370" spans="1:16" ht="11.65" customHeight="1" x14ac:dyDescent="0.2">
      <c r="A370" s="5">
        <f t="shared" ca="1" si="8"/>
        <v>370</v>
      </c>
      <c r="C370" s="56"/>
      <c r="D370" s="3"/>
      <c r="E370" s="3"/>
      <c r="F370" s="3" t="s">
        <v>251</v>
      </c>
      <c r="G370" s="57"/>
      <c r="H370" s="10">
        <v>0</v>
      </c>
      <c r="J370" s="4"/>
      <c r="K370" s="4"/>
      <c r="L370" s="4"/>
      <c r="M370" s="4"/>
      <c r="N370" s="4"/>
      <c r="O370" s="4"/>
      <c r="P370" s="4"/>
    </row>
    <row r="371" spans="1:16" ht="11.65" customHeight="1" x14ac:dyDescent="0.2">
      <c r="A371" s="5">
        <f t="shared" ca="1" si="8"/>
        <v>371</v>
      </c>
      <c r="C371" s="56"/>
      <c r="D371" s="3"/>
      <c r="E371" s="3"/>
      <c r="F371" s="3" t="s">
        <v>253</v>
      </c>
      <c r="G371" s="57"/>
      <c r="H371" s="10">
        <v>0</v>
      </c>
      <c r="J371" s="4"/>
      <c r="K371" s="4"/>
      <c r="L371" s="4"/>
      <c r="M371" s="4"/>
      <c r="N371" s="4"/>
      <c r="O371" s="4"/>
      <c r="P371" s="4"/>
    </row>
    <row r="372" spans="1:16" ht="11.65" customHeight="1" x14ac:dyDescent="0.2">
      <c r="A372" s="5">
        <f t="shared" ca="1" si="8"/>
        <v>372</v>
      </c>
      <c r="C372" s="56"/>
      <c r="D372" s="3"/>
      <c r="E372" s="3"/>
      <c r="F372" s="3" t="s">
        <v>24</v>
      </c>
      <c r="G372" s="57"/>
      <c r="H372" s="10">
        <v>119717933.00805511</v>
      </c>
      <c r="J372" s="4"/>
      <c r="K372" s="4"/>
      <c r="L372" s="4"/>
      <c r="M372" s="4"/>
      <c r="N372" s="4"/>
      <c r="O372" s="4"/>
      <c r="P372" s="4"/>
    </row>
    <row r="373" spans="1:16" ht="11.65" customHeight="1" x14ac:dyDescent="0.2">
      <c r="A373" s="5">
        <f t="shared" ca="1" si="8"/>
        <v>373</v>
      </c>
      <c r="C373" s="56"/>
      <c r="D373" s="3"/>
      <c r="E373" s="3"/>
      <c r="F373" s="3"/>
      <c r="G373" s="57" t="s">
        <v>32</v>
      </c>
      <c r="H373" s="12">
        <f>SUBTOTAL(9,H367:H372)</f>
        <v>119717933.00805511</v>
      </c>
      <c r="J373" s="4"/>
      <c r="K373" s="4"/>
      <c r="L373" s="4"/>
      <c r="M373" s="4"/>
      <c r="N373" s="4"/>
      <c r="O373" s="4"/>
      <c r="P373" s="4"/>
    </row>
    <row r="374" spans="1:16" ht="11.65" customHeight="1" x14ac:dyDescent="0.2">
      <c r="A374" s="5">
        <f t="shared" ca="1" si="8"/>
        <v>374</v>
      </c>
      <c r="C374" s="56"/>
      <c r="D374" s="3"/>
      <c r="E374" s="3"/>
      <c r="F374" s="3"/>
      <c r="G374" s="57"/>
      <c r="H374" s="2"/>
      <c r="J374" s="4"/>
      <c r="K374" s="4"/>
      <c r="L374" s="4"/>
      <c r="M374" s="4"/>
      <c r="N374" s="4"/>
      <c r="O374" s="4"/>
      <c r="P374" s="4"/>
    </row>
    <row r="375" spans="1:16" ht="11.65" customHeight="1" x14ac:dyDescent="0.2">
      <c r="A375" s="5">
        <f t="shared" ca="1" si="8"/>
        <v>375</v>
      </c>
      <c r="C375" s="56">
        <v>355</v>
      </c>
      <c r="D375" s="3" t="s">
        <v>74</v>
      </c>
      <c r="E375" s="3"/>
      <c r="F375" s="3"/>
      <c r="G375" s="57"/>
      <c r="H375" s="2"/>
      <c r="J375" s="4"/>
      <c r="K375" s="4"/>
      <c r="L375" s="4"/>
      <c r="M375" s="4"/>
      <c r="N375" s="4"/>
      <c r="O375" s="4"/>
      <c r="P375" s="4"/>
    </row>
    <row r="376" spans="1:16" ht="11.65" customHeight="1" x14ac:dyDescent="0.2">
      <c r="A376" s="5">
        <f t="shared" ca="1" si="8"/>
        <v>376</v>
      </c>
      <c r="C376" s="56"/>
      <c r="D376" s="3"/>
      <c r="E376" s="3"/>
      <c r="F376" s="3" t="s">
        <v>250</v>
      </c>
      <c r="G376" s="57"/>
      <c r="H376" s="10">
        <v>0</v>
      </c>
      <c r="J376" s="4"/>
      <c r="K376" s="4"/>
      <c r="L376" s="4"/>
      <c r="M376" s="4"/>
      <c r="N376" s="4"/>
      <c r="O376" s="4"/>
      <c r="P376" s="4"/>
    </row>
    <row r="377" spans="1:16" ht="11.65" customHeight="1" x14ac:dyDescent="0.2">
      <c r="A377" s="5">
        <f t="shared" ca="1" si="8"/>
        <v>377</v>
      </c>
      <c r="C377" s="56"/>
      <c r="D377" s="3"/>
      <c r="E377" s="3"/>
      <c r="F377" s="3" t="s">
        <v>254</v>
      </c>
      <c r="G377" s="57"/>
      <c r="H377" s="10">
        <v>0</v>
      </c>
      <c r="J377" s="4"/>
      <c r="K377" s="4"/>
      <c r="L377" s="4"/>
      <c r="M377" s="4"/>
      <c r="N377" s="4"/>
      <c r="O377" s="4"/>
      <c r="P377" s="4"/>
    </row>
    <row r="378" spans="1:16" ht="11.65" customHeight="1" x14ac:dyDescent="0.2">
      <c r="A378" s="5">
        <f t="shared" ca="1" si="8"/>
        <v>378</v>
      </c>
      <c r="C378" s="56"/>
      <c r="D378" s="3"/>
      <c r="E378" s="3"/>
      <c r="F378" s="3" t="s">
        <v>249</v>
      </c>
      <c r="G378" s="57"/>
      <c r="H378" s="10">
        <v>0</v>
      </c>
      <c r="J378" s="4"/>
      <c r="K378" s="4"/>
      <c r="L378" s="4"/>
      <c r="M378" s="4"/>
      <c r="N378" s="4"/>
      <c r="O378" s="4"/>
      <c r="P378" s="4"/>
    </row>
    <row r="379" spans="1:16" ht="11.65" customHeight="1" x14ac:dyDescent="0.2">
      <c r="A379" s="5">
        <f t="shared" ca="1" si="8"/>
        <v>379</v>
      </c>
      <c r="C379" s="56"/>
      <c r="D379" s="3"/>
      <c r="E379" s="3"/>
      <c r="F379" s="3" t="s">
        <v>251</v>
      </c>
      <c r="G379" s="57"/>
      <c r="H379" s="10">
        <v>0</v>
      </c>
      <c r="J379" s="4"/>
      <c r="K379" s="4"/>
      <c r="L379" s="4"/>
      <c r="M379" s="4"/>
      <c r="N379" s="4"/>
      <c r="O379" s="4"/>
      <c r="P379" s="4"/>
    </row>
    <row r="380" spans="1:16" ht="11.65" customHeight="1" x14ac:dyDescent="0.2">
      <c r="A380" s="5">
        <f t="shared" ca="1" si="8"/>
        <v>380</v>
      </c>
      <c r="C380" s="56"/>
      <c r="D380" s="3"/>
      <c r="E380" s="3"/>
      <c r="F380" s="3" t="s">
        <v>253</v>
      </c>
      <c r="G380" s="57"/>
      <c r="H380" s="10">
        <v>0</v>
      </c>
      <c r="J380" s="4"/>
      <c r="K380" s="4"/>
      <c r="L380" s="4"/>
      <c r="M380" s="4"/>
      <c r="N380" s="4"/>
      <c r="O380" s="4"/>
      <c r="P380" s="4"/>
    </row>
    <row r="381" spans="1:16" ht="11.65" customHeight="1" x14ac:dyDescent="0.2">
      <c r="A381" s="5">
        <f t="shared" ca="1" si="8"/>
        <v>381</v>
      </c>
      <c r="C381" s="56"/>
      <c r="D381" s="3"/>
      <c r="E381" s="3"/>
      <c r="F381" s="3" t="s">
        <v>24</v>
      </c>
      <c r="G381" s="57"/>
      <c r="H381" s="10">
        <v>98593935.023268893</v>
      </c>
      <c r="J381" s="4"/>
      <c r="K381" s="4"/>
      <c r="L381" s="4"/>
      <c r="M381" s="4"/>
      <c r="N381" s="4"/>
      <c r="O381" s="4"/>
      <c r="P381" s="4"/>
    </row>
    <row r="382" spans="1:16" ht="11.65" customHeight="1" x14ac:dyDescent="0.2">
      <c r="A382" s="5">
        <f t="shared" ref="A382:A445" ca="1" si="10">OFFSET(A382,-1,)+1</f>
        <v>382</v>
      </c>
      <c r="C382" s="56"/>
      <c r="D382" s="3"/>
      <c r="E382" s="3"/>
      <c r="F382" s="3"/>
      <c r="G382" s="57" t="s">
        <v>32</v>
      </c>
      <c r="H382" s="12">
        <f>SUBTOTAL(9,H376:H381)</f>
        <v>98593935.023268893</v>
      </c>
      <c r="J382" s="4"/>
      <c r="K382" s="4"/>
      <c r="L382" s="4"/>
      <c r="M382" s="4"/>
      <c r="N382" s="4"/>
      <c r="O382" s="4"/>
      <c r="P382" s="4"/>
    </row>
    <row r="383" spans="1:16" ht="11.65" customHeight="1" x14ac:dyDescent="0.2">
      <c r="A383" s="5">
        <f t="shared" ca="1" si="10"/>
        <v>383</v>
      </c>
      <c r="C383" s="56"/>
      <c r="D383" s="3"/>
      <c r="E383" s="3"/>
      <c r="F383" s="3"/>
      <c r="G383" s="57"/>
      <c r="H383" s="2"/>
      <c r="J383" s="4"/>
      <c r="K383" s="4"/>
      <c r="L383" s="4"/>
      <c r="M383" s="4"/>
      <c r="N383" s="4"/>
      <c r="O383" s="4"/>
      <c r="P383" s="4"/>
    </row>
    <row r="384" spans="1:16" ht="11.65" customHeight="1" x14ac:dyDescent="0.2">
      <c r="A384" s="5">
        <f t="shared" ca="1" si="10"/>
        <v>384</v>
      </c>
      <c r="C384" s="56">
        <v>356</v>
      </c>
      <c r="D384" s="3" t="s">
        <v>75</v>
      </c>
      <c r="E384" s="3"/>
      <c r="F384" s="3"/>
      <c r="G384" s="57"/>
      <c r="H384" s="2"/>
      <c r="J384" s="4"/>
      <c r="K384" s="4"/>
      <c r="L384" s="4"/>
      <c r="M384" s="4"/>
      <c r="N384" s="4"/>
      <c r="O384" s="4"/>
      <c r="P384" s="4"/>
    </row>
    <row r="385" spans="1:16" ht="11.65" customHeight="1" x14ac:dyDescent="0.2">
      <c r="A385" s="5">
        <f t="shared" ca="1" si="10"/>
        <v>385</v>
      </c>
      <c r="C385" s="56"/>
      <c r="D385" s="3"/>
      <c r="E385" s="3"/>
      <c r="F385" s="3" t="s">
        <v>250</v>
      </c>
      <c r="G385" s="57"/>
      <c r="H385" s="10">
        <v>0</v>
      </c>
      <c r="J385" s="4"/>
      <c r="K385" s="4"/>
      <c r="L385" s="4"/>
      <c r="M385" s="4"/>
      <c r="N385" s="4"/>
      <c r="O385" s="4"/>
      <c r="P385" s="4"/>
    </row>
    <row r="386" spans="1:16" ht="11.65" customHeight="1" x14ac:dyDescent="0.2">
      <c r="A386" s="5">
        <f t="shared" ca="1" si="10"/>
        <v>386</v>
      </c>
      <c r="C386" s="56"/>
      <c r="D386" s="3"/>
      <c r="E386" s="3"/>
      <c r="F386" s="3" t="s">
        <v>254</v>
      </c>
      <c r="G386" s="57"/>
      <c r="H386" s="10">
        <v>0</v>
      </c>
      <c r="J386" s="4"/>
      <c r="K386" s="4"/>
      <c r="L386" s="4"/>
      <c r="M386" s="4"/>
      <c r="N386" s="4"/>
      <c r="O386" s="4"/>
      <c r="P386" s="4"/>
    </row>
    <row r="387" spans="1:16" ht="11.65" customHeight="1" x14ac:dyDescent="0.2">
      <c r="A387" s="5">
        <f t="shared" ca="1" si="10"/>
        <v>387</v>
      </c>
      <c r="C387" s="56"/>
      <c r="D387" s="3"/>
      <c r="E387" s="3"/>
      <c r="F387" s="3" t="s">
        <v>249</v>
      </c>
      <c r="G387" s="57"/>
      <c r="H387" s="10">
        <v>0</v>
      </c>
      <c r="J387" s="4"/>
      <c r="K387" s="4"/>
      <c r="L387" s="4"/>
      <c r="M387" s="4"/>
      <c r="N387" s="4"/>
      <c r="O387" s="4"/>
      <c r="P387" s="4"/>
    </row>
    <row r="388" spans="1:16" ht="11.65" customHeight="1" x14ac:dyDescent="0.2">
      <c r="A388" s="5">
        <f t="shared" ca="1" si="10"/>
        <v>388</v>
      </c>
      <c r="C388" s="56"/>
      <c r="D388" s="3"/>
      <c r="E388" s="3"/>
      <c r="F388" s="3" t="s">
        <v>251</v>
      </c>
      <c r="G388" s="57"/>
      <c r="H388" s="10">
        <v>0</v>
      </c>
      <c r="J388" s="4"/>
      <c r="K388" s="4"/>
      <c r="L388" s="4"/>
      <c r="M388" s="4"/>
      <c r="N388" s="4"/>
      <c r="O388" s="4"/>
      <c r="P388" s="4"/>
    </row>
    <row r="389" spans="1:16" ht="11.65" customHeight="1" x14ac:dyDescent="0.2">
      <c r="A389" s="5">
        <f t="shared" ca="1" si="10"/>
        <v>389</v>
      </c>
      <c r="C389" s="56"/>
      <c r="D389" s="3"/>
      <c r="E389" s="3"/>
      <c r="F389" s="3" t="s">
        <v>253</v>
      </c>
      <c r="G389" s="57"/>
      <c r="H389" s="10">
        <v>0</v>
      </c>
      <c r="J389" s="4"/>
      <c r="K389" s="4"/>
      <c r="L389" s="4"/>
      <c r="M389" s="4"/>
      <c r="N389" s="4"/>
      <c r="O389" s="4"/>
      <c r="P389" s="4"/>
    </row>
    <row r="390" spans="1:16" ht="11.65" customHeight="1" x14ac:dyDescent="0.2">
      <c r="A390" s="5">
        <f t="shared" ca="1" si="10"/>
        <v>390</v>
      </c>
      <c r="C390" s="56"/>
      <c r="D390" s="3"/>
      <c r="E390" s="3"/>
      <c r="F390" s="3" t="s">
        <v>24</v>
      </c>
      <c r="G390" s="57"/>
      <c r="H390" s="10">
        <v>129208552.66588847</v>
      </c>
      <c r="J390" s="4"/>
      <c r="K390" s="4"/>
      <c r="L390" s="4"/>
      <c r="M390" s="4"/>
      <c r="N390" s="4"/>
      <c r="O390" s="4"/>
      <c r="P390" s="4"/>
    </row>
    <row r="391" spans="1:16" ht="11.65" customHeight="1" x14ac:dyDescent="0.2">
      <c r="A391" s="5">
        <f t="shared" ca="1" si="10"/>
        <v>391</v>
      </c>
      <c r="C391" s="56"/>
      <c r="D391" s="3"/>
      <c r="E391" s="3"/>
      <c r="F391" s="3"/>
      <c r="G391" s="57" t="s">
        <v>32</v>
      </c>
      <c r="H391" s="12">
        <f>SUBTOTAL(9,H385:H390)</f>
        <v>129208552.66588847</v>
      </c>
      <c r="J391" s="4"/>
      <c r="K391" s="4"/>
      <c r="L391" s="4"/>
      <c r="M391" s="4"/>
      <c r="N391" s="4"/>
      <c r="O391" s="4"/>
      <c r="P391" s="4"/>
    </row>
    <row r="392" spans="1:16" ht="11.65" customHeight="1" x14ac:dyDescent="0.2">
      <c r="A392" s="5">
        <f t="shared" ca="1" si="10"/>
        <v>392</v>
      </c>
      <c r="C392" s="56"/>
      <c r="D392" s="3"/>
      <c r="E392" s="3"/>
      <c r="F392" s="3"/>
      <c r="G392" s="57"/>
      <c r="H392" s="2"/>
      <c r="J392" s="4"/>
      <c r="K392" s="4"/>
      <c r="L392" s="4"/>
      <c r="M392" s="4"/>
      <c r="N392" s="4"/>
      <c r="O392" s="4"/>
      <c r="P392" s="4"/>
    </row>
    <row r="393" spans="1:16" ht="11.65" customHeight="1" x14ac:dyDescent="0.2">
      <c r="A393" s="5">
        <f t="shared" ca="1" si="10"/>
        <v>393</v>
      </c>
      <c r="C393" s="56">
        <v>357</v>
      </c>
      <c r="D393" s="3" t="s">
        <v>76</v>
      </c>
      <c r="E393" s="3"/>
      <c r="F393" s="3"/>
      <c r="G393" s="57"/>
      <c r="H393" s="2"/>
      <c r="J393" s="4"/>
      <c r="K393" s="4"/>
      <c r="L393" s="4"/>
      <c r="M393" s="4"/>
      <c r="N393" s="4"/>
      <c r="O393" s="4"/>
      <c r="P393" s="4"/>
    </row>
    <row r="394" spans="1:16" ht="11.65" customHeight="1" x14ac:dyDescent="0.2">
      <c r="A394" s="5">
        <f t="shared" ca="1" si="10"/>
        <v>394</v>
      </c>
      <c r="C394" s="56"/>
      <c r="D394" s="3"/>
      <c r="E394" s="3"/>
      <c r="F394" s="3" t="s">
        <v>250</v>
      </c>
      <c r="G394" s="57"/>
      <c r="H394" s="10">
        <v>0</v>
      </c>
      <c r="J394" s="4"/>
      <c r="K394" s="4"/>
      <c r="L394" s="4"/>
      <c r="M394" s="4"/>
      <c r="N394" s="4"/>
      <c r="O394" s="4"/>
      <c r="P394" s="4"/>
    </row>
    <row r="395" spans="1:16" ht="11.65" customHeight="1" x14ac:dyDescent="0.2">
      <c r="A395" s="5">
        <f t="shared" ca="1" si="10"/>
        <v>395</v>
      </c>
      <c r="C395" s="56"/>
      <c r="D395" s="3"/>
      <c r="E395" s="3"/>
      <c r="F395" s="3" t="s">
        <v>254</v>
      </c>
      <c r="G395" s="57"/>
      <c r="H395" s="10">
        <v>0</v>
      </c>
      <c r="J395" s="4"/>
      <c r="K395" s="4"/>
      <c r="L395" s="4"/>
      <c r="M395" s="4"/>
      <c r="N395" s="4"/>
      <c r="O395" s="4"/>
      <c r="P395" s="4"/>
    </row>
    <row r="396" spans="1:16" ht="11.65" customHeight="1" x14ac:dyDescent="0.2">
      <c r="A396" s="5">
        <f t="shared" ca="1" si="10"/>
        <v>396</v>
      </c>
      <c r="C396" s="56"/>
      <c r="D396" s="3"/>
      <c r="E396" s="3"/>
      <c r="F396" s="3" t="s">
        <v>249</v>
      </c>
      <c r="G396" s="57"/>
      <c r="H396" s="10">
        <v>0</v>
      </c>
      <c r="J396" s="4"/>
      <c r="K396" s="4"/>
      <c r="L396" s="4"/>
      <c r="M396" s="4"/>
      <c r="N396" s="4"/>
      <c r="O396" s="4"/>
      <c r="P396" s="4"/>
    </row>
    <row r="397" spans="1:16" ht="11.65" customHeight="1" x14ac:dyDescent="0.2">
      <c r="A397" s="5">
        <f t="shared" ca="1" si="10"/>
        <v>397</v>
      </c>
      <c r="C397" s="56"/>
      <c r="D397" s="3"/>
      <c r="E397" s="3"/>
      <c r="F397" s="3" t="s">
        <v>251</v>
      </c>
      <c r="G397" s="57"/>
      <c r="H397" s="10">
        <v>0</v>
      </c>
      <c r="J397" s="4"/>
      <c r="K397" s="4"/>
      <c r="L397" s="4"/>
      <c r="M397" s="4"/>
      <c r="N397" s="4"/>
      <c r="O397" s="4"/>
      <c r="P397" s="4"/>
    </row>
    <row r="398" spans="1:16" ht="11.65" customHeight="1" x14ac:dyDescent="0.2">
      <c r="A398" s="5">
        <f t="shared" ca="1" si="10"/>
        <v>398</v>
      </c>
      <c r="C398" s="56"/>
      <c r="D398" s="3"/>
      <c r="E398" s="3"/>
      <c r="F398" s="3" t="s">
        <v>24</v>
      </c>
      <c r="G398" s="57"/>
      <c r="H398" s="10">
        <v>307820.06911299046</v>
      </c>
      <c r="J398" s="4"/>
      <c r="K398" s="4"/>
      <c r="L398" s="4"/>
      <c r="M398" s="4"/>
      <c r="N398" s="4"/>
      <c r="O398" s="4"/>
      <c r="P398" s="4"/>
    </row>
    <row r="399" spans="1:16" ht="11.65" customHeight="1" x14ac:dyDescent="0.2">
      <c r="A399" s="5">
        <f t="shared" ca="1" si="10"/>
        <v>399</v>
      </c>
      <c r="C399" s="56"/>
      <c r="D399" s="3"/>
      <c r="E399" s="3"/>
      <c r="F399" s="3"/>
      <c r="G399" s="57" t="s">
        <v>32</v>
      </c>
      <c r="H399" s="12">
        <f>SUBTOTAL(9,H393:H398)</f>
        <v>307820.06911299046</v>
      </c>
      <c r="J399" s="4"/>
      <c r="K399" s="4"/>
      <c r="L399" s="4"/>
      <c r="M399" s="4"/>
      <c r="N399" s="4"/>
      <c r="O399" s="4"/>
      <c r="P399" s="4"/>
    </row>
    <row r="400" spans="1:16" ht="11.65" customHeight="1" x14ac:dyDescent="0.2">
      <c r="A400" s="5">
        <f t="shared" ca="1" si="10"/>
        <v>400</v>
      </c>
      <c r="C400" s="56"/>
      <c r="D400" s="3"/>
      <c r="E400" s="3"/>
      <c r="F400" s="3"/>
      <c r="G400" s="57"/>
      <c r="H400" s="2"/>
      <c r="J400" s="4"/>
      <c r="K400" s="4"/>
      <c r="L400" s="4"/>
      <c r="M400" s="4"/>
      <c r="N400" s="4"/>
      <c r="O400" s="4"/>
      <c r="P400" s="4"/>
    </row>
    <row r="401" spans="1:16" ht="11.65" customHeight="1" x14ac:dyDescent="0.2">
      <c r="A401" s="5">
        <f t="shared" ca="1" si="10"/>
        <v>401</v>
      </c>
      <c r="C401" s="56">
        <v>358</v>
      </c>
      <c r="D401" s="3" t="s">
        <v>77</v>
      </c>
      <c r="E401" s="3"/>
      <c r="F401" s="3"/>
      <c r="G401" s="57"/>
      <c r="H401" s="2"/>
      <c r="J401" s="4"/>
      <c r="K401" s="4"/>
      <c r="L401" s="4"/>
      <c r="M401" s="4"/>
      <c r="N401" s="4"/>
      <c r="O401" s="4"/>
      <c r="P401" s="4"/>
    </row>
    <row r="402" spans="1:16" ht="11.65" customHeight="1" x14ac:dyDescent="0.2">
      <c r="A402" s="5">
        <f t="shared" ca="1" si="10"/>
        <v>402</v>
      </c>
      <c r="C402" s="56"/>
      <c r="D402" s="3"/>
      <c r="E402" s="3"/>
      <c r="F402" s="3" t="s">
        <v>250</v>
      </c>
      <c r="G402" s="57"/>
      <c r="H402" s="10">
        <v>0</v>
      </c>
      <c r="J402" s="4"/>
      <c r="K402" s="4"/>
      <c r="L402" s="4"/>
      <c r="M402" s="4"/>
      <c r="N402" s="4"/>
      <c r="O402" s="4"/>
      <c r="P402" s="4"/>
    </row>
    <row r="403" spans="1:16" ht="11.65" customHeight="1" x14ac:dyDescent="0.2">
      <c r="A403" s="5">
        <f t="shared" ca="1" si="10"/>
        <v>403</v>
      </c>
      <c r="C403" s="56"/>
      <c r="D403" s="3"/>
      <c r="E403" s="3"/>
      <c r="F403" s="3" t="s">
        <v>254</v>
      </c>
      <c r="G403" s="57"/>
      <c r="H403" s="10">
        <v>0</v>
      </c>
      <c r="J403" s="4"/>
      <c r="K403" s="4"/>
      <c r="L403" s="4"/>
      <c r="M403" s="4"/>
      <c r="N403" s="4"/>
      <c r="O403" s="4"/>
      <c r="P403" s="4"/>
    </row>
    <row r="404" spans="1:16" ht="11.65" customHeight="1" x14ac:dyDescent="0.2">
      <c r="A404" s="5">
        <f t="shared" ca="1" si="10"/>
        <v>404</v>
      </c>
      <c r="C404" s="56"/>
      <c r="D404" s="3"/>
      <c r="E404" s="3"/>
      <c r="F404" s="3" t="s">
        <v>249</v>
      </c>
      <c r="G404" s="57"/>
      <c r="H404" s="10">
        <v>0</v>
      </c>
      <c r="J404" s="4"/>
      <c r="K404" s="4"/>
      <c r="L404" s="4"/>
      <c r="M404" s="4"/>
      <c r="N404" s="4"/>
      <c r="O404" s="4"/>
      <c r="P404" s="4"/>
    </row>
    <row r="405" spans="1:16" ht="11.65" customHeight="1" x14ac:dyDescent="0.2">
      <c r="A405" s="5">
        <f t="shared" ca="1" si="10"/>
        <v>405</v>
      </c>
      <c r="C405" s="56"/>
      <c r="D405" s="3"/>
      <c r="E405" s="3"/>
      <c r="F405" s="3" t="s">
        <v>251</v>
      </c>
      <c r="G405" s="57"/>
      <c r="H405" s="10">
        <v>0</v>
      </c>
      <c r="J405" s="4"/>
      <c r="K405" s="4"/>
      <c r="L405" s="4"/>
      <c r="M405" s="4"/>
      <c r="N405" s="4"/>
      <c r="O405" s="4"/>
      <c r="P405" s="4"/>
    </row>
    <row r="406" spans="1:16" ht="11.65" customHeight="1" x14ac:dyDescent="0.2">
      <c r="A406" s="5">
        <f t="shared" ca="1" si="10"/>
        <v>406</v>
      </c>
      <c r="C406" s="56"/>
      <c r="D406" s="3"/>
      <c r="E406" s="3"/>
      <c r="F406" s="3" t="s">
        <v>24</v>
      </c>
      <c r="G406" s="57"/>
      <c r="H406" s="10">
        <v>724522.2462357732</v>
      </c>
      <c r="J406" s="4"/>
      <c r="K406" s="4"/>
      <c r="L406" s="4"/>
      <c r="M406" s="4"/>
      <c r="N406" s="4"/>
      <c r="O406" s="4"/>
      <c r="P406" s="4"/>
    </row>
    <row r="407" spans="1:16" ht="11.65" customHeight="1" x14ac:dyDescent="0.2">
      <c r="A407" s="5">
        <f t="shared" ca="1" si="10"/>
        <v>407</v>
      </c>
      <c r="C407" s="56"/>
      <c r="D407" s="3"/>
      <c r="E407" s="3"/>
      <c r="F407" s="3"/>
      <c r="G407" s="57" t="s">
        <v>32</v>
      </c>
      <c r="H407" s="12">
        <f>SUBTOTAL(9,H401:H406)</f>
        <v>724522.2462357732</v>
      </c>
      <c r="J407" s="4"/>
      <c r="K407" s="4"/>
      <c r="L407" s="4"/>
      <c r="M407" s="4"/>
      <c r="N407" s="4"/>
      <c r="O407" s="4"/>
      <c r="P407" s="4"/>
    </row>
    <row r="408" spans="1:16" ht="11.65" customHeight="1" x14ac:dyDescent="0.2">
      <c r="A408" s="5">
        <f t="shared" ca="1" si="10"/>
        <v>408</v>
      </c>
      <c r="C408" s="56"/>
      <c r="D408" s="3"/>
      <c r="E408" s="3"/>
      <c r="F408" s="3"/>
      <c r="G408" s="57"/>
      <c r="H408" s="2"/>
      <c r="J408" s="4"/>
      <c r="K408" s="4"/>
      <c r="L408" s="4"/>
      <c r="M408" s="4"/>
      <c r="N408" s="4"/>
      <c r="O408" s="4"/>
      <c r="P408" s="4"/>
    </row>
    <row r="409" spans="1:16" ht="11.65" customHeight="1" x14ac:dyDescent="0.2">
      <c r="A409" s="5">
        <f t="shared" ca="1" si="10"/>
        <v>409</v>
      </c>
      <c r="C409" s="56">
        <v>359</v>
      </c>
      <c r="D409" s="3" t="s">
        <v>78</v>
      </c>
      <c r="E409" s="3"/>
      <c r="F409" s="3"/>
      <c r="G409" s="57"/>
      <c r="H409" s="2"/>
      <c r="J409" s="4"/>
      <c r="K409" s="4"/>
      <c r="L409" s="4"/>
      <c r="M409" s="4"/>
      <c r="N409" s="4"/>
      <c r="O409" s="4"/>
      <c r="P409" s="4"/>
    </row>
    <row r="410" spans="1:16" ht="11.65" customHeight="1" x14ac:dyDescent="0.2">
      <c r="A410" s="5">
        <f t="shared" ca="1" si="10"/>
        <v>410</v>
      </c>
      <c r="C410" s="56"/>
      <c r="D410" s="3"/>
      <c r="E410" s="3"/>
      <c r="F410" s="3" t="s">
        <v>250</v>
      </c>
      <c r="G410" s="57"/>
      <c r="H410" s="10">
        <v>0</v>
      </c>
      <c r="J410" s="4"/>
      <c r="K410" s="4"/>
      <c r="L410" s="4"/>
      <c r="M410" s="4"/>
      <c r="N410" s="4"/>
      <c r="O410" s="4"/>
      <c r="P410" s="4"/>
    </row>
    <row r="411" spans="1:16" ht="11.65" customHeight="1" x14ac:dyDescent="0.2">
      <c r="A411" s="5">
        <f t="shared" ca="1" si="10"/>
        <v>411</v>
      </c>
      <c r="C411" s="56"/>
      <c r="D411" s="3"/>
      <c r="E411" s="3"/>
      <c r="F411" s="3" t="s">
        <v>253</v>
      </c>
      <c r="G411" s="57"/>
      <c r="H411" s="10">
        <v>0</v>
      </c>
      <c r="J411" s="4"/>
      <c r="K411" s="4"/>
      <c r="L411" s="4"/>
      <c r="M411" s="4"/>
      <c r="N411" s="4"/>
      <c r="O411" s="4"/>
      <c r="P411" s="4"/>
    </row>
    <row r="412" spans="1:16" ht="11.65" customHeight="1" x14ac:dyDescent="0.2">
      <c r="A412" s="5">
        <f t="shared" ca="1" si="10"/>
        <v>412</v>
      </c>
      <c r="C412" s="56"/>
      <c r="D412" s="3"/>
      <c r="E412" s="3"/>
      <c r="F412" s="3" t="s">
        <v>249</v>
      </c>
      <c r="G412" s="57"/>
      <c r="H412" s="10">
        <v>0</v>
      </c>
      <c r="J412" s="4"/>
      <c r="K412" s="4"/>
      <c r="L412" s="4"/>
      <c r="M412" s="4"/>
      <c r="N412" s="4"/>
      <c r="O412" s="4"/>
      <c r="P412" s="4"/>
    </row>
    <row r="413" spans="1:16" ht="11.65" customHeight="1" x14ac:dyDescent="0.2">
      <c r="A413" s="5">
        <f t="shared" ca="1" si="10"/>
        <v>413</v>
      </c>
      <c r="C413" s="56"/>
      <c r="D413" s="3"/>
      <c r="E413" s="3"/>
      <c r="F413" s="3" t="s">
        <v>251</v>
      </c>
      <c r="G413" s="57"/>
      <c r="H413" s="10">
        <v>0</v>
      </c>
      <c r="J413" s="4"/>
      <c r="K413" s="4"/>
      <c r="L413" s="4"/>
      <c r="M413" s="4"/>
      <c r="N413" s="4"/>
      <c r="O413" s="4"/>
      <c r="P413" s="4"/>
    </row>
    <row r="414" spans="1:16" ht="11.65" customHeight="1" x14ac:dyDescent="0.2">
      <c r="A414" s="5">
        <f t="shared" ca="1" si="10"/>
        <v>414</v>
      </c>
      <c r="C414" s="56"/>
      <c r="D414" s="3"/>
      <c r="E414" s="3"/>
      <c r="F414" s="3" t="s">
        <v>24</v>
      </c>
      <c r="G414" s="57"/>
      <c r="H414" s="10">
        <v>968740.73639459198</v>
      </c>
      <c r="J414" s="4"/>
      <c r="K414" s="4"/>
      <c r="L414" s="4"/>
      <c r="M414" s="4"/>
      <c r="N414" s="4"/>
      <c r="O414" s="4"/>
      <c r="P414" s="4"/>
    </row>
    <row r="415" spans="1:16" ht="11.65" customHeight="1" x14ac:dyDescent="0.2">
      <c r="A415" s="5">
        <f t="shared" ca="1" si="10"/>
        <v>415</v>
      </c>
      <c r="C415" s="56"/>
      <c r="D415" s="3"/>
      <c r="E415" s="3"/>
      <c r="F415" s="3"/>
      <c r="G415" s="57" t="s">
        <v>32</v>
      </c>
      <c r="H415" s="12">
        <f>SUBTOTAL(9,H409:H414)</f>
        <v>968740.73639459198</v>
      </c>
      <c r="J415" s="4"/>
      <c r="K415" s="4"/>
      <c r="L415" s="4"/>
      <c r="M415" s="4"/>
      <c r="N415" s="4"/>
      <c r="O415" s="4"/>
      <c r="P415" s="4"/>
    </row>
    <row r="416" spans="1:16" ht="11.65" customHeight="1" x14ac:dyDescent="0.2">
      <c r="A416" s="5">
        <f t="shared" ca="1" si="10"/>
        <v>416</v>
      </c>
      <c r="C416" s="56"/>
      <c r="D416" s="3"/>
      <c r="E416" s="3"/>
      <c r="F416" s="3"/>
      <c r="G416" s="57"/>
      <c r="H416" s="2"/>
      <c r="J416" s="4"/>
      <c r="K416" s="4"/>
      <c r="L416" s="4"/>
      <c r="M416" s="4"/>
      <c r="N416" s="4"/>
      <c r="O416" s="4"/>
      <c r="P416" s="4"/>
    </row>
    <row r="417" spans="1:16" ht="11.65" customHeight="1" x14ac:dyDescent="0.2">
      <c r="A417" s="5">
        <f t="shared" ca="1" si="10"/>
        <v>417</v>
      </c>
      <c r="C417" s="56" t="s">
        <v>79</v>
      </c>
      <c r="D417" s="3" t="s">
        <v>80</v>
      </c>
      <c r="E417" s="3"/>
      <c r="F417" s="3"/>
      <c r="G417" s="57"/>
      <c r="H417" s="2"/>
      <c r="J417" s="4"/>
      <c r="K417" s="4"/>
      <c r="L417" s="4"/>
      <c r="M417" s="4"/>
      <c r="N417" s="4"/>
      <c r="O417" s="4"/>
      <c r="P417" s="4"/>
    </row>
    <row r="418" spans="1:16" ht="11.65" customHeight="1" x14ac:dyDescent="0.2">
      <c r="A418" s="5">
        <f t="shared" ca="1" si="10"/>
        <v>418</v>
      </c>
      <c r="C418" s="56"/>
      <c r="D418" s="3"/>
      <c r="E418" s="3"/>
      <c r="F418" s="3" t="s">
        <v>24</v>
      </c>
      <c r="G418" s="57"/>
      <c r="H418" s="10">
        <v>17720898.775880877</v>
      </c>
      <c r="J418" s="4"/>
      <c r="K418" s="4"/>
      <c r="L418" s="4"/>
      <c r="M418" s="4"/>
      <c r="N418" s="4"/>
      <c r="O418" s="4"/>
      <c r="P418" s="4"/>
    </row>
    <row r="419" spans="1:16" ht="11.65" customHeight="1" x14ac:dyDescent="0.2">
      <c r="A419" s="5">
        <f t="shared" ca="1" si="10"/>
        <v>419</v>
      </c>
      <c r="C419" s="56"/>
      <c r="D419" s="3"/>
      <c r="E419" s="3"/>
      <c r="F419" s="3" t="s">
        <v>249</v>
      </c>
      <c r="G419" s="57"/>
      <c r="H419" s="10">
        <v>-6648.8948754121093</v>
      </c>
      <c r="J419" s="4"/>
      <c r="K419" s="4"/>
      <c r="L419" s="4"/>
      <c r="M419" s="4"/>
      <c r="N419" s="4"/>
      <c r="O419" s="4"/>
      <c r="P419" s="4"/>
    </row>
    <row r="420" spans="1:16" ht="11.65" customHeight="1" x14ac:dyDescent="0.2">
      <c r="A420" s="5">
        <f t="shared" ca="1" si="10"/>
        <v>420</v>
      </c>
      <c r="C420" s="56"/>
      <c r="D420" s="3"/>
      <c r="E420" s="3"/>
      <c r="F420" s="3" t="s">
        <v>251</v>
      </c>
      <c r="G420" s="57"/>
      <c r="H420" s="10">
        <v>0</v>
      </c>
      <c r="J420" s="4"/>
      <c r="K420" s="4"/>
      <c r="L420" s="4"/>
      <c r="M420" s="4"/>
      <c r="N420" s="4"/>
      <c r="O420" s="4"/>
      <c r="P420" s="4"/>
    </row>
    <row r="421" spans="1:16" ht="11.65" customHeight="1" x14ac:dyDescent="0.2">
      <c r="A421" s="5">
        <f t="shared" ca="1" si="10"/>
        <v>421</v>
      </c>
      <c r="C421" s="56"/>
      <c r="D421" s="3"/>
      <c r="E421" s="3"/>
      <c r="F421" s="3"/>
      <c r="G421" s="57"/>
      <c r="H421" s="12">
        <f>SUBTOTAL(9,H417:H420)</f>
        <v>17714249.881005466</v>
      </c>
      <c r="J421" s="4"/>
      <c r="K421" s="4"/>
      <c r="L421" s="4"/>
      <c r="M421" s="4"/>
      <c r="N421" s="4"/>
      <c r="O421" s="4"/>
      <c r="P421" s="4"/>
    </row>
    <row r="422" spans="1:16" ht="11.65" customHeight="1" x14ac:dyDescent="0.2">
      <c r="A422" s="5">
        <f t="shared" ca="1" si="10"/>
        <v>422</v>
      </c>
      <c r="C422" s="56"/>
      <c r="D422" s="3"/>
      <c r="E422" s="3"/>
      <c r="F422" s="3"/>
      <c r="G422" s="57"/>
      <c r="H422" s="2"/>
      <c r="J422" s="4"/>
      <c r="K422" s="4"/>
      <c r="L422" s="4"/>
      <c r="M422" s="4"/>
      <c r="N422" s="4"/>
      <c r="O422" s="4"/>
      <c r="P422" s="4"/>
    </row>
    <row r="423" spans="1:16" ht="11.65" customHeight="1" x14ac:dyDescent="0.2">
      <c r="A423" s="5">
        <f t="shared" ca="1" si="10"/>
        <v>423</v>
      </c>
      <c r="C423" s="56" t="s">
        <v>81</v>
      </c>
      <c r="D423" s="3" t="s">
        <v>82</v>
      </c>
      <c r="E423" s="3"/>
      <c r="F423" s="3"/>
      <c r="G423" s="57"/>
      <c r="H423" s="2"/>
      <c r="J423" s="4"/>
      <c r="K423" s="4"/>
      <c r="L423" s="4"/>
      <c r="M423" s="4"/>
      <c r="N423" s="4"/>
      <c r="O423" s="4"/>
      <c r="P423" s="4"/>
    </row>
    <row r="424" spans="1:16" ht="11.65" customHeight="1" x14ac:dyDescent="0.2">
      <c r="A424" s="5">
        <f t="shared" ca="1" si="10"/>
        <v>424</v>
      </c>
      <c r="C424" s="56"/>
      <c r="D424" s="3"/>
      <c r="E424" s="3"/>
      <c r="F424" s="3" t="s">
        <v>24</v>
      </c>
      <c r="G424" s="57"/>
      <c r="H424" s="10">
        <v>0</v>
      </c>
      <c r="J424" s="4"/>
      <c r="K424" s="4"/>
      <c r="L424" s="4"/>
      <c r="M424" s="4"/>
      <c r="N424" s="4"/>
      <c r="O424" s="4"/>
      <c r="P424" s="4"/>
    </row>
    <row r="425" spans="1:16" ht="11.65" customHeight="1" x14ac:dyDescent="0.2">
      <c r="A425" s="5">
        <f t="shared" ca="1" si="10"/>
        <v>425</v>
      </c>
      <c r="C425" s="56"/>
      <c r="D425" s="3"/>
      <c r="E425" s="3"/>
      <c r="F425" s="3"/>
      <c r="G425" s="57"/>
      <c r="H425" s="12">
        <f>SUBTOTAL(9,H422:H424)</f>
        <v>0</v>
      </c>
      <c r="J425" s="4"/>
      <c r="K425" s="4"/>
      <c r="L425" s="4"/>
      <c r="M425" s="4"/>
      <c r="N425" s="4"/>
      <c r="O425" s="4"/>
      <c r="P425" s="4"/>
    </row>
    <row r="426" spans="1:16" ht="11.65" customHeight="1" x14ac:dyDescent="0.2">
      <c r="A426" s="5">
        <f t="shared" ca="1" si="10"/>
        <v>426</v>
      </c>
      <c r="C426" s="56"/>
      <c r="D426" s="3"/>
      <c r="E426" s="3"/>
      <c r="F426" s="3"/>
      <c r="G426" s="57"/>
      <c r="H426" s="2"/>
      <c r="J426" s="4"/>
      <c r="K426" s="11"/>
      <c r="L426" s="11"/>
      <c r="M426" s="11"/>
      <c r="N426" s="11"/>
      <c r="O426" s="11"/>
      <c r="P426" s="11"/>
    </row>
    <row r="427" spans="1:16" ht="11.65" customHeight="1" thickBot="1" x14ac:dyDescent="0.25">
      <c r="A427" s="5">
        <f t="shared" ca="1" si="10"/>
        <v>427</v>
      </c>
      <c r="C427" s="63" t="s">
        <v>83</v>
      </c>
      <c r="D427" s="3"/>
      <c r="E427" s="3"/>
      <c r="F427" s="3"/>
      <c r="G427" s="57" t="s">
        <v>32</v>
      </c>
      <c r="H427" s="13">
        <f>SUBTOTAL(9,H339:H426)</f>
        <v>633227961.26992643</v>
      </c>
      <c r="J427" s="4"/>
      <c r="K427" s="4"/>
      <c r="L427" s="4"/>
      <c r="M427" s="4"/>
      <c r="N427" s="4"/>
      <c r="O427" s="4"/>
      <c r="P427" s="4"/>
    </row>
    <row r="428" spans="1:16" ht="11.65" customHeight="1" thickTop="1" x14ac:dyDescent="0.2">
      <c r="A428" s="5">
        <f t="shared" ca="1" si="10"/>
        <v>428</v>
      </c>
      <c r="C428" s="56" t="s">
        <v>84</v>
      </c>
      <c r="D428" s="3"/>
      <c r="E428" s="3"/>
      <c r="F428" s="3"/>
      <c r="G428" s="57"/>
      <c r="H428" s="2"/>
      <c r="J428" s="4"/>
      <c r="K428" s="4"/>
      <c r="L428" s="4"/>
      <c r="M428" s="4"/>
      <c r="N428" s="4"/>
      <c r="O428" s="4"/>
      <c r="P428" s="4"/>
    </row>
    <row r="429" spans="1:16" ht="11.65" customHeight="1" x14ac:dyDescent="0.2">
      <c r="A429" s="5">
        <f t="shared" ca="1" si="10"/>
        <v>429</v>
      </c>
      <c r="C429" s="56"/>
      <c r="D429" s="3"/>
      <c r="E429" s="3" t="s">
        <v>253</v>
      </c>
      <c r="F429" s="3"/>
      <c r="G429" s="57"/>
      <c r="H429" s="10">
        <f>SUMIFS($H$339:$H$425,$F$339:$F$425,E429)</f>
        <v>0</v>
      </c>
      <c r="J429" s="4"/>
      <c r="K429" s="4"/>
      <c r="L429" s="4"/>
      <c r="M429" s="4"/>
      <c r="N429" s="4"/>
      <c r="O429" s="4"/>
      <c r="P429" s="4"/>
    </row>
    <row r="430" spans="1:16" ht="11.65" customHeight="1" x14ac:dyDescent="0.2">
      <c r="A430" s="5">
        <f t="shared" ca="1" si="10"/>
        <v>430</v>
      </c>
      <c r="C430" s="56"/>
      <c r="D430" s="3"/>
      <c r="E430" s="3" t="s">
        <v>256</v>
      </c>
      <c r="F430" s="3"/>
      <c r="G430" s="57"/>
      <c r="H430" s="10">
        <f>SUMIFS($H$339:$H$425,$F$339:$F$425,E430)</f>
        <v>0</v>
      </c>
      <c r="J430" s="4"/>
      <c r="K430" s="4"/>
      <c r="L430" s="4"/>
      <c r="M430" s="4"/>
      <c r="N430" s="4"/>
      <c r="O430" s="4"/>
      <c r="P430" s="4"/>
    </row>
    <row r="431" spans="1:16" ht="11.65" customHeight="1" x14ac:dyDescent="0.2">
      <c r="A431" s="5">
        <f t="shared" ca="1" si="10"/>
        <v>431</v>
      </c>
      <c r="C431" s="56"/>
      <c r="D431" s="3"/>
      <c r="E431" s="3" t="s">
        <v>249</v>
      </c>
      <c r="F431" s="3"/>
      <c r="G431" s="57"/>
      <c r="H431" s="10">
        <f>SUMIFS($H$339:$H$425,$F$339:$F$425,E431)</f>
        <v>429949.3310105463</v>
      </c>
      <c r="J431" s="4"/>
      <c r="K431" s="4"/>
      <c r="L431" s="4"/>
      <c r="M431" s="4"/>
      <c r="N431" s="4"/>
      <c r="O431" s="4"/>
      <c r="P431" s="4"/>
    </row>
    <row r="432" spans="1:16" ht="11.65" customHeight="1" x14ac:dyDescent="0.2">
      <c r="A432" s="5">
        <f t="shared" ca="1" si="10"/>
        <v>432</v>
      </c>
      <c r="C432" s="56"/>
      <c r="D432" s="3"/>
      <c r="E432" s="3" t="s">
        <v>251</v>
      </c>
      <c r="F432" s="3"/>
      <c r="G432" s="57"/>
      <c r="H432" s="10">
        <f>SUMIFS($H$339:$H$425,$F$339:$F$425,E432)</f>
        <v>0</v>
      </c>
      <c r="J432" s="4"/>
      <c r="K432" s="4"/>
      <c r="L432" s="4"/>
      <c r="M432" s="4"/>
      <c r="N432" s="4"/>
      <c r="O432" s="4"/>
      <c r="P432" s="4"/>
    </row>
    <row r="433" spans="1:16" ht="11.65" customHeight="1" x14ac:dyDescent="0.2">
      <c r="A433" s="5">
        <f t="shared" ca="1" si="10"/>
        <v>433</v>
      </c>
      <c r="C433" s="56"/>
      <c r="D433" s="3"/>
      <c r="E433" s="58" t="s">
        <v>24</v>
      </c>
      <c r="F433" s="3"/>
      <c r="G433" s="57"/>
      <c r="H433" s="10">
        <f>SUMIFS($H$339:$H$425,$F$339:$F$425,E433)</f>
        <v>632798011.93891585</v>
      </c>
      <c r="J433" s="4"/>
      <c r="K433" s="4"/>
      <c r="L433" s="4"/>
      <c r="M433" s="4"/>
      <c r="N433" s="4"/>
      <c r="O433" s="4"/>
      <c r="P433" s="4"/>
    </row>
    <row r="434" spans="1:16" ht="11.65" customHeight="1" thickBot="1" x14ac:dyDescent="0.25">
      <c r="A434" s="5">
        <f t="shared" ca="1" si="10"/>
        <v>434</v>
      </c>
      <c r="C434" s="56" t="s">
        <v>85</v>
      </c>
      <c r="D434" s="3"/>
      <c r="E434" s="3"/>
      <c r="F434" s="3"/>
      <c r="G434" s="57" t="s">
        <v>32</v>
      </c>
      <c r="H434" s="19">
        <f>SUM(H429:H433)</f>
        <v>633227961.26992643</v>
      </c>
      <c r="J434" s="4"/>
      <c r="K434" s="4"/>
      <c r="L434" s="4"/>
      <c r="M434" s="4"/>
      <c r="N434" s="4"/>
      <c r="O434" s="4"/>
      <c r="P434" s="4"/>
    </row>
    <row r="435" spans="1:16" ht="11.65" customHeight="1" thickTop="1" x14ac:dyDescent="0.2">
      <c r="A435" s="5">
        <f t="shared" ca="1" si="10"/>
        <v>435</v>
      </c>
      <c r="C435" s="56">
        <v>360</v>
      </c>
      <c r="D435" s="3" t="s">
        <v>31</v>
      </c>
      <c r="E435" s="3"/>
      <c r="F435" s="3"/>
      <c r="G435" s="57"/>
      <c r="H435" s="2"/>
      <c r="J435" s="4"/>
      <c r="K435" s="4"/>
      <c r="L435" s="4"/>
      <c r="M435" s="4"/>
      <c r="N435" s="4"/>
      <c r="O435" s="4"/>
      <c r="P435" s="4"/>
    </row>
    <row r="436" spans="1:16" ht="11.65" customHeight="1" x14ac:dyDescent="0.2">
      <c r="A436" s="5">
        <f t="shared" ca="1" si="10"/>
        <v>436</v>
      </c>
      <c r="C436" s="56"/>
      <c r="D436" s="3"/>
      <c r="E436" s="3"/>
      <c r="F436" s="3" t="s">
        <v>193</v>
      </c>
      <c r="G436" s="57"/>
      <c r="H436" s="10">
        <v>1888167.58</v>
      </c>
      <c r="J436" s="4"/>
      <c r="K436" s="4"/>
      <c r="L436" s="4"/>
      <c r="M436" s="4"/>
      <c r="N436" s="4"/>
      <c r="O436" s="4"/>
      <c r="P436" s="4"/>
    </row>
    <row r="437" spans="1:16" ht="11.65" customHeight="1" x14ac:dyDescent="0.2">
      <c r="A437" s="5">
        <f t="shared" ca="1" si="10"/>
        <v>437</v>
      </c>
      <c r="C437" s="56"/>
      <c r="D437" s="3"/>
      <c r="E437" s="3"/>
      <c r="F437" s="3"/>
      <c r="G437" s="57" t="s">
        <v>32</v>
      </c>
      <c r="H437" s="12">
        <f>SUBTOTAL(9,H436)</f>
        <v>1888167.58</v>
      </c>
      <c r="J437" s="4"/>
      <c r="K437" s="4"/>
      <c r="L437" s="4"/>
      <c r="M437" s="4"/>
      <c r="N437" s="4"/>
      <c r="O437" s="4"/>
      <c r="P437" s="4"/>
    </row>
    <row r="438" spans="1:16" ht="11.65" customHeight="1" x14ac:dyDescent="0.2">
      <c r="A438" s="5">
        <f t="shared" ca="1" si="10"/>
        <v>438</v>
      </c>
      <c r="C438" s="56"/>
      <c r="D438" s="3"/>
      <c r="E438" s="3"/>
      <c r="F438" s="3"/>
      <c r="G438" s="57"/>
      <c r="H438" s="2"/>
      <c r="J438" s="4"/>
      <c r="K438" s="4"/>
      <c r="L438" s="4"/>
      <c r="M438" s="4"/>
      <c r="N438" s="4"/>
      <c r="O438" s="4"/>
      <c r="P438" s="4"/>
    </row>
    <row r="439" spans="1:16" ht="11.65" customHeight="1" x14ac:dyDescent="0.2">
      <c r="A439" s="5">
        <f t="shared" ca="1" si="10"/>
        <v>439</v>
      </c>
      <c r="C439" s="56">
        <v>361</v>
      </c>
      <c r="D439" s="3" t="s">
        <v>33</v>
      </c>
      <c r="E439" s="3"/>
      <c r="F439" s="3"/>
      <c r="G439" s="57"/>
      <c r="H439" s="2"/>
      <c r="J439" s="4"/>
      <c r="K439" s="4"/>
      <c r="L439" s="4"/>
      <c r="M439" s="4"/>
      <c r="N439" s="4"/>
      <c r="O439" s="4"/>
      <c r="P439" s="4"/>
    </row>
    <row r="440" spans="1:16" ht="11.65" customHeight="1" x14ac:dyDescent="0.2">
      <c r="A440" s="5">
        <f t="shared" ca="1" si="10"/>
        <v>440</v>
      </c>
      <c r="C440" s="56"/>
      <c r="D440" s="3"/>
      <c r="E440" s="3"/>
      <c r="F440" s="3" t="s">
        <v>193</v>
      </c>
      <c r="G440" s="57"/>
      <c r="H440" s="10">
        <v>8486268.2100000009</v>
      </c>
      <c r="J440" s="4"/>
      <c r="K440" s="4"/>
      <c r="L440" s="4"/>
      <c r="M440" s="4"/>
      <c r="N440" s="4"/>
      <c r="O440" s="4"/>
      <c r="P440" s="4"/>
    </row>
    <row r="441" spans="1:16" ht="11.65" customHeight="1" x14ac:dyDescent="0.2">
      <c r="A441" s="5">
        <f t="shared" ca="1" si="10"/>
        <v>441</v>
      </c>
      <c r="C441" s="56"/>
      <c r="D441" s="3"/>
      <c r="E441" s="3"/>
      <c r="F441" s="3"/>
      <c r="G441" s="57" t="s">
        <v>32</v>
      </c>
      <c r="H441" s="12">
        <f>SUBTOTAL(9,H440)</f>
        <v>8486268.2100000009</v>
      </c>
      <c r="J441" s="4"/>
      <c r="K441" s="4"/>
      <c r="L441" s="4"/>
      <c r="M441" s="4"/>
      <c r="N441" s="4"/>
      <c r="O441" s="4"/>
      <c r="P441" s="4"/>
    </row>
    <row r="442" spans="1:16" ht="11.65" customHeight="1" x14ac:dyDescent="0.2">
      <c r="A442" s="5">
        <f t="shared" ca="1" si="10"/>
        <v>442</v>
      </c>
      <c r="C442" s="56"/>
      <c r="D442" s="3"/>
      <c r="E442" s="3"/>
      <c r="F442" s="3"/>
      <c r="G442" s="57"/>
      <c r="H442" s="2"/>
      <c r="J442" s="4"/>
      <c r="K442" s="4"/>
      <c r="L442" s="4"/>
      <c r="M442" s="4"/>
      <c r="N442" s="4"/>
      <c r="O442" s="4"/>
      <c r="P442" s="4"/>
    </row>
    <row r="443" spans="1:16" ht="11.65" customHeight="1" x14ac:dyDescent="0.2">
      <c r="A443" s="5">
        <f t="shared" ca="1" si="10"/>
        <v>443</v>
      </c>
      <c r="C443" s="56">
        <v>362</v>
      </c>
      <c r="D443" s="3" t="s">
        <v>25</v>
      </c>
      <c r="E443" s="3"/>
      <c r="F443" s="3"/>
      <c r="G443" s="57"/>
      <c r="H443" s="2"/>
      <c r="J443" s="4"/>
      <c r="K443" s="4"/>
      <c r="L443" s="4"/>
      <c r="M443" s="4"/>
      <c r="N443" s="4"/>
      <c r="O443" s="4"/>
      <c r="P443" s="4"/>
    </row>
    <row r="444" spans="1:16" ht="11.65" customHeight="1" x14ac:dyDescent="0.2">
      <c r="A444" s="5">
        <f t="shared" ca="1" si="10"/>
        <v>444</v>
      </c>
      <c r="C444" s="56"/>
      <c r="D444" s="3"/>
      <c r="E444" s="3"/>
      <c r="F444" s="3" t="s">
        <v>193</v>
      </c>
      <c r="G444" s="57"/>
      <c r="H444" s="10">
        <v>86800766.819999993</v>
      </c>
      <c r="J444" s="4"/>
      <c r="K444" s="4"/>
      <c r="L444" s="4"/>
      <c r="M444" s="4"/>
      <c r="N444" s="4"/>
      <c r="O444" s="4"/>
      <c r="P444" s="4"/>
    </row>
    <row r="445" spans="1:16" ht="11.65" customHeight="1" x14ac:dyDescent="0.2">
      <c r="A445" s="5">
        <f t="shared" ca="1" si="10"/>
        <v>445</v>
      </c>
      <c r="C445" s="56"/>
      <c r="D445" s="3"/>
      <c r="E445" s="3"/>
      <c r="F445" s="3"/>
      <c r="G445" s="57" t="s">
        <v>32</v>
      </c>
      <c r="H445" s="12">
        <f>SUBTOTAL(9,H444)</f>
        <v>86800766.819999993</v>
      </c>
      <c r="J445" s="4"/>
      <c r="K445" s="4"/>
      <c r="L445" s="4"/>
      <c r="M445" s="4"/>
      <c r="N445" s="4"/>
      <c r="O445" s="4"/>
      <c r="P445" s="4"/>
    </row>
    <row r="446" spans="1:16" ht="11.65" customHeight="1" x14ac:dyDescent="0.2">
      <c r="A446" s="5">
        <f t="shared" ref="A446:A509" ca="1" si="11">OFFSET(A446,-1,)+1</f>
        <v>446</v>
      </c>
      <c r="C446" s="56"/>
      <c r="D446" s="3"/>
      <c r="E446" s="3"/>
      <c r="F446" s="3"/>
      <c r="G446" s="57"/>
      <c r="H446" s="2"/>
      <c r="J446" s="4"/>
      <c r="K446" s="4"/>
      <c r="L446" s="4"/>
      <c r="M446" s="4"/>
      <c r="N446" s="4"/>
      <c r="O446" s="4"/>
      <c r="P446" s="4"/>
    </row>
    <row r="447" spans="1:16" ht="11.65" customHeight="1" x14ac:dyDescent="0.2">
      <c r="A447" s="5">
        <f t="shared" ca="1" si="11"/>
        <v>447</v>
      </c>
      <c r="C447" s="56">
        <v>363</v>
      </c>
      <c r="D447" s="3" t="s">
        <v>26</v>
      </c>
      <c r="E447" s="3"/>
      <c r="F447" s="3"/>
      <c r="G447" s="57"/>
      <c r="H447" s="2"/>
      <c r="J447" s="4"/>
      <c r="K447" s="4"/>
      <c r="L447" s="4"/>
      <c r="M447" s="4"/>
      <c r="N447" s="4"/>
      <c r="O447" s="4"/>
      <c r="P447" s="4"/>
    </row>
    <row r="448" spans="1:16" ht="11.65" customHeight="1" x14ac:dyDescent="0.2">
      <c r="A448" s="5">
        <f t="shared" ca="1" si="11"/>
        <v>448</v>
      </c>
      <c r="C448" s="56"/>
      <c r="D448" s="3"/>
      <c r="E448" s="3"/>
      <c r="F448" s="3" t="s">
        <v>193</v>
      </c>
      <c r="G448" s="57"/>
      <c r="H448" s="10">
        <v>0</v>
      </c>
      <c r="J448" s="4"/>
      <c r="K448" s="4"/>
      <c r="L448" s="4"/>
      <c r="M448" s="4"/>
      <c r="N448" s="4"/>
      <c r="O448" s="4"/>
      <c r="P448" s="4"/>
    </row>
    <row r="449" spans="1:16" ht="11.65" customHeight="1" x14ac:dyDescent="0.2">
      <c r="A449" s="5">
        <f t="shared" ca="1" si="11"/>
        <v>449</v>
      </c>
      <c r="C449" s="56"/>
      <c r="D449" s="3"/>
      <c r="E449" s="3"/>
      <c r="F449" s="3"/>
      <c r="G449" s="57" t="s">
        <v>32</v>
      </c>
      <c r="H449" s="12">
        <f>SUBTOTAL(9,H448)</f>
        <v>0</v>
      </c>
      <c r="J449" s="4"/>
      <c r="K449" s="4"/>
      <c r="L449" s="4"/>
      <c r="M449" s="4"/>
      <c r="N449" s="4"/>
      <c r="O449" s="4"/>
      <c r="P449" s="4"/>
    </row>
    <row r="450" spans="1:16" ht="11.65" customHeight="1" x14ac:dyDescent="0.2">
      <c r="A450" s="5">
        <f t="shared" ca="1" si="11"/>
        <v>450</v>
      </c>
      <c r="C450" s="56"/>
      <c r="D450" s="3"/>
      <c r="E450" s="3"/>
      <c r="F450" s="3"/>
      <c r="G450" s="57"/>
      <c r="H450" s="2"/>
      <c r="J450" s="4"/>
      <c r="K450" s="4"/>
      <c r="L450" s="4"/>
      <c r="M450" s="4"/>
      <c r="N450" s="4"/>
      <c r="O450" s="4"/>
      <c r="P450" s="4"/>
    </row>
    <row r="451" spans="1:16" ht="11.65" customHeight="1" x14ac:dyDescent="0.2">
      <c r="A451" s="5">
        <f t="shared" ca="1" si="11"/>
        <v>451</v>
      </c>
      <c r="C451" s="56">
        <v>364</v>
      </c>
      <c r="D451" s="3" t="s">
        <v>86</v>
      </c>
      <c r="E451" s="3"/>
      <c r="F451" s="3"/>
      <c r="G451" s="57"/>
      <c r="H451" s="2"/>
      <c r="J451" s="4"/>
      <c r="K451" s="4"/>
      <c r="L451" s="4"/>
      <c r="M451" s="4"/>
      <c r="N451" s="4"/>
      <c r="O451" s="4"/>
      <c r="P451" s="4"/>
    </row>
    <row r="452" spans="1:16" ht="11.65" customHeight="1" x14ac:dyDescent="0.2">
      <c r="A452" s="5">
        <f t="shared" ca="1" si="11"/>
        <v>452</v>
      </c>
      <c r="C452" s="56"/>
      <c r="D452" s="3"/>
      <c r="E452" s="3"/>
      <c r="F452" s="3" t="s">
        <v>193</v>
      </c>
      <c r="G452" s="57"/>
      <c r="H452" s="10">
        <v>122657306.73</v>
      </c>
      <c r="J452" s="4"/>
      <c r="K452" s="4"/>
      <c r="L452" s="4"/>
      <c r="M452" s="4"/>
      <c r="N452" s="4"/>
      <c r="O452" s="4"/>
      <c r="P452" s="4"/>
    </row>
    <row r="453" spans="1:16" ht="11.65" customHeight="1" x14ac:dyDescent="0.2">
      <c r="A453" s="5">
        <f t="shared" ca="1" si="11"/>
        <v>453</v>
      </c>
      <c r="C453" s="56"/>
      <c r="D453" s="3"/>
      <c r="E453" s="3"/>
      <c r="F453" s="3"/>
      <c r="G453" s="57" t="s">
        <v>32</v>
      </c>
      <c r="H453" s="12">
        <f>SUBTOTAL(9,H452)</f>
        <v>122657306.73</v>
      </c>
      <c r="J453" s="4"/>
      <c r="K453" s="4"/>
      <c r="L453" s="4"/>
      <c r="M453" s="4"/>
      <c r="N453" s="4"/>
      <c r="O453" s="4"/>
      <c r="P453" s="4"/>
    </row>
    <row r="454" spans="1:16" ht="11.65" customHeight="1" x14ac:dyDescent="0.2">
      <c r="A454" s="5">
        <f t="shared" ca="1" si="11"/>
        <v>454</v>
      </c>
      <c r="C454" s="56"/>
      <c r="D454" s="3"/>
      <c r="E454" s="3"/>
      <c r="F454" s="3"/>
      <c r="G454" s="57"/>
      <c r="H454" s="2"/>
      <c r="J454" s="4"/>
      <c r="K454" s="4"/>
      <c r="L454" s="4"/>
      <c r="M454" s="4"/>
      <c r="N454" s="4"/>
      <c r="O454" s="4"/>
      <c r="P454" s="4"/>
    </row>
    <row r="455" spans="1:16" ht="11.65" customHeight="1" x14ac:dyDescent="0.2">
      <c r="A455" s="5">
        <f t="shared" ca="1" si="11"/>
        <v>455</v>
      </c>
      <c r="C455" s="56">
        <v>365</v>
      </c>
      <c r="D455" s="3" t="s">
        <v>87</v>
      </c>
      <c r="E455" s="3"/>
      <c r="F455" s="3"/>
      <c r="G455" s="57"/>
      <c r="H455" s="2"/>
      <c r="J455" s="4"/>
      <c r="K455" s="4"/>
      <c r="L455" s="4"/>
      <c r="M455" s="4"/>
      <c r="N455" s="4"/>
      <c r="O455" s="4"/>
      <c r="P455" s="4"/>
    </row>
    <row r="456" spans="1:16" ht="11.65" customHeight="1" x14ac:dyDescent="0.2">
      <c r="A456" s="5">
        <f t="shared" ca="1" si="11"/>
        <v>456</v>
      </c>
      <c r="C456" s="56"/>
      <c r="D456" s="3"/>
      <c r="E456" s="3"/>
      <c r="F456" s="3" t="s">
        <v>193</v>
      </c>
      <c r="G456" s="57"/>
      <c r="H456" s="10">
        <v>87660520.810000002</v>
      </c>
      <c r="J456" s="4"/>
      <c r="K456" s="4"/>
      <c r="L456" s="4"/>
      <c r="M456" s="4"/>
      <c r="N456" s="4"/>
      <c r="O456" s="4"/>
      <c r="P456" s="4"/>
    </row>
    <row r="457" spans="1:16" ht="11.65" customHeight="1" x14ac:dyDescent="0.2">
      <c r="A457" s="5">
        <f t="shared" ca="1" si="11"/>
        <v>457</v>
      </c>
      <c r="C457" s="56"/>
      <c r="D457" s="3"/>
      <c r="E457" s="3"/>
      <c r="F457" s="3"/>
      <c r="G457" s="57" t="s">
        <v>32</v>
      </c>
      <c r="H457" s="12">
        <f>SUBTOTAL(9,H456)</f>
        <v>87660520.810000002</v>
      </c>
      <c r="J457" s="4"/>
      <c r="K457" s="4"/>
      <c r="L457" s="4"/>
      <c r="M457" s="4"/>
      <c r="N457" s="4"/>
      <c r="O457" s="4"/>
      <c r="P457" s="4"/>
    </row>
    <row r="458" spans="1:16" ht="11.65" customHeight="1" x14ac:dyDescent="0.2">
      <c r="A458" s="5">
        <f t="shared" ca="1" si="11"/>
        <v>458</v>
      </c>
      <c r="C458" s="56"/>
      <c r="D458" s="3"/>
      <c r="E458" s="3"/>
      <c r="F458" s="3"/>
      <c r="G458" s="57"/>
      <c r="H458" s="2"/>
      <c r="J458" s="4"/>
      <c r="K458" s="4"/>
      <c r="L458" s="4"/>
      <c r="M458" s="4"/>
      <c r="N458" s="4"/>
      <c r="O458" s="4"/>
      <c r="P458" s="4"/>
    </row>
    <row r="459" spans="1:16" ht="11.65" customHeight="1" x14ac:dyDescent="0.2">
      <c r="A459" s="5">
        <f t="shared" ca="1" si="11"/>
        <v>459</v>
      </c>
      <c r="C459" s="56">
        <v>366</v>
      </c>
      <c r="D459" s="3" t="s">
        <v>76</v>
      </c>
      <c r="E459" s="3"/>
      <c r="F459" s="3"/>
      <c r="G459" s="57"/>
      <c r="H459" s="2"/>
      <c r="J459" s="4"/>
      <c r="K459" s="4"/>
      <c r="L459" s="4"/>
      <c r="M459" s="4"/>
      <c r="N459" s="4"/>
      <c r="O459" s="4"/>
      <c r="P459" s="4"/>
    </row>
    <row r="460" spans="1:16" ht="11.65" customHeight="1" x14ac:dyDescent="0.2">
      <c r="A460" s="5">
        <f t="shared" ca="1" si="11"/>
        <v>460</v>
      </c>
      <c r="C460" s="56"/>
      <c r="D460" s="3"/>
      <c r="E460" s="3"/>
      <c r="F460" s="3" t="s">
        <v>193</v>
      </c>
      <c r="G460" s="57"/>
      <c r="H460" s="10">
        <v>22856168.609999999</v>
      </c>
      <c r="J460" s="4"/>
      <c r="K460" s="4"/>
      <c r="L460" s="4"/>
      <c r="M460" s="4"/>
      <c r="N460" s="4"/>
      <c r="O460" s="4"/>
      <c r="P460" s="4"/>
    </row>
    <row r="461" spans="1:16" ht="11.65" customHeight="1" x14ac:dyDescent="0.2">
      <c r="A461" s="5">
        <f t="shared" ca="1" si="11"/>
        <v>461</v>
      </c>
      <c r="C461" s="56"/>
      <c r="D461" s="3"/>
      <c r="E461" s="3"/>
      <c r="F461" s="3"/>
      <c r="G461" s="57" t="s">
        <v>32</v>
      </c>
      <c r="H461" s="12">
        <f>SUBTOTAL(9,H460)</f>
        <v>22856168.609999999</v>
      </c>
      <c r="J461" s="4"/>
      <c r="K461" s="4"/>
      <c r="L461" s="4"/>
      <c r="M461" s="4"/>
      <c r="N461" s="4"/>
      <c r="O461" s="4"/>
      <c r="P461" s="4"/>
    </row>
    <row r="462" spans="1:16" ht="11.65" customHeight="1" x14ac:dyDescent="0.2">
      <c r="A462" s="5">
        <f t="shared" ca="1" si="11"/>
        <v>462</v>
      </c>
      <c r="C462" s="56"/>
      <c r="D462" s="3"/>
      <c r="E462" s="3"/>
      <c r="F462" s="3"/>
      <c r="G462" s="57"/>
      <c r="H462" s="2"/>
      <c r="J462" s="4"/>
      <c r="K462" s="4"/>
      <c r="L462" s="4"/>
      <c r="M462" s="4"/>
      <c r="N462" s="4"/>
      <c r="O462" s="4"/>
      <c r="P462" s="4"/>
    </row>
    <row r="463" spans="1:16" ht="11.65" customHeight="1" x14ac:dyDescent="0.2">
      <c r="A463" s="5">
        <f t="shared" ca="1" si="11"/>
        <v>463</v>
      </c>
      <c r="C463" s="56"/>
      <c r="D463" s="3"/>
      <c r="E463" s="3"/>
      <c r="F463" s="3"/>
      <c r="G463" s="57"/>
      <c r="H463" s="2"/>
      <c r="J463" s="4"/>
      <c r="K463" s="15"/>
      <c r="L463" s="15"/>
      <c r="M463" s="15"/>
      <c r="N463" s="15"/>
      <c r="O463" s="15"/>
      <c r="P463" s="15"/>
    </row>
    <row r="464" spans="1:16" ht="11.65" customHeight="1" x14ac:dyDescent="0.2">
      <c r="A464" s="5">
        <f t="shared" ca="1" si="11"/>
        <v>464</v>
      </c>
      <c r="C464" s="56"/>
      <c r="D464" s="3"/>
      <c r="E464" s="58"/>
      <c r="F464" s="3"/>
      <c r="G464" s="57"/>
      <c r="H464" s="14"/>
      <c r="J464" s="4"/>
      <c r="K464" s="17"/>
      <c r="L464" s="17"/>
      <c r="M464" s="17"/>
      <c r="N464" s="17"/>
      <c r="O464" s="17"/>
      <c r="P464" s="17"/>
    </row>
    <row r="465" spans="1:16" ht="11.65" customHeight="1" x14ac:dyDescent="0.2">
      <c r="A465" s="5">
        <f t="shared" ca="1" si="11"/>
        <v>465</v>
      </c>
      <c r="C465" s="59"/>
      <c r="D465" s="60"/>
      <c r="E465" s="61"/>
      <c r="F465" s="60"/>
      <c r="G465" s="62"/>
      <c r="H465" s="16"/>
      <c r="J465" s="4"/>
      <c r="K465" s="4"/>
      <c r="L465" s="4"/>
      <c r="M465" s="4"/>
      <c r="N465" s="4"/>
      <c r="O465" s="4"/>
      <c r="P465" s="4"/>
    </row>
    <row r="466" spans="1:16" ht="11.65" customHeight="1" x14ac:dyDescent="0.2">
      <c r="A466" s="5">
        <f t="shared" ca="1" si="11"/>
        <v>466</v>
      </c>
      <c r="C466" s="56">
        <v>367</v>
      </c>
      <c r="D466" s="3" t="s">
        <v>77</v>
      </c>
      <c r="E466" s="3"/>
      <c r="F466" s="3"/>
      <c r="G466" s="57"/>
      <c r="H466" s="2"/>
      <c r="J466" s="4"/>
      <c r="K466" s="4"/>
      <c r="L466" s="4"/>
      <c r="M466" s="4"/>
      <c r="N466" s="4"/>
      <c r="O466" s="4"/>
      <c r="P466" s="4"/>
    </row>
    <row r="467" spans="1:16" ht="11.65" customHeight="1" x14ac:dyDescent="0.2">
      <c r="A467" s="5">
        <f t="shared" ca="1" si="11"/>
        <v>467</v>
      </c>
      <c r="C467" s="56"/>
      <c r="D467" s="3"/>
      <c r="E467" s="3"/>
      <c r="F467" s="3" t="s">
        <v>193</v>
      </c>
      <c r="G467" s="57"/>
      <c r="H467" s="10">
        <v>35317828.880000003</v>
      </c>
      <c r="J467" s="4"/>
      <c r="K467" s="4"/>
      <c r="L467" s="4"/>
      <c r="M467" s="4"/>
      <c r="N467" s="4"/>
      <c r="O467" s="4"/>
      <c r="P467" s="4"/>
    </row>
    <row r="468" spans="1:16" ht="11.65" customHeight="1" x14ac:dyDescent="0.2">
      <c r="A468" s="5">
        <f t="shared" ca="1" si="11"/>
        <v>468</v>
      </c>
      <c r="C468" s="56"/>
      <c r="D468" s="3"/>
      <c r="E468" s="3"/>
      <c r="F468" s="3"/>
      <c r="G468" s="57" t="s">
        <v>32</v>
      </c>
      <c r="H468" s="12">
        <f>SUBTOTAL(9,H467)</f>
        <v>35317828.880000003</v>
      </c>
      <c r="J468" s="4"/>
      <c r="K468" s="4"/>
      <c r="L468" s="4"/>
      <c r="M468" s="4"/>
      <c r="N468" s="4"/>
      <c r="O468" s="4"/>
      <c r="P468" s="4"/>
    </row>
    <row r="469" spans="1:16" ht="11.65" customHeight="1" x14ac:dyDescent="0.2">
      <c r="A469" s="5">
        <f t="shared" ca="1" si="11"/>
        <v>469</v>
      </c>
      <c r="C469" s="56"/>
      <c r="D469" s="3"/>
      <c r="E469" s="3"/>
      <c r="F469" s="3"/>
      <c r="G469" s="57"/>
      <c r="H469" s="2"/>
      <c r="J469" s="4"/>
      <c r="K469" s="4"/>
      <c r="L469" s="4"/>
      <c r="M469" s="4"/>
      <c r="N469" s="4"/>
      <c r="O469" s="4"/>
      <c r="P469" s="4"/>
    </row>
    <row r="470" spans="1:16" ht="11.65" customHeight="1" x14ac:dyDescent="0.2">
      <c r="A470" s="5">
        <f t="shared" ca="1" si="11"/>
        <v>470</v>
      </c>
      <c r="C470" s="56">
        <v>368</v>
      </c>
      <c r="D470" s="3" t="s">
        <v>88</v>
      </c>
      <c r="E470" s="3"/>
      <c r="F470" s="3"/>
      <c r="G470" s="57"/>
      <c r="H470" s="2"/>
      <c r="J470" s="4"/>
      <c r="K470" s="4"/>
      <c r="L470" s="4"/>
      <c r="M470" s="4"/>
      <c r="N470" s="4"/>
      <c r="O470" s="4"/>
      <c r="P470" s="4"/>
    </row>
    <row r="471" spans="1:16" ht="11.65" customHeight="1" x14ac:dyDescent="0.2">
      <c r="A471" s="5">
        <f t="shared" ca="1" si="11"/>
        <v>471</v>
      </c>
      <c r="C471" s="56"/>
      <c r="D471" s="3"/>
      <c r="E471" s="3"/>
      <c r="F471" s="3" t="s">
        <v>193</v>
      </c>
      <c r="G471" s="57"/>
      <c r="H471" s="10">
        <v>126214061.31999999</v>
      </c>
      <c r="J471" s="4"/>
      <c r="K471" s="4"/>
      <c r="L471" s="4"/>
      <c r="M471" s="4"/>
      <c r="N471" s="4"/>
      <c r="O471" s="4"/>
      <c r="P471" s="4"/>
    </row>
    <row r="472" spans="1:16" ht="11.65" customHeight="1" x14ac:dyDescent="0.2">
      <c r="A472" s="5">
        <f t="shared" ca="1" si="11"/>
        <v>472</v>
      </c>
      <c r="C472" s="56"/>
      <c r="D472" s="3"/>
      <c r="E472" s="3"/>
      <c r="F472" s="3"/>
      <c r="G472" s="57" t="s">
        <v>32</v>
      </c>
      <c r="H472" s="12">
        <f>SUBTOTAL(9,H471)</f>
        <v>126214061.31999999</v>
      </c>
      <c r="J472" s="4"/>
      <c r="K472" s="4"/>
      <c r="L472" s="4"/>
      <c r="M472" s="4"/>
      <c r="N472" s="4"/>
      <c r="O472" s="4"/>
      <c r="P472" s="4"/>
    </row>
    <row r="473" spans="1:16" ht="11.65" customHeight="1" x14ac:dyDescent="0.2">
      <c r="A473" s="5">
        <f t="shared" ca="1" si="11"/>
        <v>473</v>
      </c>
      <c r="C473" s="56"/>
      <c r="D473" s="3"/>
      <c r="E473" s="3"/>
      <c r="F473" s="3"/>
      <c r="G473" s="57"/>
      <c r="H473" s="2"/>
      <c r="J473" s="4"/>
      <c r="K473" s="4"/>
      <c r="L473" s="4"/>
      <c r="M473" s="4"/>
      <c r="N473" s="4"/>
      <c r="O473" s="4"/>
      <c r="P473" s="4"/>
    </row>
    <row r="474" spans="1:16" ht="11.65" customHeight="1" x14ac:dyDescent="0.2">
      <c r="A474" s="5">
        <f t="shared" ca="1" si="11"/>
        <v>474</v>
      </c>
      <c r="C474" s="56">
        <v>369</v>
      </c>
      <c r="D474" s="3" t="s">
        <v>27</v>
      </c>
      <c r="E474" s="3"/>
      <c r="F474" s="3"/>
      <c r="G474" s="57"/>
      <c r="H474" s="2"/>
      <c r="J474" s="4"/>
      <c r="K474" s="4"/>
      <c r="L474" s="4"/>
      <c r="M474" s="4"/>
      <c r="N474" s="4"/>
      <c r="O474" s="4"/>
      <c r="P474" s="4"/>
    </row>
    <row r="475" spans="1:16" ht="11.65" customHeight="1" x14ac:dyDescent="0.2">
      <c r="A475" s="5">
        <f t="shared" ca="1" si="11"/>
        <v>475</v>
      </c>
      <c r="C475" s="56"/>
      <c r="D475" s="3"/>
      <c r="E475" s="3"/>
      <c r="F475" s="3" t="s">
        <v>193</v>
      </c>
      <c r="G475" s="57"/>
      <c r="H475" s="10">
        <v>76347930.209999993</v>
      </c>
      <c r="J475" s="4"/>
      <c r="K475" s="4"/>
      <c r="L475" s="4"/>
      <c r="M475" s="4"/>
      <c r="N475" s="4"/>
      <c r="O475" s="4"/>
      <c r="P475" s="4"/>
    </row>
    <row r="476" spans="1:16" ht="11.65" customHeight="1" x14ac:dyDescent="0.2">
      <c r="A476" s="5">
        <f t="shared" ca="1" si="11"/>
        <v>476</v>
      </c>
      <c r="C476" s="56"/>
      <c r="D476" s="3"/>
      <c r="E476" s="3"/>
      <c r="F476" s="3"/>
      <c r="G476" s="57" t="s">
        <v>32</v>
      </c>
      <c r="H476" s="12">
        <f>SUBTOTAL(9,H475)</f>
        <v>76347930.209999993</v>
      </c>
      <c r="J476" s="4"/>
      <c r="K476" s="4"/>
      <c r="L476" s="4"/>
      <c r="M476" s="4"/>
      <c r="N476" s="4"/>
      <c r="O476" s="4"/>
      <c r="P476" s="4"/>
    </row>
    <row r="477" spans="1:16" ht="11.65" customHeight="1" x14ac:dyDescent="0.2">
      <c r="A477" s="5">
        <f t="shared" ca="1" si="11"/>
        <v>477</v>
      </c>
      <c r="C477" s="56"/>
      <c r="D477" s="3"/>
      <c r="E477" s="3"/>
      <c r="F477" s="3"/>
      <c r="G477" s="57"/>
      <c r="H477" s="2"/>
      <c r="J477" s="4"/>
      <c r="K477" s="4"/>
      <c r="L477" s="4"/>
      <c r="M477" s="4"/>
      <c r="N477" s="4"/>
      <c r="O477" s="4"/>
      <c r="P477" s="4"/>
    </row>
    <row r="478" spans="1:16" ht="11.65" customHeight="1" x14ac:dyDescent="0.2">
      <c r="A478" s="5">
        <f t="shared" ca="1" si="11"/>
        <v>478</v>
      </c>
      <c r="C478" s="56">
        <v>370</v>
      </c>
      <c r="D478" s="3" t="s">
        <v>28</v>
      </c>
      <c r="E478" s="3"/>
      <c r="F478" s="3"/>
      <c r="G478" s="57"/>
      <c r="H478" s="2"/>
      <c r="J478" s="4"/>
      <c r="K478" s="4"/>
      <c r="L478" s="4"/>
      <c r="M478" s="4"/>
      <c r="N478" s="4"/>
      <c r="O478" s="4"/>
      <c r="P478" s="4"/>
    </row>
    <row r="479" spans="1:16" ht="11.65" customHeight="1" x14ac:dyDescent="0.2">
      <c r="A479" s="5">
        <f t="shared" ca="1" si="11"/>
        <v>479</v>
      </c>
      <c r="C479" s="56"/>
      <c r="D479" s="3"/>
      <c r="E479" s="3"/>
      <c r="F479" s="3" t="s">
        <v>193</v>
      </c>
      <c r="G479" s="57"/>
      <c r="H479" s="10">
        <v>15179497.470000001</v>
      </c>
      <c r="J479" s="4"/>
      <c r="K479" s="4"/>
      <c r="L479" s="4"/>
      <c r="M479" s="4"/>
      <c r="N479" s="4"/>
      <c r="O479" s="4"/>
      <c r="P479" s="4"/>
    </row>
    <row r="480" spans="1:16" ht="11.65" customHeight="1" x14ac:dyDescent="0.2">
      <c r="A480" s="5">
        <f t="shared" ca="1" si="11"/>
        <v>480</v>
      </c>
      <c r="C480" s="56"/>
      <c r="D480" s="3"/>
      <c r="E480" s="3"/>
      <c r="F480" s="3"/>
      <c r="G480" s="57" t="s">
        <v>32</v>
      </c>
      <c r="H480" s="12">
        <f>SUBTOTAL(9,H479)</f>
        <v>15179497.470000001</v>
      </c>
      <c r="J480" s="4"/>
      <c r="K480" s="4"/>
      <c r="L480" s="4"/>
      <c r="M480" s="4"/>
      <c r="N480" s="4"/>
      <c r="O480" s="4"/>
      <c r="P480" s="4"/>
    </row>
    <row r="481" spans="1:16" ht="11.65" customHeight="1" x14ac:dyDescent="0.2">
      <c r="A481" s="5">
        <f t="shared" ca="1" si="11"/>
        <v>481</v>
      </c>
      <c r="C481" s="56"/>
      <c r="D481" s="3"/>
      <c r="E481" s="3"/>
      <c r="F481" s="3"/>
      <c r="G481" s="57"/>
      <c r="H481" s="2"/>
      <c r="J481" s="4"/>
      <c r="K481" s="4"/>
      <c r="L481" s="4"/>
      <c r="M481" s="4"/>
      <c r="N481" s="4"/>
      <c r="O481" s="4"/>
      <c r="P481" s="4"/>
    </row>
    <row r="482" spans="1:16" ht="11.65" customHeight="1" x14ac:dyDescent="0.2">
      <c r="A482" s="5">
        <f t="shared" ca="1" si="11"/>
        <v>482</v>
      </c>
      <c r="C482" s="56">
        <v>371</v>
      </c>
      <c r="D482" s="3" t="s">
        <v>89</v>
      </c>
      <c r="E482" s="3"/>
      <c r="F482" s="3"/>
      <c r="G482" s="57"/>
      <c r="H482" s="2"/>
      <c r="J482" s="4"/>
      <c r="K482" s="4"/>
      <c r="L482" s="4"/>
      <c r="M482" s="4"/>
      <c r="N482" s="4"/>
      <c r="O482" s="4"/>
      <c r="P482" s="4"/>
    </row>
    <row r="483" spans="1:16" ht="11.65" customHeight="1" x14ac:dyDescent="0.2">
      <c r="A483" s="5">
        <f t="shared" ca="1" si="11"/>
        <v>483</v>
      </c>
      <c r="C483" s="56"/>
      <c r="D483" s="3"/>
      <c r="E483" s="3"/>
      <c r="F483" s="3" t="s">
        <v>193</v>
      </c>
      <c r="G483" s="57" t="s">
        <v>0</v>
      </c>
      <c r="H483" s="10">
        <v>523599.31</v>
      </c>
      <c r="J483" s="4"/>
      <c r="K483" s="4"/>
      <c r="L483" s="4"/>
      <c r="M483" s="4"/>
      <c r="N483" s="4"/>
      <c r="O483" s="4"/>
      <c r="P483" s="4"/>
    </row>
    <row r="484" spans="1:16" ht="11.65" customHeight="1" x14ac:dyDescent="0.2">
      <c r="A484" s="5">
        <f t="shared" ca="1" si="11"/>
        <v>484</v>
      </c>
      <c r="C484" s="56"/>
      <c r="D484" s="3"/>
      <c r="E484" s="3"/>
      <c r="F484" s="3"/>
      <c r="G484" s="57" t="s">
        <v>32</v>
      </c>
      <c r="H484" s="12">
        <f>SUBTOTAL(9,H483)</f>
        <v>523599.31</v>
      </c>
      <c r="J484" s="4"/>
      <c r="K484" s="4"/>
      <c r="L484" s="4"/>
      <c r="M484" s="4"/>
      <c r="N484" s="4"/>
      <c r="O484" s="4"/>
      <c r="P484" s="4"/>
    </row>
    <row r="485" spans="1:16" ht="11.65" customHeight="1" x14ac:dyDescent="0.2">
      <c r="A485" s="5">
        <f t="shared" ca="1" si="11"/>
        <v>485</v>
      </c>
      <c r="C485" s="56"/>
      <c r="D485" s="3"/>
      <c r="E485" s="3"/>
      <c r="F485" s="3"/>
      <c r="G485" s="57"/>
      <c r="H485" s="2"/>
      <c r="J485" s="4"/>
      <c r="K485" s="4"/>
      <c r="L485" s="4"/>
      <c r="M485" s="4"/>
      <c r="N485" s="4"/>
      <c r="O485" s="4"/>
      <c r="P485" s="4"/>
    </row>
    <row r="486" spans="1:16" ht="11.65" customHeight="1" x14ac:dyDescent="0.2">
      <c r="A486" s="5">
        <f t="shared" ca="1" si="11"/>
        <v>486</v>
      </c>
      <c r="C486" s="56">
        <v>372</v>
      </c>
      <c r="D486" s="3" t="s">
        <v>29</v>
      </c>
      <c r="E486" s="3"/>
      <c r="F486" s="3"/>
      <c r="G486" s="57"/>
      <c r="H486" s="2"/>
      <c r="J486" s="4"/>
      <c r="K486" s="4"/>
      <c r="L486" s="4"/>
      <c r="M486" s="4"/>
      <c r="N486" s="4"/>
      <c r="O486" s="4"/>
      <c r="P486" s="4"/>
    </row>
    <row r="487" spans="1:16" ht="11.65" customHeight="1" x14ac:dyDescent="0.2">
      <c r="A487" s="5">
        <f t="shared" ca="1" si="11"/>
        <v>487</v>
      </c>
      <c r="C487" s="56"/>
      <c r="D487" s="3"/>
      <c r="E487" s="3"/>
      <c r="F487" s="3" t="s">
        <v>193</v>
      </c>
      <c r="G487" s="57"/>
      <c r="H487" s="10">
        <v>0</v>
      </c>
      <c r="J487" s="4"/>
      <c r="K487" s="4"/>
      <c r="L487" s="4"/>
      <c r="M487" s="4"/>
      <c r="N487" s="4"/>
      <c r="O487" s="4"/>
      <c r="P487" s="4"/>
    </row>
    <row r="488" spans="1:16" ht="11.65" customHeight="1" x14ac:dyDescent="0.2">
      <c r="A488" s="5">
        <f t="shared" ca="1" si="11"/>
        <v>488</v>
      </c>
      <c r="C488" s="56"/>
      <c r="D488" s="3"/>
      <c r="E488" s="3"/>
      <c r="F488" s="3"/>
      <c r="G488" s="57" t="s">
        <v>32</v>
      </c>
      <c r="H488" s="12">
        <f>SUBTOTAL(9,H487)</f>
        <v>0</v>
      </c>
      <c r="J488" s="4"/>
      <c r="K488" s="4"/>
      <c r="L488" s="4"/>
      <c r="M488" s="4"/>
      <c r="N488" s="4"/>
      <c r="O488" s="4"/>
      <c r="P488" s="4"/>
    </row>
    <row r="489" spans="1:16" ht="11.65" customHeight="1" x14ac:dyDescent="0.2">
      <c r="A489" s="5">
        <f t="shared" ca="1" si="11"/>
        <v>489</v>
      </c>
      <c r="C489" s="56"/>
      <c r="D489" s="3"/>
      <c r="E489" s="3"/>
      <c r="F489" s="3"/>
      <c r="G489" s="57"/>
      <c r="H489" s="2"/>
      <c r="J489" s="4"/>
      <c r="K489" s="4"/>
      <c r="L489" s="4"/>
      <c r="M489" s="4"/>
      <c r="N489" s="4"/>
      <c r="O489" s="4"/>
      <c r="P489" s="4"/>
    </row>
    <row r="490" spans="1:16" ht="11.65" customHeight="1" x14ac:dyDescent="0.2">
      <c r="A490" s="5">
        <f t="shared" ca="1" si="11"/>
        <v>490</v>
      </c>
      <c r="C490" s="56">
        <v>373</v>
      </c>
      <c r="D490" s="3" t="s">
        <v>90</v>
      </c>
      <c r="E490" s="3"/>
      <c r="F490" s="3"/>
      <c r="G490" s="57"/>
      <c r="H490" s="2"/>
      <c r="J490" s="4"/>
      <c r="K490" s="4"/>
      <c r="L490" s="4"/>
      <c r="M490" s="4"/>
      <c r="N490" s="4"/>
      <c r="O490" s="4"/>
      <c r="P490" s="4"/>
    </row>
    <row r="491" spans="1:16" ht="11.65" customHeight="1" x14ac:dyDescent="0.2">
      <c r="A491" s="5">
        <f t="shared" ca="1" si="11"/>
        <v>491</v>
      </c>
      <c r="C491" s="56"/>
      <c r="D491" s="3"/>
      <c r="E491" s="3"/>
      <c r="F491" s="3" t="s">
        <v>193</v>
      </c>
      <c r="G491" s="57"/>
      <c r="H491" s="10">
        <v>4033529.44</v>
      </c>
      <c r="J491" s="4"/>
      <c r="K491" s="4"/>
      <c r="L491" s="4"/>
      <c r="M491" s="4"/>
      <c r="N491" s="4"/>
      <c r="O491" s="4"/>
      <c r="P491" s="4"/>
    </row>
    <row r="492" spans="1:16" ht="11.65" customHeight="1" x14ac:dyDescent="0.2">
      <c r="A492" s="5">
        <f t="shared" ca="1" si="11"/>
        <v>492</v>
      </c>
      <c r="C492" s="56"/>
      <c r="D492" s="3"/>
      <c r="E492" s="3"/>
      <c r="F492" s="3"/>
      <c r="G492" s="57" t="s">
        <v>32</v>
      </c>
      <c r="H492" s="12">
        <f>SUBTOTAL(9,H491)</f>
        <v>4033529.44</v>
      </c>
      <c r="J492" s="4"/>
      <c r="K492" s="4"/>
      <c r="L492" s="4"/>
      <c r="M492" s="4"/>
      <c r="N492" s="4"/>
      <c r="O492" s="4"/>
      <c r="P492" s="4"/>
    </row>
    <row r="493" spans="1:16" ht="11.65" customHeight="1" x14ac:dyDescent="0.2">
      <c r="A493" s="5">
        <f t="shared" ca="1" si="11"/>
        <v>493</v>
      </c>
      <c r="C493" s="56"/>
      <c r="D493" s="3"/>
      <c r="E493" s="3"/>
      <c r="F493" s="3"/>
      <c r="G493" s="57"/>
      <c r="H493" s="2"/>
      <c r="J493" s="4"/>
      <c r="K493" s="4"/>
      <c r="L493" s="4"/>
      <c r="M493" s="4"/>
      <c r="N493" s="4"/>
      <c r="O493" s="4"/>
      <c r="P493" s="4"/>
    </row>
    <row r="494" spans="1:16" ht="11.65" customHeight="1" x14ac:dyDescent="0.2">
      <c r="A494" s="5">
        <f t="shared" ca="1" si="11"/>
        <v>494</v>
      </c>
      <c r="C494" s="56" t="s">
        <v>91</v>
      </c>
      <c r="D494" s="3" t="s">
        <v>92</v>
      </c>
      <c r="E494" s="3"/>
      <c r="F494" s="3"/>
      <c r="G494" s="57"/>
      <c r="H494" s="2"/>
      <c r="J494" s="4"/>
      <c r="K494" s="4"/>
      <c r="L494" s="4"/>
      <c r="M494" s="4"/>
      <c r="N494" s="4"/>
      <c r="O494" s="4"/>
      <c r="P494" s="4"/>
    </row>
    <row r="495" spans="1:16" ht="11.65" customHeight="1" x14ac:dyDescent="0.2">
      <c r="A495" s="5">
        <f t="shared" ca="1" si="11"/>
        <v>495</v>
      </c>
      <c r="C495" s="56"/>
      <c r="D495" s="3"/>
      <c r="E495" s="3"/>
      <c r="F495" s="3" t="s">
        <v>193</v>
      </c>
      <c r="G495" s="57"/>
      <c r="H495" s="10">
        <v>10184414.09</v>
      </c>
      <c r="J495" s="4"/>
      <c r="K495" s="4"/>
      <c r="L495" s="4"/>
      <c r="M495" s="4"/>
      <c r="N495" s="4"/>
      <c r="O495" s="4"/>
      <c r="P495" s="4"/>
    </row>
    <row r="496" spans="1:16" ht="11.65" customHeight="1" x14ac:dyDescent="0.2">
      <c r="A496" s="5">
        <f t="shared" ca="1" si="11"/>
        <v>496</v>
      </c>
      <c r="C496" s="56"/>
      <c r="D496" s="3"/>
      <c r="E496" s="3"/>
      <c r="F496" s="3"/>
      <c r="G496" s="57"/>
      <c r="H496" s="12">
        <f>SUBTOTAL(9,H495)</f>
        <v>10184414.09</v>
      </c>
      <c r="J496" s="4"/>
      <c r="K496" s="4"/>
      <c r="L496" s="4"/>
      <c r="M496" s="4"/>
      <c r="N496" s="4"/>
      <c r="O496" s="4"/>
      <c r="P496" s="4"/>
    </row>
    <row r="497" spans="1:16" ht="11.65" customHeight="1" x14ac:dyDescent="0.2">
      <c r="A497" s="5">
        <f t="shared" ca="1" si="11"/>
        <v>497</v>
      </c>
      <c r="C497" s="56"/>
      <c r="D497" s="3"/>
      <c r="E497" s="3"/>
      <c r="F497" s="3"/>
      <c r="G497" s="57"/>
      <c r="H497" s="2"/>
      <c r="J497" s="4"/>
      <c r="K497" s="4"/>
      <c r="L497" s="4"/>
      <c r="M497" s="4"/>
      <c r="N497" s="4"/>
      <c r="O497" s="4"/>
      <c r="P497" s="4"/>
    </row>
    <row r="498" spans="1:16" ht="11.65" customHeight="1" x14ac:dyDescent="0.2">
      <c r="A498" s="5">
        <f t="shared" ca="1" si="11"/>
        <v>498</v>
      </c>
      <c r="C498" s="56" t="s">
        <v>93</v>
      </c>
      <c r="D498" s="3" t="s">
        <v>94</v>
      </c>
      <c r="E498" s="3"/>
      <c r="F498" s="3"/>
      <c r="G498" s="57"/>
      <c r="H498" s="2"/>
      <c r="J498" s="4"/>
      <c r="K498" s="4"/>
      <c r="L498" s="4"/>
      <c r="M498" s="4"/>
      <c r="N498" s="4"/>
      <c r="O498" s="4"/>
      <c r="P498" s="4"/>
    </row>
    <row r="499" spans="1:16" ht="11.65" customHeight="1" x14ac:dyDescent="0.2">
      <c r="A499" s="5">
        <f t="shared" ca="1" si="11"/>
        <v>499</v>
      </c>
      <c r="C499" s="56"/>
      <c r="D499" s="3"/>
      <c r="E499" s="3"/>
      <c r="F499" s="3" t="s">
        <v>193</v>
      </c>
      <c r="G499" s="57"/>
      <c r="H499" s="10">
        <v>0</v>
      </c>
      <c r="J499" s="4"/>
      <c r="K499" s="4"/>
      <c r="L499" s="4"/>
      <c r="M499" s="4"/>
      <c r="N499" s="4"/>
      <c r="O499" s="4"/>
      <c r="P499" s="4"/>
    </row>
    <row r="500" spans="1:16" ht="11.65" customHeight="1" x14ac:dyDescent="0.2">
      <c r="A500" s="5">
        <f t="shared" ca="1" si="11"/>
        <v>500</v>
      </c>
      <c r="C500" s="56"/>
      <c r="D500" s="3"/>
      <c r="E500" s="3"/>
      <c r="F500" s="3"/>
      <c r="G500" s="57"/>
      <c r="H500" s="12">
        <f>SUBTOTAL(9,H499)</f>
        <v>0</v>
      </c>
      <c r="J500" s="4"/>
      <c r="K500" s="4"/>
      <c r="L500" s="4"/>
      <c r="M500" s="4"/>
      <c r="N500" s="4"/>
      <c r="O500" s="4"/>
      <c r="P500" s="4"/>
    </row>
    <row r="501" spans="1:16" ht="11.65" customHeight="1" x14ac:dyDescent="0.2">
      <c r="A501" s="5">
        <f t="shared" ca="1" si="11"/>
        <v>501</v>
      </c>
      <c r="C501" s="56"/>
      <c r="D501" s="3"/>
      <c r="E501" s="3"/>
      <c r="F501" s="3"/>
      <c r="G501" s="57"/>
      <c r="H501" s="2"/>
      <c r="J501" s="4"/>
      <c r="K501" s="4"/>
      <c r="L501" s="4"/>
      <c r="M501" s="4"/>
      <c r="N501" s="4"/>
      <c r="O501" s="4"/>
      <c r="P501" s="4"/>
    </row>
    <row r="502" spans="1:16" ht="11.65" customHeight="1" x14ac:dyDescent="0.2">
      <c r="A502" s="5">
        <f t="shared" ca="1" si="11"/>
        <v>502</v>
      </c>
      <c r="C502" s="56"/>
      <c r="D502" s="3"/>
      <c r="E502" s="3"/>
      <c r="F502" s="3"/>
      <c r="G502" s="57"/>
      <c r="H502" s="2"/>
      <c r="J502" s="4"/>
      <c r="K502" s="11"/>
      <c r="L502" s="11"/>
      <c r="M502" s="11"/>
      <c r="N502" s="11"/>
      <c r="O502" s="11"/>
      <c r="P502" s="11"/>
    </row>
    <row r="503" spans="1:16" ht="11.65" customHeight="1" thickBot="1" x14ac:dyDescent="0.25">
      <c r="A503" s="5">
        <f t="shared" ca="1" si="11"/>
        <v>503</v>
      </c>
      <c r="C503" s="63" t="s">
        <v>95</v>
      </c>
      <c r="D503" s="3"/>
      <c r="E503" s="3"/>
      <c r="F503" s="3"/>
      <c r="G503" s="57" t="s">
        <v>32</v>
      </c>
      <c r="H503" s="13">
        <f>SUBTOTAL(9,H436:H500)</f>
        <v>598150059.48000002</v>
      </c>
      <c r="J503" s="4"/>
      <c r="K503" s="4"/>
      <c r="L503" s="4"/>
      <c r="M503" s="4"/>
      <c r="N503" s="4"/>
      <c r="O503" s="4"/>
      <c r="P503" s="4"/>
    </row>
    <row r="504" spans="1:16" ht="11.65" customHeight="1" thickTop="1" x14ac:dyDescent="0.2">
      <c r="A504" s="5">
        <f t="shared" ca="1" si="11"/>
        <v>504</v>
      </c>
      <c r="C504" s="56"/>
      <c r="D504" s="3"/>
      <c r="E504" s="3"/>
      <c r="F504" s="3"/>
      <c r="G504" s="57"/>
      <c r="H504" s="2"/>
      <c r="J504" s="4"/>
      <c r="K504" s="4"/>
      <c r="L504" s="4"/>
      <c r="M504" s="4"/>
      <c r="N504" s="4"/>
      <c r="O504" s="4"/>
      <c r="P504" s="4"/>
    </row>
    <row r="505" spans="1:16" ht="11.65" customHeight="1" x14ac:dyDescent="0.2">
      <c r="A505" s="5">
        <f t="shared" ca="1" si="11"/>
        <v>505</v>
      </c>
      <c r="C505" s="56" t="s">
        <v>96</v>
      </c>
      <c r="D505" s="3"/>
      <c r="E505" s="3"/>
      <c r="F505" s="3"/>
      <c r="G505" s="57"/>
      <c r="H505" s="2"/>
      <c r="J505" s="4"/>
      <c r="K505" s="4"/>
      <c r="L505" s="4"/>
      <c r="M505" s="4"/>
      <c r="N505" s="4"/>
      <c r="O505" s="4"/>
      <c r="P505" s="4"/>
    </row>
    <row r="506" spans="1:16" ht="11.65" customHeight="1" x14ac:dyDescent="0.2">
      <c r="A506" s="5">
        <f t="shared" ca="1" si="11"/>
        <v>506</v>
      </c>
      <c r="C506" s="56"/>
      <c r="D506" s="3"/>
      <c r="E506" s="3" t="s">
        <v>193</v>
      </c>
      <c r="F506" s="3"/>
      <c r="G506" s="57"/>
      <c r="H506" s="10">
        <f>SUMIFS(H436:H500,F436:F500,E506)</f>
        <v>598150059.48000002</v>
      </c>
      <c r="J506" s="4"/>
      <c r="K506" s="4"/>
      <c r="L506" s="4"/>
      <c r="M506" s="4"/>
      <c r="N506" s="4"/>
      <c r="O506" s="4"/>
      <c r="P506" s="4"/>
    </row>
    <row r="507" spans="1:16" ht="11.65" customHeight="1" x14ac:dyDescent="0.2">
      <c r="A507" s="5">
        <f t="shared" ca="1" si="11"/>
        <v>507</v>
      </c>
      <c r="C507" s="56"/>
      <c r="D507" s="3"/>
      <c r="E507" s="3"/>
      <c r="F507" s="3"/>
      <c r="G507" s="57"/>
      <c r="H507" s="2"/>
      <c r="J507" s="4"/>
      <c r="K507" s="4"/>
      <c r="L507" s="4"/>
      <c r="M507" s="4"/>
      <c r="N507" s="4"/>
      <c r="O507" s="4"/>
      <c r="P507" s="4"/>
    </row>
    <row r="508" spans="1:16" ht="11.65" customHeight="1" thickBot="1" x14ac:dyDescent="0.25">
      <c r="A508" s="5">
        <f t="shared" ca="1" si="11"/>
        <v>508</v>
      </c>
      <c r="C508" s="56" t="s">
        <v>97</v>
      </c>
      <c r="D508" s="3"/>
      <c r="E508" s="3"/>
      <c r="F508" s="3"/>
      <c r="G508" s="57" t="s">
        <v>32</v>
      </c>
      <c r="H508" s="19">
        <f>SUM(H506:H507)</f>
        <v>598150059.48000002</v>
      </c>
      <c r="J508" s="4"/>
      <c r="K508" s="4"/>
      <c r="L508" s="4"/>
      <c r="M508" s="4"/>
      <c r="N508" s="4"/>
      <c r="O508" s="4"/>
      <c r="P508" s="4"/>
    </row>
    <row r="509" spans="1:16" ht="11.65" customHeight="1" thickTop="1" x14ac:dyDescent="0.2">
      <c r="A509" s="5">
        <f t="shared" ca="1" si="11"/>
        <v>509</v>
      </c>
      <c r="C509" s="56">
        <v>389</v>
      </c>
      <c r="D509" s="3" t="s">
        <v>31</v>
      </c>
      <c r="E509" s="3"/>
      <c r="F509" s="3"/>
      <c r="G509" s="57"/>
      <c r="H509" s="2"/>
      <c r="J509" s="4"/>
      <c r="K509" s="4"/>
      <c r="L509" s="4"/>
      <c r="M509" s="4"/>
      <c r="N509" s="4"/>
      <c r="O509" s="4"/>
      <c r="P509" s="4"/>
    </row>
    <row r="510" spans="1:16" ht="11.65" customHeight="1" x14ac:dyDescent="0.2">
      <c r="A510" s="5">
        <f t="shared" ref="A510:A573" ca="1" si="12">OFFSET(A510,-1,)+1</f>
        <v>510</v>
      </c>
      <c r="C510" s="56"/>
      <c r="D510" s="3"/>
      <c r="E510" s="3"/>
      <c r="F510" s="3" t="s">
        <v>193</v>
      </c>
      <c r="G510" s="57"/>
      <c r="H510" s="10">
        <v>1098826.3500000001</v>
      </c>
      <c r="J510" s="4"/>
      <c r="K510" s="4"/>
      <c r="L510" s="4"/>
      <c r="M510" s="4"/>
      <c r="N510" s="4"/>
      <c r="O510" s="4"/>
      <c r="P510" s="4"/>
    </row>
    <row r="511" spans="1:16" ht="11.65" customHeight="1" x14ac:dyDescent="0.2">
      <c r="A511" s="5">
        <f t="shared" ca="1" si="12"/>
        <v>511</v>
      </c>
      <c r="C511" s="56"/>
      <c r="D511" s="3"/>
      <c r="E511" s="3"/>
      <c r="F511" s="3" t="s">
        <v>255</v>
      </c>
      <c r="G511" s="57"/>
      <c r="H511" s="10">
        <v>76094.932983759485</v>
      </c>
      <c r="J511" s="4"/>
      <c r="K511" s="4"/>
      <c r="L511" s="4"/>
      <c r="M511" s="4"/>
      <c r="N511" s="4"/>
      <c r="O511" s="4"/>
      <c r="P511" s="4"/>
    </row>
    <row r="512" spans="1:16" ht="11.65" customHeight="1" x14ac:dyDescent="0.2">
      <c r="A512" s="5">
        <f t="shared" ca="1" si="12"/>
        <v>512</v>
      </c>
      <c r="C512" s="56"/>
      <c r="D512" s="3"/>
      <c r="E512" s="3"/>
      <c r="F512" s="3" t="s">
        <v>254</v>
      </c>
      <c r="G512" s="57"/>
      <c r="H512" s="10">
        <v>0</v>
      </c>
      <c r="J512" s="4"/>
      <c r="K512" s="4"/>
      <c r="L512" s="4"/>
      <c r="M512" s="4"/>
      <c r="N512" s="4"/>
      <c r="O512" s="4"/>
      <c r="P512" s="4"/>
    </row>
    <row r="513" spans="1:16" ht="11.65" customHeight="1" x14ac:dyDescent="0.2">
      <c r="A513" s="5">
        <f t="shared" ca="1" si="12"/>
        <v>513</v>
      </c>
      <c r="C513" s="56"/>
      <c r="D513" s="3"/>
      <c r="E513" s="3"/>
      <c r="F513" s="3" t="s">
        <v>24</v>
      </c>
      <c r="G513" s="57"/>
      <c r="H513" s="10">
        <v>97.94348258540623</v>
      </c>
      <c r="J513" s="4"/>
      <c r="K513" s="4"/>
      <c r="L513" s="4"/>
      <c r="M513" s="4"/>
      <c r="N513" s="4"/>
      <c r="O513" s="4"/>
      <c r="P513" s="4"/>
    </row>
    <row r="514" spans="1:16" ht="11.65" customHeight="1" x14ac:dyDescent="0.2">
      <c r="A514" s="5">
        <f t="shared" ca="1" si="12"/>
        <v>514</v>
      </c>
      <c r="C514" s="56"/>
      <c r="D514" s="3"/>
      <c r="E514" s="3"/>
      <c r="F514" s="3" t="s">
        <v>249</v>
      </c>
      <c r="G514" s="57"/>
      <c r="H514" s="10">
        <v>0</v>
      </c>
      <c r="J514" s="4"/>
      <c r="K514" s="4"/>
      <c r="L514" s="4"/>
      <c r="M514" s="4"/>
      <c r="N514" s="4"/>
      <c r="O514" s="4"/>
      <c r="P514" s="4"/>
    </row>
    <row r="515" spans="1:16" ht="11.65" customHeight="1" x14ac:dyDescent="0.2">
      <c r="A515" s="5">
        <f t="shared" ca="1" si="12"/>
        <v>515</v>
      </c>
      <c r="C515" s="56"/>
      <c r="D515" s="3"/>
      <c r="E515" s="3"/>
      <c r="F515" s="3" t="s">
        <v>251</v>
      </c>
      <c r="G515" s="57"/>
      <c r="H515" s="10">
        <v>0</v>
      </c>
      <c r="J515" s="4"/>
      <c r="K515" s="4"/>
      <c r="L515" s="4"/>
      <c r="M515" s="4"/>
      <c r="N515" s="4"/>
      <c r="O515" s="4"/>
      <c r="P515" s="4"/>
    </row>
    <row r="516" spans="1:16" ht="11.65" customHeight="1" x14ac:dyDescent="0.2">
      <c r="A516" s="5">
        <f t="shared" ca="1" si="12"/>
        <v>516</v>
      </c>
      <c r="C516" s="56"/>
      <c r="D516" s="3"/>
      <c r="E516" s="3"/>
      <c r="F516" s="3" t="s">
        <v>248</v>
      </c>
      <c r="G516" s="57"/>
      <c r="H516" s="10">
        <v>539251.18635802902</v>
      </c>
      <c r="J516" s="4"/>
      <c r="K516" s="4"/>
      <c r="L516" s="4"/>
      <c r="M516" s="4"/>
      <c r="N516" s="4"/>
      <c r="O516" s="4"/>
      <c r="P516" s="4"/>
    </row>
    <row r="517" spans="1:16" ht="11.65" customHeight="1" x14ac:dyDescent="0.2">
      <c r="A517" s="5">
        <f t="shared" ca="1" si="12"/>
        <v>517</v>
      </c>
      <c r="C517" s="56"/>
      <c r="D517" s="3"/>
      <c r="E517" s="3"/>
      <c r="F517" s="3"/>
      <c r="G517" s="57" t="s">
        <v>32</v>
      </c>
      <c r="H517" s="12">
        <f>SUBTOTAL(9,H510:H516)</f>
        <v>1714270.4128243742</v>
      </c>
      <c r="J517" s="4"/>
      <c r="K517" s="4"/>
      <c r="L517" s="4"/>
      <c r="M517" s="4"/>
      <c r="N517" s="4"/>
      <c r="O517" s="4"/>
      <c r="P517" s="4"/>
    </row>
    <row r="518" spans="1:16" ht="11.65" customHeight="1" x14ac:dyDescent="0.2">
      <c r="A518" s="5">
        <f t="shared" ca="1" si="12"/>
        <v>518</v>
      </c>
      <c r="C518" s="56"/>
      <c r="D518" s="3"/>
      <c r="E518" s="3"/>
      <c r="F518" s="3"/>
      <c r="G518" s="57"/>
      <c r="H518" s="2"/>
      <c r="J518" s="4"/>
      <c r="K518" s="4"/>
      <c r="L518" s="4"/>
      <c r="M518" s="4"/>
      <c r="N518" s="4"/>
      <c r="O518" s="4"/>
      <c r="P518" s="4"/>
    </row>
    <row r="519" spans="1:16" ht="11.65" customHeight="1" x14ac:dyDescent="0.2">
      <c r="A519" s="5">
        <f t="shared" ca="1" si="12"/>
        <v>519</v>
      </c>
      <c r="C519" s="56">
        <v>390</v>
      </c>
      <c r="D519" s="3" t="s">
        <v>33</v>
      </c>
      <c r="E519" s="3"/>
      <c r="F519" s="3"/>
      <c r="G519" s="57"/>
      <c r="H519" s="2"/>
      <c r="J519" s="4"/>
      <c r="K519" s="4"/>
      <c r="L519" s="4"/>
      <c r="M519" s="4"/>
      <c r="N519" s="4"/>
      <c r="O519" s="4"/>
      <c r="P519" s="4"/>
    </row>
    <row r="520" spans="1:16" ht="11.65" customHeight="1" x14ac:dyDescent="0.2">
      <c r="A520" s="5">
        <f t="shared" ca="1" si="12"/>
        <v>520</v>
      </c>
      <c r="C520" s="56"/>
      <c r="D520" s="3"/>
      <c r="E520" s="3"/>
      <c r="F520" s="3" t="s">
        <v>193</v>
      </c>
      <c r="G520" s="57"/>
      <c r="H520" s="10">
        <v>14231973.119999999</v>
      </c>
      <c r="J520" s="4"/>
      <c r="K520" s="4"/>
      <c r="L520" s="4"/>
      <c r="M520" s="4"/>
      <c r="N520" s="4"/>
      <c r="O520" s="4"/>
      <c r="P520" s="4"/>
    </row>
    <row r="521" spans="1:16" ht="11.65" customHeight="1" x14ac:dyDescent="0.2">
      <c r="A521" s="5">
        <f t="shared" ca="1" si="12"/>
        <v>521</v>
      </c>
      <c r="C521" s="56"/>
      <c r="D521" s="3"/>
      <c r="E521" s="3"/>
      <c r="F521" s="3" t="s">
        <v>30</v>
      </c>
      <c r="G521" s="57"/>
      <c r="H521" s="10">
        <v>0</v>
      </c>
      <c r="J521" s="4"/>
      <c r="K521" s="4"/>
      <c r="L521" s="4"/>
      <c r="M521" s="4"/>
      <c r="N521" s="4"/>
      <c r="O521" s="4"/>
      <c r="P521" s="4"/>
    </row>
    <row r="522" spans="1:16" ht="11.65" customHeight="1" x14ac:dyDescent="0.2">
      <c r="A522" s="5">
        <f t="shared" ca="1" si="12"/>
        <v>522</v>
      </c>
      <c r="C522" s="56"/>
      <c r="D522" s="3"/>
      <c r="E522" s="3"/>
      <c r="F522" s="3" t="s">
        <v>254</v>
      </c>
      <c r="G522" s="57"/>
      <c r="H522" s="10">
        <v>0</v>
      </c>
      <c r="J522" s="4"/>
      <c r="K522" s="4"/>
      <c r="L522" s="4"/>
      <c r="M522" s="4"/>
      <c r="N522" s="4"/>
      <c r="O522" s="4"/>
      <c r="P522" s="4"/>
    </row>
    <row r="523" spans="1:16" ht="11.65" customHeight="1" x14ac:dyDescent="0.2">
      <c r="A523" s="5">
        <f t="shared" ca="1" si="12"/>
        <v>523</v>
      </c>
      <c r="C523" s="56"/>
      <c r="D523" s="3"/>
      <c r="E523" s="3"/>
      <c r="F523" s="3" t="s">
        <v>255</v>
      </c>
      <c r="G523" s="57"/>
      <c r="H523" s="10">
        <v>553444.67334022408</v>
      </c>
      <c r="J523" s="4"/>
      <c r="K523" s="4"/>
      <c r="L523" s="4"/>
      <c r="M523" s="4"/>
      <c r="N523" s="4"/>
      <c r="O523" s="4"/>
      <c r="P523" s="4"/>
    </row>
    <row r="524" spans="1:16" ht="11.65" customHeight="1" x14ac:dyDescent="0.2">
      <c r="A524" s="5">
        <f t="shared" ca="1" si="12"/>
        <v>524</v>
      </c>
      <c r="C524" s="56"/>
      <c r="D524" s="3"/>
      <c r="E524" s="3"/>
      <c r="F524" s="3" t="s">
        <v>24</v>
      </c>
      <c r="G524" s="57"/>
      <c r="H524" s="10">
        <v>912503.81317720481</v>
      </c>
      <c r="J524" s="4"/>
      <c r="K524" s="4"/>
      <c r="L524" s="4"/>
      <c r="M524" s="4"/>
      <c r="N524" s="4"/>
      <c r="O524" s="4"/>
      <c r="P524" s="4"/>
    </row>
    <row r="525" spans="1:16" ht="11.65" customHeight="1" x14ac:dyDescent="0.2">
      <c r="A525" s="5">
        <f t="shared" ca="1" si="12"/>
        <v>525</v>
      </c>
      <c r="C525" s="56"/>
      <c r="D525" s="3"/>
      <c r="E525" s="3"/>
      <c r="F525" s="3" t="s">
        <v>249</v>
      </c>
      <c r="G525" s="57"/>
      <c r="H525" s="10">
        <v>2359.0478484808427</v>
      </c>
      <c r="J525" s="4"/>
      <c r="K525" s="4"/>
      <c r="L525" s="4"/>
      <c r="M525" s="4"/>
      <c r="N525" s="4"/>
      <c r="O525" s="4"/>
      <c r="P525" s="4"/>
    </row>
    <row r="526" spans="1:16" ht="11.65" customHeight="1" x14ac:dyDescent="0.2">
      <c r="A526" s="5">
        <f t="shared" ca="1" si="12"/>
        <v>526</v>
      </c>
      <c r="C526" s="56"/>
      <c r="D526" s="3"/>
      <c r="E526" s="3"/>
      <c r="F526" s="3" t="s">
        <v>251</v>
      </c>
      <c r="G526" s="57"/>
      <c r="H526" s="10">
        <v>0</v>
      </c>
      <c r="J526" s="4"/>
      <c r="K526" s="4"/>
      <c r="L526" s="4"/>
      <c r="M526" s="4"/>
      <c r="N526" s="4"/>
      <c r="O526" s="4"/>
      <c r="P526" s="4"/>
    </row>
    <row r="527" spans="1:16" ht="11.65" customHeight="1" x14ac:dyDescent="0.2">
      <c r="A527" s="5">
        <f t="shared" ca="1" si="12"/>
        <v>527</v>
      </c>
      <c r="C527" s="56"/>
      <c r="D527" s="3"/>
      <c r="E527" s="3"/>
      <c r="F527" s="3" t="s">
        <v>253</v>
      </c>
      <c r="G527" s="57"/>
      <c r="H527" s="10">
        <v>0</v>
      </c>
      <c r="J527" s="4"/>
      <c r="K527" s="4"/>
      <c r="L527" s="4"/>
      <c r="M527" s="4"/>
      <c r="N527" s="4"/>
      <c r="O527" s="4"/>
      <c r="P527" s="4"/>
    </row>
    <row r="528" spans="1:16" ht="11.65" customHeight="1" x14ac:dyDescent="0.2">
      <c r="A528" s="5">
        <f t="shared" ca="1" si="12"/>
        <v>528</v>
      </c>
      <c r="C528" s="56"/>
      <c r="D528" s="3"/>
      <c r="E528" s="3"/>
      <c r="F528" s="3" t="s">
        <v>248</v>
      </c>
      <c r="G528" s="57"/>
      <c r="H528" s="10">
        <v>7642696.4872516543</v>
      </c>
      <c r="J528" s="4"/>
      <c r="K528" s="4"/>
      <c r="L528" s="4"/>
      <c r="M528" s="4"/>
      <c r="N528" s="4"/>
      <c r="O528" s="4"/>
      <c r="P528" s="4"/>
    </row>
    <row r="529" spans="1:16" ht="11.65" customHeight="1" x14ac:dyDescent="0.2">
      <c r="A529" s="5">
        <f t="shared" ca="1" si="12"/>
        <v>529</v>
      </c>
      <c r="C529" s="56"/>
      <c r="D529" s="3"/>
      <c r="E529" s="3"/>
      <c r="F529" s="3"/>
      <c r="G529" s="57" t="s">
        <v>32</v>
      </c>
      <c r="H529" s="12">
        <f>SUBTOTAL(9,H520:H528)</f>
        <v>23342977.141617566</v>
      </c>
      <c r="J529" s="4"/>
      <c r="K529" s="4"/>
      <c r="L529" s="4"/>
      <c r="M529" s="4"/>
      <c r="N529" s="4"/>
      <c r="O529" s="4"/>
      <c r="P529" s="4"/>
    </row>
    <row r="530" spans="1:16" ht="11.65" customHeight="1" x14ac:dyDescent="0.2">
      <c r="A530" s="5">
        <f t="shared" ca="1" si="12"/>
        <v>530</v>
      </c>
      <c r="C530" s="56"/>
      <c r="D530" s="3"/>
      <c r="E530" s="3"/>
      <c r="F530" s="3"/>
      <c r="G530" s="57"/>
      <c r="H530" s="2"/>
      <c r="J530" s="4"/>
      <c r="K530" s="4"/>
      <c r="L530" s="4"/>
      <c r="M530" s="4"/>
      <c r="N530" s="4"/>
      <c r="O530" s="4"/>
      <c r="P530" s="4"/>
    </row>
    <row r="531" spans="1:16" ht="11.65" customHeight="1" x14ac:dyDescent="0.2">
      <c r="A531" s="5">
        <f t="shared" ca="1" si="12"/>
        <v>531</v>
      </c>
      <c r="C531" s="56">
        <v>391</v>
      </c>
      <c r="D531" s="3" t="s">
        <v>98</v>
      </c>
      <c r="E531" s="3"/>
      <c r="F531" s="3"/>
      <c r="G531" s="57"/>
      <c r="H531" s="2"/>
      <c r="J531" s="4"/>
      <c r="K531" s="4"/>
      <c r="L531" s="4"/>
      <c r="M531" s="4"/>
      <c r="N531" s="4"/>
      <c r="O531" s="4"/>
      <c r="P531" s="4"/>
    </row>
    <row r="532" spans="1:16" ht="11.65" customHeight="1" x14ac:dyDescent="0.2">
      <c r="A532" s="5">
        <f t="shared" ca="1" si="12"/>
        <v>532</v>
      </c>
      <c r="C532" s="56"/>
      <c r="D532" s="3"/>
      <c r="E532" s="3"/>
      <c r="F532" s="3" t="s">
        <v>193</v>
      </c>
      <c r="G532" s="57"/>
      <c r="H532" s="10">
        <v>367520.11</v>
      </c>
      <c r="J532" s="4"/>
      <c r="K532" s="4"/>
      <c r="L532" s="4"/>
      <c r="M532" s="4"/>
      <c r="N532" s="4"/>
      <c r="O532" s="4"/>
      <c r="P532" s="4"/>
    </row>
    <row r="533" spans="1:16" ht="11.65" customHeight="1" x14ac:dyDescent="0.2">
      <c r="A533" s="5">
        <f t="shared" ca="1" si="12"/>
        <v>533</v>
      </c>
      <c r="C533" s="56"/>
      <c r="D533" s="3"/>
      <c r="E533" s="3"/>
      <c r="F533" s="3" t="s">
        <v>250</v>
      </c>
      <c r="G533" s="57"/>
      <c r="H533" s="10">
        <v>0</v>
      </c>
      <c r="J533" s="4"/>
      <c r="K533" s="4"/>
      <c r="L533" s="4"/>
      <c r="M533" s="4"/>
      <c r="N533" s="4"/>
      <c r="O533" s="4"/>
      <c r="P533" s="4"/>
    </row>
    <row r="534" spans="1:16" ht="11.65" customHeight="1" x14ac:dyDescent="0.2">
      <c r="A534" s="5">
        <f t="shared" ca="1" si="12"/>
        <v>534</v>
      </c>
      <c r="C534" s="56"/>
      <c r="D534" s="3"/>
      <c r="E534" s="3"/>
      <c r="F534" s="3" t="s">
        <v>254</v>
      </c>
      <c r="G534" s="57"/>
      <c r="H534" s="10">
        <v>0</v>
      </c>
      <c r="J534" s="4"/>
      <c r="K534" s="4"/>
      <c r="L534" s="4"/>
      <c r="M534" s="4"/>
      <c r="N534" s="4"/>
      <c r="O534" s="4"/>
      <c r="P534" s="4"/>
    </row>
    <row r="535" spans="1:16" ht="11.65" customHeight="1" x14ac:dyDescent="0.2">
      <c r="A535" s="5">
        <f t="shared" ca="1" si="12"/>
        <v>535</v>
      </c>
      <c r="C535" s="56"/>
      <c r="D535" s="3"/>
      <c r="E535" s="3"/>
      <c r="F535" s="3" t="s">
        <v>255</v>
      </c>
      <c r="G535" s="57"/>
      <c r="H535" s="10">
        <v>230858.25232251061</v>
      </c>
      <c r="J535" s="4"/>
      <c r="K535" s="4"/>
      <c r="L535" s="4"/>
      <c r="M535" s="4"/>
      <c r="N535" s="4"/>
      <c r="O535" s="4"/>
      <c r="P535" s="4"/>
    </row>
    <row r="536" spans="1:16" ht="11.65" customHeight="1" x14ac:dyDescent="0.2">
      <c r="A536" s="5">
        <f t="shared" ca="1" si="12"/>
        <v>536</v>
      </c>
      <c r="C536" s="56"/>
      <c r="D536" s="3"/>
      <c r="E536" s="3"/>
      <c r="F536" s="3" t="s">
        <v>24</v>
      </c>
      <c r="G536" s="57"/>
      <c r="H536" s="10">
        <v>81259.516648256016</v>
      </c>
      <c r="J536" s="4"/>
      <c r="K536" s="4"/>
      <c r="L536" s="4"/>
      <c r="M536" s="4"/>
      <c r="N536" s="4"/>
      <c r="O536" s="4"/>
      <c r="P536" s="4"/>
    </row>
    <row r="537" spans="1:16" ht="11.65" customHeight="1" x14ac:dyDescent="0.2">
      <c r="A537" s="5">
        <f t="shared" ca="1" si="12"/>
        <v>537</v>
      </c>
      <c r="C537" s="56"/>
      <c r="D537" s="3"/>
      <c r="E537" s="3"/>
      <c r="F537" s="3" t="s">
        <v>247</v>
      </c>
      <c r="G537" s="57"/>
      <c r="H537" s="10">
        <v>0</v>
      </c>
      <c r="J537" s="4"/>
      <c r="K537" s="4"/>
      <c r="L537" s="4"/>
      <c r="M537" s="4"/>
      <c r="N537" s="4"/>
      <c r="O537" s="4"/>
      <c r="P537" s="4"/>
    </row>
    <row r="538" spans="1:16" ht="11.65" customHeight="1" x14ac:dyDescent="0.2">
      <c r="A538" s="5">
        <f t="shared" ca="1" si="12"/>
        <v>538</v>
      </c>
      <c r="C538" s="56"/>
      <c r="D538" s="3"/>
      <c r="E538" s="3"/>
      <c r="F538" s="3" t="s">
        <v>248</v>
      </c>
      <c r="G538" s="57"/>
      <c r="H538" s="10">
        <v>5199269.7341893287</v>
      </c>
      <c r="J538" s="4"/>
      <c r="K538" s="4"/>
      <c r="L538" s="4"/>
      <c r="M538" s="4"/>
      <c r="N538" s="4"/>
      <c r="O538" s="4"/>
      <c r="P538" s="4"/>
    </row>
    <row r="539" spans="1:16" ht="11.65" customHeight="1" x14ac:dyDescent="0.2">
      <c r="A539" s="5">
        <f t="shared" ca="1" si="12"/>
        <v>539</v>
      </c>
      <c r="C539" s="56"/>
      <c r="D539" s="3"/>
      <c r="E539" s="3"/>
      <c r="F539" s="3" t="s">
        <v>249</v>
      </c>
      <c r="G539" s="57"/>
      <c r="H539" s="10">
        <v>53709.934593354323</v>
      </c>
      <c r="J539" s="4"/>
      <c r="K539" s="4"/>
      <c r="L539" s="4"/>
      <c r="M539" s="4"/>
      <c r="N539" s="4"/>
      <c r="O539" s="4"/>
      <c r="P539" s="4"/>
    </row>
    <row r="540" spans="1:16" ht="11.65" customHeight="1" x14ac:dyDescent="0.2">
      <c r="A540" s="5">
        <f t="shared" ca="1" si="12"/>
        <v>540</v>
      </c>
      <c r="C540" s="56"/>
      <c r="D540" s="3"/>
      <c r="E540" s="3"/>
      <c r="F540" s="3" t="s">
        <v>251</v>
      </c>
      <c r="G540" s="57"/>
      <c r="H540" s="10">
        <v>0</v>
      </c>
      <c r="J540" s="4"/>
      <c r="K540" s="4"/>
      <c r="L540" s="4"/>
      <c r="M540" s="4"/>
      <c r="N540" s="4"/>
      <c r="O540" s="4"/>
      <c r="P540" s="4"/>
    </row>
    <row r="541" spans="1:16" ht="11.65" customHeight="1" x14ac:dyDescent="0.2">
      <c r="A541" s="5">
        <f t="shared" ca="1" si="12"/>
        <v>541</v>
      </c>
      <c r="C541" s="56"/>
      <c r="D541" s="3"/>
      <c r="E541" s="3"/>
      <c r="F541" s="3" t="s">
        <v>253</v>
      </c>
      <c r="G541" s="57"/>
      <c r="H541" s="10">
        <v>60560.031676591272</v>
      </c>
      <c r="J541" s="4"/>
      <c r="K541" s="4"/>
      <c r="L541" s="4"/>
      <c r="M541" s="4"/>
      <c r="N541" s="4"/>
      <c r="O541" s="4"/>
      <c r="P541" s="4"/>
    </row>
    <row r="542" spans="1:16" ht="11.65" customHeight="1" x14ac:dyDescent="0.2">
      <c r="A542" s="5">
        <f t="shared" ca="1" si="12"/>
        <v>542</v>
      </c>
      <c r="C542" s="56"/>
      <c r="D542" s="3"/>
      <c r="E542" s="3"/>
      <c r="F542" s="3" t="s">
        <v>256</v>
      </c>
      <c r="G542" s="57"/>
      <c r="H542" s="10">
        <v>0</v>
      </c>
      <c r="J542" s="4"/>
      <c r="K542" s="4"/>
      <c r="L542" s="4"/>
      <c r="M542" s="4"/>
      <c r="N542" s="4"/>
      <c r="O542" s="4"/>
      <c r="P542" s="4"/>
    </row>
    <row r="543" spans="1:16" ht="11.65" customHeight="1" x14ac:dyDescent="0.2">
      <c r="A543" s="5">
        <f t="shared" ca="1" si="12"/>
        <v>543</v>
      </c>
      <c r="C543" s="56"/>
      <c r="D543" s="3"/>
      <c r="E543" s="3"/>
      <c r="F543" s="3" t="s">
        <v>30</v>
      </c>
      <c r="G543" s="57"/>
      <c r="H543" s="10">
        <v>0</v>
      </c>
      <c r="J543" s="4"/>
      <c r="K543" s="4"/>
      <c r="L543" s="4"/>
      <c r="M543" s="4"/>
      <c r="N543" s="4"/>
      <c r="O543" s="4"/>
      <c r="P543" s="4"/>
    </row>
    <row r="544" spans="1:16" ht="11.65" customHeight="1" x14ac:dyDescent="0.2">
      <c r="A544" s="5">
        <f t="shared" ca="1" si="12"/>
        <v>544</v>
      </c>
      <c r="C544" s="56"/>
      <c r="D544" s="3"/>
      <c r="E544" s="3"/>
      <c r="F544" s="3" t="s">
        <v>251</v>
      </c>
      <c r="G544" s="57"/>
      <c r="H544" s="10">
        <v>0</v>
      </c>
      <c r="J544" s="4"/>
      <c r="K544" s="4"/>
      <c r="L544" s="4"/>
      <c r="M544" s="4"/>
      <c r="N544" s="4"/>
      <c r="O544" s="4"/>
      <c r="P544" s="4"/>
    </row>
    <row r="545" spans="1:16" ht="11.65" customHeight="1" x14ac:dyDescent="0.2">
      <c r="A545" s="5">
        <f t="shared" ca="1" si="12"/>
        <v>545</v>
      </c>
      <c r="C545" s="56"/>
      <c r="D545" s="3"/>
      <c r="E545" s="3"/>
      <c r="F545" s="3" t="s">
        <v>251</v>
      </c>
      <c r="G545" s="57"/>
      <c r="H545" s="10">
        <v>0</v>
      </c>
      <c r="J545" s="4"/>
      <c r="K545" s="4"/>
      <c r="L545" s="4"/>
      <c r="M545" s="4"/>
      <c r="N545" s="4"/>
      <c r="O545" s="4"/>
      <c r="P545" s="4"/>
    </row>
    <row r="546" spans="1:16" ht="11.65" customHeight="1" x14ac:dyDescent="0.2">
      <c r="A546" s="5">
        <f t="shared" ca="1" si="12"/>
        <v>546</v>
      </c>
      <c r="C546" s="56"/>
      <c r="D546" s="3"/>
      <c r="E546" s="3"/>
      <c r="F546" s="3"/>
      <c r="G546" s="57" t="s">
        <v>32</v>
      </c>
      <c r="H546" s="12">
        <f>SUBTOTAL(9,H532:H545)</f>
        <v>5993177.5794300409</v>
      </c>
      <c r="J546" s="4"/>
      <c r="K546" s="4"/>
      <c r="L546" s="4"/>
      <c r="M546" s="4"/>
      <c r="N546" s="4"/>
      <c r="O546" s="4"/>
      <c r="P546" s="4"/>
    </row>
    <row r="547" spans="1:16" ht="11.65" customHeight="1" x14ac:dyDescent="0.2">
      <c r="A547" s="5">
        <f t="shared" ca="1" si="12"/>
        <v>547</v>
      </c>
      <c r="C547" s="56"/>
      <c r="D547" s="3"/>
      <c r="E547" s="3"/>
      <c r="F547" s="3"/>
      <c r="G547" s="57"/>
      <c r="H547" s="2"/>
      <c r="J547" s="4"/>
      <c r="K547" s="4"/>
      <c r="L547" s="4"/>
      <c r="M547" s="4"/>
      <c r="N547" s="4"/>
      <c r="O547" s="4"/>
      <c r="P547" s="4"/>
    </row>
    <row r="548" spans="1:16" ht="11.65" customHeight="1" x14ac:dyDescent="0.2">
      <c r="A548" s="5">
        <f t="shared" ca="1" si="12"/>
        <v>548</v>
      </c>
      <c r="C548" s="56">
        <v>392</v>
      </c>
      <c r="D548" s="3" t="s">
        <v>99</v>
      </c>
      <c r="E548" s="3"/>
      <c r="F548" s="3"/>
      <c r="G548" s="57"/>
      <c r="H548" s="2"/>
      <c r="J548" s="4"/>
      <c r="K548" s="4"/>
      <c r="L548" s="4"/>
      <c r="M548" s="4"/>
      <c r="N548" s="4"/>
      <c r="O548" s="4"/>
      <c r="P548" s="4"/>
    </row>
    <row r="549" spans="1:16" ht="11.65" customHeight="1" x14ac:dyDescent="0.2">
      <c r="A549" s="5">
        <f t="shared" ca="1" si="12"/>
        <v>549</v>
      </c>
      <c r="C549" s="56"/>
      <c r="D549" s="3"/>
      <c r="E549" s="3"/>
      <c r="F549" s="3" t="s">
        <v>193</v>
      </c>
      <c r="G549" s="57"/>
      <c r="H549" s="10">
        <v>6360473.9500000002</v>
      </c>
      <c r="J549" s="4"/>
      <c r="K549" s="4"/>
      <c r="L549" s="4"/>
      <c r="M549" s="4"/>
      <c r="N549" s="4"/>
      <c r="O549" s="4"/>
      <c r="P549" s="4"/>
    </row>
    <row r="550" spans="1:16" ht="11.65" customHeight="1" x14ac:dyDescent="0.2">
      <c r="A550" s="5">
        <f t="shared" ca="1" si="12"/>
        <v>550</v>
      </c>
      <c r="C550" s="56"/>
      <c r="D550" s="3"/>
      <c r="E550" s="3"/>
      <c r="F550" s="3" t="s">
        <v>248</v>
      </c>
      <c r="G550" s="57"/>
      <c r="H550" s="10">
        <v>486033.61177198793</v>
      </c>
      <c r="J550" s="4"/>
      <c r="K550" s="4"/>
      <c r="L550" s="4"/>
      <c r="M550" s="4"/>
      <c r="N550" s="4"/>
      <c r="O550" s="4"/>
      <c r="P550" s="4"/>
    </row>
    <row r="551" spans="1:16" ht="11.65" customHeight="1" x14ac:dyDescent="0.2">
      <c r="A551" s="5">
        <f t="shared" ca="1" si="12"/>
        <v>551</v>
      </c>
      <c r="C551" s="56"/>
      <c r="D551" s="3"/>
      <c r="E551" s="3"/>
      <c r="F551" s="3" t="s">
        <v>24</v>
      </c>
      <c r="G551" s="57"/>
      <c r="H551" s="10">
        <v>948849.23569875665</v>
      </c>
      <c r="J551" s="4"/>
      <c r="K551" s="4"/>
      <c r="L551" s="4"/>
      <c r="M551" s="4"/>
      <c r="N551" s="4"/>
      <c r="O551" s="4"/>
      <c r="P551" s="4"/>
    </row>
    <row r="552" spans="1:16" ht="11.65" customHeight="1" x14ac:dyDescent="0.2">
      <c r="A552" s="5">
        <f t="shared" ca="1" si="12"/>
        <v>552</v>
      </c>
      <c r="C552" s="56"/>
      <c r="D552" s="3"/>
      <c r="E552" s="3"/>
      <c r="F552" s="3" t="s">
        <v>255</v>
      </c>
      <c r="G552" s="57"/>
      <c r="H552" s="10">
        <v>0</v>
      </c>
      <c r="J552" s="4"/>
      <c r="K552" s="4"/>
      <c r="L552" s="4"/>
      <c r="M552" s="4"/>
      <c r="N552" s="4"/>
      <c r="O552" s="4"/>
      <c r="P552" s="4"/>
    </row>
    <row r="553" spans="1:16" ht="11.65" customHeight="1" x14ac:dyDescent="0.2">
      <c r="A553" s="5">
        <f t="shared" ca="1" si="12"/>
        <v>553</v>
      </c>
      <c r="C553" s="56"/>
      <c r="D553" s="3"/>
      <c r="E553" s="3"/>
      <c r="F553" s="3" t="s">
        <v>254</v>
      </c>
      <c r="G553" s="57"/>
      <c r="H553" s="10">
        <v>0</v>
      </c>
      <c r="J553" s="4"/>
      <c r="K553" s="4"/>
      <c r="L553" s="4"/>
      <c r="M553" s="4"/>
      <c r="N553" s="4"/>
      <c r="O553" s="4"/>
      <c r="P553" s="4"/>
    </row>
    <row r="554" spans="1:16" ht="11.65" customHeight="1" x14ac:dyDescent="0.2">
      <c r="A554" s="5">
        <f t="shared" ca="1" si="12"/>
        <v>554</v>
      </c>
      <c r="C554" s="56"/>
      <c r="D554" s="3"/>
      <c r="E554" s="3"/>
      <c r="F554" s="3" t="s">
        <v>247</v>
      </c>
      <c r="G554" s="57"/>
      <c r="H554" s="10">
        <v>0</v>
      </c>
      <c r="J554" s="4"/>
      <c r="K554" s="4"/>
      <c r="L554" s="4"/>
      <c r="M554" s="4"/>
      <c r="N554" s="4"/>
      <c r="O554" s="4"/>
      <c r="P554" s="4"/>
    </row>
    <row r="555" spans="1:16" ht="11.65" customHeight="1" x14ac:dyDescent="0.2">
      <c r="A555" s="5">
        <f t="shared" ca="1" si="12"/>
        <v>555</v>
      </c>
      <c r="C555" s="56"/>
      <c r="D555" s="3"/>
      <c r="E555" s="3"/>
      <c r="F555" s="3" t="s">
        <v>250</v>
      </c>
      <c r="G555" s="57"/>
      <c r="H555" s="10">
        <v>0</v>
      </c>
      <c r="J555" s="4"/>
      <c r="K555" s="4"/>
      <c r="L555" s="4"/>
      <c r="M555" s="4"/>
      <c r="N555" s="4"/>
      <c r="O555" s="4"/>
      <c r="P555" s="4"/>
    </row>
    <row r="556" spans="1:16" ht="11.65" customHeight="1" x14ac:dyDescent="0.2">
      <c r="A556" s="5">
        <f t="shared" ca="1" si="12"/>
        <v>556</v>
      </c>
      <c r="C556" s="56"/>
      <c r="D556" s="3"/>
      <c r="E556" s="3"/>
      <c r="F556" s="3" t="s">
        <v>249</v>
      </c>
      <c r="G556" s="57"/>
      <c r="H556" s="10">
        <v>47379.393237173521</v>
      </c>
      <c r="J556" s="4"/>
      <c r="K556" s="4"/>
      <c r="L556" s="4"/>
      <c r="M556" s="4"/>
      <c r="N556" s="4"/>
      <c r="O556" s="4"/>
      <c r="P556" s="4"/>
    </row>
    <row r="557" spans="1:16" ht="11.65" customHeight="1" x14ac:dyDescent="0.2">
      <c r="A557" s="5">
        <f t="shared" ca="1" si="12"/>
        <v>557</v>
      </c>
      <c r="C557" s="56"/>
      <c r="D557" s="3"/>
      <c r="E557" s="3"/>
      <c r="F557" s="3" t="s">
        <v>251</v>
      </c>
      <c r="G557" s="57"/>
      <c r="H557" s="10">
        <v>0</v>
      </c>
      <c r="J557" s="4"/>
      <c r="K557" s="4"/>
      <c r="L557" s="4"/>
      <c r="M557" s="4"/>
      <c r="N557" s="4"/>
      <c r="O557" s="4"/>
      <c r="P557" s="4"/>
    </row>
    <row r="558" spans="1:16" ht="11.65" customHeight="1" x14ac:dyDescent="0.2">
      <c r="A558" s="5">
        <f t="shared" ca="1" si="12"/>
        <v>558</v>
      </c>
      <c r="C558" s="56"/>
      <c r="D558" s="3"/>
      <c r="E558" s="3"/>
      <c r="F558" s="3" t="s">
        <v>253</v>
      </c>
      <c r="G558" s="57"/>
      <c r="H558" s="10">
        <v>628085.72011054994</v>
      </c>
      <c r="J558" s="4"/>
      <c r="K558" s="4"/>
      <c r="L558" s="4"/>
      <c r="M558" s="4"/>
      <c r="N558" s="4"/>
      <c r="O558" s="4"/>
      <c r="P558" s="4"/>
    </row>
    <row r="559" spans="1:16" ht="11.65" customHeight="1" x14ac:dyDescent="0.2">
      <c r="A559" s="5">
        <f t="shared" ca="1" si="12"/>
        <v>559</v>
      </c>
      <c r="C559" s="56"/>
      <c r="D559" s="3"/>
      <c r="E559" s="3"/>
      <c r="F559" s="3" t="s">
        <v>252</v>
      </c>
      <c r="G559" s="57"/>
      <c r="H559" s="10">
        <v>0</v>
      </c>
      <c r="J559" s="4"/>
      <c r="K559" s="4"/>
      <c r="L559" s="4"/>
      <c r="M559" s="4"/>
      <c r="N559" s="4"/>
      <c r="O559" s="4"/>
      <c r="P559" s="4"/>
    </row>
    <row r="560" spans="1:16" ht="11.65" customHeight="1" x14ac:dyDescent="0.2">
      <c r="A560" s="5">
        <f t="shared" ca="1" si="12"/>
        <v>560</v>
      </c>
      <c r="C560" s="56"/>
      <c r="D560" s="3"/>
      <c r="E560" s="3"/>
      <c r="F560" s="3" t="s">
        <v>30</v>
      </c>
      <c r="G560" s="57"/>
      <c r="H560" s="10">
        <v>0</v>
      </c>
      <c r="J560" s="4"/>
      <c r="K560" s="4"/>
      <c r="L560" s="4"/>
      <c r="M560" s="4"/>
      <c r="N560" s="4"/>
      <c r="O560" s="4"/>
      <c r="P560" s="4"/>
    </row>
    <row r="561" spans="1:16" ht="11.65" customHeight="1" x14ac:dyDescent="0.2">
      <c r="A561" s="5">
        <f t="shared" ca="1" si="12"/>
        <v>561</v>
      </c>
      <c r="C561" s="56"/>
      <c r="D561" s="3"/>
      <c r="E561" s="3"/>
      <c r="F561" s="3" t="s">
        <v>251</v>
      </c>
      <c r="G561" s="57"/>
      <c r="H561" s="10">
        <v>0</v>
      </c>
      <c r="J561" s="4"/>
      <c r="K561" s="4"/>
      <c r="L561" s="4"/>
      <c r="M561" s="4"/>
      <c r="N561" s="4"/>
      <c r="O561" s="4"/>
      <c r="P561" s="4"/>
    </row>
    <row r="562" spans="1:16" ht="11.65" customHeight="1" x14ac:dyDescent="0.2">
      <c r="A562" s="5">
        <f t="shared" ca="1" si="12"/>
        <v>562</v>
      </c>
      <c r="C562" s="56"/>
      <c r="D562" s="3"/>
      <c r="E562" s="3"/>
      <c r="F562" s="3" t="s">
        <v>251</v>
      </c>
      <c r="G562" s="57"/>
      <c r="H562" s="10">
        <v>0</v>
      </c>
      <c r="J562" s="4"/>
      <c r="K562" s="4"/>
      <c r="L562" s="4"/>
      <c r="M562" s="4"/>
      <c r="N562" s="4"/>
      <c r="O562" s="4"/>
      <c r="P562" s="4"/>
    </row>
    <row r="563" spans="1:16" ht="11.65" customHeight="1" x14ac:dyDescent="0.2">
      <c r="A563" s="5">
        <f t="shared" ca="1" si="12"/>
        <v>563</v>
      </c>
      <c r="C563" s="56"/>
      <c r="D563" s="3"/>
      <c r="E563" s="3"/>
      <c r="F563" s="3"/>
      <c r="G563" s="57" t="s">
        <v>32</v>
      </c>
      <c r="H563" s="12">
        <f>SUBTOTAL(9,H549:H562)</f>
        <v>8470821.9108184688</v>
      </c>
      <c r="J563" s="4"/>
      <c r="K563" s="4"/>
      <c r="L563" s="4"/>
      <c r="M563" s="4"/>
      <c r="N563" s="4"/>
      <c r="O563" s="4"/>
      <c r="P563" s="4"/>
    </row>
    <row r="564" spans="1:16" ht="11.65" customHeight="1" x14ac:dyDescent="0.2">
      <c r="A564" s="5">
        <f t="shared" ca="1" si="12"/>
        <v>564</v>
      </c>
      <c r="C564" s="56"/>
      <c r="D564" s="3"/>
      <c r="E564" s="3"/>
      <c r="F564" s="3"/>
      <c r="G564" s="57"/>
      <c r="H564" s="2"/>
      <c r="J564" s="4"/>
      <c r="K564" s="4"/>
      <c r="L564" s="4"/>
      <c r="M564" s="4"/>
      <c r="N564" s="4"/>
      <c r="O564" s="4"/>
      <c r="P564" s="4"/>
    </row>
    <row r="565" spans="1:16" ht="11.65" customHeight="1" x14ac:dyDescent="0.2">
      <c r="A565" s="5">
        <f t="shared" ca="1" si="12"/>
        <v>565</v>
      </c>
      <c r="C565" s="56">
        <v>393</v>
      </c>
      <c r="D565" s="3" t="s">
        <v>100</v>
      </c>
      <c r="E565" s="3"/>
      <c r="F565" s="3"/>
      <c r="G565" s="57"/>
      <c r="H565" s="2"/>
      <c r="J565" s="4"/>
      <c r="K565" s="4"/>
      <c r="L565" s="4"/>
      <c r="M565" s="4"/>
      <c r="N565" s="4"/>
      <c r="O565" s="4"/>
      <c r="P565" s="4"/>
    </row>
    <row r="566" spans="1:16" ht="11.65" customHeight="1" x14ac:dyDescent="0.2">
      <c r="A566" s="5">
        <f t="shared" ca="1" si="12"/>
        <v>566</v>
      </c>
      <c r="C566" s="56"/>
      <c r="D566" s="3"/>
      <c r="E566" s="3"/>
      <c r="F566" s="3" t="s">
        <v>193</v>
      </c>
      <c r="G566" s="57"/>
      <c r="H566" s="10">
        <v>670504.67000000004</v>
      </c>
      <c r="J566" s="4"/>
      <c r="K566" s="4"/>
      <c r="L566" s="4"/>
      <c r="M566" s="4"/>
      <c r="N566" s="4"/>
      <c r="O566" s="4"/>
      <c r="P566" s="4"/>
    </row>
    <row r="567" spans="1:16" ht="11.65" customHeight="1" x14ac:dyDescent="0.2">
      <c r="A567" s="5">
        <f t="shared" ca="1" si="12"/>
        <v>567</v>
      </c>
      <c r="C567" s="56"/>
      <c r="D567" s="3"/>
      <c r="E567" s="3"/>
      <c r="F567" s="3" t="s">
        <v>250</v>
      </c>
      <c r="G567" s="57"/>
      <c r="H567" s="10">
        <v>0</v>
      </c>
      <c r="J567" s="4"/>
      <c r="K567" s="4"/>
      <c r="L567" s="4"/>
      <c r="M567" s="4"/>
      <c r="N567" s="4"/>
      <c r="O567" s="4"/>
      <c r="P567" s="4"/>
    </row>
    <row r="568" spans="1:16" ht="11.65" customHeight="1" x14ac:dyDescent="0.2">
      <c r="A568" s="5">
        <f t="shared" ca="1" si="12"/>
        <v>568</v>
      </c>
      <c r="C568" s="56"/>
      <c r="D568" s="3"/>
      <c r="E568" s="3"/>
      <c r="F568" s="3" t="s">
        <v>254</v>
      </c>
      <c r="G568" s="57"/>
      <c r="H568" s="10">
        <v>0</v>
      </c>
      <c r="J568" s="4"/>
      <c r="K568" s="4"/>
      <c r="L568" s="4"/>
      <c r="M568" s="4"/>
      <c r="N568" s="4"/>
      <c r="O568" s="4"/>
      <c r="P568" s="4"/>
    </row>
    <row r="569" spans="1:16" ht="11.65" customHeight="1" x14ac:dyDescent="0.2">
      <c r="A569" s="5">
        <f t="shared" ca="1" si="12"/>
        <v>569</v>
      </c>
      <c r="C569" s="56"/>
      <c r="D569" s="3"/>
      <c r="E569" s="3"/>
      <c r="F569" s="3" t="s">
        <v>248</v>
      </c>
      <c r="G569" s="57"/>
      <c r="H569" s="10">
        <v>15457.525696408222</v>
      </c>
      <c r="J569" s="4"/>
      <c r="K569" s="4"/>
      <c r="L569" s="4"/>
      <c r="M569" s="4"/>
      <c r="N569" s="4"/>
      <c r="O569" s="4"/>
      <c r="P569" s="4"/>
    </row>
    <row r="570" spans="1:16" ht="11.65" customHeight="1" x14ac:dyDescent="0.2">
      <c r="A570" s="5">
        <f t="shared" ca="1" si="12"/>
        <v>570</v>
      </c>
      <c r="C570" s="56"/>
      <c r="D570" s="3"/>
      <c r="E570" s="3"/>
      <c r="F570" s="3" t="s">
        <v>24</v>
      </c>
      <c r="G570" s="57"/>
      <c r="H570" s="10">
        <v>153992.06995260119</v>
      </c>
      <c r="J570" s="4"/>
      <c r="K570" s="4"/>
      <c r="L570" s="4"/>
      <c r="M570" s="4"/>
      <c r="N570" s="4"/>
      <c r="O570" s="4"/>
      <c r="P570" s="4"/>
    </row>
    <row r="571" spans="1:16" ht="11.65" customHeight="1" x14ac:dyDescent="0.2">
      <c r="A571" s="5">
        <f t="shared" ca="1" si="12"/>
        <v>571</v>
      </c>
      <c r="C571" s="56"/>
      <c r="D571" s="3"/>
      <c r="E571" s="3"/>
      <c r="F571" s="3" t="s">
        <v>249</v>
      </c>
      <c r="G571" s="57"/>
      <c r="H571" s="10">
        <v>41129.753417538457</v>
      </c>
      <c r="J571" s="4"/>
      <c r="K571" s="4"/>
      <c r="L571" s="4"/>
      <c r="M571" s="4"/>
      <c r="N571" s="4"/>
      <c r="O571" s="4"/>
      <c r="P571" s="4"/>
    </row>
    <row r="572" spans="1:16" ht="11.65" customHeight="1" x14ac:dyDescent="0.2">
      <c r="A572" s="5">
        <f t="shared" ca="1" si="12"/>
        <v>572</v>
      </c>
      <c r="C572" s="56"/>
      <c r="D572" s="3"/>
      <c r="E572" s="3"/>
      <c r="F572" s="3" t="s">
        <v>251</v>
      </c>
      <c r="G572" s="57"/>
      <c r="H572" s="10">
        <v>0</v>
      </c>
      <c r="J572" s="4"/>
      <c r="K572" s="4"/>
      <c r="L572" s="4"/>
      <c r="M572" s="4"/>
      <c r="N572" s="4"/>
      <c r="O572" s="4"/>
      <c r="P572" s="4"/>
    </row>
    <row r="573" spans="1:16" ht="11.65" customHeight="1" x14ac:dyDescent="0.2">
      <c r="A573" s="5">
        <f t="shared" ca="1" si="12"/>
        <v>573</v>
      </c>
      <c r="C573" s="56"/>
      <c r="D573" s="3"/>
      <c r="E573" s="3"/>
      <c r="F573" s="3" t="s">
        <v>253</v>
      </c>
      <c r="G573" s="57"/>
      <c r="H573" s="10">
        <v>213278.9125177126</v>
      </c>
      <c r="J573" s="4"/>
      <c r="K573" s="4"/>
      <c r="L573" s="4"/>
      <c r="M573" s="4"/>
      <c r="N573" s="4"/>
      <c r="O573" s="4"/>
      <c r="P573" s="4"/>
    </row>
    <row r="574" spans="1:16" ht="11.65" customHeight="1" x14ac:dyDescent="0.2">
      <c r="A574" s="5">
        <f t="shared" ref="A574:A637" ca="1" si="13">OFFSET(A574,-1,)+1</f>
        <v>574</v>
      </c>
      <c r="C574" s="56"/>
      <c r="D574" s="3"/>
      <c r="E574" s="3"/>
      <c r="F574" s="3" t="s">
        <v>251</v>
      </c>
      <c r="G574" s="57"/>
      <c r="H574" s="10">
        <v>0</v>
      </c>
      <c r="J574" s="4"/>
      <c r="K574" s="4"/>
      <c r="L574" s="4"/>
      <c r="M574" s="4"/>
      <c r="N574" s="4"/>
      <c r="O574" s="4"/>
      <c r="P574" s="4"/>
    </row>
    <row r="575" spans="1:16" ht="11.65" customHeight="1" x14ac:dyDescent="0.2">
      <c r="A575" s="5">
        <f t="shared" ca="1" si="13"/>
        <v>575</v>
      </c>
      <c r="C575" s="56"/>
      <c r="D575" s="3"/>
      <c r="E575" s="3"/>
      <c r="F575" s="3"/>
      <c r="G575" s="57" t="s">
        <v>32</v>
      </c>
      <c r="H575" s="12">
        <f>SUBTOTAL(9,H566:H574)</f>
        <v>1094362.9315842607</v>
      </c>
      <c r="J575" s="4"/>
      <c r="K575" s="4"/>
      <c r="L575" s="4"/>
      <c r="M575" s="4"/>
      <c r="N575" s="4"/>
      <c r="O575" s="4"/>
      <c r="P575" s="4"/>
    </row>
    <row r="576" spans="1:16" ht="11.65" customHeight="1" x14ac:dyDescent="0.2">
      <c r="A576" s="5">
        <f t="shared" ca="1" si="13"/>
        <v>576</v>
      </c>
      <c r="C576" s="56"/>
      <c r="D576" s="3"/>
      <c r="E576" s="3"/>
      <c r="F576" s="3"/>
      <c r="G576" s="57"/>
      <c r="H576" s="2"/>
      <c r="J576" s="4"/>
      <c r="K576" s="4"/>
      <c r="L576" s="4"/>
      <c r="M576" s="4"/>
      <c r="N576" s="4"/>
      <c r="O576" s="4"/>
      <c r="P576" s="4"/>
    </row>
    <row r="577" spans="1:16" ht="11.65" customHeight="1" x14ac:dyDescent="0.2">
      <c r="A577" s="5">
        <f t="shared" ca="1" si="13"/>
        <v>577</v>
      </c>
      <c r="C577" s="56">
        <v>394</v>
      </c>
      <c r="D577" s="3" t="s">
        <v>101</v>
      </c>
      <c r="E577" s="3"/>
      <c r="F577" s="3"/>
      <c r="G577" s="57"/>
      <c r="H577" s="2"/>
      <c r="J577" s="4"/>
      <c r="K577" s="4"/>
      <c r="L577" s="4"/>
      <c r="M577" s="4"/>
      <c r="N577" s="4"/>
      <c r="O577" s="4"/>
      <c r="P577" s="4"/>
    </row>
    <row r="578" spans="1:16" ht="11.65" customHeight="1" x14ac:dyDescent="0.2">
      <c r="A578" s="5">
        <f t="shared" ca="1" si="13"/>
        <v>578</v>
      </c>
      <c r="C578" s="56"/>
      <c r="D578" s="3"/>
      <c r="E578" s="3"/>
      <c r="F578" s="3" t="s">
        <v>193</v>
      </c>
      <c r="G578" s="57"/>
      <c r="H578" s="10">
        <v>2774757.09</v>
      </c>
      <c r="J578" s="4"/>
      <c r="K578" s="4"/>
      <c r="L578" s="4"/>
      <c r="M578" s="4"/>
      <c r="N578" s="4"/>
      <c r="O578" s="4"/>
      <c r="P578" s="4"/>
    </row>
    <row r="579" spans="1:16" ht="11.65" customHeight="1" x14ac:dyDescent="0.2">
      <c r="A579" s="5">
        <f t="shared" ca="1" si="13"/>
        <v>579</v>
      </c>
      <c r="C579" s="56"/>
      <c r="D579" s="3"/>
      <c r="E579" s="3"/>
      <c r="F579" s="3" t="s">
        <v>250</v>
      </c>
      <c r="G579" s="57"/>
      <c r="H579" s="10">
        <v>0</v>
      </c>
      <c r="J579" s="4"/>
      <c r="K579" s="4"/>
      <c r="L579" s="4"/>
      <c r="M579" s="4"/>
      <c r="N579" s="4"/>
      <c r="O579" s="4"/>
      <c r="P579" s="4"/>
    </row>
    <row r="580" spans="1:16" ht="11.65" customHeight="1" x14ac:dyDescent="0.2">
      <c r="A580" s="5">
        <f t="shared" ca="1" si="13"/>
        <v>580</v>
      </c>
      <c r="C580" s="56"/>
      <c r="D580" s="3"/>
      <c r="E580" s="3"/>
      <c r="F580" s="3" t="s">
        <v>24</v>
      </c>
      <c r="G580" s="57"/>
      <c r="H580" s="10">
        <v>272318.77172415412</v>
      </c>
      <c r="J580" s="4"/>
      <c r="K580" s="4"/>
      <c r="L580" s="4"/>
      <c r="M580" s="4"/>
      <c r="N580" s="4"/>
      <c r="O580" s="4"/>
      <c r="P580" s="4"/>
    </row>
    <row r="581" spans="1:16" ht="11.65" customHeight="1" x14ac:dyDescent="0.2">
      <c r="A581" s="5">
        <f t="shared" ca="1" si="13"/>
        <v>581</v>
      </c>
      <c r="C581" s="56"/>
      <c r="D581" s="3"/>
      <c r="E581" s="3"/>
      <c r="F581" s="3" t="s">
        <v>248</v>
      </c>
      <c r="G581" s="57"/>
      <c r="H581" s="10">
        <v>129965.2481830433</v>
      </c>
      <c r="J581" s="4"/>
      <c r="K581" s="4"/>
      <c r="L581" s="4"/>
      <c r="M581" s="4"/>
      <c r="N581" s="4"/>
      <c r="O581" s="4"/>
      <c r="P581" s="4"/>
    </row>
    <row r="582" spans="1:16" ht="11.65" customHeight="1" x14ac:dyDescent="0.2">
      <c r="A582" s="5">
        <f t="shared" ca="1" si="13"/>
        <v>582</v>
      </c>
      <c r="C582" s="56"/>
      <c r="D582" s="3"/>
      <c r="E582" s="3"/>
      <c r="F582" s="3" t="s">
        <v>247</v>
      </c>
      <c r="G582" s="57"/>
      <c r="H582" s="10">
        <v>0</v>
      </c>
      <c r="J582" s="4"/>
      <c r="K582" s="4"/>
      <c r="L582" s="4"/>
      <c r="M582" s="4"/>
      <c r="N582" s="4"/>
      <c r="O582" s="4"/>
      <c r="P582" s="4"/>
    </row>
    <row r="583" spans="1:16" ht="11.65" customHeight="1" x14ac:dyDescent="0.2">
      <c r="A583" s="5">
        <f t="shared" ca="1" si="13"/>
        <v>583</v>
      </c>
      <c r="C583" s="56"/>
      <c r="D583" s="3"/>
      <c r="E583" s="3"/>
      <c r="F583" s="3" t="s">
        <v>254</v>
      </c>
      <c r="G583" s="57"/>
      <c r="H583" s="10">
        <v>0</v>
      </c>
      <c r="J583" s="4"/>
      <c r="K583" s="4"/>
      <c r="L583" s="4"/>
      <c r="M583" s="4"/>
      <c r="N583" s="4"/>
      <c r="O583" s="4"/>
      <c r="P583" s="4"/>
    </row>
    <row r="584" spans="1:16" ht="11.65" customHeight="1" x14ac:dyDescent="0.2">
      <c r="A584" s="5">
        <f t="shared" ca="1" si="13"/>
        <v>584</v>
      </c>
      <c r="C584" s="56"/>
      <c r="D584" s="3"/>
      <c r="E584" s="3"/>
      <c r="F584" s="3" t="s">
        <v>249</v>
      </c>
      <c r="G584" s="57"/>
      <c r="H584" s="10">
        <v>165389.37617232819</v>
      </c>
      <c r="J584" s="4"/>
      <c r="K584" s="4"/>
      <c r="L584" s="4"/>
      <c r="M584" s="4"/>
      <c r="N584" s="4"/>
      <c r="O584" s="4"/>
      <c r="P584" s="4"/>
    </row>
    <row r="585" spans="1:16" ht="11.65" customHeight="1" x14ac:dyDescent="0.2">
      <c r="A585" s="5">
        <f t="shared" ca="1" si="13"/>
        <v>585</v>
      </c>
      <c r="C585" s="56"/>
      <c r="D585" s="3"/>
      <c r="E585" s="3"/>
      <c r="F585" s="3" t="s">
        <v>251</v>
      </c>
      <c r="G585" s="57"/>
      <c r="H585" s="10">
        <v>0</v>
      </c>
      <c r="J585" s="4"/>
      <c r="K585" s="4"/>
      <c r="L585" s="4"/>
      <c r="M585" s="4"/>
      <c r="N585" s="4"/>
      <c r="O585" s="4"/>
      <c r="P585" s="4"/>
    </row>
    <row r="586" spans="1:16" ht="11.65" customHeight="1" x14ac:dyDescent="0.2">
      <c r="A586" s="5">
        <f t="shared" ca="1" si="13"/>
        <v>586</v>
      </c>
      <c r="C586" s="56"/>
      <c r="D586" s="3"/>
      <c r="E586" s="3"/>
      <c r="F586" s="3" t="s">
        <v>253</v>
      </c>
      <c r="G586" s="57"/>
      <c r="H586" s="10">
        <v>611748.97095388174</v>
      </c>
      <c r="J586" s="4"/>
      <c r="K586" s="4"/>
      <c r="L586" s="4"/>
      <c r="M586" s="4"/>
      <c r="N586" s="4"/>
      <c r="O586" s="4"/>
      <c r="P586" s="4"/>
    </row>
    <row r="587" spans="1:16" ht="11.65" customHeight="1" x14ac:dyDescent="0.2">
      <c r="A587" s="5">
        <f t="shared" ca="1" si="13"/>
        <v>587</v>
      </c>
      <c r="C587" s="56"/>
      <c r="D587" s="3"/>
      <c r="E587" s="3"/>
      <c r="F587" s="3" t="s">
        <v>252</v>
      </c>
      <c r="G587" s="57"/>
      <c r="H587" s="10">
        <v>0</v>
      </c>
      <c r="J587" s="4"/>
      <c r="K587" s="4"/>
      <c r="L587" s="4"/>
      <c r="M587" s="4"/>
      <c r="N587" s="4"/>
      <c r="O587" s="4"/>
      <c r="P587" s="4"/>
    </row>
    <row r="588" spans="1:16" ht="11.65" customHeight="1" x14ac:dyDescent="0.2">
      <c r="A588" s="5">
        <f t="shared" ca="1" si="13"/>
        <v>588</v>
      </c>
      <c r="C588" s="56"/>
      <c r="D588" s="3"/>
      <c r="E588" s="3"/>
      <c r="F588" s="3" t="s">
        <v>30</v>
      </c>
      <c r="G588" s="57"/>
      <c r="H588" s="10">
        <v>0</v>
      </c>
      <c r="J588" s="4"/>
      <c r="K588" s="4"/>
      <c r="L588" s="4"/>
      <c r="M588" s="4"/>
      <c r="N588" s="4"/>
      <c r="O588" s="4"/>
      <c r="P588" s="4"/>
    </row>
    <row r="589" spans="1:16" ht="11.65" customHeight="1" x14ac:dyDescent="0.2">
      <c r="A589" s="5">
        <f t="shared" ca="1" si="13"/>
        <v>589</v>
      </c>
      <c r="C589" s="56"/>
      <c r="D589" s="3"/>
      <c r="E589" s="3"/>
      <c r="F589" s="3" t="s">
        <v>251</v>
      </c>
      <c r="G589" s="57"/>
      <c r="H589" s="10">
        <v>0</v>
      </c>
      <c r="J589" s="4"/>
      <c r="K589" s="4"/>
      <c r="L589" s="4"/>
      <c r="M589" s="4"/>
      <c r="N589" s="4"/>
      <c r="O589" s="4"/>
      <c r="P589" s="4"/>
    </row>
    <row r="590" spans="1:16" ht="11.65" customHeight="1" x14ac:dyDescent="0.2">
      <c r="A590" s="5">
        <f t="shared" ca="1" si="13"/>
        <v>590</v>
      </c>
      <c r="C590" s="56"/>
      <c r="D590" s="3"/>
      <c r="E590" s="3"/>
      <c r="F590" s="3" t="s">
        <v>251</v>
      </c>
      <c r="G590" s="57"/>
      <c r="H590" s="10">
        <v>0</v>
      </c>
      <c r="J590" s="4"/>
      <c r="K590" s="4"/>
      <c r="L590" s="4"/>
      <c r="M590" s="4"/>
      <c r="N590" s="4"/>
      <c r="O590" s="4"/>
      <c r="P590" s="4"/>
    </row>
    <row r="591" spans="1:16" ht="11.65" customHeight="1" x14ac:dyDescent="0.2">
      <c r="A591" s="5">
        <f t="shared" ca="1" si="13"/>
        <v>591</v>
      </c>
      <c r="C591" s="56"/>
      <c r="D591" s="3"/>
      <c r="E591" s="3"/>
      <c r="F591" s="3"/>
      <c r="G591" s="57" t="s">
        <v>32</v>
      </c>
      <c r="H591" s="12">
        <f>SUBTOTAL(9,H578:H590)</f>
        <v>3954179.4570334074</v>
      </c>
      <c r="J591" s="4"/>
      <c r="K591" s="4"/>
      <c r="L591" s="4"/>
      <c r="M591" s="4"/>
      <c r="N591" s="4"/>
      <c r="O591" s="4"/>
      <c r="P591" s="4"/>
    </row>
    <row r="592" spans="1:16" ht="11.65" customHeight="1" x14ac:dyDescent="0.2">
      <c r="A592" s="5">
        <f t="shared" ca="1" si="13"/>
        <v>592</v>
      </c>
      <c r="C592" s="56"/>
      <c r="D592" s="3"/>
      <c r="E592" s="3"/>
      <c r="F592" s="3"/>
      <c r="G592" s="57"/>
      <c r="H592" s="2"/>
      <c r="J592" s="4"/>
      <c r="K592" s="4"/>
      <c r="L592" s="4"/>
      <c r="M592" s="4"/>
      <c r="N592" s="4"/>
      <c r="O592" s="4"/>
      <c r="P592" s="4"/>
    </row>
    <row r="593" spans="1:16" ht="11.65" customHeight="1" x14ac:dyDescent="0.2">
      <c r="A593" s="5">
        <f t="shared" ca="1" si="13"/>
        <v>593</v>
      </c>
      <c r="C593" s="56">
        <v>395</v>
      </c>
      <c r="D593" s="3" t="s">
        <v>102</v>
      </c>
      <c r="E593" s="3"/>
      <c r="F593" s="3"/>
      <c r="G593" s="57"/>
      <c r="H593" s="2"/>
      <c r="J593" s="4"/>
      <c r="K593" s="4"/>
      <c r="L593" s="4"/>
      <c r="M593" s="4"/>
      <c r="N593" s="4"/>
      <c r="O593" s="4"/>
      <c r="P593" s="4"/>
    </row>
    <row r="594" spans="1:16" ht="11.65" customHeight="1" x14ac:dyDescent="0.2">
      <c r="A594" s="5">
        <f t="shared" ca="1" si="13"/>
        <v>594</v>
      </c>
      <c r="C594" s="56"/>
      <c r="D594" s="3"/>
      <c r="E594" s="3"/>
      <c r="F594" s="3" t="s">
        <v>193</v>
      </c>
      <c r="G594" s="57"/>
      <c r="H594" s="10">
        <v>1450478.16</v>
      </c>
      <c r="J594" s="4"/>
      <c r="K594" s="4"/>
      <c r="L594" s="4"/>
      <c r="M594" s="4"/>
      <c r="N594" s="4"/>
      <c r="O594" s="4"/>
      <c r="P594" s="4"/>
    </row>
    <row r="595" spans="1:16" ht="11.65" customHeight="1" x14ac:dyDescent="0.2">
      <c r="A595" s="5">
        <f t="shared" ca="1" si="13"/>
        <v>595</v>
      </c>
      <c r="C595" s="56"/>
      <c r="D595" s="3"/>
      <c r="E595" s="3"/>
      <c r="F595" s="3" t="s">
        <v>250</v>
      </c>
      <c r="G595" s="57"/>
      <c r="H595" s="10">
        <v>0</v>
      </c>
      <c r="J595" s="4"/>
      <c r="K595" s="4"/>
      <c r="L595" s="4"/>
      <c r="M595" s="4"/>
      <c r="N595" s="4"/>
      <c r="O595" s="4"/>
      <c r="P595" s="4"/>
    </row>
    <row r="596" spans="1:16" ht="11.65" customHeight="1" x14ac:dyDescent="0.2">
      <c r="A596" s="5">
        <f t="shared" ca="1" si="13"/>
        <v>596</v>
      </c>
      <c r="C596" s="56"/>
      <c r="D596" s="3"/>
      <c r="E596" s="3"/>
      <c r="F596" s="3" t="s">
        <v>254</v>
      </c>
      <c r="G596" s="57"/>
      <c r="H596" s="10">
        <v>0</v>
      </c>
      <c r="J596" s="4"/>
      <c r="K596" s="4"/>
      <c r="L596" s="4"/>
      <c r="M596" s="4"/>
      <c r="N596" s="4"/>
      <c r="O596" s="4"/>
      <c r="P596" s="4"/>
    </row>
    <row r="597" spans="1:16" ht="11.65" customHeight="1" x14ac:dyDescent="0.2">
      <c r="A597" s="5">
        <f t="shared" ca="1" si="13"/>
        <v>597</v>
      </c>
      <c r="C597" s="56"/>
      <c r="D597" s="3"/>
      <c r="E597" s="3"/>
      <c r="F597" s="3" t="s">
        <v>248</v>
      </c>
      <c r="G597" s="57"/>
      <c r="H597" s="10">
        <v>365772.26441071118</v>
      </c>
      <c r="J597" s="4"/>
      <c r="K597" s="4"/>
      <c r="L597" s="4"/>
      <c r="M597" s="4"/>
      <c r="N597" s="4"/>
      <c r="O597" s="4"/>
      <c r="P597" s="4"/>
    </row>
    <row r="598" spans="1:16" ht="11.65" customHeight="1" x14ac:dyDescent="0.2">
      <c r="A598" s="5">
        <f t="shared" ca="1" si="13"/>
        <v>598</v>
      </c>
      <c r="C598" s="56"/>
      <c r="D598" s="3"/>
      <c r="E598" s="3"/>
      <c r="F598" s="3" t="s">
        <v>247</v>
      </c>
      <c r="G598" s="57"/>
      <c r="H598" s="10">
        <v>0</v>
      </c>
      <c r="J598" s="4"/>
      <c r="K598" s="4"/>
      <c r="L598" s="4"/>
      <c r="M598" s="4"/>
      <c r="N598" s="4"/>
      <c r="O598" s="4"/>
      <c r="P598" s="4"/>
    </row>
    <row r="599" spans="1:16" ht="11.65" customHeight="1" x14ac:dyDescent="0.2">
      <c r="A599" s="5">
        <f t="shared" ca="1" si="13"/>
        <v>599</v>
      </c>
      <c r="C599" s="56"/>
      <c r="D599" s="3"/>
      <c r="E599" s="3"/>
      <c r="F599" s="3" t="s">
        <v>24</v>
      </c>
      <c r="G599" s="57"/>
      <c r="H599" s="10">
        <v>193163.17890164416</v>
      </c>
      <c r="J599" s="4"/>
      <c r="K599" s="4"/>
      <c r="L599" s="4"/>
      <c r="M599" s="4"/>
      <c r="N599" s="4"/>
      <c r="O599" s="4"/>
      <c r="P599" s="4"/>
    </row>
    <row r="600" spans="1:16" ht="11.65" customHeight="1" x14ac:dyDescent="0.2">
      <c r="A600" s="5">
        <f t="shared" ca="1" si="13"/>
        <v>600</v>
      </c>
      <c r="C600" s="56"/>
      <c r="D600" s="3"/>
      <c r="E600" s="3"/>
      <c r="F600" s="3" t="s">
        <v>249</v>
      </c>
      <c r="G600" s="57"/>
      <c r="H600" s="10">
        <v>49096.27973709561</v>
      </c>
      <c r="J600" s="4"/>
      <c r="K600" s="4"/>
      <c r="L600" s="4"/>
      <c r="M600" s="4"/>
      <c r="N600" s="4"/>
      <c r="O600" s="4"/>
      <c r="P600" s="4"/>
    </row>
    <row r="601" spans="1:16" ht="11.65" customHeight="1" x14ac:dyDescent="0.2">
      <c r="A601" s="5">
        <f t="shared" ca="1" si="13"/>
        <v>601</v>
      </c>
      <c r="C601" s="56"/>
      <c r="D601" s="3"/>
      <c r="E601" s="3"/>
      <c r="F601" s="3" t="s">
        <v>251</v>
      </c>
      <c r="G601" s="57"/>
      <c r="H601" s="10">
        <v>0</v>
      </c>
      <c r="J601" s="4"/>
      <c r="K601" s="4"/>
      <c r="L601" s="4"/>
      <c r="M601" s="4"/>
      <c r="N601" s="4"/>
      <c r="O601" s="4"/>
      <c r="P601" s="4"/>
    </row>
    <row r="602" spans="1:16" ht="11.65" customHeight="1" x14ac:dyDescent="0.2">
      <c r="A602" s="5">
        <f t="shared" ca="1" si="13"/>
        <v>602</v>
      </c>
      <c r="C602" s="56"/>
      <c r="D602" s="3"/>
      <c r="E602" s="3"/>
      <c r="F602" s="3" t="s">
        <v>253</v>
      </c>
      <c r="G602" s="57"/>
      <c r="H602" s="10">
        <v>112812.47753839455</v>
      </c>
      <c r="J602" s="4"/>
      <c r="K602" s="4"/>
      <c r="L602" s="4"/>
      <c r="M602" s="4"/>
      <c r="N602" s="4"/>
      <c r="O602" s="4"/>
      <c r="P602" s="4"/>
    </row>
    <row r="603" spans="1:16" ht="11.65" customHeight="1" x14ac:dyDescent="0.2">
      <c r="A603" s="5">
        <f t="shared" ca="1" si="13"/>
        <v>603</v>
      </c>
      <c r="C603" s="56"/>
      <c r="D603" s="3"/>
      <c r="E603" s="3"/>
      <c r="F603" s="3" t="s">
        <v>252</v>
      </c>
      <c r="G603" s="57"/>
      <c r="H603" s="10">
        <v>0</v>
      </c>
      <c r="J603" s="4"/>
      <c r="K603" s="4"/>
      <c r="L603" s="4"/>
      <c r="M603" s="4"/>
      <c r="N603" s="4"/>
      <c r="O603" s="4"/>
      <c r="P603" s="4"/>
    </row>
    <row r="604" spans="1:16" ht="11.65" customHeight="1" x14ac:dyDescent="0.2">
      <c r="A604" s="5">
        <f t="shared" ca="1" si="13"/>
        <v>604</v>
      </c>
      <c r="C604" s="56"/>
      <c r="D604" s="3"/>
      <c r="E604" s="3"/>
      <c r="F604" s="3" t="s">
        <v>30</v>
      </c>
      <c r="G604" s="57"/>
      <c r="H604" s="10">
        <v>0</v>
      </c>
      <c r="J604" s="4"/>
      <c r="K604" s="4"/>
      <c r="L604" s="4"/>
      <c r="M604" s="4"/>
      <c r="N604" s="4"/>
      <c r="O604" s="4"/>
      <c r="P604" s="4"/>
    </row>
    <row r="605" spans="1:16" ht="11.65" customHeight="1" x14ac:dyDescent="0.2">
      <c r="A605" s="5">
        <f t="shared" ca="1" si="13"/>
        <v>605</v>
      </c>
      <c r="C605" s="56"/>
      <c r="D605" s="3"/>
      <c r="E605" s="3"/>
      <c r="F605" s="3" t="s">
        <v>251</v>
      </c>
      <c r="G605" s="57"/>
      <c r="H605" s="10">
        <v>0</v>
      </c>
      <c r="J605" s="4"/>
      <c r="K605" s="4"/>
      <c r="L605" s="4"/>
      <c r="M605" s="4"/>
      <c r="N605" s="4"/>
      <c r="O605" s="4"/>
      <c r="P605" s="4"/>
    </row>
    <row r="606" spans="1:16" ht="11.65" customHeight="1" x14ac:dyDescent="0.2">
      <c r="A606" s="5">
        <f t="shared" ca="1" si="13"/>
        <v>606</v>
      </c>
      <c r="C606" s="56"/>
      <c r="D606" s="3"/>
      <c r="E606" s="3"/>
      <c r="F606" s="3" t="s">
        <v>251</v>
      </c>
      <c r="G606" s="57"/>
      <c r="H606" s="10">
        <v>0</v>
      </c>
      <c r="J606" s="4"/>
      <c r="K606" s="4"/>
      <c r="L606" s="4"/>
      <c r="M606" s="4"/>
      <c r="N606" s="4"/>
      <c r="O606" s="4"/>
      <c r="P606" s="4"/>
    </row>
    <row r="607" spans="1:16" ht="11.65" customHeight="1" x14ac:dyDescent="0.2">
      <c r="A607" s="5">
        <f t="shared" ca="1" si="13"/>
        <v>607</v>
      </c>
      <c r="C607" s="56"/>
      <c r="D607" s="3"/>
      <c r="E607" s="3"/>
      <c r="F607" s="3"/>
      <c r="G607" s="57" t="s">
        <v>32</v>
      </c>
      <c r="H607" s="12">
        <f>SUBTOTAL(9,H594:H606)</f>
        <v>2171322.3605878456</v>
      </c>
      <c r="J607" s="4"/>
      <c r="K607" s="4"/>
      <c r="L607" s="4"/>
      <c r="M607" s="4"/>
      <c r="N607" s="4"/>
      <c r="O607" s="4"/>
      <c r="P607" s="4"/>
    </row>
    <row r="608" spans="1:16" ht="11.65" customHeight="1" x14ac:dyDescent="0.2">
      <c r="A608" s="5">
        <f t="shared" ca="1" si="13"/>
        <v>608</v>
      </c>
      <c r="C608" s="3"/>
      <c r="D608" s="3"/>
      <c r="E608" s="3"/>
      <c r="F608" s="3"/>
      <c r="G608" s="57"/>
      <c r="H608" s="2"/>
      <c r="J608" s="4"/>
      <c r="K608" s="4"/>
      <c r="L608" s="4"/>
      <c r="M608" s="4"/>
      <c r="N608" s="4"/>
      <c r="O608" s="4"/>
      <c r="P608" s="4"/>
    </row>
    <row r="609" spans="1:16" ht="11.65" customHeight="1" x14ac:dyDescent="0.2">
      <c r="A609" s="5">
        <f t="shared" ca="1" si="13"/>
        <v>609</v>
      </c>
      <c r="C609" s="56">
        <v>396</v>
      </c>
      <c r="D609" s="3" t="s">
        <v>103</v>
      </c>
      <c r="E609" s="3"/>
      <c r="F609" s="3"/>
      <c r="G609" s="57"/>
      <c r="H609" s="2"/>
      <c r="J609" s="4"/>
      <c r="K609" s="4"/>
      <c r="L609" s="4"/>
      <c r="M609" s="4"/>
      <c r="N609" s="4"/>
      <c r="O609" s="4"/>
      <c r="P609" s="4"/>
    </row>
    <row r="610" spans="1:16" ht="11.65" customHeight="1" x14ac:dyDescent="0.2">
      <c r="A610" s="5">
        <f t="shared" ca="1" si="13"/>
        <v>610</v>
      </c>
      <c r="C610" s="56"/>
      <c r="D610" s="3"/>
      <c r="E610" s="3"/>
      <c r="F610" s="3" t="s">
        <v>193</v>
      </c>
      <c r="G610" s="57"/>
      <c r="H610" s="10">
        <v>9586835.3100000005</v>
      </c>
      <c r="J610" s="4"/>
      <c r="K610" s="4"/>
      <c r="L610" s="4"/>
      <c r="M610" s="4"/>
      <c r="N610" s="4"/>
      <c r="O610" s="4"/>
      <c r="P610" s="4"/>
    </row>
    <row r="611" spans="1:16" ht="11.65" customHeight="1" x14ac:dyDescent="0.2">
      <c r="A611" s="5">
        <f t="shared" ca="1" si="13"/>
        <v>611</v>
      </c>
      <c r="C611" s="56"/>
      <c r="D611" s="3"/>
      <c r="E611" s="3"/>
      <c r="F611" s="3" t="s">
        <v>250</v>
      </c>
      <c r="G611" s="57"/>
      <c r="H611" s="10">
        <v>0</v>
      </c>
      <c r="J611" s="4"/>
      <c r="K611" s="4"/>
      <c r="L611" s="4"/>
      <c r="M611" s="4"/>
      <c r="N611" s="4"/>
      <c r="O611" s="4"/>
      <c r="P611" s="4"/>
    </row>
    <row r="612" spans="1:16" ht="11.65" customHeight="1" x14ac:dyDescent="0.2">
      <c r="A612" s="5">
        <f t="shared" ca="1" si="13"/>
        <v>612</v>
      </c>
      <c r="C612" s="56"/>
      <c r="D612" s="3"/>
      <c r="E612" s="3"/>
      <c r="F612" s="3" t="s">
        <v>24</v>
      </c>
      <c r="G612" s="57"/>
      <c r="H612" s="10">
        <v>556198.15446879587</v>
      </c>
      <c r="J612" s="4"/>
      <c r="K612" s="4"/>
      <c r="L612" s="4"/>
      <c r="M612" s="4"/>
      <c r="N612" s="4"/>
      <c r="O612" s="4"/>
      <c r="P612" s="4"/>
    </row>
    <row r="613" spans="1:16" ht="11.65" customHeight="1" x14ac:dyDescent="0.2">
      <c r="A613" s="5">
        <f t="shared" ca="1" si="13"/>
        <v>613</v>
      </c>
      <c r="C613" s="56"/>
      <c r="D613" s="3"/>
      <c r="E613" s="3"/>
      <c r="F613" s="3" t="s">
        <v>248</v>
      </c>
      <c r="G613" s="57"/>
      <c r="H613" s="10">
        <v>305547.48659455933</v>
      </c>
      <c r="J613" s="4"/>
      <c r="K613" s="4"/>
      <c r="L613" s="4"/>
      <c r="M613" s="4"/>
      <c r="N613" s="4"/>
      <c r="O613" s="4"/>
      <c r="P613" s="4"/>
    </row>
    <row r="614" spans="1:16" ht="11.65" customHeight="1" x14ac:dyDescent="0.2">
      <c r="A614" s="5">
        <f t="shared" ca="1" si="13"/>
        <v>614</v>
      </c>
      <c r="C614" s="56"/>
      <c r="D614" s="3"/>
      <c r="E614" s="3"/>
      <c r="F614" s="3" t="s">
        <v>254</v>
      </c>
      <c r="G614" s="57"/>
      <c r="H614" s="10">
        <v>0</v>
      </c>
      <c r="J614" s="4"/>
      <c r="K614" s="4"/>
      <c r="L614" s="4"/>
      <c r="M614" s="4"/>
      <c r="N614" s="4"/>
      <c r="O614" s="4"/>
      <c r="P614" s="4"/>
    </row>
    <row r="615" spans="1:16" ht="11.65" customHeight="1" x14ac:dyDescent="0.2">
      <c r="A615" s="5">
        <f t="shared" ca="1" si="13"/>
        <v>615</v>
      </c>
      <c r="C615" s="56"/>
      <c r="D615" s="3"/>
      <c r="E615" s="3"/>
      <c r="F615" s="3" t="s">
        <v>247</v>
      </c>
      <c r="G615" s="57"/>
      <c r="H615" s="10">
        <v>0</v>
      </c>
      <c r="J615" s="4"/>
      <c r="K615" s="4"/>
      <c r="L615" s="4"/>
      <c r="M615" s="4"/>
      <c r="N615" s="4"/>
      <c r="O615" s="4"/>
      <c r="P615" s="4"/>
    </row>
    <row r="616" spans="1:16" ht="11.65" customHeight="1" x14ac:dyDescent="0.2">
      <c r="A616" s="5">
        <f t="shared" ca="1" si="13"/>
        <v>616</v>
      </c>
      <c r="C616" s="56"/>
      <c r="D616" s="3"/>
      <c r="E616" s="3"/>
      <c r="F616" s="3" t="s">
        <v>249</v>
      </c>
      <c r="G616" s="57"/>
      <c r="H616" s="10">
        <v>42474.111202784363</v>
      </c>
      <c r="J616" s="4"/>
      <c r="K616" s="4"/>
      <c r="L616" s="4"/>
      <c r="M616" s="4"/>
      <c r="N616" s="4"/>
      <c r="O616" s="4"/>
      <c r="P616" s="4"/>
    </row>
    <row r="617" spans="1:16" ht="11.65" customHeight="1" x14ac:dyDescent="0.2">
      <c r="A617" s="5">
        <f t="shared" ca="1" si="13"/>
        <v>617</v>
      </c>
      <c r="C617" s="56"/>
      <c r="D617" s="3"/>
      <c r="E617" s="3"/>
      <c r="F617" s="3" t="s">
        <v>251</v>
      </c>
      <c r="G617" s="57"/>
      <c r="H617" s="10">
        <v>0</v>
      </c>
      <c r="J617" s="4"/>
      <c r="K617" s="4"/>
      <c r="L617" s="4"/>
      <c r="M617" s="4"/>
      <c r="N617" s="4"/>
      <c r="O617" s="4"/>
      <c r="P617" s="4"/>
    </row>
    <row r="618" spans="1:16" ht="11.65" customHeight="1" x14ac:dyDescent="0.2">
      <c r="A618" s="5">
        <f t="shared" ca="1" si="13"/>
        <v>618</v>
      </c>
      <c r="C618" s="56"/>
      <c r="D618" s="3"/>
      <c r="E618" s="3"/>
      <c r="F618" s="3" t="s">
        <v>253</v>
      </c>
      <c r="G618" s="57"/>
      <c r="H618" s="10">
        <v>2319022.0687032244</v>
      </c>
      <c r="J618" s="4"/>
      <c r="K618" s="4"/>
      <c r="L618" s="4"/>
      <c r="M618" s="4"/>
      <c r="N618" s="4"/>
      <c r="O618" s="4"/>
      <c r="P618" s="4"/>
    </row>
    <row r="619" spans="1:16" ht="11.65" customHeight="1" x14ac:dyDescent="0.2">
      <c r="A619" s="5">
        <f t="shared" ca="1" si="13"/>
        <v>619</v>
      </c>
      <c r="C619" s="56"/>
      <c r="D619" s="3"/>
      <c r="E619" s="3"/>
      <c r="F619" s="3" t="s">
        <v>252</v>
      </c>
      <c r="G619" s="57"/>
      <c r="H619" s="10">
        <v>0</v>
      </c>
      <c r="J619" s="4"/>
      <c r="K619" s="4"/>
      <c r="L619" s="4"/>
      <c r="M619" s="4"/>
      <c r="N619" s="4"/>
      <c r="O619" s="4"/>
      <c r="P619" s="4"/>
    </row>
    <row r="620" spans="1:16" ht="11.65" customHeight="1" x14ac:dyDescent="0.2">
      <c r="A620" s="5">
        <f t="shared" ca="1" si="13"/>
        <v>620</v>
      </c>
      <c r="C620" s="56"/>
      <c r="D620" s="3"/>
      <c r="E620" s="3"/>
      <c r="F620" s="3" t="s">
        <v>30</v>
      </c>
      <c r="G620" s="57"/>
      <c r="H620" s="10">
        <v>0</v>
      </c>
      <c r="J620" s="4"/>
      <c r="K620" s="4"/>
      <c r="L620" s="4"/>
      <c r="M620" s="4"/>
      <c r="N620" s="4"/>
      <c r="O620" s="4"/>
      <c r="P620" s="4"/>
    </row>
    <row r="621" spans="1:16" ht="11.65" customHeight="1" x14ac:dyDescent="0.2">
      <c r="A621" s="5">
        <f t="shared" ca="1" si="13"/>
        <v>621</v>
      </c>
      <c r="C621" s="56"/>
      <c r="D621" s="3"/>
      <c r="E621" s="3"/>
      <c r="F621" s="3" t="s">
        <v>251</v>
      </c>
      <c r="G621" s="57"/>
      <c r="H621" s="10">
        <v>0</v>
      </c>
      <c r="J621" s="4"/>
      <c r="K621" s="4"/>
      <c r="L621" s="4"/>
      <c r="M621" s="4"/>
      <c r="N621" s="4"/>
      <c r="O621" s="4"/>
      <c r="P621" s="4"/>
    </row>
    <row r="622" spans="1:16" ht="11.65" customHeight="1" x14ac:dyDescent="0.2">
      <c r="A622" s="5">
        <f t="shared" ca="1" si="13"/>
        <v>622</v>
      </c>
      <c r="C622" s="56"/>
      <c r="D622" s="3"/>
      <c r="E622" s="3"/>
      <c r="F622" s="3" t="s">
        <v>251</v>
      </c>
      <c r="G622" s="57"/>
      <c r="H622" s="10">
        <v>0</v>
      </c>
      <c r="J622" s="4"/>
      <c r="K622" s="4"/>
      <c r="L622" s="4"/>
      <c r="M622" s="4"/>
      <c r="N622" s="4"/>
      <c r="O622" s="4"/>
      <c r="P622" s="4"/>
    </row>
    <row r="623" spans="1:16" ht="11.65" customHeight="1" x14ac:dyDescent="0.2">
      <c r="A623" s="5">
        <f t="shared" ca="1" si="13"/>
        <v>623</v>
      </c>
      <c r="C623" s="56"/>
      <c r="D623" s="3"/>
      <c r="E623" s="3"/>
      <c r="F623" s="3"/>
      <c r="G623" s="57" t="s">
        <v>32</v>
      </c>
      <c r="H623" s="12">
        <f>SUBTOTAL(9,H610:H622)</f>
        <v>12810077.130969364</v>
      </c>
      <c r="J623" s="4"/>
      <c r="K623" s="4"/>
      <c r="L623" s="4"/>
      <c r="M623" s="4"/>
      <c r="N623" s="4"/>
      <c r="O623" s="4"/>
      <c r="P623" s="4"/>
    </row>
    <row r="624" spans="1:16" ht="11.65" customHeight="1" x14ac:dyDescent="0.2">
      <c r="A624" s="5">
        <f t="shared" ca="1" si="13"/>
        <v>624</v>
      </c>
      <c r="C624" s="56">
        <v>397</v>
      </c>
      <c r="D624" s="3" t="s">
        <v>104</v>
      </c>
      <c r="E624" s="3"/>
      <c r="F624" s="3"/>
      <c r="G624" s="57"/>
      <c r="H624" s="2"/>
      <c r="J624" s="4"/>
      <c r="K624" s="4"/>
      <c r="L624" s="4"/>
      <c r="M624" s="4"/>
      <c r="N624" s="4"/>
      <c r="O624" s="4"/>
      <c r="P624" s="4"/>
    </row>
    <row r="625" spans="1:16" ht="11.65" customHeight="1" x14ac:dyDescent="0.2">
      <c r="A625" s="5">
        <f t="shared" ca="1" si="13"/>
        <v>625</v>
      </c>
      <c r="C625" s="56"/>
      <c r="D625" s="3"/>
      <c r="E625" s="3"/>
      <c r="F625" s="3" t="s">
        <v>193</v>
      </c>
      <c r="G625" s="57"/>
      <c r="H625" s="10">
        <v>12651414.34</v>
      </c>
      <c r="J625" s="4"/>
      <c r="K625" s="4"/>
      <c r="L625" s="4"/>
      <c r="M625" s="4"/>
      <c r="N625" s="4"/>
      <c r="O625" s="4"/>
      <c r="P625" s="4"/>
    </row>
    <row r="626" spans="1:16" ht="11.65" customHeight="1" x14ac:dyDescent="0.2">
      <c r="A626" s="5">
        <f t="shared" ca="1" si="13"/>
        <v>626</v>
      </c>
      <c r="C626" s="56"/>
      <c r="D626" s="3"/>
      <c r="E626" s="3"/>
      <c r="F626" s="3" t="s">
        <v>250</v>
      </c>
      <c r="G626" s="57"/>
      <c r="H626" s="10">
        <v>0</v>
      </c>
      <c r="J626" s="4"/>
      <c r="K626" s="4"/>
      <c r="L626" s="4"/>
      <c r="M626" s="4"/>
      <c r="N626" s="4"/>
      <c r="O626" s="4"/>
      <c r="P626" s="4"/>
    </row>
    <row r="627" spans="1:16" ht="11.65" customHeight="1" x14ac:dyDescent="0.2">
      <c r="A627" s="5">
        <f t="shared" ca="1" si="13"/>
        <v>627</v>
      </c>
      <c r="C627" s="56"/>
      <c r="D627" s="3"/>
      <c r="E627" s="3"/>
      <c r="F627" s="3" t="s">
        <v>254</v>
      </c>
      <c r="G627" s="57"/>
      <c r="H627" s="10">
        <v>0</v>
      </c>
      <c r="J627" s="4"/>
      <c r="K627" s="4"/>
      <c r="L627" s="4"/>
      <c r="M627" s="4"/>
      <c r="N627" s="4"/>
      <c r="O627" s="4"/>
      <c r="P627" s="4"/>
    </row>
    <row r="628" spans="1:16" ht="11.65" customHeight="1" x14ac:dyDescent="0.2">
      <c r="A628" s="5">
        <f t="shared" ca="1" si="13"/>
        <v>628</v>
      </c>
      <c r="C628" s="56"/>
      <c r="D628" s="3"/>
      <c r="E628" s="3"/>
      <c r="F628" s="3" t="s">
        <v>248</v>
      </c>
      <c r="G628" s="57"/>
      <c r="H628" s="10">
        <v>6549476.8815064253</v>
      </c>
      <c r="J628" s="4"/>
      <c r="K628" s="4"/>
      <c r="L628" s="4"/>
      <c r="M628" s="4"/>
      <c r="N628" s="4"/>
      <c r="O628" s="4"/>
      <c r="P628" s="4"/>
    </row>
    <row r="629" spans="1:16" ht="11.65" customHeight="1" x14ac:dyDescent="0.2">
      <c r="A629" s="5">
        <f t="shared" ca="1" si="13"/>
        <v>629</v>
      </c>
      <c r="C629" s="56"/>
      <c r="D629" s="3"/>
      <c r="E629" s="3"/>
      <c r="F629" s="3" t="s">
        <v>255</v>
      </c>
      <c r="G629" s="57"/>
      <c r="H629" s="10">
        <v>232535.5135974625</v>
      </c>
      <c r="J629" s="4"/>
      <c r="K629" s="4"/>
      <c r="L629" s="4"/>
      <c r="M629" s="4"/>
      <c r="N629" s="4"/>
      <c r="O629" s="4"/>
      <c r="P629" s="4"/>
    </row>
    <row r="630" spans="1:16" ht="11.65" customHeight="1" x14ac:dyDescent="0.2">
      <c r="A630" s="5">
        <f t="shared" ca="1" si="13"/>
        <v>630</v>
      </c>
      <c r="C630" s="56"/>
      <c r="D630" s="3"/>
      <c r="E630" s="3"/>
      <c r="F630" s="3" t="s">
        <v>24</v>
      </c>
      <c r="G630" s="57"/>
      <c r="H630" s="10">
        <v>12472986.629870825</v>
      </c>
      <c r="J630" s="4"/>
      <c r="K630" s="4"/>
      <c r="L630" s="4"/>
      <c r="M630" s="4"/>
      <c r="N630" s="4"/>
      <c r="O630" s="4"/>
      <c r="P630" s="4"/>
    </row>
    <row r="631" spans="1:16" ht="11.65" customHeight="1" x14ac:dyDescent="0.2">
      <c r="A631" s="5">
        <f t="shared" ca="1" si="13"/>
        <v>631</v>
      </c>
      <c r="C631" s="56"/>
      <c r="D631" s="3"/>
      <c r="E631" s="3"/>
      <c r="F631" s="3" t="s">
        <v>247</v>
      </c>
      <c r="G631" s="57"/>
      <c r="H631" s="10">
        <v>0</v>
      </c>
      <c r="J631" s="4"/>
      <c r="K631" s="4"/>
      <c r="L631" s="4"/>
      <c r="M631" s="4"/>
      <c r="N631" s="4"/>
      <c r="O631" s="4"/>
      <c r="P631" s="4"/>
    </row>
    <row r="632" spans="1:16" ht="11.65" customHeight="1" x14ac:dyDescent="0.2">
      <c r="A632" s="5">
        <f t="shared" ca="1" si="13"/>
        <v>632</v>
      </c>
      <c r="C632" s="56"/>
      <c r="D632" s="3"/>
      <c r="E632" s="3"/>
      <c r="F632" s="3" t="s">
        <v>249</v>
      </c>
      <c r="G632" s="57"/>
      <c r="H632" s="10">
        <v>241352.34409961716</v>
      </c>
      <c r="J632" s="4"/>
      <c r="K632" s="4"/>
      <c r="L632" s="4"/>
      <c r="M632" s="4"/>
      <c r="N632" s="4"/>
      <c r="O632" s="4"/>
      <c r="P632" s="4"/>
    </row>
    <row r="633" spans="1:16" ht="11.65" customHeight="1" x14ac:dyDescent="0.2">
      <c r="A633" s="5">
        <f t="shared" ca="1" si="13"/>
        <v>633</v>
      </c>
      <c r="C633" s="56"/>
      <c r="D633" s="3"/>
      <c r="E633" s="3"/>
      <c r="F633" s="3" t="s">
        <v>251</v>
      </c>
      <c r="G633" s="57"/>
      <c r="H633" s="10">
        <v>0</v>
      </c>
      <c r="J633" s="4"/>
      <c r="K633" s="4"/>
      <c r="L633" s="4"/>
      <c r="M633" s="4"/>
      <c r="N633" s="4"/>
      <c r="O633" s="4"/>
      <c r="P633" s="4"/>
    </row>
    <row r="634" spans="1:16" ht="11.65" customHeight="1" x14ac:dyDescent="0.2">
      <c r="A634" s="5">
        <f t="shared" ca="1" si="13"/>
        <v>634</v>
      </c>
      <c r="C634" s="56"/>
      <c r="D634" s="3"/>
      <c r="E634" s="3"/>
      <c r="F634" s="3" t="s">
        <v>253</v>
      </c>
      <c r="G634" s="57"/>
      <c r="H634" s="10">
        <v>964111.1929718341</v>
      </c>
      <c r="J634" s="4"/>
      <c r="K634" s="4"/>
      <c r="L634" s="4"/>
      <c r="M634" s="4"/>
      <c r="N634" s="4"/>
      <c r="O634" s="4"/>
      <c r="P634" s="4"/>
    </row>
    <row r="635" spans="1:16" ht="11.65" customHeight="1" x14ac:dyDescent="0.2">
      <c r="A635" s="5">
        <f t="shared" ca="1" si="13"/>
        <v>635</v>
      </c>
      <c r="C635" s="56"/>
      <c r="D635" s="3"/>
      <c r="E635" s="3"/>
      <c r="F635" s="3" t="s">
        <v>252</v>
      </c>
      <c r="G635" s="57"/>
      <c r="H635" s="10">
        <v>0</v>
      </c>
      <c r="J635" s="4"/>
      <c r="K635" s="4"/>
      <c r="L635" s="4"/>
      <c r="M635" s="4"/>
      <c r="N635" s="4"/>
      <c r="O635" s="4"/>
      <c r="P635" s="4"/>
    </row>
    <row r="636" spans="1:16" ht="11.65" customHeight="1" x14ac:dyDescent="0.2">
      <c r="A636" s="5">
        <f t="shared" ca="1" si="13"/>
        <v>636</v>
      </c>
      <c r="C636" s="56"/>
      <c r="D636" s="3"/>
      <c r="E636" s="3"/>
      <c r="F636" s="3" t="s">
        <v>30</v>
      </c>
      <c r="G636" s="57"/>
      <c r="H636" s="10">
        <v>0</v>
      </c>
      <c r="J636" s="4"/>
      <c r="K636" s="4"/>
      <c r="L636" s="4"/>
      <c r="M636" s="4"/>
      <c r="N636" s="4"/>
      <c r="O636" s="4"/>
      <c r="P636" s="4"/>
    </row>
    <row r="637" spans="1:16" ht="11.65" customHeight="1" x14ac:dyDescent="0.2">
      <c r="A637" s="5">
        <f t="shared" ca="1" si="13"/>
        <v>637</v>
      </c>
      <c r="C637" s="56"/>
      <c r="D637" s="3"/>
      <c r="E637" s="3"/>
      <c r="F637" s="3" t="s">
        <v>256</v>
      </c>
      <c r="G637" s="57"/>
      <c r="H637" s="10">
        <v>0</v>
      </c>
      <c r="J637" s="4"/>
      <c r="K637" s="4"/>
      <c r="L637" s="4"/>
      <c r="M637" s="4"/>
      <c r="N637" s="4"/>
      <c r="O637" s="4"/>
      <c r="P637" s="4"/>
    </row>
    <row r="638" spans="1:16" ht="11.65" customHeight="1" x14ac:dyDescent="0.2">
      <c r="A638" s="5">
        <f t="shared" ref="A638:A701" ca="1" si="14">OFFSET(A638,-1,)+1</f>
        <v>638</v>
      </c>
      <c r="C638" s="56"/>
      <c r="D638" s="3"/>
      <c r="E638" s="3"/>
      <c r="F638" s="3" t="s">
        <v>251</v>
      </c>
      <c r="G638" s="57"/>
      <c r="H638" s="10">
        <v>0</v>
      </c>
      <c r="J638" s="4"/>
      <c r="K638" s="4"/>
      <c r="L638" s="4"/>
      <c r="M638" s="4"/>
      <c r="N638" s="4"/>
      <c r="O638" s="4"/>
      <c r="P638" s="4"/>
    </row>
    <row r="639" spans="1:16" ht="11.65" customHeight="1" x14ac:dyDescent="0.2">
      <c r="A639" s="5">
        <f t="shared" ca="1" si="14"/>
        <v>639</v>
      </c>
      <c r="C639" s="56"/>
      <c r="D639" s="3"/>
      <c r="E639" s="3"/>
      <c r="F639" s="3"/>
      <c r="G639" s="57" t="s">
        <v>32</v>
      </c>
      <c r="H639" s="12">
        <f>SUBTOTAL(9,H625:H638)</f>
        <v>33111876.902046163</v>
      </c>
      <c r="J639" s="4"/>
      <c r="K639" s="4"/>
      <c r="L639" s="4"/>
      <c r="M639" s="4"/>
      <c r="N639" s="4"/>
      <c r="O639" s="4"/>
      <c r="P639" s="4"/>
    </row>
    <row r="640" spans="1:16" ht="11.65" customHeight="1" x14ac:dyDescent="0.2">
      <c r="A640" s="5">
        <f t="shared" ca="1" si="14"/>
        <v>640</v>
      </c>
      <c r="C640" s="56"/>
      <c r="D640" s="3"/>
      <c r="E640" s="3"/>
      <c r="F640" s="3"/>
      <c r="G640" s="57"/>
      <c r="H640" s="2"/>
      <c r="J640" s="4"/>
      <c r="K640" s="4"/>
      <c r="L640" s="4"/>
      <c r="M640" s="4"/>
      <c r="N640" s="4"/>
      <c r="O640" s="4"/>
      <c r="P640" s="4"/>
    </row>
    <row r="641" spans="1:16" ht="11.65" customHeight="1" x14ac:dyDescent="0.2">
      <c r="A641" s="5">
        <f t="shared" ca="1" si="14"/>
        <v>641</v>
      </c>
      <c r="C641" s="56">
        <v>398</v>
      </c>
      <c r="D641" s="3" t="s">
        <v>105</v>
      </c>
      <c r="E641" s="3"/>
      <c r="F641" s="3"/>
      <c r="G641" s="57"/>
      <c r="H641" s="2"/>
      <c r="J641" s="4"/>
      <c r="K641" s="4"/>
      <c r="L641" s="4"/>
      <c r="M641" s="4"/>
      <c r="N641" s="4"/>
      <c r="O641" s="4"/>
      <c r="P641" s="4"/>
    </row>
    <row r="642" spans="1:16" ht="11.65" customHeight="1" x14ac:dyDescent="0.2">
      <c r="A642" s="5">
        <f t="shared" ca="1" si="14"/>
        <v>642</v>
      </c>
      <c r="C642" s="56"/>
      <c r="D642" s="3"/>
      <c r="E642" s="3"/>
      <c r="F642" s="3" t="s">
        <v>193</v>
      </c>
      <c r="G642" s="57"/>
      <c r="H642" s="10">
        <v>178010.14</v>
      </c>
      <c r="J642" s="4"/>
      <c r="K642" s="4"/>
      <c r="L642" s="4"/>
      <c r="M642" s="4"/>
      <c r="N642" s="4"/>
      <c r="O642" s="4"/>
      <c r="P642" s="4"/>
    </row>
    <row r="643" spans="1:16" ht="11.65" customHeight="1" x14ac:dyDescent="0.2">
      <c r="A643" s="5">
        <f t="shared" ca="1" si="14"/>
        <v>643</v>
      </c>
      <c r="C643" s="56"/>
      <c r="D643" s="3"/>
      <c r="E643" s="3"/>
      <c r="F643" s="3" t="s">
        <v>250</v>
      </c>
      <c r="G643" s="57"/>
      <c r="H643" s="10">
        <v>0</v>
      </c>
      <c r="J643" s="4"/>
      <c r="K643" s="4"/>
      <c r="L643" s="4"/>
      <c r="M643" s="4"/>
      <c r="N643" s="4"/>
      <c r="O643" s="4"/>
      <c r="P643" s="4"/>
    </row>
    <row r="644" spans="1:16" ht="11.65" customHeight="1" x14ac:dyDescent="0.2">
      <c r="A644" s="5">
        <f t="shared" ca="1" si="14"/>
        <v>644</v>
      </c>
      <c r="C644" s="56"/>
      <c r="D644" s="3"/>
      <c r="E644" s="3"/>
      <c r="F644" s="3" t="s">
        <v>254</v>
      </c>
      <c r="G644" s="57"/>
      <c r="H644" s="10">
        <v>0</v>
      </c>
      <c r="J644" s="4"/>
      <c r="K644" s="4"/>
      <c r="L644" s="4"/>
      <c r="M644" s="4"/>
      <c r="N644" s="4"/>
      <c r="O644" s="4"/>
      <c r="P644" s="4"/>
    </row>
    <row r="645" spans="1:16" ht="11.65" customHeight="1" x14ac:dyDescent="0.2">
      <c r="A645" s="5">
        <f t="shared" ca="1" si="14"/>
        <v>645</v>
      </c>
      <c r="C645" s="56"/>
      <c r="D645" s="3"/>
      <c r="E645" s="3"/>
      <c r="F645" s="3" t="s">
        <v>255</v>
      </c>
      <c r="G645" s="57"/>
      <c r="H645" s="10">
        <v>5304.3229866018937</v>
      </c>
      <c r="J645" s="4"/>
      <c r="K645" s="4"/>
      <c r="L645" s="4"/>
      <c r="M645" s="4"/>
      <c r="N645" s="4"/>
      <c r="O645" s="4"/>
      <c r="P645" s="4"/>
    </row>
    <row r="646" spans="1:16" ht="11.65" customHeight="1" x14ac:dyDescent="0.2">
      <c r="A646" s="5">
        <f t="shared" ca="1" si="14"/>
        <v>646</v>
      </c>
      <c r="C646" s="56"/>
      <c r="D646" s="3"/>
      <c r="E646" s="3"/>
      <c r="F646" s="3" t="s">
        <v>248</v>
      </c>
      <c r="G646" s="57"/>
      <c r="H646" s="10">
        <v>144627.55162170244</v>
      </c>
      <c r="J646" s="4"/>
      <c r="K646" s="4"/>
      <c r="L646" s="4"/>
      <c r="M646" s="4"/>
      <c r="N646" s="4"/>
      <c r="O646" s="4"/>
      <c r="P646" s="4"/>
    </row>
    <row r="647" spans="1:16" ht="11.65" customHeight="1" x14ac:dyDescent="0.2">
      <c r="A647" s="5">
        <f t="shared" ca="1" si="14"/>
        <v>647</v>
      </c>
      <c r="C647" s="56"/>
      <c r="D647" s="3"/>
      <c r="E647" s="3"/>
      <c r="F647" s="3" t="s">
        <v>247</v>
      </c>
      <c r="G647" s="57"/>
      <c r="H647" s="10">
        <v>0</v>
      </c>
      <c r="J647" s="4"/>
      <c r="K647" s="4"/>
      <c r="L647" s="4"/>
      <c r="M647" s="4"/>
      <c r="N647" s="4"/>
      <c r="O647" s="4"/>
      <c r="P647" s="4"/>
    </row>
    <row r="648" spans="1:16" ht="11.65" customHeight="1" x14ac:dyDescent="0.2">
      <c r="A648" s="5">
        <f t="shared" ca="1" si="14"/>
        <v>648</v>
      </c>
      <c r="C648" s="56"/>
      <c r="D648" s="3"/>
      <c r="E648" s="3"/>
      <c r="F648" s="3" t="s">
        <v>24</v>
      </c>
      <c r="G648" s="57"/>
      <c r="H648" s="10">
        <v>61641.139079061402</v>
      </c>
      <c r="J648" s="4"/>
      <c r="K648" s="4"/>
      <c r="L648" s="4"/>
      <c r="M648" s="4"/>
      <c r="N648" s="4"/>
      <c r="O648" s="4"/>
      <c r="P648" s="4"/>
    </row>
    <row r="649" spans="1:16" ht="11.65" customHeight="1" x14ac:dyDescent="0.2">
      <c r="A649" s="5">
        <f t="shared" ca="1" si="14"/>
        <v>649</v>
      </c>
      <c r="C649" s="56"/>
      <c r="D649" s="3"/>
      <c r="E649" s="3"/>
      <c r="F649" s="3" t="s">
        <v>249</v>
      </c>
      <c r="G649" s="57"/>
      <c r="H649" s="10">
        <v>5334.2443524695409</v>
      </c>
      <c r="J649" s="4"/>
      <c r="K649" s="4"/>
      <c r="L649" s="4"/>
      <c r="M649" s="4"/>
      <c r="N649" s="4"/>
      <c r="O649" s="4"/>
      <c r="P649" s="4"/>
    </row>
    <row r="650" spans="1:16" ht="11.65" customHeight="1" x14ac:dyDescent="0.2">
      <c r="A650" s="5">
        <f t="shared" ca="1" si="14"/>
        <v>650</v>
      </c>
      <c r="C650" s="56"/>
      <c r="D650" s="3"/>
      <c r="E650" s="3"/>
      <c r="F650" s="3" t="s">
        <v>251</v>
      </c>
      <c r="G650" s="57"/>
      <c r="H650" s="10">
        <v>0</v>
      </c>
      <c r="J650" s="4"/>
      <c r="K650" s="4"/>
      <c r="L650" s="4"/>
      <c r="M650" s="4"/>
      <c r="N650" s="4"/>
      <c r="O650" s="4"/>
      <c r="P650" s="4"/>
    </row>
    <row r="651" spans="1:16" ht="11.65" customHeight="1" x14ac:dyDescent="0.2">
      <c r="A651" s="5">
        <f t="shared" ca="1" si="14"/>
        <v>651</v>
      </c>
      <c r="C651" s="56"/>
      <c r="D651" s="3"/>
      <c r="E651" s="3"/>
      <c r="F651" s="3" t="s">
        <v>253</v>
      </c>
      <c r="G651" s="57"/>
      <c r="H651" s="10">
        <v>59044.340735599159</v>
      </c>
      <c r="J651" s="4"/>
      <c r="K651" s="4"/>
      <c r="L651" s="4"/>
      <c r="M651" s="4"/>
      <c r="N651" s="4"/>
      <c r="O651" s="4"/>
      <c r="P651" s="4"/>
    </row>
    <row r="652" spans="1:16" ht="11.65" customHeight="1" x14ac:dyDescent="0.2">
      <c r="A652" s="5">
        <f t="shared" ca="1" si="14"/>
        <v>652</v>
      </c>
      <c r="C652" s="56"/>
      <c r="D652" s="3"/>
      <c r="E652" s="3"/>
      <c r="F652" s="3" t="s">
        <v>252</v>
      </c>
      <c r="G652" s="57"/>
      <c r="H652" s="10">
        <v>0</v>
      </c>
      <c r="J652" s="4"/>
      <c r="K652" s="4"/>
      <c r="L652" s="4"/>
      <c r="M652" s="4"/>
      <c r="N652" s="4"/>
      <c r="O652" s="4"/>
      <c r="P652" s="4"/>
    </row>
    <row r="653" spans="1:16" ht="11.65" customHeight="1" x14ac:dyDescent="0.2">
      <c r="A653" s="5">
        <f t="shared" ca="1" si="14"/>
        <v>653</v>
      </c>
      <c r="C653" s="56"/>
      <c r="D653" s="3"/>
      <c r="E653" s="3"/>
      <c r="F653" s="3" t="s">
        <v>30</v>
      </c>
      <c r="G653" s="57"/>
      <c r="H653" s="10">
        <v>0</v>
      </c>
      <c r="J653" s="4"/>
      <c r="K653" s="4"/>
      <c r="L653" s="4"/>
      <c r="M653" s="4"/>
      <c r="N653" s="4"/>
      <c r="O653" s="4"/>
      <c r="P653" s="4"/>
    </row>
    <row r="654" spans="1:16" ht="11.65" customHeight="1" x14ac:dyDescent="0.2">
      <c r="A654" s="5">
        <f t="shared" ca="1" si="14"/>
        <v>654</v>
      </c>
      <c r="C654" s="56"/>
      <c r="D654" s="3"/>
      <c r="E654" s="3"/>
      <c r="F654" s="3" t="s">
        <v>251</v>
      </c>
      <c r="G654" s="57"/>
      <c r="H654" s="10">
        <v>0</v>
      </c>
      <c r="J654" s="4"/>
      <c r="K654" s="4"/>
      <c r="L654" s="4"/>
      <c r="M654" s="4"/>
      <c r="N654" s="4"/>
      <c r="O654" s="4"/>
      <c r="P654" s="4"/>
    </row>
    <row r="655" spans="1:16" ht="11.65" customHeight="1" x14ac:dyDescent="0.2">
      <c r="A655" s="5">
        <f t="shared" ca="1" si="14"/>
        <v>655</v>
      </c>
      <c r="C655" s="56"/>
      <c r="D655" s="3"/>
      <c r="E655" s="3"/>
      <c r="F655" s="3"/>
      <c r="G655" s="57" t="s">
        <v>32</v>
      </c>
      <c r="H655" s="12">
        <f>SUBTOTAL(9,H641:H654)</f>
        <v>453961.73877543444</v>
      </c>
      <c r="J655" s="4"/>
      <c r="K655" s="4"/>
      <c r="L655" s="4"/>
      <c r="M655" s="4"/>
      <c r="N655" s="4"/>
      <c r="O655" s="4"/>
      <c r="P655" s="4"/>
    </row>
    <row r="656" spans="1:16" ht="11.65" customHeight="1" x14ac:dyDescent="0.2">
      <c r="A656" s="5">
        <f t="shared" ca="1" si="14"/>
        <v>656</v>
      </c>
      <c r="C656" s="56"/>
      <c r="D656" s="3"/>
      <c r="E656" s="3"/>
      <c r="F656" s="3"/>
      <c r="G656" s="57"/>
      <c r="H656" s="2"/>
      <c r="J656" s="4"/>
      <c r="K656" s="4"/>
      <c r="L656" s="4"/>
      <c r="M656" s="4"/>
      <c r="N656" s="4"/>
      <c r="O656" s="4"/>
      <c r="P656" s="4"/>
    </row>
    <row r="657" spans="1:16" ht="11.65" customHeight="1" x14ac:dyDescent="0.2">
      <c r="A657" s="5">
        <f t="shared" ca="1" si="14"/>
        <v>657</v>
      </c>
      <c r="C657" s="56">
        <v>399</v>
      </c>
      <c r="D657" s="3" t="s">
        <v>106</v>
      </c>
      <c r="E657" s="3"/>
      <c r="F657" s="3"/>
      <c r="G657" s="57"/>
      <c r="H657" s="2"/>
      <c r="J657" s="4"/>
      <c r="K657" s="4"/>
      <c r="L657" s="4"/>
      <c r="M657" s="4"/>
      <c r="N657" s="4"/>
      <c r="O657" s="4"/>
      <c r="P657" s="4"/>
    </row>
    <row r="658" spans="1:16" ht="11.65" customHeight="1" x14ac:dyDescent="0.2">
      <c r="A658" s="5">
        <f t="shared" ca="1" si="14"/>
        <v>658</v>
      </c>
      <c r="C658" s="56"/>
      <c r="D658" s="3"/>
      <c r="E658" s="3"/>
      <c r="F658" s="3" t="s">
        <v>247</v>
      </c>
      <c r="G658" s="57"/>
      <c r="H658" s="10">
        <v>0</v>
      </c>
      <c r="J658" s="4"/>
      <c r="K658" s="4"/>
      <c r="L658" s="4"/>
      <c r="M658" s="4"/>
      <c r="N658" s="4"/>
      <c r="O658" s="4"/>
      <c r="P658" s="4"/>
    </row>
    <row r="659" spans="1:16" ht="11.65" customHeight="1" x14ac:dyDescent="0.2">
      <c r="A659" s="5">
        <f t="shared" ca="1" si="14"/>
        <v>659</v>
      </c>
      <c r="C659" s="56"/>
      <c r="D659" s="3"/>
      <c r="E659" s="3"/>
      <c r="F659" s="3" t="s">
        <v>252</v>
      </c>
      <c r="G659" s="57"/>
      <c r="H659" s="10">
        <v>0</v>
      </c>
      <c r="J659" s="4"/>
      <c r="K659" s="4"/>
      <c r="L659" s="4"/>
      <c r="M659" s="4"/>
      <c r="N659" s="4"/>
      <c r="O659" s="4"/>
      <c r="P659" s="4"/>
    </row>
    <row r="660" spans="1:16" ht="11.65" customHeight="1" x14ac:dyDescent="0.2">
      <c r="A660" s="5">
        <f t="shared" ca="1" si="14"/>
        <v>660</v>
      </c>
      <c r="C660" s="56"/>
      <c r="D660" s="3"/>
      <c r="E660" s="3"/>
      <c r="F660" s="3" t="s">
        <v>30</v>
      </c>
      <c r="G660" s="57"/>
      <c r="H660" s="10">
        <v>0</v>
      </c>
      <c r="J660" s="4"/>
      <c r="K660" s="4"/>
      <c r="L660" s="4"/>
      <c r="M660" s="4"/>
      <c r="N660" s="4"/>
      <c r="O660" s="4"/>
      <c r="P660" s="4"/>
    </row>
    <row r="661" spans="1:16" ht="11.65" customHeight="1" x14ac:dyDescent="0.2">
      <c r="A661" s="5">
        <f t="shared" ca="1" si="14"/>
        <v>661</v>
      </c>
      <c r="C661" s="56" t="s">
        <v>107</v>
      </c>
      <c r="D661" s="3"/>
      <c r="E661" s="3"/>
      <c r="F661" s="3" t="s">
        <v>256</v>
      </c>
      <c r="G661" s="57"/>
      <c r="H661" s="10">
        <v>0</v>
      </c>
      <c r="J661" s="4"/>
      <c r="K661" s="4"/>
      <c r="L661" s="4"/>
      <c r="M661" s="4"/>
      <c r="N661" s="4"/>
      <c r="O661" s="4"/>
      <c r="P661" s="4"/>
    </row>
    <row r="662" spans="1:16" ht="11.65" customHeight="1" x14ac:dyDescent="0.2">
      <c r="A662" s="5">
        <f t="shared" ca="1" si="14"/>
        <v>662</v>
      </c>
      <c r="C662" s="56"/>
      <c r="D662" s="3"/>
      <c r="E662" s="3"/>
      <c r="F662" s="3"/>
      <c r="G662" s="57" t="s">
        <v>32</v>
      </c>
      <c r="H662" s="12">
        <f>SUBTOTAL(9,H658:H661)</f>
        <v>0</v>
      </c>
      <c r="J662" s="4"/>
      <c r="K662" s="4"/>
      <c r="L662" s="4"/>
      <c r="M662" s="4"/>
      <c r="N662" s="4"/>
      <c r="O662" s="4"/>
      <c r="P662" s="4"/>
    </row>
    <row r="663" spans="1:16" ht="11.65" customHeight="1" x14ac:dyDescent="0.2">
      <c r="A663" s="5">
        <f t="shared" ca="1" si="14"/>
        <v>663</v>
      </c>
      <c r="C663" s="56"/>
      <c r="D663" s="3"/>
      <c r="E663" s="3"/>
      <c r="F663" s="3"/>
      <c r="G663" s="57"/>
      <c r="H663" s="2"/>
      <c r="J663" s="4"/>
      <c r="K663" s="4"/>
      <c r="L663" s="4"/>
      <c r="M663" s="4"/>
      <c r="N663" s="4"/>
      <c r="O663" s="4"/>
      <c r="P663" s="4"/>
    </row>
    <row r="664" spans="1:16" ht="11.65" customHeight="1" x14ac:dyDescent="0.2">
      <c r="A664" s="5">
        <f t="shared" ca="1" si="14"/>
        <v>664</v>
      </c>
      <c r="C664" s="56" t="s">
        <v>108</v>
      </c>
      <c r="D664" s="3" t="s">
        <v>109</v>
      </c>
      <c r="E664" s="3"/>
      <c r="F664" s="3"/>
      <c r="G664" s="57"/>
      <c r="H664" s="2"/>
      <c r="J664" s="4"/>
      <c r="K664" s="4"/>
      <c r="L664" s="4"/>
      <c r="M664" s="4"/>
      <c r="N664" s="4"/>
      <c r="O664" s="4"/>
      <c r="P664" s="4"/>
    </row>
    <row r="665" spans="1:16" ht="11.65" customHeight="1" x14ac:dyDescent="0.2">
      <c r="A665" s="5">
        <f t="shared" ca="1" si="14"/>
        <v>665</v>
      </c>
      <c r="C665" s="56"/>
      <c r="D665" s="3"/>
      <c r="E665" s="3"/>
      <c r="F665" s="3" t="s">
        <v>247</v>
      </c>
      <c r="G665" s="57"/>
      <c r="H665" s="24">
        <v>0</v>
      </c>
      <c r="J665" s="4"/>
      <c r="K665" s="4"/>
      <c r="L665" s="4"/>
      <c r="M665" s="4"/>
      <c r="N665" s="4"/>
      <c r="O665" s="4"/>
      <c r="P665" s="4"/>
    </row>
    <row r="666" spans="1:16" ht="11.65" customHeight="1" x14ac:dyDescent="0.2">
      <c r="A666" s="5">
        <f t="shared" ca="1" si="14"/>
        <v>666</v>
      </c>
      <c r="C666" s="56"/>
      <c r="D666" s="3"/>
      <c r="E666" s="3"/>
      <c r="F666" s="3"/>
      <c r="G666" s="57"/>
      <c r="H666" s="12">
        <f>SUBTOTAL(9,H665)</f>
        <v>0</v>
      </c>
      <c r="J666" s="4"/>
      <c r="K666" s="4"/>
      <c r="L666" s="4"/>
      <c r="M666" s="4"/>
      <c r="N666" s="4"/>
      <c r="O666" s="4"/>
      <c r="P666" s="4"/>
    </row>
    <row r="667" spans="1:16" ht="11.65" customHeight="1" x14ac:dyDescent="0.2">
      <c r="A667" s="5">
        <f t="shared" ca="1" si="14"/>
        <v>667</v>
      </c>
      <c r="C667" s="56"/>
      <c r="D667" s="3"/>
      <c r="E667" s="3"/>
      <c r="F667" s="3"/>
      <c r="G667" s="57"/>
      <c r="H667" s="2"/>
      <c r="J667" s="4"/>
      <c r="K667" s="4"/>
      <c r="L667" s="4"/>
      <c r="M667" s="4"/>
      <c r="N667" s="4"/>
      <c r="O667" s="4"/>
      <c r="P667" s="4"/>
    </row>
    <row r="668" spans="1:16" ht="11.65" customHeight="1" x14ac:dyDescent="0.2">
      <c r="A668" s="5">
        <f t="shared" ca="1" si="14"/>
        <v>668</v>
      </c>
      <c r="C668" s="56"/>
      <c r="D668" s="3" t="s">
        <v>110</v>
      </c>
      <c r="E668" s="3"/>
      <c r="F668" s="3"/>
      <c r="G668" s="57"/>
      <c r="H668" s="10">
        <v>0</v>
      </c>
      <c r="J668" s="4"/>
      <c r="K668" s="4"/>
      <c r="L668" s="4"/>
      <c r="M668" s="4"/>
      <c r="N668" s="4"/>
      <c r="O668" s="4"/>
      <c r="P668" s="4"/>
    </row>
    <row r="669" spans="1:16" ht="11.65" customHeight="1" x14ac:dyDescent="0.2">
      <c r="A669" s="5">
        <f t="shared" ca="1" si="14"/>
        <v>669</v>
      </c>
      <c r="C669" s="56"/>
      <c r="D669" s="3"/>
      <c r="E669" s="3"/>
      <c r="F669" s="3"/>
      <c r="G669" s="57"/>
      <c r="H669" s="12">
        <f>H665+H668</f>
        <v>0</v>
      </c>
      <c r="J669" s="4"/>
      <c r="K669" s="4"/>
      <c r="L669" s="4"/>
      <c r="M669" s="4"/>
      <c r="N669" s="4"/>
      <c r="O669" s="4"/>
      <c r="P669" s="4"/>
    </row>
    <row r="670" spans="1:16" ht="11.65" customHeight="1" x14ac:dyDescent="0.2">
      <c r="A670" s="5">
        <f t="shared" ca="1" si="14"/>
        <v>670</v>
      </c>
      <c r="C670" s="56"/>
      <c r="D670" s="3"/>
      <c r="E670" s="3"/>
      <c r="F670" s="3"/>
      <c r="G670" s="57"/>
      <c r="H670" s="2"/>
      <c r="J670" s="4"/>
      <c r="K670" s="4"/>
      <c r="L670" s="4"/>
      <c r="M670" s="4"/>
      <c r="N670" s="4"/>
      <c r="O670" s="4"/>
      <c r="P670" s="4"/>
    </row>
    <row r="671" spans="1:16" ht="11.65" customHeight="1" x14ac:dyDescent="0.2">
      <c r="A671" s="5">
        <f t="shared" ca="1" si="14"/>
        <v>671</v>
      </c>
      <c r="C671" s="56">
        <v>1011390</v>
      </c>
      <c r="D671" s="3" t="s">
        <v>111</v>
      </c>
      <c r="E671" s="3"/>
      <c r="F671" s="3"/>
      <c r="G671" s="57"/>
      <c r="H671" s="2"/>
      <c r="J671" s="4"/>
      <c r="K671" s="4"/>
      <c r="L671" s="4"/>
      <c r="M671" s="4"/>
      <c r="N671" s="4"/>
      <c r="O671" s="4"/>
      <c r="P671" s="4"/>
    </row>
    <row r="672" spans="1:16" ht="11.65" customHeight="1" x14ac:dyDescent="0.2">
      <c r="A672" s="5">
        <f t="shared" ca="1" si="14"/>
        <v>672</v>
      </c>
      <c r="C672" s="56"/>
      <c r="D672" s="3"/>
      <c r="E672" s="3"/>
      <c r="F672" s="3" t="s">
        <v>193</v>
      </c>
      <c r="G672" s="57"/>
      <c r="H672" s="10">
        <v>0</v>
      </c>
      <c r="J672" s="4"/>
      <c r="K672" s="4"/>
      <c r="L672" s="4"/>
      <c r="M672" s="4"/>
      <c r="N672" s="4"/>
      <c r="O672" s="4"/>
      <c r="P672" s="4"/>
    </row>
    <row r="673" spans="1:16" ht="11.65" customHeight="1" x14ac:dyDescent="0.2">
      <c r="A673" s="5">
        <f t="shared" ca="1" si="14"/>
        <v>673</v>
      </c>
      <c r="C673" s="56"/>
      <c r="D673" s="3"/>
      <c r="E673" s="3"/>
      <c r="F673" s="3" t="s">
        <v>249</v>
      </c>
      <c r="G673" s="57"/>
      <c r="H673" s="20">
        <v>502476.13011953764</v>
      </c>
      <c r="J673" s="4"/>
      <c r="K673" s="4"/>
      <c r="L673" s="4"/>
      <c r="M673" s="4"/>
      <c r="N673" s="4"/>
      <c r="O673" s="4"/>
      <c r="P673" s="4"/>
    </row>
    <row r="674" spans="1:16" ht="11.65" customHeight="1" x14ac:dyDescent="0.2">
      <c r="A674" s="5">
        <f t="shared" ca="1" si="14"/>
        <v>674</v>
      </c>
      <c r="C674" s="56"/>
      <c r="D674" s="3"/>
      <c r="E674" s="3"/>
      <c r="F674" s="3" t="s">
        <v>251</v>
      </c>
      <c r="G674" s="57"/>
      <c r="H674" s="20">
        <v>0</v>
      </c>
      <c r="J674" s="4"/>
      <c r="K674" s="4"/>
      <c r="L674" s="4"/>
      <c r="M674" s="4"/>
      <c r="N674" s="4"/>
      <c r="O674" s="4"/>
      <c r="P674" s="4"/>
    </row>
    <row r="675" spans="1:16" ht="11.65" customHeight="1" x14ac:dyDescent="0.2">
      <c r="A675" s="5">
        <f t="shared" ca="1" si="14"/>
        <v>675</v>
      </c>
      <c r="C675" s="56"/>
      <c r="D675" s="3"/>
      <c r="E675" s="3"/>
      <c r="F675" s="3" t="s">
        <v>248</v>
      </c>
      <c r="G675" s="57"/>
      <c r="H675" s="24">
        <v>0</v>
      </c>
      <c r="J675" s="4"/>
      <c r="K675" s="4"/>
      <c r="L675" s="4"/>
      <c r="M675" s="4"/>
      <c r="N675" s="4"/>
      <c r="O675" s="4"/>
      <c r="P675" s="4"/>
    </row>
    <row r="676" spans="1:16" ht="11.65" customHeight="1" x14ac:dyDescent="0.2">
      <c r="A676" s="5">
        <f t="shared" ca="1" si="14"/>
        <v>676</v>
      </c>
      <c r="C676" s="56"/>
      <c r="D676" s="3"/>
      <c r="E676" s="3"/>
      <c r="F676" s="3"/>
      <c r="G676" s="57" t="s">
        <v>112</v>
      </c>
      <c r="H676" s="12">
        <f>SUBTOTAL(9,H672:H675)</f>
        <v>502476.13011953764</v>
      </c>
      <c r="J676" s="4"/>
      <c r="K676" s="4"/>
      <c r="L676" s="4"/>
      <c r="M676" s="4"/>
      <c r="N676" s="4"/>
      <c r="O676" s="4"/>
      <c r="P676" s="4"/>
    </row>
    <row r="677" spans="1:16" ht="11.65" customHeight="1" x14ac:dyDescent="0.2">
      <c r="A677" s="5">
        <f t="shared" ca="1" si="14"/>
        <v>677</v>
      </c>
      <c r="C677" s="56"/>
      <c r="D677" s="3"/>
      <c r="E677" s="3"/>
      <c r="F677" s="3"/>
      <c r="G677" s="57"/>
      <c r="H677" s="2"/>
      <c r="J677" s="4"/>
      <c r="K677" s="4"/>
      <c r="L677" s="4"/>
      <c r="M677" s="4"/>
      <c r="N677" s="4"/>
      <c r="O677" s="4"/>
      <c r="P677" s="4"/>
    </row>
    <row r="678" spans="1:16" ht="11.65" customHeight="1" x14ac:dyDescent="0.2">
      <c r="A678" s="5">
        <f t="shared" ca="1" si="14"/>
        <v>678</v>
      </c>
      <c r="C678" s="56"/>
      <c r="D678" s="3" t="s">
        <v>110</v>
      </c>
      <c r="E678" s="3"/>
      <c r="F678" s="3" t="s">
        <v>249</v>
      </c>
      <c r="G678" s="57"/>
      <c r="H678" s="10">
        <f>-H673</f>
        <v>-502476.13011953764</v>
      </c>
      <c r="J678" s="4"/>
      <c r="K678" s="4"/>
      <c r="L678" s="4"/>
      <c r="M678" s="4"/>
      <c r="N678" s="4"/>
      <c r="O678" s="4"/>
      <c r="P678" s="4"/>
    </row>
    <row r="679" spans="1:16" ht="11.65" customHeight="1" x14ac:dyDescent="0.2">
      <c r="A679" s="5">
        <f t="shared" ca="1" si="14"/>
        <v>679</v>
      </c>
      <c r="C679" s="56"/>
      <c r="D679" s="3"/>
      <c r="E679" s="3"/>
      <c r="F679" s="3"/>
      <c r="G679" s="57" t="s">
        <v>112</v>
      </c>
      <c r="H679" s="12">
        <f>H676+H678</f>
        <v>0</v>
      </c>
      <c r="J679" s="4"/>
      <c r="K679" s="4"/>
      <c r="L679" s="4"/>
      <c r="M679" s="4"/>
      <c r="N679" s="4"/>
      <c r="O679" s="4"/>
      <c r="P679" s="4"/>
    </row>
    <row r="680" spans="1:16" ht="11.65" customHeight="1" x14ac:dyDescent="0.2">
      <c r="A680" s="5">
        <f t="shared" ca="1" si="14"/>
        <v>680</v>
      </c>
      <c r="C680" s="56"/>
      <c r="D680" s="3"/>
      <c r="E680" s="3"/>
      <c r="F680" s="3"/>
      <c r="G680" s="57"/>
      <c r="H680" s="2"/>
      <c r="J680" s="4"/>
      <c r="K680" s="4"/>
      <c r="L680" s="4"/>
      <c r="M680" s="4"/>
      <c r="N680" s="4"/>
      <c r="O680" s="4"/>
      <c r="P680" s="4"/>
    </row>
    <row r="681" spans="1:16" ht="11.65" customHeight="1" x14ac:dyDescent="0.2">
      <c r="A681" s="5">
        <f t="shared" ca="1" si="14"/>
        <v>681</v>
      </c>
      <c r="C681" s="56">
        <v>1011392</v>
      </c>
      <c r="D681" s="3" t="s">
        <v>113</v>
      </c>
      <c r="E681" s="3"/>
      <c r="F681" s="3"/>
      <c r="G681" s="57"/>
      <c r="H681" s="2"/>
      <c r="J681" s="4"/>
      <c r="K681" s="4"/>
      <c r="L681" s="4"/>
      <c r="M681" s="4"/>
      <c r="N681" s="4"/>
      <c r="O681" s="4"/>
      <c r="P681" s="4"/>
    </row>
    <row r="682" spans="1:16" ht="11.65" customHeight="1" x14ac:dyDescent="0.2">
      <c r="A682" s="5">
        <f t="shared" ca="1" si="14"/>
        <v>682</v>
      </c>
      <c r="C682" s="56"/>
      <c r="D682" s="3"/>
      <c r="E682" s="3"/>
      <c r="F682" s="3" t="s">
        <v>248</v>
      </c>
      <c r="G682" s="57"/>
      <c r="H682" s="23">
        <v>0</v>
      </c>
      <c r="J682" s="4"/>
      <c r="K682" s="4"/>
      <c r="L682" s="4"/>
      <c r="M682" s="4"/>
      <c r="N682" s="4"/>
      <c r="O682" s="4"/>
      <c r="P682" s="4"/>
    </row>
    <row r="683" spans="1:16" ht="11.65" customHeight="1" x14ac:dyDescent="0.2">
      <c r="A683" s="5">
        <f t="shared" ca="1" si="14"/>
        <v>683</v>
      </c>
      <c r="C683" s="56"/>
      <c r="D683" s="3"/>
      <c r="E683" s="3"/>
      <c r="F683" s="3"/>
      <c r="G683" s="57" t="s">
        <v>112</v>
      </c>
      <c r="H683" s="12">
        <f>SUBTOTAL(9,H682)</f>
        <v>0</v>
      </c>
      <c r="J683" s="4"/>
      <c r="K683" s="4"/>
      <c r="L683" s="4"/>
      <c r="M683" s="4"/>
      <c r="N683" s="4"/>
      <c r="O683" s="4"/>
      <c r="P683" s="4"/>
    </row>
    <row r="684" spans="1:16" ht="11.65" customHeight="1" x14ac:dyDescent="0.2">
      <c r="A684" s="5">
        <f t="shared" ca="1" si="14"/>
        <v>684</v>
      </c>
      <c r="C684" s="56"/>
      <c r="D684" s="3"/>
      <c r="E684" s="3"/>
      <c r="F684" s="3"/>
      <c r="G684" s="57"/>
      <c r="H684" s="2"/>
      <c r="J684" s="4"/>
      <c r="K684" s="4"/>
      <c r="L684" s="4"/>
      <c r="M684" s="4"/>
      <c r="N684" s="4"/>
      <c r="O684" s="4"/>
      <c r="P684" s="4"/>
    </row>
    <row r="685" spans="1:16" ht="11.65" customHeight="1" x14ac:dyDescent="0.2">
      <c r="A685" s="5">
        <f t="shared" ca="1" si="14"/>
        <v>685</v>
      </c>
      <c r="C685" s="56"/>
      <c r="D685" s="3" t="s">
        <v>110</v>
      </c>
      <c r="E685" s="3"/>
      <c r="F685" s="3"/>
      <c r="G685" s="57"/>
      <c r="H685" s="10">
        <f>-H682</f>
        <v>0</v>
      </c>
      <c r="J685" s="4"/>
      <c r="K685" s="4"/>
      <c r="L685" s="4"/>
      <c r="M685" s="4"/>
      <c r="N685" s="4"/>
      <c r="O685" s="4"/>
      <c r="P685" s="4"/>
    </row>
    <row r="686" spans="1:16" ht="11.65" customHeight="1" x14ac:dyDescent="0.2">
      <c r="A686" s="5">
        <f t="shared" ca="1" si="14"/>
        <v>686</v>
      </c>
      <c r="C686" s="56"/>
      <c r="D686" s="3"/>
      <c r="E686" s="3"/>
      <c r="F686" s="3"/>
      <c r="G686" s="57" t="s">
        <v>112</v>
      </c>
      <c r="H686" s="12">
        <f>H683+H685</f>
        <v>0</v>
      </c>
      <c r="J686" s="4"/>
      <c r="K686" s="4"/>
      <c r="L686" s="4"/>
      <c r="M686" s="4"/>
      <c r="N686" s="4"/>
      <c r="O686" s="4"/>
      <c r="P686" s="4"/>
    </row>
    <row r="687" spans="1:16" ht="11.65" customHeight="1" x14ac:dyDescent="0.2">
      <c r="A687" s="5">
        <f t="shared" ca="1" si="14"/>
        <v>687</v>
      </c>
      <c r="C687" s="56"/>
      <c r="D687" s="3"/>
      <c r="E687" s="3"/>
      <c r="F687" s="3"/>
      <c r="G687" s="57"/>
      <c r="H687" s="2"/>
      <c r="J687" s="4"/>
      <c r="K687" s="4"/>
      <c r="L687" s="4"/>
      <c r="M687" s="4"/>
      <c r="N687" s="4"/>
      <c r="O687" s="4"/>
      <c r="P687" s="4"/>
    </row>
    <row r="688" spans="1:16" ht="11.65" customHeight="1" x14ac:dyDescent="0.2">
      <c r="A688" s="5">
        <f t="shared" ca="1" si="14"/>
        <v>688</v>
      </c>
      <c r="C688" s="56" t="s">
        <v>114</v>
      </c>
      <c r="D688" s="3" t="s">
        <v>115</v>
      </c>
      <c r="E688" s="3"/>
      <c r="F688" s="3"/>
      <c r="G688" s="57"/>
      <c r="H688" s="2">
        <v>0</v>
      </c>
      <c r="J688" s="4"/>
      <c r="K688" s="4"/>
      <c r="L688" s="4"/>
      <c r="M688" s="4"/>
      <c r="N688" s="4"/>
      <c r="O688" s="4"/>
      <c r="P688" s="4"/>
    </row>
    <row r="689" spans="1:16" ht="11.65" customHeight="1" x14ac:dyDescent="0.2">
      <c r="A689" s="5">
        <f t="shared" ca="1" si="14"/>
        <v>689</v>
      </c>
      <c r="C689" s="56"/>
      <c r="D689" s="3"/>
      <c r="E689" s="3"/>
      <c r="F689" s="3" t="s">
        <v>193</v>
      </c>
      <c r="G689" s="57"/>
      <c r="H689" s="10">
        <v>0</v>
      </c>
      <c r="J689" s="4"/>
      <c r="K689" s="4"/>
      <c r="L689" s="4"/>
      <c r="M689" s="4"/>
      <c r="N689" s="4"/>
      <c r="O689" s="4"/>
      <c r="P689" s="4"/>
    </row>
    <row r="690" spans="1:16" ht="11.65" customHeight="1" x14ac:dyDescent="0.2">
      <c r="A690" s="5">
        <f t="shared" ca="1" si="14"/>
        <v>690</v>
      </c>
      <c r="C690" s="56"/>
      <c r="D690" s="3"/>
      <c r="E690" s="3"/>
      <c r="F690" s="3" t="s">
        <v>248</v>
      </c>
      <c r="G690" s="57"/>
      <c r="H690" s="10">
        <v>4448021.4212645181</v>
      </c>
      <c r="J690" s="4"/>
      <c r="K690" s="4"/>
      <c r="L690" s="4"/>
      <c r="M690" s="4"/>
      <c r="N690" s="4"/>
      <c r="O690" s="4"/>
      <c r="P690" s="4"/>
    </row>
    <row r="691" spans="1:16" ht="11.65" customHeight="1" x14ac:dyDescent="0.2">
      <c r="A691" s="5">
        <f t="shared" ca="1" si="14"/>
        <v>691</v>
      </c>
      <c r="C691" s="56"/>
      <c r="D691" s="3"/>
      <c r="E691" s="3"/>
      <c r="F691" s="3" t="s">
        <v>255</v>
      </c>
      <c r="G691" s="57"/>
      <c r="H691" s="10">
        <v>0</v>
      </c>
      <c r="J691" s="4"/>
      <c r="K691" s="4"/>
      <c r="L691" s="4"/>
      <c r="M691" s="4"/>
      <c r="N691" s="4"/>
      <c r="O691" s="4"/>
      <c r="P691" s="4"/>
    </row>
    <row r="692" spans="1:16" ht="11.65" customHeight="1" x14ac:dyDescent="0.2">
      <c r="A692" s="5">
        <f t="shared" ca="1" si="14"/>
        <v>692</v>
      </c>
      <c r="C692" s="56"/>
      <c r="D692" s="3"/>
      <c r="E692" s="3"/>
      <c r="F692" s="3" t="s">
        <v>24</v>
      </c>
      <c r="G692" s="57"/>
      <c r="H692" s="10">
        <v>0</v>
      </c>
      <c r="J692" s="4"/>
      <c r="K692" s="4"/>
      <c r="L692" s="4"/>
      <c r="M692" s="4"/>
      <c r="N692" s="4"/>
      <c r="O692" s="4"/>
      <c r="P692" s="4"/>
    </row>
    <row r="693" spans="1:16" ht="11.65" customHeight="1" x14ac:dyDescent="0.2">
      <c r="A693" s="5">
        <f t="shared" ca="1" si="14"/>
        <v>693</v>
      </c>
      <c r="C693" s="56"/>
      <c r="D693" s="3"/>
      <c r="E693" s="3"/>
      <c r="F693" s="3" t="s">
        <v>251</v>
      </c>
      <c r="G693" s="57"/>
      <c r="H693" s="10">
        <v>0</v>
      </c>
      <c r="J693" s="4"/>
      <c r="K693" s="4"/>
      <c r="L693" s="4"/>
      <c r="M693" s="4"/>
      <c r="N693" s="4"/>
      <c r="O693" s="4"/>
      <c r="P693" s="4"/>
    </row>
    <row r="694" spans="1:16" ht="11.65" customHeight="1" x14ac:dyDescent="0.2">
      <c r="A694" s="5">
        <f t="shared" ca="1" si="14"/>
        <v>694</v>
      </c>
      <c r="C694" s="56"/>
      <c r="D694" s="3"/>
      <c r="E694" s="3"/>
      <c r="F694" s="3" t="s">
        <v>249</v>
      </c>
      <c r="G694" s="57"/>
      <c r="H694" s="10">
        <v>0</v>
      </c>
      <c r="J694" s="4"/>
      <c r="K694" s="4"/>
      <c r="L694" s="4"/>
      <c r="M694" s="4"/>
      <c r="N694" s="4"/>
      <c r="O694" s="4"/>
      <c r="P694" s="4"/>
    </row>
    <row r="695" spans="1:16" ht="11.65" customHeight="1" x14ac:dyDescent="0.2">
      <c r="A695" s="5">
        <f t="shared" ca="1" si="14"/>
        <v>695</v>
      </c>
      <c r="C695" s="56"/>
      <c r="D695" s="3"/>
      <c r="E695" s="3"/>
      <c r="F695" s="3"/>
      <c r="G695" s="57"/>
      <c r="H695" s="12">
        <f>SUBTOTAL(9,H688:H694)</f>
        <v>4448021.4212645181</v>
      </c>
      <c r="J695" s="4"/>
      <c r="K695" s="4"/>
      <c r="L695" s="4"/>
      <c r="M695" s="4"/>
      <c r="N695" s="4"/>
      <c r="O695" s="4"/>
      <c r="P695" s="4"/>
    </row>
    <row r="696" spans="1:16" ht="11.65" customHeight="1" x14ac:dyDescent="0.2">
      <c r="A696" s="5">
        <f t="shared" ca="1" si="14"/>
        <v>696</v>
      </c>
      <c r="C696" s="56"/>
      <c r="D696" s="3"/>
      <c r="E696" s="3"/>
      <c r="F696" s="3"/>
      <c r="G696" s="57"/>
      <c r="H696" s="2"/>
      <c r="J696" s="4"/>
      <c r="K696" s="4"/>
      <c r="L696" s="4"/>
      <c r="M696" s="4"/>
      <c r="N696" s="4"/>
      <c r="O696" s="4"/>
      <c r="P696" s="4"/>
    </row>
    <row r="697" spans="1:16" ht="11.65" customHeight="1" x14ac:dyDescent="0.2">
      <c r="A697" s="5">
        <f t="shared" ca="1" si="14"/>
        <v>697</v>
      </c>
      <c r="C697" s="56" t="s">
        <v>116</v>
      </c>
      <c r="D697" s="3" t="s">
        <v>115</v>
      </c>
      <c r="E697" s="3"/>
      <c r="F697" s="3"/>
      <c r="G697" s="57"/>
      <c r="H697" s="2"/>
      <c r="J697" s="4"/>
      <c r="K697" s="4"/>
      <c r="L697" s="4"/>
      <c r="M697" s="4"/>
      <c r="N697" s="4"/>
      <c r="O697" s="4"/>
      <c r="P697" s="4"/>
    </row>
    <row r="698" spans="1:16" ht="11.65" customHeight="1" x14ac:dyDescent="0.2">
      <c r="A698" s="5">
        <f t="shared" ca="1" si="14"/>
        <v>698</v>
      </c>
      <c r="C698" s="56"/>
      <c r="D698" s="3"/>
      <c r="E698" s="3"/>
      <c r="F698" s="3" t="s">
        <v>193</v>
      </c>
      <c r="G698" s="57"/>
      <c r="H698" s="10">
        <v>0</v>
      </c>
      <c r="J698" s="4"/>
      <c r="K698" s="4"/>
      <c r="L698" s="4"/>
      <c r="M698" s="4"/>
      <c r="N698" s="4"/>
      <c r="O698" s="4"/>
      <c r="P698" s="4"/>
    </row>
    <row r="699" spans="1:16" ht="11.65" customHeight="1" x14ac:dyDescent="0.2">
      <c r="A699" s="5">
        <f t="shared" ca="1" si="14"/>
        <v>699</v>
      </c>
      <c r="C699" s="56"/>
      <c r="D699" s="3"/>
      <c r="E699" s="3"/>
      <c r="F699" s="3" t="s">
        <v>248</v>
      </c>
      <c r="G699" s="57"/>
      <c r="H699" s="10">
        <v>0</v>
      </c>
      <c r="J699" s="4"/>
      <c r="K699" s="4"/>
      <c r="L699" s="4"/>
      <c r="M699" s="4"/>
      <c r="N699" s="4"/>
      <c r="O699" s="4"/>
      <c r="P699" s="4"/>
    </row>
    <row r="700" spans="1:16" ht="11.65" customHeight="1" x14ac:dyDescent="0.2">
      <c r="A700" s="5">
        <f t="shared" ca="1" si="14"/>
        <v>700</v>
      </c>
      <c r="C700" s="56"/>
      <c r="D700" s="3"/>
      <c r="E700" s="3"/>
      <c r="F700" s="3" t="s">
        <v>24</v>
      </c>
      <c r="G700" s="57"/>
      <c r="H700" s="10">
        <v>0</v>
      </c>
      <c r="J700" s="4"/>
      <c r="K700" s="4"/>
      <c r="L700" s="4"/>
      <c r="M700" s="4"/>
      <c r="N700" s="4"/>
      <c r="O700" s="4"/>
      <c r="P700" s="4"/>
    </row>
    <row r="701" spans="1:16" ht="11.65" customHeight="1" x14ac:dyDescent="0.2">
      <c r="A701" s="5">
        <f t="shared" ca="1" si="14"/>
        <v>701</v>
      </c>
      <c r="C701" s="56"/>
      <c r="D701" s="3"/>
      <c r="E701" s="3"/>
      <c r="F701" s="3" t="s">
        <v>250</v>
      </c>
      <c r="G701" s="57"/>
      <c r="H701" s="10">
        <v>0</v>
      </c>
      <c r="J701" s="4"/>
      <c r="K701" s="4"/>
      <c r="L701" s="4"/>
      <c r="M701" s="4"/>
      <c r="N701" s="4"/>
      <c r="O701" s="4"/>
      <c r="P701" s="4"/>
    </row>
    <row r="702" spans="1:16" ht="11.65" customHeight="1" x14ac:dyDescent="0.2">
      <c r="A702" s="5">
        <f t="shared" ref="A702:A765" ca="1" si="15">OFFSET(A702,-1,)+1</f>
        <v>702</v>
      </c>
      <c r="C702" s="56"/>
      <c r="D702" s="3"/>
      <c r="E702" s="3"/>
      <c r="F702" s="3" t="s">
        <v>254</v>
      </c>
      <c r="G702" s="57"/>
      <c r="H702" s="10">
        <v>0</v>
      </c>
      <c r="J702" s="4"/>
      <c r="K702" s="4"/>
      <c r="L702" s="4"/>
      <c r="M702" s="4"/>
      <c r="N702" s="4"/>
      <c r="O702" s="4"/>
      <c r="P702" s="4"/>
    </row>
    <row r="703" spans="1:16" ht="11.65" customHeight="1" x14ac:dyDescent="0.2">
      <c r="A703" s="5">
        <f t="shared" ca="1" si="15"/>
        <v>703</v>
      </c>
      <c r="C703" s="56"/>
      <c r="D703" s="3"/>
      <c r="E703" s="3"/>
      <c r="F703" s="3"/>
      <c r="G703" s="57"/>
      <c r="H703" s="12">
        <f>SUBTOTAL(9,H697:H702)</f>
        <v>0</v>
      </c>
      <c r="J703" s="4"/>
      <c r="K703" s="4"/>
      <c r="L703" s="4"/>
      <c r="M703" s="4"/>
      <c r="N703" s="4"/>
      <c r="O703" s="4"/>
      <c r="P703" s="4"/>
    </row>
    <row r="704" spans="1:16" ht="11.65" customHeight="1" x14ac:dyDescent="0.2">
      <c r="A704" s="5">
        <f t="shared" ca="1" si="15"/>
        <v>704</v>
      </c>
      <c r="C704" s="56"/>
      <c r="D704" s="3"/>
      <c r="E704" s="3"/>
      <c r="F704" s="3"/>
      <c r="G704" s="57"/>
      <c r="H704" s="2"/>
      <c r="J704" s="4"/>
      <c r="K704" s="11"/>
      <c r="L704" s="11"/>
      <c r="M704" s="11"/>
      <c r="N704" s="11"/>
      <c r="O704" s="11"/>
      <c r="P704" s="11"/>
    </row>
    <row r="705" spans="1:16" ht="11.65" customHeight="1" thickBot="1" x14ac:dyDescent="0.25">
      <c r="A705" s="5">
        <f t="shared" ca="1" si="15"/>
        <v>705</v>
      </c>
      <c r="C705" s="63" t="s">
        <v>117</v>
      </c>
      <c r="D705" s="3"/>
      <c r="E705" s="3"/>
      <c r="F705" s="3"/>
      <c r="G705" s="57" t="s">
        <v>32</v>
      </c>
      <c r="H705" s="13">
        <f>SUBTOTAL(9,$H$510:$H$703)</f>
        <v>97565048.986951426</v>
      </c>
      <c r="J705" s="4"/>
      <c r="K705" s="4"/>
      <c r="L705" s="4"/>
      <c r="M705" s="4"/>
      <c r="N705" s="4"/>
      <c r="O705" s="4"/>
      <c r="P705" s="4"/>
    </row>
    <row r="706" spans="1:16" ht="11.65" customHeight="1" thickTop="1" x14ac:dyDescent="0.2">
      <c r="A706" s="5">
        <f t="shared" ca="1" si="15"/>
        <v>706</v>
      </c>
      <c r="C706" s="56"/>
      <c r="D706" s="3"/>
      <c r="E706" s="3"/>
      <c r="F706" s="3"/>
      <c r="G706" s="57"/>
      <c r="H706" s="2"/>
      <c r="J706" s="4"/>
      <c r="K706" s="4"/>
      <c r="L706" s="4"/>
      <c r="M706" s="4"/>
      <c r="N706" s="4"/>
      <c r="O706" s="4"/>
      <c r="P706" s="4"/>
    </row>
    <row r="707" spans="1:16" ht="11.65" customHeight="1" x14ac:dyDescent="0.2">
      <c r="A707" s="5">
        <f t="shared" ca="1" si="15"/>
        <v>707</v>
      </c>
      <c r="C707" s="56" t="s">
        <v>118</v>
      </c>
      <c r="D707" s="3"/>
      <c r="E707" s="3"/>
      <c r="F707" s="3"/>
      <c r="G707" s="57"/>
      <c r="H707" s="2"/>
      <c r="J707" s="4"/>
      <c r="K707" s="4"/>
      <c r="L707" s="4"/>
      <c r="M707" s="4"/>
      <c r="N707" s="4"/>
      <c r="O707" s="4"/>
      <c r="P707" s="4"/>
    </row>
    <row r="708" spans="1:16" ht="11.65" customHeight="1" x14ac:dyDescent="0.2">
      <c r="A708" s="5">
        <f t="shared" ca="1" si="15"/>
        <v>708</v>
      </c>
      <c r="C708" s="56"/>
      <c r="D708" s="3"/>
      <c r="E708" s="3" t="s">
        <v>193</v>
      </c>
      <c r="F708" s="3"/>
      <c r="G708" s="57"/>
      <c r="H708" s="10">
        <f t="shared" ref="H708:H722" si="16">SUMIFS($H$510:$H$703,$F$510:$F$703,E708)</f>
        <v>49370793.239999995</v>
      </c>
      <c r="J708" s="4"/>
      <c r="K708" s="4"/>
      <c r="L708" s="4"/>
      <c r="M708" s="4"/>
      <c r="N708" s="4"/>
      <c r="O708" s="4"/>
      <c r="P708" s="4"/>
    </row>
    <row r="709" spans="1:16" ht="11.65" customHeight="1" x14ac:dyDescent="0.2">
      <c r="A709" s="5">
        <f t="shared" ca="1" si="15"/>
        <v>709</v>
      </c>
      <c r="C709" s="56"/>
      <c r="D709" s="3"/>
      <c r="E709" s="3" t="s">
        <v>253</v>
      </c>
      <c r="F709" s="3"/>
      <c r="G709" s="57"/>
      <c r="H709" s="10">
        <f t="shared" si="16"/>
        <v>4968663.7152077882</v>
      </c>
      <c r="J709" s="4"/>
      <c r="K709" s="4"/>
      <c r="L709" s="4"/>
      <c r="M709" s="4"/>
      <c r="N709" s="4"/>
      <c r="O709" s="4"/>
      <c r="P709" s="4"/>
    </row>
    <row r="710" spans="1:16" ht="11.65" customHeight="1" x14ac:dyDescent="0.2">
      <c r="A710" s="5">
        <f t="shared" ca="1" si="15"/>
        <v>710</v>
      </c>
      <c r="C710" s="56"/>
      <c r="D710" s="3"/>
      <c r="E710" s="3" t="s">
        <v>256</v>
      </c>
      <c r="F710" s="3"/>
      <c r="G710" s="57"/>
      <c r="H710" s="10">
        <f t="shared" si="16"/>
        <v>0</v>
      </c>
      <c r="J710" s="4"/>
      <c r="K710" s="4"/>
      <c r="L710" s="4"/>
      <c r="M710" s="4"/>
      <c r="N710" s="4"/>
      <c r="O710" s="4"/>
      <c r="P710" s="4"/>
    </row>
    <row r="711" spans="1:16" ht="11.65" customHeight="1" x14ac:dyDescent="0.2">
      <c r="A711" s="5">
        <f t="shared" ca="1" si="15"/>
        <v>711</v>
      </c>
      <c r="C711" s="56"/>
      <c r="D711" s="3"/>
      <c r="E711" s="58" t="s">
        <v>24</v>
      </c>
      <c r="F711" s="3"/>
      <c r="G711" s="57"/>
      <c r="H711" s="10">
        <f t="shared" si="16"/>
        <v>15653010.453003885</v>
      </c>
      <c r="J711" s="4"/>
      <c r="K711" s="4"/>
      <c r="L711" s="4"/>
      <c r="M711" s="4"/>
      <c r="N711" s="4"/>
      <c r="O711" s="4"/>
      <c r="P711" s="4"/>
    </row>
    <row r="712" spans="1:16" ht="11.65" customHeight="1" x14ac:dyDescent="0.2">
      <c r="A712" s="5">
        <f t="shared" ca="1" si="15"/>
        <v>712</v>
      </c>
      <c r="C712" s="56"/>
      <c r="D712" s="3"/>
      <c r="E712" s="58" t="s">
        <v>248</v>
      </c>
      <c r="F712" s="3"/>
      <c r="G712" s="57"/>
      <c r="H712" s="10">
        <f t="shared" si="16"/>
        <v>25826119.39884837</v>
      </c>
      <c r="J712" s="4"/>
      <c r="K712" s="4"/>
      <c r="L712" s="4"/>
      <c r="M712" s="4"/>
      <c r="N712" s="4"/>
      <c r="O712" s="4"/>
      <c r="P712" s="4"/>
    </row>
    <row r="713" spans="1:16" ht="11.65" customHeight="1" x14ac:dyDescent="0.2">
      <c r="A713" s="5">
        <f t="shared" ca="1" si="15"/>
        <v>713</v>
      </c>
      <c r="C713" s="56"/>
      <c r="D713" s="3"/>
      <c r="E713" s="58" t="s">
        <v>247</v>
      </c>
      <c r="F713" s="3"/>
      <c r="G713" s="57"/>
      <c r="H713" s="10">
        <f t="shared" si="16"/>
        <v>0</v>
      </c>
      <c r="J713" s="4"/>
      <c r="K713" s="4"/>
      <c r="L713" s="4"/>
      <c r="M713" s="4"/>
      <c r="N713" s="4"/>
      <c r="O713" s="4"/>
      <c r="P713" s="4"/>
    </row>
    <row r="714" spans="1:16" ht="11.65" customHeight="1" x14ac:dyDescent="0.2">
      <c r="A714" s="5">
        <f t="shared" ca="1" si="15"/>
        <v>714</v>
      </c>
      <c r="C714" s="56"/>
      <c r="D714" s="3"/>
      <c r="E714" s="58" t="s">
        <v>255</v>
      </c>
      <c r="F714" s="3"/>
      <c r="G714" s="57"/>
      <c r="H714" s="10">
        <f t="shared" si="16"/>
        <v>1098237.6952305585</v>
      </c>
      <c r="J714" s="4"/>
      <c r="K714" s="4"/>
      <c r="L714" s="4"/>
      <c r="M714" s="4"/>
      <c r="N714" s="4"/>
      <c r="O714" s="4"/>
      <c r="P714" s="4"/>
    </row>
    <row r="715" spans="1:16" ht="11.65" customHeight="1" x14ac:dyDescent="0.2">
      <c r="A715" s="5">
        <f t="shared" ca="1" si="15"/>
        <v>715</v>
      </c>
      <c r="C715" s="56"/>
      <c r="D715" s="3"/>
      <c r="E715" s="56" t="s">
        <v>259</v>
      </c>
      <c r="F715" s="3"/>
      <c r="G715" s="57"/>
      <c r="H715" s="10">
        <f t="shared" si="16"/>
        <v>0</v>
      </c>
      <c r="J715" s="4"/>
      <c r="K715" s="4"/>
      <c r="L715" s="4"/>
      <c r="M715" s="4"/>
      <c r="N715" s="4"/>
      <c r="O715" s="4"/>
      <c r="P715" s="4"/>
    </row>
    <row r="716" spans="1:16" ht="11.65" customHeight="1" x14ac:dyDescent="0.2">
      <c r="A716" s="5">
        <f t="shared" ca="1" si="15"/>
        <v>716</v>
      </c>
      <c r="C716" s="56"/>
      <c r="D716" s="3"/>
      <c r="E716" s="56" t="s">
        <v>249</v>
      </c>
      <c r="F716" s="3"/>
      <c r="G716" s="57"/>
      <c r="H716" s="10">
        <f t="shared" si="16"/>
        <v>648224.48466084199</v>
      </c>
      <c r="J716" s="4"/>
      <c r="K716" s="4"/>
      <c r="L716" s="4"/>
      <c r="M716" s="4"/>
      <c r="N716" s="4"/>
      <c r="O716" s="4"/>
      <c r="P716" s="4"/>
    </row>
    <row r="717" spans="1:16" ht="11.65" customHeight="1" x14ac:dyDescent="0.2">
      <c r="A717" s="5">
        <f t="shared" ca="1" si="15"/>
        <v>717</v>
      </c>
      <c r="C717" s="56"/>
      <c r="D717" s="3"/>
      <c r="E717" s="56" t="s">
        <v>251</v>
      </c>
      <c r="F717" s="3"/>
      <c r="G717" s="57"/>
      <c r="H717" s="10">
        <f t="shared" si="16"/>
        <v>0</v>
      </c>
      <c r="J717" s="4"/>
      <c r="K717" s="4"/>
      <c r="L717" s="4"/>
      <c r="M717" s="4"/>
      <c r="N717" s="4"/>
      <c r="O717" s="4"/>
      <c r="P717" s="4"/>
    </row>
    <row r="718" spans="1:16" ht="11.65" customHeight="1" x14ac:dyDescent="0.2">
      <c r="A718" s="5">
        <f t="shared" ca="1" si="15"/>
        <v>718</v>
      </c>
      <c r="C718" s="56"/>
      <c r="D718" s="3"/>
      <c r="E718" s="56" t="s">
        <v>252</v>
      </c>
      <c r="F718" s="3"/>
      <c r="G718" s="57"/>
      <c r="H718" s="10">
        <f t="shared" si="16"/>
        <v>0</v>
      </c>
      <c r="J718" s="4"/>
      <c r="K718" s="4"/>
      <c r="L718" s="4"/>
      <c r="M718" s="4"/>
      <c r="N718" s="4"/>
      <c r="O718" s="4"/>
      <c r="P718" s="4"/>
    </row>
    <row r="719" spans="1:16" ht="11.65" customHeight="1" x14ac:dyDescent="0.2">
      <c r="A719" s="5">
        <f t="shared" ca="1" si="15"/>
        <v>719</v>
      </c>
      <c r="C719" s="56"/>
      <c r="D719" s="3"/>
      <c r="E719" s="56" t="s">
        <v>30</v>
      </c>
      <c r="F719" s="3"/>
      <c r="G719" s="57"/>
      <c r="H719" s="10">
        <f t="shared" si="16"/>
        <v>0</v>
      </c>
      <c r="J719" s="4"/>
      <c r="K719" s="4"/>
      <c r="L719" s="4"/>
      <c r="M719" s="4"/>
      <c r="N719" s="4"/>
      <c r="O719" s="4"/>
      <c r="P719" s="4"/>
    </row>
    <row r="720" spans="1:16" ht="11.65" customHeight="1" x14ac:dyDescent="0.2">
      <c r="A720" s="5">
        <f t="shared" ca="1" si="15"/>
        <v>720</v>
      </c>
      <c r="C720" s="56"/>
      <c r="D720" s="3"/>
      <c r="E720" s="56" t="s">
        <v>261</v>
      </c>
      <c r="F720" s="3"/>
      <c r="G720" s="57"/>
      <c r="H720" s="10">
        <f t="shared" si="16"/>
        <v>0</v>
      </c>
      <c r="J720" s="4"/>
      <c r="K720" s="4"/>
      <c r="L720" s="4"/>
      <c r="M720" s="4"/>
      <c r="N720" s="4"/>
      <c r="O720" s="4"/>
      <c r="P720" s="4"/>
    </row>
    <row r="721" spans="1:16" ht="11.65" customHeight="1" x14ac:dyDescent="0.2">
      <c r="A721" s="5">
        <f t="shared" ca="1" si="15"/>
        <v>721</v>
      </c>
      <c r="C721" s="56"/>
      <c r="D721" s="3"/>
      <c r="E721" s="56" t="s">
        <v>262</v>
      </c>
      <c r="F721" s="3"/>
      <c r="G721" s="57"/>
      <c r="H721" s="10">
        <f t="shared" si="16"/>
        <v>0</v>
      </c>
      <c r="J721" s="4"/>
      <c r="K721" s="4"/>
      <c r="L721" s="4"/>
      <c r="M721" s="4"/>
      <c r="N721" s="4"/>
      <c r="O721" s="4"/>
      <c r="P721" s="4"/>
    </row>
    <row r="722" spans="1:16" ht="11.65" customHeight="1" x14ac:dyDescent="0.2">
      <c r="A722" s="5">
        <f t="shared" ca="1" si="15"/>
        <v>722</v>
      </c>
      <c r="C722" s="56"/>
      <c r="D722" s="3"/>
      <c r="E722" s="3" t="s">
        <v>271</v>
      </c>
      <c r="F722" s="3"/>
      <c r="G722" s="57"/>
      <c r="H722" s="10">
        <f t="shared" si="16"/>
        <v>0</v>
      </c>
      <c r="J722" s="4"/>
      <c r="K722" s="4"/>
      <c r="L722" s="4"/>
      <c r="M722" s="4"/>
      <c r="N722" s="4"/>
      <c r="O722" s="4"/>
      <c r="P722" s="4"/>
    </row>
    <row r="723" spans="1:16" ht="11.65" customHeight="1" thickBot="1" x14ac:dyDescent="0.25">
      <c r="A723" s="5">
        <f t="shared" ca="1" si="15"/>
        <v>723</v>
      </c>
      <c r="C723" s="56" t="s">
        <v>119</v>
      </c>
      <c r="D723" s="3"/>
      <c r="E723" s="3"/>
      <c r="F723" s="3"/>
      <c r="G723" s="57" t="s">
        <v>32</v>
      </c>
      <c r="H723" s="19">
        <f>SUM(H708:H722)</f>
        <v>97565048.986951441</v>
      </c>
      <c r="J723" s="4"/>
      <c r="K723" s="4"/>
      <c r="L723" s="4"/>
      <c r="M723" s="4"/>
      <c r="N723" s="4"/>
      <c r="O723" s="4"/>
      <c r="P723" s="4"/>
    </row>
    <row r="724" spans="1:16" ht="11.65" customHeight="1" thickTop="1" x14ac:dyDescent="0.2">
      <c r="A724" s="5">
        <f t="shared" ca="1" si="15"/>
        <v>724</v>
      </c>
      <c r="C724" s="56">
        <v>301</v>
      </c>
      <c r="D724" s="3" t="s">
        <v>120</v>
      </c>
      <c r="E724" s="3"/>
      <c r="F724" s="3"/>
      <c r="G724" s="57"/>
      <c r="H724" s="2"/>
      <c r="J724" s="4"/>
      <c r="K724" s="4"/>
      <c r="L724" s="4"/>
      <c r="M724" s="4"/>
      <c r="N724" s="4"/>
      <c r="O724" s="4"/>
      <c r="P724" s="4"/>
    </row>
    <row r="725" spans="1:16" ht="11.65" customHeight="1" x14ac:dyDescent="0.2">
      <c r="A725" s="5">
        <f t="shared" ca="1" si="15"/>
        <v>725</v>
      </c>
      <c r="C725" s="56"/>
      <c r="D725" s="3"/>
      <c r="E725" s="3"/>
      <c r="F725" s="3" t="s">
        <v>193</v>
      </c>
      <c r="G725" s="57"/>
      <c r="H725" s="10">
        <v>0</v>
      </c>
      <c r="J725" s="4"/>
      <c r="K725" s="4"/>
      <c r="L725" s="4"/>
      <c r="M725" s="4"/>
      <c r="N725" s="4"/>
      <c r="O725" s="4"/>
      <c r="P725" s="4"/>
    </row>
    <row r="726" spans="1:16" ht="11.65" customHeight="1" x14ac:dyDescent="0.2">
      <c r="A726" s="5">
        <f t="shared" ca="1" si="15"/>
        <v>726</v>
      </c>
      <c r="C726" s="56"/>
      <c r="D726" s="3"/>
      <c r="E726" s="3"/>
      <c r="F726" s="3" t="s">
        <v>248</v>
      </c>
      <c r="G726" s="57"/>
      <c r="H726" s="10">
        <v>0</v>
      </c>
      <c r="J726" s="4"/>
      <c r="K726" s="4"/>
      <c r="L726" s="4"/>
      <c r="M726" s="4"/>
      <c r="N726" s="4"/>
      <c r="O726" s="4"/>
      <c r="P726" s="4"/>
    </row>
    <row r="727" spans="1:16" ht="11.65" customHeight="1" x14ac:dyDescent="0.2">
      <c r="A727" s="5">
        <f t="shared" ca="1" si="15"/>
        <v>727</v>
      </c>
      <c r="C727" s="56"/>
      <c r="D727" s="3"/>
      <c r="E727" s="3"/>
      <c r="F727" s="3" t="s">
        <v>249</v>
      </c>
      <c r="G727" s="57"/>
      <c r="H727" s="10">
        <v>0</v>
      </c>
      <c r="J727" s="4"/>
      <c r="K727" s="4"/>
      <c r="L727" s="4"/>
      <c r="M727" s="4"/>
      <c r="N727" s="4"/>
      <c r="O727" s="4"/>
      <c r="P727" s="4"/>
    </row>
    <row r="728" spans="1:16" ht="11.65" customHeight="1" x14ac:dyDescent="0.2">
      <c r="A728" s="5">
        <f t="shared" ca="1" si="15"/>
        <v>728</v>
      </c>
      <c r="C728" s="56"/>
      <c r="D728" s="3"/>
      <c r="E728" s="3"/>
      <c r="F728" s="3" t="s">
        <v>251</v>
      </c>
      <c r="G728" s="57"/>
      <c r="H728" s="10">
        <v>0</v>
      </c>
      <c r="J728" s="4"/>
      <c r="K728" s="4"/>
      <c r="L728" s="4"/>
      <c r="M728" s="4"/>
      <c r="N728" s="4"/>
      <c r="O728" s="4"/>
      <c r="P728" s="4"/>
    </row>
    <row r="729" spans="1:16" ht="11.65" customHeight="1" x14ac:dyDescent="0.2">
      <c r="A729" s="5">
        <f t="shared" ca="1" si="15"/>
        <v>729</v>
      </c>
      <c r="C729" s="56"/>
      <c r="D729" s="3"/>
      <c r="E729" s="3"/>
      <c r="F729" s="3" t="s">
        <v>24</v>
      </c>
      <c r="G729" s="57"/>
      <c r="H729" s="10">
        <v>0</v>
      </c>
      <c r="J729" s="4"/>
      <c r="K729" s="4"/>
      <c r="L729" s="4"/>
      <c r="M729" s="4"/>
      <c r="N729" s="4"/>
      <c r="O729" s="4"/>
      <c r="P729" s="4"/>
    </row>
    <row r="730" spans="1:16" ht="11.65" customHeight="1" x14ac:dyDescent="0.2">
      <c r="A730" s="5">
        <f t="shared" ca="1" si="15"/>
        <v>730</v>
      </c>
      <c r="C730" s="56"/>
      <c r="D730" s="3"/>
      <c r="E730" s="3"/>
      <c r="F730" s="3"/>
      <c r="G730" s="57" t="s">
        <v>32</v>
      </c>
      <c r="H730" s="12">
        <f>SUBTOTAL(9,H725:H729)</f>
        <v>0</v>
      </c>
      <c r="J730" s="4"/>
      <c r="K730" s="4"/>
      <c r="L730" s="4"/>
      <c r="M730" s="4"/>
      <c r="N730" s="4"/>
      <c r="O730" s="4"/>
      <c r="P730" s="4"/>
    </row>
    <row r="731" spans="1:16" ht="11.65" customHeight="1" x14ac:dyDescent="0.2">
      <c r="A731" s="5">
        <f t="shared" ca="1" si="15"/>
        <v>731</v>
      </c>
      <c r="C731" s="56">
        <v>302</v>
      </c>
      <c r="D731" s="3" t="s">
        <v>121</v>
      </c>
      <c r="E731" s="3"/>
      <c r="F731" s="3"/>
      <c r="G731" s="57"/>
      <c r="H731" s="2"/>
      <c r="J731" s="4"/>
      <c r="K731" s="4"/>
      <c r="L731" s="4"/>
      <c r="M731" s="4"/>
      <c r="N731" s="4"/>
      <c r="O731" s="4"/>
      <c r="P731" s="4"/>
    </row>
    <row r="732" spans="1:16" ht="11.65" customHeight="1" x14ac:dyDescent="0.2">
      <c r="A732" s="5">
        <f t="shared" ca="1" si="15"/>
        <v>732</v>
      </c>
      <c r="C732" s="56"/>
      <c r="D732" s="3"/>
      <c r="E732" s="3"/>
      <c r="F732" s="3" t="s">
        <v>193</v>
      </c>
      <c r="G732" s="57"/>
      <c r="H732" s="10">
        <v>0</v>
      </c>
      <c r="J732" s="4"/>
      <c r="K732" s="4"/>
      <c r="L732" s="4"/>
      <c r="M732" s="4"/>
      <c r="N732" s="4"/>
      <c r="O732" s="4"/>
      <c r="P732" s="4"/>
    </row>
    <row r="733" spans="1:16" ht="11.65" customHeight="1" x14ac:dyDescent="0.2">
      <c r="A733" s="5">
        <f t="shared" ca="1" si="15"/>
        <v>733</v>
      </c>
      <c r="C733" s="56"/>
      <c r="D733" s="3"/>
      <c r="E733" s="3"/>
      <c r="F733" s="3" t="s">
        <v>24</v>
      </c>
      <c r="G733" s="57"/>
      <c r="H733" s="10">
        <v>1049994.3351836135</v>
      </c>
      <c r="J733" s="4"/>
      <c r="K733" s="4"/>
      <c r="L733" s="4"/>
      <c r="M733" s="4"/>
      <c r="N733" s="4"/>
      <c r="O733" s="4"/>
      <c r="P733" s="4"/>
    </row>
    <row r="734" spans="1:16" ht="11.65" customHeight="1" x14ac:dyDescent="0.2">
      <c r="A734" s="5">
        <f t="shared" ca="1" si="15"/>
        <v>734</v>
      </c>
      <c r="C734" s="56"/>
      <c r="D734" s="3"/>
      <c r="E734" s="3"/>
      <c r="F734" s="3" t="s">
        <v>249</v>
      </c>
      <c r="G734" s="57"/>
      <c r="H734" s="10">
        <v>0</v>
      </c>
      <c r="J734" s="4"/>
      <c r="K734" s="4"/>
      <c r="L734" s="4"/>
      <c r="M734" s="4"/>
      <c r="N734" s="4"/>
      <c r="O734" s="4"/>
      <c r="P734" s="4"/>
    </row>
    <row r="735" spans="1:16" ht="11.65" customHeight="1" x14ac:dyDescent="0.2">
      <c r="A735" s="5">
        <f t="shared" ca="1" si="15"/>
        <v>735</v>
      </c>
      <c r="C735" s="56"/>
      <c r="D735" s="3"/>
      <c r="E735" s="3"/>
      <c r="F735" s="3" t="s">
        <v>251</v>
      </c>
      <c r="G735" s="57"/>
      <c r="H735" s="10">
        <v>0</v>
      </c>
      <c r="J735" s="4"/>
      <c r="K735" s="4"/>
      <c r="L735" s="4"/>
      <c r="M735" s="4"/>
      <c r="N735" s="4"/>
      <c r="O735" s="4"/>
      <c r="P735" s="4"/>
    </row>
    <row r="736" spans="1:16" ht="11.65" customHeight="1" x14ac:dyDescent="0.2">
      <c r="A736" s="5">
        <f t="shared" ca="1" si="15"/>
        <v>736</v>
      </c>
      <c r="C736" s="56"/>
      <c r="D736" s="3"/>
      <c r="E736" s="3"/>
      <c r="F736" s="3" t="s">
        <v>249</v>
      </c>
      <c r="G736" s="57"/>
      <c r="H736" s="10">
        <v>0</v>
      </c>
      <c r="J736" s="4"/>
      <c r="K736" s="4"/>
      <c r="L736" s="4"/>
      <c r="M736" s="4"/>
      <c r="N736" s="4"/>
      <c r="O736" s="4"/>
      <c r="P736" s="4"/>
    </row>
    <row r="737" spans="1:16" ht="11.65" customHeight="1" x14ac:dyDescent="0.2">
      <c r="A737" s="5">
        <f t="shared" ca="1" si="15"/>
        <v>737</v>
      </c>
      <c r="C737" s="56"/>
      <c r="D737" s="3"/>
      <c r="E737" s="3"/>
      <c r="F737" s="3" t="s">
        <v>251</v>
      </c>
      <c r="G737" s="57"/>
      <c r="H737" s="10">
        <v>0</v>
      </c>
      <c r="J737" s="4"/>
      <c r="K737" s="4"/>
      <c r="L737" s="4"/>
      <c r="M737" s="4"/>
      <c r="N737" s="4"/>
      <c r="O737" s="4"/>
      <c r="P737" s="4"/>
    </row>
    <row r="738" spans="1:16" ht="11.65" customHeight="1" x14ac:dyDescent="0.2">
      <c r="A738" s="5">
        <f t="shared" ca="1" si="15"/>
        <v>738</v>
      </c>
      <c r="C738" s="56"/>
      <c r="D738" s="3"/>
      <c r="E738" s="3"/>
      <c r="F738" s="3" t="s">
        <v>302</v>
      </c>
      <c r="G738" s="57"/>
      <c r="H738" s="10">
        <v>14167661.762758112</v>
      </c>
      <c r="J738" s="4"/>
      <c r="K738" s="4"/>
      <c r="L738" s="4"/>
      <c r="M738" s="4"/>
      <c r="N738" s="4"/>
      <c r="O738" s="4"/>
      <c r="P738" s="4"/>
    </row>
    <row r="739" spans="1:16" ht="11.65" customHeight="1" x14ac:dyDescent="0.2">
      <c r="A739" s="5">
        <f t="shared" ca="1" si="15"/>
        <v>739</v>
      </c>
      <c r="C739" s="56"/>
      <c r="D739" s="3"/>
      <c r="E739" s="3"/>
      <c r="F739" s="3" t="s">
        <v>303</v>
      </c>
      <c r="G739" s="57"/>
      <c r="H739" s="10">
        <v>837668.07966917194</v>
      </c>
      <c r="J739" s="4"/>
      <c r="K739" s="4"/>
      <c r="L739" s="4"/>
      <c r="M739" s="4"/>
      <c r="N739" s="4"/>
      <c r="O739" s="4"/>
      <c r="P739" s="4"/>
    </row>
    <row r="740" spans="1:16" ht="11.65" customHeight="1" x14ac:dyDescent="0.2">
      <c r="A740" s="5">
        <f t="shared" ca="1" si="15"/>
        <v>740</v>
      </c>
      <c r="C740" s="56"/>
      <c r="D740" s="3"/>
      <c r="E740" s="3"/>
      <c r="F740" s="3"/>
      <c r="G740" s="57" t="s">
        <v>32</v>
      </c>
      <c r="H740" s="12">
        <f>SUBTOTAL(9,H733:H739)</f>
        <v>16055324.177610897</v>
      </c>
      <c r="J740" s="4"/>
      <c r="K740" s="4"/>
      <c r="L740" s="4"/>
      <c r="M740" s="4"/>
      <c r="N740" s="4"/>
      <c r="O740" s="4"/>
      <c r="P740" s="4"/>
    </row>
    <row r="741" spans="1:16" ht="11.65" customHeight="1" x14ac:dyDescent="0.2">
      <c r="A741" s="5">
        <f t="shared" ca="1" si="15"/>
        <v>741</v>
      </c>
      <c r="C741" s="56"/>
      <c r="D741" s="3"/>
      <c r="E741" s="3"/>
      <c r="F741" s="3"/>
      <c r="G741" s="57"/>
      <c r="H741" s="2"/>
      <c r="J741" s="4"/>
      <c r="K741" s="4"/>
      <c r="L741" s="4"/>
      <c r="M741" s="4"/>
      <c r="N741" s="4"/>
      <c r="O741" s="4"/>
      <c r="P741" s="4"/>
    </row>
    <row r="742" spans="1:16" ht="11.65" customHeight="1" x14ac:dyDescent="0.2">
      <c r="A742" s="5">
        <f t="shared" ca="1" si="15"/>
        <v>742</v>
      </c>
      <c r="C742" s="56">
        <v>303</v>
      </c>
      <c r="D742" s="3" t="s">
        <v>122</v>
      </c>
      <c r="E742" s="3"/>
      <c r="F742" s="3"/>
      <c r="G742" s="57"/>
      <c r="H742" s="2"/>
      <c r="J742" s="4"/>
      <c r="K742" s="4"/>
      <c r="L742" s="4"/>
      <c r="M742" s="4"/>
      <c r="N742" s="4"/>
      <c r="O742" s="4"/>
      <c r="P742" s="4"/>
    </row>
    <row r="743" spans="1:16" ht="11.65" customHeight="1" x14ac:dyDescent="0.2">
      <c r="A743" s="5">
        <f t="shared" ca="1" si="15"/>
        <v>743</v>
      </c>
      <c r="C743" s="56"/>
      <c r="D743" s="3"/>
      <c r="E743" s="3"/>
      <c r="F743" s="3" t="s">
        <v>193</v>
      </c>
      <c r="G743" s="57"/>
      <c r="H743" s="10">
        <v>2036986.42</v>
      </c>
      <c r="J743" s="4"/>
      <c r="K743" s="4"/>
      <c r="L743" s="4"/>
      <c r="M743" s="4"/>
      <c r="N743" s="4"/>
      <c r="O743" s="4"/>
      <c r="P743" s="4"/>
    </row>
    <row r="744" spans="1:16" ht="11.65" customHeight="1" x14ac:dyDescent="0.2">
      <c r="A744" s="5">
        <f t="shared" ca="1" si="15"/>
        <v>744</v>
      </c>
      <c r="C744" s="56"/>
      <c r="D744" s="3"/>
      <c r="E744" s="3"/>
      <c r="F744" s="3" t="s">
        <v>24</v>
      </c>
      <c r="G744" s="57"/>
      <c r="H744" s="10">
        <v>7762721.1334125446</v>
      </c>
      <c r="J744" s="4"/>
      <c r="K744" s="4"/>
      <c r="L744" s="4"/>
      <c r="M744" s="4"/>
      <c r="N744" s="4"/>
      <c r="O744" s="4"/>
      <c r="P744" s="4"/>
    </row>
    <row r="745" spans="1:16" ht="11.65" customHeight="1" x14ac:dyDescent="0.2">
      <c r="A745" s="5">
        <f t="shared" ca="1" si="15"/>
        <v>745</v>
      </c>
      <c r="C745" s="56"/>
      <c r="D745" s="3"/>
      <c r="E745" s="3"/>
      <c r="F745" s="3" t="s">
        <v>248</v>
      </c>
      <c r="G745" s="57"/>
      <c r="H745" s="10">
        <v>31934117.968458213</v>
      </c>
      <c r="J745" s="4"/>
      <c r="K745" s="4"/>
      <c r="L745" s="4"/>
      <c r="M745" s="4"/>
      <c r="N745" s="4"/>
      <c r="O745" s="4"/>
      <c r="P745" s="4"/>
    </row>
    <row r="746" spans="1:16" ht="11.65" customHeight="1" x14ac:dyDescent="0.2">
      <c r="A746" s="5">
        <f t="shared" ca="1" si="15"/>
        <v>746</v>
      </c>
      <c r="C746" s="56"/>
      <c r="D746" s="3"/>
      <c r="E746" s="3"/>
      <c r="F746" s="3" t="s">
        <v>247</v>
      </c>
      <c r="G746" s="57"/>
      <c r="H746" s="10">
        <v>0</v>
      </c>
      <c r="J746" s="4"/>
      <c r="K746" s="4"/>
      <c r="L746" s="4"/>
      <c r="M746" s="4"/>
      <c r="N746" s="4"/>
      <c r="O746" s="4"/>
      <c r="P746" s="4"/>
    </row>
    <row r="747" spans="1:16" ht="11.65" customHeight="1" x14ac:dyDescent="0.2">
      <c r="A747" s="5">
        <f t="shared" ca="1" si="15"/>
        <v>747</v>
      </c>
      <c r="C747" s="56"/>
      <c r="D747" s="3"/>
      <c r="E747" s="3"/>
      <c r="F747" s="3" t="s">
        <v>255</v>
      </c>
      <c r="G747" s="57"/>
      <c r="H747" s="10">
        <v>15156825.103835836</v>
      </c>
      <c r="J747" s="4"/>
      <c r="K747" s="4"/>
      <c r="L747" s="4"/>
      <c r="M747" s="4"/>
      <c r="N747" s="4"/>
      <c r="O747" s="4"/>
      <c r="P747" s="4"/>
    </row>
    <row r="748" spans="1:16" ht="11.65" customHeight="1" x14ac:dyDescent="0.2">
      <c r="A748" s="5">
        <f t="shared" ca="1" si="15"/>
        <v>748</v>
      </c>
      <c r="C748" s="56"/>
      <c r="D748" s="3"/>
      <c r="E748" s="3"/>
      <c r="F748" s="3" t="s">
        <v>249</v>
      </c>
      <c r="G748" s="57"/>
      <c r="H748" s="10">
        <v>6493620.2170046354</v>
      </c>
      <c r="J748" s="4"/>
      <c r="K748" s="4"/>
      <c r="L748" s="4"/>
      <c r="M748" s="4"/>
      <c r="N748" s="4"/>
      <c r="O748" s="4"/>
      <c r="P748" s="4"/>
    </row>
    <row r="749" spans="1:16" ht="11.65" customHeight="1" x14ac:dyDescent="0.2">
      <c r="A749" s="5">
        <f t="shared" ca="1" si="15"/>
        <v>749</v>
      </c>
      <c r="C749" s="56"/>
      <c r="D749" s="3"/>
      <c r="E749" s="3"/>
      <c r="F749" s="3" t="s">
        <v>251</v>
      </c>
      <c r="G749" s="57"/>
      <c r="H749" s="10">
        <v>0</v>
      </c>
      <c r="J749" s="4"/>
      <c r="K749" s="4"/>
      <c r="L749" s="4"/>
      <c r="M749" s="4"/>
      <c r="N749" s="4"/>
      <c r="O749" s="4"/>
      <c r="P749" s="4"/>
    </row>
    <row r="750" spans="1:16" ht="11.65" customHeight="1" x14ac:dyDescent="0.2">
      <c r="A750" s="5">
        <f t="shared" ca="1" si="15"/>
        <v>750</v>
      </c>
      <c r="C750" s="56"/>
      <c r="D750" s="3"/>
      <c r="E750" s="3"/>
      <c r="F750" s="3" t="s">
        <v>253</v>
      </c>
      <c r="G750" s="57"/>
      <c r="H750" s="10">
        <v>583852.58614471962</v>
      </c>
      <c r="J750" s="4"/>
      <c r="K750" s="4"/>
      <c r="L750" s="4"/>
      <c r="M750" s="4"/>
      <c r="N750" s="4"/>
      <c r="O750" s="4"/>
      <c r="P750" s="4"/>
    </row>
    <row r="751" spans="1:16" ht="11.65" customHeight="1" x14ac:dyDescent="0.2">
      <c r="A751" s="5">
        <f t="shared" ca="1" si="15"/>
        <v>751</v>
      </c>
      <c r="C751" s="56"/>
      <c r="D751" s="3"/>
      <c r="E751" s="3"/>
      <c r="F751" s="3" t="s">
        <v>252</v>
      </c>
      <c r="G751" s="57"/>
      <c r="H751" s="10">
        <v>0</v>
      </c>
      <c r="J751" s="4"/>
      <c r="K751" s="4"/>
      <c r="L751" s="4"/>
      <c r="M751" s="4"/>
      <c r="N751" s="4"/>
      <c r="O751" s="4"/>
      <c r="P751" s="4"/>
    </row>
    <row r="752" spans="1:16" ht="11.65" customHeight="1" x14ac:dyDescent="0.2">
      <c r="A752" s="5">
        <f t="shared" ca="1" si="15"/>
        <v>752</v>
      </c>
      <c r="C752" s="56"/>
      <c r="D752" s="3"/>
      <c r="E752" s="3"/>
      <c r="F752" s="3" t="s">
        <v>30</v>
      </c>
      <c r="G752" s="57"/>
      <c r="H752" s="10">
        <v>0</v>
      </c>
      <c r="J752" s="4"/>
      <c r="K752" s="4"/>
      <c r="L752" s="4"/>
      <c r="M752" s="4"/>
      <c r="N752" s="4"/>
      <c r="O752" s="4"/>
      <c r="P752" s="4"/>
    </row>
    <row r="753" spans="1:16" ht="11.65" customHeight="1" x14ac:dyDescent="0.2">
      <c r="A753" s="5">
        <f t="shared" ca="1" si="15"/>
        <v>753</v>
      </c>
      <c r="C753" s="56"/>
      <c r="D753" s="3"/>
      <c r="E753" s="3"/>
      <c r="F753" s="3" t="s">
        <v>251</v>
      </c>
      <c r="G753" s="57"/>
      <c r="H753" s="10">
        <v>0</v>
      </c>
      <c r="J753" s="4"/>
      <c r="K753" s="4"/>
      <c r="L753" s="4"/>
      <c r="M753" s="4"/>
      <c r="N753" s="4"/>
      <c r="O753" s="4"/>
      <c r="P753" s="4"/>
    </row>
    <row r="754" spans="1:16" ht="11.65" customHeight="1" x14ac:dyDescent="0.2">
      <c r="A754" s="5">
        <f t="shared" ca="1" si="15"/>
        <v>754</v>
      </c>
      <c r="C754" s="56"/>
      <c r="D754" s="3"/>
      <c r="E754" s="3"/>
      <c r="F754" s="3" t="s">
        <v>251</v>
      </c>
      <c r="G754" s="57"/>
      <c r="H754" s="10">
        <v>0</v>
      </c>
      <c r="J754" s="4"/>
      <c r="K754" s="4"/>
      <c r="L754" s="4"/>
      <c r="M754" s="4"/>
      <c r="N754" s="4"/>
      <c r="O754" s="4"/>
      <c r="P754" s="4"/>
    </row>
    <row r="755" spans="1:16" ht="11.65" customHeight="1" x14ac:dyDescent="0.2">
      <c r="A755" s="5">
        <f t="shared" ca="1" si="15"/>
        <v>755</v>
      </c>
      <c r="C755" s="56"/>
      <c r="D755" s="3"/>
      <c r="E755" s="3"/>
      <c r="F755" s="3"/>
      <c r="G755" s="57" t="s">
        <v>32</v>
      </c>
      <c r="H755" s="12">
        <f>SUBTOTAL(9,H743:H754)</f>
        <v>63968123.428855956</v>
      </c>
      <c r="J755" s="4"/>
      <c r="K755" s="4"/>
      <c r="L755" s="4"/>
      <c r="M755" s="4"/>
      <c r="N755" s="4"/>
      <c r="O755" s="4"/>
      <c r="P755" s="4"/>
    </row>
    <row r="756" spans="1:16" ht="11.65" customHeight="1" x14ac:dyDescent="0.2">
      <c r="A756" s="5">
        <f t="shared" ca="1" si="15"/>
        <v>756</v>
      </c>
      <c r="C756" s="56">
        <v>303</v>
      </c>
      <c r="D756" s="3" t="s">
        <v>123</v>
      </c>
      <c r="E756" s="3"/>
      <c r="F756" s="3"/>
      <c r="G756" s="57"/>
      <c r="H756" s="2"/>
      <c r="J756" s="4"/>
      <c r="K756" s="4"/>
      <c r="L756" s="4"/>
      <c r="M756" s="4"/>
      <c r="N756" s="4"/>
      <c r="O756" s="4"/>
      <c r="P756" s="4"/>
    </row>
    <row r="757" spans="1:16" ht="11.65" customHeight="1" x14ac:dyDescent="0.2">
      <c r="A757" s="5">
        <f t="shared" ca="1" si="15"/>
        <v>757</v>
      </c>
      <c r="C757" s="56"/>
      <c r="D757" s="3"/>
      <c r="E757" s="3"/>
      <c r="F757" s="3" t="s">
        <v>193</v>
      </c>
      <c r="G757" s="57"/>
      <c r="H757" s="10">
        <v>0</v>
      </c>
      <c r="J757" s="4"/>
      <c r="K757" s="4"/>
      <c r="L757" s="4"/>
      <c r="M757" s="4"/>
      <c r="N757" s="4"/>
      <c r="O757" s="4"/>
      <c r="P757" s="4"/>
    </row>
    <row r="758" spans="1:16" ht="11.65" customHeight="1" x14ac:dyDescent="0.2">
      <c r="A758" s="5">
        <f t="shared" ca="1" si="15"/>
        <v>758</v>
      </c>
      <c r="C758" s="56"/>
      <c r="D758" s="3"/>
      <c r="E758" s="3"/>
      <c r="F758" s="3"/>
      <c r="G758" s="57" t="s">
        <v>32</v>
      </c>
      <c r="H758" s="12">
        <f>SUBTOTAL(9,H757)</f>
        <v>0</v>
      </c>
      <c r="J758" s="4"/>
      <c r="K758" s="4"/>
      <c r="L758" s="4"/>
      <c r="M758" s="4"/>
      <c r="N758" s="4"/>
      <c r="O758" s="4"/>
      <c r="P758" s="4"/>
    </row>
    <row r="759" spans="1:16" ht="11.65" customHeight="1" x14ac:dyDescent="0.2">
      <c r="A759" s="5">
        <f t="shared" ca="1" si="15"/>
        <v>759</v>
      </c>
      <c r="C759" s="56" t="s">
        <v>124</v>
      </c>
      <c r="D759" s="3" t="s">
        <v>125</v>
      </c>
      <c r="E759" s="3"/>
      <c r="F759" s="3"/>
      <c r="G759" s="57"/>
      <c r="H759" s="2"/>
      <c r="J759" s="4"/>
      <c r="K759" s="4"/>
      <c r="L759" s="4"/>
      <c r="M759" s="4"/>
      <c r="N759" s="4"/>
      <c r="O759" s="4"/>
      <c r="P759" s="4"/>
    </row>
    <row r="760" spans="1:16" ht="11.65" customHeight="1" x14ac:dyDescent="0.2">
      <c r="A760" s="5">
        <f t="shared" ca="1" si="15"/>
        <v>760</v>
      </c>
      <c r="C760" s="56"/>
      <c r="D760" s="3"/>
      <c r="E760" s="3"/>
      <c r="F760" s="3" t="s">
        <v>193</v>
      </c>
      <c r="G760" s="57"/>
      <c r="H760" s="10">
        <v>0</v>
      </c>
      <c r="J760" s="4"/>
      <c r="K760" s="4"/>
      <c r="L760" s="4"/>
      <c r="M760" s="4"/>
      <c r="N760" s="4"/>
      <c r="O760" s="4"/>
      <c r="P760" s="4"/>
    </row>
    <row r="761" spans="1:16" ht="11.65" customHeight="1" x14ac:dyDescent="0.2">
      <c r="A761" s="5">
        <f t="shared" ca="1" si="15"/>
        <v>761</v>
      </c>
      <c r="C761" s="56"/>
      <c r="D761" s="3"/>
      <c r="E761" s="3"/>
      <c r="F761" s="3" t="s">
        <v>24</v>
      </c>
      <c r="G761" s="57"/>
      <c r="H761" s="10">
        <v>0</v>
      </c>
      <c r="J761" s="4"/>
      <c r="K761" s="4"/>
      <c r="L761" s="4"/>
      <c r="M761" s="4"/>
      <c r="N761" s="4"/>
      <c r="O761" s="4"/>
      <c r="P761" s="4"/>
    </row>
    <row r="762" spans="1:16" ht="11.65" customHeight="1" x14ac:dyDescent="0.2">
      <c r="A762" s="5">
        <f t="shared" ca="1" si="15"/>
        <v>762</v>
      </c>
      <c r="C762" s="56"/>
      <c r="D762" s="3"/>
      <c r="E762" s="3"/>
      <c r="F762" s="3" t="s">
        <v>254</v>
      </c>
      <c r="G762" s="57"/>
      <c r="H762" s="10">
        <v>0</v>
      </c>
      <c r="J762" s="4"/>
      <c r="K762" s="4"/>
      <c r="L762" s="4"/>
      <c r="M762" s="4"/>
      <c r="N762" s="4"/>
      <c r="O762" s="4"/>
      <c r="P762" s="4"/>
    </row>
    <row r="763" spans="1:16" ht="11.65" customHeight="1" x14ac:dyDescent="0.2">
      <c r="A763" s="5">
        <f t="shared" ca="1" si="15"/>
        <v>763</v>
      </c>
      <c r="C763" s="56"/>
      <c r="D763" s="3"/>
      <c r="E763" s="3"/>
      <c r="F763" s="3" t="s">
        <v>248</v>
      </c>
      <c r="G763" s="57"/>
      <c r="H763" s="10">
        <v>0</v>
      </c>
      <c r="J763" s="4"/>
      <c r="K763" s="4"/>
      <c r="L763" s="4"/>
      <c r="M763" s="4"/>
      <c r="N763" s="4"/>
      <c r="O763" s="4"/>
      <c r="P763" s="4"/>
    </row>
    <row r="764" spans="1:16" ht="11.65" customHeight="1" x14ac:dyDescent="0.2">
      <c r="A764" s="5">
        <f t="shared" ca="1" si="15"/>
        <v>764</v>
      </c>
      <c r="C764" s="56"/>
      <c r="D764" s="3"/>
      <c r="E764" s="3"/>
      <c r="F764" s="3"/>
      <c r="G764" s="57"/>
      <c r="H764" s="12">
        <f>SUBTOTAL(9,H760:H763)</f>
        <v>0</v>
      </c>
      <c r="J764" s="4"/>
      <c r="K764" s="4"/>
      <c r="L764" s="4"/>
      <c r="M764" s="4"/>
      <c r="N764" s="4"/>
      <c r="O764" s="4"/>
      <c r="P764" s="4"/>
    </row>
    <row r="765" spans="1:16" ht="11.65" customHeight="1" x14ac:dyDescent="0.2">
      <c r="A765" s="5">
        <f t="shared" ca="1" si="15"/>
        <v>765</v>
      </c>
      <c r="C765" s="56"/>
      <c r="D765" s="3"/>
      <c r="E765" s="3"/>
      <c r="F765" s="3"/>
      <c r="G765" s="57"/>
      <c r="H765" s="2"/>
      <c r="J765" s="4"/>
      <c r="K765" s="11"/>
      <c r="L765" s="11"/>
      <c r="M765" s="11"/>
      <c r="N765" s="11"/>
      <c r="O765" s="11"/>
      <c r="P765" s="11"/>
    </row>
    <row r="766" spans="1:16" ht="11.65" customHeight="1" thickBot="1" x14ac:dyDescent="0.25">
      <c r="A766" s="5">
        <f t="shared" ref="A766:A829" ca="1" si="17">OFFSET(A766,-1,)+1</f>
        <v>766</v>
      </c>
      <c r="C766" s="63" t="s">
        <v>126</v>
      </c>
      <c r="D766" s="3"/>
      <c r="E766" s="3"/>
      <c r="F766" s="3"/>
      <c r="G766" s="57" t="s">
        <v>32</v>
      </c>
      <c r="H766" s="13">
        <f>SUBTOTAL(9,H725:H764)</f>
        <v>80023447.606466845</v>
      </c>
      <c r="J766" s="4"/>
      <c r="K766" s="4"/>
      <c r="L766" s="4"/>
      <c r="M766" s="4"/>
      <c r="N766" s="4"/>
      <c r="O766" s="4"/>
      <c r="P766" s="4"/>
    </row>
    <row r="767" spans="1:16" ht="11.65" customHeight="1" thickTop="1" x14ac:dyDescent="0.2">
      <c r="A767" s="5">
        <f t="shared" ca="1" si="17"/>
        <v>767</v>
      </c>
      <c r="C767" s="63"/>
      <c r="D767" s="3"/>
      <c r="E767" s="3"/>
      <c r="F767" s="3"/>
      <c r="G767" s="57"/>
      <c r="H767" s="2"/>
      <c r="J767" s="4"/>
      <c r="K767" s="4"/>
      <c r="L767" s="4"/>
      <c r="M767" s="4"/>
      <c r="N767" s="4"/>
      <c r="O767" s="4"/>
      <c r="P767" s="4"/>
    </row>
    <row r="768" spans="1:16" ht="11.65" customHeight="1" x14ac:dyDescent="0.2">
      <c r="A768" s="5">
        <f t="shared" ca="1" si="17"/>
        <v>768</v>
      </c>
      <c r="C768" s="56" t="s">
        <v>127</v>
      </c>
      <c r="D768" s="3"/>
      <c r="E768" s="3"/>
      <c r="F768" s="3"/>
      <c r="G768" s="57"/>
      <c r="H768" s="2"/>
      <c r="J768" s="4"/>
      <c r="K768" s="4"/>
      <c r="L768" s="4"/>
      <c r="M768" s="4"/>
      <c r="N768" s="4"/>
      <c r="O768" s="4"/>
      <c r="P768" s="4"/>
    </row>
    <row r="769" spans="1:16" ht="11.65" customHeight="1" x14ac:dyDescent="0.2">
      <c r="A769" s="5">
        <f t="shared" ca="1" si="17"/>
        <v>769</v>
      </c>
      <c r="C769" s="56"/>
      <c r="D769" s="3"/>
      <c r="E769" s="3" t="s">
        <v>193</v>
      </c>
      <c r="F769" s="3"/>
      <c r="G769" s="57"/>
      <c r="H769" s="10">
        <f t="shared" ref="H769:H781" si="18">SUMIFS($H$725:$H$764,$F$725:$F$764,E769)</f>
        <v>2036986.42</v>
      </c>
      <c r="J769" s="4"/>
      <c r="K769" s="4"/>
      <c r="L769" s="4"/>
      <c r="M769" s="4"/>
      <c r="N769" s="4"/>
      <c r="O769" s="4"/>
      <c r="P769" s="4"/>
    </row>
    <row r="770" spans="1:16" ht="11.65" customHeight="1" x14ac:dyDescent="0.2">
      <c r="A770" s="5">
        <f t="shared" ca="1" si="17"/>
        <v>770</v>
      </c>
      <c r="C770" s="56"/>
      <c r="D770" s="3"/>
      <c r="E770" s="3" t="s">
        <v>253</v>
      </c>
      <c r="F770" s="3"/>
      <c r="G770" s="57"/>
      <c r="H770" s="10">
        <f t="shared" si="18"/>
        <v>583852.58614471962</v>
      </c>
      <c r="J770" s="4"/>
      <c r="K770" s="4"/>
      <c r="L770" s="4"/>
      <c r="M770" s="4"/>
      <c r="N770" s="4"/>
      <c r="O770" s="4"/>
      <c r="P770" s="4"/>
    </row>
    <row r="771" spans="1:16" ht="11.65" customHeight="1" x14ac:dyDescent="0.2">
      <c r="A771" s="5">
        <f t="shared" ca="1" si="17"/>
        <v>771</v>
      </c>
      <c r="C771" s="56"/>
      <c r="D771" s="3"/>
      <c r="E771" s="3" t="s">
        <v>256</v>
      </c>
      <c r="F771" s="3"/>
      <c r="G771" s="57"/>
      <c r="H771" s="10">
        <f t="shared" si="18"/>
        <v>0</v>
      </c>
      <c r="J771" s="4"/>
      <c r="K771" s="4"/>
      <c r="L771" s="4"/>
      <c r="M771" s="4"/>
      <c r="N771" s="4"/>
      <c r="O771" s="4"/>
      <c r="P771" s="4"/>
    </row>
    <row r="772" spans="1:16" ht="11.65" customHeight="1" x14ac:dyDescent="0.2">
      <c r="A772" s="5">
        <f t="shared" ca="1" si="17"/>
        <v>772</v>
      </c>
      <c r="C772" s="56"/>
      <c r="D772" s="3"/>
      <c r="E772" s="3" t="s">
        <v>24</v>
      </c>
      <c r="F772" s="3"/>
      <c r="G772" s="57"/>
      <c r="H772" s="10">
        <f t="shared" si="18"/>
        <v>8812715.4685961585</v>
      </c>
      <c r="J772" s="4"/>
      <c r="K772" s="4"/>
      <c r="L772" s="4"/>
      <c r="M772" s="4"/>
      <c r="N772" s="4"/>
      <c r="O772" s="4"/>
      <c r="P772" s="4"/>
    </row>
    <row r="773" spans="1:16" ht="11.65" customHeight="1" x14ac:dyDescent="0.2">
      <c r="A773" s="5">
        <f t="shared" ca="1" si="17"/>
        <v>773</v>
      </c>
      <c r="C773" s="56"/>
      <c r="D773" s="3"/>
      <c r="E773" s="58" t="s">
        <v>248</v>
      </c>
      <c r="F773" s="3"/>
      <c r="G773" s="57"/>
      <c r="H773" s="10">
        <f t="shared" si="18"/>
        <v>31934117.968458213</v>
      </c>
      <c r="J773" s="4"/>
      <c r="K773" s="4"/>
      <c r="L773" s="4"/>
      <c r="M773" s="4"/>
      <c r="N773" s="4"/>
      <c r="O773" s="4"/>
      <c r="P773" s="4"/>
    </row>
    <row r="774" spans="1:16" ht="11.65" customHeight="1" x14ac:dyDescent="0.2">
      <c r="A774" s="5">
        <f t="shared" ca="1" si="17"/>
        <v>774</v>
      </c>
      <c r="C774" s="56"/>
      <c r="D774" s="3"/>
      <c r="E774" s="58" t="s">
        <v>255</v>
      </c>
      <c r="F774" s="3"/>
      <c r="G774" s="57"/>
      <c r="H774" s="10">
        <f t="shared" si="18"/>
        <v>15156825.103835836</v>
      </c>
      <c r="J774" s="4"/>
      <c r="K774" s="4"/>
      <c r="L774" s="4"/>
      <c r="M774" s="4"/>
      <c r="N774" s="4"/>
      <c r="O774" s="4"/>
      <c r="P774" s="4"/>
    </row>
    <row r="775" spans="1:16" ht="11.65" customHeight="1" x14ac:dyDescent="0.2">
      <c r="A775" s="5">
        <f t="shared" ca="1" si="17"/>
        <v>775</v>
      </c>
      <c r="C775" s="56"/>
      <c r="D775" s="3"/>
      <c r="E775" s="58" t="s">
        <v>249</v>
      </c>
      <c r="F775" s="3"/>
      <c r="G775" s="57"/>
      <c r="H775" s="10">
        <f t="shared" si="18"/>
        <v>6493620.2170046354</v>
      </c>
      <c r="J775" s="4"/>
      <c r="K775" s="4"/>
      <c r="L775" s="4"/>
      <c r="M775" s="4"/>
      <c r="N775" s="4"/>
      <c r="O775" s="4"/>
      <c r="P775" s="4"/>
    </row>
    <row r="776" spans="1:16" ht="11.65" customHeight="1" x14ac:dyDescent="0.2">
      <c r="A776" s="5">
        <f t="shared" ca="1" si="17"/>
        <v>776</v>
      </c>
      <c r="C776" s="56"/>
      <c r="D776" s="3"/>
      <c r="E776" s="58" t="s">
        <v>251</v>
      </c>
      <c r="F776" s="3"/>
      <c r="G776" s="57"/>
      <c r="H776" s="10">
        <f t="shared" si="18"/>
        <v>0</v>
      </c>
      <c r="J776" s="4"/>
      <c r="K776" s="4"/>
      <c r="L776" s="4"/>
      <c r="M776" s="4"/>
      <c r="N776" s="4"/>
      <c r="O776" s="4"/>
      <c r="P776" s="4"/>
    </row>
    <row r="777" spans="1:16" ht="11.65" customHeight="1" x14ac:dyDescent="0.2">
      <c r="A777" s="5">
        <f t="shared" ca="1" si="17"/>
        <v>777</v>
      </c>
      <c r="C777" s="56"/>
      <c r="D777" s="3"/>
      <c r="E777" s="58" t="s">
        <v>252</v>
      </c>
      <c r="F777" s="3"/>
      <c r="G777" s="57"/>
      <c r="H777" s="10">
        <f t="shared" si="18"/>
        <v>0</v>
      </c>
      <c r="J777" s="4"/>
      <c r="K777" s="4"/>
      <c r="L777" s="4"/>
      <c r="M777" s="4"/>
      <c r="N777" s="4"/>
      <c r="O777" s="4"/>
      <c r="P777" s="4"/>
    </row>
    <row r="778" spans="1:16" ht="11.65" customHeight="1" x14ac:dyDescent="0.2">
      <c r="A778" s="5">
        <f t="shared" ca="1" si="17"/>
        <v>778</v>
      </c>
      <c r="C778" s="56"/>
      <c r="D778" s="3"/>
      <c r="E778" s="58" t="s">
        <v>30</v>
      </c>
      <c r="F778" s="3"/>
      <c r="G778" s="57"/>
      <c r="H778" s="10">
        <f t="shared" si="18"/>
        <v>0</v>
      </c>
      <c r="J778" s="4"/>
      <c r="K778" s="4"/>
      <c r="L778" s="4"/>
      <c r="M778" s="4"/>
      <c r="N778" s="4"/>
      <c r="O778" s="4"/>
      <c r="P778" s="4"/>
    </row>
    <row r="779" spans="1:16" ht="11.65" customHeight="1" x14ac:dyDescent="0.2">
      <c r="A779" s="5">
        <f t="shared" ca="1" si="17"/>
        <v>779</v>
      </c>
      <c r="C779" s="56"/>
      <c r="D779" s="3"/>
      <c r="E779" s="56" t="s">
        <v>302</v>
      </c>
      <c r="F779" s="3"/>
      <c r="G779" s="57"/>
      <c r="H779" s="10">
        <f t="shared" si="18"/>
        <v>14167661.762758112</v>
      </c>
      <c r="J779" s="4"/>
      <c r="K779" s="4"/>
      <c r="L779" s="4"/>
      <c r="M779" s="4"/>
      <c r="N779" s="4"/>
      <c r="O779" s="4"/>
      <c r="P779" s="4"/>
    </row>
    <row r="780" spans="1:16" ht="11.65" customHeight="1" x14ac:dyDescent="0.2">
      <c r="A780" s="5">
        <f t="shared" ca="1" si="17"/>
        <v>780</v>
      </c>
      <c r="C780" s="56"/>
      <c r="D780" s="3"/>
      <c r="E780" s="56" t="s">
        <v>303</v>
      </c>
      <c r="F780" s="3"/>
      <c r="G780" s="57"/>
      <c r="H780" s="10">
        <f t="shared" si="18"/>
        <v>837668.07966917194</v>
      </c>
      <c r="J780" s="4"/>
      <c r="K780" s="4"/>
      <c r="L780" s="4"/>
      <c r="M780" s="4"/>
      <c r="N780" s="4"/>
      <c r="O780" s="4"/>
      <c r="P780" s="4"/>
    </row>
    <row r="781" spans="1:16" ht="11.65" customHeight="1" x14ac:dyDescent="0.2">
      <c r="A781" s="5">
        <f t="shared" ca="1" si="17"/>
        <v>781</v>
      </c>
      <c r="C781" s="56"/>
      <c r="D781" s="3"/>
      <c r="E781" s="58" t="s">
        <v>247</v>
      </c>
      <c r="F781" s="3"/>
      <c r="G781" s="57"/>
      <c r="H781" s="10">
        <f t="shared" si="18"/>
        <v>0</v>
      </c>
      <c r="J781" s="4"/>
      <c r="K781" s="4"/>
      <c r="L781" s="4"/>
      <c r="M781" s="4"/>
      <c r="N781" s="4"/>
      <c r="O781" s="4"/>
      <c r="P781" s="4"/>
    </row>
    <row r="782" spans="1:16" ht="11.65" customHeight="1" thickBot="1" x14ac:dyDescent="0.25">
      <c r="A782" s="5">
        <f t="shared" ca="1" si="17"/>
        <v>782</v>
      </c>
      <c r="C782" s="56" t="s">
        <v>128</v>
      </c>
      <c r="D782" s="3"/>
      <c r="E782" s="3"/>
      <c r="F782" s="3"/>
      <c r="G782" s="57" t="s">
        <v>32</v>
      </c>
      <c r="H782" s="19">
        <f>SUM(H769:H781)</f>
        <v>80023447.606466845</v>
      </c>
      <c r="J782" s="4"/>
      <c r="K782" s="4"/>
      <c r="L782" s="4"/>
      <c r="M782" s="4"/>
      <c r="N782" s="4"/>
      <c r="O782" s="4"/>
      <c r="P782" s="4"/>
    </row>
    <row r="783" spans="1:16" ht="11.65" customHeight="1" thickTop="1" x14ac:dyDescent="0.2">
      <c r="A783" s="5">
        <f t="shared" ca="1" si="17"/>
        <v>783</v>
      </c>
      <c r="C783" s="56" t="s">
        <v>129</v>
      </c>
      <c r="D783" s="3"/>
      <c r="E783" s="3"/>
      <c r="F783" s="3"/>
      <c r="G783" s="57"/>
      <c r="H783" s="2"/>
      <c r="J783" s="4"/>
      <c r="K783" s="4"/>
      <c r="L783" s="4"/>
      <c r="M783" s="4"/>
      <c r="N783" s="4"/>
      <c r="O783" s="4"/>
      <c r="P783" s="4"/>
    </row>
    <row r="784" spans="1:16" ht="11.65" customHeight="1" x14ac:dyDescent="0.2">
      <c r="A784" s="5">
        <f t="shared" ca="1" si="17"/>
        <v>784</v>
      </c>
      <c r="C784" s="56"/>
      <c r="D784" s="3"/>
      <c r="E784" s="3" t="s">
        <v>91</v>
      </c>
      <c r="F784" s="3"/>
      <c r="G784" s="57"/>
      <c r="H784" s="10">
        <v>10184414.09</v>
      </c>
      <c r="J784" s="4"/>
      <c r="K784" s="4"/>
      <c r="L784" s="4"/>
      <c r="M784" s="4"/>
      <c r="N784" s="4"/>
      <c r="O784" s="4"/>
      <c r="P784" s="4"/>
    </row>
    <row r="785" spans="1:16" ht="11.65" customHeight="1" x14ac:dyDescent="0.2">
      <c r="A785" s="5">
        <f t="shared" ca="1" si="17"/>
        <v>785</v>
      </c>
      <c r="C785" s="56"/>
      <c r="D785" s="3"/>
      <c r="E785" s="3" t="s">
        <v>93</v>
      </c>
      <c r="F785" s="3"/>
      <c r="G785" s="57"/>
      <c r="H785" s="10">
        <v>0</v>
      </c>
      <c r="J785" s="4"/>
      <c r="K785" s="4"/>
      <c r="L785" s="4"/>
      <c r="M785" s="4"/>
      <c r="N785" s="4"/>
      <c r="O785" s="4"/>
      <c r="P785" s="4"/>
    </row>
    <row r="786" spans="1:16" ht="11.65" customHeight="1" x14ac:dyDescent="0.2">
      <c r="A786" s="5">
        <f t="shared" ca="1" si="17"/>
        <v>786</v>
      </c>
      <c r="C786" s="56"/>
      <c r="D786" s="3"/>
      <c r="E786" s="58" t="s">
        <v>114</v>
      </c>
      <c r="F786" s="3"/>
      <c r="G786" s="57"/>
      <c r="H786" s="10">
        <v>4448021.4212645181</v>
      </c>
      <c r="J786" s="4"/>
      <c r="K786" s="4"/>
      <c r="L786" s="4"/>
      <c r="M786" s="4"/>
      <c r="N786" s="4"/>
      <c r="O786" s="4"/>
      <c r="P786" s="4"/>
    </row>
    <row r="787" spans="1:16" ht="11.65" customHeight="1" x14ac:dyDescent="0.2">
      <c r="A787" s="5">
        <f t="shared" ca="1" si="17"/>
        <v>787</v>
      </c>
      <c r="C787" s="56"/>
      <c r="D787" s="3"/>
      <c r="E787" s="58" t="s">
        <v>55</v>
      </c>
      <c r="F787" s="3"/>
      <c r="G787" s="57"/>
      <c r="H787" s="10">
        <v>0</v>
      </c>
      <c r="J787" s="4"/>
      <c r="K787" s="4"/>
      <c r="L787" s="4"/>
      <c r="M787" s="4"/>
      <c r="N787" s="4"/>
      <c r="O787" s="4"/>
      <c r="P787" s="4"/>
    </row>
    <row r="788" spans="1:16" ht="11.65" customHeight="1" x14ac:dyDescent="0.2">
      <c r="A788" s="5">
        <f t="shared" ca="1" si="17"/>
        <v>788</v>
      </c>
      <c r="C788" s="56"/>
      <c r="D788" s="3"/>
      <c r="E788" s="58" t="s">
        <v>46</v>
      </c>
      <c r="F788" s="3"/>
      <c r="G788" s="57"/>
      <c r="H788" s="10">
        <v>0</v>
      </c>
      <c r="J788" s="4"/>
      <c r="K788" s="4"/>
      <c r="L788" s="4"/>
      <c r="M788" s="4"/>
      <c r="N788" s="4"/>
      <c r="O788" s="4"/>
      <c r="P788" s="4"/>
    </row>
    <row r="789" spans="1:16" ht="11.65" customHeight="1" x14ac:dyDescent="0.2">
      <c r="A789" s="5">
        <f t="shared" ca="1" si="17"/>
        <v>789</v>
      </c>
      <c r="C789" s="56"/>
      <c r="D789" s="3"/>
      <c r="E789" s="58" t="s">
        <v>65</v>
      </c>
      <c r="F789" s="3"/>
      <c r="G789" s="57"/>
      <c r="H789" s="10">
        <v>0</v>
      </c>
      <c r="J789" s="4"/>
      <c r="K789" s="4"/>
      <c r="L789" s="4"/>
      <c r="M789" s="4"/>
      <c r="N789" s="4"/>
      <c r="O789" s="4"/>
      <c r="P789" s="4"/>
    </row>
    <row r="790" spans="1:16" ht="11.65" customHeight="1" x14ac:dyDescent="0.2">
      <c r="A790" s="5">
        <f t="shared" ca="1" si="17"/>
        <v>790</v>
      </c>
      <c r="C790" s="56"/>
      <c r="D790" s="3"/>
      <c r="E790" s="58" t="s">
        <v>79</v>
      </c>
      <c r="F790" s="3"/>
      <c r="G790" s="57"/>
      <c r="H790" s="10">
        <v>17714249.881005466</v>
      </c>
      <c r="J790" s="4"/>
      <c r="K790" s="4"/>
      <c r="L790" s="4"/>
      <c r="M790" s="4"/>
      <c r="N790" s="4"/>
      <c r="O790" s="4"/>
      <c r="P790" s="4"/>
    </row>
    <row r="791" spans="1:16" ht="11.65" customHeight="1" x14ac:dyDescent="0.2">
      <c r="A791" s="5">
        <f t="shared" ca="1" si="17"/>
        <v>791</v>
      </c>
      <c r="C791" s="56"/>
      <c r="D791" s="3"/>
      <c r="E791" s="3" t="s">
        <v>81</v>
      </c>
      <c r="F791" s="3"/>
      <c r="G791" s="57"/>
      <c r="H791" s="10">
        <v>0</v>
      </c>
      <c r="J791" s="4"/>
      <c r="K791" s="4"/>
      <c r="L791" s="4"/>
      <c r="M791" s="4"/>
      <c r="N791" s="4"/>
      <c r="O791" s="4"/>
      <c r="P791" s="4"/>
    </row>
    <row r="792" spans="1:16" ht="11.65" customHeight="1" x14ac:dyDescent="0.2">
      <c r="A792" s="5">
        <f t="shared" ca="1" si="17"/>
        <v>792</v>
      </c>
      <c r="C792" s="56"/>
      <c r="D792" s="3"/>
      <c r="E792" s="58" t="s">
        <v>124</v>
      </c>
      <c r="F792" s="3"/>
      <c r="G792" s="57"/>
      <c r="H792" s="10">
        <v>0</v>
      </c>
      <c r="J792" s="4"/>
      <c r="K792" s="4"/>
      <c r="L792" s="4"/>
      <c r="M792" s="4"/>
      <c r="N792" s="4"/>
      <c r="O792" s="4"/>
      <c r="P792" s="4"/>
    </row>
    <row r="793" spans="1:16" ht="11.65" customHeight="1" x14ac:dyDescent="0.2">
      <c r="A793" s="5">
        <f t="shared" ca="1" si="17"/>
        <v>793</v>
      </c>
      <c r="C793" s="56"/>
      <c r="D793" s="3"/>
      <c r="E793" s="58" t="s">
        <v>107</v>
      </c>
      <c r="F793" s="3"/>
      <c r="G793" s="57"/>
      <c r="H793" s="2">
        <v>0</v>
      </c>
      <c r="J793" s="4"/>
      <c r="K793" s="4"/>
      <c r="L793" s="4"/>
      <c r="M793" s="4"/>
      <c r="N793" s="4"/>
      <c r="O793" s="4"/>
      <c r="P793" s="4"/>
    </row>
    <row r="794" spans="1:16" ht="11.65" customHeight="1" x14ac:dyDescent="0.2">
      <c r="A794" s="5">
        <f t="shared" ca="1" si="17"/>
        <v>794</v>
      </c>
      <c r="C794" s="56"/>
      <c r="D794" s="3"/>
      <c r="E794" s="58" t="s">
        <v>39</v>
      </c>
      <c r="F794" s="3"/>
      <c r="G794" s="57"/>
      <c r="H794" s="10">
        <v>6642291.843998394</v>
      </c>
      <c r="J794" s="4"/>
      <c r="K794" s="4"/>
      <c r="L794" s="4"/>
      <c r="M794" s="4"/>
      <c r="N794" s="4"/>
      <c r="O794" s="4"/>
      <c r="P794" s="4"/>
    </row>
    <row r="795" spans="1:16" ht="11.65" customHeight="1" thickBot="1" x14ac:dyDescent="0.25">
      <c r="A795" s="5">
        <f t="shared" ca="1" si="17"/>
        <v>795</v>
      </c>
      <c r="C795" s="56" t="s">
        <v>130</v>
      </c>
      <c r="D795" s="3"/>
      <c r="E795" s="3"/>
      <c r="F795" s="3"/>
      <c r="G795" s="57"/>
      <c r="H795" s="19">
        <f>SUM(H784:H794)</f>
        <v>38988977.236268379</v>
      </c>
      <c r="J795" s="4"/>
      <c r="K795" s="4"/>
      <c r="L795" s="4"/>
      <c r="M795" s="4"/>
      <c r="N795" s="4"/>
      <c r="O795" s="4"/>
      <c r="P795" s="4"/>
    </row>
    <row r="796" spans="1:16" ht="11.65" customHeight="1" thickTop="1" x14ac:dyDescent="0.2">
      <c r="A796" s="5">
        <f t="shared" ca="1" si="17"/>
        <v>796</v>
      </c>
      <c r="C796" s="56"/>
      <c r="D796" s="3"/>
      <c r="E796" s="3"/>
      <c r="F796" s="3"/>
      <c r="G796" s="57"/>
      <c r="H796" s="2"/>
      <c r="J796" s="4"/>
      <c r="K796" s="11"/>
      <c r="L796" s="11"/>
      <c r="M796" s="11"/>
      <c r="N796" s="11"/>
      <c r="O796" s="11"/>
      <c r="P796" s="11"/>
    </row>
    <row r="797" spans="1:16" ht="11.65" customHeight="1" thickBot="1" x14ac:dyDescent="0.25">
      <c r="A797" s="5">
        <f t="shared" ca="1" si="17"/>
        <v>797</v>
      </c>
      <c r="C797" s="63" t="s">
        <v>131</v>
      </c>
      <c r="D797" s="3"/>
      <c r="E797" s="3"/>
      <c r="F797" s="3"/>
      <c r="G797" s="57" t="s">
        <v>32</v>
      </c>
      <c r="H797" s="13">
        <f>H766+H705+H503+H427+H337</f>
        <v>2287613711.9706783</v>
      </c>
      <c r="J797" s="4"/>
      <c r="K797" s="4"/>
      <c r="L797" s="4"/>
      <c r="M797" s="4"/>
      <c r="N797" s="4"/>
      <c r="O797" s="4"/>
      <c r="P797" s="4"/>
    </row>
    <row r="798" spans="1:16" ht="11.65" customHeight="1" thickTop="1" x14ac:dyDescent="0.2">
      <c r="A798" s="5">
        <f t="shared" ca="1" si="17"/>
        <v>798</v>
      </c>
      <c r="C798" s="56" t="s">
        <v>132</v>
      </c>
      <c r="D798" s="3"/>
      <c r="E798" s="3"/>
      <c r="F798" s="3"/>
      <c r="G798" s="57"/>
      <c r="H798" s="2"/>
      <c r="J798" s="4"/>
      <c r="K798" s="4"/>
      <c r="L798" s="4"/>
      <c r="M798" s="4"/>
      <c r="N798" s="4"/>
      <c r="O798" s="4"/>
      <c r="P798" s="4"/>
    </row>
    <row r="799" spans="1:16" ht="11.65" customHeight="1" x14ac:dyDescent="0.2">
      <c r="A799" s="5">
        <f t="shared" ca="1" si="17"/>
        <v>799</v>
      </c>
      <c r="C799" s="56"/>
      <c r="D799" s="3"/>
      <c r="E799" s="3" t="s">
        <v>193</v>
      </c>
      <c r="F799" s="3"/>
      <c r="G799" s="57"/>
      <c r="H799" s="10">
        <f t="shared" ref="H799:H806" si="19">SUMIFS($H$28:$H$765,$F$28:$F$765,E799)</f>
        <v>649557839.13999999</v>
      </c>
      <c r="J799" s="4"/>
      <c r="K799" s="4"/>
      <c r="L799" s="4"/>
      <c r="M799" s="4"/>
      <c r="N799" s="4"/>
      <c r="O799" s="4"/>
      <c r="P799" s="4"/>
    </row>
    <row r="800" spans="1:16" ht="11.65" customHeight="1" x14ac:dyDescent="0.2">
      <c r="A800" s="5">
        <f t="shared" ca="1" si="17"/>
        <v>800</v>
      </c>
      <c r="C800" s="56"/>
      <c r="D800" s="3"/>
      <c r="E800" s="58" t="s">
        <v>247</v>
      </c>
      <c r="F800" s="3"/>
      <c r="G800" s="57"/>
      <c r="H800" s="10">
        <f t="shared" si="19"/>
        <v>0</v>
      </c>
      <c r="J800" s="4"/>
      <c r="K800" s="4"/>
      <c r="L800" s="4"/>
      <c r="M800" s="4"/>
      <c r="N800" s="4"/>
      <c r="O800" s="4"/>
      <c r="P800" s="4"/>
    </row>
    <row r="801" spans="1:16" ht="11.65" customHeight="1" x14ac:dyDescent="0.2">
      <c r="A801" s="5">
        <f t="shared" ca="1" si="17"/>
        <v>801</v>
      </c>
      <c r="C801" s="56"/>
      <c r="D801" s="3"/>
      <c r="E801" s="3" t="s">
        <v>253</v>
      </c>
      <c r="F801" s="3"/>
      <c r="G801" s="57"/>
      <c r="H801" s="10">
        <f t="shared" si="19"/>
        <v>326336945.00708401</v>
      </c>
      <c r="J801" s="4"/>
      <c r="K801" s="4"/>
      <c r="L801" s="4"/>
      <c r="M801" s="4"/>
      <c r="N801" s="4"/>
      <c r="O801" s="4"/>
      <c r="P801" s="4"/>
    </row>
    <row r="802" spans="1:16" ht="11.65" customHeight="1" x14ac:dyDescent="0.2">
      <c r="A802" s="5">
        <f t="shared" ca="1" si="17"/>
        <v>802</v>
      </c>
      <c r="C802" s="56"/>
      <c r="D802" s="3"/>
      <c r="E802" s="3" t="s">
        <v>256</v>
      </c>
      <c r="F802" s="3"/>
      <c r="G802" s="57"/>
      <c r="H802" s="10">
        <f t="shared" si="19"/>
        <v>0</v>
      </c>
      <c r="J802" s="4"/>
      <c r="K802" s="4"/>
      <c r="L802" s="4"/>
      <c r="M802" s="4"/>
      <c r="N802" s="4"/>
      <c r="O802" s="4"/>
      <c r="P802" s="4"/>
    </row>
    <row r="803" spans="1:16" ht="11.65" customHeight="1" x14ac:dyDescent="0.2">
      <c r="A803" s="5">
        <f t="shared" ca="1" si="17"/>
        <v>803</v>
      </c>
      <c r="C803" s="56"/>
      <c r="D803" s="3"/>
      <c r="E803" s="3" t="s">
        <v>24</v>
      </c>
      <c r="F803" s="3"/>
      <c r="G803" s="57"/>
      <c r="H803" s="10">
        <f t="shared" si="19"/>
        <v>676377635.02768826</v>
      </c>
      <c r="J803" s="4"/>
      <c r="K803" s="4"/>
      <c r="L803" s="4"/>
      <c r="M803" s="4"/>
      <c r="N803" s="4"/>
      <c r="O803" s="4"/>
      <c r="P803" s="4"/>
    </row>
    <row r="804" spans="1:16" ht="11.65" customHeight="1" x14ac:dyDescent="0.2">
      <c r="A804" s="5">
        <f t="shared" ca="1" si="17"/>
        <v>804</v>
      </c>
      <c r="C804" s="56"/>
      <c r="D804" s="3"/>
      <c r="E804" s="58" t="s">
        <v>248</v>
      </c>
      <c r="F804" s="3"/>
      <c r="G804" s="57"/>
      <c r="H804" s="10">
        <f t="shared" si="19"/>
        <v>57760237.367306583</v>
      </c>
      <c r="J804" s="4"/>
      <c r="K804" s="4"/>
      <c r="L804" s="4"/>
      <c r="M804" s="4"/>
      <c r="N804" s="4"/>
      <c r="O804" s="4"/>
      <c r="P804" s="4"/>
    </row>
    <row r="805" spans="1:16" ht="11.65" customHeight="1" x14ac:dyDescent="0.2">
      <c r="A805" s="5">
        <f t="shared" ca="1" si="17"/>
        <v>805</v>
      </c>
      <c r="C805" s="56"/>
      <c r="D805" s="3"/>
      <c r="E805" s="58" t="s">
        <v>255</v>
      </c>
      <c r="F805" s="3"/>
      <c r="G805" s="57"/>
      <c r="H805" s="10">
        <f t="shared" si="19"/>
        <v>16255062.799066395</v>
      </c>
      <c r="J805" s="4"/>
      <c r="K805" s="4"/>
      <c r="L805" s="4"/>
      <c r="M805" s="4"/>
      <c r="N805" s="4"/>
      <c r="O805" s="4"/>
      <c r="P805" s="4"/>
    </row>
    <row r="806" spans="1:16" ht="11.65" customHeight="1" x14ac:dyDescent="0.2">
      <c r="A806" s="5">
        <f t="shared" ca="1" si="17"/>
        <v>806</v>
      </c>
      <c r="C806" s="56"/>
      <c r="D806" s="3"/>
      <c r="E806" s="3" t="s">
        <v>304</v>
      </c>
      <c r="F806" s="3"/>
      <c r="G806" s="57"/>
      <c r="H806" s="10">
        <f t="shared" si="19"/>
        <v>272986129.81429601</v>
      </c>
      <c r="J806" s="4"/>
      <c r="K806" s="4"/>
      <c r="L806" s="4"/>
      <c r="M806" s="4"/>
      <c r="N806" s="4"/>
      <c r="O806" s="4"/>
      <c r="P806" s="4"/>
    </row>
    <row r="807" spans="1:16" ht="11.65" customHeight="1" x14ac:dyDescent="0.2">
      <c r="A807" s="5">
        <f t="shared" ca="1" si="17"/>
        <v>807</v>
      </c>
      <c r="C807" s="56"/>
      <c r="D807" s="3"/>
      <c r="E807" s="3" t="s">
        <v>249</v>
      </c>
      <c r="F807" s="3"/>
      <c r="G807" s="57"/>
      <c r="H807" s="10">
        <f>SUMIFS($H$28:$H$765,$F$28:$F$765,E807)-H813</f>
        <v>182931989.37776461</v>
      </c>
      <c r="J807" s="4"/>
      <c r="K807" s="4"/>
      <c r="L807" s="4"/>
      <c r="M807" s="4"/>
      <c r="N807" s="4"/>
      <c r="O807" s="4"/>
      <c r="P807" s="4"/>
    </row>
    <row r="808" spans="1:16" ht="11.65" customHeight="1" x14ac:dyDescent="0.2">
      <c r="A808" s="5">
        <f t="shared" ca="1" si="17"/>
        <v>808</v>
      </c>
      <c r="C808" s="56"/>
      <c r="D808" s="3"/>
      <c r="E808" s="3" t="s">
        <v>251</v>
      </c>
      <c r="F808" s="3"/>
      <c r="G808" s="57"/>
      <c r="H808" s="10">
        <f>SUMIFS($H$28:$H$765,$F$28:$F$765,E808)</f>
        <v>0</v>
      </c>
      <c r="J808" s="4"/>
      <c r="K808" s="4"/>
      <c r="L808" s="4"/>
      <c r="M808" s="4"/>
      <c r="N808" s="4"/>
      <c r="O808" s="4"/>
      <c r="P808" s="4"/>
    </row>
    <row r="809" spans="1:16" ht="11.65" customHeight="1" x14ac:dyDescent="0.2">
      <c r="A809" s="5">
        <f t="shared" ca="1" si="17"/>
        <v>809</v>
      </c>
      <c r="C809" s="56"/>
      <c r="D809" s="3"/>
      <c r="E809" s="3" t="s">
        <v>252</v>
      </c>
      <c r="F809" s="3"/>
      <c r="G809" s="57"/>
      <c r="H809" s="10">
        <f>SUMIFS($H$28:$H$765,$F$28:$F$765,E809)</f>
        <v>0</v>
      </c>
      <c r="J809" s="4"/>
      <c r="K809" s="4"/>
      <c r="L809" s="4"/>
      <c r="M809" s="4"/>
      <c r="N809" s="4"/>
      <c r="O809" s="4"/>
      <c r="P809" s="4"/>
    </row>
    <row r="810" spans="1:16" ht="11.65" customHeight="1" x14ac:dyDescent="0.2">
      <c r="A810" s="5">
        <f t="shared" ca="1" si="17"/>
        <v>810</v>
      </c>
      <c r="C810" s="56"/>
      <c r="D810" s="3"/>
      <c r="E810" s="3" t="s">
        <v>30</v>
      </c>
      <c r="F810" s="3"/>
      <c r="G810" s="57"/>
      <c r="H810" s="10">
        <f>SUMIFS($H$28:$H$765,$F$28:$F$765,E810)</f>
        <v>0</v>
      </c>
      <c r="J810" s="4"/>
      <c r="K810" s="4"/>
      <c r="L810" s="4"/>
      <c r="M810" s="4"/>
      <c r="N810" s="4"/>
      <c r="O810" s="4"/>
      <c r="P810" s="4"/>
    </row>
    <row r="811" spans="1:16" ht="11.65" customHeight="1" x14ac:dyDescent="0.2">
      <c r="A811" s="5">
        <f t="shared" ca="1" si="17"/>
        <v>811</v>
      </c>
      <c r="C811" s="56"/>
      <c r="D811" s="3"/>
      <c r="E811" s="3" t="s">
        <v>302</v>
      </c>
      <c r="F811" s="3"/>
      <c r="G811" s="57"/>
      <c r="H811" s="10">
        <f>SUMIFS($H$28:$H$765,$F$28:$F$765,E811)</f>
        <v>89197018.529936731</v>
      </c>
      <c r="J811" s="4"/>
      <c r="K811" s="4"/>
      <c r="L811" s="4"/>
      <c r="M811" s="4"/>
      <c r="N811" s="4"/>
      <c r="O811" s="4"/>
      <c r="P811" s="4"/>
    </row>
    <row r="812" spans="1:16" ht="11.65" customHeight="1" x14ac:dyDescent="0.2">
      <c r="A812" s="5">
        <f t="shared" ca="1" si="17"/>
        <v>812</v>
      </c>
      <c r="C812" s="56"/>
      <c r="D812" s="3"/>
      <c r="E812" s="3" t="s">
        <v>303</v>
      </c>
      <c r="F812" s="3"/>
      <c r="G812" s="57"/>
      <c r="H812" s="10">
        <f>SUMIFS($H$28:$H$765,$F$28:$F$765,E812)</f>
        <v>16713331.037655341</v>
      </c>
      <c r="J812" s="4"/>
      <c r="K812" s="4"/>
      <c r="L812" s="4"/>
      <c r="M812" s="4"/>
      <c r="N812" s="4"/>
      <c r="O812" s="4"/>
      <c r="P812" s="4"/>
    </row>
    <row r="813" spans="1:16" ht="11.65" customHeight="1" x14ac:dyDescent="0.2">
      <c r="A813" s="5">
        <f t="shared" ca="1" si="17"/>
        <v>813</v>
      </c>
      <c r="C813" s="56"/>
      <c r="D813" s="3"/>
      <c r="E813" s="3" t="s">
        <v>271</v>
      </c>
      <c r="F813" s="3"/>
      <c r="G813" s="57"/>
      <c r="H813" s="10">
        <f>H678</f>
        <v>-502476.13011953764</v>
      </c>
      <c r="J813" s="4"/>
      <c r="K813" s="4"/>
      <c r="L813" s="4"/>
      <c r="M813" s="4"/>
      <c r="N813" s="4"/>
      <c r="O813" s="4"/>
      <c r="P813" s="4"/>
    </row>
    <row r="814" spans="1:16" ht="11.65" customHeight="1" thickBot="1" x14ac:dyDescent="0.25">
      <c r="A814" s="5">
        <f t="shared" ca="1" si="17"/>
        <v>814</v>
      </c>
      <c r="C814" s="56"/>
      <c r="D814" s="3"/>
      <c r="E814" s="3"/>
      <c r="F814" s="3"/>
      <c r="G814" s="57" t="s">
        <v>32</v>
      </c>
      <c r="H814" s="19">
        <f>SUM(H799:H813)</f>
        <v>2287613711.9706783</v>
      </c>
      <c r="J814" s="4"/>
      <c r="K814" s="4"/>
      <c r="L814" s="4"/>
      <c r="M814" s="4"/>
      <c r="N814" s="4"/>
      <c r="O814" s="4"/>
      <c r="P814" s="4"/>
    </row>
    <row r="815" spans="1:16" ht="11.65" customHeight="1" thickTop="1" x14ac:dyDescent="0.2">
      <c r="A815" s="5">
        <f t="shared" ca="1" si="17"/>
        <v>815</v>
      </c>
      <c r="C815" s="56">
        <v>105</v>
      </c>
      <c r="D815" s="3" t="s">
        <v>133</v>
      </c>
      <c r="E815" s="3"/>
      <c r="F815" s="3"/>
      <c r="G815" s="57"/>
      <c r="H815" s="2"/>
      <c r="J815" s="4"/>
      <c r="K815" s="4"/>
      <c r="L815" s="4"/>
      <c r="M815" s="4"/>
      <c r="N815" s="4"/>
      <c r="O815" s="4"/>
      <c r="P815" s="4"/>
    </row>
    <row r="816" spans="1:16" ht="11.65" customHeight="1" x14ac:dyDescent="0.2">
      <c r="A816" s="5">
        <f t="shared" ca="1" si="17"/>
        <v>816</v>
      </c>
      <c r="C816" s="56"/>
      <c r="D816" s="3"/>
      <c r="E816" s="3"/>
      <c r="F816" s="3" t="s">
        <v>193</v>
      </c>
      <c r="G816" s="57"/>
      <c r="H816" s="10">
        <v>0</v>
      </c>
      <c r="J816" s="4"/>
      <c r="K816" s="4"/>
      <c r="L816" s="4"/>
      <c r="M816" s="4"/>
      <c r="N816" s="4"/>
      <c r="O816" s="4"/>
      <c r="P816" s="4"/>
    </row>
    <row r="817" spans="1:16" ht="11.65" customHeight="1" x14ac:dyDescent="0.2">
      <c r="A817" s="5">
        <f t="shared" ca="1" si="17"/>
        <v>817</v>
      </c>
      <c r="C817" s="56"/>
      <c r="D817" s="3"/>
      <c r="E817" s="3"/>
      <c r="F817" s="3" t="s">
        <v>24</v>
      </c>
      <c r="G817" s="57"/>
      <c r="H817" s="10">
        <v>168523.33380806577</v>
      </c>
      <c r="J817" s="4"/>
      <c r="K817" s="4"/>
      <c r="L817" s="4"/>
      <c r="M817" s="4"/>
      <c r="N817" s="4"/>
      <c r="O817" s="4"/>
      <c r="P817" s="4"/>
    </row>
    <row r="818" spans="1:16" ht="11.65" customHeight="1" x14ac:dyDescent="0.2">
      <c r="A818" s="5">
        <f t="shared" ca="1" si="17"/>
        <v>818</v>
      </c>
      <c r="C818" s="56"/>
      <c r="D818" s="3"/>
      <c r="E818" s="3"/>
      <c r="F818" s="3" t="s">
        <v>304</v>
      </c>
      <c r="G818" s="57"/>
      <c r="H818" s="10">
        <v>0</v>
      </c>
      <c r="J818" s="4"/>
      <c r="K818" s="4"/>
      <c r="L818" s="4"/>
      <c r="M818" s="4"/>
      <c r="N818" s="4"/>
      <c r="O818" s="4"/>
      <c r="P818" s="4"/>
    </row>
    <row r="819" spans="1:16" ht="11.65" customHeight="1" x14ac:dyDescent="0.2">
      <c r="A819" s="5">
        <f t="shared" ca="1" si="17"/>
        <v>819</v>
      </c>
      <c r="C819" s="56"/>
      <c r="D819" s="3"/>
      <c r="E819" s="3"/>
      <c r="F819" s="3" t="s">
        <v>302</v>
      </c>
      <c r="G819" s="57"/>
      <c r="H819" s="10">
        <v>0</v>
      </c>
      <c r="J819" s="4"/>
      <c r="K819" s="4"/>
      <c r="L819" s="4"/>
      <c r="M819" s="4"/>
      <c r="N819" s="4"/>
      <c r="O819" s="4"/>
      <c r="P819" s="4"/>
    </row>
    <row r="820" spans="1:16" ht="11.65" customHeight="1" x14ac:dyDescent="0.2">
      <c r="A820" s="5">
        <f t="shared" ca="1" si="17"/>
        <v>820</v>
      </c>
      <c r="C820" s="56"/>
      <c r="D820" s="3"/>
      <c r="E820" s="3"/>
      <c r="F820" s="3" t="s">
        <v>247</v>
      </c>
      <c r="G820" s="57"/>
      <c r="H820" s="10">
        <v>0</v>
      </c>
      <c r="J820" s="4"/>
      <c r="K820" s="4"/>
      <c r="L820" s="4"/>
      <c r="M820" s="4"/>
      <c r="N820" s="4"/>
      <c r="O820" s="4"/>
      <c r="P820" s="4"/>
    </row>
    <row r="821" spans="1:16" ht="11.65" customHeight="1" x14ac:dyDescent="0.2">
      <c r="A821" s="5">
        <f t="shared" ca="1" si="17"/>
        <v>821</v>
      </c>
      <c r="C821" s="56"/>
      <c r="D821" s="3"/>
      <c r="E821" s="3"/>
      <c r="F821" s="3" t="s">
        <v>303</v>
      </c>
      <c r="G821" s="57"/>
      <c r="H821" s="10">
        <v>0</v>
      </c>
      <c r="J821" s="4"/>
      <c r="K821" s="4"/>
      <c r="L821" s="4"/>
      <c r="M821" s="4"/>
      <c r="N821" s="4"/>
      <c r="O821" s="4"/>
      <c r="P821" s="4"/>
    </row>
    <row r="822" spans="1:16" ht="11.65" customHeight="1" x14ac:dyDescent="0.2">
      <c r="A822" s="5">
        <f t="shared" ca="1" si="17"/>
        <v>822</v>
      </c>
      <c r="C822" s="56"/>
      <c r="D822" s="3"/>
      <c r="E822" s="3"/>
      <c r="F822" s="3" t="s">
        <v>249</v>
      </c>
      <c r="G822" s="57"/>
      <c r="H822" s="10">
        <v>0</v>
      </c>
      <c r="J822" s="4"/>
      <c r="K822" s="4"/>
      <c r="L822" s="4"/>
      <c r="M822" s="4"/>
      <c r="N822" s="4"/>
      <c r="O822" s="4"/>
      <c r="P822" s="4"/>
    </row>
    <row r="823" spans="1:16" ht="11.65" customHeight="1" x14ac:dyDescent="0.2">
      <c r="A823" s="5">
        <f t="shared" ca="1" si="17"/>
        <v>823</v>
      </c>
      <c r="C823" s="56"/>
      <c r="D823" s="3"/>
      <c r="E823" s="3"/>
      <c r="F823" s="3" t="s">
        <v>251</v>
      </c>
      <c r="G823" s="57"/>
      <c r="H823" s="10">
        <v>0</v>
      </c>
      <c r="J823" s="4"/>
      <c r="K823" s="4"/>
      <c r="L823" s="4"/>
      <c r="M823" s="4"/>
      <c r="N823" s="4"/>
      <c r="O823" s="4"/>
      <c r="P823" s="4"/>
    </row>
    <row r="824" spans="1:16" ht="11.65" customHeight="1" x14ac:dyDescent="0.2">
      <c r="A824" s="5">
        <f t="shared" ca="1" si="17"/>
        <v>824</v>
      </c>
      <c r="C824" s="56"/>
      <c r="D824" s="3"/>
      <c r="E824" s="3"/>
      <c r="F824" s="3" t="s">
        <v>252</v>
      </c>
      <c r="G824" s="57"/>
      <c r="H824" s="10">
        <v>0</v>
      </c>
      <c r="J824" s="4"/>
      <c r="K824" s="4"/>
      <c r="L824" s="4"/>
      <c r="M824" s="4"/>
      <c r="N824" s="4"/>
      <c r="O824" s="4"/>
      <c r="P824" s="4"/>
    </row>
    <row r="825" spans="1:16" ht="11.65" customHeight="1" x14ac:dyDescent="0.2">
      <c r="A825" s="5">
        <f t="shared" ca="1" si="17"/>
        <v>825</v>
      </c>
      <c r="C825" s="56"/>
      <c r="D825" s="3"/>
      <c r="E825" s="3"/>
      <c r="F825" s="3" t="s">
        <v>30</v>
      </c>
      <c r="G825" s="57"/>
      <c r="H825" s="10">
        <v>0</v>
      </c>
      <c r="J825" s="4"/>
      <c r="K825" s="4"/>
      <c r="L825" s="4"/>
      <c r="M825" s="4"/>
      <c r="N825" s="4"/>
      <c r="O825" s="4"/>
      <c r="P825" s="4"/>
    </row>
    <row r="826" spans="1:16" ht="11.65" customHeight="1" thickBot="1" x14ac:dyDescent="0.25">
      <c r="A826" s="5">
        <f t="shared" ca="1" si="17"/>
        <v>826</v>
      </c>
      <c r="C826" s="63" t="s">
        <v>134</v>
      </c>
      <c r="D826" s="3"/>
      <c r="E826" s="3"/>
      <c r="F826" s="3"/>
      <c r="G826" s="57" t="s">
        <v>135</v>
      </c>
      <c r="H826" s="21">
        <f>SUBTOTAL(9,H816:H825)</f>
        <v>168523.33380806577</v>
      </c>
      <c r="J826" s="4"/>
      <c r="K826" s="4"/>
      <c r="L826" s="4"/>
      <c r="M826" s="4"/>
      <c r="N826" s="4"/>
      <c r="O826" s="4"/>
      <c r="P826" s="4"/>
    </row>
    <row r="827" spans="1:16" ht="11.65" customHeight="1" thickTop="1" x14ac:dyDescent="0.2">
      <c r="A827" s="5">
        <f t="shared" ca="1" si="17"/>
        <v>827</v>
      </c>
      <c r="C827" s="56"/>
      <c r="D827" s="3"/>
      <c r="E827" s="3"/>
      <c r="F827" s="3"/>
      <c r="G827" s="57"/>
      <c r="H827" s="2"/>
      <c r="J827" s="4"/>
      <c r="K827" s="4"/>
      <c r="L827" s="4"/>
      <c r="M827" s="4"/>
      <c r="N827" s="4"/>
      <c r="O827" s="4"/>
      <c r="P827" s="4"/>
    </row>
    <row r="828" spans="1:16" ht="11.65" customHeight="1" x14ac:dyDescent="0.2">
      <c r="A828" s="5">
        <f t="shared" ca="1" si="17"/>
        <v>828</v>
      </c>
      <c r="C828" s="56">
        <v>114</v>
      </c>
      <c r="D828" s="3" t="s">
        <v>136</v>
      </c>
      <c r="E828" s="3"/>
      <c r="F828" s="3"/>
      <c r="G828" s="57"/>
      <c r="H828" s="2"/>
      <c r="J828" s="4"/>
      <c r="K828" s="4"/>
      <c r="L828" s="4"/>
      <c r="M828" s="4"/>
      <c r="N828" s="4"/>
      <c r="O828" s="4"/>
      <c r="P828" s="4"/>
    </row>
    <row r="829" spans="1:16" ht="11.65" customHeight="1" x14ac:dyDescent="0.2">
      <c r="A829" s="5">
        <f t="shared" ca="1" si="17"/>
        <v>829</v>
      </c>
      <c r="C829" s="56"/>
      <c r="D829" s="3"/>
      <c r="E829" s="3"/>
      <c r="F829" s="3" t="s">
        <v>193</v>
      </c>
      <c r="G829" s="57"/>
      <c r="H829" s="10">
        <v>0</v>
      </c>
      <c r="J829" s="4"/>
      <c r="K829" s="4"/>
      <c r="L829" s="4"/>
      <c r="M829" s="4"/>
      <c r="N829" s="4"/>
      <c r="O829" s="4"/>
      <c r="P829" s="4"/>
    </row>
    <row r="830" spans="1:16" ht="11.65" customHeight="1" x14ac:dyDescent="0.2">
      <c r="A830" s="5">
        <f t="shared" ref="A830:A893" ca="1" si="20">OFFSET(A830,-1,)+1</f>
        <v>830</v>
      </c>
      <c r="C830" s="56"/>
      <c r="D830" s="3"/>
      <c r="E830" s="3"/>
      <c r="F830" s="3" t="s">
        <v>24</v>
      </c>
      <c r="G830" s="57"/>
      <c r="H830" s="10">
        <v>158117.68832369533</v>
      </c>
      <c r="J830" s="4"/>
      <c r="K830" s="4"/>
      <c r="L830" s="4"/>
      <c r="M830" s="4"/>
      <c r="N830" s="4"/>
      <c r="O830" s="4"/>
      <c r="P830" s="4"/>
    </row>
    <row r="831" spans="1:16" ht="11.65" customHeight="1" x14ac:dyDescent="0.2">
      <c r="A831" s="5">
        <f t="shared" ca="1" si="20"/>
        <v>831</v>
      </c>
      <c r="C831" s="56"/>
      <c r="D831" s="3"/>
      <c r="E831" s="3"/>
      <c r="F831" s="3" t="s">
        <v>249</v>
      </c>
      <c r="G831" s="57"/>
      <c r="H831" s="10">
        <v>0</v>
      </c>
      <c r="J831" s="4"/>
      <c r="K831" s="4"/>
      <c r="L831" s="4"/>
      <c r="M831" s="4"/>
      <c r="N831" s="4"/>
      <c r="O831" s="4"/>
      <c r="P831" s="4"/>
    </row>
    <row r="832" spans="1:16" ht="11.65" customHeight="1" x14ac:dyDescent="0.2">
      <c r="A832" s="5">
        <f t="shared" ca="1" si="20"/>
        <v>832</v>
      </c>
      <c r="C832" s="56"/>
      <c r="D832" s="3"/>
      <c r="E832" s="3"/>
      <c r="F832" s="3" t="s">
        <v>251</v>
      </c>
      <c r="G832" s="57"/>
      <c r="H832" s="10">
        <v>0</v>
      </c>
      <c r="J832" s="4"/>
      <c r="K832" s="4"/>
      <c r="L832" s="4"/>
      <c r="M832" s="4"/>
      <c r="N832" s="4"/>
      <c r="O832" s="4"/>
      <c r="P832" s="4"/>
    </row>
    <row r="833" spans="1:16" ht="11.65" customHeight="1" x14ac:dyDescent="0.2">
      <c r="A833" s="5">
        <f t="shared" ca="1" si="20"/>
        <v>833</v>
      </c>
      <c r="C833" s="56"/>
      <c r="D833" s="3"/>
      <c r="E833" s="3"/>
      <c r="F833" s="3" t="s">
        <v>250</v>
      </c>
      <c r="G833" s="57"/>
      <c r="H833" s="10">
        <v>0</v>
      </c>
      <c r="J833" s="4"/>
      <c r="K833" s="4"/>
      <c r="L833" s="4"/>
      <c r="M833" s="4"/>
      <c r="N833" s="4"/>
      <c r="O833" s="4"/>
      <c r="P833" s="4"/>
    </row>
    <row r="834" spans="1:16" ht="11.65" customHeight="1" thickBot="1" x14ac:dyDescent="0.25">
      <c r="A834" s="5">
        <f t="shared" ca="1" si="20"/>
        <v>834</v>
      </c>
      <c r="C834" s="63" t="s">
        <v>137</v>
      </c>
      <c r="D834" s="3"/>
      <c r="E834" s="3"/>
      <c r="F834" s="3"/>
      <c r="G834" s="57" t="s">
        <v>138</v>
      </c>
      <c r="H834" s="21">
        <f>SUBTOTAL(9,H829:H833)</f>
        <v>158117.68832369533</v>
      </c>
      <c r="J834" s="4"/>
      <c r="K834" s="4"/>
      <c r="L834" s="4"/>
      <c r="M834" s="4"/>
      <c r="N834" s="4"/>
      <c r="O834" s="4"/>
      <c r="P834" s="4"/>
    </row>
    <row r="835" spans="1:16" ht="11.65" customHeight="1" thickTop="1" x14ac:dyDescent="0.2">
      <c r="A835" s="5">
        <f t="shared" ca="1" si="20"/>
        <v>835</v>
      </c>
      <c r="C835" s="56"/>
      <c r="D835" s="3"/>
      <c r="E835" s="3"/>
      <c r="F835" s="3"/>
      <c r="G835" s="57"/>
      <c r="H835" s="2"/>
      <c r="J835" s="4"/>
      <c r="K835" s="4"/>
      <c r="L835" s="4"/>
      <c r="M835" s="4"/>
      <c r="N835" s="4"/>
      <c r="O835" s="4"/>
      <c r="P835" s="4"/>
    </row>
    <row r="836" spans="1:16" ht="11.65" customHeight="1" x14ac:dyDescent="0.2">
      <c r="A836" s="5">
        <f t="shared" ca="1" si="20"/>
        <v>836</v>
      </c>
      <c r="C836" s="56">
        <v>115</v>
      </c>
      <c r="D836" s="3" t="s">
        <v>139</v>
      </c>
      <c r="E836" s="3"/>
      <c r="F836" s="3"/>
      <c r="G836" s="57"/>
      <c r="H836" s="2"/>
      <c r="J836" s="4"/>
      <c r="K836" s="4"/>
      <c r="L836" s="4"/>
      <c r="M836" s="4"/>
      <c r="N836" s="4"/>
      <c r="O836" s="4"/>
      <c r="P836" s="4"/>
    </row>
    <row r="837" spans="1:16" ht="11.65" customHeight="1" x14ac:dyDescent="0.2">
      <c r="A837" s="5">
        <f t="shared" ca="1" si="20"/>
        <v>837</v>
      </c>
      <c r="C837" s="56"/>
      <c r="D837" s="3"/>
      <c r="E837" s="3"/>
      <c r="F837" s="3" t="s">
        <v>193</v>
      </c>
      <c r="G837" s="57"/>
      <c r="H837" s="10">
        <v>0</v>
      </c>
      <c r="J837" s="4"/>
      <c r="K837" s="4"/>
      <c r="L837" s="4"/>
      <c r="M837" s="4"/>
      <c r="N837" s="4"/>
      <c r="O837" s="4"/>
      <c r="P837" s="4"/>
    </row>
    <row r="838" spans="1:16" ht="11.65" customHeight="1" x14ac:dyDescent="0.2">
      <c r="A838" s="5">
        <f t="shared" ca="1" si="20"/>
        <v>838</v>
      </c>
      <c r="C838" s="56"/>
      <c r="D838" s="3"/>
      <c r="E838" s="3"/>
      <c r="F838" s="3" t="s">
        <v>24</v>
      </c>
      <c r="G838" s="57"/>
      <c r="H838" s="10">
        <v>-43756.770063972777</v>
      </c>
      <c r="J838" s="4"/>
      <c r="K838" s="4"/>
      <c r="L838" s="4"/>
      <c r="M838" s="4"/>
      <c r="N838" s="4"/>
      <c r="O838" s="4"/>
      <c r="P838" s="4"/>
    </row>
    <row r="839" spans="1:16" ht="11.65" customHeight="1" x14ac:dyDescent="0.2">
      <c r="A839" s="5">
        <f t="shared" ca="1" si="20"/>
        <v>839</v>
      </c>
      <c r="C839" s="56"/>
      <c r="D839" s="3"/>
      <c r="E839" s="3"/>
      <c r="F839" s="3" t="s">
        <v>249</v>
      </c>
      <c r="G839" s="57"/>
      <c r="H839" s="10">
        <v>0</v>
      </c>
      <c r="J839" s="4"/>
      <c r="K839" s="4"/>
      <c r="L839" s="4"/>
      <c r="M839" s="4"/>
      <c r="N839" s="4"/>
      <c r="O839" s="4"/>
      <c r="P839" s="4"/>
    </row>
    <row r="840" spans="1:16" ht="11.65" customHeight="1" x14ac:dyDescent="0.2">
      <c r="A840" s="5">
        <f t="shared" ca="1" si="20"/>
        <v>840</v>
      </c>
      <c r="C840" s="56"/>
      <c r="D840" s="3"/>
      <c r="E840" s="3"/>
      <c r="F840" s="3" t="s">
        <v>251</v>
      </c>
      <c r="G840" s="57"/>
      <c r="H840" s="10">
        <v>0</v>
      </c>
      <c r="J840" s="4"/>
      <c r="K840" s="4"/>
      <c r="L840" s="4"/>
      <c r="M840" s="4"/>
      <c r="N840" s="4"/>
      <c r="O840" s="4"/>
      <c r="P840" s="4"/>
    </row>
    <row r="841" spans="1:16" ht="11.65" customHeight="1" x14ac:dyDescent="0.2">
      <c r="A841" s="5">
        <f t="shared" ca="1" si="20"/>
        <v>841</v>
      </c>
      <c r="C841" s="56"/>
      <c r="D841" s="3"/>
      <c r="E841" s="3"/>
      <c r="F841" s="3" t="s">
        <v>250</v>
      </c>
      <c r="G841" s="57"/>
      <c r="H841" s="10">
        <v>0</v>
      </c>
      <c r="J841" s="4"/>
      <c r="K841" s="4"/>
      <c r="L841" s="4"/>
      <c r="M841" s="4"/>
      <c r="N841" s="4"/>
      <c r="O841" s="4"/>
      <c r="P841" s="4"/>
    </row>
    <row r="842" spans="1:16" ht="11.65" customHeight="1" thickBot="1" x14ac:dyDescent="0.25">
      <c r="A842" s="5">
        <f t="shared" ca="1" si="20"/>
        <v>842</v>
      </c>
      <c r="C842" s="56" t="s">
        <v>292</v>
      </c>
      <c r="D842" s="3"/>
      <c r="E842" s="3"/>
      <c r="F842" s="3"/>
      <c r="G842" s="57" t="s">
        <v>138</v>
      </c>
      <c r="H842" s="21">
        <f>SUBTOTAL(9,H837:H841)</f>
        <v>-43756.770063972777</v>
      </c>
      <c r="J842" s="4"/>
      <c r="K842" s="4"/>
      <c r="L842" s="4"/>
      <c r="M842" s="4"/>
      <c r="N842" s="4"/>
      <c r="O842" s="4"/>
      <c r="P842" s="4"/>
    </row>
    <row r="843" spans="1:16" ht="11.65" customHeight="1" thickTop="1" x14ac:dyDescent="0.2">
      <c r="A843" s="5">
        <f t="shared" ca="1" si="20"/>
        <v>843</v>
      </c>
      <c r="C843" s="56"/>
      <c r="D843" s="3"/>
      <c r="E843" s="3"/>
      <c r="F843" s="3"/>
      <c r="G843" s="57"/>
      <c r="H843" s="2"/>
      <c r="J843" s="4"/>
      <c r="K843" s="4"/>
      <c r="L843" s="4"/>
      <c r="M843" s="4"/>
      <c r="N843" s="4"/>
      <c r="O843" s="4"/>
      <c r="P843" s="4"/>
    </row>
    <row r="844" spans="1:16" ht="11.65" customHeight="1" x14ac:dyDescent="0.2">
      <c r="A844" s="5">
        <f t="shared" ca="1" si="20"/>
        <v>844</v>
      </c>
      <c r="C844" s="56">
        <v>128</v>
      </c>
      <c r="D844" s="3" t="s">
        <v>291</v>
      </c>
      <c r="E844" s="3"/>
      <c r="F844" s="3"/>
      <c r="G844" s="57"/>
      <c r="H844" s="2"/>
      <c r="J844" s="4"/>
      <c r="K844" s="4"/>
      <c r="L844" s="4"/>
      <c r="M844" s="4"/>
      <c r="N844" s="4"/>
      <c r="O844" s="4"/>
      <c r="P844" s="4"/>
    </row>
    <row r="845" spans="1:16" ht="11.65" customHeight="1" x14ac:dyDescent="0.2">
      <c r="A845" s="5">
        <f t="shared" ca="1" si="20"/>
        <v>845</v>
      </c>
      <c r="C845" s="56"/>
      <c r="D845" s="3"/>
      <c r="E845" s="3"/>
      <c r="F845" s="3" t="s">
        <v>248</v>
      </c>
      <c r="G845" s="57"/>
      <c r="H845" s="10">
        <v>0</v>
      </c>
      <c r="J845" s="4"/>
      <c r="K845" s="4"/>
      <c r="L845" s="4"/>
      <c r="M845" s="4"/>
      <c r="N845" s="4"/>
      <c r="O845" s="4"/>
      <c r="P845" s="4"/>
    </row>
    <row r="846" spans="1:16" ht="11.65" customHeight="1" thickBot="1" x14ac:dyDescent="0.25">
      <c r="A846" s="5">
        <f t="shared" ca="1" si="20"/>
        <v>846</v>
      </c>
      <c r="C846" s="63" t="s">
        <v>293</v>
      </c>
      <c r="D846" s="3"/>
      <c r="E846" s="3"/>
      <c r="F846" s="3"/>
      <c r="G846" s="57"/>
      <c r="H846" s="21">
        <f>SUBTOTAL(9,H844:H845)</f>
        <v>0</v>
      </c>
      <c r="J846" s="4"/>
      <c r="K846" s="4"/>
      <c r="L846" s="4"/>
      <c r="M846" s="4"/>
      <c r="N846" s="4"/>
      <c r="O846" s="4"/>
      <c r="P846" s="4"/>
    </row>
    <row r="847" spans="1:16" ht="11.65" customHeight="1" thickTop="1" x14ac:dyDescent="0.2">
      <c r="A847" s="5">
        <f t="shared" ca="1" si="20"/>
        <v>847</v>
      </c>
      <c r="C847" s="56"/>
      <c r="D847" s="3"/>
      <c r="E847" s="3"/>
      <c r="F847" s="3"/>
      <c r="G847" s="57"/>
      <c r="H847" s="2"/>
      <c r="J847" s="4"/>
      <c r="K847" s="4"/>
      <c r="L847" s="4"/>
      <c r="M847" s="4"/>
      <c r="N847" s="4"/>
      <c r="O847" s="4"/>
      <c r="P847" s="4"/>
    </row>
    <row r="848" spans="1:16" ht="11.65" customHeight="1" x14ac:dyDescent="0.2">
      <c r="A848" s="5">
        <f t="shared" ca="1" si="20"/>
        <v>848</v>
      </c>
      <c r="C848" s="56">
        <v>124</v>
      </c>
      <c r="D848" s="3" t="s">
        <v>140</v>
      </c>
      <c r="E848" s="3"/>
      <c r="F848" s="3"/>
      <c r="G848" s="57"/>
      <c r="H848" s="2"/>
      <c r="J848" s="4"/>
      <c r="K848" s="4"/>
      <c r="L848" s="4"/>
      <c r="M848" s="4"/>
      <c r="N848" s="4"/>
      <c r="O848" s="4"/>
      <c r="P848" s="4"/>
    </row>
    <row r="849" spans="1:16" ht="11.65" customHeight="1" x14ac:dyDescent="0.2">
      <c r="A849" s="5">
        <f t="shared" ca="1" si="20"/>
        <v>849</v>
      </c>
      <c r="C849" s="56"/>
      <c r="D849" s="3"/>
      <c r="E849" s="3"/>
      <c r="F849" s="3" t="s">
        <v>193</v>
      </c>
      <c r="G849" s="57"/>
      <c r="H849" s="10">
        <v>3311.89</v>
      </c>
      <c r="J849" s="4"/>
      <c r="K849" s="4"/>
      <c r="L849" s="4"/>
      <c r="M849" s="4"/>
      <c r="N849" s="4"/>
      <c r="O849" s="4"/>
      <c r="P849" s="4"/>
    </row>
    <row r="850" spans="1:16" ht="11.65" customHeight="1" x14ac:dyDescent="0.2">
      <c r="A850" s="5">
        <f t="shared" ca="1" si="20"/>
        <v>850</v>
      </c>
      <c r="C850" s="56"/>
      <c r="D850" s="3"/>
      <c r="E850" s="3"/>
      <c r="F850" s="3" t="s">
        <v>248</v>
      </c>
      <c r="G850" s="57"/>
      <c r="H850" s="10">
        <v>0</v>
      </c>
      <c r="J850" s="4"/>
      <c r="K850" s="4"/>
      <c r="L850" s="4"/>
      <c r="M850" s="4"/>
      <c r="N850" s="4"/>
      <c r="O850" s="4"/>
      <c r="P850" s="4"/>
    </row>
    <row r="851" spans="1:16" ht="11.65" customHeight="1" thickBot="1" x14ac:dyDescent="0.25">
      <c r="A851" s="5">
        <f t="shared" ca="1" si="20"/>
        <v>851</v>
      </c>
      <c r="C851" s="56"/>
      <c r="D851" s="3"/>
      <c r="E851" s="3"/>
      <c r="F851" s="3"/>
      <c r="G851" s="57" t="s">
        <v>141</v>
      </c>
      <c r="H851" s="21">
        <f>SUBTOTAL(9,H849:H850)</f>
        <v>3311.89</v>
      </c>
      <c r="J851" s="4"/>
      <c r="K851" s="4"/>
      <c r="L851" s="4"/>
      <c r="M851" s="4"/>
      <c r="N851" s="4"/>
      <c r="O851" s="4"/>
      <c r="P851" s="4"/>
    </row>
    <row r="852" spans="1:16" ht="11.65" customHeight="1" thickTop="1" x14ac:dyDescent="0.2">
      <c r="A852" s="5">
        <f t="shared" ca="1" si="20"/>
        <v>852</v>
      </c>
      <c r="C852" s="56"/>
      <c r="D852" s="3"/>
      <c r="E852" s="3"/>
      <c r="F852" s="3"/>
      <c r="G852" s="57"/>
      <c r="H852" s="2"/>
      <c r="J852" s="4"/>
      <c r="K852" s="4"/>
      <c r="L852" s="4"/>
      <c r="M852" s="4"/>
      <c r="N852" s="4"/>
      <c r="O852" s="4"/>
      <c r="P852" s="4"/>
    </row>
    <row r="853" spans="1:16" ht="11.65" customHeight="1" x14ac:dyDescent="0.2">
      <c r="A853" s="5">
        <f t="shared" ca="1" si="20"/>
        <v>853</v>
      </c>
      <c r="C853" s="56" t="s">
        <v>142</v>
      </c>
      <c r="D853" s="3" t="s">
        <v>140</v>
      </c>
      <c r="E853" s="3"/>
      <c r="F853" s="3"/>
      <c r="G853" s="57"/>
      <c r="H853" s="2"/>
      <c r="J853" s="4"/>
      <c r="K853" s="4"/>
      <c r="L853" s="4"/>
      <c r="M853" s="4"/>
      <c r="N853" s="4"/>
      <c r="O853" s="4"/>
      <c r="P853" s="4"/>
    </row>
    <row r="854" spans="1:16" ht="11.65" customHeight="1" x14ac:dyDescent="0.2">
      <c r="A854" s="5">
        <f t="shared" ca="1" si="20"/>
        <v>854</v>
      </c>
      <c r="C854" s="56"/>
      <c r="D854" s="3"/>
      <c r="E854" s="3"/>
      <c r="F854" s="3" t="s">
        <v>193</v>
      </c>
      <c r="G854" s="57"/>
      <c r="H854" s="10">
        <v>0</v>
      </c>
      <c r="J854" s="4"/>
      <c r="K854" s="4"/>
      <c r="L854" s="4"/>
      <c r="M854" s="4"/>
      <c r="N854" s="4"/>
      <c r="O854" s="4"/>
      <c r="P854" s="4"/>
    </row>
    <row r="855" spans="1:16" ht="11.65" customHeight="1" x14ac:dyDescent="0.2">
      <c r="A855" s="5">
        <f t="shared" ca="1" si="20"/>
        <v>855</v>
      </c>
      <c r="C855" s="56"/>
      <c r="D855" s="3"/>
      <c r="E855" s="3"/>
      <c r="F855" s="3" t="s">
        <v>24</v>
      </c>
      <c r="G855" s="57"/>
      <c r="H855" s="10">
        <v>0</v>
      </c>
      <c r="J855" s="4"/>
      <c r="K855" s="4"/>
      <c r="L855" s="4"/>
      <c r="M855" s="4"/>
      <c r="N855" s="4"/>
      <c r="O855" s="4"/>
      <c r="P855" s="4"/>
    </row>
    <row r="856" spans="1:16" ht="11.65" customHeight="1" x14ac:dyDescent="0.2">
      <c r="A856" s="5">
        <f t="shared" ca="1" si="20"/>
        <v>856</v>
      </c>
      <c r="C856" s="56"/>
      <c r="D856" s="3"/>
      <c r="E856" s="3"/>
      <c r="F856" s="3" t="s">
        <v>251</v>
      </c>
      <c r="G856" s="57"/>
      <c r="H856" s="10">
        <v>0</v>
      </c>
      <c r="J856" s="4"/>
      <c r="K856" s="4"/>
      <c r="L856" s="4"/>
      <c r="M856" s="4"/>
      <c r="N856" s="4"/>
      <c r="O856" s="4"/>
      <c r="P856" s="4"/>
    </row>
    <row r="857" spans="1:16" ht="11.65" customHeight="1" x14ac:dyDescent="0.2">
      <c r="A857" s="5">
        <f t="shared" ca="1" si="20"/>
        <v>857</v>
      </c>
      <c r="C857" s="56"/>
      <c r="D857" s="3"/>
      <c r="E857" s="3"/>
      <c r="F857" s="3" t="s">
        <v>248</v>
      </c>
      <c r="G857" s="57"/>
      <c r="H857" s="10">
        <v>0</v>
      </c>
      <c r="J857" s="4"/>
      <c r="K857" s="4"/>
      <c r="L857" s="4"/>
      <c r="M857" s="4"/>
      <c r="N857" s="4"/>
      <c r="O857" s="4"/>
      <c r="P857" s="4"/>
    </row>
    <row r="858" spans="1:16" ht="11.65" customHeight="1" thickBot="1" x14ac:dyDescent="0.25">
      <c r="A858" s="5">
        <f t="shared" ca="1" si="20"/>
        <v>858</v>
      </c>
      <c r="C858" s="56"/>
      <c r="D858" s="3"/>
      <c r="E858" s="3"/>
      <c r="F858" s="3"/>
      <c r="G858" s="57" t="s">
        <v>141</v>
      </c>
      <c r="H858" s="21">
        <f>SUBTOTAL(9,H854:H857)</f>
        <v>0</v>
      </c>
      <c r="J858" s="4"/>
      <c r="K858" s="4"/>
      <c r="L858" s="4"/>
      <c r="M858" s="4"/>
      <c r="N858" s="4"/>
      <c r="O858" s="4"/>
      <c r="P858" s="4"/>
    </row>
    <row r="859" spans="1:16" ht="11.65" customHeight="1" thickTop="1" x14ac:dyDescent="0.2">
      <c r="A859" s="5">
        <f t="shared" ca="1" si="20"/>
        <v>859</v>
      </c>
      <c r="C859" s="56"/>
      <c r="D859" s="3"/>
      <c r="E859" s="3"/>
      <c r="F859" s="3"/>
      <c r="G859" s="57"/>
      <c r="H859" s="2"/>
      <c r="J859" s="4"/>
      <c r="K859" s="4"/>
      <c r="L859" s="4"/>
      <c r="M859" s="4"/>
      <c r="N859" s="4"/>
      <c r="O859" s="4"/>
      <c r="P859" s="4"/>
    </row>
    <row r="860" spans="1:16" ht="11.65" customHeight="1" x14ac:dyDescent="0.2">
      <c r="A860" s="5">
        <f t="shared" ca="1" si="20"/>
        <v>860</v>
      </c>
      <c r="C860" s="56" t="s">
        <v>143</v>
      </c>
      <c r="D860" s="3" t="s">
        <v>140</v>
      </c>
      <c r="E860" s="3"/>
      <c r="F860" s="3"/>
      <c r="G860" s="57"/>
      <c r="H860" s="2"/>
      <c r="J860" s="4"/>
      <c r="K860" s="4"/>
      <c r="L860" s="4"/>
      <c r="M860" s="4"/>
      <c r="N860" s="4"/>
      <c r="O860" s="4"/>
      <c r="P860" s="4"/>
    </row>
    <row r="861" spans="1:16" ht="11.65" customHeight="1" x14ac:dyDescent="0.2">
      <c r="A861" s="5">
        <f t="shared" ca="1" si="20"/>
        <v>861</v>
      </c>
      <c r="C861" s="56"/>
      <c r="D861" s="3"/>
      <c r="E861" s="3"/>
      <c r="F861" s="3" t="s">
        <v>193</v>
      </c>
      <c r="G861" s="57"/>
      <c r="H861" s="10">
        <v>0</v>
      </c>
      <c r="J861" s="4"/>
      <c r="K861" s="4"/>
      <c r="L861" s="4"/>
      <c r="M861" s="4"/>
      <c r="N861" s="4"/>
      <c r="O861" s="4"/>
      <c r="P861" s="4"/>
    </row>
    <row r="862" spans="1:16" ht="11.65" customHeight="1" x14ac:dyDescent="0.2">
      <c r="A862" s="5">
        <f t="shared" ca="1" si="20"/>
        <v>862</v>
      </c>
      <c r="C862" s="56"/>
      <c r="D862" s="3"/>
      <c r="E862" s="3"/>
      <c r="F862" s="3" t="s">
        <v>255</v>
      </c>
      <c r="G862" s="57"/>
      <c r="H862" s="10">
        <v>0</v>
      </c>
      <c r="J862" s="4"/>
      <c r="K862" s="4"/>
      <c r="L862" s="4"/>
      <c r="M862" s="4"/>
      <c r="N862" s="4"/>
      <c r="O862" s="4"/>
      <c r="P862" s="4"/>
    </row>
    <row r="863" spans="1:16" ht="11.65" customHeight="1" x14ac:dyDescent="0.2">
      <c r="A863" s="5">
        <f t="shared" ca="1" si="20"/>
        <v>863</v>
      </c>
      <c r="C863" s="56"/>
      <c r="D863" s="3"/>
      <c r="E863" s="3"/>
      <c r="F863" s="3" t="s">
        <v>272</v>
      </c>
      <c r="G863" s="57"/>
      <c r="H863" s="10">
        <v>0</v>
      </c>
      <c r="J863" s="4"/>
      <c r="K863" s="4"/>
      <c r="L863" s="4"/>
      <c r="M863" s="4"/>
      <c r="N863" s="4"/>
      <c r="O863" s="4"/>
      <c r="P863" s="4"/>
    </row>
    <row r="864" spans="1:16" ht="11.65" customHeight="1" x14ac:dyDescent="0.2">
      <c r="A864" s="5">
        <f t="shared" ca="1" si="20"/>
        <v>864</v>
      </c>
      <c r="C864" s="56"/>
      <c r="D864" s="3"/>
      <c r="E864" s="3"/>
      <c r="F864" s="3" t="s">
        <v>24</v>
      </c>
      <c r="G864" s="57"/>
      <c r="H864" s="10">
        <v>0</v>
      </c>
      <c r="J864" s="4"/>
      <c r="K864" s="4"/>
      <c r="L864" s="4"/>
      <c r="M864" s="4"/>
      <c r="N864" s="4"/>
      <c r="O864" s="4"/>
      <c r="P864" s="4"/>
    </row>
    <row r="865" spans="1:16" ht="11.65" customHeight="1" x14ac:dyDescent="0.2">
      <c r="A865" s="5">
        <f t="shared" ca="1" si="20"/>
        <v>865</v>
      </c>
      <c r="C865" s="56"/>
      <c r="D865" s="3"/>
      <c r="E865" s="3"/>
      <c r="F865" s="3" t="s">
        <v>248</v>
      </c>
      <c r="G865" s="57"/>
      <c r="H865" s="10">
        <v>0</v>
      </c>
      <c r="J865" s="4"/>
      <c r="K865" s="4"/>
      <c r="L865" s="4"/>
      <c r="M865" s="4"/>
      <c r="N865" s="4"/>
      <c r="O865" s="4"/>
      <c r="P865" s="4"/>
    </row>
    <row r="866" spans="1:16" ht="11.65" customHeight="1" thickBot="1" x14ac:dyDescent="0.25">
      <c r="A866" s="5">
        <f t="shared" ca="1" si="20"/>
        <v>866</v>
      </c>
      <c r="C866" s="56"/>
      <c r="D866" s="3"/>
      <c r="E866" s="3"/>
      <c r="F866" s="3"/>
      <c r="G866" s="57" t="s">
        <v>141</v>
      </c>
      <c r="H866" s="21">
        <f>SUBTOTAL(9,H861:H865)</f>
        <v>0</v>
      </c>
      <c r="J866" s="4"/>
      <c r="K866" s="4"/>
      <c r="L866" s="4"/>
      <c r="M866" s="4"/>
      <c r="N866" s="4"/>
      <c r="O866" s="4"/>
      <c r="P866" s="4"/>
    </row>
    <row r="867" spans="1:16" ht="11.65" customHeight="1" thickTop="1" x14ac:dyDescent="0.2">
      <c r="A867" s="5">
        <f t="shared" ca="1" si="20"/>
        <v>867</v>
      </c>
      <c r="C867" s="56"/>
      <c r="D867" s="3"/>
      <c r="E867" s="3"/>
      <c r="F867" s="3"/>
      <c r="G867" s="57"/>
      <c r="H867" s="2"/>
      <c r="J867" s="4"/>
      <c r="K867" s="4"/>
      <c r="L867" s="4"/>
      <c r="M867" s="4"/>
      <c r="N867" s="4"/>
      <c r="O867" s="4"/>
      <c r="P867" s="4"/>
    </row>
    <row r="868" spans="1:16" ht="11.65" customHeight="1" thickBot="1" x14ac:dyDescent="0.25">
      <c r="A868" s="5">
        <f t="shared" ca="1" si="20"/>
        <v>868</v>
      </c>
      <c r="C868" s="65" t="s">
        <v>144</v>
      </c>
      <c r="D868" s="3"/>
      <c r="E868" s="3"/>
      <c r="F868" s="3"/>
      <c r="G868" s="57"/>
      <c r="H868" s="13">
        <v>3311.89</v>
      </c>
      <c r="J868" s="4"/>
      <c r="K868" s="4"/>
      <c r="L868" s="4"/>
      <c r="M868" s="4"/>
      <c r="N868" s="4"/>
      <c r="O868" s="4"/>
      <c r="P868" s="4"/>
    </row>
    <row r="869" spans="1:16" ht="11.65" customHeight="1" thickTop="1" x14ac:dyDescent="0.2">
      <c r="A869" s="5">
        <f t="shared" ca="1" si="20"/>
        <v>869</v>
      </c>
      <c r="C869" s="56"/>
      <c r="D869" s="3"/>
      <c r="E869" s="3"/>
      <c r="F869" s="3"/>
      <c r="G869" s="57"/>
      <c r="H869" s="2"/>
      <c r="J869" s="4"/>
      <c r="K869" s="4"/>
      <c r="L869" s="4"/>
      <c r="M869" s="4"/>
      <c r="N869" s="4"/>
      <c r="O869" s="4"/>
      <c r="P869" s="4"/>
    </row>
    <row r="870" spans="1:16" ht="11.65" customHeight="1" x14ac:dyDescent="0.2">
      <c r="A870" s="5">
        <f t="shared" ca="1" si="20"/>
        <v>870</v>
      </c>
      <c r="C870" s="56">
        <v>151</v>
      </c>
      <c r="D870" s="3" t="s">
        <v>8</v>
      </c>
      <c r="E870" s="3"/>
      <c r="F870" s="3"/>
      <c r="G870" s="57"/>
      <c r="H870" s="2"/>
      <c r="J870" s="4"/>
      <c r="K870" s="4"/>
      <c r="L870" s="4"/>
      <c r="M870" s="4"/>
      <c r="N870" s="4"/>
      <c r="O870" s="4"/>
      <c r="P870" s="4"/>
    </row>
    <row r="871" spans="1:16" ht="11.65" customHeight="1" x14ac:dyDescent="0.2">
      <c r="A871" s="5">
        <f t="shared" ca="1" si="20"/>
        <v>871</v>
      </c>
      <c r="C871" s="56"/>
      <c r="D871" s="3"/>
      <c r="E871" s="3"/>
      <c r="F871" s="3" t="s">
        <v>259</v>
      </c>
      <c r="G871" s="57"/>
      <c r="H871" s="10">
        <v>0</v>
      </c>
      <c r="J871" s="4"/>
      <c r="K871" s="4"/>
      <c r="L871" s="4"/>
      <c r="M871" s="4"/>
      <c r="N871" s="4"/>
      <c r="O871" s="4"/>
      <c r="P871" s="4"/>
    </row>
    <row r="872" spans="1:16" ht="11.65" customHeight="1" x14ac:dyDescent="0.2">
      <c r="A872" s="5">
        <f t="shared" ca="1" si="20"/>
        <v>872</v>
      </c>
      <c r="C872" s="56"/>
      <c r="D872" s="3"/>
      <c r="E872" s="3"/>
      <c r="F872" s="3" t="s">
        <v>247</v>
      </c>
      <c r="G872" s="57"/>
      <c r="H872" s="10">
        <v>0</v>
      </c>
      <c r="J872" s="4"/>
      <c r="K872" s="4"/>
      <c r="L872" s="4"/>
      <c r="M872" s="4"/>
      <c r="N872" s="4"/>
      <c r="O872" s="4"/>
      <c r="P872" s="4"/>
    </row>
    <row r="873" spans="1:16" ht="11.65" customHeight="1" x14ac:dyDescent="0.2">
      <c r="A873" s="5">
        <f t="shared" ca="1" si="20"/>
        <v>873</v>
      </c>
      <c r="C873" s="56"/>
      <c r="D873" s="3"/>
      <c r="E873" s="3"/>
      <c r="F873" s="3" t="s">
        <v>252</v>
      </c>
      <c r="G873" s="57"/>
      <c r="H873" s="10">
        <v>506218.50238010078</v>
      </c>
      <c r="J873" s="4"/>
      <c r="K873" s="4"/>
      <c r="L873" s="4"/>
      <c r="M873" s="4"/>
      <c r="N873" s="4"/>
      <c r="O873" s="4"/>
      <c r="P873" s="4"/>
    </row>
    <row r="874" spans="1:16" ht="11.65" customHeight="1" x14ac:dyDescent="0.2">
      <c r="A874" s="5">
        <f t="shared" ca="1" si="20"/>
        <v>874</v>
      </c>
      <c r="C874" s="56"/>
      <c r="D874" s="3"/>
      <c r="E874" s="3"/>
      <c r="F874" s="3" t="s">
        <v>30</v>
      </c>
      <c r="G874" s="57"/>
      <c r="H874" s="10">
        <v>0</v>
      </c>
      <c r="J874" s="4"/>
      <c r="K874" s="4"/>
      <c r="L874" s="4"/>
      <c r="M874" s="4"/>
      <c r="N874" s="4"/>
      <c r="O874" s="4"/>
      <c r="P874" s="4"/>
    </row>
    <row r="875" spans="1:16" ht="11.65" customHeight="1" x14ac:dyDescent="0.2">
      <c r="A875" s="5">
        <f t="shared" ca="1" si="20"/>
        <v>875</v>
      </c>
      <c r="C875" s="56"/>
      <c r="D875" s="3"/>
      <c r="E875" s="3"/>
      <c r="F875" s="3" t="s">
        <v>256</v>
      </c>
      <c r="G875" s="57"/>
      <c r="H875" s="10">
        <v>8905344.8773704655</v>
      </c>
      <c r="J875" s="4"/>
      <c r="K875" s="4"/>
      <c r="L875" s="4"/>
      <c r="M875" s="4"/>
      <c r="N875" s="4"/>
      <c r="O875" s="4"/>
      <c r="P875" s="4"/>
    </row>
    <row r="876" spans="1:16" ht="11.65" customHeight="1" x14ac:dyDescent="0.2">
      <c r="A876" s="5">
        <f t="shared" ca="1" si="20"/>
        <v>876</v>
      </c>
      <c r="C876" s="56"/>
      <c r="D876" s="3"/>
      <c r="E876" s="3"/>
      <c r="F876" s="3" t="s">
        <v>30</v>
      </c>
      <c r="G876" s="57"/>
      <c r="H876" s="10">
        <v>0</v>
      </c>
      <c r="J876" s="4"/>
      <c r="K876" s="4"/>
      <c r="L876" s="4"/>
      <c r="M876" s="4"/>
      <c r="N876" s="4"/>
      <c r="O876" s="4"/>
      <c r="P876" s="4"/>
    </row>
    <row r="877" spans="1:16" ht="11.65" customHeight="1" x14ac:dyDescent="0.2">
      <c r="A877" s="5">
        <f t="shared" ca="1" si="20"/>
        <v>877</v>
      </c>
      <c r="C877" s="56"/>
      <c r="D877" s="3"/>
      <c r="E877" s="3"/>
      <c r="F877" s="3" t="s">
        <v>30</v>
      </c>
      <c r="G877" s="57"/>
      <c r="H877" s="10">
        <v>0</v>
      </c>
      <c r="J877" s="4"/>
      <c r="K877" s="4"/>
      <c r="L877" s="4"/>
      <c r="M877" s="4"/>
      <c r="N877" s="4"/>
      <c r="O877" s="4"/>
      <c r="P877" s="4"/>
    </row>
    <row r="878" spans="1:16" ht="11.65" customHeight="1" x14ac:dyDescent="0.2">
      <c r="A878" s="5">
        <f t="shared" ca="1" si="20"/>
        <v>878</v>
      </c>
      <c r="C878" s="63" t="s">
        <v>145</v>
      </c>
      <c r="D878" s="3"/>
      <c r="E878" s="3"/>
      <c r="F878" s="3"/>
      <c r="G878" s="57" t="s">
        <v>146</v>
      </c>
      <c r="H878" s="12">
        <f>SUBTOTAL(9,H871:H877)</f>
        <v>9411563.3797505666</v>
      </c>
      <c r="J878" s="4"/>
      <c r="K878" s="4"/>
      <c r="L878" s="4"/>
      <c r="M878" s="4"/>
      <c r="N878" s="4"/>
      <c r="O878" s="4"/>
      <c r="P878" s="4"/>
    </row>
    <row r="879" spans="1:16" ht="11.65" customHeight="1" x14ac:dyDescent="0.2">
      <c r="A879" s="5">
        <f t="shared" ca="1" si="20"/>
        <v>879</v>
      </c>
      <c r="C879" s="56"/>
      <c r="D879" s="3"/>
      <c r="E879" s="3"/>
      <c r="F879" s="3"/>
      <c r="G879" s="57"/>
      <c r="H879" s="2"/>
      <c r="J879" s="4"/>
      <c r="K879" s="4"/>
      <c r="L879" s="4"/>
      <c r="M879" s="4"/>
      <c r="N879" s="4"/>
      <c r="O879" s="4"/>
      <c r="P879" s="4"/>
    </row>
    <row r="880" spans="1:16" ht="11.65" customHeight="1" x14ac:dyDescent="0.2">
      <c r="A880" s="5">
        <f t="shared" ca="1" si="20"/>
        <v>880</v>
      </c>
      <c r="C880" s="56">
        <v>152</v>
      </c>
      <c r="D880" s="3" t="s">
        <v>147</v>
      </c>
      <c r="E880" s="3"/>
      <c r="F880" s="3"/>
      <c r="G880" s="57"/>
      <c r="H880" s="2"/>
      <c r="J880" s="4"/>
      <c r="K880" s="4"/>
      <c r="L880" s="4"/>
      <c r="M880" s="4"/>
      <c r="N880" s="4"/>
      <c r="O880" s="4"/>
      <c r="P880" s="4"/>
    </row>
    <row r="881" spans="1:16" ht="11.65" customHeight="1" x14ac:dyDescent="0.2">
      <c r="A881" s="5">
        <f t="shared" ca="1" si="20"/>
        <v>881</v>
      </c>
      <c r="C881" s="56"/>
      <c r="D881" s="3"/>
      <c r="E881" s="3"/>
      <c r="F881" s="3" t="s">
        <v>247</v>
      </c>
      <c r="G881" s="57"/>
      <c r="H881" s="10">
        <v>0</v>
      </c>
      <c r="J881" s="4"/>
      <c r="K881" s="4"/>
      <c r="L881" s="4"/>
      <c r="M881" s="4"/>
      <c r="N881" s="4"/>
      <c r="O881" s="4"/>
      <c r="P881" s="4"/>
    </row>
    <row r="882" spans="1:16" ht="11.65" customHeight="1" x14ac:dyDescent="0.2">
      <c r="A882" s="5">
        <f t="shared" ca="1" si="20"/>
        <v>882</v>
      </c>
      <c r="C882" s="56"/>
      <c r="D882" s="3"/>
      <c r="E882" s="3"/>
      <c r="F882" s="3" t="s">
        <v>252</v>
      </c>
      <c r="G882" s="57"/>
      <c r="H882" s="10">
        <v>0</v>
      </c>
      <c r="J882" s="4"/>
      <c r="K882" s="4"/>
      <c r="L882" s="4"/>
      <c r="M882" s="4"/>
      <c r="N882" s="4"/>
      <c r="O882" s="4"/>
      <c r="P882" s="4"/>
    </row>
    <row r="883" spans="1:16" ht="11.65" customHeight="1" x14ac:dyDescent="0.2">
      <c r="A883" s="5">
        <f t="shared" ca="1" si="20"/>
        <v>883</v>
      </c>
      <c r="C883" s="56"/>
      <c r="D883" s="3"/>
      <c r="E883" s="3"/>
      <c r="F883" s="3" t="s">
        <v>30</v>
      </c>
      <c r="G883" s="57"/>
      <c r="H883" s="10">
        <v>0</v>
      </c>
      <c r="J883" s="4"/>
      <c r="K883" s="4"/>
      <c r="L883" s="4"/>
      <c r="M883" s="4"/>
      <c r="N883" s="4"/>
      <c r="O883" s="4"/>
      <c r="P883" s="4"/>
    </row>
    <row r="884" spans="1:16" ht="11.65" customHeight="1" x14ac:dyDescent="0.2">
      <c r="A884" s="5">
        <f t="shared" ca="1" si="20"/>
        <v>884</v>
      </c>
      <c r="C884" s="56"/>
      <c r="D884" s="3"/>
      <c r="E884" s="3"/>
      <c r="F884" s="3"/>
      <c r="G884" s="57"/>
      <c r="H884" s="12">
        <f>SUBTOTAL(9,H881:H883)</f>
        <v>0</v>
      </c>
      <c r="J884" s="4"/>
      <c r="K884" s="4"/>
      <c r="L884" s="4"/>
      <c r="M884" s="4"/>
      <c r="N884" s="4"/>
      <c r="O884" s="4"/>
      <c r="P884" s="4"/>
    </row>
    <row r="885" spans="1:16" ht="11.65" customHeight="1" x14ac:dyDescent="0.2">
      <c r="A885" s="5">
        <f t="shared" ca="1" si="20"/>
        <v>885</v>
      </c>
      <c r="C885" s="56"/>
      <c r="D885" s="3"/>
      <c r="E885" s="3"/>
      <c r="F885" s="3"/>
      <c r="G885" s="57"/>
      <c r="H885" s="2"/>
      <c r="J885" s="4"/>
      <c r="K885" s="4"/>
      <c r="L885" s="4"/>
      <c r="M885" s="4"/>
      <c r="N885" s="4"/>
      <c r="O885" s="4"/>
      <c r="P885" s="4"/>
    </row>
    <row r="886" spans="1:16" ht="11.65" customHeight="1" x14ac:dyDescent="0.2">
      <c r="A886" s="5">
        <f t="shared" ca="1" si="20"/>
        <v>886</v>
      </c>
      <c r="C886" s="56">
        <v>25316</v>
      </c>
      <c r="D886" s="3" t="s">
        <v>148</v>
      </c>
      <c r="E886" s="3"/>
      <c r="F886" s="3"/>
      <c r="G886" s="57"/>
      <c r="H886" s="2"/>
      <c r="J886" s="4"/>
      <c r="K886" s="4"/>
      <c r="L886" s="4"/>
      <c r="M886" s="4"/>
      <c r="N886" s="4"/>
      <c r="O886" s="4"/>
      <c r="P886" s="4"/>
    </row>
    <row r="887" spans="1:16" ht="11.65" customHeight="1" x14ac:dyDescent="0.2">
      <c r="A887" s="5">
        <f t="shared" ca="1" si="20"/>
        <v>887</v>
      </c>
      <c r="C887" s="56"/>
      <c r="D887" s="3"/>
      <c r="E887" s="3"/>
      <c r="F887" s="3" t="s">
        <v>247</v>
      </c>
      <c r="G887" s="57"/>
      <c r="H887" s="10">
        <v>0</v>
      </c>
      <c r="J887" s="4"/>
      <c r="K887" s="4"/>
      <c r="L887" s="4"/>
      <c r="M887" s="4"/>
      <c r="N887" s="4"/>
      <c r="O887" s="4"/>
      <c r="P887" s="4"/>
    </row>
    <row r="888" spans="1:16" ht="11.65" customHeight="1" x14ac:dyDescent="0.2">
      <c r="A888" s="5">
        <f t="shared" ca="1" si="20"/>
        <v>888</v>
      </c>
      <c r="C888" s="56"/>
      <c r="D888" s="3"/>
      <c r="E888" s="3"/>
      <c r="F888" s="3" t="s">
        <v>252</v>
      </c>
      <c r="G888" s="57"/>
      <c r="H888" s="10">
        <v>0</v>
      </c>
      <c r="J888" s="4"/>
      <c r="K888" s="4"/>
      <c r="L888" s="4"/>
      <c r="M888" s="4"/>
      <c r="N888" s="4"/>
      <c r="O888" s="4"/>
      <c r="P888" s="4"/>
    </row>
    <row r="889" spans="1:16" ht="11.65" customHeight="1" x14ac:dyDescent="0.2">
      <c r="A889" s="5">
        <f t="shared" ca="1" si="20"/>
        <v>889</v>
      </c>
      <c r="C889" s="56"/>
      <c r="D889" s="3"/>
      <c r="E889" s="3"/>
      <c r="F889" s="3" t="s">
        <v>30</v>
      </c>
      <c r="G889" s="57"/>
      <c r="H889" s="10">
        <v>0</v>
      </c>
      <c r="J889" s="4"/>
      <c r="K889" s="4"/>
      <c r="L889" s="4"/>
      <c r="M889" s="4"/>
      <c r="N889" s="4"/>
      <c r="O889" s="4"/>
      <c r="P889" s="4"/>
    </row>
    <row r="890" spans="1:16" ht="11.65" customHeight="1" x14ac:dyDescent="0.2">
      <c r="A890" s="5">
        <f t="shared" ca="1" si="20"/>
        <v>890</v>
      </c>
      <c r="C890" s="56"/>
      <c r="D890" s="3"/>
      <c r="E890" s="3"/>
      <c r="F890" s="3"/>
      <c r="G890" s="57" t="s">
        <v>146</v>
      </c>
      <c r="H890" s="12">
        <f>SUBTOTAL(9,H887:H889)</f>
        <v>0</v>
      </c>
      <c r="J890" s="4"/>
      <c r="K890" s="4"/>
      <c r="L890" s="4"/>
      <c r="M890" s="4"/>
      <c r="N890" s="4"/>
      <c r="O890" s="4"/>
      <c r="P890" s="4"/>
    </row>
    <row r="891" spans="1:16" ht="11.65" customHeight="1" x14ac:dyDescent="0.2">
      <c r="A891" s="5">
        <f t="shared" ca="1" si="20"/>
        <v>891</v>
      </c>
      <c r="C891" s="56"/>
      <c r="D891" s="3"/>
      <c r="E891" s="3"/>
      <c r="F891" s="3"/>
      <c r="G891" s="57"/>
      <c r="H891" s="2"/>
      <c r="J891" s="4"/>
      <c r="K891" s="4"/>
      <c r="L891" s="4"/>
      <c r="M891" s="4"/>
      <c r="N891" s="4"/>
      <c r="O891" s="4"/>
      <c r="P891" s="4"/>
    </row>
    <row r="892" spans="1:16" ht="11.65" customHeight="1" x14ac:dyDescent="0.2">
      <c r="A892" s="5">
        <f t="shared" ca="1" si="20"/>
        <v>892</v>
      </c>
      <c r="C892" s="56">
        <v>25317</v>
      </c>
      <c r="D892" s="3" t="s">
        <v>148</v>
      </c>
      <c r="E892" s="3"/>
      <c r="F892" s="3"/>
      <c r="G892" s="57"/>
      <c r="H892" s="2"/>
      <c r="J892" s="4"/>
      <c r="K892" s="4"/>
      <c r="L892" s="4"/>
      <c r="M892" s="4"/>
      <c r="N892" s="4"/>
      <c r="O892" s="4"/>
      <c r="P892" s="4"/>
    </row>
    <row r="893" spans="1:16" ht="11.65" customHeight="1" x14ac:dyDescent="0.2">
      <c r="A893" s="5">
        <f t="shared" ca="1" si="20"/>
        <v>893</v>
      </c>
      <c r="C893" s="56"/>
      <c r="D893" s="3"/>
      <c r="E893" s="3"/>
      <c r="F893" s="3" t="s">
        <v>247</v>
      </c>
      <c r="G893" s="57"/>
      <c r="H893" s="10">
        <v>0</v>
      </c>
      <c r="J893" s="4"/>
      <c r="K893" s="4"/>
      <c r="L893" s="4"/>
      <c r="M893" s="4"/>
      <c r="N893" s="4"/>
      <c r="O893" s="4"/>
      <c r="P893" s="4"/>
    </row>
    <row r="894" spans="1:16" ht="11.65" customHeight="1" x14ac:dyDescent="0.2">
      <c r="A894" s="5">
        <f t="shared" ref="A894:A957" ca="1" si="21">OFFSET(A894,-1,)+1</f>
        <v>894</v>
      </c>
      <c r="C894" s="56"/>
      <c r="D894" s="3"/>
      <c r="E894" s="3"/>
      <c r="F894" s="3" t="s">
        <v>252</v>
      </c>
      <c r="G894" s="57"/>
      <c r="H894" s="10">
        <v>0</v>
      </c>
      <c r="J894" s="4"/>
      <c r="K894" s="4"/>
      <c r="L894" s="4"/>
      <c r="M894" s="4"/>
      <c r="N894" s="4"/>
      <c r="O894" s="4"/>
      <c r="P894" s="4"/>
    </row>
    <row r="895" spans="1:16" ht="11.65" customHeight="1" x14ac:dyDescent="0.2">
      <c r="A895" s="5">
        <f t="shared" ca="1" si="21"/>
        <v>895</v>
      </c>
      <c r="C895" s="56"/>
      <c r="D895" s="3"/>
      <c r="E895" s="3"/>
      <c r="F895" s="3" t="s">
        <v>30</v>
      </c>
      <c r="G895" s="57"/>
      <c r="H895" s="10">
        <v>0</v>
      </c>
      <c r="J895" s="4"/>
      <c r="K895" s="4"/>
      <c r="L895" s="4"/>
      <c r="M895" s="4"/>
      <c r="N895" s="4"/>
      <c r="O895" s="4"/>
      <c r="P895" s="4"/>
    </row>
    <row r="896" spans="1:16" ht="11.65" customHeight="1" x14ac:dyDescent="0.2">
      <c r="A896" s="5">
        <f t="shared" ca="1" si="21"/>
        <v>896</v>
      </c>
      <c r="C896" s="56"/>
      <c r="D896" s="3"/>
      <c r="E896" s="3"/>
      <c r="F896" s="3"/>
      <c r="G896" s="57" t="s">
        <v>146</v>
      </c>
      <c r="H896" s="12">
        <f>SUBTOTAL(9,H893:H895)</f>
        <v>0</v>
      </c>
      <c r="J896" s="4"/>
      <c r="K896" s="4"/>
      <c r="L896" s="4"/>
      <c r="M896" s="4"/>
      <c r="N896" s="4"/>
      <c r="O896" s="4"/>
      <c r="P896" s="4"/>
    </row>
    <row r="897" spans="1:16" ht="11.65" customHeight="1" x14ac:dyDescent="0.2">
      <c r="A897" s="5">
        <f t="shared" ca="1" si="21"/>
        <v>897</v>
      </c>
      <c r="C897" s="56"/>
      <c r="D897" s="3"/>
      <c r="E897" s="3"/>
      <c r="F897" s="3"/>
      <c r="G897" s="57"/>
      <c r="H897" s="2"/>
      <c r="J897" s="4"/>
      <c r="K897" s="4"/>
      <c r="L897" s="4"/>
      <c r="M897" s="4"/>
      <c r="N897" s="4"/>
      <c r="O897" s="4"/>
      <c r="P897" s="4"/>
    </row>
    <row r="898" spans="1:16" ht="11.65" customHeight="1" x14ac:dyDescent="0.2">
      <c r="A898" s="5">
        <f t="shared" ca="1" si="21"/>
        <v>898</v>
      </c>
      <c r="C898" s="56">
        <v>25319</v>
      </c>
      <c r="D898" s="3" t="s">
        <v>149</v>
      </c>
      <c r="E898" s="3"/>
      <c r="F898" s="3"/>
      <c r="G898" s="57"/>
      <c r="H898" s="2"/>
      <c r="J898" s="4"/>
      <c r="K898" s="4"/>
      <c r="L898" s="4"/>
      <c r="M898" s="4"/>
      <c r="N898" s="4"/>
      <c r="O898" s="4"/>
      <c r="P898" s="4"/>
    </row>
    <row r="899" spans="1:16" ht="11.65" customHeight="1" x14ac:dyDescent="0.2">
      <c r="A899" s="5">
        <f t="shared" ca="1" si="21"/>
        <v>899</v>
      </c>
      <c r="C899" s="56"/>
      <c r="D899" s="3"/>
      <c r="E899" s="3"/>
      <c r="F899" s="3" t="s">
        <v>247</v>
      </c>
      <c r="G899" s="57"/>
      <c r="H899" s="10">
        <v>0</v>
      </c>
      <c r="J899" s="4"/>
      <c r="K899" s="4"/>
      <c r="L899" s="4"/>
      <c r="M899" s="4"/>
      <c r="N899" s="4"/>
      <c r="O899" s="4"/>
      <c r="P899" s="4"/>
    </row>
    <row r="900" spans="1:16" ht="11.65" customHeight="1" x14ac:dyDescent="0.2">
      <c r="A900" s="5">
        <f t="shared" ca="1" si="21"/>
        <v>900</v>
      </c>
      <c r="C900" s="56"/>
      <c r="D900" s="3"/>
      <c r="E900" s="3"/>
      <c r="F900" s="3" t="s">
        <v>252</v>
      </c>
      <c r="G900" s="57"/>
      <c r="H900" s="10">
        <v>0</v>
      </c>
      <c r="J900" s="4"/>
      <c r="K900" s="4"/>
      <c r="L900" s="4"/>
      <c r="M900" s="4"/>
      <c r="N900" s="4"/>
      <c r="O900" s="4"/>
      <c r="P900" s="4"/>
    </row>
    <row r="901" spans="1:16" ht="11.65" customHeight="1" x14ac:dyDescent="0.2">
      <c r="A901" s="5">
        <f t="shared" ca="1" si="21"/>
        <v>901</v>
      </c>
      <c r="C901" s="56"/>
      <c r="D901" s="3"/>
      <c r="E901" s="3"/>
      <c r="F901" s="3" t="s">
        <v>30</v>
      </c>
      <c r="G901" s="57"/>
      <c r="H901" s="10">
        <v>0</v>
      </c>
      <c r="J901" s="4"/>
      <c r="K901" s="4"/>
      <c r="L901" s="4"/>
      <c r="M901" s="4"/>
      <c r="N901" s="4"/>
      <c r="O901" s="4"/>
      <c r="P901" s="4"/>
    </row>
    <row r="902" spans="1:16" ht="11.65" customHeight="1" x14ac:dyDescent="0.2">
      <c r="A902" s="5">
        <f t="shared" ca="1" si="21"/>
        <v>902</v>
      </c>
      <c r="C902" s="56"/>
      <c r="D902" s="3"/>
      <c r="E902" s="3"/>
      <c r="F902" s="3"/>
      <c r="G902" s="57"/>
      <c r="H902" s="12">
        <f>SUBTOTAL(9,H899:H901)</f>
        <v>0</v>
      </c>
      <c r="J902" s="4"/>
      <c r="K902" s="4"/>
      <c r="L902" s="4"/>
      <c r="M902" s="4"/>
      <c r="N902" s="4"/>
      <c r="O902" s="4"/>
      <c r="P902" s="4"/>
    </row>
    <row r="903" spans="1:16" ht="11.65" customHeight="1" x14ac:dyDescent="0.2">
      <c r="A903" s="5">
        <f t="shared" ca="1" si="21"/>
        <v>903</v>
      </c>
      <c r="C903" s="56"/>
      <c r="D903" s="3"/>
      <c r="E903" s="3"/>
      <c r="F903" s="3"/>
      <c r="G903" s="57"/>
      <c r="H903" s="2"/>
      <c r="J903" s="4"/>
      <c r="K903" s="4"/>
      <c r="L903" s="4"/>
      <c r="M903" s="4"/>
      <c r="N903" s="4"/>
      <c r="O903" s="4"/>
      <c r="P903" s="4"/>
    </row>
    <row r="904" spans="1:16" ht="11.65" customHeight="1" thickBot="1" x14ac:dyDescent="0.25">
      <c r="A904" s="5">
        <f t="shared" ca="1" si="21"/>
        <v>904</v>
      </c>
      <c r="C904" s="56" t="s">
        <v>145</v>
      </c>
      <c r="D904" s="3"/>
      <c r="E904" s="3"/>
      <c r="F904" s="3"/>
      <c r="G904" s="57" t="s">
        <v>146</v>
      </c>
      <c r="H904" s="13">
        <f>SUBTOTAL(9,H871:H902)</f>
        <v>9411563.3797505666</v>
      </c>
      <c r="J904" s="4"/>
      <c r="K904" s="4"/>
      <c r="L904" s="4"/>
      <c r="M904" s="4"/>
      <c r="N904" s="4"/>
      <c r="O904" s="4"/>
      <c r="P904" s="4"/>
    </row>
    <row r="905" spans="1:16" ht="11.65" customHeight="1" thickTop="1" x14ac:dyDescent="0.2">
      <c r="A905" s="5">
        <f t="shared" ca="1" si="21"/>
        <v>905</v>
      </c>
      <c r="C905" s="56">
        <v>154</v>
      </c>
      <c r="D905" s="3" t="s">
        <v>150</v>
      </c>
      <c r="E905" s="3"/>
      <c r="F905" s="3"/>
      <c r="G905" s="57"/>
      <c r="H905" s="2"/>
      <c r="J905" s="4"/>
      <c r="K905" s="4"/>
      <c r="L905" s="4"/>
      <c r="M905" s="4"/>
      <c r="N905" s="4"/>
      <c r="O905" s="4"/>
      <c r="P905" s="4"/>
    </row>
    <row r="906" spans="1:16" ht="11.65" customHeight="1" x14ac:dyDescent="0.2">
      <c r="A906" s="5">
        <f t="shared" ca="1" si="21"/>
        <v>906</v>
      </c>
      <c r="C906" s="56"/>
      <c r="D906" s="3"/>
      <c r="E906" s="3"/>
      <c r="F906" s="3" t="s">
        <v>193</v>
      </c>
      <c r="G906" s="57"/>
      <c r="H906" s="10">
        <v>10331908.15</v>
      </c>
      <c r="J906" s="4"/>
      <c r="K906" s="4"/>
      <c r="L906" s="4"/>
      <c r="M906" s="4"/>
      <c r="N906" s="4"/>
      <c r="O906" s="4"/>
      <c r="P906" s="4"/>
    </row>
    <row r="907" spans="1:16" ht="11.65" customHeight="1" x14ac:dyDescent="0.2">
      <c r="A907" s="5">
        <f t="shared" ca="1" si="21"/>
        <v>907</v>
      </c>
      <c r="C907" s="56"/>
      <c r="D907" s="3"/>
      <c r="E907" s="3"/>
      <c r="F907" s="3" t="s">
        <v>24</v>
      </c>
      <c r="G907" s="57"/>
      <c r="H907" s="10">
        <v>147499.41240967563</v>
      </c>
      <c r="J907" s="4"/>
      <c r="K907" s="4"/>
      <c r="L907" s="4"/>
      <c r="M907" s="4"/>
      <c r="N907" s="4"/>
      <c r="O907" s="4"/>
      <c r="P907" s="4"/>
    </row>
    <row r="908" spans="1:16" ht="11.65" customHeight="1" x14ac:dyDescent="0.2">
      <c r="A908" s="5">
        <f t="shared" ca="1" si="21"/>
        <v>908</v>
      </c>
      <c r="C908" s="56"/>
      <c r="D908" s="3"/>
      <c r="E908" s="3"/>
      <c r="F908" s="3" t="s">
        <v>247</v>
      </c>
      <c r="G908" s="57"/>
      <c r="H908" s="10">
        <v>0</v>
      </c>
      <c r="J908" s="4"/>
      <c r="K908" s="4"/>
      <c r="L908" s="4"/>
      <c r="M908" s="4"/>
      <c r="N908" s="4"/>
      <c r="O908" s="4"/>
      <c r="P908" s="4"/>
    </row>
    <row r="909" spans="1:16" ht="11.65" customHeight="1" x14ac:dyDescent="0.2">
      <c r="A909" s="5">
        <f t="shared" ca="1" si="21"/>
        <v>909</v>
      </c>
      <c r="C909" s="56"/>
      <c r="D909" s="3"/>
      <c r="E909" s="3"/>
      <c r="F909" s="3" t="s">
        <v>248</v>
      </c>
      <c r="G909" s="57"/>
      <c r="H909" s="10">
        <v>-59345.13427400394</v>
      </c>
      <c r="J909" s="4"/>
      <c r="K909" s="4"/>
      <c r="L909" s="4"/>
      <c r="M909" s="4"/>
      <c r="N909" s="4"/>
      <c r="O909" s="4"/>
      <c r="P909" s="4"/>
    </row>
    <row r="910" spans="1:16" ht="11.65" customHeight="1" x14ac:dyDescent="0.2">
      <c r="A910" s="5">
        <f t="shared" ca="1" si="21"/>
        <v>910</v>
      </c>
      <c r="C910" s="56"/>
      <c r="D910" s="3"/>
      <c r="E910" s="3"/>
      <c r="F910" s="3" t="s">
        <v>260</v>
      </c>
      <c r="G910" s="57"/>
      <c r="H910" s="10">
        <v>0</v>
      </c>
      <c r="J910" s="4"/>
      <c r="K910" s="4"/>
      <c r="L910" s="4"/>
      <c r="M910" s="4"/>
      <c r="N910" s="4"/>
      <c r="O910" s="4"/>
      <c r="P910" s="4"/>
    </row>
    <row r="911" spans="1:16" ht="11.65" customHeight="1" x14ac:dyDescent="0.2">
      <c r="A911" s="5">
        <f t="shared" ca="1" si="21"/>
        <v>911</v>
      </c>
      <c r="C911" s="56"/>
      <c r="D911" s="3"/>
      <c r="E911" s="3"/>
      <c r="F911" s="3" t="s">
        <v>273</v>
      </c>
      <c r="G911" s="57"/>
      <c r="H911" s="10">
        <v>0</v>
      </c>
      <c r="J911" s="4"/>
      <c r="K911" s="4"/>
      <c r="L911" s="4"/>
      <c r="M911" s="4"/>
      <c r="N911" s="4"/>
      <c r="O911" s="4"/>
      <c r="P911" s="4"/>
    </row>
    <row r="912" spans="1:16" ht="11.65" customHeight="1" x14ac:dyDescent="0.2">
      <c r="A912" s="5">
        <f t="shared" ca="1" si="21"/>
        <v>912</v>
      </c>
      <c r="C912" s="56"/>
      <c r="D912" s="3"/>
      <c r="E912" s="3"/>
      <c r="F912" s="3" t="s">
        <v>263</v>
      </c>
      <c r="G912" s="57"/>
      <c r="H912" s="10">
        <v>-91204.732254736082</v>
      </c>
      <c r="J912" s="4"/>
      <c r="K912" s="4"/>
      <c r="L912" s="4"/>
      <c r="M912" s="4"/>
      <c r="N912" s="4"/>
      <c r="O912" s="4"/>
      <c r="P912" s="4"/>
    </row>
    <row r="913" spans="1:16" ht="11.65" customHeight="1" x14ac:dyDescent="0.2">
      <c r="A913" s="5">
        <f t="shared" ca="1" si="21"/>
        <v>913</v>
      </c>
      <c r="C913" s="56"/>
      <c r="D913" s="3"/>
      <c r="E913" s="3"/>
      <c r="F913" s="3" t="s">
        <v>274</v>
      </c>
      <c r="G913" s="57"/>
      <c r="H913" s="10">
        <v>0</v>
      </c>
      <c r="J913" s="4"/>
      <c r="K913" s="4"/>
      <c r="L913" s="4"/>
      <c r="M913" s="4"/>
      <c r="N913" s="4"/>
      <c r="O913" s="4"/>
      <c r="P913" s="4"/>
    </row>
    <row r="914" spans="1:16" ht="11.65" customHeight="1" x14ac:dyDescent="0.2">
      <c r="A914" s="5">
        <f t="shared" ca="1" si="21"/>
        <v>914</v>
      </c>
      <c r="C914" s="56"/>
      <c r="D914" s="3"/>
      <c r="E914" s="3"/>
      <c r="F914" s="3" t="s">
        <v>254</v>
      </c>
      <c r="G914" s="57"/>
      <c r="H914" s="10">
        <v>0</v>
      </c>
      <c r="J914" s="4"/>
      <c r="K914" s="4"/>
      <c r="L914" s="4"/>
      <c r="M914" s="4"/>
      <c r="N914" s="4"/>
      <c r="O914" s="4"/>
      <c r="P914" s="4"/>
    </row>
    <row r="915" spans="1:16" ht="11.65" customHeight="1" x14ac:dyDescent="0.2">
      <c r="A915" s="5">
        <f t="shared" ca="1" si="21"/>
        <v>915</v>
      </c>
      <c r="C915" s="56"/>
      <c r="D915" s="3"/>
      <c r="E915" s="3"/>
      <c r="F915" s="3" t="s">
        <v>250</v>
      </c>
      <c r="G915" s="57"/>
      <c r="H915" s="10">
        <v>0</v>
      </c>
      <c r="J915" s="4"/>
      <c r="K915" s="4"/>
      <c r="L915" s="4"/>
      <c r="M915" s="4"/>
      <c r="N915" s="4"/>
      <c r="O915" s="4"/>
      <c r="P915" s="4"/>
    </row>
    <row r="916" spans="1:16" ht="11.65" customHeight="1" x14ac:dyDescent="0.2">
      <c r="A916" s="5">
        <f t="shared" ca="1" si="21"/>
        <v>916</v>
      </c>
      <c r="C916" s="56"/>
      <c r="D916" s="3"/>
      <c r="E916" s="3"/>
      <c r="F916" s="3" t="s">
        <v>256</v>
      </c>
      <c r="G916" s="57"/>
      <c r="H916" s="10">
        <v>0</v>
      </c>
      <c r="J916" s="4"/>
      <c r="K916" s="4"/>
      <c r="L916" s="4"/>
      <c r="M916" s="4"/>
      <c r="N916" s="4"/>
      <c r="O916" s="4"/>
      <c r="P916" s="4"/>
    </row>
    <row r="917" spans="1:16" ht="11.65" customHeight="1" x14ac:dyDescent="0.2">
      <c r="A917" s="5">
        <f t="shared" ca="1" si="21"/>
        <v>917</v>
      </c>
      <c r="C917" s="56"/>
      <c r="D917" s="3"/>
      <c r="E917" s="3"/>
      <c r="F917" s="3" t="s">
        <v>275</v>
      </c>
      <c r="G917" s="57"/>
      <c r="H917" s="10">
        <v>0</v>
      </c>
      <c r="J917" s="4"/>
      <c r="K917" s="4"/>
      <c r="L917" s="4"/>
      <c r="M917" s="4"/>
      <c r="N917" s="4"/>
      <c r="O917" s="4"/>
      <c r="P917" s="4"/>
    </row>
    <row r="918" spans="1:16" ht="11.65" customHeight="1" x14ac:dyDescent="0.2">
      <c r="A918" s="5">
        <f t="shared" ca="1" si="21"/>
        <v>918</v>
      </c>
      <c r="C918" s="56"/>
      <c r="D918" s="3"/>
      <c r="E918" s="3"/>
      <c r="F918" s="3" t="s">
        <v>249</v>
      </c>
      <c r="G918" s="57"/>
      <c r="H918" s="10">
        <v>2101648.9285110082</v>
      </c>
      <c r="J918" s="4"/>
      <c r="K918" s="4"/>
      <c r="L918" s="4"/>
      <c r="M918" s="4"/>
      <c r="N918" s="4"/>
      <c r="O918" s="4"/>
      <c r="P918" s="4"/>
    </row>
    <row r="919" spans="1:16" ht="11.65" customHeight="1" x14ac:dyDescent="0.2">
      <c r="A919" s="5">
        <f t="shared" ca="1" si="21"/>
        <v>919</v>
      </c>
      <c r="C919" s="56"/>
      <c r="D919" s="3"/>
      <c r="E919" s="3"/>
      <c r="F919" s="3" t="s">
        <v>251</v>
      </c>
      <c r="G919" s="57"/>
      <c r="H919" s="10">
        <v>0</v>
      </c>
      <c r="J919" s="4"/>
      <c r="K919" s="4"/>
      <c r="L919" s="4"/>
      <c r="M919" s="4"/>
      <c r="N919" s="4"/>
      <c r="O919" s="4"/>
      <c r="P919" s="4"/>
    </row>
    <row r="920" spans="1:16" ht="11.65" customHeight="1" x14ac:dyDescent="0.2">
      <c r="A920" s="5">
        <f t="shared" ca="1" si="21"/>
        <v>920</v>
      </c>
      <c r="C920" s="56"/>
      <c r="D920" s="3"/>
      <c r="E920" s="3"/>
      <c r="F920" s="3" t="s">
        <v>253</v>
      </c>
      <c r="G920" s="57"/>
      <c r="H920" s="10">
        <v>364231.00247027521</v>
      </c>
      <c r="J920" s="4"/>
      <c r="K920" s="4"/>
      <c r="L920" s="4"/>
      <c r="M920" s="4"/>
      <c r="N920" s="4"/>
      <c r="O920" s="4"/>
      <c r="P920" s="4"/>
    </row>
    <row r="921" spans="1:16" ht="11.65" customHeight="1" x14ac:dyDescent="0.2">
      <c r="A921" s="5">
        <f t="shared" ca="1" si="21"/>
        <v>921</v>
      </c>
      <c r="C921" s="56"/>
      <c r="D921" s="3"/>
      <c r="E921" s="3"/>
      <c r="F921" s="3" t="s">
        <v>252</v>
      </c>
      <c r="G921" s="57"/>
      <c r="H921" s="10">
        <v>0</v>
      </c>
      <c r="J921" s="4"/>
      <c r="K921" s="4"/>
      <c r="L921" s="4"/>
      <c r="M921" s="4"/>
      <c r="N921" s="4"/>
      <c r="O921" s="4"/>
      <c r="P921" s="4"/>
    </row>
    <row r="922" spans="1:16" ht="11.65" customHeight="1" x14ac:dyDescent="0.2">
      <c r="A922" s="5">
        <f t="shared" ca="1" si="21"/>
        <v>922</v>
      </c>
      <c r="C922" s="56"/>
      <c r="D922" s="3"/>
      <c r="E922" s="3"/>
      <c r="F922" s="3" t="s">
        <v>30</v>
      </c>
      <c r="G922" s="57"/>
      <c r="H922" s="10">
        <v>0</v>
      </c>
      <c r="J922" s="4"/>
      <c r="K922" s="4"/>
      <c r="L922" s="4"/>
      <c r="M922" s="4"/>
      <c r="N922" s="4"/>
      <c r="O922" s="4"/>
      <c r="P922" s="4"/>
    </row>
    <row r="923" spans="1:16" ht="11.65" customHeight="1" x14ac:dyDescent="0.2">
      <c r="A923" s="5">
        <f t="shared" ca="1" si="21"/>
        <v>923</v>
      </c>
      <c r="C923" s="56"/>
      <c r="D923" s="3"/>
      <c r="E923" s="3"/>
      <c r="F923" s="3" t="s">
        <v>251</v>
      </c>
      <c r="G923" s="57"/>
      <c r="H923" s="10">
        <v>0</v>
      </c>
      <c r="J923" s="4"/>
      <c r="K923" s="4"/>
      <c r="L923" s="4"/>
      <c r="M923" s="4"/>
      <c r="N923" s="4"/>
      <c r="O923" s="4"/>
      <c r="P923" s="4"/>
    </row>
    <row r="924" spans="1:16" ht="11.65" customHeight="1" x14ac:dyDescent="0.2">
      <c r="A924" s="5">
        <f t="shared" ca="1" si="21"/>
        <v>924</v>
      </c>
      <c r="C924" s="63" t="s">
        <v>294</v>
      </c>
      <c r="D924" s="3"/>
      <c r="E924" s="3"/>
      <c r="F924" s="3"/>
      <c r="G924" s="57" t="s">
        <v>146</v>
      </c>
      <c r="H924" s="12">
        <f>SUBTOTAL(9,H906:H923)</f>
        <v>12794737.62686222</v>
      </c>
      <c r="J924" s="4"/>
      <c r="K924" s="4"/>
      <c r="L924" s="4"/>
      <c r="M924" s="4"/>
      <c r="N924" s="4"/>
      <c r="O924" s="4"/>
      <c r="P924" s="4"/>
    </row>
    <row r="925" spans="1:16" ht="11.65" customHeight="1" x14ac:dyDescent="0.2">
      <c r="A925" s="5">
        <f t="shared" ca="1" si="21"/>
        <v>925</v>
      </c>
      <c r="C925" s="56"/>
      <c r="D925" s="3"/>
      <c r="E925" s="3"/>
      <c r="F925" s="3"/>
      <c r="G925" s="57"/>
      <c r="H925" s="2"/>
      <c r="J925" s="4"/>
      <c r="K925" s="4"/>
      <c r="L925" s="4"/>
      <c r="M925" s="4"/>
      <c r="N925" s="4"/>
      <c r="O925" s="4"/>
      <c r="P925" s="4"/>
    </row>
    <row r="926" spans="1:16" ht="11.65" customHeight="1" x14ac:dyDescent="0.2">
      <c r="A926" s="5">
        <f t="shared" ca="1" si="21"/>
        <v>926</v>
      </c>
      <c r="C926" s="56">
        <v>163</v>
      </c>
      <c r="D926" s="3" t="s">
        <v>151</v>
      </c>
      <c r="E926" s="3"/>
      <c r="F926" s="3"/>
      <c r="G926" s="57"/>
      <c r="H926" s="2"/>
      <c r="J926" s="4"/>
      <c r="K926" s="4"/>
      <c r="L926" s="4"/>
      <c r="M926" s="4"/>
      <c r="N926" s="4"/>
      <c r="O926" s="4"/>
      <c r="P926" s="4"/>
    </row>
    <row r="927" spans="1:16" ht="11.65" customHeight="1" x14ac:dyDescent="0.2">
      <c r="A927" s="5">
        <f t="shared" ca="1" si="21"/>
        <v>927</v>
      </c>
      <c r="C927" s="56"/>
      <c r="D927" s="3"/>
      <c r="E927" s="3"/>
      <c r="F927" s="3" t="s">
        <v>248</v>
      </c>
      <c r="G927" s="57"/>
      <c r="H927" s="10">
        <v>0</v>
      </c>
      <c r="J927" s="4"/>
      <c r="K927" s="4"/>
      <c r="L927" s="4"/>
      <c r="M927" s="4"/>
      <c r="N927" s="4"/>
      <c r="O927" s="4"/>
      <c r="P927" s="4"/>
    </row>
    <row r="928" spans="1:16" ht="11.65" customHeight="1" x14ac:dyDescent="0.2">
      <c r="A928" s="5">
        <f t="shared" ca="1" si="21"/>
        <v>928</v>
      </c>
      <c r="C928" s="56"/>
      <c r="D928" s="3"/>
      <c r="E928" s="3"/>
      <c r="F928" s="3"/>
      <c r="G928" s="57"/>
      <c r="H928" s="2">
        <v>0</v>
      </c>
      <c r="J928" s="4"/>
      <c r="K928" s="4"/>
      <c r="L928" s="4"/>
      <c r="M928" s="4"/>
      <c r="N928" s="4"/>
      <c r="O928" s="4"/>
      <c r="P928" s="4"/>
    </row>
    <row r="929" spans="1:16" ht="11.65" customHeight="1" x14ac:dyDescent="0.2">
      <c r="A929" s="5">
        <f t="shared" ca="1" si="21"/>
        <v>929</v>
      </c>
      <c r="C929" s="56"/>
      <c r="D929" s="3"/>
      <c r="E929" s="3"/>
      <c r="F929" s="3"/>
      <c r="G929" s="57" t="s">
        <v>146</v>
      </c>
      <c r="H929" s="12">
        <f>SUBTOTAL(9,H927:H928)</f>
        <v>0</v>
      </c>
      <c r="J929" s="4"/>
      <c r="K929" s="4"/>
      <c r="L929" s="4"/>
      <c r="M929" s="4"/>
      <c r="N929" s="4"/>
      <c r="O929" s="4"/>
      <c r="P929" s="4"/>
    </row>
    <row r="930" spans="1:16" ht="11.65" customHeight="1" x14ac:dyDescent="0.2">
      <c r="A930" s="5">
        <f t="shared" ca="1" si="21"/>
        <v>930</v>
      </c>
      <c r="C930" s="56"/>
      <c r="D930" s="3"/>
      <c r="E930" s="3"/>
      <c r="F930" s="3"/>
      <c r="G930" s="57"/>
      <c r="H930" s="2"/>
      <c r="J930" s="4"/>
      <c r="K930" s="4"/>
      <c r="L930" s="4"/>
      <c r="M930" s="4"/>
      <c r="N930" s="4"/>
      <c r="O930" s="4"/>
      <c r="P930" s="4"/>
    </row>
    <row r="931" spans="1:16" ht="11.65" customHeight="1" x14ac:dyDescent="0.2">
      <c r="A931" s="5">
        <f t="shared" ca="1" si="21"/>
        <v>931</v>
      </c>
      <c r="C931" s="56">
        <v>25318</v>
      </c>
      <c r="D931" s="3" t="s">
        <v>149</v>
      </c>
      <c r="E931" s="3"/>
      <c r="F931" s="3"/>
      <c r="G931" s="57"/>
      <c r="H931" s="2"/>
      <c r="J931" s="4"/>
      <c r="K931" s="4"/>
      <c r="L931" s="4"/>
      <c r="M931" s="4"/>
      <c r="N931" s="4"/>
      <c r="O931" s="4"/>
      <c r="P931" s="4"/>
    </row>
    <row r="932" spans="1:16" ht="11.65" customHeight="1" x14ac:dyDescent="0.2">
      <c r="A932" s="5">
        <f t="shared" ca="1" si="21"/>
        <v>932</v>
      </c>
      <c r="C932" s="56"/>
      <c r="D932" s="3"/>
      <c r="E932" s="3"/>
      <c r="F932" s="3" t="s">
        <v>260</v>
      </c>
      <c r="G932" s="57"/>
      <c r="H932" s="10">
        <v>0</v>
      </c>
      <c r="J932" s="4"/>
      <c r="K932" s="4"/>
      <c r="L932" s="4"/>
      <c r="M932" s="4"/>
      <c r="N932" s="4"/>
      <c r="O932" s="4"/>
      <c r="P932" s="4"/>
    </row>
    <row r="933" spans="1:16" ht="11.65" customHeight="1" x14ac:dyDescent="0.2">
      <c r="A933" s="5">
        <f t="shared" ca="1" si="21"/>
        <v>933</v>
      </c>
      <c r="C933" s="56"/>
      <c r="D933" s="3"/>
      <c r="E933" s="3"/>
      <c r="F933" s="3" t="s">
        <v>249</v>
      </c>
      <c r="G933" s="57"/>
      <c r="H933" s="10">
        <v>0</v>
      </c>
      <c r="J933" s="4"/>
      <c r="K933" s="4"/>
      <c r="L933" s="4"/>
      <c r="M933" s="4"/>
      <c r="N933" s="4"/>
      <c r="O933" s="4"/>
      <c r="P933" s="4"/>
    </row>
    <row r="934" spans="1:16" ht="11.65" customHeight="1" x14ac:dyDescent="0.2">
      <c r="A934" s="5">
        <f t="shared" ca="1" si="21"/>
        <v>934</v>
      </c>
      <c r="C934" s="56"/>
      <c r="D934" s="3"/>
      <c r="E934" s="3"/>
      <c r="F934" s="3" t="s">
        <v>251</v>
      </c>
      <c r="G934" s="57"/>
      <c r="H934" s="10">
        <v>0</v>
      </c>
      <c r="J934" s="4"/>
      <c r="K934" s="4"/>
      <c r="L934" s="4"/>
      <c r="M934" s="4"/>
      <c r="N934" s="4"/>
      <c r="O934" s="4"/>
      <c r="P934" s="4"/>
    </row>
    <row r="935" spans="1:16" ht="11.65" customHeight="1" x14ac:dyDescent="0.2">
      <c r="A935" s="5">
        <f t="shared" ca="1" si="21"/>
        <v>935</v>
      </c>
      <c r="C935" s="56"/>
      <c r="D935" s="3"/>
      <c r="E935" s="3"/>
      <c r="F935" s="3"/>
      <c r="G935" s="57" t="s">
        <v>146</v>
      </c>
      <c r="H935" s="12">
        <f>SUBTOTAL(9,H932:H934)</f>
        <v>0</v>
      </c>
      <c r="J935" s="4"/>
      <c r="K935" s="4"/>
      <c r="L935" s="4"/>
      <c r="M935" s="4"/>
      <c r="N935" s="4"/>
      <c r="O935" s="4"/>
      <c r="P935" s="4"/>
    </row>
    <row r="936" spans="1:16" ht="11.65" customHeight="1" x14ac:dyDescent="0.2">
      <c r="A936" s="5">
        <f t="shared" ca="1" si="21"/>
        <v>936</v>
      </c>
      <c r="C936" s="56"/>
      <c r="D936" s="3"/>
      <c r="E936" s="3"/>
      <c r="F936" s="3"/>
      <c r="G936" s="57"/>
      <c r="H936" s="2"/>
      <c r="J936" s="4"/>
      <c r="K936" s="4"/>
      <c r="L936" s="4"/>
      <c r="M936" s="4"/>
      <c r="N936" s="4"/>
      <c r="O936" s="4"/>
      <c r="P936" s="4"/>
    </row>
    <row r="937" spans="1:16" ht="11.65" customHeight="1" thickBot="1" x14ac:dyDescent="0.25">
      <c r="A937" s="5">
        <f t="shared" ca="1" si="21"/>
        <v>937</v>
      </c>
      <c r="C937" s="56" t="s">
        <v>295</v>
      </c>
      <c r="D937" s="3"/>
      <c r="E937" s="3"/>
      <c r="F937" s="3"/>
      <c r="G937" s="57" t="s">
        <v>146</v>
      </c>
      <c r="H937" s="13">
        <f>SUBTOTAL(9,H906:H935)</f>
        <v>12794737.62686222</v>
      </c>
      <c r="J937" s="4"/>
      <c r="K937" s="4"/>
      <c r="L937" s="4"/>
      <c r="M937" s="4"/>
      <c r="N937" s="4"/>
      <c r="O937" s="4"/>
      <c r="P937" s="4"/>
    </row>
    <row r="938" spans="1:16" ht="11.65" customHeight="1" thickTop="1" x14ac:dyDescent="0.2">
      <c r="A938" s="5">
        <f t="shared" ca="1" si="21"/>
        <v>938</v>
      </c>
      <c r="C938" s="56"/>
      <c r="D938" s="3"/>
      <c r="E938" s="3"/>
      <c r="F938" s="3"/>
      <c r="G938" s="57"/>
      <c r="H938" s="2"/>
      <c r="J938" s="4"/>
      <c r="K938" s="4"/>
      <c r="L938" s="4"/>
      <c r="M938" s="4"/>
      <c r="N938" s="4"/>
      <c r="O938" s="4"/>
      <c r="P938" s="4"/>
    </row>
    <row r="939" spans="1:16" ht="11.65" customHeight="1" x14ac:dyDescent="0.2">
      <c r="A939" s="5">
        <f t="shared" ca="1" si="21"/>
        <v>939</v>
      </c>
      <c r="C939" s="56">
        <v>165</v>
      </c>
      <c r="D939" s="3" t="s">
        <v>7</v>
      </c>
      <c r="E939" s="3"/>
      <c r="F939" s="3"/>
      <c r="G939" s="57"/>
      <c r="H939" s="2"/>
      <c r="J939" s="4"/>
      <c r="K939" s="4"/>
      <c r="L939" s="4"/>
      <c r="M939" s="4"/>
      <c r="N939" s="4"/>
      <c r="O939" s="4"/>
      <c r="P939" s="4"/>
    </row>
    <row r="940" spans="1:16" ht="11.65" customHeight="1" x14ac:dyDescent="0.2">
      <c r="A940" s="5">
        <f t="shared" ca="1" si="21"/>
        <v>940</v>
      </c>
      <c r="C940" s="56"/>
      <c r="D940" s="3"/>
      <c r="E940" s="3"/>
      <c r="F940" s="3" t="s">
        <v>193</v>
      </c>
      <c r="G940" s="57"/>
      <c r="H940" s="10">
        <v>0</v>
      </c>
      <c r="J940" s="4"/>
      <c r="K940" s="4"/>
      <c r="L940" s="4"/>
      <c r="M940" s="4"/>
      <c r="N940" s="4"/>
      <c r="O940" s="4"/>
      <c r="P940" s="4"/>
    </row>
    <row r="941" spans="1:16" ht="11.65" customHeight="1" x14ac:dyDescent="0.2">
      <c r="A941" s="5">
        <f t="shared" ca="1" si="21"/>
        <v>941</v>
      </c>
      <c r="C941" s="56"/>
      <c r="D941" s="3"/>
      <c r="E941" s="3"/>
      <c r="F941" s="3" t="s">
        <v>264</v>
      </c>
      <c r="G941" s="57"/>
      <c r="H941" s="10">
        <v>251666.70383357143</v>
      </c>
      <c r="J941" s="4"/>
      <c r="K941" s="4"/>
      <c r="L941" s="4"/>
      <c r="M941" s="4"/>
      <c r="N941" s="4"/>
      <c r="O941" s="4"/>
      <c r="P941" s="4"/>
    </row>
    <row r="942" spans="1:16" ht="11.65" customHeight="1" x14ac:dyDescent="0.2">
      <c r="A942" s="5">
        <f t="shared" ca="1" si="21"/>
        <v>942</v>
      </c>
      <c r="C942" s="56"/>
      <c r="D942" s="3"/>
      <c r="E942" s="3"/>
      <c r="F942" s="3" t="s">
        <v>24</v>
      </c>
      <c r="G942" s="57"/>
      <c r="H942" s="10">
        <v>739954.63082278857</v>
      </c>
      <c r="J942" s="4"/>
      <c r="K942" s="4"/>
      <c r="L942" s="4"/>
      <c r="M942" s="4"/>
      <c r="N942" s="4"/>
      <c r="O942" s="4"/>
      <c r="P942" s="4"/>
    </row>
    <row r="943" spans="1:16" ht="11.65" customHeight="1" x14ac:dyDescent="0.2">
      <c r="A943" s="5">
        <f t="shared" ca="1" si="21"/>
        <v>943</v>
      </c>
      <c r="C943" s="56"/>
      <c r="D943" s="3"/>
      <c r="E943" s="3"/>
      <c r="F943" s="3" t="s">
        <v>249</v>
      </c>
      <c r="G943" s="57"/>
      <c r="H943" s="10">
        <v>0</v>
      </c>
      <c r="J943" s="4"/>
      <c r="K943" s="4"/>
      <c r="L943" s="4"/>
      <c r="M943" s="4"/>
      <c r="N943" s="4"/>
      <c r="O943" s="4"/>
      <c r="P943" s="4"/>
    </row>
    <row r="944" spans="1:16" ht="11.65" customHeight="1" x14ac:dyDescent="0.2">
      <c r="A944" s="5">
        <f t="shared" ca="1" si="21"/>
        <v>944</v>
      </c>
      <c r="C944" s="56"/>
      <c r="D944" s="3"/>
      <c r="E944" s="3"/>
      <c r="F944" s="3" t="s">
        <v>251</v>
      </c>
      <c r="G944" s="57"/>
      <c r="H944" s="10">
        <v>0</v>
      </c>
      <c r="J944" s="4"/>
      <c r="K944" s="4"/>
      <c r="L944" s="4"/>
      <c r="M944" s="4"/>
      <c r="N944" s="4"/>
      <c r="O944" s="4"/>
      <c r="P944" s="4"/>
    </row>
    <row r="945" spans="1:16" ht="11.65" customHeight="1" x14ac:dyDescent="0.2">
      <c r="A945" s="5">
        <f t="shared" ca="1" si="21"/>
        <v>945</v>
      </c>
      <c r="C945" s="56"/>
      <c r="D945" s="3"/>
      <c r="E945" s="3"/>
      <c r="F945" s="3" t="s">
        <v>252</v>
      </c>
      <c r="G945" s="57"/>
      <c r="H945" s="10">
        <v>916.93524685343186</v>
      </c>
      <c r="J945" s="4"/>
      <c r="K945" s="4"/>
      <c r="L945" s="4"/>
      <c r="M945" s="4"/>
      <c r="N945" s="4"/>
      <c r="O945" s="4"/>
      <c r="P945" s="4"/>
    </row>
    <row r="946" spans="1:16" ht="11.65" customHeight="1" x14ac:dyDescent="0.2">
      <c r="A946" s="5">
        <f t="shared" ca="1" si="21"/>
        <v>946</v>
      </c>
      <c r="C946" s="56"/>
      <c r="D946" s="3"/>
      <c r="E946" s="3"/>
      <c r="F946" s="3" t="s">
        <v>30</v>
      </c>
      <c r="G946" s="57"/>
      <c r="H946" s="10">
        <v>0</v>
      </c>
      <c r="J946" s="4"/>
      <c r="K946" s="4"/>
      <c r="L946" s="4"/>
      <c r="M946" s="4"/>
      <c r="N946" s="4"/>
      <c r="O946" s="4"/>
      <c r="P946" s="4"/>
    </row>
    <row r="947" spans="1:16" ht="11.65" customHeight="1" x14ac:dyDescent="0.2">
      <c r="A947" s="5">
        <f t="shared" ca="1" si="21"/>
        <v>947</v>
      </c>
      <c r="C947" s="56"/>
      <c r="D947" s="3"/>
      <c r="E947" s="3"/>
      <c r="F947" s="3" t="s">
        <v>247</v>
      </c>
      <c r="G947" s="57"/>
      <c r="H947" s="10">
        <v>0</v>
      </c>
      <c r="J947" s="4"/>
      <c r="K947" s="4"/>
      <c r="L947" s="4"/>
      <c r="M947" s="4"/>
      <c r="N947" s="4"/>
      <c r="O947" s="4"/>
      <c r="P947" s="4"/>
    </row>
    <row r="948" spans="1:16" ht="11.65" customHeight="1" x14ac:dyDescent="0.2">
      <c r="A948" s="5">
        <f t="shared" ca="1" si="21"/>
        <v>948</v>
      </c>
      <c r="C948" s="56"/>
      <c r="D948" s="3"/>
      <c r="E948" s="3"/>
      <c r="F948" s="3" t="s">
        <v>248</v>
      </c>
      <c r="G948" s="57"/>
      <c r="H948" s="10">
        <v>2118501.7230697866</v>
      </c>
      <c r="J948" s="4"/>
      <c r="K948" s="4"/>
      <c r="L948" s="4"/>
      <c r="M948" s="4"/>
      <c r="N948" s="4"/>
      <c r="O948" s="4"/>
      <c r="P948" s="4"/>
    </row>
    <row r="949" spans="1:16" ht="11.65" customHeight="1" thickBot="1" x14ac:dyDescent="0.25">
      <c r="A949" s="5">
        <f t="shared" ca="1" si="21"/>
        <v>949</v>
      </c>
      <c r="C949" s="63" t="s">
        <v>152</v>
      </c>
      <c r="D949" s="3"/>
      <c r="E949" s="3"/>
      <c r="F949" s="3"/>
      <c r="G949" s="57" t="s">
        <v>138</v>
      </c>
      <c r="H949" s="21">
        <f>SUBTOTAL(9,H940:H948)</f>
        <v>3111039.9929729998</v>
      </c>
      <c r="J949" s="4"/>
      <c r="K949" s="4"/>
      <c r="L949" s="4"/>
      <c r="M949" s="4"/>
      <c r="N949" s="4"/>
      <c r="O949" s="4"/>
      <c r="P949" s="4"/>
    </row>
    <row r="950" spans="1:16" ht="11.65" customHeight="1" thickTop="1" x14ac:dyDescent="0.2">
      <c r="A950" s="5">
        <f t="shared" ca="1" si="21"/>
        <v>950</v>
      </c>
      <c r="C950" s="56"/>
      <c r="D950" s="3"/>
      <c r="E950" s="3"/>
      <c r="F950" s="3"/>
      <c r="G950" s="57"/>
      <c r="H950" s="2"/>
      <c r="J950" s="4"/>
      <c r="K950" s="4"/>
      <c r="L950" s="4"/>
      <c r="M950" s="4"/>
      <c r="N950" s="4"/>
      <c r="O950" s="4"/>
      <c r="P950" s="4"/>
    </row>
    <row r="951" spans="1:16" ht="11.65" customHeight="1" x14ac:dyDescent="0.2">
      <c r="A951" s="5">
        <f t="shared" ca="1" si="21"/>
        <v>951</v>
      </c>
      <c r="C951" s="56" t="s">
        <v>153</v>
      </c>
      <c r="D951" s="3" t="s">
        <v>154</v>
      </c>
      <c r="E951" s="3"/>
      <c r="F951" s="3"/>
      <c r="G951" s="57"/>
      <c r="H951" s="2"/>
      <c r="J951" s="4"/>
      <c r="K951" s="4"/>
      <c r="L951" s="4"/>
      <c r="M951" s="4"/>
      <c r="N951" s="4"/>
      <c r="O951" s="4"/>
      <c r="P951" s="4"/>
    </row>
    <row r="952" spans="1:16" ht="11.65" customHeight="1" x14ac:dyDescent="0.2">
      <c r="A952" s="5">
        <f t="shared" ca="1" si="21"/>
        <v>952</v>
      </c>
      <c r="C952" s="56"/>
      <c r="D952" s="3"/>
      <c r="E952" s="3"/>
      <c r="F952" s="3" t="s">
        <v>193</v>
      </c>
      <c r="G952" s="57"/>
      <c r="H952" s="10">
        <v>965028.97</v>
      </c>
      <c r="J952" s="4"/>
      <c r="K952" s="4"/>
      <c r="L952" s="4"/>
      <c r="M952" s="4"/>
      <c r="N952" s="4"/>
      <c r="O952" s="4"/>
      <c r="P952" s="4"/>
    </row>
    <row r="953" spans="1:16" ht="11.65" customHeight="1" x14ac:dyDescent="0.2">
      <c r="A953" s="5">
        <f t="shared" ca="1" si="21"/>
        <v>953</v>
      </c>
      <c r="C953" s="56"/>
      <c r="D953" s="3"/>
      <c r="E953" s="3"/>
      <c r="F953" s="3" t="s">
        <v>24</v>
      </c>
      <c r="G953" s="57"/>
      <c r="H953" s="10">
        <v>0</v>
      </c>
      <c r="J953" s="4"/>
      <c r="K953" s="4"/>
      <c r="L953" s="4"/>
      <c r="M953" s="4"/>
      <c r="N953" s="4"/>
      <c r="O953" s="4"/>
      <c r="P953" s="4"/>
    </row>
    <row r="954" spans="1:16" ht="11.65" customHeight="1" x14ac:dyDescent="0.2">
      <c r="A954" s="5">
        <f t="shared" ca="1" si="21"/>
        <v>954</v>
      </c>
      <c r="C954" s="56"/>
      <c r="D954" s="3"/>
      <c r="E954" s="3"/>
      <c r="F954" s="3" t="s">
        <v>251</v>
      </c>
      <c r="G954" s="57"/>
      <c r="H954" s="10">
        <v>0</v>
      </c>
      <c r="J954" s="4"/>
      <c r="K954" s="4"/>
      <c r="L954" s="4"/>
      <c r="M954" s="4"/>
      <c r="N954" s="4"/>
      <c r="O954" s="4"/>
      <c r="P954" s="4"/>
    </row>
    <row r="955" spans="1:16" ht="11.65" customHeight="1" x14ac:dyDescent="0.2">
      <c r="A955" s="5">
        <f t="shared" ca="1" si="21"/>
        <v>955</v>
      </c>
      <c r="C955" s="56"/>
      <c r="D955" s="3"/>
      <c r="E955" s="3"/>
      <c r="F955" s="3" t="s">
        <v>251</v>
      </c>
      <c r="G955" s="57"/>
      <c r="H955" s="10">
        <v>0</v>
      </c>
      <c r="J955" s="4"/>
      <c r="K955" s="4"/>
      <c r="L955" s="4"/>
      <c r="M955" s="4"/>
      <c r="N955" s="4"/>
      <c r="O955" s="4"/>
      <c r="P955" s="4"/>
    </row>
    <row r="956" spans="1:16" ht="11.65" customHeight="1" x14ac:dyDescent="0.2">
      <c r="A956" s="5">
        <f t="shared" ca="1" si="21"/>
        <v>956</v>
      </c>
      <c r="C956" s="56"/>
      <c r="D956" s="3"/>
      <c r="E956" s="3"/>
      <c r="F956" s="3" t="s">
        <v>249</v>
      </c>
      <c r="G956" s="57"/>
      <c r="H956" s="10">
        <v>0</v>
      </c>
      <c r="J956" s="4"/>
      <c r="K956" s="4"/>
      <c r="L956" s="4"/>
      <c r="M956" s="4"/>
      <c r="N956" s="4"/>
      <c r="O956" s="4"/>
      <c r="P956" s="4"/>
    </row>
    <row r="957" spans="1:16" ht="11.65" customHeight="1" x14ac:dyDescent="0.2">
      <c r="A957" s="5">
        <f t="shared" ca="1" si="21"/>
        <v>957</v>
      </c>
      <c r="C957" s="56"/>
      <c r="D957" s="3"/>
      <c r="E957" s="3"/>
      <c r="F957" s="3" t="s">
        <v>253</v>
      </c>
      <c r="G957" s="57"/>
      <c r="H957" s="10">
        <v>0</v>
      </c>
      <c r="J957" s="4"/>
      <c r="K957" s="4"/>
      <c r="L957" s="4"/>
      <c r="M957" s="4"/>
      <c r="N957" s="4"/>
      <c r="O957" s="4"/>
      <c r="P957" s="4"/>
    </row>
    <row r="958" spans="1:16" ht="11.65" customHeight="1" x14ac:dyDescent="0.2">
      <c r="A958" s="5">
        <f t="shared" ref="A958:A1021" ca="1" si="22">OFFSET(A958,-1,)+1</f>
        <v>958</v>
      </c>
      <c r="C958" s="56"/>
      <c r="D958" s="3"/>
      <c r="E958" s="3"/>
      <c r="F958" s="3" t="s">
        <v>247</v>
      </c>
      <c r="G958" s="57"/>
      <c r="H958" s="10">
        <v>0</v>
      </c>
      <c r="J958" s="4"/>
      <c r="K958" s="4"/>
      <c r="L958" s="4"/>
      <c r="M958" s="4"/>
      <c r="N958" s="4"/>
      <c r="O958" s="4"/>
      <c r="P958" s="4"/>
    </row>
    <row r="959" spans="1:16" ht="11.65" customHeight="1" x14ac:dyDescent="0.2">
      <c r="A959" s="5">
        <f t="shared" ca="1" si="22"/>
        <v>959</v>
      </c>
      <c r="C959" s="56"/>
      <c r="D959" s="3"/>
      <c r="E959" s="3"/>
      <c r="F959" s="3" t="s">
        <v>252</v>
      </c>
      <c r="G959" s="57"/>
      <c r="H959" s="10">
        <v>0</v>
      </c>
      <c r="J959" s="4"/>
      <c r="K959" s="4"/>
      <c r="L959" s="4"/>
      <c r="M959" s="4"/>
      <c r="N959" s="4"/>
      <c r="O959" s="4"/>
      <c r="P959" s="4"/>
    </row>
    <row r="960" spans="1:16" ht="11.65" customHeight="1" x14ac:dyDescent="0.2">
      <c r="A960" s="5">
        <f t="shared" ca="1" si="22"/>
        <v>960</v>
      </c>
      <c r="C960" s="56"/>
      <c r="D960" s="3"/>
      <c r="E960" s="3"/>
      <c r="F960" s="3" t="s">
        <v>30</v>
      </c>
      <c r="G960" s="57"/>
      <c r="H960" s="10">
        <v>0</v>
      </c>
      <c r="J960" s="4"/>
      <c r="K960" s="4"/>
      <c r="L960" s="4"/>
      <c r="M960" s="4"/>
      <c r="N960" s="4"/>
      <c r="O960" s="4"/>
      <c r="P960" s="4"/>
    </row>
    <row r="961" spans="1:16" ht="11.65" customHeight="1" x14ac:dyDescent="0.2">
      <c r="A961" s="5">
        <f t="shared" ca="1" si="22"/>
        <v>961</v>
      </c>
      <c r="C961" s="56"/>
      <c r="D961" s="3"/>
      <c r="E961" s="3"/>
      <c r="F961" s="3" t="s">
        <v>248</v>
      </c>
      <c r="G961" s="57"/>
      <c r="H961" s="10">
        <v>0</v>
      </c>
      <c r="J961" s="4"/>
      <c r="K961" s="4"/>
      <c r="L961" s="4"/>
      <c r="M961" s="4"/>
      <c r="N961" s="4"/>
      <c r="O961" s="4"/>
      <c r="P961" s="4"/>
    </row>
    <row r="962" spans="1:16" ht="11.65" customHeight="1" thickBot="1" x14ac:dyDescent="0.25">
      <c r="A962" s="5">
        <f t="shared" ca="1" si="22"/>
        <v>962</v>
      </c>
      <c r="C962" s="56"/>
      <c r="D962" s="3"/>
      <c r="E962" s="3"/>
      <c r="F962" s="3"/>
      <c r="G962" s="57" t="s">
        <v>141</v>
      </c>
      <c r="H962" s="21">
        <f>SUBTOTAL(9,H952:H961)</f>
        <v>965028.97</v>
      </c>
      <c r="J962" s="4"/>
      <c r="K962" s="4"/>
      <c r="L962" s="4"/>
      <c r="M962" s="4"/>
      <c r="N962" s="4"/>
      <c r="O962" s="4"/>
      <c r="P962" s="4"/>
    </row>
    <row r="963" spans="1:16" ht="11.65" customHeight="1" thickTop="1" x14ac:dyDescent="0.2">
      <c r="A963" s="5">
        <f t="shared" ca="1" si="22"/>
        <v>963</v>
      </c>
      <c r="C963" s="56"/>
      <c r="D963" s="3"/>
      <c r="E963" s="3"/>
      <c r="F963" s="3"/>
      <c r="G963" s="57"/>
      <c r="H963" s="2"/>
      <c r="J963" s="4"/>
      <c r="K963" s="4"/>
      <c r="L963" s="4"/>
      <c r="M963" s="4"/>
      <c r="N963" s="4"/>
      <c r="O963" s="4"/>
      <c r="P963" s="4"/>
    </row>
    <row r="964" spans="1:16" ht="11.65" customHeight="1" x14ac:dyDescent="0.2">
      <c r="A964" s="5">
        <f t="shared" ca="1" si="22"/>
        <v>964</v>
      </c>
      <c r="C964" s="56" t="s">
        <v>156</v>
      </c>
      <c r="D964" s="3" t="s">
        <v>5</v>
      </c>
      <c r="E964" s="3"/>
      <c r="F964" s="3"/>
      <c r="G964" s="57"/>
      <c r="H964" s="2"/>
      <c r="J964" s="4"/>
      <c r="K964" s="4"/>
      <c r="L964" s="4"/>
      <c r="M964" s="4"/>
      <c r="N964" s="4"/>
      <c r="O964" s="4"/>
      <c r="P964" s="4"/>
    </row>
    <row r="965" spans="1:16" ht="11.65" customHeight="1" x14ac:dyDescent="0.2">
      <c r="A965" s="5">
        <f t="shared" ca="1" si="22"/>
        <v>965</v>
      </c>
      <c r="C965" s="56"/>
      <c r="D965" s="3"/>
      <c r="E965" s="3"/>
      <c r="F965" s="3" t="s">
        <v>193</v>
      </c>
      <c r="G965" s="57"/>
      <c r="H965" s="10">
        <v>0</v>
      </c>
      <c r="J965" s="4"/>
      <c r="K965" s="4"/>
      <c r="L965" s="4"/>
      <c r="M965" s="4"/>
      <c r="N965" s="4"/>
      <c r="O965" s="4"/>
      <c r="P965" s="4"/>
    </row>
    <row r="966" spans="1:16" ht="11.65" customHeight="1" x14ac:dyDescent="0.2">
      <c r="A966" s="5">
        <f t="shared" ca="1" si="22"/>
        <v>966</v>
      </c>
      <c r="C966" s="56"/>
      <c r="D966" s="3"/>
      <c r="E966" s="3"/>
      <c r="F966" s="3" t="s">
        <v>252</v>
      </c>
      <c r="G966" s="57"/>
      <c r="H966" s="10">
        <v>0</v>
      </c>
      <c r="J966" s="4"/>
      <c r="K966" s="4"/>
      <c r="L966" s="4"/>
      <c r="M966" s="4"/>
      <c r="N966" s="4"/>
      <c r="O966" s="4"/>
      <c r="P966" s="4"/>
    </row>
    <row r="967" spans="1:16" ht="11.65" customHeight="1" x14ac:dyDescent="0.2">
      <c r="A967" s="5">
        <f t="shared" ca="1" si="22"/>
        <v>967</v>
      </c>
      <c r="C967" s="56"/>
      <c r="D967" s="3"/>
      <c r="E967" s="3"/>
      <c r="F967" s="3" t="s">
        <v>30</v>
      </c>
      <c r="G967" s="57"/>
      <c r="H967" s="10">
        <v>0</v>
      </c>
      <c r="J967" s="4"/>
      <c r="K967" s="4"/>
      <c r="L967" s="4"/>
      <c r="M967" s="4"/>
      <c r="N967" s="4"/>
      <c r="O967" s="4"/>
      <c r="P967" s="4"/>
    </row>
    <row r="968" spans="1:16" ht="11.65" customHeight="1" x14ac:dyDescent="0.2">
      <c r="A968" s="5">
        <f t="shared" ca="1" si="22"/>
        <v>968</v>
      </c>
      <c r="C968" s="56"/>
      <c r="D968" s="3"/>
      <c r="E968" s="3"/>
      <c r="F968" s="3" t="s">
        <v>24</v>
      </c>
      <c r="G968" s="57"/>
      <c r="H968" s="10">
        <v>3522009.3755333358</v>
      </c>
      <c r="J968" s="4"/>
      <c r="K968" s="4"/>
      <c r="L968" s="4"/>
      <c r="M968" s="4"/>
      <c r="N968" s="4"/>
      <c r="O968" s="4"/>
      <c r="P968" s="4"/>
    </row>
    <row r="969" spans="1:16" ht="11.65" customHeight="1" x14ac:dyDescent="0.2">
      <c r="A969" s="5">
        <f t="shared" ca="1" si="22"/>
        <v>969</v>
      </c>
      <c r="C969" s="56"/>
      <c r="D969" s="3"/>
      <c r="E969" s="3"/>
      <c r="F969" s="3" t="s">
        <v>248</v>
      </c>
      <c r="G969" s="57"/>
      <c r="H969" s="10">
        <v>2735.8455694784916</v>
      </c>
      <c r="J969" s="4"/>
      <c r="K969" s="4"/>
      <c r="L969" s="4"/>
      <c r="M969" s="4"/>
      <c r="N969" s="4"/>
      <c r="O969" s="4"/>
      <c r="P969" s="4"/>
    </row>
    <row r="970" spans="1:16" ht="11.65" customHeight="1" x14ac:dyDescent="0.2">
      <c r="A970" s="5">
        <f t="shared" ca="1" si="22"/>
        <v>970</v>
      </c>
      <c r="C970" s="56"/>
      <c r="D970" s="3"/>
      <c r="E970" s="3"/>
      <c r="F970" s="3" t="s">
        <v>247</v>
      </c>
      <c r="G970" s="57"/>
      <c r="H970" s="10">
        <v>0</v>
      </c>
      <c r="J970" s="4"/>
      <c r="K970" s="4"/>
      <c r="L970" s="4"/>
      <c r="M970" s="4"/>
      <c r="N970" s="4"/>
      <c r="O970" s="4"/>
      <c r="P970" s="4"/>
    </row>
    <row r="971" spans="1:16" ht="11.65" customHeight="1" x14ac:dyDescent="0.2">
      <c r="A971" s="5">
        <f t="shared" ca="1" si="22"/>
        <v>971</v>
      </c>
      <c r="C971" s="56"/>
      <c r="D971" s="3"/>
      <c r="E971" s="3"/>
      <c r="F971" s="3" t="s">
        <v>249</v>
      </c>
      <c r="G971" s="57"/>
      <c r="H971" s="10">
        <v>6939328.8583823061</v>
      </c>
      <c r="J971" s="4"/>
      <c r="K971" s="4"/>
      <c r="L971" s="4"/>
      <c r="M971" s="4"/>
      <c r="N971" s="4"/>
      <c r="O971" s="4"/>
      <c r="P971" s="4"/>
    </row>
    <row r="972" spans="1:16" ht="11.65" customHeight="1" x14ac:dyDescent="0.2">
      <c r="A972" s="5">
        <f t="shared" ca="1" si="22"/>
        <v>972</v>
      </c>
      <c r="C972" s="56"/>
      <c r="D972" s="3"/>
      <c r="E972" s="3"/>
      <c r="F972" s="3" t="s">
        <v>251</v>
      </c>
      <c r="G972" s="57"/>
      <c r="H972" s="10">
        <v>0</v>
      </c>
      <c r="J972" s="4"/>
      <c r="K972" s="4"/>
      <c r="L972" s="4"/>
      <c r="M972" s="4"/>
      <c r="N972" s="4"/>
      <c r="O972" s="4"/>
      <c r="P972" s="4"/>
    </row>
    <row r="973" spans="1:16" ht="11.65" customHeight="1" x14ac:dyDescent="0.2">
      <c r="A973" s="5">
        <f t="shared" ca="1" si="22"/>
        <v>973</v>
      </c>
      <c r="C973" s="56"/>
      <c r="D973" s="3"/>
      <c r="E973" s="3"/>
      <c r="F973" s="3" t="s">
        <v>252</v>
      </c>
      <c r="G973" s="57"/>
      <c r="H973" s="10">
        <v>0</v>
      </c>
      <c r="J973" s="4"/>
      <c r="K973" s="4"/>
      <c r="L973" s="4"/>
      <c r="M973" s="4"/>
      <c r="N973" s="4"/>
      <c r="O973" s="4"/>
      <c r="P973" s="4"/>
    </row>
    <row r="974" spans="1:16" ht="11.65" customHeight="1" x14ac:dyDescent="0.2">
      <c r="A974" s="5">
        <f t="shared" ca="1" si="22"/>
        <v>974</v>
      </c>
      <c r="C974" s="56"/>
      <c r="D974" s="3"/>
      <c r="E974" s="3"/>
      <c r="F974" s="3" t="s">
        <v>30</v>
      </c>
      <c r="G974" s="57"/>
      <c r="H974" s="10">
        <v>0</v>
      </c>
      <c r="J974" s="4"/>
      <c r="K974" s="4"/>
      <c r="L974" s="4"/>
      <c r="M974" s="4"/>
      <c r="N974" s="4"/>
      <c r="O974" s="4"/>
      <c r="P974" s="4"/>
    </row>
    <row r="975" spans="1:16" ht="11.65" customHeight="1" x14ac:dyDescent="0.2">
      <c r="A975" s="5">
        <f t="shared" ca="1" si="22"/>
        <v>975</v>
      </c>
      <c r="C975" s="56"/>
      <c r="D975" s="3"/>
      <c r="E975" s="3"/>
      <c r="F975" s="3" t="s">
        <v>256</v>
      </c>
      <c r="G975" s="57"/>
      <c r="H975" s="10">
        <v>192.32655972833547</v>
      </c>
      <c r="J975" s="4"/>
      <c r="K975" s="4"/>
      <c r="L975" s="4"/>
      <c r="M975" s="4"/>
      <c r="N975" s="4"/>
      <c r="O975" s="4"/>
      <c r="P975" s="4"/>
    </row>
    <row r="976" spans="1:16" ht="11.65" customHeight="1" x14ac:dyDescent="0.2">
      <c r="A976" s="5">
        <f t="shared" ca="1" si="22"/>
        <v>976</v>
      </c>
      <c r="C976" s="56"/>
      <c r="D976" s="3"/>
      <c r="E976" s="3"/>
      <c r="F976" s="3" t="s">
        <v>265</v>
      </c>
      <c r="G976" s="57"/>
      <c r="H976" s="10">
        <v>0</v>
      </c>
      <c r="J976" s="4"/>
      <c r="K976" s="4"/>
      <c r="L976" s="4"/>
      <c r="M976" s="4"/>
      <c r="N976" s="4"/>
      <c r="O976" s="4"/>
      <c r="P976" s="4"/>
    </row>
    <row r="977" spans="1:16" ht="11.65" customHeight="1" thickBot="1" x14ac:dyDescent="0.25">
      <c r="A977" s="5">
        <f t="shared" ca="1" si="22"/>
        <v>977</v>
      </c>
      <c r="C977" s="63" t="s">
        <v>157</v>
      </c>
      <c r="D977" s="3"/>
      <c r="E977" s="3"/>
      <c r="F977" s="3"/>
      <c r="G977" s="57" t="s">
        <v>155</v>
      </c>
      <c r="H977" s="21">
        <f>SUBTOTAL(9,H967:H976)</f>
        <v>10464266.406044848</v>
      </c>
      <c r="J977" s="4"/>
      <c r="K977" s="4"/>
      <c r="L977" s="4"/>
      <c r="M977" s="4"/>
      <c r="N977" s="4"/>
      <c r="O977" s="4"/>
      <c r="P977" s="4"/>
    </row>
    <row r="978" spans="1:16" ht="11.65" customHeight="1" thickTop="1" x14ac:dyDescent="0.2">
      <c r="A978" s="5">
        <f t="shared" ca="1" si="22"/>
        <v>978</v>
      </c>
      <c r="C978" s="56"/>
      <c r="D978" s="3"/>
      <c r="E978" s="3"/>
      <c r="F978" s="3"/>
      <c r="G978" s="57"/>
      <c r="H978" s="2"/>
      <c r="J978" s="4"/>
      <c r="K978" s="4"/>
      <c r="L978" s="4"/>
      <c r="M978" s="4"/>
      <c r="N978" s="4"/>
      <c r="O978" s="4"/>
      <c r="P978" s="4"/>
    </row>
    <row r="979" spans="1:16" ht="11.65" customHeight="1" x14ac:dyDescent="0.2">
      <c r="A979" s="5">
        <f t="shared" ca="1" si="22"/>
        <v>979</v>
      </c>
      <c r="C979" s="56" t="s">
        <v>10</v>
      </c>
      <c r="D979" s="3"/>
      <c r="E979" s="3"/>
      <c r="F979" s="3"/>
      <c r="G979" s="57"/>
      <c r="H979" s="2"/>
      <c r="J979" s="4"/>
      <c r="K979" s="4"/>
      <c r="L979" s="4"/>
      <c r="M979" s="4"/>
      <c r="N979" s="4"/>
      <c r="O979" s="4"/>
      <c r="P979" s="4"/>
    </row>
    <row r="980" spans="1:16" ht="11.65" customHeight="1" x14ac:dyDescent="0.2">
      <c r="A980" s="5">
        <f t="shared" ca="1" si="22"/>
        <v>980</v>
      </c>
      <c r="C980" s="56" t="s">
        <v>158</v>
      </c>
      <c r="D980" s="3" t="s">
        <v>159</v>
      </c>
      <c r="E980" s="3"/>
      <c r="F980" s="3"/>
      <c r="G980" s="57"/>
      <c r="H980" s="2"/>
      <c r="I980" s="4"/>
      <c r="J980" s="4"/>
      <c r="K980" s="4"/>
      <c r="L980" s="4"/>
      <c r="M980" s="4"/>
      <c r="N980" s="4"/>
      <c r="O980" s="4"/>
      <c r="P980" s="4"/>
    </row>
    <row r="981" spans="1:16" ht="11.65" customHeight="1" x14ac:dyDescent="0.2">
      <c r="A981" s="5">
        <f t="shared" ca="1" si="22"/>
        <v>981</v>
      </c>
      <c r="C981" s="56"/>
      <c r="D981" s="3"/>
      <c r="E981" s="3"/>
      <c r="F981" s="3" t="s">
        <v>193</v>
      </c>
      <c r="G981" s="57"/>
      <c r="H981" s="10">
        <v>0</v>
      </c>
      <c r="I981" s="4"/>
      <c r="J981" s="4"/>
      <c r="K981" s="4"/>
      <c r="L981" s="4"/>
      <c r="M981" s="4"/>
      <c r="N981" s="4"/>
      <c r="O981" s="4"/>
      <c r="P981" s="4"/>
    </row>
    <row r="982" spans="1:16" ht="11.65" customHeight="1" x14ac:dyDescent="0.2">
      <c r="A982" s="5">
        <f t="shared" ca="1" si="22"/>
        <v>982</v>
      </c>
      <c r="C982" s="56"/>
      <c r="D982" s="3"/>
      <c r="E982" s="3"/>
      <c r="F982" s="3" t="s">
        <v>248</v>
      </c>
      <c r="G982" s="57"/>
      <c r="H982" s="10">
        <v>0</v>
      </c>
      <c r="I982" s="4"/>
      <c r="J982" s="4"/>
      <c r="K982" s="4"/>
      <c r="L982" s="4"/>
      <c r="M982" s="4"/>
      <c r="N982" s="4"/>
      <c r="O982" s="4"/>
      <c r="P982" s="4"/>
    </row>
    <row r="983" spans="1:16" ht="11.65" customHeight="1" x14ac:dyDescent="0.2">
      <c r="A983" s="5">
        <f t="shared" ca="1" si="22"/>
        <v>983</v>
      </c>
      <c r="C983" s="56"/>
      <c r="D983" s="3"/>
      <c r="E983" s="3"/>
      <c r="F983" s="3" t="s">
        <v>247</v>
      </c>
      <c r="G983" s="57"/>
      <c r="H983" s="10">
        <v>0</v>
      </c>
      <c r="J983" s="4"/>
      <c r="K983" s="4"/>
      <c r="L983" s="4"/>
      <c r="M983" s="4"/>
      <c r="N983" s="4"/>
      <c r="O983" s="4"/>
      <c r="P983" s="4"/>
    </row>
    <row r="984" spans="1:16" ht="11.65" customHeight="1" x14ac:dyDescent="0.2">
      <c r="A984" s="5">
        <f t="shared" ca="1" si="22"/>
        <v>984</v>
      </c>
      <c r="C984" s="56"/>
      <c r="D984" s="3"/>
      <c r="E984" s="3"/>
      <c r="F984" s="3"/>
      <c r="G984" s="57" t="s">
        <v>160</v>
      </c>
      <c r="H984" s="12">
        <f>SUBTOTAL(9,H981:H983)</f>
        <v>0</v>
      </c>
      <c r="J984" s="4"/>
      <c r="K984" s="4"/>
      <c r="L984" s="4"/>
      <c r="M984" s="4"/>
      <c r="N984" s="4"/>
      <c r="O984" s="4"/>
      <c r="P984" s="4"/>
    </row>
    <row r="985" spans="1:16" ht="11.65" customHeight="1" x14ac:dyDescent="0.2">
      <c r="A985" s="5">
        <f t="shared" ca="1" si="22"/>
        <v>985</v>
      </c>
      <c r="C985" s="56"/>
      <c r="D985" s="3"/>
      <c r="E985" s="3"/>
      <c r="F985" s="3"/>
      <c r="G985" s="57"/>
      <c r="H985" s="2"/>
      <c r="J985" s="4"/>
      <c r="K985" s="4"/>
      <c r="L985" s="4"/>
      <c r="M985" s="4"/>
      <c r="N985" s="4"/>
      <c r="O985" s="4"/>
      <c r="P985" s="4"/>
    </row>
    <row r="986" spans="1:16" ht="11.65" customHeight="1" x14ac:dyDescent="0.2">
      <c r="A986" s="5">
        <f t="shared" ca="1" si="22"/>
        <v>986</v>
      </c>
      <c r="C986" s="56" t="s">
        <v>161</v>
      </c>
      <c r="D986" s="66" t="s">
        <v>162</v>
      </c>
      <c r="E986" s="67"/>
      <c r="F986" s="3"/>
      <c r="G986" s="57"/>
      <c r="H986" s="2"/>
      <c r="J986" s="4"/>
      <c r="K986" s="4"/>
      <c r="L986" s="4"/>
      <c r="M986" s="4"/>
      <c r="N986" s="4"/>
      <c r="O986" s="4"/>
      <c r="P986" s="4"/>
    </row>
    <row r="987" spans="1:16" ht="11.65" customHeight="1" x14ac:dyDescent="0.2">
      <c r="A987" s="5">
        <f t="shared" ca="1" si="22"/>
        <v>987</v>
      </c>
      <c r="C987" s="56">
        <v>131</v>
      </c>
      <c r="D987" s="68" t="s">
        <v>163</v>
      </c>
      <c r="E987" s="67"/>
      <c r="F987" s="3" t="s">
        <v>266</v>
      </c>
      <c r="G987" s="57"/>
      <c r="H987" s="10">
        <v>0</v>
      </c>
      <c r="J987" s="4"/>
      <c r="K987" s="4"/>
      <c r="L987" s="4"/>
      <c r="M987" s="4"/>
      <c r="N987" s="4"/>
      <c r="O987" s="4"/>
      <c r="P987" s="4"/>
    </row>
    <row r="988" spans="1:16" ht="11.65" customHeight="1" x14ac:dyDescent="0.2">
      <c r="A988" s="5">
        <f t="shared" ca="1" si="22"/>
        <v>988</v>
      </c>
      <c r="C988" s="56">
        <v>135</v>
      </c>
      <c r="D988" s="68" t="s">
        <v>164</v>
      </c>
      <c r="E988" s="67"/>
      <c r="F988" s="3" t="s">
        <v>24</v>
      </c>
      <c r="G988" s="57"/>
      <c r="H988" s="10">
        <v>0</v>
      </c>
      <c r="J988" s="4"/>
      <c r="K988" s="4"/>
      <c r="L988" s="4"/>
      <c r="M988" s="4"/>
      <c r="N988" s="4"/>
      <c r="O988" s="4"/>
      <c r="P988" s="4"/>
    </row>
    <row r="989" spans="1:16" ht="11.65" customHeight="1" x14ac:dyDescent="0.2">
      <c r="A989" s="5">
        <f t="shared" ca="1" si="22"/>
        <v>989</v>
      </c>
      <c r="C989" s="56">
        <v>141</v>
      </c>
      <c r="D989" s="68" t="s">
        <v>165</v>
      </c>
      <c r="E989" s="67"/>
      <c r="F989" s="3" t="s">
        <v>248</v>
      </c>
      <c r="G989" s="57"/>
      <c r="H989" s="10">
        <v>0</v>
      </c>
      <c r="J989" s="4"/>
      <c r="K989" s="4"/>
      <c r="L989" s="4"/>
      <c r="M989" s="4"/>
      <c r="N989" s="4"/>
      <c r="O989" s="4"/>
      <c r="P989" s="4"/>
    </row>
    <row r="990" spans="1:16" ht="11.65" customHeight="1" x14ac:dyDescent="0.2">
      <c r="A990" s="5">
        <f t="shared" ca="1" si="22"/>
        <v>990</v>
      </c>
      <c r="C990" s="56">
        <v>143</v>
      </c>
      <c r="D990" s="68" t="s">
        <v>165</v>
      </c>
      <c r="E990" s="67"/>
      <c r="F990" s="3" t="s">
        <v>248</v>
      </c>
      <c r="G990" s="57"/>
      <c r="H990" s="10">
        <v>3063751.7380315955</v>
      </c>
      <c r="J990" s="4"/>
      <c r="K990" s="4"/>
      <c r="L990" s="4"/>
      <c r="M990" s="4"/>
      <c r="N990" s="4"/>
      <c r="O990" s="4"/>
      <c r="P990" s="4"/>
    </row>
    <row r="991" spans="1:16" ht="11.65" customHeight="1" x14ac:dyDescent="0.2">
      <c r="A991" s="5">
        <f t="shared" ca="1" si="22"/>
        <v>991</v>
      </c>
      <c r="C991" s="56">
        <v>232</v>
      </c>
      <c r="D991" s="68" t="s">
        <v>166</v>
      </c>
      <c r="E991" s="67"/>
      <c r="F991" s="3" t="s">
        <v>247</v>
      </c>
      <c r="G991" s="57"/>
      <c r="H991" s="10">
        <v>0</v>
      </c>
      <c r="J991" s="4"/>
      <c r="K991" s="4"/>
      <c r="L991" s="4"/>
      <c r="M991" s="4"/>
      <c r="N991" s="4"/>
      <c r="O991" s="4"/>
      <c r="P991" s="4"/>
    </row>
    <row r="992" spans="1:16" ht="11.65" customHeight="1" x14ac:dyDescent="0.2">
      <c r="A992" s="5">
        <f t="shared" ca="1" si="22"/>
        <v>992</v>
      </c>
      <c r="C992" s="56">
        <v>232</v>
      </c>
      <c r="D992" s="68" t="s">
        <v>166</v>
      </c>
      <c r="E992" s="67"/>
      <c r="F992" s="3" t="s">
        <v>248</v>
      </c>
      <c r="G992" s="57"/>
      <c r="H992" s="10">
        <v>-353077.93997648964</v>
      </c>
      <c r="J992" s="4"/>
      <c r="K992" s="4"/>
      <c r="L992" s="4"/>
      <c r="M992" s="4"/>
      <c r="N992" s="4"/>
      <c r="O992" s="4"/>
      <c r="P992" s="4"/>
    </row>
    <row r="993" spans="1:16" ht="11.65" customHeight="1" x14ac:dyDescent="0.2">
      <c r="A993" s="5">
        <f t="shared" ca="1" si="22"/>
        <v>993</v>
      </c>
      <c r="C993" s="56">
        <v>232</v>
      </c>
      <c r="D993" s="68" t="s">
        <v>166</v>
      </c>
      <c r="E993" s="67"/>
      <c r="F993" s="3" t="s">
        <v>30</v>
      </c>
      <c r="G993" s="57"/>
      <c r="H993" s="10">
        <v>0</v>
      </c>
      <c r="J993" s="3"/>
      <c r="K993" s="4"/>
      <c r="L993" s="4"/>
      <c r="M993" s="4"/>
      <c r="N993" s="4"/>
      <c r="O993" s="4"/>
      <c r="P993" s="4"/>
    </row>
    <row r="994" spans="1:16" ht="11.65" customHeight="1" x14ac:dyDescent="0.2">
      <c r="A994" s="5">
        <f t="shared" ca="1" si="22"/>
        <v>994</v>
      </c>
      <c r="C994" s="56">
        <v>232</v>
      </c>
      <c r="D994" s="68" t="s">
        <v>166</v>
      </c>
      <c r="E994" s="67"/>
      <c r="F994" s="3" t="s">
        <v>24</v>
      </c>
      <c r="G994" s="57"/>
      <c r="H994" s="10">
        <v>-670280.0987643738</v>
      </c>
      <c r="J994" s="3"/>
      <c r="K994" s="4"/>
      <c r="L994" s="4"/>
      <c r="M994" s="4"/>
      <c r="N994" s="4"/>
      <c r="O994" s="4"/>
      <c r="P994" s="4"/>
    </row>
    <row r="995" spans="1:16" ht="11.65" customHeight="1" x14ac:dyDescent="0.2">
      <c r="A995" s="5">
        <f t="shared" ca="1" si="22"/>
        <v>995</v>
      </c>
      <c r="C995" s="56">
        <v>232</v>
      </c>
      <c r="D995" s="68" t="s">
        <v>166</v>
      </c>
      <c r="E995" s="67"/>
      <c r="F995" s="3" t="s">
        <v>193</v>
      </c>
      <c r="G995" s="57"/>
      <c r="H995" s="10">
        <v>0</v>
      </c>
      <c r="J995" s="4"/>
      <c r="K995" s="4"/>
      <c r="L995" s="4"/>
      <c r="M995" s="4"/>
      <c r="N995" s="4"/>
      <c r="O995" s="4"/>
      <c r="P995" s="4"/>
    </row>
    <row r="996" spans="1:16" ht="11.65" customHeight="1" x14ac:dyDescent="0.2">
      <c r="A996" s="5">
        <f t="shared" ca="1" si="22"/>
        <v>996</v>
      </c>
      <c r="C996" s="56">
        <v>2533</v>
      </c>
      <c r="D996" s="67" t="s">
        <v>167</v>
      </c>
      <c r="E996" s="67"/>
      <c r="F996" s="3" t="s">
        <v>289</v>
      </c>
      <c r="G996" s="57"/>
      <c r="H996" s="10">
        <v>0</v>
      </c>
      <c r="J996" s="4"/>
      <c r="K996" s="4"/>
      <c r="L996" s="4"/>
      <c r="M996" s="4"/>
      <c r="N996" s="4"/>
      <c r="O996" s="4"/>
      <c r="P996" s="4"/>
    </row>
    <row r="997" spans="1:16" ht="11.65" customHeight="1" x14ac:dyDescent="0.2">
      <c r="A997" s="5">
        <f t="shared" ca="1" si="22"/>
        <v>997</v>
      </c>
      <c r="C997" s="56">
        <v>2533</v>
      </c>
      <c r="D997" s="67" t="s">
        <v>167</v>
      </c>
      <c r="E997" s="67"/>
      <c r="F997" s="3" t="s">
        <v>251</v>
      </c>
      <c r="G997" s="57"/>
      <c r="H997" s="10">
        <v>0</v>
      </c>
      <c r="J997" s="4"/>
      <c r="K997" s="4"/>
      <c r="L997" s="4"/>
      <c r="M997" s="4"/>
      <c r="N997" s="4"/>
      <c r="O997" s="4"/>
      <c r="P997" s="4"/>
    </row>
    <row r="998" spans="1:16" ht="11.65" customHeight="1" x14ac:dyDescent="0.2">
      <c r="A998" s="5">
        <f t="shared" ca="1" si="22"/>
        <v>998</v>
      </c>
      <c r="C998" s="56">
        <v>2533</v>
      </c>
      <c r="D998" s="67" t="s">
        <v>167</v>
      </c>
      <c r="E998" s="67"/>
      <c r="F998" s="3" t="s">
        <v>251</v>
      </c>
      <c r="G998" s="57"/>
      <c r="H998" s="10">
        <v>0</v>
      </c>
      <c r="J998" s="4"/>
      <c r="K998" s="4"/>
      <c r="L998" s="4"/>
      <c r="M998" s="4"/>
      <c r="N998" s="4"/>
      <c r="O998" s="4"/>
      <c r="P998" s="4"/>
    </row>
    <row r="999" spans="1:16" ht="11.65" customHeight="1" x14ac:dyDescent="0.2">
      <c r="A999" s="5">
        <f t="shared" ca="1" si="22"/>
        <v>999</v>
      </c>
      <c r="C999" s="56">
        <v>230</v>
      </c>
      <c r="D999" s="67" t="s">
        <v>168</v>
      </c>
      <c r="E999" s="67"/>
      <c r="F999" s="3" t="s">
        <v>247</v>
      </c>
      <c r="G999" s="57"/>
      <c r="H999" s="10">
        <v>0</v>
      </c>
      <c r="J999" s="4"/>
      <c r="K999" s="4"/>
      <c r="L999" s="4"/>
      <c r="M999" s="4"/>
      <c r="N999" s="4"/>
      <c r="O999" s="4"/>
      <c r="P999" s="4"/>
    </row>
    <row r="1000" spans="1:16" ht="11.65" customHeight="1" x14ac:dyDescent="0.2">
      <c r="A1000" s="5">
        <f t="shared" ca="1" si="22"/>
        <v>1000</v>
      </c>
      <c r="C1000" s="56">
        <v>230</v>
      </c>
      <c r="D1000" s="67" t="s">
        <v>168</v>
      </c>
      <c r="E1000" s="67"/>
      <c r="F1000" s="3" t="s">
        <v>252</v>
      </c>
      <c r="G1000" s="57"/>
      <c r="H1000" s="10">
        <v>0</v>
      </c>
      <c r="J1000" s="4"/>
      <c r="K1000" s="4"/>
      <c r="L1000" s="4"/>
      <c r="M1000" s="4"/>
      <c r="N1000" s="4"/>
      <c r="O1000" s="4"/>
      <c r="P1000" s="4"/>
    </row>
    <row r="1001" spans="1:16" ht="11.65" customHeight="1" x14ac:dyDescent="0.2">
      <c r="A1001" s="5">
        <f t="shared" ca="1" si="22"/>
        <v>1001</v>
      </c>
      <c r="C1001" s="56">
        <v>230</v>
      </c>
      <c r="D1001" s="67" t="s">
        <v>168</v>
      </c>
      <c r="E1001" s="67"/>
      <c r="F1001" s="3" t="s">
        <v>30</v>
      </c>
      <c r="G1001" s="57"/>
      <c r="H1001" s="10">
        <v>0</v>
      </c>
      <c r="J1001" s="4"/>
      <c r="K1001" s="4"/>
      <c r="L1001" s="4"/>
      <c r="M1001" s="4"/>
      <c r="N1001" s="4"/>
      <c r="O1001" s="4"/>
      <c r="P1001" s="4"/>
    </row>
    <row r="1002" spans="1:16" ht="11.65" customHeight="1" x14ac:dyDescent="0.2">
      <c r="A1002" s="5">
        <f t="shared" ca="1" si="22"/>
        <v>1002</v>
      </c>
      <c r="C1002" s="56">
        <v>230</v>
      </c>
      <c r="D1002" s="67" t="s">
        <v>168</v>
      </c>
      <c r="E1002" s="67"/>
      <c r="F1002" s="3" t="s">
        <v>193</v>
      </c>
      <c r="G1002" s="57"/>
      <c r="H1002" s="10">
        <v>0</v>
      </c>
      <c r="J1002" s="4"/>
      <c r="K1002" s="4"/>
      <c r="L1002" s="4"/>
      <c r="M1002" s="4"/>
      <c r="N1002" s="4"/>
      <c r="O1002" s="4"/>
      <c r="P1002" s="4"/>
    </row>
    <row r="1003" spans="1:16" ht="11.65" customHeight="1" x14ac:dyDescent="0.2">
      <c r="A1003" s="5">
        <f t="shared" ca="1" si="22"/>
        <v>1003</v>
      </c>
      <c r="C1003" s="56">
        <v>254105</v>
      </c>
      <c r="D1003" s="67" t="s">
        <v>169</v>
      </c>
      <c r="E1003" s="67"/>
      <c r="F1003" s="3" t="s">
        <v>193</v>
      </c>
      <c r="G1003" s="57"/>
      <c r="H1003" s="10">
        <v>0</v>
      </c>
      <c r="J1003" s="4"/>
      <c r="K1003" s="4"/>
      <c r="L1003" s="4"/>
      <c r="M1003" s="4"/>
      <c r="N1003" s="4"/>
      <c r="O1003" s="4"/>
      <c r="P1003" s="4"/>
    </row>
    <row r="1004" spans="1:16" ht="11.65" customHeight="1" x14ac:dyDescent="0.2">
      <c r="A1004" s="5">
        <f t="shared" ca="1" si="22"/>
        <v>1004</v>
      </c>
      <c r="C1004" s="56">
        <v>254105</v>
      </c>
      <c r="D1004" s="67" t="s">
        <v>169</v>
      </c>
      <c r="E1004" s="67"/>
      <c r="F1004" s="3" t="s">
        <v>247</v>
      </c>
      <c r="G1004" s="57"/>
      <c r="H1004" s="10">
        <v>0</v>
      </c>
      <c r="J1004" s="4"/>
      <c r="K1004" s="4"/>
      <c r="L1004" s="4"/>
      <c r="M1004" s="4"/>
      <c r="N1004" s="4"/>
      <c r="O1004" s="4"/>
      <c r="P1004" s="4"/>
    </row>
    <row r="1005" spans="1:16" ht="11.65" customHeight="1" x14ac:dyDescent="0.2">
      <c r="A1005" s="5">
        <f t="shared" ca="1" si="22"/>
        <v>1005</v>
      </c>
      <c r="C1005" s="56">
        <v>254105</v>
      </c>
      <c r="D1005" s="67" t="s">
        <v>169</v>
      </c>
      <c r="E1005" s="67"/>
      <c r="F1005" s="3" t="s">
        <v>251</v>
      </c>
      <c r="G1005" s="57"/>
      <c r="H1005" s="10">
        <v>0</v>
      </c>
      <c r="J1005" s="4"/>
      <c r="K1005" s="4"/>
      <c r="L1005" s="4"/>
      <c r="M1005" s="4"/>
      <c r="N1005" s="4"/>
      <c r="O1005" s="4"/>
      <c r="P1005" s="4"/>
    </row>
    <row r="1006" spans="1:16" ht="11.65" customHeight="1" x14ac:dyDescent="0.2">
      <c r="A1006" s="5">
        <f t="shared" ca="1" si="22"/>
        <v>1006</v>
      </c>
      <c r="C1006" s="56">
        <v>254105</v>
      </c>
      <c r="D1006" s="67" t="s">
        <v>169</v>
      </c>
      <c r="E1006" s="67"/>
      <c r="F1006" s="3" t="s">
        <v>30</v>
      </c>
      <c r="G1006" s="57"/>
      <c r="H1006" s="10">
        <v>0</v>
      </c>
      <c r="J1006" s="4"/>
      <c r="K1006" s="4"/>
      <c r="L1006" s="4"/>
      <c r="M1006" s="4"/>
      <c r="N1006" s="4"/>
      <c r="O1006" s="4"/>
      <c r="P1006" s="4"/>
    </row>
    <row r="1007" spans="1:16" ht="11.65" customHeight="1" x14ac:dyDescent="0.2">
      <c r="A1007" s="5">
        <f t="shared" ca="1" si="22"/>
        <v>1007</v>
      </c>
      <c r="C1007" s="56">
        <v>2533</v>
      </c>
      <c r="D1007" s="67" t="s">
        <v>170</v>
      </c>
      <c r="E1007" s="67"/>
      <c r="F1007" s="3" t="s">
        <v>30</v>
      </c>
      <c r="G1007" s="57"/>
      <c r="H1007" s="10">
        <v>0</v>
      </c>
      <c r="J1007" s="4"/>
      <c r="K1007" s="4"/>
      <c r="L1007" s="4"/>
      <c r="M1007" s="4"/>
      <c r="N1007" s="4"/>
      <c r="O1007" s="4"/>
      <c r="P1007" s="4"/>
    </row>
    <row r="1008" spans="1:16" ht="11.65" customHeight="1" x14ac:dyDescent="0.2">
      <c r="A1008" s="5">
        <f t="shared" ca="1" si="22"/>
        <v>1008</v>
      </c>
      <c r="C1008" s="56"/>
      <c r="D1008" s="3"/>
      <c r="E1008" s="3"/>
      <c r="F1008" s="3"/>
      <c r="G1008" s="57" t="s">
        <v>160</v>
      </c>
      <c r="H1008" s="12">
        <f>SUBTOTAL(9,H987:H1007)</f>
        <v>2040393.6992907319</v>
      </c>
      <c r="J1008" s="4"/>
      <c r="K1008" s="4"/>
      <c r="L1008" s="4"/>
      <c r="M1008" s="4"/>
      <c r="N1008" s="4"/>
      <c r="O1008" s="4"/>
      <c r="P1008" s="4"/>
    </row>
    <row r="1009" spans="1:16" ht="15" customHeight="1" x14ac:dyDescent="0.2">
      <c r="A1009" s="5">
        <f t="shared" ca="1" si="22"/>
        <v>1009</v>
      </c>
      <c r="C1009" s="56"/>
      <c r="D1009" s="3"/>
      <c r="E1009" s="3"/>
      <c r="F1009" s="3"/>
      <c r="G1009" s="57"/>
      <c r="H1009" s="2"/>
      <c r="J1009" s="4"/>
      <c r="K1009" s="4"/>
      <c r="L1009" s="4"/>
      <c r="M1009" s="4"/>
      <c r="N1009" s="4"/>
      <c r="O1009" s="4"/>
      <c r="P1009" s="4"/>
    </row>
    <row r="1010" spans="1:16" ht="11.65" customHeight="1" thickBot="1" x14ac:dyDescent="0.25">
      <c r="A1010" s="5">
        <f t="shared" ca="1" si="22"/>
        <v>1010</v>
      </c>
      <c r="C1010" s="63" t="s">
        <v>171</v>
      </c>
      <c r="D1010" s="3"/>
      <c r="E1010" s="3"/>
      <c r="F1010" s="3"/>
      <c r="G1010" s="57"/>
      <c r="H1010" s="13">
        <f>SUBTOTAL(9,H981:H1008)</f>
        <v>2040393.6992907319</v>
      </c>
      <c r="J1010" s="4"/>
      <c r="K1010" s="4"/>
      <c r="L1010" s="4"/>
      <c r="M1010" s="4"/>
      <c r="N1010" s="4"/>
      <c r="O1010" s="4"/>
      <c r="P1010" s="4"/>
    </row>
    <row r="1011" spans="1:16" ht="11.65" customHeight="1" thickTop="1" x14ac:dyDescent="0.2">
      <c r="A1011" s="5">
        <f t="shared" ca="1" si="22"/>
        <v>1011</v>
      </c>
      <c r="C1011" s="56" t="s">
        <v>12</v>
      </c>
      <c r="D1011" s="3"/>
      <c r="E1011" s="3"/>
      <c r="F1011" s="3"/>
      <c r="G1011" s="57"/>
      <c r="H1011" s="2"/>
      <c r="J1011" s="4"/>
      <c r="K1011" s="4"/>
      <c r="L1011" s="4"/>
      <c r="M1011" s="4"/>
      <c r="N1011" s="4"/>
      <c r="O1011" s="4"/>
      <c r="P1011" s="4"/>
    </row>
    <row r="1012" spans="1:16" ht="11.65" customHeight="1" x14ac:dyDescent="0.2">
      <c r="A1012" s="5">
        <f t="shared" ca="1" si="22"/>
        <v>1012</v>
      </c>
      <c r="C1012" s="56">
        <v>18221</v>
      </c>
      <c r="D1012" s="3" t="s">
        <v>172</v>
      </c>
      <c r="E1012" s="3"/>
      <c r="F1012" s="3"/>
      <c r="G1012" s="57"/>
      <c r="H1012" s="2"/>
      <c r="J1012" s="4"/>
      <c r="K1012" s="4"/>
      <c r="L1012" s="4"/>
      <c r="M1012" s="4"/>
      <c r="N1012" s="4"/>
      <c r="O1012" s="4"/>
      <c r="P1012" s="4"/>
    </row>
    <row r="1013" spans="1:16" ht="11.65" customHeight="1" x14ac:dyDescent="0.2">
      <c r="A1013" s="5">
        <f t="shared" ca="1" si="22"/>
        <v>1013</v>
      </c>
      <c r="C1013" s="56"/>
      <c r="D1013" s="3"/>
      <c r="E1013" s="3"/>
      <c r="F1013" s="3" t="s">
        <v>193</v>
      </c>
      <c r="G1013" s="57"/>
      <c r="H1013" s="10">
        <v>0</v>
      </c>
      <c r="J1013" s="4"/>
      <c r="K1013" s="4"/>
      <c r="L1013" s="4"/>
      <c r="M1013" s="4"/>
      <c r="N1013" s="4"/>
      <c r="O1013" s="4"/>
      <c r="P1013" s="4"/>
    </row>
    <row r="1014" spans="1:16" ht="11.65" customHeight="1" x14ac:dyDescent="0.2">
      <c r="A1014" s="5">
        <f t="shared" ca="1" si="22"/>
        <v>1014</v>
      </c>
      <c r="C1014" s="56"/>
      <c r="D1014" s="3"/>
      <c r="E1014" s="3"/>
      <c r="F1014" s="3"/>
      <c r="G1014" s="57"/>
      <c r="H1014" s="2">
        <v>0</v>
      </c>
      <c r="J1014" s="4"/>
      <c r="K1014" s="4"/>
      <c r="L1014" s="4"/>
      <c r="M1014" s="4"/>
      <c r="N1014" s="4"/>
      <c r="O1014" s="4"/>
      <c r="P1014" s="4"/>
    </row>
    <row r="1015" spans="1:16" ht="11.65" customHeight="1" x14ac:dyDescent="0.2">
      <c r="A1015" s="5">
        <f t="shared" ca="1" si="22"/>
        <v>1015</v>
      </c>
      <c r="C1015" s="56"/>
      <c r="D1015" s="3"/>
      <c r="E1015" s="3"/>
      <c r="F1015" s="3"/>
      <c r="G1015" s="57"/>
      <c r="H1015" s="12">
        <f>SUBTOTAL(9,H1013:H1014)</f>
        <v>0</v>
      </c>
      <c r="J1015" s="4"/>
      <c r="K1015" s="4"/>
      <c r="L1015" s="4"/>
      <c r="M1015" s="4"/>
      <c r="N1015" s="4"/>
      <c r="O1015" s="4"/>
      <c r="P1015" s="4"/>
    </row>
    <row r="1016" spans="1:16" ht="11.65" customHeight="1" x14ac:dyDescent="0.2">
      <c r="A1016" s="5">
        <f t="shared" ca="1" si="22"/>
        <v>1016</v>
      </c>
      <c r="C1016" s="56"/>
      <c r="D1016" s="3"/>
      <c r="E1016" s="3"/>
      <c r="F1016" s="3"/>
      <c r="G1016" s="57"/>
      <c r="H1016" s="2"/>
      <c r="J1016" s="4"/>
      <c r="K1016" s="4"/>
      <c r="L1016" s="4"/>
      <c r="M1016" s="4"/>
      <c r="N1016" s="4"/>
      <c r="O1016" s="4"/>
      <c r="P1016" s="4"/>
    </row>
    <row r="1017" spans="1:16" ht="11.65" customHeight="1" x14ac:dyDescent="0.2">
      <c r="A1017" s="5">
        <f t="shared" ca="1" si="22"/>
        <v>1017</v>
      </c>
      <c r="C1017" s="56">
        <v>18222</v>
      </c>
      <c r="D1017" s="3" t="s">
        <v>173</v>
      </c>
      <c r="E1017" s="3"/>
      <c r="F1017" s="3"/>
      <c r="G1017" s="57"/>
      <c r="H1017" s="2"/>
      <c r="J1017" s="4"/>
      <c r="K1017" s="4"/>
      <c r="L1017" s="4"/>
      <c r="M1017" s="4"/>
      <c r="N1017" s="4"/>
      <c r="O1017" s="4"/>
      <c r="P1017" s="4"/>
    </row>
    <row r="1018" spans="1:16" ht="11.65" customHeight="1" x14ac:dyDescent="0.2">
      <c r="A1018" s="5">
        <f t="shared" ca="1" si="22"/>
        <v>1018</v>
      </c>
      <c r="C1018" s="56"/>
      <c r="D1018" s="3"/>
      <c r="E1018" s="3"/>
      <c r="F1018" s="3" t="s">
        <v>193</v>
      </c>
      <c r="G1018" s="57"/>
      <c r="H1018" s="10">
        <v>0</v>
      </c>
      <c r="J1018" s="4"/>
      <c r="K1018" s="4"/>
      <c r="L1018" s="4"/>
      <c r="M1018" s="4"/>
      <c r="N1018" s="4"/>
      <c r="O1018" s="4"/>
      <c r="P1018" s="4"/>
    </row>
    <row r="1019" spans="1:16" ht="11.65" customHeight="1" x14ac:dyDescent="0.2">
      <c r="A1019" s="5">
        <f t="shared" ca="1" si="22"/>
        <v>1019</v>
      </c>
      <c r="C1019" s="56"/>
      <c r="D1019" s="3"/>
      <c r="E1019" s="3"/>
      <c r="F1019" s="3" t="s">
        <v>258</v>
      </c>
      <c r="G1019" s="57"/>
      <c r="H1019" s="10">
        <v>0</v>
      </c>
      <c r="J1019" s="4"/>
      <c r="K1019" s="4"/>
      <c r="L1019" s="4"/>
      <c r="M1019" s="4"/>
      <c r="N1019" s="4"/>
      <c r="O1019" s="4"/>
      <c r="P1019" s="4"/>
    </row>
    <row r="1020" spans="1:16" ht="11.65" customHeight="1" x14ac:dyDescent="0.2">
      <c r="A1020" s="5">
        <f t="shared" ca="1" si="22"/>
        <v>1020</v>
      </c>
      <c r="C1020" s="56"/>
      <c r="D1020" s="3"/>
      <c r="E1020" s="3"/>
      <c r="F1020" s="3" t="s">
        <v>269</v>
      </c>
      <c r="G1020" s="57"/>
      <c r="H1020" s="10">
        <v>0</v>
      </c>
      <c r="J1020" s="4"/>
      <c r="K1020" s="4"/>
      <c r="L1020" s="4"/>
      <c r="M1020" s="4"/>
      <c r="N1020" s="4"/>
      <c r="O1020" s="4"/>
      <c r="P1020" s="4"/>
    </row>
    <row r="1021" spans="1:16" ht="11.65" customHeight="1" x14ac:dyDescent="0.2">
      <c r="A1021" s="5">
        <f t="shared" ca="1" si="22"/>
        <v>1021</v>
      </c>
      <c r="C1021" s="56"/>
      <c r="D1021" s="3"/>
      <c r="E1021" s="3"/>
      <c r="F1021" s="3"/>
      <c r="G1021" s="57" t="s">
        <v>141</v>
      </c>
      <c r="H1021" s="12">
        <f>SUBTOTAL(9,H1018:H1020)</f>
        <v>0</v>
      </c>
      <c r="J1021" s="4"/>
      <c r="K1021" s="4"/>
      <c r="L1021" s="4"/>
      <c r="M1021" s="4"/>
      <c r="N1021" s="4"/>
      <c r="O1021" s="4"/>
      <c r="P1021" s="4"/>
    </row>
    <row r="1022" spans="1:16" ht="11.65" customHeight="1" x14ac:dyDescent="0.2">
      <c r="A1022" s="5">
        <f t="shared" ref="A1022:A1085" ca="1" si="23">OFFSET(A1022,-1,)+1</f>
        <v>1022</v>
      </c>
      <c r="C1022" s="56"/>
      <c r="D1022" s="3"/>
      <c r="E1022" s="3"/>
      <c r="F1022" s="3"/>
      <c r="G1022" s="57"/>
      <c r="H1022" s="2"/>
      <c r="J1022" s="4"/>
      <c r="K1022" s="15"/>
      <c r="L1022" s="15"/>
      <c r="M1022" s="15"/>
      <c r="N1022" s="15"/>
      <c r="O1022" s="15"/>
      <c r="P1022" s="15"/>
    </row>
    <row r="1023" spans="1:16" ht="11.65" customHeight="1" x14ac:dyDescent="0.2">
      <c r="A1023" s="5">
        <f t="shared" ca="1" si="23"/>
        <v>1023</v>
      </c>
      <c r="C1023" s="56"/>
      <c r="D1023" s="3"/>
      <c r="E1023" s="58"/>
      <c r="F1023" s="3"/>
      <c r="G1023" s="57"/>
      <c r="H1023" s="14"/>
      <c r="J1023" s="4"/>
      <c r="K1023" s="17"/>
      <c r="L1023" s="17"/>
      <c r="M1023" s="17"/>
      <c r="N1023" s="17"/>
      <c r="O1023" s="17"/>
      <c r="P1023" s="17"/>
    </row>
    <row r="1024" spans="1:16" ht="11.65" customHeight="1" x14ac:dyDescent="0.2">
      <c r="A1024" s="5">
        <f t="shared" ca="1" si="23"/>
        <v>1024</v>
      </c>
      <c r="C1024" s="59"/>
      <c r="D1024" s="60"/>
      <c r="E1024" s="61"/>
      <c r="F1024" s="60"/>
      <c r="G1024" s="62"/>
      <c r="H1024" s="16"/>
      <c r="J1024" s="4"/>
      <c r="K1024" s="4"/>
      <c r="L1024" s="4"/>
      <c r="M1024" s="4"/>
      <c r="N1024" s="4"/>
      <c r="O1024" s="4"/>
      <c r="P1024" s="4"/>
    </row>
    <row r="1025" spans="1:16" ht="11.65" customHeight="1" x14ac:dyDescent="0.2">
      <c r="A1025" s="5">
        <f t="shared" ca="1" si="23"/>
        <v>1025</v>
      </c>
      <c r="C1025" s="56">
        <v>1869</v>
      </c>
      <c r="D1025" s="3" t="s">
        <v>174</v>
      </c>
      <c r="E1025" s="3"/>
      <c r="F1025" s="3"/>
      <c r="G1025" s="57"/>
      <c r="H1025" s="2"/>
      <c r="J1025" s="4"/>
      <c r="K1025" s="4"/>
      <c r="L1025" s="4"/>
      <c r="M1025" s="4"/>
      <c r="N1025" s="4"/>
      <c r="O1025" s="4"/>
      <c r="P1025" s="4"/>
    </row>
    <row r="1026" spans="1:16" ht="11.65" customHeight="1" x14ac:dyDescent="0.2">
      <c r="A1026" s="5">
        <f t="shared" ca="1" si="23"/>
        <v>1026</v>
      </c>
      <c r="C1026" s="56"/>
      <c r="D1026" s="3"/>
      <c r="E1026" s="3"/>
      <c r="F1026" s="3" t="s">
        <v>193</v>
      </c>
      <c r="G1026" s="57"/>
      <c r="H1026" s="10">
        <v>0</v>
      </c>
      <c r="J1026" s="4"/>
      <c r="K1026" s="4"/>
      <c r="L1026" s="4"/>
      <c r="M1026" s="4"/>
      <c r="N1026" s="4"/>
      <c r="O1026" s="4"/>
      <c r="P1026" s="4"/>
    </row>
    <row r="1027" spans="1:16" ht="11.65" customHeight="1" x14ac:dyDescent="0.2">
      <c r="A1027" s="5">
        <f t="shared" ca="1" si="23"/>
        <v>1027</v>
      </c>
      <c r="C1027" s="56"/>
      <c r="D1027" s="3"/>
      <c r="E1027" s="3"/>
      <c r="F1027" s="3" t="s">
        <v>276</v>
      </c>
      <c r="G1027" s="57"/>
      <c r="H1027" s="10">
        <v>0</v>
      </c>
      <c r="J1027" s="4"/>
      <c r="K1027" s="4"/>
      <c r="L1027" s="4"/>
      <c r="M1027" s="4"/>
      <c r="N1027" s="4"/>
      <c r="O1027" s="4"/>
      <c r="P1027" s="4"/>
    </row>
    <row r="1028" spans="1:16" ht="11.65" customHeight="1" x14ac:dyDescent="0.2">
      <c r="A1028" s="5">
        <f t="shared" ca="1" si="23"/>
        <v>1028</v>
      </c>
      <c r="C1028" s="56"/>
      <c r="D1028" s="3"/>
      <c r="E1028" s="3"/>
      <c r="F1028" s="3"/>
      <c r="G1028" s="57"/>
      <c r="H1028" s="12">
        <f>SUBTOTAL(9,H1026:H1027)</f>
        <v>0</v>
      </c>
      <c r="J1028" s="4"/>
      <c r="K1028" s="4"/>
      <c r="L1028" s="4"/>
      <c r="M1028" s="4"/>
      <c r="N1028" s="4"/>
      <c r="O1028" s="4"/>
      <c r="P1028" s="4"/>
    </row>
    <row r="1029" spans="1:16" ht="11.65" customHeight="1" x14ac:dyDescent="0.2">
      <c r="A1029" s="5">
        <f t="shared" ca="1" si="23"/>
        <v>1029</v>
      </c>
      <c r="C1029" s="56"/>
      <c r="D1029" s="3"/>
      <c r="E1029" s="3"/>
      <c r="F1029" s="3"/>
      <c r="G1029" s="57"/>
      <c r="H1029" s="2"/>
      <c r="J1029" s="4"/>
      <c r="K1029" s="4"/>
      <c r="L1029" s="4"/>
      <c r="M1029" s="4"/>
      <c r="N1029" s="4"/>
      <c r="O1029" s="4"/>
      <c r="P1029" s="4"/>
    </row>
    <row r="1030" spans="1:16" ht="11.65" customHeight="1" thickBot="1" x14ac:dyDescent="0.25">
      <c r="A1030" s="5">
        <f t="shared" ca="1" si="23"/>
        <v>1030</v>
      </c>
      <c r="C1030" s="63" t="s">
        <v>175</v>
      </c>
      <c r="D1030" s="3"/>
      <c r="E1030" s="3"/>
      <c r="F1030" s="3"/>
      <c r="G1030" s="57"/>
      <c r="H1030" s="22">
        <f>SUBTOTAL(9,H1013:H1028)</f>
        <v>0</v>
      </c>
      <c r="J1030" s="4"/>
      <c r="K1030" s="4"/>
      <c r="L1030" s="4"/>
      <c r="M1030" s="4"/>
      <c r="N1030" s="4"/>
      <c r="O1030" s="4"/>
      <c r="P1030" s="4"/>
    </row>
    <row r="1031" spans="1:16" ht="11.65" customHeight="1" thickTop="1" x14ac:dyDescent="0.2">
      <c r="A1031" s="5">
        <f t="shared" ca="1" si="23"/>
        <v>1031</v>
      </c>
      <c r="C1031" s="56"/>
      <c r="D1031" s="3"/>
      <c r="E1031" s="3"/>
      <c r="F1031" s="3"/>
      <c r="G1031" s="57"/>
      <c r="H1031" s="2"/>
      <c r="J1031" s="4"/>
      <c r="K1031" s="11"/>
      <c r="L1031" s="11"/>
      <c r="M1031" s="11"/>
      <c r="N1031" s="11"/>
      <c r="O1031" s="11"/>
      <c r="P1031" s="11"/>
    </row>
    <row r="1032" spans="1:16" ht="11.65" customHeight="1" thickBot="1" x14ac:dyDescent="0.25">
      <c r="A1032" s="5">
        <f t="shared" ca="1" si="23"/>
        <v>1032</v>
      </c>
      <c r="C1032" s="63" t="s">
        <v>176</v>
      </c>
      <c r="D1032" s="3"/>
      <c r="E1032" s="3"/>
      <c r="F1032" s="3"/>
      <c r="G1032" s="64"/>
      <c r="H1032" s="13">
        <f>H1030+H1010+H977+H962+H949+H937+H904+H868+H851+H842+H834+H826</f>
        <v>39076538.10698916</v>
      </c>
      <c r="J1032" s="4"/>
      <c r="K1032" s="4"/>
      <c r="L1032" s="4"/>
      <c r="M1032" s="4"/>
      <c r="N1032" s="4"/>
      <c r="O1032" s="4"/>
      <c r="P1032" s="4"/>
    </row>
    <row r="1033" spans="1:16" ht="11.65" customHeight="1" thickTop="1" x14ac:dyDescent="0.2">
      <c r="A1033" s="5">
        <f t="shared" ca="1" si="23"/>
        <v>1033</v>
      </c>
      <c r="C1033" s="56">
        <v>235</v>
      </c>
      <c r="D1033" s="3" t="s">
        <v>20</v>
      </c>
      <c r="E1033" s="3"/>
      <c r="F1033" s="3"/>
      <c r="G1033" s="57"/>
      <c r="H1033" s="2"/>
      <c r="J1033" s="4"/>
      <c r="K1033" s="4"/>
      <c r="L1033" s="4"/>
      <c r="M1033" s="4"/>
      <c r="N1033" s="4"/>
      <c r="O1033" s="4"/>
      <c r="P1033" s="4"/>
    </row>
    <row r="1034" spans="1:16" ht="11.65" customHeight="1" x14ac:dyDescent="0.2">
      <c r="A1034" s="5">
        <f t="shared" ca="1" si="23"/>
        <v>1034</v>
      </c>
      <c r="C1034" s="56"/>
      <c r="D1034" s="3"/>
      <c r="E1034" s="3"/>
      <c r="F1034" s="3" t="s">
        <v>193</v>
      </c>
      <c r="G1034" s="57"/>
      <c r="H1034" s="10">
        <v>0</v>
      </c>
      <c r="J1034" s="4"/>
      <c r="K1034" s="4"/>
      <c r="L1034" s="4"/>
      <c r="M1034" s="4"/>
      <c r="N1034" s="4"/>
      <c r="O1034" s="4"/>
      <c r="P1034" s="4"/>
    </row>
    <row r="1035" spans="1:16" ht="11.65" customHeight="1" x14ac:dyDescent="0.2">
      <c r="A1035" s="5">
        <f t="shared" ca="1" si="23"/>
        <v>1035</v>
      </c>
      <c r="C1035" s="56"/>
      <c r="D1035" s="3"/>
      <c r="E1035" s="3"/>
      <c r="F1035" s="3" t="s">
        <v>255</v>
      </c>
      <c r="G1035" s="57"/>
      <c r="H1035" s="10">
        <v>0</v>
      </c>
      <c r="J1035" s="4"/>
      <c r="K1035" s="4"/>
      <c r="L1035" s="4"/>
      <c r="M1035" s="4"/>
      <c r="N1035" s="4"/>
      <c r="O1035" s="4"/>
      <c r="P1035" s="4"/>
    </row>
    <row r="1036" spans="1:16" ht="11.65" customHeight="1" thickBot="1" x14ac:dyDescent="0.25">
      <c r="A1036" s="5">
        <f t="shared" ca="1" si="23"/>
        <v>1036</v>
      </c>
      <c r="C1036" s="63" t="s">
        <v>177</v>
      </c>
      <c r="D1036" s="3"/>
      <c r="E1036" s="3"/>
      <c r="F1036" s="3"/>
      <c r="G1036" s="57" t="s">
        <v>138</v>
      </c>
      <c r="H1036" s="21">
        <f>SUBTOTAL(9,H1034:H1035)</f>
        <v>0</v>
      </c>
      <c r="J1036" s="4"/>
      <c r="K1036" s="4"/>
      <c r="L1036" s="4"/>
      <c r="M1036" s="4"/>
      <c r="N1036" s="4"/>
      <c r="O1036" s="4"/>
      <c r="P1036" s="4"/>
    </row>
    <row r="1037" spans="1:16" ht="11.65" customHeight="1" thickTop="1" x14ac:dyDescent="0.2">
      <c r="A1037" s="5">
        <f t="shared" ca="1" si="23"/>
        <v>1037</v>
      </c>
      <c r="C1037" s="56"/>
      <c r="D1037" s="3"/>
      <c r="E1037" s="3"/>
      <c r="F1037" s="3"/>
      <c r="G1037" s="57"/>
      <c r="H1037" s="2"/>
      <c r="J1037" s="4"/>
      <c r="K1037" s="4"/>
      <c r="L1037" s="4"/>
      <c r="M1037" s="4"/>
      <c r="N1037" s="4"/>
      <c r="O1037" s="4"/>
      <c r="P1037" s="4"/>
    </row>
    <row r="1038" spans="1:16" ht="11.65" customHeight="1" x14ac:dyDescent="0.2">
      <c r="A1038" s="5">
        <f t="shared" ca="1" si="23"/>
        <v>1038</v>
      </c>
      <c r="C1038" s="56">
        <v>2281</v>
      </c>
      <c r="D1038" s="3" t="s">
        <v>178</v>
      </c>
      <c r="E1038" s="67"/>
      <c r="F1038" s="3" t="s">
        <v>193</v>
      </c>
      <c r="G1038" s="57"/>
      <c r="H1038" s="10">
        <v>182032.43</v>
      </c>
      <c r="J1038" s="4"/>
      <c r="K1038" s="4"/>
      <c r="L1038" s="4"/>
      <c r="M1038" s="4"/>
      <c r="N1038" s="4"/>
      <c r="O1038" s="4"/>
      <c r="P1038" s="4"/>
    </row>
    <row r="1039" spans="1:16" ht="11.65" customHeight="1" x14ac:dyDescent="0.2">
      <c r="A1039" s="5">
        <f t="shared" ca="1" si="23"/>
        <v>1039</v>
      </c>
      <c r="C1039" s="56">
        <v>2281</v>
      </c>
      <c r="D1039" s="3" t="s">
        <v>179</v>
      </c>
      <c r="E1039" s="67"/>
      <c r="F1039" s="3" t="s">
        <v>248</v>
      </c>
      <c r="G1039" s="57"/>
      <c r="H1039" s="10">
        <v>-70845.810240555089</v>
      </c>
      <c r="J1039" s="4"/>
      <c r="K1039" s="4"/>
      <c r="L1039" s="4"/>
      <c r="M1039" s="4"/>
      <c r="N1039" s="4"/>
      <c r="O1039" s="4"/>
      <c r="P1039" s="4"/>
    </row>
    <row r="1040" spans="1:16" ht="11.65" customHeight="1" x14ac:dyDescent="0.2">
      <c r="A1040" s="5">
        <f t="shared" ca="1" si="23"/>
        <v>1040</v>
      </c>
      <c r="C1040" s="56">
        <v>2283</v>
      </c>
      <c r="D1040" s="3" t="s">
        <v>180</v>
      </c>
      <c r="E1040" s="67"/>
      <c r="F1040" s="3" t="s">
        <v>248</v>
      </c>
      <c r="G1040" s="57"/>
      <c r="H1040" s="10">
        <v>-138922.85428052908</v>
      </c>
      <c r="J1040" s="4"/>
      <c r="K1040" s="4"/>
      <c r="L1040" s="4"/>
      <c r="M1040" s="4"/>
      <c r="N1040" s="4"/>
      <c r="O1040" s="4"/>
      <c r="P1040" s="4"/>
    </row>
    <row r="1041" spans="1:21" ht="11.65" customHeight="1" x14ac:dyDescent="0.2">
      <c r="A1041" s="5">
        <f t="shared" ca="1" si="23"/>
        <v>1041</v>
      </c>
      <c r="C1041" s="56">
        <v>2282</v>
      </c>
      <c r="D1041" s="3" t="s">
        <v>179</v>
      </c>
      <c r="E1041" s="67"/>
      <c r="F1041" s="3" t="s">
        <v>248</v>
      </c>
      <c r="G1041" s="57"/>
      <c r="H1041" s="10">
        <v>-9994194.6960349306</v>
      </c>
      <c r="J1041" s="4"/>
      <c r="K1041" s="4"/>
      <c r="L1041" s="4"/>
      <c r="M1041" s="4"/>
      <c r="N1041" s="4"/>
      <c r="O1041" s="4"/>
      <c r="P1041" s="4"/>
      <c r="T1041" s="1">
        <v>254</v>
      </c>
      <c r="U1041" s="1" t="s">
        <v>182</v>
      </c>
    </row>
    <row r="1042" spans="1:21" ht="11.65" customHeight="1" x14ac:dyDescent="0.2">
      <c r="A1042" s="5">
        <f t="shared" ca="1" si="23"/>
        <v>1042</v>
      </c>
      <c r="C1042" s="56">
        <v>254</v>
      </c>
      <c r="D1042" s="3" t="s">
        <v>181</v>
      </c>
      <c r="E1042" s="67"/>
      <c r="F1042" s="3" t="s">
        <v>248</v>
      </c>
      <c r="G1042" s="57"/>
      <c r="H1042" s="10">
        <v>0</v>
      </c>
      <c r="J1042" s="4"/>
      <c r="K1042" s="4"/>
      <c r="L1042" s="4"/>
      <c r="M1042" s="4"/>
      <c r="N1042" s="4"/>
      <c r="O1042" s="4"/>
      <c r="P1042" s="4"/>
    </row>
    <row r="1043" spans="1:21" ht="11.65" customHeight="1" thickBot="1" x14ac:dyDescent="0.25">
      <c r="A1043" s="5">
        <f t="shared" ca="1" si="23"/>
        <v>1043</v>
      </c>
      <c r="C1043" s="63"/>
      <c r="D1043" s="3"/>
      <c r="E1043" s="3"/>
      <c r="F1043" s="3"/>
      <c r="G1043" s="57" t="s">
        <v>138</v>
      </c>
      <c r="H1043" s="19">
        <f>SUBTOTAL(9,H1038:H1042)</f>
        <v>-10021930.930556014</v>
      </c>
      <c r="J1043" s="4"/>
      <c r="K1043" s="4"/>
      <c r="L1043" s="4"/>
      <c r="M1043" s="4"/>
      <c r="N1043" s="4"/>
      <c r="O1043" s="4"/>
      <c r="P1043" s="4"/>
    </row>
    <row r="1044" spans="1:21" ht="11.65" customHeight="1" thickTop="1" x14ac:dyDescent="0.2">
      <c r="A1044" s="5">
        <f t="shared" ca="1" si="23"/>
        <v>1044</v>
      </c>
      <c r="C1044" s="56"/>
      <c r="D1044" s="3"/>
      <c r="E1044" s="3"/>
      <c r="F1044" s="3"/>
      <c r="G1044" s="57"/>
      <c r="H1044" s="2"/>
      <c r="J1044" s="4"/>
      <c r="K1044" s="4"/>
      <c r="L1044" s="4"/>
      <c r="M1044" s="4"/>
      <c r="N1044" s="4"/>
      <c r="O1044" s="4"/>
      <c r="P1044" s="4"/>
    </row>
    <row r="1045" spans="1:21" ht="11.65" customHeight="1" x14ac:dyDescent="0.2">
      <c r="A1045" s="5">
        <f t="shared" ca="1" si="23"/>
        <v>1045</v>
      </c>
      <c r="C1045" s="56">
        <v>22841</v>
      </c>
      <c r="D1045" s="68" t="s">
        <v>183</v>
      </c>
      <c r="E1045" s="3"/>
      <c r="F1045" s="3"/>
      <c r="G1045" s="57"/>
      <c r="H1045" s="2"/>
      <c r="J1045" s="4"/>
      <c r="K1045" s="4"/>
      <c r="L1045" s="4"/>
      <c r="M1045" s="4"/>
      <c r="N1045" s="4"/>
      <c r="O1045" s="4"/>
      <c r="P1045" s="4"/>
    </row>
    <row r="1046" spans="1:21" ht="11.65" customHeight="1" x14ac:dyDescent="0.2">
      <c r="A1046" s="5">
        <f t="shared" ca="1" si="23"/>
        <v>1046</v>
      </c>
      <c r="C1046" s="56"/>
      <c r="D1046" s="3"/>
      <c r="E1046" s="3"/>
      <c r="F1046" s="3" t="s">
        <v>193</v>
      </c>
      <c r="G1046" s="57"/>
      <c r="H1046" s="10">
        <v>0</v>
      </c>
      <c r="J1046" s="4"/>
      <c r="K1046" s="4"/>
      <c r="L1046" s="4"/>
      <c r="M1046" s="4"/>
      <c r="N1046" s="4"/>
      <c r="O1046" s="4"/>
      <c r="P1046" s="4"/>
    </row>
    <row r="1047" spans="1:21" ht="11.65" customHeight="1" x14ac:dyDescent="0.2">
      <c r="A1047" s="5">
        <f t="shared" ca="1" si="23"/>
        <v>1047</v>
      </c>
      <c r="C1047" s="56"/>
      <c r="D1047" s="3"/>
      <c r="E1047" s="3"/>
      <c r="F1047" s="3" t="s">
        <v>249</v>
      </c>
      <c r="G1047" s="57"/>
      <c r="H1047" s="10">
        <v>-52058.298131441239</v>
      </c>
      <c r="J1047" s="4"/>
      <c r="K1047" s="4"/>
      <c r="L1047" s="4"/>
      <c r="M1047" s="4"/>
      <c r="N1047" s="4"/>
      <c r="O1047" s="4"/>
      <c r="P1047" s="4"/>
    </row>
    <row r="1048" spans="1:21" ht="11.65" customHeight="1" thickBot="1" x14ac:dyDescent="0.25">
      <c r="A1048" s="5">
        <f t="shared" ca="1" si="23"/>
        <v>1048</v>
      </c>
      <c r="C1048" s="56"/>
      <c r="D1048" s="3"/>
      <c r="E1048" s="3"/>
      <c r="F1048" s="3"/>
      <c r="G1048" s="57" t="s">
        <v>138</v>
      </c>
      <c r="H1048" s="19">
        <f>SUBTOTAL(9,H1046:H1047)</f>
        <v>-52058.298131441239</v>
      </c>
      <c r="J1048" s="4"/>
      <c r="K1048" s="4"/>
      <c r="L1048" s="4"/>
      <c r="M1048" s="4"/>
      <c r="N1048" s="4"/>
      <c r="O1048" s="4"/>
      <c r="P1048" s="4"/>
    </row>
    <row r="1049" spans="1:21" ht="11.65" customHeight="1" thickTop="1" x14ac:dyDescent="0.2">
      <c r="A1049" s="5">
        <f t="shared" ca="1" si="23"/>
        <v>1049</v>
      </c>
      <c r="C1049" s="56"/>
      <c r="D1049" s="3"/>
      <c r="E1049" s="3"/>
      <c r="F1049" s="3"/>
      <c r="G1049" s="57"/>
      <c r="H1049" s="2"/>
      <c r="J1049" s="4"/>
      <c r="K1049" s="4"/>
      <c r="L1049" s="4"/>
      <c r="M1049" s="4"/>
      <c r="N1049" s="4"/>
      <c r="O1049" s="4"/>
      <c r="P1049" s="4"/>
    </row>
    <row r="1050" spans="1:21" ht="11.65" customHeight="1" x14ac:dyDescent="0.2">
      <c r="A1050" s="5">
        <f t="shared" ca="1" si="23"/>
        <v>1050</v>
      </c>
      <c r="C1050" s="56">
        <v>254</v>
      </c>
      <c r="D1050" s="3"/>
      <c r="E1050" s="67"/>
      <c r="F1050" s="3" t="s">
        <v>253</v>
      </c>
      <c r="G1050" s="57"/>
      <c r="H1050" s="10">
        <v>0</v>
      </c>
      <c r="J1050" s="4"/>
      <c r="K1050" s="4"/>
      <c r="L1050" s="4"/>
      <c r="M1050" s="4"/>
      <c r="N1050" s="4"/>
      <c r="O1050" s="4"/>
      <c r="P1050" s="4"/>
    </row>
    <row r="1051" spans="1:21" ht="11.65" customHeight="1" x14ac:dyDescent="0.2">
      <c r="A1051" s="5">
        <f t="shared" ca="1" si="23"/>
        <v>1051</v>
      </c>
      <c r="C1051" s="56">
        <v>254</v>
      </c>
      <c r="D1051" s="3"/>
      <c r="E1051" s="67"/>
      <c r="F1051" s="3" t="s">
        <v>249</v>
      </c>
      <c r="G1051" s="57"/>
      <c r="H1051" s="10">
        <v>0</v>
      </c>
      <c r="J1051" s="4"/>
      <c r="K1051" s="4"/>
      <c r="L1051" s="4"/>
      <c r="M1051" s="4"/>
      <c r="N1051" s="4"/>
      <c r="O1051" s="4"/>
      <c r="P1051" s="4"/>
    </row>
    <row r="1052" spans="1:21" ht="11.65" customHeight="1" x14ac:dyDescent="0.2">
      <c r="A1052" s="5">
        <f t="shared" ca="1" si="23"/>
        <v>1052</v>
      </c>
      <c r="C1052" s="56">
        <v>254105</v>
      </c>
      <c r="D1052" s="3" t="s">
        <v>184</v>
      </c>
      <c r="E1052" s="67"/>
      <c r="F1052" s="3" t="s">
        <v>193</v>
      </c>
      <c r="G1052" s="57"/>
      <c r="H1052" s="10">
        <v>0</v>
      </c>
      <c r="J1052" s="4"/>
      <c r="K1052" s="4"/>
      <c r="L1052" s="4"/>
      <c r="M1052" s="4"/>
      <c r="N1052" s="4"/>
      <c r="O1052" s="4"/>
      <c r="P1052" s="4"/>
    </row>
    <row r="1053" spans="1:21" ht="11.65" customHeight="1" x14ac:dyDescent="0.2">
      <c r="A1053" s="5">
        <f t="shared" ca="1" si="23"/>
        <v>1053</v>
      </c>
      <c r="C1053" s="56">
        <v>2533</v>
      </c>
      <c r="D1053" s="68" t="s">
        <v>185</v>
      </c>
      <c r="E1053" s="67"/>
      <c r="F1053" s="3" t="s">
        <v>30</v>
      </c>
      <c r="G1053" s="57"/>
      <c r="H1053" s="10">
        <v>0</v>
      </c>
      <c r="J1053" s="4"/>
      <c r="K1053" s="4"/>
      <c r="L1053" s="4"/>
      <c r="M1053" s="4"/>
      <c r="N1053" s="4"/>
      <c r="O1053" s="4"/>
      <c r="P1053" s="4"/>
    </row>
    <row r="1054" spans="1:21" ht="11.65" customHeight="1" x14ac:dyDescent="0.2">
      <c r="A1054" s="5">
        <f t="shared" ca="1" si="23"/>
        <v>1054</v>
      </c>
      <c r="C1054" s="56">
        <v>254</v>
      </c>
      <c r="D1054" s="68" t="s">
        <v>185</v>
      </c>
      <c r="E1054" s="67"/>
      <c r="F1054" s="3" t="s">
        <v>247</v>
      </c>
      <c r="G1054" s="57"/>
      <c r="H1054" s="10">
        <v>0</v>
      </c>
      <c r="J1054" s="4"/>
      <c r="K1054" s="4"/>
      <c r="L1054" s="4"/>
      <c r="M1054" s="4"/>
      <c r="N1054" s="4"/>
      <c r="O1054" s="4"/>
      <c r="P1054" s="4"/>
    </row>
    <row r="1055" spans="1:21" ht="11.65" customHeight="1" x14ac:dyDescent="0.2">
      <c r="A1055" s="5">
        <f t="shared" ca="1" si="23"/>
        <v>1055</v>
      </c>
      <c r="C1055" s="56">
        <v>254</v>
      </c>
      <c r="D1055" s="3" t="s">
        <v>296</v>
      </c>
      <c r="E1055" s="3"/>
      <c r="F1055" s="3" t="s">
        <v>193</v>
      </c>
      <c r="G1055" s="57"/>
      <c r="H1055" s="10">
        <v>-149799221.53999999</v>
      </c>
      <c r="J1055" s="4"/>
      <c r="K1055" s="4"/>
      <c r="L1055" s="4"/>
      <c r="M1055" s="4"/>
      <c r="N1055" s="4"/>
      <c r="O1055" s="4"/>
      <c r="P1055" s="4"/>
    </row>
    <row r="1056" spans="1:21" ht="11.65" customHeight="1" thickBot="1" x14ac:dyDescent="0.25">
      <c r="A1056" s="5">
        <f t="shared" ca="1" si="23"/>
        <v>1056</v>
      </c>
      <c r="C1056" s="56"/>
      <c r="D1056" s="3"/>
      <c r="E1056" s="3"/>
      <c r="F1056" s="3"/>
      <c r="G1056" s="57" t="s">
        <v>138</v>
      </c>
      <c r="H1056" s="19">
        <f>SUBTOTAL(9,H1050:H1055)</f>
        <v>-149799221.53999999</v>
      </c>
      <c r="J1056" s="4"/>
      <c r="K1056" s="4"/>
      <c r="L1056" s="4"/>
      <c r="M1056" s="4"/>
      <c r="N1056" s="4"/>
      <c r="O1056" s="4"/>
      <c r="P1056" s="4"/>
    </row>
    <row r="1057" spans="1:16" ht="11.65" customHeight="1" thickTop="1" x14ac:dyDescent="0.2">
      <c r="A1057" s="5">
        <f t="shared" ca="1" si="23"/>
        <v>1057</v>
      </c>
      <c r="C1057" s="56"/>
      <c r="D1057" s="3"/>
      <c r="E1057" s="3"/>
      <c r="F1057" s="3"/>
      <c r="G1057" s="57"/>
      <c r="H1057" s="2"/>
      <c r="J1057" s="4"/>
      <c r="K1057" s="4"/>
      <c r="L1057" s="4"/>
      <c r="M1057" s="4"/>
      <c r="N1057" s="4"/>
      <c r="O1057" s="4"/>
      <c r="P1057" s="4"/>
    </row>
    <row r="1058" spans="1:16" ht="11.65" customHeight="1" x14ac:dyDescent="0.2">
      <c r="A1058" s="5">
        <f t="shared" ca="1" si="23"/>
        <v>1058</v>
      </c>
      <c r="C1058" s="56">
        <v>252</v>
      </c>
      <c r="D1058" s="3" t="s">
        <v>186</v>
      </c>
      <c r="E1058" s="3"/>
      <c r="F1058" s="3"/>
      <c r="G1058" s="57"/>
      <c r="H1058" s="2"/>
      <c r="J1058" s="4"/>
      <c r="K1058" s="4"/>
      <c r="L1058" s="4"/>
      <c r="M1058" s="4"/>
      <c r="N1058" s="4"/>
      <c r="O1058" s="4"/>
      <c r="P1058" s="4"/>
    </row>
    <row r="1059" spans="1:16" ht="11.65" customHeight="1" x14ac:dyDescent="0.2">
      <c r="A1059" s="5">
        <f t="shared" ca="1" si="23"/>
        <v>1059</v>
      </c>
      <c r="C1059" s="56"/>
      <c r="D1059" s="3"/>
      <c r="E1059" s="3"/>
      <c r="F1059" s="3" t="s">
        <v>193</v>
      </c>
      <c r="G1059" s="57"/>
      <c r="H1059" s="10">
        <v>-2900</v>
      </c>
      <c r="J1059" s="4"/>
      <c r="K1059" s="4"/>
      <c r="L1059" s="4"/>
      <c r="M1059" s="4"/>
      <c r="N1059" s="4"/>
      <c r="O1059" s="4"/>
      <c r="P1059" s="4"/>
    </row>
    <row r="1060" spans="1:16" ht="11.65" customHeight="1" x14ac:dyDescent="0.2">
      <c r="A1060" s="5">
        <f t="shared" ca="1" si="23"/>
        <v>1060</v>
      </c>
      <c r="C1060" s="56"/>
      <c r="D1060" s="3"/>
      <c r="E1060" s="3"/>
      <c r="F1060" s="3" t="s">
        <v>24</v>
      </c>
      <c r="G1060" s="57"/>
      <c r="H1060" s="10">
        <v>-6829456.37056504</v>
      </c>
      <c r="J1060" s="4"/>
      <c r="K1060" s="4"/>
      <c r="L1060" s="4"/>
      <c r="M1060" s="4"/>
      <c r="N1060" s="4"/>
      <c r="O1060" s="4"/>
      <c r="P1060" s="4"/>
    </row>
    <row r="1061" spans="1:16" ht="11.65" customHeight="1" x14ac:dyDescent="0.2">
      <c r="A1061" s="5">
        <f t="shared" ca="1" si="23"/>
        <v>1061</v>
      </c>
      <c r="C1061" s="56"/>
      <c r="D1061" s="3"/>
      <c r="E1061" s="3"/>
      <c r="F1061" s="3" t="s">
        <v>251</v>
      </c>
      <c r="G1061" s="57"/>
      <c r="H1061" s="10">
        <v>0</v>
      </c>
      <c r="J1061" s="4"/>
      <c r="K1061" s="4"/>
      <c r="L1061" s="4"/>
      <c r="M1061" s="4"/>
      <c r="N1061" s="4"/>
      <c r="O1061" s="4"/>
      <c r="P1061" s="4"/>
    </row>
    <row r="1062" spans="1:16" ht="11.65" customHeight="1" x14ac:dyDescent="0.2">
      <c r="A1062" s="5">
        <f t="shared" ca="1" si="23"/>
        <v>1062</v>
      </c>
      <c r="C1062" s="56"/>
      <c r="D1062" s="3"/>
      <c r="E1062" s="3"/>
      <c r="F1062" s="3" t="s">
        <v>249</v>
      </c>
      <c r="G1062" s="57"/>
      <c r="H1062" s="10">
        <v>-846.60600078451557</v>
      </c>
      <c r="J1062" s="4"/>
      <c r="K1062" s="4"/>
      <c r="L1062" s="4"/>
      <c r="M1062" s="4"/>
      <c r="N1062" s="4"/>
      <c r="O1062" s="4"/>
      <c r="P1062" s="4"/>
    </row>
    <row r="1063" spans="1:16" ht="11.65" customHeight="1" x14ac:dyDescent="0.2">
      <c r="A1063" s="5">
        <f t="shared" ca="1" si="23"/>
        <v>1063</v>
      </c>
      <c r="C1063" s="56"/>
      <c r="D1063" s="3"/>
      <c r="E1063" s="3"/>
      <c r="F1063" s="3" t="s">
        <v>255</v>
      </c>
      <c r="G1063" s="57"/>
      <c r="H1063" s="10">
        <v>0</v>
      </c>
      <c r="J1063" s="4"/>
      <c r="K1063" s="4"/>
      <c r="L1063" s="4"/>
      <c r="M1063" s="4"/>
      <c r="N1063" s="4"/>
      <c r="O1063" s="4"/>
      <c r="P1063" s="4"/>
    </row>
    <row r="1064" spans="1:16" ht="11.65" customHeight="1" thickBot="1" x14ac:dyDescent="0.25">
      <c r="A1064" s="5">
        <f t="shared" ca="1" si="23"/>
        <v>1064</v>
      </c>
      <c r="C1064" s="63" t="s">
        <v>187</v>
      </c>
      <c r="D1064" s="3"/>
      <c r="E1064" s="3"/>
      <c r="F1064" s="3"/>
      <c r="G1064" s="57" t="s">
        <v>297</v>
      </c>
      <c r="H1064" s="21">
        <f>SUBTOTAL(9,H1058:H1063)</f>
        <v>-6833202.9765658248</v>
      </c>
      <c r="J1064" s="4"/>
      <c r="K1064" s="4"/>
      <c r="L1064" s="4"/>
      <c r="M1064" s="4"/>
      <c r="N1064" s="4"/>
      <c r="O1064" s="4"/>
      <c r="P1064" s="4"/>
    </row>
    <row r="1065" spans="1:16" ht="11.65" customHeight="1" thickTop="1" x14ac:dyDescent="0.2">
      <c r="A1065" s="5">
        <f t="shared" ca="1" si="23"/>
        <v>1065</v>
      </c>
      <c r="C1065" s="56"/>
      <c r="D1065" s="3"/>
      <c r="E1065" s="3"/>
      <c r="F1065" s="3"/>
      <c r="G1065" s="57"/>
      <c r="H1065" s="2"/>
      <c r="J1065" s="4"/>
      <c r="K1065" s="4"/>
      <c r="L1065" s="4"/>
      <c r="M1065" s="4"/>
      <c r="N1065" s="4"/>
      <c r="O1065" s="4"/>
      <c r="P1065" s="4"/>
    </row>
    <row r="1066" spans="1:16" ht="11.65" customHeight="1" x14ac:dyDescent="0.2">
      <c r="A1066" s="5">
        <f t="shared" ca="1" si="23"/>
        <v>1066</v>
      </c>
      <c r="C1066" s="56">
        <v>25398</v>
      </c>
      <c r="D1066" s="3" t="s">
        <v>189</v>
      </c>
      <c r="E1066" s="3"/>
      <c r="F1066" s="3"/>
      <c r="G1066" s="57"/>
      <c r="H1066" s="2"/>
      <c r="J1066" s="4"/>
      <c r="K1066" s="4"/>
      <c r="L1066" s="4"/>
      <c r="M1066" s="4"/>
      <c r="N1066" s="4"/>
      <c r="O1066" s="4"/>
      <c r="P1066" s="4"/>
    </row>
    <row r="1067" spans="1:16" ht="11.65" customHeight="1" x14ac:dyDescent="0.2">
      <c r="A1067" s="5">
        <f t="shared" ca="1" si="23"/>
        <v>1067</v>
      </c>
      <c r="C1067" s="56"/>
      <c r="D1067" s="3"/>
      <c r="E1067" s="3"/>
      <c r="F1067" s="3" t="s">
        <v>193</v>
      </c>
      <c r="G1067" s="57"/>
      <c r="H1067" s="10">
        <v>0</v>
      </c>
      <c r="J1067" s="4"/>
      <c r="K1067" s="4"/>
      <c r="L1067" s="4"/>
      <c r="M1067" s="4"/>
      <c r="N1067" s="4"/>
      <c r="O1067" s="4"/>
      <c r="P1067" s="4"/>
    </row>
    <row r="1068" spans="1:16" ht="11.65" customHeight="1" thickBot="1" x14ac:dyDescent="0.25">
      <c r="A1068" s="5">
        <f t="shared" ca="1" si="23"/>
        <v>1068</v>
      </c>
      <c r="C1068" s="56"/>
      <c r="D1068" s="3"/>
      <c r="E1068" s="3"/>
      <c r="F1068" s="3"/>
      <c r="G1068" s="57"/>
      <c r="H1068" s="19">
        <f>SUBTOTAL(9,H1067)</f>
        <v>0</v>
      </c>
      <c r="J1068" s="4"/>
      <c r="K1068" s="4"/>
      <c r="L1068" s="4"/>
      <c r="M1068" s="4"/>
      <c r="N1068" s="4"/>
      <c r="O1068" s="4"/>
      <c r="P1068" s="4"/>
    </row>
    <row r="1069" spans="1:16" ht="11.65" customHeight="1" thickTop="1" x14ac:dyDescent="0.2">
      <c r="A1069" s="5">
        <f t="shared" ca="1" si="23"/>
        <v>1069</v>
      </c>
      <c r="C1069" s="56"/>
      <c r="D1069" s="3"/>
      <c r="E1069" s="3"/>
      <c r="F1069" s="3"/>
      <c r="G1069" s="57"/>
      <c r="H1069" s="2"/>
      <c r="J1069" s="4"/>
      <c r="K1069" s="4"/>
      <c r="L1069" s="4"/>
      <c r="M1069" s="4"/>
      <c r="N1069" s="4"/>
      <c r="O1069" s="4"/>
      <c r="P1069" s="4"/>
    </row>
    <row r="1070" spans="1:16" ht="11.65" customHeight="1" x14ac:dyDescent="0.2">
      <c r="A1070" s="5">
        <f t="shared" ca="1" si="23"/>
        <v>1070</v>
      </c>
      <c r="C1070" s="56">
        <v>25399</v>
      </c>
      <c r="D1070" s="3" t="s">
        <v>190</v>
      </c>
      <c r="E1070" s="3"/>
      <c r="F1070" s="3"/>
      <c r="G1070" s="57"/>
      <c r="H1070" s="2"/>
      <c r="J1070" s="4"/>
      <c r="K1070" s="4"/>
      <c r="L1070" s="4"/>
      <c r="M1070" s="4"/>
      <c r="N1070" s="4"/>
      <c r="O1070" s="4"/>
      <c r="P1070" s="4"/>
    </row>
    <row r="1071" spans="1:16" ht="11.65" customHeight="1" x14ac:dyDescent="0.2">
      <c r="A1071" s="5">
        <f t="shared" ca="1" si="23"/>
        <v>1071</v>
      </c>
      <c r="C1071" s="56"/>
      <c r="D1071" s="3"/>
      <c r="E1071" s="3"/>
      <c r="F1071" s="3" t="s">
        <v>193</v>
      </c>
      <c r="G1071" s="57"/>
      <c r="H1071" s="10">
        <v>-74609.03</v>
      </c>
      <c r="J1071" s="4"/>
      <c r="K1071" s="4"/>
      <c r="L1071" s="4"/>
      <c r="M1071" s="4"/>
      <c r="N1071" s="4"/>
      <c r="O1071" s="4"/>
      <c r="P1071" s="4"/>
    </row>
    <row r="1072" spans="1:16" ht="11.65" customHeight="1" x14ac:dyDescent="0.2">
      <c r="A1072" s="5">
        <f t="shared" ca="1" si="23"/>
        <v>1072</v>
      </c>
      <c r="C1072" s="56"/>
      <c r="D1072" s="3"/>
      <c r="E1072" s="3"/>
      <c r="F1072" s="3" t="s">
        <v>264</v>
      </c>
      <c r="G1072" s="57"/>
      <c r="H1072" s="10">
        <v>0</v>
      </c>
      <c r="J1072" s="4"/>
      <c r="K1072" s="4"/>
      <c r="L1072" s="4"/>
      <c r="M1072" s="4"/>
      <c r="N1072" s="4"/>
      <c r="O1072" s="4"/>
      <c r="P1072" s="4"/>
    </row>
    <row r="1073" spans="1:16" ht="11.65" customHeight="1" x14ac:dyDescent="0.2">
      <c r="A1073" s="5">
        <f t="shared" ca="1" si="23"/>
        <v>1073</v>
      </c>
      <c r="C1073" s="56"/>
      <c r="D1073" s="3"/>
      <c r="E1073" s="3"/>
      <c r="F1073" s="3" t="s">
        <v>248</v>
      </c>
      <c r="G1073" s="57"/>
      <c r="H1073" s="10">
        <v>0</v>
      </c>
      <c r="J1073" s="4"/>
      <c r="K1073" s="4"/>
      <c r="L1073" s="4"/>
      <c r="M1073" s="4"/>
      <c r="N1073" s="4"/>
      <c r="O1073" s="4"/>
      <c r="P1073" s="4"/>
    </row>
    <row r="1074" spans="1:16" ht="11.65" customHeight="1" x14ac:dyDescent="0.2">
      <c r="A1074" s="5">
        <f t="shared" ca="1" si="23"/>
        <v>1074</v>
      </c>
      <c r="C1074" s="56"/>
      <c r="D1074" s="3"/>
      <c r="E1074" s="3"/>
      <c r="F1074" s="3" t="s">
        <v>249</v>
      </c>
      <c r="G1074" s="57"/>
      <c r="H1074" s="10">
        <v>0</v>
      </c>
      <c r="J1074" s="4"/>
      <c r="K1074" s="4"/>
      <c r="L1074" s="4"/>
      <c r="M1074" s="4"/>
      <c r="N1074" s="4"/>
      <c r="O1074" s="4"/>
      <c r="P1074" s="4"/>
    </row>
    <row r="1075" spans="1:16" ht="11.65" customHeight="1" x14ac:dyDescent="0.2">
      <c r="A1075" s="5">
        <f t="shared" ca="1" si="23"/>
        <v>1075</v>
      </c>
      <c r="C1075" s="56"/>
      <c r="D1075" s="3"/>
      <c r="E1075" s="3"/>
      <c r="F1075" s="3" t="s">
        <v>251</v>
      </c>
      <c r="G1075" s="57"/>
      <c r="H1075" s="10">
        <v>0</v>
      </c>
      <c r="J1075" s="4"/>
      <c r="K1075" s="4"/>
      <c r="L1075" s="4"/>
      <c r="M1075" s="4"/>
      <c r="N1075" s="4"/>
      <c r="O1075" s="4"/>
      <c r="P1075" s="4"/>
    </row>
    <row r="1076" spans="1:16" ht="11.65" customHeight="1" x14ac:dyDescent="0.2">
      <c r="A1076" s="5">
        <f t="shared" ca="1" si="23"/>
        <v>1076</v>
      </c>
      <c r="C1076" s="56"/>
      <c r="D1076" s="3"/>
      <c r="E1076" s="3"/>
      <c r="F1076" s="3" t="s">
        <v>24</v>
      </c>
      <c r="G1076" s="57"/>
      <c r="H1076" s="10">
        <v>-11967939.720287748</v>
      </c>
      <c r="J1076" s="4"/>
      <c r="K1076" s="4"/>
      <c r="L1076" s="4"/>
      <c r="M1076" s="4"/>
      <c r="N1076" s="4"/>
      <c r="O1076" s="4"/>
      <c r="P1076" s="4"/>
    </row>
    <row r="1077" spans="1:16" ht="11.65" customHeight="1" x14ac:dyDescent="0.2">
      <c r="A1077" s="5">
        <f t="shared" ca="1" si="23"/>
        <v>1077</v>
      </c>
      <c r="C1077" s="56"/>
      <c r="D1077" s="3"/>
      <c r="E1077" s="3"/>
      <c r="F1077" s="3" t="s">
        <v>252</v>
      </c>
      <c r="G1077" s="57"/>
      <c r="H1077" s="10">
        <v>0</v>
      </c>
      <c r="J1077" s="4"/>
      <c r="K1077" s="4"/>
      <c r="L1077" s="4"/>
      <c r="M1077" s="4"/>
      <c r="N1077" s="4"/>
      <c r="O1077" s="4"/>
      <c r="P1077" s="4"/>
    </row>
    <row r="1078" spans="1:16" ht="12" customHeight="1" x14ac:dyDescent="0.2">
      <c r="A1078" s="5">
        <f t="shared" ca="1" si="23"/>
        <v>1078</v>
      </c>
      <c r="C1078" s="56"/>
      <c r="D1078" s="3"/>
      <c r="E1078" s="3"/>
      <c r="F1078" s="3" t="s">
        <v>30</v>
      </c>
      <c r="G1078" s="57"/>
      <c r="H1078" s="10">
        <v>0</v>
      </c>
      <c r="J1078" s="4"/>
      <c r="K1078" s="4"/>
      <c r="L1078" s="4"/>
      <c r="M1078" s="4"/>
      <c r="N1078" s="4"/>
      <c r="O1078" s="4"/>
      <c r="P1078" s="4"/>
    </row>
    <row r="1079" spans="1:16" ht="11.65" customHeight="1" x14ac:dyDescent="0.2">
      <c r="A1079" s="5">
        <f t="shared" ca="1" si="23"/>
        <v>1079</v>
      </c>
      <c r="C1079" s="56"/>
      <c r="D1079" s="3"/>
      <c r="E1079" s="3"/>
      <c r="F1079" s="3" t="s">
        <v>247</v>
      </c>
      <c r="G1079" s="57"/>
      <c r="H1079" s="10">
        <v>0</v>
      </c>
      <c r="J1079" s="4"/>
      <c r="K1079" s="4"/>
      <c r="L1079" s="4"/>
      <c r="M1079" s="4"/>
      <c r="N1079" s="4"/>
      <c r="O1079" s="4"/>
      <c r="P1079" s="4"/>
    </row>
    <row r="1080" spans="1:16" ht="11.65" customHeight="1" thickBot="1" x14ac:dyDescent="0.25">
      <c r="A1080" s="5">
        <f t="shared" ca="1" si="23"/>
        <v>1080</v>
      </c>
      <c r="C1080" s="56"/>
      <c r="D1080" s="3"/>
      <c r="E1080" s="3"/>
      <c r="F1080" s="3"/>
      <c r="G1080" s="57" t="s">
        <v>138</v>
      </c>
      <c r="H1080" s="19">
        <f>SUBTOTAL(9,H1071:H1079)</f>
        <v>-12042548.750287747</v>
      </c>
      <c r="J1080" s="4"/>
      <c r="K1080" s="4"/>
      <c r="L1080" s="4"/>
      <c r="M1080" s="4"/>
      <c r="N1080" s="4"/>
      <c r="O1080" s="4"/>
      <c r="P1080" s="4"/>
    </row>
    <row r="1081" spans="1:16" ht="11.65" customHeight="1" thickTop="1" x14ac:dyDescent="0.2">
      <c r="A1081" s="5">
        <f t="shared" ca="1" si="23"/>
        <v>1081</v>
      </c>
      <c r="C1081" s="56"/>
      <c r="D1081" s="3"/>
      <c r="E1081" s="3"/>
      <c r="F1081" s="3"/>
      <c r="G1081" s="57"/>
      <c r="H1081" s="2"/>
      <c r="J1081" s="4"/>
      <c r="K1081" s="4"/>
      <c r="L1081" s="4"/>
      <c r="M1081" s="4"/>
      <c r="N1081" s="4"/>
      <c r="O1081" s="4"/>
      <c r="P1081" s="4"/>
    </row>
    <row r="1082" spans="1:16" ht="11.65" customHeight="1" x14ac:dyDescent="0.2">
      <c r="A1082" s="5">
        <f t="shared" ca="1" si="23"/>
        <v>1082</v>
      </c>
      <c r="C1082" s="56">
        <v>190</v>
      </c>
      <c r="D1082" s="3" t="s">
        <v>191</v>
      </c>
      <c r="E1082" s="3"/>
      <c r="F1082" s="3"/>
      <c r="G1082" s="57"/>
      <c r="H1082" s="2"/>
      <c r="J1082" s="4"/>
      <c r="K1082" s="4"/>
      <c r="L1082" s="4"/>
      <c r="M1082" s="4"/>
      <c r="N1082" s="4"/>
      <c r="O1082" s="4"/>
      <c r="P1082" s="4"/>
    </row>
    <row r="1083" spans="1:16" ht="11.65" customHeight="1" x14ac:dyDescent="0.2">
      <c r="A1083" s="5">
        <f t="shared" ca="1" si="23"/>
        <v>1083</v>
      </c>
      <c r="C1083" s="56"/>
      <c r="D1083" s="3"/>
      <c r="E1083" s="3"/>
      <c r="F1083" s="3" t="s">
        <v>193</v>
      </c>
      <c r="G1083" s="57"/>
      <c r="H1083" s="10">
        <v>36785779.840000004</v>
      </c>
      <c r="J1083" s="4"/>
      <c r="K1083" s="4"/>
      <c r="L1083" s="4"/>
      <c r="M1083" s="4"/>
      <c r="N1083" s="4"/>
      <c r="O1083" s="4"/>
      <c r="P1083" s="4"/>
    </row>
    <row r="1084" spans="1:16" ht="11.65" customHeight="1" x14ac:dyDescent="0.2">
      <c r="A1084" s="5">
        <f t="shared" ca="1" si="23"/>
        <v>1084</v>
      </c>
      <c r="C1084" s="56"/>
      <c r="D1084" s="3"/>
      <c r="E1084" s="3"/>
      <c r="F1084" s="3" t="s">
        <v>255</v>
      </c>
      <c r="G1084" s="57"/>
      <c r="H1084" s="10">
        <v>0</v>
      </c>
      <c r="J1084" s="4"/>
      <c r="K1084" s="4"/>
      <c r="L1084" s="4"/>
      <c r="M1084" s="4"/>
      <c r="N1084" s="4"/>
      <c r="O1084" s="4"/>
      <c r="P1084" s="4"/>
    </row>
    <row r="1085" spans="1:16" ht="11.65" customHeight="1" x14ac:dyDescent="0.2">
      <c r="A1085" s="5">
        <f t="shared" ca="1" si="23"/>
        <v>1085</v>
      </c>
      <c r="C1085" s="56"/>
      <c r="D1085" s="3"/>
      <c r="E1085" s="3"/>
      <c r="F1085" s="3" t="s">
        <v>248</v>
      </c>
      <c r="G1085" s="57"/>
      <c r="H1085" s="10">
        <v>3462731.428720071</v>
      </c>
      <c r="J1085" s="4"/>
      <c r="K1085" s="4"/>
      <c r="L1085" s="4"/>
      <c r="M1085" s="4"/>
      <c r="N1085" s="4"/>
      <c r="O1085" s="4"/>
      <c r="P1085" s="4"/>
    </row>
    <row r="1086" spans="1:16" ht="11.65" customHeight="1" x14ac:dyDescent="0.2">
      <c r="A1086" s="5">
        <f t="shared" ref="A1086:A1149" ca="1" si="24">OFFSET(A1086,-1,)+1</f>
        <v>1086</v>
      </c>
      <c r="C1086" s="56"/>
      <c r="D1086" s="3"/>
      <c r="E1086" s="3"/>
      <c r="F1086" s="3" t="s">
        <v>270</v>
      </c>
      <c r="G1086" s="57"/>
      <c r="H1086" s="10">
        <v>0</v>
      </c>
      <c r="J1086" s="4"/>
      <c r="K1086" s="4"/>
      <c r="L1086" s="4"/>
      <c r="M1086" s="4"/>
      <c r="N1086" s="4"/>
      <c r="O1086" s="4"/>
      <c r="P1086" s="4"/>
    </row>
    <row r="1087" spans="1:16" ht="11.65" customHeight="1" x14ac:dyDescent="0.2">
      <c r="A1087" s="5">
        <f t="shared" ca="1" si="24"/>
        <v>1087</v>
      </c>
      <c r="C1087" s="56"/>
      <c r="D1087" s="3"/>
      <c r="E1087" s="3"/>
      <c r="F1087" s="3" t="s">
        <v>268</v>
      </c>
      <c r="G1087" s="57"/>
      <c r="H1087" s="10">
        <v>664112.86250065058</v>
      </c>
      <c r="J1087" s="4"/>
      <c r="K1087" s="4"/>
      <c r="L1087" s="4"/>
      <c r="M1087" s="4"/>
      <c r="N1087" s="4"/>
      <c r="O1087" s="4"/>
      <c r="P1087" s="4"/>
    </row>
    <row r="1088" spans="1:16" ht="11.65" customHeight="1" x14ac:dyDescent="0.2">
      <c r="A1088" s="5">
        <f t="shared" ca="1" si="24"/>
        <v>1088</v>
      </c>
      <c r="C1088" s="56"/>
      <c r="D1088" s="3"/>
      <c r="E1088" s="3"/>
      <c r="F1088" s="3" t="s">
        <v>269</v>
      </c>
      <c r="G1088" s="57"/>
      <c r="H1088" s="10">
        <v>0</v>
      </c>
      <c r="J1088" s="4"/>
      <c r="K1088" s="4"/>
      <c r="L1088" s="4"/>
      <c r="M1088" s="4"/>
      <c r="N1088" s="4"/>
      <c r="O1088" s="4"/>
      <c r="P1088" s="4"/>
    </row>
    <row r="1089" spans="1:16" ht="11.65" customHeight="1" x14ac:dyDescent="0.2">
      <c r="A1089" s="5">
        <f t="shared" ca="1" si="24"/>
        <v>1089</v>
      </c>
      <c r="C1089" s="56"/>
      <c r="D1089" s="3"/>
      <c r="E1089" s="3"/>
      <c r="F1089" s="3" t="s">
        <v>24</v>
      </c>
      <c r="G1089" s="57"/>
      <c r="H1089" s="10">
        <v>58173.84644384186</v>
      </c>
      <c r="J1089" s="4"/>
      <c r="K1089" s="4"/>
      <c r="L1089" s="4"/>
      <c r="M1089" s="4"/>
      <c r="N1089" s="4"/>
      <c r="O1089" s="4"/>
      <c r="P1089" s="4"/>
    </row>
    <row r="1090" spans="1:16" ht="11.65" customHeight="1" x14ac:dyDescent="0.2">
      <c r="A1090" s="5">
        <f t="shared" ca="1" si="24"/>
        <v>1090</v>
      </c>
      <c r="C1090" s="56"/>
      <c r="D1090" s="3"/>
      <c r="E1090" s="3"/>
      <c r="F1090" s="3" t="s">
        <v>247</v>
      </c>
      <c r="G1090" s="57"/>
      <c r="H1090" s="10">
        <v>0</v>
      </c>
      <c r="J1090" s="4"/>
      <c r="K1090" s="4"/>
      <c r="L1090" s="4"/>
      <c r="M1090" s="4"/>
      <c r="N1090" s="4"/>
      <c r="O1090" s="4"/>
      <c r="P1090" s="4"/>
    </row>
    <row r="1091" spans="1:16" ht="11.65" customHeight="1" x14ac:dyDescent="0.2">
      <c r="A1091" s="5">
        <f t="shared" ca="1" si="24"/>
        <v>1091</v>
      </c>
      <c r="C1091" s="56"/>
      <c r="D1091" s="3"/>
      <c r="E1091" s="3"/>
      <c r="F1091" s="3" t="s">
        <v>266</v>
      </c>
      <c r="G1091" s="57"/>
      <c r="H1091" s="10">
        <v>0</v>
      </c>
      <c r="J1091" s="4"/>
      <c r="K1091" s="4"/>
      <c r="L1091" s="4"/>
      <c r="M1091" s="4"/>
      <c r="N1091" s="4"/>
      <c r="O1091" s="4"/>
      <c r="P1091" s="4"/>
    </row>
    <row r="1092" spans="1:16" ht="11.65" customHeight="1" x14ac:dyDescent="0.2">
      <c r="A1092" s="5">
        <f t="shared" ca="1" si="24"/>
        <v>1092</v>
      </c>
      <c r="C1092" s="56"/>
      <c r="D1092" s="3"/>
      <c r="E1092" s="3"/>
      <c r="F1092" s="3" t="s">
        <v>249</v>
      </c>
      <c r="G1092" s="57"/>
      <c r="H1092" s="10">
        <v>12799.359779085533</v>
      </c>
      <c r="J1092" s="4"/>
      <c r="K1092" s="4"/>
      <c r="L1092" s="4"/>
      <c r="M1092" s="4"/>
      <c r="N1092" s="4"/>
      <c r="O1092" s="4"/>
      <c r="P1092" s="4"/>
    </row>
    <row r="1093" spans="1:16" ht="11.65" customHeight="1" x14ac:dyDescent="0.2">
      <c r="A1093" s="5">
        <f t="shared" ca="1" si="24"/>
        <v>1093</v>
      </c>
      <c r="C1093" s="56"/>
      <c r="D1093" s="3"/>
      <c r="E1093" s="3"/>
      <c r="F1093" s="3" t="s">
        <v>251</v>
      </c>
      <c r="G1093" s="57"/>
      <c r="H1093" s="10">
        <v>0</v>
      </c>
      <c r="J1093" s="4"/>
      <c r="K1093" s="4"/>
      <c r="L1093" s="4"/>
      <c r="M1093" s="4"/>
      <c r="N1093" s="4"/>
      <c r="O1093" s="4"/>
      <c r="P1093" s="4"/>
    </row>
    <row r="1094" spans="1:16" ht="11.65" customHeight="1" x14ac:dyDescent="0.2">
      <c r="A1094" s="5">
        <f t="shared" ca="1" si="24"/>
        <v>1094</v>
      </c>
      <c r="C1094" s="56"/>
      <c r="D1094" s="3"/>
      <c r="E1094" s="3"/>
      <c r="F1094" s="3" t="s">
        <v>252</v>
      </c>
      <c r="G1094" s="57"/>
      <c r="H1094" s="10">
        <v>0</v>
      </c>
      <c r="J1094" s="4"/>
      <c r="K1094" s="4"/>
      <c r="L1094" s="4"/>
      <c r="M1094" s="4"/>
      <c r="N1094" s="4"/>
      <c r="O1094" s="4"/>
      <c r="P1094" s="4"/>
    </row>
    <row r="1095" spans="1:16" ht="11.65" customHeight="1" x14ac:dyDescent="0.2">
      <c r="A1095" s="5">
        <f t="shared" ca="1" si="24"/>
        <v>1095</v>
      </c>
      <c r="C1095" s="56"/>
      <c r="D1095" s="3"/>
      <c r="E1095" s="3"/>
      <c r="F1095" s="3" t="s">
        <v>30</v>
      </c>
      <c r="G1095" s="57"/>
      <c r="H1095" s="10">
        <v>0</v>
      </c>
      <c r="J1095" s="4"/>
      <c r="K1095" s="4"/>
      <c r="L1095" s="4"/>
      <c r="M1095" s="4"/>
      <c r="N1095" s="4"/>
      <c r="O1095" s="4"/>
      <c r="P1095" s="4"/>
    </row>
    <row r="1096" spans="1:16" ht="11.65" customHeight="1" x14ac:dyDescent="0.2">
      <c r="A1096" s="5">
        <f t="shared" ca="1" si="24"/>
        <v>1096</v>
      </c>
      <c r="C1096" s="56"/>
      <c r="D1096" s="3"/>
      <c r="E1096" s="3"/>
      <c r="F1096" s="3" t="s">
        <v>256</v>
      </c>
      <c r="G1096" s="57"/>
      <c r="H1096" s="10">
        <v>425850.55625271704</v>
      </c>
      <c r="J1096" s="4"/>
      <c r="K1096" s="4"/>
      <c r="L1096" s="4"/>
      <c r="M1096" s="4"/>
      <c r="N1096" s="4"/>
      <c r="O1096" s="4"/>
      <c r="P1096" s="4"/>
    </row>
    <row r="1097" spans="1:16" ht="11.65" customHeight="1" x14ac:dyDescent="0.2">
      <c r="A1097" s="5">
        <f t="shared" ca="1" si="24"/>
        <v>1097</v>
      </c>
      <c r="C1097" s="56"/>
      <c r="D1097" s="3"/>
      <c r="E1097" s="3"/>
      <c r="F1097" s="3" t="s">
        <v>263</v>
      </c>
      <c r="G1097" s="57"/>
      <c r="H1097" s="10">
        <v>43089.875325166737</v>
      </c>
      <c r="J1097" s="4"/>
      <c r="K1097" s="4"/>
      <c r="L1097" s="4"/>
      <c r="M1097" s="4"/>
      <c r="N1097" s="4"/>
      <c r="O1097" s="4"/>
      <c r="P1097" s="4"/>
    </row>
    <row r="1098" spans="1:16" ht="11.65" customHeight="1" x14ac:dyDescent="0.2">
      <c r="A1098" s="5">
        <f t="shared" ca="1" si="24"/>
        <v>1098</v>
      </c>
      <c r="C1098" s="56"/>
      <c r="D1098" s="3"/>
      <c r="E1098" s="3"/>
      <c r="F1098" s="3"/>
      <c r="G1098" s="57"/>
      <c r="H1098" s="2"/>
      <c r="J1098" s="4"/>
      <c r="K1098" s="4"/>
      <c r="L1098" s="4"/>
      <c r="M1098" s="4"/>
      <c r="N1098" s="4"/>
      <c r="O1098" s="4"/>
      <c r="P1098" s="4"/>
    </row>
    <row r="1099" spans="1:16" ht="11.65" customHeight="1" thickBot="1" x14ac:dyDescent="0.25">
      <c r="A1099" s="5">
        <f t="shared" ca="1" si="24"/>
        <v>1099</v>
      </c>
      <c r="C1099" s="63" t="s">
        <v>192</v>
      </c>
      <c r="D1099" s="3"/>
      <c r="E1099" s="3"/>
      <c r="F1099" s="3"/>
      <c r="G1099" s="57" t="s">
        <v>188</v>
      </c>
      <c r="H1099" s="19">
        <f>SUBTOTAL(9,H1083:H1098)</f>
        <v>41452537.769021533</v>
      </c>
      <c r="J1099" s="4"/>
      <c r="K1099" s="4"/>
      <c r="L1099" s="4"/>
      <c r="M1099" s="4"/>
      <c r="N1099" s="4"/>
      <c r="O1099" s="4"/>
      <c r="P1099" s="4"/>
    </row>
    <row r="1100" spans="1:16" ht="11.65" customHeight="1" thickTop="1" x14ac:dyDescent="0.2">
      <c r="A1100" s="5">
        <f t="shared" ca="1" si="24"/>
        <v>1100</v>
      </c>
      <c r="C1100" s="56"/>
      <c r="D1100" s="3"/>
      <c r="E1100" s="3"/>
      <c r="F1100" s="3"/>
      <c r="G1100" s="57"/>
      <c r="H1100" s="2"/>
      <c r="J1100" s="4"/>
      <c r="K1100" s="4"/>
      <c r="L1100" s="4"/>
      <c r="M1100" s="4"/>
      <c r="N1100" s="4"/>
      <c r="O1100" s="4"/>
      <c r="P1100" s="4"/>
    </row>
    <row r="1101" spans="1:16" ht="11.65" customHeight="1" x14ac:dyDescent="0.2">
      <c r="A1101" s="5">
        <f t="shared" ca="1" si="24"/>
        <v>1101</v>
      </c>
      <c r="C1101" s="56">
        <v>281</v>
      </c>
      <c r="D1101" s="3" t="s">
        <v>191</v>
      </c>
      <c r="E1101" s="3"/>
      <c r="F1101" s="3"/>
      <c r="G1101" s="57"/>
      <c r="H1101" s="2"/>
      <c r="J1101" s="4"/>
      <c r="K1101" s="4"/>
      <c r="L1101" s="4"/>
      <c r="M1101" s="4"/>
      <c r="N1101" s="4"/>
      <c r="O1101" s="4"/>
      <c r="P1101" s="4"/>
    </row>
    <row r="1102" spans="1:16" ht="11.65" customHeight="1" x14ac:dyDescent="0.2">
      <c r="A1102" s="5">
        <f t="shared" ca="1" si="24"/>
        <v>1102</v>
      </c>
      <c r="C1102" s="56"/>
      <c r="D1102" s="3"/>
      <c r="E1102" s="3"/>
      <c r="F1102" s="3" t="s">
        <v>193</v>
      </c>
      <c r="G1102" s="57"/>
      <c r="H1102" s="10">
        <v>0</v>
      </c>
      <c r="J1102" s="4"/>
      <c r="K1102" s="4"/>
      <c r="L1102" s="4"/>
      <c r="M1102" s="4"/>
      <c r="N1102" s="4"/>
      <c r="O1102" s="4"/>
      <c r="P1102" s="4"/>
    </row>
    <row r="1103" spans="1:16" ht="11.65" customHeight="1" x14ac:dyDescent="0.2">
      <c r="A1103" s="5">
        <f t="shared" ca="1" si="24"/>
        <v>1103</v>
      </c>
      <c r="C1103" s="56"/>
      <c r="D1103" s="3"/>
      <c r="E1103" s="3"/>
      <c r="F1103" s="3" t="s">
        <v>24</v>
      </c>
      <c r="G1103" s="57"/>
      <c r="H1103" s="10">
        <v>-11117599.697602212</v>
      </c>
      <c r="J1103" s="4"/>
      <c r="K1103" s="4"/>
      <c r="L1103" s="4"/>
      <c r="M1103" s="4"/>
      <c r="N1103" s="4"/>
      <c r="O1103" s="4"/>
      <c r="P1103" s="4"/>
    </row>
    <row r="1104" spans="1:16" ht="11.65" customHeight="1" x14ac:dyDescent="0.2">
      <c r="A1104" s="5">
        <f t="shared" ca="1" si="24"/>
        <v>1104</v>
      </c>
      <c r="C1104" s="56"/>
      <c r="D1104" s="3"/>
      <c r="E1104" s="3"/>
      <c r="F1104" s="3" t="s">
        <v>249</v>
      </c>
      <c r="G1104" s="57"/>
      <c r="H1104" s="10">
        <v>0</v>
      </c>
      <c r="J1104" s="4"/>
      <c r="K1104" s="4"/>
      <c r="L1104" s="4"/>
      <c r="M1104" s="4"/>
      <c r="N1104" s="4"/>
      <c r="O1104" s="4"/>
      <c r="P1104" s="4"/>
    </row>
    <row r="1105" spans="1:16" ht="11.65" customHeight="1" x14ac:dyDescent="0.2">
      <c r="A1105" s="5">
        <f t="shared" ca="1" si="24"/>
        <v>1105</v>
      </c>
      <c r="C1105" s="56"/>
      <c r="D1105" s="3"/>
      <c r="E1105" s="3"/>
      <c r="F1105" s="3" t="s">
        <v>251</v>
      </c>
      <c r="G1105" s="57"/>
      <c r="H1105" s="10">
        <v>0</v>
      </c>
      <c r="J1105" s="4"/>
      <c r="K1105" s="4"/>
      <c r="L1105" s="4"/>
      <c r="M1105" s="4"/>
      <c r="N1105" s="4"/>
      <c r="O1105" s="4"/>
      <c r="P1105" s="4"/>
    </row>
    <row r="1106" spans="1:16" ht="11.65" customHeight="1" x14ac:dyDescent="0.2">
      <c r="A1106" s="5">
        <f t="shared" ca="1" si="24"/>
        <v>1106</v>
      </c>
      <c r="C1106" s="56"/>
      <c r="D1106" s="3"/>
      <c r="E1106" s="3"/>
      <c r="F1106" s="3" t="s">
        <v>274</v>
      </c>
      <c r="G1106" s="57"/>
      <c r="H1106" s="10">
        <v>0</v>
      </c>
      <c r="J1106" s="4"/>
      <c r="K1106" s="4"/>
      <c r="L1106" s="4"/>
      <c r="M1106" s="4"/>
      <c r="N1106" s="4"/>
      <c r="O1106" s="4"/>
      <c r="P1106" s="4"/>
    </row>
    <row r="1107" spans="1:16" ht="11.65" customHeight="1" x14ac:dyDescent="0.2">
      <c r="A1107" s="5">
        <f t="shared" ca="1" si="24"/>
        <v>1107</v>
      </c>
      <c r="C1107" s="56"/>
      <c r="D1107" s="3"/>
      <c r="E1107" s="3"/>
      <c r="F1107" s="3"/>
      <c r="G1107" s="57" t="s">
        <v>188</v>
      </c>
      <c r="H1107" s="12">
        <f>SUBTOTAL(9,H1102:H1106)</f>
        <v>-11117599.697602212</v>
      </c>
      <c r="J1107" s="4"/>
      <c r="K1107" s="4"/>
      <c r="L1107" s="4"/>
      <c r="M1107" s="4"/>
      <c r="N1107" s="4"/>
      <c r="O1107" s="4"/>
      <c r="P1107" s="4"/>
    </row>
    <row r="1108" spans="1:16" ht="11.65" customHeight="1" x14ac:dyDescent="0.2">
      <c r="A1108" s="5">
        <f t="shared" ca="1" si="24"/>
        <v>1108</v>
      </c>
      <c r="C1108" s="56"/>
      <c r="D1108" s="3"/>
      <c r="E1108" s="3"/>
      <c r="F1108" s="3"/>
      <c r="G1108" s="57"/>
      <c r="H1108" s="2"/>
      <c r="J1108" s="4"/>
      <c r="K1108" s="4"/>
      <c r="L1108" s="4"/>
      <c r="M1108" s="4"/>
      <c r="N1108" s="4"/>
      <c r="O1108" s="4"/>
      <c r="P1108" s="4"/>
    </row>
    <row r="1109" spans="1:16" ht="11.65" customHeight="1" x14ac:dyDescent="0.2">
      <c r="A1109" s="5">
        <f t="shared" ca="1" si="24"/>
        <v>1109</v>
      </c>
      <c r="C1109" s="56">
        <v>282</v>
      </c>
      <c r="D1109" s="3" t="s">
        <v>194</v>
      </c>
      <c r="E1109" s="3"/>
      <c r="F1109" s="3"/>
      <c r="G1109" s="57"/>
      <c r="H1109" s="2"/>
      <c r="J1109" s="4"/>
      <c r="K1109" s="4"/>
      <c r="L1109" s="4"/>
      <c r="M1109" s="4"/>
      <c r="N1109" s="4"/>
      <c r="O1109" s="4"/>
      <c r="P1109" s="4"/>
    </row>
    <row r="1110" spans="1:16" ht="11.65" customHeight="1" x14ac:dyDescent="0.2">
      <c r="A1110" s="5">
        <f t="shared" ca="1" si="24"/>
        <v>1110</v>
      </c>
      <c r="C1110" s="56"/>
      <c r="D1110" s="3"/>
      <c r="E1110" s="3"/>
      <c r="F1110" s="3" t="s">
        <v>193</v>
      </c>
      <c r="G1110" s="57"/>
      <c r="H1110" s="10">
        <v>0</v>
      </c>
      <c r="J1110" s="4"/>
      <c r="K1110" s="4"/>
      <c r="L1110" s="4"/>
      <c r="M1110" s="4"/>
      <c r="N1110" s="4"/>
      <c r="O1110" s="4"/>
      <c r="P1110" s="4"/>
    </row>
    <row r="1111" spans="1:16" ht="11.65" customHeight="1" x14ac:dyDescent="0.2">
      <c r="A1111" s="5">
        <f t="shared" ca="1" si="24"/>
        <v>1111</v>
      </c>
      <c r="C1111" s="56"/>
      <c r="D1111" s="3"/>
      <c r="E1111" s="3"/>
      <c r="F1111" s="3" t="s">
        <v>287</v>
      </c>
      <c r="G1111" s="57"/>
      <c r="H1111" s="10">
        <v>0</v>
      </c>
      <c r="J1111" s="4"/>
      <c r="K1111" s="4"/>
      <c r="L1111" s="4"/>
      <c r="M1111" s="4"/>
      <c r="N1111" s="4"/>
      <c r="O1111" s="4"/>
      <c r="P1111" s="4"/>
    </row>
    <row r="1112" spans="1:16" ht="11.65" customHeight="1" x14ac:dyDescent="0.2">
      <c r="A1112" s="5">
        <f t="shared" ca="1" si="24"/>
        <v>1112</v>
      </c>
      <c r="C1112" s="56"/>
      <c r="D1112" s="3"/>
      <c r="E1112" s="3"/>
      <c r="F1112" s="3" t="s">
        <v>277</v>
      </c>
      <c r="G1112" s="57"/>
      <c r="H1112" s="10">
        <v>-195570441.3467176</v>
      </c>
      <c r="J1112" s="4"/>
      <c r="K1112" s="4"/>
      <c r="L1112" s="4"/>
      <c r="M1112" s="4"/>
      <c r="N1112" s="4"/>
      <c r="O1112" s="4"/>
      <c r="P1112" s="4"/>
    </row>
    <row r="1113" spans="1:16" ht="11.65" customHeight="1" x14ac:dyDescent="0.2">
      <c r="A1113" s="5">
        <f t="shared" ca="1" si="24"/>
        <v>1113</v>
      </c>
      <c r="C1113" s="56"/>
      <c r="D1113" s="3"/>
      <c r="E1113" s="3"/>
      <c r="F1113" s="3" t="s">
        <v>256</v>
      </c>
      <c r="G1113" s="57"/>
      <c r="H1113" s="10">
        <v>-383549.2351052218</v>
      </c>
      <c r="J1113" s="4"/>
      <c r="K1113" s="4"/>
      <c r="L1113" s="4"/>
      <c r="M1113" s="4"/>
      <c r="N1113" s="4"/>
      <c r="O1113" s="4"/>
      <c r="P1113" s="4"/>
    </row>
    <row r="1114" spans="1:16" ht="11.65" customHeight="1" x14ac:dyDescent="0.2">
      <c r="A1114" s="5">
        <f t="shared" ca="1" si="24"/>
        <v>1114</v>
      </c>
      <c r="C1114" s="56"/>
      <c r="D1114" s="3"/>
      <c r="E1114" s="3"/>
      <c r="F1114" s="3" t="s">
        <v>248</v>
      </c>
      <c r="G1114" s="57"/>
      <c r="H1114" s="10">
        <v>2572.0769776102197</v>
      </c>
      <c r="J1114" s="4"/>
      <c r="K1114" s="4"/>
      <c r="L1114" s="4"/>
      <c r="M1114" s="4"/>
      <c r="N1114" s="4"/>
      <c r="O1114" s="4"/>
      <c r="P1114" s="4"/>
    </row>
    <row r="1115" spans="1:16" ht="11.65" customHeight="1" x14ac:dyDescent="0.2">
      <c r="A1115" s="5">
        <f t="shared" ca="1" si="24"/>
        <v>1115</v>
      </c>
      <c r="C1115" s="56"/>
      <c r="D1115" s="3"/>
      <c r="E1115" s="3"/>
      <c r="F1115" s="3" t="s">
        <v>263</v>
      </c>
      <c r="G1115" s="57"/>
      <c r="H1115" s="10">
        <v>0</v>
      </c>
      <c r="J1115" s="4"/>
      <c r="K1115" s="4"/>
      <c r="L1115" s="4"/>
      <c r="M1115" s="4"/>
      <c r="N1115" s="4"/>
      <c r="O1115" s="4"/>
      <c r="P1115" s="4"/>
    </row>
    <row r="1116" spans="1:16" ht="11.65" customHeight="1" x14ac:dyDescent="0.2">
      <c r="A1116" s="5">
        <f t="shared" ca="1" si="24"/>
        <v>1116</v>
      </c>
      <c r="C1116" s="56"/>
      <c r="D1116" s="3"/>
      <c r="E1116" s="3"/>
      <c r="F1116" s="3" t="s">
        <v>266</v>
      </c>
      <c r="G1116" s="57"/>
      <c r="H1116" s="10">
        <v>-9015.2691629890396</v>
      </c>
      <c r="J1116" s="4"/>
      <c r="K1116" s="4"/>
      <c r="L1116" s="4"/>
      <c r="M1116" s="4"/>
      <c r="N1116" s="4"/>
      <c r="O1116" s="4"/>
      <c r="P1116" s="4"/>
    </row>
    <row r="1117" spans="1:16" ht="11.65" customHeight="1" x14ac:dyDescent="0.2">
      <c r="A1117" s="5">
        <f t="shared" ca="1" si="24"/>
        <v>1117</v>
      </c>
      <c r="C1117" s="56"/>
      <c r="D1117" s="3"/>
      <c r="E1117" s="3"/>
      <c r="F1117" s="3" t="s">
        <v>249</v>
      </c>
      <c r="G1117" s="57"/>
      <c r="H1117" s="10">
        <v>0</v>
      </c>
      <c r="J1117" s="4"/>
      <c r="K1117" s="4"/>
      <c r="L1117" s="4"/>
      <c r="M1117" s="4"/>
      <c r="N1117" s="4"/>
      <c r="O1117" s="4"/>
      <c r="P1117" s="4"/>
    </row>
    <row r="1118" spans="1:16" ht="11.65" customHeight="1" x14ac:dyDescent="0.2">
      <c r="A1118" s="5">
        <f t="shared" ca="1" si="24"/>
        <v>1118</v>
      </c>
      <c r="C1118" s="56"/>
      <c r="D1118" s="3"/>
      <c r="E1118" s="3"/>
      <c r="F1118" s="3" t="s">
        <v>251</v>
      </c>
      <c r="G1118" s="57"/>
      <c r="H1118" s="10">
        <v>0</v>
      </c>
      <c r="J1118" s="4"/>
      <c r="K1118" s="4"/>
      <c r="L1118" s="4"/>
      <c r="M1118" s="4"/>
      <c r="N1118" s="4"/>
      <c r="O1118" s="4"/>
      <c r="P1118" s="4"/>
    </row>
    <row r="1119" spans="1:16" ht="11.65" customHeight="1" x14ac:dyDescent="0.2">
      <c r="A1119" s="5">
        <f t="shared" ca="1" si="24"/>
        <v>1119</v>
      </c>
      <c r="C1119" s="56"/>
      <c r="D1119" s="3"/>
      <c r="E1119" s="3"/>
      <c r="F1119" s="3" t="s">
        <v>247</v>
      </c>
      <c r="G1119" s="57"/>
      <c r="H1119" s="10">
        <v>0</v>
      </c>
      <c r="J1119" s="4"/>
      <c r="K1119" s="4"/>
      <c r="L1119" s="4"/>
      <c r="M1119" s="4"/>
      <c r="N1119" s="4"/>
      <c r="O1119" s="4"/>
      <c r="P1119" s="4"/>
    </row>
    <row r="1120" spans="1:16" ht="11.65" customHeight="1" x14ac:dyDescent="0.2">
      <c r="A1120" s="5">
        <f t="shared" ca="1" si="24"/>
        <v>1120</v>
      </c>
      <c r="C1120" s="56"/>
      <c r="D1120" s="3"/>
      <c r="E1120" s="3"/>
      <c r="F1120" s="3" t="s">
        <v>30</v>
      </c>
      <c r="G1120" s="57"/>
      <c r="H1120" s="10">
        <v>0</v>
      </c>
      <c r="J1120" s="4"/>
      <c r="K1120" s="4"/>
      <c r="L1120" s="4"/>
      <c r="M1120" s="4"/>
      <c r="N1120" s="4"/>
      <c r="O1120" s="4"/>
      <c r="P1120" s="4"/>
    </row>
    <row r="1121" spans="1:16" ht="11.65" customHeight="1" x14ac:dyDescent="0.2">
      <c r="A1121" s="5">
        <f t="shared" ca="1" si="24"/>
        <v>1121</v>
      </c>
      <c r="C1121" s="56"/>
      <c r="D1121" s="3"/>
      <c r="E1121" s="3"/>
      <c r="F1121" s="3" t="s">
        <v>255</v>
      </c>
      <c r="G1121" s="57"/>
      <c r="H1121" s="10">
        <v>0</v>
      </c>
      <c r="J1121" s="4"/>
      <c r="K1121" s="4"/>
      <c r="L1121" s="4"/>
      <c r="M1121" s="4"/>
      <c r="N1121" s="4"/>
      <c r="O1121" s="4"/>
      <c r="P1121" s="4"/>
    </row>
    <row r="1122" spans="1:16" ht="11.65" customHeight="1" x14ac:dyDescent="0.2">
      <c r="A1122" s="5">
        <f t="shared" ca="1" si="24"/>
        <v>1122</v>
      </c>
      <c r="C1122" s="56"/>
      <c r="D1122" s="3"/>
      <c r="E1122" s="3"/>
      <c r="F1122" s="3" t="s">
        <v>253</v>
      </c>
      <c r="G1122" s="57"/>
      <c r="H1122" s="10">
        <v>0</v>
      </c>
      <c r="J1122" s="4"/>
      <c r="K1122" s="4"/>
      <c r="L1122" s="4"/>
      <c r="M1122" s="4"/>
      <c r="N1122" s="4"/>
      <c r="O1122" s="4"/>
      <c r="P1122" s="4"/>
    </row>
    <row r="1123" spans="1:16" ht="11.65" customHeight="1" x14ac:dyDescent="0.2">
      <c r="A1123" s="5">
        <f t="shared" ca="1" si="24"/>
        <v>1123</v>
      </c>
      <c r="C1123" s="56"/>
      <c r="D1123" s="3"/>
      <c r="E1123" s="3"/>
      <c r="F1123" s="3" t="s">
        <v>24</v>
      </c>
      <c r="G1123" s="57"/>
      <c r="H1123" s="10">
        <v>0</v>
      </c>
      <c r="J1123" s="4"/>
      <c r="K1123" s="4"/>
      <c r="L1123" s="4"/>
      <c r="M1123" s="4"/>
      <c r="N1123" s="4"/>
      <c r="O1123" s="4"/>
      <c r="P1123" s="4"/>
    </row>
    <row r="1124" spans="1:16" ht="11.65" customHeight="1" x14ac:dyDescent="0.2">
      <c r="A1124" s="5">
        <f t="shared" ca="1" si="24"/>
        <v>1124</v>
      </c>
      <c r="C1124" s="56"/>
      <c r="D1124" s="3"/>
      <c r="E1124" s="3"/>
      <c r="F1124" s="3"/>
      <c r="G1124" s="57" t="s">
        <v>188</v>
      </c>
      <c r="H1124" s="12">
        <f>SUBTOTAL(9,H1110:H1123)</f>
        <v>-195960433.77400818</v>
      </c>
      <c r="J1124" s="4"/>
      <c r="K1124" s="4"/>
      <c r="L1124" s="4"/>
      <c r="M1124" s="4"/>
      <c r="N1124" s="4"/>
      <c r="O1124" s="4"/>
      <c r="P1124" s="4"/>
    </row>
    <row r="1125" spans="1:16" ht="11.65" customHeight="1" x14ac:dyDescent="0.2">
      <c r="A1125" s="5">
        <f t="shared" ca="1" si="24"/>
        <v>1125</v>
      </c>
      <c r="C1125" s="56"/>
      <c r="D1125" s="3"/>
      <c r="E1125" s="3"/>
      <c r="F1125" s="3"/>
      <c r="G1125" s="57"/>
      <c r="H1125" s="2"/>
      <c r="J1125" s="4"/>
      <c r="K1125" s="4"/>
      <c r="L1125" s="4"/>
      <c r="M1125" s="4"/>
      <c r="N1125" s="4"/>
      <c r="O1125" s="4"/>
      <c r="P1125" s="4"/>
    </row>
    <row r="1126" spans="1:16" ht="11.65" customHeight="1" x14ac:dyDescent="0.2">
      <c r="A1126" s="5">
        <f t="shared" ca="1" si="24"/>
        <v>1126</v>
      </c>
      <c r="C1126" s="56">
        <v>283</v>
      </c>
      <c r="D1126" s="3" t="s">
        <v>194</v>
      </c>
      <c r="E1126" s="3"/>
      <c r="F1126" s="3"/>
      <c r="G1126" s="57"/>
      <c r="H1126" s="2"/>
      <c r="J1126" s="4"/>
      <c r="K1126" s="4"/>
      <c r="L1126" s="4"/>
      <c r="M1126" s="4"/>
      <c r="N1126" s="4"/>
      <c r="O1126" s="4"/>
      <c r="P1126" s="4"/>
    </row>
    <row r="1127" spans="1:16" ht="11.65" customHeight="1" x14ac:dyDescent="0.2">
      <c r="A1127" s="5">
        <f t="shared" ca="1" si="24"/>
        <v>1127</v>
      </c>
      <c r="C1127" s="56"/>
      <c r="D1127" s="3"/>
      <c r="E1127" s="3"/>
      <c r="F1127" s="3" t="s">
        <v>193</v>
      </c>
      <c r="G1127" s="57"/>
      <c r="H1127" s="10">
        <v>539269.29</v>
      </c>
      <c r="J1127" s="4"/>
      <c r="K1127" s="4"/>
      <c r="L1127" s="4"/>
      <c r="M1127" s="4"/>
      <c r="N1127" s="4"/>
      <c r="O1127" s="4"/>
      <c r="P1127" s="4"/>
    </row>
    <row r="1128" spans="1:16" ht="11.65" customHeight="1" x14ac:dyDescent="0.2">
      <c r="A1128" s="5">
        <f t="shared" ca="1" si="24"/>
        <v>1128</v>
      </c>
      <c r="C1128" s="56"/>
      <c r="D1128" s="3"/>
      <c r="E1128" s="3"/>
      <c r="F1128" s="3" t="s">
        <v>24</v>
      </c>
      <c r="G1128" s="57"/>
      <c r="H1128" s="10">
        <v>-57565.506950812698</v>
      </c>
      <c r="J1128" s="4"/>
      <c r="K1128" s="4"/>
      <c r="L1128" s="4"/>
      <c r="M1128" s="4"/>
      <c r="N1128" s="4"/>
      <c r="O1128" s="4"/>
      <c r="P1128" s="4"/>
    </row>
    <row r="1129" spans="1:16" ht="11.65" customHeight="1" x14ac:dyDescent="0.2">
      <c r="A1129" s="5">
        <f t="shared" ca="1" si="24"/>
        <v>1129</v>
      </c>
      <c r="C1129" s="56"/>
      <c r="D1129" s="3"/>
      <c r="E1129" s="3"/>
      <c r="F1129" s="3" t="s">
        <v>247</v>
      </c>
      <c r="G1129" s="57"/>
      <c r="H1129" s="10">
        <v>0</v>
      </c>
      <c r="J1129" s="4"/>
      <c r="K1129" s="4"/>
      <c r="L1129" s="4"/>
      <c r="M1129" s="4"/>
      <c r="N1129" s="4"/>
      <c r="O1129" s="4"/>
      <c r="P1129" s="4"/>
    </row>
    <row r="1130" spans="1:16" ht="11.65" customHeight="1" x14ac:dyDescent="0.2">
      <c r="A1130" s="5">
        <f t="shared" ca="1" si="24"/>
        <v>1130</v>
      </c>
      <c r="C1130" s="56"/>
      <c r="D1130" s="3"/>
      <c r="E1130" s="3"/>
      <c r="F1130" s="3" t="s">
        <v>248</v>
      </c>
      <c r="G1130" s="57"/>
      <c r="H1130" s="10">
        <v>-1985252.5292894223</v>
      </c>
      <c r="J1130" s="4"/>
      <c r="K1130" s="4"/>
      <c r="L1130" s="4"/>
      <c r="M1130" s="4"/>
      <c r="N1130" s="4"/>
      <c r="O1130" s="4"/>
      <c r="P1130" s="4"/>
    </row>
    <row r="1131" spans="1:16" ht="11.65" customHeight="1" x14ac:dyDescent="0.2">
      <c r="A1131" s="5">
        <f t="shared" ca="1" si="24"/>
        <v>1131</v>
      </c>
      <c r="C1131" s="56"/>
      <c r="D1131" s="3"/>
      <c r="E1131" s="3"/>
      <c r="F1131" s="3" t="s">
        <v>264</v>
      </c>
      <c r="G1131" s="57"/>
      <c r="H1131" s="10">
        <v>-380414.84933500603</v>
      </c>
      <c r="J1131" s="4"/>
      <c r="K1131" s="4"/>
      <c r="L1131" s="4"/>
      <c r="M1131" s="4"/>
      <c r="N1131" s="4"/>
      <c r="O1131" s="4"/>
      <c r="P1131" s="4"/>
    </row>
    <row r="1132" spans="1:16" ht="11.65" customHeight="1" x14ac:dyDescent="0.2">
      <c r="A1132" s="5">
        <f t="shared" ca="1" si="24"/>
        <v>1132</v>
      </c>
      <c r="C1132" s="56"/>
      <c r="D1132" s="3"/>
      <c r="E1132" s="3"/>
      <c r="F1132" s="3" t="s">
        <v>266</v>
      </c>
      <c r="G1132" s="57"/>
      <c r="H1132" s="10">
        <v>-44468.034532099373</v>
      </c>
      <c r="J1132" s="4"/>
      <c r="K1132" s="4"/>
      <c r="L1132" s="4"/>
      <c r="M1132" s="4"/>
      <c r="N1132" s="4"/>
      <c r="O1132" s="4"/>
      <c r="P1132" s="4"/>
    </row>
    <row r="1133" spans="1:16" ht="11.65" customHeight="1" x14ac:dyDescent="0.2">
      <c r="A1133" s="5">
        <f t="shared" ca="1" si="24"/>
        <v>1133</v>
      </c>
      <c r="C1133" s="56"/>
      <c r="D1133" s="3"/>
      <c r="E1133" s="3"/>
      <c r="F1133" s="3" t="s">
        <v>269</v>
      </c>
      <c r="G1133" s="57"/>
      <c r="H1133" s="10">
        <v>0</v>
      </c>
      <c r="J1133" s="4"/>
      <c r="K1133" s="4"/>
      <c r="L1133" s="4"/>
      <c r="M1133" s="4"/>
      <c r="N1133" s="4"/>
      <c r="O1133" s="4"/>
      <c r="P1133" s="4"/>
    </row>
    <row r="1134" spans="1:16" ht="11.65" customHeight="1" x14ac:dyDescent="0.2">
      <c r="A1134" s="5">
        <f t="shared" ca="1" si="24"/>
        <v>1134</v>
      </c>
      <c r="C1134" s="56"/>
      <c r="D1134" s="3"/>
      <c r="E1134" s="3"/>
      <c r="F1134" s="3" t="s">
        <v>257</v>
      </c>
      <c r="G1134" s="57"/>
      <c r="H1134" s="10">
        <v>0</v>
      </c>
      <c r="J1134" s="4"/>
      <c r="K1134" s="4"/>
      <c r="L1134" s="4"/>
      <c r="M1134" s="4"/>
      <c r="N1134" s="4"/>
      <c r="O1134" s="4"/>
      <c r="P1134" s="4"/>
    </row>
    <row r="1135" spans="1:16" ht="11.65" customHeight="1" x14ac:dyDescent="0.2">
      <c r="A1135" s="5">
        <f t="shared" ca="1" si="24"/>
        <v>1135</v>
      </c>
      <c r="C1135" s="56"/>
      <c r="D1135" s="3"/>
      <c r="E1135" s="3"/>
      <c r="F1135" s="3" t="s">
        <v>249</v>
      </c>
      <c r="G1135" s="57"/>
      <c r="H1135" s="10">
        <v>-132540.26503124426</v>
      </c>
      <c r="J1135" s="4"/>
      <c r="K1135" s="4"/>
      <c r="L1135" s="4"/>
      <c r="M1135" s="4"/>
      <c r="N1135" s="4"/>
      <c r="O1135" s="4"/>
      <c r="P1135" s="4"/>
    </row>
    <row r="1136" spans="1:16" ht="11.65" customHeight="1" x14ac:dyDescent="0.2">
      <c r="A1136" s="5">
        <f t="shared" ca="1" si="24"/>
        <v>1136</v>
      </c>
      <c r="C1136" s="56"/>
      <c r="D1136" s="3"/>
      <c r="E1136" s="3"/>
      <c r="F1136" s="3" t="s">
        <v>251</v>
      </c>
      <c r="G1136" s="57"/>
      <c r="H1136" s="10">
        <v>0</v>
      </c>
      <c r="J1136" s="4"/>
      <c r="K1136" s="4"/>
      <c r="L1136" s="4"/>
      <c r="M1136" s="4"/>
      <c r="N1136" s="4"/>
      <c r="O1136" s="4"/>
      <c r="P1136" s="4"/>
    </row>
    <row r="1137" spans="1:16" ht="11.65" customHeight="1" x14ac:dyDescent="0.2">
      <c r="A1137" s="5">
        <f t="shared" ca="1" si="24"/>
        <v>1137</v>
      </c>
      <c r="C1137" s="56"/>
      <c r="D1137" s="3"/>
      <c r="E1137" s="3"/>
      <c r="F1137" s="3" t="s">
        <v>252</v>
      </c>
      <c r="G1137" s="57"/>
      <c r="H1137" s="10">
        <v>0</v>
      </c>
      <c r="J1137" s="4"/>
      <c r="K1137" s="4"/>
      <c r="L1137" s="4"/>
      <c r="M1137" s="4"/>
      <c r="N1137" s="4"/>
      <c r="O1137" s="4"/>
      <c r="P1137" s="4"/>
    </row>
    <row r="1138" spans="1:16" ht="11.65" customHeight="1" x14ac:dyDescent="0.2">
      <c r="A1138" s="5">
        <f t="shared" ca="1" si="24"/>
        <v>1138</v>
      </c>
      <c r="C1138" s="56"/>
      <c r="D1138" s="3"/>
      <c r="E1138" s="3"/>
      <c r="F1138" s="3" t="s">
        <v>30</v>
      </c>
      <c r="G1138" s="57"/>
      <c r="H1138" s="10">
        <v>0</v>
      </c>
      <c r="J1138" s="4"/>
      <c r="K1138" s="4"/>
      <c r="L1138" s="4"/>
      <c r="M1138" s="4"/>
      <c r="N1138" s="4"/>
      <c r="O1138" s="4"/>
      <c r="P1138" s="4"/>
    </row>
    <row r="1139" spans="1:16" ht="11.65" customHeight="1" x14ac:dyDescent="0.2">
      <c r="A1139" s="5">
        <f t="shared" ca="1" si="24"/>
        <v>1139</v>
      </c>
      <c r="C1139" s="56"/>
      <c r="D1139" s="3"/>
      <c r="E1139" s="3"/>
      <c r="F1139" s="3" t="s">
        <v>256</v>
      </c>
      <c r="G1139" s="57"/>
      <c r="H1139" s="10">
        <v>0</v>
      </c>
      <c r="J1139" s="4"/>
      <c r="K1139" s="4"/>
      <c r="L1139" s="4"/>
      <c r="M1139" s="4"/>
      <c r="N1139" s="4"/>
      <c r="O1139" s="4"/>
      <c r="P1139" s="4"/>
    </row>
    <row r="1140" spans="1:16" ht="11.65" customHeight="1" x14ac:dyDescent="0.2">
      <c r="A1140" s="5">
        <f t="shared" ca="1" si="24"/>
        <v>1140</v>
      </c>
      <c r="C1140" s="56"/>
      <c r="D1140" s="3"/>
      <c r="E1140" s="3"/>
      <c r="F1140" s="3" t="s">
        <v>257</v>
      </c>
      <c r="G1140" s="57"/>
      <c r="H1140" s="10">
        <v>0</v>
      </c>
      <c r="J1140" s="4"/>
      <c r="K1140" s="4"/>
      <c r="L1140" s="4"/>
      <c r="M1140" s="4"/>
      <c r="N1140" s="4"/>
      <c r="O1140" s="4"/>
      <c r="P1140" s="4"/>
    </row>
    <row r="1141" spans="1:16" ht="11.65" customHeight="1" x14ac:dyDescent="0.2">
      <c r="A1141" s="5">
        <f t="shared" ca="1" si="24"/>
        <v>1141</v>
      </c>
      <c r="C1141" s="56"/>
      <c r="D1141" s="3"/>
      <c r="E1141" s="3"/>
      <c r="F1141" s="3"/>
      <c r="G1141" s="57"/>
      <c r="H1141" s="2"/>
      <c r="J1141" s="4"/>
      <c r="K1141" s="4"/>
      <c r="L1141" s="4"/>
      <c r="M1141" s="4"/>
      <c r="N1141" s="4"/>
      <c r="O1141" s="4"/>
      <c r="P1141" s="4"/>
    </row>
    <row r="1142" spans="1:16" ht="11.65" customHeight="1" x14ac:dyDescent="0.2">
      <c r="A1142" s="5">
        <f t="shared" ca="1" si="24"/>
        <v>1142</v>
      </c>
      <c r="C1142" s="56"/>
      <c r="D1142" s="3"/>
      <c r="E1142" s="3"/>
      <c r="F1142" s="3"/>
      <c r="G1142" s="57" t="s">
        <v>188</v>
      </c>
      <c r="H1142" s="12">
        <f>SUBTOTAL(9,H1127:H1141)</f>
        <v>-2060971.8951385845</v>
      </c>
      <c r="J1142" s="4"/>
      <c r="K1142" s="4"/>
      <c r="L1142" s="4"/>
      <c r="M1142" s="4"/>
      <c r="N1142" s="4"/>
      <c r="O1142" s="4"/>
      <c r="P1142" s="4"/>
    </row>
    <row r="1143" spans="1:16" ht="11.65" customHeight="1" x14ac:dyDescent="0.2">
      <c r="A1143" s="5">
        <f t="shared" ca="1" si="24"/>
        <v>1143</v>
      </c>
      <c r="C1143" s="56"/>
      <c r="D1143" s="3"/>
      <c r="E1143" s="3"/>
      <c r="F1143" s="3"/>
      <c r="G1143" s="57"/>
      <c r="H1143" s="2"/>
      <c r="J1143" s="4"/>
      <c r="K1143" s="4"/>
      <c r="L1143" s="4"/>
      <c r="M1143" s="4"/>
      <c r="N1143" s="4"/>
      <c r="O1143" s="4"/>
      <c r="P1143" s="4"/>
    </row>
    <row r="1144" spans="1:16" ht="11.65" customHeight="1" thickBot="1" x14ac:dyDescent="0.25">
      <c r="A1144" s="5">
        <f t="shared" ca="1" si="24"/>
        <v>1144</v>
      </c>
      <c r="C1144" s="63" t="s">
        <v>195</v>
      </c>
      <c r="D1144" s="3"/>
      <c r="E1144" s="3"/>
      <c r="F1144" s="3"/>
      <c r="G1144" s="57" t="s">
        <v>188</v>
      </c>
      <c r="H1144" s="13">
        <f>SUBTOTAL(9,H1083:H1142)</f>
        <v>-167686467.59772748</v>
      </c>
      <c r="J1144" s="4"/>
      <c r="K1144" s="4"/>
      <c r="L1144" s="4"/>
      <c r="M1144" s="4"/>
      <c r="N1144" s="4"/>
      <c r="O1144" s="4"/>
      <c r="P1144" s="4"/>
    </row>
    <row r="1145" spans="1:16" ht="11.65" customHeight="1" thickTop="1" x14ac:dyDescent="0.2">
      <c r="A1145" s="5">
        <f t="shared" ca="1" si="24"/>
        <v>1145</v>
      </c>
      <c r="C1145" s="56">
        <v>255</v>
      </c>
      <c r="D1145" s="3" t="s">
        <v>196</v>
      </c>
      <c r="E1145" s="3"/>
      <c r="F1145" s="3"/>
      <c r="G1145" s="57"/>
      <c r="H1145" s="2"/>
      <c r="J1145" s="4"/>
      <c r="K1145" s="4"/>
      <c r="L1145" s="4"/>
      <c r="M1145" s="4"/>
      <c r="N1145" s="4"/>
      <c r="O1145" s="4"/>
      <c r="P1145" s="4"/>
    </row>
    <row r="1146" spans="1:16" ht="11.65" customHeight="1" x14ac:dyDescent="0.2">
      <c r="A1146" s="5">
        <f t="shared" ca="1" si="24"/>
        <v>1146</v>
      </c>
      <c r="C1146" s="56"/>
      <c r="D1146" s="3"/>
      <c r="E1146" s="3"/>
      <c r="F1146" s="3" t="s">
        <v>193</v>
      </c>
      <c r="G1146" s="57"/>
      <c r="H1146" s="10">
        <v>0</v>
      </c>
      <c r="J1146" s="4"/>
      <c r="K1146" s="4"/>
      <c r="L1146" s="4"/>
      <c r="M1146" s="4"/>
      <c r="N1146" s="4"/>
      <c r="O1146" s="4"/>
      <c r="P1146" s="4"/>
    </row>
    <row r="1147" spans="1:16" ht="11.65" customHeight="1" x14ac:dyDescent="0.2">
      <c r="A1147" s="5">
        <f t="shared" ca="1" si="24"/>
        <v>1147</v>
      </c>
      <c r="C1147" s="56"/>
      <c r="D1147" s="3"/>
      <c r="E1147" s="3"/>
      <c r="F1147" s="3" t="s">
        <v>278</v>
      </c>
      <c r="G1147" s="57"/>
      <c r="H1147" s="10">
        <v>0</v>
      </c>
      <c r="J1147" s="4"/>
      <c r="K1147" s="4"/>
      <c r="L1147" s="4"/>
      <c r="M1147" s="4"/>
      <c r="N1147" s="4"/>
      <c r="O1147" s="4"/>
      <c r="P1147" s="4"/>
    </row>
    <row r="1148" spans="1:16" ht="11.65" customHeight="1" x14ac:dyDescent="0.2">
      <c r="A1148" s="5">
        <f t="shared" ca="1" si="24"/>
        <v>1148</v>
      </c>
      <c r="C1148" s="56"/>
      <c r="D1148" s="3"/>
      <c r="E1148" s="3"/>
      <c r="F1148" s="3" t="s">
        <v>279</v>
      </c>
      <c r="G1148" s="57"/>
      <c r="H1148" s="10">
        <v>0</v>
      </c>
      <c r="J1148" s="4"/>
      <c r="K1148" s="4"/>
      <c r="L1148" s="4"/>
      <c r="M1148" s="4"/>
      <c r="N1148" s="4"/>
      <c r="O1148" s="4"/>
      <c r="P1148" s="4"/>
    </row>
    <row r="1149" spans="1:16" ht="11.65" customHeight="1" x14ac:dyDescent="0.2">
      <c r="A1149" s="5">
        <f t="shared" ca="1" si="24"/>
        <v>1149</v>
      </c>
      <c r="C1149" s="56"/>
      <c r="D1149" s="3"/>
      <c r="E1149" s="3"/>
      <c r="F1149" s="3" t="s">
        <v>280</v>
      </c>
      <c r="G1149" s="57"/>
      <c r="H1149" s="10">
        <v>0</v>
      </c>
      <c r="J1149" s="4"/>
      <c r="K1149" s="4"/>
      <c r="L1149" s="4"/>
      <c r="M1149" s="4"/>
      <c r="N1149" s="4"/>
      <c r="O1149" s="4"/>
      <c r="P1149" s="4"/>
    </row>
    <row r="1150" spans="1:16" ht="11.65" customHeight="1" x14ac:dyDescent="0.2">
      <c r="A1150" s="5">
        <f t="shared" ref="A1150:A1213" ca="1" si="25">OFFSET(A1150,-1,)+1</f>
        <v>1150</v>
      </c>
      <c r="C1150" s="56"/>
      <c r="D1150" s="3"/>
      <c r="E1150" s="3"/>
      <c r="F1150" s="3" t="s">
        <v>281</v>
      </c>
      <c r="G1150" s="57"/>
      <c r="H1150" s="10">
        <v>0</v>
      </c>
      <c r="J1150" s="4"/>
      <c r="K1150" s="4"/>
      <c r="L1150" s="4"/>
      <c r="M1150" s="4"/>
      <c r="N1150" s="4"/>
      <c r="O1150" s="4"/>
      <c r="P1150" s="4"/>
    </row>
    <row r="1151" spans="1:16" ht="11.65" customHeight="1" x14ac:dyDescent="0.2">
      <c r="A1151" s="5">
        <f t="shared" ca="1" si="25"/>
        <v>1151</v>
      </c>
      <c r="C1151" s="56"/>
      <c r="D1151" s="3"/>
      <c r="E1151" s="3"/>
      <c r="F1151" s="3" t="s">
        <v>282</v>
      </c>
      <c r="G1151" s="57"/>
      <c r="H1151" s="10">
        <v>0</v>
      </c>
      <c r="J1151" s="4"/>
      <c r="K1151" s="4"/>
      <c r="L1151" s="4"/>
      <c r="M1151" s="4"/>
      <c r="N1151" s="4"/>
      <c r="O1151" s="4"/>
      <c r="P1151" s="4"/>
    </row>
    <row r="1152" spans="1:16" ht="11.65" customHeight="1" x14ac:dyDescent="0.2">
      <c r="A1152" s="5">
        <f t="shared" ca="1" si="25"/>
        <v>1152</v>
      </c>
      <c r="C1152" s="56"/>
      <c r="D1152" s="3"/>
      <c r="E1152" s="3"/>
      <c r="F1152" s="3" t="s">
        <v>283</v>
      </c>
      <c r="G1152" s="57"/>
      <c r="H1152" s="10">
        <v>0</v>
      </c>
      <c r="J1152" s="4"/>
      <c r="K1152" s="4"/>
      <c r="L1152" s="4"/>
      <c r="M1152" s="4"/>
      <c r="N1152" s="4"/>
      <c r="O1152" s="4"/>
      <c r="P1152" s="4"/>
    </row>
    <row r="1153" spans="1:16" ht="11.65" customHeight="1" x14ac:dyDescent="0.2">
      <c r="A1153" s="5">
        <f t="shared" ca="1" si="25"/>
        <v>1153</v>
      </c>
      <c r="C1153" s="56"/>
      <c r="D1153" s="3"/>
      <c r="E1153" s="3"/>
      <c r="F1153" s="3" t="s">
        <v>24</v>
      </c>
      <c r="G1153" s="57"/>
      <c r="H1153" s="10">
        <v>-14554.517204464388</v>
      </c>
      <c r="J1153" s="4"/>
      <c r="K1153" s="11"/>
      <c r="L1153" s="11"/>
      <c r="M1153" s="11"/>
      <c r="N1153" s="11"/>
      <c r="O1153" s="11"/>
      <c r="P1153" s="11"/>
    </row>
    <row r="1154" spans="1:16" ht="11.65" customHeight="1" thickBot="1" x14ac:dyDescent="0.25">
      <c r="A1154" s="5">
        <f t="shared" ca="1" si="25"/>
        <v>1154</v>
      </c>
      <c r="C1154" s="63" t="s">
        <v>197</v>
      </c>
      <c r="D1154" s="3"/>
      <c r="E1154" s="3"/>
      <c r="F1154" s="3"/>
      <c r="G1154" s="57" t="s">
        <v>188</v>
      </c>
      <c r="H1154" s="21">
        <f>SUBTOTAL(9,H1146:H1153)</f>
        <v>-14554.517204464388</v>
      </c>
      <c r="J1154" s="4"/>
      <c r="K1154" s="4"/>
      <c r="L1154" s="4"/>
      <c r="M1154" s="4"/>
      <c r="N1154" s="4"/>
      <c r="O1154" s="4"/>
      <c r="P1154" s="4"/>
    </row>
    <row r="1155" spans="1:16" ht="15" customHeight="1" thickTop="1" x14ac:dyDescent="0.2">
      <c r="A1155" s="5">
        <f t="shared" ca="1" si="25"/>
        <v>1155</v>
      </c>
      <c r="C1155" s="56"/>
      <c r="D1155" s="3"/>
      <c r="E1155" s="3"/>
      <c r="F1155" s="3"/>
      <c r="G1155" s="57"/>
      <c r="H1155" s="2"/>
      <c r="J1155" s="4"/>
      <c r="K1155" s="4"/>
      <c r="L1155" s="4"/>
      <c r="M1155" s="4"/>
      <c r="N1155" s="4"/>
      <c r="O1155" s="4"/>
      <c r="P1155" s="4"/>
    </row>
    <row r="1156" spans="1:16" ht="15" customHeight="1" thickBot="1" x14ac:dyDescent="0.25">
      <c r="A1156" s="5">
        <f t="shared" ca="1" si="25"/>
        <v>1156</v>
      </c>
      <c r="C1156" s="63" t="s">
        <v>198</v>
      </c>
      <c r="D1156" s="3"/>
      <c r="E1156" s="3"/>
      <c r="F1156" s="3"/>
      <c r="G1156" s="64"/>
      <c r="H1156" s="13">
        <f>H1154+H1144+H1080+H1068+H1064+H1056+H1048+H1043+H1036</f>
        <v>-346449984.61047298</v>
      </c>
      <c r="J1156" s="4"/>
      <c r="K1156" s="4"/>
      <c r="L1156" s="4"/>
      <c r="M1156" s="4"/>
      <c r="N1156" s="4"/>
      <c r="O1156" s="4"/>
      <c r="P1156" s="4"/>
    </row>
    <row r="1157" spans="1:16" ht="11.65" customHeight="1" thickTop="1" x14ac:dyDescent="0.2">
      <c r="A1157" s="5">
        <f t="shared" ca="1" si="25"/>
        <v>1157</v>
      </c>
      <c r="C1157" s="56"/>
      <c r="D1157" s="3"/>
      <c r="E1157" s="3"/>
      <c r="F1157" s="3"/>
      <c r="G1157" s="57"/>
      <c r="H1157" s="2"/>
      <c r="J1157" s="4"/>
      <c r="K1157" s="4"/>
      <c r="L1157" s="4"/>
      <c r="M1157" s="4"/>
      <c r="N1157" s="4"/>
      <c r="O1157" s="4"/>
      <c r="P1157" s="4"/>
    </row>
    <row r="1158" spans="1:16" ht="11.65" customHeight="1" x14ac:dyDescent="0.2">
      <c r="A1158" s="5">
        <f t="shared" ca="1" si="25"/>
        <v>1158</v>
      </c>
      <c r="C1158" s="56"/>
      <c r="D1158" s="3"/>
      <c r="E1158" s="3"/>
      <c r="F1158" s="3"/>
      <c r="G1158" s="57"/>
      <c r="H1158" s="2"/>
      <c r="J1158" s="4"/>
      <c r="K1158" s="4"/>
      <c r="L1158" s="4"/>
      <c r="M1158" s="4"/>
      <c r="N1158" s="4"/>
      <c r="O1158" s="4"/>
      <c r="P1158" s="4"/>
    </row>
    <row r="1159" spans="1:16" ht="11.65" customHeight="1" x14ac:dyDescent="0.2">
      <c r="A1159" s="5">
        <f t="shared" ca="1" si="25"/>
        <v>1159</v>
      </c>
      <c r="C1159" s="56"/>
      <c r="D1159" s="3"/>
      <c r="E1159" s="3"/>
      <c r="F1159" s="3"/>
      <c r="G1159" s="57"/>
      <c r="H1159" s="2"/>
      <c r="J1159" s="4"/>
      <c r="K1159" s="4"/>
      <c r="L1159" s="4"/>
      <c r="M1159" s="4"/>
      <c r="N1159" s="4"/>
      <c r="O1159" s="4"/>
      <c r="P1159" s="4"/>
    </row>
    <row r="1160" spans="1:16" ht="11.65" customHeight="1" x14ac:dyDescent="0.2">
      <c r="A1160" s="5">
        <f t="shared" ca="1" si="25"/>
        <v>1160</v>
      </c>
      <c r="C1160" s="56" t="s">
        <v>199</v>
      </c>
      <c r="D1160" s="3" t="s">
        <v>200</v>
      </c>
      <c r="E1160" s="3"/>
      <c r="F1160" s="3"/>
      <c r="G1160" s="57"/>
      <c r="H1160" s="2"/>
      <c r="J1160" s="4"/>
      <c r="K1160" s="4"/>
      <c r="L1160" s="4"/>
      <c r="M1160" s="4"/>
      <c r="N1160" s="4"/>
      <c r="O1160" s="4"/>
      <c r="P1160" s="4"/>
    </row>
    <row r="1161" spans="1:16" ht="11.65" customHeight="1" x14ac:dyDescent="0.2">
      <c r="A1161" s="5">
        <f t="shared" ca="1" si="25"/>
        <v>1161</v>
      </c>
      <c r="C1161" s="56"/>
      <c r="D1161" s="3"/>
      <c r="E1161" s="3"/>
      <c r="F1161" s="3" t="s">
        <v>193</v>
      </c>
      <c r="G1161" s="57"/>
      <c r="H1161" s="10">
        <v>-1258984.47</v>
      </c>
      <c r="J1161" s="4"/>
      <c r="K1161" s="4"/>
      <c r="L1161" s="4"/>
      <c r="M1161" s="4"/>
      <c r="N1161" s="4"/>
      <c r="O1161" s="4"/>
      <c r="P1161" s="4"/>
    </row>
    <row r="1162" spans="1:16" ht="11.65" customHeight="1" x14ac:dyDescent="0.2">
      <c r="A1162" s="5">
        <f t="shared" ca="1" si="25"/>
        <v>1162</v>
      </c>
      <c r="C1162" s="56"/>
      <c r="D1162" s="3"/>
      <c r="E1162" s="3"/>
      <c r="F1162" s="3" t="s">
        <v>302</v>
      </c>
      <c r="G1162" s="57"/>
      <c r="H1162" s="10">
        <v>-2522.7984715737834</v>
      </c>
      <c r="J1162" s="4"/>
      <c r="K1162" s="4"/>
      <c r="L1162" s="4"/>
      <c r="M1162" s="4"/>
      <c r="N1162" s="4"/>
      <c r="O1162" s="4"/>
      <c r="P1162" s="4"/>
    </row>
    <row r="1163" spans="1:16" ht="11.65" customHeight="1" x14ac:dyDescent="0.2">
      <c r="A1163" s="5">
        <f t="shared" ca="1" si="25"/>
        <v>1163</v>
      </c>
      <c r="C1163" s="56"/>
      <c r="D1163" s="3"/>
      <c r="E1163" s="3"/>
      <c r="F1163" s="3" t="s">
        <v>303</v>
      </c>
      <c r="G1163" s="57"/>
      <c r="H1163" s="10">
        <v>0</v>
      </c>
      <c r="J1163" s="4"/>
      <c r="K1163" s="4"/>
      <c r="L1163" s="4"/>
      <c r="M1163" s="4"/>
      <c r="N1163" s="4"/>
      <c r="O1163" s="4"/>
      <c r="P1163" s="4"/>
    </row>
    <row r="1164" spans="1:16" ht="11.65" customHeight="1" x14ac:dyDescent="0.2">
      <c r="A1164" s="5">
        <f t="shared" ca="1" si="25"/>
        <v>1164</v>
      </c>
      <c r="C1164" s="56"/>
      <c r="D1164" s="3"/>
      <c r="E1164" s="3"/>
      <c r="F1164" s="3" t="s">
        <v>24</v>
      </c>
      <c r="G1164" s="57"/>
      <c r="H1164" s="10">
        <v>-6786243.2783858869</v>
      </c>
      <c r="J1164" s="4"/>
      <c r="K1164" s="4"/>
      <c r="L1164" s="4"/>
      <c r="M1164" s="4"/>
      <c r="N1164" s="4"/>
      <c r="O1164" s="4"/>
      <c r="P1164" s="4"/>
    </row>
    <row r="1165" spans="1:16" ht="11.65" customHeight="1" x14ac:dyDescent="0.2">
      <c r="A1165" s="5">
        <f t="shared" ca="1" si="25"/>
        <v>1165</v>
      </c>
      <c r="C1165" s="56"/>
      <c r="D1165" s="3"/>
      <c r="E1165" s="3"/>
      <c r="F1165" s="3" t="s">
        <v>249</v>
      </c>
      <c r="G1165" s="57"/>
      <c r="H1165" s="10">
        <v>-34662080.169258878</v>
      </c>
      <c r="J1165" s="4"/>
      <c r="K1165" s="4"/>
      <c r="L1165" s="4"/>
      <c r="M1165" s="4"/>
      <c r="N1165" s="4"/>
      <c r="O1165" s="4"/>
      <c r="P1165" s="4"/>
    </row>
    <row r="1166" spans="1:16" ht="11.65" customHeight="1" x14ac:dyDescent="0.2">
      <c r="A1166" s="5">
        <f t="shared" ca="1" si="25"/>
        <v>1166</v>
      </c>
      <c r="C1166" s="56"/>
      <c r="D1166" s="3"/>
      <c r="E1166" s="3"/>
      <c r="F1166" s="3" t="s">
        <v>251</v>
      </c>
      <c r="G1166" s="57"/>
      <c r="H1166" s="10">
        <v>0</v>
      </c>
      <c r="J1166" s="4"/>
      <c r="K1166" s="4"/>
      <c r="L1166" s="4"/>
      <c r="M1166" s="4"/>
      <c r="N1166" s="4"/>
      <c r="O1166" s="4"/>
      <c r="P1166" s="4"/>
    </row>
    <row r="1167" spans="1:16" ht="11.65" customHeight="1" x14ac:dyDescent="0.2">
      <c r="A1167" s="5">
        <f t="shared" ca="1" si="25"/>
        <v>1167</v>
      </c>
      <c r="C1167" s="56"/>
      <c r="D1167" s="3"/>
      <c r="E1167" s="3"/>
      <c r="F1167" s="3" t="s">
        <v>253</v>
      </c>
      <c r="G1167" s="57"/>
      <c r="H1167" s="10">
        <v>-161485228.58279395</v>
      </c>
      <c r="J1167" s="4"/>
      <c r="K1167" s="4"/>
      <c r="L1167" s="4"/>
      <c r="M1167" s="4"/>
      <c r="N1167" s="4"/>
      <c r="O1167" s="4"/>
      <c r="P1167" s="4"/>
    </row>
    <row r="1168" spans="1:16" ht="11.65" customHeight="1" x14ac:dyDescent="0.2">
      <c r="A1168" s="5">
        <f t="shared" ca="1" si="25"/>
        <v>1168</v>
      </c>
      <c r="C1168" s="56"/>
      <c r="D1168" s="3"/>
      <c r="E1168" s="3"/>
      <c r="F1168" s="3" t="s">
        <v>251</v>
      </c>
      <c r="G1168" s="57"/>
      <c r="H1168" s="10">
        <v>0</v>
      </c>
      <c r="J1168" s="4"/>
      <c r="K1168" s="4"/>
      <c r="L1168" s="4"/>
      <c r="M1168" s="4"/>
      <c r="N1168" s="4"/>
      <c r="O1168" s="4"/>
      <c r="P1168" s="4"/>
    </row>
    <row r="1169" spans="1:16" ht="11.65" customHeight="1" x14ac:dyDescent="0.2">
      <c r="A1169" s="5">
        <f t="shared" ca="1" si="25"/>
        <v>1169</v>
      </c>
      <c r="C1169" s="56"/>
      <c r="D1169" s="3"/>
      <c r="E1169" s="3"/>
      <c r="F1169" s="3"/>
      <c r="G1169" s="57" t="s">
        <v>201</v>
      </c>
      <c r="H1169" s="12">
        <f>SUBTOTAL(9,H1161:H1168)</f>
        <v>-204195059.29891029</v>
      </c>
      <c r="J1169" s="4"/>
      <c r="K1169" s="4"/>
      <c r="L1169" s="4"/>
      <c r="M1169" s="4"/>
      <c r="N1169" s="4"/>
      <c r="O1169" s="4"/>
      <c r="P1169" s="4"/>
    </row>
    <row r="1170" spans="1:16" ht="11.65" customHeight="1" x14ac:dyDescent="0.2">
      <c r="A1170" s="5">
        <f t="shared" ca="1" si="25"/>
        <v>1170</v>
      </c>
      <c r="C1170" s="56"/>
      <c r="D1170" s="3"/>
      <c r="E1170" s="3"/>
      <c r="F1170" s="3"/>
      <c r="G1170" s="57"/>
      <c r="H1170" s="2"/>
      <c r="J1170" s="4"/>
      <c r="K1170" s="4"/>
      <c r="L1170" s="4"/>
      <c r="M1170" s="4"/>
      <c r="N1170" s="4"/>
      <c r="O1170" s="4"/>
      <c r="P1170" s="4"/>
    </row>
    <row r="1171" spans="1:16" ht="11.65" customHeight="1" x14ac:dyDescent="0.2">
      <c r="A1171" s="5">
        <f t="shared" ca="1" si="25"/>
        <v>1171</v>
      </c>
      <c r="C1171" s="56" t="s">
        <v>202</v>
      </c>
      <c r="D1171" s="3" t="s">
        <v>203</v>
      </c>
      <c r="E1171" s="3"/>
      <c r="F1171" s="3"/>
      <c r="G1171" s="57"/>
      <c r="H1171" s="2"/>
      <c r="J1171" s="4"/>
      <c r="K1171" s="4"/>
      <c r="L1171" s="4"/>
      <c r="M1171" s="4"/>
      <c r="N1171" s="4"/>
      <c r="O1171" s="4"/>
      <c r="P1171" s="4"/>
    </row>
    <row r="1172" spans="1:16" ht="11.65" customHeight="1" x14ac:dyDescent="0.2">
      <c r="A1172" s="5">
        <f t="shared" ca="1" si="25"/>
        <v>1172</v>
      </c>
      <c r="C1172" s="56"/>
      <c r="D1172" s="3"/>
      <c r="E1172" s="3"/>
      <c r="F1172" s="3" t="s">
        <v>250</v>
      </c>
      <c r="G1172" s="57"/>
      <c r="H1172" s="10">
        <v>0</v>
      </c>
      <c r="J1172" s="4"/>
      <c r="K1172" s="4"/>
      <c r="L1172" s="4"/>
      <c r="M1172" s="4"/>
      <c r="N1172" s="4"/>
      <c r="O1172" s="4"/>
      <c r="P1172" s="4"/>
    </row>
    <row r="1173" spans="1:16" ht="11.65" customHeight="1" x14ac:dyDescent="0.2">
      <c r="A1173" s="5">
        <f t="shared" ca="1" si="25"/>
        <v>1173</v>
      </c>
      <c r="C1173" s="56"/>
      <c r="D1173" s="3"/>
      <c r="E1173" s="3"/>
      <c r="F1173" s="3" t="s">
        <v>254</v>
      </c>
      <c r="G1173" s="57"/>
      <c r="H1173" s="10">
        <v>0</v>
      </c>
      <c r="J1173" s="4"/>
      <c r="K1173" s="4"/>
      <c r="L1173" s="4"/>
      <c r="M1173" s="4"/>
      <c r="N1173" s="4"/>
      <c r="O1173" s="4"/>
      <c r="P1173" s="4"/>
    </row>
    <row r="1174" spans="1:16" ht="11.65" customHeight="1" x14ac:dyDescent="0.2">
      <c r="A1174" s="5">
        <f t="shared" ca="1" si="25"/>
        <v>1174</v>
      </c>
      <c r="C1174" s="56"/>
      <c r="D1174" s="3"/>
      <c r="E1174" s="3"/>
      <c r="F1174" s="3" t="s">
        <v>24</v>
      </c>
      <c r="G1174" s="57"/>
      <c r="H1174" s="10">
        <v>0</v>
      </c>
      <c r="J1174" s="4"/>
      <c r="K1174" s="4"/>
      <c r="L1174" s="4"/>
      <c r="M1174" s="4"/>
      <c r="N1174" s="4"/>
      <c r="O1174" s="4"/>
      <c r="P1174" s="4"/>
    </row>
    <row r="1175" spans="1:16" ht="11.65" customHeight="1" x14ac:dyDescent="0.2">
      <c r="A1175" s="5">
        <f t="shared" ca="1" si="25"/>
        <v>1175</v>
      </c>
      <c r="C1175" s="56"/>
      <c r="D1175" s="3"/>
      <c r="E1175" s="3"/>
      <c r="F1175" s="3"/>
      <c r="G1175" s="57"/>
      <c r="H1175" s="12">
        <f>SUBTOTAL(9,H1172:H1174)</f>
        <v>0</v>
      </c>
      <c r="J1175" s="4"/>
      <c r="K1175" s="4"/>
      <c r="L1175" s="4"/>
      <c r="M1175" s="4"/>
      <c r="N1175" s="4"/>
      <c r="O1175" s="4"/>
      <c r="P1175" s="4"/>
    </row>
    <row r="1176" spans="1:16" ht="11.65" customHeight="1" x14ac:dyDescent="0.2">
      <c r="A1176" s="5">
        <f t="shared" ca="1" si="25"/>
        <v>1176</v>
      </c>
      <c r="C1176" s="56"/>
      <c r="D1176" s="3"/>
      <c r="E1176" s="3"/>
      <c r="F1176" s="3"/>
      <c r="G1176" s="57"/>
      <c r="H1176" s="2"/>
      <c r="J1176" s="4"/>
      <c r="K1176" s="4"/>
      <c r="L1176" s="4"/>
      <c r="M1176" s="4"/>
      <c r="N1176" s="4"/>
      <c r="O1176" s="4"/>
      <c r="P1176" s="4"/>
    </row>
    <row r="1177" spans="1:16" ht="11.65" customHeight="1" x14ac:dyDescent="0.2">
      <c r="A1177" s="5">
        <f t="shared" ca="1" si="25"/>
        <v>1177</v>
      </c>
      <c r="C1177" s="56"/>
      <c r="D1177" s="3"/>
      <c r="E1177" s="3"/>
      <c r="F1177" s="3"/>
      <c r="G1177" s="57"/>
      <c r="H1177" s="2"/>
      <c r="J1177" s="4"/>
      <c r="K1177" s="4"/>
      <c r="L1177" s="4"/>
      <c r="M1177" s="4"/>
      <c r="N1177" s="4"/>
      <c r="O1177" s="4"/>
      <c r="P1177" s="4"/>
    </row>
    <row r="1178" spans="1:16" ht="11.65" customHeight="1" x14ac:dyDescent="0.2">
      <c r="A1178" s="5">
        <f t="shared" ca="1" si="25"/>
        <v>1178</v>
      </c>
      <c r="C1178" s="56" t="s">
        <v>204</v>
      </c>
      <c r="D1178" s="3" t="s">
        <v>205</v>
      </c>
      <c r="E1178" s="3"/>
      <c r="F1178" s="3"/>
      <c r="G1178" s="57"/>
      <c r="H1178" s="2"/>
      <c r="J1178" s="4"/>
      <c r="K1178" s="4"/>
      <c r="L1178" s="4"/>
      <c r="M1178" s="4"/>
      <c r="N1178" s="4"/>
      <c r="O1178" s="4"/>
      <c r="P1178" s="4"/>
    </row>
    <row r="1179" spans="1:16" ht="11.65" customHeight="1" x14ac:dyDescent="0.2">
      <c r="A1179" s="5">
        <f t="shared" ca="1" si="25"/>
        <v>1179</v>
      </c>
      <c r="C1179" s="56"/>
      <c r="D1179" s="3"/>
      <c r="E1179" s="3"/>
      <c r="F1179" s="3" t="s">
        <v>193</v>
      </c>
      <c r="G1179" s="57"/>
      <c r="H1179" s="10">
        <v>0</v>
      </c>
      <c r="J1179" s="4"/>
      <c r="K1179" s="4"/>
      <c r="L1179" s="4"/>
      <c r="M1179" s="4"/>
      <c r="N1179" s="4"/>
      <c r="O1179" s="4"/>
      <c r="P1179" s="4"/>
    </row>
    <row r="1180" spans="1:16" ht="11.65" customHeight="1" x14ac:dyDescent="0.2">
      <c r="A1180" s="5">
        <f t="shared" ca="1" si="25"/>
        <v>1180</v>
      </c>
      <c r="C1180" s="56"/>
      <c r="D1180" s="3"/>
      <c r="E1180" s="3"/>
      <c r="F1180" s="3" t="s">
        <v>24</v>
      </c>
      <c r="G1180" s="57"/>
      <c r="H1180" s="10">
        <v>0</v>
      </c>
      <c r="J1180" s="4"/>
      <c r="K1180" s="4"/>
      <c r="L1180" s="4"/>
      <c r="M1180" s="4"/>
      <c r="N1180" s="4"/>
      <c r="O1180" s="4"/>
      <c r="P1180" s="4"/>
    </row>
    <row r="1181" spans="1:16" ht="11.65" customHeight="1" x14ac:dyDescent="0.2">
      <c r="A1181" s="5">
        <f t="shared" ca="1" si="25"/>
        <v>1181</v>
      </c>
      <c r="C1181" s="56"/>
      <c r="D1181" s="3"/>
      <c r="E1181" s="58"/>
      <c r="F1181" s="3" t="s">
        <v>254</v>
      </c>
      <c r="G1181" s="57"/>
      <c r="H1181" s="10">
        <v>0</v>
      </c>
      <c r="J1181" s="4"/>
      <c r="K1181" s="4"/>
      <c r="L1181" s="4"/>
      <c r="M1181" s="4"/>
      <c r="N1181" s="4"/>
      <c r="O1181" s="4"/>
      <c r="P1181" s="4"/>
    </row>
    <row r="1182" spans="1:16" ht="11.65" customHeight="1" x14ac:dyDescent="0.2">
      <c r="A1182" s="5">
        <f t="shared" ca="1" si="25"/>
        <v>1182</v>
      </c>
      <c r="C1182" s="56"/>
      <c r="D1182" s="3"/>
      <c r="E1182" s="3"/>
      <c r="F1182" s="3" t="s">
        <v>249</v>
      </c>
      <c r="G1182" s="57"/>
      <c r="H1182" s="10">
        <v>0</v>
      </c>
      <c r="J1182" s="4"/>
      <c r="K1182" s="4"/>
      <c r="L1182" s="4"/>
      <c r="M1182" s="4"/>
      <c r="N1182" s="4"/>
      <c r="O1182" s="4"/>
      <c r="P1182" s="4"/>
    </row>
    <row r="1183" spans="1:16" ht="11.65" customHeight="1" x14ac:dyDescent="0.2">
      <c r="A1183" s="5">
        <f t="shared" ca="1" si="25"/>
        <v>1183</v>
      </c>
      <c r="C1183" s="56"/>
      <c r="D1183" s="3"/>
      <c r="E1183" s="58"/>
      <c r="F1183" s="3" t="s">
        <v>251</v>
      </c>
      <c r="G1183" s="57"/>
      <c r="H1183" s="10">
        <v>0</v>
      </c>
      <c r="J1183" s="4"/>
      <c r="K1183" s="4"/>
      <c r="L1183" s="4"/>
      <c r="M1183" s="4"/>
      <c r="N1183" s="4"/>
      <c r="O1183" s="4"/>
      <c r="P1183" s="4"/>
    </row>
    <row r="1184" spans="1:16" ht="11.65" customHeight="1" x14ac:dyDescent="0.2">
      <c r="A1184" s="5">
        <f t="shared" ca="1" si="25"/>
        <v>1184</v>
      </c>
      <c r="C1184" s="56"/>
      <c r="D1184" s="3"/>
      <c r="E1184" s="3"/>
      <c r="F1184" s="3" t="s">
        <v>302</v>
      </c>
      <c r="G1184" s="57"/>
      <c r="H1184" s="10">
        <v>-33671590.482778244</v>
      </c>
      <c r="J1184" s="4"/>
      <c r="K1184" s="4"/>
      <c r="L1184" s="4"/>
      <c r="M1184" s="4"/>
      <c r="N1184" s="4"/>
      <c r="O1184" s="4"/>
      <c r="P1184" s="4"/>
    </row>
    <row r="1185" spans="1:16" ht="11.65" customHeight="1" x14ac:dyDescent="0.2">
      <c r="A1185" s="5">
        <f t="shared" ca="1" si="25"/>
        <v>1185</v>
      </c>
      <c r="C1185" s="56"/>
      <c r="D1185" s="3"/>
      <c r="E1185" s="3"/>
      <c r="F1185" s="3" t="s">
        <v>303</v>
      </c>
      <c r="G1185" s="57"/>
      <c r="H1185" s="10">
        <v>-8054146.3244508244</v>
      </c>
      <c r="J1185" s="4"/>
      <c r="K1185" s="4"/>
      <c r="L1185" s="4"/>
      <c r="M1185" s="4"/>
      <c r="N1185" s="4"/>
      <c r="O1185" s="4"/>
      <c r="P1185" s="4"/>
    </row>
    <row r="1186" spans="1:16" ht="11.65" customHeight="1" x14ac:dyDescent="0.2">
      <c r="A1186" s="5">
        <f t="shared" ca="1" si="25"/>
        <v>1186</v>
      </c>
      <c r="C1186" s="56"/>
      <c r="D1186" s="3"/>
      <c r="E1186" s="3"/>
      <c r="F1186" s="3"/>
      <c r="G1186" s="57" t="s">
        <v>201</v>
      </c>
      <c r="H1186" s="12">
        <f>SUBTOTAL(9,H1178:H1185)</f>
        <v>-41725736.807229072</v>
      </c>
      <c r="J1186" s="4"/>
      <c r="K1186" s="4"/>
      <c r="L1186" s="4"/>
      <c r="M1186" s="4"/>
      <c r="N1186" s="4"/>
      <c r="O1186" s="4"/>
      <c r="P1186" s="4"/>
    </row>
    <row r="1187" spans="1:16" ht="11.65" customHeight="1" x14ac:dyDescent="0.2">
      <c r="A1187" s="5">
        <f t="shared" ca="1" si="25"/>
        <v>1187</v>
      </c>
      <c r="C1187" s="56"/>
      <c r="D1187" s="3"/>
      <c r="E1187" s="3"/>
      <c r="F1187" s="3"/>
      <c r="G1187" s="57"/>
      <c r="H1187" s="2"/>
      <c r="J1187" s="4"/>
      <c r="K1187" s="4"/>
      <c r="L1187" s="4"/>
      <c r="M1187" s="4"/>
      <c r="N1187" s="4"/>
      <c r="O1187" s="4"/>
      <c r="P1187" s="4"/>
    </row>
    <row r="1188" spans="1:16" ht="11.65" customHeight="1" x14ac:dyDescent="0.2">
      <c r="A1188" s="5">
        <f t="shared" ca="1" si="25"/>
        <v>1188</v>
      </c>
      <c r="C1188" s="56" t="s">
        <v>206</v>
      </c>
      <c r="D1188" s="3" t="s">
        <v>207</v>
      </c>
      <c r="E1188" s="3"/>
      <c r="F1188" s="3"/>
      <c r="G1188" s="57"/>
      <c r="H1188" s="2"/>
      <c r="J1188" s="4"/>
      <c r="K1188" s="4"/>
      <c r="L1188" s="4"/>
      <c r="M1188" s="4"/>
      <c r="N1188" s="4"/>
      <c r="O1188" s="4"/>
      <c r="P1188" s="4"/>
    </row>
    <row r="1189" spans="1:16" ht="11.65" customHeight="1" x14ac:dyDescent="0.2">
      <c r="A1189" s="5">
        <f t="shared" ca="1" si="25"/>
        <v>1189</v>
      </c>
      <c r="C1189" s="56"/>
      <c r="D1189" s="3"/>
      <c r="E1189" s="3"/>
      <c r="F1189" s="3" t="s">
        <v>193</v>
      </c>
      <c r="G1189" s="57"/>
      <c r="H1189" s="10">
        <v>0</v>
      </c>
      <c r="J1189" s="4"/>
      <c r="K1189" s="4"/>
      <c r="L1189" s="4"/>
      <c r="M1189" s="4"/>
      <c r="N1189" s="4"/>
      <c r="O1189" s="4"/>
      <c r="P1189" s="4"/>
    </row>
    <row r="1190" spans="1:16" ht="11.65" customHeight="1" x14ac:dyDescent="0.2">
      <c r="A1190" s="5">
        <f t="shared" ca="1" si="25"/>
        <v>1190</v>
      </c>
      <c r="C1190" s="56"/>
      <c r="D1190" s="3"/>
      <c r="E1190" s="3"/>
      <c r="F1190" s="3" t="s">
        <v>254</v>
      </c>
      <c r="G1190" s="57"/>
      <c r="H1190" s="10">
        <v>0</v>
      </c>
      <c r="J1190" s="4"/>
      <c r="K1190" s="4"/>
      <c r="L1190" s="4"/>
      <c r="M1190" s="4"/>
      <c r="N1190" s="4"/>
      <c r="O1190" s="4"/>
      <c r="P1190" s="4"/>
    </row>
    <row r="1191" spans="1:16" ht="11.65" customHeight="1" x14ac:dyDescent="0.2">
      <c r="A1191" s="5">
        <f t="shared" ca="1" si="25"/>
        <v>1191</v>
      </c>
      <c r="C1191" s="56"/>
      <c r="D1191" s="3"/>
      <c r="E1191" s="3"/>
      <c r="F1191" s="3" t="s">
        <v>304</v>
      </c>
      <c r="G1191" s="57"/>
      <c r="H1191" s="10">
        <v>21525132.395819839</v>
      </c>
      <c r="J1191" s="4"/>
      <c r="K1191" s="4"/>
      <c r="L1191" s="4"/>
      <c r="M1191" s="4"/>
      <c r="N1191" s="4"/>
      <c r="O1191" s="4"/>
      <c r="P1191" s="4"/>
    </row>
    <row r="1192" spans="1:16" ht="11.65" customHeight="1" x14ac:dyDescent="0.2">
      <c r="A1192" s="5">
        <f t="shared" ca="1" si="25"/>
        <v>1192</v>
      </c>
      <c r="C1192" s="56"/>
      <c r="D1192" s="3"/>
      <c r="E1192" s="3"/>
      <c r="F1192" s="3" t="s">
        <v>24</v>
      </c>
      <c r="G1192" s="57"/>
      <c r="H1192" s="10">
        <v>-11801.668238435102</v>
      </c>
      <c r="J1192" s="4"/>
      <c r="K1192" s="4"/>
      <c r="L1192" s="4"/>
      <c r="M1192" s="4"/>
      <c r="N1192" s="4"/>
      <c r="O1192" s="4"/>
      <c r="P1192" s="4"/>
    </row>
    <row r="1193" spans="1:16" ht="11.65" customHeight="1" x14ac:dyDescent="0.2">
      <c r="A1193" s="5">
        <f t="shared" ca="1" si="25"/>
        <v>1193</v>
      </c>
      <c r="C1193" s="56"/>
      <c r="D1193" s="3"/>
      <c r="E1193" s="3"/>
      <c r="F1193" s="3" t="s">
        <v>249</v>
      </c>
      <c r="G1193" s="57"/>
      <c r="H1193" s="10">
        <v>-55845329.260859646</v>
      </c>
      <c r="J1193" s="4"/>
      <c r="K1193" s="4"/>
      <c r="L1193" s="4"/>
      <c r="M1193" s="4"/>
      <c r="N1193" s="4"/>
      <c r="O1193" s="4"/>
      <c r="P1193" s="4"/>
    </row>
    <row r="1194" spans="1:16" ht="11.65" customHeight="1" x14ac:dyDescent="0.2">
      <c r="A1194" s="5">
        <f t="shared" ca="1" si="25"/>
        <v>1194</v>
      </c>
      <c r="C1194" s="56"/>
      <c r="D1194" s="3"/>
      <c r="E1194" s="3"/>
      <c r="F1194" s="3" t="s">
        <v>302</v>
      </c>
      <c r="G1194" s="57"/>
      <c r="H1194" s="10">
        <v>0</v>
      </c>
      <c r="J1194" s="4"/>
      <c r="K1194" s="4"/>
      <c r="L1194" s="4"/>
      <c r="M1194" s="4"/>
      <c r="N1194" s="4"/>
      <c r="O1194" s="4"/>
      <c r="P1194" s="4"/>
    </row>
    <row r="1195" spans="1:16" ht="11.65" customHeight="1" x14ac:dyDescent="0.2">
      <c r="A1195" s="5">
        <f t="shared" ca="1" si="25"/>
        <v>1195</v>
      </c>
      <c r="C1195" s="56"/>
      <c r="D1195" s="3"/>
      <c r="E1195" s="3"/>
      <c r="F1195" s="3" t="s">
        <v>303</v>
      </c>
      <c r="G1195" s="57"/>
      <c r="H1195" s="10">
        <v>0</v>
      </c>
      <c r="J1195" s="4"/>
      <c r="K1195" s="4"/>
      <c r="L1195" s="4"/>
      <c r="M1195" s="4"/>
      <c r="N1195" s="4"/>
      <c r="O1195" s="4"/>
      <c r="P1195" s="4"/>
    </row>
    <row r="1196" spans="1:16" ht="11.65" customHeight="1" x14ac:dyDescent="0.2">
      <c r="A1196" s="5">
        <f t="shared" ca="1" si="25"/>
        <v>1196</v>
      </c>
      <c r="C1196" s="56"/>
      <c r="D1196" s="3"/>
      <c r="E1196" s="3"/>
      <c r="F1196" s="3"/>
      <c r="G1196" s="57" t="s">
        <v>201</v>
      </c>
      <c r="H1196" s="12">
        <f>SUBTOTAL(9,H1188:H1195)</f>
        <v>-34331998.533278242</v>
      </c>
      <c r="J1196" s="4"/>
      <c r="K1196" s="4"/>
      <c r="L1196" s="4"/>
      <c r="M1196" s="4"/>
      <c r="N1196" s="4"/>
      <c r="O1196" s="4"/>
      <c r="P1196" s="4"/>
    </row>
    <row r="1197" spans="1:16" ht="11.65" customHeight="1" x14ac:dyDescent="0.2">
      <c r="A1197" s="5">
        <f t="shared" ca="1" si="25"/>
        <v>1197</v>
      </c>
      <c r="C1197" s="56"/>
      <c r="D1197" s="3"/>
      <c r="E1197" s="3"/>
      <c r="F1197" s="3"/>
      <c r="G1197" s="57"/>
      <c r="H1197" s="2"/>
      <c r="J1197" s="4"/>
      <c r="K1197" s="4"/>
      <c r="L1197" s="4"/>
      <c r="M1197" s="4"/>
      <c r="N1197" s="4"/>
      <c r="O1197" s="4"/>
      <c r="P1197" s="4"/>
    </row>
    <row r="1198" spans="1:16" ht="11.65" customHeight="1" x14ac:dyDescent="0.2">
      <c r="A1198" s="5">
        <f t="shared" ca="1" si="25"/>
        <v>1198</v>
      </c>
      <c r="C1198" s="56" t="s">
        <v>208</v>
      </c>
      <c r="D1198" s="3" t="s">
        <v>209</v>
      </c>
      <c r="E1198" s="3"/>
      <c r="F1198" s="3"/>
      <c r="G1198" s="57"/>
      <c r="H1198" s="2"/>
      <c r="J1198" s="4"/>
      <c r="K1198" s="4"/>
      <c r="L1198" s="4"/>
      <c r="M1198" s="4"/>
      <c r="N1198" s="4"/>
      <c r="O1198" s="4"/>
      <c r="P1198" s="4"/>
    </row>
    <row r="1199" spans="1:16" ht="11.65" customHeight="1" x14ac:dyDescent="0.2">
      <c r="A1199" s="5">
        <f t="shared" ca="1" si="25"/>
        <v>1199</v>
      </c>
      <c r="C1199" s="56"/>
      <c r="D1199" s="3"/>
      <c r="E1199" s="3"/>
      <c r="F1199" s="3" t="s">
        <v>250</v>
      </c>
      <c r="G1199" s="57"/>
      <c r="H1199" s="10">
        <v>0</v>
      </c>
      <c r="J1199" s="4"/>
      <c r="K1199" s="4"/>
      <c r="L1199" s="4"/>
      <c r="M1199" s="4"/>
      <c r="N1199" s="4"/>
      <c r="O1199" s="4"/>
      <c r="P1199" s="4"/>
    </row>
    <row r="1200" spans="1:16" ht="11.65" customHeight="1" x14ac:dyDescent="0.2">
      <c r="A1200" s="5">
        <f t="shared" ca="1" si="25"/>
        <v>1200</v>
      </c>
      <c r="C1200" s="56"/>
      <c r="D1200" s="3"/>
      <c r="E1200" s="3"/>
      <c r="F1200" s="3" t="s">
        <v>24</v>
      </c>
      <c r="G1200" s="57"/>
      <c r="H1200" s="10">
        <v>0</v>
      </c>
      <c r="J1200" s="4"/>
      <c r="K1200" s="11"/>
      <c r="L1200" s="11"/>
      <c r="M1200" s="11"/>
      <c r="N1200" s="11"/>
      <c r="O1200" s="11"/>
      <c r="P1200" s="11"/>
    </row>
    <row r="1201" spans="1:16" ht="11.65" customHeight="1" x14ac:dyDescent="0.2">
      <c r="A1201" s="5">
        <f t="shared" ca="1" si="25"/>
        <v>1201</v>
      </c>
      <c r="C1201" s="56"/>
      <c r="D1201" s="3"/>
      <c r="E1201" s="3"/>
      <c r="F1201" s="3"/>
      <c r="G1201" s="57"/>
      <c r="H1201" s="12">
        <f>SUBTOTAL(9,H1198:H1200)</f>
        <v>0</v>
      </c>
      <c r="J1201" s="4"/>
      <c r="K1201" s="4"/>
      <c r="L1201" s="4"/>
      <c r="M1201" s="4"/>
      <c r="N1201" s="4"/>
      <c r="O1201" s="4"/>
      <c r="P1201" s="4"/>
    </row>
    <row r="1202" spans="1:16" ht="11.65" customHeight="1" x14ac:dyDescent="0.2">
      <c r="A1202" s="5">
        <f t="shared" ca="1" si="25"/>
        <v>1202</v>
      </c>
      <c r="C1202" s="56"/>
      <c r="D1202" s="3"/>
      <c r="E1202" s="3"/>
      <c r="F1202" s="3"/>
      <c r="G1202" s="57"/>
      <c r="H1202" s="2"/>
      <c r="J1202" s="4"/>
      <c r="K1202" s="4"/>
      <c r="L1202" s="4"/>
      <c r="M1202" s="4"/>
      <c r="N1202" s="4"/>
      <c r="O1202" s="4"/>
      <c r="P1202" s="4"/>
    </row>
    <row r="1203" spans="1:16" ht="11.65" customHeight="1" thickBot="1" x14ac:dyDescent="0.25">
      <c r="A1203" s="5">
        <f t="shared" ca="1" si="25"/>
        <v>1203</v>
      </c>
      <c r="C1203" s="63" t="s">
        <v>210</v>
      </c>
      <c r="D1203" s="3"/>
      <c r="E1203" s="3"/>
      <c r="F1203" s="3"/>
      <c r="G1203" s="64"/>
      <c r="H1203" s="13">
        <f>SUBTOTAL(9,H1161:H1201)</f>
        <v>-280252794.63941759</v>
      </c>
      <c r="J1203" s="4"/>
      <c r="K1203" s="4"/>
      <c r="L1203" s="4"/>
      <c r="M1203" s="4"/>
      <c r="N1203" s="4"/>
      <c r="O1203" s="4"/>
      <c r="P1203" s="4"/>
    </row>
    <row r="1204" spans="1:16" ht="11.65" customHeight="1" thickTop="1" x14ac:dyDescent="0.2">
      <c r="A1204" s="5">
        <f t="shared" ca="1" si="25"/>
        <v>1204</v>
      </c>
      <c r="C1204" s="56"/>
      <c r="D1204" s="3"/>
      <c r="E1204" s="3"/>
      <c r="F1204" s="3"/>
      <c r="G1204" s="57"/>
      <c r="H1204" s="2"/>
      <c r="J1204" s="4"/>
      <c r="K1204" s="4"/>
      <c r="L1204" s="4"/>
      <c r="M1204" s="4"/>
      <c r="N1204" s="4"/>
      <c r="O1204" s="4"/>
      <c r="P1204" s="4"/>
    </row>
    <row r="1205" spans="1:16" ht="11.65" customHeight="1" x14ac:dyDescent="0.2">
      <c r="A1205" s="5">
        <f t="shared" ca="1" si="25"/>
        <v>1205</v>
      </c>
      <c r="C1205" s="56" t="s">
        <v>211</v>
      </c>
      <c r="D1205" s="3"/>
      <c r="E1205" s="3"/>
      <c r="F1205" s="3"/>
      <c r="G1205" s="57"/>
      <c r="H1205" s="2"/>
      <c r="J1205" s="4"/>
      <c r="K1205" s="4"/>
      <c r="L1205" s="4"/>
      <c r="M1205" s="4"/>
      <c r="N1205" s="4"/>
      <c r="O1205" s="4"/>
      <c r="P1205" s="4"/>
    </row>
    <row r="1206" spans="1:16" ht="11.65" customHeight="1" x14ac:dyDescent="0.2">
      <c r="A1206" s="5">
        <f t="shared" ca="1" si="25"/>
        <v>1206</v>
      </c>
      <c r="C1206" s="56"/>
      <c r="D1206" s="3"/>
      <c r="E1206" s="58" t="s">
        <v>193</v>
      </c>
      <c r="F1206" s="3"/>
      <c r="G1206" s="57"/>
      <c r="H1206" s="10">
        <f t="shared" ref="H1206:H1213" si="26">SUMIFS($H$1161:$H$1201,$F$1161:$F$1201,E1206)</f>
        <v>-1258984.47</v>
      </c>
      <c r="J1206" s="4"/>
      <c r="K1206" s="4"/>
      <c r="L1206" s="4"/>
      <c r="M1206" s="4"/>
      <c r="N1206" s="4"/>
      <c r="O1206" s="4"/>
      <c r="P1206" s="4"/>
    </row>
    <row r="1207" spans="1:16" ht="11.65" customHeight="1" x14ac:dyDescent="0.2">
      <c r="A1207" s="5">
        <f t="shared" ca="1" si="25"/>
        <v>1207</v>
      </c>
      <c r="C1207" s="56"/>
      <c r="D1207" s="3"/>
      <c r="E1207" s="3" t="s">
        <v>302</v>
      </c>
      <c r="F1207" s="3"/>
      <c r="G1207" s="57"/>
      <c r="H1207" s="10">
        <f t="shared" si="26"/>
        <v>-33674113.281249821</v>
      </c>
      <c r="J1207" s="4"/>
      <c r="K1207" s="4"/>
      <c r="L1207" s="4"/>
      <c r="M1207" s="4"/>
      <c r="N1207" s="4"/>
      <c r="O1207" s="4"/>
      <c r="P1207" s="4"/>
    </row>
    <row r="1208" spans="1:16" ht="11.65" customHeight="1" x14ac:dyDescent="0.2">
      <c r="A1208" s="5">
        <f t="shared" ca="1" si="25"/>
        <v>1208</v>
      </c>
      <c r="C1208" s="56"/>
      <c r="D1208" s="3"/>
      <c r="E1208" s="3" t="s">
        <v>303</v>
      </c>
      <c r="F1208" s="3"/>
      <c r="G1208" s="57"/>
      <c r="H1208" s="10">
        <f t="shared" si="26"/>
        <v>-8054146.3244508244</v>
      </c>
      <c r="J1208" s="4"/>
      <c r="K1208" s="4"/>
      <c r="L1208" s="4"/>
      <c r="M1208" s="4"/>
      <c r="N1208" s="4"/>
      <c r="O1208" s="4"/>
      <c r="P1208" s="4"/>
    </row>
    <row r="1209" spans="1:16" ht="11.65" customHeight="1" x14ac:dyDescent="0.2">
      <c r="A1209" s="5">
        <f t="shared" ca="1" si="25"/>
        <v>1209</v>
      </c>
      <c r="C1209" s="56"/>
      <c r="D1209" s="3"/>
      <c r="E1209" s="3" t="s">
        <v>24</v>
      </c>
      <c r="F1209" s="3"/>
      <c r="G1209" s="57"/>
      <c r="H1209" s="10">
        <f t="shared" si="26"/>
        <v>-6798044.9466243219</v>
      </c>
      <c r="J1209" s="4"/>
      <c r="K1209" s="4"/>
      <c r="L1209" s="4"/>
      <c r="M1209" s="4"/>
      <c r="N1209" s="4"/>
      <c r="O1209" s="4"/>
      <c r="P1209" s="4"/>
    </row>
    <row r="1210" spans="1:16" ht="11.65" customHeight="1" x14ac:dyDescent="0.2">
      <c r="A1210" s="5">
        <f t="shared" ca="1" si="25"/>
        <v>1210</v>
      </c>
      <c r="C1210" s="56"/>
      <c r="D1210" s="3"/>
      <c r="E1210" s="3" t="s">
        <v>249</v>
      </c>
      <c r="F1210" s="3"/>
      <c r="G1210" s="57"/>
      <c r="H1210" s="10">
        <f t="shared" si="26"/>
        <v>-90507409.430118531</v>
      </c>
      <c r="J1210" s="4"/>
      <c r="K1210" s="4"/>
      <c r="L1210" s="4"/>
      <c r="M1210" s="4"/>
      <c r="N1210" s="4"/>
      <c r="O1210" s="4"/>
      <c r="P1210" s="4"/>
    </row>
    <row r="1211" spans="1:16" ht="11.65" customHeight="1" x14ac:dyDescent="0.2">
      <c r="A1211" s="5">
        <f t="shared" ca="1" si="25"/>
        <v>1211</v>
      </c>
      <c r="C1211" s="56"/>
      <c r="D1211" s="3"/>
      <c r="E1211" s="3" t="s">
        <v>304</v>
      </c>
      <c r="F1211" s="3"/>
      <c r="G1211" s="57"/>
      <c r="H1211" s="10">
        <f t="shared" si="26"/>
        <v>21525132.395819839</v>
      </c>
      <c r="J1211" s="4"/>
      <c r="K1211" s="4"/>
      <c r="L1211" s="4"/>
      <c r="M1211" s="4"/>
      <c r="N1211" s="4"/>
      <c r="O1211" s="4"/>
      <c r="P1211" s="4"/>
    </row>
    <row r="1212" spans="1:16" ht="11.65" customHeight="1" x14ac:dyDescent="0.2">
      <c r="A1212" s="5">
        <f t="shared" ca="1" si="25"/>
        <v>1212</v>
      </c>
      <c r="C1212" s="56"/>
      <c r="D1212" s="3"/>
      <c r="E1212" s="3" t="s">
        <v>253</v>
      </c>
      <c r="F1212" s="3"/>
      <c r="G1212" s="57"/>
      <c r="H1212" s="10">
        <f t="shared" si="26"/>
        <v>-161485228.58279395</v>
      </c>
      <c r="J1212" s="4"/>
      <c r="K1212" s="4"/>
      <c r="L1212" s="4"/>
      <c r="M1212" s="4"/>
      <c r="N1212" s="4"/>
      <c r="O1212" s="4"/>
      <c r="P1212" s="4"/>
    </row>
    <row r="1213" spans="1:16" ht="15" customHeight="1" x14ac:dyDescent="0.2">
      <c r="A1213" s="5">
        <f t="shared" ca="1" si="25"/>
        <v>1213</v>
      </c>
      <c r="C1213" s="56"/>
      <c r="D1213" s="3"/>
      <c r="E1213" s="3" t="s">
        <v>261</v>
      </c>
      <c r="F1213" s="3"/>
      <c r="G1213" s="57"/>
      <c r="H1213" s="10">
        <f t="shared" si="26"/>
        <v>0</v>
      </c>
      <c r="J1213" s="4"/>
      <c r="K1213" s="4"/>
      <c r="L1213" s="4"/>
      <c r="M1213" s="4"/>
      <c r="N1213" s="4"/>
      <c r="O1213" s="4"/>
      <c r="P1213" s="4"/>
    </row>
    <row r="1214" spans="1:16" ht="11.65" customHeight="1" thickBot="1" x14ac:dyDescent="0.25">
      <c r="A1214" s="5">
        <f t="shared" ref="A1214:A1277" ca="1" si="27">OFFSET(A1214,-1,)+1</f>
        <v>1214</v>
      </c>
      <c r="C1214" s="56" t="s">
        <v>212</v>
      </c>
      <c r="D1214" s="3"/>
      <c r="E1214" s="3"/>
      <c r="F1214" s="3"/>
      <c r="G1214" s="57"/>
      <c r="H1214" s="19">
        <f>SUM(H1206:H1213)</f>
        <v>-280252794.63941759</v>
      </c>
      <c r="J1214" s="4"/>
      <c r="K1214" s="4"/>
      <c r="L1214" s="4"/>
      <c r="M1214" s="4"/>
      <c r="N1214" s="4"/>
      <c r="O1214" s="4"/>
      <c r="P1214" s="4"/>
    </row>
    <row r="1215" spans="1:16" ht="11.65" customHeight="1" thickTop="1" x14ac:dyDescent="0.2">
      <c r="A1215" s="5">
        <f t="shared" ca="1" si="27"/>
        <v>1215</v>
      </c>
      <c r="C1215" s="56"/>
      <c r="D1215" s="3"/>
      <c r="E1215" s="3"/>
      <c r="F1215" s="3"/>
      <c r="G1215" s="57"/>
      <c r="H1215" s="4"/>
      <c r="J1215" s="4"/>
      <c r="K1215" s="4"/>
      <c r="L1215" s="4"/>
      <c r="M1215" s="4"/>
      <c r="N1215" s="4"/>
      <c r="O1215" s="4"/>
      <c r="P1215" s="4"/>
    </row>
    <row r="1216" spans="1:16" ht="11.65" customHeight="1" x14ac:dyDescent="0.2">
      <c r="A1216" s="5">
        <f t="shared" ca="1" si="27"/>
        <v>1216</v>
      </c>
      <c r="C1216" s="56"/>
      <c r="D1216" s="3"/>
      <c r="E1216" s="3"/>
      <c r="F1216" s="3"/>
      <c r="G1216" s="57"/>
      <c r="H1216" s="2"/>
      <c r="J1216" s="4"/>
      <c r="K1216" s="4"/>
      <c r="L1216" s="4"/>
      <c r="M1216" s="4"/>
      <c r="N1216" s="4"/>
      <c r="O1216" s="4"/>
      <c r="P1216" s="4"/>
    </row>
    <row r="1217" spans="1:16" ht="11.65" customHeight="1" x14ac:dyDescent="0.2">
      <c r="A1217" s="5">
        <f t="shared" ca="1" si="27"/>
        <v>1217</v>
      </c>
      <c r="C1217" s="56" t="s">
        <v>213</v>
      </c>
      <c r="D1217" s="3" t="s">
        <v>214</v>
      </c>
      <c r="E1217" s="3"/>
      <c r="F1217" s="3"/>
      <c r="G1217" s="57"/>
      <c r="H1217" s="2"/>
      <c r="J1217" s="4"/>
      <c r="K1217" s="4"/>
      <c r="L1217" s="4"/>
      <c r="M1217" s="4"/>
      <c r="N1217" s="4"/>
      <c r="O1217" s="4"/>
      <c r="P1217" s="4"/>
    </row>
    <row r="1218" spans="1:16" ht="11.65" customHeight="1" x14ac:dyDescent="0.2">
      <c r="A1218" s="5">
        <f t="shared" ca="1" si="27"/>
        <v>1218</v>
      </c>
      <c r="C1218" s="56"/>
      <c r="D1218" s="3"/>
      <c r="E1218" s="3"/>
      <c r="F1218" s="3" t="s">
        <v>250</v>
      </c>
      <c r="G1218" s="57"/>
      <c r="H1218" s="10">
        <v>0</v>
      </c>
      <c r="J1218" s="4"/>
      <c r="K1218" s="4"/>
      <c r="L1218" s="4"/>
      <c r="M1218" s="4"/>
      <c r="N1218" s="4"/>
      <c r="O1218" s="4"/>
      <c r="P1218" s="4"/>
    </row>
    <row r="1219" spans="1:16" ht="11.65" customHeight="1" x14ac:dyDescent="0.2">
      <c r="A1219" s="5">
        <f t="shared" ca="1" si="27"/>
        <v>1219</v>
      </c>
      <c r="C1219" s="56"/>
      <c r="D1219" s="3"/>
      <c r="E1219" s="3"/>
      <c r="F1219" s="3" t="s">
        <v>254</v>
      </c>
      <c r="G1219" s="57"/>
      <c r="H1219" s="10">
        <v>0</v>
      </c>
      <c r="J1219" s="4"/>
      <c r="K1219" s="4"/>
      <c r="L1219" s="4"/>
      <c r="M1219" s="4"/>
      <c r="N1219" s="4"/>
      <c r="O1219" s="4"/>
      <c r="P1219" s="4"/>
    </row>
    <row r="1220" spans="1:16" ht="11.65" customHeight="1" x14ac:dyDescent="0.2">
      <c r="A1220" s="5">
        <f t="shared" ca="1" si="27"/>
        <v>1220</v>
      </c>
      <c r="C1220" s="56"/>
      <c r="D1220" s="3"/>
      <c r="E1220" s="3"/>
      <c r="F1220" s="3" t="s">
        <v>249</v>
      </c>
      <c r="G1220" s="57"/>
      <c r="H1220" s="10">
        <v>-168534.68243540599</v>
      </c>
      <c r="J1220" s="4"/>
      <c r="K1220" s="4"/>
      <c r="L1220" s="4"/>
      <c r="M1220" s="4"/>
      <c r="N1220" s="4"/>
      <c r="O1220" s="4"/>
      <c r="P1220" s="4"/>
    </row>
    <row r="1221" spans="1:16" ht="11.65" customHeight="1" x14ac:dyDescent="0.2">
      <c r="A1221" s="5">
        <f t="shared" ca="1" si="27"/>
        <v>1221</v>
      </c>
      <c r="C1221" s="56"/>
      <c r="D1221" s="3"/>
      <c r="E1221" s="3"/>
      <c r="F1221" s="3" t="s">
        <v>251</v>
      </c>
      <c r="G1221" s="57"/>
      <c r="H1221" s="10">
        <v>0</v>
      </c>
      <c r="J1221" s="4"/>
      <c r="K1221" s="11"/>
      <c r="L1221" s="11"/>
      <c r="M1221" s="11"/>
      <c r="N1221" s="11"/>
      <c r="O1221" s="11"/>
      <c r="P1221" s="11"/>
    </row>
    <row r="1222" spans="1:16" ht="11.65" customHeight="1" x14ac:dyDescent="0.2">
      <c r="A1222" s="5">
        <f t="shared" ca="1" si="27"/>
        <v>1222</v>
      </c>
      <c r="C1222" s="56"/>
      <c r="D1222" s="3"/>
      <c r="E1222" s="3"/>
      <c r="F1222" s="3" t="s">
        <v>253</v>
      </c>
      <c r="G1222" s="57"/>
      <c r="H1222" s="10">
        <v>0</v>
      </c>
      <c r="J1222" s="4"/>
      <c r="K1222" s="4"/>
      <c r="L1222" s="4"/>
      <c r="M1222" s="4"/>
      <c r="N1222" s="4"/>
      <c r="O1222" s="4"/>
      <c r="P1222" s="4"/>
    </row>
    <row r="1223" spans="1:16" ht="11.65" customHeight="1" x14ac:dyDescent="0.2">
      <c r="A1223" s="5">
        <f t="shared" ca="1" si="27"/>
        <v>1223</v>
      </c>
      <c r="C1223" s="56"/>
      <c r="D1223" s="3"/>
      <c r="E1223" s="3"/>
      <c r="F1223" s="3" t="s">
        <v>24</v>
      </c>
      <c r="G1223" s="57"/>
      <c r="H1223" s="10">
        <v>-166578819.36290354</v>
      </c>
      <c r="J1223" s="4"/>
      <c r="K1223" s="4"/>
      <c r="L1223" s="4"/>
      <c r="M1223" s="4"/>
      <c r="N1223" s="4"/>
      <c r="O1223" s="4"/>
      <c r="P1223" s="4"/>
    </row>
    <row r="1224" spans="1:16" ht="11.65" customHeight="1" thickBot="1" x14ac:dyDescent="0.25">
      <c r="A1224" s="5">
        <f t="shared" ca="1" si="27"/>
        <v>1224</v>
      </c>
      <c r="C1224" s="63" t="s">
        <v>215</v>
      </c>
      <c r="D1224" s="3"/>
      <c r="E1224" s="3"/>
      <c r="F1224" s="3"/>
      <c r="G1224" s="57" t="s">
        <v>201</v>
      </c>
      <c r="H1224" s="21">
        <f>SUBTOTAL(9,H1218:H1223)</f>
        <v>-166747354.04533893</v>
      </c>
      <c r="J1224" s="4"/>
      <c r="K1224" s="4"/>
      <c r="L1224" s="4"/>
      <c r="M1224" s="4"/>
      <c r="N1224" s="4"/>
      <c r="O1224" s="4"/>
      <c r="P1224" s="4"/>
    </row>
    <row r="1225" spans="1:16" ht="11.65" customHeight="1" thickTop="1" x14ac:dyDescent="0.2">
      <c r="A1225" s="5">
        <f t="shared" ca="1" si="27"/>
        <v>1225</v>
      </c>
      <c r="C1225" s="56">
        <v>108360</v>
      </c>
      <c r="D1225" s="3" t="s">
        <v>31</v>
      </c>
      <c r="E1225" s="3"/>
      <c r="F1225" s="3"/>
      <c r="G1225" s="57"/>
      <c r="H1225" s="2"/>
      <c r="J1225" s="4"/>
      <c r="K1225" s="4"/>
      <c r="L1225" s="4"/>
      <c r="M1225" s="4"/>
      <c r="N1225" s="4"/>
      <c r="O1225" s="4"/>
      <c r="P1225" s="4"/>
    </row>
    <row r="1226" spans="1:16" ht="11.65" customHeight="1" x14ac:dyDescent="0.2">
      <c r="A1226" s="5">
        <f t="shared" ca="1" si="27"/>
        <v>1226</v>
      </c>
      <c r="C1226" s="56"/>
      <c r="D1226" s="3"/>
      <c r="E1226" s="3"/>
      <c r="F1226" s="3" t="s">
        <v>193</v>
      </c>
      <c r="G1226" s="57"/>
      <c r="H1226" s="10">
        <v>-206847.3</v>
      </c>
      <c r="J1226" s="4"/>
      <c r="K1226" s="4"/>
      <c r="L1226" s="4"/>
      <c r="M1226" s="4"/>
      <c r="N1226" s="4"/>
      <c r="O1226" s="4"/>
      <c r="P1226" s="4"/>
    </row>
    <row r="1227" spans="1:16" ht="11.65" customHeight="1" x14ac:dyDescent="0.2">
      <c r="A1227" s="5">
        <f t="shared" ca="1" si="27"/>
        <v>1227</v>
      </c>
      <c r="C1227" s="56"/>
      <c r="D1227" s="3"/>
      <c r="E1227" s="3"/>
      <c r="F1227" s="3"/>
      <c r="G1227" s="57" t="s">
        <v>201</v>
      </c>
      <c r="H1227" s="12">
        <f>SUBTOTAL(9,H1226)</f>
        <v>-206847.3</v>
      </c>
      <c r="J1227" s="4"/>
      <c r="K1227" s="4"/>
      <c r="L1227" s="4"/>
      <c r="M1227" s="4"/>
      <c r="N1227" s="4"/>
      <c r="O1227" s="4"/>
      <c r="P1227" s="4"/>
    </row>
    <row r="1228" spans="1:16" ht="11.65" customHeight="1" x14ac:dyDescent="0.2">
      <c r="A1228" s="5">
        <f t="shared" ca="1" si="27"/>
        <v>1228</v>
      </c>
      <c r="C1228" s="56"/>
      <c r="D1228" s="3"/>
      <c r="E1228" s="3"/>
      <c r="F1228" s="3"/>
      <c r="G1228" s="57"/>
      <c r="H1228" s="2"/>
      <c r="J1228" s="4"/>
      <c r="K1228" s="4"/>
      <c r="L1228" s="4"/>
      <c r="M1228" s="4"/>
      <c r="N1228" s="4"/>
      <c r="O1228" s="4"/>
      <c r="P1228" s="4"/>
    </row>
    <row r="1229" spans="1:16" ht="11.65" customHeight="1" x14ac:dyDescent="0.2">
      <c r="A1229" s="5">
        <f t="shared" ca="1" si="27"/>
        <v>1229</v>
      </c>
      <c r="C1229" s="56">
        <v>108361</v>
      </c>
      <c r="D1229" s="3" t="s">
        <v>33</v>
      </c>
      <c r="E1229" s="3"/>
      <c r="F1229" s="3"/>
      <c r="G1229" s="57"/>
      <c r="H1229" s="2"/>
      <c r="J1229" s="4"/>
      <c r="K1229" s="4"/>
      <c r="L1229" s="4"/>
      <c r="M1229" s="4"/>
      <c r="N1229" s="4"/>
      <c r="O1229" s="4"/>
      <c r="P1229" s="4"/>
    </row>
    <row r="1230" spans="1:16" ht="11.65" customHeight="1" x14ac:dyDescent="0.2">
      <c r="A1230" s="5">
        <f t="shared" ca="1" si="27"/>
        <v>1230</v>
      </c>
      <c r="C1230" s="56"/>
      <c r="D1230" s="3"/>
      <c r="E1230" s="3"/>
      <c r="F1230" s="3" t="s">
        <v>193</v>
      </c>
      <c r="G1230" s="57"/>
      <c r="H1230" s="10">
        <v>-1532468.62</v>
      </c>
      <c r="J1230" s="4"/>
      <c r="K1230" s="4"/>
      <c r="L1230" s="4"/>
      <c r="M1230" s="4"/>
      <c r="N1230" s="4"/>
      <c r="O1230" s="4"/>
      <c r="P1230" s="4"/>
    </row>
    <row r="1231" spans="1:16" ht="11.65" customHeight="1" x14ac:dyDescent="0.2">
      <c r="A1231" s="5">
        <f t="shared" ca="1" si="27"/>
        <v>1231</v>
      </c>
      <c r="C1231" s="56"/>
      <c r="D1231" s="3"/>
      <c r="E1231" s="3"/>
      <c r="F1231" s="3"/>
      <c r="G1231" s="57" t="s">
        <v>201</v>
      </c>
      <c r="H1231" s="12">
        <f>SUBTOTAL(9,H1230)</f>
        <v>-1532468.62</v>
      </c>
      <c r="J1231" s="4"/>
      <c r="K1231" s="4"/>
      <c r="L1231" s="4"/>
      <c r="M1231" s="4"/>
      <c r="N1231" s="4"/>
      <c r="O1231" s="4"/>
      <c r="P1231" s="4"/>
    </row>
    <row r="1232" spans="1:16" ht="11.65" customHeight="1" x14ac:dyDescent="0.2">
      <c r="A1232" s="5">
        <f t="shared" ca="1" si="27"/>
        <v>1232</v>
      </c>
      <c r="C1232" s="56"/>
      <c r="D1232" s="3"/>
      <c r="E1232" s="3"/>
      <c r="F1232" s="3"/>
      <c r="G1232" s="57"/>
      <c r="H1232" s="2"/>
      <c r="J1232" s="4"/>
      <c r="K1232" s="4"/>
      <c r="L1232" s="4"/>
      <c r="M1232" s="4"/>
      <c r="N1232" s="4"/>
      <c r="O1232" s="4"/>
      <c r="P1232" s="4"/>
    </row>
    <row r="1233" spans="1:16" ht="11.65" customHeight="1" x14ac:dyDescent="0.2">
      <c r="A1233" s="5">
        <f t="shared" ca="1" si="27"/>
        <v>1233</v>
      </c>
      <c r="C1233" s="56">
        <v>108362</v>
      </c>
      <c r="D1233" s="3" t="s">
        <v>25</v>
      </c>
      <c r="E1233" s="3"/>
      <c r="F1233" s="3"/>
      <c r="G1233" s="57"/>
      <c r="H1233" s="2"/>
      <c r="J1233" s="4"/>
      <c r="K1233" s="4"/>
      <c r="L1233" s="4"/>
      <c r="M1233" s="4"/>
      <c r="N1233" s="4"/>
      <c r="O1233" s="4"/>
      <c r="P1233" s="4"/>
    </row>
    <row r="1234" spans="1:16" ht="11.65" customHeight="1" x14ac:dyDescent="0.2">
      <c r="A1234" s="5">
        <f t="shared" ca="1" si="27"/>
        <v>1234</v>
      </c>
      <c r="C1234" s="56"/>
      <c r="D1234" s="3"/>
      <c r="E1234" s="3"/>
      <c r="F1234" s="3" t="s">
        <v>193</v>
      </c>
      <c r="G1234" s="57"/>
      <c r="H1234" s="10">
        <v>-28560404.469999999</v>
      </c>
      <c r="J1234" s="4"/>
      <c r="K1234" s="4"/>
      <c r="L1234" s="4"/>
      <c r="M1234" s="4"/>
      <c r="N1234" s="4"/>
      <c r="O1234" s="4"/>
      <c r="P1234" s="4"/>
    </row>
    <row r="1235" spans="1:16" ht="11.65" customHeight="1" x14ac:dyDescent="0.2">
      <c r="A1235" s="5">
        <f t="shared" ca="1" si="27"/>
        <v>1235</v>
      </c>
      <c r="C1235" s="56"/>
      <c r="D1235" s="3"/>
      <c r="E1235" s="3"/>
      <c r="F1235" s="3"/>
      <c r="G1235" s="57" t="s">
        <v>201</v>
      </c>
      <c r="H1235" s="12">
        <f>SUBTOTAL(9,H1234)</f>
        <v>-28560404.469999999</v>
      </c>
      <c r="J1235" s="4"/>
      <c r="K1235" s="4"/>
      <c r="L1235" s="4"/>
      <c r="M1235" s="4"/>
      <c r="N1235" s="4"/>
      <c r="O1235" s="4"/>
      <c r="P1235" s="4"/>
    </row>
    <row r="1236" spans="1:16" ht="11.65" customHeight="1" x14ac:dyDescent="0.2">
      <c r="A1236" s="5">
        <f t="shared" ca="1" si="27"/>
        <v>1236</v>
      </c>
      <c r="C1236" s="56"/>
      <c r="D1236" s="3"/>
      <c r="E1236" s="3"/>
      <c r="F1236" s="3"/>
      <c r="G1236" s="57"/>
      <c r="H1236" s="2"/>
      <c r="J1236" s="4"/>
      <c r="K1236" s="4"/>
      <c r="L1236" s="4"/>
      <c r="M1236" s="4"/>
      <c r="N1236" s="4"/>
      <c r="O1236" s="4"/>
      <c r="P1236" s="4"/>
    </row>
    <row r="1237" spans="1:16" ht="11.65" customHeight="1" x14ac:dyDescent="0.2">
      <c r="A1237" s="5">
        <f t="shared" ca="1" si="27"/>
        <v>1237</v>
      </c>
      <c r="C1237" s="56">
        <v>108363</v>
      </c>
      <c r="D1237" s="3" t="s">
        <v>26</v>
      </c>
      <c r="E1237" s="3"/>
      <c r="F1237" s="3"/>
      <c r="G1237" s="57"/>
      <c r="H1237" s="2"/>
      <c r="J1237" s="4"/>
      <c r="K1237" s="4"/>
      <c r="L1237" s="4"/>
      <c r="M1237" s="4"/>
      <c r="N1237" s="4"/>
      <c r="O1237" s="4"/>
      <c r="P1237" s="4"/>
    </row>
    <row r="1238" spans="1:16" ht="11.65" customHeight="1" x14ac:dyDescent="0.2">
      <c r="A1238" s="5">
        <f t="shared" ca="1" si="27"/>
        <v>1238</v>
      </c>
      <c r="C1238" s="56"/>
      <c r="D1238" s="3"/>
      <c r="E1238" s="3"/>
      <c r="F1238" s="3" t="s">
        <v>193</v>
      </c>
      <c r="G1238" s="57"/>
      <c r="H1238" s="10">
        <v>0</v>
      </c>
      <c r="J1238" s="4"/>
      <c r="K1238" s="4"/>
      <c r="L1238" s="4"/>
      <c r="M1238" s="4"/>
      <c r="N1238" s="4"/>
      <c r="O1238" s="4"/>
      <c r="P1238" s="4"/>
    </row>
    <row r="1239" spans="1:16" ht="11.65" customHeight="1" x14ac:dyDescent="0.2">
      <c r="A1239" s="5">
        <f t="shared" ca="1" si="27"/>
        <v>1239</v>
      </c>
      <c r="C1239" s="56"/>
      <c r="D1239" s="3"/>
      <c r="E1239" s="3"/>
      <c r="F1239" s="3"/>
      <c r="G1239" s="57" t="s">
        <v>201</v>
      </c>
      <c r="H1239" s="12">
        <f>SUBTOTAL(9,H1238)</f>
        <v>0</v>
      </c>
      <c r="J1239" s="4"/>
      <c r="K1239" s="4"/>
      <c r="L1239" s="4"/>
      <c r="M1239" s="4"/>
      <c r="N1239" s="4"/>
      <c r="O1239" s="4"/>
      <c r="P1239" s="4"/>
    </row>
    <row r="1240" spans="1:16" ht="11.65" customHeight="1" x14ac:dyDescent="0.2">
      <c r="A1240" s="5">
        <f t="shared" ca="1" si="27"/>
        <v>1240</v>
      </c>
      <c r="C1240" s="56"/>
      <c r="D1240" s="3"/>
      <c r="E1240" s="3"/>
      <c r="F1240" s="3"/>
      <c r="G1240" s="57"/>
      <c r="H1240" s="2"/>
      <c r="J1240" s="4"/>
      <c r="K1240" s="4"/>
      <c r="L1240" s="4"/>
      <c r="M1240" s="4"/>
      <c r="N1240" s="4"/>
      <c r="O1240" s="4"/>
      <c r="P1240" s="4"/>
    </row>
    <row r="1241" spans="1:16" ht="11.65" customHeight="1" x14ac:dyDescent="0.2">
      <c r="A1241" s="5">
        <f t="shared" ca="1" si="27"/>
        <v>1241</v>
      </c>
      <c r="C1241" s="56">
        <v>108364</v>
      </c>
      <c r="D1241" s="3" t="s">
        <v>86</v>
      </c>
      <c r="E1241" s="3"/>
      <c r="F1241" s="3"/>
      <c r="G1241" s="57"/>
      <c r="H1241" s="2"/>
      <c r="J1241" s="4"/>
      <c r="K1241" s="4"/>
      <c r="L1241" s="4"/>
      <c r="M1241" s="4"/>
      <c r="N1241" s="4"/>
      <c r="O1241" s="4"/>
      <c r="P1241" s="4"/>
    </row>
    <row r="1242" spans="1:16" ht="11.65" customHeight="1" x14ac:dyDescent="0.2">
      <c r="A1242" s="5">
        <f t="shared" ca="1" si="27"/>
        <v>1242</v>
      </c>
      <c r="C1242" s="56"/>
      <c r="D1242" s="3"/>
      <c r="E1242" s="3"/>
      <c r="F1242" s="3" t="s">
        <v>193</v>
      </c>
      <c r="G1242" s="57"/>
      <c r="H1242" s="10">
        <v>-78200840.790000007</v>
      </c>
      <c r="J1242" s="4"/>
      <c r="K1242" s="4"/>
      <c r="L1242" s="4"/>
      <c r="M1242" s="4"/>
      <c r="N1242" s="4"/>
      <c r="O1242" s="4"/>
      <c r="P1242" s="4"/>
    </row>
    <row r="1243" spans="1:16" ht="11.65" customHeight="1" x14ac:dyDescent="0.2">
      <c r="A1243" s="5">
        <f t="shared" ca="1" si="27"/>
        <v>1243</v>
      </c>
      <c r="C1243" s="56"/>
      <c r="D1243" s="3"/>
      <c r="E1243" s="3"/>
      <c r="F1243" s="3"/>
      <c r="G1243" s="57" t="s">
        <v>201</v>
      </c>
      <c r="H1243" s="12">
        <f>SUBTOTAL(9,H1242)</f>
        <v>-78200840.790000007</v>
      </c>
      <c r="J1243" s="4"/>
      <c r="K1243" s="4"/>
      <c r="L1243" s="4"/>
      <c r="M1243" s="4"/>
      <c r="N1243" s="4"/>
      <c r="O1243" s="4"/>
      <c r="P1243" s="4"/>
    </row>
    <row r="1244" spans="1:16" ht="11.65" customHeight="1" x14ac:dyDescent="0.2">
      <c r="A1244" s="5">
        <f t="shared" ca="1" si="27"/>
        <v>1244</v>
      </c>
      <c r="C1244" s="56"/>
      <c r="D1244" s="3"/>
      <c r="E1244" s="3"/>
      <c r="F1244" s="3"/>
      <c r="G1244" s="57"/>
      <c r="H1244" s="2"/>
      <c r="J1244" s="4"/>
      <c r="K1244" s="4"/>
      <c r="L1244" s="4"/>
      <c r="M1244" s="4"/>
      <c r="N1244" s="4"/>
      <c r="O1244" s="4"/>
      <c r="P1244" s="4"/>
    </row>
    <row r="1245" spans="1:16" ht="11.65" customHeight="1" x14ac:dyDescent="0.2">
      <c r="A1245" s="5">
        <f t="shared" ca="1" si="27"/>
        <v>1245</v>
      </c>
      <c r="C1245" s="56">
        <v>108365</v>
      </c>
      <c r="D1245" s="3" t="s">
        <v>87</v>
      </c>
      <c r="E1245" s="3"/>
      <c r="F1245" s="3"/>
      <c r="G1245" s="57"/>
      <c r="H1245" s="2"/>
      <c r="J1245" s="4"/>
      <c r="K1245" s="4"/>
      <c r="L1245" s="4"/>
      <c r="M1245" s="4"/>
      <c r="N1245" s="4"/>
      <c r="O1245" s="4"/>
      <c r="P1245" s="4"/>
    </row>
    <row r="1246" spans="1:16" ht="11.65" customHeight="1" x14ac:dyDescent="0.2">
      <c r="A1246" s="5">
        <f t="shared" ca="1" si="27"/>
        <v>1246</v>
      </c>
      <c r="C1246" s="56"/>
      <c r="D1246" s="3"/>
      <c r="E1246" s="3"/>
      <c r="F1246" s="3" t="s">
        <v>193</v>
      </c>
      <c r="G1246" s="57"/>
      <c r="H1246" s="10">
        <v>-38420975.780000001</v>
      </c>
      <c r="J1246" s="4"/>
      <c r="K1246" s="4"/>
      <c r="L1246" s="4"/>
      <c r="M1246" s="4"/>
      <c r="N1246" s="4"/>
      <c r="O1246" s="4"/>
      <c r="P1246" s="4"/>
    </row>
    <row r="1247" spans="1:16" ht="11.65" customHeight="1" x14ac:dyDescent="0.2">
      <c r="A1247" s="5">
        <f t="shared" ca="1" si="27"/>
        <v>1247</v>
      </c>
      <c r="C1247" s="56"/>
      <c r="D1247" s="3"/>
      <c r="E1247" s="3"/>
      <c r="F1247" s="3"/>
      <c r="G1247" s="57" t="s">
        <v>201</v>
      </c>
      <c r="H1247" s="12">
        <f>SUBTOTAL(9,H1246)</f>
        <v>-38420975.780000001</v>
      </c>
      <c r="J1247" s="4"/>
      <c r="K1247" s="4"/>
      <c r="L1247" s="4"/>
      <c r="M1247" s="4"/>
      <c r="N1247" s="4"/>
      <c r="O1247" s="4"/>
      <c r="P1247" s="4"/>
    </row>
    <row r="1248" spans="1:16" ht="11.65" customHeight="1" x14ac:dyDescent="0.2">
      <c r="A1248" s="5">
        <f t="shared" ca="1" si="27"/>
        <v>1248</v>
      </c>
      <c r="C1248" s="56"/>
      <c r="D1248" s="3"/>
      <c r="E1248" s="3"/>
      <c r="F1248" s="3"/>
      <c r="G1248" s="57"/>
      <c r="H1248" s="2"/>
      <c r="J1248" s="4"/>
      <c r="K1248" s="4"/>
      <c r="L1248" s="4"/>
      <c r="M1248" s="4"/>
      <c r="N1248" s="4"/>
      <c r="O1248" s="4"/>
      <c r="P1248" s="4"/>
    </row>
    <row r="1249" spans="1:16" ht="11.65" customHeight="1" x14ac:dyDescent="0.2">
      <c r="A1249" s="5">
        <f t="shared" ca="1" si="27"/>
        <v>1249</v>
      </c>
      <c r="C1249" s="56">
        <v>108366</v>
      </c>
      <c r="D1249" s="3" t="s">
        <v>76</v>
      </c>
      <c r="E1249" s="3"/>
      <c r="F1249" s="3"/>
      <c r="G1249" s="57"/>
      <c r="H1249" s="2"/>
      <c r="J1249" s="4"/>
      <c r="K1249" s="4"/>
      <c r="L1249" s="4"/>
      <c r="M1249" s="4"/>
      <c r="N1249" s="4"/>
      <c r="O1249" s="4"/>
      <c r="P1249" s="4"/>
    </row>
    <row r="1250" spans="1:16" ht="11.65" customHeight="1" x14ac:dyDescent="0.2">
      <c r="A1250" s="5">
        <f t="shared" ca="1" si="27"/>
        <v>1250</v>
      </c>
      <c r="C1250" s="56"/>
      <c r="D1250" s="3"/>
      <c r="E1250" s="3"/>
      <c r="F1250" s="3" t="s">
        <v>193</v>
      </c>
      <c r="G1250" s="57"/>
      <c r="H1250" s="10">
        <v>-11520440.359999999</v>
      </c>
      <c r="J1250" s="4"/>
      <c r="K1250" s="4"/>
      <c r="L1250" s="4"/>
      <c r="M1250" s="4"/>
      <c r="N1250" s="4"/>
      <c r="O1250" s="4"/>
      <c r="P1250" s="4"/>
    </row>
    <row r="1251" spans="1:16" ht="11.65" customHeight="1" x14ac:dyDescent="0.2">
      <c r="A1251" s="5">
        <f t="shared" ca="1" si="27"/>
        <v>1251</v>
      </c>
      <c r="C1251" s="56"/>
      <c r="D1251" s="3"/>
      <c r="E1251" s="3"/>
      <c r="F1251" s="3"/>
      <c r="G1251" s="57" t="s">
        <v>201</v>
      </c>
      <c r="H1251" s="12">
        <f>SUBTOTAL(9,H1250)</f>
        <v>-11520440.359999999</v>
      </c>
      <c r="J1251" s="4"/>
      <c r="K1251" s="4"/>
      <c r="L1251" s="4"/>
      <c r="M1251" s="4"/>
      <c r="N1251" s="4"/>
      <c r="O1251" s="4"/>
      <c r="P1251" s="4"/>
    </row>
    <row r="1252" spans="1:16" ht="11.65" customHeight="1" x14ac:dyDescent="0.2">
      <c r="A1252" s="5">
        <f t="shared" ca="1" si="27"/>
        <v>1252</v>
      </c>
      <c r="C1252" s="56"/>
      <c r="D1252" s="3"/>
      <c r="E1252" s="3"/>
      <c r="F1252" s="3"/>
      <c r="G1252" s="57"/>
      <c r="H1252" s="2"/>
      <c r="J1252" s="4"/>
      <c r="K1252" s="4"/>
      <c r="L1252" s="4"/>
      <c r="M1252" s="4"/>
      <c r="N1252" s="4"/>
      <c r="O1252" s="4"/>
      <c r="P1252" s="4"/>
    </row>
    <row r="1253" spans="1:16" ht="11.65" customHeight="1" x14ac:dyDescent="0.2">
      <c r="A1253" s="5">
        <f t="shared" ca="1" si="27"/>
        <v>1253</v>
      </c>
      <c r="C1253" s="56">
        <v>108367</v>
      </c>
      <c r="D1253" s="3" t="s">
        <v>77</v>
      </c>
      <c r="E1253" s="3"/>
      <c r="F1253" s="3"/>
      <c r="G1253" s="57"/>
      <c r="H1253" s="2"/>
      <c r="J1253" s="4"/>
      <c r="K1253" s="4"/>
      <c r="L1253" s="4"/>
      <c r="M1253" s="4"/>
      <c r="N1253" s="4"/>
      <c r="O1253" s="4"/>
      <c r="P1253" s="4"/>
    </row>
    <row r="1254" spans="1:16" ht="11.65" customHeight="1" x14ac:dyDescent="0.2">
      <c r="A1254" s="5">
        <f t="shared" ca="1" si="27"/>
        <v>1254</v>
      </c>
      <c r="C1254" s="56"/>
      <c r="D1254" s="3"/>
      <c r="E1254" s="3"/>
      <c r="F1254" s="3" t="s">
        <v>193</v>
      </c>
      <c r="G1254" s="57"/>
      <c r="H1254" s="10">
        <v>-14209584.380000001</v>
      </c>
      <c r="J1254" s="4"/>
      <c r="K1254" s="4"/>
      <c r="L1254" s="4"/>
      <c r="M1254" s="4"/>
      <c r="N1254" s="4"/>
      <c r="O1254" s="4"/>
      <c r="P1254" s="4"/>
    </row>
    <row r="1255" spans="1:16" ht="11.65" customHeight="1" x14ac:dyDescent="0.2">
      <c r="A1255" s="5">
        <f t="shared" ca="1" si="27"/>
        <v>1255</v>
      </c>
      <c r="C1255" s="56"/>
      <c r="D1255" s="3"/>
      <c r="E1255" s="3"/>
      <c r="F1255" s="3"/>
      <c r="G1255" s="57" t="s">
        <v>201</v>
      </c>
      <c r="H1255" s="12">
        <f>SUBTOTAL(9,H1254)</f>
        <v>-14209584.380000001</v>
      </c>
      <c r="J1255" s="4"/>
      <c r="K1255" s="4"/>
      <c r="L1255" s="4"/>
      <c r="M1255" s="4"/>
      <c r="N1255" s="4"/>
      <c r="O1255" s="4"/>
      <c r="P1255" s="4"/>
    </row>
    <row r="1256" spans="1:16" ht="11.65" customHeight="1" x14ac:dyDescent="0.2">
      <c r="A1256" s="5">
        <f t="shared" ca="1" si="27"/>
        <v>1256</v>
      </c>
      <c r="C1256" s="56"/>
      <c r="D1256" s="3"/>
      <c r="E1256" s="3"/>
      <c r="F1256" s="3"/>
      <c r="G1256" s="57"/>
      <c r="H1256" s="2"/>
      <c r="J1256" s="4"/>
      <c r="K1256" s="4"/>
      <c r="L1256" s="4"/>
      <c r="M1256" s="4"/>
      <c r="N1256" s="4"/>
      <c r="O1256" s="4"/>
      <c r="P1256" s="4"/>
    </row>
    <row r="1257" spans="1:16" ht="11.65" customHeight="1" x14ac:dyDescent="0.2">
      <c r="A1257" s="5">
        <f t="shared" ca="1" si="27"/>
        <v>1257</v>
      </c>
      <c r="C1257" s="56">
        <v>108368</v>
      </c>
      <c r="D1257" s="3" t="s">
        <v>88</v>
      </c>
      <c r="E1257" s="3"/>
      <c r="F1257" s="3"/>
      <c r="G1257" s="57"/>
      <c r="H1257" s="2"/>
      <c r="J1257" s="4"/>
      <c r="K1257" s="4"/>
      <c r="L1257" s="4"/>
      <c r="M1257" s="4"/>
      <c r="N1257" s="4"/>
      <c r="O1257" s="4"/>
      <c r="P1257" s="4"/>
    </row>
    <row r="1258" spans="1:16" ht="11.65" customHeight="1" x14ac:dyDescent="0.2">
      <c r="A1258" s="5">
        <f t="shared" ca="1" si="27"/>
        <v>1258</v>
      </c>
      <c r="C1258" s="56"/>
      <c r="D1258" s="3"/>
      <c r="E1258" s="3"/>
      <c r="F1258" s="3" t="s">
        <v>193</v>
      </c>
      <c r="G1258" s="57"/>
      <c r="H1258" s="10">
        <v>-66562118.659999996</v>
      </c>
      <c r="J1258" s="4"/>
      <c r="K1258" s="4"/>
      <c r="L1258" s="4"/>
      <c r="M1258" s="4"/>
      <c r="N1258" s="4"/>
      <c r="O1258" s="4"/>
      <c r="P1258" s="4"/>
    </row>
    <row r="1259" spans="1:16" ht="11.65" customHeight="1" x14ac:dyDescent="0.2">
      <c r="A1259" s="5">
        <f t="shared" ca="1" si="27"/>
        <v>1259</v>
      </c>
      <c r="C1259" s="56"/>
      <c r="D1259" s="3"/>
      <c r="E1259" s="3"/>
      <c r="F1259" s="3"/>
      <c r="G1259" s="57" t="s">
        <v>201</v>
      </c>
      <c r="H1259" s="12">
        <f>SUBTOTAL(9,H1258)</f>
        <v>-66562118.659999996</v>
      </c>
      <c r="J1259" s="4"/>
      <c r="K1259" s="4"/>
      <c r="L1259" s="4"/>
      <c r="M1259" s="4"/>
      <c r="N1259" s="4"/>
      <c r="O1259" s="4"/>
      <c r="P1259" s="4"/>
    </row>
    <row r="1260" spans="1:16" ht="11.65" customHeight="1" x14ac:dyDescent="0.2">
      <c r="A1260" s="5">
        <f t="shared" ca="1" si="27"/>
        <v>1260</v>
      </c>
      <c r="C1260" s="56"/>
      <c r="D1260" s="3"/>
      <c r="E1260" s="3"/>
      <c r="F1260" s="3"/>
      <c r="G1260" s="57"/>
      <c r="H1260" s="2"/>
      <c r="J1260" s="4"/>
      <c r="K1260" s="4"/>
      <c r="L1260" s="4"/>
      <c r="M1260" s="4"/>
      <c r="N1260" s="4"/>
      <c r="O1260" s="4"/>
      <c r="P1260" s="4"/>
    </row>
    <row r="1261" spans="1:16" ht="11.65" customHeight="1" x14ac:dyDescent="0.2">
      <c r="A1261" s="5">
        <f t="shared" ca="1" si="27"/>
        <v>1261</v>
      </c>
      <c r="C1261" s="56">
        <v>108369</v>
      </c>
      <c r="D1261" s="3" t="s">
        <v>27</v>
      </c>
      <c r="E1261" s="3"/>
      <c r="F1261" s="3"/>
      <c r="G1261" s="57"/>
      <c r="H1261" s="2"/>
      <c r="J1261" s="4"/>
      <c r="K1261" s="4"/>
      <c r="L1261" s="4"/>
      <c r="M1261" s="4"/>
      <c r="N1261" s="4"/>
      <c r="O1261" s="4"/>
      <c r="P1261" s="4"/>
    </row>
    <row r="1262" spans="1:16" ht="11.65" customHeight="1" x14ac:dyDescent="0.2">
      <c r="A1262" s="5">
        <f t="shared" ca="1" si="27"/>
        <v>1262</v>
      </c>
      <c r="C1262" s="56"/>
      <c r="D1262" s="3"/>
      <c r="E1262" s="3"/>
      <c r="F1262" s="3" t="s">
        <v>193</v>
      </c>
      <c r="G1262" s="57"/>
      <c r="H1262" s="10">
        <v>-34363402.710000001</v>
      </c>
      <c r="J1262" s="4"/>
      <c r="K1262" s="4"/>
      <c r="L1262" s="4"/>
      <c r="M1262" s="4"/>
      <c r="N1262" s="4"/>
      <c r="O1262" s="4"/>
      <c r="P1262" s="4"/>
    </row>
    <row r="1263" spans="1:16" ht="11.65" customHeight="1" x14ac:dyDescent="0.2">
      <c r="A1263" s="5">
        <f t="shared" ca="1" si="27"/>
        <v>1263</v>
      </c>
      <c r="C1263" s="56"/>
      <c r="D1263" s="3"/>
      <c r="E1263" s="3"/>
      <c r="F1263" s="3"/>
      <c r="G1263" s="57" t="s">
        <v>201</v>
      </c>
      <c r="H1263" s="12">
        <f>SUBTOTAL(9,H1262)</f>
        <v>-34363402.710000001</v>
      </c>
      <c r="J1263" s="4"/>
      <c r="K1263" s="4"/>
      <c r="L1263" s="4"/>
      <c r="M1263" s="4"/>
      <c r="N1263" s="4"/>
      <c r="O1263" s="4"/>
      <c r="P1263" s="4"/>
    </row>
    <row r="1264" spans="1:16" ht="11.65" customHeight="1" x14ac:dyDescent="0.2">
      <c r="A1264" s="5">
        <f t="shared" ca="1" si="27"/>
        <v>1264</v>
      </c>
      <c r="C1264" s="56"/>
      <c r="D1264" s="3"/>
      <c r="E1264" s="3"/>
      <c r="F1264" s="3"/>
      <c r="G1264" s="57"/>
      <c r="H1264" s="2"/>
      <c r="J1264" s="4"/>
      <c r="K1264" s="4"/>
      <c r="L1264" s="4"/>
      <c r="M1264" s="4"/>
      <c r="N1264" s="4"/>
      <c r="O1264" s="4"/>
      <c r="P1264" s="4"/>
    </row>
    <row r="1265" spans="1:16" ht="11.65" customHeight="1" x14ac:dyDescent="0.2">
      <c r="A1265" s="5">
        <f t="shared" ca="1" si="27"/>
        <v>1265</v>
      </c>
      <c r="C1265" s="56">
        <v>108370</v>
      </c>
      <c r="D1265" s="3" t="s">
        <v>28</v>
      </c>
      <c r="E1265" s="3"/>
      <c r="F1265" s="3"/>
      <c r="G1265" s="57"/>
      <c r="H1265" s="2"/>
      <c r="J1265" s="4"/>
      <c r="K1265" s="4"/>
      <c r="L1265" s="4"/>
      <c r="M1265" s="4"/>
      <c r="N1265" s="4"/>
      <c r="O1265" s="4"/>
      <c r="P1265" s="4"/>
    </row>
    <row r="1266" spans="1:16" ht="11.65" customHeight="1" x14ac:dyDescent="0.2">
      <c r="A1266" s="5">
        <f t="shared" ca="1" si="27"/>
        <v>1266</v>
      </c>
      <c r="C1266" s="56"/>
      <c r="D1266" s="3"/>
      <c r="E1266" s="3"/>
      <c r="F1266" s="3" t="s">
        <v>193</v>
      </c>
      <c r="G1266" s="57"/>
      <c r="H1266" s="10">
        <v>-8699376.7100000009</v>
      </c>
      <c r="J1266" s="4"/>
      <c r="K1266" s="15"/>
      <c r="L1266" s="15"/>
      <c r="M1266" s="15"/>
      <c r="N1266" s="15"/>
      <c r="O1266" s="15"/>
      <c r="P1266" s="15"/>
    </row>
    <row r="1267" spans="1:16" ht="11.65" customHeight="1" x14ac:dyDescent="0.2">
      <c r="A1267" s="5">
        <f t="shared" ca="1" si="27"/>
        <v>1267</v>
      </c>
      <c r="C1267" s="56"/>
      <c r="D1267" s="3"/>
      <c r="E1267" s="3"/>
      <c r="F1267" s="3"/>
      <c r="G1267" s="57" t="s">
        <v>201</v>
      </c>
      <c r="H1267" s="12">
        <f>SUBTOTAL(9,H1266)</f>
        <v>-8699376.7100000009</v>
      </c>
      <c r="J1267" s="4"/>
      <c r="K1267" s="17"/>
      <c r="L1267" s="17"/>
      <c r="M1267" s="17"/>
      <c r="N1267" s="17"/>
      <c r="O1267" s="17"/>
      <c r="P1267" s="17"/>
    </row>
    <row r="1268" spans="1:16" ht="11.65" customHeight="1" x14ac:dyDescent="0.2">
      <c r="A1268" s="5">
        <f t="shared" ca="1" si="27"/>
        <v>1268</v>
      </c>
      <c r="C1268" s="56"/>
      <c r="D1268" s="3"/>
      <c r="E1268" s="3"/>
      <c r="F1268" s="3"/>
      <c r="G1268" s="57"/>
      <c r="H1268" s="2"/>
      <c r="J1268" s="4"/>
      <c r="K1268" s="4"/>
      <c r="L1268" s="4"/>
      <c r="M1268" s="4"/>
      <c r="N1268" s="4"/>
      <c r="O1268" s="4"/>
      <c r="P1268" s="4"/>
    </row>
    <row r="1269" spans="1:16" ht="11.65" customHeight="1" x14ac:dyDescent="0.2">
      <c r="A1269" s="5">
        <f t="shared" ca="1" si="27"/>
        <v>1269</v>
      </c>
      <c r="C1269" s="56"/>
      <c r="D1269" s="3"/>
      <c r="E1269" s="58"/>
      <c r="F1269" s="3"/>
      <c r="G1269" s="57"/>
      <c r="H1269" s="14"/>
      <c r="J1269" s="4"/>
      <c r="K1269" s="4"/>
      <c r="L1269" s="4"/>
      <c r="M1269" s="4"/>
      <c r="N1269" s="4"/>
      <c r="O1269" s="4"/>
      <c r="P1269" s="4"/>
    </row>
    <row r="1270" spans="1:16" ht="11.65" customHeight="1" x14ac:dyDescent="0.2">
      <c r="A1270" s="5">
        <f t="shared" ca="1" si="27"/>
        <v>1270</v>
      </c>
      <c r="C1270" s="59"/>
      <c r="D1270" s="60"/>
      <c r="E1270" s="61"/>
      <c r="F1270" s="60"/>
      <c r="G1270" s="62"/>
      <c r="H1270" s="16"/>
      <c r="J1270" s="4"/>
      <c r="K1270" s="4"/>
      <c r="L1270" s="4"/>
      <c r="M1270" s="4"/>
      <c r="N1270" s="4"/>
      <c r="O1270" s="4"/>
      <c r="P1270" s="4"/>
    </row>
    <row r="1271" spans="1:16" ht="11.65" customHeight="1" x14ac:dyDescent="0.2">
      <c r="A1271" s="5">
        <f t="shared" ca="1" si="27"/>
        <v>1271</v>
      </c>
      <c r="C1271" s="56">
        <v>108371</v>
      </c>
      <c r="D1271" s="3" t="s">
        <v>89</v>
      </c>
      <c r="E1271" s="3"/>
      <c r="F1271" s="3"/>
      <c r="G1271" s="57"/>
      <c r="H1271" s="2"/>
      <c r="J1271" s="4"/>
      <c r="K1271" s="4"/>
      <c r="L1271" s="4"/>
      <c r="M1271" s="4"/>
      <c r="N1271" s="4"/>
      <c r="O1271" s="4"/>
      <c r="P1271" s="4"/>
    </row>
    <row r="1272" spans="1:16" ht="11.65" customHeight="1" x14ac:dyDescent="0.2">
      <c r="A1272" s="5">
        <f t="shared" ca="1" si="27"/>
        <v>1272</v>
      </c>
      <c r="C1272" s="56"/>
      <c r="D1272" s="3"/>
      <c r="E1272" s="3"/>
      <c r="F1272" s="3" t="s">
        <v>193</v>
      </c>
      <c r="G1272" s="57"/>
      <c r="H1272" s="10">
        <v>-424623.84</v>
      </c>
      <c r="J1272" s="4"/>
      <c r="K1272" s="4"/>
      <c r="L1272" s="4"/>
      <c r="M1272" s="4"/>
      <c r="N1272" s="4"/>
      <c r="O1272" s="4"/>
      <c r="P1272" s="4"/>
    </row>
    <row r="1273" spans="1:16" ht="11.65" customHeight="1" x14ac:dyDescent="0.2">
      <c r="A1273" s="5">
        <f t="shared" ca="1" si="27"/>
        <v>1273</v>
      </c>
      <c r="C1273" s="56"/>
      <c r="D1273" s="3"/>
      <c r="E1273" s="3"/>
      <c r="F1273" s="3"/>
      <c r="G1273" s="57" t="s">
        <v>201</v>
      </c>
      <c r="H1273" s="12">
        <f>SUBTOTAL(9,H1272)</f>
        <v>-424623.84</v>
      </c>
      <c r="J1273" s="4"/>
      <c r="K1273" s="4"/>
      <c r="L1273" s="4"/>
      <c r="M1273" s="4"/>
      <c r="N1273" s="4"/>
      <c r="O1273" s="4"/>
      <c r="P1273" s="4"/>
    </row>
    <row r="1274" spans="1:16" ht="11.65" customHeight="1" x14ac:dyDescent="0.2">
      <c r="A1274" s="5">
        <f t="shared" ca="1" si="27"/>
        <v>1274</v>
      </c>
      <c r="C1274" s="56"/>
      <c r="D1274" s="3"/>
      <c r="E1274" s="3"/>
      <c r="F1274" s="3"/>
      <c r="G1274" s="57"/>
      <c r="H1274" s="2"/>
      <c r="J1274" s="4"/>
      <c r="K1274" s="4"/>
      <c r="L1274" s="4"/>
      <c r="M1274" s="4"/>
      <c r="N1274" s="4"/>
      <c r="O1274" s="4"/>
      <c r="P1274" s="4"/>
    </row>
    <row r="1275" spans="1:16" ht="11.65" customHeight="1" x14ac:dyDescent="0.2">
      <c r="A1275" s="5">
        <f t="shared" ca="1" si="27"/>
        <v>1275</v>
      </c>
      <c r="C1275" s="56">
        <v>108372</v>
      </c>
      <c r="D1275" s="3" t="s">
        <v>29</v>
      </c>
      <c r="E1275" s="3"/>
      <c r="F1275" s="3"/>
      <c r="G1275" s="57"/>
      <c r="H1275" s="2"/>
      <c r="J1275" s="4"/>
      <c r="K1275" s="4"/>
      <c r="L1275" s="4"/>
      <c r="M1275" s="4"/>
      <c r="N1275" s="4"/>
      <c r="O1275" s="4"/>
      <c r="P1275" s="4"/>
    </row>
    <row r="1276" spans="1:16" ht="11.65" customHeight="1" x14ac:dyDescent="0.2">
      <c r="A1276" s="5">
        <f t="shared" ca="1" si="27"/>
        <v>1276</v>
      </c>
      <c r="C1276" s="56"/>
      <c r="D1276" s="3"/>
      <c r="E1276" s="3"/>
      <c r="F1276" s="3" t="s">
        <v>193</v>
      </c>
      <c r="G1276" s="57"/>
      <c r="H1276" s="10">
        <v>0</v>
      </c>
      <c r="J1276" s="4"/>
      <c r="K1276" s="4"/>
      <c r="L1276" s="4"/>
      <c r="M1276" s="4"/>
      <c r="N1276" s="4"/>
      <c r="O1276" s="4"/>
      <c r="P1276" s="4"/>
    </row>
    <row r="1277" spans="1:16" ht="11.65" customHeight="1" x14ac:dyDescent="0.2">
      <c r="A1277" s="5">
        <f t="shared" ca="1" si="27"/>
        <v>1277</v>
      </c>
      <c r="C1277" s="56"/>
      <c r="D1277" s="3"/>
      <c r="E1277" s="3"/>
      <c r="F1277" s="3"/>
      <c r="G1277" s="57" t="s">
        <v>201</v>
      </c>
      <c r="H1277" s="12">
        <f>SUBTOTAL(9,H1276)</f>
        <v>0</v>
      </c>
      <c r="J1277" s="4"/>
      <c r="K1277" s="4"/>
      <c r="L1277" s="4"/>
      <c r="M1277" s="4"/>
      <c r="N1277" s="4"/>
      <c r="O1277" s="4"/>
      <c r="P1277" s="4"/>
    </row>
    <row r="1278" spans="1:16" ht="11.65" customHeight="1" x14ac:dyDescent="0.2">
      <c r="A1278" s="5">
        <f t="shared" ref="A1278:A1341" ca="1" si="28">OFFSET(A1278,-1,)+1</f>
        <v>1278</v>
      </c>
      <c r="C1278" s="56"/>
      <c r="D1278" s="3"/>
      <c r="E1278" s="3"/>
      <c r="F1278" s="3"/>
      <c r="G1278" s="57"/>
      <c r="H1278" s="2"/>
      <c r="J1278" s="4"/>
      <c r="K1278" s="4"/>
      <c r="L1278" s="4"/>
      <c r="M1278" s="4"/>
      <c r="N1278" s="4"/>
      <c r="O1278" s="4"/>
      <c r="P1278" s="4"/>
    </row>
    <row r="1279" spans="1:16" ht="11.65" customHeight="1" x14ac:dyDescent="0.2">
      <c r="A1279" s="5">
        <f t="shared" ca="1" si="28"/>
        <v>1279</v>
      </c>
      <c r="C1279" s="56">
        <v>108373</v>
      </c>
      <c r="D1279" s="3" t="s">
        <v>90</v>
      </c>
      <c r="E1279" s="3"/>
      <c r="F1279" s="3"/>
      <c r="G1279" s="57"/>
      <c r="H1279" s="2"/>
      <c r="J1279" s="4"/>
      <c r="K1279" s="4"/>
      <c r="L1279" s="4"/>
      <c r="M1279" s="4"/>
      <c r="N1279" s="4"/>
      <c r="O1279" s="4"/>
      <c r="P1279" s="4"/>
    </row>
    <row r="1280" spans="1:16" ht="11.65" customHeight="1" x14ac:dyDescent="0.2">
      <c r="A1280" s="5">
        <f t="shared" ca="1" si="28"/>
        <v>1280</v>
      </c>
      <c r="C1280" s="56"/>
      <c r="D1280" s="3"/>
      <c r="E1280" s="3"/>
      <c r="F1280" s="3" t="s">
        <v>193</v>
      </c>
      <c r="G1280" s="57"/>
      <c r="H1280" s="10">
        <v>-1810689.59</v>
      </c>
      <c r="J1280" s="4"/>
      <c r="K1280" s="4"/>
      <c r="L1280" s="4"/>
      <c r="M1280" s="4"/>
      <c r="N1280" s="4"/>
      <c r="O1280" s="4"/>
      <c r="P1280" s="4"/>
    </row>
    <row r="1281" spans="1:16" ht="11.65" customHeight="1" x14ac:dyDescent="0.2">
      <c r="A1281" s="5">
        <f t="shared" ca="1" si="28"/>
        <v>1281</v>
      </c>
      <c r="C1281" s="56"/>
      <c r="D1281" s="3"/>
      <c r="E1281" s="3"/>
      <c r="F1281" s="3"/>
      <c r="G1281" s="57" t="s">
        <v>201</v>
      </c>
      <c r="H1281" s="12">
        <f>SUBTOTAL(9,H1280)</f>
        <v>-1810689.59</v>
      </c>
      <c r="J1281" s="4"/>
      <c r="K1281" s="4"/>
      <c r="L1281" s="4"/>
      <c r="M1281" s="4"/>
      <c r="N1281" s="4"/>
      <c r="O1281" s="4"/>
      <c r="P1281" s="4"/>
    </row>
    <row r="1282" spans="1:16" ht="11.65" customHeight="1" x14ac:dyDescent="0.2">
      <c r="A1282" s="5">
        <f t="shared" ca="1" si="28"/>
        <v>1282</v>
      </c>
      <c r="C1282" s="56"/>
      <c r="D1282" s="3"/>
      <c r="E1282" s="3"/>
      <c r="F1282" s="3"/>
      <c r="G1282" s="57"/>
      <c r="H1282" s="2"/>
      <c r="J1282" s="4"/>
      <c r="K1282" s="4"/>
      <c r="L1282" s="4"/>
      <c r="M1282" s="4"/>
      <c r="N1282" s="4"/>
      <c r="O1282" s="4"/>
      <c r="P1282" s="4"/>
    </row>
    <row r="1283" spans="1:16" ht="11.65" customHeight="1" x14ac:dyDescent="0.2">
      <c r="A1283" s="5">
        <f t="shared" ca="1" si="28"/>
        <v>1283</v>
      </c>
      <c r="C1283" s="56" t="s">
        <v>216</v>
      </c>
      <c r="D1283" s="3" t="s">
        <v>92</v>
      </c>
      <c r="E1283" s="3"/>
      <c r="F1283" s="3"/>
      <c r="G1283" s="57"/>
      <c r="H1283" s="2"/>
      <c r="J1283" s="4"/>
      <c r="K1283" s="4"/>
      <c r="L1283" s="4"/>
      <c r="M1283" s="4"/>
      <c r="N1283" s="4"/>
      <c r="O1283" s="4"/>
      <c r="P1283" s="4"/>
    </row>
    <row r="1284" spans="1:16" ht="11.65" customHeight="1" x14ac:dyDescent="0.2">
      <c r="A1284" s="5">
        <f t="shared" ca="1" si="28"/>
        <v>1284</v>
      </c>
      <c r="C1284" s="56"/>
      <c r="D1284" s="3"/>
      <c r="E1284" s="3"/>
      <c r="F1284" s="3" t="s">
        <v>193</v>
      </c>
      <c r="G1284" s="57"/>
      <c r="H1284" s="10">
        <v>0</v>
      </c>
      <c r="J1284" s="4"/>
      <c r="K1284" s="4"/>
      <c r="L1284" s="4"/>
      <c r="M1284" s="4"/>
      <c r="N1284" s="4"/>
      <c r="O1284" s="4"/>
      <c r="P1284" s="4"/>
    </row>
    <row r="1285" spans="1:16" ht="11.65" customHeight="1" x14ac:dyDescent="0.2">
      <c r="A1285" s="5">
        <f t="shared" ca="1" si="28"/>
        <v>1285</v>
      </c>
      <c r="C1285" s="56"/>
      <c r="D1285" s="3"/>
      <c r="E1285" s="3"/>
      <c r="F1285" s="3"/>
      <c r="G1285" s="57"/>
      <c r="H1285" s="12">
        <f>SUBTOTAL(9,H1284)</f>
        <v>0</v>
      </c>
      <c r="J1285" s="4"/>
      <c r="K1285" s="4"/>
      <c r="L1285" s="4"/>
      <c r="M1285" s="4"/>
      <c r="N1285" s="4"/>
      <c r="O1285" s="4"/>
      <c r="P1285" s="4"/>
    </row>
    <row r="1286" spans="1:16" ht="11.65" customHeight="1" x14ac:dyDescent="0.2">
      <c r="A1286" s="5">
        <f t="shared" ca="1" si="28"/>
        <v>1286</v>
      </c>
      <c r="C1286" s="56"/>
      <c r="D1286" s="3"/>
      <c r="E1286" s="3"/>
      <c r="F1286" s="3"/>
      <c r="G1286" s="57"/>
      <c r="H1286" s="2"/>
      <c r="J1286" s="4"/>
      <c r="K1286" s="4"/>
      <c r="L1286" s="4"/>
      <c r="M1286" s="4"/>
      <c r="N1286" s="4"/>
      <c r="O1286" s="4"/>
      <c r="P1286" s="4"/>
    </row>
    <row r="1287" spans="1:16" ht="11.65" customHeight="1" x14ac:dyDescent="0.2">
      <c r="A1287" s="5">
        <f t="shared" ca="1" si="28"/>
        <v>1287</v>
      </c>
      <c r="C1287" s="56" t="s">
        <v>217</v>
      </c>
      <c r="D1287" s="3" t="s">
        <v>94</v>
      </c>
      <c r="E1287" s="3"/>
      <c r="F1287" s="3"/>
      <c r="G1287" s="57"/>
      <c r="H1287" s="2"/>
      <c r="J1287" s="4"/>
      <c r="K1287" s="4"/>
      <c r="L1287" s="4"/>
      <c r="M1287" s="4"/>
      <c r="N1287" s="4"/>
      <c r="O1287" s="4"/>
      <c r="P1287" s="4"/>
    </row>
    <row r="1288" spans="1:16" ht="11.65" customHeight="1" x14ac:dyDescent="0.2">
      <c r="A1288" s="5">
        <f t="shared" ca="1" si="28"/>
        <v>1288</v>
      </c>
      <c r="C1288" s="56"/>
      <c r="D1288" s="3"/>
      <c r="E1288" s="3"/>
      <c r="F1288" s="3" t="s">
        <v>193</v>
      </c>
      <c r="G1288" s="57"/>
      <c r="H1288" s="10">
        <v>0</v>
      </c>
      <c r="J1288" s="4"/>
      <c r="K1288" s="4"/>
      <c r="L1288" s="4"/>
      <c r="M1288" s="4"/>
      <c r="N1288" s="4"/>
      <c r="O1288" s="4"/>
      <c r="P1288" s="4"/>
    </row>
    <row r="1289" spans="1:16" ht="11.65" customHeight="1" x14ac:dyDescent="0.2">
      <c r="A1289" s="5">
        <f t="shared" ca="1" si="28"/>
        <v>1289</v>
      </c>
      <c r="C1289" s="56"/>
      <c r="D1289" s="3"/>
      <c r="E1289" s="3"/>
      <c r="F1289" s="3"/>
      <c r="G1289" s="57"/>
      <c r="H1289" s="12">
        <f>SUBTOTAL(9,H1288)</f>
        <v>0</v>
      </c>
      <c r="J1289" s="4"/>
      <c r="K1289" s="4"/>
      <c r="L1289" s="4"/>
      <c r="M1289" s="4"/>
      <c r="N1289" s="4"/>
      <c r="O1289" s="4"/>
      <c r="P1289" s="4"/>
    </row>
    <row r="1290" spans="1:16" ht="11.65" customHeight="1" x14ac:dyDescent="0.2">
      <c r="A1290" s="5">
        <f t="shared" ca="1" si="28"/>
        <v>1290</v>
      </c>
      <c r="C1290" s="56"/>
      <c r="D1290" s="3"/>
      <c r="E1290" s="3"/>
      <c r="F1290" s="3"/>
      <c r="G1290" s="57"/>
      <c r="H1290" s="2"/>
      <c r="J1290" s="4"/>
      <c r="K1290" s="4"/>
      <c r="L1290" s="4"/>
      <c r="M1290" s="4"/>
      <c r="N1290" s="4"/>
      <c r="O1290" s="4"/>
      <c r="P1290" s="4"/>
    </row>
    <row r="1291" spans="1:16" ht="11.65" customHeight="1" x14ac:dyDescent="0.2">
      <c r="A1291" s="5">
        <f t="shared" ca="1" si="28"/>
        <v>1291</v>
      </c>
      <c r="C1291" s="56" t="s">
        <v>218</v>
      </c>
      <c r="D1291" s="3" t="s">
        <v>94</v>
      </c>
      <c r="E1291" s="3"/>
      <c r="F1291" s="3"/>
      <c r="G1291" s="57"/>
      <c r="H1291" s="2"/>
      <c r="J1291" s="4"/>
      <c r="K1291" s="4"/>
      <c r="L1291" s="4"/>
      <c r="M1291" s="4"/>
      <c r="N1291" s="4"/>
      <c r="O1291" s="4"/>
      <c r="P1291" s="4"/>
    </row>
    <row r="1292" spans="1:16" ht="11.65" customHeight="1" x14ac:dyDescent="0.2">
      <c r="A1292" s="5">
        <f t="shared" ca="1" si="28"/>
        <v>1292</v>
      </c>
      <c r="C1292" s="56"/>
      <c r="D1292" s="3"/>
      <c r="E1292" s="3"/>
      <c r="F1292" s="3" t="s">
        <v>193</v>
      </c>
      <c r="G1292" s="57"/>
      <c r="H1292" s="10">
        <v>335653</v>
      </c>
      <c r="J1292" s="4"/>
      <c r="K1292" s="4"/>
      <c r="L1292" s="4"/>
      <c r="M1292" s="4"/>
      <c r="N1292" s="4"/>
      <c r="O1292" s="4"/>
      <c r="P1292" s="4"/>
    </row>
    <row r="1293" spans="1:16" ht="11.65" customHeight="1" x14ac:dyDescent="0.2">
      <c r="A1293" s="5">
        <f t="shared" ca="1" si="28"/>
        <v>1293</v>
      </c>
      <c r="C1293" s="56"/>
      <c r="D1293" s="3"/>
      <c r="E1293" s="3"/>
      <c r="F1293" s="3"/>
      <c r="G1293" s="57"/>
      <c r="H1293" s="12">
        <f>SUBTOTAL(9,H1292)</f>
        <v>335653</v>
      </c>
      <c r="J1293" s="4"/>
      <c r="K1293" s="11"/>
      <c r="L1293" s="11"/>
      <c r="M1293" s="11"/>
      <c r="N1293" s="11"/>
      <c r="O1293" s="11"/>
      <c r="P1293" s="11"/>
    </row>
    <row r="1294" spans="1:16" ht="11.65" customHeight="1" x14ac:dyDescent="0.2">
      <c r="A1294" s="5">
        <f t="shared" ca="1" si="28"/>
        <v>1294</v>
      </c>
      <c r="C1294" s="56"/>
      <c r="D1294" s="3"/>
      <c r="E1294" s="3"/>
      <c r="F1294" s="3"/>
      <c r="G1294" s="57"/>
      <c r="H1294" s="2"/>
      <c r="J1294" s="4"/>
      <c r="K1294" s="4"/>
      <c r="L1294" s="4"/>
      <c r="M1294" s="4"/>
      <c r="N1294" s="4"/>
      <c r="O1294" s="4"/>
      <c r="P1294" s="4"/>
    </row>
    <row r="1295" spans="1:16" ht="11.65" customHeight="1" x14ac:dyDescent="0.2">
      <c r="A1295" s="5">
        <f t="shared" ca="1" si="28"/>
        <v>1295</v>
      </c>
      <c r="C1295" s="56"/>
      <c r="D1295" s="3"/>
      <c r="E1295" s="3"/>
      <c r="F1295" s="3"/>
      <c r="G1295" s="57"/>
      <c r="H1295" s="2"/>
      <c r="J1295" s="4"/>
      <c r="K1295" s="4"/>
      <c r="L1295" s="4"/>
      <c r="M1295" s="4"/>
      <c r="N1295" s="4"/>
      <c r="O1295" s="4"/>
      <c r="P1295" s="4"/>
    </row>
    <row r="1296" spans="1:16" ht="11.65" customHeight="1" thickBot="1" x14ac:dyDescent="0.25">
      <c r="A1296" s="5">
        <f t="shared" ca="1" si="28"/>
        <v>1296</v>
      </c>
      <c r="C1296" s="63" t="s">
        <v>219</v>
      </c>
      <c r="D1296" s="3"/>
      <c r="E1296" s="3"/>
      <c r="F1296" s="3"/>
      <c r="G1296" s="57" t="s">
        <v>201</v>
      </c>
      <c r="H1296" s="13">
        <f>SUBTOTAL(9,H1226:H1293)</f>
        <v>-284176120.20999992</v>
      </c>
      <c r="J1296" s="4"/>
      <c r="K1296" s="4"/>
      <c r="L1296" s="4"/>
      <c r="M1296" s="4"/>
      <c r="N1296" s="4"/>
      <c r="O1296" s="4"/>
      <c r="P1296" s="4"/>
    </row>
    <row r="1297" spans="1:16" ht="11.65" customHeight="1" thickTop="1" x14ac:dyDescent="0.2">
      <c r="A1297" s="5">
        <f t="shared" ca="1" si="28"/>
        <v>1297</v>
      </c>
      <c r="C1297" s="56"/>
      <c r="D1297" s="3"/>
      <c r="E1297" s="3"/>
      <c r="F1297" s="3"/>
      <c r="G1297" s="57"/>
      <c r="H1297" s="2"/>
      <c r="J1297" s="4"/>
      <c r="K1297" s="4"/>
      <c r="L1297" s="4"/>
      <c r="M1297" s="4"/>
      <c r="N1297" s="4"/>
      <c r="O1297" s="4"/>
      <c r="P1297" s="4"/>
    </row>
    <row r="1298" spans="1:16" ht="11.65" customHeight="1" x14ac:dyDescent="0.2">
      <c r="A1298" s="5">
        <f t="shared" ca="1" si="28"/>
        <v>1298</v>
      </c>
      <c r="C1298" s="56" t="s">
        <v>220</v>
      </c>
      <c r="D1298" s="3"/>
      <c r="E1298" s="3"/>
      <c r="F1298" s="3"/>
      <c r="G1298" s="57"/>
      <c r="H1298" s="2"/>
      <c r="J1298" s="4"/>
      <c r="K1298" s="4"/>
      <c r="L1298" s="4"/>
      <c r="M1298" s="4"/>
      <c r="N1298" s="4"/>
      <c r="O1298" s="4"/>
      <c r="P1298" s="4"/>
    </row>
    <row r="1299" spans="1:16" ht="11.65" customHeight="1" x14ac:dyDescent="0.2">
      <c r="A1299" s="5">
        <f t="shared" ca="1" si="28"/>
        <v>1299</v>
      </c>
      <c r="C1299" s="56"/>
      <c r="D1299" s="3"/>
      <c r="E1299" s="3" t="s">
        <v>193</v>
      </c>
      <c r="F1299" s="3"/>
      <c r="G1299" s="57"/>
      <c r="H1299" s="10">
        <f>H1296</f>
        <v>-284176120.20999992</v>
      </c>
      <c r="J1299" s="4"/>
      <c r="K1299" s="4"/>
      <c r="L1299" s="4"/>
      <c r="M1299" s="4"/>
      <c r="N1299" s="4"/>
      <c r="O1299" s="4"/>
      <c r="P1299" s="4"/>
    </row>
    <row r="1300" spans="1:16" ht="11.65" customHeight="1" x14ac:dyDescent="0.2">
      <c r="A1300" s="5">
        <f t="shared" ca="1" si="28"/>
        <v>1300</v>
      </c>
      <c r="C1300" s="56"/>
      <c r="D1300" s="3"/>
      <c r="E1300" s="3"/>
      <c r="F1300" s="3"/>
      <c r="G1300" s="57"/>
      <c r="H1300" s="2"/>
      <c r="J1300" s="4"/>
      <c r="K1300" s="4"/>
      <c r="L1300" s="4"/>
      <c r="M1300" s="4"/>
      <c r="N1300" s="4"/>
      <c r="O1300" s="4"/>
      <c r="P1300" s="4"/>
    </row>
    <row r="1301" spans="1:16" ht="11.65" customHeight="1" thickBot="1" x14ac:dyDescent="0.25">
      <c r="A1301" s="5">
        <f t="shared" ca="1" si="28"/>
        <v>1301</v>
      </c>
      <c r="C1301" s="56" t="s">
        <v>221</v>
      </c>
      <c r="D1301" s="3"/>
      <c r="E1301" s="3"/>
      <c r="F1301" s="3"/>
      <c r="G1301" s="57" t="s">
        <v>201</v>
      </c>
      <c r="H1301" s="19">
        <f>H1299</f>
        <v>-284176120.20999992</v>
      </c>
      <c r="J1301" s="4"/>
      <c r="K1301" s="4"/>
      <c r="L1301" s="4"/>
      <c r="M1301" s="4"/>
      <c r="N1301" s="4"/>
      <c r="O1301" s="4"/>
      <c r="P1301" s="4"/>
    </row>
    <row r="1302" spans="1:16" ht="11.65" customHeight="1" thickTop="1" x14ac:dyDescent="0.2">
      <c r="A1302" s="5">
        <f t="shared" ca="1" si="28"/>
        <v>1302</v>
      </c>
      <c r="C1302" s="56" t="s">
        <v>222</v>
      </c>
      <c r="D1302" s="3" t="s">
        <v>223</v>
      </c>
      <c r="E1302" s="3"/>
      <c r="F1302" s="3"/>
      <c r="G1302" s="57"/>
      <c r="H1302" s="2"/>
      <c r="J1302" s="4"/>
      <c r="K1302" s="4"/>
      <c r="L1302" s="4"/>
      <c r="M1302" s="4"/>
      <c r="N1302" s="4"/>
      <c r="O1302" s="4"/>
      <c r="P1302" s="4"/>
    </row>
    <row r="1303" spans="1:16" ht="11.65" customHeight="1" x14ac:dyDescent="0.2">
      <c r="A1303" s="5">
        <f t="shared" ca="1" si="28"/>
        <v>1303</v>
      </c>
      <c r="C1303" s="56"/>
      <c r="D1303" s="3"/>
      <c r="E1303" s="3"/>
      <c r="F1303" s="3" t="s">
        <v>193</v>
      </c>
      <c r="G1303" s="57"/>
      <c r="H1303" s="10">
        <v>-25453633.649999999</v>
      </c>
      <c r="J1303" s="4"/>
      <c r="K1303" s="4"/>
      <c r="L1303" s="4"/>
      <c r="M1303" s="4"/>
      <c r="N1303" s="4"/>
      <c r="O1303" s="4"/>
      <c r="P1303" s="4"/>
    </row>
    <row r="1304" spans="1:16" ht="11.65" customHeight="1" x14ac:dyDescent="0.2">
      <c r="A1304" s="5">
        <f t="shared" ca="1" si="28"/>
        <v>1304</v>
      </c>
      <c r="C1304" s="56"/>
      <c r="D1304" s="3"/>
      <c r="E1304" s="3"/>
      <c r="F1304" s="3" t="s">
        <v>302</v>
      </c>
      <c r="G1304" s="57"/>
      <c r="H1304" s="10">
        <v>0</v>
      </c>
      <c r="J1304" s="4"/>
      <c r="K1304" s="4"/>
      <c r="L1304" s="4"/>
      <c r="M1304" s="4"/>
      <c r="N1304" s="4"/>
      <c r="O1304" s="4"/>
      <c r="P1304" s="4"/>
    </row>
    <row r="1305" spans="1:16" ht="11.65" customHeight="1" x14ac:dyDescent="0.2">
      <c r="A1305" s="5">
        <f t="shared" ca="1" si="28"/>
        <v>1305</v>
      </c>
      <c r="C1305" s="56"/>
      <c r="D1305" s="3"/>
      <c r="E1305" s="3"/>
      <c r="F1305" s="3" t="s">
        <v>303</v>
      </c>
      <c r="G1305" s="57"/>
      <c r="H1305" s="10">
        <v>0</v>
      </c>
      <c r="J1305" s="4"/>
      <c r="K1305" s="4"/>
      <c r="L1305" s="4"/>
      <c r="M1305" s="4"/>
      <c r="N1305" s="4"/>
      <c r="O1305" s="4"/>
      <c r="P1305" s="4"/>
    </row>
    <row r="1306" spans="1:16" ht="11.65" customHeight="1" x14ac:dyDescent="0.2">
      <c r="A1306" s="5">
        <f t="shared" ca="1" si="28"/>
        <v>1306</v>
      </c>
      <c r="C1306" s="56"/>
      <c r="D1306" s="3"/>
      <c r="E1306" s="3"/>
      <c r="F1306" s="3" t="s">
        <v>24</v>
      </c>
      <c r="G1306" s="57"/>
      <c r="H1306" s="10">
        <v>-6391822.6734676361</v>
      </c>
      <c r="J1306" s="4"/>
      <c r="K1306" s="4"/>
      <c r="L1306" s="4"/>
      <c r="M1306" s="4"/>
      <c r="N1306" s="4"/>
      <c r="O1306" s="4"/>
      <c r="P1306" s="4"/>
    </row>
    <row r="1307" spans="1:16" ht="11.65" customHeight="1" x14ac:dyDescent="0.2">
      <c r="A1307" s="5">
        <f t="shared" ca="1" si="28"/>
        <v>1307</v>
      </c>
      <c r="C1307" s="56"/>
      <c r="D1307" s="3"/>
      <c r="E1307" s="3"/>
      <c r="F1307" s="3" t="s">
        <v>255</v>
      </c>
      <c r="G1307" s="57"/>
      <c r="H1307" s="10">
        <v>-477036.61047093634</v>
      </c>
      <c r="J1307" s="4"/>
      <c r="K1307" s="4"/>
      <c r="L1307" s="4"/>
      <c r="M1307" s="4"/>
      <c r="N1307" s="4"/>
      <c r="O1307" s="4"/>
      <c r="P1307" s="4"/>
    </row>
    <row r="1308" spans="1:16" ht="11.65" customHeight="1" x14ac:dyDescent="0.2">
      <c r="A1308" s="5">
        <f t="shared" ca="1" si="28"/>
        <v>1308</v>
      </c>
      <c r="C1308" s="56"/>
      <c r="D1308" s="3"/>
      <c r="E1308" s="3"/>
      <c r="F1308" s="3" t="s">
        <v>248</v>
      </c>
      <c r="G1308" s="57"/>
      <c r="H1308" s="10">
        <v>-8548909.8047387134</v>
      </c>
      <c r="J1308" s="4"/>
      <c r="K1308" s="4"/>
      <c r="L1308" s="4"/>
      <c r="M1308" s="4"/>
      <c r="N1308" s="4"/>
      <c r="O1308" s="4"/>
      <c r="P1308" s="4"/>
    </row>
    <row r="1309" spans="1:16" ht="11.65" customHeight="1" x14ac:dyDescent="0.2">
      <c r="A1309" s="5">
        <f t="shared" ca="1" si="28"/>
        <v>1309</v>
      </c>
      <c r="C1309" s="56"/>
      <c r="D1309" s="3"/>
      <c r="E1309" s="3"/>
      <c r="F1309" s="3" t="s">
        <v>247</v>
      </c>
      <c r="G1309" s="57"/>
      <c r="H1309" s="10">
        <v>0</v>
      </c>
      <c r="J1309" s="4"/>
      <c r="K1309" s="4"/>
      <c r="L1309" s="4"/>
      <c r="M1309" s="4"/>
      <c r="N1309" s="4"/>
      <c r="O1309" s="4"/>
      <c r="P1309" s="4"/>
    </row>
    <row r="1310" spans="1:16" ht="11.65" customHeight="1" x14ac:dyDescent="0.2">
      <c r="A1310" s="5">
        <f t="shared" ca="1" si="28"/>
        <v>1310</v>
      </c>
      <c r="C1310" s="56"/>
      <c r="D1310" s="3"/>
      <c r="E1310" s="3"/>
      <c r="F1310" s="3" t="s">
        <v>249</v>
      </c>
      <c r="G1310" s="57"/>
      <c r="H1310" s="10">
        <v>-386240.57322055695</v>
      </c>
      <c r="J1310" s="4"/>
      <c r="K1310" s="4"/>
      <c r="L1310" s="4"/>
      <c r="M1310" s="4"/>
      <c r="N1310" s="4"/>
      <c r="O1310" s="4"/>
      <c r="P1310" s="4"/>
    </row>
    <row r="1311" spans="1:16" ht="11.65" customHeight="1" x14ac:dyDescent="0.2">
      <c r="A1311" s="5">
        <f t="shared" ca="1" si="28"/>
        <v>1311</v>
      </c>
      <c r="C1311" s="56"/>
      <c r="D1311" s="3"/>
      <c r="E1311" s="3"/>
      <c r="F1311" s="3" t="s">
        <v>251</v>
      </c>
      <c r="G1311" s="57"/>
      <c r="H1311" s="10">
        <v>0</v>
      </c>
      <c r="J1311" s="4"/>
      <c r="K1311" s="4"/>
      <c r="L1311" s="4"/>
      <c r="M1311" s="4"/>
      <c r="N1311" s="4"/>
      <c r="O1311" s="4"/>
      <c r="P1311" s="4"/>
    </row>
    <row r="1312" spans="1:16" ht="11.65" customHeight="1" x14ac:dyDescent="0.2">
      <c r="A1312" s="5">
        <f t="shared" ca="1" si="28"/>
        <v>1312</v>
      </c>
      <c r="C1312" s="56"/>
      <c r="D1312" s="3"/>
      <c r="E1312" s="3"/>
      <c r="F1312" s="3" t="s">
        <v>253</v>
      </c>
      <c r="G1312" s="57"/>
      <c r="H1312" s="10">
        <v>-1713763.9528261628</v>
      </c>
      <c r="J1312" s="4"/>
      <c r="K1312" s="4"/>
      <c r="L1312" s="4"/>
      <c r="M1312" s="4"/>
      <c r="N1312" s="4"/>
      <c r="O1312" s="4"/>
      <c r="P1312" s="4"/>
    </row>
    <row r="1313" spans="1:16" ht="11.65" customHeight="1" x14ac:dyDescent="0.2">
      <c r="A1313" s="5">
        <f t="shared" ca="1" si="28"/>
        <v>1313</v>
      </c>
      <c r="C1313" s="56"/>
      <c r="D1313" s="3"/>
      <c r="E1313" s="3"/>
      <c r="F1313" s="3" t="s">
        <v>256</v>
      </c>
      <c r="G1313" s="57"/>
      <c r="H1313" s="10">
        <v>0</v>
      </c>
      <c r="J1313" s="4"/>
      <c r="K1313" s="4"/>
      <c r="L1313" s="4"/>
      <c r="M1313" s="4"/>
      <c r="N1313" s="4"/>
      <c r="O1313" s="4"/>
      <c r="P1313" s="4"/>
    </row>
    <row r="1314" spans="1:16" ht="11.65" customHeight="1" x14ac:dyDescent="0.2">
      <c r="A1314" s="5">
        <f t="shared" ca="1" si="28"/>
        <v>1314</v>
      </c>
      <c r="C1314" s="56"/>
      <c r="D1314" s="3"/>
      <c r="E1314" s="3"/>
      <c r="F1314" s="3" t="s">
        <v>30</v>
      </c>
      <c r="G1314" s="57"/>
      <c r="H1314" s="10">
        <v>0</v>
      </c>
      <c r="J1314" s="4"/>
      <c r="K1314" s="4"/>
      <c r="L1314" s="4"/>
      <c r="M1314" s="4"/>
      <c r="N1314" s="4"/>
      <c r="O1314" s="4"/>
      <c r="P1314" s="4"/>
    </row>
    <row r="1315" spans="1:16" ht="11.65" customHeight="1" x14ac:dyDescent="0.2">
      <c r="A1315" s="5">
        <f t="shared" ca="1" si="28"/>
        <v>1315</v>
      </c>
      <c r="C1315" s="56"/>
      <c r="D1315" s="3"/>
      <c r="E1315" s="3"/>
      <c r="F1315" s="3" t="s">
        <v>251</v>
      </c>
      <c r="G1315" s="57"/>
      <c r="H1315" s="10">
        <v>0</v>
      </c>
      <c r="J1315" s="4"/>
      <c r="K1315" s="4"/>
      <c r="L1315" s="4"/>
      <c r="M1315" s="4"/>
      <c r="N1315" s="4"/>
      <c r="O1315" s="4"/>
      <c r="P1315" s="4"/>
    </row>
    <row r="1316" spans="1:16" ht="11.65" customHeight="1" x14ac:dyDescent="0.2">
      <c r="A1316" s="5">
        <f t="shared" ca="1" si="28"/>
        <v>1316</v>
      </c>
      <c r="C1316" s="56"/>
      <c r="D1316" s="3"/>
      <c r="E1316" s="3"/>
      <c r="F1316" s="3" t="s">
        <v>251</v>
      </c>
      <c r="G1316" s="57"/>
      <c r="H1316" s="10">
        <v>0</v>
      </c>
      <c r="J1316" s="4"/>
      <c r="K1316" s="4"/>
      <c r="L1316" s="4"/>
      <c r="M1316" s="4"/>
      <c r="N1316" s="4"/>
      <c r="O1316" s="4"/>
      <c r="P1316" s="4"/>
    </row>
    <row r="1317" spans="1:16" ht="11.65" customHeight="1" x14ac:dyDescent="0.2">
      <c r="A1317" s="5">
        <f t="shared" ca="1" si="28"/>
        <v>1317</v>
      </c>
      <c r="C1317" s="56"/>
      <c r="D1317" s="3"/>
      <c r="E1317" s="3"/>
      <c r="F1317" s="3"/>
      <c r="G1317" s="57" t="s">
        <v>201</v>
      </c>
      <c r="H1317" s="12">
        <f>SUBTOTAL(9,H1303:H1316)</f>
        <v>-42971407.264724009</v>
      </c>
      <c r="J1317" s="4"/>
      <c r="K1317" s="4"/>
      <c r="L1317" s="4"/>
      <c r="M1317" s="4"/>
      <c r="N1317" s="4"/>
      <c r="O1317" s="4"/>
      <c r="P1317" s="4"/>
    </row>
    <row r="1318" spans="1:16" ht="11.65" customHeight="1" x14ac:dyDescent="0.2">
      <c r="A1318" s="5">
        <f t="shared" ca="1" si="28"/>
        <v>1318</v>
      </c>
      <c r="C1318" s="56"/>
      <c r="D1318" s="3"/>
      <c r="E1318" s="3"/>
      <c r="F1318" s="3"/>
      <c r="G1318" s="57"/>
      <c r="H1318" s="2"/>
      <c r="J1318" s="4"/>
      <c r="K1318" s="4"/>
      <c r="L1318" s="4"/>
      <c r="M1318" s="4"/>
      <c r="N1318" s="4"/>
      <c r="O1318" s="4"/>
      <c r="P1318" s="4"/>
    </row>
    <row r="1319" spans="1:16" ht="11.65" customHeight="1" x14ac:dyDescent="0.2">
      <c r="A1319" s="5">
        <f t="shared" ca="1" si="28"/>
        <v>1319</v>
      </c>
      <c r="C1319" s="56"/>
      <c r="D1319" s="3"/>
      <c r="E1319" s="3"/>
      <c r="F1319" s="3"/>
      <c r="G1319" s="57"/>
      <c r="H1319" s="2"/>
      <c r="J1319" s="4"/>
      <c r="K1319" s="4"/>
      <c r="L1319" s="4"/>
      <c r="M1319" s="4"/>
      <c r="N1319" s="4"/>
      <c r="O1319" s="4"/>
      <c r="P1319" s="4"/>
    </row>
    <row r="1320" spans="1:16" ht="11.65" customHeight="1" x14ac:dyDescent="0.2">
      <c r="A1320" s="5">
        <f t="shared" ca="1" si="28"/>
        <v>1320</v>
      </c>
      <c r="C1320" s="56" t="s">
        <v>224</v>
      </c>
      <c r="D1320" s="3" t="s">
        <v>225</v>
      </c>
      <c r="E1320" s="3"/>
      <c r="F1320" s="3"/>
      <c r="G1320" s="57"/>
      <c r="H1320" s="2"/>
      <c r="J1320" s="4"/>
      <c r="K1320" s="4"/>
      <c r="L1320" s="4"/>
      <c r="M1320" s="4"/>
      <c r="N1320" s="4"/>
      <c r="O1320" s="4"/>
      <c r="P1320" s="4"/>
    </row>
    <row r="1321" spans="1:16" ht="11.65" customHeight="1" x14ac:dyDescent="0.2">
      <c r="A1321" s="5">
        <f t="shared" ca="1" si="28"/>
        <v>1321</v>
      </c>
      <c r="C1321" s="56"/>
      <c r="D1321" s="3"/>
      <c r="E1321" s="3"/>
      <c r="F1321" s="3" t="s">
        <v>193</v>
      </c>
      <c r="G1321" s="57"/>
      <c r="H1321" s="10">
        <v>0</v>
      </c>
      <c r="J1321" s="4"/>
      <c r="K1321" s="4"/>
      <c r="L1321" s="4"/>
      <c r="M1321" s="4"/>
      <c r="N1321" s="4"/>
      <c r="O1321" s="4"/>
      <c r="P1321" s="4"/>
    </row>
    <row r="1322" spans="1:16" ht="11.65" customHeight="1" x14ac:dyDescent="0.2">
      <c r="A1322" s="5">
        <f t="shared" ca="1" si="28"/>
        <v>1322</v>
      </c>
      <c r="C1322" s="56"/>
      <c r="D1322" s="3"/>
      <c r="E1322" s="3"/>
      <c r="F1322" s="3" t="s">
        <v>252</v>
      </c>
      <c r="G1322" s="57"/>
      <c r="H1322" s="10">
        <v>0</v>
      </c>
      <c r="J1322" s="4"/>
      <c r="K1322" s="4"/>
      <c r="L1322" s="4"/>
      <c r="M1322" s="4"/>
      <c r="N1322" s="4"/>
      <c r="O1322" s="4"/>
      <c r="P1322" s="4"/>
    </row>
    <row r="1323" spans="1:16" ht="11.65" customHeight="1" x14ac:dyDescent="0.2">
      <c r="A1323" s="5">
        <f t="shared" ca="1" si="28"/>
        <v>1323</v>
      </c>
      <c r="C1323" s="56"/>
      <c r="D1323" s="3"/>
      <c r="E1323" s="3"/>
      <c r="F1323" s="3" t="s">
        <v>30</v>
      </c>
      <c r="G1323" s="57"/>
      <c r="H1323" s="10">
        <v>0</v>
      </c>
      <c r="J1323" s="4"/>
      <c r="K1323" s="4"/>
      <c r="L1323" s="4"/>
      <c r="M1323" s="4"/>
      <c r="N1323" s="4"/>
      <c r="O1323" s="4"/>
      <c r="P1323" s="4"/>
    </row>
    <row r="1324" spans="1:16" ht="11.65" customHeight="1" x14ac:dyDescent="0.2">
      <c r="A1324" s="5">
        <f t="shared" ca="1" si="28"/>
        <v>1324</v>
      </c>
      <c r="C1324" s="56"/>
      <c r="D1324" s="3"/>
      <c r="E1324" s="3"/>
      <c r="F1324" s="3" t="s">
        <v>256</v>
      </c>
      <c r="G1324" s="57"/>
      <c r="H1324" s="10">
        <v>0</v>
      </c>
      <c r="J1324" s="4"/>
      <c r="K1324" s="4"/>
      <c r="L1324" s="4"/>
      <c r="M1324" s="4"/>
      <c r="N1324" s="4"/>
      <c r="O1324" s="4"/>
      <c r="P1324" s="4"/>
    </row>
    <row r="1325" spans="1:16" ht="11.65" customHeight="1" x14ac:dyDescent="0.2">
      <c r="A1325" s="5">
        <f t="shared" ca="1" si="28"/>
        <v>1325</v>
      </c>
      <c r="C1325" s="56"/>
      <c r="D1325" s="3"/>
      <c r="E1325" s="3"/>
      <c r="F1325" s="3"/>
      <c r="G1325" s="57" t="s">
        <v>201</v>
      </c>
      <c r="H1325" s="25">
        <v>0</v>
      </c>
      <c r="J1325" s="4"/>
      <c r="K1325" s="4"/>
      <c r="L1325" s="4"/>
      <c r="M1325" s="4"/>
      <c r="N1325" s="4"/>
      <c r="O1325" s="4"/>
      <c r="P1325" s="4"/>
    </row>
    <row r="1326" spans="1:16" ht="11.65" customHeight="1" x14ac:dyDescent="0.2">
      <c r="A1326" s="5">
        <f t="shared" ca="1" si="28"/>
        <v>1326</v>
      </c>
      <c r="C1326" s="56" t="s">
        <v>224</v>
      </c>
      <c r="D1326" s="3" t="s">
        <v>226</v>
      </c>
      <c r="E1326" s="3"/>
      <c r="F1326" s="3"/>
      <c r="G1326" s="57"/>
      <c r="H1326" s="2"/>
      <c r="J1326" s="4"/>
      <c r="K1326" s="4"/>
      <c r="L1326" s="4"/>
      <c r="M1326" s="4"/>
      <c r="N1326" s="4"/>
      <c r="O1326" s="4"/>
      <c r="P1326" s="4"/>
    </row>
    <row r="1327" spans="1:16" ht="11.65" customHeight="1" x14ac:dyDescent="0.2">
      <c r="A1327" s="5">
        <f t="shared" ca="1" si="28"/>
        <v>1327</v>
      </c>
      <c r="C1327" s="56"/>
      <c r="D1327" s="3"/>
      <c r="E1327" s="3"/>
      <c r="F1327" s="3" t="s">
        <v>193</v>
      </c>
      <c r="G1327" s="57"/>
      <c r="H1327" s="10">
        <v>0</v>
      </c>
      <c r="J1327" s="4"/>
      <c r="K1327" s="4"/>
      <c r="L1327" s="4"/>
      <c r="M1327" s="4"/>
      <c r="N1327" s="4"/>
      <c r="O1327" s="4"/>
      <c r="P1327" s="4"/>
    </row>
    <row r="1328" spans="1:16" ht="11.65" customHeight="1" x14ac:dyDescent="0.2">
      <c r="A1328" s="5">
        <f t="shared" ca="1" si="28"/>
        <v>1328</v>
      </c>
      <c r="C1328" s="56"/>
      <c r="D1328" s="3"/>
      <c r="E1328" s="3"/>
      <c r="F1328" s="3"/>
      <c r="G1328" s="57" t="s">
        <v>201</v>
      </c>
      <c r="H1328" s="12">
        <v>0</v>
      </c>
      <c r="J1328" s="4"/>
      <c r="K1328" s="4"/>
      <c r="L1328" s="4"/>
      <c r="M1328" s="4"/>
      <c r="N1328" s="4"/>
      <c r="O1328" s="4"/>
      <c r="P1328" s="4"/>
    </row>
    <row r="1329" spans="1:16" ht="11.65" customHeight="1" x14ac:dyDescent="0.2">
      <c r="A1329" s="5">
        <f t="shared" ca="1" si="28"/>
        <v>1329</v>
      </c>
      <c r="C1329" s="56"/>
      <c r="D1329" s="3"/>
      <c r="E1329" s="3"/>
      <c r="F1329" s="3"/>
      <c r="G1329" s="57"/>
      <c r="H1329" s="2"/>
      <c r="J1329" s="4"/>
      <c r="K1329" s="4"/>
      <c r="L1329" s="4"/>
      <c r="M1329" s="4"/>
      <c r="N1329" s="4"/>
      <c r="O1329" s="4"/>
      <c r="P1329" s="4"/>
    </row>
    <row r="1330" spans="1:16" ht="11.65" customHeight="1" x14ac:dyDescent="0.2">
      <c r="A1330" s="5">
        <f t="shared" ca="1" si="28"/>
        <v>1330</v>
      </c>
      <c r="C1330" s="56">
        <v>1081390</v>
      </c>
      <c r="D1330" s="3" t="s">
        <v>227</v>
      </c>
      <c r="E1330" s="3"/>
      <c r="F1330" s="3"/>
      <c r="G1330" s="57"/>
      <c r="H1330" s="2"/>
      <c r="J1330" s="4"/>
      <c r="K1330" s="4"/>
      <c r="L1330" s="4"/>
      <c r="M1330" s="4"/>
      <c r="N1330" s="4"/>
      <c r="O1330" s="4"/>
      <c r="P1330" s="4"/>
    </row>
    <row r="1331" spans="1:16" ht="11.65" customHeight="1" x14ac:dyDescent="0.2">
      <c r="A1331" s="5">
        <f t="shared" ca="1" si="28"/>
        <v>1331</v>
      </c>
      <c r="C1331" s="56"/>
      <c r="D1331" s="3"/>
      <c r="E1331" s="3"/>
      <c r="F1331" s="3" t="s">
        <v>248</v>
      </c>
      <c r="G1331" s="57"/>
      <c r="H1331" s="10">
        <v>0</v>
      </c>
      <c r="J1331" s="4"/>
      <c r="K1331" s="4"/>
      <c r="L1331" s="4"/>
      <c r="M1331" s="4"/>
      <c r="N1331" s="4"/>
      <c r="O1331" s="4"/>
      <c r="P1331" s="4"/>
    </row>
    <row r="1332" spans="1:16" ht="11.65" customHeight="1" x14ac:dyDescent="0.2">
      <c r="A1332" s="5">
        <f t="shared" ca="1" si="28"/>
        <v>1332</v>
      </c>
      <c r="C1332" s="56"/>
      <c r="D1332" s="3"/>
      <c r="E1332" s="3"/>
      <c r="F1332" s="3"/>
      <c r="G1332" s="57"/>
      <c r="H1332" s="25">
        <v>0</v>
      </c>
      <c r="J1332" s="4"/>
      <c r="K1332" s="4"/>
      <c r="L1332" s="4"/>
      <c r="M1332" s="4"/>
      <c r="N1332" s="4"/>
      <c r="O1332" s="4"/>
      <c r="P1332" s="4"/>
    </row>
    <row r="1333" spans="1:16" ht="11.65" customHeight="1" x14ac:dyDescent="0.2">
      <c r="A1333" s="5">
        <f t="shared" ca="1" si="28"/>
        <v>1333</v>
      </c>
      <c r="C1333" s="56"/>
      <c r="D1333" s="3"/>
      <c r="E1333" s="3"/>
      <c r="F1333" s="3"/>
      <c r="G1333" s="57"/>
      <c r="H1333" s="2"/>
      <c r="J1333" s="4"/>
      <c r="K1333" s="4"/>
      <c r="L1333" s="4"/>
      <c r="M1333" s="4"/>
      <c r="N1333" s="4"/>
      <c r="O1333" s="4"/>
      <c r="P1333" s="4"/>
    </row>
    <row r="1334" spans="1:16" ht="11.65" customHeight="1" x14ac:dyDescent="0.2">
      <c r="A1334" s="5">
        <f t="shared" ca="1" si="28"/>
        <v>1334</v>
      </c>
      <c r="C1334" s="56"/>
      <c r="D1334" s="3" t="s">
        <v>110</v>
      </c>
      <c r="E1334" s="3"/>
      <c r="F1334" s="3"/>
      <c r="G1334" s="57"/>
      <c r="H1334" s="10">
        <v>0</v>
      </c>
      <c r="J1334" s="4"/>
      <c r="K1334" s="4"/>
      <c r="L1334" s="4"/>
      <c r="M1334" s="4"/>
      <c r="N1334" s="4"/>
      <c r="O1334" s="4"/>
      <c r="P1334" s="4"/>
    </row>
    <row r="1335" spans="1:16" ht="11.65" customHeight="1" x14ac:dyDescent="0.2">
      <c r="A1335" s="5">
        <f t="shared" ca="1" si="28"/>
        <v>1335</v>
      </c>
      <c r="C1335" s="56"/>
      <c r="D1335" s="3"/>
      <c r="E1335" s="3"/>
      <c r="F1335" s="3"/>
      <c r="G1335" s="57"/>
      <c r="H1335" s="12">
        <v>0</v>
      </c>
      <c r="J1335" s="4"/>
      <c r="K1335" s="4"/>
      <c r="L1335" s="4"/>
      <c r="M1335" s="4"/>
      <c r="N1335" s="4"/>
      <c r="O1335" s="4"/>
      <c r="P1335" s="4"/>
    </row>
    <row r="1336" spans="1:16" ht="11.65" customHeight="1" x14ac:dyDescent="0.2">
      <c r="A1336" s="5">
        <f t="shared" ca="1" si="28"/>
        <v>1336</v>
      </c>
      <c r="C1336" s="56"/>
      <c r="D1336" s="3"/>
      <c r="E1336" s="3"/>
      <c r="F1336" s="3"/>
      <c r="G1336" s="57"/>
      <c r="H1336" s="2"/>
      <c r="J1336" s="4"/>
      <c r="K1336" s="4"/>
      <c r="L1336" s="4"/>
      <c r="M1336" s="4"/>
      <c r="N1336" s="4"/>
      <c r="O1336" s="4"/>
      <c r="P1336" s="4"/>
    </row>
    <row r="1337" spans="1:16" ht="11.65" customHeight="1" x14ac:dyDescent="0.2">
      <c r="A1337" s="5">
        <f t="shared" ca="1" si="28"/>
        <v>1337</v>
      </c>
      <c r="C1337" s="56">
        <v>1081399</v>
      </c>
      <c r="D1337" s="3" t="s">
        <v>227</v>
      </c>
      <c r="E1337" s="3"/>
      <c r="F1337" s="3"/>
      <c r="G1337" s="57"/>
      <c r="H1337" s="2"/>
      <c r="J1337" s="4"/>
      <c r="K1337" s="4"/>
      <c r="L1337" s="4"/>
      <c r="M1337" s="4"/>
      <c r="N1337" s="4"/>
      <c r="O1337" s="4"/>
      <c r="P1337" s="4"/>
    </row>
    <row r="1338" spans="1:16" ht="11.65" customHeight="1" x14ac:dyDescent="0.2">
      <c r="A1338" s="5">
        <f t="shared" ca="1" si="28"/>
        <v>1338</v>
      </c>
      <c r="C1338" s="56"/>
      <c r="D1338" s="3"/>
      <c r="E1338" s="3"/>
      <c r="F1338" s="3" t="s">
        <v>193</v>
      </c>
      <c r="G1338" s="57"/>
      <c r="H1338" s="10">
        <v>0</v>
      </c>
      <c r="J1338" s="4"/>
      <c r="K1338" s="4"/>
      <c r="L1338" s="4"/>
      <c r="M1338" s="4"/>
      <c r="N1338" s="4"/>
      <c r="O1338" s="4"/>
      <c r="P1338" s="4"/>
    </row>
    <row r="1339" spans="1:16" ht="11.65" customHeight="1" x14ac:dyDescent="0.2">
      <c r="A1339" s="5">
        <f t="shared" ca="1" si="28"/>
        <v>1339</v>
      </c>
      <c r="C1339" s="56"/>
      <c r="D1339" s="3"/>
      <c r="E1339" s="3"/>
      <c r="F1339" s="3" t="s">
        <v>247</v>
      </c>
      <c r="G1339" s="57"/>
      <c r="H1339" s="10">
        <v>0</v>
      </c>
      <c r="J1339" s="4"/>
      <c r="K1339" s="4"/>
      <c r="L1339" s="4"/>
      <c r="M1339" s="4"/>
      <c r="N1339" s="4"/>
      <c r="O1339" s="4"/>
      <c r="P1339" s="4"/>
    </row>
    <row r="1340" spans="1:16" ht="11.65" customHeight="1" x14ac:dyDescent="0.2">
      <c r="A1340" s="5">
        <f t="shared" ca="1" si="28"/>
        <v>1340</v>
      </c>
      <c r="C1340" s="56"/>
      <c r="D1340" s="3"/>
      <c r="E1340" s="3"/>
      <c r="F1340" s="3"/>
      <c r="G1340" s="57"/>
      <c r="H1340" s="25">
        <v>0</v>
      </c>
      <c r="J1340" s="4"/>
      <c r="K1340" s="4"/>
      <c r="L1340" s="4"/>
      <c r="M1340" s="4"/>
      <c r="N1340" s="4"/>
      <c r="O1340" s="4"/>
      <c r="P1340" s="4"/>
    </row>
    <row r="1341" spans="1:16" ht="11.65" customHeight="1" x14ac:dyDescent="0.2">
      <c r="A1341" s="5">
        <f t="shared" ca="1" si="28"/>
        <v>1341</v>
      </c>
      <c r="C1341" s="56"/>
      <c r="D1341" s="3"/>
      <c r="E1341" s="3"/>
      <c r="F1341" s="3"/>
      <c r="G1341" s="57"/>
      <c r="H1341" s="2"/>
      <c r="J1341" s="4"/>
      <c r="K1341" s="4"/>
      <c r="L1341" s="4"/>
      <c r="M1341" s="4"/>
      <c r="N1341" s="4"/>
      <c r="O1341" s="4"/>
      <c r="P1341" s="4"/>
    </row>
    <row r="1342" spans="1:16" ht="11.65" customHeight="1" x14ac:dyDescent="0.2">
      <c r="A1342" s="5">
        <f t="shared" ref="A1342:A1405" ca="1" si="29">OFFSET(A1342,-1,)+1</f>
        <v>1342</v>
      </c>
      <c r="C1342" s="56"/>
      <c r="D1342" s="3" t="s">
        <v>110</v>
      </c>
      <c r="E1342" s="3"/>
      <c r="F1342" s="3"/>
      <c r="G1342" s="57"/>
      <c r="H1342" s="10">
        <v>0</v>
      </c>
      <c r="J1342" s="4"/>
      <c r="K1342" s="4"/>
      <c r="L1342" s="4"/>
      <c r="M1342" s="4"/>
      <c r="N1342" s="4"/>
      <c r="O1342" s="4"/>
      <c r="P1342" s="4"/>
    </row>
    <row r="1343" spans="1:16" ht="11.65" customHeight="1" x14ac:dyDescent="0.2">
      <c r="A1343" s="5">
        <f t="shared" ca="1" si="29"/>
        <v>1343</v>
      </c>
      <c r="C1343" s="56"/>
      <c r="D1343" s="3"/>
      <c r="E1343" s="3"/>
      <c r="F1343" s="3"/>
      <c r="G1343" s="57"/>
      <c r="H1343" s="12">
        <v>0</v>
      </c>
      <c r="J1343" s="4"/>
      <c r="K1343" s="11"/>
      <c r="L1343" s="11"/>
      <c r="M1343" s="11"/>
      <c r="N1343" s="11"/>
      <c r="O1343" s="11"/>
      <c r="P1343" s="11"/>
    </row>
    <row r="1344" spans="1:16" ht="11.65" customHeight="1" x14ac:dyDescent="0.2">
      <c r="A1344" s="5">
        <f t="shared" ca="1" si="29"/>
        <v>1344</v>
      </c>
      <c r="C1344" s="56"/>
      <c r="D1344" s="3"/>
      <c r="E1344" s="3"/>
      <c r="F1344" s="3"/>
      <c r="G1344" s="57"/>
      <c r="H1344" s="2"/>
      <c r="J1344" s="4"/>
      <c r="K1344" s="4"/>
      <c r="L1344" s="4"/>
      <c r="M1344" s="4"/>
      <c r="N1344" s="4"/>
      <c r="O1344" s="4"/>
      <c r="P1344" s="4"/>
    </row>
    <row r="1345" spans="1:16" ht="11.65" customHeight="1" x14ac:dyDescent="0.2">
      <c r="A1345" s="5">
        <f t="shared" ca="1" si="29"/>
        <v>1345</v>
      </c>
      <c r="C1345" s="56"/>
      <c r="D1345" s="3"/>
      <c r="E1345" s="3"/>
      <c r="F1345" s="3"/>
      <c r="G1345" s="57"/>
      <c r="H1345" s="2"/>
      <c r="J1345" s="4"/>
      <c r="K1345" s="15"/>
      <c r="L1345" s="15"/>
      <c r="M1345" s="15"/>
      <c r="N1345" s="15"/>
      <c r="O1345" s="15"/>
      <c r="P1345" s="15"/>
    </row>
    <row r="1346" spans="1:16" ht="11.65" customHeight="1" thickBot="1" x14ac:dyDescent="0.25">
      <c r="A1346" s="5">
        <f t="shared" ca="1" si="29"/>
        <v>1346</v>
      </c>
      <c r="C1346" s="63" t="s">
        <v>228</v>
      </c>
      <c r="D1346" s="3"/>
      <c r="E1346" s="3"/>
      <c r="F1346" s="3"/>
      <c r="G1346" s="57" t="s">
        <v>201</v>
      </c>
      <c r="H1346" s="13">
        <f>SUBTOTAL(9,H1303:H1343)</f>
        <v>-42971407.264724009</v>
      </c>
      <c r="J1346" s="4"/>
      <c r="K1346" s="17"/>
      <c r="L1346" s="17"/>
      <c r="M1346" s="17"/>
      <c r="N1346" s="17"/>
      <c r="O1346" s="17"/>
      <c r="P1346" s="17"/>
    </row>
    <row r="1347" spans="1:16" ht="11.65" customHeight="1" thickTop="1" x14ac:dyDescent="0.2">
      <c r="A1347" s="5">
        <f t="shared" ca="1" si="29"/>
        <v>1347</v>
      </c>
      <c r="C1347" s="56"/>
      <c r="D1347" s="3"/>
      <c r="E1347" s="3"/>
      <c r="F1347" s="3"/>
      <c r="G1347" s="57"/>
      <c r="H1347" s="2"/>
      <c r="J1347" s="4"/>
      <c r="K1347" s="4"/>
      <c r="L1347" s="4"/>
      <c r="M1347" s="4"/>
      <c r="N1347" s="4"/>
      <c r="O1347" s="4"/>
      <c r="P1347" s="4"/>
    </row>
    <row r="1348" spans="1:16" ht="11.65" customHeight="1" x14ac:dyDescent="0.2">
      <c r="A1348" s="5">
        <f t="shared" ca="1" si="29"/>
        <v>1348</v>
      </c>
      <c r="C1348" s="56"/>
      <c r="D1348" s="3"/>
      <c r="E1348" s="58"/>
      <c r="F1348" s="3"/>
      <c r="G1348" s="57"/>
      <c r="H1348" s="14"/>
      <c r="J1348" s="4"/>
      <c r="K1348" s="4"/>
      <c r="L1348" s="4"/>
      <c r="M1348" s="4"/>
      <c r="N1348" s="4"/>
      <c r="O1348" s="4"/>
      <c r="P1348" s="4"/>
    </row>
    <row r="1349" spans="1:16" ht="11.65" customHeight="1" x14ac:dyDescent="0.2">
      <c r="A1349" s="5">
        <f t="shared" ca="1" si="29"/>
        <v>1349</v>
      </c>
      <c r="C1349" s="59"/>
      <c r="D1349" s="60"/>
      <c r="E1349" s="61"/>
      <c r="F1349" s="60"/>
      <c r="G1349" s="62"/>
      <c r="H1349" s="16"/>
      <c r="J1349" s="4"/>
      <c r="K1349" s="4"/>
      <c r="L1349" s="4"/>
      <c r="M1349" s="4"/>
      <c r="N1349" s="4"/>
      <c r="O1349" s="4"/>
      <c r="P1349" s="4"/>
    </row>
    <row r="1350" spans="1:16" ht="11.65" customHeight="1" x14ac:dyDescent="0.2">
      <c r="A1350" s="5">
        <f t="shared" ca="1" si="29"/>
        <v>1350</v>
      </c>
      <c r="C1350" s="56" t="s">
        <v>229</v>
      </c>
      <c r="D1350" s="3"/>
      <c r="E1350" s="3"/>
      <c r="F1350" s="3"/>
      <c r="G1350" s="57"/>
      <c r="H1350" s="2"/>
      <c r="J1350" s="4"/>
      <c r="K1350" s="4"/>
      <c r="L1350" s="4"/>
      <c r="M1350" s="4"/>
      <c r="N1350" s="4"/>
      <c r="O1350" s="4"/>
      <c r="P1350" s="4"/>
    </row>
    <row r="1351" spans="1:16" ht="11.65" customHeight="1" x14ac:dyDescent="0.2">
      <c r="A1351" s="5">
        <f t="shared" ca="1" si="29"/>
        <v>1351</v>
      </c>
      <c r="C1351" s="56"/>
      <c r="D1351" s="3"/>
      <c r="E1351" s="3" t="s">
        <v>193</v>
      </c>
      <c r="F1351" s="3"/>
      <c r="G1351" s="57"/>
      <c r="H1351" s="10">
        <f t="shared" ref="H1351:H1364" si="30">SUMIFS(H1303:H1316,F1303:F1316,E1351)</f>
        <v>-25453633.649999999</v>
      </c>
      <c r="J1351" s="4"/>
      <c r="K1351" s="4"/>
      <c r="L1351" s="4"/>
      <c r="M1351" s="4"/>
      <c r="N1351" s="4"/>
      <c r="O1351" s="4"/>
      <c r="P1351" s="4"/>
    </row>
    <row r="1352" spans="1:16" ht="11.65" customHeight="1" x14ac:dyDescent="0.2">
      <c r="A1352" s="5">
        <f t="shared" ca="1" si="29"/>
        <v>1352</v>
      </c>
      <c r="C1352" s="56"/>
      <c r="D1352" s="3"/>
      <c r="E1352" s="3" t="s">
        <v>302</v>
      </c>
      <c r="F1352" s="3"/>
      <c r="G1352" s="57"/>
      <c r="H1352" s="10">
        <f t="shared" si="30"/>
        <v>0</v>
      </c>
      <c r="J1352" s="4"/>
      <c r="K1352" s="4"/>
      <c r="L1352" s="4"/>
      <c r="M1352" s="4"/>
      <c r="N1352" s="4"/>
      <c r="O1352" s="4"/>
      <c r="P1352" s="4"/>
    </row>
    <row r="1353" spans="1:16" ht="11.65" customHeight="1" x14ac:dyDescent="0.2">
      <c r="A1353" s="5">
        <f t="shared" ca="1" si="29"/>
        <v>1353</v>
      </c>
      <c r="C1353" s="56"/>
      <c r="D1353" s="3"/>
      <c r="E1353" s="3" t="s">
        <v>303</v>
      </c>
      <c r="F1353" s="3"/>
      <c r="G1353" s="57"/>
      <c r="H1353" s="10">
        <f t="shared" si="30"/>
        <v>0</v>
      </c>
      <c r="J1353" s="4"/>
      <c r="K1353" s="4"/>
      <c r="L1353" s="4"/>
      <c r="M1353" s="4"/>
      <c r="N1353" s="4"/>
      <c r="O1353" s="4"/>
      <c r="P1353" s="4"/>
    </row>
    <row r="1354" spans="1:16" ht="11.65" customHeight="1" x14ac:dyDescent="0.2">
      <c r="A1354" s="5">
        <f t="shared" ca="1" si="29"/>
        <v>1354</v>
      </c>
      <c r="C1354" s="56"/>
      <c r="D1354" s="3"/>
      <c r="E1354" s="3" t="s">
        <v>24</v>
      </c>
      <c r="F1354" s="3"/>
      <c r="G1354" s="57"/>
      <c r="H1354" s="10">
        <f t="shared" si="30"/>
        <v>-6391822.6734676361</v>
      </c>
      <c r="J1354" s="4"/>
      <c r="K1354" s="4"/>
      <c r="L1354" s="4"/>
      <c r="M1354" s="4"/>
      <c r="N1354" s="4"/>
      <c r="O1354" s="4"/>
      <c r="P1354" s="4"/>
    </row>
    <row r="1355" spans="1:16" ht="11.65" customHeight="1" x14ac:dyDescent="0.2">
      <c r="A1355" s="5">
        <f t="shared" ca="1" si="29"/>
        <v>1355</v>
      </c>
      <c r="C1355" s="56"/>
      <c r="D1355" s="3"/>
      <c r="E1355" s="3" t="s">
        <v>255</v>
      </c>
      <c r="F1355" s="3"/>
      <c r="G1355" s="57"/>
      <c r="H1355" s="10">
        <f t="shared" si="30"/>
        <v>-477036.61047093634</v>
      </c>
      <c r="J1355" s="4"/>
      <c r="K1355" s="4"/>
      <c r="L1355" s="4"/>
      <c r="M1355" s="4"/>
      <c r="N1355" s="4"/>
      <c r="O1355" s="4"/>
      <c r="P1355" s="4"/>
    </row>
    <row r="1356" spans="1:16" ht="11.65" customHeight="1" x14ac:dyDescent="0.2">
      <c r="A1356" s="5">
        <f t="shared" ca="1" si="29"/>
        <v>1356</v>
      </c>
      <c r="C1356" s="56"/>
      <c r="D1356" s="3"/>
      <c r="E1356" s="3" t="s">
        <v>248</v>
      </c>
      <c r="F1356" s="3"/>
      <c r="G1356" s="57"/>
      <c r="H1356" s="10">
        <f t="shared" si="30"/>
        <v>-8548909.8047387134</v>
      </c>
      <c r="J1356" s="4"/>
      <c r="K1356" s="4"/>
      <c r="L1356" s="4"/>
      <c r="M1356" s="4"/>
      <c r="N1356" s="4"/>
      <c r="O1356" s="4"/>
      <c r="P1356" s="4"/>
    </row>
    <row r="1357" spans="1:16" ht="11.65" customHeight="1" x14ac:dyDescent="0.2">
      <c r="A1357" s="5">
        <f t="shared" ca="1" si="29"/>
        <v>1357</v>
      </c>
      <c r="C1357" s="56"/>
      <c r="D1357" s="3"/>
      <c r="E1357" s="3" t="s">
        <v>247</v>
      </c>
      <c r="F1357" s="3"/>
      <c r="G1357" s="57"/>
      <c r="H1357" s="10">
        <f t="shared" si="30"/>
        <v>0</v>
      </c>
      <c r="J1357" s="4"/>
      <c r="K1357" s="4"/>
      <c r="L1357" s="4"/>
      <c r="M1357" s="4"/>
      <c r="N1357" s="4"/>
      <c r="O1357" s="4"/>
      <c r="P1357" s="4"/>
    </row>
    <row r="1358" spans="1:16" ht="11.65" customHeight="1" x14ac:dyDescent="0.2">
      <c r="A1358" s="5">
        <f t="shared" ca="1" si="29"/>
        <v>1358</v>
      </c>
      <c r="C1358" s="56"/>
      <c r="D1358" s="3"/>
      <c r="E1358" s="3" t="s">
        <v>249</v>
      </c>
      <c r="F1358" s="3"/>
      <c r="G1358" s="57"/>
      <c r="H1358" s="10">
        <f t="shared" si="30"/>
        <v>-386240.57322055695</v>
      </c>
      <c r="J1358" s="4"/>
      <c r="K1358" s="4"/>
      <c r="L1358" s="4"/>
      <c r="M1358" s="4"/>
      <c r="N1358" s="4"/>
      <c r="O1358" s="4"/>
      <c r="P1358" s="4"/>
    </row>
    <row r="1359" spans="1:16" ht="11.65" customHeight="1" x14ac:dyDescent="0.2">
      <c r="A1359" s="5">
        <f t="shared" ca="1" si="29"/>
        <v>1359</v>
      </c>
      <c r="C1359" s="56"/>
      <c r="D1359" s="3"/>
      <c r="E1359" s="3" t="s">
        <v>251</v>
      </c>
      <c r="F1359" s="3"/>
      <c r="G1359" s="57"/>
      <c r="H1359" s="10">
        <f t="shared" si="30"/>
        <v>0</v>
      </c>
      <c r="J1359" s="4"/>
      <c r="K1359" s="4"/>
      <c r="L1359" s="4"/>
      <c r="M1359" s="4"/>
      <c r="N1359" s="4"/>
      <c r="O1359" s="4"/>
      <c r="P1359" s="4"/>
    </row>
    <row r="1360" spans="1:16" ht="11.65" customHeight="1" x14ac:dyDescent="0.2">
      <c r="A1360" s="5">
        <f t="shared" ca="1" si="29"/>
        <v>1360</v>
      </c>
      <c r="C1360" s="56"/>
      <c r="D1360" s="3"/>
      <c r="E1360" s="3" t="s">
        <v>253</v>
      </c>
      <c r="F1360" s="3"/>
      <c r="G1360" s="57"/>
      <c r="H1360" s="10">
        <f t="shared" si="30"/>
        <v>-1713763.9528261628</v>
      </c>
      <c r="J1360" s="4"/>
      <c r="K1360" s="4"/>
      <c r="L1360" s="4"/>
      <c r="M1360" s="4"/>
      <c r="N1360" s="4"/>
      <c r="O1360" s="4"/>
      <c r="P1360" s="4"/>
    </row>
    <row r="1361" spans="1:16" ht="11.65" customHeight="1" x14ac:dyDescent="0.2">
      <c r="A1361" s="5">
        <f t="shared" ca="1" si="29"/>
        <v>1361</v>
      </c>
      <c r="C1361" s="56"/>
      <c r="D1361" s="3"/>
      <c r="E1361" s="3" t="s">
        <v>256</v>
      </c>
      <c r="F1361" s="3"/>
      <c r="G1361" s="57"/>
      <c r="H1361" s="10">
        <f t="shared" si="30"/>
        <v>0</v>
      </c>
      <c r="J1361" s="4"/>
      <c r="K1361" s="4"/>
      <c r="L1361" s="4"/>
      <c r="M1361" s="4"/>
      <c r="N1361" s="4"/>
      <c r="O1361" s="4"/>
      <c r="P1361" s="4"/>
    </row>
    <row r="1362" spans="1:16" ht="11.65" customHeight="1" x14ac:dyDescent="0.2">
      <c r="A1362" s="5">
        <f t="shared" ca="1" si="29"/>
        <v>1362</v>
      </c>
      <c r="C1362" s="56"/>
      <c r="D1362" s="3"/>
      <c r="E1362" s="3" t="s">
        <v>30</v>
      </c>
      <c r="F1362" s="3"/>
      <c r="G1362" s="57"/>
      <c r="H1362" s="10">
        <f t="shared" si="30"/>
        <v>0</v>
      </c>
      <c r="J1362" s="4"/>
      <c r="K1362" s="4"/>
      <c r="L1362" s="4"/>
      <c r="M1362" s="4"/>
      <c r="N1362" s="4"/>
      <c r="O1362" s="4"/>
      <c r="P1362" s="4"/>
    </row>
    <row r="1363" spans="1:16" ht="11.65" customHeight="1" x14ac:dyDescent="0.2">
      <c r="A1363" s="5">
        <f t="shared" ca="1" si="29"/>
        <v>1363</v>
      </c>
      <c r="C1363" s="56"/>
      <c r="D1363" s="3"/>
      <c r="E1363" s="3" t="s">
        <v>251</v>
      </c>
      <c r="F1363" s="3"/>
      <c r="G1363" s="57"/>
      <c r="H1363" s="10">
        <f t="shared" si="30"/>
        <v>0</v>
      </c>
      <c r="J1363" s="4"/>
      <c r="K1363" s="4"/>
      <c r="L1363" s="4"/>
      <c r="M1363" s="4"/>
      <c r="N1363" s="4"/>
      <c r="O1363" s="4"/>
      <c r="P1363" s="4"/>
    </row>
    <row r="1364" spans="1:16" ht="11.65" customHeight="1" x14ac:dyDescent="0.2">
      <c r="A1364" s="5">
        <f t="shared" ca="1" si="29"/>
        <v>1364</v>
      </c>
      <c r="C1364" s="56"/>
      <c r="D1364" s="3"/>
      <c r="E1364" s="3" t="s">
        <v>251</v>
      </c>
      <c r="F1364" s="3"/>
      <c r="G1364" s="57"/>
      <c r="H1364" s="10">
        <f t="shared" si="30"/>
        <v>0</v>
      </c>
      <c r="J1364" s="4"/>
      <c r="K1364" s="4"/>
      <c r="L1364" s="4"/>
      <c r="M1364" s="4"/>
      <c r="N1364" s="4"/>
      <c r="O1364" s="4"/>
      <c r="P1364" s="4"/>
    </row>
    <row r="1365" spans="1:16" ht="11.65" customHeight="1" x14ac:dyDescent="0.2">
      <c r="A1365" s="5">
        <f t="shared" ca="1" si="29"/>
        <v>1365</v>
      </c>
      <c r="C1365" s="56"/>
      <c r="D1365" s="3"/>
      <c r="E1365" s="3" t="s">
        <v>110</v>
      </c>
      <c r="F1365" s="3"/>
      <c r="G1365" s="57"/>
      <c r="H1365" s="10">
        <v>0</v>
      </c>
      <c r="J1365" s="4"/>
      <c r="K1365" s="4"/>
      <c r="L1365" s="4"/>
      <c r="M1365" s="4"/>
      <c r="N1365" s="4"/>
      <c r="O1365" s="4"/>
      <c r="P1365" s="4"/>
    </row>
    <row r="1366" spans="1:16" ht="11.65" customHeight="1" thickBot="1" x14ac:dyDescent="0.25">
      <c r="A1366" s="5">
        <f t="shared" ca="1" si="29"/>
        <v>1366</v>
      </c>
      <c r="C1366" s="56" t="s">
        <v>230</v>
      </c>
      <c r="D1366" s="3"/>
      <c r="E1366" s="3"/>
      <c r="F1366" s="3"/>
      <c r="G1366" s="57" t="s">
        <v>201</v>
      </c>
      <c r="H1366" s="19">
        <f>SUM(H1351:H1365)</f>
        <v>-42971407.264724009</v>
      </c>
      <c r="J1366" s="4"/>
      <c r="K1366" s="11"/>
      <c r="L1366" s="11"/>
      <c r="M1366" s="11"/>
      <c r="N1366" s="11"/>
      <c r="O1366" s="11"/>
      <c r="P1366" s="11"/>
    </row>
    <row r="1367" spans="1:16" ht="11.65" customHeight="1" thickTop="1" x14ac:dyDescent="0.2">
      <c r="A1367" s="5">
        <f t="shared" ca="1" si="29"/>
        <v>1367</v>
      </c>
      <c r="C1367" s="56"/>
      <c r="D1367" s="3"/>
      <c r="E1367" s="3"/>
      <c r="F1367" s="3"/>
      <c r="G1367" s="57"/>
      <c r="H1367" s="2"/>
      <c r="J1367" s="4"/>
      <c r="K1367" s="4"/>
      <c r="L1367" s="4"/>
      <c r="M1367" s="4"/>
      <c r="N1367" s="4"/>
      <c r="O1367" s="4"/>
      <c r="P1367" s="4"/>
    </row>
    <row r="1368" spans="1:16" ht="11.65" customHeight="1" x14ac:dyDescent="0.2">
      <c r="A1368" s="5">
        <f t="shared" ca="1" si="29"/>
        <v>1368</v>
      </c>
      <c r="C1368" s="56"/>
      <c r="D1368" s="3"/>
      <c r="E1368" s="3"/>
      <c r="F1368" s="3"/>
      <c r="G1368" s="57"/>
      <c r="H1368" s="2"/>
      <c r="J1368" s="4"/>
      <c r="K1368" s="4"/>
      <c r="L1368" s="4"/>
      <c r="M1368" s="4"/>
      <c r="N1368" s="4"/>
      <c r="O1368" s="4"/>
      <c r="P1368" s="4"/>
    </row>
    <row r="1369" spans="1:16" ht="11.65" customHeight="1" thickBot="1" x14ac:dyDescent="0.25">
      <c r="A1369" s="5">
        <f t="shared" ca="1" si="29"/>
        <v>1369</v>
      </c>
      <c r="C1369" s="63" t="s">
        <v>231</v>
      </c>
      <c r="D1369" s="3"/>
      <c r="E1369" s="3"/>
      <c r="F1369" s="3"/>
      <c r="G1369" s="57" t="s">
        <v>201</v>
      </c>
      <c r="H1369" s="13">
        <f>H1346+H1296+H1224+H1203</f>
        <v>-774147676.15948045</v>
      </c>
      <c r="J1369" s="4"/>
      <c r="K1369" s="4"/>
      <c r="L1369" s="4"/>
      <c r="M1369" s="4"/>
      <c r="N1369" s="4"/>
      <c r="O1369" s="4"/>
      <c r="P1369" s="4"/>
    </row>
    <row r="1370" spans="1:16" ht="11.65" customHeight="1" thickTop="1" x14ac:dyDescent="0.2">
      <c r="A1370" s="5">
        <f t="shared" ca="1" si="29"/>
        <v>1370</v>
      </c>
      <c r="C1370" s="56" t="s">
        <v>232</v>
      </c>
      <c r="D1370" s="3" t="s">
        <v>233</v>
      </c>
      <c r="E1370" s="3"/>
      <c r="F1370" s="3"/>
      <c r="G1370" s="57"/>
      <c r="H1370" s="2"/>
      <c r="J1370" s="4"/>
      <c r="K1370" s="4"/>
      <c r="L1370" s="4"/>
      <c r="M1370" s="4"/>
      <c r="N1370" s="4"/>
      <c r="O1370" s="4"/>
      <c r="P1370" s="4"/>
    </row>
    <row r="1371" spans="1:16" ht="11.65" customHeight="1" x14ac:dyDescent="0.2">
      <c r="A1371" s="5">
        <f t="shared" ca="1" si="29"/>
        <v>1371</v>
      </c>
      <c r="C1371" s="56"/>
      <c r="D1371" s="3"/>
      <c r="E1371" s="3"/>
      <c r="F1371" s="3" t="s">
        <v>249</v>
      </c>
      <c r="G1371" s="57"/>
      <c r="H1371" s="10">
        <v>0</v>
      </c>
      <c r="J1371" s="4"/>
      <c r="K1371" s="4"/>
      <c r="L1371" s="4"/>
      <c r="M1371" s="4"/>
      <c r="N1371" s="4"/>
      <c r="O1371" s="4"/>
      <c r="P1371" s="4"/>
    </row>
    <row r="1372" spans="1:16" ht="11.65" customHeight="1" x14ac:dyDescent="0.2">
      <c r="A1372" s="5">
        <f t="shared" ca="1" si="29"/>
        <v>1372</v>
      </c>
      <c r="C1372" s="56"/>
      <c r="D1372" s="3"/>
      <c r="E1372" s="3"/>
      <c r="F1372" s="3" t="s">
        <v>249</v>
      </c>
      <c r="G1372" s="57"/>
      <c r="H1372" s="10">
        <v>0</v>
      </c>
      <c r="J1372" s="4"/>
      <c r="K1372" s="4"/>
      <c r="L1372" s="4"/>
      <c r="M1372" s="4"/>
      <c r="N1372" s="4"/>
      <c r="O1372" s="4"/>
      <c r="P1372" s="4"/>
    </row>
    <row r="1373" spans="1:16" ht="11.65" customHeight="1" x14ac:dyDescent="0.2">
      <c r="A1373" s="5">
        <f t="shared" ca="1" si="29"/>
        <v>1373</v>
      </c>
      <c r="C1373" s="56"/>
      <c r="D1373" s="3"/>
      <c r="E1373" s="3"/>
      <c r="F1373" s="3" t="s">
        <v>251</v>
      </c>
      <c r="G1373" s="57"/>
      <c r="H1373" s="10">
        <v>0</v>
      </c>
      <c r="J1373" s="4"/>
      <c r="K1373" s="4"/>
      <c r="L1373" s="4"/>
      <c r="M1373" s="4"/>
      <c r="N1373" s="4"/>
      <c r="O1373" s="4"/>
      <c r="P1373" s="4"/>
    </row>
    <row r="1374" spans="1:16" ht="11.65" customHeight="1" x14ac:dyDescent="0.2">
      <c r="A1374" s="5">
        <f t="shared" ca="1" si="29"/>
        <v>1374</v>
      </c>
      <c r="C1374" s="56"/>
      <c r="D1374" s="3"/>
      <c r="E1374" s="3"/>
      <c r="F1374" s="3" t="s">
        <v>24</v>
      </c>
      <c r="G1374" s="57"/>
      <c r="H1374" s="10">
        <v>0</v>
      </c>
      <c r="J1374" s="4"/>
      <c r="K1374" s="4"/>
      <c r="L1374" s="4"/>
      <c r="M1374" s="4"/>
      <c r="N1374" s="4"/>
      <c r="O1374" s="4"/>
      <c r="P1374" s="4"/>
    </row>
    <row r="1375" spans="1:16" ht="11.65" customHeight="1" thickBot="1" x14ac:dyDescent="0.25">
      <c r="A1375" s="5">
        <f t="shared" ca="1" si="29"/>
        <v>1375</v>
      </c>
      <c r="C1375" s="56"/>
      <c r="D1375" s="3"/>
      <c r="E1375" s="3"/>
      <c r="F1375" s="3"/>
      <c r="G1375" s="57"/>
      <c r="H1375" s="19">
        <f>SUBTOTAL(9,H1371:H1374)</f>
        <v>0</v>
      </c>
      <c r="J1375" s="4"/>
      <c r="K1375" s="4"/>
      <c r="L1375" s="4"/>
      <c r="M1375" s="4"/>
      <c r="N1375" s="4"/>
      <c r="O1375" s="4"/>
      <c r="P1375" s="4"/>
    </row>
    <row r="1376" spans="1:16" ht="11.65" customHeight="1" thickTop="1" x14ac:dyDescent="0.2">
      <c r="A1376" s="5">
        <f t="shared" ca="1" si="29"/>
        <v>1376</v>
      </c>
      <c r="C1376" s="56"/>
      <c r="D1376" s="3"/>
      <c r="E1376" s="3"/>
      <c r="F1376" s="3"/>
      <c r="G1376" s="57"/>
      <c r="H1376" s="2"/>
      <c r="J1376" s="4"/>
      <c r="K1376" s="4"/>
      <c r="L1376" s="4"/>
      <c r="M1376" s="4"/>
      <c r="N1376" s="4"/>
      <c r="O1376" s="4"/>
      <c r="P1376" s="4"/>
    </row>
    <row r="1377" spans="1:16" ht="11.65" customHeight="1" x14ac:dyDescent="0.2">
      <c r="A1377" s="5">
        <f t="shared" ca="1" si="29"/>
        <v>1377</v>
      </c>
      <c r="C1377" s="56"/>
      <c r="D1377" s="3"/>
      <c r="E1377" s="3"/>
      <c r="F1377" s="3"/>
      <c r="G1377" s="57"/>
      <c r="H1377" s="2"/>
      <c r="J1377" s="4"/>
      <c r="K1377" s="4"/>
      <c r="L1377" s="4"/>
      <c r="M1377" s="4"/>
      <c r="N1377" s="4"/>
      <c r="O1377" s="4"/>
      <c r="P1377" s="4"/>
    </row>
    <row r="1378" spans="1:16" ht="11.65" customHeight="1" x14ac:dyDescent="0.2">
      <c r="A1378" s="5">
        <f t="shared" ca="1" si="29"/>
        <v>1378</v>
      </c>
      <c r="C1378" s="56" t="s">
        <v>234</v>
      </c>
      <c r="D1378" s="3" t="s">
        <v>235</v>
      </c>
      <c r="E1378" s="3"/>
      <c r="F1378" s="3"/>
      <c r="G1378" s="57"/>
      <c r="H1378" s="2"/>
      <c r="J1378" s="4"/>
      <c r="K1378" s="4"/>
      <c r="L1378" s="4"/>
      <c r="M1378" s="4"/>
      <c r="N1378" s="4"/>
      <c r="O1378" s="4"/>
      <c r="P1378" s="4"/>
    </row>
    <row r="1379" spans="1:16" ht="11.65" customHeight="1" x14ac:dyDescent="0.2">
      <c r="A1379" s="5">
        <f t="shared" ca="1" si="29"/>
        <v>1379</v>
      </c>
      <c r="C1379" s="56"/>
      <c r="D1379" s="3"/>
      <c r="E1379" s="3"/>
      <c r="F1379" s="3" t="s">
        <v>193</v>
      </c>
      <c r="G1379" s="57"/>
      <c r="H1379" s="10">
        <v>-1943755.05</v>
      </c>
      <c r="J1379" s="4"/>
      <c r="K1379" s="4"/>
      <c r="L1379" s="4"/>
      <c r="M1379" s="4"/>
      <c r="N1379" s="4"/>
      <c r="O1379" s="4"/>
      <c r="P1379" s="4"/>
    </row>
    <row r="1380" spans="1:16" ht="11.65" customHeight="1" x14ac:dyDescent="0.2">
      <c r="A1380" s="5">
        <f t="shared" ca="1" si="29"/>
        <v>1380</v>
      </c>
      <c r="C1380" s="56"/>
      <c r="D1380" s="3"/>
      <c r="E1380" s="3"/>
      <c r="F1380" s="3" t="s">
        <v>255</v>
      </c>
      <c r="G1380" s="57"/>
      <c r="H1380" s="10">
        <v>0</v>
      </c>
      <c r="J1380" s="4"/>
      <c r="K1380" s="4"/>
      <c r="L1380" s="4"/>
      <c r="M1380" s="4"/>
      <c r="N1380" s="4"/>
      <c r="O1380" s="4"/>
      <c r="P1380" s="4"/>
    </row>
    <row r="1381" spans="1:16" ht="11.65" customHeight="1" x14ac:dyDescent="0.2">
      <c r="A1381" s="5">
        <f t="shared" ca="1" si="29"/>
        <v>1381</v>
      </c>
      <c r="C1381" s="56"/>
      <c r="D1381" s="3"/>
      <c r="E1381" s="3"/>
      <c r="F1381" s="3" t="s">
        <v>24</v>
      </c>
      <c r="G1381" s="57"/>
      <c r="H1381" s="10">
        <v>0</v>
      </c>
      <c r="J1381" s="4"/>
      <c r="K1381" s="4"/>
      <c r="L1381" s="4"/>
      <c r="M1381" s="4"/>
      <c r="N1381" s="4"/>
      <c r="O1381" s="4"/>
      <c r="P1381" s="4"/>
    </row>
    <row r="1382" spans="1:16" ht="11.65" customHeight="1" x14ac:dyDescent="0.2">
      <c r="A1382" s="5">
        <f t="shared" ca="1" si="29"/>
        <v>1382</v>
      </c>
      <c r="C1382" s="56"/>
      <c r="D1382" s="3"/>
      <c r="E1382" s="3"/>
      <c r="F1382" s="3" t="s">
        <v>248</v>
      </c>
      <c r="G1382" s="57"/>
      <c r="H1382" s="10">
        <v>-90266.369797596286</v>
      </c>
      <c r="J1382" s="4"/>
      <c r="K1382" s="4"/>
      <c r="L1382" s="4"/>
      <c r="M1382" s="4"/>
      <c r="N1382" s="4"/>
      <c r="O1382" s="4"/>
      <c r="P1382" s="4"/>
    </row>
    <row r="1383" spans="1:16" ht="11.65" customHeight="1" x14ac:dyDescent="0.2">
      <c r="A1383" s="5">
        <f t="shared" ca="1" si="29"/>
        <v>1383</v>
      </c>
      <c r="C1383" s="56"/>
      <c r="D1383" s="3"/>
      <c r="E1383" s="3"/>
      <c r="F1383" s="3" t="s">
        <v>249</v>
      </c>
      <c r="G1383" s="57"/>
      <c r="H1383" s="10">
        <v>0</v>
      </c>
      <c r="J1383" s="4"/>
      <c r="K1383" s="4"/>
      <c r="L1383" s="4"/>
      <c r="M1383" s="4"/>
      <c r="N1383" s="4"/>
      <c r="O1383" s="4"/>
      <c r="P1383" s="4"/>
    </row>
    <row r="1384" spans="1:16" ht="11.65" customHeight="1" x14ac:dyDescent="0.2">
      <c r="A1384" s="5">
        <f t="shared" ca="1" si="29"/>
        <v>1384</v>
      </c>
      <c r="C1384" s="56"/>
      <c r="D1384" s="3"/>
      <c r="E1384" s="3"/>
      <c r="F1384" s="3" t="s">
        <v>251</v>
      </c>
      <c r="G1384" s="57"/>
      <c r="H1384" s="10">
        <v>0</v>
      </c>
      <c r="J1384" s="4"/>
      <c r="K1384" s="4"/>
      <c r="L1384" s="4"/>
      <c r="M1384" s="4"/>
      <c r="N1384" s="4"/>
      <c r="O1384" s="4"/>
      <c r="P1384" s="4"/>
    </row>
    <row r="1385" spans="1:16" ht="11.65" customHeight="1" x14ac:dyDescent="0.2">
      <c r="A1385" s="5">
        <f t="shared" ca="1" si="29"/>
        <v>1385</v>
      </c>
      <c r="C1385" s="56"/>
      <c r="D1385" s="3"/>
      <c r="E1385" s="3"/>
      <c r="F1385" s="3" t="s">
        <v>252</v>
      </c>
      <c r="G1385" s="57"/>
      <c r="H1385" s="10">
        <v>0</v>
      </c>
      <c r="J1385" s="4"/>
      <c r="K1385" s="4"/>
      <c r="L1385" s="4"/>
      <c r="M1385" s="4"/>
      <c r="N1385" s="4"/>
      <c r="O1385" s="4"/>
      <c r="P1385" s="4"/>
    </row>
    <row r="1386" spans="1:16" ht="11.65" customHeight="1" x14ac:dyDescent="0.2">
      <c r="A1386" s="5">
        <f t="shared" ca="1" si="29"/>
        <v>1386</v>
      </c>
      <c r="C1386" s="56"/>
      <c r="D1386" s="3"/>
      <c r="E1386" s="3"/>
      <c r="F1386" s="3" t="s">
        <v>30</v>
      </c>
      <c r="G1386" s="57"/>
      <c r="H1386" s="10">
        <v>0</v>
      </c>
      <c r="J1386" s="4"/>
      <c r="K1386" s="4"/>
      <c r="L1386" s="4"/>
      <c r="M1386" s="4"/>
      <c r="N1386" s="4"/>
      <c r="O1386" s="4"/>
      <c r="P1386" s="4"/>
    </row>
    <row r="1387" spans="1:16" ht="11.65" customHeight="1" x14ac:dyDescent="0.2">
      <c r="A1387" s="5">
        <f t="shared" ca="1" si="29"/>
        <v>1387</v>
      </c>
      <c r="C1387" s="56"/>
      <c r="D1387" s="3"/>
      <c r="E1387" s="3"/>
      <c r="F1387" s="3" t="s">
        <v>247</v>
      </c>
      <c r="G1387" s="57"/>
      <c r="H1387" s="10">
        <v>0</v>
      </c>
      <c r="J1387" s="4"/>
      <c r="K1387" s="4"/>
      <c r="L1387" s="4"/>
      <c r="M1387" s="4"/>
      <c r="N1387" s="4"/>
      <c r="O1387" s="4"/>
      <c r="P1387" s="4"/>
    </row>
    <row r="1388" spans="1:16" ht="11.65" customHeight="1" thickBot="1" x14ac:dyDescent="0.25">
      <c r="A1388" s="5">
        <f t="shared" ca="1" si="29"/>
        <v>1388</v>
      </c>
      <c r="C1388" s="56"/>
      <c r="D1388" s="3"/>
      <c r="E1388" s="3"/>
      <c r="F1388" s="3"/>
      <c r="G1388" s="57" t="s">
        <v>236</v>
      </c>
      <c r="H1388" s="19">
        <f>SUBTOTAL(9,H1379:H1387)</f>
        <v>-2034021.4197975963</v>
      </c>
      <c r="J1388" s="4"/>
      <c r="K1388" s="4"/>
      <c r="L1388" s="4"/>
      <c r="M1388" s="4"/>
      <c r="N1388" s="4"/>
      <c r="O1388" s="4"/>
      <c r="P1388" s="4"/>
    </row>
    <row r="1389" spans="1:16" ht="11.65" customHeight="1" thickTop="1" x14ac:dyDescent="0.2">
      <c r="A1389" s="5">
        <f t="shared" ca="1" si="29"/>
        <v>1389</v>
      </c>
      <c r="C1389" s="56"/>
      <c r="D1389" s="3"/>
      <c r="E1389" s="3"/>
      <c r="F1389" s="3"/>
      <c r="G1389" s="57"/>
      <c r="H1389" s="2"/>
      <c r="J1389" s="4"/>
      <c r="K1389" s="4"/>
      <c r="L1389" s="4"/>
      <c r="M1389" s="4"/>
      <c r="N1389" s="4"/>
      <c r="O1389" s="4"/>
      <c r="P1389" s="4"/>
    </row>
    <row r="1390" spans="1:16" ht="11.65" customHeight="1" x14ac:dyDescent="0.2">
      <c r="A1390" s="5">
        <f t="shared" ca="1" si="29"/>
        <v>1390</v>
      </c>
      <c r="C1390" s="56"/>
      <c r="D1390" s="3"/>
      <c r="E1390" s="3"/>
      <c r="F1390" s="3"/>
      <c r="G1390" s="57"/>
      <c r="H1390" s="2"/>
      <c r="J1390" s="4"/>
      <c r="K1390" s="4"/>
      <c r="L1390" s="4"/>
      <c r="M1390" s="4"/>
      <c r="N1390" s="4"/>
      <c r="O1390" s="4"/>
      <c r="P1390" s="4"/>
    </row>
    <row r="1391" spans="1:16" ht="11.65" customHeight="1" x14ac:dyDescent="0.2">
      <c r="A1391" s="5">
        <f t="shared" ca="1" si="29"/>
        <v>1391</v>
      </c>
      <c r="C1391" s="56" t="s">
        <v>237</v>
      </c>
      <c r="D1391" s="3" t="s">
        <v>238</v>
      </c>
      <c r="E1391" s="3"/>
      <c r="F1391" s="3"/>
      <c r="G1391" s="57"/>
      <c r="H1391" s="2"/>
      <c r="J1391" s="4"/>
      <c r="K1391" s="4"/>
      <c r="L1391" s="4"/>
      <c r="M1391" s="4"/>
      <c r="N1391" s="4"/>
      <c r="O1391" s="4"/>
      <c r="P1391" s="4"/>
    </row>
    <row r="1392" spans="1:16" ht="11.65" customHeight="1" x14ac:dyDescent="0.2">
      <c r="A1392" s="5">
        <f t="shared" ca="1" si="29"/>
        <v>1392</v>
      </c>
      <c r="C1392" s="56"/>
      <c r="D1392" s="3"/>
      <c r="E1392" s="3"/>
      <c r="F1392" s="3" t="s">
        <v>302</v>
      </c>
      <c r="G1392" s="57"/>
      <c r="H1392" s="10">
        <v>-273283.39953481685</v>
      </c>
      <c r="J1392" s="4"/>
      <c r="K1392" s="4"/>
      <c r="L1392" s="4"/>
      <c r="M1392" s="4"/>
      <c r="N1392" s="4"/>
      <c r="O1392" s="4"/>
      <c r="P1392" s="4"/>
    </row>
    <row r="1393" spans="1:16" ht="11.65" customHeight="1" x14ac:dyDescent="0.2">
      <c r="A1393" s="5">
        <f t="shared" ca="1" si="29"/>
        <v>1393</v>
      </c>
      <c r="C1393" s="56"/>
      <c r="D1393" s="3"/>
      <c r="E1393" s="58"/>
      <c r="F1393" s="3" t="s">
        <v>303</v>
      </c>
      <c r="G1393" s="57"/>
      <c r="H1393" s="10">
        <v>0</v>
      </c>
      <c r="J1393" s="4"/>
      <c r="K1393" s="4"/>
      <c r="L1393" s="4"/>
      <c r="M1393" s="4"/>
      <c r="N1393" s="4"/>
      <c r="O1393" s="4"/>
      <c r="P1393" s="4"/>
    </row>
    <row r="1394" spans="1:16" ht="11.65" customHeight="1" x14ac:dyDescent="0.2">
      <c r="A1394" s="5">
        <f t="shared" ca="1" si="29"/>
        <v>1394</v>
      </c>
      <c r="C1394" s="56"/>
      <c r="D1394" s="3"/>
      <c r="E1394" s="3"/>
      <c r="F1394" s="3" t="s">
        <v>24</v>
      </c>
      <c r="G1394" s="57"/>
      <c r="H1394" s="10">
        <v>0</v>
      </c>
      <c r="J1394" s="4"/>
      <c r="K1394" s="4"/>
      <c r="L1394" s="4"/>
      <c r="M1394" s="4"/>
      <c r="N1394" s="4"/>
      <c r="O1394" s="4"/>
      <c r="P1394" s="4"/>
    </row>
    <row r="1395" spans="1:16" ht="11.65" customHeight="1" x14ac:dyDescent="0.2">
      <c r="A1395" s="5">
        <f t="shared" ca="1" si="29"/>
        <v>1395</v>
      </c>
      <c r="C1395" s="56"/>
      <c r="D1395" s="3"/>
      <c r="E1395" s="3"/>
      <c r="F1395" s="3" t="s">
        <v>249</v>
      </c>
      <c r="G1395" s="57"/>
      <c r="H1395" s="10">
        <v>0</v>
      </c>
      <c r="J1395" s="4"/>
      <c r="K1395" s="4"/>
      <c r="L1395" s="4"/>
      <c r="M1395" s="4"/>
      <c r="N1395" s="4"/>
      <c r="O1395" s="4"/>
      <c r="P1395" s="4"/>
    </row>
    <row r="1396" spans="1:16" ht="11.65" customHeight="1" x14ac:dyDescent="0.2">
      <c r="A1396" s="5">
        <f t="shared" ca="1" si="29"/>
        <v>1396</v>
      </c>
      <c r="C1396" s="56"/>
      <c r="D1396" s="3"/>
      <c r="E1396" s="3"/>
      <c r="F1396" s="3" t="s">
        <v>251</v>
      </c>
      <c r="G1396" s="57"/>
      <c r="H1396" s="10">
        <v>0</v>
      </c>
      <c r="J1396" s="4"/>
      <c r="K1396" s="4"/>
      <c r="L1396" s="4"/>
      <c r="M1396" s="4"/>
      <c r="N1396" s="4"/>
      <c r="O1396" s="4"/>
      <c r="P1396" s="4"/>
    </row>
    <row r="1397" spans="1:16" ht="11.65" customHeight="1" x14ac:dyDescent="0.2">
      <c r="A1397" s="5">
        <f t="shared" ca="1" si="29"/>
        <v>1397</v>
      </c>
      <c r="C1397" s="56"/>
      <c r="D1397" s="3"/>
      <c r="E1397" s="3"/>
      <c r="F1397" s="3" t="s">
        <v>251</v>
      </c>
      <c r="G1397" s="57"/>
      <c r="H1397" s="10">
        <v>0</v>
      </c>
      <c r="J1397" s="4"/>
      <c r="K1397" s="4"/>
      <c r="L1397" s="4"/>
      <c r="M1397" s="4"/>
      <c r="N1397" s="4"/>
      <c r="O1397" s="4"/>
      <c r="P1397" s="4"/>
    </row>
    <row r="1398" spans="1:16" ht="11.65" customHeight="1" thickBot="1" x14ac:dyDescent="0.25">
      <c r="A1398" s="5">
        <f t="shared" ca="1" si="29"/>
        <v>1398</v>
      </c>
      <c r="C1398" s="56"/>
      <c r="D1398" s="3"/>
      <c r="E1398" s="3"/>
      <c r="F1398" s="3"/>
      <c r="G1398" s="57" t="s">
        <v>236</v>
      </c>
      <c r="H1398" s="19">
        <f>SUBTOTAL(9,H1392:H1397)</f>
        <v>-273283.39953481685</v>
      </c>
      <c r="J1398" s="4"/>
      <c r="K1398" s="4"/>
      <c r="L1398" s="4"/>
      <c r="M1398" s="4"/>
      <c r="N1398" s="4"/>
      <c r="O1398" s="4"/>
      <c r="P1398" s="4"/>
    </row>
    <row r="1399" spans="1:16" ht="11.65" customHeight="1" thickTop="1" x14ac:dyDescent="0.2">
      <c r="A1399" s="5">
        <f t="shared" ca="1" si="29"/>
        <v>1399</v>
      </c>
      <c r="C1399" s="56"/>
      <c r="D1399" s="3"/>
      <c r="E1399" s="3"/>
      <c r="F1399" s="3"/>
      <c r="G1399" s="57"/>
      <c r="H1399" s="2"/>
      <c r="J1399" s="4"/>
      <c r="K1399" s="4"/>
      <c r="L1399" s="4"/>
      <c r="M1399" s="4"/>
      <c r="N1399" s="4"/>
      <c r="O1399" s="4"/>
      <c r="P1399" s="4"/>
    </row>
    <row r="1400" spans="1:16" ht="11.65" customHeight="1" x14ac:dyDescent="0.2">
      <c r="A1400" s="5">
        <f t="shared" ca="1" si="29"/>
        <v>1400</v>
      </c>
      <c r="C1400" s="56"/>
      <c r="D1400" s="3"/>
      <c r="E1400" s="3"/>
      <c r="F1400" s="3"/>
      <c r="G1400" s="57"/>
      <c r="H1400" s="2"/>
      <c r="J1400" s="4"/>
      <c r="K1400" s="4"/>
      <c r="L1400" s="4"/>
      <c r="M1400" s="4"/>
      <c r="N1400" s="4"/>
      <c r="O1400" s="4"/>
      <c r="P1400" s="4"/>
    </row>
    <row r="1401" spans="1:16" ht="11.65" customHeight="1" x14ac:dyDescent="0.2">
      <c r="A1401" s="5">
        <f t="shared" ca="1" si="29"/>
        <v>1401</v>
      </c>
      <c r="C1401" s="56" t="s">
        <v>239</v>
      </c>
      <c r="D1401" s="3" t="s">
        <v>240</v>
      </c>
      <c r="E1401" s="3"/>
      <c r="F1401" s="3"/>
      <c r="G1401" s="57"/>
      <c r="H1401" s="2"/>
      <c r="J1401" s="4"/>
      <c r="K1401" s="4"/>
      <c r="L1401" s="4"/>
      <c r="M1401" s="4"/>
      <c r="N1401" s="4"/>
      <c r="O1401" s="4"/>
      <c r="P1401" s="4"/>
    </row>
    <row r="1402" spans="1:16" ht="11.65" customHeight="1" x14ac:dyDescent="0.2">
      <c r="A1402" s="5">
        <f t="shared" ca="1" si="29"/>
        <v>1402</v>
      </c>
      <c r="C1402" s="56"/>
      <c r="D1402" s="3"/>
      <c r="E1402" s="3"/>
      <c r="F1402" s="3" t="s">
        <v>193</v>
      </c>
      <c r="G1402" s="57"/>
      <c r="H1402" s="10">
        <v>-13577.6</v>
      </c>
      <c r="J1402" s="4"/>
      <c r="K1402" s="4"/>
      <c r="L1402" s="4"/>
      <c r="M1402" s="4"/>
      <c r="N1402" s="4"/>
      <c r="O1402" s="4"/>
      <c r="P1402" s="4"/>
    </row>
    <row r="1403" spans="1:16" ht="11.65" customHeight="1" x14ac:dyDescent="0.2">
      <c r="A1403" s="5">
        <f t="shared" ca="1" si="29"/>
        <v>1403</v>
      </c>
      <c r="C1403" s="56"/>
      <c r="D1403" s="3"/>
      <c r="E1403" s="3"/>
      <c r="F1403" s="3" t="s">
        <v>302</v>
      </c>
      <c r="G1403" s="57"/>
      <c r="H1403" s="10">
        <v>-9336535.0635838211</v>
      </c>
      <c r="J1403" s="4"/>
      <c r="K1403" s="4"/>
      <c r="L1403" s="4"/>
      <c r="M1403" s="4"/>
      <c r="N1403" s="4"/>
      <c r="O1403" s="4"/>
      <c r="P1403" s="4"/>
    </row>
    <row r="1404" spans="1:16" ht="11.65" customHeight="1" x14ac:dyDescent="0.2">
      <c r="A1404" s="5">
        <f t="shared" ca="1" si="29"/>
        <v>1404</v>
      </c>
      <c r="C1404" s="56"/>
      <c r="D1404" s="3"/>
      <c r="E1404" s="3"/>
      <c r="F1404" s="3" t="s">
        <v>303</v>
      </c>
      <c r="G1404" s="57"/>
      <c r="H1404" s="10">
        <v>-515516.01985903725</v>
      </c>
      <c r="J1404" s="4"/>
      <c r="K1404" s="4"/>
      <c r="L1404" s="4"/>
      <c r="M1404" s="4"/>
      <c r="N1404" s="4"/>
      <c r="O1404" s="4"/>
      <c r="P1404" s="4"/>
    </row>
    <row r="1405" spans="1:16" ht="11.65" customHeight="1" x14ac:dyDescent="0.2">
      <c r="A1405" s="5">
        <f t="shared" ca="1" si="29"/>
        <v>1405</v>
      </c>
      <c r="C1405" s="56"/>
      <c r="D1405" s="3"/>
      <c r="E1405" s="3"/>
      <c r="F1405" s="3" t="s">
        <v>252</v>
      </c>
      <c r="G1405" s="57"/>
      <c r="H1405" s="10">
        <v>0</v>
      </c>
      <c r="J1405" s="4"/>
      <c r="K1405" s="4"/>
      <c r="L1405" s="4"/>
      <c r="M1405" s="4"/>
      <c r="N1405" s="4"/>
      <c r="O1405" s="4"/>
      <c r="P1405" s="4"/>
    </row>
    <row r="1406" spans="1:16" ht="11.65" customHeight="1" x14ac:dyDescent="0.2">
      <c r="A1406" s="5">
        <f t="shared" ref="A1406:A1452" ca="1" si="31">OFFSET(A1406,-1,)+1</f>
        <v>1406</v>
      </c>
      <c r="C1406" s="56"/>
      <c r="D1406" s="3"/>
      <c r="E1406" s="3"/>
      <c r="F1406" s="3" t="s">
        <v>30</v>
      </c>
      <c r="G1406" s="57"/>
      <c r="H1406" s="10">
        <v>0</v>
      </c>
      <c r="J1406" s="4"/>
      <c r="K1406" s="4"/>
      <c r="L1406" s="4"/>
      <c r="M1406" s="4"/>
      <c r="N1406" s="4"/>
      <c r="O1406" s="4"/>
      <c r="P1406" s="4"/>
    </row>
    <row r="1407" spans="1:16" ht="11.65" customHeight="1" x14ac:dyDescent="0.2">
      <c r="A1407" s="5">
        <f t="shared" ca="1" si="31"/>
        <v>1407</v>
      </c>
      <c r="C1407" s="56"/>
      <c r="D1407" s="3"/>
      <c r="E1407" s="3"/>
      <c r="F1407" s="3" t="s">
        <v>247</v>
      </c>
      <c r="G1407" s="57"/>
      <c r="H1407" s="10">
        <v>0</v>
      </c>
      <c r="J1407" s="4"/>
      <c r="K1407" s="4"/>
      <c r="L1407" s="4"/>
      <c r="M1407" s="4"/>
      <c r="N1407" s="4"/>
      <c r="O1407" s="4"/>
      <c r="P1407" s="4"/>
    </row>
    <row r="1408" spans="1:16" ht="11.65" customHeight="1" x14ac:dyDescent="0.2">
      <c r="A1408" s="5">
        <f t="shared" ca="1" si="31"/>
        <v>1408</v>
      </c>
      <c r="C1408" s="56"/>
      <c r="D1408" s="3"/>
      <c r="E1408" s="3"/>
      <c r="F1408" s="3" t="s">
        <v>24</v>
      </c>
      <c r="G1408" s="57"/>
      <c r="H1408" s="10">
        <v>-4735899.9671720993</v>
      </c>
      <c r="J1408" s="4"/>
      <c r="K1408" s="4"/>
      <c r="L1408" s="4"/>
      <c r="M1408" s="4"/>
      <c r="N1408" s="4"/>
      <c r="O1408" s="4"/>
      <c r="P1408" s="4"/>
    </row>
    <row r="1409" spans="1:16" ht="11.65" customHeight="1" x14ac:dyDescent="0.2">
      <c r="A1409" s="5">
        <f t="shared" ca="1" si="31"/>
        <v>1409</v>
      </c>
      <c r="C1409" s="56"/>
      <c r="D1409" s="3"/>
      <c r="E1409" s="3"/>
      <c r="F1409" s="3" t="s">
        <v>249</v>
      </c>
      <c r="G1409" s="57"/>
      <c r="H1409" s="10">
        <v>-4665432.9721764009</v>
      </c>
      <c r="J1409" s="4"/>
      <c r="K1409" s="4"/>
      <c r="L1409" s="4"/>
      <c r="M1409" s="4"/>
      <c r="N1409" s="4"/>
      <c r="O1409" s="4"/>
      <c r="P1409" s="4"/>
    </row>
    <row r="1410" spans="1:16" ht="11.65" customHeight="1" x14ac:dyDescent="0.2">
      <c r="A1410" s="5">
        <f t="shared" ca="1" si="31"/>
        <v>1410</v>
      </c>
      <c r="C1410" s="56"/>
      <c r="D1410" s="3"/>
      <c r="E1410" s="3"/>
      <c r="F1410" s="3" t="s">
        <v>251</v>
      </c>
      <c r="G1410" s="57"/>
      <c r="H1410" s="10">
        <v>0</v>
      </c>
      <c r="J1410" s="4"/>
      <c r="K1410" s="4"/>
      <c r="L1410" s="4"/>
      <c r="M1410" s="4"/>
      <c r="N1410" s="4"/>
      <c r="O1410" s="4"/>
      <c r="P1410" s="4"/>
    </row>
    <row r="1411" spans="1:16" ht="11.65" customHeight="1" x14ac:dyDescent="0.2">
      <c r="A1411" s="5">
        <f t="shared" ca="1" si="31"/>
        <v>1411</v>
      </c>
      <c r="C1411" s="56"/>
      <c r="D1411" s="3"/>
      <c r="E1411" s="3"/>
      <c r="F1411" s="3" t="s">
        <v>255</v>
      </c>
      <c r="G1411" s="57"/>
      <c r="H1411" s="10">
        <v>-11386974.293881962</v>
      </c>
      <c r="J1411" s="4"/>
      <c r="K1411" s="4"/>
      <c r="L1411" s="4"/>
      <c r="M1411" s="4"/>
      <c r="N1411" s="4"/>
      <c r="O1411" s="4"/>
      <c r="P1411" s="4"/>
    </row>
    <row r="1412" spans="1:16" ht="11.65" customHeight="1" x14ac:dyDescent="0.2">
      <c r="A1412" s="5">
        <f t="shared" ca="1" si="31"/>
        <v>1412</v>
      </c>
      <c r="C1412" s="56"/>
      <c r="D1412" s="3"/>
      <c r="E1412" s="3"/>
      <c r="F1412" s="3" t="s">
        <v>251</v>
      </c>
      <c r="G1412" s="57"/>
      <c r="H1412" s="10">
        <v>0</v>
      </c>
      <c r="J1412" s="4"/>
      <c r="K1412" s="4"/>
      <c r="L1412" s="4"/>
      <c r="M1412" s="4"/>
      <c r="N1412" s="4"/>
      <c r="O1412" s="4"/>
      <c r="P1412" s="4"/>
    </row>
    <row r="1413" spans="1:16" ht="11.65" customHeight="1" x14ac:dyDescent="0.2">
      <c r="A1413" s="5">
        <f t="shared" ca="1" si="31"/>
        <v>1413</v>
      </c>
      <c r="C1413" s="56"/>
      <c r="D1413" s="3"/>
      <c r="E1413" s="3"/>
      <c r="F1413" s="3" t="s">
        <v>251</v>
      </c>
      <c r="G1413" s="57"/>
      <c r="H1413" s="10">
        <v>0</v>
      </c>
      <c r="J1413" s="4"/>
      <c r="K1413" s="4"/>
      <c r="L1413" s="4"/>
      <c r="M1413" s="4"/>
      <c r="N1413" s="4"/>
      <c r="O1413" s="4"/>
      <c r="P1413" s="4"/>
    </row>
    <row r="1414" spans="1:16" ht="11.65" customHeight="1" x14ac:dyDescent="0.2">
      <c r="A1414" s="5">
        <f t="shared" ca="1" si="31"/>
        <v>1414</v>
      </c>
      <c r="C1414" s="56"/>
      <c r="D1414" s="3"/>
      <c r="E1414" s="3"/>
      <c r="F1414" s="3" t="s">
        <v>30</v>
      </c>
      <c r="G1414" s="57"/>
      <c r="H1414" s="10">
        <v>0</v>
      </c>
      <c r="J1414" s="4"/>
      <c r="K1414" s="4"/>
      <c r="L1414" s="4"/>
      <c r="M1414" s="4"/>
      <c r="N1414" s="4"/>
      <c r="O1414" s="4"/>
      <c r="P1414" s="4"/>
    </row>
    <row r="1415" spans="1:16" ht="11.65" customHeight="1" x14ac:dyDescent="0.2">
      <c r="A1415" s="5">
        <f t="shared" ca="1" si="31"/>
        <v>1415</v>
      </c>
      <c r="C1415" s="56"/>
      <c r="D1415" s="3"/>
      <c r="E1415" s="3"/>
      <c r="F1415" s="3" t="s">
        <v>251</v>
      </c>
      <c r="G1415" s="57"/>
      <c r="H1415" s="10">
        <v>0</v>
      </c>
      <c r="J1415" s="4"/>
      <c r="K1415" s="4"/>
      <c r="L1415" s="4"/>
      <c r="M1415" s="4"/>
      <c r="N1415" s="4"/>
      <c r="O1415" s="4"/>
      <c r="P1415" s="4"/>
    </row>
    <row r="1416" spans="1:16" ht="11.65" customHeight="1" x14ac:dyDescent="0.2">
      <c r="A1416" s="5">
        <f t="shared" ca="1" si="31"/>
        <v>1416</v>
      </c>
      <c r="C1416" s="56"/>
      <c r="D1416" s="3"/>
      <c r="E1416" s="3"/>
      <c r="F1416" s="3" t="s">
        <v>253</v>
      </c>
      <c r="G1416" s="57"/>
      <c r="H1416" s="10">
        <v>-458910.07977655751</v>
      </c>
      <c r="J1416" s="4"/>
      <c r="K1416" s="4"/>
      <c r="L1416" s="4"/>
      <c r="M1416" s="4"/>
      <c r="N1416" s="4"/>
      <c r="O1416" s="4"/>
      <c r="P1416" s="4"/>
    </row>
    <row r="1417" spans="1:16" ht="11.65" customHeight="1" x14ac:dyDescent="0.2">
      <c r="A1417" s="5">
        <f t="shared" ca="1" si="31"/>
        <v>1417</v>
      </c>
      <c r="C1417" s="56"/>
      <c r="D1417" s="3"/>
      <c r="E1417" s="3"/>
      <c r="F1417" s="3" t="s">
        <v>248</v>
      </c>
      <c r="G1417" s="57"/>
      <c r="H1417" s="10">
        <v>-23688487.122837301</v>
      </c>
      <c r="J1417" s="4"/>
      <c r="K1417" s="4"/>
      <c r="L1417" s="4"/>
      <c r="M1417" s="4"/>
      <c r="N1417" s="4"/>
      <c r="O1417" s="4"/>
      <c r="P1417" s="4"/>
    </row>
    <row r="1418" spans="1:16" ht="11.65" customHeight="1" x14ac:dyDescent="0.2">
      <c r="A1418" s="5">
        <f t="shared" ca="1" si="31"/>
        <v>1418</v>
      </c>
      <c r="C1418" s="56"/>
      <c r="D1418" s="3"/>
      <c r="E1418" s="3"/>
      <c r="F1418" s="3"/>
      <c r="G1418" s="57" t="s">
        <v>236</v>
      </c>
      <c r="H1418" s="25">
        <f>SUBTOTAL(9,H1402:H1417)</f>
        <v>-54801333.119287178</v>
      </c>
      <c r="J1418" s="4"/>
      <c r="K1418" s="4"/>
      <c r="L1418" s="4"/>
      <c r="M1418" s="4"/>
      <c r="N1418" s="4"/>
      <c r="O1418" s="4"/>
      <c r="P1418" s="4"/>
    </row>
    <row r="1419" spans="1:16" ht="11.65" customHeight="1" x14ac:dyDescent="0.2">
      <c r="A1419" s="5">
        <f t="shared" ca="1" si="31"/>
        <v>1419</v>
      </c>
      <c r="C1419" s="56" t="s">
        <v>239</v>
      </c>
      <c r="D1419" s="3" t="s">
        <v>123</v>
      </c>
      <c r="E1419" s="3"/>
      <c r="F1419" s="3"/>
      <c r="G1419" s="57"/>
      <c r="H1419" s="2"/>
      <c r="J1419" s="4"/>
      <c r="K1419" s="4"/>
      <c r="L1419" s="4"/>
      <c r="M1419" s="4"/>
      <c r="N1419" s="4"/>
      <c r="O1419" s="4"/>
      <c r="P1419" s="4"/>
    </row>
    <row r="1420" spans="1:16" ht="11.65" customHeight="1" x14ac:dyDescent="0.2">
      <c r="A1420" s="5">
        <f t="shared" ca="1" si="31"/>
        <v>1420</v>
      </c>
      <c r="C1420" s="56"/>
      <c r="D1420" s="3"/>
      <c r="E1420" s="3"/>
      <c r="F1420" s="3" t="s">
        <v>267</v>
      </c>
      <c r="G1420" s="57"/>
      <c r="H1420" s="10">
        <v>0</v>
      </c>
      <c r="J1420" s="4"/>
      <c r="K1420" s="4"/>
      <c r="L1420" s="4"/>
      <c r="M1420" s="4"/>
      <c r="N1420" s="4"/>
      <c r="O1420" s="4"/>
      <c r="P1420" s="4"/>
    </row>
    <row r="1421" spans="1:16" ht="11.65" customHeight="1" thickBot="1" x14ac:dyDescent="0.25">
      <c r="A1421" s="5">
        <f t="shared" ca="1" si="31"/>
        <v>1421</v>
      </c>
      <c r="C1421" s="56"/>
      <c r="D1421" s="3"/>
      <c r="E1421" s="3"/>
      <c r="F1421" s="3"/>
      <c r="G1421" s="57" t="s">
        <v>236</v>
      </c>
      <c r="H1421" s="19">
        <f>SUBTOTAL(9,H1402:H1418)</f>
        <v>-54801333.119287178</v>
      </c>
      <c r="J1421" s="4"/>
      <c r="K1421" s="4"/>
      <c r="L1421" s="4"/>
      <c r="M1421" s="4"/>
      <c r="N1421" s="4"/>
      <c r="O1421" s="4"/>
      <c r="P1421" s="4"/>
    </row>
    <row r="1422" spans="1:16" ht="11.65" customHeight="1" thickTop="1" x14ac:dyDescent="0.2">
      <c r="A1422" s="5">
        <f t="shared" ca="1" si="31"/>
        <v>1422</v>
      </c>
      <c r="C1422" s="56"/>
      <c r="D1422" s="3"/>
      <c r="E1422" s="3"/>
      <c r="F1422" s="3"/>
      <c r="G1422" s="57"/>
      <c r="H1422" s="2"/>
      <c r="J1422" s="4"/>
      <c r="K1422" s="4"/>
      <c r="L1422" s="4"/>
      <c r="M1422" s="4"/>
      <c r="N1422" s="4"/>
      <c r="O1422" s="4"/>
      <c r="P1422" s="4"/>
    </row>
    <row r="1423" spans="1:16" ht="11.65" customHeight="1" x14ac:dyDescent="0.2">
      <c r="A1423" s="5">
        <f t="shared" ca="1" si="31"/>
        <v>1423</v>
      </c>
      <c r="C1423" s="56">
        <v>111390</v>
      </c>
      <c r="D1423" s="58" t="s">
        <v>241</v>
      </c>
      <c r="E1423" s="3"/>
      <c r="F1423" s="3"/>
      <c r="G1423" s="57"/>
      <c r="H1423" s="2"/>
      <c r="J1423" s="4"/>
      <c r="K1423" s="4"/>
      <c r="L1423" s="4"/>
      <c r="M1423" s="4"/>
      <c r="N1423" s="4"/>
      <c r="O1423" s="4"/>
      <c r="P1423" s="4"/>
    </row>
    <row r="1424" spans="1:16" ht="11.65" customHeight="1" x14ac:dyDescent="0.2">
      <c r="A1424" s="5">
        <f t="shared" ca="1" si="31"/>
        <v>1424</v>
      </c>
      <c r="C1424" s="56"/>
      <c r="D1424" s="58"/>
      <c r="E1424" s="3"/>
      <c r="F1424" s="3" t="s">
        <v>193</v>
      </c>
      <c r="G1424" s="57"/>
      <c r="H1424" s="10">
        <v>0</v>
      </c>
      <c r="J1424" s="4"/>
      <c r="K1424" s="4"/>
      <c r="L1424" s="4"/>
      <c r="M1424" s="4"/>
      <c r="N1424" s="4"/>
      <c r="O1424" s="4"/>
      <c r="P1424" s="4"/>
    </row>
    <row r="1425" spans="1:16" ht="11.65" customHeight="1" x14ac:dyDescent="0.2">
      <c r="A1425" s="5">
        <f t="shared" ca="1" si="31"/>
        <v>1425</v>
      </c>
      <c r="C1425" s="56"/>
      <c r="D1425" s="58"/>
      <c r="E1425" s="3"/>
      <c r="F1425" s="3" t="s">
        <v>24</v>
      </c>
      <c r="G1425" s="57"/>
      <c r="H1425" s="10">
        <v>0</v>
      </c>
      <c r="J1425" s="4"/>
      <c r="K1425" s="4"/>
      <c r="L1425" s="4"/>
      <c r="M1425" s="4"/>
      <c r="N1425" s="4"/>
      <c r="O1425" s="4"/>
      <c r="P1425" s="4"/>
    </row>
    <row r="1426" spans="1:16" ht="11.65" customHeight="1" x14ac:dyDescent="0.2">
      <c r="A1426" s="5">
        <f t="shared" ca="1" si="31"/>
        <v>1426</v>
      </c>
      <c r="C1426" s="56"/>
      <c r="D1426" s="58"/>
      <c r="E1426" s="3"/>
      <c r="F1426" s="3" t="s">
        <v>251</v>
      </c>
      <c r="G1426" s="57"/>
      <c r="H1426" s="10">
        <v>0</v>
      </c>
      <c r="J1426" s="4"/>
      <c r="K1426" s="4"/>
      <c r="L1426" s="4"/>
      <c r="M1426" s="4"/>
      <c r="N1426" s="4"/>
      <c r="O1426" s="4"/>
      <c r="P1426" s="4"/>
    </row>
    <row r="1427" spans="1:16" ht="11.65" customHeight="1" x14ac:dyDescent="0.2">
      <c r="A1427" s="5">
        <f t="shared" ca="1" si="31"/>
        <v>1427</v>
      </c>
      <c r="C1427" s="56"/>
      <c r="D1427" s="58"/>
      <c r="E1427" s="3"/>
      <c r="F1427" s="3" t="s">
        <v>249</v>
      </c>
      <c r="G1427" s="57"/>
      <c r="H1427" s="10">
        <v>0</v>
      </c>
      <c r="J1427" s="4"/>
      <c r="K1427" s="4"/>
      <c r="L1427" s="4"/>
      <c r="M1427" s="4"/>
      <c r="N1427" s="4"/>
      <c r="O1427" s="4"/>
      <c r="P1427" s="4"/>
    </row>
    <row r="1428" spans="1:16" ht="11.65" customHeight="1" x14ac:dyDescent="0.2">
      <c r="A1428" s="5">
        <f t="shared" ca="1" si="31"/>
        <v>1428</v>
      </c>
      <c r="C1428" s="56"/>
      <c r="D1428" s="3"/>
      <c r="E1428" s="3"/>
      <c r="F1428" s="3" t="s">
        <v>248</v>
      </c>
      <c r="G1428" s="57"/>
      <c r="H1428" s="10">
        <v>0</v>
      </c>
      <c r="J1428" s="4"/>
      <c r="K1428" s="4"/>
      <c r="L1428" s="4"/>
      <c r="M1428" s="4"/>
      <c r="N1428" s="4"/>
      <c r="O1428" s="4"/>
      <c r="P1428" s="4"/>
    </row>
    <row r="1429" spans="1:16" ht="11.65" customHeight="1" x14ac:dyDescent="0.2">
      <c r="A1429" s="5">
        <f t="shared" ca="1" si="31"/>
        <v>1429</v>
      </c>
      <c r="C1429" s="56"/>
      <c r="D1429" s="3"/>
      <c r="E1429" s="3"/>
      <c r="F1429" s="3"/>
      <c r="G1429" s="57"/>
      <c r="H1429" s="12">
        <f>SUBTOTAL(9,H1424:H1428)</f>
        <v>0</v>
      </c>
      <c r="J1429" s="4"/>
      <c r="K1429" s="11"/>
      <c r="L1429" s="11"/>
      <c r="M1429" s="11"/>
      <c r="N1429" s="11"/>
      <c r="O1429" s="11"/>
      <c r="P1429" s="11"/>
    </row>
    <row r="1430" spans="1:16" ht="11.65" customHeight="1" x14ac:dyDescent="0.2">
      <c r="A1430" s="5">
        <f t="shared" ca="1" si="31"/>
        <v>1430</v>
      </c>
      <c r="C1430" s="56"/>
      <c r="D1430" s="3"/>
      <c r="E1430" s="3"/>
      <c r="F1430" s="3"/>
      <c r="G1430" s="57"/>
      <c r="H1430" s="2"/>
      <c r="J1430" s="4"/>
      <c r="K1430" s="4"/>
      <c r="L1430" s="4"/>
      <c r="M1430" s="4"/>
      <c r="N1430" s="4"/>
      <c r="O1430" s="4"/>
      <c r="P1430" s="4"/>
    </row>
    <row r="1431" spans="1:16" ht="11.65" customHeight="1" x14ac:dyDescent="0.2">
      <c r="A1431" s="5">
        <f t="shared" ca="1" si="31"/>
        <v>1431</v>
      </c>
      <c r="C1431" s="56"/>
      <c r="D1431" s="3"/>
      <c r="E1431" s="68" t="s">
        <v>242</v>
      </c>
      <c r="F1431" s="3"/>
      <c r="G1431" s="57"/>
      <c r="H1431" s="12">
        <f>-H1429</f>
        <v>0</v>
      </c>
      <c r="J1431" s="4"/>
      <c r="K1431" s="4"/>
      <c r="L1431" s="4"/>
      <c r="M1431" s="4"/>
      <c r="N1431" s="4"/>
      <c r="O1431" s="4"/>
      <c r="P1431" s="4"/>
    </row>
    <row r="1432" spans="1:16" ht="11.65" customHeight="1" x14ac:dyDescent="0.2">
      <c r="A1432" s="5">
        <f t="shared" ca="1" si="31"/>
        <v>1432</v>
      </c>
      <c r="C1432" s="56"/>
      <c r="D1432" s="3"/>
      <c r="E1432" s="3"/>
      <c r="F1432" s="3"/>
      <c r="G1432" s="57"/>
      <c r="H1432" s="2"/>
      <c r="J1432" s="4"/>
      <c r="K1432" s="15"/>
      <c r="L1432" s="15"/>
      <c r="M1432" s="15"/>
      <c r="N1432" s="15"/>
      <c r="O1432" s="15"/>
      <c r="P1432" s="15"/>
    </row>
    <row r="1433" spans="1:16" ht="11.65" customHeight="1" thickBot="1" x14ac:dyDescent="0.25">
      <c r="A1433" s="5">
        <f t="shared" ca="1" si="31"/>
        <v>1433</v>
      </c>
      <c r="C1433" s="63" t="s">
        <v>243</v>
      </c>
      <c r="D1433" s="3"/>
      <c r="E1433" s="3"/>
      <c r="F1433" s="3"/>
      <c r="G1433" s="57" t="s">
        <v>236</v>
      </c>
      <c r="H1433" s="21">
        <f>SUBTOTAL(9,H1371:H1421)</f>
        <v>-57108637.938619591</v>
      </c>
      <c r="J1433" s="4"/>
      <c r="K1433" s="17"/>
      <c r="L1433" s="17"/>
      <c r="M1433" s="17"/>
      <c r="N1433" s="17"/>
      <c r="O1433" s="17"/>
      <c r="P1433" s="17"/>
    </row>
    <row r="1434" spans="1:16" ht="11.65" customHeight="1" thickTop="1" x14ac:dyDescent="0.2">
      <c r="A1434" s="5">
        <f t="shared" ca="1" si="31"/>
        <v>1434</v>
      </c>
      <c r="C1434" s="56"/>
      <c r="D1434" s="3"/>
      <c r="E1434" s="3"/>
      <c r="F1434" s="3"/>
      <c r="G1434" s="57"/>
      <c r="H1434" s="2"/>
      <c r="J1434" s="4"/>
      <c r="K1434" s="4"/>
      <c r="L1434" s="4"/>
      <c r="M1434" s="4"/>
      <c r="N1434" s="4"/>
      <c r="O1434" s="4"/>
      <c r="P1434" s="4"/>
    </row>
    <row r="1435" spans="1:16" ht="11.65" customHeight="1" x14ac:dyDescent="0.2">
      <c r="A1435" s="5">
        <f t="shared" ca="1" si="31"/>
        <v>1435</v>
      </c>
      <c r="C1435" s="56"/>
      <c r="D1435" s="3"/>
      <c r="E1435" s="3"/>
      <c r="F1435" s="3"/>
      <c r="G1435" s="57"/>
      <c r="H1435" s="2"/>
      <c r="J1435" s="4"/>
      <c r="K1435" s="4"/>
      <c r="L1435" s="4"/>
      <c r="M1435" s="4"/>
      <c r="N1435" s="4"/>
      <c r="O1435" s="4"/>
      <c r="P1435" s="4"/>
    </row>
    <row r="1436" spans="1:16" ht="11.65" customHeight="1" x14ac:dyDescent="0.2">
      <c r="A1436" s="5">
        <f t="shared" ca="1" si="31"/>
        <v>1436</v>
      </c>
      <c r="C1436" s="56"/>
      <c r="D1436" s="3"/>
      <c r="E1436" s="58"/>
      <c r="F1436" s="3"/>
      <c r="G1436" s="57"/>
      <c r="H1436" s="14"/>
      <c r="J1436" s="4"/>
      <c r="K1436" s="4"/>
      <c r="L1436" s="4"/>
      <c r="M1436" s="4"/>
      <c r="N1436" s="4"/>
      <c r="O1436" s="4"/>
      <c r="P1436" s="4"/>
    </row>
    <row r="1437" spans="1:16" ht="11.65" customHeight="1" x14ac:dyDescent="0.2">
      <c r="A1437" s="5">
        <f t="shared" ca="1" si="31"/>
        <v>1437</v>
      </c>
      <c r="C1437" s="59"/>
      <c r="D1437" s="60"/>
      <c r="E1437" s="61"/>
      <c r="F1437" s="60"/>
      <c r="G1437" s="62"/>
      <c r="H1437" s="16"/>
      <c r="J1437" s="4"/>
      <c r="K1437" s="4"/>
      <c r="L1437" s="4"/>
      <c r="M1437" s="4"/>
      <c r="N1437" s="4"/>
      <c r="O1437" s="4"/>
      <c r="P1437" s="4"/>
    </row>
    <row r="1438" spans="1:16" ht="11.65" customHeight="1" x14ac:dyDescent="0.2">
      <c r="A1438" s="5">
        <f t="shared" ca="1" si="31"/>
        <v>1438</v>
      </c>
      <c r="C1438" s="56" t="s">
        <v>244</v>
      </c>
      <c r="D1438" s="3"/>
      <c r="E1438" s="3"/>
      <c r="F1438" s="3"/>
      <c r="G1438" s="57"/>
      <c r="H1438" s="2"/>
      <c r="J1438" s="4"/>
      <c r="K1438" s="4"/>
      <c r="L1438" s="4"/>
      <c r="M1438" s="4"/>
      <c r="N1438" s="4"/>
      <c r="O1438" s="4"/>
      <c r="P1438" s="4"/>
    </row>
    <row r="1439" spans="1:16" ht="11.65" customHeight="1" x14ac:dyDescent="0.2">
      <c r="A1439" s="5">
        <f t="shared" ca="1" si="31"/>
        <v>1439</v>
      </c>
      <c r="C1439" s="56"/>
      <c r="D1439" s="3"/>
      <c r="E1439" s="3" t="s">
        <v>193</v>
      </c>
      <c r="F1439" s="3"/>
      <c r="G1439" s="57"/>
      <c r="H1439" s="10">
        <f>SUMIFS($H$1370:$H$1429,$F$1370:$F$1429,E1439)</f>
        <v>-1957332.6500000001</v>
      </c>
      <c r="J1439" s="4"/>
      <c r="K1439" s="4"/>
      <c r="L1439" s="4"/>
      <c r="M1439" s="4"/>
      <c r="N1439" s="4"/>
      <c r="O1439" s="4"/>
      <c r="P1439" s="4"/>
    </row>
    <row r="1440" spans="1:16" ht="11.65" customHeight="1" x14ac:dyDescent="0.2">
      <c r="A1440" s="5">
        <f t="shared" ca="1" si="31"/>
        <v>1440</v>
      </c>
      <c r="C1440" s="56"/>
      <c r="D1440" s="3"/>
      <c r="E1440" s="3" t="s">
        <v>302</v>
      </c>
      <c r="F1440" s="3"/>
      <c r="G1440" s="57"/>
      <c r="H1440" s="10">
        <f t="shared" ref="H1440:H1452" si="32">SUMIFS($H$1370:$H$1429,$F$1370:$F$1429,E1440)</f>
        <v>-9609818.4631186388</v>
      </c>
      <c r="J1440" s="4"/>
      <c r="K1440" s="4"/>
      <c r="L1440" s="4"/>
      <c r="M1440" s="4"/>
      <c r="N1440" s="4"/>
      <c r="O1440" s="4"/>
      <c r="P1440" s="4"/>
    </row>
    <row r="1441" spans="1:16" ht="11.65" customHeight="1" x14ac:dyDescent="0.2">
      <c r="A1441" s="5">
        <f t="shared" ca="1" si="31"/>
        <v>1441</v>
      </c>
      <c r="C1441" s="56"/>
      <c r="D1441" s="3"/>
      <c r="E1441" s="3" t="s">
        <v>303</v>
      </c>
      <c r="F1441" s="3"/>
      <c r="G1441" s="57"/>
      <c r="H1441" s="10">
        <f t="shared" si="32"/>
        <v>-515516.01985903725</v>
      </c>
      <c r="J1441" s="4"/>
      <c r="K1441" s="4"/>
      <c r="L1441" s="4"/>
      <c r="M1441" s="4"/>
      <c r="N1441" s="4"/>
      <c r="O1441" s="4"/>
      <c r="P1441" s="4"/>
    </row>
    <row r="1442" spans="1:16" ht="11.65" customHeight="1" x14ac:dyDescent="0.2">
      <c r="A1442" s="5">
        <f t="shared" ca="1" si="31"/>
        <v>1442</v>
      </c>
      <c r="C1442" s="56"/>
      <c r="D1442" s="3"/>
      <c r="E1442" s="58" t="s">
        <v>247</v>
      </c>
      <c r="F1442" s="3"/>
      <c r="G1442" s="57"/>
      <c r="H1442" s="10">
        <f t="shared" si="32"/>
        <v>0</v>
      </c>
      <c r="J1442" s="4"/>
      <c r="K1442" s="4"/>
      <c r="L1442" s="4"/>
      <c r="M1442" s="4"/>
      <c r="N1442" s="4"/>
      <c r="O1442" s="4"/>
      <c r="P1442" s="4"/>
    </row>
    <row r="1443" spans="1:16" ht="11.65" customHeight="1" x14ac:dyDescent="0.2">
      <c r="A1443" s="5">
        <f t="shared" ca="1" si="31"/>
        <v>1443</v>
      </c>
      <c r="C1443" s="56"/>
      <c r="D1443" s="3"/>
      <c r="E1443" s="58" t="s">
        <v>248</v>
      </c>
      <c r="F1443" s="3"/>
      <c r="G1443" s="57"/>
      <c r="H1443" s="10">
        <f t="shared" si="32"/>
        <v>-23778753.492634896</v>
      </c>
      <c r="J1443" s="4"/>
      <c r="K1443" s="4"/>
      <c r="L1443" s="4"/>
      <c r="M1443" s="4"/>
      <c r="N1443" s="4"/>
      <c r="O1443" s="4"/>
      <c r="P1443" s="4"/>
    </row>
    <row r="1444" spans="1:16" ht="11.65" customHeight="1" x14ac:dyDescent="0.2">
      <c r="A1444" s="5">
        <f t="shared" ca="1" si="31"/>
        <v>1444</v>
      </c>
      <c r="C1444" s="56"/>
      <c r="D1444" s="3"/>
      <c r="E1444" s="58" t="s">
        <v>255</v>
      </c>
      <c r="F1444" s="3"/>
      <c r="G1444" s="57"/>
      <c r="H1444" s="10">
        <f t="shared" si="32"/>
        <v>-11386974.293881962</v>
      </c>
      <c r="J1444" s="4"/>
      <c r="K1444" s="4"/>
      <c r="L1444" s="4"/>
      <c r="M1444" s="4"/>
      <c r="N1444" s="4"/>
      <c r="O1444" s="4"/>
      <c r="P1444" s="4"/>
    </row>
    <row r="1445" spans="1:16" ht="11.65" customHeight="1" x14ac:dyDescent="0.2">
      <c r="A1445" s="5">
        <f t="shared" ca="1" si="31"/>
        <v>1445</v>
      </c>
      <c r="C1445" s="56"/>
      <c r="D1445" s="3"/>
      <c r="E1445" s="56" t="s">
        <v>261</v>
      </c>
      <c r="F1445" s="3"/>
      <c r="G1445" s="57"/>
      <c r="H1445" s="10">
        <f t="shared" si="32"/>
        <v>0</v>
      </c>
      <c r="J1445" s="4"/>
      <c r="K1445" s="4"/>
      <c r="L1445" s="4"/>
      <c r="M1445" s="4"/>
      <c r="N1445" s="4"/>
      <c r="O1445" s="4"/>
      <c r="P1445" s="4"/>
    </row>
    <row r="1446" spans="1:16" ht="11.65" customHeight="1" x14ac:dyDescent="0.2">
      <c r="A1446" s="5">
        <f t="shared" ca="1" si="31"/>
        <v>1446</v>
      </c>
      <c r="C1446" s="56"/>
      <c r="D1446" s="3"/>
      <c r="E1446" s="56" t="s">
        <v>253</v>
      </c>
      <c r="F1446" s="3"/>
      <c r="G1446" s="57"/>
      <c r="H1446" s="10">
        <f t="shared" si="32"/>
        <v>-458910.07977655751</v>
      </c>
      <c r="J1446" s="4"/>
      <c r="K1446" s="4"/>
      <c r="L1446" s="4"/>
      <c r="M1446" s="4"/>
      <c r="N1446" s="4"/>
      <c r="O1446" s="4"/>
      <c r="P1446" s="4"/>
    </row>
    <row r="1447" spans="1:16" ht="11.65" customHeight="1" x14ac:dyDescent="0.2">
      <c r="A1447" s="5">
        <f t="shared" ca="1" si="31"/>
        <v>1447</v>
      </c>
      <c r="C1447" s="56"/>
      <c r="D1447" s="3"/>
      <c r="E1447" s="56" t="s">
        <v>249</v>
      </c>
      <c r="F1447" s="3"/>
      <c r="G1447" s="57"/>
      <c r="H1447" s="10">
        <f t="shared" si="32"/>
        <v>-4665432.9721764009</v>
      </c>
      <c r="J1447" s="4"/>
      <c r="K1447" s="4"/>
      <c r="L1447" s="4"/>
      <c r="M1447" s="4"/>
      <c r="N1447" s="4"/>
      <c r="O1447" s="4"/>
      <c r="P1447" s="4"/>
    </row>
    <row r="1448" spans="1:16" ht="11.65" customHeight="1" x14ac:dyDescent="0.2">
      <c r="A1448" s="5">
        <f t="shared" ca="1" si="31"/>
        <v>1448</v>
      </c>
      <c r="C1448" s="56"/>
      <c r="D1448" s="3"/>
      <c r="E1448" s="56" t="s">
        <v>251</v>
      </c>
      <c r="F1448" s="3"/>
      <c r="G1448" s="57"/>
      <c r="H1448" s="10">
        <f t="shared" si="32"/>
        <v>0</v>
      </c>
      <c r="J1448" s="4"/>
      <c r="K1448" s="4"/>
      <c r="L1448" s="4"/>
      <c r="M1448" s="4"/>
      <c r="N1448" s="4"/>
      <c r="O1448" s="4"/>
      <c r="P1448" s="4"/>
    </row>
    <row r="1449" spans="1:16" ht="11.65" customHeight="1" x14ac:dyDescent="0.2">
      <c r="A1449" s="5">
        <f t="shared" ca="1" si="31"/>
        <v>1449</v>
      </c>
      <c r="C1449" s="56"/>
      <c r="D1449" s="3"/>
      <c r="E1449" s="56" t="s">
        <v>252</v>
      </c>
      <c r="F1449" s="3"/>
      <c r="G1449" s="57"/>
      <c r="H1449" s="10">
        <f t="shared" si="32"/>
        <v>0</v>
      </c>
      <c r="J1449" s="4"/>
      <c r="K1449" s="4"/>
      <c r="L1449" s="4"/>
      <c r="M1449" s="4"/>
      <c r="N1449" s="4"/>
      <c r="O1449" s="4"/>
      <c r="P1449" s="4"/>
    </row>
    <row r="1450" spans="1:16" ht="11.65" customHeight="1" x14ac:dyDescent="0.2">
      <c r="A1450" s="5">
        <f t="shared" ca="1" si="31"/>
        <v>1450</v>
      </c>
      <c r="C1450" s="56"/>
      <c r="D1450" s="3"/>
      <c r="E1450" s="56" t="s">
        <v>30</v>
      </c>
      <c r="F1450" s="3"/>
      <c r="G1450" s="57"/>
      <c r="H1450" s="10">
        <f t="shared" si="32"/>
        <v>0</v>
      </c>
      <c r="J1450" s="4"/>
      <c r="K1450" s="4"/>
      <c r="L1450" s="4"/>
      <c r="M1450" s="4"/>
      <c r="N1450" s="4"/>
      <c r="O1450" s="4"/>
      <c r="P1450" s="4"/>
    </row>
    <row r="1451" spans="1:16" ht="11.65" customHeight="1" x14ac:dyDescent="0.2">
      <c r="A1451" s="5">
        <f t="shared" ca="1" si="31"/>
        <v>1451</v>
      </c>
      <c r="C1451" s="56"/>
      <c r="D1451" s="3"/>
      <c r="E1451" s="3" t="s">
        <v>24</v>
      </c>
      <c r="F1451" s="3"/>
      <c r="G1451" s="57"/>
      <c r="H1451" s="10">
        <f t="shared" si="32"/>
        <v>-4735899.9671720993</v>
      </c>
      <c r="J1451" s="4"/>
      <c r="K1451" s="4"/>
      <c r="L1451" s="4"/>
      <c r="M1451" s="4"/>
      <c r="N1451" s="4"/>
      <c r="O1451" s="4"/>
      <c r="P1451" s="4"/>
    </row>
    <row r="1452" spans="1:16" ht="11.65" customHeight="1" x14ac:dyDescent="0.2">
      <c r="A1452" s="5">
        <f t="shared" ca="1" si="31"/>
        <v>1452</v>
      </c>
      <c r="B1452" s="18"/>
      <c r="C1452" s="56"/>
      <c r="D1452" s="3"/>
      <c r="E1452" s="3" t="s">
        <v>284</v>
      </c>
      <c r="F1452" s="3"/>
      <c r="G1452" s="57"/>
      <c r="H1452" s="2">
        <f t="shared" si="32"/>
        <v>0</v>
      </c>
      <c r="J1452" s="4"/>
      <c r="K1452" s="4"/>
      <c r="L1452" s="4"/>
      <c r="M1452" s="4"/>
      <c r="N1452" s="4"/>
      <c r="O1452" s="4"/>
      <c r="P1452" s="4"/>
    </row>
    <row r="1453" spans="1:16" ht="12.75" thickBot="1" x14ac:dyDescent="0.25">
      <c r="A1453" s="1" t="s">
        <v>246</v>
      </c>
      <c r="C1453" s="56" t="s">
        <v>245</v>
      </c>
      <c r="D1453" s="3"/>
      <c r="E1453" s="3"/>
      <c r="F1453" s="3"/>
      <c r="G1453" s="57" t="s">
        <v>236</v>
      </c>
      <c r="H1453" s="19">
        <f>SUM(H1439:H1452)</f>
        <v>-57108637.938619591</v>
      </c>
      <c r="J1453" s="4"/>
      <c r="K1453" s="3"/>
      <c r="L1453" s="3"/>
      <c r="M1453" s="3"/>
      <c r="N1453" s="3"/>
      <c r="O1453" s="3"/>
      <c r="P1453" s="3"/>
    </row>
    <row r="1454" spans="1:16" ht="12.75" thickTop="1" x14ac:dyDescent="0.2">
      <c r="C1454" s="56"/>
      <c r="D1454" s="3"/>
      <c r="E1454" s="3"/>
      <c r="F1454" s="3"/>
      <c r="G1454" s="69"/>
      <c r="H1454" s="4"/>
      <c r="J1454" s="4"/>
      <c r="K1454" s="4"/>
      <c r="L1454" s="4"/>
      <c r="M1454" s="4"/>
      <c r="N1454" s="4"/>
      <c r="O1454" s="4"/>
      <c r="P1454" s="4"/>
    </row>
    <row r="1455" spans="1:16" x14ac:dyDescent="0.2">
      <c r="C1455" s="56"/>
      <c r="D1455" s="3"/>
      <c r="E1455" s="3"/>
      <c r="F1455" s="3"/>
      <c r="G1455" s="69"/>
      <c r="H1455" s="4"/>
      <c r="J1455" s="4"/>
      <c r="K1455" s="4"/>
      <c r="L1455" s="4"/>
      <c r="M1455" s="4"/>
      <c r="N1455" s="4"/>
      <c r="O1455" s="4"/>
      <c r="P1455" s="4"/>
    </row>
    <row r="1456" spans="1:16" x14ac:dyDescent="0.2">
      <c r="C1456" s="56"/>
      <c r="D1456" s="70"/>
      <c r="E1456" s="70"/>
      <c r="F1456" s="70"/>
      <c r="G1456" s="69"/>
      <c r="H1456" s="3" t="s">
        <v>246</v>
      </c>
      <c r="J1456" s="4"/>
      <c r="K1456" s="4"/>
      <c r="L1456" s="4"/>
      <c r="M1456" s="4"/>
      <c r="N1456" s="4"/>
      <c r="O1456" s="4"/>
      <c r="P1456" s="4"/>
    </row>
    <row r="1457" spans="3:16" x14ac:dyDescent="0.2">
      <c r="C1457" s="56" t="s">
        <v>246</v>
      </c>
      <c r="D1457" s="3"/>
      <c r="E1457" s="3" t="s">
        <v>246</v>
      </c>
      <c r="F1457" s="3" t="s">
        <v>246</v>
      </c>
      <c r="G1457" s="69" t="s">
        <v>246</v>
      </c>
      <c r="H1457" s="2"/>
      <c r="J1457" s="4"/>
      <c r="K1457" s="4"/>
      <c r="L1457" s="4"/>
      <c r="M1457" s="4"/>
      <c r="N1457" s="4"/>
      <c r="O1457" s="4"/>
      <c r="P1457" s="4"/>
    </row>
    <row r="1458" spans="3:16" x14ac:dyDescent="0.2">
      <c r="H1458" s="2"/>
      <c r="J1458" s="4"/>
      <c r="K1458" s="4"/>
      <c r="L1458" s="4"/>
      <c r="M1458" s="4"/>
      <c r="N1458" s="4"/>
      <c r="O1458" s="4"/>
      <c r="P1458" s="4"/>
    </row>
    <row r="1459" spans="3:16" x14ac:dyDescent="0.2">
      <c r="H1459" s="2"/>
      <c r="J1459" s="4"/>
      <c r="K1459" s="4"/>
      <c r="L1459" s="4"/>
      <c r="M1459" s="4"/>
      <c r="N1459" s="4"/>
      <c r="O1459" s="4"/>
      <c r="P1459" s="4"/>
    </row>
    <row r="1460" spans="3:16" x14ac:dyDescent="0.2">
      <c r="H1460" s="2"/>
      <c r="J1460" s="4"/>
      <c r="K1460" s="4"/>
      <c r="L1460" s="4"/>
      <c r="M1460" s="4"/>
      <c r="N1460" s="4"/>
      <c r="O1460" s="4"/>
      <c r="P1460" s="4"/>
    </row>
    <row r="1461" spans="3:16" x14ac:dyDescent="0.2">
      <c r="H1461" s="2"/>
      <c r="J1461" s="4"/>
      <c r="K1461" s="4"/>
      <c r="L1461" s="4"/>
      <c r="M1461" s="4"/>
      <c r="N1461" s="4"/>
      <c r="O1461" s="4"/>
      <c r="P1461" s="4"/>
    </row>
    <row r="1462" spans="3:16" x14ac:dyDescent="0.2">
      <c r="H1462" s="2"/>
      <c r="J1462" s="4"/>
      <c r="K1462" s="4"/>
      <c r="L1462" s="4"/>
      <c r="M1462" s="4"/>
      <c r="N1462" s="4"/>
      <c r="O1462" s="4"/>
      <c r="P1462" s="4"/>
    </row>
    <row r="1463" spans="3:16" x14ac:dyDescent="0.2">
      <c r="H1463" s="2"/>
      <c r="J1463" s="4"/>
      <c r="K1463" s="4"/>
      <c r="L1463" s="4"/>
      <c r="M1463" s="4"/>
      <c r="N1463" s="4"/>
      <c r="O1463" s="4"/>
      <c r="P1463" s="4"/>
    </row>
    <row r="1464" spans="3:16" x14ac:dyDescent="0.2">
      <c r="H1464" s="2"/>
      <c r="J1464" s="4"/>
      <c r="K1464" s="4"/>
      <c r="L1464" s="4"/>
      <c r="M1464" s="4"/>
      <c r="N1464" s="4"/>
      <c r="O1464" s="4"/>
      <c r="P1464" s="4"/>
    </row>
    <row r="1465" spans="3:16" x14ac:dyDescent="0.2">
      <c r="H1465" s="2"/>
      <c r="J1465" s="4"/>
      <c r="K1465" s="4"/>
      <c r="L1465" s="4"/>
      <c r="M1465" s="4"/>
      <c r="N1465" s="4"/>
      <c r="O1465" s="4"/>
      <c r="P1465" s="4"/>
    </row>
    <row r="1466" spans="3:16" x14ac:dyDescent="0.2">
      <c r="H1466" s="2"/>
      <c r="J1466" s="4"/>
      <c r="K1466" s="4"/>
      <c r="L1466" s="4"/>
      <c r="M1466" s="4"/>
      <c r="N1466" s="4"/>
      <c r="O1466" s="4"/>
      <c r="P1466" s="4"/>
    </row>
    <row r="1467" spans="3:16" x14ac:dyDescent="0.2">
      <c r="H1467" s="2"/>
      <c r="J1467" s="4"/>
      <c r="K1467" s="4"/>
      <c r="L1467" s="4"/>
      <c r="M1467" s="4"/>
      <c r="N1467" s="4"/>
      <c r="O1467" s="4"/>
      <c r="P1467" s="4"/>
    </row>
    <row r="1468" spans="3:16" x14ac:dyDescent="0.2">
      <c r="H1468" s="2"/>
      <c r="J1468" s="4"/>
      <c r="K1468" s="4"/>
      <c r="L1468" s="4"/>
      <c r="M1468" s="4"/>
      <c r="N1468" s="4"/>
      <c r="O1468" s="4"/>
      <c r="P1468" s="4"/>
    </row>
    <row r="1469" spans="3:16" x14ac:dyDescent="0.2">
      <c r="H1469" s="2"/>
      <c r="J1469" s="4"/>
      <c r="K1469" s="4"/>
      <c r="L1469" s="4"/>
      <c r="M1469" s="4"/>
      <c r="N1469" s="4"/>
      <c r="O1469" s="4"/>
      <c r="P1469" s="4"/>
    </row>
    <row r="1470" spans="3:16" x14ac:dyDescent="0.2">
      <c r="H1470" s="2"/>
      <c r="J1470" s="4"/>
      <c r="K1470" s="4"/>
      <c r="L1470" s="4"/>
      <c r="M1470" s="4"/>
      <c r="N1470" s="4"/>
      <c r="O1470" s="4"/>
      <c r="P1470" s="4"/>
    </row>
    <row r="1471" spans="3:16" x14ac:dyDescent="0.2">
      <c r="H1471" s="2"/>
      <c r="J1471" s="4"/>
      <c r="K1471" s="4"/>
      <c r="L1471" s="4"/>
      <c r="M1471" s="4"/>
      <c r="N1471" s="4"/>
      <c r="O1471" s="4"/>
      <c r="P1471" s="4"/>
    </row>
    <row r="1472" spans="3:16" x14ac:dyDescent="0.2">
      <c r="H1472" s="2"/>
      <c r="J1472" s="4"/>
      <c r="K1472" s="4"/>
      <c r="L1472" s="4"/>
      <c r="M1472" s="4"/>
      <c r="N1472" s="4"/>
      <c r="O1472" s="4"/>
      <c r="P1472" s="4"/>
    </row>
    <row r="1473" spans="8:16" x14ac:dyDescent="0.2">
      <c r="H1473" s="2"/>
      <c r="J1473" s="4"/>
      <c r="K1473" s="4"/>
      <c r="L1473" s="4"/>
      <c r="M1473" s="4"/>
      <c r="N1473" s="4"/>
      <c r="O1473" s="4"/>
      <c r="P1473" s="4"/>
    </row>
    <row r="1474" spans="8:16" x14ac:dyDescent="0.2">
      <c r="H1474" s="2"/>
      <c r="J1474" s="4"/>
      <c r="K1474" s="4"/>
      <c r="L1474" s="4"/>
      <c r="M1474" s="4"/>
      <c r="N1474" s="4"/>
      <c r="O1474" s="4"/>
      <c r="P1474" s="4"/>
    </row>
    <row r="1475" spans="8:16" x14ac:dyDescent="0.2">
      <c r="H1475" s="2"/>
      <c r="J1475" s="4"/>
      <c r="K1475" s="4"/>
      <c r="L1475" s="4"/>
      <c r="M1475" s="4"/>
      <c r="N1475" s="4"/>
      <c r="O1475" s="4"/>
      <c r="P1475" s="4"/>
    </row>
    <row r="1476" spans="8:16" x14ac:dyDescent="0.2">
      <c r="H1476" s="2"/>
      <c r="J1476" s="4"/>
      <c r="K1476" s="4"/>
      <c r="L1476" s="4"/>
      <c r="M1476" s="4"/>
      <c r="N1476" s="4"/>
      <c r="O1476" s="4"/>
      <c r="P1476" s="4"/>
    </row>
    <row r="1477" spans="8:16" x14ac:dyDescent="0.2">
      <c r="H1477" s="2"/>
      <c r="J1477" s="4"/>
      <c r="K1477" s="4"/>
      <c r="L1477" s="4"/>
      <c r="M1477" s="4"/>
      <c r="N1477" s="4"/>
      <c r="O1477" s="4"/>
      <c r="P1477" s="4"/>
    </row>
    <row r="1478" spans="8:16" x14ac:dyDescent="0.2">
      <c r="H1478" s="2"/>
      <c r="J1478" s="4"/>
      <c r="K1478" s="4"/>
      <c r="L1478" s="4"/>
      <c r="M1478" s="4"/>
      <c r="N1478" s="4"/>
      <c r="O1478" s="4"/>
      <c r="P1478" s="4"/>
    </row>
    <row r="1479" spans="8:16" x14ac:dyDescent="0.2">
      <c r="H1479" s="2"/>
      <c r="J1479" s="4"/>
      <c r="K1479" s="4"/>
      <c r="L1479" s="4"/>
      <c r="M1479" s="4"/>
      <c r="N1479" s="4"/>
      <c r="O1479" s="4"/>
      <c r="P1479" s="4"/>
    </row>
    <row r="1480" spans="8:16" x14ac:dyDescent="0.2">
      <c r="H1480" s="2"/>
      <c r="J1480" s="4"/>
      <c r="K1480" s="4"/>
      <c r="L1480" s="4"/>
      <c r="M1480" s="4"/>
      <c r="N1480" s="4"/>
      <c r="O1480" s="4"/>
      <c r="P1480" s="4"/>
    </row>
    <row r="1481" spans="8:16" x14ac:dyDescent="0.2">
      <c r="H1481" s="2"/>
      <c r="J1481" s="4"/>
      <c r="K1481" s="4"/>
      <c r="L1481" s="4"/>
      <c r="M1481" s="4"/>
      <c r="N1481" s="4"/>
      <c r="O1481" s="4"/>
      <c r="P1481" s="4"/>
    </row>
    <row r="1482" spans="8:16" x14ac:dyDescent="0.2">
      <c r="H1482" s="2"/>
      <c r="J1482" s="4"/>
      <c r="K1482" s="4"/>
      <c r="L1482" s="4"/>
      <c r="M1482" s="4"/>
      <c r="N1482" s="4"/>
      <c r="O1482" s="4"/>
      <c r="P1482" s="4"/>
    </row>
    <row r="1483" spans="8:16" x14ac:dyDescent="0.2">
      <c r="H1483" s="2"/>
      <c r="J1483" s="4"/>
      <c r="K1483" s="4"/>
      <c r="L1483" s="4"/>
      <c r="M1483" s="4"/>
      <c r="N1483" s="4"/>
      <c r="O1483" s="4"/>
      <c r="P1483" s="4"/>
    </row>
    <row r="1484" spans="8:16" x14ac:dyDescent="0.2">
      <c r="H1484" s="2"/>
      <c r="J1484" s="4"/>
      <c r="K1484" s="4"/>
      <c r="L1484" s="4"/>
      <c r="M1484" s="4"/>
      <c r="N1484" s="4"/>
      <c r="O1484" s="4"/>
      <c r="P1484" s="4"/>
    </row>
    <row r="1485" spans="8:16" x14ac:dyDescent="0.2">
      <c r="H1485" s="2"/>
      <c r="J1485" s="4"/>
      <c r="K1485" s="4"/>
      <c r="L1485" s="4"/>
      <c r="M1485" s="4"/>
      <c r="N1485" s="4"/>
      <c r="O1485" s="4"/>
      <c r="P1485" s="4"/>
    </row>
    <row r="1486" spans="8:16" x14ac:dyDescent="0.2">
      <c r="H1486" s="2"/>
      <c r="J1486" s="4"/>
      <c r="K1486" s="4"/>
      <c r="L1486" s="4"/>
      <c r="M1486" s="4"/>
      <c r="N1486" s="4"/>
      <c r="O1486" s="4"/>
      <c r="P1486" s="4"/>
    </row>
    <row r="1487" spans="8:16" x14ac:dyDescent="0.2">
      <c r="H1487" s="2"/>
      <c r="J1487" s="4"/>
      <c r="K1487" s="4"/>
      <c r="L1487" s="4"/>
      <c r="M1487" s="4"/>
      <c r="N1487" s="4"/>
      <c r="O1487" s="4"/>
      <c r="P1487" s="4"/>
    </row>
    <row r="1488" spans="8:16" x14ac:dyDescent="0.2">
      <c r="H1488" s="2"/>
      <c r="J1488" s="4"/>
      <c r="K1488" s="4"/>
      <c r="L1488" s="4"/>
      <c r="M1488" s="4"/>
      <c r="N1488" s="4"/>
      <c r="O1488" s="4"/>
      <c r="P1488" s="4"/>
    </row>
    <row r="1489" spans="8:16" x14ac:dyDescent="0.2">
      <c r="H1489" s="2"/>
      <c r="J1489" s="4"/>
      <c r="K1489" s="4"/>
      <c r="L1489" s="4"/>
      <c r="M1489" s="4"/>
      <c r="N1489" s="4"/>
      <c r="O1489" s="4"/>
      <c r="P1489" s="4"/>
    </row>
    <row r="1490" spans="8:16" x14ac:dyDescent="0.2">
      <c r="H1490" s="2"/>
      <c r="J1490" s="4"/>
      <c r="K1490" s="4"/>
      <c r="L1490" s="4"/>
      <c r="M1490" s="4"/>
      <c r="N1490" s="4"/>
      <c r="O1490" s="4"/>
      <c r="P1490" s="4"/>
    </row>
    <row r="1491" spans="8:16" x14ac:dyDescent="0.2">
      <c r="H1491" s="2"/>
      <c r="J1491" s="4"/>
      <c r="K1491" s="4"/>
      <c r="L1491" s="4"/>
      <c r="M1491" s="4"/>
      <c r="N1491" s="4"/>
      <c r="O1491" s="4"/>
      <c r="P1491" s="4"/>
    </row>
    <row r="1492" spans="8:16" x14ac:dyDescent="0.2">
      <c r="H1492" s="2"/>
      <c r="J1492" s="4"/>
      <c r="K1492" s="4"/>
      <c r="L1492" s="4"/>
      <c r="M1492" s="4"/>
      <c r="N1492" s="4"/>
      <c r="O1492" s="4"/>
      <c r="P1492" s="4"/>
    </row>
    <row r="1493" spans="8:16" x14ac:dyDescent="0.2">
      <c r="H1493" s="2"/>
      <c r="J1493" s="4"/>
      <c r="K1493" s="4"/>
      <c r="L1493" s="4"/>
      <c r="M1493" s="4"/>
      <c r="N1493" s="4"/>
      <c r="O1493" s="4"/>
      <c r="P1493" s="4"/>
    </row>
    <row r="1494" spans="8:16" x14ac:dyDescent="0.2">
      <c r="H1494" s="2"/>
      <c r="J1494" s="4"/>
      <c r="K1494" s="4"/>
      <c r="L1494" s="4"/>
      <c r="M1494" s="4"/>
      <c r="N1494" s="4"/>
      <c r="O1494" s="4"/>
      <c r="P1494" s="4"/>
    </row>
    <row r="1495" spans="8:16" x14ac:dyDescent="0.2">
      <c r="H1495" s="2"/>
      <c r="J1495" s="4"/>
      <c r="K1495" s="4"/>
      <c r="L1495" s="4"/>
      <c r="M1495" s="4"/>
      <c r="N1495" s="4"/>
      <c r="O1495" s="4"/>
      <c r="P1495" s="4"/>
    </row>
    <row r="1496" spans="8:16" x14ac:dyDescent="0.2">
      <c r="H1496" s="2"/>
      <c r="J1496" s="4"/>
      <c r="K1496" s="4"/>
      <c r="L1496" s="4"/>
      <c r="M1496" s="4"/>
      <c r="N1496" s="4"/>
      <c r="O1496" s="4"/>
      <c r="P1496" s="4"/>
    </row>
    <row r="1497" spans="8:16" x14ac:dyDescent="0.2">
      <c r="H1497" s="2"/>
      <c r="J1497" s="4"/>
      <c r="K1497" s="4"/>
      <c r="L1497" s="4"/>
      <c r="M1497" s="4"/>
      <c r="N1497" s="4"/>
      <c r="O1497" s="4"/>
      <c r="P1497" s="4"/>
    </row>
    <row r="1498" spans="8:16" x14ac:dyDescent="0.2">
      <c r="J1498" s="4"/>
      <c r="K1498" s="4"/>
      <c r="L1498" s="4"/>
      <c r="M1498" s="4"/>
      <c r="N1498" s="4"/>
      <c r="O1498" s="4"/>
      <c r="P1498" s="4"/>
    </row>
    <row r="1499" spans="8:16" x14ac:dyDescent="0.2">
      <c r="J1499" s="3"/>
      <c r="K1499" s="3"/>
      <c r="L1499" s="3"/>
      <c r="M1499" s="3"/>
      <c r="N1499" s="3"/>
      <c r="O1499" s="3"/>
      <c r="P1499" s="3"/>
    </row>
    <row r="1500" spans="8:16" x14ac:dyDescent="0.2">
      <c r="J1500" s="3"/>
      <c r="K1500" s="3"/>
      <c r="L1500" s="3"/>
      <c r="M1500" s="3"/>
      <c r="N1500" s="3"/>
      <c r="O1500" s="3"/>
      <c r="P1500" s="3"/>
    </row>
    <row r="1501" spans="8:16" x14ac:dyDescent="0.2">
      <c r="J1501" s="3"/>
      <c r="K1501" s="3"/>
      <c r="L1501" s="3"/>
      <c r="M1501" s="3"/>
      <c r="N1501" s="3"/>
      <c r="O1501" s="3"/>
      <c r="P1501" s="3"/>
    </row>
    <row r="1502" spans="8:16" x14ac:dyDescent="0.2">
      <c r="J1502" s="3"/>
      <c r="K1502" s="3"/>
      <c r="L1502" s="3"/>
      <c r="M1502" s="3"/>
      <c r="N1502" s="3"/>
      <c r="O1502" s="3"/>
      <c r="P1502" s="3"/>
    </row>
    <row r="1503" spans="8:16" x14ac:dyDescent="0.2">
      <c r="J1503" s="3"/>
      <c r="K1503" s="3"/>
      <c r="L1503" s="3"/>
      <c r="M1503" s="3"/>
      <c r="N1503" s="3"/>
      <c r="O1503" s="3"/>
      <c r="P1503" s="3"/>
    </row>
    <row r="1504" spans="8:16" x14ac:dyDescent="0.2">
      <c r="J1504" s="3"/>
      <c r="K1504" s="3"/>
      <c r="L1504" s="3"/>
      <c r="M1504" s="3"/>
      <c r="N1504" s="3"/>
      <c r="O1504" s="3"/>
      <c r="P1504" s="3"/>
    </row>
    <row r="1505" spans="10:16" x14ac:dyDescent="0.2">
      <c r="J1505" s="3"/>
      <c r="K1505" s="3"/>
      <c r="L1505" s="3"/>
      <c r="M1505" s="3"/>
      <c r="N1505" s="3"/>
      <c r="O1505" s="3"/>
      <c r="P1505" s="3"/>
    </row>
    <row r="1506" spans="10:16" x14ac:dyDescent="0.2">
      <c r="J1506" s="3"/>
      <c r="K1506" s="3"/>
      <c r="L1506" s="3"/>
      <c r="M1506" s="3"/>
      <c r="N1506" s="3"/>
      <c r="O1506" s="3"/>
      <c r="P1506" s="3"/>
    </row>
    <row r="1507" spans="10:16" x14ac:dyDescent="0.2">
      <c r="J1507" s="3"/>
      <c r="K1507" s="3"/>
      <c r="L1507" s="3"/>
      <c r="M1507" s="3"/>
      <c r="N1507" s="3"/>
      <c r="O1507" s="3"/>
      <c r="P1507" s="3"/>
    </row>
    <row r="1508" spans="10:16" x14ac:dyDescent="0.2">
      <c r="J1508" s="3"/>
      <c r="K1508" s="3"/>
      <c r="L1508" s="3"/>
      <c r="M1508" s="3"/>
      <c r="N1508" s="3"/>
      <c r="O1508" s="3"/>
      <c r="P1508" s="3"/>
    </row>
    <row r="1509" spans="10:16" x14ac:dyDescent="0.2">
      <c r="J1509" s="3"/>
      <c r="K1509" s="3"/>
      <c r="L1509" s="3"/>
      <c r="M1509" s="3"/>
      <c r="N1509" s="3"/>
      <c r="O1509" s="3"/>
      <c r="P1509" s="3"/>
    </row>
    <row r="1510" spans="10:16" x14ac:dyDescent="0.2">
      <c r="J1510" s="3"/>
      <c r="K1510" s="3"/>
      <c r="L1510" s="3"/>
      <c r="M1510" s="3"/>
      <c r="N1510" s="3"/>
      <c r="O1510" s="3"/>
      <c r="P1510" s="3"/>
    </row>
    <row r="1511" spans="10:16" x14ac:dyDescent="0.2">
      <c r="J1511" s="3"/>
      <c r="K1511" s="3"/>
      <c r="L1511" s="3"/>
      <c r="M1511" s="3"/>
      <c r="N1511" s="3"/>
      <c r="O1511" s="3"/>
      <c r="P1511" s="3"/>
    </row>
    <row r="1512" spans="10:16" x14ac:dyDescent="0.2">
      <c r="J1512" s="3"/>
      <c r="K1512" s="3"/>
      <c r="L1512" s="3"/>
      <c r="M1512" s="3"/>
      <c r="N1512" s="3"/>
      <c r="O1512" s="3"/>
      <c r="P1512" s="3"/>
    </row>
    <row r="1513" spans="10:16" x14ac:dyDescent="0.2">
      <c r="J1513" s="3"/>
      <c r="K1513" s="3"/>
      <c r="L1513" s="3"/>
      <c r="M1513" s="3"/>
      <c r="N1513" s="3"/>
      <c r="O1513" s="3"/>
      <c r="P1513" s="3"/>
    </row>
    <row r="1514" spans="10:16" x14ac:dyDescent="0.2">
      <c r="J1514" s="3"/>
      <c r="K1514" s="3"/>
      <c r="L1514" s="3"/>
      <c r="M1514" s="3"/>
      <c r="N1514" s="3"/>
      <c r="O1514" s="3"/>
      <c r="P1514" s="3"/>
    </row>
    <row r="1515" spans="10:16" x14ac:dyDescent="0.2">
      <c r="J1515" s="3"/>
      <c r="K1515" s="3"/>
      <c r="L1515" s="3"/>
      <c r="M1515" s="3"/>
      <c r="N1515" s="3"/>
      <c r="O1515" s="3"/>
      <c r="P1515" s="3"/>
    </row>
    <row r="1516" spans="10:16" x14ac:dyDescent="0.2">
      <c r="J1516" s="3"/>
      <c r="K1516" s="3"/>
      <c r="L1516" s="3"/>
      <c r="M1516" s="3"/>
      <c r="N1516" s="3"/>
      <c r="O1516" s="3"/>
      <c r="P1516" s="3"/>
    </row>
    <row r="1517" spans="10:16" x14ac:dyDescent="0.2">
      <c r="J1517" s="3"/>
      <c r="K1517" s="3"/>
      <c r="L1517" s="3"/>
      <c r="M1517" s="3"/>
      <c r="N1517" s="3"/>
      <c r="O1517" s="3"/>
      <c r="P1517" s="3"/>
    </row>
    <row r="1518" spans="10:16" x14ac:dyDescent="0.2">
      <c r="J1518" s="3"/>
      <c r="K1518" s="3"/>
      <c r="L1518" s="3"/>
      <c r="M1518" s="3"/>
      <c r="N1518" s="3"/>
      <c r="O1518" s="3"/>
      <c r="P1518" s="3"/>
    </row>
    <row r="1519" spans="10:16" x14ac:dyDescent="0.2">
      <c r="J1519" s="3"/>
      <c r="K1519" s="3"/>
      <c r="L1519" s="3"/>
      <c r="M1519" s="3"/>
      <c r="N1519" s="3"/>
      <c r="O1519" s="3"/>
      <c r="P1519" s="3"/>
    </row>
    <row r="1520" spans="10:16" x14ac:dyDescent="0.2">
      <c r="J1520" s="3"/>
      <c r="K1520" s="3"/>
      <c r="L1520" s="3"/>
      <c r="M1520" s="3"/>
      <c r="N1520" s="3"/>
      <c r="O1520" s="3"/>
      <c r="P1520" s="3"/>
    </row>
    <row r="1521" spans="10:16" x14ac:dyDescent="0.2">
      <c r="J1521" s="3"/>
      <c r="K1521" s="3"/>
      <c r="L1521" s="3"/>
      <c r="M1521" s="3"/>
      <c r="N1521" s="3"/>
      <c r="O1521" s="3"/>
      <c r="P1521" s="3"/>
    </row>
    <row r="1522" spans="10:16" x14ac:dyDescent="0.2">
      <c r="J1522" s="3"/>
      <c r="K1522" s="3"/>
      <c r="L1522" s="3"/>
      <c r="M1522" s="3"/>
      <c r="N1522" s="3"/>
      <c r="O1522" s="3"/>
      <c r="P1522" s="3"/>
    </row>
    <row r="1523" spans="10:16" x14ac:dyDescent="0.2">
      <c r="J1523" s="3"/>
      <c r="K1523" s="3"/>
      <c r="L1523" s="3"/>
      <c r="M1523" s="3"/>
      <c r="N1523" s="3"/>
      <c r="O1523" s="3"/>
      <c r="P1523" s="3"/>
    </row>
    <row r="1524" spans="10:16" x14ac:dyDescent="0.2">
      <c r="J1524" s="3"/>
      <c r="K1524" s="3"/>
      <c r="L1524" s="3"/>
      <c r="M1524" s="3"/>
      <c r="N1524" s="3"/>
      <c r="O1524" s="3"/>
      <c r="P1524" s="3"/>
    </row>
    <row r="1525" spans="10:16" x14ac:dyDescent="0.2">
      <c r="J1525" s="3"/>
      <c r="K1525" s="3"/>
      <c r="L1525" s="3"/>
      <c r="M1525" s="3"/>
      <c r="N1525" s="3"/>
      <c r="O1525" s="3"/>
      <c r="P1525" s="3"/>
    </row>
    <row r="1526" spans="10:16" x14ac:dyDescent="0.2">
      <c r="J1526" s="3"/>
      <c r="K1526" s="3"/>
      <c r="L1526" s="3"/>
      <c r="M1526" s="3"/>
      <c r="N1526" s="3"/>
      <c r="O1526" s="3"/>
      <c r="P1526" s="3"/>
    </row>
    <row r="1527" spans="10:16" x14ac:dyDescent="0.2">
      <c r="J1527" s="3"/>
      <c r="K1527" s="3"/>
      <c r="L1527" s="3"/>
      <c r="M1527" s="3"/>
      <c r="N1527" s="3"/>
      <c r="O1527" s="3"/>
      <c r="P1527" s="3"/>
    </row>
    <row r="1528" spans="10:16" x14ac:dyDescent="0.2">
      <c r="J1528" s="3"/>
      <c r="K1528" s="3"/>
      <c r="L1528" s="3"/>
      <c r="M1528" s="3"/>
      <c r="N1528" s="3"/>
      <c r="O1528" s="3"/>
      <c r="P1528" s="3"/>
    </row>
    <row r="1529" spans="10:16" x14ac:dyDescent="0.2">
      <c r="J1529" s="3"/>
      <c r="K1529" s="3"/>
      <c r="L1529" s="3"/>
      <c r="M1529" s="3"/>
      <c r="N1529" s="3"/>
      <c r="O1529" s="3"/>
      <c r="P1529" s="3"/>
    </row>
    <row r="1530" spans="10:16" x14ac:dyDescent="0.2">
      <c r="J1530" s="3"/>
      <c r="K1530" s="3"/>
      <c r="L1530" s="3"/>
      <c r="M1530" s="3"/>
      <c r="N1530" s="3"/>
      <c r="O1530" s="3"/>
      <c r="P1530" s="3"/>
    </row>
    <row r="1531" spans="10:16" x14ac:dyDescent="0.2">
      <c r="J1531" s="3"/>
      <c r="K1531" s="3"/>
      <c r="L1531" s="3"/>
      <c r="M1531" s="3"/>
      <c r="N1531" s="3"/>
      <c r="O1531" s="3"/>
      <c r="P1531" s="3"/>
    </row>
    <row r="1532" spans="10:16" x14ac:dyDescent="0.2">
      <c r="J1532" s="3"/>
      <c r="K1532" s="3"/>
      <c r="L1532" s="3"/>
      <c r="M1532" s="3"/>
      <c r="N1532" s="3"/>
      <c r="O1532" s="3"/>
      <c r="P1532" s="3"/>
    </row>
    <row r="1533" spans="10:16" x14ac:dyDescent="0.2">
      <c r="J1533" s="3"/>
      <c r="K1533" s="3"/>
      <c r="L1533" s="3"/>
      <c r="M1533" s="3"/>
      <c r="N1533" s="3"/>
      <c r="O1533" s="3"/>
      <c r="P1533" s="3"/>
    </row>
    <row r="1534" spans="10:16" x14ac:dyDescent="0.2">
      <c r="J1534" s="3"/>
      <c r="K1534" s="3"/>
      <c r="L1534" s="3"/>
      <c r="M1534" s="3"/>
      <c r="N1534" s="3"/>
      <c r="O1534" s="3"/>
      <c r="P1534" s="3"/>
    </row>
    <row r="1535" spans="10:16" x14ac:dyDescent="0.2">
      <c r="J1535" s="3"/>
      <c r="K1535" s="3"/>
      <c r="L1535" s="3"/>
      <c r="M1535" s="3"/>
      <c r="N1535" s="3"/>
      <c r="O1535" s="3"/>
      <c r="P1535" s="3"/>
    </row>
    <row r="1536" spans="10:16" x14ac:dyDescent="0.2">
      <c r="J1536" s="3"/>
      <c r="K1536" s="3"/>
      <c r="L1536" s="3"/>
      <c r="M1536" s="3"/>
      <c r="N1536" s="3"/>
      <c r="O1536" s="3"/>
      <c r="P1536" s="3"/>
    </row>
    <row r="1537" spans="10:16" x14ac:dyDescent="0.2">
      <c r="J1537" s="3"/>
      <c r="K1537" s="3"/>
      <c r="L1537" s="3"/>
      <c r="M1537" s="3"/>
      <c r="N1537" s="3"/>
      <c r="O1537" s="3"/>
      <c r="P1537" s="3"/>
    </row>
    <row r="1538" spans="10:16" x14ac:dyDescent="0.2">
      <c r="J1538" s="3"/>
      <c r="K1538" s="3"/>
      <c r="L1538" s="3"/>
      <c r="M1538" s="3"/>
      <c r="N1538" s="3"/>
      <c r="O1538" s="3"/>
      <c r="P1538" s="3"/>
    </row>
    <row r="1539" spans="10:16" x14ac:dyDescent="0.2">
      <c r="J1539" s="3"/>
      <c r="K1539" s="3"/>
      <c r="L1539" s="3"/>
      <c r="M1539" s="3"/>
      <c r="N1539" s="3"/>
      <c r="O1539" s="3"/>
      <c r="P1539" s="3"/>
    </row>
    <row r="1540" spans="10:16" x14ac:dyDescent="0.2">
      <c r="J1540" s="3"/>
      <c r="K1540" s="3"/>
      <c r="L1540" s="3"/>
      <c r="M1540" s="3"/>
      <c r="N1540" s="3"/>
      <c r="O1540" s="3"/>
      <c r="P1540" s="3"/>
    </row>
    <row r="1541" spans="10:16" x14ac:dyDescent="0.2">
      <c r="J1541" s="3"/>
      <c r="K1541" s="3"/>
      <c r="L1541" s="3"/>
      <c r="M1541" s="3"/>
      <c r="N1541" s="3"/>
      <c r="O1541" s="3"/>
      <c r="P1541" s="3"/>
    </row>
    <row r="1542" spans="10:16" x14ac:dyDescent="0.2">
      <c r="J1542" s="3"/>
      <c r="K1542" s="3"/>
      <c r="L1542" s="3"/>
      <c r="M1542" s="3"/>
      <c r="N1542" s="3"/>
      <c r="O1542" s="3"/>
      <c r="P1542" s="3"/>
    </row>
    <row r="1543" spans="10:16" x14ac:dyDescent="0.2">
      <c r="J1543" s="3"/>
      <c r="K1543" s="3"/>
      <c r="L1543" s="3"/>
      <c r="M1543" s="3"/>
      <c r="N1543" s="3"/>
      <c r="O1543" s="3"/>
      <c r="P1543" s="3"/>
    </row>
    <row r="1544" spans="10:16" x14ac:dyDescent="0.2">
      <c r="J1544" s="3"/>
      <c r="K1544" s="3"/>
      <c r="L1544" s="3"/>
      <c r="M1544" s="3"/>
      <c r="N1544" s="3"/>
      <c r="O1544" s="3"/>
      <c r="P1544" s="3"/>
    </row>
    <row r="1545" spans="10:16" x14ac:dyDescent="0.2">
      <c r="J1545" s="3"/>
      <c r="K1545" s="3"/>
      <c r="L1545" s="3"/>
      <c r="M1545" s="3"/>
      <c r="N1545" s="3"/>
      <c r="O1545" s="3"/>
      <c r="P1545" s="3"/>
    </row>
    <row r="1546" spans="10:16" x14ac:dyDescent="0.2">
      <c r="J1546" s="3"/>
      <c r="K1546" s="3"/>
      <c r="L1546" s="3"/>
      <c r="M1546" s="3"/>
      <c r="N1546" s="3"/>
      <c r="O1546" s="3"/>
      <c r="P1546" s="3"/>
    </row>
    <row r="1547" spans="10:16" x14ac:dyDescent="0.2">
      <c r="J1547" s="3"/>
      <c r="K1547" s="3"/>
      <c r="L1547" s="3"/>
      <c r="M1547" s="3"/>
      <c r="N1547" s="3"/>
      <c r="O1547" s="3"/>
      <c r="P1547" s="3"/>
    </row>
    <row r="1548" spans="10:16" x14ac:dyDescent="0.2">
      <c r="J1548" s="3"/>
      <c r="K1548" s="3"/>
      <c r="L1548" s="3"/>
      <c r="M1548" s="3"/>
      <c r="N1548" s="3"/>
      <c r="O1548" s="3"/>
      <c r="P1548" s="3"/>
    </row>
    <row r="1549" spans="10:16" x14ac:dyDescent="0.2">
      <c r="J1549" s="3"/>
      <c r="K1549" s="3"/>
      <c r="L1549" s="3"/>
      <c r="M1549" s="3"/>
      <c r="N1549" s="3"/>
      <c r="O1549" s="3"/>
      <c r="P1549" s="3"/>
    </row>
    <row r="1550" spans="10:16" x14ac:dyDescent="0.2">
      <c r="J1550" s="3"/>
      <c r="K1550" s="3"/>
      <c r="L1550" s="3"/>
      <c r="M1550" s="3"/>
      <c r="N1550" s="3"/>
      <c r="O1550" s="3"/>
      <c r="P1550" s="3"/>
    </row>
    <row r="1551" spans="10:16" x14ac:dyDescent="0.2">
      <c r="J1551" s="3"/>
      <c r="K1551" s="3"/>
      <c r="L1551" s="3"/>
      <c r="M1551" s="3"/>
      <c r="N1551" s="3"/>
      <c r="O1551" s="3"/>
      <c r="P1551" s="3"/>
    </row>
    <row r="1552" spans="10:16" x14ac:dyDescent="0.2">
      <c r="J1552" s="3"/>
      <c r="K1552" s="3"/>
      <c r="L1552" s="3"/>
      <c r="M1552" s="3"/>
      <c r="N1552" s="3"/>
      <c r="O1552" s="3"/>
      <c r="P1552" s="3"/>
    </row>
    <row r="1553" spans="10:16" x14ac:dyDescent="0.2">
      <c r="J1553" s="3"/>
      <c r="K1553" s="3"/>
      <c r="L1553" s="3"/>
      <c r="M1553" s="3"/>
      <c r="N1553" s="3"/>
      <c r="O1553" s="3"/>
      <c r="P1553" s="3"/>
    </row>
    <row r="1554" spans="10:16" x14ac:dyDescent="0.2">
      <c r="J1554" s="3"/>
      <c r="K1554" s="3"/>
      <c r="L1554" s="3"/>
      <c r="M1554" s="3"/>
      <c r="N1554" s="3"/>
      <c r="O1554" s="3"/>
      <c r="P1554" s="3"/>
    </row>
    <row r="1555" spans="10:16" x14ac:dyDescent="0.2">
      <c r="J1555" s="3"/>
      <c r="K1555" s="3"/>
      <c r="L1555" s="3"/>
      <c r="M1555" s="3"/>
      <c r="N1555" s="3"/>
      <c r="O1555" s="3"/>
      <c r="P1555" s="3"/>
    </row>
    <row r="1556" spans="10:16" x14ac:dyDescent="0.2">
      <c r="J1556" s="3"/>
      <c r="K1556" s="3"/>
      <c r="L1556" s="3"/>
      <c r="M1556" s="3"/>
      <c r="N1556" s="3"/>
      <c r="O1556" s="3"/>
      <c r="P1556" s="3"/>
    </row>
    <row r="1557" spans="10:16" x14ac:dyDescent="0.2">
      <c r="J1557" s="3"/>
      <c r="K1557" s="3"/>
      <c r="L1557" s="3"/>
      <c r="M1557" s="3"/>
      <c r="N1557" s="3"/>
      <c r="O1557" s="3"/>
      <c r="P1557" s="3"/>
    </row>
    <row r="1558" spans="10:16" x14ac:dyDescent="0.2">
      <c r="J1558" s="3"/>
      <c r="K1558" s="3"/>
      <c r="L1558" s="3"/>
      <c r="M1558" s="3"/>
      <c r="N1558" s="3"/>
      <c r="O1558" s="3"/>
      <c r="P1558" s="3"/>
    </row>
    <row r="1559" spans="10:16" x14ac:dyDescent="0.2">
      <c r="J1559" s="3"/>
      <c r="K1559" s="3"/>
      <c r="L1559" s="3"/>
      <c r="M1559" s="3"/>
      <c r="N1559" s="3"/>
      <c r="O1559" s="3"/>
      <c r="P1559" s="3"/>
    </row>
    <row r="1560" spans="10:16" x14ac:dyDescent="0.2">
      <c r="J1560" s="3"/>
      <c r="K1560" s="3"/>
      <c r="L1560" s="3"/>
      <c r="M1560" s="3"/>
      <c r="N1560" s="3"/>
      <c r="O1560" s="3"/>
      <c r="P1560" s="3"/>
    </row>
    <row r="1561" spans="10:16" x14ac:dyDescent="0.2">
      <c r="J1561" s="3"/>
      <c r="K1561" s="3"/>
      <c r="L1561" s="3"/>
      <c r="M1561" s="3"/>
      <c r="N1561" s="3"/>
      <c r="O1561" s="3"/>
      <c r="P1561" s="3"/>
    </row>
    <row r="1562" spans="10:16" x14ac:dyDescent="0.2">
      <c r="J1562" s="3"/>
      <c r="K1562" s="3"/>
      <c r="L1562" s="3"/>
      <c r="M1562" s="3"/>
      <c r="N1562" s="3"/>
      <c r="O1562" s="3"/>
      <c r="P1562" s="3"/>
    </row>
    <row r="1563" spans="10:16" x14ac:dyDescent="0.2">
      <c r="J1563" s="3"/>
      <c r="K1563" s="3"/>
      <c r="L1563" s="3"/>
      <c r="M1563" s="3"/>
      <c r="N1563" s="3"/>
      <c r="O1563" s="3"/>
      <c r="P1563" s="3"/>
    </row>
    <row r="1564" spans="10:16" x14ac:dyDescent="0.2">
      <c r="J1564" s="3"/>
      <c r="K1564" s="3"/>
      <c r="L1564" s="3"/>
      <c r="M1564" s="3"/>
      <c r="N1564" s="3"/>
      <c r="O1564" s="3"/>
      <c r="P1564" s="3"/>
    </row>
    <row r="1565" spans="10:16" x14ac:dyDescent="0.2">
      <c r="J1565" s="3"/>
      <c r="K1565" s="3"/>
      <c r="L1565" s="3"/>
      <c r="M1565" s="3"/>
      <c r="N1565" s="3"/>
      <c r="O1565" s="3"/>
      <c r="P1565" s="3"/>
    </row>
    <row r="1566" spans="10:16" x14ac:dyDescent="0.2">
      <c r="J1566" s="3"/>
      <c r="K1566" s="3"/>
      <c r="L1566" s="3"/>
      <c r="M1566" s="3"/>
      <c r="N1566" s="3"/>
      <c r="O1566" s="3"/>
      <c r="P1566" s="3"/>
    </row>
    <row r="1567" spans="10:16" x14ac:dyDescent="0.2">
      <c r="J1567" s="3"/>
      <c r="K1567" s="3"/>
      <c r="L1567" s="3"/>
      <c r="M1567" s="3"/>
      <c r="N1567" s="3"/>
      <c r="O1567" s="3"/>
      <c r="P1567" s="3"/>
    </row>
    <row r="1568" spans="10:16" x14ac:dyDescent="0.2">
      <c r="J1568" s="3"/>
      <c r="K1568" s="3"/>
      <c r="L1568" s="3"/>
      <c r="M1568" s="3"/>
      <c r="N1568" s="3"/>
      <c r="O1568" s="3"/>
      <c r="P1568" s="3"/>
    </row>
    <row r="1569" spans="10:16" x14ac:dyDescent="0.2">
      <c r="J1569" s="3"/>
      <c r="K1569" s="3"/>
      <c r="L1569" s="3"/>
      <c r="M1569" s="3"/>
      <c r="N1569" s="3"/>
      <c r="O1569" s="3"/>
      <c r="P1569" s="3"/>
    </row>
    <row r="1570" spans="10:16" x14ac:dyDescent="0.2">
      <c r="J1570" s="3"/>
      <c r="K1570" s="3"/>
      <c r="L1570" s="3"/>
      <c r="M1570" s="3"/>
      <c r="N1570" s="3"/>
      <c r="O1570" s="3"/>
      <c r="P1570" s="3"/>
    </row>
    <row r="1571" spans="10:16" x14ac:dyDescent="0.2">
      <c r="J1571" s="3"/>
      <c r="K1571" s="3"/>
      <c r="L1571" s="3"/>
      <c r="M1571" s="3"/>
      <c r="N1571" s="3"/>
      <c r="O1571" s="3"/>
      <c r="P1571" s="3"/>
    </row>
    <row r="1572" spans="10:16" x14ac:dyDescent="0.2">
      <c r="J1572" s="3"/>
      <c r="K1572" s="3"/>
      <c r="L1572" s="3"/>
      <c r="M1572" s="3"/>
      <c r="N1572" s="3"/>
      <c r="O1572" s="3"/>
      <c r="P1572" s="3"/>
    </row>
    <row r="1573" spans="10:16" x14ac:dyDescent="0.2">
      <c r="J1573" s="3"/>
      <c r="K1573" s="3"/>
      <c r="L1573" s="3"/>
      <c r="M1573" s="3"/>
      <c r="N1573" s="3"/>
      <c r="O1573" s="3"/>
      <c r="P1573" s="3"/>
    </row>
    <row r="1574" spans="10:16" x14ac:dyDescent="0.2">
      <c r="J1574" s="3"/>
      <c r="K1574" s="3"/>
      <c r="L1574" s="3"/>
      <c r="M1574" s="3"/>
      <c r="N1574" s="3"/>
      <c r="O1574" s="3"/>
      <c r="P1574" s="3"/>
    </row>
    <row r="1575" spans="10:16" x14ac:dyDescent="0.2">
      <c r="J1575" s="3"/>
      <c r="K1575" s="3"/>
      <c r="L1575" s="3"/>
      <c r="M1575" s="3"/>
      <c r="N1575" s="3"/>
      <c r="O1575" s="3"/>
      <c r="P1575" s="3"/>
    </row>
    <row r="1576" spans="10:16" x14ac:dyDescent="0.2">
      <c r="J1576" s="3"/>
      <c r="K1576" s="3"/>
      <c r="L1576" s="3"/>
      <c r="M1576" s="3"/>
      <c r="N1576" s="3"/>
      <c r="O1576" s="3"/>
      <c r="P1576" s="3"/>
    </row>
    <row r="1577" spans="10:16" x14ac:dyDescent="0.2">
      <c r="J1577" s="3"/>
      <c r="K1577" s="3"/>
      <c r="L1577" s="3"/>
      <c r="M1577" s="3"/>
      <c r="N1577" s="3"/>
      <c r="O1577" s="3"/>
      <c r="P1577" s="3"/>
    </row>
    <row r="1578" spans="10:16" x14ac:dyDescent="0.2">
      <c r="J1578" s="3"/>
      <c r="K1578" s="3"/>
      <c r="L1578" s="3"/>
      <c r="M1578" s="3"/>
      <c r="N1578" s="3"/>
      <c r="O1578" s="3"/>
      <c r="P1578" s="3"/>
    </row>
    <row r="1579" spans="10:16" x14ac:dyDescent="0.2">
      <c r="J1579" s="3"/>
      <c r="K1579" s="3"/>
      <c r="L1579" s="3"/>
      <c r="M1579" s="3"/>
      <c r="N1579" s="3"/>
      <c r="O1579" s="3"/>
      <c r="P1579" s="3"/>
    </row>
    <row r="1580" spans="10:16" x14ac:dyDescent="0.2">
      <c r="J1580" s="3"/>
      <c r="K1580" s="3"/>
      <c r="L1580" s="3"/>
      <c r="M1580" s="3"/>
      <c r="N1580" s="3"/>
      <c r="O1580" s="3"/>
      <c r="P1580" s="3"/>
    </row>
    <row r="1581" spans="10:16" x14ac:dyDescent="0.2">
      <c r="J1581" s="3"/>
      <c r="K1581" s="3"/>
      <c r="L1581" s="3"/>
      <c r="M1581" s="3"/>
      <c r="N1581" s="3"/>
      <c r="O1581" s="3"/>
      <c r="P1581" s="3"/>
    </row>
    <row r="1582" spans="10:16" x14ac:dyDescent="0.2">
      <c r="J1582" s="3"/>
      <c r="K1582" s="3"/>
      <c r="L1582" s="3"/>
      <c r="M1582" s="3"/>
      <c r="N1582" s="3"/>
      <c r="O1582" s="3"/>
      <c r="P1582" s="3"/>
    </row>
    <row r="1583" spans="10:16" x14ac:dyDescent="0.2">
      <c r="J1583" s="3"/>
      <c r="K1583" s="3"/>
      <c r="L1583" s="3"/>
      <c r="M1583" s="3"/>
      <c r="N1583" s="3"/>
      <c r="O1583" s="3"/>
      <c r="P1583" s="3"/>
    </row>
    <row r="1584" spans="10:16" x14ac:dyDescent="0.2">
      <c r="J1584" s="3"/>
      <c r="K1584" s="3"/>
      <c r="L1584" s="3"/>
      <c r="M1584" s="3"/>
      <c r="N1584" s="3"/>
      <c r="O1584" s="3"/>
      <c r="P1584" s="3"/>
    </row>
    <row r="1585" spans="10:16" x14ac:dyDescent="0.2">
      <c r="J1585" s="3"/>
      <c r="K1585" s="3"/>
      <c r="L1585" s="3"/>
      <c r="M1585" s="3"/>
      <c r="N1585" s="3"/>
      <c r="O1585" s="3"/>
      <c r="P1585" s="3"/>
    </row>
    <row r="1586" spans="10:16" x14ac:dyDescent="0.2">
      <c r="J1586" s="3"/>
      <c r="K1586" s="3"/>
      <c r="L1586" s="3"/>
      <c r="M1586" s="3"/>
      <c r="N1586" s="3"/>
      <c r="O1586" s="3"/>
      <c r="P1586" s="3"/>
    </row>
    <row r="1587" spans="10:16" x14ac:dyDescent="0.2">
      <c r="J1587" s="3"/>
      <c r="K1587" s="3"/>
      <c r="L1587" s="3"/>
      <c r="M1587" s="3"/>
      <c r="N1587" s="3"/>
      <c r="O1587" s="3"/>
      <c r="P1587" s="3"/>
    </row>
    <row r="1588" spans="10:16" x14ac:dyDescent="0.2">
      <c r="J1588" s="3"/>
      <c r="K1588" s="3"/>
      <c r="L1588" s="3"/>
      <c r="M1588" s="3"/>
      <c r="N1588" s="3"/>
      <c r="O1588" s="3"/>
      <c r="P1588" s="3"/>
    </row>
    <row r="1589" spans="10:16" x14ac:dyDescent="0.2">
      <c r="J1589" s="3"/>
      <c r="K1589" s="3"/>
      <c r="L1589" s="3"/>
      <c r="M1589" s="3"/>
      <c r="N1589" s="3"/>
      <c r="O1589" s="3"/>
      <c r="P1589" s="3"/>
    </row>
    <row r="1590" spans="10:16" x14ac:dyDescent="0.2">
      <c r="J1590" s="3"/>
      <c r="K1590" s="3"/>
      <c r="L1590" s="3"/>
      <c r="M1590" s="3"/>
      <c r="N1590" s="3"/>
      <c r="O1590" s="3"/>
      <c r="P1590" s="3"/>
    </row>
    <row r="1591" spans="10:16" x14ac:dyDescent="0.2">
      <c r="J1591" s="3"/>
      <c r="K1591" s="3"/>
      <c r="L1591" s="3"/>
      <c r="M1591" s="3"/>
      <c r="N1591" s="3"/>
      <c r="O1591" s="3"/>
      <c r="P1591" s="3"/>
    </row>
    <row r="1592" spans="10:16" x14ac:dyDescent="0.2">
      <c r="J1592" s="3"/>
      <c r="K1592" s="3"/>
      <c r="L1592" s="3"/>
      <c r="M1592" s="3"/>
      <c r="N1592" s="3"/>
      <c r="O1592" s="3"/>
      <c r="P1592" s="3"/>
    </row>
    <row r="1593" spans="10:16" x14ac:dyDescent="0.2">
      <c r="J1593" s="3"/>
      <c r="K1593" s="3"/>
      <c r="L1593" s="3"/>
      <c r="M1593" s="3"/>
      <c r="N1593" s="3"/>
      <c r="O1593" s="3"/>
      <c r="P1593" s="3"/>
    </row>
    <row r="1594" spans="10:16" x14ac:dyDescent="0.2">
      <c r="J1594" s="3"/>
      <c r="K1594" s="3"/>
      <c r="L1594" s="3"/>
      <c r="M1594" s="3"/>
      <c r="N1594" s="3"/>
      <c r="O1594" s="3"/>
      <c r="P1594" s="3"/>
    </row>
    <row r="1595" spans="10:16" x14ac:dyDescent="0.2">
      <c r="J1595" s="3"/>
      <c r="K1595" s="3"/>
      <c r="L1595" s="3"/>
      <c r="M1595" s="3"/>
      <c r="N1595" s="3"/>
      <c r="O1595" s="3"/>
      <c r="P1595" s="3"/>
    </row>
    <row r="1596" spans="10:16" x14ac:dyDescent="0.2">
      <c r="J1596" s="3"/>
      <c r="K1596" s="3"/>
      <c r="L1596" s="3"/>
      <c r="M1596" s="3"/>
      <c r="N1596" s="3"/>
      <c r="O1596" s="3"/>
      <c r="P1596" s="3"/>
    </row>
    <row r="1597" spans="10:16" x14ac:dyDescent="0.2">
      <c r="J1597" s="3"/>
      <c r="K1597" s="3"/>
      <c r="L1597" s="3"/>
      <c r="M1597" s="3"/>
      <c r="N1597" s="3"/>
      <c r="O1597" s="3"/>
      <c r="P1597" s="3"/>
    </row>
    <row r="1598" spans="10:16" x14ac:dyDescent="0.2">
      <c r="J1598" s="3"/>
      <c r="K1598" s="3"/>
      <c r="L1598" s="3"/>
      <c r="M1598" s="3"/>
      <c r="N1598" s="3"/>
      <c r="O1598" s="3"/>
      <c r="P1598" s="3"/>
    </row>
    <row r="1599" spans="10:16" x14ac:dyDescent="0.2">
      <c r="J1599" s="3"/>
      <c r="K1599" s="3"/>
      <c r="L1599" s="3"/>
      <c r="M1599" s="3"/>
      <c r="N1599" s="3"/>
      <c r="O1599" s="3"/>
      <c r="P1599" s="3"/>
    </row>
    <row r="1600" spans="10:16" x14ac:dyDescent="0.2">
      <c r="J1600" s="3"/>
      <c r="K1600" s="3"/>
      <c r="L1600" s="3"/>
      <c r="M1600" s="3"/>
      <c r="N1600" s="3"/>
      <c r="O1600" s="3"/>
      <c r="P1600" s="3"/>
    </row>
    <row r="1601" spans="10:16" x14ac:dyDescent="0.2">
      <c r="J1601" s="3"/>
      <c r="K1601" s="3"/>
      <c r="L1601" s="3"/>
      <c r="M1601" s="3"/>
      <c r="N1601" s="3"/>
      <c r="O1601" s="3"/>
      <c r="P1601" s="3"/>
    </row>
    <row r="1602" spans="10:16" x14ac:dyDescent="0.2">
      <c r="J1602" s="3"/>
      <c r="K1602" s="3"/>
      <c r="L1602" s="3"/>
      <c r="M1602" s="3"/>
      <c r="N1602" s="3"/>
      <c r="O1602" s="3"/>
      <c r="P1602" s="3"/>
    </row>
    <row r="1603" spans="10:16" x14ac:dyDescent="0.2">
      <c r="J1603" s="3"/>
      <c r="K1603" s="3"/>
      <c r="L1603" s="3"/>
      <c r="M1603" s="3"/>
      <c r="N1603" s="3"/>
      <c r="O1603" s="3"/>
      <c r="P1603" s="3"/>
    </row>
    <row r="1604" spans="10:16" x14ac:dyDescent="0.2">
      <c r="J1604" s="3"/>
      <c r="K1604" s="3"/>
      <c r="L1604" s="3"/>
      <c r="M1604" s="3"/>
      <c r="N1604" s="3"/>
      <c r="O1604" s="3"/>
      <c r="P1604" s="3"/>
    </row>
    <row r="1605" spans="10:16" x14ac:dyDescent="0.2">
      <c r="J1605" s="3"/>
      <c r="K1605" s="3"/>
      <c r="L1605" s="3"/>
      <c r="M1605" s="3"/>
      <c r="N1605" s="3"/>
      <c r="O1605" s="3"/>
      <c r="P1605" s="3"/>
    </row>
    <row r="1606" spans="10:16" x14ac:dyDescent="0.2">
      <c r="J1606" s="3"/>
      <c r="K1606" s="3"/>
      <c r="L1606" s="3"/>
      <c r="M1606" s="3"/>
      <c r="N1606" s="3"/>
      <c r="O1606" s="3"/>
      <c r="P1606" s="3"/>
    </row>
    <row r="1607" spans="10:16" x14ac:dyDescent="0.2">
      <c r="J1607" s="3"/>
      <c r="K1607" s="3"/>
      <c r="L1607" s="3"/>
      <c r="M1607" s="3"/>
      <c r="N1607" s="3"/>
      <c r="O1607" s="3"/>
      <c r="P1607" s="3"/>
    </row>
    <row r="1608" spans="10:16" x14ac:dyDescent="0.2">
      <c r="J1608" s="3"/>
      <c r="K1608" s="3"/>
      <c r="L1608" s="3"/>
      <c r="M1608" s="3"/>
      <c r="N1608" s="3"/>
      <c r="O1608" s="3"/>
      <c r="P1608" s="3"/>
    </row>
    <row r="1609" spans="10:16" x14ac:dyDescent="0.2">
      <c r="J1609" s="3"/>
      <c r="K1609" s="3"/>
      <c r="L1609" s="3"/>
      <c r="M1609" s="3"/>
      <c r="N1609" s="3"/>
      <c r="O1609" s="3"/>
      <c r="P1609" s="3"/>
    </row>
    <row r="1610" spans="10:16" x14ac:dyDescent="0.2">
      <c r="J1610" s="3"/>
      <c r="K1610" s="3"/>
      <c r="L1610" s="3"/>
      <c r="M1610" s="3"/>
      <c r="N1610" s="3"/>
      <c r="O1610" s="3"/>
      <c r="P1610" s="3"/>
    </row>
    <row r="1611" spans="10:16" x14ac:dyDescent="0.2">
      <c r="J1611" s="3"/>
      <c r="K1611" s="3"/>
      <c r="L1611" s="3"/>
      <c r="M1611" s="3"/>
      <c r="N1611" s="3"/>
      <c r="O1611" s="3"/>
      <c r="P1611" s="3"/>
    </row>
    <row r="1612" spans="10:16" x14ac:dyDescent="0.2">
      <c r="J1612" s="3"/>
      <c r="K1612" s="3"/>
      <c r="L1612" s="3"/>
      <c r="M1612" s="3"/>
      <c r="N1612" s="3"/>
      <c r="O1612" s="3"/>
      <c r="P1612" s="3"/>
    </row>
    <row r="1613" spans="10:16" x14ac:dyDescent="0.2">
      <c r="J1613" s="3"/>
      <c r="K1613" s="3"/>
      <c r="L1613" s="3"/>
      <c r="M1613" s="3"/>
      <c r="N1613" s="3"/>
      <c r="O1613" s="3"/>
      <c r="P1613" s="3"/>
    </row>
    <row r="1614" spans="10:16" x14ac:dyDescent="0.2">
      <c r="J1614" s="3"/>
      <c r="K1614" s="3"/>
      <c r="L1614" s="3"/>
      <c r="M1614" s="3"/>
      <c r="N1614" s="3"/>
      <c r="O1614" s="3"/>
      <c r="P1614" s="3"/>
    </row>
    <row r="1615" spans="10:16" x14ac:dyDescent="0.2">
      <c r="J1615" s="3"/>
      <c r="K1615" s="3"/>
      <c r="L1615" s="3"/>
      <c r="M1615" s="3"/>
      <c r="N1615" s="3"/>
      <c r="O1615" s="3"/>
      <c r="P1615" s="3"/>
    </row>
    <row r="1616" spans="10:16" x14ac:dyDescent="0.2">
      <c r="J1616" s="3"/>
      <c r="K1616" s="3"/>
      <c r="L1616" s="3"/>
      <c r="M1616" s="3"/>
      <c r="N1616" s="3"/>
      <c r="O1616" s="3"/>
      <c r="P1616" s="3"/>
    </row>
    <row r="1617" spans="10:16" x14ac:dyDescent="0.2">
      <c r="J1617" s="3"/>
      <c r="K1617" s="3"/>
      <c r="L1617" s="3"/>
      <c r="M1617" s="3"/>
      <c r="N1617" s="3"/>
      <c r="O1617" s="3"/>
      <c r="P1617" s="3"/>
    </row>
    <row r="1618" spans="10:16" x14ac:dyDescent="0.2">
      <c r="J1618" s="3"/>
      <c r="K1618" s="3"/>
      <c r="L1618" s="3"/>
      <c r="M1618" s="3"/>
      <c r="N1618" s="3"/>
      <c r="O1618" s="3"/>
      <c r="P1618" s="3"/>
    </row>
    <row r="1619" spans="10:16" x14ac:dyDescent="0.2">
      <c r="J1619" s="3"/>
      <c r="K1619" s="3"/>
      <c r="L1619" s="3"/>
      <c r="M1619" s="3"/>
      <c r="N1619" s="3"/>
      <c r="O1619" s="3"/>
      <c r="P1619" s="3"/>
    </row>
    <row r="1620" spans="10:16" x14ac:dyDescent="0.2">
      <c r="J1620" s="3"/>
      <c r="K1620" s="3"/>
      <c r="L1620" s="3"/>
      <c r="M1620" s="3"/>
      <c r="N1620" s="3"/>
      <c r="O1620" s="3"/>
      <c r="P1620" s="3"/>
    </row>
    <row r="1621" spans="10:16" x14ac:dyDescent="0.2">
      <c r="J1621" s="3"/>
      <c r="K1621" s="3"/>
      <c r="L1621" s="3"/>
      <c r="M1621" s="3"/>
      <c r="N1621" s="3"/>
      <c r="O1621" s="3"/>
      <c r="P1621" s="3"/>
    </row>
    <row r="1622" spans="10:16" x14ac:dyDescent="0.2">
      <c r="J1622" s="3"/>
      <c r="K1622" s="3"/>
      <c r="L1622" s="3"/>
      <c r="M1622" s="3"/>
      <c r="N1622" s="3"/>
      <c r="O1622" s="3"/>
      <c r="P1622" s="3"/>
    </row>
    <row r="1623" spans="10:16" x14ac:dyDescent="0.2">
      <c r="J1623" s="3"/>
      <c r="K1623" s="3"/>
      <c r="L1623" s="3"/>
      <c r="M1623" s="3"/>
      <c r="N1623" s="3"/>
      <c r="O1623" s="3"/>
      <c r="P1623" s="3"/>
    </row>
    <row r="1624" spans="10:16" x14ac:dyDescent="0.2">
      <c r="J1624" s="3"/>
      <c r="K1624" s="3"/>
      <c r="L1624" s="3"/>
      <c r="M1624" s="3"/>
      <c r="N1624" s="3"/>
      <c r="O1624" s="3"/>
      <c r="P1624" s="3"/>
    </row>
    <row r="1625" spans="10:16" x14ac:dyDescent="0.2">
      <c r="J1625" s="3"/>
      <c r="K1625" s="3"/>
      <c r="L1625" s="3"/>
      <c r="M1625" s="3"/>
      <c r="N1625" s="3"/>
      <c r="O1625" s="3"/>
      <c r="P1625" s="3"/>
    </row>
    <row r="1626" spans="10:16" x14ac:dyDescent="0.2">
      <c r="J1626" s="3"/>
      <c r="K1626" s="3"/>
      <c r="L1626" s="3"/>
      <c r="M1626" s="3"/>
      <c r="N1626" s="3"/>
      <c r="O1626" s="3"/>
      <c r="P1626" s="3"/>
    </row>
    <row r="1627" spans="10:16" x14ac:dyDescent="0.2">
      <c r="J1627" s="3"/>
      <c r="K1627" s="3"/>
      <c r="L1627" s="3"/>
      <c r="M1627" s="3"/>
      <c r="N1627" s="3"/>
      <c r="O1627" s="3"/>
      <c r="P1627" s="3"/>
    </row>
    <row r="1628" spans="10:16" x14ac:dyDescent="0.2">
      <c r="J1628" s="3"/>
      <c r="K1628" s="3"/>
      <c r="L1628" s="3"/>
      <c r="M1628" s="3"/>
      <c r="N1628" s="3"/>
      <c r="O1628" s="3"/>
      <c r="P1628" s="3"/>
    </row>
    <row r="1629" spans="10:16" x14ac:dyDescent="0.2">
      <c r="J1629" s="3"/>
      <c r="K1629" s="3"/>
      <c r="L1629" s="3"/>
      <c r="M1629" s="3"/>
      <c r="N1629" s="3"/>
      <c r="O1629" s="3"/>
      <c r="P1629" s="3"/>
    </row>
    <row r="1630" spans="10:16" x14ac:dyDescent="0.2">
      <c r="J1630" s="3"/>
      <c r="K1630" s="3"/>
      <c r="L1630" s="3"/>
      <c r="M1630" s="3"/>
      <c r="N1630" s="3"/>
      <c r="O1630" s="3"/>
      <c r="P1630" s="3"/>
    </row>
    <row r="1631" spans="10:16" x14ac:dyDescent="0.2">
      <c r="J1631" s="3"/>
      <c r="K1631" s="3"/>
      <c r="L1631" s="3"/>
      <c r="M1631" s="3"/>
      <c r="N1631" s="3"/>
      <c r="O1631" s="3"/>
      <c r="P1631" s="3"/>
    </row>
    <row r="1632" spans="10:16" x14ac:dyDescent="0.2">
      <c r="J1632" s="3"/>
      <c r="K1632" s="3"/>
      <c r="L1632" s="3"/>
      <c r="M1632" s="3"/>
      <c r="N1632" s="3"/>
      <c r="O1632" s="3"/>
      <c r="P1632" s="3"/>
    </row>
    <row r="1633" spans="10:16" x14ac:dyDescent="0.2">
      <c r="J1633" s="3"/>
      <c r="K1633" s="3"/>
      <c r="L1633" s="3"/>
      <c r="M1633" s="3"/>
      <c r="N1633" s="3"/>
      <c r="O1633" s="3"/>
      <c r="P1633" s="3"/>
    </row>
    <row r="1634" spans="10:16" x14ac:dyDescent="0.2">
      <c r="J1634" s="3"/>
      <c r="K1634" s="3"/>
      <c r="L1634" s="3"/>
      <c r="M1634" s="3"/>
      <c r="N1634" s="3"/>
      <c r="O1634" s="3"/>
      <c r="P1634" s="3"/>
    </row>
    <row r="1635" spans="10:16" x14ac:dyDescent="0.2">
      <c r="J1635" s="3"/>
      <c r="K1635" s="3"/>
      <c r="L1635" s="3"/>
      <c r="M1635" s="3"/>
      <c r="N1635" s="3"/>
      <c r="O1635" s="3"/>
      <c r="P1635" s="3"/>
    </row>
    <row r="1636" spans="10:16" x14ac:dyDescent="0.2">
      <c r="J1636" s="3"/>
      <c r="K1636" s="3"/>
      <c r="L1636" s="3"/>
      <c r="M1636" s="3"/>
      <c r="N1636" s="3"/>
      <c r="O1636" s="3"/>
      <c r="P1636" s="3"/>
    </row>
    <row r="1637" spans="10:16" x14ac:dyDescent="0.2">
      <c r="J1637" s="3"/>
      <c r="K1637" s="3"/>
      <c r="L1637" s="3"/>
      <c r="M1637" s="3"/>
      <c r="N1637" s="3"/>
      <c r="O1637" s="3"/>
      <c r="P1637" s="3"/>
    </row>
    <row r="1638" spans="10:16" x14ac:dyDescent="0.2">
      <c r="J1638" s="3"/>
      <c r="K1638" s="3"/>
      <c r="L1638" s="3"/>
      <c r="M1638" s="3"/>
      <c r="N1638" s="3"/>
      <c r="O1638" s="3"/>
      <c r="P1638" s="3"/>
    </row>
    <row r="1639" spans="10:16" x14ac:dyDescent="0.2">
      <c r="J1639" s="3"/>
      <c r="K1639" s="3"/>
      <c r="L1639" s="3"/>
      <c r="M1639" s="3"/>
      <c r="N1639" s="3"/>
      <c r="O1639" s="3"/>
      <c r="P1639" s="3"/>
    </row>
    <row r="1640" spans="10:16" x14ac:dyDescent="0.2">
      <c r="J1640" s="3"/>
      <c r="K1640" s="3"/>
      <c r="L1640" s="3"/>
      <c r="M1640" s="3"/>
      <c r="N1640" s="3"/>
      <c r="O1640" s="3"/>
      <c r="P1640" s="3"/>
    </row>
    <row r="1641" spans="10:16" x14ac:dyDescent="0.2">
      <c r="J1641" s="3"/>
      <c r="K1641" s="3"/>
      <c r="L1641" s="3"/>
      <c r="M1641" s="3"/>
      <c r="N1641" s="3"/>
      <c r="O1641" s="3"/>
      <c r="P1641" s="3"/>
    </row>
    <row r="1642" spans="10:16" x14ac:dyDescent="0.2">
      <c r="J1642" s="3"/>
      <c r="K1642" s="3"/>
      <c r="L1642" s="3"/>
      <c r="M1642" s="3"/>
      <c r="N1642" s="3"/>
      <c r="O1642" s="3"/>
      <c r="P1642" s="3"/>
    </row>
    <row r="1643" spans="10:16" x14ac:dyDescent="0.2">
      <c r="J1643" s="3"/>
      <c r="K1643" s="3"/>
      <c r="L1643" s="3"/>
      <c r="M1643" s="3"/>
      <c r="N1643" s="3"/>
      <c r="O1643" s="3"/>
      <c r="P1643" s="3"/>
    </row>
    <row r="1644" spans="10:16" x14ac:dyDescent="0.2">
      <c r="J1644" s="3"/>
      <c r="K1644" s="3"/>
      <c r="L1644" s="3"/>
      <c r="M1644" s="3"/>
      <c r="N1644" s="3"/>
      <c r="O1644" s="3"/>
      <c r="P1644" s="3"/>
    </row>
    <row r="1645" spans="10:16" x14ac:dyDescent="0.2">
      <c r="J1645" s="3"/>
      <c r="K1645" s="3"/>
      <c r="L1645" s="3"/>
      <c r="M1645" s="3"/>
      <c r="N1645" s="3"/>
      <c r="O1645" s="3"/>
      <c r="P1645" s="3"/>
    </row>
    <row r="1646" spans="10:16" x14ac:dyDescent="0.2">
      <c r="J1646" s="3"/>
      <c r="K1646" s="3"/>
      <c r="L1646" s="3"/>
      <c r="M1646" s="3"/>
      <c r="N1646" s="3"/>
      <c r="O1646" s="3"/>
      <c r="P1646" s="3"/>
    </row>
    <row r="1647" spans="10:16" x14ac:dyDescent="0.2">
      <c r="J1647" s="3"/>
      <c r="K1647" s="3"/>
      <c r="L1647" s="3"/>
      <c r="M1647" s="3"/>
      <c r="N1647" s="3"/>
      <c r="O1647" s="3"/>
      <c r="P1647" s="3"/>
    </row>
    <row r="1648" spans="10:16" x14ac:dyDescent="0.2">
      <c r="J1648" s="3"/>
      <c r="K1648" s="3"/>
      <c r="L1648" s="3"/>
      <c r="M1648" s="3"/>
      <c r="N1648" s="3"/>
      <c r="O1648" s="3"/>
      <c r="P1648" s="3"/>
    </row>
    <row r="1649" spans="10:16" x14ac:dyDescent="0.2">
      <c r="J1649" s="3"/>
      <c r="K1649" s="3"/>
      <c r="L1649" s="3"/>
      <c r="M1649" s="3"/>
      <c r="N1649" s="3"/>
      <c r="O1649" s="3"/>
      <c r="P1649" s="3"/>
    </row>
    <row r="1650" spans="10:16" x14ac:dyDescent="0.2">
      <c r="J1650" s="3"/>
      <c r="K1650" s="3"/>
      <c r="L1650" s="3"/>
      <c r="M1650" s="3"/>
      <c r="N1650" s="3"/>
      <c r="O1650" s="3"/>
      <c r="P1650" s="3"/>
    </row>
    <row r="1651" spans="10:16" x14ac:dyDescent="0.2">
      <c r="J1651" s="3"/>
      <c r="K1651" s="3"/>
      <c r="L1651" s="3"/>
      <c r="M1651" s="3"/>
      <c r="N1651" s="3"/>
      <c r="O1651" s="3"/>
      <c r="P1651" s="3"/>
    </row>
    <row r="1652" spans="10:16" x14ac:dyDescent="0.2">
      <c r="J1652" s="3"/>
      <c r="K1652" s="3"/>
      <c r="L1652" s="3"/>
      <c r="M1652" s="3"/>
      <c r="N1652" s="3"/>
      <c r="O1652" s="3"/>
      <c r="P1652" s="3"/>
    </row>
    <row r="1653" spans="10:16" x14ac:dyDescent="0.2">
      <c r="J1653" s="3"/>
      <c r="K1653" s="3"/>
      <c r="L1653" s="3"/>
      <c r="M1653" s="3"/>
      <c r="N1653" s="3"/>
      <c r="O1653" s="3"/>
      <c r="P1653" s="3"/>
    </row>
    <row r="1654" spans="10:16" x14ac:dyDescent="0.2">
      <c r="J1654" s="3"/>
      <c r="K1654" s="3"/>
      <c r="L1654" s="3"/>
      <c r="M1654" s="3"/>
      <c r="N1654" s="3"/>
      <c r="O1654" s="3"/>
      <c r="P1654" s="3"/>
    </row>
    <row r="1655" spans="10:16" x14ac:dyDescent="0.2">
      <c r="J1655" s="3"/>
      <c r="K1655" s="3"/>
      <c r="L1655" s="3"/>
      <c r="M1655" s="3"/>
      <c r="N1655" s="3"/>
      <c r="O1655" s="3"/>
      <c r="P1655" s="3"/>
    </row>
    <row r="1656" spans="10:16" x14ac:dyDescent="0.2">
      <c r="J1656" s="3"/>
      <c r="K1656" s="3"/>
      <c r="L1656" s="3"/>
      <c r="M1656" s="3"/>
      <c r="N1656" s="3"/>
      <c r="O1656" s="3"/>
      <c r="P1656" s="3"/>
    </row>
    <row r="1657" spans="10:16" x14ac:dyDescent="0.2">
      <c r="J1657" s="3"/>
      <c r="K1657" s="3"/>
      <c r="L1657" s="3"/>
      <c r="M1657" s="3"/>
      <c r="N1657" s="3"/>
      <c r="O1657" s="3"/>
      <c r="P1657" s="3"/>
    </row>
    <row r="1658" spans="10:16" x14ac:dyDescent="0.2">
      <c r="J1658" s="3"/>
      <c r="K1658" s="3"/>
      <c r="L1658" s="3"/>
      <c r="M1658" s="3"/>
      <c r="N1658" s="3"/>
      <c r="O1658" s="3"/>
      <c r="P1658" s="3"/>
    </row>
    <row r="1659" spans="10:16" x14ac:dyDescent="0.2">
      <c r="J1659" s="3"/>
      <c r="K1659" s="3"/>
      <c r="L1659" s="3"/>
      <c r="M1659" s="3"/>
      <c r="N1659" s="3"/>
      <c r="O1659" s="3"/>
      <c r="P1659" s="3"/>
    </row>
    <row r="1660" spans="10:16" x14ac:dyDescent="0.2">
      <c r="J1660" s="3"/>
      <c r="K1660" s="3"/>
      <c r="L1660" s="3"/>
      <c r="M1660" s="3"/>
      <c r="N1660" s="3"/>
      <c r="O1660" s="3"/>
      <c r="P1660" s="3"/>
    </row>
    <row r="1661" spans="10:16" x14ac:dyDescent="0.2">
      <c r="J1661" s="3"/>
      <c r="K1661" s="3"/>
      <c r="L1661" s="3"/>
      <c r="M1661" s="3"/>
      <c r="N1661" s="3"/>
      <c r="O1661" s="3"/>
      <c r="P1661" s="3"/>
    </row>
    <row r="1662" spans="10:16" x14ac:dyDescent="0.2">
      <c r="J1662" s="3"/>
      <c r="K1662" s="3"/>
      <c r="L1662" s="3"/>
      <c r="M1662" s="3"/>
      <c r="N1662" s="3"/>
      <c r="O1662" s="3"/>
      <c r="P1662" s="3"/>
    </row>
    <row r="1663" spans="10:16" x14ac:dyDescent="0.2">
      <c r="J1663" s="3"/>
      <c r="K1663" s="3"/>
      <c r="L1663" s="3"/>
      <c r="M1663" s="3"/>
      <c r="N1663" s="3"/>
      <c r="O1663" s="3"/>
      <c r="P1663" s="3"/>
    </row>
    <row r="1664" spans="10:16" x14ac:dyDescent="0.2">
      <c r="J1664" s="3"/>
      <c r="K1664" s="3"/>
      <c r="L1664" s="3"/>
      <c r="M1664" s="3"/>
      <c r="N1664" s="3"/>
      <c r="O1664" s="3"/>
      <c r="P1664" s="3"/>
    </row>
    <row r="1665" spans="10:16" x14ac:dyDescent="0.2">
      <c r="J1665" s="3"/>
      <c r="K1665" s="3"/>
      <c r="L1665" s="3"/>
      <c r="M1665" s="3"/>
      <c r="N1665" s="3"/>
      <c r="O1665" s="3"/>
      <c r="P1665" s="3"/>
    </row>
    <row r="1666" spans="10:16" x14ac:dyDescent="0.2">
      <c r="J1666" s="3"/>
      <c r="K1666" s="3"/>
      <c r="L1666" s="3"/>
      <c r="M1666" s="3"/>
      <c r="N1666" s="3"/>
      <c r="O1666" s="3"/>
      <c r="P1666" s="3"/>
    </row>
    <row r="1667" spans="10:16" x14ac:dyDescent="0.2">
      <c r="J1667" s="3"/>
      <c r="K1667" s="3"/>
      <c r="L1667" s="3"/>
      <c r="M1667" s="3"/>
      <c r="N1667" s="3"/>
      <c r="O1667" s="3"/>
      <c r="P1667" s="3"/>
    </row>
    <row r="1668" spans="10:16" x14ac:dyDescent="0.2">
      <c r="J1668" s="3"/>
      <c r="K1668" s="3"/>
      <c r="L1668" s="3"/>
      <c r="M1668" s="3"/>
      <c r="N1668" s="3"/>
      <c r="O1668" s="3"/>
      <c r="P1668" s="3"/>
    </row>
    <row r="1669" spans="10:16" x14ac:dyDescent="0.2">
      <c r="J1669" s="3"/>
      <c r="K1669" s="3"/>
      <c r="L1669" s="3"/>
      <c r="M1669" s="3"/>
      <c r="N1669" s="3"/>
      <c r="O1669" s="3"/>
      <c r="P1669" s="3"/>
    </row>
    <row r="1670" spans="10:16" x14ac:dyDescent="0.2">
      <c r="J1670" s="3"/>
      <c r="K1670" s="3"/>
      <c r="L1670" s="3"/>
      <c r="M1670" s="3"/>
      <c r="N1670" s="3"/>
      <c r="O1670" s="3"/>
      <c r="P1670" s="3"/>
    </row>
    <row r="1671" spans="10:16" x14ac:dyDescent="0.2">
      <c r="J1671" s="3"/>
      <c r="K1671" s="3"/>
      <c r="L1671" s="3"/>
      <c r="M1671" s="3"/>
      <c r="N1671" s="3"/>
      <c r="O1671" s="3"/>
      <c r="P1671" s="3"/>
    </row>
    <row r="1672" spans="10:16" x14ac:dyDescent="0.2">
      <c r="J1672" s="3"/>
      <c r="K1672" s="3"/>
      <c r="L1672" s="3"/>
      <c r="M1672" s="3"/>
      <c r="N1672" s="3"/>
      <c r="O1672" s="3"/>
      <c r="P1672" s="3"/>
    </row>
    <row r="1673" spans="10:16" x14ac:dyDescent="0.2">
      <c r="J1673" s="3"/>
      <c r="K1673" s="3"/>
      <c r="L1673" s="3"/>
      <c r="M1673" s="3"/>
      <c r="N1673" s="3"/>
      <c r="O1673" s="3"/>
      <c r="P1673" s="3"/>
    </row>
    <row r="1674" spans="10:16" x14ac:dyDescent="0.2">
      <c r="J1674" s="3"/>
      <c r="K1674" s="3"/>
      <c r="L1674" s="3"/>
      <c r="M1674" s="3"/>
      <c r="N1674" s="3"/>
      <c r="O1674" s="3"/>
      <c r="P1674" s="3"/>
    </row>
    <row r="1675" spans="10:16" x14ac:dyDescent="0.2">
      <c r="J1675" s="3"/>
      <c r="K1675" s="3"/>
      <c r="L1675" s="3"/>
      <c r="M1675" s="3"/>
      <c r="N1675" s="3"/>
      <c r="O1675" s="3"/>
      <c r="P1675" s="3"/>
    </row>
    <row r="1676" spans="10:16" x14ac:dyDescent="0.2">
      <c r="J1676" s="3"/>
      <c r="K1676" s="3"/>
      <c r="L1676" s="3"/>
      <c r="M1676" s="3"/>
      <c r="N1676" s="3"/>
      <c r="O1676" s="3"/>
      <c r="P1676" s="3"/>
    </row>
    <row r="1677" spans="10:16" x14ac:dyDescent="0.2">
      <c r="J1677" s="3"/>
      <c r="K1677" s="3"/>
      <c r="L1677" s="3"/>
      <c r="M1677" s="3"/>
      <c r="N1677" s="3"/>
      <c r="O1677" s="3"/>
      <c r="P1677" s="3"/>
    </row>
    <row r="1678" spans="10:16" x14ac:dyDescent="0.2">
      <c r="J1678" s="3"/>
      <c r="K1678" s="3"/>
      <c r="L1678" s="3"/>
      <c r="M1678" s="3"/>
      <c r="N1678" s="3"/>
      <c r="O1678" s="3"/>
      <c r="P1678" s="3"/>
    </row>
    <row r="1679" spans="10:16" x14ac:dyDescent="0.2">
      <c r="J1679" s="3"/>
      <c r="K1679" s="3"/>
      <c r="L1679" s="3"/>
      <c r="M1679" s="3"/>
      <c r="N1679" s="3"/>
      <c r="O1679" s="3"/>
      <c r="P1679" s="3"/>
    </row>
    <row r="1680" spans="10:16" x14ac:dyDescent="0.2">
      <c r="J1680" s="3"/>
      <c r="K1680" s="3"/>
      <c r="L1680" s="3"/>
      <c r="M1680" s="3"/>
      <c r="N1680" s="3"/>
      <c r="O1680" s="3"/>
      <c r="P1680" s="3"/>
    </row>
    <row r="1681" spans="10:16" x14ac:dyDescent="0.2">
      <c r="J1681" s="3"/>
      <c r="K1681" s="3"/>
      <c r="L1681" s="3"/>
      <c r="M1681" s="3"/>
      <c r="N1681" s="3"/>
      <c r="O1681" s="3"/>
      <c r="P1681" s="3"/>
    </row>
    <row r="1682" spans="10:16" x14ac:dyDescent="0.2">
      <c r="J1682" s="3"/>
      <c r="K1682" s="3"/>
      <c r="L1682" s="3"/>
      <c r="M1682" s="3"/>
      <c r="N1682" s="3"/>
      <c r="O1682" s="3"/>
      <c r="P1682" s="3"/>
    </row>
    <row r="1683" spans="10:16" x14ac:dyDescent="0.2">
      <c r="J1683" s="3"/>
      <c r="K1683" s="3"/>
      <c r="L1683" s="3"/>
      <c r="M1683" s="3"/>
      <c r="N1683" s="3"/>
      <c r="O1683" s="3"/>
      <c r="P1683" s="3"/>
    </row>
    <row r="1684" spans="10:16" x14ac:dyDescent="0.2">
      <c r="J1684" s="3"/>
      <c r="K1684" s="3"/>
      <c r="L1684" s="3"/>
      <c r="M1684" s="3"/>
      <c r="N1684" s="3"/>
      <c r="O1684" s="3"/>
      <c r="P1684" s="3"/>
    </row>
    <row r="1685" spans="10:16" x14ac:dyDescent="0.2">
      <c r="J1685" s="3"/>
      <c r="K1685" s="3"/>
      <c r="L1685" s="3"/>
      <c r="M1685" s="3"/>
      <c r="N1685" s="3"/>
      <c r="O1685" s="3"/>
      <c r="P1685" s="3"/>
    </row>
    <row r="1686" spans="10:16" x14ac:dyDescent="0.2">
      <c r="J1686" s="3"/>
      <c r="K1686" s="3"/>
      <c r="L1686" s="3"/>
      <c r="M1686" s="3"/>
      <c r="N1686" s="3"/>
      <c r="O1686" s="3"/>
      <c r="P1686" s="3"/>
    </row>
    <row r="1687" spans="10:16" x14ac:dyDescent="0.2">
      <c r="J1687" s="3"/>
      <c r="K1687" s="3"/>
      <c r="L1687" s="3"/>
      <c r="M1687" s="3"/>
      <c r="N1687" s="3"/>
      <c r="O1687" s="3"/>
      <c r="P1687" s="3"/>
    </row>
    <row r="1688" spans="10:16" x14ac:dyDescent="0.2">
      <c r="J1688" s="3"/>
      <c r="K1688" s="3"/>
      <c r="L1688" s="3"/>
      <c r="M1688" s="3"/>
      <c r="N1688" s="3"/>
      <c r="O1688" s="3"/>
      <c r="P1688" s="3"/>
    </row>
    <row r="1689" spans="10:16" x14ac:dyDescent="0.2">
      <c r="J1689" s="3"/>
      <c r="K1689" s="3"/>
      <c r="L1689" s="3"/>
      <c r="M1689" s="3"/>
      <c r="N1689" s="3"/>
      <c r="O1689" s="3"/>
      <c r="P1689" s="3"/>
    </row>
    <row r="1690" spans="10:16" x14ac:dyDescent="0.2">
      <c r="J1690" s="3"/>
      <c r="K1690" s="3"/>
      <c r="L1690" s="3"/>
      <c r="M1690" s="3"/>
      <c r="N1690" s="3"/>
      <c r="O1690" s="3"/>
      <c r="P1690" s="3"/>
    </row>
    <row r="1691" spans="10:16" x14ac:dyDescent="0.2">
      <c r="J1691" s="3"/>
      <c r="K1691" s="3"/>
      <c r="L1691" s="3"/>
      <c r="M1691" s="3"/>
      <c r="N1691" s="3"/>
      <c r="O1691" s="3"/>
      <c r="P1691" s="3"/>
    </row>
    <row r="1692" spans="10:16" x14ac:dyDescent="0.2">
      <c r="J1692" s="3"/>
      <c r="K1692" s="3"/>
      <c r="L1692" s="3"/>
      <c r="M1692" s="3"/>
      <c r="N1692" s="3"/>
      <c r="O1692" s="3"/>
      <c r="P1692" s="3"/>
    </row>
    <row r="1693" spans="10:16" x14ac:dyDescent="0.2">
      <c r="J1693" s="3"/>
      <c r="K1693" s="3"/>
      <c r="L1693" s="3"/>
      <c r="M1693" s="3"/>
      <c r="N1693" s="3"/>
      <c r="O1693" s="3"/>
      <c r="P1693" s="3"/>
    </row>
    <row r="1694" spans="10:16" x14ac:dyDescent="0.2">
      <c r="J1694" s="3"/>
      <c r="K1694" s="3"/>
      <c r="L1694" s="3"/>
      <c r="M1694" s="3"/>
      <c r="N1694" s="3"/>
      <c r="O1694" s="3"/>
      <c r="P1694" s="3"/>
    </row>
    <row r="1695" spans="10:16" x14ac:dyDescent="0.2">
      <c r="J1695" s="3"/>
      <c r="K1695" s="3"/>
      <c r="L1695" s="3"/>
      <c r="M1695" s="3"/>
      <c r="N1695" s="3"/>
      <c r="O1695" s="3"/>
      <c r="P1695" s="3"/>
    </row>
    <row r="1696" spans="10:16" x14ac:dyDescent="0.2">
      <c r="J1696" s="3"/>
      <c r="K1696" s="3"/>
      <c r="L1696" s="3"/>
      <c r="M1696" s="3"/>
      <c r="N1696" s="3"/>
      <c r="O1696" s="3"/>
      <c r="P1696" s="3"/>
    </row>
    <row r="1697" spans="10:16" x14ac:dyDescent="0.2">
      <c r="J1697" s="3"/>
      <c r="K1697" s="3"/>
      <c r="L1697" s="3"/>
      <c r="M1697" s="3"/>
      <c r="N1697" s="3"/>
      <c r="O1697" s="3"/>
      <c r="P1697" s="3"/>
    </row>
    <row r="1698" spans="10:16" x14ac:dyDescent="0.2">
      <c r="J1698" s="3"/>
      <c r="K1698" s="3"/>
      <c r="L1698" s="3"/>
      <c r="M1698" s="3"/>
      <c r="N1698" s="3"/>
      <c r="O1698" s="3"/>
      <c r="P1698" s="3"/>
    </row>
    <row r="1699" spans="10:16" x14ac:dyDescent="0.2">
      <c r="J1699" s="3"/>
      <c r="K1699" s="3"/>
      <c r="L1699" s="3"/>
      <c r="M1699" s="3"/>
      <c r="N1699" s="3"/>
      <c r="O1699" s="3"/>
      <c r="P1699" s="3"/>
    </row>
    <row r="1700" spans="10:16" x14ac:dyDescent="0.2">
      <c r="J1700" s="3"/>
      <c r="K1700" s="3"/>
      <c r="L1700" s="3"/>
      <c r="M1700" s="3"/>
      <c r="N1700" s="3"/>
      <c r="O1700" s="3"/>
      <c r="P1700" s="3"/>
    </row>
    <row r="1701" spans="10:16" x14ac:dyDescent="0.2">
      <c r="J1701" s="3"/>
      <c r="K1701" s="3"/>
      <c r="L1701" s="3"/>
      <c r="M1701" s="3"/>
      <c r="N1701" s="3"/>
      <c r="O1701" s="3"/>
      <c r="P1701" s="3"/>
    </row>
    <row r="1702" spans="10:16" x14ac:dyDescent="0.2">
      <c r="J1702" s="3"/>
      <c r="K1702" s="3"/>
      <c r="L1702" s="3"/>
      <c r="M1702" s="3"/>
      <c r="N1702" s="3"/>
      <c r="O1702" s="3"/>
      <c r="P1702" s="3"/>
    </row>
    <row r="1703" spans="10:16" x14ac:dyDescent="0.2">
      <c r="J1703" s="3"/>
      <c r="K1703" s="3"/>
      <c r="L1703" s="3"/>
      <c r="M1703" s="3"/>
      <c r="N1703" s="3"/>
      <c r="O1703" s="3"/>
      <c r="P1703" s="3"/>
    </row>
    <row r="1704" spans="10:16" x14ac:dyDescent="0.2">
      <c r="J1704" s="3"/>
      <c r="K1704" s="3"/>
      <c r="L1704" s="3"/>
      <c r="M1704" s="3"/>
      <c r="N1704" s="3"/>
      <c r="O1704" s="3"/>
      <c r="P1704" s="3"/>
    </row>
    <row r="1705" spans="10:16" x14ac:dyDescent="0.2">
      <c r="J1705" s="3"/>
      <c r="K1705" s="3"/>
      <c r="L1705" s="3"/>
      <c r="M1705" s="3"/>
      <c r="N1705" s="3"/>
      <c r="O1705" s="3"/>
      <c r="P1705" s="3"/>
    </row>
    <row r="1706" spans="10:16" x14ac:dyDescent="0.2">
      <c r="J1706" s="3"/>
      <c r="K1706" s="3"/>
      <c r="L1706" s="3"/>
      <c r="M1706" s="3"/>
      <c r="N1706" s="3"/>
      <c r="O1706" s="3"/>
      <c r="P1706" s="3"/>
    </row>
    <row r="1707" spans="10:16" x14ac:dyDescent="0.2">
      <c r="J1707" s="3"/>
      <c r="K1707" s="3"/>
      <c r="L1707" s="3"/>
      <c r="M1707" s="3"/>
      <c r="N1707" s="3"/>
      <c r="O1707" s="3"/>
      <c r="P1707" s="3"/>
    </row>
    <row r="1708" spans="10:16" x14ac:dyDescent="0.2">
      <c r="J1708" s="3"/>
      <c r="K1708" s="3"/>
      <c r="L1708" s="3"/>
      <c r="M1708" s="3"/>
      <c r="N1708" s="3"/>
      <c r="O1708" s="3"/>
      <c r="P1708" s="3"/>
    </row>
    <row r="1709" spans="10:16" x14ac:dyDescent="0.2">
      <c r="J1709" s="3"/>
      <c r="K1709" s="3"/>
      <c r="L1709" s="3"/>
      <c r="M1709" s="3"/>
      <c r="N1709" s="3"/>
      <c r="O1709" s="3"/>
      <c r="P1709" s="3"/>
    </row>
    <row r="1710" spans="10:16" x14ac:dyDescent="0.2">
      <c r="J1710" s="3"/>
      <c r="K1710" s="3"/>
      <c r="L1710" s="3"/>
      <c r="M1710" s="3"/>
      <c r="N1710" s="3"/>
      <c r="O1710" s="3"/>
      <c r="P1710" s="3"/>
    </row>
    <row r="1711" spans="10:16" x14ac:dyDescent="0.2">
      <c r="J1711" s="3"/>
      <c r="K1711" s="3"/>
      <c r="L1711" s="3"/>
      <c r="M1711" s="3"/>
      <c r="N1711" s="3"/>
      <c r="O1711" s="3"/>
      <c r="P1711" s="3"/>
    </row>
    <row r="1712" spans="10:16" x14ac:dyDescent="0.2">
      <c r="J1712" s="3"/>
      <c r="K1712" s="3"/>
      <c r="L1712" s="3"/>
      <c r="M1712" s="3"/>
      <c r="N1712" s="3"/>
      <c r="O1712" s="3"/>
      <c r="P1712" s="3"/>
    </row>
    <row r="1713" spans="10:16" x14ac:dyDescent="0.2">
      <c r="J1713" s="3"/>
      <c r="K1713" s="3"/>
      <c r="L1713" s="3"/>
      <c r="M1713" s="3"/>
      <c r="N1713" s="3"/>
      <c r="O1713" s="3"/>
      <c r="P1713" s="3"/>
    </row>
    <row r="1714" spans="10:16" x14ac:dyDescent="0.2">
      <c r="J1714" s="3"/>
      <c r="K1714" s="3"/>
      <c r="L1714" s="3"/>
      <c r="M1714" s="3"/>
      <c r="N1714" s="3"/>
      <c r="O1714" s="3"/>
      <c r="P1714" s="3"/>
    </row>
    <row r="1715" spans="10:16" x14ac:dyDescent="0.2">
      <c r="J1715" s="3"/>
      <c r="K1715" s="3"/>
      <c r="L1715" s="3"/>
      <c r="M1715" s="3"/>
      <c r="N1715" s="3"/>
      <c r="O1715" s="3"/>
      <c r="P1715" s="3"/>
    </row>
    <row r="1716" spans="10:16" x14ac:dyDescent="0.2">
      <c r="J1716" s="3"/>
      <c r="K1716" s="3"/>
      <c r="L1716" s="3"/>
      <c r="M1716" s="3"/>
      <c r="N1716" s="3"/>
      <c r="O1716" s="3"/>
      <c r="P1716" s="3"/>
    </row>
    <row r="1717" spans="10:16" x14ac:dyDescent="0.2">
      <c r="J1717" s="3"/>
      <c r="K1717" s="3"/>
      <c r="L1717" s="3"/>
      <c r="M1717" s="3"/>
      <c r="N1717" s="3"/>
      <c r="O1717" s="3"/>
      <c r="P1717" s="3"/>
    </row>
    <row r="1718" spans="10:16" x14ac:dyDescent="0.2">
      <c r="J1718" s="3"/>
      <c r="K1718" s="3"/>
      <c r="L1718" s="3"/>
      <c r="M1718" s="3"/>
      <c r="N1718" s="3"/>
      <c r="O1718" s="3"/>
      <c r="P1718" s="3"/>
    </row>
    <row r="1719" spans="10:16" x14ac:dyDescent="0.2">
      <c r="J1719" s="3"/>
      <c r="K1719" s="3"/>
      <c r="L1719" s="3"/>
      <c r="M1719" s="3"/>
      <c r="N1719" s="3"/>
      <c r="O1719" s="3"/>
      <c r="P1719" s="3"/>
    </row>
    <row r="1720" spans="10:16" x14ac:dyDescent="0.2">
      <c r="J1720" s="3"/>
      <c r="K1720" s="3"/>
      <c r="L1720" s="3"/>
      <c r="M1720" s="3"/>
      <c r="N1720" s="3"/>
      <c r="O1720" s="3"/>
      <c r="P1720" s="3"/>
    </row>
    <row r="1721" spans="10:16" x14ac:dyDescent="0.2">
      <c r="J1721" s="3"/>
      <c r="K1721" s="3"/>
      <c r="L1721" s="3"/>
      <c r="M1721" s="3"/>
      <c r="N1721" s="3"/>
      <c r="O1721" s="3"/>
      <c r="P1721" s="3"/>
    </row>
    <row r="1722" spans="10:16" x14ac:dyDescent="0.2">
      <c r="J1722" s="3"/>
      <c r="K1722" s="3"/>
      <c r="L1722" s="3"/>
      <c r="M1722" s="3"/>
      <c r="N1722" s="3"/>
      <c r="O1722" s="3"/>
      <c r="P1722" s="3"/>
    </row>
    <row r="1723" spans="10:16" x14ac:dyDescent="0.2">
      <c r="J1723" s="3"/>
      <c r="K1723" s="3"/>
      <c r="L1723" s="3"/>
      <c r="M1723" s="3"/>
      <c r="N1723" s="3"/>
      <c r="O1723" s="3"/>
      <c r="P1723" s="3"/>
    </row>
    <row r="1724" spans="10:16" x14ac:dyDescent="0.2">
      <c r="J1724" s="3"/>
      <c r="K1724" s="3"/>
      <c r="L1724" s="3"/>
      <c r="M1724" s="3"/>
      <c r="N1724" s="3"/>
      <c r="O1724" s="3"/>
      <c r="P1724" s="3"/>
    </row>
    <row r="1725" spans="10:16" x14ac:dyDescent="0.2">
      <c r="J1725" s="3"/>
      <c r="K1725" s="3"/>
      <c r="L1725" s="3"/>
      <c r="M1725" s="3"/>
      <c r="N1725" s="3"/>
      <c r="O1725" s="3"/>
      <c r="P1725" s="3"/>
    </row>
    <row r="1726" spans="10:16" x14ac:dyDescent="0.2">
      <c r="J1726" s="3"/>
      <c r="K1726" s="3"/>
      <c r="L1726" s="3"/>
      <c r="M1726" s="3"/>
      <c r="N1726" s="3"/>
      <c r="O1726" s="3"/>
      <c r="P1726" s="3"/>
    </row>
    <row r="1727" spans="10:16" x14ac:dyDescent="0.2">
      <c r="J1727" s="3"/>
      <c r="K1727" s="3"/>
      <c r="L1727" s="3"/>
      <c r="M1727" s="3"/>
      <c r="N1727" s="3"/>
      <c r="O1727" s="3"/>
      <c r="P1727" s="3"/>
    </row>
    <row r="1728" spans="10:16" x14ac:dyDescent="0.2">
      <c r="J1728" s="3"/>
      <c r="K1728" s="3"/>
      <c r="L1728" s="3"/>
      <c r="M1728" s="3"/>
      <c r="N1728" s="3"/>
      <c r="O1728" s="3"/>
      <c r="P1728" s="3"/>
    </row>
    <row r="1729" spans="10:16" x14ac:dyDescent="0.2">
      <c r="J1729" s="3"/>
      <c r="K1729" s="3"/>
      <c r="L1729" s="3"/>
      <c r="M1729" s="3"/>
      <c r="N1729" s="3"/>
      <c r="O1729" s="3"/>
      <c r="P1729" s="3"/>
    </row>
    <row r="1730" spans="10:16" x14ac:dyDescent="0.2">
      <c r="J1730" s="3"/>
      <c r="K1730" s="3"/>
      <c r="L1730" s="3"/>
      <c r="M1730" s="3"/>
      <c r="N1730" s="3"/>
      <c r="O1730" s="3"/>
      <c r="P1730" s="3"/>
    </row>
    <row r="1731" spans="10:16" x14ac:dyDescent="0.2">
      <c r="J1731" s="3"/>
      <c r="K1731" s="3"/>
      <c r="L1731" s="3"/>
      <c r="M1731" s="3"/>
      <c r="N1731" s="3"/>
      <c r="O1731" s="3"/>
      <c r="P1731" s="3"/>
    </row>
    <row r="1732" spans="10:16" x14ac:dyDescent="0.2">
      <c r="J1732" s="3"/>
      <c r="K1732" s="3"/>
      <c r="L1732" s="3"/>
      <c r="M1732" s="3"/>
      <c r="N1732" s="3"/>
      <c r="O1732" s="3"/>
      <c r="P1732" s="3"/>
    </row>
    <row r="1733" spans="10:16" x14ac:dyDescent="0.2">
      <c r="J1733" s="3"/>
      <c r="K1733" s="3"/>
      <c r="L1733" s="3"/>
      <c r="M1733" s="3"/>
      <c r="N1733" s="3"/>
      <c r="O1733" s="3"/>
      <c r="P1733" s="3"/>
    </row>
    <row r="1734" spans="10:16" x14ac:dyDescent="0.2">
      <c r="J1734" s="3"/>
      <c r="K1734" s="3"/>
      <c r="L1734" s="3"/>
      <c r="M1734" s="3"/>
      <c r="N1734" s="3"/>
      <c r="O1734" s="3"/>
      <c r="P1734" s="3"/>
    </row>
    <row r="1735" spans="10:16" x14ac:dyDescent="0.2">
      <c r="J1735" s="3"/>
      <c r="K1735" s="3"/>
      <c r="L1735" s="3"/>
      <c r="M1735" s="3"/>
      <c r="N1735" s="3"/>
      <c r="O1735" s="3"/>
      <c r="P1735" s="3"/>
    </row>
    <row r="1736" spans="10:16" x14ac:dyDescent="0.2">
      <c r="J1736" s="3"/>
      <c r="K1736" s="3"/>
      <c r="L1736" s="3"/>
      <c r="M1736" s="3"/>
      <c r="N1736" s="3"/>
      <c r="O1736" s="3"/>
      <c r="P1736" s="3"/>
    </row>
    <row r="1737" spans="10:16" x14ac:dyDescent="0.2">
      <c r="J1737" s="3"/>
      <c r="K1737" s="3"/>
      <c r="L1737" s="3"/>
      <c r="M1737" s="3"/>
      <c r="N1737" s="3"/>
      <c r="O1737" s="3"/>
      <c r="P1737" s="3"/>
    </row>
    <row r="1738" spans="10:16" x14ac:dyDescent="0.2">
      <c r="J1738" s="3"/>
      <c r="K1738" s="3"/>
      <c r="L1738" s="3"/>
      <c r="M1738" s="3"/>
      <c r="N1738" s="3"/>
      <c r="O1738" s="3"/>
      <c r="P1738" s="3"/>
    </row>
    <row r="1739" spans="10:16" x14ac:dyDescent="0.2">
      <c r="J1739" s="3"/>
      <c r="K1739" s="3"/>
      <c r="L1739" s="3"/>
      <c r="M1739" s="3"/>
      <c r="N1739" s="3"/>
      <c r="O1739" s="3"/>
      <c r="P1739" s="3"/>
    </row>
    <row r="1740" spans="10:16" x14ac:dyDescent="0.2">
      <c r="J1740" s="3"/>
      <c r="K1740" s="3"/>
      <c r="L1740" s="3"/>
      <c r="M1740" s="3"/>
      <c r="N1740" s="3"/>
      <c r="O1740" s="3"/>
      <c r="P1740" s="3"/>
    </row>
    <row r="1741" spans="10:16" x14ac:dyDescent="0.2">
      <c r="J1741" s="3"/>
      <c r="K1741" s="3"/>
      <c r="L1741" s="3"/>
      <c r="M1741" s="3"/>
      <c r="N1741" s="3"/>
      <c r="O1741" s="3"/>
      <c r="P1741" s="3"/>
    </row>
    <row r="1742" spans="10:16" x14ac:dyDescent="0.2">
      <c r="J1742" s="3"/>
      <c r="K1742" s="3"/>
      <c r="L1742" s="3"/>
      <c r="M1742" s="3"/>
      <c r="N1742" s="3"/>
      <c r="O1742" s="3"/>
      <c r="P1742" s="3"/>
    </row>
    <row r="1743" spans="10:16" x14ac:dyDescent="0.2">
      <c r="J1743" s="3"/>
      <c r="K1743" s="3"/>
      <c r="L1743" s="3"/>
      <c r="M1743" s="3"/>
      <c r="N1743" s="3"/>
      <c r="O1743" s="3"/>
      <c r="P1743" s="3"/>
    </row>
    <row r="1744" spans="10:16" x14ac:dyDescent="0.2">
      <c r="J1744" s="3"/>
      <c r="K1744" s="3"/>
      <c r="L1744" s="3"/>
      <c r="M1744" s="3"/>
      <c r="N1744" s="3"/>
      <c r="O1744" s="3"/>
      <c r="P1744" s="3"/>
    </row>
    <row r="1745" spans="10:16" x14ac:dyDescent="0.2">
      <c r="J1745" s="3"/>
      <c r="K1745" s="3"/>
      <c r="L1745" s="3"/>
      <c r="M1745" s="3"/>
      <c r="N1745" s="3"/>
      <c r="O1745" s="3"/>
      <c r="P1745" s="3"/>
    </row>
    <row r="1746" spans="10:16" x14ac:dyDescent="0.2">
      <c r="J1746" s="3"/>
      <c r="K1746" s="3"/>
      <c r="L1746" s="3"/>
      <c r="M1746" s="3"/>
      <c r="N1746" s="3"/>
      <c r="O1746" s="3"/>
      <c r="P1746" s="3"/>
    </row>
    <row r="1747" spans="10:16" x14ac:dyDescent="0.2">
      <c r="J1747" s="3"/>
      <c r="K1747" s="3"/>
      <c r="L1747" s="3"/>
      <c r="M1747" s="3"/>
      <c r="N1747" s="3"/>
      <c r="O1747" s="3"/>
      <c r="P1747" s="3"/>
    </row>
    <row r="1748" spans="10:16" x14ac:dyDescent="0.2">
      <c r="J1748" s="3"/>
      <c r="K1748" s="3"/>
      <c r="L1748" s="3"/>
      <c r="M1748" s="3"/>
      <c r="N1748" s="3"/>
      <c r="O1748" s="3"/>
      <c r="P1748" s="3"/>
    </row>
    <row r="1749" spans="10:16" x14ac:dyDescent="0.2">
      <c r="J1749" s="3"/>
      <c r="K1749" s="3"/>
      <c r="L1749" s="3"/>
      <c r="M1749" s="3"/>
      <c r="N1749" s="3"/>
      <c r="O1749" s="3"/>
      <c r="P1749" s="3"/>
    </row>
    <row r="1750" spans="10:16" x14ac:dyDescent="0.2">
      <c r="J1750" s="3"/>
      <c r="K1750" s="3"/>
      <c r="L1750" s="3"/>
      <c r="M1750" s="3"/>
      <c r="N1750" s="3"/>
      <c r="O1750" s="3"/>
      <c r="P1750" s="3"/>
    </row>
    <row r="1751" spans="10:16" x14ac:dyDescent="0.2">
      <c r="J1751" s="3"/>
      <c r="K1751" s="3"/>
      <c r="L1751" s="3"/>
      <c r="M1751" s="3"/>
      <c r="N1751" s="3"/>
      <c r="O1751" s="3"/>
      <c r="P1751" s="3"/>
    </row>
    <row r="1752" spans="10:16" x14ac:dyDescent="0.2">
      <c r="J1752" s="3"/>
      <c r="K1752" s="3"/>
      <c r="L1752" s="3"/>
      <c r="M1752" s="3"/>
      <c r="N1752" s="3"/>
      <c r="O1752" s="3"/>
      <c r="P1752" s="3"/>
    </row>
    <row r="1753" spans="10:16" x14ac:dyDescent="0.2">
      <c r="J1753" s="3"/>
      <c r="K1753" s="3"/>
      <c r="L1753" s="3"/>
      <c r="M1753" s="3"/>
      <c r="N1753" s="3"/>
      <c r="O1753" s="3"/>
      <c r="P1753" s="3"/>
    </row>
    <row r="1754" spans="10:16" x14ac:dyDescent="0.2">
      <c r="J1754" s="3"/>
      <c r="K1754" s="3"/>
      <c r="L1754" s="3"/>
      <c r="M1754" s="3"/>
      <c r="N1754" s="3"/>
      <c r="O1754" s="3"/>
      <c r="P1754" s="3"/>
    </row>
    <row r="1755" spans="10:16" x14ac:dyDescent="0.2">
      <c r="J1755" s="3"/>
      <c r="K1755" s="3"/>
      <c r="L1755" s="3"/>
      <c r="M1755" s="3"/>
      <c r="N1755" s="3"/>
      <c r="O1755" s="3"/>
      <c r="P1755" s="3"/>
    </row>
    <row r="1756" spans="10:16" x14ac:dyDescent="0.2">
      <c r="J1756" s="3"/>
      <c r="K1756" s="3"/>
      <c r="L1756" s="3"/>
      <c r="M1756" s="3"/>
      <c r="N1756" s="3"/>
      <c r="O1756" s="3"/>
      <c r="P1756" s="3"/>
    </row>
    <row r="1757" spans="10:16" x14ac:dyDescent="0.2">
      <c r="J1757" s="3"/>
      <c r="K1757" s="3"/>
      <c r="L1757" s="3"/>
      <c r="M1757" s="3"/>
      <c r="N1757" s="3"/>
      <c r="O1757" s="3"/>
      <c r="P1757" s="3"/>
    </row>
    <row r="1758" spans="10:16" x14ac:dyDescent="0.2">
      <c r="J1758" s="3"/>
      <c r="K1758" s="3"/>
      <c r="L1758" s="3"/>
      <c r="M1758" s="3"/>
      <c r="N1758" s="3"/>
      <c r="O1758" s="3"/>
      <c r="P1758" s="3"/>
    </row>
    <row r="1759" spans="10:16" x14ac:dyDescent="0.2">
      <c r="J1759" s="3"/>
      <c r="K1759" s="3"/>
      <c r="L1759" s="3"/>
      <c r="M1759" s="3"/>
      <c r="N1759" s="3"/>
      <c r="O1759" s="3"/>
      <c r="P1759" s="3"/>
    </row>
    <row r="1760" spans="10:16" x14ac:dyDescent="0.2">
      <c r="J1760" s="3"/>
      <c r="K1760" s="3"/>
      <c r="L1760" s="3"/>
      <c r="M1760" s="3"/>
      <c r="N1760" s="3"/>
      <c r="O1760" s="3"/>
      <c r="P1760" s="3"/>
    </row>
    <row r="1761" spans="10:16" x14ac:dyDescent="0.2">
      <c r="J1761" s="3"/>
      <c r="K1761" s="3"/>
      <c r="L1761" s="3"/>
      <c r="M1761" s="3"/>
      <c r="N1761" s="3"/>
      <c r="O1761" s="3"/>
      <c r="P1761" s="3"/>
    </row>
    <row r="1762" spans="10:16" x14ac:dyDescent="0.2">
      <c r="J1762" s="3"/>
      <c r="K1762" s="3"/>
      <c r="L1762" s="3"/>
      <c r="M1762" s="3"/>
      <c r="N1762" s="3"/>
      <c r="O1762" s="3"/>
      <c r="P1762" s="3"/>
    </row>
    <row r="1763" spans="10:16" x14ac:dyDescent="0.2">
      <c r="J1763" s="3"/>
      <c r="K1763" s="3"/>
      <c r="L1763" s="3"/>
      <c r="M1763" s="3"/>
      <c r="N1763" s="3"/>
      <c r="O1763" s="3"/>
      <c r="P1763" s="3"/>
    </row>
    <row r="1764" spans="10:16" x14ac:dyDescent="0.2">
      <c r="J1764" s="3"/>
      <c r="K1764" s="3"/>
      <c r="L1764" s="3"/>
      <c r="M1764" s="3"/>
      <c r="N1764" s="3"/>
      <c r="O1764" s="3"/>
      <c r="P1764" s="3"/>
    </row>
    <row r="1765" spans="10:16" x14ac:dyDescent="0.2">
      <c r="J1765" s="3"/>
      <c r="K1765" s="3"/>
      <c r="L1765" s="3"/>
      <c r="M1765" s="3"/>
      <c r="N1765" s="3"/>
      <c r="O1765" s="3"/>
      <c r="P1765" s="3"/>
    </row>
    <row r="1766" spans="10:16" x14ac:dyDescent="0.2">
      <c r="J1766" s="3"/>
      <c r="K1766" s="3"/>
      <c r="L1766" s="3"/>
      <c r="M1766" s="3"/>
      <c r="N1766" s="3"/>
      <c r="O1766" s="3"/>
      <c r="P1766" s="3"/>
    </row>
    <row r="1767" spans="10:16" x14ac:dyDescent="0.2">
      <c r="J1767" s="3"/>
      <c r="K1767" s="3"/>
      <c r="L1767" s="3"/>
      <c r="M1767" s="3"/>
      <c r="N1767" s="3"/>
      <c r="O1767" s="3"/>
      <c r="P1767" s="3"/>
    </row>
  </sheetData>
  <printOptions horizontalCentered="1"/>
  <pageMargins left="0.5" right="0.5" top="0.75" bottom="0.5" header="0.5" footer="0.25"/>
  <pageSetup scale="65" fitToWidth="0" fitToHeight="0" orientation="portrait" r:id="rId1"/>
  <headerFooter alignWithMargins="0">
    <oddHeader>&amp;RPage 2.&amp;P</oddHeader>
  </headerFooter>
  <rowBreaks count="19" manualBreakCount="19">
    <brk id="27" max="12" man="1"/>
    <brk id="104" max="12" man="1"/>
    <brk id="178" max="12" man="1"/>
    <brk id="257" max="12" man="1"/>
    <brk id="336" max="12" man="1"/>
    <brk id="407" max="12" man="1"/>
    <brk id="484" max="12" man="1"/>
    <brk id="563" max="12" man="1"/>
    <brk id="639" max="12" man="1"/>
    <brk id="705" max="12" man="1"/>
    <brk id="796" max="12" man="1"/>
    <brk id="858" max="12" man="1"/>
    <brk id="937" max="12" man="1"/>
    <brk id="1009" max="12" man="1"/>
    <brk id="1080" max="12" man="1"/>
    <brk id="1156" max="12" man="1"/>
    <brk id="1233" max="12" man="1"/>
    <brk id="1298" max="12" man="1"/>
    <brk id="1374" max="12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3"/>
  <dimension ref="A1:U1767"/>
  <sheetViews>
    <sheetView zoomScale="90" zoomScaleNormal="90" workbookViewId="0">
      <selection activeCell="K17" sqref="K17"/>
    </sheetView>
  </sheetViews>
  <sheetFormatPr defaultRowHeight="12" x14ac:dyDescent="0.2"/>
  <cols>
    <col min="1" max="1" width="4.85546875" style="1" customWidth="1"/>
    <col min="2" max="2" width="1.42578125" style="1" customWidth="1"/>
    <col min="3" max="3" width="7.28515625" style="1" customWidth="1"/>
    <col min="4" max="4" width="1.5703125" style="1" customWidth="1"/>
    <col min="5" max="5" width="8.140625" style="1" customWidth="1"/>
    <col min="6" max="6" width="10.28515625" style="1" customWidth="1"/>
    <col min="7" max="7" width="4.5703125" style="5" bestFit="1" customWidth="1"/>
    <col min="8" max="8" width="14.85546875" style="1" customWidth="1"/>
    <col min="9" max="9" width="16.140625" style="2" bestFit="1" customWidth="1"/>
    <col min="10" max="10" width="5.28515625" style="1" customWidth="1"/>
    <col min="11" max="11" width="14" style="1" bestFit="1" customWidth="1"/>
    <col min="12" max="13" width="13" style="1" bestFit="1" customWidth="1"/>
    <col min="14" max="14" width="12.140625" style="1" bestFit="1" customWidth="1"/>
    <col min="15" max="16" width="11" style="1" bestFit="1" customWidth="1"/>
    <col min="17" max="17" width="7.5703125" style="1" bestFit="1" customWidth="1"/>
    <col min="18" max="245" width="9.140625" style="1"/>
    <col min="246" max="246" width="4.85546875" style="1" customWidth="1"/>
    <col min="247" max="247" width="1.42578125" style="1" customWidth="1"/>
    <col min="248" max="248" width="7.28515625" style="1" customWidth="1"/>
    <col min="249" max="249" width="1.5703125" style="1" customWidth="1"/>
    <col min="250" max="250" width="8.140625" style="1" customWidth="1"/>
    <col min="251" max="251" width="12.85546875" style="1" customWidth="1"/>
    <col min="252" max="252" width="10.28515625" style="1" customWidth="1"/>
    <col min="253" max="253" width="4.5703125" style="1" bestFit="1" customWidth="1"/>
    <col min="254" max="254" width="17.7109375" style="1" customWidth="1"/>
    <col min="255" max="255" width="16.7109375" style="1" customWidth="1"/>
    <col min="256" max="256" width="14.85546875" style="1" customWidth="1"/>
    <col min="257" max="257" width="14.7109375" style="1" customWidth="1"/>
    <col min="258" max="258" width="15.85546875" style="1" customWidth="1"/>
    <col min="259" max="259" width="16.140625" style="1" bestFit="1" customWidth="1"/>
    <col min="260" max="260" width="16.28515625" style="1" bestFit="1" customWidth="1"/>
    <col min="261" max="261" width="13" style="1" bestFit="1" customWidth="1"/>
    <col min="262" max="262" width="14.5703125" style="1" bestFit="1" customWidth="1"/>
    <col min="263" max="263" width="10" style="1" bestFit="1" customWidth="1"/>
    <col min="264" max="265" width="12.140625" style="1" bestFit="1" customWidth="1"/>
    <col min="266" max="266" width="5.28515625" style="1" customWidth="1"/>
    <col min="267" max="267" width="14" style="1" bestFit="1" customWidth="1"/>
    <col min="268" max="269" width="13" style="1" bestFit="1" customWidth="1"/>
    <col min="270" max="270" width="12.140625" style="1" bestFit="1" customWidth="1"/>
    <col min="271" max="272" width="11" style="1" bestFit="1" customWidth="1"/>
    <col min="273" max="273" width="7.5703125" style="1" bestFit="1" customWidth="1"/>
    <col min="274" max="501" width="9.140625" style="1"/>
    <col min="502" max="502" width="4.85546875" style="1" customWidth="1"/>
    <col min="503" max="503" width="1.42578125" style="1" customWidth="1"/>
    <col min="504" max="504" width="7.28515625" style="1" customWidth="1"/>
    <col min="505" max="505" width="1.5703125" style="1" customWidth="1"/>
    <col min="506" max="506" width="8.140625" style="1" customWidth="1"/>
    <col min="507" max="507" width="12.85546875" style="1" customWidth="1"/>
    <col min="508" max="508" width="10.28515625" style="1" customWidth="1"/>
    <col min="509" max="509" width="4.5703125" style="1" bestFit="1" customWidth="1"/>
    <col min="510" max="510" width="17.7109375" style="1" customWidth="1"/>
    <col min="511" max="511" width="16.7109375" style="1" customWidth="1"/>
    <col min="512" max="512" width="14.85546875" style="1" customWidth="1"/>
    <col min="513" max="513" width="14.7109375" style="1" customWidth="1"/>
    <col min="514" max="514" width="15.85546875" style="1" customWidth="1"/>
    <col min="515" max="515" width="16.140625" style="1" bestFit="1" customWidth="1"/>
    <col min="516" max="516" width="16.28515625" style="1" bestFit="1" customWidth="1"/>
    <col min="517" max="517" width="13" style="1" bestFit="1" customWidth="1"/>
    <col min="518" max="518" width="14.5703125" style="1" bestFit="1" customWidth="1"/>
    <col min="519" max="519" width="10" style="1" bestFit="1" customWidth="1"/>
    <col min="520" max="521" width="12.140625" style="1" bestFit="1" customWidth="1"/>
    <col min="522" max="522" width="5.28515625" style="1" customWidth="1"/>
    <col min="523" max="523" width="14" style="1" bestFit="1" customWidth="1"/>
    <col min="524" max="525" width="13" style="1" bestFit="1" customWidth="1"/>
    <col min="526" max="526" width="12.140625" style="1" bestFit="1" customWidth="1"/>
    <col min="527" max="528" width="11" style="1" bestFit="1" customWidth="1"/>
    <col min="529" max="529" width="7.5703125" style="1" bestFit="1" customWidth="1"/>
    <col min="530" max="757" width="9.140625" style="1"/>
    <col min="758" max="758" width="4.85546875" style="1" customWidth="1"/>
    <col min="759" max="759" width="1.42578125" style="1" customWidth="1"/>
    <col min="760" max="760" width="7.28515625" style="1" customWidth="1"/>
    <col min="761" max="761" width="1.5703125" style="1" customWidth="1"/>
    <col min="762" max="762" width="8.140625" style="1" customWidth="1"/>
    <col min="763" max="763" width="12.85546875" style="1" customWidth="1"/>
    <col min="764" max="764" width="10.28515625" style="1" customWidth="1"/>
    <col min="765" max="765" width="4.5703125" style="1" bestFit="1" customWidth="1"/>
    <col min="766" max="766" width="17.7109375" style="1" customWidth="1"/>
    <col min="767" max="767" width="16.7109375" style="1" customWidth="1"/>
    <col min="768" max="768" width="14.85546875" style="1" customWidth="1"/>
    <col min="769" max="769" width="14.7109375" style="1" customWidth="1"/>
    <col min="770" max="770" width="15.85546875" style="1" customWidth="1"/>
    <col min="771" max="771" width="16.140625" style="1" bestFit="1" customWidth="1"/>
    <col min="772" max="772" width="16.28515625" style="1" bestFit="1" customWidth="1"/>
    <col min="773" max="773" width="13" style="1" bestFit="1" customWidth="1"/>
    <col min="774" max="774" width="14.5703125" style="1" bestFit="1" customWidth="1"/>
    <col min="775" max="775" width="10" style="1" bestFit="1" customWidth="1"/>
    <col min="776" max="777" width="12.140625" style="1" bestFit="1" customWidth="1"/>
    <col min="778" max="778" width="5.28515625" style="1" customWidth="1"/>
    <col min="779" max="779" width="14" style="1" bestFit="1" customWidth="1"/>
    <col min="780" max="781" width="13" style="1" bestFit="1" customWidth="1"/>
    <col min="782" max="782" width="12.140625" style="1" bestFit="1" customWidth="1"/>
    <col min="783" max="784" width="11" style="1" bestFit="1" customWidth="1"/>
    <col min="785" max="785" width="7.5703125" style="1" bestFit="1" customWidth="1"/>
    <col min="786" max="1013" width="9.140625" style="1"/>
    <col min="1014" max="1014" width="4.85546875" style="1" customWidth="1"/>
    <col min="1015" max="1015" width="1.42578125" style="1" customWidth="1"/>
    <col min="1016" max="1016" width="7.28515625" style="1" customWidth="1"/>
    <col min="1017" max="1017" width="1.5703125" style="1" customWidth="1"/>
    <col min="1018" max="1018" width="8.140625" style="1" customWidth="1"/>
    <col min="1019" max="1019" width="12.85546875" style="1" customWidth="1"/>
    <col min="1020" max="1020" width="10.28515625" style="1" customWidth="1"/>
    <col min="1021" max="1021" width="4.5703125" style="1" bestFit="1" customWidth="1"/>
    <col min="1022" max="1022" width="17.7109375" style="1" customWidth="1"/>
    <col min="1023" max="1023" width="16.7109375" style="1" customWidth="1"/>
    <col min="1024" max="1024" width="14.85546875" style="1" customWidth="1"/>
    <col min="1025" max="1025" width="14.7109375" style="1" customWidth="1"/>
    <col min="1026" max="1026" width="15.85546875" style="1" customWidth="1"/>
    <col min="1027" max="1027" width="16.140625" style="1" bestFit="1" customWidth="1"/>
    <col min="1028" max="1028" width="16.28515625" style="1" bestFit="1" customWidth="1"/>
    <col min="1029" max="1029" width="13" style="1" bestFit="1" customWidth="1"/>
    <col min="1030" max="1030" width="14.5703125" style="1" bestFit="1" customWidth="1"/>
    <col min="1031" max="1031" width="10" style="1" bestFit="1" customWidth="1"/>
    <col min="1032" max="1033" width="12.140625" style="1" bestFit="1" customWidth="1"/>
    <col min="1034" max="1034" width="5.28515625" style="1" customWidth="1"/>
    <col min="1035" max="1035" width="14" style="1" bestFit="1" customWidth="1"/>
    <col min="1036" max="1037" width="13" style="1" bestFit="1" customWidth="1"/>
    <col min="1038" max="1038" width="12.140625" style="1" bestFit="1" customWidth="1"/>
    <col min="1039" max="1040" width="11" style="1" bestFit="1" customWidth="1"/>
    <col min="1041" max="1041" width="7.5703125" style="1" bestFit="1" customWidth="1"/>
    <col min="1042" max="1269" width="9.140625" style="1"/>
    <col min="1270" max="1270" width="4.85546875" style="1" customWidth="1"/>
    <col min="1271" max="1271" width="1.42578125" style="1" customWidth="1"/>
    <col min="1272" max="1272" width="7.28515625" style="1" customWidth="1"/>
    <col min="1273" max="1273" width="1.5703125" style="1" customWidth="1"/>
    <col min="1274" max="1274" width="8.140625" style="1" customWidth="1"/>
    <col min="1275" max="1275" width="12.85546875" style="1" customWidth="1"/>
    <col min="1276" max="1276" width="10.28515625" style="1" customWidth="1"/>
    <col min="1277" max="1277" width="4.5703125" style="1" bestFit="1" customWidth="1"/>
    <col min="1278" max="1278" width="17.7109375" style="1" customWidth="1"/>
    <col min="1279" max="1279" width="16.7109375" style="1" customWidth="1"/>
    <col min="1280" max="1280" width="14.85546875" style="1" customWidth="1"/>
    <col min="1281" max="1281" width="14.7109375" style="1" customWidth="1"/>
    <col min="1282" max="1282" width="15.85546875" style="1" customWidth="1"/>
    <col min="1283" max="1283" width="16.140625" style="1" bestFit="1" customWidth="1"/>
    <col min="1284" max="1284" width="16.28515625" style="1" bestFit="1" customWidth="1"/>
    <col min="1285" max="1285" width="13" style="1" bestFit="1" customWidth="1"/>
    <col min="1286" max="1286" width="14.5703125" style="1" bestFit="1" customWidth="1"/>
    <col min="1287" max="1287" width="10" style="1" bestFit="1" customWidth="1"/>
    <col min="1288" max="1289" width="12.140625" style="1" bestFit="1" customWidth="1"/>
    <col min="1290" max="1290" width="5.28515625" style="1" customWidth="1"/>
    <col min="1291" max="1291" width="14" style="1" bestFit="1" customWidth="1"/>
    <col min="1292" max="1293" width="13" style="1" bestFit="1" customWidth="1"/>
    <col min="1294" max="1294" width="12.140625" style="1" bestFit="1" customWidth="1"/>
    <col min="1295" max="1296" width="11" style="1" bestFit="1" customWidth="1"/>
    <col min="1297" max="1297" width="7.5703125" style="1" bestFit="1" customWidth="1"/>
    <col min="1298" max="1525" width="9.140625" style="1"/>
    <col min="1526" max="1526" width="4.85546875" style="1" customWidth="1"/>
    <col min="1527" max="1527" width="1.42578125" style="1" customWidth="1"/>
    <col min="1528" max="1528" width="7.28515625" style="1" customWidth="1"/>
    <col min="1529" max="1529" width="1.5703125" style="1" customWidth="1"/>
    <col min="1530" max="1530" width="8.140625" style="1" customWidth="1"/>
    <col min="1531" max="1531" width="12.85546875" style="1" customWidth="1"/>
    <col min="1532" max="1532" width="10.28515625" style="1" customWidth="1"/>
    <col min="1533" max="1533" width="4.5703125" style="1" bestFit="1" customWidth="1"/>
    <col min="1534" max="1534" width="17.7109375" style="1" customWidth="1"/>
    <col min="1535" max="1535" width="16.7109375" style="1" customWidth="1"/>
    <col min="1536" max="1536" width="14.85546875" style="1" customWidth="1"/>
    <col min="1537" max="1537" width="14.7109375" style="1" customWidth="1"/>
    <col min="1538" max="1538" width="15.85546875" style="1" customWidth="1"/>
    <col min="1539" max="1539" width="16.140625" style="1" bestFit="1" customWidth="1"/>
    <col min="1540" max="1540" width="16.28515625" style="1" bestFit="1" customWidth="1"/>
    <col min="1541" max="1541" width="13" style="1" bestFit="1" customWidth="1"/>
    <col min="1542" max="1542" width="14.5703125" style="1" bestFit="1" customWidth="1"/>
    <col min="1543" max="1543" width="10" style="1" bestFit="1" customWidth="1"/>
    <col min="1544" max="1545" width="12.140625" style="1" bestFit="1" customWidth="1"/>
    <col min="1546" max="1546" width="5.28515625" style="1" customWidth="1"/>
    <col min="1547" max="1547" width="14" style="1" bestFit="1" customWidth="1"/>
    <col min="1548" max="1549" width="13" style="1" bestFit="1" customWidth="1"/>
    <col min="1550" max="1550" width="12.140625" style="1" bestFit="1" customWidth="1"/>
    <col min="1551" max="1552" width="11" style="1" bestFit="1" customWidth="1"/>
    <col min="1553" max="1553" width="7.5703125" style="1" bestFit="1" customWidth="1"/>
    <col min="1554" max="1781" width="9.140625" style="1"/>
    <col min="1782" max="1782" width="4.85546875" style="1" customWidth="1"/>
    <col min="1783" max="1783" width="1.42578125" style="1" customWidth="1"/>
    <col min="1784" max="1784" width="7.28515625" style="1" customWidth="1"/>
    <col min="1785" max="1785" width="1.5703125" style="1" customWidth="1"/>
    <col min="1786" max="1786" width="8.140625" style="1" customWidth="1"/>
    <col min="1787" max="1787" width="12.85546875" style="1" customWidth="1"/>
    <col min="1788" max="1788" width="10.28515625" style="1" customWidth="1"/>
    <col min="1789" max="1789" width="4.5703125" style="1" bestFit="1" customWidth="1"/>
    <col min="1790" max="1790" width="17.7109375" style="1" customWidth="1"/>
    <col min="1791" max="1791" width="16.7109375" style="1" customWidth="1"/>
    <col min="1792" max="1792" width="14.85546875" style="1" customWidth="1"/>
    <col min="1793" max="1793" width="14.7109375" style="1" customWidth="1"/>
    <col min="1794" max="1794" width="15.85546875" style="1" customWidth="1"/>
    <col min="1795" max="1795" width="16.140625" style="1" bestFit="1" customWidth="1"/>
    <col min="1796" max="1796" width="16.28515625" style="1" bestFit="1" customWidth="1"/>
    <col min="1797" max="1797" width="13" style="1" bestFit="1" customWidth="1"/>
    <col min="1798" max="1798" width="14.5703125" style="1" bestFit="1" customWidth="1"/>
    <col min="1799" max="1799" width="10" style="1" bestFit="1" customWidth="1"/>
    <col min="1800" max="1801" width="12.140625" style="1" bestFit="1" customWidth="1"/>
    <col min="1802" max="1802" width="5.28515625" style="1" customWidth="1"/>
    <col min="1803" max="1803" width="14" style="1" bestFit="1" customWidth="1"/>
    <col min="1804" max="1805" width="13" style="1" bestFit="1" customWidth="1"/>
    <col min="1806" max="1806" width="12.140625" style="1" bestFit="1" customWidth="1"/>
    <col min="1807" max="1808" width="11" style="1" bestFit="1" customWidth="1"/>
    <col min="1809" max="1809" width="7.5703125" style="1" bestFit="1" customWidth="1"/>
    <col min="1810" max="2037" width="9.140625" style="1"/>
    <col min="2038" max="2038" width="4.85546875" style="1" customWidth="1"/>
    <col min="2039" max="2039" width="1.42578125" style="1" customWidth="1"/>
    <col min="2040" max="2040" width="7.28515625" style="1" customWidth="1"/>
    <col min="2041" max="2041" width="1.5703125" style="1" customWidth="1"/>
    <col min="2042" max="2042" width="8.140625" style="1" customWidth="1"/>
    <col min="2043" max="2043" width="12.85546875" style="1" customWidth="1"/>
    <col min="2044" max="2044" width="10.28515625" style="1" customWidth="1"/>
    <col min="2045" max="2045" width="4.5703125" style="1" bestFit="1" customWidth="1"/>
    <col min="2046" max="2046" width="17.7109375" style="1" customWidth="1"/>
    <col min="2047" max="2047" width="16.7109375" style="1" customWidth="1"/>
    <col min="2048" max="2048" width="14.85546875" style="1" customWidth="1"/>
    <col min="2049" max="2049" width="14.7109375" style="1" customWidth="1"/>
    <col min="2050" max="2050" width="15.85546875" style="1" customWidth="1"/>
    <col min="2051" max="2051" width="16.140625" style="1" bestFit="1" customWidth="1"/>
    <col min="2052" max="2052" width="16.28515625" style="1" bestFit="1" customWidth="1"/>
    <col min="2053" max="2053" width="13" style="1" bestFit="1" customWidth="1"/>
    <col min="2054" max="2054" width="14.5703125" style="1" bestFit="1" customWidth="1"/>
    <col min="2055" max="2055" width="10" style="1" bestFit="1" customWidth="1"/>
    <col min="2056" max="2057" width="12.140625" style="1" bestFit="1" customWidth="1"/>
    <col min="2058" max="2058" width="5.28515625" style="1" customWidth="1"/>
    <col min="2059" max="2059" width="14" style="1" bestFit="1" customWidth="1"/>
    <col min="2060" max="2061" width="13" style="1" bestFit="1" customWidth="1"/>
    <col min="2062" max="2062" width="12.140625" style="1" bestFit="1" customWidth="1"/>
    <col min="2063" max="2064" width="11" style="1" bestFit="1" customWidth="1"/>
    <col min="2065" max="2065" width="7.5703125" style="1" bestFit="1" customWidth="1"/>
    <col min="2066" max="2293" width="9.140625" style="1"/>
    <col min="2294" max="2294" width="4.85546875" style="1" customWidth="1"/>
    <col min="2295" max="2295" width="1.42578125" style="1" customWidth="1"/>
    <col min="2296" max="2296" width="7.28515625" style="1" customWidth="1"/>
    <col min="2297" max="2297" width="1.5703125" style="1" customWidth="1"/>
    <col min="2298" max="2298" width="8.140625" style="1" customWidth="1"/>
    <col min="2299" max="2299" width="12.85546875" style="1" customWidth="1"/>
    <col min="2300" max="2300" width="10.28515625" style="1" customWidth="1"/>
    <col min="2301" max="2301" width="4.5703125" style="1" bestFit="1" customWidth="1"/>
    <col min="2302" max="2302" width="17.7109375" style="1" customWidth="1"/>
    <col min="2303" max="2303" width="16.7109375" style="1" customWidth="1"/>
    <col min="2304" max="2304" width="14.85546875" style="1" customWidth="1"/>
    <col min="2305" max="2305" width="14.7109375" style="1" customWidth="1"/>
    <col min="2306" max="2306" width="15.85546875" style="1" customWidth="1"/>
    <col min="2307" max="2307" width="16.140625" style="1" bestFit="1" customWidth="1"/>
    <col min="2308" max="2308" width="16.28515625" style="1" bestFit="1" customWidth="1"/>
    <col min="2309" max="2309" width="13" style="1" bestFit="1" customWidth="1"/>
    <col min="2310" max="2310" width="14.5703125" style="1" bestFit="1" customWidth="1"/>
    <col min="2311" max="2311" width="10" style="1" bestFit="1" customWidth="1"/>
    <col min="2312" max="2313" width="12.140625" style="1" bestFit="1" customWidth="1"/>
    <col min="2314" max="2314" width="5.28515625" style="1" customWidth="1"/>
    <col min="2315" max="2315" width="14" style="1" bestFit="1" customWidth="1"/>
    <col min="2316" max="2317" width="13" style="1" bestFit="1" customWidth="1"/>
    <col min="2318" max="2318" width="12.140625" style="1" bestFit="1" customWidth="1"/>
    <col min="2319" max="2320" width="11" style="1" bestFit="1" customWidth="1"/>
    <col min="2321" max="2321" width="7.5703125" style="1" bestFit="1" customWidth="1"/>
    <col min="2322" max="2549" width="9.140625" style="1"/>
    <col min="2550" max="2550" width="4.85546875" style="1" customWidth="1"/>
    <col min="2551" max="2551" width="1.42578125" style="1" customWidth="1"/>
    <col min="2552" max="2552" width="7.28515625" style="1" customWidth="1"/>
    <col min="2553" max="2553" width="1.5703125" style="1" customWidth="1"/>
    <col min="2554" max="2554" width="8.140625" style="1" customWidth="1"/>
    <col min="2555" max="2555" width="12.85546875" style="1" customWidth="1"/>
    <col min="2556" max="2556" width="10.28515625" style="1" customWidth="1"/>
    <col min="2557" max="2557" width="4.5703125" style="1" bestFit="1" customWidth="1"/>
    <col min="2558" max="2558" width="17.7109375" style="1" customWidth="1"/>
    <col min="2559" max="2559" width="16.7109375" style="1" customWidth="1"/>
    <col min="2560" max="2560" width="14.85546875" style="1" customWidth="1"/>
    <col min="2561" max="2561" width="14.7109375" style="1" customWidth="1"/>
    <col min="2562" max="2562" width="15.85546875" style="1" customWidth="1"/>
    <col min="2563" max="2563" width="16.140625" style="1" bestFit="1" customWidth="1"/>
    <col min="2564" max="2564" width="16.28515625" style="1" bestFit="1" customWidth="1"/>
    <col min="2565" max="2565" width="13" style="1" bestFit="1" customWidth="1"/>
    <col min="2566" max="2566" width="14.5703125" style="1" bestFit="1" customWidth="1"/>
    <col min="2567" max="2567" width="10" style="1" bestFit="1" customWidth="1"/>
    <col min="2568" max="2569" width="12.140625" style="1" bestFit="1" customWidth="1"/>
    <col min="2570" max="2570" width="5.28515625" style="1" customWidth="1"/>
    <col min="2571" max="2571" width="14" style="1" bestFit="1" customWidth="1"/>
    <col min="2572" max="2573" width="13" style="1" bestFit="1" customWidth="1"/>
    <col min="2574" max="2574" width="12.140625" style="1" bestFit="1" customWidth="1"/>
    <col min="2575" max="2576" width="11" style="1" bestFit="1" customWidth="1"/>
    <col min="2577" max="2577" width="7.5703125" style="1" bestFit="1" customWidth="1"/>
    <col min="2578" max="2805" width="9.140625" style="1"/>
    <col min="2806" max="2806" width="4.85546875" style="1" customWidth="1"/>
    <col min="2807" max="2807" width="1.42578125" style="1" customWidth="1"/>
    <col min="2808" max="2808" width="7.28515625" style="1" customWidth="1"/>
    <col min="2809" max="2809" width="1.5703125" style="1" customWidth="1"/>
    <col min="2810" max="2810" width="8.140625" style="1" customWidth="1"/>
    <col min="2811" max="2811" width="12.85546875" style="1" customWidth="1"/>
    <col min="2812" max="2812" width="10.28515625" style="1" customWidth="1"/>
    <col min="2813" max="2813" width="4.5703125" style="1" bestFit="1" customWidth="1"/>
    <col min="2814" max="2814" width="17.7109375" style="1" customWidth="1"/>
    <col min="2815" max="2815" width="16.7109375" style="1" customWidth="1"/>
    <col min="2816" max="2816" width="14.85546875" style="1" customWidth="1"/>
    <col min="2817" max="2817" width="14.7109375" style="1" customWidth="1"/>
    <col min="2818" max="2818" width="15.85546875" style="1" customWidth="1"/>
    <col min="2819" max="2819" width="16.140625" style="1" bestFit="1" customWidth="1"/>
    <col min="2820" max="2820" width="16.28515625" style="1" bestFit="1" customWidth="1"/>
    <col min="2821" max="2821" width="13" style="1" bestFit="1" customWidth="1"/>
    <col min="2822" max="2822" width="14.5703125" style="1" bestFit="1" customWidth="1"/>
    <col min="2823" max="2823" width="10" style="1" bestFit="1" customWidth="1"/>
    <col min="2824" max="2825" width="12.140625" style="1" bestFit="1" customWidth="1"/>
    <col min="2826" max="2826" width="5.28515625" style="1" customWidth="1"/>
    <col min="2827" max="2827" width="14" style="1" bestFit="1" customWidth="1"/>
    <col min="2828" max="2829" width="13" style="1" bestFit="1" customWidth="1"/>
    <col min="2830" max="2830" width="12.140625" style="1" bestFit="1" customWidth="1"/>
    <col min="2831" max="2832" width="11" style="1" bestFit="1" customWidth="1"/>
    <col min="2833" max="2833" width="7.5703125" style="1" bestFit="1" customWidth="1"/>
    <col min="2834" max="3061" width="9.140625" style="1"/>
    <col min="3062" max="3062" width="4.85546875" style="1" customWidth="1"/>
    <col min="3063" max="3063" width="1.42578125" style="1" customWidth="1"/>
    <col min="3064" max="3064" width="7.28515625" style="1" customWidth="1"/>
    <col min="3065" max="3065" width="1.5703125" style="1" customWidth="1"/>
    <col min="3066" max="3066" width="8.140625" style="1" customWidth="1"/>
    <col min="3067" max="3067" width="12.85546875" style="1" customWidth="1"/>
    <col min="3068" max="3068" width="10.28515625" style="1" customWidth="1"/>
    <col min="3069" max="3069" width="4.5703125" style="1" bestFit="1" customWidth="1"/>
    <col min="3070" max="3070" width="17.7109375" style="1" customWidth="1"/>
    <col min="3071" max="3071" width="16.7109375" style="1" customWidth="1"/>
    <col min="3072" max="3072" width="14.85546875" style="1" customWidth="1"/>
    <col min="3073" max="3073" width="14.7109375" style="1" customWidth="1"/>
    <col min="3074" max="3074" width="15.85546875" style="1" customWidth="1"/>
    <col min="3075" max="3075" width="16.140625" style="1" bestFit="1" customWidth="1"/>
    <col min="3076" max="3076" width="16.28515625" style="1" bestFit="1" customWidth="1"/>
    <col min="3077" max="3077" width="13" style="1" bestFit="1" customWidth="1"/>
    <col min="3078" max="3078" width="14.5703125" style="1" bestFit="1" customWidth="1"/>
    <col min="3079" max="3079" width="10" style="1" bestFit="1" customWidth="1"/>
    <col min="3080" max="3081" width="12.140625" style="1" bestFit="1" customWidth="1"/>
    <col min="3082" max="3082" width="5.28515625" style="1" customWidth="1"/>
    <col min="3083" max="3083" width="14" style="1" bestFit="1" customWidth="1"/>
    <col min="3084" max="3085" width="13" style="1" bestFit="1" customWidth="1"/>
    <col min="3086" max="3086" width="12.140625" style="1" bestFit="1" customWidth="1"/>
    <col min="3087" max="3088" width="11" style="1" bestFit="1" customWidth="1"/>
    <col min="3089" max="3089" width="7.5703125" style="1" bestFit="1" customWidth="1"/>
    <col min="3090" max="3317" width="9.140625" style="1"/>
    <col min="3318" max="3318" width="4.85546875" style="1" customWidth="1"/>
    <col min="3319" max="3319" width="1.42578125" style="1" customWidth="1"/>
    <col min="3320" max="3320" width="7.28515625" style="1" customWidth="1"/>
    <col min="3321" max="3321" width="1.5703125" style="1" customWidth="1"/>
    <col min="3322" max="3322" width="8.140625" style="1" customWidth="1"/>
    <col min="3323" max="3323" width="12.85546875" style="1" customWidth="1"/>
    <col min="3324" max="3324" width="10.28515625" style="1" customWidth="1"/>
    <col min="3325" max="3325" width="4.5703125" style="1" bestFit="1" customWidth="1"/>
    <col min="3326" max="3326" width="17.7109375" style="1" customWidth="1"/>
    <col min="3327" max="3327" width="16.7109375" style="1" customWidth="1"/>
    <col min="3328" max="3328" width="14.85546875" style="1" customWidth="1"/>
    <col min="3329" max="3329" width="14.7109375" style="1" customWidth="1"/>
    <col min="3330" max="3330" width="15.85546875" style="1" customWidth="1"/>
    <col min="3331" max="3331" width="16.140625" style="1" bestFit="1" customWidth="1"/>
    <col min="3332" max="3332" width="16.28515625" style="1" bestFit="1" customWidth="1"/>
    <col min="3333" max="3333" width="13" style="1" bestFit="1" customWidth="1"/>
    <col min="3334" max="3334" width="14.5703125" style="1" bestFit="1" customWidth="1"/>
    <col min="3335" max="3335" width="10" style="1" bestFit="1" customWidth="1"/>
    <col min="3336" max="3337" width="12.140625" style="1" bestFit="1" customWidth="1"/>
    <col min="3338" max="3338" width="5.28515625" style="1" customWidth="1"/>
    <col min="3339" max="3339" width="14" style="1" bestFit="1" customWidth="1"/>
    <col min="3340" max="3341" width="13" style="1" bestFit="1" customWidth="1"/>
    <col min="3342" max="3342" width="12.140625" style="1" bestFit="1" customWidth="1"/>
    <col min="3343" max="3344" width="11" style="1" bestFit="1" customWidth="1"/>
    <col min="3345" max="3345" width="7.5703125" style="1" bestFit="1" customWidth="1"/>
    <col min="3346" max="3573" width="9.140625" style="1"/>
    <col min="3574" max="3574" width="4.85546875" style="1" customWidth="1"/>
    <col min="3575" max="3575" width="1.42578125" style="1" customWidth="1"/>
    <col min="3576" max="3576" width="7.28515625" style="1" customWidth="1"/>
    <col min="3577" max="3577" width="1.5703125" style="1" customWidth="1"/>
    <col min="3578" max="3578" width="8.140625" style="1" customWidth="1"/>
    <col min="3579" max="3579" width="12.85546875" style="1" customWidth="1"/>
    <col min="3580" max="3580" width="10.28515625" style="1" customWidth="1"/>
    <col min="3581" max="3581" width="4.5703125" style="1" bestFit="1" customWidth="1"/>
    <col min="3582" max="3582" width="17.7109375" style="1" customWidth="1"/>
    <col min="3583" max="3583" width="16.7109375" style="1" customWidth="1"/>
    <col min="3584" max="3584" width="14.85546875" style="1" customWidth="1"/>
    <col min="3585" max="3585" width="14.7109375" style="1" customWidth="1"/>
    <col min="3586" max="3586" width="15.85546875" style="1" customWidth="1"/>
    <col min="3587" max="3587" width="16.140625" style="1" bestFit="1" customWidth="1"/>
    <col min="3588" max="3588" width="16.28515625" style="1" bestFit="1" customWidth="1"/>
    <col min="3589" max="3589" width="13" style="1" bestFit="1" customWidth="1"/>
    <col min="3590" max="3590" width="14.5703125" style="1" bestFit="1" customWidth="1"/>
    <col min="3591" max="3591" width="10" style="1" bestFit="1" customWidth="1"/>
    <col min="3592" max="3593" width="12.140625" style="1" bestFit="1" customWidth="1"/>
    <col min="3594" max="3594" width="5.28515625" style="1" customWidth="1"/>
    <col min="3595" max="3595" width="14" style="1" bestFit="1" customWidth="1"/>
    <col min="3596" max="3597" width="13" style="1" bestFit="1" customWidth="1"/>
    <col min="3598" max="3598" width="12.140625" style="1" bestFit="1" customWidth="1"/>
    <col min="3599" max="3600" width="11" style="1" bestFit="1" customWidth="1"/>
    <col min="3601" max="3601" width="7.5703125" style="1" bestFit="1" customWidth="1"/>
    <col min="3602" max="3829" width="9.140625" style="1"/>
    <col min="3830" max="3830" width="4.85546875" style="1" customWidth="1"/>
    <col min="3831" max="3831" width="1.42578125" style="1" customWidth="1"/>
    <col min="3832" max="3832" width="7.28515625" style="1" customWidth="1"/>
    <col min="3833" max="3833" width="1.5703125" style="1" customWidth="1"/>
    <col min="3834" max="3834" width="8.140625" style="1" customWidth="1"/>
    <col min="3835" max="3835" width="12.85546875" style="1" customWidth="1"/>
    <col min="3836" max="3836" width="10.28515625" style="1" customWidth="1"/>
    <col min="3837" max="3837" width="4.5703125" style="1" bestFit="1" customWidth="1"/>
    <col min="3838" max="3838" width="17.7109375" style="1" customWidth="1"/>
    <col min="3839" max="3839" width="16.7109375" style="1" customWidth="1"/>
    <col min="3840" max="3840" width="14.85546875" style="1" customWidth="1"/>
    <col min="3841" max="3841" width="14.7109375" style="1" customWidth="1"/>
    <col min="3842" max="3842" width="15.85546875" style="1" customWidth="1"/>
    <col min="3843" max="3843" width="16.140625" style="1" bestFit="1" customWidth="1"/>
    <col min="3844" max="3844" width="16.28515625" style="1" bestFit="1" customWidth="1"/>
    <col min="3845" max="3845" width="13" style="1" bestFit="1" customWidth="1"/>
    <col min="3846" max="3846" width="14.5703125" style="1" bestFit="1" customWidth="1"/>
    <col min="3847" max="3847" width="10" style="1" bestFit="1" customWidth="1"/>
    <col min="3848" max="3849" width="12.140625" style="1" bestFit="1" customWidth="1"/>
    <col min="3850" max="3850" width="5.28515625" style="1" customWidth="1"/>
    <col min="3851" max="3851" width="14" style="1" bestFit="1" customWidth="1"/>
    <col min="3852" max="3853" width="13" style="1" bestFit="1" customWidth="1"/>
    <col min="3854" max="3854" width="12.140625" style="1" bestFit="1" customWidth="1"/>
    <col min="3855" max="3856" width="11" style="1" bestFit="1" customWidth="1"/>
    <col min="3857" max="3857" width="7.5703125" style="1" bestFit="1" customWidth="1"/>
    <col min="3858" max="4085" width="9.140625" style="1"/>
    <col min="4086" max="4086" width="4.85546875" style="1" customWidth="1"/>
    <col min="4087" max="4087" width="1.42578125" style="1" customWidth="1"/>
    <col min="4088" max="4088" width="7.28515625" style="1" customWidth="1"/>
    <col min="4089" max="4089" width="1.5703125" style="1" customWidth="1"/>
    <col min="4090" max="4090" width="8.140625" style="1" customWidth="1"/>
    <col min="4091" max="4091" width="12.85546875" style="1" customWidth="1"/>
    <col min="4092" max="4092" width="10.28515625" style="1" customWidth="1"/>
    <col min="4093" max="4093" width="4.5703125" style="1" bestFit="1" customWidth="1"/>
    <col min="4094" max="4094" width="17.7109375" style="1" customWidth="1"/>
    <col min="4095" max="4095" width="16.7109375" style="1" customWidth="1"/>
    <col min="4096" max="4096" width="14.85546875" style="1" customWidth="1"/>
    <col min="4097" max="4097" width="14.7109375" style="1" customWidth="1"/>
    <col min="4098" max="4098" width="15.85546875" style="1" customWidth="1"/>
    <col min="4099" max="4099" width="16.140625" style="1" bestFit="1" customWidth="1"/>
    <col min="4100" max="4100" width="16.28515625" style="1" bestFit="1" customWidth="1"/>
    <col min="4101" max="4101" width="13" style="1" bestFit="1" customWidth="1"/>
    <col min="4102" max="4102" width="14.5703125" style="1" bestFit="1" customWidth="1"/>
    <col min="4103" max="4103" width="10" style="1" bestFit="1" customWidth="1"/>
    <col min="4104" max="4105" width="12.140625" style="1" bestFit="1" customWidth="1"/>
    <col min="4106" max="4106" width="5.28515625" style="1" customWidth="1"/>
    <col min="4107" max="4107" width="14" style="1" bestFit="1" customWidth="1"/>
    <col min="4108" max="4109" width="13" style="1" bestFit="1" customWidth="1"/>
    <col min="4110" max="4110" width="12.140625" style="1" bestFit="1" customWidth="1"/>
    <col min="4111" max="4112" width="11" style="1" bestFit="1" customWidth="1"/>
    <col min="4113" max="4113" width="7.5703125" style="1" bestFit="1" customWidth="1"/>
    <col min="4114" max="4341" width="9.140625" style="1"/>
    <col min="4342" max="4342" width="4.85546875" style="1" customWidth="1"/>
    <col min="4343" max="4343" width="1.42578125" style="1" customWidth="1"/>
    <col min="4344" max="4344" width="7.28515625" style="1" customWidth="1"/>
    <col min="4345" max="4345" width="1.5703125" style="1" customWidth="1"/>
    <col min="4346" max="4346" width="8.140625" style="1" customWidth="1"/>
    <col min="4347" max="4347" width="12.85546875" style="1" customWidth="1"/>
    <col min="4348" max="4348" width="10.28515625" style="1" customWidth="1"/>
    <col min="4349" max="4349" width="4.5703125" style="1" bestFit="1" customWidth="1"/>
    <col min="4350" max="4350" width="17.7109375" style="1" customWidth="1"/>
    <col min="4351" max="4351" width="16.7109375" style="1" customWidth="1"/>
    <col min="4352" max="4352" width="14.85546875" style="1" customWidth="1"/>
    <col min="4353" max="4353" width="14.7109375" style="1" customWidth="1"/>
    <col min="4354" max="4354" width="15.85546875" style="1" customWidth="1"/>
    <col min="4355" max="4355" width="16.140625" style="1" bestFit="1" customWidth="1"/>
    <col min="4356" max="4356" width="16.28515625" style="1" bestFit="1" customWidth="1"/>
    <col min="4357" max="4357" width="13" style="1" bestFit="1" customWidth="1"/>
    <col min="4358" max="4358" width="14.5703125" style="1" bestFit="1" customWidth="1"/>
    <col min="4359" max="4359" width="10" style="1" bestFit="1" customWidth="1"/>
    <col min="4360" max="4361" width="12.140625" style="1" bestFit="1" customWidth="1"/>
    <col min="4362" max="4362" width="5.28515625" style="1" customWidth="1"/>
    <col min="4363" max="4363" width="14" style="1" bestFit="1" customWidth="1"/>
    <col min="4364" max="4365" width="13" style="1" bestFit="1" customWidth="1"/>
    <col min="4366" max="4366" width="12.140625" style="1" bestFit="1" customWidth="1"/>
    <col min="4367" max="4368" width="11" style="1" bestFit="1" customWidth="1"/>
    <col min="4369" max="4369" width="7.5703125" style="1" bestFit="1" customWidth="1"/>
    <col min="4370" max="4597" width="9.140625" style="1"/>
    <col min="4598" max="4598" width="4.85546875" style="1" customWidth="1"/>
    <col min="4599" max="4599" width="1.42578125" style="1" customWidth="1"/>
    <col min="4600" max="4600" width="7.28515625" style="1" customWidth="1"/>
    <col min="4601" max="4601" width="1.5703125" style="1" customWidth="1"/>
    <col min="4602" max="4602" width="8.140625" style="1" customWidth="1"/>
    <col min="4603" max="4603" width="12.85546875" style="1" customWidth="1"/>
    <col min="4604" max="4604" width="10.28515625" style="1" customWidth="1"/>
    <col min="4605" max="4605" width="4.5703125" style="1" bestFit="1" customWidth="1"/>
    <col min="4606" max="4606" width="17.7109375" style="1" customWidth="1"/>
    <col min="4607" max="4607" width="16.7109375" style="1" customWidth="1"/>
    <col min="4608" max="4608" width="14.85546875" style="1" customWidth="1"/>
    <col min="4609" max="4609" width="14.7109375" style="1" customWidth="1"/>
    <col min="4610" max="4610" width="15.85546875" style="1" customWidth="1"/>
    <col min="4611" max="4611" width="16.140625" style="1" bestFit="1" customWidth="1"/>
    <col min="4612" max="4612" width="16.28515625" style="1" bestFit="1" customWidth="1"/>
    <col min="4613" max="4613" width="13" style="1" bestFit="1" customWidth="1"/>
    <col min="4614" max="4614" width="14.5703125" style="1" bestFit="1" customWidth="1"/>
    <col min="4615" max="4615" width="10" style="1" bestFit="1" customWidth="1"/>
    <col min="4616" max="4617" width="12.140625" style="1" bestFit="1" customWidth="1"/>
    <col min="4618" max="4618" width="5.28515625" style="1" customWidth="1"/>
    <col min="4619" max="4619" width="14" style="1" bestFit="1" customWidth="1"/>
    <col min="4620" max="4621" width="13" style="1" bestFit="1" customWidth="1"/>
    <col min="4622" max="4622" width="12.140625" style="1" bestFit="1" customWidth="1"/>
    <col min="4623" max="4624" width="11" style="1" bestFit="1" customWidth="1"/>
    <col min="4625" max="4625" width="7.5703125" style="1" bestFit="1" customWidth="1"/>
    <col min="4626" max="4853" width="9.140625" style="1"/>
    <col min="4854" max="4854" width="4.85546875" style="1" customWidth="1"/>
    <col min="4855" max="4855" width="1.42578125" style="1" customWidth="1"/>
    <col min="4856" max="4856" width="7.28515625" style="1" customWidth="1"/>
    <col min="4857" max="4857" width="1.5703125" style="1" customWidth="1"/>
    <col min="4858" max="4858" width="8.140625" style="1" customWidth="1"/>
    <col min="4859" max="4859" width="12.85546875" style="1" customWidth="1"/>
    <col min="4860" max="4860" width="10.28515625" style="1" customWidth="1"/>
    <col min="4861" max="4861" width="4.5703125" style="1" bestFit="1" customWidth="1"/>
    <col min="4862" max="4862" width="17.7109375" style="1" customWidth="1"/>
    <col min="4863" max="4863" width="16.7109375" style="1" customWidth="1"/>
    <col min="4864" max="4864" width="14.85546875" style="1" customWidth="1"/>
    <col min="4865" max="4865" width="14.7109375" style="1" customWidth="1"/>
    <col min="4866" max="4866" width="15.85546875" style="1" customWidth="1"/>
    <col min="4867" max="4867" width="16.140625" style="1" bestFit="1" customWidth="1"/>
    <col min="4868" max="4868" width="16.28515625" style="1" bestFit="1" customWidth="1"/>
    <col min="4869" max="4869" width="13" style="1" bestFit="1" customWidth="1"/>
    <col min="4870" max="4870" width="14.5703125" style="1" bestFit="1" customWidth="1"/>
    <col min="4871" max="4871" width="10" style="1" bestFit="1" customWidth="1"/>
    <col min="4872" max="4873" width="12.140625" style="1" bestFit="1" customWidth="1"/>
    <col min="4874" max="4874" width="5.28515625" style="1" customWidth="1"/>
    <col min="4875" max="4875" width="14" style="1" bestFit="1" customWidth="1"/>
    <col min="4876" max="4877" width="13" style="1" bestFit="1" customWidth="1"/>
    <col min="4878" max="4878" width="12.140625" style="1" bestFit="1" customWidth="1"/>
    <col min="4879" max="4880" width="11" style="1" bestFit="1" customWidth="1"/>
    <col min="4881" max="4881" width="7.5703125" style="1" bestFit="1" customWidth="1"/>
    <col min="4882" max="5109" width="9.140625" style="1"/>
    <col min="5110" max="5110" width="4.85546875" style="1" customWidth="1"/>
    <col min="5111" max="5111" width="1.42578125" style="1" customWidth="1"/>
    <col min="5112" max="5112" width="7.28515625" style="1" customWidth="1"/>
    <col min="5113" max="5113" width="1.5703125" style="1" customWidth="1"/>
    <col min="5114" max="5114" width="8.140625" style="1" customWidth="1"/>
    <col min="5115" max="5115" width="12.85546875" style="1" customWidth="1"/>
    <col min="5116" max="5116" width="10.28515625" style="1" customWidth="1"/>
    <col min="5117" max="5117" width="4.5703125" style="1" bestFit="1" customWidth="1"/>
    <col min="5118" max="5118" width="17.7109375" style="1" customWidth="1"/>
    <col min="5119" max="5119" width="16.7109375" style="1" customWidth="1"/>
    <col min="5120" max="5120" width="14.85546875" style="1" customWidth="1"/>
    <col min="5121" max="5121" width="14.7109375" style="1" customWidth="1"/>
    <col min="5122" max="5122" width="15.85546875" style="1" customWidth="1"/>
    <col min="5123" max="5123" width="16.140625" style="1" bestFit="1" customWidth="1"/>
    <col min="5124" max="5124" width="16.28515625" style="1" bestFit="1" customWidth="1"/>
    <col min="5125" max="5125" width="13" style="1" bestFit="1" customWidth="1"/>
    <col min="5126" max="5126" width="14.5703125" style="1" bestFit="1" customWidth="1"/>
    <col min="5127" max="5127" width="10" style="1" bestFit="1" customWidth="1"/>
    <col min="5128" max="5129" width="12.140625" style="1" bestFit="1" customWidth="1"/>
    <col min="5130" max="5130" width="5.28515625" style="1" customWidth="1"/>
    <col min="5131" max="5131" width="14" style="1" bestFit="1" customWidth="1"/>
    <col min="5132" max="5133" width="13" style="1" bestFit="1" customWidth="1"/>
    <col min="5134" max="5134" width="12.140625" style="1" bestFit="1" customWidth="1"/>
    <col min="5135" max="5136" width="11" style="1" bestFit="1" customWidth="1"/>
    <col min="5137" max="5137" width="7.5703125" style="1" bestFit="1" customWidth="1"/>
    <col min="5138" max="5365" width="9.140625" style="1"/>
    <col min="5366" max="5366" width="4.85546875" style="1" customWidth="1"/>
    <col min="5367" max="5367" width="1.42578125" style="1" customWidth="1"/>
    <col min="5368" max="5368" width="7.28515625" style="1" customWidth="1"/>
    <col min="5369" max="5369" width="1.5703125" style="1" customWidth="1"/>
    <col min="5370" max="5370" width="8.140625" style="1" customWidth="1"/>
    <col min="5371" max="5371" width="12.85546875" style="1" customWidth="1"/>
    <col min="5372" max="5372" width="10.28515625" style="1" customWidth="1"/>
    <col min="5373" max="5373" width="4.5703125" style="1" bestFit="1" customWidth="1"/>
    <col min="5374" max="5374" width="17.7109375" style="1" customWidth="1"/>
    <col min="5375" max="5375" width="16.7109375" style="1" customWidth="1"/>
    <col min="5376" max="5376" width="14.85546875" style="1" customWidth="1"/>
    <col min="5377" max="5377" width="14.7109375" style="1" customWidth="1"/>
    <col min="5378" max="5378" width="15.85546875" style="1" customWidth="1"/>
    <col min="5379" max="5379" width="16.140625" style="1" bestFit="1" customWidth="1"/>
    <col min="5380" max="5380" width="16.28515625" style="1" bestFit="1" customWidth="1"/>
    <col min="5381" max="5381" width="13" style="1" bestFit="1" customWidth="1"/>
    <col min="5382" max="5382" width="14.5703125" style="1" bestFit="1" customWidth="1"/>
    <col min="5383" max="5383" width="10" style="1" bestFit="1" customWidth="1"/>
    <col min="5384" max="5385" width="12.140625" style="1" bestFit="1" customWidth="1"/>
    <col min="5386" max="5386" width="5.28515625" style="1" customWidth="1"/>
    <col min="5387" max="5387" width="14" style="1" bestFit="1" customWidth="1"/>
    <col min="5388" max="5389" width="13" style="1" bestFit="1" customWidth="1"/>
    <col min="5390" max="5390" width="12.140625" style="1" bestFit="1" customWidth="1"/>
    <col min="5391" max="5392" width="11" style="1" bestFit="1" customWidth="1"/>
    <col min="5393" max="5393" width="7.5703125" style="1" bestFit="1" customWidth="1"/>
    <col min="5394" max="5621" width="9.140625" style="1"/>
    <col min="5622" max="5622" width="4.85546875" style="1" customWidth="1"/>
    <col min="5623" max="5623" width="1.42578125" style="1" customWidth="1"/>
    <col min="5624" max="5624" width="7.28515625" style="1" customWidth="1"/>
    <col min="5625" max="5625" width="1.5703125" style="1" customWidth="1"/>
    <col min="5626" max="5626" width="8.140625" style="1" customWidth="1"/>
    <col min="5627" max="5627" width="12.85546875" style="1" customWidth="1"/>
    <col min="5628" max="5628" width="10.28515625" style="1" customWidth="1"/>
    <col min="5629" max="5629" width="4.5703125" style="1" bestFit="1" customWidth="1"/>
    <col min="5630" max="5630" width="17.7109375" style="1" customWidth="1"/>
    <col min="5631" max="5631" width="16.7109375" style="1" customWidth="1"/>
    <col min="5632" max="5632" width="14.85546875" style="1" customWidth="1"/>
    <col min="5633" max="5633" width="14.7109375" style="1" customWidth="1"/>
    <col min="5634" max="5634" width="15.85546875" style="1" customWidth="1"/>
    <col min="5635" max="5635" width="16.140625" style="1" bestFit="1" customWidth="1"/>
    <col min="5636" max="5636" width="16.28515625" style="1" bestFit="1" customWidth="1"/>
    <col min="5637" max="5637" width="13" style="1" bestFit="1" customWidth="1"/>
    <col min="5638" max="5638" width="14.5703125" style="1" bestFit="1" customWidth="1"/>
    <col min="5639" max="5639" width="10" style="1" bestFit="1" customWidth="1"/>
    <col min="5640" max="5641" width="12.140625" style="1" bestFit="1" customWidth="1"/>
    <col min="5642" max="5642" width="5.28515625" style="1" customWidth="1"/>
    <col min="5643" max="5643" width="14" style="1" bestFit="1" customWidth="1"/>
    <col min="5644" max="5645" width="13" style="1" bestFit="1" customWidth="1"/>
    <col min="5646" max="5646" width="12.140625" style="1" bestFit="1" customWidth="1"/>
    <col min="5647" max="5648" width="11" style="1" bestFit="1" customWidth="1"/>
    <col min="5649" max="5649" width="7.5703125" style="1" bestFit="1" customWidth="1"/>
    <col min="5650" max="5877" width="9.140625" style="1"/>
    <col min="5878" max="5878" width="4.85546875" style="1" customWidth="1"/>
    <col min="5879" max="5879" width="1.42578125" style="1" customWidth="1"/>
    <col min="5880" max="5880" width="7.28515625" style="1" customWidth="1"/>
    <col min="5881" max="5881" width="1.5703125" style="1" customWidth="1"/>
    <col min="5882" max="5882" width="8.140625" style="1" customWidth="1"/>
    <col min="5883" max="5883" width="12.85546875" style="1" customWidth="1"/>
    <col min="5884" max="5884" width="10.28515625" style="1" customWidth="1"/>
    <col min="5885" max="5885" width="4.5703125" style="1" bestFit="1" customWidth="1"/>
    <col min="5886" max="5886" width="17.7109375" style="1" customWidth="1"/>
    <col min="5887" max="5887" width="16.7109375" style="1" customWidth="1"/>
    <col min="5888" max="5888" width="14.85546875" style="1" customWidth="1"/>
    <col min="5889" max="5889" width="14.7109375" style="1" customWidth="1"/>
    <col min="5890" max="5890" width="15.85546875" style="1" customWidth="1"/>
    <col min="5891" max="5891" width="16.140625" style="1" bestFit="1" customWidth="1"/>
    <col min="5892" max="5892" width="16.28515625" style="1" bestFit="1" customWidth="1"/>
    <col min="5893" max="5893" width="13" style="1" bestFit="1" customWidth="1"/>
    <col min="5894" max="5894" width="14.5703125" style="1" bestFit="1" customWidth="1"/>
    <col min="5895" max="5895" width="10" style="1" bestFit="1" customWidth="1"/>
    <col min="5896" max="5897" width="12.140625" style="1" bestFit="1" customWidth="1"/>
    <col min="5898" max="5898" width="5.28515625" style="1" customWidth="1"/>
    <col min="5899" max="5899" width="14" style="1" bestFit="1" customWidth="1"/>
    <col min="5900" max="5901" width="13" style="1" bestFit="1" customWidth="1"/>
    <col min="5902" max="5902" width="12.140625" style="1" bestFit="1" customWidth="1"/>
    <col min="5903" max="5904" width="11" style="1" bestFit="1" customWidth="1"/>
    <col min="5905" max="5905" width="7.5703125" style="1" bestFit="1" customWidth="1"/>
    <col min="5906" max="6133" width="9.140625" style="1"/>
    <col min="6134" max="6134" width="4.85546875" style="1" customWidth="1"/>
    <col min="6135" max="6135" width="1.42578125" style="1" customWidth="1"/>
    <col min="6136" max="6136" width="7.28515625" style="1" customWidth="1"/>
    <col min="6137" max="6137" width="1.5703125" style="1" customWidth="1"/>
    <col min="6138" max="6138" width="8.140625" style="1" customWidth="1"/>
    <col min="6139" max="6139" width="12.85546875" style="1" customWidth="1"/>
    <col min="6140" max="6140" width="10.28515625" style="1" customWidth="1"/>
    <col min="6141" max="6141" width="4.5703125" style="1" bestFit="1" customWidth="1"/>
    <col min="6142" max="6142" width="17.7109375" style="1" customWidth="1"/>
    <col min="6143" max="6143" width="16.7109375" style="1" customWidth="1"/>
    <col min="6144" max="6144" width="14.85546875" style="1" customWidth="1"/>
    <col min="6145" max="6145" width="14.7109375" style="1" customWidth="1"/>
    <col min="6146" max="6146" width="15.85546875" style="1" customWidth="1"/>
    <col min="6147" max="6147" width="16.140625" style="1" bestFit="1" customWidth="1"/>
    <col min="6148" max="6148" width="16.28515625" style="1" bestFit="1" customWidth="1"/>
    <col min="6149" max="6149" width="13" style="1" bestFit="1" customWidth="1"/>
    <col min="6150" max="6150" width="14.5703125" style="1" bestFit="1" customWidth="1"/>
    <col min="6151" max="6151" width="10" style="1" bestFit="1" customWidth="1"/>
    <col min="6152" max="6153" width="12.140625" style="1" bestFit="1" customWidth="1"/>
    <col min="6154" max="6154" width="5.28515625" style="1" customWidth="1"/>
    <col min="6155" max="6155" width="14" style="1" bestFit="1" customWidth="1"/>
    <col min="6156" max="6157" width="13" style="1" bestFit="1" customWidth="1"/>
    <col min="6158" max="6158" width="12.140625" style="1" bestFit="1" customWidth="1"/>
    <col min="6159" max="6160" width="11" style="1" bestFit="1" customWidth="1"/>
    <col min="6161" max="6161" width="7.5703125" style="1" bestFit="1" customWidth="1"/>
    <col min="6162" max="6389" width="9.140625" style="1"/>
    <col min="6390" max="6390" width="4.85546875" style="1" customWidth="1"/>
    <col min="6391" max="6391" width="1.42578125" style="1" customWidth="1"/>
    <col min="6392" max="6392" width="7.28515625" style="1" customWidth="1"/>
    <col min="6393" max="6393" width="1.5703125" style="1" customWidth="1"/>
    <col min="6394" max="6394" width="8.140625" style="1" customWidth="1"/>
    <col min="6395" max="6395" width="12.85546875" style="1" customWidth="1"/>
    <col min="6396" max="6396" width="10.28515625" style="1" customWidth="1"/>
    <col min="6397" max="6397" width="4.5703125" style="1" bestFit="1" customWidth="1"/>
    <col min="6398" max="6398" width="17.7109375" style="1" customWidth="1"/>
    <col min="6399" max="6399" width="16.7109375" style="1" customWidth="1"/>
    <col min="6400" max="6400" width="14.85546875" style="1" customWidth="1"/>
    <col min="6401" max="6401" width="14.7109375" style="1" customWidth="1"/>
    <col min="6402" max="6402" width="15.85546875" style="1" customWidth="1"/>
    <col min="6403" max="6403" width="16.140625" style="1" bestFit="1" customWidth="1"/>
    <col min="6404" max="6404" width="16.28515625" style="1" bestFit="1" customWidth="1"/>
    <col min="6405" max="6405" width="13" style="1" bestFit="1" customWidth="1"/>
    <col min="6406" max="6406" width="14.5703125" style="1" bestFit="1" customWidth="1"/>
    <col min="6407" max="6407" width="10" style="1" bestFit="1" customWidth="1"/>
    <col min="6408" max="6409" width="12.140625" style="1" bestFit="1" customWidth="1"/>
    <col min="6410" max="6410" width="5.28515625" style="1" customWidth="1"/>
    <col min="6411" max="6411" width="14" style="1" bestFit="1" customWidth="1"/>
    <col min="6412" max="6413" width="13" style="1" bestFit="1" customWidth="1"/>
    <col min="6414" max="6414" width="12.140625" style="1" bestFit="1" customWidth="1"/>
    <col min="6415" max="6416" width="11" style="1" bestFit="1" customWidth="1"/>
    <col min="6417" max="6417" width="7.5703125" style="1" bestFit="1" customWidth="1"/>
    <col min="6418" max="6645" width="9.140625" style="1"/>
    <col min="6646" max="6646" width="4.85546875" style="1" customWidth="1"/>
    <col min="6647" max="6647" width="1.42578125" style="1" customWidth="1"/>
    <col min="6648" max="6648" width="7.28515625" style="1" customWidth="1"/>
    <col min="6649" max="6649" width="1.5703125" style="1" customWidth="1"/>
    <col min="6650" max="6650" width="8.140625" style="1" customWidth="1"/>
    <col min="6651" max="6651" width="12.85546875" style="1" customWidth="1"/>
    <col min="6652" max="6652" width="10.28515625" style="1" customWidth="1"/>
    <col min="6653" max="6653" width="4.5703125" style="1" bestFit="1" customWidth="1"/>
    <col min="6654" max="6654" width="17.7109375" style="1" customWidth="1"/>
    <col min="6655" max="6655" width="16.7109375" style="1" customWidth="1"/>
    <col min="6656" max="6656" width="14.85546875" style="1" customWidth="1"/>
    <col min="6657" max="6657" width="14.7109375" style="1" customWidth="1"/>
    <col min="6658" max="6658" width="15.85546875" style="1" customWidth="1"/>
    <col min="6659" max="6659" width="16.140625" style="1" bestFit="1" customWidth="1"/>
    <col min="6660" max="6660" width="16.28515625" style="1" bestFit="1" customWidth="1"/>
    <col min="6661" max="6661" width="13" style="1" bestFit="1" customWidth="1"/>
    <col min="6662" max="6662" width="14.5703125" style="1" bestFit="1" customWidth="1"/>
    <col min="6663" max="6663" width="10" style="1" bestFit="1" customWidth="1"/>
    <col min="6664" max="6665" width="12.140625" style="1" bestFit="1" customWidth="1"/>
    <col min="6666" max="6666" width="5.28515625" style="1" customWidth="1"/>
    <col min="6667" max="6667" width="14" style="1" bestFit="1" customWidth="1"/>
    <col min="6668" max="6669" width="13" style="1" bestFit="1" customWidth="1"/>
    <col min="6670" max="6670" width="12.140625" style="1" bestFit="1" customWidth="1"/>
    <col min="6671" max="6672" width="11" style="1" bestFit="1" customWidth="1"/>
    <col min="6673" max="6673" width="7.5703125" style="1" bestFit="1" customWidth="1"/>
    <col min="6674" max="6901" width="9.140625" style="1"/>
    <col min="6902" max="6902" width="4.85546875" style="1" customWidth="1"/>
    <col min="6903" max="6903" width="1.42578125" style="1" customWidth="1"/>
    <col min="6904" max="6904" width="7.28515625" style="1" customWidth="1"/>
    <col min="6905" max="6905" width="1.5703125" style="1" customWidth="1"/>
    <col min="6906" max="6906" width="8.140625" style="1" customWidth="1"/>
    <col min="6907" max="6907" width="12.85546875" style="1" customWidth="1"/>
    <col min="6908" max="6908" width="10.28515625" style="1" customWidth="1"/>
    <col min="6909" max="6909" width="4.5703125" style="1" bestFit="1" customWidth="1"/>
    <col min="6910" max="6910" width="17.7109375" style="1" customWidth="1"/>
    <col min="6911" max="6911" width="16.7109375" style="1" customWidth="1"/>
    <col min="6912" max="6912" width="14.85546875" style="1" customWidth="1"/>
    <col min="6913" max="6913" width="14.7109375" style="1" customWidth="1"/>
    <col min="6914" max="6914" width="15.85546875" style="1" customWidth="1"/>
    <col min="6915" max="6915" width="16.140625" style="1" bestFit="1" customWidth="1"/>
    <col min="6916" max="6916" width="16.28515625" style="1" bestFit="1" customWidth="1"/>
    <col min="6917" max="6917" width="13" style="1" bestFit="1" customWidth="1"/>
    <col min="6918" max="6918" width="14.5703125" style="1" bestFit="1" customWidth="1"/>
    <col min="6919" max="6919" width="10" style="1" bestFit="1" customWidth="1"/>
    <col min="6920" max="6921" width="12.140625" style="1" bestFit="1" customWidth="1"/>
    <col min="6922" max="6922" width="5.28515625" style="1" customWidth="1"/>
    <col min="6923" max="6923" width="14" style="1" bestFit="1" customWidth="1"/>
    <col min="6924" max="6925" width="13" style="1" bestFit="1" customWidth="1"/>
    <col min="6926" max="6926" width="12.140625" style="1" bestFit="1" customWidth="1"/>
    <col min="6927" max="6928" width="11" style="1" bestFit="1" customWidth="1"/>
    <col min="6929" max="6929" width="7.5703125" style="1" bestFit="1" customWidth="1"/>
    <col min="6930" max="7157" width="9.140625" style="1"/>
    <col min="7158" max="7158" width="4.85546875" style="1" customWidth="1"/>
    <col min="7159" max="7159" width="1.42578125" style="1" customWidth="1"/>
    <col min="7160" max="7160" width="7.28515625" style="1" customWidth="1"/>
    <col min="7161" max="7161" width="1.5703125" style="1" customWidth="1"/>
    <col min="7162" max="7162" width="8.140625" style="1" customWidth="1"/>
    <col min="7163" max="7163" width="12.85546875" style="1" customWidth="1"/>
    <col min="7164" max="7164" width="10.28515625" style="1" customWidth="1"/>
    <col min="7165" max="7165" width="4.5703125" style="1" bestFit="1" customWidth="1"/>
    <col min="7166" max="7166" width="17.7109375" style="1" customWidth="1"/>
    <col min="7167" max="7167" width="16.7109375" style="1" customWidth="1"/>
    <col min="7168" max="7168" width="14.85546875" style="1" customWidth="1"/>
    <col min="7169" max="7169" width="14.7109375" style="1" customWidth="1"/>
    <col min="7170" max="7170" width="15.85546875" style="1" customWidth="1"/>
    <col min="7171" max="7171" width="16.140625" style="1" bestFit="1" customWidth="1"/>
    <col min="7172" max="7172" width="16.28515625" style="1" bestFit="1" customWidth="1"/>
    <col min="7173" max="7173" width="13" style="1" bestFit="1" customWidth="1"/>
    <col min="7174" max="7174" width="14.5703125" style="1" bestFit="1" customWidth="1"/>
    <col min="7175" max="7175" width="10" style="1" bestFit="1" customWidth="1"/>
    <col min="7176" max="7177" width="12.140625" style="1" bestFit="1" customWidth="1"/>
    <col min="7178" max="7178" width="5.28515625" style="1" customWidth="1"/>
    <col min="7179" max="7179" width="14" style="1" bestFit="1" customWidth="1"/>
    <col min="7180" max="7181" width="13" style="1" bestFit="1" customWidth="1"/>
    <col min="7182" max="7182" width="12.140625" style="1" bestFit="1" customWidth="1"/>
    <col min="7183" max="7184" width="11" style="1" bestFit="1" customWidth="1"/>
    <col min="7185" max="7185" width="7.5703125" style="1" bestFit="1" customWidth="1"/>
    <col min="7186" max="7413" width="9.140625" style="1"/>
    <col min="7414" max="7414" width="4.85546875" style="1" customWidth="1"/>
    <col min="7415" max="7415" width="1.42578125" style="1" customWidth="1"/>
    <col min="7416" max="7416" width="7.28515625" style="1" customWidth="1"/>
    <col min="7417" max="7417" width="1.5703125" style="1" customWidth="1"/>
    <col min="7418" max="7418" width="8.140625" style="1" customWidth="1"/>
    <col min="7419" max="7419" width="12.85546875" style="1" customWidth="1"/>
    <col min="7420" max="7420" width="10.28515625" style="1" customWidth="1"/>
    <col min="7421" max="7421" width="4.5703125" style="1" bestFit="1" customWidth="1"/>
    <col min="7422" max="7422" width="17.7109375" style="1" customWidth="1"/>
    <col min="7423" max="7423" width="16.7109375" style="1" customWidth="1"/>
    <col min="7424" max="7424" width="14.85546875" style="1" customWidth="1"/>
    <col min="7425" max="7425" width="14.7109375" style="1" customWidth="1"/>
    <col min="7426" max="7426" width="15.85546875" style="1" customWidth="1"/>
    <col min="7427" max="7427" width="16.140625" style="1" bestFit="1" customWidth="1"/>
    <col min="7428" max="7428" width="16.28515625" style="1" bestFit="1" customWidth="1"/>
    <col min="7429" max="7429" width="13" style="1" bestFit="1" customWidth="1"/>
    <col min="7430" max="7430" width="14.5703125" style="1" bestFit="1" customWidth="1"/>
    <col min="7431" max="7431" width="10" style="1" bestFit="1" customWidth="1"/>
    <col min="7432" max="7433" width="12.140625" style="1" bestFit="1" customWidth="1"/>
    <col min="7434" max="7434" width="5.28515625" style="1" customWidth="1"/>
    <col min="7435" max="7435" width="14" style="1" bestFit="1" customWidth="1"/>
    <col min="7436" max="7437" width="13" style="1" bestFit="1" customWidth="1"/>
    <col min="7438" max="7438" width="12.140625" style="1" bestFit="1" customWidth="1"/>
    <col min="7439" max="7440" width="11" style="1" bestFit="1" customWidth="1"/>
    <col min="7441" max="7441" width="7.5703125" style="1" bestFit="1" customWidth="1"/>
    <col min="7442" max="7669" width="9.140625" style="1"/>
    <col min="7670" max="7670" width="4.85546875" style="1" customWidth="1"/>
    <col min="7671" max="7671" width="1.42578125" style="1" customWidth="1"/>
    <col min="7672" max="7672" width="7.28515625" style="1" customWidth="1"/>
    <col min="7673" max="7673" width="1.5703125" style="1" customWidth="1"/>
    <col min="7674" max="7674" width="8.140625" style="1" customWidth="1"/>
    <col min="7675" max="7675" width="12.85546875" style="1" customWidth="1"/>
    <col min="7676" max="7676" width="10.28515625" style="1" customWidth="1"/>
    <col min="7677" max="7677" width="4.5703125" style="1" bestFit="1" customWidth="1"/>
    <col min="7678" max="7678" width="17.7109375" style="1" customWidth="1"/>
    <col min="7679" max="7679" width="16.7109375" style="1" customWidth="1"/>
    <col min="7680" max="7680" width="14.85546875" style="1" customWidth="1"/>
    <col min="7681" max="7681" width="14.7109375" style="1" customWidth="1"/>
    <col min="7682" max="7682" width="15.85546875" style="1" customWidth="1"/>
    <col min="7683" max="7683" width="16.140625" style="1" bestFit="1" customWidth="1"/>
    <col min="7684" max="7684" width="16.28515625" style="1" bestFit="1" customWidth="1"/>
    <col min="7685" max="7685" width="13" style="1" bestFit="1" customWidth="1"/>
    <col min="7686" max="7686" width="14.5703125" style="1" bestFit="1" customWidth="1"/>
    <col min="7687" max="7687" width="10" style="1" bestFit="1" customWidth="1"/>
    <col min="7688" max="7689" width="12.140625" style="1" bestFit="1" customWidth="1"/>
    <col min="7690" max="7690" width="5.28515625" style="1" customWidth="1"/>
    <col min="7691" max="7691" width="14" style="1" bestFit="1" customWidth="1"/>
    <col min="7692" max="7693" width="13" style="1" bestFit="1" customWidth="1"/>
    <col min="7694" max="7694" width="12.140625" style="1" bestFit="1" customWidth="1"/>
    <col min="7695" max="7696" width="11" style="1" bestFit="1" customWidth="1"/>
    <col min="7697" max="7697" width="7.5703125" style="1" bestFit="1" customWidth="1"/>
    <col min="7698" max="7925" width="9.140625" style="1"/>
    <col min="7926" max="7926" width="4.85546875" style="1" customWidth="1"/>
    <col min="7927" max="7927" width="1.42578125" style="1" customWidth="1"/>
    <col min="7928" max="7928" width="7.28515625" style="1" customWidth="1"/>
    <col min="7929" max="7929" width="1.5703125" style="1" customWidth="1"/>
    <col min="7930" max="7930" width="8.140625" style="1" customWidth="1"/>
    <col min="7931" max="7931" width="12.85546875" style="1" customWidth="1"/>
    <col min="7932" max="7932" width="10.28515625" style="1" customWidth="1"/>
    <col min="7933" max="7933" width="4.5703125" style="1" bestFit="1" customWidth="1"/>
    <col min="7934" max="7934" width="17.7109375" style="1" customWidth="1"/>
    <col min="7935" max="7935" width="16.7109375" style="1" customWidth="1"/>
    <col min="7936" max="7936" width="14.85546875" style="1" customWidth="1"/>
    <col min="7937" max="7937" width="14.7109375" style="1" customWidth="1"/>
    <col min="7938" max="7938" width="15.85546875" style="1" customWidth="1"/>
    <col min="7939" max="7939" width="16.140625" style="1" bestFit="1" customWidth="1"/>
    <col min="7940" max="7940" width="16.28515625" style="1" bestFit="1" customWidth="1"/>
    <col min="7941" max="7941" width="13" style="1" bestFit="1" customWidth="1"/>
    <col min="7942" max="7942" width="14.5703125" style="1" bestFit="1" customWidth="1"/>
    <col min="7943" max="7943" width="10" style="1" bestFit="1" customWidth="1"/>
    <col min="7944" max="7945" width="12.140625" style="1" bestFit="1" customWidth="1"/>
    <col min="7946" max="7946" width="5.28515625" style="1" customWidth="1"/>
    <col min="7947" max="7947" width="14" style="1" bestFit="1" customWidth="1"/>
    <col min="7948" max="7949" width="13" style="1" bestFit="1" customWidth="1"/>
    <col min="7950" max="7950" width="12.140625" style="1" bestFit="1" customWidth="1"/>
    <col min="7951" max="7952" width="11" style="1" bestFit="1" customWidth="1"/>
    <col min="7953" max="7953" width="7.5703125" style="1" bestFit="1" customWidth="1"/>
    <col min="7954" max="8181" width="9.140625" style="1"/>
    <col min="8182" max="8182" width="4.85546875" style="1" customWidth="1"/>
    <col min="8183" max="8183" width="1.42578125" style="1" customWidth="1"/>
    <col min="8184" max="8184" width="7.28515625" style="1" customWidth="1"/>
    <col min="8185" max="8185" width="1.5703125" style="1" customWidth="1"/>
    <col min="8186" max="8186" width="8.140625" style="1" customWidth="1"/>
    <col min="8187" max="8187" width="12.85546875" style="1" customWidth="1"/>
    <col min="8188" max="8188" width="10.28515625" style="1" customWidth="1"/>
    <col min="8189" max="8189" width="4.5703125" style="1" bestFit="1" customWidth="1"/>
    <col min="8190" max="8190" width="17.7109375" style="1" customWidth="1"/>
    <col min="8191" max="8191" width="16.7109375" style="1" customWidth="1"/>
    <col min="8192" max="8192" width="14.85546875" style="1" customWidth="1"/>
    <col min="8193" max="8193" width="14.7109375" style="1" customWidth="1"/>
    <col min="8194" max="8194" width="15.85546875" style="1" customWidth="1"/>
    <col min="8195" max="8195" width="16.140625" style="1" bestFit="1" customWidth="1"/>
    <col min="8196" max="8196" width="16.28515625" style="1" bestFit="1" customWidth="1"/>
    <col min="8197" max="8197" width="13" style="1" bestFit="1" customWidth="1"/>
    <col min="8198" max="8198" width="14.5703125" style="1" bestFit="1" customWidth="1"/>
    <col min="8199" max="8199" width="10" style="1" bestFit="1" customWidth="1"/>
    <col min="8200" max="8201" width="12.140625" style="1" bestFit="1" customWidth="1"/>
    <col min="8202" max="8202" width="5.28515625" style="1" customWidth="1"/>
    <col min="8203" max="8203" width="14" style="1" bestFit="1" customWidth="1"/>
    <col min="8204" max="8205" width="13" style="1" bestFit="1" customWidth="1"/>
    <col min="8206" max="8206" width="12.140625" style="1" bestFit="1" customWidth="1"/>
    <col min="8207" max="8208" width="11" style="1" bestFit="1" customWidth="1"/>
    <col min="8209" max="8209" width="7.5703125" style="1" bestFit="1" customWidth="1"/>
    <col min="8210" max="8437" width="9.140625" style="1"/>
    <col min="8438" max="8438" width="4.85546875" style="1" customWidth="1"/>
    <col min="8439" max="8439" width="1.42578125" style="1" customWidth="1"/>
    <col min="8440" max="8440" width="7.28515625" style="1" customWidth="1"/>
    <col min="8441" max="8441" width="1.5703125" style="1" customWidth="1"/>
    <col min="8442" max="8442" width="8.140625" style="1" customWidth="1"/>
    <col min="8443" max="8443" width="12.85546875" style="1" customWidth="1"/>
    <col min="8444" max="8444" width="10.28515625" style="1" customWidth="1"/>
    <col min="8445" max="8445" width="4.5703125" style="1" bestFit="1" customWidth="1"/>
    <col min="8446" max="8446" width="17.7109375" style="1" customWidth="1"/>
    <col min="8447" max="8447" width="16.7109375" style="1" customWidth="1"/>
    <col min="8448" max="8448" width="14.85546875" style="1" customWidth="1"/>
    <col min="8449" max="8449" width="14.7109375" style="1" customWidth="1"/>
    <col min="8450" max="8450" width="15.85546875" style="1" customWidth="1"/>
    <col min="8451" max="8451" width="16.140625" style="1" bestFit="1" customWidth="1"/>
    <col min="8452" max="8452" width="16.28515625" style="1" bestFit="1" customWidth="1"/>
    <col min="8453" max="8453" width="13" style="1" bestFit="1" customWidth="1"/>
    <col min="8454" max="8454" width="14.5703125" style="1" bestFit="1" customWidth="1"/>
    <col min="8455" max="8455" width="10" style="1" bestFit="1" customWidth="1"/>
    <col min="8456" max="8457" width="12.140625" style="1" bestFit="1" customWidth="1"/>
    <col min="8458" max="8458" width="5.28515625" style="1" customWidth="1"/>
    <col min="8459" max="8459" width="14" style="1" bestFit="1" customWidth="1"/>
    <col min="8460" max="8461" width="13" style="1" bestFit="1" customWidth="1"/>
    <col min="8462" max="8462" width="12.140625" style="1" bestFit="1" customWidth="1"/>
    <col min="8463" max="8464" width="11" style="1" bestFit="1" customWidth="1"/>
    <col min="8465" max="8465" width="7.5703125" style="1" bestFit="1" customWidth="1"/>
    <col min="8466" max="8693" width="9.140625" style="1"/>
    <col min="8694" max="8694" width="4.85546875" style="1" customWidth="1"/>
    <col min="8695" max="8695" width="1.42578125" style="1" customWidth="1"/>
    <col min="8696" max="8696" width="7.28515625" style="1" customWidth="1"/>
    <col min="8697" max="8697" width="1.5703125" style="1" customWidth="1"/>
    <col min="8698" max="8698" width="8.140625" style="1" customWidth="1"/>
    <col min="8699" max="8699" width="12.85546875" style="1" customWidth="1"/>
    <col min="8700" max="8700" width="10.28515625" style="1" customWidth="1"/>
    <col min="8701" max="8701" width="4.5703125" style="1" bestFit="1" customWidth="1"/>
    <col min="8702" max="8702" width="17.7109375" style="1" customWidth="1"/>
    <col min="8703" max="8703" width="16.7109375" style="1" customWidth="1"/>
    <col min="8704" max="8704" width="14.85546875" style="1" customWidth="1"/>
    <col min="8705" max="8705" width="14.7109375" style="1" customWidth="1"/>
    <col min="8706" max="8706" width="15.85546875" style="1" customWidth="1"/>
    <col min="8707" max="8707" width="16.140625" style="1" bestFit="1" customWidth="1"/>
    <col min="8708" max="8708" width="16.28515625" style="1" bestFit="1" customWidth="1"/>
    <col min="8709" max="8709" width="13" style="1" bestFit="1" customWidth="1"/>
    <col min="8710" max="8710" width="14.5703125" style="1" bestFit="1" customWidth="1"/>
    <col min="8711" max="8711" width="10" style="1" bestFit="1" customWidth="1"/>
    <col min="8712" max="8713" width="12.140625" style="1" bestFit="1" customWidth="1"/>
    <col min="8714" max="8714" width="5.28515625" style="1" customWidth="1"/>
    <col min="8715" max="8715" width="14" style="1" bestFit="1" customWidth="1"/>
    <col min="8716" max="8717" width="13" style="1" bestFit="1" customWidth="1"/>
    <col min="8718" max="8718" width="12.140625" style="1" bestFit="1" customWidth="1"/>
    <col min="8719" max="8720" width="11" style="1" bestFit="1" customWidth="1"/>
    <col min="8721" max="8721" width="7.5703125" style="1" bestFit="1" customWidth="1"/>
    <col min="8722" max="8949" width="9.140625" style="1"/>
    <col min="8950" max="8950" width="4.85546875" style="1" customWidth="1"/>
    <col min="8951" max="8951" width="1.42578125" style="1" customWidth="1"/>
    <col min="8952" max="8952" width="7.28515625" style="1" customWidth="1"/>
    <col min="8953" max="8953" width="1.5703125" style="1" customWidth="1"/>
    <col min="8954" max="8954" width="8.140625" style="1" customWidth="1"/>
    <col min="8955" max="8955" width="12.85546875" style="1" customWidth="1"/>
    <col min="8956" max="8956" width="10.28515625" style="1" customWidth="1"/>
    <col min="8957" max="8957" width="4.5703125" style="1" bestFit="1" customWidth="1"/>
    <col min="8958" max="8958" width="17.7109375" style="1" customWidth="1"/>
    <col min="8959" max="8959" width="16.7109375" style="1" customWidth="1"/>
    <col min="8960" max="8960" width="14.85546875" style="1" customWidth="1"/>
    <col min="8961" max="8961" width="14.7109375" style="1" customWidth="1"/>
    <col min="8962" max="8962" width="15.85546875" style="1" customWidth="1"/>
    <col min="8963" max="8963" width="16.140625" style="1" bestFit="1" customWidth="1"/>
    <col min="8964" max="8964" width="16.28515625" style="1" bestFit="1" customWidth="1"/>
    <col min="8965" max="8965" width="13" style="1" bestFit="1" customWidth="1"/>
    <col min="8966" max="8966" width="14.5703125" style="1" bestFit="1" customWidth="1"/>
    <col min="8967" max="8967" width="10" style="1" bestFit="1" customWidth="1"/>
    <col min="8968" max="8969" width="12.140625" style="1" bestFit="1" customWidth="1"/>
    <col min="8970" max="8970" width="5.28515625" style="1" customWidth="1"/>
    <col min="8971" max="8971" width="14" style="1" bestFit="1" customWidth="1"/>
    <col min="8972" max="8973" width="13" style="1" bestFit="1" customWidth="1"/>
    <col min="8974" max="8974" width="12.140625" style="1" bestFit="1" customWidth="1"/>
    <col min="8975" max="8976" width="11" style="1" bestFit="1" customWidth="1"/>
    <col min="8977" max="8977" width="7.5703125" style="1" bestFit="1" customWidth="1"/>
    <col min="8978" max="9205" width="9.140625" style="1"/>
    <col min="9206" max="9206" width="4.85546875" style="1" customWidth="1"/>
    <col min="9207" max="9207" width="1.42578125" style="1" customWidth="1"/>
    <col min="9208" max="9208" width="7.28515625" style="1" customWidth="1"/>
    <col min="9209" max="9209" width="1.5703125" style="1" customWidth="1"/>
    <col min="9210" max="9210" width="8.140625" style="1" customWidth="1"/>
    <col min="9211" max="9211" width="12.85546875" style="1" customWidth="1"/>
    <col min="9212" max="9212" width="10.28515625" style="1" customWidth="1"/>
    <col min="9213" max="9213" width="4.5703125" style="1" bestFit="1" customWidth="1"/>
    <col min="9214" max="9214" width="17.7109375" style="1" customWidth="1"/>
    <col min="9215" max="9215" width="16.7109375" style="1" customWidth="1"/>
    <col min="9216" max="9216" width="14.85546875" style="1" customWidth="1"/>
    <col min="9217" max="9217" width="14.7109375" style="1" customWidth="1"/>
    <col min="9218" max="9218" width="15.85546875" style="1" customWidth="1"/>
    <col min="9219" max="9219" width="16.140625" style="1" bestFit="1" customWidth="1"/>
    <col min="9220" max="9220" width="16.28515625" style="1" bestFit="1" customWidth="1"/>
    <col min="9221" max="9221" width="13" style="1" bestFit="1" customWidth="1"/>
    <col min="9222" max="9222" width="14.5703125" style="1" bestFit="1" customWidth="1"/>
    <col min="9223" max="9223" width="10" style="1" bestFit="1" customWidth="1"/>
    <col min="9224" max="9225" width="12.140625" style="1" bestFit="1" customWidth="1"/>
    <col min="9226" max="9226" width="5.28515625" style="1" customWidth="1"/>
    <col min="9227" max="9227" width="14" style="1" bestFit="1" customWidth="1"/>
    <col min="9228" max="9229" width="13" style="1" bestFit="1" customWidth="1"/>
    <col min="9230" max="9230" width="12.140625" style="1" bestFit="1" customWidth="1"/>
    <col min="9231" max="9232" width="11" style="1" bestFit="1" customWidth="1"/>
    <col min="9233" max="9233" width="7.5703125" style="1" bestFit="1" customWidth="1"/>
    <col min="9234" max="9461" width="9.140625" style="1"/>
    <col min="9462" max="9462" width="4.85546875" style="1" customWidth="1"/>
    <col min="9463" max="9463" width="1.42578125" style="1" customWidth="1"/>
    <col min="9464" max="9464" width="7.28515625" style="1" customWidth="1"/>
    <col min="9465" max="9465" width="1.5703125" style="1" customWidth="1"/>
    <col min="9466" max="9466" width="8.140625" style="1" customWidth="1"/>
    <col min="9467" max="9467" width="12.85546875" style="1" customWidth="1"/>
    <col min="9468" max="9468" width="10.28515625" style="1" customWidth="1"/>
    <col min="9469" max="9469" width="4.5703125" style="1" bestFit="1" customWidth="1"/>
    <col min="9470" max="9470" width="17.7109375" style="1" customWidth="1"/>
    <col min="9471" max="9471" width="16.7109375" style="1" customWidth="1"/>
    <col min="9472" max="9472" width="14.85546875" style="1" customWidth="1"/>
    <col min="9473" max="9473" width="14.7109375" style="1" customWidth="1"/>
    <col min="9474" max="9474" width="15.85546875" style="1" customWidth="1"/>
    <col min="9475" max="9475" width="16.140625" style="1" bestFit="1" customWidth="1"/>
    <col min="9476" max="9476" width="16.28515625" style="1" bestFit="1" customWidth="1"/>
    <col min="9477" max="9477" width="13" style="1" bestFit="1" customWidth="1"/>
    <col min="9478" max="9478" width="14.5703125" style="1" bestFit="1" customWidth="1"/>
    <col min="9479" max="9479" width="10" style="1" bestFit="1" customWidth="1"/>
    <col min="9480" max="9481" width="12.140625" style="1" bestFit="1" customWidth="1"/>
    <col min="9482" max="9482" width="5.28515625" style="1" customWidth="1"/>
    <col min="9483" max="9483" width="14" style="1" bestFit="1" customWidth="1"/>
    <col min="9484" max="9485" width="13" style="1" bestFit="1" customWidth="1"/>
    <col min="9486" max="9486" width="12.140625" style="1" bestFit="1" customWidth="1"/>
    <col min="9487" max="9488" width="11" style="1" bestFit="1" customWidth="1"/>
    <col min="9489" max="9489" width="7.5703125" style="1" bestFit="1" customWidth="1"/>
    <col min="9490" max="9717" width="9.140625" style="1"/>
    <col min="9718" max="9718" width="4.85546875" style="1" customWidth="1"/>
    <col min="9719" max="9719" width="1.42578125" style="1" customWidth="1"/>
    <col min="9720" max="9720" width="7.28515625" style="1" customWidth="1"/>
    <col min="9721" max="9721" width="1.5703125" style="1" customWidth="1"/>
    <col min="9722" max="9722" width="8.140625" style="1" customWidth="1"/>
    <col min="9723" max="9723" width="12.85546875" style="1" customWidth="1"/>
    <col min="9724" max="9724" width="10.28515625" style="1" customWidth="1"/>
    <col min="9725" max="9725" width="4.5703125" style="1" bestFit="1" customWidth="1"/>
    <col min="9726" max="9726" width="17.7109375" style="1" customWidth="1"/>
    <col min="9727" max="9727" width="16.7109375" style="1" customWidth="1"/>
    <col min="9728" max="9728" width="14.85546875" style="1" customWidth="1"/>
    <col min="9729" max="9729" width="14.7109375" style="1" customWidth="1"/>
    <col min="9730" max="9730" width="15.85546875" style="1" customWidth="1"/>
    <col min="9731" max="9731" width="16.140625" style="1" bestFit="1" customWidth="1"/>
    <col min="9732" max="9732" width="16.28515625" style="1" bestFit="1" customWidth="1"/>
    <col min="9733" max="9733" width="13" style="1" bestFit="1" customWidth="1"/>
    <col min="9734" max="9734" width="14.5703125" style="1" bestFit="1" customWidth="1"/>
    <col min="9735" max="9735" width="10" style="1" bestFit="1" customWidth="1"/>
    <col min="9736" max="9737" width="12.140625" style="1" bestFit="1" customWidth="1"/>
    <col min="9738" max="9738" width="5.28515625" style="1" customWidth="1"/>
    <col min="9739" max="9739" width="14" style="1" bestFit="1" customWidth="1"/>
    <col min="9740" max="9741" width="13" style="1" bestFit="1" customWidth="1"/>
    <col min="9742" max="9742" width="12.140625" style="1" bestFit="1" customWidth="1"/>
    <col min="9743" max="9744" width="11" style="1" bestFit="1" customWidth="1"/>
    <col min="9745" max="9745" width="7.5703125" style="1" bestFit="1" customWidth="1"/>
    <col min="9746" max="9973" width="9.140625" style="1"/>
    <col min="9974" max="9974" width="4.85546875" style="1" customWidth="1"/>
    <col min="9975" max="9975" width="1.42578125" style="1" customWidth="1"/>
    <col min="9976" max="9976" width="7.28515625" style="1" customWidth="1"/>
    <col min="9977" max="9977" width="1.5703125" style="1" customWidth="1"/>
    <col min="9978" max="9978" width="8.140625" style="1" customWidth="1"/>
    <col min="9979" max="9979" width="12.85546875" style="1" customWidth="1"/>
    <col min="9980" max="9980" width="10.28515625" style="1" customWidth="1"/>
    <col min="9981" max="9981" width="4.5703125" style="1" bestFit="1" customWidth="1"/>
    <col min="9982" max="9982" width="17.7109375" style="1" customWidth="1"/>
    <col min="9983" max="9983" width="16.7109375" style="1" customWidth="1"/>
    <col min="9984" max="9984" width="14.85546875" style="1" customWidth="1"/>
    <col min="9985" max="9985" width="14.7109375" style="1" customWidth="1"/>
    <col min="9986" max="9986" width="15.85546875" style="1" customWidth="1"/>
    <col min="9987" max="9987" width="16.140625" style="1" bestFit="1" customWidth="1"/>
    <col min="9988" max="9988" width="16.28515625" style="1" bestFit="1" customWidth="1"/>
    <col min="9989" max="9989" width="13" style="1" bestFit="1" customWidth="1"/>
    <col min="9990" max="9990" width="14.5703125" style="1" bestFit="1" customWidth="1"/>
    <col min="9991" max="9991" width="10" style="1" bestFit="1" customWidth="1"/>
    <col min="9992" max="9993" width="12.140625" style="1" bestFit="1" customWidth="1"/>
    <col min="9994" max="9994" width="5.28515625" style="1" customWidth="1"/>
    <col min="9995" max="9995" width="14" style="1" bestFit="1" customWidth="1"/>
    <col min="9996" max="9997" width="13" style="1" bestFit="1" customWidth="1"/>
    <col min="9998" max="9998" width="12.140625" style="1" bestFit="1" customWidth="1"/>
    <col min="9999" max="10000" width="11" style="1" bestFit="1" customWidth="1"/>
    <col min="10001" max="10001" width="7.5703125" style="1" bestFit="1" customWidth="1"/>
    <col min="10002" max="10229" width="9.140625" style="1"/>
    <col min="10230" max="10230" width="4.85546875" style="1" customWidth="1"/>
    <col min="10231" max="10231" width="1.42578125" style="1" customWidth="1"/>
    <col min="10232" max="10232" width="7.28515625" style="1" customWidth="1"/>
    <col min="10233" max="10233" width="1.5703125" style="1" customWidth="1"/>
    <col min="10234" max="10234" width="8.140625" style="1" customWidth="1"/>
    <col min="10235" max="10235" width="12.85546875" style="1" customWidth="1"/>
    <col min="10236" max="10236" width="10.28515625" style="1" customWidth="1"/>
    <col min="10237" max="10237" width="4.5703125" style="1" bestFit="1" customWidth="1"/>
    <col min="10238" max="10238" width="17.7109375" style="1" customWidth="1"/>
    <col min="10239" max="10239" width="16.7109375" style="1" customWidth="1"/>
    <col min="10240" max="10240" width="14.85546875" style="1" customWidth="1"/>
    <col min="10241" max="10241" width="14.7109375" style="1" customWidth="1"/>
    <col min="10242" max="10242" width="15.85546875" style="1" customWidth="1"/>
    <col min="10243" max="10243" width="16.140625" style="1" bestFit="1" customWidth="1"/>
    <col min="10244" max="10244" width="16.28515625" style="1" bestFit="1" customWidth="1"/>
    <col min="10245" max="10245" width="13" style="1" bestFit="1" customWidth="1"/>
    <col min="10246" max="10246" width="14.5703125" style="1" bestFit="1" customWidth="1"/>
    <col min="10247" max="10247" width="10" style="1" bestFit="1" customWidth="1"/>
    <col min="10248" max="10249" width="12.140625" style="1" bestFit="1" customWidth="1"/>
    <col min="10250" max="10250" width="5.28515625" style="1" customWidth="1"/>
    <col min="10251" max="10251" width="14" style="1" bestFit="1" customWidth="1"/>
    <col min="10252" max="10253" width="13" style="1" bestFit="1" customWidth="1"/>
    <col min="10254" max="10254" width="12.140625" style="1" bestFit="1" customWidth="1"/>
    <col min="10255" max="10256" width="11" style="1" bestFit="1" customWidth="1"/>
    <col min="10257" max="10257" width="7.5703125" style="1" bestFit="1" customWidth="1"/>
    <col min="10258" max="10485" width="9.140625" style="1"/>
    <col min="10486" max="10486" width="4.85546875" style="1" customWidth="1"/>
    <col min="10487" max="10487" width="1.42578125" style="1" customWidth="1"/>
    <col min="10488" max="10488" width="7.28515625" style="1" customWidth="1"/>
    <col min="10489" max="10489" width="1.5703125" style="1" customWidth="1"/>
    <col min="10490" max="10490" width="8.140625" style="1" customWidth="1"/>
    <col min="10491" max="10491" width="12.85546875" style="1" customWidth="1"/>
    <col min="10492" max="10492" width="10.28515625" style="1" customWidth="1"/>
    <col min="10493" max="10493" width="4.5703125" style="1" bestFit="1" customWidth="1"/>
    <col min="10494" max="10494" width="17.7109375" style="1" customWidth="1"/>
    <col min="10495" max="10495" width="16.7109375" style="1" customWidth="1"/>
    <col min="10496" max="10496" width="14.85546875" style="1" customWidth="1"/>
    <col min="10497" max="10497" width="14.7109375" style="1" customWidth="1"/>
    <col min="10498" max="10498" width="15.85546875" style="1" customWidth="1"/>
    <col min="10499" max="10499" width="16.140625" style="1" bestFit="1" customWidth="1"/>
    <col min="10500" max="10500" width="16.28515625" style="1" bestFit="1" customWidth="1"/>
    <col min="10501" max="10501" width="13" style="1" bestFit="1" customWidth="1"/>
    <col min="10502" max="10502" width="14.5703125" style="1" bestFit="1" customWidth="1"/>
    <col min="10503" max="10503" width="10" style="1" bestFit="1" customWidth="1"/>
    <col min="10504" max="10505" width="12.140625" style="1" bestFit="1" customWidth="1"/>
    <col min="10506" max="10506" width="5.28515625" style="1" customWidth="1"/>
    <col min="10507" max="10507" width="14" style="1" bestFit="1" customWidth="1"/>
    <col min="10508" max="10509" width="13" style="1" bestFit="1" customWidth="1"/>
    <col min="10510" max="10510" width="12.140625" style="1" bestFit="1" customWidth="1"/>
    <col min="10511" max="10512" width="11" style="1" bestFit="1" customWidth="1"/>
    <col min="10513" max="10513" width="7.5703125" style="1" bestFit="1" customWidth="1"/>
    <col min="10514" max="10741" width="9.140625" style="1"/>
    <col min="10742" max="10742" width="4.85546875" style="1" customWidth="1"/>
    <col min="10743" max="10743" width="1.42578125" style="1" customWidth="1"/>
    <col min="10744" max="10744" width="7.28515625" style="1" customWidth="1"/>
    <col min="10745" max="10745" width="1.5703125" style="1" customWidth="1"/>
    <col min="10746" max="10746" width="8.140625" style="1" customWidth="1"/>
    <col min="10747" max="10747" width="12.85546875" style="1" customWidth="1"/>
    <col min="10748" max="10748" width="10.28515625" style="1" customWidth="1"/>
    <col min="10749" max="10749" width="4.5703125" style="1" bestFit="1" customWidth="1"/>
    <col min="10750" max="10750" width="17.7109375" style="1" customWidth="1"/>
    <col min="10751" max="10751" width="16.7109375" style="1" customWidth="1"/>
    <col min="10752" max="10752" width="14.85546875" style="1" customWidth="1"/>
    <col min="10753" max="10753" width="14.7109375" style="1" customWidth="1"/>
    <col min="10754" max="10754" width="15.85546875" style="1" customWidth="1"/>
    <col min="10755" max="10755" width="16.140625" style="1" bestFit="1" customWidth="1"/>
    <col min="10756" max="10756" width="16.28515625" style="1" bestFit="1" customWidth="1"/>
    <col min="10757" max="10757" width="13" style="1" bestFit="1" customWidth="1"/>
    <col min="10758" max="10758" width="14.5703125" style="1" bestFit="1" customWidth="1"/>
    <col min="10759" max="10759" width="10" style="1" bestFit="1" customWidth="1"/>
    <col min="10760" max="10761" width="12.140625" style="1" bestFit="1" customWidth="1"/>
    <col min="10762" max="10762" width="5.28515625" style="1" customWidth="1"/>
    <col min="10763" max="10763" width="14" style="1" bestFit="1" customWidth="1"/>
    <col min="10764" max="10765" width="13" style="1" bestFit="1" customWidth="1"/>
    <col min="10766" max="10766" width="12.140625" style="1" bestFit="1" customWidth="1"/>
    <col min="10767" max="10768" width="11" style="1" bestFit="1" customWidth="1"/>
    <col min="10769" max="10769" width="7.5703125" style="1" bestFit="1" customWidth="1"/>
    <col min="10770" max="10997" width="9.140625" style="1"/>
    <col min="10998" max="10998" width="4.85546875" style="1" customWidth="1"/>
    <col min="10999" max="10999" width="1.42578125" style="1" customWidth="1"/>
    <col min="11000" max="11000" width="7.28515625" style="1" customWidth="1"/>
    <col min="11001" max="11001" width="1.5703125" style="1" customWidth="1"/>
    <col min="11002" max="11002" width="8.140625" style="1" customWidth="1"/>
    <col min="11003" max="11003" width="12.85546875" style="1" customWidth="1"/>
    <col min="11004" max="11004" width="10.28515625" style="1" customWidth="1"/>
    <col min="11005" max="11005" width="4.5703125" style="1" bestFit="1" customWidth="1"/>
    <col min="11006" max="11006" width="17.7109375" style="1" customWidth="1"/>
    <col min="11007" max="11007" width="16.7109375" style="1" customWidth="1"/>
    <col min="11008" max="11008" width="14.85546875" style="1" customWidth="1"/>
    <col min="11009" max="11009" width="14.7109375" style="1" customWidth="1"/>
    <col min="11010" max="11010" width="15.85546875" style="1" customWidth="1"/>
    <col min="11011" max="11011" width="16.140625" style="1" bestFit="1" customWidth="1"/>
    <col min="11012" max="11012" width="16.28515625" style="1" bestFit="1" customWidth="1"/>
    <col min="11013" max="11013" width="13" style="1" bestFit="1" customWidth="1"/>
    <col min="11014" max="11014" width="14.5703125" style="1" bestFit="1" customWidth="1"/>
    <col min="11015" max="11015" width="10" style="1" bestFit="1" customWidth="1"/>
    <col min="11016" max="11017" width="12.140625" style="1" bestFit="1" customWidth="1"/>
    <col min="11018" max="11018" width="5.28515625" style="1" customWidth="1"/>
    <col min="11019" max="11019" width="14" style="1" bestFit="1" customWidth="1"/>
    <col min="11020" max="11021" width="13" style="1" bestFit="1" customWidth="1"/>
    <col min="11022" max="11022" width="12.140625" style="1" bestFit="1" customWidth="1"/>
    <col min="11023" max="11024" width="11" style="1" bestFit="1" customWidth="1"/>
    <col min="11025" max="11025" width="7.5703125" style="1" bestFit="1" customWidth="1"/>
    <col min="11026" max="11253" width="9.140625" style="1"/>
    <col min="11254" max="11254" width="4.85546875" style="1" customWidth="1"/>
    <col min="11255" max="11255" width="1.42578125" style="1" customWidth="1"/>
    <col min="11256" max="11256" width="7.28515625" style="1" customWidth="1"/>
    <col min="11257" max="11257" width="1.5703125" style="1" customWidth="1"/>
    <col min="11258" max="11258" width="8.140625" style="1" customWidth="1"/>
    <col min="11259" max="11259" width="12.85546875" style="1" customWidth="1"/>
    <col min="11260" max="11260" width="10.28515625" style="1" customWidth="1"/>
    <col min="11261" max="11261" width="4.5703125" style="1" bestFit="1" customWidth="1"/>
    <col min="11262" max="11262" width="17.7109375" style="1" customWidth="1"/>
    <col min="11263" max="11263" width="16.7109375" style="1" customWidth="1"/>
    <col min="11264" max="11264" width="14.85546875" style="1" customWidth="1"/>
    <col min="11265" max="11265" width="14.7109375" style="1" customWidth="1"/>
    <col min="11266" max="11266" width="15.85546875" style="1" customWidth="1"/>
    <col min="11267" max="11267" width="16.140625" style="1" bestFit="1" customWidth="1"/>
    <col min="11268" max="11268" width="16.28515625" style="1" bestFit="1" customWidth="1"/>
    <col min="11269" max="11269" width="13" style="1" bestFit="1" customWidth="1"/>
    <col min="11270" max="11270" width="14.5703125" style="1" bestFit="1" customWidth="1"/>
    <col min="11271" max="11271" width="10" style="1" bestFit="1" customWidth="1"/>
    <col min="11272" max="11273" width="12.140625" style="1" bestFit="1" customWidth="1"/>
    <col min="11274" max="11274" width="5.28515625" style="1" customWidth="1"/>
    <col min="11275" max="11275" width="14" style="1" bestFit="1" customWidth="1"/>
    <col min="11276" max="11277" width="13" style="1" bestFit="1" customWidth="1"/>
    <col min="11278" max="11278" width="12.140625" style="1" bestFit="1" customWidth="1"/>
    <col min="11279" max="11280" width="11" style="1" bestFit="1" customWidth="1"/>
    <col min="11281" max="11281" width="7.5703125" style="1" bestFit="1" customWidth="1"/>
    <col min="11282" max="11509" width="9.140625" style="1"/>
    <col min="11510" max="11510" width="4.85546875" style="1" customWidth="1"/>
    <col min="11511" max="11511" width="1.42578125" style="1" customWidth="1"/>
    <col min="11512" max="11512" width="7.28515625" style="1" customWidth="1"/>
    <col min="11513" max="11513" width="1.5703125" style="1" customWidth="1"/>
    <col min="11514" max="11514" width="8.140625" style="1" customWidth="1"/>
    <col min="11515" max="11515" width="12.85546875" style="1" customWidth="1"/>
    <col min="11516" max="11516" width="10.28515625" style="1" customWidth="1"/>
    <col min="11517" max="11517" width="4.5703125" style="1" bestFit="1" customWidth="1"/>
    <col min="11518" max="11518" width="17.7109375" style="1" customWidth="1"/>
    <col min="11519" max="11519" width="16.7109375" style="1" customWidth="1"/>
    <col min="11520" max="11520" width="14.85546875" style="1" customWidth="1"/>
    <col min="11521" max="11521" width="14.7109375" style="1" customWidth="1"/>
    <col min="11522" max="11522" width="15.85546875" style="1" customWidth="1"/>
    <col min="11523" max="11523" width="16.140625" style="1" bestFit="1" customWidth="1"/>
    <col min="11524" max="11524" width="16.28515625" style="1" bestFit="1" customWidth="1"/>
    <col min="11525" max="11525" width="13" style="1" bestFit="1" customWidth="1"/>
    <col min="11526" max="11526" width="14.5703125" style="1" bestFit="1" customWidth="1"/>
    <col min="11527" max="11527" width="10" style="1" bestFit="1" customWidth="1"/>
    <col min="11528" max="11529" width="12.140625" style="1" bestFit="1" customWidth="1"/>
    <col min="11530" max="11530" width="5.28515625" style="1" customWidth="1"/>
    <col min="11531" max="11531" width="14" style="1" bestFit="1" customWidth="1"/>
    <col min="11532" max="11533" width="13" style="1" bestFit="1" customWidth="1"/>
    <col min="11534" max="11534" width="12.140625" style="1" bestFit="1" customWidth="1"/>
    <col min="11535" max="11536" width="11" style="1" bestFit="1" customWidth="1"/>
    <col min="11537" max="11537" width="7.5703125" style="1" bestFit="1" customWidth="1"/>
    <col min="11538" max="11765" width="9.140625" style="1"/>
    <col min="11766" max="11766" width="4.85546875" style="1" customWidth="1"/>
    <col min="11767" max="11767" width="1.42578125" style="1" customWidth="1"/>
    <col min="11768" max="11768" width="7.28515625" style="1" customWidth="1"/>
    <col min="11769" max="11769" width="1.5703125" style="1" customWidth="1"/>
    <col min="11770" max="11770" width="8.140625" style="1" customWidth="1"/>
    <col min="11771" max="11771" width="12.85546875" style="1" customWidth="1"/>
    <col min="11772" max="11772" width="10.28515625" style="1" customWidth="1"/>
    <col min="11773" max="11773" width="4.5703125" style="1" bestFit="1" customWidth="1"/>
    <col min="11774" max="11774" width="17.7109375" style="1" customWidth="1"/>
    <col min="11775" max="11775" width="16.7109375" style="1" customWidth="1"/>
    <col min="11776" max="11776" width="14.85546875" style="1" customWidth="1"/>
    <col min="11777" max="11777" width="14.7109375" style="1" customWidth="1"/>
    <col min="11778" max="11778" width="15.85546875" style="1" customWidth="1"/>
    <col min="11779" max="11779" width="16.140625" style="1" bestFit="1" customWidth="1"/>
    <col min="11780" max="11780" width="16.28515625" style="1" bestFit="1" customWidth="1"/>
    <col min="11781" max="11781" width="13" style="1" bestFit="1" customWidth="1"/>
    <col min="11782" max="11782" width="14.5703125" style="1" bestFit="1" customWidth="1"/>
    <col min="11783" max="11783" width="10" style="1" bestFit="1" customWidth="1"/>
    <col min="11784" max="11785" width="12.140625" style="1" bestFit="1" customWidth="1"/>
    <col min="11786" max="11786" width="5.28515625" style="1" customWidth="1"/>
    <col min="11787" max="11787" width="14" style="1" bestFit="1" customWidth="1"/>
    <col min="11788" max="11789" width="13" style="1" bestFit="1" customWidth="1"/>
    <col min="11790" max="11790" width="12.140625" style="1" bestFit="1" customWidth="1"/>
    <col min="11791" max="11792" width="11" style="1" bestFit="1" customWidth="1"/>
    <col min="11793" max="11793" width="7.5703125" style="1" bestFit="1" customWidth="1"/>
    <col min="11794" max="12021" width="9.140625" style="1"/>
    <col min="12022" max="12022" width="4.85546875" style="1" customWidth="1"/>
    <col min="12023" max="12023" width="1.42578125" style="1" customWidth="1"/>
    <col min="12024" max="12024" width="7.28515625" style="1" customWidth="1"/>
    <col min="12025" max="12025" width="1.5703125" style="1" customWidth="1"/>
    <col min="12026" max="12026" width="8.140625" style="1" customWidth="1"/>
    <col min="12027" max="12027" width="12.85546875" style="1" customWidth="1"/>
    <col min="12028" max="12028" width="10.28515625" style="1" customWidth="1"/>
    <col min="12029" max="12029" width="4.5703125" style="1" bestFit="1" customWidth="1"/>
    <col min="12030" max="12030" width="17.7109375" style="1" customWidth="1"/>
    <col min="12031" max="12031" width="16.7109375" style="1" customWidth="1"/>
    <col min="12032" max="12032" width="14.85546875" style="1" customWidth="1"/>
    <col min="12033" max="12033" width="14.7109375" style="1" customWidth="1"/>
    <col min="12034" max="12034" width="15.85546875" style="1" customWidth="1"/>
    <col min="12035" max="12035" width="16.140625" style="1" bestFit="1" customWidth="1"/>
    <col min="12036" max="12036" width="16.28515625" style="1" bestFit="1" customWidth="1"/>
    <col min="12037" max="12037" width="13" style="1" bestFit="1" customWidth="1"/>
    <col min="12038" max="12038" width="14.5703125" style="1" bestFit="1" customWidth="1"/>
    <col min="12039" max="12039" width="10" style="1" bestFit="1" customWidth="1"/>
    <col min="12040" max="12041" width="12.140625" style="1" bestFit="1" customWidth="1"/>
    <col min="12042" max="12042" width="5.28515625" style="1" customWidth="1"/>
    <col min="12043" max="12043" width="14" style="1" bestFit="1" customWidth="1"/>
    <col min="12044" max="12045" width="13" style="1" bestFit="1" customWidth="1"/>
    <col min="12046" max="12046" width="12.140625" style="1" bestFit="1" customWidth="1"/>
    <col min="12047" max="12048" width="11" style="1" bestFit="1" customWidth="1"/>
    <col min="12049" max="12049" width="7.5703125" style="1" bestFit="1" customWidth="1"/>
    <col min="12050" max="12277" width="9.140625" style="1"/>
    <col min="12278" max="12278" width="4.85546875" style="1" customWidth="1"/>
    <col min="12279" max="12279" width="1.42578125" style="1" customWidth="1"/>
    <col min="12280" max="12280" width="7.28515625" style="1" customWidth="1"/>
    <col min="12281" max="12281" width="1.5703125" style="1" customWidth="1"/>
    <col min="12282" max="12282" width="8.140625" style="1" customWidth="1"/>
    <col min="12283" max="12283" width="12.85546875" style="1" customWidth="1"/>
    <col min="12284" max="12284" width="10.28515625" style="1" customWidth="1"/>
    <col min="12285" max="12285" width="4.5703125" style="1" bestFit="1" customWidth="1"/>
    <col min="12286" max="12286" width="17.7109375" style="1" customWidth="1"/>
    <col min="12287" max="12287" width="16.7109375" style="1" customWidth="1"/>
    <col min="12288" max="12288" width="14.85546875" style="1" customWidth="1"/>
    <col min="12289" max="12289" width="14.7109375" style="1" customWidth="1"/>
    <col min="12290" max="12290" width="15.85546875" style="1" customWidth="1"/>
    <col min="12291" max="12291" width="16.140625" style="1" bestFit="1" customWidth="1"/>
    <col min="12292" max="12292" width="16.28515625" style="1" bestFit="1" customWidth="1"/>
    <col min="12293" max="12293" width="13" style="1" bestFit="1" customWidth="1"/>
    <col min="12294" max="12294" width="14.5703125" style="1" bestFit="1" customWidth="1"/>
    <col min="12295" max="12295" width="10" style="1" bestFit="1" customWidth="1"/>
    <col min="12296" max="12297" width="12.140625" style="1" bestFit="1" customWidth="1"/>
    <col min="12298" max="12298" width="5.28515625" style="1" customWidth="1"/>
    <col min="12299" max="12299" width="14" style="1" bestFit="1" customWidth="1"/>
    <col min="12300" max="12301" width="13" style="1" bestFit="1" customWidth="1"/>
    <col min="12302" max="12302" width="12.140625" style="1" bestFit="1" customWidth="1"/>
    <col min="12303" max="12304" width="11" style="1" bestFit="1" customWidth="1"/>
    <col min="12305" max="12305" width="7.5703125" style="1" bestFit="1" customWidth="1"/>
    <col min="12306" max="12533" width="9.140625" style="1"/>
    <col min="12534" max="12534" width="4.85546875" style="1" customWidth="1"/>
    <col min="12535" max="12535" width="1.42578125" style="1" customWidth="1"/>
    <col min="12536" max="12536" width="7.28515625" style="1" customWidth="1"/>
    <col min="12537" max="12537" width="1.5703125" style="1" customWidth="1"/>
    <col min="12538" max="12538" width="8.140625" style="1" customWidth="1"/>
    <col min="12539" max="12539" width="12.85546875" style="1" customWidth="1"/>
    <col min="12540" max="12540" width="10.28515625" style="1" customWidth="1"/>
    <col min="12541" max="12541" width="4.5703125" style="1" bestFit="1" customWidth="1"/>
    <col min="12542" max="12542" width="17.7109375" style="1" customWidth="1"/>
    <col min="12543" max="12543" width="16.7109375" style="1" customWidth="1"/>
    <col min="12544" max="12544" width="14.85546875" style="1" customWidth="1"/>
    <col min="12545" max="12545" width="14.7109375" style="1" customWidth="1"/>
    <col min="12546" max="12546" width="15.85546875" style="1" customWidth="1"/>
    <col min="12547" max="12547" width="16.140625" style="1" bestFit="1" customWidth="1"/>
    <col min="12548" max="12548" width="16.28515625" style="1" bestFit="1" customWidth="1"/>
    <col min="12549" max="12549" width="13" style="1" bestFit="1" customWidth="1"/>
    <col min="12550" max="12550" width="14.5703125" style="1" bestFit="1" customWidth="1"/>
    <col min="12551" max="12551" width="10" style="1" bestFit="1" customWidth="1"/>
    <col min="12552" max="12553" width="12.140625" style="1" bestFit="1" customWidth="1"/>
    <col min="12554" max="12554" width="5.28515625" style="1" customWidth="1"/>
    <col min="12555" max="12555" width="14" style="1" bestFit="1" customWidth="1"/>
    <col min="12556" max="12557" width="13" style="1" bestFit="1" customWidth="1"/>
    <col min="12558" max="12558" width="12.140625" style="1" bestFit="1" customWidth="1"/>
    <col min="12559" max="12560" width="11" style="1" bestFit="1" customWidth="1"/>
    <col min="12561" max="12561" width="7.5703125" style="1" bestFit="1" customWidth="1"/>
    <col min="12562" max="12789" width="9.140625" style="1"/>
    <col min="12790" max="12790" width="4.85546875" style="1" customWidth="1"/>
    <col min="12791" max="12791" width="1.42578125" style="1" customWidth="1"/>
    <col min="12792" max="12792" width="7.28515625" style="1" customWidth="1"/>
    <col min="12793" max="12793" width="1.5703125" style="1" customWidth="1"/>
    <col min="12794" max="12794" width="8.140625" style="1" customWidth="1"/>
    <col min="12795" max="12795" width="12.85546875" style="1" customWidth="1"/>
    <col min="12796" max="12796" width="10.28515625" style="1" customWidth="1"/>
    <col min="12797" max="12797" width="4.5703125" style="1" bestFit="1" customWidth="1"/>
    <col min="12798" max="12798" width="17.7109375" style="1" customWidth="1"/>
    <col min="12799" max="12799" width="16.7109375" style="1" customWidth="1"/>
    <col min="12800" max="12800" width="14.85546875" style="1" customWidth="1"/>
    <col min="12801" max="12801" width="14.7109375" style="1" customWidth="1"/>
    <col min="12802" max="12802" width="15.85546875" style="1" customWidth="1"/>
    <col min="12803" max="12803" width="16.140625" style="1" bestFit="1" customWidth="1"/>
    <col min="12804" max="12804" width="16.28515625" style="1" bestFit="1" customWidth="1"/>
    <col min="12805" max="12805" width="13" style="1" bestFit="1" customWidth="1"/>
    <col min="12806" max="12806" width="14.5703125" style="1" bestFit="1" customWidth="1"/>
    <col min="12807" max="12807" width="10" style="1" bestFit="1" customWidth="1"/>
    <col min="12808" max="12809" width="12.140625" style="1" bestFit="1" customWidth="1"/>
    <col min="12810" max="12810" width="5.28515625" style="1" customWidth="1"/>
    <col min="12811" max="12811" width="14" style="1" bestFit="1" customWidth="1"/>
    <col min="12812" max="12813" width="13" style="1" bestFit="1" customWidth="1"/>
    <col min="12814" max="12814" width="12.140625" style="1" bestFit="1" customWidth="1"/>
    <col min="12815" max="12816" width="11" style="1" bestFit="1" customWidth="1"/>
    <col min="12817" max="12817" width="7.5703125" style="1" bestFit="1" customWidth="1"/>
    <col min="12818" max="13045" width="9.140625" style="1"/>
    <col min="13046" max="13046" width="4.85546875" style="1" customWidth="1"/>
    <col min="13047" max="13047" width="1.42578125" style="1" customWidth="1"/>
    <col min="13048" max="13048" width="7.28515625" style="1" customWidth="1"/>
    <col min="13049" max="13049" width="1.5703125" style="1" customWidth="1"/>
    <col min="13050" max="13050" width="8.140625" style="1" customWidth="1"/>
    <col min="13051" max="13051" width="12.85546875" style="1" customWidth="1"/>
    <col min="13052" max="13052" width="10.28515625" style="1" customWidth="1"/>
    <col min="13053" max="13053" width="4.5703125" style="1" bestFit="1" customWidth="1"/>
    <col min="13054" max="13054" width="17.7109375" style="1" customWidth="1"/>
    <col min="13055" max="13055" width="16.7109375" style="1" customWidth="1"/>
    <col min="13056" max="13056" width="14.85546875" style="1" customWidth="1"/>
    <col min="13057" max="13057" width="14.7109375" style="1" customWidth="1"/>
    <col min="13058" max="13058" width="15.85546875" style="1" customWidth="1"/>
    <col min="13059" max="13059" width="16.140625" style="1" bestFit="1" customWidth="1"/>
    <col min="13060" max="13060" width="16.28515625" style="1" bestFit="1" customWidth="1"/>
    <col min="13061" max="13061" width="13" style="1" bestFit="1" customWidth="1"/>
    <col min="13062" max="13062" width="14.5703125" style="1" bestFit="1" customWidth="1"/>
    <col min="13063" max="13063" width="10" style="1" bestFit="1" customWidth="1"/>
    <col min="13064" max="13065" width="12.140625" style="1" bestFit="1" customWidth="1"/>
    <col min="13066" max="13066" width="5.28515625" style="1" customWidth="1"/>
    <col min="13067" max="13067" width="14" style="1" bestFit="1" customWidth="1"/>
    <col min="13068" max="13069" width="13" style="1" bestFit="1" customWidth="1"/>
    <col min="13070" max="13070" width="12.140625" style="1" bestFit="1" customWidth="1"/>
    <col min="13071" max="13072" width="11" style="1" bestFit="1" customWidth="1"/>
    <col min="13073" max="13073" width="7.5703125" style="1" bestFit="1" customWidth="1"/>
    <col min="13074" max="13301" width="9.140625" style="1"/>
    <col min="13302" max="13302" width="4.85546875" style="1" customWidth="1"/>
    <col min="13303" max="13303" width="1.42578125" style="1" customWidth="1"/>
    <col min="13304" max="13304" width="7.28515625" style="1" customWidth="1"/>
    <col min="13305" max="13305" width="1.5703125" style="1" customWidth="1"/>
    <col min="13306" max="13306" width="8.140625" style="1" customWidth="1"/>
    <col min="13307" max="13307" width="12.85546875" style="1" customWidth="1"/>
    <col min="13308" max="13308" width="10.28515625" style="1" customWidth="1"/>
    <col min="13309" max="13309" width="4.5703125" style="1" bestFit="1" customWidth="1"/>
    <col min="13310" max="13310" width="17.7109375" style="1" customWidth="1"/>
    <col min="13311" max="13311" width="16.7109375" style="1" customWidth="1"/>
    <col min="13312" max="13312" width="14.85546875" style="1" customWidth="1"/>
    <col min="13313" max="13313" width="14.7109375" style="1" customWidth="1"/>
    <col min="13314" max="13314" width="15.85546875" style="1" customWidth="1"/>
    <col min="13315" max="13315" width="16.140625" style="1" bestFit="1" customWidth="1"/>
    <col min="13316" max="13316" width="16.28515625" style="1" bestFit="1" customWidth="1"/>
    <col min="13317" max="13317" width="13" style="1" bestFit="1" customWidth="1"/>
    <col min="13318" max="13318" width="14.5703125" style="1" bestFit="1" customWidth="1"/>
    <col min="13319" max="13319" width="10" style="1" bestFit="1" customWidth="1"/>
    <col min="13320" max="13321" width="12.140625" style="1" bestFit="1" customWidth="1"/>
    <col min="13322" max="13322" width="5.28515625" style="1" customWidth="1"/>
    <col min="13323" max="13323" width="14" style="1" bestFit="1" customWidth="1"/>
    <col min="13324" max="13325" width="13" style="1" bestFit="1" customWidth="1"/>
    <col min="13326" max="13326" width="12.140625" style="1" bestFit="1" customWidth="1"/>
    <col min="13327" max="13328" width="11" style="1" bestFit="1" customWidth="1"/>
    <col min="13329" max="13329" width="7.5703125" style="1" bestFit="1" customWidth="1"/>
    <col min="13330" max="13557" width="9.140625" style="1"/>
    <col min="13558" max="13558" width="4.85546875" style="1" customWidth="1"/>
    <col min="13559" max="13559" width="1.42578125" style="1" customWidth="1"/>
    <col min="13560" max="13560" width="7.28515625" style="1" customWidth="1"/>
    <col min="13561" max="13561" width="1.5703125" style="1" customWidth="1"/>
    <col min="13562" max="13562" width="8.140625" style="1" customWidth="1"/>
    <col min="13563" max="13563" width="12.85546875" style="1" customWidth="1"/>
    <col min="13564" max="13564" width="10.28515625" style="1" customWidth="1"/>
    <col min="13565" max="13565" width="4.5703125" style="1" bestFit="1" customWidth="1"/>
    <col min="13566" max="13566" width="17.7109375" style="1" customWidth="1"/>
    <col min="13567" max="13567" width="16.7109375" style="1" customWidth="1"/>
    <col min="13568" max="13568" width="14.85546875" style="1" customWidth="1"/>
    <col min="13569" max="13569" width="14.7109375" style="1" customWidth="1"/>
    <col min="13570" max="13570" width="15.85546875" style="1" customWidth="1"/>
    <col min="13571" max="13571" width="16.140625" style="1" bestFit="1" customWidth="1"/>
    <col min="13572" max="13572" width="16.28515625" style="1" bestFit="1" customWidth="1"/>
    <col min="13573" max="13573" width="13" style="1" bestFit="1" customWidth="1"/>
    <col min="13574" max="13574" width="14.5703125" style="1" bestFit="1" customWidth="1"/>
    <col min="13575" max="13575" width="10" style="1" bestFit="1" customWidth="1"/>
    <col min="13576" max="13577" width="12.140625" style="1" bestFit="1" customWidth="1"/>
    <col min="13578" max="13578" width="5.28515625" style="1" customWidth="1"/>
    <col min="13579" max="13579" width="14" style="1" bestFit="1" customWidth="1"/>
    <col min="13580" max="13581" width="13" style="1" bestFit="1" customWidth="1"/>
    <col min="13582" max="13582" width="12.140625" style="1" bestFit="1" customWidth="1"/>
    <col min="13583" max="13584" width="11" style="1" bestFit="1" customWidth="1"/>
    <col min="13585" max="13585" width="7.5703125" style="1" bestFit="1" customWidth="1"/>
    <col min="13586" max="13813" width="9.140625" style="1"/>
    <col min="13814" max="13814" width="4.85546875" style="1" customWidth="1"/>
    <col min="13815" max="13815" width="1.42578125" style="1" customWidth="1"/>
    <col min="13816" max="13816" width="7.28515625" style="1" customWidth="1"/>
    <col min="13817" max="13817" width="1.5703125" style="1" customWidth="1"/>
    <col min="13818" max="13818" width="8.140625" style="1" customWidth="1"/>
    <col min="13819" max="13819" width="12.85546875" style="1" customWidth="1"/>
    <col min="13820" max="13820" width="10.28515625" style="1" customWidth="1"/>
    <col min="13821" max="13821" width="4.5703125" style="1" bestFit="1" customWidth="1"/>
    <col min="13822" max="13822" width="17.7109375" style="1" customWidth="1"/>
    <col min="13823" max="13823" width="16.7109375" style="1" customWidth="1"/>
    <col min="13824" max="13824" width="14.85546875" style="1" customWidth="1"/>
    <col min="13825" max="13825" width="14.7109375" style="1" customWidth="1"/>
    <col min="13826" max="13826" width="15.85546875" style="1" customWidth="1"/>
    <col min="13827" max="13827" width="16.140625" style="1" bestFit="1" customWidth="1"/>
    <col min="13828" max="13828" width="16.28515625" style="1" bestFit="1" customWidth="1"/>
    <col min="13829" max="13829" width="13" style="1" bestFit="1" customWidth="1"/>
    <col min="13830" max="13830" width="14.5703125" style="1" bestFit="1" customWidth="1"/>
    <col min="13831" max="13831" width="10" style="1" bestFit="1" customWidth="1"/>
    <col min="13832" max="13833" width="12.140625" style="1" bestFit="1" customWidth="1"/>
    <col min="13834" max="13834" width="5.28515625" style="1" customWidth="1"/>
    <col min="13835" max="13835" width="14" style="1" bestFit="1" customWidth="1"/>
    <col min="13836" max="13837" width="13" style="1" bestFit="1" customWidth="1"/>
    <col min="13838" max="13838" width="12.140625" style="1" bestFit="1" customWidth="1"/>
    <col min="13839" max="13840" width="11" style="1" bestFit="1" customWidth="1"/>
    <col min="13841" max="13841" width="7.5703125" style="1" bestFit="1" customWidth="1"/>
    <col min="13842" max="14069" width="9.140625" style="1"/>
    <col min="14070" max="14070" width="4.85546875" style="1" customWidth="1"/>
    <col min="14071" max="14071" width="1.42578125" style="1" customWidth="1"/>
    <col min="14072" max="14072" width="7.28515625" style="1" customWidth="1"/>
    <col min="14073" max="14073" width="1.5703125" style="1" customWidth="1"/>
    <col min="14074" max="14074" width="8.140625" style="1" customWidth="1"/>
    <col min="14075" max="14075" width="12.85546875" style="1" customWidth="1"/>
    <col min="14076" max="14076" width="10.28515625" style="1" customWidth="1"/>
    <col min="14077" max="14077" width="4.5703125" style="1" bestFit="1" customWidth="1"/>
    <col min="14078" max="14078" width="17.7109375" style="1" customWidth="1"/>
    <col min="14079" max="14079" width="16.7109375" style="1" customWidth="1"/>
    <col min="14080" max="14080" width="14.85546875" style="1" customWidth="1"/>
    <col min="14081" max="14081" width="14.7109375" style="1" customWidth="1"/>
    <col min="14082" max="14082" width="15.85546875" style="1" customWidth="1"/>
    <col min="14083" max="14083" width="16.140625" style="1" bestFit="1" customWidth="1"/>
    <col min="14084" max="14084" width="16.28515625" style="1" bestFit="1" customWidth="1"/>
    <col min="14085" max="14085" width="13" style="1" bestFit="1" customWidth="1"/>
    <col min="14086" max="14086" width="14.5703125" style="1" bestFit="1" customWidth="1"/>
    <col min="14087" max="14087" width="10" style="1" bestFit="1" customWidth="1"/>
    <col min="14088" max="14089" width="12.140625" style="1" bestFit="1" customWidth="1"/>
    <col min="14090" max="14090" width="5.28515625" style="1" customWidth="1"/>
    <col min="14091" max="14091" width="14" style="1" bestFit="1" customWidth="1"/>
    <col min="14092" max="14093" width="13" style="1" bestFit="1" customWidth="1"/>
    <col min="14094" max="14094" width="12.140625" style="1" bestFit="1" customWidth="1"/>
    <col min="14095" max="14096" width="11" style="1" bestFit="1" customWidth="1"/>
    <col min="14097" max="14097" width="7.5703125" style="1" bestFit="1" customWidth="1"/>
    <col min="14098" max="14325" width="9.140625" style="1"/>
    <col min="14326" max="14326" width="4.85546875" style="1" customWidth="1"/>
    <col min="14327" max="14327" width="1.42578125" style="1" customWidth="1"/>
    <col min="14328" max="14328" width="7.28515625" style="1" customWidth="1"/>
    <col min="14329" max="14329" width="1.5703125" style="1" customWidth="1"/>
    <col min="14330" max="14330" width="8.140625" style="1" customWidth="1"/>
    <col min="14331" max="14331" width="12.85546875" style="1" customWidth="1"/>
    <col min="14332" max="14332" width="10.28515625" style="1" customWidth="1"/>
    <col min="14333" max="14333" width="4.5703125" style="1" bestFit="1" customWidth="1"/>
    <col min="14334" max="14334" width="17.7109375" style="1" customWidth="1"/>
    <col min="14335" max="14335" width="16.7109375" style="1" customWidth="1"/>
    <col min="14336" max="14336" width="14.85546875" style="1" customWidth="1"/>
    <col min="14337" max="14337" width="14.7109375" style="1" customWidth="1"/>
    <col min="14338" max="14338" width="15.85546875" style="1" customWidth="1"/>
    <col min="14339" max="14339" width="16.140625" style="1" bestFit="1" customWidth="1"/>
    <col min="14340" max="14340" width="16.28515625" style="1" bestFit="1" customWidth="1"/>
    <col min="14341" max="14341" width="13" style="1" bestFit="1" customWidth="1"/>
    <col min="14342" max="14342" width="14.5703125" style="1" bestFit="1" customWidth="1"/>
    <col min="14343" max="14343" width="10" style="1" bestFit="1" customWidth="1"/>
    <col min="14344" max="14345" width="12.140625" style="1" bestFit="1" customWidth="1"/>
    <col min="14346" max="14346" width="5.28515625" style="1" customWidth="1"/>
    <col min="14347" max="14347" width="14" style="1" bestFit="1" customWidth="1"/>
    <col min="14348" max="14349" width="13" style="1" bestFit="1" customWidth="1"/>
    <col min="14350" max="14350" width="12.140625" style="1" bestFit="1" customWidth="1"/>
    <col min="14351" max="14352" width="11" style="1" bestFit="1" customWidth="1"/>
    <col min="14353" max="14353" width="7.5703125" style="1" bestFit="1" customWidth="1"/>
    <col min="14354" max="14581" width="9.140625" style="1"/>
    <col min="14582" max="14582" width="4.85546875" style="1" customWidth="1"/>
    <col min="14583" max="14583" width="1.42578125" style="1" customWidth="1"/>
    <col min="14584" max="14584" width="7.28515625" style="1" customWidth="1"/>
    <col min="14585" max="14585" width="1.5703125" style="1" customWidth="1"/>
    <col min="14586" max="14586" width="8.140625" style="1" customWidth="1"/>
    <col min="14587" max="14587" width="12.85546875" style="1" customWidth="1"/>
    <col min="14588" max="14588" width="10.28515625" style="1" customWidth="1"/>
    <col min="14589" max="14589" width="4.5703125" style="1" bestFit="1" customWidth="1"/>
    <col min="14590" max="14590" width="17.7109375" style="1" customWidth="1"/>
    <col min="14591" max="14591" width="16.7109375" style="1" customWidth="1"/>
    <col min="14592" max="14592" width="14.85546875" style="1" customWidth="1"/>
    <col min="14593" max="14593" width="14.7109375" style="1" customWidth="1"/>
    <col min="14594" max="14594" width="15.85546875" style="1" customWidth="1"/>
    <col min="14595" max="14595" width="16.140625" style="1" bestFit="1" customWidth="1"/>
    <col min="14596" max="14596" width="16.28515625" style="1" bestFit="1" customWidth="1"/>
    <col min="14597" max="14597" width="13" style="1" bestFit="1" customWidth="1"/>
    <col min="14598" max="14598" width="14.5703125" style="1" bestFit="1" customWidth="1"/>
    <col min="14599" max="14599" width="10" style="1" bestFit="1" customWidth="1"/>
    <col min="14600" max="14601" width="12.140625" style="1" bestFit="1" customWidth="1"/>
    <col min="14602" max="14602" width="5.28515625" style="1" customWidth="1"/>
    <col min="14603" max="14603" width="14" style="1" bestFit="1" customWidth="1"/>
    <col min="14604" max="14605" width="13" style="1" bestFit="1" customWidth="1"/>
    <col min="14606" max="14606" width="12.140625" style="1" bestFit="1" customWidth="1"/>
    <col min="14607" max="14608" width="11" style="1" bestFit="1" customWidth="1"/>
    <col min="14609" max="14609" width="7.5703125" style="1" bestFit="1" customWidth="1"/>
    <col min="14610" max="14837" width="9.140625" style="1"/>
    <col min="14838" max="14838" width="4.85546875" style="1" customWidth="1"/>
    <col min="14839" max="14839" width="1.42578125" style="1" customWidth="1"/>
    <col min="14840" max="14840" width="7.28515625" style="1" customWidth="1"/>
    <col min="14841" max="14841" width="1.5703125" style="1" customWidth="1"/>
    <col min="14842" max="14842" width="8.140625" style="1" customWidth="1"/>
    <col min="14843" max="14843" width="12.85546875" style="1" customWidth="1"/>
    <col min="14844" max="14844" width="10.28515625" style="1" customWidth="1"/>
    <col min="14845" max="14845" width="4.5703125" style="1" bestFit="1" customWidth="1"/>
    <col min="14846" max="14846" width="17.7109375" style="1" customWidth="1"/>
    <col min="14847" max="14847" width="16.7109375" style="1" customWidth="1"/>
    <col min="14848" max="14848" width="14.85546875" style="1" customWidth="1"/>
    <col min="14849" max="14849" width="14.7109375" style="1" customWidth="1"/>
    <col min="14850" max="14850" width="15.85546875" style="1" customWidth="1"/>
    <col min="14851" max="14851" width="16.140625" style="1" bestFit="1" customWidth="1"/>
    <col min="14852" max="14852" width="16.28515625" style="1" bestFit="1" customWidth="1"/>
    <col min="14853" max="14853" width="13" style="1" bestFit="1" customWidth="1"/>
    <col min="14854" max="14854" width="14.5703125" style="1" bestFit="1" customWidth="1"/>
    <col min="14855" max="14855" width="10" style="1" bestFit="1" customWidth="1"/>
    <col min="14856" max="14857" width="12.140625" style="1" bestFit="1" customWidth="1"/>
    <col min="14858" max="14858" width="5.28515625" style="1" customWidth="1"/>
    <col min="14859" max="14859" width="14" style="1" bestFit="1" customWidth="1"/>
    <col min="14860" max="14861" width="13" style="1" bestFit="1" customWidth="1"/>
    <col min="14862" max="14862" width="12.140625" style="1" bestFit="1" customWidth="1"/>
    <col min="14863" max="14864" width="11" style="1" bestFit="1" customWidth="1"/>
    <col min="14865" max="14865" width="7.5703125" style="1" bestFit="1" customWidth="1"/>
    <col min="14866" max="15093" width="9.140625" style="1"/>
    <col min="15094" max="15094" width="4.85546875" style="1" customWidth="1"/>
    <col min="15095" max="15095" width="1.42578125" style="1" customWidth="1"/>
    <col min="15096" max="15096" width="7.28515625" style="1" customWidth="1"/>
    <col min="15097" max="15097" width="1.5703125" style="1" customWidth="1"/>
    <col min="15098" max="15098" width="8.140625" style="1" customWidth="1"/>
    <col min="15099" max="15099" width="12.85546875" style="1" customWidth="1"/>
    <col min="15100" max="15100" width="10.28515625" style="1" customWidth="1"/>
    <col min="15101" max="15101" width="4.5703125" style="1" bestFit="1" customWidth="1"/>
    <col min="15102" max="15102" width="17.7109375" style="1" customWidth="1"/>
    <col min="15103" max="15103" width="16.7109375" style="1" customWidth="1"/>
    <col min="15104" max="15104" width="14.85546875" style="1" customWidth="1"/>
    <col min="15105" max="15105" width="14.7109375" style="1" customWidth="1"/>
    <col min="15106" max="15106" width="15.85546875" style="1" customWidth="1"/>
    <col min="15107" max="15107" width="16.140625" style="1" bestFit="1" customWidth="1"/>
    <col min="15108" max="15108" width="16.28515625" style="1" bestFit="1" customWidth="1"/>
    <col min="15109" max="15109" width="13" style="1" bestFit="1" customWidth="1"/>
    <col min="15110" max="15110" width="14.5703125" style="1" bestFit="1" customWidth="1"/>
    <col min="15111" max="15111" width="10" style="1" bestFit="1" customWidth="1"/>
    <col min="15112" max="15113" width="12.140625" style="1" bestFit="1" customWidth="1"/>
    <col min="15114" max="15114" width="5.28515625" style="1" customWidth="1"/>
    <col min="15115" max="15115" width="14" style="1" bestFit="1" customWidth="1"/>
    <col min="15116" max="15117" width="13" style="1" bestFit="1" customWidth="1"/>
    <col min="15118" max="15118" width="12.140625" style="1" bestFit="1" customWidth="1"/>
    <col min="15119" max="15120" width="11" style="1" bestFit="1" customWidth="1"/>
    <col min="15121" max="15121" width="7.5703125" style="1" bestFit="1" customWidth="1"/>
    <col min="15122" max="15349" width="9.140625" style="1"/>
    <col min="15350" max="15350" width="4.85546875" style="1" customWidth="1"/>
    <col min="15351" max="15351" width="1.42578125" style="1" customWidth="1"/>
    <col min="15352" max="15352" width="7.28515625" style="1" customWidth="1"/>
    <col min="15353" max="15353" width="1.5703125" style="1" customWidth="1"/>
    <col min="15354" max="15354" width="8.140625" style="1" customWidth="1"/>
    <col min="15355" max="15355" width="12.85546875" style="1" customWidth="1"/>
    <col min="15356" max="15356" width="10.28515625" style="1" customWidth="1"/>
    <col min="15357" max="15357" width="4.5703125" style="1" bestFit="1" customWidth="1"/>
    <col min="15358" max="15358" width="17.7109375" style="1" customWidth="1"/>
    <col min="15359" max="15359" width="16.7109375" style="1" customWidth="1"/>
    <col min="15360" max="15360" width="14.85546875" style="1" customWidth="1"/>
    <col min="15361" max="15361" width="14.7109375" style="1" customWidth="1"/>
    <col min="15362" max="15362" width="15.85546875" style="1" customWidth="1"/>
    <col min="15363" max="15363" width="16.140625" style="1" bestFit="1" customWidth="1"/>
    <col min="15364" max="15364" width="16.28515625" style="1" bestFit="1" customWidth="1"/>
    <col min="15365" max="15365" width="13" style="1" bestFit="1" customWidth="1"/>
    <col min="15366" max="15366" width="14.5703125" style="1" bestFit="1" customWidth="1"/>
    <col min="15367" max="15367" width="10" style="1" bestFit="1" customWidth="1"/>
    <col min="15368" max="15369" width="12.140625" style="1" bestFit="1" customWidth="1"/>
    <col min="15370" max="15370" width="5.28515625" style="1" customWidth="1"/>
    <col min="15371" max="15371" width="14" style="1" bestFit="1" customWidth="1"/>
    <col min="15372" max="15373" width="13" style="1" bestFit="1" customWidth="1"/>
    <col min="15374" max="15374" width="12.140625" style="1" bestFit="1" customWidth="1"/>
    <col min="15375" max="15376" width="11" style="1" bestFit="1" customWidth="1"/>
    <col min="15377" max="15377" width="7.5703125" style="1" bestFit="1" customWidth="1"/>
    <col min="15378" max="15605" width="9.140625" style="1"/>
    <col min="15606" max="15606" width="4.85546875" style="1" customWidth="1"/>
    <col min="15607" max="15607" width="1.42578125" style="1" customWidth="1"/>
    <col min="15608" max="15608" width="7.28515625" style="1" customWidth="1"/>
    <col min="15609" max="15609" width="1.5703125" style="1" customWidth="1"/>
    <col min="15610" max="15610" width="8.140625" style="1" customWidth="1"/>
    <col min="15611" max="15611" width="12.85546875" style="1" customWidth="1"/>
    <col min="15612" max="15612" width="10.28515625" style="1" customWidth="1"/>
    <col min="15613" max="15613" width="4.5703125" style="1" bestFit="1" customWidth="1"/>
    <col min="15614" max="15614" width="17.7109375" style="1" customWidth="1"/>
    <col min="15615" max="15615" width="16.7109375" style="1" customWidth="1"/>
    <col min="15616" max="15616" width="14.85546875" style="1" customWidth="1"/>
    <col min="15617" max="15617" width="14.7109375" style="1" customWidth="1"/>
    <col min="15618" max="15618" width="15.85546875" style="1" customWidth="1"/>
    <col min="15619" max="15619" width="16.140625" style="1" bestFit="1" customWidth="1"/>
    <col min="15620" max="15620" width="16.28515625" style="1" bestFit="1" customWidth="1"/>
    <col min="15621" max="15621" width="13" style="1" bestFit="1" customWidth="1"/>
    <col min="15622" max="15622" width="14.5703125" style="1" bestFit="1" customWidth="1"/>
    <col min="15623" max="15623" width="10" style="1" bestFit="1" customWidth="1"/>
    <col min="15624" max="15625" width="12.140625" style="1" bestFit="1" customWidth="1"/>
    <col min="15626" max="15626" width="5.28515625" style="1" customWidth="1"/>
    <col min="15627" max="15627" width="14" style="1" bestFit="1" customWidth="1"/>
    <col min="15628" max="15629" width="13" style="1" bestFit="1" customWidth="1"/>
    <col min="15630" max="15630" width="12.140625" style="1" bestFit="1" customWidth="1"/>
    <col min="15631" max="15632" width="11" style="1" bestFit="1" customWidth="1"/>
    <col min="15633" max="15633" width="7.5703125" style="1" bestFit="1" customWidth="1"/>
    <col min="15634" max="15861" width="9.140625" style="1"/>
    <col min="15862" max="15862" width="4.85546875" style="1" customWidth="1"/>
    <col min="15863" max="15863" width="1.42578125" style="1" customWidth="1"/>
    <col min="15864" max="15864" width="7.28515625" style="1" customWidth="1"/>
    <col min="15865" max="15865" width="1.5703125" style="1" customWidth="1"/>
    <col min="15866" max="15866" width="8.140625" style="1" customWidth="1"/>
    <col min="15867" max="15867" width="12.85546875" style="1" customWidth="1"/>
    <col min="15868" max="15868" width="10.28515625" style="1" customWidth="1"/>
    <col min="15869" max="15869" width="4.5703125" style="1" bestFit="1" customWidth="1"/>
    <col min="15870" max="15870" width="17.7109375" style="1" customWidth="1"/>
    <col min="15871" max="15871" width="16.7109375" style="1" customWidth="1"/>
    <col min="15872" max="15872" width="14.85546875" style="1" customWidth="1"/>
    <col min="15873" max="15873" width="14.7109375" style="1" customWidth="1"/>
    <col min="15874" max="15874" width="15.85546875" style="1" customWidth="1"/>
    <col min="15875" max="15875" width="16.140625" style="1" bestFit="1" customWidth="1"/>
    <col min="15876" max="15876" width="16.28515625" style="1" bestFit="1" customWidth="1"/>
    <col min="15877" max="15877" width="13" style="1" bestFit="1" customWidth="1"/>
    <col min="15878" max="15878" width="14.5703125" style="1" bestFit="1" customWidth="1"/>
    <col min="15879" max="15879" width="10" style="1" bestFit="1" customWidth="1"/>
    <col min="15880" max="15881" width="12.140625" style="1" bestFit="1" customWidth="1"/>
    <col min="15882" max="15882" width="5.28515625" style="1" customWidth="1"/>
    <col min="15883" max="15883" width="14" style="1" bestFit="1" customWidth="1"/>
    <col min="15884" max="15885" width="13" style="1" bestFit="1" customWidth="1"/>
    <col min="15886" max="15886" width="12.140625" style="1" bestFit="1" customWidth="1"/>
    <col min="15887" max="15888" width="11" style="1" bestFit="1" customWidth="1"/>
    <col min="15889" max="15889" width="7.5703125" style="1" bestFit="1" customWidth="1"/>
    <col min="15890" max="16117" width="9.140625" style="1"/>
    <col min="16118" max="16118" width="4.85546875" style="1" customWidth="1"/>
    <col min="16119" max="16119" width="1.42578125" style="1" customWidth="1"/>
    <col min="16120" max="16120" width="7.28515625" style="1" customWidth="1"/>
    <col min="16121" max="16121" width="1.5703125" style="1" customWidth="1"/>
    <col min="16122" max="16122" width="8.140625" style="1" customWidth="1"/>
    <col min="16123" max="16123" width="12.85546875" style="1" customWidth="1"/>
    <col min="16124" max="16124" width="10.28515625" style="1" customWidth="1"/>
    <col min="16125" max="16125" width="4.5703125" style="1" bestFit="1" customWidth="1"/>
    <col min="16126" max="16126" width="17.7109375" style="1" customWidth="1"/>
    <col min="16127" max="16127" width="16.7109375" style="1" customWidth="1"/>
    <col min="16128" max="16128" width="14.85546875" style="1" customWidth="1"/>
    <col min="16129" max="16129" width="14.7109375" style="1" customWidth="1"/>
    <col min="16130" max="16130" width="15.85546875" style="1" customWidth="1"/>
    <col min="16131" max="16131" width="16.140625" style="1" bestFit="1" customWidth="1"/>
    <col min="16132" max="16132" width="16.28515625" style="1" bestFit="1" customWidth="1"/>
    <col min="16133" max="16133" width="13" style="1" bestFit="1" customWidth="1"/>
    <col min="16134" max="16134" width="14.5703125" style="1" bestFit="1" customWidth="1"/>
    <col min="16135" max="16135" width="10" style="1" bestFit="1" customWidth="1"/>
    <col min="16136" max="16137" width="12.140625" style="1" bestFit="1" customWidth="1"/>
    <col min="16138" max="16138" width="5.28515625" style="1" customWidth="1"/>
    <col min="16139" max="16139" width="14" style="1" bestFit="1" customWidth="1"/>
    <col min="16140" max="16141" width="13" style="1" bestFit="1" customWidth="1"/>
    <col min="16142" max="16142" width="12.140625" style="1" bestFit="1" customWidth="1"/>
    <col min="16143" max="16144" width="11" style="1" bestFit="1" customWidth="1"/>
    <col min="16145" max="16145" width="7.5703125" style="1" bestFit="1" customWidth="1"/>
    <col min="16146" max="16384" width="9.140625" style="1"/>
  </cols>
  <sheetData>
    <row r="1" spans="1:17" ht="11.65" customHeight="1" x14ac:dyDescent="0.2">
      <c r="A1" s="5">
        <v>1</v>
      </c>
      <c r="C1" s="1" t="s">
        <v>2</v>
      </c>
      <c r="F1" s="87"/>
      <c r="G1" s="9"/>
      <c r="H1" s="47"/>
      <c r="I1" s="4"/>
      <c r="J1" s="3"/>
      <c r="K1" s="3"/>
      <c r="L1" s="3"/>
      <c r="M1" s="3"/>
      <c r="N1" s="3"/>
      <c r="O1" s="3"/>
      <c r="P1" s="3"/>
      <c r="Q1" s="3"/>
    </row>
    <row r="2" spans="1:17" ht="11.65" customHeight="1" x14ac:dyDescent="0.2">
      <c r="A2" s="5">
        <f t="shared" ref="A2:A27" ca="1" si="0">OFFSET(A2,-1,)+1</f>
        <v>2</v>
      </c>
      <c r="D2" s="1" t="s">
        <v>3</v>
      </c>
      <c r="F2" s="87"/>
      <c r="G2" s="9">
        <v>2.3199999999999998</v>
      </c>
      <c r="H2" s="6">
        <f>H797</f>
        <v>2293547058.1724858</v>
      </c>
      <c r="I2" s="4"/>
      <c r="J2" s="3"/>
      <c r="K2" s="7"/>
      <c r="L2" s="7"/>
      <c r="M2" s="7"/>
      <c r="N2" s="7"/>
      <c r="O2" s="7"/>
      <c r="P2" s="7"/>
      <c r="Q2" s="8"/>
    </row>
    <row r="3" spans="1:17" ht="11.65" customHeight="1" x14ac:dyDescent="0.2">
      <c r="A3" s="5">
        <f t="shared" ca="1" si="0"/>
        <v>3</v>
      </c>
      <c r="D3" s="1" t="s">
        <v>4</v>
      </c>
      <c r="F3" s="87"/>
      <c r="G3" s="9">
        <v>2.33</v>
      </c>
      <c r="H3" s="50">
        <f>H826</f>
        <v>168523.33380806577</v>
      </c>
      <c r="I3" s="4"/>
      <c r="J3" s="3"/>
      <c r="K3" s="7"/>
      <c r="L3" s="7"/>
      <c r="M3" s="7"/>
      <c r="N3" s="7"/>
      <c r="O3" s="7"/>
      <c r="P3" s="7"/>
      <c r="Q3" s="8"/>
    </row>
    <row r="4" spans="1:17" ht="11.65" customHeight="1" x14ac:dyDescent="0.2">
      <c r="A4" s="5">
        <f t="shared" ca="1" si="0"/>
        <v>4</v>
      </c>
      <c r="D4" s="1" t="s">
        <v>5</v>
      </c>
      <c r="F4" s="87"/>
      <c r="G4" s="9">
        <v>2.35</v>
      </c>
      <c r="H4" s="50">
        <f>H962+H977</f>
        <v>6392887.9808449084</v>
      </c>
      <c r="I4" s="4"/>
      <c r="J4" s="3"/>
      <c r="K4" s="7"/>
      <c r="L4" s="7"/>
      <c r="M4" s="7"/>
      <c r="N4" s="7"/>
      <c r="O4" s="7"/>
      <c r="P4" s="7"/>
      <c r="Q4" s="8"/>
    </row>
    <row r="5" spans="1:17" ht="11.65" customHeight="1" x14ac:dyDescent="0.2">
      <c r="A5" s="5">
        <f t="shared" ca="1" si="0"/>
        <v>5</v>
      </c>
      <c r="D5" s="1" t="s">
        <v>6</v>
      </c>
      <c r="F5" s="87"/>
      <c r="G5" s="9">
        <v>2.33</v>
      </c>
      <c r="H5" s="50">
        <f>H834+H842</f>
        <v>114064.26172899359</v>
      </c>
      <c r="I5" s="4"/>
      <c r="J5" s="3"/>
      <c r="K5" s="7"/>
      <c r="L5" s="7"/>
      <c r="M5" s="7"/>
      <c r="N5" s="7"/>
      <c r="O5" s="7"/>
      <c r="P5" s="7"/>
      <c r="Q5" s="8"/>
    </row>
    <row r="6" spans="1:17" ht="11.65" customHeight="1" x14ac:dyDescent="0.2">
      <c r="A6" s="5">
        <f t="shared" ca="1" si="0"/>
        <v>6</v>
      </c>
      <c r="D6" s="1" t="s">
        <v>291</v>
      </c>
      <c r="F6" s="87"/>
      <c r="G6" s="9">
        <v>2.33</v>
      </c>
      <c r="H6" s="50">
        <f>H846</f>
        <v>0</v>
      </c>
      <c r="I6" s="4"/>
      <c r="J6" s="3"/>
      <c r="K6" s="7"/>
      <c r="L6" s="7"/>
      <c r="M6" s="7"/>
      <c r="N6" s="7"/>
      <c r="O6" s="7"/>
      <c r="P6" s="7"/>
      <c r="Q6" s="8"/>
    </row>
    <row r="7" spans="1:17" ht="11.65" customHeight="1" x14ac:dyDescent="0.2">
      <c r="A7" s="5">
        <f t="shared" ca="1" si="0"/>
        <v>7</v>
      </c>
      <c r="D7" s="1" t="s">
        <v>7</v>
      </c>
      <c r="F7" s="87"/>
      <c r="G7" s="9">
        <v>2.35</v>
      </c>
      <c r="H7" s="50">
        <f>H949</f>
        <v>3105292.264500631</v>
      </c>
      <c r="I7" s="4"/>
      <c r="J7" s="3"/>
      <c r="K7" s="7"/>
      <c r="L7" s="7"/>
      <c r="M7" s="7"/>
      <c r="N7" s="7"/>
      <c r="O7" s="7"/>
      <c r="P7" s="7"/>
      <c r="Q7" s="8"/>
    </row>
    <row r="8" spans="1:17" ht="11.65" customHeight="1" x14ac:dyDescent="0.2">
      <c r="A8" s="5">
        <f t="shared" ca="1" si="0"/>
        <v>8</v>
      </c>
      <c r="D8" s="1" t="s">
        <v>8</v>
      </c>
      <c r="F8" s="87"/>
      <c r="G8" s="9">
        <v>2.34</v>
      </c>
      <c r="H8" s="50">
        <f>H904</f>
        <v>9290810.3634111453</v>
      </c>
      <c r="I8" s="4"/>
      <c r="J8" s="3"/>
      <c r="K8" s="7"/>
      <c r="L8" s="7"/>
      <c r="M8" s="7"/>
      <c r="N8" s="7"/>
      <c r="O8" s="7"/>
      <c r="P8" s="7"/>
      <c r="Q8" s="8"/>
    </row>
    <row r="9" spans="1:17" ht="11.65" customHeight="1" x14ac:dyDescent="0.2">
      <c r="A9" s="5">
        <f t="shared" ca="1" si="0"/>
        <v>9</v>
      </c>
      <c r="D9" s="1" t="s">
        <v>9</v>
      </c>
      <c r="F9" s="87"/>
      <c r="G9" s="9">
        <v>2.34</v>
      </c>
      <c r="H9" s="50">
        <f>H937</f>
        <v>12838923.516284829</v>
      </c>
      <c r="I9" s="4"/>
      <c r="J9" s="3"/>
      <c r="K9" s="7"/>
      <c r="L9" s="7"/>
      <c r="M9" s="7"/>
      <c r="N9" s="7"/>
      <c r="O9" s="7"/>
      <c r="P9" s="7"/>
      <c r="Q9" s="8"/>
    </row>
    <row r="10" spans="1:17" ht="11.65" customHeight="1" x14ac:dyDescent="0.2">
      <c r="A10" s="5">
        <f t="shared" ca="1" si="0"/>
        <v>10</v>
      </c>
      <c r="D10" s="1" t="s">
        <v>10</v>
      </c>
      <c r="F10" s="87"/>
      <c r="G10" s="9">
        <v>2.35</v>
      </c>
      <c r="H10" s="50">
        <f>H1010</f>
        <v>3068336.6301459824</v>
      </c>
      <c r="I10" s="4"/>
      <c r="J10" s="3"/>
      <c r="K10" s="7"/>
      <c r="L10" s="7"/>
      <c r="M10" s="7"/>
      <c r="N10" s="7"/>
      <c r="O10" s="7"/>
      <c r="P10" s="7"/>
      <c r="Q10" s="8"/>
    </row>
    <row r="11" spans="1:17" ht="11.65" customHeight="1" x14ac:dyDescent="0.2">
      <c r="A11" s="5">
        <f t="shared" ca="1" si="0"/>
        <v>11</v>
      </c>
      <c r="D11" s="1" t="s">
        <v>11</v>
      </c>
      <c r="F11" s="87"/>
      <c r="G11" s="9">
        <v>2.34</v>
      </c>
      <c r="H11" s="50">
        <f>H868</f>
        <v>3311.89</v>
      </c>
      <c r="I11" s="4"/>
      <c r="J11" s="3"/>
      <c r="K11" s="7"/>
      <c r="L11" s="7"/>
      <c r="M11" s="7"/>
      <c r="N11" s="7"/>
      <c r="O11" s="7"/>
      <c r="P11" s="7"/>
      <c r="Q11" s="8"/>
    </row>
    <row r="12" spans="1:17" ht="11.65" customHeight="1" x14ac:dyDescent="0.2">
      <c r="A12" s="5">
        <f t="shared" ca="1" si="0"/>
        <v>12</v>
      </c>
      <c r="D12" s="1" t="s">
        <v>12</v>
      </c>
      <c r="F12" s="87"/>
      <c r="G12" s="9">
        <v>2.36</v>
      </c>
      <c r="H12" s="50">
        <f>H1030</f>
        <v>0</v>
      </c>
      <c r="I12" s="4"/>
      <c r="J12" s="3"/>
      <c r="K12" s="7"/>
      <c r="L12" s="7"/>
      <c r="M12" s="7"/>
      <c r="N12" s="7"/>
      <c r="O12" s="7"/>
      <c r="P12" s="7"/>
      <c r="Q12" s="8"/>
    </row>
    <row r="13" spans="1:17" ht="11.65" customHeight="1" x14ac:dyDescent="0.2">
      <c r="A13" s="5">
        <f t="shared" ca="1" si="0"/>
        <v>13</v>
      </c>
      <c r="F13" s="87"/>
      <c r="G13" s="9"/>
      <c r="H13" s="54"/>
      <c r="I13" s="4"/>
      <c r="J13" s="3"/>
      <c r="K13" s="3"/>
      <c r="L13" s="3"/>
      <c r="M13" s="3"/>
      <c r="N13" s="3"/>
      <c r="O13" s="3"/>
      <c r="P13" s="3"/>
      <c r="Q13" s="3"/>
    </row>
    <row r="14" spans="1:17" ht="11.65" customHeight="1" x14ac:dyDescent="0.2">
      <c r="A14" s="5">
        <f t="shared" ca="1" si="0"/>
        <v>14</v>
      </c>
      <c r="D14" s="1" t="s">
        <v>13</v>
      </c>
      <c r="F14" s="87"/>
      <c r="G14" s="9"/>
      <c r="H14" s="50">
        <f>SUM(H2:H13)</f>
        <v>2328529208.4132099</v>
      </c>
      <c r="I14" s="4"/>
      <c r="J14" s="7"/>
      <c r="K14" s="7"/>
      <c r="L14" s="7"/>
      <c r="M14" s="7"/>
      <c r="N14" s="7"/>
      <c r="O14" s="7"/>
      <c r="P14" s="7"/>
      <c r="Q14" s="3"/>
    </row>
    <row r="15" spans="1:17" ht="11.65" customHeight="1" x14ac:dyDescent="0.2">
      <c r="A15" s="5">
        <f t="shared" ca="1" si="0"/>
        <v>15</v>
      </c>
      <c r="F15" s="87"/>
      <c r="G15" s="9"/>
      <c r="H15" s="47"/>
      <c r="I15" s="4"/>
      <c r="J15" s="3"/>
      <c r="K15" s="3"/>
      <c r="L15" s="3"/>
      <c r="M15" s="3"/>
      <c r="N15" s="3"/>
      <c r="O15" s="3"/>
      <c r="P15" s="3"/>
      <c r="Q15" s="3"/>
    </row>
    <row r="16" spans="1:17" ht="11.65" customHeight="1" x14ac:dyDescent="0.2">
      <c r="A16" s="5">
        <f t="shared" ca="1" si="0"/>
        <v>16</v>
      </c>
      <c r="C16" s="1" t="s">
        <v>14</v>
      </c>
      <c r="F16" s="87"/>
      <c r="G16" s="9"/>
      <c r="H16" s="47"/>
      <c r="I16" s="4"/>
      <c r="J16" s="3"/>
      <c r="K16" s="3"/>
      <c r="L16" s="3"/>
      <c r="M16" s="3"/>
      <c r="N16" s="3"/>
      <c r="O16" s="3"/>
      <c r="P16" s="3"/>
      <c r="Q16" s="3"/>
    </row>
    <row r="17" spans="1:17" ht="11.65" customHeight="1" x14ac:dyDescent="0.2">
      <c r="A17" s="5">
        <f t="shared" ca="1" si="0"/>
        <v>17</v>
      </c>
      <c r="D17" s="1" t="s">
        <v>15</v>
      </c>
      <c r="F17" s="87"/>
      <c r="G17" s="9">
        <v>2.4</v>
      </c>
      <c r="H17" s="6">
        <f>H1369</f>
        <v>-776447732.40009308</v>
      </c>
      <c r="I17" s="4"/>
      <c r="J17" s="3"/>
      <c r="K17" s="7"/>
      <c r="L17" s="7"/>
      <c r="M17" s="7"/>
      <c r="N17" s="7"/>
      <c r="O17" s="7"/>
      <c r="P17" s="7"/>
      <c r="Q17" s="8"/>
    </row>
    <row r="18" spans="1:17" ht="11.65" customHeight="1" x14ac:dyDescent="0.2">
      <c r="A18" s="5">
        <f t="shared" ca="1" si="0"/>
        <v>18</v>
      </c>
      <c r="D18" s="1" t="s">
        <v>16</v>
      </c>
      <c r="F18" s="87"/>
      <c r="G18" s="9">
        <v>2.41</v>
      </c>
      <c r="H18" s="6">
        <f>H1433</f>
        <v>-57442376.442103423</v>
      </c>
      <c r="I18" s="4"/>
      <c r="J18" s="3"/>
      <c r="K18" s="7"/>
      <c r="L18" s="7"/>
      <c r="M18" s="7"/>
      <c r="N18" s="7"/>
      <c r="O18" s="7"/>
      <c r="P18" s="7"/>
      <c r="Q18" s="8"/>
    </row>
    <row r="19" spans="1:17" ht="11.65" customHeight="1" x14ac:dyDescent="0.2">
      <c r="A19" s="5">
        <f t="shared" ca="1" si="0"/>
        <v>19</v>
      </c>
      <c r="D19" s="1" t="s">
        <v>17</v>
      </c>
      <c r="F19" s="87"/>
      <c r="G19" s="9">
        <v>2.37</v>
      </c>
      <c r="H19" s="6">
        <f>H1144</f>
        <v>-166996347.24416703</v>
      </c>
      <c r="I19" s="4"/>
      <c r="J19" s="7"/>
      <c r="K19" s="7"/>
      <c r="L19" s="7"/>
      <c r="M19" s="7"/>
      <c r="N19" s="7"/>
      <c r="O19" s="7"/>
      <c r="P19" s="7"/>
      <c r="Q19" s="8"/>
    </row>
    <row r="20" spans="1:17" ht="11.65" customHeight="1" x14ac:dyDescent="0.2">
      <c r="A20" s="5">
        <f t="shared" ca="1" si="0"/>
        <v>20</v>
      </c>
      <c r="D20" s="1" t="s">
        <v>18</v>
      </c>
      <c r="F20" s="87"/>
      <c r="G20" s="9">
        <v>2.37</v>
      </c>
      <c r="H20" s="6">
        <f>H1154</f>
        <v>-14476.75284792735</v>
      </c>
      <c r="I20" s="4"/>
      <c r="J20" s="3"/>
      <c r="K20" s="7"/>
      <c r="L20" s="7"/>
      <c r="M20" s="7"/>
      <c r="N20" s="7"/>
      <c r="O20" s="7"/>
      <c r="P20" s="7"/>
      <c r="Q20" s="8"/>
    </row>
    <row r="21" spans="1:17" ht="11.65" customHeight="1" x14ac:dyDescent="0.2">
      <c r="A21" s="5">
        <f t="shared" ca="1" si="0"/>
        <v>21</v>
      </c>
      <c r="D21" s="1" t="s">
        <v>19</v>
      </c>
      <c r="F21" s="87"/>
      <c r="G21" s="9">
        <v>2.36</v>
      </c>
      <c r="H21" s="6">
        <f>H1064</f>
        <v>-6892834.2480413523</v>
      </c>
      <c r="I21" s="4"/>
      <c r="J21" s="7"/>
      <c r="K21" s="7"/>
      <c r="L21" s="7"/>
      <c r="M21" s="7"/>
      <c r="N21" s="7"/>
      <c r="O21" s="7"/>
      <c r="P21" s="7"/>
      <c r="Q21" s="8"/>
    </row>
    <row r="22" spans="1:17" ht="11.65" customHeight="1" x14ac:dyDescent="0.2">
      <c r="A22" s="5">
        <f t="shared" ca="1" si="0"/>
        <v>22</v>
      </c>
      <c r="D22" s="1" t="s">
        <v>20</v>
      </c>
      <c r="F22" s="87"/>
      <c r="G22" s="9">
        <v>2.36</v>
      </c>
      <c r="H22" s="6">
        <f>H1036</f>
        <v>0</v>
      </c>
      <c r="I22" s="4"/>
      <c r="J22" s="3"/>
      <c r="K22" s="7"/>
      <c r="L22" s="7"/>
      <c r="M22" s="7"/>
      <c r="N22" s="7"/>
      <c r="O22" s="7"/>
      <c r="P22" s="7"/>
      <c r="Q22" s="8"/>
    </row>
    <row r="23" spans="1:17" ht="11.65" customHeight="1" x14ac:dyDescent="0.2">
      <c r="A23" s="5">
        <f t="shared" ca="1" si="0"/>
        <v>23</v>
      </c>
      <c r="D23" s="1" t="s">
        <v>21</v>
      </c>
      <c r="F23" s="87"/>
      <c r="G23" s="9">
        <v>2.36</v>
      </c>
      <c r="H23" s="6">
        <f>H1043+H1048+H1056+H1068+H1080</f>
        <v>-175949615.11893249</v>
      </c>
      <c r="I23" s="4"/>
      <c r="J23" s="3"/>
      <c r="K23" s="7"/>
      <c r="L23" s="7"/>
      <c r="M23" s="7"/>
      <c r="N23" s="7"/>
      <c r="O23" s="7"/>
      <c r="P23" s="7"/>
      <c r="Q23" s="8"/>
    </row>
    <row r="24" spans="1:17" ht="11.65" customHeight="1" x14ac:dyDescent="0.2">
      <c r="A24" s="5">
        <f t="shared" ca="1" si="0"/>
        <v>24</v>
      </c>
      <c r="F24" s="87"/>
      <c r="G24" s="9"/>
      <c r="H24" s="52"/>
      <c r="I24" s="4"/>
      <c r="J24" s="3"/>
      <c r="K24" s="7"/>
      <c r="L24" s="7"/>
      <c r="M24" s="7"/>
      <c r="N24" s="7"/>
      <c r="O24" s="7"/>
      <c r="P24" s="7"/>
      <c r="Q24" s="3"/>
    </row>
    <row r="25" spans="1:17" ht="11.65" customHeight="1" x14ac:dyDescent="0.2">
      <c r="A25" s="5">
        <f t="shared" ca="1" si="0"/>
        <v>25</v>
      </c>
      <c r="D25" s="1" t="s">
        <v>22</v>
      </c>
      <c r="F25" s="87"/>
      <c r="G25" s="9"/>
      <c r="H25" s="51">
        <f>SUM(H17:H23)</f>
        <v>-1183743382.2061853</v>
      </c>
      <c r="I25" s="4"/>
      <c r="J25" s="7"/>
      <c r="K25" s="7"/>
      <c r="L25" s="7"/>
      <c r="M25" s="7"/>
      <c r="N25" s="7"/>
      <c r="O25" s="7"/>
      <c r="P25" s="7"/>
      <c r="Q25" s="3"/>
    </row>
    <row r="26" spans="1:17" ht="11.65" customHeight="1" x14ac:dyDescent="0.2">
      <c r="A26" s="5">
        <f t="shared" ca="1" si="0"/>
        <v>26</v>
      </c>
      <c r="F26" s="87"/>
      <c r="G26" s="9"/>
      <c r="H26" s="48"/>
      <c r="I26" s="4"/>
      <c r="J26" s="3"/>
      <c r="K26" s="3"/>
      <c r="L26" s="3"/>
      <c r="M26" s="3"/>
      <c r="N26" s="3"/>
      <c r="O26" s="3"/>
      <c r="P26" s="3"/>
      <c r="Q26" s="3"/>
    </row>
    <row r="27" spans="1:17" ht="11.65" customHeight="1" thickBot="1" x14ac:dyDescent="0.25">
      <c r="A27" s="5">
        <f t="shared" ca="1" si="0"/>
        <v>27</v>
      </c>
      <c r="C27" s="1" t="s">
        <v>23</v>
      </c>
      <c r="F27" s="87"/>
      <c r="G27" s="9"/>
      <c r="H27" s="53">
        <f>H14+H25</f>
        <v>1144785826.2070246</v>
      </c>
      <c r="I27" s="4"/>
      <c r="J27" s="3"/>
      <c r="K27" s="7"/>
      <c r="L27" s="7"/>
      <c r="M27" s="7"/>
      <c r="N27" s="7"/>
      <c r="O27" s="7"/>
      <c r="P27" s="7"/>
      <c r="Q27" s="8"/>
    </row>
    <row r="28" spans="1:17" ht="11.65" customHeight="1" thickTop="1" x14ac:dyDescent="0.2">
      <c r="A28" s="5">
        <f t="shared" ref="A28:A60" ca="1" si="1">OFFSET(A28,-1,)+1</f>
        <v>28</v>
      </c>
      <c r="C28" s="56">
        <v>310</v>
      </c>
      <c r="D28" s="3" t="s">
        <v>31</v>
      </c>
      <c r="E28" s="3"/>
      <c r="F28" s="3"/>
      <c r="G28" s="57"/>
      <c r="H28" s="4"/>
      <c r="J28" s="4"/>
      <c r="K28" s="4"/>
      <c r="L28" s="4"/>
      <c r="M28" s="4"/>
      <c r="N28" s="4"/>
      <c r="O28" s="4"/>
      <c r="P28" s="4"/>
    </row>
    <row r="29" spans="1:17" ht="11.65" customHeight="1" x14ac:dyDescent="0.2">
      <c r="A29" s="5">
        <f t="shared" ca="1" si="1"/>
        <v>29</v>
      </c>
      <c r="C29" s="56"/>
      <c r="D29" s="3"/>
      <c r="E29" s="3"/>
      <c r="F29" s="3" t="s">
        <v>250</v>
      </c>
      <c r="G29" s="57"/>
      <c r="H29" s="10">
        <v>0</v>
      </c>
      <c r="J29" s="4"/>
      <c r="K29" s="4"/>
      <c r="L29" s="4"/>
      <c r="M29" s="4"/>
      <c r="N29" s="4"/>
      <c r="O29" s="4"/>
      <c r="P29" s="4"/>
    </row>
    <row r="30" spans="1:17" ht="11.65" customHeight="1" x14ac:dyDescent="0.2">
      <c r="A30" s="5">
        <f t="shared" ca="1" si="1"/>
        <v>30</v>
      </c>
      <c r="C30" s="56"/>
      <c r="D30" s="3"/>
      <c r="E30" s="3"/>
      <c r="F30" s="3" t="s">
        <v>254</v>
      </c>
      <c r="G30" s="57"/>
      <c r="H30" s="10">
        <v>0</v>
      </c>
      <c r="J30" s="4"/>
      <c r="K30" s="4"/>
      <c r="L30" s="4"/>
      <c r="M30" s="4"/>
      <c r="N30" s="4"/>
      <c r="O30" s="4"/>
      <c r="P30" s="4"/>
    </row>
    <row r="31" spans="1:17" ht="11.65" customHeight="1" x14ac:dyDescent="0.2">
      <c r="A31" s="5">
        <f t="shared" ca="1" si="1"/>
        <v>31</v>
      </c>
      <c r="C31" s="56"/>
      <c r="D31" s="3"/>
      <c r="E31" s="3"/>
      <c r="F31" s="3" t="s">
        <v>24</v>
      </c>
      <c r="G31" s="57"/>
      <c r="H31" s="10">
        <v>3286904.8960459544</v>
      </c>
      <c r="J31" s="4"/>
      <c r="K31" s="4"/>
      <c r="L31" s="4"/>
      <c r="M31" s="4"/>
      <c r="N31" s="4"/>
      <c r="O31" s="4"/>
      <c r="P31" s="4"/>
    </row>
    <row r="32" spans="1:17" ht="11.65" customHeight="1" x14ac:dyDescent="0.2">
      <c r="A32" s="5">
        <f t="shared" ca="1" si="1"/>
        <v>32</v>
      </c>
      <c r="C32" s="56"/>
      <c r="D32" s="3"/>
      <c r="E32" s="3"/>
      <c r="F32" s="3" t="s">
        <v>249</v>
      </c>
      <c r="G32" s="57"/>
      <c r="H32" s="10">
        <v>396416.91294311627</v>
      </c>
      <c r="J32" s="4"/>
      <c r="K32" s="4"/>
      <c r="L32" s="4"/>
      <c r="M32" s="4"/>
      <c r="N32" s="4"/>
      <c r="O32" s="4"/>
      <c r="P32" s="4"/>
    </row>
    <row r="33" spans="1:16" ht="11.65" customHeight="1" x14ac:dyDescent="0.2">
      <c r="A33" s="5">
        <f t="shared" ca="1" si="1"/>
        <v>33</v>
      </c>
      <c r="C33" s="56"/>
      <c r="D33" s="3"/>
      <c r="E33" s="3"/>
      <c r="F33" s="3" t="s">
        <v>251</v>
      </c>
      <c r="G33" s="57"/>
      <c r="H33" s="10">
        <v>0</v>
      </c>
      <c r="J33" s="4"/>
      <c r="K33" s="4"/>
      <c r="L33" s="4"/>
      <c r="M33" s="4"/>
      <c r="N33" s="4"/>
      <c r="O33" s="4"/>
      <c r="P33" s="4"/>
    </row>
    <row r="34" spans="1:16" ht="11.65" customHeight="1" x14ac:dyDescent="0.2">
      <c r="A34" s="5">
        <f t="shared" ca="1" si="1"/>
        <v>34</v>
      </c>
      <c r="C34" s="56"/>
      <c r="D34" s="3"/>
      <c r="E34" s="3"/>
      <c r="F34" s="3" t="s">
        <v>253</v>
      </c>
      <c r="G34" s="57"/>
      <c r="H34" s="10">
        <v>264572.99775366543</v>
      </c>
      <c r="J34" s="4"/>
      <c r="K34" s="4"/>
      <c r="L34" s="4"/>
      <c r="M34" s="4"/>
      <c r="N34" s="4"/>
      <c r="O34" s="4"/>
      <c r="P34" s="4"/>
    </row>
    <row r="35" spans="1:16" ht="11.65" customHeight="1" x14ac:dyDescent="0.2">
      <c r="A35" s="5">
        <f t="shared" ca="1" si="1"/>
        <v>35</v>
      </c>
      <c r="C35" s="56"/>
      <c r="D35" s="3"/>
      <c r="E35" s="3"/>
      <c r="F35" s="3" t="s">
        <v>193</v>
      </c>
      <c r="G35" s="57"/>
      <c r="H35" s="10">
        <v>0</v>
      </c>
      <c r="J35" s="4"/>
      <c r="K35" s="4"/>
      <c r="L35" s="4"/>
      <c r="M35" s="4"/>
      <c r="N35" s="4"/>
      <c r="O35" s="4"/>
      <c r="P35" s="4"/>
    </row>
    <row r="36" spans="1:16" ht="11.65" customHeight="1" x14ac:dyDescent="0.2">
      <c r="A36" s="5">
        <f t="shared" ca="1" si="1"/>
        <v>36</v>
      </c>
      <c r="C36" s="56"/>
      <c r="D36" s="3"/>
      <c r="E36" s="3"/>
      <c r="F36" s="3" t="s">
        <v>251</v>
      </c>
      <c r="G36" s="57"/>
      <c r="H36" s="10">
        <v>0</v>
      </c>
      <c r="J36" s="4"/>
      <c r="K36" s="4"/>
      <c r="L36" s="4"/>
      <c r="M36" s="4"/>
      <c r="N36" s="4"/>
      <c r="O36" s="4"/>
      <c r="P36" s="4"/>
    </row>
    <row r="37" spans="1:16" ht="11.65" customHeight="1" x14ac:dyDescent="0.2">
      <c r="A37" s="5">
        <f t="shared" ca="1" si="1"/>
        <v>37</v>
      </c>
      <c r="C37" s="56"/>
      <c r="D37" s="3"/>
      <c r="E37" s="3"/>
      <c r="F37" s="3"/>
      <c r="G37" s="57" t="s">
        <v>32</v>
      </c>
      <c r="H37" s="12">
        <f>SUBTOTAL(9,H30:H36)</f>
        <v>3947894.8067427361</v>
      </c>
      <c r="J37" s="4"/>
      <c r="K37" s="4"/>
      <c r="L37" s="4"/>
      <c r="M37" s="4"/>
      <c r="N37" s="4"/>
      <c r="O37" s="4"/>
      <c r="P37" s="4"/>
    </row>
    <row r="38" spans="1:16" ht="11.65" customHeight="1" x14ac:dyDescent="0.2">
      <c r="A38" s="5">
        <f t="shared" ca="1" si="1"/>
        <v>38</v>
      </c>
      <c r="C38" s="56"/>
      <c r="D38" s="3"/>
      <c r="E38" s="3"/>
      <c r="F38" s="3"/>
      <c r="G38" s="57"/>
      <c r="H38" s="2"/>
      <c r="J38" s="4"/>
      <c r="K38" s="4"/>
      <c r="L38" s="4"/>
      <c r="M38" s="4"/>
      <c r="N38" s="4"/>
      <c r="O38" s="4"/>
      <c r="P38" s="4"/>
    </row>
    <row r="39" spans="1:16" ht="11.65" customHeight="1" x14ac:dyDescent="0.2">
      <c r="A39" s="5">
        <f t="shared" ca="1" si="1"/>
        <v>39</v>
      </c>
      <c r="C39" s="56">
        <v>311</v>
      </c>
      <c r="D39" s="3" t="s">
        <v>33</v>
      </c>
      <c r="E39" s="3"/>
      <c r="F39" s="3"/>
      <c r="G39" s="57"/>
      <c r="H39" s="2"/>
      <c r="J39" s="4"/>
      <c r="K39" s="4"/>
      <c r="L39" s="4"/>
      <c r="M39" s="4"/>
      <c r="N39" s="4"/>
      <c r="O39" s="4"/>
      <c r="P39" s="4"/>
    </row>
    <row r="40" spans="1:16" ht="11.65" customHeight="1" x14ac:dyDescent="0.2">
      <c r="A40" s="5">
        <f t="shared" ca="1" si="1"/>
        <v>40</v>
      </c>
      <c r="C40" s="56"/>
      <c r="D40" s="3"/>
      <c r="E40" s="3"/>
      <c r="F40" s="3" t="s">
        <v>250</v>
      </c>
      <c r="G40" s="57"/>
      <c r="H40" s="10">
        <v>0</v>
      </c>
      <c r="J40" s="4"/>
      <c r="K40" s="4"/>
      <c r="L40" s="4"/>
      <c r="M40" s="4"/>
      <c r="N40" s="4"/>
      <c r="O40" s="4"/>
      <c r="P40" s="4"/>
    </row>
    <row r="41" spans="1:16" ht="11.65" customHeight="1" x14ac:dyDescent="0.2">
      <c r="A41" s="5">
        <f t="shared" ca="1" si="1"/>
        <v>41</v>
      </c>
      <c r="C41" s="56"/>
      <c r="D41" s="3"/>
      <c r="E41" s="3"/>
      <c r="F41" s="3" t="s">
        <v>254</v>
      </c>
      <c r="G41" s="57"/>
      <c r="H41" s="10">
        <v>0</v>
      </c>
      <c r="J41" s="4"/>
      <c r="K41" s="4"/>
      <c r="L41" s="4"/>
      <c r="M41" s="4"/>
      <c r="N41" s="4"/>
      <c r="O41" s="4"/>
      <c r="P41" s="4"/>
    </row>
    <row r="42" spans="1:16" ht="11.65" customHeight="1" x14ac:dyDescent="0.2">
      <c r="A42" s="5">
        <f t="shared" ca="1" si="1"/>
        <v>42</v>
      </c>
      <c r="C42" s="56"/>
      <c r="D42" s="3"/>
      <c r="E42" s="3"/>
      <c r="F42" s="3" t="s">
        <v>24</v>
      </c>
      <c r="G42" s="57"/>
      <c r="H42" s="10">
        <v>677127.76562690758</v>
      </c>
      <c r="J42" s="4"/>
      <c r="K42" s="4"/>
      <c r="L42" s="4"/>
      <c r="M42" s="4"/>
      <c r="N42" s="4"/>
      <c r="O42" s="4"/>
      <c r="P42" s="4"/>
    </row>
    <row r="43" spans="1:16" ht="11.65" customHeight="1" x14ac:dyDescent="0.2">
      <c r="A43" s="5">
        <f t="shared" ca="1" si="1"/>
        <v>43</v>
      </c>
      <c r="C43" s="56"/>
      <c r="D43" s="3"/>
      <c r="E43" s="3"/>
      <c r="F43" s="3" t="s">
        <v>249</v>
      </c>
      <c r="G43" s="57"/>
      <c r="H43" s="10">
        <v>15485764.344426943</v>
      </c>
      <c r="J43" s="4"/>
      <c r="K43" s="4"/>
      <c r="L43" s="4"/>
      <c r="M43" s="4"/>
      <c r="N43" s="4"/>
      <c r="O43" s="4"/>
      <c r="P43" s="4"/>
    </row>
    <row r="44" spans="1:16" ht="11.65" customHeight="1" x14ac:dyDescent="0.2">
      <c r="A44" s="5">
        <f t="shared" ca="1" si="1"/>
        <v>44</v>
      </c>
      <c r="C44" s="56"/>
      <c r="D44" s="3"/>
      <c r="E44" s="3"/>
      <c r="F44" s="3" t="s">
        <v>251</v>
      </c>
      <c r="G44" s="57"/>
      <c r="H44" s="10">
        <v>0</v>
      </c>
      <c r="J44" s="4"/>
      <c r="K44" s="4"/>
      <c r="L44" s="4"/>
      <c r="M44" s="4"/>
      <c r="N44" s="4"/>
      <c r="O44" s="4"/>
      <c r="P44" s="4"/>
    </row>
    <row r="45" spans="1:16" ht="11.65" customHeight="1" x14ac:dyDescent="0.2">
      <c r="A45" s="5">
        <f t="shared" ca="1" si="1"/>
        <v>45</v>
      </c>
      <c r="C45" s="56"/>
      <c r="D45" s="3"/>
      <c r="E45" s="3"/>
      <c r="F45" s="3" t="s">
        <v>253</v>
      </c>
      <c r="G45" s="57"/>
      <c r="H45" s="10">
        <v>33501454.285891633</v>
      </c>
      <c r="J45" s="4"/>
      <c r="K45" s="4"/>
      <c r="L45" s="4"/>
      <c r="M45" s="4"/>
      <c r="N45" s="4"/>
      <c r="O45" s="4"/>
      <c r="P45" s="4"/>
    </row>
    <row r="46" spans="1:16" ht="11.65" customHeight="1" x14ac:dyDescent="0.2">
      <c r="A46" s="5">
        <f t="shared" ca="1" si="1"/>
        <v>46</v>
      </c>
      <c r="C46" s="56"/>
      <c r="D46" s="3"/>
      <c r="E46" s="3"/>
      <c r="F46" s="3" t="s">
        <v>251</v>
      </c>
      <c r="G46" s="57"/>
      <c r="H46" s="10">
        <v>0</v>
      </c>
      <c r="J46" s="4"/>
      <c r="K46" s="4"/>
      <c r="L46" s="4"/>
      <c r="M46" s="4"/>
      <c r="N46" s="4"/>
      <c r="O46" s="4"/>
      <c r="P46" s="4"/>
    </row>
    <row r="47" spans="1:16" ht="11.65" customHeight="1" x14ac:dyDescent="0.2">
      <c r="A47" s="5">
        <f t="shared" ca="1" si="1"/>
        <v>47</v>
      </c>
      <c r="C47" s="56"/>
      <c r="D47" s="3"/>
      <c r="E47" s="3"/>
      <c r="F47" s="3"/>
      <c r="G47" s="57" t="s">
        <v>32</v>
      </c>
      <c r="H47" s="12">
        <f>SUBTOTAL(9,H40:H46)</f>
        <v>49664346.395945482</v>
      </c>
      <c r="J47" s="4"/>
      <c r="K47" s="4"/>
      <c r="L47" s="4"/>
      <c r="M47" s="4"/>
      <c r="N47" s="4"/>
      <c r="O47" s="4"/>
      <c r="P47" s="4"/>
    </row>
    <row r="48" spans="1:16" ht="11.65" customHeight="1" x14ac:dyDescent="0.2">
      <c r="A48" s="5">
        <f t="shared" ca="1" si="1"/>
        <v>48</v>
      </c>
      <c r="C48" s="56"/>
      <c r="D48" s="3"/>
      <c r="E48" s="3"/>
      <c r="F48" s="3"/>
      <c r="G48" s="57"/>
      <c r="H48" s="2"/>
      <c r="J48" s="4"/>
      <c r="K48" s="4"/>
      <c r="L48" s="4"/>
      <c r="M48" s="4"/>
      <c r="N48" s="4"/>
      <c r="O48" s="4"/>
      <c r="P48" s="4"/>
    </row>
    <row r="49" spans="1:16" ht="11.65" customHeight="1" x14ac:dyDescent="0.2">
      <c r="A49" s="5">
        <f t="shared" ca="1" si="1"/>
        <v>49</v>
      </c>
      <c r="C49" s="56">
        <v>312</v>
      </c>
      <c r="D49" s="3" t="s">
        <v>34</v>
      </c>
      <c r="E49" s="3"/>
      <c r="F49" s="3"/>
      <c r="G49" s="57"/>
      <c r="H49" s="10"/>
      <c r="J49" s="4"/>
      <c r="K49" s="4"/>
      <c r="L49" s="4"/>
      <c r="M49" s="4"/>
      <c r="N49" s="4"/>
      <c r="O49" s="4"/>
      <c r="P49" s="4"/>
    </row>
    <row r="50" spans="1:16" ht="11.65" customHeight="1" x14ac:dyDescent="0.2">
      <c r="A50" s="5">
        <f t="shared" ca="1" si="1"/>
        <v>50</v>
      </c>
      <c r="C50" s="56"/>
      <c r="D50" s="3"/>
      <c r="E50" s="3"/>
      <c r="F50" s="3" t="s">
        <v>250</v>
      </c>
      <c r="G50" s="57"/>
      <c r="H50" s="10">
        <v>0</v>
      </c>
      <c r="J50" s="4"/>
      <c r="K50" s="4"/>
      <c r="L50" s="4"/>
      <c r="M50" s="4"/>
      <c r="N50" s="4"/>
      <c r="O50" s="4"/>
      <c r="P50" s="4"/>
    </row>
    <row r="51" spans="1:16" ht="11.65" customHeight="1" x14ac:dyDescent="0.2">
      <c r="A51" s="5">
        <f t="shared" ca="1" si="1"/>
        <v>51</v>
      </c>
      <c r="C51" s="56"/>
      <c r="D51" s="3"/>
      <c r="E51" s="3"/>
      <c r="F51" s="3" t="s">
        <v>254</v>
      </c>
      <c r="G51" s="57"/>
      <c r="H51" s="10">
        <v>0</v>
      </c>
      <c r="J51" s="4"/>
      <c r="K51" s="4"/>
      <c r="L51" s="4"/>
      <c r="M51" s="4"/>
      <c r="N51" s="4"/>
      <c r="O51" s="4"/>
      <c r="P51" s="4"/>
    </row>
    <row r="52" spans="1:16" ht="11.65" customHeight="1" x14ac:dyDescent="0.2">
      <c r="A52" s="5">
        <f t="shared" ca="1" si="1"/>
        <v>52</v>
      </c>
      <c r="C52" s="56"/>
      <c r="D52" s="3"/>
      <c r="E52" s="3"/>
      <c r="F52" s="3" t="s">
        <v>24</v>
      </c>
      <c r="G52" s="57"/>
      <c r="H52" s="10">
        <v>4862455.1015420109</v>
      </c>
      <c r="J52" s="4"/>
      <c r="K52" s="4"/>
      <c r="L52" s="4"/>
      <c r="M52" s="4"/>
      <c r="N52" s="4"/>
      <c r="O52" s="4"/>
      <c r="P52" s="4"/>
    </row>
    <row r="53" spans="1:16" ht="11.65" customHeight="1" x14ac:dyDescent="0.2">
      <c r="A53" s="5">
        <f t="shared" ca="1" si="1"/>
        <v>53</v>
      </c>
      <c r="C53" s="56"/>
      <c r="D53" s="3"/>
      <c r="E53" s="3"/>
      <c r="F53" s="3" t="s">
        <v>249</v>
      </c>
      <c r="G53" s="57"/>
      <c r="H53" s="10">
        <v>27362161.059287317</v>
      </c>
      <c r="J53" s="4"/>
      <c r="K53" s="4"/>
      <c r="L53" s="4"/>
      <c r="M53" s="4"/>
      <c r="N53" s="4"/>
      <c r="O53" s="4"/>
      <c r="P53" s="4"/>
    </row>
    <row r="54" spans="1:16" ht="11.65" customHeight="1" x14ac:dyDescent="0.2">
      <c r="A54" s="5">
        <f t="shared" ca="1" si="1"/>
        <v>54</v>
      </c>
      <c r="C54" s="56"/>
      <c r="D54" s="3"/>
      <c r="E54" s="3"/>
      <c r="F54" s="3" t="s">
        <v>251</v>
      </c>
      <c r="G54" s="57"/>
      <c r="H54" s="10">
        <v>0</v>
      </c>
      <c r="J54" s="4"/>
      <c r="K54" s="4"/>
      <c r="L54" s="4"/>
      <c r="M54" s="4"/>
      <c r="N54" s="4"/>
      <c r="O54" s="4"/>
      <c r="P54" s="4"/>
    </row>
    <row r="55" spans="1:16" ht="11.65" customHeight="1" x14ac:dyDescent="0.2">
      <c r="A55" s="5">
        <f t="shared" ca="1" si="1"/>
        <v>55</v>
      </c>
      <c r="C55" s="56"/>
      <c r="D55" s="3"/>
      <c r="E55" s="3"/>
      <c r="F55" s="3" t="s">
        <v>253</v>
      </c>
      <c r="G55" s="57"/>
      <c r="H55" s="10">
        <v>226034958.44790295</v>
      </c>
      <c r="J55" s="4"/>
      <c r="K55" s="4"/>
      <c r="L55" s="4"/>
      <c r="M55" s="4"/>
      <c r="N55" s="4"/>
      <c r="O55" s="4"/>
      <c r="P55" s="4"/>
    </row>
    <row r="56" spans="1:16" ht="11.65" customHeight="1" x14ac:dyDescent="0.2">
      <c r="A56" s="5">
        <f t="shared" ca="1" si="1"/>
        <v>56</v>
      </c>
      <c r="C56" s="56"/>
      <c r="D56" s="3"/>
      <c r="E56" s="3"/>
      <c r="F56" s="3" t="s">
        <v>193</v>
      </c>
      <c r="G56" s="57"/>
      <c r="H56" s="10">
        <v>0</v>
      </c>
      <c r="J56" s="4"/>
      <c r="K56" s="4"/>
      <c r="L56" s="4"/>
      <c r="M56" s="4"/>
      <c r="N56" s="4"/>
      <c r="O56" s="4"/>
      <c r="P56" s="4"/>
    </row>
    <row r="57" spans="1:16" ht="11.65" customHeight="1" x14ac:dyDescent="0.2">
      <c r="A57" s="5">
        <f t="shared" ca="1" si="1"/>
        <v>57</v>
      </c>
      <c r="C57" s="56"/>
      <c r="D57" s="3"/>
      <c r="E57" s="3"/>
      <c r="F57" s="3"/>
      <c r="G57" s="57" t="s">
        <v>32</v>
      </c>
      <c r="H57" s="12">
        <f>SUBTOTAL(9,H50:H56)</f>
        <v>258259574.60873228</v>
      </c>
      <c r="J57" s="4"/>
      <c r="K57" s="4"/>
      <c r="L57" s="4"/>
      <c r="M57" s="4"/>
      <c r="N57" s="4"/>
      <c r="O57" s="4"/>
      <c r="P57" s="4"/>
    </row>
    <row r="58" spans="1:16" ht="11.65" customHeight="1" x14ac:dyDescent="0.2">
      <c r="A58" s="5">
        <f t="shared" ca="1" si="1"/>
        <v>58</v>
      </c>
      <c r="C58" s="56"/>
      <c r="D58" s="3"/>
      <c r="E58" s="3"/>
      <c r="F58" s="3"/>
      <c r="G58" s="57"/>
      <c r="H58" s="2"/>
      <c r="J58" s="4"/>
      <c r="K58" s="4"/>
      <c r="L58" s="4"/>
      <c r="M58" s="4"/>
      <c r="N58" s="4"/>
      <c r="O58" s="4"/>
      <c r="P58" s="4"/>
    </row>
    <row r="59" spans="1:16" ht="11.65" customHeight="1" x14ac:dyDescent="0.2">
      <c r="A59" s="5">
        <f t="shared" ca="1" si="1"/>
        <v>59</v>
      </c>
      <c r="C59" s="56">
        <v>314</v>
      </c>
      <c r="D59" s="3" t="s">
        <v>35</v>
      </c>
      <c r="E59" s="3"/>
      <c r="F59" s="3"/>
      <c r="G59" s="57"/>
      <c r="H59" s="2"/>
      <c r="J59" s="4"/>
      <c r="K59" s="4"/>
      <c r="L59" s="4"/>
      <c r="M59" s="4"/>
      <c r="N59" s="4"/>
      <c r="O59" s="4"/>
      <c r="P59" s="4"/>
    </row>
    <row r="60" spans="1:16" ht="11.65" customHeight="1" x14ac:dyDescent="0.2">
      <c r="A60" s="5">
        <f t="shared" ca="1" si="1"/>
        <v>60</v>
      </c>
      <c r="C60" s="56"/>
      <c r="D60" s="3"/>
      <c r="E60" s="3"/>
      <c r="F60" s="3" t="s">
        <v>250</v>
      </c>
      <c r="G60" s="57"/>
      <c r="H60" s="10">
        <v>0</v>
      </c>
      <c r="J60" s="4"/>
      <c r="K60" s="4"/>
      <c r="L60" s="4"/>
      <c r="M60" s="4"/>
      <c r="N60" s="4"/>
      <c r="O60" s="4"/>
      <c r="P60" s="4"/>
    </row>
    <row r="61" spans="1:16" ht="11.65" customHeight="1" x14ac:dyDescent="0.2">
      <c r="A61" s="5">
        <f t="shared" ref="A61:A125" ca="1" si="2">OFFSET(A61,-1,)+1</f>
        <v>61</v>
      </c>
      <c r="C61" s="56"/>
      <c r="D61" s="3"/>
      <c r="E61" s="3"/>
      <c r="F61" s="3" t="s">
        <v>254</v>
      </c>
      <c r="G61" s="57"/>
      <c r="H61" s="10">
        <v>0</v>
      </c>
      <c r="J61" s="4"/>
      <c r="K61" s="4"/>
      <c r="L61" s="4"/>
      <c r="M61" s="4"/>
      <c r="N61" s="4"/>
      <c r="O61" s="4"/>
      <c r="P61" s="4"/>
    </row>
    <row r="62" spans="1:16" ht="11.65" customHeight="1" x14ac:dyDescent="0.2">
      <c r="A62" s="5">
        <f t="shared" ca="1" si="2"/>
        <v>62</v>
      </c>
      <c r="C62" s="56"/>
      <c r="D62" s="3"/>
      <c r="E62" s="3"/>
      <c r="F62" s="3" t="s">
        <v>24</v>
      </c>
      <c r="G62" s="57"/>
      <c r="H62" s="10">
        <v>2852974.5133952689</v>
      </c>
      <c r="J62" s="4"/>
      <c r="K62" s="4"/>
      <c r="L62" s="4"/>
      <c r="M62" s="4"/>
      <c r="N62" s="4"/>
      <c r="O62" s="4"/>
      <c r="P62" s="4"/>
    </row>
    <row r="63" spans="1:16" ht="11.65" customHeight="1" x14ac:dyDescent="0.2">
      <c r="A63" s="5">
        <f t="shared" ca="1" si="2"/>
        <v>63</v>
      </c>
      <c r="C63" s="56"/>
      <c r="D63" s="3"/>
      <c r="E63" s="3"/>
      <c r="F63" s="3" t="s">
        <v>249</v>
      </c>
      <c r="G63" s="57"/>
      <c r="H63" s="10">
        <v>8913041.8261558358</v>
      </c>
      <c r="J63" s="4"/>
      <c r="K63" s="4"/>
      <c r="L63" s="4"/>
      <c r="M63" s="4"/>
      <c r="N63" s="4"/>
      <c r="O63" s="4"/>
      <c r="P63" s="4"/>
    </row>
    <row r="64" spans="1:16" ht="11.65" customHeight="1" x14ac:dyDescent="0.2">
      <c r="A64" s="5">
        <f t="shared" ca="1" si="2"/>
        <v>64</v>
      </c>
      <c r="C64" s="56"/>
      <c r="D64" s="3"/>
      <c r="E64" s="3"/>
      <c r="F64" s="3" t="s">
        <v>251</v>
      </c>
      <c r="G64" s="57"/>
      <c r="H64" s="10">
        <v>0</v>
      </c>
      <c r="J64" s="4"/>
      <c r="K64" s="4"/>
      <c r="L64" s="4"/>
      <c r="M64" s="4"/>
      <c r="N64" s="4"/>
      <c r="O64" s="4"/>
      <c r="P64" s="4"/>
    </row>
    <row r="65" spans="1:16" ht="11.65" customHeight="1" x14ac:dyDescent="0.2">
      <c r="A65" s="5">
        <f t="shared" ca="1" si="2"/>
        <v>65</v>
      </c>
      <c r="C65" s="56"/>
      <c r="D65" s="3"/>
      <c r="E65" s="3"/>
      <c r="F65" s="3" t="s">
        <v>253</v>
      </c>
      <c r="G65" s="57"/>
      <c r="H65" s="10">
        <v>46099265.691305816</v>
      </c>
      <c r="J65" s="4"/>
      <c r="K65" s="4"/>
      <c r="L65" s="4"/>
      <c r="M65" s="4"/>
      <c r="N65" s="4"/>
      <c r="O65" s="4"/>
      <c r="P65" s="4"/>
    </row>
    <row r="66" spans="1:16" ht="11.65" customHeight="1" x14ac:dyDescent="0.2">
      <c r="A66" s="5">
        <f t="shared" ca="1" si="2"/>
        <v>66</v>
      </c>
      <c r="C66" s="56"/>
      <c r="D66" s="3"/>
      <c r="E66" s="3"/>
      <c r="F66" s="3" t="s">
        <v>251</v>
      </c>
      <c r="G66" s="57"/>
      <c r="H66" s="10">
        <v>0</v>
      </c>
      <c r="J66" s="4"/>
      <c r="K66" s="4"/>
      <c r="L66" s="4"/>
      <c r="M66" s="4"/>
      <c r="N66" s="4"/>
      <c r="O66" s="4"/>
      <c r="P66" s="4"/>
    </row>
    <row r="67" spans="1:16" ht="11.65" customHeight="1" x14ac:dyDescent="0.2">
      <c r="A67" s="5">
        <f t="shared" ca="1" si="2"/>
        <v>67</v>
      </c>
      <c r="C67" s="56"/>
      <c r="D67" s="3"/>
      <c r="E67" s="3"/>
      <c r="F67" s="3"/>
      <c r="G67" s="57" t="s">
        <v>32</v>
      </c>
      <c r="H67" s="12">
        <f>SUBTOTAL(9,H60:H66)</f>
        <v>57865282.030856922</v>
      </c>
      <c r="J67" s="4"/>
      <c r="K67" s="4"/>
      <c r="L67" s="4"/>
      <c r="M67" s="4"/>
      <c r="N67" s="4"/>
      <c r="O67" s="4"/>
      <c r="P67" s="4"/>
    </row>
    <row r="68" spans="1:16" ht="11.65" customHeight="1" x14ac:dyDescent="0.2">
      <c r="A68" s="5">
        <f t="shared" ca="1" si="2"/>
        <v>68</v>
      </c>
      <c r="C68" s="56"/>
      <c r="D68" s="3"/>
      <c r="E68" s="3"/>
      <c r="F68" s="3"/>
      <c r="G68" s="57"/>
      <c r="H68" s="2"/>
      <c r="J68" s="4"/>
      <c r="K68" s="4"/>
      <c r="L68" s="4"/>
      <c r="M68" s="4"/>
      <c r="N68" s="4"/>
      <c r="O68" s="4"/>
      <c r="P68" s="4"/>
    </row>
    <row r="69" spans="1:16" ht="11.65" customHeight="1" x14ac:dyDescent="0.2">
      <c r="A69" s="5">
        <f t="shared" ca="1" si="2"/>
        <v>69</v>
      </c>
      <c r="C69" s="56">
        <v>315</v>
      </c>
      <c r="D69" s="3" t="s">
        <v>36</v>
      </c>
      <c r="E69" s="3"/>
      <c r="F69" s="3"/>
      <c r="G69" s="57"/>
      <c r="H69" s="2"/>
      <c r="J69" s="4"/>
      <c r="K69" s="4"/>
      <c r="L69" s="4"/>
      <c r="M69" s="4"/>
      <c r="N69" s="4"/>
      <c r="O69" s="4"/>
      <c r="P69" s="4"/>
    </row>
    <row r="70" spans="1:16" ht="11.65" customHeight="1" x14ac:dyDescent="0.2">
      <c r="A70" s="5">
        <f t="shared" ca="1" si="2"/>
        <v>70</v>
      </c>
      <c r="C70" s="56"/>
      <c r="D70" s="3"/>
      <c r="E70" s="3"/>
      <c r="F70" s="3" t="s">
        <v>250</v>
      </c>
      <c r="G70" s="57"/>
      <c r="H70" s="10">
        <v>0</v>
      </c>
      <c r="J70" s="4"/>
      <c r="K70" s="4"/>
      <c r="L70" s="4"/>
      <c r="M70" s="4"/>
      <c r="N70" s="4"/>
      <c r="O70" s="4"/>
      <c r="P70" s="4"/>
    </row>
    <row r="71" spans="1:16" ht="11.65" customHeight="1" x14ac:dyDescent="0.2">
      <c r="A71" s="5">
        <f t="shared" ca="1" si="2"/>
        <v>71</v>
      </c>
      <c r="C71" s="56"/>
      <c r="D71" s="3"/>
      <c r="E71" s="3"/>
      <c r="F71" s="3" t="s">
        <v>254</v>
      </c>
      <c r="G71" s="57"/>
      <c r="H71" s="10">
        <v>0</v>
      </c>
      <c r="J71" s="4"/>
      <c r="K71" s="4"/>
      <c r="L71" s="4"/>
      <c r="M71" s="4"/>
      <c r="N71" s="4"/>
      <c r="O71" s="4"/>
      <c r="P71" s="4"/>
    </row>
    <row r="72" spans="1:16" ht="11.65" customHeight="1" x14ac:dyDescent="0.2">
      <c r="A72" s="5">
        <f t="shared" ca="1" si="2"/>
        <v>72</v>
      </c>
      <c r="C72" s="56"/>
      <c r="D72" s="3"/>
      <c r="E72" s="3"/>
      <c r="F72" s="3" t="s">
        <v>24</v>
      </c>
      <c r="G72" s="57"/>
      <c r="H72" s="10">
        <v>682600.1489716022</v>
      </c>
      <c r="J72" s="4"/>
      <c r="K72" s="4"/>
      <c r="L72" s="4"/>
      <c r="M72" s="4"/>
      <c r="N72" s="4"/>
      <c r="O72" s="4"/>
      <c r="P72" s="4"/>
    </row>
    <row r="73" spans="1:16" ht="11.65" customHeight="1" x14ac:dyDescent="0.2">
      <c r="A73" s="5">
        <f t="shared" ca="1" si="2"/>
        <v>73</v>
      </c>
      <c r="C73" s="56"/>
      <c r="D73" s="3"/>
      <c r="E73" s="3"/>
      <c r="F73" s="3" t="s">
        <v>249</v>
      </c>
      <c r="G73" s="57"/>
      <c r="H73" s="10">
        <v>2189310.8973599761</v>
      </c>
      <c r="J73" s="4"/>
      <c r="K73" s="4"/>
      <c r="L73" s="4"/>
      <c r="M73" s="4"/>
      <c r="N73" s="4"/>
      <c r="O73" s="4"/>
      <c r="P73" s="4"/>
    </row>
    <row r="74" spans="1:16" ht="11.65" customHeight="1" x14ac:dyDescent="0.2">
      <c r="A74" s="5">
        <f t="shared" ca="1" si="2"/>
        <v>74</v>
      </c>
      <c r="C74" s="56"/>
      <c r="D74" s="3"/>
      <c r="E74" s="3"/>
      <c r="F74" s="3" t="s">
        <v>251</v>
      </c>
      <c r="G74" s="57"/>
      <c r="H74" s="10">
        <v>0</v>
      </c>
      <c r="J74" s="4"/>
      <c r="K74" s="4"/>
      <c r="L74" s="4"/>
      <c r="M74" s="4"/>
      <c r="N74" s="4"/>
      <c r="O74" s="4"/>
      <c r="P74" s="4"/>
    </row>
    <row r="75" spans="1:16" ht="11.65" customHeight="1" x14ac:dyDescent="0.2">
      <c r="A75" s="5">
        <f t="shared" ca="1" si="2"/>
        <v>75</v>
      </c>
      <c r="C75" s="56"/>
      <c r="D75" s="3"/>
      <c r="E75" s="3"/>
      <c r="F75" s="3" t="s">
        <v>253</v>
      </c>
      <c r="G75" s="57"/>
      <c r="H75" s="10">
        <v>13839789.327848343</v>
      </c>
      <c r="J75" s="4"/>
      <c r="K75" s="4"/>
      <c r="L75" s="4"/>
      <c r="M75" s="4"/>
      <c r="N75" s="4"/>
      <c r="O75" s="4"/>
      <c r="P75" s="4"/>
    </row>
    <row r="76" spans="1:16" ht="11.65" customHeight="1" x14ac:dyDescent="0.2">
      <c r="A76" s="5">
        <f t="shared" ca="1" si="2"/>
        <v>76</v>
      </c>
      <c r="C76" s="56"/>
      <c r="D76" s="3"/>
      <c r="E76" s="3"/>
      <c r="F76" s="3" t="s">
        <v>251</v>
      </c>
      <c r="G76" s="57"/>
      <c r="H76" s="10">
        <v>0</v>
      </c>
      <c r="J76" s="4"/>
      <c r="K76" s="4"/>
      <c r="L76" s="4"/>
      <c r="M76" s="4"/>
      <c r="N76" s="4"/>
      <c r="O76" s="4"/>
      <c r="P76" s="4"/>
    </row>
    <row r="77" spans="1:16" ht="11.65" customHeight="1" x14ac:dyDescent="0.2">
      <c r="A77" s="5">
        <f t="shared" ca="1" si="2"/>
        <v>77</v>
      </c>
      <c r="C77" s="56"/>
      <c r="D77" s="3"/>
      <c r="E77" s="3"/>
      <c r="F77" s="3"/>
      <c r="G77" s="57" t="s">
        <v>32</v>
      </c>
      <c r="H77" s="12">
        <f>SUBTOTAL(9,H70:H76)</f>
        <v>16711700.374179922</v>
      </c>
      <c r="J77" s="4"/>
      <c r="K77" s="4"/>
      <c r="L77" s="4"/>
      <c r="M77" s="4"/>
      <c r="N77" s="4"/>
      <c r="O77" s="4"/>
      <c r="P77" s="4"/>
    </row>
    <row r="78" spans="1:16" ht="11.65" customHeight="1" x14ac:dyDescent="0.2">
      <c r="A78" s="5">
        <f t="shared" ca="1" si="2"/>
        <v>78</v>
      </c>
      <c r="C78" s="56"/>
      <c r="D78" s="3"/>
      <c r="E78" s="3"/>
      <c r="F78" s="3"/>
      <c r="G78" s="57"/>
      <c r="H78" s="2"/>
      <c r="J78" s="4"/>
      <c r="K78" s="4"/>
      <c r="L78" s="4"/>
      <c r="M78" s="4"/>
      <c r="N78" s="4"/>
      <c r="O78" s="4"/>
      <c r="P78" s="4"/>
    </row>
    <row r="79" spans="1:16" ht="11.65" customHeight="1" x14ac:dyDescent="0.2">
      <c r="A79" s="5">
        <f t="shared" ca="1" si="2"/>
        <v>79</v>
      </c>
      <c r="C79" s="56"/>
      <c r="D79" s="3"/>
      <c r="E79" s="58"/>
      <c r="F79" s="3"/>
      <c r="G79" s="57"/>
      <c r="H79" s="14"/>
      <c r="J79" s="4"/>
      <c r="K79" s="15"/>
      <c r="L79" s="15"/>
      <c r="M79" s="15"/>
      <c r="N79" s="15"/>
      <c r="O79" s="15"/>
      <c r="P79" s="15"/>
    </row>
    <row r="80" spans="1:16" ht="11.65" customHeight="1" x14ac:dyDescent="0.2">
      <c r="A80" s="5">
        <f t="shared" ca="1" si="2"/>
        <v>80</v>
      </c>
      <c r="C80" s="59"/>
      <c r="D80" s="60"/>
      <c r="E80" s="61"/>
      <c r="F80" s="60"/>
      <c r="G80" s="62"/>
      <c r="H80" s="16"/>
      <c r="J80" s="4"/>
      <c r="K80" s="17"/>
      <c r="L80" s="17"/>
      <c r="M80" s="17"/>
      <c r="N80" s="17"/>
      <c r="O80" s="17"/>
      <c r="P80" s="17"/>
    </row>
    <row r="81" spans="1:16" ht="11.65" customHeight="1" x14ac:dyDescent="0.2">
      <c r="A81" s="5">
        <f t="shared" ca="1" si="2"/>
        <v>81</v>
      </c>
      <c r="C81" s="56">
        <v>316</v>
      </c>
      <c r="D81" s="3" t="s">
        <v>37</v>
      </c>
      <c r="E81" s="3"/>
      <c r="F81" s="3"/>
      <c r="G81" s="57"/>
      <c r="H81" s="2"/>
      <c r="J81" s="4"/>
      <c r="K81" s="4"/>
      <c r="L81" s="4"/>
      <c r="M81" s="4"/>
      <c r="N81" s="4"/>
      <c r="O81" s="4"/>
      <c r="P81" s="4"/>
    </row>
    <row r="82" spans="1:16" ht="11.65" customHeight="1" x14ac:dyDescent="0.2">
      <c r="A82" s="5">
        <f t="shared" ca="1" si="2"/>
        <v>82</v>
      </c>
      <c r="C82" s="56"/>
      <c r="D82" s="3"/>
      <c r="E82" s="3"/>
      <c r="F82" s="3" t="s">
        <v>250</v>
      </c>
      <c r="G82" s="57"/>
      <c r="H82" s="10">
        <v>0</v>
      </c>
      <c r="J82" s="4"/>
      <c r="K82" s="4"/>
      <c r="L82" s="4"/>
      <c r="M82" s="4"/>
      <c r="N82" s="4"/>
      <c r="O82" s="4"/>
      <c r="P82" s="4"/>
    </row>
    <row r="83" spans="1:16" ht="11.65" customHeight="1" x14ac:dyDescent="0.2">
      <c r="A83" s="5">
        <f t="shared" ca="1" si="2"/>
        <v>83</v>
      </c>
      <c r="C83" s="56"/>
      <c r="D83" s="3"/>
      <c r="E83" s="3"/>
      <c r="F83" s="3" t="s">
        <v>254</v>
      </c>
      <c r="G83" s="57"/>
      <c r="H83" s="10">
        <v>0</v>
      </c>
      <c r="J83" s="4"/>
      <c r="K83" s="4"/>
      <c r="L83" s="4"/>
      <c r="M83" s="4"/>
      <c r="N83" s="4"/>
      <c r="O83" s="4"/>
      <c r="P83" s="4"/>
    </row>
    <row r="84" spans="1:16" ht="11.65" customHeight="1" x14ac:dyDescent="0.2">
      <c r="A84" s="5">
        <f t="shared" ca="1" si="2"/>
        <v>84</v>
      </c>
      <c r="C84" s="56"/>
      <c r="D84" s="3"/>
      <c r="E84" s="3"/>
      <c r="F84" s="3" t="s">
        <v>24</v>
      </c>
      <c r="G84" s="57"/>
      <c r="H84" s="10">
        <v>113800.74664615803</v>
      </c>
      <c r="J84" s="4"/>
      <c r="K84" s="4"/>
      <c r="L84" s="4"/>
      <c r="M84" s="4"/>
      <c r="N84" s="4"/>
      <c r="O84" s="4"/>
      <c r="P84" s="4"/>
    </row>
    <row r="85" spans="1:16" ht="11.65" customHeight="1" x14ac:dyDescent="0.2">
      <c r="A85" s="5">
        <f t="shared" ca="1" si="2"/>
        <v>85</v>
      </c>
      <c r="C85" s="56"/>
      <c r="D85" s="3"/>
      <c r="E85" s="3"/>
      <c r="F85" s="3" t="s">
        <v>249</v>
      </c>
      <c r="G85" s="57"/>
      <c r="H85" s="10">
        <v>103582.3619922397</v>
      </c>
      <c r="J85" s="4"/>
      <c r="K85" s="4"/>
      <c r="L85" s="4"/>
      <c r="M85" s="4"/>
      <c r="N85" s="4"/>
      <c r="O85" s="4"/>
      <c r="P85" s="4"/>
    </row>
    <row r="86" spans="1:16" ht="11.65" customHeight="1" x14ac:dyDescent="0.2">
      <c r="A86" s="5">
        <f t="shared" ca="1" si="2"/>
        <v>86</v>
      </c>
      <c r="C86" s="56"/>
      <c r="D86" s="3"/>
      <c r="E86" s="3"/>
      <c r="F86" s="3" t="s">
        <v>251</v>
      </c>
      <c r="G86" s="57"/>
      <c r="H86" s="10">
        <v>0</v>
      </c>
      <c r="J86" s="4"/>
      <c r="K86" s="4"/>
      <c r="L86" s="4"/>
      <c r="M86" s="4"/>
      <c r="N86" s="4"/>
      <c r="O86" s="4"/>
      <c r="P86" s="4"/>
    </row>
    <row r="87" spans="1:16" ht="11.65" customHeight="1" x14ac:dyDescent="0.2">
      <c r="A87" s="5">
        <f t="shared" ca="1" si="2"/>
        <v>87</v>
      </c>
      <c r="C87" s="56"/>
      <c r="D87" s="3"/>
      <c r="E87" s="3"/>
      <c r="F87" s="3" t="s">
        <v>253</v>
      </c>
      <c r="G87" s="57"/>
      <c r="H87" s="10">
        <v>1337097.6751949864</v>
      </c>
      <c r="J87" s="4"/>
      <c r="K87" s="4"/>
      <c r="L87" s="4"/>
      <c r="M87" s="4"/>
      <c r="N87" s="4"/>
      <c r="O87" s="4"/>
      <c r="P87" s="4"/>
    </row>
    <row r="88" spans="1:16" ht="11.65" customHeight="1" x14ac:dyDescent="0.2">
      <c r="A88" s="5">
        <f t="shared" ca="1" si="2"/>
        <v>88</v>
      </c>
      <c r="C88" s="56"/>
      <c r="D88" s="3"/>
      <c r="E88" s="3"/>
      <c r="F88" s="3" t="s">
        <v>251</v>
      </c>
      <c r="G88" s="57"/>
      <c r="H88" s="10">
        <v>0</v>
      </c>
      <c r="J88" s="4"/>
      <c r="K88" s="4"/>
      <c r="L88" s="4"/>
      <c r="M88" s="4"/>
      <c r="N88" s="4"/>
      <c r="O88" s="4"/>
      <c r="P88" s="4"/>
    </row>
    <row r="89" spans="1:16" ht="11.65" customHeight="1" x14ac:dyDescent="0.2">
      <c r="A89" s="5">
        <f t="shared" ca="1" si="2"/>
        <v>89</v>
      </c>
      <c r="C89" s="56"/>
      <c r="D89" s="3"/>
      <c r="E89" s="3"/>
      <c r="F89" s="3"/>
      <c r="G89" s="57" t="s">
        <v>32</v>
      </c>
      <c r="H89" s="12">
        <f>SUBTOTAL(9,H82:H88)</f>
        <v>1554480.783833384</v>
      </c>
      <c r="J89" s="4"/>
      <c r="K89" s="4"/>
      <c r="L89" s="4"/>
      <c r="M89" s="4"/>
      <c r="N89" s="4"/>
      <c r="O89" s="4"/>
      <c r="P89" s="4"/>
    </row>
    <row r="90" spans="1:16" ht="11.65" customHeight="1" x14ac:dyDescent="0.2">
      <c r="A90" s="5">
        <f t="shared" ca="1" si="2"/>
        <v>90</v>
      </c>
      <c r="C90" s="56"/>
      <c r="D90" s="3"/>
      <c r="E90" s="3"/>
      <c r="F90" s="3"/>
      <c r="G90" s="57"/>
      <c r="H90" s="2"/>
      <c r="J90" s="4"/>
      <c r="K90" s="4"/>
      <c r="L90" s="4"/>
      <c r="M90" s="4"/>
      <c r="N90" s="4"/>
      <c r="O90" s="4"/>
      <c r="P90" s="4"/>
    </row>
    <row r="91" spans="1:16" ht="11.65" customHeight="1" x14ac:dyDescent="0.2">
      <c r="A91" s="5">
        <f t="shared" ca="1" si="2"/>
        <v>91</v>
      </c>
      <c r="C91" s="56">
        <v>317</v>
      </c>
      <c r="D91" s="3" t="s">
        <v>38</v>
      </c>
      <c r="E91" s="3"/>
      <c r="F91" s="3"/>
      <c r="G91" s="57"/>
      <c r="H91" s="2"/>
      <c r="J91" s="4"/>
      <c r="K91" s="4"/>
      <c r="L91" s="4"/>
      <c r="M91" s="4"/>
      <c r="N91" s="4"/>
      <c r="O91" s="4"/>
      <c r="P91" s="4"/>
    </row>
    <row r="92" spans="1:16" ht="11.65" customHeight="1" x14ac:dyDescent="0.2">
      <c r="A92" s="5">
        <f t="shared" ca="1" si="2"/>
        <v>92</v>
      </c>
      <c r="C92" s="56"/>
      <c r="D92" s="3"/>
      <c r="E92" s="3"/>
      <c r="F92" s="3" t="s">
        <v>193</v>
      </c>
      <c r="G92" s="57"/>
      <c r="H92" s="10">
        <v>0</v>
      </c>
      <c r="J92" s="4"/>
      <c r="K92" s="4"/>
      <c r="L92" s="4"/>
      <c r="M92" s="4"/>
      <c r="N92" s="4"/>
      <c r="O92" s="4"/>
      <c r="P92" s="4"/>
    </row>
    <row r="93" spans="1:16" ht="11.65" customHeight="1" x14ac:dyDescent="0.2">
      <c r="A93" s="5">
        <f t="shared" ca="1" si="2"/>
        <v>93</v>
      </c>
      <c r="C93" s="56"/>
      <c r="D93" s="3"/>
      <c r="E93" s="3"/>
      <c r="F93" s="3"/>
      <c r="G93" s="57"/>
      <c r="H93" s="12">
        <f>SUBTOTAL(9,H92)</f>
        <v>0</v>
      </c>
      <c r="J93" s="4"/>
      <c r="K93" s="4"/>
      <c r="L93" s="4"/>
      <c r="M93" s="4"/>
      <c r="N93" s="4"/>
      <c r="O93" s="4"/>
      <c r="P93" s="4"/>
    </row>
    <row r="94" spans="1:16" ht="11.65" customHeight="1" x14ac:dyDescent="0.2">
      <c r="A94" s="5">
        <f t="shared" ca="1" si="2"/>
        <v>94</v>
      </c>
      <c r="C94" s="56"/>
      <c r="D94" s="3"/>
      <c r="E94" s="3"/>
      <c r="F94" s="3"/>
      <c r="G94" s="57"/>
      <c r="H94" s="2"/>
      <c r="J94" s="4"/>
      <c r="K94" s="4"/>
      <c r="L94" s="4"/>
      <c r="M94" s="4"/>
      <c r="N94" s="4"/>
      <c r="O94" s="4"/>
      <c r="P94" s="4"/>
    </row>
    <row r="95" spans="1:16" ht="11.65" customHeight="1" x14ac:dyDescent="0.2">
      <c r="A95" s="5">
        <f t="shared" ca="1" si="2"/>
        <v>95</v>
      </c>
      <c r="C95" s="56" t="s">
        <v>39</v>
      </c>
      <c r="D95" s="3" t="s">
        <v>40</v>
      </c>
      <c r="E95" s="3"/>
      <c r="F95" s="3"/>
      <c r="G95" s="57"/>
      <c r="H95" s="2"/>
      <c r="J95" s="4"/>
      <c r="K95" s="4"/>
      <c r="L95" s="4"/>
      <c r="M95" s="4"/>
      <c r="N95" s="4"/>
      <c r="O95" s="4"/>
      <c r="P95" s="4"/>
    </row>
    <row r="96" spans="1:16" ht="11.65" customHeight="1" x14ac:dyDescent="0.2">
      <c r="A96" s="5">
        <f t="shared" ca="1" si="2"/>
        <v>96</v>
      </c>
      <c r="C96" s="56"/>
      <c r="D96" s="3"/>
      <c r="E96" s="3"/>
      <c r="F96" s="3" t="s">
        <v>249</v>
      </c>
      <c r="G96" s="57"/>
      <c r="H96" s="10">
        <v>0</v>
      </c>
      <c r="J96" s="4"/>
      <c r="K96" s="4"/>
      <c r="L96" s="4"/>
      <c r="M96" s="4"/>
      <c r="N96" s="4"/>
      <c r="O96" s="4"/>
      <c r="P96" s="4"/>
    </row>
    <row r="97" spans="1:16" ht="11.65" customHeight="1" x14ac:dyDescent="0.2">
      <c r="A97" s="5">
        <f t="shared" ca="1" si="2"/>
        <v>97</v>
      </c>
      <c r="C97" s="56"/>
      <c r="D97" s="3"/>
      <c r="E97" s="3"/>
      <c r="F97" s="3" t="s">
        <v>251</v>
      </c>
      <c r="G97" s="57"/>
      <c r="H97" s="10">
        <v>0</v>
      </c>
      <c r="J97" s="4"/>
      <c r="K97" s="4"/>
      <c r="L97" s="4"/>
      <c r="M97" s="4"/>
      <c r="N97" s="4"/>
      <c r="O97" s="4"/>
      <c r="P97" s="4"/>
    </row>
    <row r="98" spans="1:16" ht="11.65" customHeight="1" x14ac:dyDescent="0.2">
      <c r="A98" s="5">
        <f t="shared" ca="1" si="2"/>
        <v>98</v>
      </c>
      <c r="C98" s="56"/>
      <c r="D98" s="3"/>
      <c r="E98" s="3"/>
      <c r="F98" s="3" t="s">
        <v>24</v>
      </c>
      <c r="G98" s="57"/>
      <c r="H98" s="10">
        <v>8078383.305911283</v>
      </c>
      <c r="J98" s="4"/>
      <c r="K98" s="4"/>
      <c r="L98" s="4"/>
      <c r="M98" s="4"/>
      <c r="N98" s="4"/>
      <c r="O98" s="4"/>
      <c r="P98" s="4"/>
    </row>
    <row r="99" spans="1:16" ht="11.65" customHeight="1" x14ac:dyDescent="0.2">
      <c r="A99" s="5">
        <f t="shared" ca="1" si="2"/>
        <v>99</v>
      </c>
      <c r="C99" s="56"/>
      <c r="D99" s="3"/>
      <c r="E99" s="3"/>
      <c r="F99" s="3"/>
      <c r="G99" s="57"/>
      <c r="H99" s="12">
        <f>SUBTOTAL(9,H96:H98)</f>
        <v>8078383.305911283</v>
      </c>
      <c r="J99" s="4"/>
      <c r="K99" s="4"/>
      <c r="L99" s="4"/>
      <c r="M99" s="4"/>
      <c r="N99" s="4"/>
      <c r="O99" s="4"/>
      <c r="P99" s="4"/>
    </row>
    <row r="100" spans="1:16" ht="11.65" customHeight="1" x14ac:dyDescent="0.2">
      <c r="A100" s="5">
        <f t="shared" ca="1" si="2"/>
        <v>100</v>
      </c>
      <c r="C100" s="56"/>
      <c r="D100" s="3"/>
      <c r="E100" s="3"/>
      <c r="F100" s="3"/>
      <c r="G100" s="57"/>
      <c r="H100" s="2"/>
      <c r="J100" s="4"/>
      <c r="K100" s="4"/>
      <c r="L100" s="4"/>
      <c r="M100" s="4"/>
      <c r="N100" s="4"/>
      <c r="O100" s="4"/>
      <c r="P100" s="4"/>
    </row>
    <row r="101" spans="1:16" ht="11.65" customHeight="1" x14ac:dyDescent="0.2">
      <c r="A101" s="5">
        <f t="shared" ca="1" si="2"/>
        <v>101</v>
      </c>
      <c r="C101" s="56"/>
      <c r="D101" s="3"/>
      <c r="E101" s="3"/>
      <c r="F101" s="3"/>
      <c r="G101" s="57"/>
      <c r="H101" s="2"/>
      <c r="J101" s="4"/>
      <c r="K101" s="4"/>
      <c r="L101" s="4"/>
      <c r="M101" s="4"/>
      <c r="N101" s="4"/>
      <c r="O101" s="4"/>
      <c r="P101" s="4"/>
    </row>
    <row r="102" spans="1:16" ht="11.65" customHeight="1" thickBot="1" x14ac:dyDescent="0.25">
      <c r="A102" s="5">
        <f t="shared" ca="1" si="2"/>
        <v>102</v>
      </c>
      <c r="C102" s="63" t="s">
        <v>41</v>
      </c>
      <c r="D102" s="3"/>
      <c r="E102" s="3"/>
      <c r="F102" s="3"/>
      <c r="G102" s="57" t="s">
        <v>32</v>
      </c>
      <c r="H102" s="13">
        <f>SUBTOTAL(9,H29:H99)</f>
        <v>396081662.30620199</v>
      </c>
      <c r="J102" s="4"/>
      <c r="K102" s="11"/>
      <c r="L102" s="11"/>
      <c r="M102" s="11"/>
      <c r="N102" s="11"/>
      <c r="O102" s="11"/>
      <c r="P102" s="11"/>
    </row>
    <row r="103" spans="1:16" ht="11.65" customHeight="1" thickTop="1" x14ac:dyDescent="0.2">
      <c r="A103" s="5">
        <f t="shared" ca="1" si="2"/>
        <v>103</v>
      </c>
      <c r="C103" s="56"/>
      <c r="D103" s="3"/>
      <c r="E103" s="3"/>
      <c r="F103" s="3"/>
      <c r="G103" s="57"/>
      <c r="H103" s="2"/>
      <c r="J103" s="4"/>
      <c r="K103" s="4"/>
      <c r="L103" s="4"/>
      <c r="M103" s="4"/>
      <c r="N103" s="4"/>
      <c r="O103" s="4"/>
      <c r="P103" s="4"/>
    </row>
    <row r="104" spans="1:16" ht="11.65" customHeight="1" x14ac:dyDescent="0.2">
      <c r="A104" s="5">
        <f t="shared" ca="1" si="2"/>
        <v>104</v>
      </c>
      <c r="C104" s="56"/>
      <c r="D104" s="3"/>
      <c r="E104" s="3"/>
      <c r="F104" s="3"/>
      <c r="G104" s="57"/>
      <c r="H104" s="2"/>
      <c r="J104" s="4"/>
      <c r="K104" s="4"/>
      <c r="L104" s="4"/>
      <c r="M104" s="4"/>
      <c r="N104" s="4"/>
      <c r="O104" s="4"/>
      <c r="P104" s="4"/>
    </row>
    <row r="105" spans="1:16" ht="11.65" customHeight="1" x14ac:dyDescent="0.2">
      <c r="A105" s="5">
        <f t="shared" ca="1" si="2"/>
        <v>105</v>
      </c>
      <c r="C105" s="56" t="s">
        <v>42</v>
      </c>
      <c r="D105" s="3"/>
      <c r="E105" s="3"/>
      <c r="F105" s="3"/>
      <c r="G105" s="57"/>
      <c r="H105" s="2"/>
      <c r="J105" s="4"/>
      <c r="K105" s="4"/>
      <c r="L105" s="4"/>
      <c r="M105" s="4"/>
      <c r="N105" s="4"/>
      <c r="O105" s="4"/>
      <c r="P105" s="4"/>
    </row>
    <row r="106" spans="1:16" ht="11.65" customHeight="1" x14ac:dyDescent="0.2">
      <c r="A106" s="5">
        <f t="shared" ca="1" si="2"/>
        <v>106</v>
      </c>
      <c r="C106" s="56"/>
      <c r="D106" s="3"/>
      <c r="E106" s="3" t="s">
        <v>193</v>
      </c>
      <c r="F106" s="3"/>
      <c r="G106" s="57"/>
      <c r="H106" s="10">
        <f t="shared" ref="H106:H112" si="3">SUMIFS($H$29:$H$99,$F$29:$F$99,E106)</f>
        <v>0</v>
      </c>
      <c r="J106" s="4"/>
      <c r="K106" s="4"/>
      <c r="L106" s="4"/>
      <c r="M106" s="4"/>
      <c r="N106" s="4"/>
      <c r="O106" s="4"/>
      <c r="P106" s="4"/>
    </row>
    <row r="107" spans="1:16" ht="11.65" customHeight="1" x14ac:dyDescent="0.2">
      <c r="A107" s="5">
        <f t="shared" ca="1" si="2"/>
        <v>107</v>
      </c>
      <c r="C107" s="56"/>
      <c r="D107" s="3"/>
      <c r="E107" s="3" t="s">
        <v>253</v>
      </c>
      <c r="F107" s="3"/>
      <c r="G107" s="57"/>
      <c r="H107" s="10">
        <f t="shared" si="3"/>
        <v>321077138.42589736</v>
      </c>
      <c r="J107" s="4"/>
      <c r="K107" s="4"/>
      <c r="L107" s="4"/>
      <c r="M107" s="4"/>
      <c r="N107" s="4"/>
      <c r="O107" s="4"/>
      <c r="P107" s="4"/>
    </row>
    <row r="108" spans="1:16" ht="11.65" customHeight="1" x14ac:dyDescent="0.2">
      <c r="A108" s="5">
        <f t="shared" ca="1" si="2"/>
        <v>108</v>
      </c>
      <c r="C108" s="56"/>
      <c r="D108" s="3"/>
      <c r="E108" s="3" t="s">
        <v>256</v>
      </c>
      <c r="F108" s="3"/>
      <c r="G108" s="57"/>
      <c r="H108" s="10">
        <f t="shared" si="3"/>
        <v>0</v>
      </c>
      <c r="J108" s="4"/>
      <c r="K108" s="4"/>
      <c r="L108" s="4"/>
      <c r="M108" s="4"/>
      <c r="N108" s="4"/>
      <c r="O108" s="4"/>
      <c r="P108" s="4"/>
    </row>
    <row r="109" spans="1:16" ht="11.65" customHeight="1" x14ac:dyDescent="0.2">
      <c r="A109" s="5">
        <f t="shared" ca="1" si="2"/>
        <v>109</v>
      </c>
      <c r="C109" s="56"/>
      <c r="D109" s="3"/>
      <c r="E109" s="58" t="s">
        <v>24</v>
      </c>
      <c r="F109" s="3"/>
      <c r="G109" s="57"/>
      <c r="H109" s="10">
        <f t="shared" si="3"/>
        <v>20554246.478139184</v>
      </c>
      <c r="J109" s="4"/>
      <c r="K109" s="4"/>
      <c r="L109" s="4"/>
      <c r="M109" s="4"/>
      <c r="N109" s="4"/>
      <c r="O109" s="4"/>
      <c r="P109" s="4"/>
    </row>
    <row r="110" spans="1:16" ht="11.65" customHeight="1" x14ac:dyDescent="0.2">
      <c r="A110" s="5">
        <f t="shared" ca="1" si="2"/>
        <v>110</v>
      </c>
      <c r="C110" s="56"/>
      <c r="D110" s="3"/>
      <c r="E110" s="3" t="s">
        <v>249</v>
      </c>
      <c r="F110" s="3"/>
      <c r="G110" s="57"/>
      <c r="H110" s="10">
        <f t="shared" si="3"/>
        <v>54450277.402165428</v>
      </c>
      <c r="J110" s="4"/>
      <c r="K110" s="4"/>
      <c r="L110" s="4"/>
      <c r="M110" s="4"/>
      <c r="N110" s="4"/>
      <c r="O110" s="4"/>
      <c r="P110" s="4"/>
    </row>
    <row r="111" spans="1:16" ht="11.65" customHeight="1" x14ac:dyDescent="0.2">
      <c r="A111" s="5">
        <f t="shared" ca="1" si="2"/>
        <v>111</v>
      </c>
      <c r="C111" s="56"/>
      <c r="D111" s="3"/>
      <c r="E111" s="3" t="s">
        <v>251</v>
      </c>
      <c r="F111" s="3"/>
      <c r="G111" s="57"/>
      <c r="H111" s="10">
        <f t="shared" si="3"/>
        <v>0</v>
      </c>
      <c r="J111" s="4"/>
      <c r="K111" s="4"/>
      <c r="L111" s="4"/>
      <c r="M111" s="4"/>
      <c r="N111" s="4"/>
      <c r="O111" s="4"/>
      <c r="P111" s="4"/>
    </row>
    <row r="112" spans="1:16" ht="11.65" customHeight="1" x14ac:dyDescent="0.2">
      <c r="A112" s="5">
        <f t="shared" ca="1" si="2"/>
        <v>112</v>
      </c>
      <c r="C112" s="56"/>
      <c r="D112" s="3"/>
      <c r="E112" s="56" t="s">
        <v>262</v>
      </c>
      <c r="F112" s="3"/>
      <c r="G112" s="57"/>
      <c r="H112" s="10">
        <f t="shared" si="3"/>
        <v>0</v>
      </c>
      <c r="J112" s="4"/>
      <c r="K112" s="4"/>
      <c r="L112" s="4"/>
      <c r="M112" s="4"/>
      <c r="N112" s="4"/>
      <c r="O112" s="4"/>
      <c r="P112" s="4"/>
    </row>
    <row r="113" spans="1:16" ht="11.65" customHeight="1" thickBot="1" x14ac:dyDescent="0.25">
      <c r="A113" s="5">
        <f t="shared" ca="1" si="2"/>
        <v>113</v>
      </c>
      <c r="C113" s="56" t="s">
        <v>43</v>
      </c>
      <c r="D113" s="3"/>
      <c r="E113" s="3"/>
      <c r="F113" s="3"/>
      <c r="G113" s="57" t="s">
        <v>32</v>
      </c>
      <c r="H113" s="19">
        <f>SUM(H106:H112)</f>
        <v>396081662.30620193</v>
      </c>
      <c r="J113" s="4"/>
      <c r="K113" s="4"/>
      <c r="L113" s="4"/>
      <c r="M113" s="4"/>
      <c r="N113" s="4"/>
      <c r="O113" s="4"/>
      <c r="P113" s="4"/>
    </row>
    <row r="114" spans="1:16" ht="11.65" customHeight="1" thickTop="1" x14ac:dyDescent="0.2">
      <c r="A114" s="5">
        <f t="shared" ca="1" si="2"/>
        <v>114</v>
      </c>
      <c r="C114" s="56">
        <v>320</v>
      </c>
      <c r="D114" s="3" t="s">
        <v>31</v>
      </c>
      <c r="E114" s="3"/>
      <c r="F114" s="3"/>
      <c r="G114" s="57"/>
      <c r="H114" s="2"/>
      <c r="J114" s="4"/>
      <c r="K114" s="4"/>
      <c r="L114" s="4"/>
      <c r="M114" s="4"/>
      <c r="N114" s="4"/>
      <c r="O114" s="4"/>
      <c r="P114" s="4"/>
    </row>
    <row r="115" spans="1:16" ht="11.65" customHeight="1" x14ac:dyDescent="0.2">
      <c r="A115" s="5">
        <f t="shared" ca="1" si="2"/>
        <v>115</v>
      </c>
      <c r="C115" s="56"/>
      <c r="D115" s="3"/>
      <c r="E115" s="3"/>
      <c r="F115" s="3" t="s">
        <v>250</v>
      </c>
      <c r="G115" s="57"/>
      <c r="H115" s="10">
        <v>0</v>
      </c>
      <c r="J115" s="4"/>
      <c r="K115" s="4"/>
      <c r="L115" s="4"/>
      <c r="M115" s="4"/>
      <c r="N115" s="4"/>
      <c r="O115" s="4"/>
      <c r="P115" s="4"/>
    </row>
    <row r="116" spans="1:16" ht="11.65" customHeight="1" x14ac:dyDescent="0.2">
      <c r="A116" s="5">
        <f t="shared" ca="1" si="2"/>
        <v>116</v>
      </c>
      <c r="C116" s="56"/>
      <c r="D116" s="3"/>
      <c r="E116" s="3"/>
      <c r="F116" s="3" t="s">
        <v>24</v>
      </c>
      <c r="G116" s="57"/>
      <c r="H116" s="10">
        <v>0</v>
      </c>
      <c r="J116" s="4"/>
      <c r="K116" s="4"/>
      <c r="L116" s="4"/>
      <c r="M116" s="4"/>
      <c r="N116" s="4"/>
      <c r="O116" s="4"/>
      <c r="P116" s="4"/>
    </row>
    <row r="117" spans="1:16" ht="11.65" customHeight="1" x14ac:dyDescent="0.2">
      <c r="A117" s="5">
        <f t="shared" ca="1" si="2"/>
        <v>117</v>
      </c>
      <c r="C117" s="56"/>
      <c r="D117" s="3"/>
      <c r="E117" s="3"/>
      <c r="F117" s="3"/>
      <c r="G117" s="57"/>
      <c r="H117" s="12">
        <f>SUBTOTAL(9,H115:H116)</f>
        <v>0</v>
      </c>
      <c r="J117" s="4"/>
      <c r="K117" s="4"/>
      <c r="L117" s="4"/>
      <c r="M117" s="4"/>
      <c r="N117" s="4"/>
      <c r="O117" s="4"/>
      <c r="P117" s="4"/>
    </row>
    <row r="118" spans="1:16" ht="11.65" customHeight="1" x14ac:dyDescent="0.2">
      <c r="A118" s="5">
        <f t="shared" ca="1" si="2"/>
        <v>118</v>
      </c>
      <c r="C118" s="56"/>
      <c r="D118" s="3"/>
      <c r="E118" s="3"/>
      <c r="F118" s="3"/>
      <c r="G118" s="57"/>
      <c r="H118" s="2"/>
      <c r="J118" s="4"/>
      <c r="K118" s="4"/>
      <c r="L118" s="4"/>
      <c r="M118" s="4"/>
      <c r="N118" s="4"/>
      <c r="O118" s="4"/>
      <c r="P118" s="4"/>
    </row>
    <row r="119" spans="1:16" ht="11.65" customHeight="1" x14ac:dyDescent="0.2">
      <c r="A119" s="5">
        <f t="shared" ca="1" si="2"/>
        <v>119</v>
      </c>
      <c r="C119" s="56">
        <v>321</v>
      </c>
      <c r="D119" s="3" t="s">
        <v>33</v>
      </c>
      <c r="E119" s="3"/>
      <c r="F119" s="3"/>
      <c r="G119" s="57"/>
      <c r="H119" s="2"/>
      <c r="J119" s="4"/>
      <c r="K119" s="4"/>
      <c r="L119" s="4"/>
      <c r="M119" s="4"/>
      <c r="N119" s="4"/>
      <c r="O119" s="4"/>
      <c r="P119" s="4"/>
    </row>
    <row r="120" spans="1:16" ht="11.65" customHeight="1" x14ac:dyDescent="0.2">
      <c r="A120" s="5">
        <f t="shared" ca="1" si="2"/>
        <v>120</v>
      </c>
      <c r="C120" s="56"/>
      <c r="D120" s="3"/>
      <c r="E120" s="3"/>
      <c r="F120" s="3" t="s">
        <v>250</v>
      </c>
      <c r="G120" s="57"/>
      <c r="H120" s="10">
        <v>0</v>
      </c>
      <c r="J120" s="4"/>
      <c r="K120" s="4"/>
      <c r="L120" s="4"/>
      <c r="M120" s="4"/>
      <c r="N120" s="4"/>
      <c r="O120" s="4"/>
      <c r="P120" s="4"/>
    </row>
    <row r="121" spans="1:16" ht="11.65" customHeight="1" x14ac:dyDescent="0.2">
      <c r="A121" s="5">
        <f t="shared" ca="1" si="2"/>
        <v>121</v>
      </c>
      <c r="C121" s="56"/>
      <c r="D121" s="3"/>
      <c r="E121" s="3"/>
      <c r="F121" s="3" t="s">
        <v>24</v>
      </c>
      <c r="G121" s="57"/>
      <c r="H121" s="10">
        <v>0</v>
      </c>
      <c r="J121" s="4"/>
      <c r="K121" s="4"/>
      <c r="L121" s="4"/>
      <c r="M121" s="4"/>
      <c r="N121" s="4"/>
      <c r="O121" s="4"/>
      <c r="P121" s="4"/>
    </row>
    <row r="122" spans="1:16" ht="11.65" customHeight="1" x14ac:dyDescent="0.2">
      <c r="A122" s="5">
        <f t="shared" ca="1" si="2"/>
        <v>122</v>
      </c>
      <c r="C122" s="56"/>
      <c r="D122" s="3"/>
      <c r="E122" s="3"/>
      <c r="F122" s="3"/>
      <c r="G122" s="57"/>
      <c r="H122" s="12">
        <f>SUBTOTAL(9,H120:H121)</f>
        <v>0</v>
      </c>
      <c r="J122" s="4"/>
      <c r="K122" s="4"/>
      <c r="L122" s="4"/>
      <c r="M122" s="4"/>
      <c r="N122" s="4"/>
      <c r="O122" s="4"/>
      <c r="P122" s="4"/>
    </row>
    <row r="123" spans="1:16" ht="11.65" customHeight="1" x14ac:dyDescent="0.2">
      <c r="A123" s="5">
        <f t="shared" ca="1" si="2"/>
        <v>123</v>
      </c>
      <c r="C123" s="56"/>
      <c r="D123" s="3"/>
      <c r="E123" s="3"/>
      <c r="F123" s="3"/>
      <c r="G123" s="57"/>
      <c r="H123" s="2"/>
      <c r="J123" s="4"/>
      <c r="K123" s="4"/>
      <c r="L123" s="4"/>
      <c r="M123" s="4"/>
      <c r="N123" s="4"/>
      <c r="O123" s="4"/>
      <c r="P123" s="4"/>
    </row>
    <row r="124" spans="1:16" ht="11.65" customHeight="1" x14ac:dyDescent="0.2">
      <c r="A124" s="5">
        <f t="shared" ca="1" si="2"/>
        <v>124</v>
      </c>
      <c r="C124" s="56">
        <v>322</v>
      </c>
      <c r="D124" s="3" t="s">
        <v>44</v>
      </c>
      <c r="E124" s="3"/>
      <c r="F124" s="3"/>
      <c r="G124" s="57"/>
      <c r="H124" s="2"/>
      <c r="J124" s="4"/>
      <c r="K124" s="4"/>
      <c r="L124" s="4"/>
      <c r="M124" s="4"/>
      <c r="N124" s="4"/>
      <c r="O124" s="4"/>
      <c r="P124" s="4"/>
    </row>
    <row r="125" spans="1:16" ht="11.65" customHeight="1" x14ac:dyDescent="0.2">
      <c r="A125" s="5">
        <f t="shared" ca="1" si="2"/>
        <v>125</v>
      </c>
      <c r="C125" s="56"/>
      <c r="D125" s="3"/>
      <c r="E125" s="3"/>
      <c r="F125" s="3" t="s">
        <v>250</v>
      </c>
      <c r="G125" s="57"/>
      <c r="H125" s="10">
        <v>0</v>
      </c>
      <c r="J125" s="4"/>
      <c r="K125" s="4"/>
      <c r="L125" s="4"/>
      <c r="M125" s="4"/>
      <c r="N125" s="4"/>
      <c r="O125" s="4"/>
      <c r="P125" s="4"/>
    </row>
    <row r="126" spans="1:16" ht="11.65" customHeight="1" x14ac:dyDescent="0.2">
      <c r="A126" s="5">
        <f t="shared" ref="A126:A189" ca="1" si="4">OFFSET(A126,-1,)+1</f>
        <v>126</v>
      </c>
      <c r="C126" s="56"/>
      <c r="D126" s="3"/>
      <c r="E126" s="3"/>
      <c r="F126" s="3" t="s">
        <v>24</v>
      </c>
      <c r="G126" s="57"/>
      <c r="H126" s="10">
        <v>0</v>
      </c>
      <c r="J126" s="4"/>
      <c r="K126" s="4"/>
      <c r="L126" s="4"/>
      <c r="M126" s="4"/>
      <c r="N126" s="4"/>
      <c r="O126" s="4"/>
      <c r="P126" s="4"/>
    </row>
    <row r="127" spans="1:16" ht="11.65" customHeight="1" x14ac:dyDescent="0.2">
      <c r="A127" s="5">
        <f t="shared" ca="1" si="4"/>
        <v>127</v>
      </c>
      <c r="C127" s="56"/>
      <c r="D127" s="3"/>
      <c r="E127" s="3"/>
      <c r="F127" s="3"/>
      <c r="G127" s="57"/>
      <c r="H127" s="12">
        <f>SUBTOTAL(9,H125:H126)</f>
        <v>0</v>
      </c>
      <c r="J127" s="4"/>
      <c r="K127" s="4"/>
      <c r="L127" s="4"/>
      <c r="M127" s="4"/>
      <c r="N127" s="4"/>
      <c r="O127" s="4"/>
      <c r="P127" s="4"/>
    </row>
    <row r="128" spans="1:16" ht="11.65" customHeight="1" x14ac:dyDescent="0.2">
      <c r="A128" s="5">
        <f t="shared" ca="1" si="4"/>
        <v>128</v>
      </c>
      <c r="C128" s="56"/>
      <c r="D128" s="3"/>
      <c r="E128" s="3"/>
      <c r="F128" s="3"/>
      <c r="G128" s="57"/>
      <c r="H128" s="2"/>
      <c r="J128" s="4"/>
      <c r="K128" s="4"/>
      <c r="L128" s="4"/>
      <c r="M128" s="4"/>
      <c r="N128" s="4"/>
      <c r="O128" s="4"/>
      <c r="P128" s="4"/>
    </row>
    <row r="129" spans="1:16" ht="11.65" customHeight="1" x14ac:dyDescent="0.2">
      <c r="A129" s="5">
        <f t="shared" ca="1" si="4"/>
        <v>129</v>
      </c>
      <c r="C129" s="56">
        <v>323</v>
      </c>
      <c r="D129" s="3" t="s">
        <v>35</v>
      </c>
      <c r="E129" s="3"/>
      <c r="F129" s="3"/>
      <c r="G129" s="57"/>
      <c r="H129" s="2"/>
      <c r="J129" s="4"/>
      <c r="K129" s="4"/>
      <c r="L129" s="4"/>
      <c r="M129" s="4"/>
      <c r="N129" s="4"/>
      <c r="O129" s="4"/>
      <c r="P129" s="4"/>
    </row>
    <row r="130" spans="1:16" ht="11.65" customHeight="1" x14ac:dyDescent="0.2">
      <c r="A130" s="5">
        <f t="shared" ca="1" si="4"/>
        <v>130</v>
      </c>
      <c r="C130" s="56"/>
      <c r="D130" s="3"/>
      <c r="E130" s="3"/>
      <c r="F130" s="3" t="s">
        <v>250</v>
      </c>
      <c r="G130" s="57"/>
      <c r="H130" s="10">
        <v>0</v>
      </c>
      <c r="J130" s="4"/>
      <c r="K130" s="4"/>
      <c r="L130" s="4"/>
      <c r="M130" s="4"/>
      <c r="N130" s="4"/>
      <c r="O130" s="4"/>
      <c r="P130" s="4"/>
    </row>
    <row r="131" spans="1:16" ht="11.65" customHeight="1" x14ac:dyDescent="0.2">
      <c r="A131" s="5">
        <f t="shared" ca="1" si="4"/>
        <v>131</v>
      </c>
      <c r="C131" s="56"/>
      <c r="D131" s="3"/>
      <c r="E131" s="3"/>
      <c r="F131" s="3" t="s">
        <v>24</v>
      </c>
      <c r="G131" s="57"/>
      <c r="H131" s="10">
        <v>0</v>
      </c>
      <c r="J131" s="4"/>
      <c r="K131" s="4"/>
      <c r="L131" s="4"/>
      <c r="M131" s="4"/>
      <c r="N131" s="4"/>
      <c r="O131" s="4"/>
      <c r="P131" s="4"/>
    </row>
    <row r="132" spans="1:16" ht="11.65" customHeight="1" x14ac:dyDescent="0.2">
      <c r="A132" s="5">
        <f t="shared" ca="1" si="4"/>
        <v>132</v>
      </c>
      <c r="C132" s="56"/>
      <c r="D132" s="3"/>
      <c r="E132" s="3"/>
      <c r="F132" s="3"/>
      <c r="G132" s="57"/>
      <c r="H132" s="12">
        <f>SUBTOTAL(9,H130:H131)</f>
        <v>0</v>
      </c>
      <c r="J132" s="4"/>
      <c r="K132" s="4"/>
      <c r="L132" s="4"/>
      <c r="M132" s="4"/>
      <c r="N132" s="4"/>
      <c r="O132" s="4"/>
      <c r="P132" s="4"/>
    </row>
    <row r="133" spans="1:16" ht="11.65" customHeight="1" x14ac:dyDescent="0.2">
      <c r="A133" s="5">
        <f t="shared" ca="1" si="4"/>
        <v>133</v>
      </c>
      <c r="C133" s="56"/>
      <c r="D133" s="3"/>
      <c r="E133" s="3"/>
      <c r="F133" s="3"/>
      <c r="G133" s="57"/>
      <c r="H133" s="2"/>
      <c r="J133" s="4"/>
      <c r="K133" s="4"/>
      <c r="L133" s="4"/>
      <c r="M133" s="4"/>
      <c r="N133" s="4"/>
      <c r="O133" s="4"/>
      <c r="P133" s="4"/>
    </row>
    <row r="134" spans="1:16" ht="11.65" customHeight="1" x14ac:dyDescent="0.2">
      <c r="A134" s="5">
        <f t="shared" ca="1" si="4"/>
        <v>134</v>
      </c>
      <c r="C134" s="56">
        <v>324</v>
      </c>
      <c r="D134" s="3" t="s">
        <v>31</v>
      </c>
      <c r="E134" s="3"/>
      <c r="F134" s="3"/>
      <c r="G134" s="57"/>
      <c r="H134" s="2"/>
      <c r="J134" s="4"/>
      <c r="K134" s="4"/>
      <c r="L134" s="4"/>
      <c r="M134" s="4"/>
      <c r="N134" s="4"/>
      <c r="O134" s="4"/>
      <c r="P134" s="4"/>
    </row>
    <row r="135" spans="1:16" ht="11.65" customHeight="1" x14ac:dyDescent="0.2">
      <c r="A135" s="5">
        <f t="shared" ca="1" si="4"/>
        <v>135</v>
      </c>
      <c r="C135" s="56"/>
      <c r="D135" s="3"/>
      <c r="E135" s="3"/>
      <c r="F135" s="3" t="s">
        <v>250</v>
      </c>
      <c r="G135" s="57"/>
      <c r="H135" s="10">
        <v>0</v>
      </c>
      <c r="J135" s="4"/>
      <c r="K135" s="4"/>
      <c r="L135" s="4"/>
      <c r="M135" s="4"/>
      <c r="N135" s="4"/>
      <c r="O135" s="4"/>
      <c r="P135" s="4"/>
    </row>
    <row r="136" spans="1:16" ht="11.65" customHeight="1" x14ac:dyDescent="0.2">
      <c r="A136" s="5">
        <f t="shared" ca="1" si="4"/>
        <v>136</v>
      </c>
      <c r="C136" s="56"/>
      <c r="D136" s="3"/>
      <c r="E136" s="3"/>
      <c r="F136" s="3" t="s">
        <v>24</v>
      </c>
      <c r="G136" s="57"/>
      <c r="H136" s="10">
        <v>0</v>
      </c>
      <c r="J136" s="4"/>
      <c r="K136" s="4"/>
      <c r="L136" s="4"/>
      <c r="M136" s="4"/>
      <c r="N136" s="4"/>
      <c r="O136" s="4"/>
      <c r="P136" s="4"/>
    </row>
    <row r="137" spans="1:16" ht="11.65" customHeight="1" x14ac:dyDescent="0.2">
      <c r="A137" s="5">
        <f t="shared" ca="1" si="4"/>
        <v>137</v>
      </c>
      <c r="C137" s="56"/>
      <c r="D137" s="3"/>
      <c r="E137" s="3"/>
      <c r="F137" s="3"/>
      <c r="G137" s="57"/>
      <c r="H137" s="12">
        <f>SUBTOTAL(9,H135:H136)</f>
        <v>0</v>
      </c>
      <c r="J137" s="4"/>
      <c r="K137" s="4"/>
      <c r="L137" s="4"/>
      <c r="M137" s="4"/>
      <c r="N137" s="4"/>
      <c r="O137" s="4"/>
      <c r="P137" s="4"/>
    </row>
    <row r="138" spans="1:16" ht="11.65" customHeight="1" x14ac:dyDescent="0.2">
      <c r="A138" s="5">
        <f t="shared" ca="1" si="4"/>
        <v>138</v>
      </c>
      <c r="C138" s="56"/>
      <c r="D138" s="3"/>
      <c r="E138" s="3"/>
      <c r="F138" s="3"/>
      <c r="G138" s="57"/>
      <c r="H138" s="2"/>
      <c r="J138" s="4"/>
      <c r="K138" s="4"/>
      <c r="L138" s="4"/>
      <c r="M138" s="4"/>
      <c r="N138" s="4"/>
      <c r="O138" s="4"/>
      <c r="P138" s="4"/>
    </row>
    <row r="139" spans="1:16" ht="11.65" customHeight="1" x14ac:dyDescent="0.2">
      <c r="A139" s="5">
        <f t="shared" ca="1" si="4"/>
        <v>139</v>
      </c>
      <c r="C139" s="56">
        <v>325</v>
      </c>
      <c r="D139" s="3" t="s">
        <v>45</v>
      </c>
      <c r="E139" s="3"/>
      <c r="F139" s="3"/>
      <c r="G139" s="57"/>
      <c r="H139" s="2"/>
      <c r="J139" s="4"/>
      <c r="K139" s="4"/>
      <c r="L139" s="4"/>
      <c r="M139" s="4"/>
      <c r="N139" s="4"/>
      <c r="O139" s="4"/>
      <c r="P139" s="4"/>
    </row>
    <row r="140" spans="1:16" ht="11.65" customHeight="1" x14ac:dyDescent="0.2">
      <c r="A140" s="5">
        <f t="shared" ca="1" si="4"/>
        <v>140</v>
      </c>
      <c r="C140" s="56"/>
      <c r="D140" s="3"/>
      <c r="E140" s="3"/>
      <c r="F140" s="3" t="s">
        <v>250</v>
      </c>
      <c r="G140" s="57"/>
      <c r="H140" s="10">
        <v>0</v>
      </c>
      <c r="J140" s="4"/>
      <c r="K140" s="4"/>
      <c r="L140" s="4"/>
      <c r="M140" s="4"/>
      <c r="N140" s="4"/>
      <c r="O140" s="4"/>
      <c r="P140" s="4"/>
    </row>
    <row r="141" spans="1:16" ht="11.65" customHeight="1" x14ac:dyDescent="0.2">
      <c r="A141" s="5">
        <f t="shared" ca="1" si="4"/>
        <v>141</v>
      </c>
      <c r="C141" s="56"/>
      <c r="D141" s="3"/>
      <c r="E141" s="3"/>
      <c r="F141" s="3" t="s">
        <v>24</v>
      </c>
      <c r="G141" s="57"/>
      <c r="H141" s="10">
        <v>0</v>
      </c>
      <c r="J141" s="4"/>
      <c r="K141" s="4"/>
      <c r="L141" s="4"/>
      <c r="M141" s="4"/>
      <c r="N141" s="4"/>
      <c r="O141" s="4"/>
      <c r="P141" s="4"/>
    </row>
    <row r="142" spans="1:16" ht="11.65" customHeight="1" x14ac:dyDescent="0.2">
      <c r="A142" s="5">
        <f t="shared" ca="1" si="4"/>
        <v>142</v>
      </c>
      <c r="C142" s="56"/>
      <c r="D142" s="3"/>
      <c r="E142" s="3"/>
      <c r="F142" s="3"/>
      <c r="G142" s="57"/>
      <c r="H142" s="12">
        <f>SUBTOTAL(9,H140:H141)</f>
        <v>0</v>
      </c>
      <c r="J142" s="4"/>
      <c r="K142" s="4"/>
      <c r="L142" s="4"/>
      <c r="M142" s="4"/>
      <c r="N142" s="4"/>
      <c r="O142" s="4"/>
      <c r="P142" s="4"/>
    </row>
    <row r="143" spans="1:16" ht="11.65" customHeight="1" x14ac:dyDescent="0.2">
      <c r="A143" s="5">
        <f t="shared" ca="1" si="4"/>
        <v>143</v>
      </c>
      <c r="C143" s="56"/>
      <c r="D143" s="3"/>
      <c r="E143" s="3"/>
      <c r="F143" s="3"/>
      <c r="G143" s="57"/>
      <c r="H143" s="2"/>
      <c r="J143" s="4"/>
      <c r="K143" s="4"/>
      <c r="L143" s="4"/>
      <c r="M143" s="4"/>
      <c r="N143" s="4"/>
      <c r="O143" s="4"/>
      <c r="P143" s="4"/>
    </row>
    <row r="144" spans="1:16" ht="11.65" customHeight="1" x14ac:dyDescent="0.2">
      <c r="A144" s="5">
        <f t="shared" ca="1" si="4"/>
        <v>144</v>
      </c>
      <c r="C144" s="56"/>
      <c r="D144" s="3"/>
      <c r="E144" s="3"/>
      <c r="F144" s="3"/>
      <c r="G144" s="57"/>
      <c r="H144" s="2"/>
      <c r="J144" s="4"/>
      <c r="K144" s="4"/>
      <c r="L144" s="4"/>
      <c r="M144" s="4"/>
      <c r="N144" s="4"/>
      <c r="O144" s="4"/>
      <c r="P144" s="4"/>
    </row>
    <row r="145" spans="1:16" ht="11.65" customHeight="1" x14ac:dyDescent="0.2">
      <c r="A145" s="5">
        <f t="shared" ca="1" si="4"/>
        <v>145</v>
      </c>
      <c r="C145" s="56" t="s">
        <v>46</v>
      </c>
      <c r="D145" s="3" t="s">
        <v>47</v>
      </c>
      <c r="E145" s="3"/>
      <c r="F145" s="3"/>
      <c r="G145" s="57"/>
      <c r="H145" s="2"/>
      <c r="J145" s="4"/>
      <c r="K145" s="4"/>
      <c r="L145" s="4"/>
      <c r="M145" s="4"/>
      <c r="N145" s="4"/>
      <c r="O145" s="4"/>
      <c r="P145" s="4"/>
    </row>
    <row r="146" spans="1:16" ht="11.65" customHeight="1" x14ac:dyDescent="0.2">
      <c r="A146" s="5">
        <f t="shared" ca="1" si="4"/>
        <v>146</v>
      </c>
      <c r="C146" s="56"/>
      <c r="D146" s="3"/>
      <c r="E146" s="3"/>
      <c r="F146" s="3" t="s">
        <v>24</v>
      </c>
      <c r="G146" s="57"/>
      <c r="H146" s="10">
        <v>0</v>
      </c>
      <c r="J146" s="4"/>
      <c r="K146" s="4"/>
      <c r="L146" s="4"/>
      <c r="M146" s="4"/>
      <c r="N146" s="4"/>
      <c r="O146" s="4"/>
      <c r="P146" s="4"/>
    </row>
    <row r="147" spans="1:16" ht="11.65" customHeight="1" x14ac:dyDescent="0.2">
      <c r="A147" s="5">
        <f t="shared" ca="1" si="4"/>
        <v>147</v>
      </c>
      <c r="C147" s="56"/>
      <c r="D147" s="3"/>
      <c r="E147" s="3"/>
      <c r="F147" s="3"/>
      <c r="G147" s="57"/>
      <c r="H147" s="12">
        <v>0</v>
      </c>
      <c r="J147" s="4"/>
      <c r="K147" s="4"/>
      <c r="L147" s="4"/>
      <c r="M147" s="4"/>
      <c r="N147" s="4"/>
      <c r="O147" s="4"/>
      <c r="P147" s="4"/>
    </row>
    <row r="148" spans="1:16" ht="11.65" customHeight="1" x14ac:dyDescent="0.2">
      <c r="A148" s="5">
        <f t="shared" ca="1" si="4"/>
        <v>148</v>
      </c>
      <c r="C148" s="56"/>
      <c r="D148" s="3"/>
      <c r="E148" s="3"/>
      <c r="F148" s="3"/>
      <c r="G148" s="57"/>
      <c r="H148" s="2"/>
      <c r="J148" s="4"/>
      <c r="K148" s="4"/>
      <c r="L148" s="4"/>
      <c r="M148" s="4"/>
      <c r="N148" s="4"/>
      <c r="O148" s="4"/>
      <c r="P148" s="4"/>
    </row>
    <row r="149" spans="1:16" ht="11.65" customHeight="1" x14ac:dyDescent="0.2">
      <c r="A149" s="5">
        <f t="shared" ca="1" si="4"/>
        <v>149</v>
      </c>
      <c r="C149" s="56"/>
      <c r="D149" s="3"/>
      <c r="E149" s="3"/>
      <c r="F149" s="3"/>
      <c r="G149" s="57"/>
      <c r="H149" s="2"/>
      <c r="J149" s="4"/>
      <c r="K149" s="4"/>
      <c r="L149" s="4"/>
      <c r="M149" s="4"/>
      <c r="N149" s="4"/>
      <c r="O149" s="4"/>
      <c r="P149" s="4"/>
    </row>
    <row r="150" spans="1:16" ht="11.65" customHeight="1" thickBot="1" x14ac:dyDescent="0.25">
      <c r="A150" s="5">
        <f t="shared" ca="1" si="4"/>
        <v>150</v>
      </c>
      <c r="C150" s="63" t="s">
        <v>48</v>
      </c>
      <c r="D150" s="3"/>
      <c r="E150" s="3"/>
      <c r="F150" s="3"/>
      <c r="G150" s="64"/>
      <c r="H150" s="13">
        <f>SUBTOTAL(9,H149)</f>
        <v>0</v>
      </c>
      <c r="J150" s="4"/>
      <c r="K150" s="11"/>
      <c r="L150" s="11"/>
      <c r="M150" s="11"/>
      <c r="N150" s="11"/>
      <c r="O150" s="11"/>
      <c r="P150" s="11"/>
    </row>
    <row r="151" spans="1:16" ht="11.65" customHeight="1" thickTop="1" x14ac:dyDescent="0.2">
      <c r="A151" s="5">
        <f t="shared" ca="1" si="4"/>
        <v>151</v>
      </c>
      <c r="C151" s="56"/>
      <c r="D151" s="3"/>
      <c r="E151" s="3"/>
      <c r="F151" s="3"/>
      <c r="G151" s="57"/>
      <c r="H151" s="2"/>
      <c r="J151" s="4"/>
      <c r="K151" s="4"/>
      <c r="L151" s="4"/>
      <c r="M151" s="4"/>
      <c r="N151" s="4"/>
      <c r="O151" s="4"/>
      <c r="P151" s="4"/>
    </row>
    <row r="152" spans="1:16" ht="11.65" customHeight="1" x14ac:dyDescent="0.2">
      <c r="A152" s="5">
        <f t="shared" ca="1" si="4"/>
        <v>152</v>
      </c>
      <c r="C152" s="56"/>
      <c r="D152" s="3"/>
      <c r="E152" s="58"/>
      <c r="F152" s="3"/>
      <c r="G152" s="57"/>
      <c r="H152" s="14"/>
      <c r="J152" s="4"/>
      <c r="K152" s="15"/>
      <c r="L152" s="15"/>
      <c r="M152" s="15"/>
      <c r="N152" s="15"/>
      <c r="O152" s="15"/>
      <c r="P152" s="15"/>
    </row>
    <row r="153" spans="1:16" ht="11.65" customHeight="1" x14ac:dyDescent="0.2">
      <c r="A153" s="5">
        <f t="shared" ca="1" si="4"/>
        <v>153</v>
      </c>
      <c r="C153" s="59"/>
      <c r="D153" s="60"/>
      <c r="E153" s="61"/>
      <c r="F153" s="60"/>
      <c r="G153" s="62"/>
      <c r="H153" s="16"/>
      <c r="J153" s="4"/>
      <c r="K153" s="17"/>
      <c r="L153" s="17"/>
      <c r="M153" s="17"/>
      <c r="N153" s="17"/>
      <c r="O153" s="17"/>
      <c r="P153" s="17"/>
    </row>
    <row r="154" spans="1:16" ht="11.65" customHeight="1" x14ac:dyDescent="0.2">
      <c r="A154" s="5">
        <f t="shared" ca="1" si="4"/>
        <v>154</v>
      </c>
      <c r="C154" s="56" t="s">
        <v>49</v>
      </c>
      <c r="D154" s="3"/>
      <c r="E154" s="3"/>
      <c r="F154" s="3"/>
      <c r="G154" s="57"/>
      <c r="H154" s="2"/>
      <c r="J154" s="4"/>
      <c r="K154" s="4"/>
      <c r="L154" s="4"/>
      <c r="M154" s="4"/>
      <c r="N154" s="4"/>
      <c r="O154" s="4"/>
      <c r="P154" s="4"/>
    </row>
    <row r="155" spans="1:16" ht="11.65" customHeight="1" x14ac:dyDescent="0.2">
      <c r="A155" s="5">
        <f t="shared" ca="1" si="4"/>
        <v>155</v>
      </c>
      <c r="C155" s="56"/>
      <c r="D155" s="3"/>
      <c r="E155" s="3" t="s">
        <v>250</v>
      </c>
      <c r="F155" s="3"/>
      <c r="G155" s="57"/>
      <c r="H155" s="10">
        <f>SUMIFS($H$120:$H$147,$F$120:$F$147,E155)</f>
        <v>0</v>
      </c>
      <c r="J155" s="4"/>
      <c r="K155" s="4"/>
      <c r="L155" s="4"/>
      <c r="M155" s="4"/>
      <c r="N155" s="4"/>
      <c r="O155" s="4"/>
      <c r="P155" s="4"/>
    </row>
    <row r="156" spans="1:16" ht="11.65" customHeight="1" x14ac:dyDescent="0.2">
      <c r="A156" s="5">
        <f t="shared" ca="1" si="4"/>
        <v>156</v>
      </c>
      <c r="C156" s="56"/>
      <c r="D156" s="3"/>
      <c r="E156" s="3" t="s">
        <v>254</v>
      </c>
      <c r="F156" s="3"/>
      <c r="G156" s="57"/>
      <c r="H156" s="10">
        <f>SUMIFS($H$120:$H$147,$F$120:$F$147,E156)</f>
        <v>0</v>
      </c>
      <c r="J156" s="4"/>
      <c r="K156" s="4"/>
      <c r="L156" s="4"/>
      <c r="M156" s="4"/>
      <c r="N156" s="4"/>
      <c r="O156" s="4"/>
      <c r="P156" s="4"/>
    </row>
    <row r="157" spans="1:16" ht="11.65" customHeight="1" x14ac:dyDescent="0.2">
      <c r="A157" s="5">
        <f t="shared" ca="1" si="4"/>
        <v>157</v>
      </c>
      <c r="C157" s="56"/>
      <c r="D157" s="3"/>
      <c r="E157" s="3" t="s">
        <v>24</v>
      </c>
      <c r="F157" s="3"/>
      <c r="G157" s="57"/>
      <c r="H157" s="10">
        <f>SUMIFS($H$120:$H$147,$F$120:$F$147,E157)</f>
        <v>0</v>
      </c>
      <c r="J157" s="4"/>
      <c r="K157" s="4"/>
      <c r="L157" s="4"/>
      <c r="M157" s="4"/>
      <c r="N157" s="4"/>
      <c r="O157" s="4"/>
      <c r="P157" s="4"/>
    </row>
    <row r="158" spans="1:16" ht="11.65" customHeight="1" x14ac:dyDescent="0.2">
      <c r="A158" s="5">
        <f t="shared" ca="1" si="4"/>
        <v>158</v>
      </c>
      <c r="C158" s="56"/>
      <c r="D158" s="3"/>
      <c r="E158" s="3"/>
      <c r="F158" s="3"/>
      <c r="G158" s="57"/>
      <c r="H158" s="2"/>
      <c r="J158" s="4"/>
      <c r="K158" s="4"/>
      <c r="L158" s="4"/>
      <c r="M158" s="4"/>
      <c r="N158" s="4"/>
      <c r="O158" s="4"/>
      <c r="P158" s="4"/>
    </row>
    <row r="159" spans="1:16" ht="11.65" customHeight="1" thickBot="1" x14ac:dyDescent="0.25">
      <c r="A159" s="5">
        <f t="shared" ca="1" si="4"/>
        <v>159</v>
      </c>
      <c r="C159" s="56" t="s">
        <v>50</v>
      </c>
      <c r="D159" s="3"/>
      <c r="E159" s="3"/>
      <c r="F159" s="3"/>
      <c r="G159" s="57"/>
      <c r="H159" s="19">
        <f>SUM(H155:H158)</f>
        <v>0</v>
      </c>
      <c r="I159" s="4"/>
      <c r="J159" s="4"/>
      <c r="K159" s="4"/>
      <c r="L159" s="4"/>
      <c r="M159" s="4"/>
      <c r="N159" s="4"/>
      <c r="O159" s="4"/>
      <c r="P159" s="4"/>
    </row>
    <row r="160" spans="1:16" ht="11.65" customHeight="1" thickTop="1" x14ac:dyDescent="0.2">
      <c r="A160" s="5">
        <f t="shared" ca="1" si="4"/>
        <v>160</v>
      </c>
      <c r="C160" s="56"/>
      <c r="D160" s="3"/>
      <c r="E160" s="3"/>
      <c r="F160" s="3"/>
      <c r="G160" s="57"/>
      <c r="H160" s="2"/>
      <c r="J160" s="4"/>
      <c r="K160" s="4"/>
      <c r="L160" s="4"/>
      <c r="M160" s="4"/>
      <c r="N160" s="4"/>
      <c r="O160" s="4"/>
      <c r="P160" s="4"/>
    </row>
    <row r="161" spans="1:16" ht="11.65" customHeight="1" x14ac:dyDescent="0.2">
      <c r="A161" s="5">
        <f t="shared" ca="1" si="4"/>
        <v>161</v>
      </c>
      <c r="C161" s="56">
        <v>330</v>
      </c>
      <c r="D161" s="3" t="s">
        <v>31</v>
      </c>
      <c r="E161" s="3"/>
      <c r="F161" s="3"/>
      <c r="G161" s="57"/>
      <c r="H161" s="2"/>
      <c r="J161" s="4"/>
      <c r="K161" s="4"/>
      <c r="L161" s="4"/>
      <c r="M161" s="4"/>
      <c r="N161" s="4"/>
      <c r="O161" s="4"/>
      <c r="P161" s="4"/>
    </row>
    <row r="162" spans="1:16" ht="11.65" customHeight="1" x14ac:dyDescent="0.2">
      <c r="A162" s="5">
        <f t="shared" ca="1" si="4"/>
        <v>162</v>
      </c>
      <c r="C162" s="56"/>
      <c r="D162" s="3"/>
      <c r="E162" s="58"/>
      <c r="F162" s="3" t="s">
        <v>302</v>
      </c>
      <c r="G162" s="57"/>
      <c r="H162" s="10">
        <v>2582594.4298031414</v>
      </c>
      <c r="J162" s="4"/>
      <c r="K162" s="4"/>
      <c r="L162" s="4"/>
      <c r="M162" s="4"/>
      <c r="N162" s="4"/>
      <c r="O162" s="4"/>
      <c r="P162" s="4"/>
    </row>
    <row r="163" spans="1:16" ht="11.65" customHeight="1" x14ac:dyDescent="0.2">
      <c r="A163" s="5">
        <f t="shared" ca="1" si="4"/>
        <v>163</v>
      </c>
      <c r="C163" s="56"/>
      <c r="D163" s="3"/>
      <c r="E163" s="58"/>
      <c r="F163" s="3" t="s">
        <v>303</v>
      </c>
      <c r="G163" s="57"/>
      <c r="H163" s="10">
        <v>526734.59505204996</v>
      </c>
      <c r="J163" s="4"/>
      <c r="K163" s="4"/>
      <c r="L163" s="4"/>
      <c r="M163" s="4"/>
      <c r="N163" s="4"/>
      <c r="O163" s="4"/>
      <c r="P163" s="4"/>
    </row>
    <row r="164" spans="1:16" ht="11.65" customHeight="1" x14ac:dyDescent="0.2">
      <c r="A164" s="5">
        <f t="shared" ca="1" si="4"/>
        <v>164</v>
      </c>
      <c r="C164" s="56"/>
      <c r="D164" s="3"/>
      <c r="E164" s="58"/>
      <c r="F164" s="3" t="s">
        <v>249</v>
      </c>
      <c r="G164" s="57"/>
      <c r="H164" s="10">
        <v>0</v>
      </c>
      <c r="J164" s="4"/>
      <c r="K164" s="4"/>
      <c r="L164" s="4"/>
      <c r="M164" s="4"/>
      <c r="N164" s="4"/>
      <c r="O164" s="4"/>
      <c r="P164" s="4"/>
    </row>
    <row r="165" spans="1:16" ht="11.65" customHeight="1" x14ac:dyDescent="0.2">
      <c r="A165" s="5">
        <f t="shared" ca="1" si="4"/>
        <v>165</v>
      </c>
      <c r="C165" s="56"/>
      <c r="D165" s="3"/>
      <c r="E165" s="58"/>
      <c r="F165" s="3" t="s">
        <v>251</v>
      </c>
      <c r="G165" s="57"/>
      <c r="H165" s="10">
        <v>0</v>
      </c>
      <c r="J165" s="4"/>
      <c r="K165" s="4"/>
      <c r="L165" s="4"/>
      <c r="M165" s="4"/>
      <c r="N165" s="4"/>
      <c r="O165" s="4"/>
      <c r="P165" s="4"/>
    </row>
    <row r="166" spans="1:16" ht="11.65" customHeight="1" x14ac:dyDescent="0.2">
      <c r="A166" s="5">
        <f t="shared" ca="1" si="4"/>
        <v>166</v>
      </c>
      <c r="C166" s="56"/>
      <c r="D166" s="3"/>
      <c r="E166" s="58"/>
      <c r="F166" s="3" t="s">
        <v>24</v>
      </c>
      <c r="G166" s="57"/>
      <c r="H166" s="10">
        <v>0</v>
      </c>
      <c r="J166" s="4"/>
      <c r="K166" s="4"/>
      <c r="L166" s="4"/>
      <c r="M166" s="4"/>
      <c r="N166" s="4"/>
      <c r="O166" s="4"/>
      <c r="P166" s="4"/>
    </row>
    <row r="167" spans="1:16" ht="11.65" customHeight="1" x14ac:dyDescent="0.2">
      <c r="A167" s="5">
        <f t="shared" ca="1" si="4"/>
        <v>167</v>
      </c>
      <c r="C167" s="56"/>
      <c r="D167" s="3"/>
      <c r="E167" s="58"/>
      <c r="F167" s="3" t="s">
        <v>251</v>
      </c>
      <c r="G167" s="57"/>
      <c r="H167" s="10">
        <v>0</v>
      </c>
      <c r="J167" s="4"/>
      <c r="K167" s="4"/>
      <c r="L167" s="4"/>
      <c r="M167" s="4"/>
      <c r="N167" s="4"/>
      <c r="O167" s="4"/>
      <c r="P167" s="4"/>
    </row>
    <row r="168" spans="1:16" ht="11.65" customHeight="1" x14ac:dyDescent="0.2">
      <c r="A168" s="5">
        <f t="shared" ca="1" si="4"/>
        <v>168</v>
      </c>
      <c r="C168" s="56"/>
      <c r="D168" s="3"/>
      <c r="E168" s="3"/>
      <c r="F168" s="3"/>
      <c r="G168" s="57" t="s">
        <v>32</v>
      </c>
      <c r="H168" s="12">
        <f>SUBTOTAL(9,H162:H167)</f>
        <v>3109329.0248551914</v>
      </c>
      <c r="J168" s="4"/>
      <c r="K168" s="4"/>
      <c r="L168" s="4"/>
      <c r="M168" s="4"/>
      <c r="N168" s="4"/>
      <c r="O168" s="4"/>
      <c r="P168" s="4"/>
    </row>
    <row r="169" spans="1:16" ht="11.65" customHeight="1" x14ac:dyDescent="0.2">
      <c r="A169" s="5">
        <f t="shared" ca="1" si="4"/>
        <v>169</v>
      </c>
      <c r="C169" s="56"/>
      <c r="D169" s="3"/>
      <c r="E169" s="3"/>
      <c r="F169" s="3"/>
      <c r="G169" s="57"/>
      <c r="H169" s="2"/>
      <c r="J169" s="4"/>
      <c r="K169" s="4"/>
      <c r="L169" s="4"/>
      <c r="M169" s="4"/>
      <c r="N169" s="4"/>
      <c r="O169" s="4"/>
      <c r="P169" s="4"/>
    </row>
    <row r="170" spans="1:16" ht="11.65" customHeight="1" x14ac:dyDescent="0.2">
      <c r="A170" s="5">
        <f t="shared" ca="1" si="4"/>
        <v>170</v>
      </c>
      <c r="C170" s="56">
        <v>331</v>
      </c>
      <c r="D170" s="3" t="s">
        <v>33</v>
      </c>
      <c r="E170" s="3"/>
      <c r="F170" s="3"/>
      <c r="G170" s="57"/>
      <c r="H170" s="2"/>
      <c r="J170" s="4"/>
      <c r="K170" s="4"/>
      <c r="L170" s="4"/>
      <c r="M170" s="4"/>
      <c r="N170" s="4"/>
      <c r="O170" s="4"/>
      <c r="P170" s="4"/>
    </row>
    <row r="171" spans="1:16" ht="11.65" customHeight="1" x14ac:dyDescent="0.2">
      <c r="A171" s="5">
        <f t="shared" ca="1" si="4"/>
        <v>171</v>
      </c>
      <c r="C171" s="56"/>
      <c r="D171" s="3"/>
      <c r="E171" s="58"/>
      <c r="F171" s="3" t="s">
        <v>302</v>
      </c>
      <c r="G171" s="57"/>
      <c r="H171" s="10">
        <v>21855010.028971065</v>
      </c>
      <c r="J171" s="4"/>
      <c r="K171" s="4"/>
      <c r="L171" s="4"/>
      <c r="M171" s="4"/>
      <c r="N171" s="4"/>
      <c r="O171" s="4"/>
      <c r="P171" s="4"/>
    </row>
    <row r="172" spans="1:16" ht="11.65" customHeight="1" x14ac:dyDescent="0.2">
      <c r="A172" s="5">
        <f t="shared" ca="1" si="4"/>
        <v>172</v>
      </c>
      <c r="C172" s="56"/>
      <c r="D172" s="3"/>
      <c r="E172" s="58"/>
      <c r="F172" s="3" t="s">
        <v>303</v>
      </c>
      <c r="G172" s="57"/>
      <c r="H172" s="10">
        <v>1631231.002340046</v>
      </c>
      <c r="J172" s="4"/>
      <c r="K172" s="4"/>
      <c r="L172" s="4"/>
      <c r="M172" s="4"/>
      <c r="N172" s="4"/>
      <c r="O172" s="4"/>
      <c r="P172" s="4"/>
    </row>
    <row r="173" spans="1:16" ht="11.65" customHeight="1" x14ac:dyDescent="0.2">
      <c r="A173" s="5">
        <f t="shared" ca="1" si="4"/>
        <v>173</v>
      </c>
      <c r="C173" s="56"/>
      <c r="D173" s="3"/>
      <c r="E173" s="58"/>
      <c r="F173" s="3" t="s">
        <v>249</v>
      </c>
      <c r="G173" s="57"/>
      <c r="H173" s="10">
        <v>0</v>
      </c>
      <c r="J173" s="4"/>
      <c r="K173" s="4"/>
      <c r="L173" s="4"/>
      <c r="M173" s="4"/>
      <c r="N173" s="4"/>
      <c r="O173" s="4"/>
      <c r="P173" s="4"/>
    </row>
    <row r="174" spans="1:16" ht="11.65" customHeight="1" x14ac:dyDescent="0.2">
      <c r="A174" s="5">
        <f t="shared" ca="1" si="4"/>
        <v>174</v>
      </c>
      <c r="C174" s="56"/>
      <c r="D174" s="3"/>
      <c r="E174" s="58"/>
      <c r="F174" s="3" t="s">
        <v>251</v>
      </c>
      <c r="G174" s="57"/>
      <c r="H174" s="10">
        <v>0</v>
      </c>
      <c r="J174" s="4"/>
      <c r="K174" s="4"/>
      <c r="L174" s="4"/>
      <c r="M174" s="4"/>
      <c r="N174" s="4"/>
      <c r="O174" s="4"/>
      <c r="P174" s="4"/>
    </row>
    <row r="175" spans="1:16" ht="11.65" customHeight="1" x14ac:dyDescent="0.2">
      <c r="A175" s="5">
        <f t="shared" ca="1" si="4"/>
        <v>175</v>
      </c>
      <c r="C175" s="56"/>
      <c r="D175" s="3"/>
      <c r="E175" s="58"/>
      <c r="F175" s="3" t="s">
        <v>24</v>
      </c>
      <c r="G175" s="57"/>
      <c r="H175" s="10">
        <v>0</v>
      </c>
      <c r="J175" s="4"/>
      <c r="K175" s="4"/>
      <c r="L175" s="4"/>
      <c r="M175" s="4"/>
      <c r="N175" s="4"/>
      <c r="O175" s="4"/>
      <c r="P175" s="4"/>
    </row>
    <row r="176" spans="1:16" ht="11.65" customHeight="1" x14ac:dyDescent="0.2">
      <c r="A176" s="5">
        <f t="shared" ca="1" si="4"/>
        <v>176</v>
      </c>
      <c r="C176" s="56"/>
      <c r="D176" s="3"/>
      <c r="E176" s="58"/>
      <c r="F176" s="3" t="s">
        <v>251</v>
      </c>
      <c r="G176" s="57"/>
      <c r="H176" s="10">
        <v>0</v>
      </c>
      <c r="J176" s="4"/>
      <c r="K176" s="4"/>
      <c r="L176" s="4"/>
      <c r="M176" s="4"/>
      <c r="N176" s="4"/>
      <c r="O176" s="4"/>
      <c r="P176" s="4"/>
    </row>
    <row r="177" spans="1:16" ht="11.65" customHeight="1" x14ac:dyDescent="0.2">
      <c r="A177" s="5">
        <f t="shared" ca="1" si="4"/>
        <v>177</v>
      </c>
      <c r="C177" s="56"/>
      <c r="D177" s="3"/>
      <c r="E177" s="3"/>
      <c r="F177" s="3"/>
      <c r="G177" s="57" t="s">
        <v>32</v>
      </c>
      <c r="H177" s="12">
        <f>SUBTOTAL(9,H171:H176)</f>
        <v>23486241.03131111</v>
      </c>
      <c r="J177" s="4"/>
      <c r="K177" s="4"/>
      <c r="L177" s="4"/>
      <c r="M177" s="4"/>
      <c r="N177" s="4"/>
      <c r="O177" s="4"/>
      <c r="P177" s="4"/>
    </row>
    <row r="178" spans="1:16" ht="11.65" customHeight="1" x14ac:dyDescent="0.2">
      <c r="A178" s="5">
        <f t="shared" ca="1" si="4"/>
        <v>178</v>
      </c>
      <c r="C178" s="56"/>
      <c r="D178" s="3"/>
      <c r="E178" s="3"/>
      <c r="F178" s="3"/>
      <c r="G178" s="57"/>
      <c r="H178" s="2"/>
      <c r="J178" s="4"/>
      <c r="K178" s="4"/>
      <c r="L178" s="4"/>
      <c r="M178" s="4"/>
      <c r="N178" s="4"/>
      <c r="O178" s="4"/>
      <c r="P178" s="4"/>
    </row>
    <row r="179" spans="1:16" ht="11.65" customHeight="1" x14ac:dyDescent="0.2">
      <c r="A179" s="5">
        <f t="shared" ca="1" si="4"/>
        <v>179</v>
      </c>
      <c r="C179" s="56">
        <v>332</v>
      </c>
      <c r="D179" s="3" t="s">
        <v>51</v>
      </c>
      <c r="E179" s="3"/>
      <c r="F179" s="3"/>
      <c r="G179" s="57"/>
      <c r="H179" s="2"/>
      <c r="J179" s="4"/>
      <c r="K179" s="4"/>
      <c r="L179" s="4"/>
      <c r="M179" s="4"/>
      <c r="N179" s="4"/>
      <c r="O179" s="4"/>
      <c r="P179" s="4"/>
    </row>
    <row r="180" spans="1:16" ht="11.65" customHeight="1" x14ac:dyDescent="0.2">
      <c r="A180" s="5">
        <f t="shared" ca="1" si="4"/>
        <v>180</v>
      </c>
      <c r="C180" s="56"/>
      <c r="D180" s="3"/>
      <c r="E180" s="58"/>
      <c r="F180" s="3" t="s">
        <v>302</v>
      </c>
      <c r="G180" s="57"/>
      <c r="H180" s="10">
        <v>34974808.336670928</v>
      </c>
      <c r="J180" s="4"/>
      <c r="K180" s="4"/>
      <c r="L180" s="4"/>
      <c r="M180" s="4"/>
      <c r="N180" s="4"/>
      <c r="O180" s="4"/>
      <c r="P180" s="4"/>
    </row>
    <row r="181" spans="1:16" ht="11.65" customHeight="1" x14ac:dyDescent="0.2">
      <c r="A181" s="5">
        <f t="shared" ca="1" si="4"/>
        <v>181</v>
      </c>
      <c r="C181" s="56"/>
      <c r="D181" s="3"/>
      <c r="E181" s="58"/>
      <c r="F181" s="3" t="s">
        <v>303</v>
      </c>
      <c r="G181" s="57"/>
      <c r="H181" s="10">
        <v>8201911.4660540782</v>
      </c>
      <c r="J181" s="4"/>
      <c r="K181" s="4"/>
      <c r="L181" s="4"/>
      <c r="M181" s="4"/>
      <c r="N181" s="4"/>
      <c r="O181" s="4"/>
      <c r="P181" s="4"/>
    </row>
    <row r="182" spans="1:16" ht="11.65" customHeight="1" x14ac:dyDescent="0.2">
      <c r="A182" s="5">
        <f t="shared" ca="1" si="4"/>
        <v>182</v>
      </c>
      <c r="C182" s="56"/>
      <c r="D182" s="3"/>
      <c r="E182" s="58"/>
      <c r="F182" s="3" t="s">
        <v>249</v>
      </c>
      <c r="G182" s="57"/>
      <c r="H182" s="10">
        <v>0</v>
      </c>
      <c r="J182" s="4"/>
      <c r="K182" s="4"/>
      <c r="L182" s="4"/>
      <c r="M182" s="4"/>
      <c r="N182" s="4"/>
      <c r="O182" s="4"/>
      <c r="P182" s="4"/>
    </row>
    <row r="183" spans="1:16" ht="11.65" customHeight="1" x14ac:dyDescent="0.2">
      <c r="A183" s="5">
        <f t="shared" ca="1" si="4"/>
        <v>183</v>
      </c>
      <c r="C183" s="56"/>
      <c r="D183" s="3"/>
      <c r="E183" s="58"/>
      <c r="F183" s="3" t="s">
        <v>251</v>
      </c>
      <c r="G183" s="57"/>
      <c r="H183" s="10">
        <v>0</v>
      </c>
      <c r="J183" s="4"/>
      <c r="K183" s="4"/>
      <c r="L183" s="4"/>
      <c r="M183" s="4"/>
      <c r="N183" s="4"/>
      <c r="O183" s="4"/>
      <c r="P183" s="4"/>
    </row>
    <row r="184" spans="1:16" ht="11.65" customHeight="1" x14ac:dyDescent="0.2">
      <c r="A184" s="5">
        <f t="shared" ca="1" si="4"/>
        <v>184</v>
      </c>
      <c r="C184" s="56"/>
      <c r="D184" s="3"/>
      <c r="E184" s="58"/>
      <c r="F184" s="3" t="s">
        <v>24</v>
      </c>
      <c r="G184" s="57"/>
      <c r="H184" s="10">
        <v>0</v>
      </c>
      <c r="J184" s="4"/>
      <c r="K184" s="4"/>
      <c r="L184" s="4"/>
      <c r="M184" s="4"/>
      <c r="N184" s="4"/>
      <c r="O184" s="4"/>
      <c r="P184" s="4"/>
    </row>
    <row r="185" spans="1:16" ht="11.65" customHeight="1" x14ac:dyDescent="0.2">
      <c r="A185" s="5">
        <f t="shared" ca="1" si="4"/>
        <v>185</v>
      </c>
      <c r="C185" s="56"/>
      <c r="D185" s="3"/>
      <c r="E185" s="58"/>
      <c r="F185" s="3" t="s">
        <v>251</v>
      </c>
      <c r="G185" s="57"/>
      <c r="H185" s="10">
        <v>0</v>
      </c>
      <c r="J185" s="4"/>
      <c r="K185" s="4"/>
      <c r="L185" s="4"/>
      <c r="M185" s="4"/>
      <c r="N185" s="4"/>
      <c r="O185" s="4"/>
      <c r="P185" s="4"/>
    </row>
    <row r="186" spans="1:16" ht="11.65" customHeight="1" x14ac:dyDescent="0.2">
      <c r="A186" s="5">
        <f t="shared" ca="1" si="4"/>
        <v>186</v>
      </c>
      <c r="C186" s="56"/>
      <c r="D186" s="3"/>
      <c r="E186" s="3"/>
      <c r="F186" s="3"/>
      <c r="G186" s="57" t="s">
        <v>32</v>
      </c>
      <c r="H186" s="12">
        <f>SUBTOTAL(9,H180:H185)</f>
        <v>43176719.802725002</v>
      </c>
      <c r="J186" s="4"/>
      <c r="K186" s="4"/>
      <c r="L186" s="4"/>
      <c r="M186" s="4"/>
      <c r="N186" s="4"/>
      <c r="O186" s="4"/>
      <c r="P186" s="4"/>
    </row>
    <row r="187" spans="1:16" ht="11.65" customHeight="1" x14ac:dyDescent="0.2">
      <c r="A187" s="5">
        <f t="shared" ca="1" si="4"/>
        <v>187</v>
      </c>
      <c r="C187" s="56"/>
      <c r="D187" s="3"/>
      <c r="E187" s="3"/>
      <c r="F187" s="3"/>
      <c r="G187" s="57"/>
      <c r="H187" s="2"/>
      <c r="J187" s="4"/>
      <c r="K187" s="4"/>
      <c r="L187" s="4"/>
      <c r="M187" s="4"/>
      <c r="N187" s="4"/>
      <c r="O187" s="4"/>
      <c r="P187" s="4"/>
    </row>
    <row r="188" spans="1:16" ht="11.65" customHeight="1" x14ac:dyDescent="0.2">
      <c r="A188" s="5">
        <f t="shared" ca="1" si="4"/>
        <v>188</v>
      </c>
      <c r="C188" s="56">
        <v>333</v>
      </c>
      <c r="D188" s="3" t="s">
        <v>52</v>
      </c>
      <c r="E188" s="3"/>
      <c r="F188" s="3"/>
      <c r="G188" s="57"/>
      <c r="H188" s="2"/>
      <c r="J188" s="4"/>
      <c r="K188" s="4"/>
      <c r="L188" s="4"/>
      <c r="M188" s="4"/>
      <c r="N188" s="4"/>
      <c r="O188" s="4"/>
      <c r="P188" s="4"/>
    </row>
    <row r="189" spans="1:16" ht="11.65" customHeight="1" x14ac:dyDescent="0.2">
      <c r="A189" s="5">
        <f t="shared" ca="1" si="4"/>
        <v>189</v>
      </c>
      <c r="C189" s="56"/>
      <c r="D189" s="3"/>
      <c r="E189" s="58"/>
      <c r="F189" s="3" t="s">
        <v>302</v>
      </c>
      <c r="G189" s="57"/>
      <c r="H189" s="10">
        <v>7740052.8474183297</v>
      </c>
      <c r="J189" s="4"/>
      <c r="K189" s="4"/>
      <c r="L189" s="4"/>
      <c r="M189" s="4"/>
      <c r="N189" s="4"/>
      <c r="O189" s="4"/>
      <c r="P189" s="4"/>
    </row>
    <row r="190" spans="1:16" ht="11.65" customHeight="1" x14ac:dyDescent="0.2">
      <c r="A190" s="5">
        <f t="shared" ref="A190:A253" ca="1" si="5">OFFSET(A190,-1,)+1</f>
        <v>190</v>
      </c>
      <c r="C190" s="56"/>
      <c r="D190" s="3"/>
      <c r="E190" s="58"/>
      <c r="F190" s="3" t="s">
        <v>303</v>
      </c>
      <c r="G190" s="57"/>
      <c r="H190" s="10">
        <v>4065689.7664875742</v>
      </c>
      <c r="J190" s="4"/>
      <c r="K190" s="4"/>
      <c r="L190" s="4"/>
      <c r="M190" s="4"/>
      <c r="N190" s="4"/>
      <c r="O190" s="4"/>
      <c r="P190" s="4"/>
    </row>
    <row r="191" spans="1:16" ht="11.65" customHeight="1" x14ac:dyDescent="0.2">
      <c r="A191" s="5">
        <f t="shared" ca="1" si="5"/>
        <v>191</v>
      </c>
      <c r="C191" s="56"/>
      <c r="D191" s="3"/>
      <c r="E191" s="58"/>
      <c r="F191" s="3" t="s">
        <v>249</v>
      </c>
      <c r="G191" s="57"/>
      <c r="H191" s="10">
        <v>0</v>
      </c>
      <c r="J191" s="4"/>
      <c r="K191" s="4"/>
      <c r="L191" s="4"/>
      <c r="M191" s="4"/>
      <c r="N191" s="4"/>
      <c r="O191" s="4"/>
      <c r="P191" s="4"/>
    </row>
    <row r="192" spans="1:16" ht="11.65" customHeight="1" x14ac:dyDescent="0.2">
      <c r="A192" s="5">
        <f t="shared" ca="1" si="5"/>
        <v>192</v>
      </c>
      <c r="C192" s="56"/>
      <c r="D192" s="3"/>
      <c r="E192" s="58"/>
      <c r="F192" s="3" t="s">
        <v>251</v>
      </c>
      <c r="G192" s="57"/>
      <c r="H192" s="10">
        <v>0</v>
      </c>
      <c r="J192" s="4"/>
      <c r="K192" s="4"/>
      <c r="L192" s="4"/>
      <c r="M192" s="4"/>
      <c r="N192" s="4"/>
      <c r="O192" s="4"/>
      <c r="P192" s="4"/>
    </row>
    <row r="193" spans="1:16" ht="11.65" customHeight="1" x14ac:dyDescent="0.2">
      <c r="A193" s="5">
        <f t="shared" ca="1" si="5"/>
        <v>193</v>
      </c>
      <c r="C193" s="56"/>
      <c r="D193" s="3"/>
      <c r="E193" s="58"/>
      <c r="F193" s="3" t="s">
        <v>24</v>
      </c>
      <c r="G193" s="57"/>
      <c r="H193" s="10">
        <v>0</v>
      </c>
      <c r="J193" s="4"/>
      <c r="K193" s="4"/>
      <c r="L193" s="4"/>
      <c r="M193" s="4"/>
      <c r="N193" s="4"/>
      <c r="O193" s="4"/>
      <c r="P193" s="4"/>
    </row>
    <row r="194" spans="1:16" ht="11.65" customHeight="1" x14ac:dyDescent="0.2">
      <c r="A194" s="5">
        <f t="shared" ca="1" si="5"/>
        <v>194</v>
      </c>
      <c r="C194" s="56"/>
      <c r="D194" s="3"/>
      <c r="E194" s="58"/>
      <c r="F194" s="3" t="s">
        <v>251</v>
      </c>
      <c r="G194" s="57"/>
      <c r="H194" s="10">
        <v>0</v>
      </c>
      <c r="J194" s="4"/>
      <c r="K194" s="4"/>
      <c r="L194" s="4"/>
      <c r="M194" s="4"/>
      <c r="N194" s="4"/>
      <c r="O194" s="4"/>
      <c r="P194" s="4"/>
    </row>
    <row r="195" spans="1:16" ht="11.65" customHeight="1" x14ac:dyDescent="0.2">
      <c r="A195" s="5">
        <f t="shared" ca="1" si="5"/>
        <v>195</v>
      </c>
      <c r="C195" s="56"/>
      <c r="D195" s="3"/>
      <c r="E195" s="3"/>
      <c r="F195" s="3"/>
      <c r="G195" s="57" t="s">
        <v>32</v>
      </c>
      <c r="H195" s="12">
        <f>SUBTOTAL(9,H189:H194)</f>
        <v>11805742.613905903</v>
      </c>
      <c r="J195" s="4"/>
      <c r="K195" s="4"/>
      <c r="L195" s="4"/>
      <c r="M195" s="4"/>
      <c r="N195" s="4"/>
      <c r="O195" s="4"/>
      <c r="P195" s="4"/>
    </row>
    <row r="196" spans="1:16" ht="11.65" customHeight="1" x14ac:dyDescent="0.2">
      <c r="A196" s="5">
        <f t="shared" ca="1" si="5"/>
        <v>196</v>
      </c>
      <c r="C196" s="56"/>
      <c r="D196" s="3"/>
      <c r="E196" s="3"/>
      <c r="F196" s="3"/>
      <c r="G196" s="57"/>
      <c r="H196" s="2"/>
      <c r="J196" s="4"/>
      <c r="K196" s="4"/>
      <c r="L196" s="4"/>
      <c r="M196" s="4"/>
      <c r="N196" s="4"/>
      <c r="O196" s="4"/>
      <c r="P196" s="4"/>
    </row>
    <row r="197" spans="1:16" ht="11.65" customHeight="1" x14ac:dyDescent="0.2">
      <c r="A197" s="5">
        <f t="shared" ca="1" si="5"/>
        <v>197</v>
      </c>
      <c r="C197" s="56">
        <v>334</v>
      </c>
      <c r="D197" s="3" t="s">
        <v>36</v>
      </c>
      <c r="E197" s="3"/>
      <c r="F197" s="3"/>
      <c r="G197" s="57"/>
      <c r="H197" s="2"/>
      <c r="J197" s="4"/>
      <c r="K197" s="4"/>
      <c r="L197" s="4"/>
      <c r="M197" s="4"/>
      <c r="N197" s="4"/>
      <c r="O197" s="4"/>
      <c r="P197" s="4"/>
    </row>
    <row r="198" spans="1:16" ht="11.65" customHeight="1" x14ac:dyDescent="0.2">
      <c r="A198" s="5">
        <f t="shared" ca="1" si="5"/>
        <v>198</v>
      </c>
      <c r="C198" s="56"/>
      <c r="D198" s="3"/>
      <c r="E198" s="58"/>
      <c r="F198" s="3" t="s">
        <v>302</v>
      </c>
      <c r="G198" s="57"/>
      <c r="H198" s="10">
        <v>5814129.9175505191</v>
      </c>
      <c r="J198" s="4"/>
      <c r="K198" s="4"/>
      <c r="L198" s="4"/>
      <c r="M198" s="4"/>
      <c r="N198" s="4"/>
      <c r="O198" s="4"/>
      <c r="P198" s="4"/>
    </row>
    <row r="199" spans="1:16" ht="11.65" customHeight="1" x14ac:dyDescent="0.2">
      <c r="A199" s="5">
        <f t="shared" ca="1" si="5"/>
        <v>199</v>
      </c>
      <c r="C199" s="56"/>
      <c r="D199" s="3"/>
      <c r="E199" s="58"/>
      <c r="F199" s="3" t="s">
        <v>303</v>
      </c>
      <c r="G199" s="57"/>
      <c r="H199" s="10">
        <v>1168390.8049809432</v>
      </c>
      <c r="J199" s="4"/>
      <c r="K199" s="4"/>
      <c r="L199" s="4"/>
      <c r="M199" s="4"/>
      <c r="N199" s="4"/>
      <c r="O199" s="4"/>
      <c r="P199" s="4"/>
    </row>
    <row r="200" spans="1:16" ht="11.65" customHeight="1" x14ac:dyDescent="0.2">
      <c r="A200" s="5">
        <f t="shared" ca="1" si="5"/>
        <v>200</v>
      </c>
      <c r="C200" s="56"/>
      <c r="D200" s="3"/>
      <c r="E200" s="58"/>
      <c r="F200" s="3" t="s">
        <v>249</v>
      </c>
      <c r="G200" s="57"/>
      <c r="H200" s="10">
        <v>0</v>
      </c>
      <c r="J200" s="4"/>
      <c r="K200" s="4"/>
      <c r="L200" s="4"/>
      <c r="M200" s="4"/>
      <c r="N200" s="4"/>
      <c r="O200" s="4"/>
      <c r="P200" s="4"/>
    </row>
    <row r="201" spans="1:16" ht="11.65" customHeight="1" x14ac:dyDescent="0.2">
      <c r="A201" s="5">
        <f t="shared" ca="1" si="5"/>
        <v>201</v>
      </c>
      <c r="C201" s="56"/>
      <c r="D201" s="3"/>
      <c r="E201" s="58"/>
      <c r="F201" s="3" t="s">
        <v>251</v>
      </c>
      <c r="G201" s="57"/>
      <c r="H201" s="10">
        <v>0</v>
      </c>
      <c r="J201" s="4"/>
      <c r="K201" s="4"/>
      <c r="L201" s="4"/>
      <c r="M201" s="4"/>
      <c r="N201" s="4"/>
      <c r="O201" s="4"/>
      <c r="P201" s="4"/>
    </row>
    <row r="202" spans="1:16" ht="11.65" customHeight="1" x14ac:dyDescent="0.2">
      <c r="A202" s="5">
        <f t="shared" ca="1" si="5"/>
        <v>202</v>
      </c>
      <c r="C202" s="56"/>
      <c r="D202" s="3"/>
      <c r="E202" s="58"/>
      <c r="F202" s="3" t="s">
        <v>24</v>
      </c>
      <c r="G202" s="57"/>
      <c r="H202" s="10">
        <v>0</v>
      </c>
      <c r="J202" s="4"/>
      <c r="K202" s="4"/>
      <c r="L202" s="4"/>
      <c r="M202" s="4"/>
      <c r="N202" s="4"/>
      <c r="O202" s="4"/>
      <c r="P202" s="4"/>
    </row>
    <row r="203" spans="1:16" ht="11.65" customHeight="1" x14ac:dyDescent="0.2">
      <c r="A203" s="5">
        <f t="shared" ca="1" si="5"/>
        <v>203</v>
      </c>
      <c r="C203" s="56"/>
      <c r="D203" s="3"/>
      <c r="E203" s="58"/>
      <c r="F203" s="3" t="s">
        <v>251</v>
      </c>
      <c r="G203" s="57"/>
      <c r="H203" s="10">
        <v>0</v>
      </c>
      <c r="J203" s="4"/>
      <c r="K203" s="4"/>
      <c r="L203" s="4"/>
      <c r="M203" s="4"/>
      <c r="N203" s="4"/>
      <c r="O203" s="4"/>
      <c r="P203" s="4"/>
    </row>
    <row r="204" spans="1:16" ht="11.65" customHeight="1" x14ac:dyDescent="0.2">
      <c r="A204" s="5">
        <f t="shared" ca="1" si="5"/>
        <v>204</v>
      </c>
      <c r="C204" s="56"/>
      <c r="D204" s="3"/>
      <c r="E204" s="3"/>
      <c r="F204" s="3"/>
      <c r="G204" s="57" t="s">
        <v>32</v>
      </c>
      <c r="H204" s="12">
        <f>SUBTOTAL(9,H198:H203)</f>
        <v>6982520.7225314621</v>
      </c>
      <c r="J204" s="4"/>
      <c r="K204" s="4"/>
      <c r="L204" s="4"/>
      <c r="M204" s="4"/>
      <c r="N204" s="4"/>
      <c r="O204" s="4"/>
      <c r="P204" s="4"/>
    </row>
    <row r="205" spans="1:16" ht="11.65" customHeight="1" x14ac:dyDescent="0.2">
      <c r="A205" s="5">
        <f t="shared" ca="1" si="5"/>
        <v>205</v>
      </c>
      <c r="C205" s="56"/>
      <c r="D205" s="3"/>
      <c r="E205" s="3"/>
      <c r="F205" s="3"/>
      <c r="G205" s="57"/>
      <c r="H205" s="2"/>
      <c r="J205" s="4"/>
      <c r="K205" s="4"/>
      <c r="L205" s="4"/>
      <c r="M205" s="4"/>
      <c r="N205" s="4"/>
      <c r="O205" s="4"/>
      <c r="P205" s="4"/>
    </row>
    <row r="206" spans="1:16" ht="11.65" customHeight="1" x14ac:dyDescent="0.2">
      <c r="A206" s="5">
        <f t="shared" ca="1" si="5"/>
        <v>206</v>
      </c>
      <c r="C206" s="56"/>
      <c r="D206" s="3"/>
      <c r="E206" s="58"/>
      <c r="F206" s="3"/>
      <c r="G206" s="57"/>
      <c r="H206" s="14"/>
      <c r="J206" s="4"/>
      <c r="K206" s="15"/>
      <c r="L206" s="15"/>
      <c r="M206" s="15"/>
      <c r="N206" s="15"/>
      <c r="O206" s="15"/>
      <c r="P206" s="15"/>
    </row>
    <row r="207" spans="1:16" ht="11.65" customHeight="1" x14ac:dyDescent="0.2">
      <c r="A207" s="5">
        <f t="shared" ca="1" si="5"/>
        <v>207</v>
      </c>
      <c r="C207" s="59"/>
      <c r="D207" s="60"/>
      <c r="E207" s="61"/>
      <c r="F207" s="60"/>
      <c r="G207" s="62"/>
      <c r="H207" s="16"/>
      <c r="J207" s="4"/>
      <c r="K207" s="17"/>
      <c r="L207" s="17"/>
      <c r="M207" s="17"/>
      <c r="N207" s="17"/>
      <c r="O207" s="17"/>
      <c r="P207" s="17"/>
    </row>
    <row r="208" spans="1:16" ht="11.65" customHeight="1" x14ac:dyDescent="0.2">
      <c r="A208" s="5">
        <f t="shared" ca="1" si="5"/>
        <v>208</v>
      </c>
      <c r="C208" s="56">
        <v>335</v>
      </c>
      <c r="D208" s="3" t="s">
        <v>45</v>
      </c>
      <c r="E208" s="3"/>
      <c r="F208" s="3"/>
      <c r="G208" s="57"/>
      <c r="H208" s="2"/>
      <c r="J208" s="4"/>
      <c r="K208" s="4"/>
      <c r="L208" s="4"/>
      <c r="M208" s="4"/>
      <c r="N208" s="4"/>
      <c r="O208" s="4"/>
      <c r="P208" s="4"/>
    </row>
    <row r="209" spans="1:16" ht="11.65" customHeight="1" x14ac:dyDescent="0.2">
      <c r="A209" s="5">
        <f t="shared" ca="1" si="5"/>
        <v>209</v>
      </c>
      <c r="C209" s="56"/>
      <c r="D209" s="3"/>
      <c r="E209" s="58"/>
      <c r="F209" s="3" t="s">
        <v>302</v>
      </c>
      <c r="G209" s="57"/>
      <c r="H209" s="10">
        <v>190677.25514793256</v>
      </c>
      <c r="J209" s="4"/>
      <c r="K209" s="4"/>
      <c r="L209" s="4"/>
      <c r="M209" s="4"/>
      <c r="N209" s="4"/>
      <c r="O209" s="4"/>
      <c r="P209" s="4"/>
    </row>
    <row r="210" spans="1:16" ht="11.65" customHeight="1" x14ac:dyDescent="0.2">
      <c r="A210" s="5">
        <f t="shared" ca="1" si="5"/>
        <v>210</v>
      </c>
      <c r="C210" s="56"/>
      <c r="D210" s="3"/>
      <c r="E210" s="58"/>
      <c r="F210" s="3" t="s">
        <v>303</v>
      </c>
      <c r="G210" s="57"/>
      <c r="H210" s="10">
        <v>13492.52118107045</v>
      </c>
      <c r="J210" s="4"/>
      <c r="K210" s="4"/>
      <c r="L210" s="4"/>
      <c r="M210" s="4"/>
      <c r="N210" s="4"/>
      <c r="O210" s="4"/>
      <c r="P210" s="4"/>
    </row>
    <row r="211" spans="1:16" ht="11.65" customHeight="1" x14ac:dyDescent="0.2">
      <c r="A211" s="5">
        <f t="shared" ca="1" si="5"/>
        <v>211</v>
      </c>
      <c r="C211" s="56"/>
      <c r="D211" s="3"/>
      <c r="E211" s="58"/>
      <c r="F211" s="3" t="s">
        <v>249</v>
      </c>
      <c r="G211" s="57"/>
      <c r="H211" s="10">
        <v>0</v>
      </c>
      <c r="J211" s="4"/>
      <c r="K211" s="4"/>
      <c r="L211" s="4"/>
      <c r="M211" s="4"/>
      <c r="N211" s="4"/>
      <c r="O211" s="4"/>
      <c r="P211" s="4"/>
    </row>
    <row r="212" spans="1:16" ht="11.65" customHeight="1" x14ac:dyDescent="0.2">
      <c r="A212" s="5">
        <f t="shared" ca="1" si="5"/>
        <v>212</v>
      </c>
      <c r="C212" s="56"/>
      <c r="D212" s="3"/>
      <c r="E212" s="58"/>
      <c r="F212" s="3" t="s">
        <v>251</v>
      </c>
      <c r="G212" s="57"/>
      <c r="H212" s="10">
        <v>0</v>
      </c>
      <c r="J212" s="4"/>
      <c r="K212" s="4"/>
      <c r="L212" s="4"/>
      <c r="M212" s="4"/>
      <c r="N212" s="4"/>
      <c r="O212" s="4"/>
      <c r="P212" s="4"/>
    </row>
    <row r="213" spans="1:16" ht="11.65" customHeight="1" x14ac:dyDescent="0.2">
      <c r="A213" s="5">
        <f t="shared" ca="1" si="5"/>
        <v>213</v>
      </c>
      <c r="C213" s="56"/>
      <c r="D213" s="3"/>
      <c r="E213" s="58"/>
      <c r="F213" s="3" t="s">
        <v>24</v>
      </c>
      <c r="G213" s="57"/>
      <c r="H213" s="10">
        <v>0</v>
      </c>
      <c r="J213" s="4"/>
      <c r="K213" s="4"/>
      <c r="L213" s="4"/>
      <c r="M213" s="4"/>
      <c r="N213" s="4"/>
      <c r="O213" s="4"/>
      <c r="P213" s="4"/>
    </row>
    <row r="214" spans="1:16" ht="11.65" customHeight="1" x14ac:dyDescent="0.2">
      <c r="A214" s="5">
        <f t="shared" ca="1" si="5"/>
        <v>214</v>
      </c>
      <c r="C214" s="56"/>
      <c r="D214" s="3"/>
      <c r="E214" s="58"/>
      <c r="F214" s="3" t="s">
        <v>251</v>
      </c>
      <c r="G214" s="57"/>
      <c r="H214" s="10">
        <v>0</v>
      </c>
      <c r="J214" s="4"/>
      <c r="K214" s="4"/>
      <c r="L214" s="4"/>
      <c r="M214" s="4"/>
      <c r="N214" s="4"/>
      <c r="O214" s="4"/>
      <c r="P214" s="4"/>
    </row>
    <row r="215" spans="1:16" ht="11.65" customHeight="1" x14ac:dyDescent="0.2">
      <c r="A215" s="5">
        <f t="shared" ca="1" si="5"/>
        <v>215</v>
      </c>
      <c r="C215" s="56"/>
      <c r="D215" s="3"/>
      <c r="E215" s="3"/>
      <c r="F215" s="3"/>
      <c r="G215" s="57" t="s">
        <v>32</v>
      </c>
      <c r="H215" s="12">
        <f>SUBTOTAL(9,H209:H214)</f>
        <v>204169.77632900301</v>
      </c>
      <c r="J215" s="4"/>
      <c r="K215" s="4"/>
      <c r="L215" s="4"/>
      <c r="M215" s="4"/>
      <c r="N215" s="4"/>
      <c r="O215" s="4"/>
      <c r="P215" s="4"/>
    </row>
    <row r="216" spans="1:16" ht="11.65" customHeight="1" x14ac:dyDescent="0.2">
      <c r="A216" s="5">
        <f t="shared" ca="1" si="5"/>
        <v>216</v>
      </c>
      <c r="C216" s="56"/>
      <c r="D216" s="3"/>
      <c r="E216" s="3"/>
      <c r="F216" s="3"/>
      <c r="G216" s="57"/>
      <c r="H216" s="2"/>
      <c r="J216" s="4"/>
      <c r="K216" s="4"/>
      <c r="L216" s="4"/>
      <c r="M216" s="4"/>
      <c r="N216" s="4"/>
      <c r="O216" s="4"/>
      <c r="P216" s="4"/>
    </row>
    <row r="217" spans="1:16" ht="11.65" customHeight="1" x14ac:dyDescent="0.2">
      <c r="A217" s="5">
        <f t="shared" ca="1" si="5"/>
        <v>217</v>
      </c>
      <c r="C217" s="56">
        <v>336</v>
      </c>
      <c r="D217" s="3" t="s">
        <v>53</v>
      </c>
      <c r="E217" s="3"/>
      <c r="F217" s="3"/>
      <c r="G217" s="57"/>
      <c r="H217" s="2"/>
      <c r="J217" s="4"/>
      <c r="K217" s="4"/>
      <c r="L217" s="4"/>
      <c r="M217" s="4"/>
      <c r="N217" s="4"/>
      <c r="O217" s="4"/>
      <c r="P217" s="4"/>
    </row>
    <row r="218" spans="1:16" ht="11.65" customHeight="1" x14ac:dyDescent="0.2">
      <c r="A218" s="5">
        <f t="shared" ca="1" si="5"/>
        <v>218</v>
      </c>
      <c r="C218" s="56"/>
      <c r="D218" s="3"/>
      <c r="E218" s="58"/>
      <c r="F218" s="3" t="s">
        <v>302</v>
      </c>
      <c r="G218" s="57"/>
      <c r="H218" s="10">
        <v>1866431.9524276957</v>
      </c>
      <c r="J218" s="4"/>
      <c r="K218" s="4"/>
      <c r="L218" s="4"/>
      <c r="M218" s="4"/>
      <c r="N218" s="4"/>
      <c r="O218" s="4"/>
      <c r="P218" s="4"/>
    </row>
    <row r="219" spans="1:16" ht="11.65" customHeight="1" x14ac:dyDescent="0.2">
      <c r="A219" s="5">
        <f t="shared" ca="1" si="5"/>
        <v>219</v>
      </c>
      <c r="C219" s="56"/>
      <c r="D219" s="3"/>
      <c r="E219" s="58"/>
      <c r="F219" s="3" t="s">
        <v>303</v>
      </c>
      <c r="G219" s="57"/>
      <c r="H219" s="10">
        <v>250450.25683881209</v>
      </c>
      <c r="J219" s="4"/>
      <c r="K219" s="4"/>
      <c r="L219" s="4"/>
      <c r="M219" s="4"/>
      <c r="N219" s="4"/>
      <c r="O219" s="4"/>
      <c r="P219" s="4"/>
    </row>
    <row r="220" spans="1:16" ht="11.65" customHeight="1" x14ac:dyDescent="0.2">
      <c r="A220" s="5">
        <f t="shared" ca="1" si="5"/>
        <v>220</v>
      </c>
      <c r="C220" s="56"/>
      <c r="D220" s="3"/>
      <c r="E220" s="58"/>
      <c r="F220" s="3" t="s">
        <v>249</v>
      </c>
      <c r="G220" s="57"/>
      <c r="H220" s="10">
        <v>0</v>
      </c>
      <c r="J220" s="4"/>
      <c r="K220" s="4"/>
      <c r="L220" s="4"/>
      <c r="M220" s="4"/>
      <c r="N220" s="4"/>
      <c r="O220" s="4"/>
      <c r="P220" s="4"/>
    </row>
    <row r="221" spans="1:16" ht="11.65" customHeight="1" x14ac:dyDescent="0.2">
      <c r="A221" s="5">
        <f t="shared" ca="1" si="5"/>
        <v>221</v>
      </c>
      <c r="C221" s="56"/>
      <c r="D221" s="3"/>
      <c r="E221" s="58"/>
      <c r="F221" s="3" t="s">
        <v>251</v>
      </c>
      <c r="G221" s="57"/>
      <c r="H221" s="10">
        <v>0</v>
      </c>
      <c r="J221" s="4"/>
      <c r="K221" s="4"/>
      <c r="L221" s="4"/>
      <c r="M221" s="4"/>
      <c r="N221" s="4"/>
      <c r="O221" s="4"/>
      <c r="P221" s="4"/>
    </row>
    <row r="222" spans="1:16" ht="11.65" customHeight="1" x14ac:dyDescent="0.2">
      <c r="A222" s="5">
        <f t="shared" ca="1" si="5"/>
        <v>222</v>
      </c>
      <c r="C222" s="56"/>
      <c r="D222" s="3"/>
      <c r="E222" s="58"/>
      <c r="F222" s="3" t="s">
        <v>24</v>
      </c>
      <c r="G222" s="57"/>
      <c r="H222" s="10">
        <v>0</v>
      </c>
      <c r="J222" s="4"/>
      <c r="K222" s="4"/>
      <c r="L222" s="4"/>
      <c r="M222" s="4"/>
      <c r="N222" s="4"/>
      <c r="O222" s="4"/>
      <c r="P222" s="4"/>
    </row>
    <row r="223" spans="1:16" ht="11.25" customHeight="1" x14ac:dyDescent="0.2">
      <c r="A223" s="5">
        <f t="shared" ca="1" si="5"/>
        <v>223</v>
      </c>
      <c r="C223" s="56"/>
      <c r="D223" s="3"/>
      <c r="E223" s="58"/>
      <c r="F223" s="3" t="s">
        <v>251</v>
      </c>
      <c r="G223" s="57"/>
      <c r="H223" s="10">
        <v>0</v>
      </c>
      <c r="J223" s="4"/>
      <c r="K223" s="4"/>
      <c r="L223" s="4"/>
      <c r="M223" s="4"/>
      <c r="N223" s="4"/>
      <c r="O223" s="4"/>
      <c r="P223" s="4"/>
    </row>
    <row r="224" spans="1:16" ht="11.65" customHeight="1" x14ac:dyDescent="0.2">
      <c r="A224" s="5">
        <f t="shared" ca="1" si="5"/>
        <v>224</v>
      </c>
      <c r="C224" s="56"/>
      <c r="D224" s="3"/>
      <c r="E224" s="3"/>
      <c r="F224" s="3"/>
      <c r="G224" s="57" t="s">
        <v>32</v>
      </c>
      <c r="H224" s="12">
        <f>SUBTOTAL(9,H218:H223)</f>
        <v>2116882.209266508</v>
      </c>
      <c r="J224" s="4"/>
      <c r="K224" s="4"/>
      <c r="L224" s="4"/>
      <c r="M224" s="4"/>
      <c r="N224" s="4"/>
      <c r="O224" s="4"/>
      <c r="P224" s="4"/>
    </row>
    <row r="225" spans="1:16" ht="11.65" customHeight="1" x14ac:dyDescent="0.2">
      <c r="A225" s="5">
        <f t="shared" ca="1" si="5"/>
        <v>225</v>
      </c>
      <c r="C225" s="56"/>
      <c r="D225" s="3"/>
      <c r="E225" s="3"/>
      <c r="F225" s="3"/>
      <c r="G225" s="57"/>
      <c r="H225" s="2"/>
      <c r="J225" s="4"/>
      <c r="K225" s="4"/>
      <c r="L225" s="4"/>
      <c r="M225" s="4"/>
      <c r="N225" s="4"/>
      <c r="O225" s="4"/>
      <c r="P225" s="4"/>
    </row>
    <row r="226" spans="1:16" ht="11.65" customHeight="1" x14ac:dyDescent="0.2">
      <c r="A226" s="5">
        <f t="shared" ca="1" si="5"/>
        <v>226</v>
      </c>
      <c r="C226" s="56">
        <v>337</v>
      </c>
      <c r="D226" s="3" t="s">
        <v>54</v>
      </c>
      <c r="E226" s="3"/>
      <c r="F226" s="3"/>
      <c r="G226" s="57"/>
      <c r="H226" s="2"/>
      <c r="J226" s="4"/>
      <c r="K226" s="4"/>
      <c r="L226" s="4"/>
      <c r="M226" s="4"/>
      <c r="N226" s="4"/>
      <c r="O226" s="4"/>
      <c r="P226" s="4"/>
    </row>
    <row r="227" spans="1:16" ht="11.65" customHeight="1" x14ac:dyDescent="0.2">
      <c r="A227" s="5">
        <f t="shared" ca="1" si="5"/>
        <v>227</v>
      </c>
      <c r="C227" s="56"/>
      <c r="D227" s="3"/>
      <c r="E227" s="3"/>
      <c r="F227" s="3" t="s">
        <v>193</v>
      </c>
      <c r="G227" s="57"/>
      <c r="H227" s="10">
        <v>0</v>
      </c>
      <c r="J227" s="4"/>
      <c r="K227" s="4"/>
      <c r="L227" s="4"/>
      <c r="M227" s="4"/>
      <c r="N227" s="4"/>
      <c r="O227" s="4"/>
      <c r="P227" s="4"/>
    </row>
    <row r="228" spans="1:16" ht="11.65" customHeight="1" x14ac:dyDescent="0.2">
      <c r="A228" s="5">
        <f t="shared" ca="1" si="5"/>
        <v>228</v>
      </c>
      <c r="C228" s="56"/>
      <c r="D228" s="3"/>
      <c r="E228" s="3"/>
      <c r="F228" s="3"/>
      <c r="G228" s="57"/>
      <c r="H228" s="12">
        <f>SUBTOTAL(9,H225:H227)</f>
        <v>0</v>
      </c>
      <c r="J228" s="4"/>
      <c r="K228" s="4"/>
      <c r="L228" s="4"/>
      <c r="M228" s="4"/>
      <c r="N228" s="4"/>
      <c r="O228" s="4"/>
      <c r="P228" s="4"/>
    </row>
    <row r="229" spans="1:16" ht="11.65" customHeight="1" x14ac:dyDescent="0.2">
      <c r="A229" s="5">
        <f t="shared" ca="1" si="5"/>
        <v>229</v>
      </c>
      <c r="C229" s="56"/>
      <c r="D229" s="3"/>
      <c r="E229" s="3"/>
      <c r="F229" s="3"/>
      <c r="G229" s="57"/>
      <c r="H229" s="2"/>
      <c r="J229" s="4"/>
      <c r="K229" s="4"/>
      <c r="L229" s="4"/>
      <c r="M229" s="4"/>
      <c r="N229" s="4"/>
      <c r="O229" s="4"/>
      <c r="P229" s="4"/>
    </row>
    <row r="230" spans="1:16" ht="11.65" customHeight="1" x14ac:dyDescent="0.2">
      <c r="A230" s="5">
        <f t="shared" ca="1" si="5"/>
        <v>230</v>
      </c>
      <c r="C230" s="56" t="s">
        <v>55</v>
      </c>
      <c r="D230" s="3" t="s">
        <v>56</v>
      </c>
      <c r="E230" s="3"/>
      <c r="F230" s="3"/>
      <c r="G230" s="57"/>
      <c r="H230" s="2"/>
      <c r="J230" s="4"/>
      <c r="K230" s="4"/>
      <c r="L230" s="4"/>
      <c r="M230" s="4"/>
      <c r="N230" s="4"/>
      <c r="O230" s="4"/>
      <c r="P230" s="4"/>
    </row>
    <row r="231" spans="1:16" ht="11.65" customHeight="1" x14ac:dyDescent="0.2">
      <c r="A231" s="5">
        <f t="shared" ca="1" si="5"/>
        <v>231</v>
      </c>
      <c r="C231" s="56"/>
      <c r="D231" s="3"/>
      <c r="E231" s="58"/>
      <c r="F231" s="3" t="s">
        <v>193</v>
      </c>
      <c r="G231" s="57"/>
      <c r="H231" s="10">
        <v>0</v>
      </c>
      <c r="J231" s="4"/>
      <c r="K231" s="4"/>
      <c r="L231" s="4"/>
      <c r="M231" s="4"/>
      <c r="N231" s="4"/>
      <c r="O231" s="4"/>
      <c r="P231" s="4"/>
    </row>
    <row r="232" spans="1:16" ht="11.65" customHeight="1" x14ac:dyDescent="0.2">
      <c r="A232" s="5">
        <f t="shared" ca="1" si="5"/>
        <v>232</v>
      </c>
      <c r="C232" s="56"/>
      <c r="D232" s="3"/>
      <c r="E232" s="58"/>
      <c r="F232" s="3" t="s">
        <v>303</v>
      </c>
      <c r="G232" s="57"/>
      <c r="H232" s="10">
        <v>0</v>
      </c>
      <c r="J232" s="4"/>
      <c r="K232" s="4"/>
      <c r="L232" s="4"/>
      <c r="M232" s="4"/>
      <c r="N232" s="4"/>
      <c r="O232" s="4"/>
      <c r="P232" s="4"/>
    </row>
    <row r="233" spans="1:16" ht="11.65" customHeight="1" x14ac:dyDescent="0.2">
      <c r="A233" s="5">
        <f t="shared" ca="1" si="5"/>
        <v>233</v>
      </c>
      <c r="C233" s="56"/>
      <c r="D233" s="3"/>
      <c r="E233" s="58"/>
      <c r="F233" s="3" t="s">
        <v>249</v>
      </c>
      <c r="G233" s="57"/>
      <c r="H233" s="10">
        <v>0</v>
      </c>
      <c r="J233" s="4"/>
      <c r="K233" s="4"/>
      <c r="L233" s="4"/>
      <c r="M233" s="4"/>
      <c r="N233" s="4"/>
      <c r="O233" s="4"/>
      <c r="P233" s="4"/>
    </row>
    <row r="234" spans="1:16" ht="11.65" customHeight="1" x14ac:dyDescent="0.2">
      <c r="A234" s="5">
        <f t="shared" ca="1" si="5"/>
        <v>234</v>
      </c>
      <c r="C234" s="56"/>
      <c r="D234" s="3"/>
      <c r="E234" s="58"/>
      <c r="F234" s="3" t="s">
        <v>251</v>
      </c>
      <c r="G234" s="57"/>
      <c r="H234" s="10">
        <v>0</v>
      </c>
      <c r="J234" s="4"/>
      <c r="K234" s="4"/>
      <c r="L234" s="4"/>
      <c r="M234" s="4"/>
      <c r="N234" s="4"/>
      <c r="O234" s="4"/>
      <c r="P234" s="4"/>
    </row>
    <row r="235" spans="1:16" ht="11.65" customHeight="1" x14ac:dyDescent="0.2">
      <c r="A235" s="5">
        <f t="shared" ca="1" si="5"/>
        <v>235</v>
      </c>
      <c r="C235" s="56"/>
      <c r="D235" s="3"/>
      <c r="E235" s="58"/>
      <c r="F235" s="3" t="s">
        <v>24</v>
      </c>
      <c r="G235" s="57"/>
      <c r="H235" s="10">
        <v>0</v>
      </c>
      <c r="J235" s="4"/>
      <c r="K235" s="4"/>
      <c r="L235" s="4"/>
      <c r="M235" s="4"/>
      <c r="N235" s="4"/>
      <c r="O235" s="4"/>
      <c r="P235" s="4"/>
    </row>
    <row r="236" spans="1:16" ht="11.65" customHeight="1" x14ac:dyDescent="0.2">
      <c r="A236" s="5">
        <f t="shared" ca="1" si="5"/>
        <v>236</v>
      </c>
      <c r="C236" s="56"/>
      <c r="D236" s="3"/>
      <c r="E236" s="58"/>
      <c r="F236" s="3" t="s">
        <v>251</v>
      </c>
      <c r="G236" s="57"/>
      <c r="H236" s="10">
        <v>0</v>
      </c>
      <c r="J236" s="4"/>
      <c r="K236" s="4"/>
      <c r="L236" s="4"/>
      <c r="M236" s="4"/>
      <c r="N236" s="4"/>
      <c r="O236" s="4"/>
      <c r="P236" s="4"/>
    </row>
    <row r="237" spans="1:16" ht="11.65" customHeight="1" x14ac:dyDescent="0.2">
      <c r="A237" s="5">
        <f t="shared" ca="1" si="5"/>
        <v>237</v>
      </c>
      <c r="C237" s="56"/>
      <c r="D237" s="3"/>
      <c r="E237" s="3"/>
      <c r="F237" s="3"/>
      <c r="G237" s="57"/>
      <c r="H237" s="12">
        <f>SUBTOTAL(9,H231:H236)</f>
        <v>0</v>
      </c>
      <c r="J237" s="4"/>
      <c r="K237" s="4"/>
      <c r="L237" s="4"/>
      <c r="M237" s="4"/>
      <c r="N237" s="4"/>
      <c r="O237" s="4"/>
      <c r="P237" s="4"/>
    </row>
    <row r="238" spans="1:16" ht="11.65" customHeight="1" x14ac:dyDescent="0.2">
      <c r="A238" s="5">
        <f t="shared" ca="1" si="5"/>
        <v>238</v>
      </c>
      <c r="C238" s="56"/>
      <c r="D238" s="3"/>
      <c r="E238" s="3"/>
      <c r="F238" s="3"/>
      <c r="G238" s="57"/>
      <c r="H238" s="2"/>
      <c r="J238" s="4"/>
      <c r="K238" s="4"/>
      <c r="L238" s="4"/>
      <c r="M238" s="4"/>
      <c r="N238" s="4"/>
      <c r="O238" s="4"/>
      <c r="P238" s="4"/>
    </row>
    <row r="239" spans="1:16" ht="11.65" customHeight="1" thickBot="1" x14ac:dyDescent="0.25">
      <c r="A239" s="5">
        <f t="shared" ca="1" si="5"/>
        <v>239</v>
      </c>
      <c r="C239" s="63" t="s">
        <v>57</v>
      </c>
      <c r="D239" s="3"/>
      <c r="E239" s="3"/>
      <c r="F239" s="3"/>
      <c r="G239" s="57" t="s">
        <v>32</v>
      </c>
      <c r="H239" s="13">
        <f>SUBTOTAL(9,H162:H237)</f>
        <v>90881605.180924192</v>
      </c>
      <c r="J239" s="4"/>
      <c r="K239" s="11"/>
      <c r="L239" s="11"/>
      <c r="M239" s="11"/>
      <c r="N239" s="11"/>
      <c r="O239" s="11"/>
      <c r="P239" s="11"/>
    </row>
    <row r="240" spans="1:16" ht="11.65" customHeight="1" thickTop="1" x14ac:dyDescent="0.2">
      <c r="A240" s="5">
        <f t="shared" ca="1" si="5"/>
        <v>240</v>
      </c>
      <c r="C240" s="56"/>
      <c r="D240" s="3"/>
      <c r="E240" s="3"/>
      <c r="F240" s="3"/>
      <c r="G240" s="57"/>
      <c r="H240" s="2"/>
      <c r="J240" s="4"/>
      <c r="K240" s="4"/>
      <c r="L240" s="4"/>
      <c r="M240" s="4"/>
      <c r="N240" s="4"/>
      <c r="O240" s="4"/>
      <c r="P240" s="4"/>
    </row>
    <row r="241" spans="1:16" ht="11.65" customHeight="1" x14ac:dyDescent="0.2">
      <c r="A241" s="5">
        <f t="shared" ca="1" si="5"/>
        <v>241</v>
      </c>
      <c r="C241" s="56" t="s">
        <v>58</v>
      </c>
      <c r="D241" s="3"/>
      <c r="E241" s="3"/>
      <c r="F241" s="3"/>
      <c r="G241" s="57"/>
      <c r="H241" s="2"/>
      <c r="J241" s="4"/>
      <c r="K241" s="4"/>
      <c r="L241" s="4"/>
      <c r="M241" s="4"/>
      <c r="N241" s="4"/>
      <c r="O241" s="4"/>
      <c r="P241" s="4"/>
    </row>
    <row r="242" spans="1:16" ht="11.65" customHeight="1" x14ac:dyDescent="0.2">
      <c r="A242" s="5">
        <f t="shared" ca="1" si="5"/>
        <v>242</v>
      </c>
      <c r="C242" s="56"/>
      <c r="D242" s="3"/>
      <c r="E242" s="3" t="s">
        <v>193</v>
      </c>
      <c r="F242" s="3"/>
      <c r="G242" s="57"/>
      <c r="H242" s="10">
        <f t="shared" ref="H242:H247" si="6">SUMIFS($H$162:$H$239,$F$162:$F$239,E242)</f>
        <v>0</v>
      </c>
      <c r="J242" s="4"/>
      <c r="K242" s="4"/>
      <c r="L242" s="4"/>
      <c r="M242" s="4"/>
      <c r="N242" s="4"/>
      <c r="O242" s="4"/>
      <c r="P242" s="4"/>
    </row>
    <row r="243" spans="1:16" ht="11.65" customHeight="1" x14ac:dyDescent="0.2">
      <c r="A243" s="5">
        <f t="shared" ca="1" si="5"/>
        <v>243</v>
      </c>
      <c r="C243" s="56"/>
      <c r="D243" s="3"/>
      <c r="E243" s="58" t="s">
        <v>24</v>
      </c>
      <c r="F243" s="3"/>
      <c r="G243" s="57"/>
      <c r="H243" s="10">
        <f t="shared" si="6"/>
        <v>0</v>
      </c>
      <c r="J243" s="4"/>
      <c r="K243" s="4"/>
      <c r="L243" s="4"/>
      <c r="M243" s="4"/>
      <c r="N243" s="4"/>
      <c r="O243" s="4"/>
      <c r="P243" s="4"/>
    </row>
    <row r="244" spans="1:16" ht="11.65" customHeight="1" x14ac:dyDescent="0.2">
      <c r="A244" s="5">
        <f t="shared" ca="1" si="5"/>
        <v>244</v>
      </c>
      <c r="C244" s="56"/>
      <c r="D244" s="3"/>
      <c r="E244" s="58" t="s">
        <v>249</v>
      </c>
      <c r="F244" s="3"/>
      <c r="G244" s="57"/>
      <c r="H244" s="10">
        <f t="shared" si="6"/>
        <v>0</v>
      </c>
      <c r="J244" s="4"/>
      <c r="K244" s="4"/>
      <c r="L244" s="4"/>
      <c r="M244" s="4"/>
      <c r="N244" s="4"/>
      <c r="O244" s="4"/>
      <c r="P244" s="4"/>
    </row>
    <row r="245" spans="1:16" ht="11.65" customHeight="1" x14ac:dyDescent="0.2">
      <c r="A245" s="5">
        <f t="shared" ca="1" si="5"/>
        <v>245</v>
      </c>
      <c r="C245" s="56"/>
      <c r="D245" s="3"/>
      <c r="E245" s="58" t="s">
        <v>251</v>
      </c>
      <c r="F245" s="3"/>
      <c r="G245" s="57"/>
      <c r="H245" s="10">
        <f t="shared" si="6"/>
        <v>0</v>
      </c>
      <c r="J245" s="4"/>
      <c r="K245" s="4"/>
      <c r="L245" s="4"/>
      <c r="M245" s="4"/>
      <c r="N245" s="4"/>
      <c r="O245" s="4"/>
      <c r="P245" s="4"/>
    </row>
    <row r="246" spans="1:16" ht="11.65" customHeight="1" x14ac:dyDescent="0.2">
      <c r="A246" s="5">
        <f t="shared" ca="1" si="5"/>
        <v>246</v>
      </c>
      <c r="C246" s="56"/>
      <c r="D246" s="3"/>
      <c r="E246" s="3" t="s">
        <v>302</v>
      </c>
      <c r="F246" s="3"/>
      <c r="G246" s="57"/>
      <c r="H246" s="10">
        <f t="shared" si="6"/>
        <v>75023704.767989606</v>
      </c>
      <c r="J246" s="4"/>
      <c r="K246" s="4"/>
      <c r="L246" s="4"/>
      <c r="M246" s="4"/>
      <c r="N246" s="4"/>
      <c r="O246" s="4"/>
      <c r="P246" s="4"/>
    </row>
    <row r="247" spans="1:16" ht="11.65" customHeight="1" x14ac:dyDescent="0.2">
      <c r="A247" s="5">
        <f t="shared" ca="1" si="5"/>
        <v>247</v>
      </c>
      <c r="C247" s="56"/>
      <c r="D247" s="3"/>
      <c r="E247" s="3" t="s">
        <v>303</v>
      </c>
      <c r="F247" s="3"/>
      <c r="G247" s="57"/>
      <c r="H247" s="10">
        <f t="shared" si="6"/>
        <v>15857900.412934575</v>
      </c>
      <c r="J247" s="4"/>
      <c r="K247" s="4"/>
      <c r="L247" s="4"/>
      <c r="M247" s="4"/>
      <c r="N247" s="4"/>
      <c r="O247" s="4"/>
      <c r="P247" s="4"/>
    </row>
    <row r="248" spans="1:16" ht="11.65" customHeight="1" thickBot="1" x14ac:dyDescent="0.25">
      <c r="A248" s="5">
        <f t="shared" ca="1" si="5"/>
        <v>248</v>
      </c>
      <c r="C248" s="56" t="s">
        <v>59</v>
      </c>
      <c r="D248" s="3"/>
      <c r="E248" s="3"/>
      <c r="F248" s="3"/>
      <c r="G248" s="57" t="s">
        <v>32</v>
      </c>
      <c r="H248" s="19">
        <f>SUM(H242:H247)</f>
        <v>90881605.180924177</v>
      </c>
      <c r="J248" s="4"/>
      <c r="K248" s="4"/>
      <c r="L248" s="4"/>
      <c r="M248" s="4"/>
      <c r="N248" s="4"/>
      <c r="O248" s="4"/>
      <c r="P248" s="4"/>
    </row>
    <row r="249" spans="1:16" ht="11.65" customHeight="1" thickTop="1" x14ac:dyDescent="0.2">
      <c r="A249" s="5">
        <f t="shared" ca="1" si="5"/>
        <v>249</v>
      </c>
      <c r="C249" s="56"/>
      <c r="D249" s="3"/>
      <c r="E249" s="3"/>
      <c r="F249" s="3"/>
      <c r="G249" s="57"/>
      <c r="H249" s="2"/>
      <c r="J249" s="4"/>
      <c r="K249" s="4"/>
      <c r="L249" s="4"/>
      <c r="M249" s="4"/>
      <c r="N249" s="4"/>
      <c r="O249" s="4"/>
      <c r="P249" s="4"/>
    </row>
    <row r="250" spans="1:16" ht="11.65" customHeight="1" x14ac:dyDescent="0.2">
      <c r="A250" s="5">
        <f t="shared" ca="1" si="5"/>
        <v>250</v>
      </c>
      <c r="C250" s="56">
        <v>340</v>
      </c>
      <c r="D250" s="3" t="s">
        <v>31</v>
      </c>
      <c r="E250" s="3"/>
      <c r="F250" s="3"/>
      <c r="G250" s="57"/>
      <c r="H250" s="2"/>
      <c r="J250" s="4"/>
      <c r="K250" s="4"/>
      <c r="L250" s="4"/>
      <c r="M250" s="4"/>
      <c r="N250" s="4"/>
      <c r="O250" s="4"/>
      <c r="P250" s="4"/>
    </row>
    <row r="251" spans="1:16" ht="11.65" customHeight="1" x14ac:dyDescent="0.2">
      <c r="A251" s="5">
        <f t="shared" ca="1" si="5"/>
        <v>251</v>
      </c>
      <c r="C251" s="56"/>
      <c r="D251" s="3"/>
      <c r="E251" s="3"/>
      <c r="F251" s="3" t="s">
        <v>193</v>
      </c>
      <c r="G251" s="57"/>
      <c r="H251" s="10">
        <v>0</v>
      </c>
      <c r="J251" s="4"/>
      <c r="K251" s="4"/>
      <c r="L251" s="4"/>
      <c r="M251" s="4"/>
      <c r="N251" s="4"/>
      <c r="O251" s="4"/>
      <c r="P251" s="4"/>
    </row>
    <row r="252" spans="1:16" ht="11.65" customHeight="1" x14ac:dyDescent="0.2">
      <c r="A252" s="5">
        <f t="shared" ca="1" si="5"/>
        <v>252</v>
      </c>
      <c r="C252" s="56"/>
      <c r="D252" s="3"/>
      <c r="E252" s="3"/>
      <c r="F252" s="3" t="s">
        <v>24</v>
      </c>
      <c r="G252" s="57"/>
      <c r="H252" s="10">
        <v>0</v>
      </c>
      <c r="J252" s="4"/>
      <c r="K252" s="4"/>
      <c r="L252" s="4"/>
      <c r="M252" s="4"/>
      <c r="N252" s="4"/>
      <c r="O252" s="4"/>
      <c r="P252" s="4"/>
    </row>
    <row r="253" spans="1:16" ht="11.65" customHeight="1" x14ac:dyDescent="0.2">
      <c r="A253" s="5">
        <f t="shared" ca="1" si="5"/>
        <v>253</v>
      </c>
      <c r="C253" s="56"/>
      <c r="D253" s="3"/>
      <c r="E253" s="3"/>
      <c r="F253" s="3" t="s">
        <v>304</v>
      </c>
      <c r="G253" s="57"/>
      <c r="H253" s="10">
        <v>953769.77248627786</v>
      </c>
      <c r="J253" s="4"/>
      <c r="K253" s="4"/>
      <c r="L253" s="4"/>
      <c r="M253" s="4"/>
      <c r="N253" s="4"/>
      <c r="O253" s="4"/>
      <c r="P253" s="4"/>
    </row>
    <row r="254" spans="1:16" ht="11.65" customHeight="1" x14ac:dyDescent="0.2">
      <c r="A254" s="5">
        <f t="shared" ref="A254:A317" ca="1" si="7">OFFSET(A254,-1,)+1</f>
        <v>254</v>
      </c>
      <c r="C254" s="56"/>
      <c r="D254" s="3"/>
      <c r="E254" s="3"/>
      <c r="F254" s="3" t="s">
        <v>249</v>
      </c>
      <c r="G254" s="57"/>
      <c r="H254" s="10">
        <v>1003419.1979520721</v>
      </c>
      <c r="J254" s="4"/>
      <c r="K254" s="4"/>
      <c r="L254" s="4"/>
      <c r="M254" s="4"/>
      <c r="N254" s="4"/>
      <c r="O254" s="4"/>
      <c r="P254" s="4"/>
    </row>
    <row r="255" spans="1:16" ht="11.65" customHeight="1" x14ac:dyDescent="0.2">
      <c r="A255" s="5">
        <f t="shared" ca="1" si="7"/>
        <v>255</v>
      </c>
      <c r="C255" s="56"/>
      <c r="D255" s="3"/>
      <c r="E255" s="3"/>
      <c r="F255" s="3" t="s">
        <v>251</v>
      </c>
      <c r="G255" s="57"/>
      <c r="H255" s="10">
        <v>0</v>
      </c>
      <c r="J255" s="4"/>
      <c r="K255" s="4"/>
      <c r="L255" s="4"/>
      <c r="M255" s="4"/>
      <c r="N255" s="4"/>
      <c r="O255" s="4"/>
      <c r="P255" s="4"/>
    </row>
    <row r="256" spans="1:16" ht="11.65" customHeight="1" x14ac:dyDescent="0.2">
      <c r="A256" s="5">
        <f t="shared" ca="1" si="7"/>
        <v>256</v>
      </c>
      <c r="C256" s="56"/>
      <c r="D256" s="3"/>
      <c r="E256" s="3"/>
      <c r="F256" s="3" t="s">
        <v>251</v>
      </c>
      <c r="G256" s="57"/>
      <c r="H256" s="10">
        <v>0</v>
      </c>
      <c r="J256" s="4"/>
      <c r="K256" s="4"/>
      <c r="L256" s="4"/>
      <c r="M256" s="4"/>
      <c r="N256" s="4"/>
      <c r="O256" s="4"/>
      <c r="P256" s="4"/>
    </row>
    <row r="257" spans="1:16" ht="11.65" customHeight="1" x14ac:dyDescent="0.2">
      <c r="A257" s="5">
        <f t="shared" ca="1" si="7"/>
        <v>257</v>
      </c>
      <c r="C257" s="56"/>
      <c r="D257" s="3"/>
      <c r="E257" s="3"/>
      <c r="F257" s="3"/>
      <c r="G257" s="57" t="s">
        <v>32</v>
      </c>
      <c r="H257" s="12">
        <f>SUBTOTAL(9,H251:H256)</f>
        <v>1957188.97043835</v>
      </c>
      <c r="J257" s="4"/>
      <c r="K257" s="4"/>
      <c r="L257" s="4"/>
      <c r="M257" s="4"/>
      <c r="N257" s="4"/>
      <c r="O257" s="4"/>
      <c r="P257" s="4"/>
    </row>
    <row r="258" spans="1:16" ht="11.65" customHeight="1" x14ac:dyDescent="0.2">
      <c r="A258" s="5">
        <f t="shared" ca="1" si="7"/>
        <v>258</v>
      </c>
      <c r="C258" s="56"/>
      <c r="D258" s="3"/>
      <c r="E258" s="3"/>
      <c r="F258" s="3"/>
      <c r="G258" s="57"/>
      <c r="H258" s="2"/>
      <c r="J258" s="4"/>
      <c r="K258" s="4"/>
      <c r="L258" s="4"/>
      <c r="M258" s="4"/>
      <c r="N258" s="4"/>
      <c r="O258" s="4"/>
      <c r="P258" s="4"/>
    </row>
    <row r="259" spans="1:16" ht="11.65" customHeight="1" x14ac:dyDescent="0.2">
      <c r="A259" s="5">
        <f t="shared" ca="1" si="7"/>
        <v>259</v>
      </c>
      <c r="C259" s="56">
        <v>341</v>
      </c>
      <c r="D259" s="3" t="s">
        <v>33</v>
      </c>
      <c r="E259" s="3"/>
      <c r="F259" s="3"/>
      <c r="G259" s="57"/>
      <c r="H259" s="2"/>
      <c r="J259" s="4"/>
      <c r="K259" s="4"/>
      <c r="L259" s="4"/>
      <c r="M259" s="4"/>
      <c r="N259" s="4"/>
      <c r="O259" s="4"/>
      <c r="P259" s="4"/>
    </row>
    <row r="260" spans="1:16" ht="11.65" customHeight="1" x14ac:dyDescent="0.2">
      <c r="A260" s="5">
        <f t="shared" ca="1" si="7"/>
        <v>260</v>
      </c>
      <c r="C260" s="56"/>
      <c r="D260" s="3"/>
      <c r="E260" s="3"/>
      <c r="F260" s="3" t="s">
        <v>24</v>
      </c>
      <c r="G260" s="57"/>
      <c r="H260" s="10">
        <v>0</v>
      </c>
      <c r="J260" s="4"/>
      <c r="K260" s="4"/>
      <c r="L260" s="4"/>
      <c r="M260" s="4"/>
      <c r="N260" s="4"/>
      <c r="O260" s="4"/>
      <c r="P260" s="4"/>
    </row>
    <row r="261" spans="1:16" ht="11.65" customHeight="1" x14ac:dyDescent="0.2">
      <c r="A261" s="5">
        <f t="shared" ca="1" si="7"/>
        <v>261</v>
      </c>
      <c r="C261" s="56"/>
      <c r="D261" s="3"/>
      <c r="E261" s="3"/>
      <c r="F261" s="3" t="s">
        <v>304</v>
      </c>
      <c r="G261" s="57"/>
      <c r="H261" s="10">
        <v>7834321.7599006584</v>
      </c>
      <c r="J261" s="4"/>
      <c r="K261" s="4"/>
      <c r="L261" s="4"/>
      <c r="M261" s="4"/>
      <c r="N261" s="4"/>
      <c r="O261" s="4"/>
      <c r="P261" s="4"/>
    </row>
    <row r="262" spans="1:16" ht="11.65" customHeight="1" x14ac:dyDescent="0.2">
      <c r="A262" s="5">
        <f t="shared" ca="1" si="7"/>
        <v>262</v>
      </c>
      <c r="C262" s="56"/>
      <c r="D262" s="3"/>
      <c r="E262" s="3"/>
      <c r="F262" s="3" t="s">
        <v>249</v>
      </c>
      <c r="G262" s="57"/>
      <c r="H262" s="10">
        <v>8282660.4398953533</v>
      </c>
      <c r="J262" s="4"/>
      <c r="K262" s="4"/>
      <c r="L262" s="4"/>
      <c r="M262" s="4"/>
      <c r="N262" s="4"/>
      <c r="O262" s="4"/>
      <c r="P262" s="4"/>
    </row>
    <row r="263" spans="1:16" ht="11.65" customHeight="1" x14ac:dyDescent="0.2">
      <c r="A263" s="5">
        <f t="shared" ca="1" si="7"/>
        <v>263</v>
      </c>
      <c r="C263" s="56"/>
      <c r="D263" s="3"/>
      <c r="E263" s="3"/>
      <c r="F263" s="3" t="s">
        <v>251</v>
      </c>
      <c r="G263" s="57"/>
      <c r="H263" s="10">
        <v>0</v>
      </c>
      <c r="J263" s="4"/>
      <c r="K263" s="4"/>
      <c r="L263" s="4"/>
      <c r="M263" s="4"/>
      <c r="N263" s="4"/>
      <c r="O263" s="4"/>
      <c r="P263" s="4"/>
    </row>
    <row r="264" spans="1:16" ht="11.65" customHeight="1" x14ac:dyDescent="0.2">
      <c r="A264" s="5">
        <f t="shared" ca="1" si="7"/>
        <v>264</v>
      </c>
      <c r="C264" s="56"/>
      <c r="D264" s="3"/>
      <c r="E264" s="3"/>
      <c r="F264" s="3" t="s">
        <v>251</v>
      </c>
      <c r="G264" s="57"/>
      <c r="H264" s="10">
        <v>0</v>
      </c>
      <c r="J264" s="4"/>
      <c r="K264" s="4"/>
      <c r="L264" s="4"/>
      <c r="M264" s="4"/>
      <c r="N264" s="4"/>
      <c r="O264" s="4"/>
      <c r="P264" s="4"/>
    </row>
    <row r="265" spans="1:16" ht="11.65" customHeight="1" x14ac:dyDescent="0.2">
      <c r="A265" s="5">
        <f t="shared" ca="1" si="7"/>
        <v>265</v>
      </c>
      <c r="C265" s="56"/>
      <c r="D265" s="3"/>
      <c r="E265" s="3"/>
      <c r="F265" s="3"/>
      <c r="G265" s="57" t="s">
        <v>32</v>
      </c>
      <c r="H265" s="12">
        <f>SUBTOTAL(9,H259:H264)</f>
        <v>16116982.199796012</v>
      </c>
      <c r="J265" s="4"/>
      <c r="K265" s="4"/>
      <c r="L265" s="4"/>
      <c r="M265" s="4"/>
      <c r="N265" s="4"/>
      <c r="O265" s="4"/>
      <c r="P265" s="4"/>
    </row>
    <row r="266" spans="1:16" ht="11.65" customHeight="1" x14ac:dyDescent="0.2">
      <c r="A266" s="5">
        <f t="shared" ca="1" si="7"/>
        <v>266</v>
      </c>
      <c r="C266" s="56"/>
      <c r="D266" s="3"/>
      <c r="E266" s="3"/>
      <c r="F266" s="3"/>
      <c r="G266" s="57"/>
      <c r="H266" s="2"/>
      <c r="J266" s="4"/>
      <c r="K266" s="4"/>
      <c r="L266" s="4"/>
      <c r="M266" s="4"/>
      <c r="N266" s="4"/>
      <c r="O266" s="4"/>
      <c r="P266" s="4"/>
    </row>
    <row r="267" spans="1:16" ht="11.65" customHeight="1" x14ac:dyDescent="0.2">
      <c r="A267" s="5">
        <f t="shared" ca="1" si="7"/>
        <v>267</v>
      </c>
      <c r="C267" s="56">
        <v>342</v>
      </c>
      <c r="D267" s="3" t="s">
        <v>60</v>
      </c>
      <c r="E267" s="3"/>
      <c r="F267" s="3"/>
      <c r="G267" s="57"/>
      <c r="H267" s="2"/>
      <c r="J267" s="4"/>
      <c r="K267" s="4"/>
      <c r="L267" s="4"/>
      <c r="M267" s="4"/>
      <c r="N267" s="4"/>
      <c r="O267" s="4"/>
      <c r="P267" s="4"/>
    </row>
    <row r="268" spans="1:16" ht="11.65" customHeight="1" x14ac:dyDescent="0.2">
      <c r="A268" s="5">
        <f t="shared" ca="1" si="7"/>
        <v>268</v>
      </c>
      <c r="C268" s="56"/>
      <c r="D268" s="3"/>
      <c r="E268" s="3"/>
      <c r="F268" s="3" t="s">
        <v>24</v>
      </c>
      <c r="G268" s="57"/>
      <c r="H268" s="10">
        <v>0</v>
      </c>
      <c r="J268" s="4"/>
      <c r="K268" s="4"/>
      <c r="L268" s="4"/>
      <c r="M268" s="4"/>
      <c r="N268" s="4"/>
      <c r="O268" s="4"/>
      <c r="P268" s="4"/>
    </row>
    <row r="269" spans="1:16" ht="11.65" customHeight="1" x14ac:dyDescent="0.2">
      <c r="A269" s="5">
        <f t="shared" ca="1" si="7"/>
        <v>269</v>
      </c>
      <c r="C269" s="56"/>
      <c r="D269" s="3"/>
      <c r="E269" s="3"/>
      <c r="F269" s="3" t="s">
        <v>304</v>
      </c>
      <c r="G269" s="57"/>
      <c r="H269" s="10">
        <v>0</v>
      </c>
      <c r="J269" s="4"/>
      <c r="K269" s="4"/>
      <c r="L269" s="4"/>
      <c r="M269" s="4"/>
      <c r="N269" s="4"/>
      <c r="O269" s="4"/>
      <c r="P269" s="4"/>
    </row>
    <row r="270" spans="1:16" ht="11.65" customHeight="1" x14ac:dyDescent="0.2">
      <c r="A270" s="5">
        <f t="shared" ca="1" si="7"/>
        <v>270</v>
      </c>
      <c r="C270" s="56"/>
      <c r="D270" s="3"/>
      <c r="E270" s="3"/>
      <c r="F270" s="3" t="s">
        <v>249</v>
      </c>
      <c r="G270" s="57"/>
      <c r="H270" s="10">
        <v>402697.77818938455</v>
      </c>
      <c r="J270" s="4"/>
      <c r="K270" s="4"/>
      <c r="L270" s="4"/>
      <c r="M270" s="4"/>
      <c r="N270" s="4"/>
      <c r="O270" s="4"/>
      <c r="P270" s="4"/>
    </row>
    <row r="271" spans="1:16" ht="11.65" customHeight="1" x14ac:dyDescent="0.2">
      <c r="A271" s="5">
        <f t="shared" ca="1" si="7"/>
        <v>271</v>
      </c>
      <c r="C271" s="56"/>
      <c r="D271" s="3"/>
      <c r="E271" s="3"/>
      <c r="F271" s="3" t="s">
        <v>251</v>
      </c>
      <c r="G271" s="57"/>
      <c r="H271" s="10">
        <v>0</v>
      </c>
      <c r="J271" s="4"/>
      <c r="K271" s="4"/>
      <c r="L271" s="4"/>
      <c r="M271" s="4"/>
      <c r="N271" s="4"/>
      <c r="O271" s="4"/>
      <c r="P271" s="4"/>
    </row>
    <row r="272" spans="1:16" ht="11.65" customHeight="1" x14ac:dyDescent="0.2">
      <c r="A272" s="5">
        <f t="shared" ca="1" si="7"/>
        <v>272</v>
      </c>
      <c r="C272" s="56"/>
      <c r="D272" s="3"/>
      <c r="E272" s="3"/>
      <c r="F272" s="3" t="s">
        <v>251</v>
      </c>
      <c r="G272" s="57"/>
      <c r="H272" s="10">
        <v>0</v>
      </c>
      <c r="J272" s="4"/>
      <c r="K272" s="4"/>
      <c r="L272" s="4"/>
      <c r="M272" s="4"/>
      <c r="N272" s="4"/>
      <c r="O272" s="4"/>
      <c r="P272" s="4"/>
    </row>
    <row r="273" spans="1:16" ht="11.65" customHeight="1" x14ac:dyDescent="0.2">
      <c r="A273" s="5">
        <f t="shared" ca="1" si="7"/>
        <v>273</v>
      </c>
      <c r="C273" s="56"/>
      <c r="D273" s="3"/>
      <c r="E273" s="3"/>
      <c r="F273" s="3"/>
      <c r="G273" s="57" t="s">
        <v>32</v>
      </c>
      <c r="H273" s="12">
        <f>SUBTOTAL(9,H267:H272)</f>
        <v>402697.77818938455</v>
      </c>
      <c r="J273" s="4"/>
      <c r="K273" s="4"/>
      <c r="L273" s="4"/>
      <c r="M273" s="4"/>
      <c r="N273" s="4"/>
      <c r="O273" s="4"/>
      <c r="P273" s="4"/>
    </row>
    <row r="274" spans="1:16" ht="11.65" customHeight="1" x14ac:dyDescent="0.2">
      <c r="A274" s="5">
        <f t="shared" ca="1" si="7"/>
        <v>274</v>
      </c>
      <c r="C274" s="56"/>
      <c r="D274" s="3"/>
      <c r="E274" s="3"/>
      <c r="F274" s="3"/>
      <c r="G274" s="57"/>
      <c r="H274" s="2"/>
      <c r="J274" s="4"/>
      <c r="K274" s="4"/>
      <c r="L274" s="4"/>
      <c r="M274" s="4"/>
      <c r="N274" s="4"/>
      <c r="O274" s="4"/>
      <c r="P274" s="4"/>
    </row>
    <row r="275" spans="1:16" ht="11.65" customHeight="1" x14ac:dyDescent="0.2">
      <c r="A275" s="5">
        <f t="shared" ca="1" si="7"/>
        <v>275</v>
      </c>
      <c r="C275" s="56">
        <v>343</v>
      </c>
      <c r="D275" s="3" t="s">
        <v>61</v>
      </c>
      <c r="E275" s="3"/>
      <c r="F275" s="3"/>
      <c r="G275" s="57"/>
      <c r="H275" s="2"/>
      <c r="J275" s="4"/>
      <c r="K275" s="4"/>
      <c r="L275" s="4"/>
      <c r="M275" s="4"/>
      <c r="N275" s="4"/>
      <c r="O275" s="4"/>
      <c r="P275" s="4"/>
    </row>
    <row r="276" spans="1:16" ht="11.65" customHeight="1" x14ac:dyDescent="0.2">
      <c r="A276" s="5">
        <f t="shared" ca="1" si="7"/>
        <v>276</v>
      </c>
      <c r="C276" s="56"/>
      <c r="D276" s="3"/>
      <c r="E276" s="3"/>
      <c r="F276" s="3" t="s">
        <v>193</v>
      </c>
      <c r="G276" s="57"/>
      <c r="H276" s="10">
        <v>0</v>
      </c>
      <c r="J276" s="4"/>
      <c r="K276" s="4"/>
      <c r="L276" s="4"/>
      <c r="M276" s="4"/>
      <c r="N276" s="4"/>
      <c r="O276" s="4"/>
      <c r="P276" s="4"/>
    </row>
    <row r="277" spans="1:16" ht="11.65" customHeight="1" x14ac:dyDescent="0.2">
      <c r="A277" s="5">
        <f t="shared" ca="1" si="7"/>
        <v>277</v>
      </c>
      <c r="C277" s="56"/>
      <c r="D277" s="3"/>
      <c r="E277" s="3"/>
      <c r="F277" s="3" t="s">
        <v>304</v>
      </c>
      <c r="G277" s="57"/>
      <c r="H277" s="10">
        <v>230794737.25154045</v>
      </c>
      <c r="J277" s="4"/>
      <c r="K277" s="4"/>
      <c r="L277" s="4"/>
      <c r="M277" s="4"/>
      <c r="N277" s="4"/>
      <c r="O277" s="4"/>
      <c r="P277" s="4"/>
    </row>
    <row r="278" spans="1:16" ht="11.65" customHeight="1" x14ac:dyDescent="0.2">
      <c r="A278" s="5">
        <f t="shared" ca="1" si="7"/>
        <v>278</v>
      </c>
      <c r="C278" s="56"/>
      <c r="D278" s="3"/>
      <c r="E278" s="3"/>
      <c r="F278" s="3" t="s">
        <v>24</v>
      </c>
      <c r="G278" s="57"/>
      <c r="H278" s="10">
        <v>0</v>
      </c>
      <c r="J278" s="4"/>
      <c r="K278" s="4"/>
      <c r="L278" s="4"/>
      <c r="M278" s="4"/>
      <c r="N278" s="4"/>
      <c r="O278" s="4"/>
      <c r="P278" s="4"/>
    </row>
    <row r="279" spans="1:16" ht="11.65" customHeight="1" x14ac:dyDescent="0.2">
      <c r="A279" s="5">
        <f t="shared" ca="1" si="7"/>
        <v>279</v>
      </c>
      <c r="C279" s="56"/>
      <c r="D279" s="3"/>
      <c r="E279" s="3"/>
      <c r="F279" s="3" t="s">
        <v>249</v>
      </c>
      <c r="G279" s="57"/>
      <c r="H279" s="10">
        <v>73862119.086893901</v>
      </c>
      <c r="J279" s="4"/>
      <c r="K279" s="4"/>
      <c r="L279" s="4"/>
      <c r="M279" s="4"/>
      <c r="N279" s="4"/>
      <c r="O279" s="4"/>
      <c r="P279" s="4"/>
    </row>
    <row r="280" spans="1:16" ht="11.65" customHeight="1" x14ac:dyDescent="0.2">
      <c r="A280" s="5">
        <f t="shared" ca="1" si="7"/>
        <v>280</v>
      </c>
      <c r="C280" s="56"/>
      <c r="D280" s="3"/>
      <c r="E280" s="3"/>
      <c r="F280" s="3" t="s">
        <v>251</v>
      </c>
      <c r="G280" s="57"/>
      <c r="H280" s="10">
        <v>0</v>
      </c>
      <c r="J280" s="4"/>
      <c r="K280" s="4"/>
      <c r="L280" s="4"/>
      <c r="M280" s="4"/>
      <c r="N280" s="4"/>
      <c r="O280" s="4"/>
      <c r="P280" s="4"/>
    </row>
    <row r="281" spans="1:16" ht="11.65" customHeight="1" x14ac:dyDescent="0.2">
      <c r="A281" s="5">
        <f t="shared" ca="1" si="7"/>
        <v>281</v>
      </c>
      <c r="C281" s="56"/>
      <c r="D281" s="3"/>
      <c r="E281" s="3"/>
      <c r="F281" s="3" t="s">
        <v>251</v>
      </c>
      <c r="G281" s="57"/>
      <c r="H281" s="10">
        <v>0</v>
      </c>
      <c r="J281" s="4"/>
      <c r="K281" s="4"/>
      <c r="L281" s="4"/>
      <c r="M281" s="4"/>
      <c r="N281" s="4"/>
      <c r="O281" s="4"/>
      <c r="P281" s="4"/>
    </row>
    <row r="282" spans="1:16" ht="11.65" customHeight="1" x14ac:dyDescent="0.2">
      <c r="A282" s="5">
        <f t="shared" ca="1" si="7"/>
        <v>282</v>
      </c>
      <c r="C282" s="56"/>
      <c r="D282" s="3"/>
      <c r="E282" s="3"/>
      <c r="F282" s="3"/>
      <c r="G282" s="57" t="s">
        <v>32</v>
      </c>
      <c r="H282" s="12">
        <f>SUBTOTAL(9,H276:H281)</f>
        <v>304656856.33843434</v>
      </c>
      <c r="J282" s="4"/>
      <c r="K282" s="4"/>
      <c r="L282" s="4"/>
      <c r="M282" s="4"/>
      <c r="N282" s="4"/>
      <c r="O282" s="4"/>
      <c r="P282" s="4"/>
    </row>
    <row r="283" spans="1:16" ht="11.65" customHeight="1" x14ac:dyDescent="0.2">
      <c r="A283" s="5">
        <f t="shared" ca="1" si="7"/>
        <v>283</v>
      </c>
      <c r="C283" s="56"/>
      <c r="D283" s="3"/>
      <c r="E283" s="3"/>
      <c r="F283" s="3"/>
      <c r="G283" s="57"/>
      <c r="H283" s="2"/>
      <c r="J283" s="4"/>
      <c r="K283" s="4"/>
      <c r="L283" s="4"/>
      <c r="M283" s="4"/>
      <c r="N283" s="4"/>
      <c r="O283" s="4"/>
      <c r="P283" s="4"/>
    </row>
    <row r="284" spans="1:16" ht="11.65" customHeight="1" x14ac:dyDescent="0.2">
      <c r="A284" s="5">
        <f t="shared" ca="1" si="7"/>
        <v>284</v>
      </c>
      <c r="C284" s="56">
        <v>344</v>
      </c>
      <c r="D284" s="3" t="s">
        <v>62</v>
      </c>
      <c r="E284" s="3"/>
      <c r="F284" s="3"/>
      <c r="G284" s="57"/>
      <c r="H284" s="2"/>
      <c r="J284" s="4"/>
      <c r="K284" s="4"/>
      <c r="L284" s="4"/>
      <c r="M284" s="4"/>
      <c r="N284" s="4"/>
      <c r="O284" s="4"/>
      <c r="P284" s="4"/>
    </row>
    <row r="285" spans="1:16" ht="11.65" customHeight="1" x14ac:dyDescent="0.2">
      <c r="A285" s="5">
        <f t="shared" ca="1" si="7"/>
        <v>285</v>
      </c>
      <c r="C285" s="56"/>
      <c r="D285" s="3"/>
      <c r="E285" s="3"/>
      <c r="F285" s="3" t="s">
        <v>193</v>
      </c>
      <c r="G285" s="57"/>
      <c r="H285" s="10">
        <v>0</v>
      </c>
      <c r="J285" s="4"/>
      <c r="K285" s="4"/>
      <c r="L285" s="4"/>
      <c r="M285" s="4"/>
      <c r="N285" s="4"/>
      <c r="O285" s="4"/>
      <c r="P285" s="4"/>
    </row>
    <row r="286" spans="1:16" ht="11.65" customHeight="1" x14ac:dyDescent="0.2">
      <c r="A286" s="5">
        <f t="shared" ca="1" si="7"/>
        <v>286</v>
      </c>
      <c r="C286" s="56"/>
      <c r="D286" s="3"/>
      <c r="E286" s="3"/>
      <c r="F286" s="3" t="s">
        <v>304</v>
      </c>
      <c r="G286" s="57"/>
      <c r="H286" s="10">
        <v>13217141.688082077</v>
      </c>
      <c r="J286" s="4"/>
      <c r="K286" s="4"/>
      <c r="L286" s="4"/>
      <c r="M286" s="4"/>
      <c r="N286" s="4"/>
      <c r="O286" s="4"/>
      <c r="P286" s="4"/>
    </row>
    <row r="287" spans="1:16" ht="11.65" customHeight="1" x14ac:dyDescent="0.2">
      <c r="A287" s="5">
        <f t="shared" ca="1" si="7"/>
        <v>287</v>
      </c>
      <c r="C287" s="56"/>
      <c r="D287" s="3"/>
      <c r="E287" s="3"/>
      <c r="F287" s="3" t="s">
        <v>24</v>
      </c>
      <c r="G287" s="57"/>
      <c r="H287" s="10">
        <v>9331.5536343625572</v>
      </c>
      <c r="J287" s="4"/>
      <c r="K287" s="4"/>
      <c r="L287" s="4"/>
      <c r="M287" s="4"/>
      <c r="N287" s="4"/>
      <c r="O287" s="4"/>
      <c r="P287" s="4"/>
    </row>
    <row r="288" spans="1:16" ht="11.65" customHeight="1" x14ac:dyDescent="0.2">
      <c r="A288" s="5">
        <f t="shared" ca="1" si="7"/>
        <v>288</v>
      </c>
      <c r="C288" s="56"/>
      <c r="D288" s="3"/>
      <c r="E288" s="3"/>
      <c r="F288" s="3" t="s">
        <v>249</v>
      </c>
      <c r="G288" s="57"/>
      <c r="H288" s="10">
        <v>25369776.17955533</v>
      </c>
      <c r="J288" s="4"/>
      <c r="K288" s="4"/>
      <c r="L288" s="4"/>
      <c r="M288" s="4"/>
      <c r="N288" s="4"/>
      <c r="O288" s="4"/>
      <c r="P288" s="4"/>
    </row>
    <row r="289" spans="1:16" ht="11.65" customHeight="1" x14ac:dyDescent="0.2">
      <c r="A289" s="5">
        <f t="shared" ca="1" si="7"/>
        <v>289</v>
      </c>
      <c r="C289" s="56"/>
      <c r="D289" s="3"/>
      <c r="E289" s="3"/>
      <c r="F289" s="3" t="s">
        <v>251</v>
      </c>
      <c r="G289" s="57"/>
      <c r="H289" s="10">
        <v>0</v>
      </c>
      <c r="J289" s="4"/>
      <c r="K289" s="4"/>
      <c r="L289" s="4"/>
      <c r="M289" s="4"/>
      <c r="N289" s="4"/>
      <c r="O289" s="4"/>
      <c r="P289" s="4"/>
    </row>
    <row r="290" spans="1:16" ht="11.65" customHeight="1" x14ac:dyDescent="0.2">
      <c r="A290" s="5">
        <f t="shared" ca="1" si="7"/>
        <v>290</v>
      </c>
      <c r="C290" s="56"/>
      <c r="D290" s="3"/>
      <c r="E290" s="3"/>
      <c r="F290" s="3" t="s">
        <v>251</v>
      </c>
      <c r="G290" s="57"/>
      <c r="H290" s="10">
        <v>0</v>
      </c>
      <c r="J290" s="4"/>
      <c r="K290" s="4"/>
      <c r="L290" s="4"/>
      <c r="M290" s="4"/>
      <c r="N290" s="4"/>
      <c r="O290" s="4"/>
      <c r="P290" s="4"/>
    </row>
    <row r="291" spans="1:16" ht="11.65" customHeight="1" x14ac:dyDescent="0.2">
      <c r="A291" s="5">
        <f t="shared" ca="1" si="7"/>
        <v>291</v>
      </c>
      <c r="C291" s="56"/>
      <c r="D291" s="3"/>
      <c r="E291" s="3"/>
      <c r="F291" s="3"/>
      <c r="G291" s="57" t="s">
        <v>32</v>
      </c>
      <c r="H291" s="12">
        <f>SUBTOTAL(9,H285:H290)</f>
        <v>38596249.421271771</v>
      </c>
      <c r="J291" s="4"/>
      <c r="K291" s="4"/>
      <c r="L291" s="4"/>
      <c r="M291" s="4"/>
      <c r="N291" s="4"/>
      <c r="O291" s="4"/>
      <c r="P291" s="4"/>
    </row>
    <row r="292" spans="1:16" ht="11.65" customHeight="1" x14ac:dyDescent="0.2">
      <c r="A292" s="5">
        <f t="shared" ca="1" si="7"/>
        <v>292</v>
      </c>
      <c r="C292" s="56"/>
      <c r="D292" s="3"/>
      <c r="E292" s="3"/>
      <c r="F292" s="3"/>
      <c r="G292" s="57"/>
      <c r="H292" s="2"/>
      <c r="J292" s="4"/>
      <c r="K292" s="4"/>
      <c r="L292" s="4"/>
      <c r="M292" s="4"/>
      <c r="N292" s="4"/>
      <c r="O292" s="4"/>
      <c r="P292" s="4"/>
    </row>
    <row r="293" spans="1:16" ht="11.65" customHeight="1" x14ac:dyDescent="0.2">
      <c r="A293" s="5">
        <f t="shared" ca="1" si="7"/>
        <v>293</v>
      </c>
      <c r="C293" s="56">
        <v>345</v>
      </c>
      <c r="D293" s="3" t="s">
        <v>63</v>
      </c>
      <c r="E293" s="3"/>
      <c r="F293" s="3"/>
      <c r="G293" s="57"/>
      <c r="H293" s="2"/>
      <c r="J293" s="4"/>
      <c r="K293" s="4"/>
      <c r="L293" s="4"/>
      <c r="M293" s="4"/>
      <c r="N293" s="4"/>
      <c r="O293" s="4"/>
      <c r="P293" s="4"/>
    </row>
    <row r="294" spans="1:16" ht="11.65" customHeight="1" x14ac:dyDescent="0.2">
      <c r="A294" s="5">
        <f t="shared" ca="1" si="7"/>
        <v>294</v>
      </c>
      <c r="C294" s="56"/>
      <c r="D294" s="3"/>
      <c r="E294" s="3"/>
      <c r="F294" s="3" t="s">
        <v>24</v>
      </c>
      <c r="G294" s="57"/>
      <c r="H294" s="10">
        <v>0</v>
      </c>
      <c r="J294" s="4"/>
      <c r="K294" s="4"/>
      <c r="L294" s="4"/>
      <c r="M294" s="4"/>
      <c r="N294" s="4"/>
      <c r="O294" s="4"/>
      <c r="P294" s="4"/>
    </row>
    <row r="295" spans="1:16" ht="11.65" customHeight="1" x14ac:dyDescent="0.2">
      <c r="A295" s="5">
        <f t="shared" ca="1" si="7"/>
        <v>295</v>
      </c>
      <c r="C295" s="56"/>
      <c r="D295" s="3"/>
      <c r="E295" s="3"/>
      <c r="F295" s="3" t="s">
        <v>304</v>
      </c>
      <c r="G295" s="57"/>
      <c r="H295" s="10">
        <v>19238792.28737228</v>
      </c>
      <c r="J295" s="4"/>
      <c r="K295" s="4"/>
      <c r="L295" s="4"/>
      <c r="M295" s="4"/>
      <c r="N295" s="4"/>
      <c r="O295" s="4"/>
      <c r="P295" s="4"/>
    </row>
    <row r="296" spans="1:16" ht="11.65" customHeight="1" x14ac:dyDescent="0.2">
      <c r="A296" s="5">
        <f t="shared" ca="1" si="7"/>
        <v>296</v>
      </c>
      <c r="C296" s="56"/>
      <c r="D296" s="3"/>
      <c r="E296" s="3"/>
      <c r="F296" s="3" t="s">
        <v>249</v>
      </c>
      <c r="G296" s="57"/>
      <c r="H296" s="10">
        <v>10714727.440367009</v>
      </c>
      <c r="J296" s="4"/>
      <c r="K296" s="4"/>
      <c r="L296" s="4"/>
      <c r="M296" s="4"/>
      <c r="N296" s="4"/>
      <c r="O296" s="4"/>
      <c r="P296" s="4"/>
    </row>
    <row r="297" spans="1:16" ht="11.65" customHeight="1" x14ac:dyDescent="0.2">
      <c r="A297" s="5">
        <f t="shared" ca="1" si="7"/>
        <v>297</v>
      </c>
      <c r="C297" s="56"/>
      <c r="D297" s="3"/>
      <c r="E297" s="3"/>
      <c r="F297" s="3" t="s">
        <v>251</v>
      </c>
      <c r="G297" s="57"/>
      <c r="H297" s="10">
        <v>0</v>
      </c>
      <c r="J297" s="4"/>
      <c r="K297" s="4"/>
      <c r="L297" s="4"/>
      <c r="M297" s="4"/>
      <c r="N297" s="4"/>
      <c r="O297" s="4"/>
      <c r="P297" s="4"/>
    </row>
    <row r="298" spans="1:16" ht="11.65" customHeight="1" x14ac:dyDescent="0.2">
      <c r="A298" s="5">
        <f t="shared" ca="1" si="7"/>
        <v>298</v>
      </c>
      <c r="C298" s="56"/>
      <c r="D298" s="3"/>
      <c r="E298" s="3"/>
      <c r="F298" s="3" t="s">
        <v>251</v>
      </c>
      <c r="G298" s="57"/>
      <c r="H298" s="10">
        <v>0</v>
      </c>
      <c r="J298" s="4"/>
      <c r="K298" s="4"/>
      <c r="L298" s="4"/>
      <c r="M298" s="4"/>
      <c r="N298" s="4"/>
      <c r="O298" s="4"/>
      <c r="P298" s="4"/>
    </row>
    <row r="299" spans="1:16" ht="11.65" customHeight="1" x14ac:dyDescent="0.2">
      <c r="A299" s="5">
        <f t="shared" ca="1" si="7"/>
        <v>299</v>
      </c>
      <c r="C299" s="56"/>
      <c r="D299" s="3"/>
      <c r="E299" s="3"/>
      <c r="F299" s="3"/>
      <c r="G299" s="57" t="s">
        <v>32</v>
      </c>
      <c r="H299" s="12">
        <f>SUBTOTAL(9,H293:H298)</f>
        <v>29953519.727739289</v>
      </c>
      <c r="J299" s="4"/>
      <c r="K299" s="4"/>
      <c r="L299" s="4"/>
      <c r="M299" s="4"/>
      <c r="N299" s="4"/>
      <c r="O299" s="4"/>
      <c r="P299" s="4"/>
    </row>
    <row r="300" spans="1:16" ht="11.65" customHeight="1" x14ac:dyDescent="0.2">
      <c r="A300" s="5">
        <f t="shared" ca="1" si="7"/>
        <v>300</v>
      </c>
      <c r="C300" s="56"/>
      <c r="D300" s="3"/>
      <c r="E300" s="3"/>
      <c r="F300" s="3"/>
      <c r="G300" s="57"/>
      <c r="H300" s="2"/>
      <c r="J300" s="4"/>
      <c r="K300" s="15"/>
      <c r="L300" s="15"/>
      <c r="M300" s="15"/>
      <c r="N300" s="15"/>
      <c r="O300" s="15"/>
      <c r="P300" s="15"/>
    </row>
    <row r="301" spans="1:16" ht="11.65" customHeight="1" x14ac:dyDescent="0.2">
      <c r="A301" s="5">
        <f t="shared" ca="1" si="7"/>
        <v>301</v>
      </c>
      <c r="C301" s="56"/>
      <c r="D301" s="3"/>
      <c r="E301" s="58"/>
      <c r="F301" s="3"/>
      <c r="G301" s="57"/>
      <c r="H301" s="14"/>
      <c r="J301" s="4"/>
      <c r="K301" s="17"/>
      <c r="L301" s="17"/>
      <c r="M301" s="17"/>
      <c r="N301" s="17"/>
      <c r="O301" s="17"/>
      <c r="P301" s="17"/>
    </row>
    <row r="302" spans="1:16" ht="11.65" customHeight="1" x14ac:dyDescent="0.2">
      <c r="A302" s="5">
        <f t="shared" ca="1" si="7"/>
        <v>302</v>
      </c>
      <c r="C302" s="59"/>
      <c r="D302" s="60"/>
      <c r="E302" s="61"/>
      <c r="F302" s="60"/>
      <c r="G302" s="62"/>
      <c r="H302" s="16"/>
      <c r="J302" s="4"/>
      <c r="K302" s="4"/>
      <c r="L302" s="4"/>
      <c r="M302" s="4"/>
      <c r="N302" s="4"/>
      <c r="O302" s="4"/>
      <c r="P302" s="4"/>
    </row>
    <row r="303" spans="1:16" ht="11.65" customHeight="1" x14ac:dyDescent="0.2">
      <c r="A303" s="5">
        <f t="shared" ca="1" si="7"/>
        <v>303</v>
      </c>
      <c r="C303" s="56">
        <v>346</v>
      </c>
      <c r="D303" s="3" t="s">
        <v>45</v>
      </c>
      <c r="E303" s="3"/>
      <c r="F303" s="3"/>
      <c r="G303" s="57"/>
      <c r="H303" s="2"/>
      <c r="J303" s="4"/>
      <c r="K303" s="4"/>
      <c r="L303" s="4"/>
      <c r="M303" s="4"/>
      <c r="N303" s="4"/>
      <c r="O303" s="4"/>
      <c r="P303" s="4"/>
    </row>
    <row r="304" spans="1:16" ht="11.65" customHeight="1" x14ac:dyDescent="0.2">
      <c r="A304" s="5">
        <f t="shared" ca="1" si="7"/>
        <v>304</v>
      </c>
      <c r="C304" s="56"/>
      <c r="D304" s="3"/>
      <c r="E304" s="3"/>
      <c r="F304" s="3" t="s">
        <v>24</v>
      </c>
      <c r="G304" s="57"/>
      <c r="H304" s="10">
        <v>0</v>
      </c>
      <c r="J304" s="4"/>
      <c r="K304" s="4"/>
      <c r="L304" s="4"/>
      <c r="M304" s="4"/>
      <c r="N304" s="4"/>
      <c r="O304" s="4"/>
      <c r="P304" s="4"/>
    </row>
    <row r="305" spans="1:16" ht="11.65" customHeight="1" x14ac:dyDescent="0.2">
      <c r="A305" s="5">
        <f t="shared" ca="1" si="7"/>
        <v>305</v>
      </c>
      <c r="C305" s="56"/>
      <c r="D305" s="3"/>
      <c r="E305" s="3"/>
      <c r="F305" s="3" t="s">
        <v>304</v>
      </c>
      <c r="G305" s="57"/>
      <c r="H305" s="10">
        <v>944270.27117174061</v>
      </c>
      <c r="J305" s="4"/>
      <c r="K305" s="4"/>
      <c r="L305" s="4"/>
      <c r="M305" s="4"/>
      <c r="N305" s="4"/>
      <c r="O305" s="4"/>
      <c r="P305" s="4"/>
    </row>
    <row r="306" spans="1:16" ht="11.65" customHeight="1" x14ac:dyDescent="0.2">
      <c r="A306" s="5">
        <f t="shared" ca="1" si="7"/>
        <v>306</v>
      </c>
      <c r="C306" s="56"/>
      <c r="D306" s="3"/>
      <c r="E306" s="3"/>
      <c r="F306" s="3" t="s">
        <v>249</v>
      </c>
      <c r="G306" s="57"/>
      <c r="H306" s="10">
        <v>771593.57438270363</v>
      </c>
      <c r="J306" s="4"/>
      <c r="K306" s="4"/>
      <c r="L306" s="4"/>
      <c r="M306" s="4"/>
      <c r="N306" s="4"/>
      <c r="O306" s="4"/>
      <c r="P306" s="4"/>
    </row>
    <row r="307" spans="1:16" ht="11.65" customHeight="1" x14ac:dyDescent="0.2">
      <c r="A307" s="5">
        <f t="shared" ca="1" si="7"/>
        <v>307</v>
      </c>
      <c r="C307" s="56"/>
      <c r="D307" s="3"/>
      <c r="E307" s="3"/>
      <c r="F307" s="3" t="s">
        <v>251</v>
      </c>
      <c r="G307" s="57"/>
      <c r="H307" s="10">
        <v>0</v>
      </c>
      <c r="J307" s="4"/>
      <c r="K307" s="4"/>
      <c r="L307" s="4"/>
      <c r="M307" s="4"/>
      <c r="N307" s="4"/>
      <c r="O307" s="4"/>
      <c r="P307" s="4"/>
    </row>
    <row r="308" spans="1:16" ht="11.65" customHeight="1" x14ac:dyDescent="0.2">
      <c r="A308" s="5">
        <f t="shared" ca="1" si="7"/>
        <v>308</v>
      </c>
      <c r="C308" s="56"/>
      <c r="D308" s="3"/>
      <c r="E308" s="3"/>
      <c r="F308" s="3"/>
      <c r="G308" s="57" t="s">
        <v>32</v>
      </c>
      <c r="H308" s="12">
        <f>SUBTOTAL(9,H302:H307)</f>
        <v>1715863.8455544442</v>
      </c>
      <c r="J308" s="4"/>
      <c r="K308" s="4"/>
      <c r="L308" s="4"/>
      <c r="M308" s="4"/>
      <c r="N308" s="4"/>
      <c r="O308" s="4"/>
      <c r="P308" s="4"/>
    </row>
    <row r="309" spans="1:16" ht="11.65" customHeight="1" x14ac:dyDescent="0.2">
      <c r="A309" s="5">
        <f t="shared" ca="1" si="7"/>
        <v>309</v>
      </c>
      <c r="C309" s="56"/>
      <c r="D309" s="3"/>
      <c r="E309" s="3"/>
      <c r="F309" s="3"/>
      <c r="G309" s="57"/>
      <c r="H309" s="2"/>
      <c r="J309" s="4"/>
      <c r="K309" s="4"/>
      <c r="L309" s="4"/>
      <c r="M309" s="4"/>
      <c r="N309" s="4"/>
      <c r="O309" s="4"/>
      <c r="P309" s="4"/>
    </row>
    <row r="310" spans="1:16" ht="11.65" customHeight="1" x14ac:dyDescent="0.2">
      <c r="A310" s="5">
        <f t="shared" ca="1" si="7"/>
        <v>310</v>
      </c>
      <c r="C310" s="56">
        <v>347</v>
      </c>
      <c r="D310" s="3" t="s">
        <v>64</v>
      </c>
      <c r="E310" s="3"/>
      <c r="F310" s="3"/>
      <c r="G310" s="57"/>
      <c r="H310" s="2"/>
      <c r="J310" s="4"/>
      <c r="K310" s="4"/>
      <c r="L310" s="4"/>
      <c r="M310" s="4"/>
      <c r="N310" s="4"/>
      <c r="O310" s="4"/>
      <c r="P310" s="4"/>
    </row>
    <row r="311" spans="1:16" ht="11.65" customHeight="1" x14ac:dyDescent="0.2">
      <c r="A311" s="5">
        <f t="shared" ca="1" si="7"/>
        <v>311</v>
      </c>
      <c r="C311" s="56"/>
      <c r="D311" s="3"/>
      <c r="E311" s="3"/>
      <c r="F311" s="3" t="s">
        <v>193</v>
      </c>
      <c r="G311" s="57"/>
      <c r="H311" s="10">
        <v>0</v>
      </c>
      <c r="J311" s="4"/>
      <c r="K311" s="4"/>
      <c r="L311" s="4"/>
      <c r="M311" s="4"/>
      <c r="N311" s="4"/>
      <c r="O311" s="4"/>
      <c r="P311" s="4"/>
    </row>
    <row r="312" spans="1:16" ht="11.65" customHeight="1" x14ac:dyDescent="0.2">
      <c r="A312" s="5">
        <f t="shared" ca="1" si="7"/>
        <v>312</v>
      </c>
      <c r="C312" s="56"/>
      <c r="D312" s="3"/>
      <c r="E312" s="3"/>
      <c r="F312" s="3"/>
      <c r="G312" s="57"/>
      <c r="H312" s="12">
        <f>SUBTOTAL(9,H310:H311)</f>
        <v>0</v>
      </c>
      <c r="J312" s="4"/>
      <c r="K312" s="4"/>
      <c r="L312" s="4"/>
      <c r="M312" s="4"/>
      <c r="N312" s="4"/>
      <c r="O312" s="4"/>
      <c r="P312" s="4"/>
    </row>
    <row r="313" spans="1:16" ht="11.65" customHeight="1" x14ac:dyDescent="0.2">
      <c r="A313" s="5">
        <f t="shared" ca="1" si="7"/>
        <v>313</v>
      </c>
      <c r="C313" s="56"/>
      <c r="D313" s="3"/>
      <c r="E313" s="3"/>
      <c r="F313" s="3"/>
      <c r="G313" s="57"/>
      <c r="H313" s="2"/>
      <c r="J313" s="4"/>
      <c r="K313" s="4"/>
      <c r="L313" s="4"/>
      <c r="M313" s="4"/>
      <c r="N313" s="4"/>
      <c r="O313" s="4"/>
      <c r="P313" s="4"/>
    </row>
    <row r="314" spans="1:16" ht="11.65" customHeight="1" x14ac:dyDescent="0.2">
      <c r="A314" s="5">
        <f t="shared" ca="1" si="7"/>
        <v>314</v>
      </c>
      <c r="C314" s="56" t="s">
        <v>65</v>
      </c>
      <c r="D314" s="3" t="s">
        <v>66</v>
      </c>
      <c r="E314" s="3"/>
      <c r="F314" s="3"/>
      <c r="G314" s="57"/>
      <c r="H314" s="2"/>
      <c r="J314" s="4"/>
      <c r="K314" s="4"/>
      <c r="L314" s="4"/>
      <c r="M314" s="4"/>
      <c r="N314" s="4"/>
      <c r="O314" s="4"/>
      <c r="P314" s="4"/>
    </row>
    <row r="315" spans="1:16" ht="11.65" customHeight="1" x14ac:dyDescent="0.2">
      <c r="A315" s="5">
        <f t="shared" ca="1" si="7"/>
        <v>315</v>
      </c>
      <c r="C315" s="56"/>
      <c r="D315" s="3"/>
      <c r="E315" s="3"/>
      <c r="F315" s="3" t="s">
        <v>193</v>
      </c>
      <c r="G315" s="57"/>
      <c r="H315" s="10">
        <v>0</v>
      </c>
      <c r="J315" s="4"/>
      <c r="K315" s="4"/>
      <c r="L315" s="4"/>
      <c r="M315" s="4"/>
      <c r="N315" s="4"/>
      <c r="O315" s="4"/>
      <c r="P315" s="4"/>
    </row>
    <row r="316" spans="1:16" ht="11.65" customHeight="1" x14ac:dyDescent="0.2">
      <c r="A316" s="5">
        <f t="shared" ca="1" si="7"/>
        <v>316</v>
      </c>
      <c r="C316" s="56"/>
      <c r="D316" s="3"/>
      <c r="E316" s="3"/>
      <c r="F316" s="3" t="s">
        <v>304</v>
      </c>
      <c r="G316" s="57"/>
      <c r="H316" s="10">
        <v>0</v>
      </c>
      <c r="J316" s="4"/>
      <c r="K316" s="4"/>
      <c r="L316" s="4"/>
      <c r="M316" s="4"/>
      <c r="N316" s="4"/>
      <c r="O316" s="4"/>
      <c r="P316" s="4"/>
    </row>
    <row r="317" spans="1:16" ht="11.65" customHeight="1" x14ac:dyDescent="0.2">
      <c r="A317" s="5">
        <f t="shared" ca="1" si="7"/>
        <v>317</v>
      </c>
      <c r="C317" s="56"/>
      <c r="D317" s="3"/>
      <c r="E317" s="3"/>
      <c r="F317" s="3" t="s">
        <v>249</v>
      </c>
      <c r="G317" s="57"/>
      <c r="H317" s="10">
        <v>0</v>
      </c>
      <c r="J317" s="4"/>
      <c r="K317" s="4"/>
      <c r="L317" s="4"/>
      <c r="M317" s="4"/>
      <c r="N317" s="4"/>
      <c r="O317" s="4"/>
      <c r="P317" s="4"/>
    </row>
    <row r="318" spans="1:16" ht="11.65" customHeight="1" x14ac:dyDescent="0.2">
      <c r="A318" s="5">
        <f t="shared" ref="A318:A381" ca="1" si="8">OFFSET(A318,-1,)+1</f>
        <v>318</v>
      </c>
      <c r="C318" s="56"/>
      <c r="D318" s="3"/>
      <c r="E318" s="3"/>
      <c r="F318" s="3" t="s">
        <v>251</v>
      </c>
      <c r="G318" s="57"/>
      <c r="H318" s="10">
        <v>0</v>
      </c>
      <c r="J318" s="4"/>
      <c r="K318" s="4"/>
      <c r="L318" s="4"/>
      <c r="M318" s="4"/>
      <c r="N318" s="4"/>
      <c r="O318" s="4"/>
      <c r="P318" s="4"/>
    </row>
    <row r="319" spans="1:16" ht="11.65" customHeight="1" x14ac:dyDescent="0.2">
      <c r="A319" s="5">
        <f t="shared" ca="1" si="8"/>
        <v>319</v>
      </c>
      <c r="C319" s="56"/>
      <c r="D319" s="3"/>
      <c r="E319" s="3"/>
      <c r="F319" s="3"/>
      <c r="G319" s="57"/>
      <c r="H319" s="12">
        <f>SUBTOTAL(9,H313:H318)</f>
        <v>0</v>
      </c>
      <c r="J319" s="4"/>
      <c r="K319" s="4"/>
      <c r="L319" s="4"/>
      <c r="M319" s="4"/>
      <c r="N319" s="4"/>
      <c r="O319" s="4"/>
      <c r="P319" s="4"/>
    </row>
    <row r="320" spans="1:16" ht="11.65" customHeight="1" x14ac:dyDescent="0.2">
      <c r="A320" s="5">
        <f t="shared" ca="1" si="8"/>
        <v>320</v>
      </c>
      <c r="C320" s="56"/>
      <c r="D320" s="3"/>
      <c r="E320" s="3"/>
      <c r="F320" s="3"/>
      <c r="G320" s="57"/>
      <c r="H320" s="2"/>
      <c r="J320" s="4"/>
      <c r="K320" s="11"/>
      <c r="L320" s="11"/>
      <c r="M320" s="11"/>
      <c r="N320" s="11"/>
      <c r="O320" s="11"/>
      <c r="P320" s="11"/>
    </row>
    <row r="321" spans="1:16" ht="11.65" customHeight="1" thickBot="1" x14ac:dyDescent="0.25">
      <c r="A321" s="5">
        <f t="shared" ca="1" si="8"/>
        <v>321</v>
      </c>
      <c r="C321" s="63" t="s">
        <v>67</v>
      </c>
      <c r="D321" s="3"/>
      <c r="E321" s="3"/>
      <c r="F321" s="3"/>
      <c r="G321" s="57" t="s">
        <v>32</v>
      </c>
      <c r="H321" s="13">
        <f>SUBTOTAL(9,H251:H320)</f>
        <v>393399358.28142363</v>
      </c>
      <c r="J321" s="4"/>
      <c r="K321" s="4"/>
      <c r="L321" s="4"/>
      <c r="M321" s="4"/>
      <c r="N321" s="4"/>
      <c r="O321" s="4"/>
      <c r="P321" s="4"/>
    </row>
    <row r="322" spans="1:16" ht="11.65" customHeight="1" thickTop="1" x14ac:dyDescent="0.2">
      <c r="A322" s="5">
        <f t="shared" ca="1" si="8"/>
        <v>322</v>
      </c>
      <c r="C322" s="56"/>
      <c r="D322" s="3"/>
      <c r="E322" s="3"/>
      <c r="F322" s="3"/>
      <c r="G322" s="57"/>
      <c r="H322" s="2"/>
      <c r="J322" s="4"/>
      <c r="K322" s="4"/>
      <c r="L322" s="4"/>
      <c r="M322" s="4"/>
      <c r="N322" s="4"/>
      <c r="O322" s="4"/>
      <c r="P322" s="4"/>
    </row>
    <row r="323" spans="1:16" ht="11.65" customHeight="1" x14ac:dyDescent="0.2">
      <c r="A323" s="5">
        <f t="shared" ca="1" si="8"/>
        <v>323</v>
      </c>
      <c r="C323" s="56" t="s">
        <v>68</v>
      </c>
      <c r="D323" s="3"/>
      <c r="E323" s="3"/>
      <c r="F323" s="3"/>
      <c r="G323" s="57"/>
      <c r="H323" s="2"/>
      <c r="J323" s="4"/>
      <c r="K323" s="4"/>
      <c r="L323" s="4"/>
      <c r="M323" s="4"/>
      <c r="N323" s="4"/>
      <c r="O323" s="4"/>
      <c r="P323" s="4"/>
    </row>
    <row r="324" spans="1:16" ht="11.65" customHeight="1" x14ac:dyDescent="0.2">
      <c r="A324" s="5">
        <f t="shared" ca="1" si="8"/>
        <v>324</v>
      </c>
      <c r="C324" s="56"/>
      <c r="D324" s="3"/>
      <c r="E324" s="58" t="s">
        <v>193</v>
      </c>
      <c r="F324" s="3"/>
      <c r="G324" s="57"/>
      <c r="H324" s="10">
        <f t="shared" ref="H324:H329" si="9">SUMIFS($H$251:$H$319,$F$251:$F$319,E324)</f>
        <v>0</v>
      </c>
      <c r="J324" s="4"/>
      <c r="K324" s="4"/>
      <c r="L324" s="4"/>
      <c r="M324" s="4"/>
      <c r="N324" s="4"/>
      <c r="O324" s="4"/>
      <c r="P324" s="4"/>
    </row>
    <row r="325" spans="1:16" ht="11.65" customHeight="1" x14ac:dyDescent="0.2">
      <c r="A325" s="5">
        <f t="shared" ca="1" si="8"/>
        <v>325</v>
      </c>
      <c r="C325" s="56"/>
      <c r="D325" s="3"/>
      <c r="E325" s="3" t="s">
        <v>304</v>
      </c>
      <c r="F325" s="3"/>
      <c r="G325" s="57"/>
      <c r="H325" s="10">
        <f t="shared" si="9"/>
        <v>272983033.03055346</v>
      </c>
      <c r="J325" s="4"/>
      <c r="K325" s="4"/>
      <c r="L325" s="4"/>
      <c r="M325" s="4"/>
      <c r="N325" s="4"/>
      <c r="O325" s="4"/>
      <c r="P325" s="4"/>
    </row>
    <row r="326" spans="1:16" ht="11.65" customHeight="1" x14ac:dyDescent="0.2">
      <c r="A326" s="5">
        <f t="shared" ca="1" si="8"/>
        <v>326</v>
      </c>
      <c r="C326" s="56"/>
      <c r="D326" s="3"/>
      <c r="E326" s="58" t="s">
        <v>24</v>
      </c>
      <c r="F326" s="3"/>
      <c r="G326" s="57"/>
      <c r="H326" s="10">
        <f t="shared" si="9"/>
        <v>9331.5536343625572</v>
      </c>
      <c r="J326" s="4"/>
      <c r="K326" s="4"/>
      <c r="L326" s="4"/>
      <c r="M326" s="4"/>
      <c r="N326" s="4"/>
      <c r="O326" s="4"/>
      <c r="P326" s="4"/>
    </row>
    <row r="327" spans="1:16" ht="11.65" customHeight="1" x14ac:dyDescent="0.2">
      <c r="A327" s="5">
        <f t="shared" ca="1" si="8"/>
        <v>327</v>
      </c>
      <c r="C327" s="56"/>
      <c r="D327" s="3"/>
      <c r="E327" s="58" t="s">
        <v>249</v>
      </c>
      <c r="F327" s="3"/>
      <c r="G327" s="57"/>
      <c r="H327" s="10">
        <f t="shared" si="9"/>
        <v>120406993.69723576</v>
      </c>
      <c r="J327" s="4"/>
      <c r="K327" s="4"/>
      <c r="L327" s="4"/>
      <c r="M327" s="4"/>
      <c r="N327" s="4"/>
      <c r="O327" s="4"/>
      <c r="P327" s="4"/>
    </row>
    <row r="328" spans="1:16" ht="11.65" customHeight="1" x14ac:dyDescent="0.2">
      <c r="A328" s="5">
        <f t="shared" ca="1" si="8"/>
        <v>328</v>
      </c>
      <c r="C328" s="56"/>
      <c r="D328" s="3"/>
      <c r="E328" s="58" t="s">
        <v>251</v>
      </c>
      <c r="F328" s="3"/>
      <c r="G328" s="57"/>
      <c r="H328" s="10">
        <f t="shared" si="9"/>
        <v>0</v>
      </c>
      <c r="J328" s="4"/>
      <c r="K328" s="4"/>
      <c r="L328" s="4"/>
      <c r="M328" s="4"/>
      <c r="N328" s="4"/>
      <c r="O328" s="4"/>
      <c r="P328" s="4"/>
    </row>
    <row r="329" spans="1:16" ht="11.65" customHeight="1" x14ac:dyDescent="0.2">
      <c r="A329" s="5">
        <f t="shared" ca="1" si="8"/>
        <v>329</v>
      </c>
      <c r="C329" s="56"/>
      <c r="D329" s="3"/>
      <c r="E329" s="56" t="s">
        <v>261</v>
      </c>
      <c r="F329" s="3"/>
      <c r="G329" s="57"/>
      <c r="H329" s="10">
        <f t="shared" si="9"/>
        <v>0</v>
      </c>
      <c r="J329" s="4"/>
      <c r="K329" s="4"/>
      <c r="L329" s="4"/>
      <c r="M329" s="4"/>
      <c r="N329" s="4"/>
      <c r="O329" s="4"/>
      <c r="P329" s="4"/>
    </row>
    <row r="330" spans="1:16" ht="11.65" customHeight="1" thickBot="1" x14ac:dyDescent="0.25">
      <c r="A330" s="5">
        <f t="shared" ca="1" si="8"/>
        <v>330</v>
      </c>
      <c r="C330" s="56" t="s">
        <v>69</v>
      </c>
      <c r="D330" s="3"/>
      <c r="E330" s="3"/>
      <c r="F330" s="3"/>
      <c r="G330" s="57" t="s">
        <v>32</v>
      </c>
      <c r="H330" s="19">
        <f>SUM(H324:H329)</f>
        <v>393399358.28142357</v>
      </c>
      <c r="J330" s="4"/>
      <c r="K330" s="4"/>
      <c r="L330" s="4"/>
      <c r="M330" s="4"/>
      <c r="N330" s="4"/>
      <c r="O330" s="4"/>
      <c r="P330" s="4"/>
    </row>
    <row r="331" spans="1:16" ht="11.65" customHeight="1" thickTop="1" x14ac:dyDescent="0.2">
      <c r="A331" s="5">
        <f t="shared" ca="1" si="8"/>
        <v>331</v>
      </c>
      <c r="C331" s="56"/>
      <c r="D331" s="3"/>
      <c r="E331" s="3"/>
      <c r="F331" s="3"/>
      <c r="G331" s="57"/>
      <c r="H331" s="2"/>
      <c r="J331" s="4"/>
      <c r="K331" s="4"/>
      <c r="L331" s="4"/>
      <c r="M331" s="4"/>
      <c r="N331" s="4"/>
      <c r="O331" s="4"/>
      <c r="P331" s="4"/>
    </row>
    <row r="332" spans="1:16" ht="11.65" customHeight="1" x14ac:dyDescent="0.2">
      <c r="A332" s="5">
        <f t="shared" ca="1" si="8"/>
        <v>332</v>
      </c>
      <c r="C332" s="56" t="s">
        <v>70</v>
      </c>
      <c r="D332" s="3"/>
      <c r="E332" s="3"/>
      <c r="F332" s="3"/>
      <c r="G332" s="57"/>
      <c r="H332" s="2"/>
      <c r="J332" s="4"/>
      <c r="K332" s="4"/>
      <c r="L332" s="4"/>
      <c r="M332" s="4"/>
      <c r="N332" s="4"/>
      <c r="O332" s="4"/>
      <c r="P332" s="4"/>
    </row>
    <row r="333" spans="1:16" ht="11.65" customHeight="1" x14ac:dyDescent="0.2">
      <c r="A333" s="5">
        <f t="shared" ca="1" si="8"/>
        <v>333</v>
      </c>
      <c r="C333" s="56">
        <v>103</v>
      </c>
      <c r="D333" s="3" t="s">
        <v>70</v>
      </c>
      <c r="E333" s="3"/>
      <c r="F333" s="3"/>
      <c r="G333" s="57"/>
      <c r="H333" s="2"/>
      <c r="J333" s="4"/>
      <c r="K333" s="4"/>
      <c r="L333" s="4"/>
      <c r="M333" s="4"/>
      <c r="N333" s="4"/>
      <c r="O333" s="4"/>
      <c r="P333" s="4"/>
    </row>
    <row r="334" spans="1:16" ht="11.65" customHeight="1" x14ac:dyDescent="0.2">
      <c r="A334" s="5">
        <f t="shared" ca="1" si="8"/>
        <v>334</v>
      </c>
      <c r="C334" s="56"/>
      <c r="D334" s="3"/>
      <c r="E334" s="3"/>
      <c r="F334" s="3" t="s">
        <v>250</v>
      </c>
      <c r="G334" s="57"/>
      <c r="H334" s="10">
        <v>0</v>
      </c>
      <c r="J334" s="4"/>
      <c r="K334" s="11"/>
      <c r="L334" s="11"/>
      <c r="M334" s="11"/>
      <c r="N334" s="11"/>
      <c r="O334" s="11"/>
      <c r="P334" s="11"/>
    </row>
    <row r="335" spans="1:16" ht="11.65" customHeight="1" thickBot="1" x14ac:dyDescent="0.25">
      <c r="A335" s="5">
        <f t="shared" ca="1" si="8"/>
        <v>335</v>
      </c>
      <c r="C335" s="63" t="s">
        <v>71</v>
      </c>
      <c r="D335" s="3"/>
      <c r="E335" s="3"/>
      <c r="F335" s="3"/>
      <c r="G335" s="64"/>
      <c r="H335" s="21">
        <v>0</v>
      </c>
      <c r="J335" s="4"/>
      <c r="K335" s="4"/>
      <c r="L335" s="4"/>
      <c r="M335" s="4"/>
      <c r="N335" s="4"/>
      <c r="O335" s="4"/>
      <c r="P335" s="4"/>
    </row>
    <row r="336" spans="1:16" ht="11.65" customHeight="1" thickTop="1" x14ac:dyDescent="0.2">
      <c r="A336" s="5">
        <f t="shared" ca="1" si="8"/>
        <v>336</v>
      </c>
      <c r="C336" s="56"/>
      <c r="D336" s="3"/>
      <c r="E336" s="3"/>
      <c r="F336" s="3"/>
      <c r="G336" s="57"/>
      <c r="H336" s="2"/>
      <c r="J336" s="4"/>
      <c r="K336" s="11"/>
      <c r="L336" s="11"/>
      <c r="M336" s="11"/>
      <c r="N336" s="11"/>
      <c r="O336" s="11"/>
      <c r="P336" s="11"/>
    </row>
    <row r="337" spans="1:16" ht="11.65" customHeight="1" thickBot="1" x14ac:dyDescent="0.25">
      <c r="A337" s="5">
        <f t="shared" ca="1" si="8"/>
        <v>337</v>
      </c>
      <c r="C337" s="63" t="s">
        <v>72</v>
      </c>
      <c r="D337" s="3"/>
      <c r="E337" s="3"/>
      <c r="F337" s="3"/>
      <c r="G337" s="57" t="s">
        <v>32</v>
      </c>
      <c r="H337" s="13">
        <f>H335+H321+H239+H150+H102</f>
        <v>880362625.7685498</v>
      </c>
      <c r="J337" s="4"/>
      <c r="K337" s="4"/>
      <c r="L337" s="4"/>
      <c r="M337" s="4"/>
      <c r="N337" s="4"/>
      <c r="O337" s="4"/>
      <c r="P337" s="4"/>
    </row>
    <row r="338" spans="1:16" ht="11.65" customHeight="1" thickTop="1" x14ac:dyDescent="0.2">
      <c r="A338" s="5">
        <f t="shared" ca="1" si="8"/>
        <v>338</v>
      </c>
      <c r="C338" s="56">
        <v>350</v>
      </c>
      <c r="D338" s="3" t="s">
        <v>31</v>
      </c>
      <c r="E338" s="3"/>
      <c r="F338" s="3"/>
      <c r="G338" s="57"/>
      <c r="H338" s="2"/>
      <c r="J338" s="4"/>
      <c r="K338" s="4"/>
      <c r="L338" s="4"/>
      <c r="M338" s="4"/>
      <c r="N338" s="4"/>
      <c r="O338" s="4"/>
      <c r="P338" s="4"/>
    </row>
    <row r="339" spans="1:16" ht="11.65" customHeight="1" x14ac:dyDescent="0.2">
      <c r="A339" s="5">
        <f t="shared" ca="1" si="8"/>
        <v>339</v>
      </c>
      <c r="C339" s="56"/>
      <c r="D339" s="3"/>
      <c r="E339" s="3"/>
      <c r="F339" s="3" t="s">
        <v>250</v>
      </c>
      <c r="G339" s="57"/>
      <c r="H339" s="10">
        <v>0</v>
      </c>
      <c r="J339" s="4"/>
      <c r="K339" s="4"/>
      <c r="L339" s="4"/>
      <c r="M339" s="4"/>
      <c r="N339" s="4"/>
      <c r="O339" s="4"/>
      <c r="P339" s="4"/>
    </row>
    <row r="340" spans="1:16" ht="11.65" customHeight="1" x14ac:dyDescent="0.2">
      <c r="A340" s="5">
        <f t="shared" ca="1" si="8"/>
        <v>340</v>
      </c>
      <c r="C340" s="56"/>
      <c r="D340" s="3"/>
      <c r="E340" s="3"/>
      <c r="F340" s="3" t="s">
        <v>254</v>
      </c>
      <c r="G340" s="57"/>
      <c r="H340" s="10">
        <v>0</v>
      </c>
      <c r="J340" s="4"/>
      <c r="K340" s="4"/>
      <c r="L340" s="4"/>
      <c r="M340" s="4"/>
      <c r="N340" s="4"/>
      <c r="O340" s="4"/>
      <c r="P340" s="4"/>
    </row>
    <row r="341" spans="1:16" ht="11.65" customHeight="1" x14ac:dyDescent="0.2">
      <c r="A341" s="5">
        <f t="shared" ca="1" si="8"/>
        <v>341</v>
      </c>
      <c r="C341" s="56"/>
      <c r="D341" s="3"/>
      <c r="E341" s="3"/>
      <c r="F341" s="3" t="s">
        <v>249</v>
      </c>
      <c r="G341" s="57"/>
      <c r="H341" s="10">
        <v>0</v>
      </c>
      <c r="J341" s="4"/>
      <c r="K341" s="4"/>
      <c r="L341" s="4"/>
      <c r="M341" s="4"/>
      <c r="N341" s="4"/>
      <c r="O341" s="4"/>
      <c r="P341" s="4"/>
    </row>
    <row r="342" spans="1:16" ht="11.65" customHeight="1" x14ac:dyDescent="0.2">
      <c r="A342" s="5">
        <f t="shared" ca="1" si="8"/>
        <v>342</v>
      </c>
      <c r="C342" s="56"/>
      <c r="D342" s="3"/>
      <c r="E342" s="3"/>
      <c r="F342" s="3" t="s">
        <v>251</v>
      </c>
      <c r="G342" s="57"/>
      <c r="H342" s="10">
        <v>0</v>
      </c>
      <c r="J342" s="4"/>
      <c r="K342" s="4"/>
      <c r="L342" s="4"/>
      <c r="M342" s="4"/>
      <c r="N342" s="4"/>
      <c r="O342" s="4"/>
      <c r="P342" s="4"/>
    </row>
    <row r="343" spans="1:16" ht="11.65" customHeight="1" x14ac:dyDescent="0.2">
      <c r="A343" s="5">
        <f t="shared" ca="1" si="8"/>
        <v>343</v>
      </c>
      <c r="C343" s="56"/>
      <c r="D343" s="3"/>
      <c r="E343" s="3"/>
      <c r="F343" s="3" t="s">
        <v>253</v>
      </c>
      <c r="G343" s="57"/>
      <c r="H343" s="10">
        <v>0</v>
      </c>
      <c r="J343" s="4"/>
      <c r="K343" s="4"/>
      <c r="L343" s="4"/>
      <c r="M343" s="4"/>
      <c r="N343" s="4"/>
      <c r="O343" s="4"/>
      <c r="P343" s="4"/>
    </row>
    <row r="344" spans="1:16" ht="11.65" customHeight="1" x14ac:dyDescent="0.2">
      <c r="A344" s="5">
        <f t="shared" ca="1" si="8"/>
        <v>344</v>
      </c>
      <c r="C344" s="56"/>
      <c r="D344" s="3"/>
      <c r="E344" s="3"/>
      <c r="F344" s="3" t="s">
        <v>24</v>
      </c>
      <c r="G344" s="57"/>
      <c r="H344" s="10">
        <v>26889660.538662639</v>
      </c>
      <c r="J344" s="4"/>
      <c r="K344" s="4"/>
      <c r="L344" s="4"/>
      <c r="M344" s="4"/>
      <c r="N344" s="4"/>
      <c r="O344" s="4"/>
      <c r="P344" s="4"/>
    </row>
    <row r="345" spans="1:16" ht="11.65" customHeight="1" x14ac:dyDescent="0.2">
      <c r="A345" s="5">
        <f t="shared" ca="1" si="8"/>
        <v>345</v>
      </c>
      <c r="C345" s="56"/>
      <c r="D345" s="3"/>
      <c r="E345" s="3"/>
      <c r="F345" s="3"/>
      <c r="G345" s="57" t="s">
        <v>32</v>
      </c>
      <c r="H345" s="12">
        <f>SUBTOTAL(9,H339:H344)</f>
        <v>26889660.538662639</v>
      </c>
      <c r="J345" s="4"/>
      <c r="K345" s="4"/>
      <c r="L345" s="4"/>
      <c r="M345" s="4"/>
      <c r="N345" s="4"/>
      <c r="O345" s="4"/>
      <c r="P345" s="4"/>
    </row>
    <row r="346" spans="1:16" ht="11.65" customHeight="1" x14ac:dyDescent="0.2">
      <c r="A346" s="5">
        <f t="shared" ca="1" si="8"/>
        <v>346</v>
      </c>
      <c r="C346" s="56"/>
      <c r="D346" s="3"/>
      <c r="E346" s="3"/>
      <c r="F346" s="3"/>
      <c r="G346" s="57"/>
      <c r="H346" s="2"/>
      <c r="J346" s="4"/>
      <c r="K346" s="4"/>
      <c r="L346" s="4"/>
      <c r="M346" s="4"/>
      <c r="N346" s="4"/>
      <c r="O346" s="4"/>
      <c r="P346" s="4"/>
    </row>
    <row r="347" spans="1:16" ht="11.65" customHeight="1" x14ac:dyDescent="0.2">
      <c r="A347" s="5">
        <f t="shared" ca="1" si="8"/>
        <v>347</v>
      </c>
      <c r="C347" s="56">
        <v>352</v>
      </c>
      <c r="D347" s="3" t="s">
        <v>33</v>
      </c>
      <c r="E347" s="3"/>
      <c r="F347" s="3"/>
      <c r="G347" s="57"/>
      <c r="H347" s="2"/>
      <c r="J347" s="4"/>
      <c r="K347" s="4"/>
      <c r="L347" s="4"/>
      <c r="M347" s="4"/>
      <c r="N347" s="4"/>
      <c r="O347" s="4"/>
      <c r="P347" s="4"/>
    </row>
    <row r="348" spans="1:16" ht="11.65" customHeight="1" x14ac:dyDescent="0.2">
      <c r="A348" s="5">
        <f t="shared" ca="1" si="8"/>
        <v>348</v>
      </c>
      <c r="C348" s="56"/>
      <c r="D348" s="3"/>
      <c r="E348" s="3"/>
      <c r="F348" s="3" t="s">
        <v>193</v>
      </c>
      <c r="G348" s="57"/>
      <c r="H348" s="10">
        <v>0</v>
      </c>
      <c r="J348" s="4"/>
      <c r="K348" s="4"/>
      <c r="L348" s="4"/>
      <c r="M348" s="4"/>
      <c r="N348" s="4"/>
      <c r="O348" s="4"/>
      <c r="P348" s="4"/>
    </row>
    <row r="349" spans="1:16" ht="11.65" customHeight="1" x14ac:dyDescent="0.2">
      <c r="A349" s="5">
        <f t="shared" ca="1" si="8"/>
        <v>349</v>
      </c>
      <c r="C349" s="56"/>
      <c r="D349" s="3"/>
      <c r="E349" s="3"/>
      <c r="F349" s="3" t="s">
        <v>250</v>
      </c>
      <c r="G349" s="57"/>
      <c r="H349" s="10">
        <v>0</v>
      </c>
      <c r="J349" s="4"/>
      <c r="K349" s="4"/>
      <c r="L349" s="4"/>
      <c r="M349" s="4"/>
      <c r="N349" s="4"/>
      <c r="O349" s="4"/>
      <c r="P349" s="4"/>
    </row>
    <row r="350" spans="1:16" ht="11.65" customHeight="1" x14ac:dyDescent="0.2">
      <c r="A350" s="5">
        <f t="shared" ca="1" si="8"/>
        <v>350</v>
      </c>
      <c r="C350" s="56"/>
      <c r="D350" s="3"/>
      <c r="E350" s="3"/>
      <c r="F350" s="3" t="s">
        <v>254</v>
      </c>
      <c r="G350" s="57"/>
      <c r="H350" s="10">
        <v>0</v>
      </c>
      <c r="J350" s="4"/>
      <c r="K350" s="4"/>
      <c r="L350" s="4"/>
      <c r="M350" s="4"/>
      <c r="N350" s="4"/>
      <c r="O350" s="4"/>
      <c r="P350" s="4"/>
    </row>
    <row r="351" spans="1:16" ht="11.65" customHeight="1" x14ac:dyDescent="0.2">
      <c r="A351" s="5">
        <f t="shared" ca="1" si="8"/>
        <v>351</v>
      </c>
      <c r="C351" s="56"/>
      <c r="D351" s="3"/>
      <c r="E351" s="3"/>
      <c r="F351" s="3" t="s">
        <v>249</v>
      </c>
      <c r="G351" s="57"/>
      <c r="H351" s="10">
        <v>0</v>
      </c>
      <c r="J351" s="4"/>
      <c r="K351" s="4"/>
      <c r="L351" s="4"/>
      <c r="M351" s="4"/>
      <c r="N351" s="4"/>
      <c r="O351" s="4"/>
      <c r="P351" s="4"/>
    </row>
    <row r="352" spans="1:16" ht="11.65" customHeight="1" x14ac:dyDescent="0.2">
      <c r="A352" s="5">
        <f t="shared" ca="1" si="8"/>
        <v>352</v>
      </c>
      <c r="C352" s="56"/>
      <c r="D352" s="3"/>
      <c r="E352" s="3"/>
      <c r="F352" s="3" t="s">
        <v>251</v>
      </c>
      <c r="G352" s="57"/>
      <c r="H352" s="10">
        <v>0</v>
      </c>
      <c r="J352" s="4"/>
      <c r="K352" s="4"/>
      <c r="L352" s="4"/>
      <c r="M352" s="4"/>
      <c r="N352" s="4"/>
      <c r="O352" s="4"/>
      <c r="P352" s="4"/>
    </row>
    <row r="353" spans="1:16" ht="11.65" customHeight="1" x14ac:dyDescent="0.2">
      <c r="A353" s="5">
        <f t="shared" ca="1" si="8"/>
        <v>353</v>
      </c>
      <c r="C353" s="56"/>
      <c r="D353" s="3"/>
      <c r="E353" s="3"/>
      <c r="F353" s="3" t="s">
        <v>253</v>
      </c>
      <c r="G353" s="57"/>
      <c r="H353" s="10">
        <v>0</v>
      </c>
      <c r="J353" s="4"/>
      <c r="K353" s="4"/>
      <c r="L353" s="4"/>
      <c r="M353" s="4"/>
      <c r="N353" s="4"/>
      <c r="O353" s="4"/>
      <c r="P353" s="4"/>
    </row>
    <row r="354" spans="1:16" ht="11.65" customHeight="1" x14ac:dyDescent="0.2">
      <c r="A354" s="5">
        <f t="shared" ca="1" si="8"/>
        <v>354</v>
      </c>
      <c r="C354" s="56"/>
      <c r="D354" s="3"/>
      <c r="E354" s="3"/>
      <c r="F354" s="3" t="s">
        <v>24</v>
      </c>
      <c r="G354" s="57"/>
      <c r="H354" s="10">
        <v>29797790.533375498</v>
      </c>
      <c r="J354" s="4"/>
      <c r="K354" s="4"/>
      <c r="L354" s="4"/>
      <c r="M354" s="4"/>
      <c r="N354" s="4"/>
      <c r="O354" s="4"/>
      <c r="P354" s="4"/>
    </row>
    <row r="355" spans="1:16" ht="11.65" customHeight="1" x14ac:dyDescent="0.2">
      <c r="A355" s="5">
        <f t="shared" ca="1" si="8"/>
        <v>355</v>
      </c>
      <c r="C355" s="56"/>
      <c r="D355" s="3"/>
      <c r="E355" s="3"/>
      <c r="F355" s="3"/>
      <c r="G355" s="57" t="s">
        <v>32</v>
      </c>
      <c r="H355" s="12">
        <f>SUBTOTAL(9,H349:H354)</f>
        <v>29797790.533375498</v>
      </c>
      <c r="J355" s="4"/>
      <c r="K355" s="4"/>
      <c r="L355" s="4"/>
      <c r="M355" s="4"/>
      <c r="N355" s="4"/>
      <c r="O355" s="4"/>
      <c r="P355" s="4"/>
    </row>
    <row r="356" spans="1:16" ht="11.65" customHeight="1" x14ac:dyDescent="0.2">
      <c r="A356" s="5">
        <f t="shared" ca="1" si="8"/>
        <v>356</v>
      </c>
      <c r="C356" s="56"/>
      <c r="D356" s="3"/>
      <c r="E356" s="3"/>
      <c r="F356" s="3"/>
      <c r="G356" s="57"/>
      <c r="H356" s="2"/>
      <c r="J356" s="4"/>
      <c r="K356" s="4"/>
      <c r="L356" s="4"/>
      <c r="M356" s="4"/>
      <c r="N356" s="4"/>
      <c r="O356" s="4"/>
      <c r="P356" s="4"/>
    </row>
    <row r="357" spans="1:16" ht="11.65" customHeight="1" x14ac:dyDescent="0.2">
      <c r="A357" s="5">
        <f t="shared" ca="1" si="8"/>
        <v>357</v>
      </c>
      <c r="C357" s="56">
        <v>353</v>
      </c>
      <c r="D357" s="3" t="s">
        <v>25</v>
      </c>
      <c r="E357" s="3"/>
      <c r="F357" s="3"/>
      <c r="G357" s="57"/>
      <c r="H357" s="2"/>
      <c r="J357" s="4"/>
      <c r="K357" s="4"/>
      <c r="L357" s="4"/>
      <c r="M357" s="4"/>
      <c r="N357" s="4"/>
      <c r="O357" s="4"/>
      <c r="P357" s="4"/>
    </row>
    <row r="358" spans="1:16" ht="11.65" customHeight="1" x14ac:dyDescent="0.2">
      <c r="A358" s="5">
        <f t="shared" ca="1" si="8"/>
        <v>358</v>
      </c>
      <c r="C358" s="56"/>
      <c r="D358" s="3"/>
      <c r="E358" s="3"/>
      <c r="F358" s="3" t="s">
        <v>250</v>
      </c>
      <c r="G358" s="57"/>
      <c r="H358" s="10">
        <v>0</v>
      </c>
      <c r="J358" s="4"/>
      <c r="K358" s="4"/>
      <c r="L358" s="4"/>
      <c r="M358" s="4"/>
      <c r="N358" s="4"/>
      <c r="O358" s="4"/>
      <c r="P358" s="4"/>
    </row>
    <row r="359" spans="1:16" ht="11.65" customHeight="1" x14ac:dyDescent="0.2">
      <c r="A359" s="5">
        <f t="shared" ca="1" si="8"/>
        <v>359</v>
      </c>
      <c r="C359" s="56"/>
      <c r="D359" s="3"/>
      <c r="E359" s="3"/>
      <c r="F359" s="3" t="s">
        <v>254</v>
      </c>
      <c r="G359" s="57"/>
      <c r="H359" s="10">
        <v>0</v>
      </c>
      <c r="J359" s="4"/>
      <c r="K359" s="4"/>
      <c r="L359" s="4"/>
      <c r="M359" s="4"/>
      <c r="N359" s="4"/>
      <c r="O359" s="4"/>
      <c r="P359" s="4"/>
    </row>
    <row r="360" spans="1:16" ht="11.65" customHeight="1" x14ac:dyDescent="0.2">
      <c r="A360" s="5">
        <f t="shared" ca="1" si="8"/>
        <v>360</v>
      </c>
      <c r="C360" s="56"/>
      <c r="D360" s="3"/>
      <c r="E360" s="3"/>
      <c r="F360" s="3" t="s">
        <v>249</v>
      </c>
      <c r="G360" s="57"/>
      <c r="H360" s="10">
        <v>436598.22588595841</v>
      </c>
      <c r="J360" s="4"/>
      <c r="K360" s="4"/>
      <c r="L360" s="4"/>
      <c r="M360" s="4"/>
      <c r="N360" s="4"/>
      <c r="O360" s="4"/>
      <c r="P360" s="4"/>
    </row>
    <row r="361" spans="1:16" ht="11.65" customHeight="1" x14ac:dyDescent="0.2">
      <c r="A361" s="5">
        <f t="shared" ca="1" si="8"/>
        <v>361</v>
      </c>
      <c r="C361" s="56"/>
      <c r="D361" s="3"/>
      <c r="E361" s="3"/>
      <c r="F361" s="3" t="s">
        <v>251</v>
      </c>
      <c r="G361" s="57"/>
      <c r="H361" s="10">
        <v>0</v>
      </c>
      <c r="J361" s="4"/>
      <c r="K361" s="4"/>
      <c r="L361" s="4"/>
      <c r="M361" s="4"/>
      <c r="N361" s="4"/>
      <c r="O361" s="4"/>
      <c r="P361" s="4"/>
    </row>
    <row r="362" spans="1:16" ht="11.65" customHeight="1" x14ac:dyDescent="0.2">
      <c r="A362" s="5">
        <f t="shared" ca="1" si="8"/>
        <v>362</v>
      </c>
      <c r="C362" s="56"/>
      <c r="D362" s="3"/>
      <c r="E362" s="3"/>
      <c r="F362" s="3" t="s">
        <v>253</v>
      </c>
      <c r="G362" s="57"/>
      <c r="H362" s="10">
        <v>0</v>
      </c>
      <c r="J362" s="4"/>
      <c r="K362" s="4"/>
      <c r="L362" s="4"/>
      <c r="M362" s="4"/>
      <c r="N362" s="4"/>
      <c r="O362" s="4"/>
      <c r="P362" s="4"/>
    </row>
    <row r="363" spans="1:16" ht="11.65" customHeight="1" x14ac:dyDescent="0.2">
      <c r="A363" s="5">
        <f t="shared" ca="1" si="8"/>
        <v>363</v>
      </c>
      <c r="C363" s="56"/>
      <c r="D363" s="3"/>
      <c r="E363" s="3"/>
      <c r="F363" s="3" t="s">
        <v>24</v>
      </c>
      <c r="G363" s="57"/>
      <c r="H363" s="10">
        <v>210597367.39661548</v>
      </c>
      <c r="J363" s="4"/>
      <c r="K363" s="4"/>
      <c r="L363" s="4"/>
      <c r="M363" s="4"/>
      <c r="N363" s="4"/>
      <c r="O363" s="4"/>
      <c r="P363" s="4"/>
    </row>
    <row r="364" spans="1:16" ht="11.65" customHeight="1" x14ac:dyDescent="0.2">
      <c r="A364" s="5">
        <f t="shared" ca="1" si="8"/>
        <v>364</v>
      </c>
      <c r="C364" s="56"/>
      <c r="D364" s="3"/>
      <c r="E364" s="3"/>
      <c r="F364" s="3"/>
      <c r="G364" s="57" t="s">
        <v>32</v>
      </c>
      <c r="H364" s="12">
        <f>SUBTOTAL(9,H358:H363)</f>
        <v>211033965.62250143</v>
      </c>
      <c r="J364" s="4"/>
      <c r="K364" s="4"/>
      <c r="L364" s="4"/>
      <c r="M364" s="4"/>
      <c r="N364" s="4"/>
      <c r="O364" s="4"/>
      <c r="P364" s="4"/>
    </row>
    <row r="365" spans="1:16" ht="11.65" customHeight="1" x14ac:dyDescent="0.2">
      <c r="A365" s="5">
        <f t="shared" ca="1" si="8"/>
        <v>365</v>
      </c>
      <c r="C365" s="56"/>
      <c r="D365" s="3"/>
      <c r="E365" s="3"/>
      <c r="F365" s="3"/>
      <c r="G365" s="57"/>
      <c r="H365" s="2"/>
      <c r="J365" s="4"/>
      <c r="K365" s="4"/>
      <c r="L365" s="4"/>
      <c r="M365" s="4"/>
      <c r="N365" s="4"/>
      <c r="O365" s="4"/>
      <c r="P365" s="4"/>
    </row>
    <row r="366" spans="1:16" ht="11.65" customHeight="1" x14ac:dyDescent="0.2">
      <c r="A366" s="5">
        <f t="shared" ca="1" si="8"/>
        <v>366</v>
      </c>
      <c r="C366" s="56">
        <v>354</v>
      </c>
      <c r="D366" s="3" t="s">
        <v>73</v>
      </c>
      <c r="E366" s="3"/>
      <c r="F366" s="3"/>
      <c r="G366" s="57"/>
      <c r="H366" s="2"/>
      <c r="J366" s="4"/>
      <c r="K366" s="4"/>
      <c r="L366" s="4"/>
      <c r="M366" s="4"/>
      <c r="N366" s="4"/>
      <c r="O366" s="4"/>
      <c r="P366" s="4"/>
    </row>
    <row r="367" spans="1:16" ht="11.65" customHeight="1" x14ac:dyDescent="0.2">
      <c r="A367" s="5">
        <f t="shared" ca="1" si="8"/>
        <v>367</v>
      </c>
      <c r="C367" s="56"/>
      <c r="D367" s="3"/>
      <c r="E367" s="3"/>
      <c r="F367" s="3" t="s">
        <v>250</v>
      </c>
      <c r="G367" s="57"/>
      <c r="H367" s="10">
        <v>0</v>
      </c>
      <c r="J367" s="4"/>
      <c r="K367" s="4"/>
      <c r="L367" s="4"/>
      <c r="M367" s="4"/>
      <c r="N367" s="4"/>
      <c r="O367" s="4"/>
      <c r="P367" s="4"/>
    </row>
    <row r="368" spans="1:16" ht="11.65" customHeight="1" x14ac:dyDescent="0.2">
      <c r="A368" s="5">
        <f t="shared" ca="1" si="8"/>
        <v>368</v>
      </c>
      <c r="C368" s="56"/>
      <c r="D368" s="3"/>
      <c r="E368" s="3"/>
      <c r="F368" s="3" t="s">
        <v>254</v>
      </c>
      <c r="G368" s="57"/>
      <c r="H368" s="10">
        <v>0</v>
      </c>
      <c r="J368" s="4"/>
      <c r="K368" s="4"/>
      <c r="L368" s="4"/>
      <c r="M368" s="4"/>
      <c r="N368" s="4"/>
      <c r="O368" s="4"/>
      <c r="P368" s="4"/>
    </row>
    <row r="369" spans="1:16" ht="11.65" customHeight="1" x14ac:dyDescent="0.2">
      <c r="A369" s="5">
        <f t="shared" ca="1" si="8"/>
        <v>369</v>
      </c>
      <c r="C369" s="56"/>
      <c r="D369" s="3"/>
      <c r="E369" s="3"/>
      <c r="F369" s="3" t="s">
        <v>249</v>
      </c>
      <c r="G369" s="57"/>
      <c r="H369" s="10">
        <v>0</v>
      </c>
      <c r="J369" s="4"/>
      <c r="K369" s="4"/>
      <c r="L369" s="4"/>
      <c r="M369" s="4"/>
      <c r="N369" s="4"/>
      <c r="O369" s="4"/>
      <c r="P369" s="4"/>
    </row>
    <row r="370" spans="1:16" ht="11.65" customHeight="1" x14ac:dyDescent="0.2">
      <c r="A370" s="5">
        <f t="shared" ca="1" si="8"/>
        <v>370</v>
      </c>
      <c r="C370" s="56"/>
      <c r="D370" s="3"/>
      <c r="E370" s="3"/>
      <c r="F370" s="3" t="s">
        <v>251</v>
      </c>
      <c r="G370" s="57"/>
      <c r="H370" s="10">
        <v>0</v>
      </c>
      <c r="J370" s="4"/>
      <c r="K370" s="4"/>
      <c r="L370" s="4"/>
      <c r="M370" s="4"/>
      <c r="N370" s="4"/>
      <c r="O370" s="4"/>
      <c r="P370" s="4"/>
    </row>
    <row r="371" spans="1:16" ht="11.65" customHeight="1" x14ac:dyDescent="0.2">
      <c r="A371" s="5">
        <f t="shared" ca="1" si="8"/>
        <v>371</v>
      </c>
      <c r="C371" s="56"/>
      <c r="D371" s="3"/>
      <c r="E371" s="3"/>
      <c r="F371" s="3" t="s">
        <v>253</v>
      </c>
      <c r="G371" s="57"/>
      <c r="H371" s="10">
        <v>0</v>
      </c>
      <c r="J371" s="4"/>
      <c r="K371" s="4"/>
      <c r="L371" s="4"/>
      <c r="M371" s="4"/>
      <c r="N371" s="4"/>
      <c r="O371" s="4"/>
      <c r="P371" s="4"/>
    </row>
    <row r="372" spans="1:16" ht="11.65" customHeight="1" x14ac:dyDescent="0.2">
      <c r="A372" s="5">
        <f t="shared" ca="1" si="8"/>
        <v>372</v>
      </c>
      <c r="C372" s="56"/>
      <c r="D372" s="3"/>
      <c r="E372" s="3"/>
      <c r="F372" s="3" t="s">
        <v>24</v>
      </c>
      <c r="G372" s="57"/>
      <c r="H372" s="10">
        <v>119720428.88453582</v>
      </c>
      <c r="J372" s="4"/>
      <c r="K372" s="4"/>
      <c r="L372" s="4"/>
      <c r="M372" s="4"/>
      <c r="N372" s="4"/>
      <c r="O372" s="4"/>
      <c r="P372" s="4"/>
    </row>
    <row r="373" spans="1:16" ht="11.65" customHeight="1" x14ac:dyDescent="0.2">
      <c r="A373" s="5">
        <f t="shared" ca="1" si="8"/>
        <v>373</v>
      </c>
      <c r="C373" s="56"/>
      <c r="D373" s="3"/>
      <c r="E373" s="3"/>
      <c r="F373" s="3"/>
      <c r="G373" s="57" t="s">
        <v>32</v>
      </c>
      <c r="H373" s="12">
        <f>SUBTOTAL(9,H367:H372)</f>
        <v>119720428.88453582</v>
      </c>
      <c r="J373" s="4"/>
      <c r="K373" s="4"/>
      <c r="L373" s="4"/>
      <c r="M373" s="4"/>
      <c r="N373" s="4"/>
      <c r="O373" s="4"/>
      <c r="P373" s="4"/>
    </row>
    <row r="374" spans="1:16" ht="11.65" customHeight="1" x14ac:dyDescent="0.2">
      <c r="A374" s="5">
        <f t="shared" ca="1" si="8"/>
        <v>374</v>
      </c>
      <c r="C374" s="56"/>
      <c r="D374" s="3"/>
      <c r="E374" s="3"/>
      <c r="F374" s="3"/>
      <c r="G374" s="57"/>
      <c r="H374" s="2"/>
      <c r="J374" s="4"/>
      <c r="K374" s="4"/>
      <c r="L374" s="4"/>
      <c r="M374" s="4"/>
      <c r="N374" s="4"/>
      <c r="O374" s="4"/>
      <c r="P374" s="4"/>
    </row>
    <row r="375" spans="1:16" ht="11.65" customHeight="1" x14ac:dyDescent="0.2">
      <c r="A375" s="5">
        <f t="shared" ca="1" si="8"/>
        <v>375</v>
      </c>
      <c r="C375" s="56">
        <v>355</v>
      </c>
      <c r="D375" s="3" t="s">
        <v>74</v>
      </c>
      <c r="E375" s="3"/>
      <c r="F375" s="3"/>
      <c r="G375" s="57"/>
      <c r="H375" s="2"/>
      <c r="J375" s="4"/>
      <c r="K375" s="4"/>
      <c r="L375" s="4"/>
      <c r="M375" s="4"/>
      <c r="N375" s="4"/>
      <c r="O375" s="4"/>
      <c r="P375" s="4"/>
    </row>
    <row r="376" spans="1:16" ht="11.65" customHeight="1" x14ac:dyDescent="0.2">
      <c r="A376" s="5">
        <f t="shared" ca="1" si="8"/>
        <v>376</v>
      </c>
      <c r="C376" s="56"/>
      <c r="D376" s="3"/>
      <c r="E376" s="3"/>
      <c r="F376" s="3" t="s">
        <v>250</v>
      </c>
      <c r="G376" s="57"/>
      <c r="H376" s="10">
        <v>0</v>
      </c>
      <c r="J376" s="4"/>
      <c r="K376" s="4"/>
      <c r="L376" s="4"/>
      <c r="M376" s="4"/>
      <c r="N376" s="4"/>
      <c r="O376" s="4"/>
      <c r="P376" s="4"/>
    </row>
    <row r="377" spans="1:16" ht="11.65" customHeight="1" x14ac:dyDescent="0.2">
      <c r="A377" s="5">
        <f t="shared" ca="1" si="8"/>
        <v>377</v>
      </c>
      <c r="C377" s="56"/>
      <c r="D377" s="3"/>
      <c r="E377" s="3"/>
      <c r="F377" s="3" t="s">
        <v>254</v>
      </c>
      <c r="G377" s="57"/>
      <c r="H377" s="10">
        <v>0</v>
      </c>
      <c r="J377" s="4"/>
      <c r="K377" s="4"/>
      <c r="L377" s="4"/>
      <c r="M377" s="4"/>
      <c r="N377" s="4"/>
      <c r="O377" s="4"/>
      <c r="P377" s="4"/>
    </row>
    <row r="378" spans="1:16" ht="11.65" customHeight="1" x14ac:dyDescent="0.2">
      <c r="A378" s="5">
        <f t="shared" ca="1" si="8"/>
        <v>378</v>
      </c>
      <c r="C378" s="56"/>
      <c r="D378" s="3"/>
      <c r="E378" s="3"/>
      <c r="F378" s="3" t="s">
        <v>249</v>
      </c>
      <c r="G378" s="57"/>
      <c r="H378" s="10">
        <v>0</v>
      </c>
      <c r="J378" s="4"/>
      <c r="K378" s="4"/>
      <c r="L378" s="4"/>
      <c r="M378" s="4"/>
      <c r="N378" s="4"/>
      <c r="O378" s="4"/>
      <c r="P378" s="4"/>
    </row>
    <row r="379" spans="1:16" ht="11.65" customHeight="1" x14ac:dyDescent="0.2">
      <c r="A379" s="5">
        <f t="shared" ca="1" si="8"/>
        <v>379</v>
      </c>
      <c r="C379" s="56"/>
      <c r="D379" s="3"/>
      <c r="E379" s="3"/>
      <c r="F379" s="3" t="s">
        <v>251</v>
      </c>
      <c r="G379" s="57"/>
      <c r="H379" s="10">
        <v>0</v>
      </c>
      <c r="J379" s="4"/>
      <c r="K379" s="4"/>
      <c r="L379" s="4"/>
      <c r="M379" s="4"/>
      <c r="N379" s="4"/>
      <c r="O379" s="4"/>
      <c r="P379" s="4"/>
    </row>
    <row r="380" spans="1:16" ht="11.65" customHeight="1" x14ac:dyDescent="0.2">
      <c r="A380" s="5">
        <f t="shared" ca="1" si="8"/>
        <v>380</v>
      </c>
      <c r="C380" s="56"/>
      <c r="D380" s="3"/>
      <c r="E380" s="3"/>
      <c r="F380" s="3" t="s">
        <v>253</v>
      </c>
      <c r="G380" s="57"/>
      <c r="H380" s="10">
        <v>0</v>
      </c>
      <c r="J380" s="4"/>
      <c r="K380" s="4"/>
      <c r="L380" s="4"/>
      <c r="M380" s="4"/>
      <c r="N380" s="4"/>
      <c r="O380" s="4"/>
      <c r="P380" s="4"/>
    </row>
    <row r="381" spans="1:16" ht="11.65" customHeight="1" x14ac:dyDescent="0.2">
      <c r="A381" s="5">
        <f t="shared" ca="1" si="8"/>
        <v>381</v>
      </c>
      <c r="C381" s="56"/>
      <c r="D381" s="3"/>
      <c r="E381" s="3"/>
      <c r="F381" s="3" t="s">
        <v>24</v>
      </c>
      <c r="G381" s="57"/>
      <c r="H381" s="10">
        <v>98800476.617259532</v>
      </c>
      <c r="J381" s="4"/>
      <c r="K381" s="4"/>
      <c r="L381" s="4"/>
      <c r="M381" s="4"/>
      <c r="N381" s="4"/>
      <c r="O381" s="4"/>
      <c r="P381" s="4"/>
    </row>
    <row r="382" spans="1:16" ht="11.65" customHeight="1" x14ac:dyDescent="0.2">
      <c r="A382" s="5">
        <f t="shared" ref="A382:A445" ca="1" si="10">OFFSET(A382,-1,)+1</f>
        <v>382</v>
      </c>
      <c r="C382" s="56"/>
      <c r="D382" s="3"/>
      <c r="E382" s="3"/>
      <c r="F382" s="3"/>
      <c r="G382" s="57" t="s">
        <v>32</v>
      </c>
      <c r="H382" s="12">
        <f>SUBTOTAL(9,H376:H381)</f>
        <v>98800476.617259532</v>
      </c>
      <c r="J382" s="4"/>
      <c r="K382" s="4"/>
      <c r="L382" s="4"/>
      <c r="M382" s="4"/>
      <c r="N382" s="4"/>
      <c r="O382" s="4"/>
      <c r="P382" s="4"/>
    </row>
    <row r="383" spans="1:16" ht="11.65" customHeight="1" x14ac:dyDescent="0.2">
      <c r="A383" s="5">
        <f t="shared" ca="1" si="10"/>
        <v>383</v>
      </c>
      <c r="C383" s="56"/>
      <c r="D383" s="3"/>
      <c r="E383" s="3"/>
      <c r="F383" s="3"/>
      <c r="G383" s="57"/>
      <c r="H383" s="2"/>
      <c r="J383" s="4"/>
      <c r="K383" s="4"/>
      <c r="L383" s="4"/>
      <c r="M383" s="4"/>
      <c r="N383" s="4"/>
      <c r="O383" s="4"/>
      <c r="P383" s="4"/>
    </row>
    <row r="384" spans="1:16" ht="11.65" customHeight="1" x14ac:dyDescent="0.2">
      <c r="A384" s="5">
        <f t="shared" ca="1" si="10"/>
        <v>384</v>
      </c>
      <c r="C384" s="56">
        <v>356</v>
      </c>
      <c r="D384" s="3" t="s">
        <v>75</v>
      </c>
      <c r="E384" s="3"/>
      <c r="F384" s="3"/>
      <c r="G384" s="57"/>
      <c r="H384" s="2"/>
      <c r="J384" s="4"/>
      <c r="K384" s="4"/>
      <c r="L384" s="4"/>
      <c r="M384" s="4"/>
      <c r="N384" s="4"/>
      <c r="O384" s="4"/>
      <c r="P384" s="4"/>
    </row>
    <row r="385" spans="1:16" ht="11.65" customHeight="1" x14ac:dyDescent="0.2">
      <c r="A385" s="5">
        <f t="shared" ca="1" si="10"/>
        <v>385</v>
      </c>
      <c r="C385" s="56"/>
      <c r="D385" s="3"/>
      <c r="E385" s="3"/>
      <c r="F385" s="3" t="s">
        <v>250</v>
      </c>
      <c r="G385" s="57"/>
      <c r="H385" s="10">
        <v>0</v>
      </c>
      <c r="J385" s="4"/>
      <c r="K385" s="4"/>
      <c r="L385" s="4"/>
      <c r="M385" s="4"/>
      <c r="N385" s="4"/>
      <c r="O385" s="4"/>
      <c r="P385" s="4"/>
    </row>
    <row r="386" spans="1:16" ht="11.65" customHeight="1" x14ac:dyDescent="0.2">
      <c r="A386" s="5">
        <f t="shared" ca="1" si="10"/>
        <v>386</v>
      </c>
      <c r="C386" s="56"/>
      <c r="D386" s="3"/>
      <c r="E386" s="3"/>
      <c r="F386" s="3" t="s">
        <v>254</v>
      </c>
      <c r="G386" s="57"/>
      <c r="H386" s="10">
        <v>0</v>
      </c>
      <c r="J386" s="4"/>
      <c r="K386" s="4"/>
      <c r="L386" s="4"/>
      <c r="M386" s="4"/>
      <c r="N386" s="4"/>
      <c r="O386" s="4"/>
      <c r="P386" s="4"/>
    </row>
    <row r="387" spans="1:16" ht="11.65" customHeight="1" x14ac:dyDescent="0.2">
      <c r="A387" s="5">
        <f t="shared" ca="1" si="10"/>
        <v>387</v>
      </c>
      <c r="C387" s="56"/>
      <c r="D387" s="3"/>
      <c r="E387" s="3"/>
      <c r="F387" s="3" t="s">
        <v>249</v>
      </c>
      <c r="G387" s="57"/>
      <c r="H387" s="10">
        <v>0</v>
      </c>
      <c r="J387" s="4"/>
      <c r="K387" s="4"/>
      <c r="L387" s="4"/>
      <c r="M387" s="4"/>
      <c r="N387" s="4"/>
      <c r="O387" s="4"/>
      <c r="P387" s="4"/>
    </row>
    <row r="388" spans="1:16" ht="11.65" customHeight="1" x14ac:dyDescent="0.2">
      <c r="A388" s="5">
        <f t="shared" ca="1" si="10"/>
        <v>388</v>
      </c>
      <c r="C388" s="56"/>
      <c r="D388" s="3"/>
      <c r="E388" s="3"/>
      <c r="F388" s="3" t="s">
        <v>251</v>
      </c>
      <c r="G388" s="57"/>
      <c r="H388" s="10">
        <v>0</v>
      </c>
      <c r="J388" s="4"/>
      <c r="K388" s="4"/>
      <c r="L388" s="4"/>
      <c r="M388" s="4"/>
      <c r="N388" s="4"/>
      <c r="O388" s="4"/>
      <c r="P388" s="4"/>
    </row>
    <row r="389" spans="1:16" ht="11.65" customHeight="1" x14ac:dyDescent="0.2">
      <c r="A389" s="5">
        <f t="shared" ca="1" si="10"/>
        <v>389</v>
      </c>
      <c r="C389" s="56"/>
      <c r="D389" s="3"/>
      <c r="E389" s="3"/>
      <c r="F389" s="3" t="s">
        <v>253</v>
      </c>
      <c r="G389" s="57"/>
      <c r="H389" s="10">
        <v>0</v>
      </c>
      <c r="J389" s="4"/>
      <c r="K389" s="4"/>
      <c r="L389" s="4"/>
      <c r="M389" s="4"/>
      <c r="N389" s="4"/>
      <c r="O389" s="4"/>
      <c r="P389" s="4"/>
    </row>
    <row r="390" spans="1:16" ht="11.65" customHeight="1" x14ac:dyDescent="0.2">
      <c r="A390" s="5">
        <f t="shared" ca="1" si="10"/>
        <v>390</v>
      </c>
      <c r="C390" s="56"/>
      <c r="D390" s="3"/>
      <c r="E390" s="3"/>
      <c r="F390" s="3" t="s">
        <v>24</v>
      </c>
      <c r="G390" s="57"/>
      <c r="H390" s="10">
        <v>129324588.47953594</v>
      </c>
      <c r="J390" s="4"/>
      <c r="K390" s="4"/>
      <c r="L390" s="4"/>
      <c r="M390" s="4"/>
      <c r="N390" s="4"/>
      <c r="O390" s="4"/>
      <c r="P390" s="4"/>
    </row>
    <row r="391" spans="1:16" ht="11.65" customHeight="1" x14ac:dyDescent="0.2">
      <c r="A391" s="5">
        <f t="shared" ca="1" si="10"/>
        <v>391</v>
      </c>
      <c r="C391" s="56"/>
      <c r="D391" s="3"/>
      <c r="E391" s="3"/>
      <c r="F391" s="3"/>
      <c r="G391" s="57" t="s">
        <v>32</v>
      </c>
      <c r="H391" s="12">
        <f>SUBTOTAL(9,H385:H390)</f>
        <v>129324588.47953594</v>
      </c>
      <c r="J391" s="4"/>
      <c r="K391" s="4"/>
      <c r="L391" s="4"/>
      <c r="M391" s="4"/>
      <c r="N391" s="4"/>
      <c r="O391" s="4"/>
      <c r="P391" s="4"/>
    </row>
    <row r="392" spans="1:16" ht="11.65" customHeight="1" x14ac:dyDescent="0.2">
      <c r="A392" s="5">
        <f t="shared" ca="1" si="10"/>
        <v>392</v>
      </c>
      <c r="C392" s="56"/>
      <c r="D392" s="3"/>
      <c r="E392" s="3"/>
      <c r="F392" s="3"/>
      <c r="G392" s="57"/>
      <c r="H392" s="2"/>
      <c r="J392" s="4"/>
      <c r="K392" s="4"/>
      <c r="L392" s="4"/>
      <c r="M392" s="4"/>
      <c r="N392" s="4"/>
      <c r="O392" s="4"/>
      <c r="P392" s="4"/>
    </row>
    <row r="393" spans="1:16" ht="11.65" customHeight="1" x14ac:dyDescent="0.2">
      <c r="A393" s="5">
        <f t="shared" ca="1" si="10"/>
        <v>393</v>
      </c>
      <c r="C393" s="56">
        <v>357</v>
      </c>
      <c r="D393" s="3" t="s">
        <v>76</v>
      </c>
      <c r="E393" s="3"/>
      <c r="F393" s="3"/>
      <c r="G393" s="57"/>
      <c r="H393" s="2"/>
      <c r="J393" s="4"/>
      <c r="K393" s="4"/>
      <c r="L393" s="4"/>
      <c r="M393" s="4"/>
      <c r="N393" s="4"/>
      <c r="O393" s="4"/>
      <c r="P393" s="4"/>
    </row>
    <row r="394" spans="1:16" ht="11.65" customHeight="1" x14ac:dyDescent="0.2">
      <c r="A394" s="5">
        <f t="shared" ca="1" si="10"/>
        <v>394</v>
      </c>
      <c r="C394" s="56"/>
      <c r="D394" s="3"/>
      <c r="E394" s="3"/>
      <c r="F394" s="3" t="s">
        <v>250</v>
      </c>
      <c r="G394" s="57"/>
      <c r="H394" s="10">
        <v>0</v>
      </c>
      <c r="J394" s="4"/>
      <c r="K394" s="4"/>
      <c r="L394" s="4"/>
      <c r="M394" s="4"/>
      <c r="N394" s="4"/>
      <c r="O394" s="4"/>
      <c r="P394" s="4"/>
    </row>
    <row r="395" spans="1:16" ht="11.65" customHeight="1" x14ac:dyDescent="0.2">
      <c r="A395" s="5">
        <f t="shared" ca="1" si="10"/>
        <v>395</v>
      </c>
      <c r="C395" s="56"/>
      <c r="D395" s="3"/>
      <c r="E395" s="3"/>
      <c r="F395" s="3" t="s">
        <v>254</v>
      </c>
      <c r="G395" s="57"/>
      <c r="H395" s="10">
        <v>0</v>
      </c>
      <c r="J395" s="4"/>
      <c r="K395" s="4"/>
      <c r="L395" s="4"/>
      <c r="M395" s="4"/>
      <c r="N395" s="4"/>
      <c r="O395" s="4"/>
      <c r="P395" s="4"/>
    </row>
    <row r="396" spans="1:16" ht="11.65" customHeight="1" x14ac:dyDescent="0.2">
      <c r="A396" s="5">
        <f t="shared" ca="1" si="10"/>
        <v>396</v>
      </c>
      <c r="C396" s="56"/>
      <c r="D396" s="3"/>
      <c r="E396" s="3"/>
      <c r="F396" s="3" t="s">
        <v>249</v>
      </c>
      <c r="G396" s="57"/>
      <c r="H396" s="10">
        <v>0</v>
      </c>
      <c r="J396" s="4"/>
      <c r="K396" s="4"/>
      <c r="L396" s="4"/>
      <c r="M396" s="4"/>
      <c r="N396" s="4"/>
      <c r="O396" s="4"/>
      <c r="P396" s="4"/>
    </row>
    <row r="397" spans="1:16" ht="11.65" customHeight="1" x14ac:dyDescent="0.2">
      <c r="A397" s="5">
        <f t="shared" ca="1" si="10"/>
        <v>397</v>
      </c>
      <c r="C397" s="56"/>
      <c r="D397" s="3"/>
      <c r="E397" s="3"/>
      <c r="F397" s="3" t="s">
        <v>251</v>
      </c>
      <c r="G397" s="57"/>
      <c r="H397" s="10">
        <v>0</v>
      </c>
      <c r="J397" s="4"/>
      <c r="K397" s="4"/>
      <c r="L397" s="4"/>
      <c r="M397" s="4"/>
      <c r="N397" s="4"/>
      <c r="O397" s="4"/>
      <c r="P397" s="4"/>
    </row>
    <row r="398" spans="1:16" ht="11.65" customHeight="1" x14ac:dyDescent="0.2">
      <c r="A398" s="5">
        <f t="shared" ca="1" si="10"/>
        <v>398</v>
      </c>
      <c r="C398" s="56"/>
      <c r="D398" s="3"/>
      <c r="E398" s="3"/>
      <c r="F398" s="3" t="s">
        <v>24</v>
      </c>
      <c r="G398" s="57"/>
      <c r="H398" s="10">
        <v>307821.67364513566</v>
      </c>
      <c r="J398" s="4"/>
      <c r="K398" s="4"/>
      <c r="L398" s="4"/>
      <c r="M398" s="4"/>
      <c r="N398" s="4"/>
      <c r="O398" s="4"/>
      <c r="P398" s="4"/>
    </row>
    <row r="399" spans="1:16" ht="11.65" customHeight="1" x14ac:dyDescent="0.2">
      <c r="A399" s="5">
        <f t="shared" ca="1" si="10"/>
        <v>399</v>
      </c>
      <c r="C399" s="56"/>
      <c r="D399" s="3"/>
      <c r="E399" s="3"/>
      <c r="F399" s="3"/>
      <c r="G399" s="57" t="s">
        <v>32</v>
      </c>
      <c r="H399" s="12">
        <f>SUBTOTAL(9,H393:H398)</f>
        <v>307821.67364513566</v>
      </c>
      <c r="J399" s="4"/>
      <c r="K399" s="4"/>
      <c r="L399" s="4"/>
      <c r="M399" s="4"/>
      <c r="N399" s="4"/>
      <c r="O399" s="4"/>
      <c r="P399" s="4"/>
    </row>
    <row r="400" spans="1:16" ht="11.65" customHeight="1" x14ac:dyDescent="0.2">
      <c r="A400" s="5">
        <f t="shared" ca="1" si="10"/>
        <v>400</v>
      </c>
      <c r="C400" s="56"/>
      <c r="D400" s="3"/>
      <c r="E400" s="3"/>
      <c r="F400" s="3"/>
      <c r="G400" s="57"/>
      <c r="H400" s="2"/>
      <c r="J400" s="4"/>
      <c r="K400" s="4"/>
      <c r="L400" s="4"/>
      <c r="M400" s="4"/>
      <c r="N400" s="4"/>
      <c r="O400" s="4"/>
      <c r="P400" s="4"/>
    </row>
    <row r="401" spans="1:16" ht="11.65" customHeight="1" x14ac:dyDescent="0.2">
      <c r="A401" s="5">
        <f t="shared" ca="1" si="10"/>
        <v>401</v>
      </c>
      <c r="C401" s="56">
        <v>358</v>
      </c>
      <c r="D401" s="3" t="s">
        <v>77</v>
      </c>
      <c r="E401" s="3"/>
      <c r="F401" s="3"/>
      <c r="G401" s="57"/>
      <c r="H401" s="2"/>
      <c r="J401" s="4"/>
      <c r="K401" s="4"/>
      <c r="L401" s="4"/>
      <c r="M401" s="4"/>
      <c r="N401" s="4"/>
      <c r="O401" s="4"/>
      <c r="P401" s="4"/>
    </row>
    <row r="402" spans="1:16" ht="11.65" customHeight="1" x14ac:dyDescent="0.2">
      <c r="A402" s="5">
        <f t="shared" ca="1" si="10"/>
        <v>402</v>
      </c>
      <c r="C402" s="56"/>
      <c r="D402" s="3"/>
      <c r="E402" s="3"/>
      <c r="F402" s="3" t="s">
        <v>250</v>
      </c>
      <c r="G402" s="57"/>
      <c r="H402" s="10">
        <v>0</v>
      </c>
      <c r="J402" s="4"/>
      <c r="K402" s="4"/>
      <c r="L402" s="4"/>
      <c r="M402" s="4"/>
      <c r="N402" s="4"/>
      <c r="O402" s="4"/>
      <c r="P402" s="4"/>
    </row>
    <row r="403" spans="1:16" ht="11.65" customHeight="1" x14ac:dyDescent="0.2">
      <c r="A403" s="5">
        <f t="shared" ca="1" si="10"/>
        <v>403</v>
      </c>
      <c r="C403" s="56"/>
      <c r="D403" s="3"/>
      <c r="E403" s="3"/>
      <c r="F403" s="3" t="s">
        <v>254</v>
      </c>
      <c r="G403" s="57"/>
      <c r="H403" s="10">
        <v>0</v>
      </c>
      <c r="J403" s="4"/>
      <c r="K403" s="4"/>
      <c r="L403" s="4"/>
      <c r="M403" s="4"/>
      <c r="N403" s="4"/>
      <c r="O403" s="4"/>
      <c r="P403" s="4"/>
    </row>
    <row r="404" spans="1:16" ht="11.65" customHeight="1" x14ac:dyDescent="0.2">
      <c r="A404" s="5">
        <f t="shared" ca="1" si="10"/>
        <v>404</v>
      </c>
      <c r="C404" s="56"/>
      <c r="D404" s="3"/>
      <c r="E404" s="3"/>
      <c r="F404" s="3" t="s">
        <v>249</v>
      </c>
      <c r="G404" s="57"/>
      <c r="H404" s="10">
        <v>0</v>
      </c>
      <c r="J404" s="4"/>
      <c r="K404" s="4"/>
      <c r="L404" s="4"/>
      <c r="M404" s="4"/>
      <c r="N404" s="4"/>
      <c r="O404" s="4"/>
      <c r="P404" s="4"/>
    </row>
    <row r="405" spans="1:16" ht="11.65" customHeight="1" x14ac:dyDescent="0.2">
      <c r="A405" s="5">
        <f t="shared" ca="1" si="10"/>
        <v>405</v>
      </c>
      <c r="C405" s="56"/>
      <c r="D405" s="3"/>
      <c r="E405" s="3"/>
      <c r="F405" s="3" t="s">
        <v>251</v>
      </c>
      <c r="G405" s="57"/>
      <c r="H405" s="10">
        <v>0</v>
      </c>
      <c r="J405" s="4"/>
      <c r="K405" s="4"/>
      <c r="L405" s="4"/>
      <c r="M405" s="4"/>
      <c r="N405" s="4"/>
      <c r="O405" s="4"/>
      <c r="P405" s="4"/>
    </row>
    <row r="406" spans="1:16" ht="11.65" customHeight="1" x14ac:dyDescent="0.2">
      <c r="A406" s="5">
        <f t="shared" ca="1" si="10"/>
        <v>406</v>
      </c>
      <c r="C406" s="56"/>
      <c r="D406" s="3"/>
      <c r="E406" s="3"/>
      <c r="F406" s="3" t="s">
        <v>24</v>
      </c>
      <c r="G406" s="57"/>
      <c r="H406" s="10">
        <v>724522.2462357732</v>
      </c>
      <c r="J406" s="4"/>
      <c r="K406" s="4"/>
      <c r="L406" s="4"/>
      <c r="M406" s="4"/>
      <c r="N406" s="4"/>
      <c r="O406" s="4"/>
      <c r="P406" s="4"/>
    </row>
    <row r="407" spans="1:16" ht="11.65" customHeight="1" x14ac:dyDescent="0.2">
      <c r="A407" s="5">
        <f t="shared" ca="1" si="10"/>
        <v>407</v>
      </c>
      <c r="C407" s="56"/>
      <c r="D407" s="3"/>
      <c r="E407" s="3"/>
      <c r="F407" s="3"/>
      <c r="G407" s="57" t="s">
        <v>32</v>
      </c>
      <c r="H407" s="12">
        <f>SUBTOTAL(9,H401:H406)</f>
        <v>724522.2462357732</v>
      </c>
      <c r="J407" s="4"/>
      <c r="K407" s="4"/>
      <c r="L407" s="4"/>
      <c r="M407" s="4"/>
      <c r="N407" s="4"/>
      <c r="O407" s="4"/>
      <c r="P407" s="4"/>
    </row>
    <row r="408" spans="1:16" ht="11.65" customHeight="1" x14ac:dyDescent="0.2">
      <c r="A408" s="5">
        <f t="shared" ca="1" si="10"/>
        <v>408</v>
      </c>
      <c r="C408" s="56"/>
      <c r="D408" s="3"/>
      <c r="E408" s="3"/>
      <c r="F408" s="3"/>
      <c r="G408" s="57"/>
      <c r="H408" s="2"/>
      <c r="J408" s="4"/>
      <c r="K408" s="4"/>
      <c r="L408" s="4"/>
      <c r="M408" s="4"/>
      <c r="N408" s="4"/>
      <c r="O408" s="4"/>
      <c r="P408" s="4"/>
    </row>
    <row r="409" spans="1:16" ht="11.65" customHeight="1" x14ac:dyDescent="0.2">
      <c r="A409" s="5">
        <f t="shared" ca="1" si="10"/>
        <v>409</v>
      </c>
      <c r="C409" s="56">
        <v>359</v>
      </c>
      <c r="D409" s="3" t="s">
        <v>78</v>
      </c>
      <c r="E409" s="3"/>
      <c r="F409" s="3"/>
      <c r="G409" s="57"/>
      <c r="H409" s="2"/>
      <c r="J409" s="4"/>
      <c r="K409" s="4"/>
      <c r="L409" s="4"/>
      <c r="M409" s="4"/>
      <c r="N409" s="4"/>
      <c r="O409" s="4"/>
      <c r="P409" s="4"/>
    </row>
    <row r="410" spans="1:16" ht="11.65" customHeight="1" x14ac:dyDescent="0.2">
      <c r="A410" s="5">
        <f t="shared" ca="1" si="10"/>
        <v>410</v>
      </c>
      <c r="C410" s="56"/>
      <c r="D410" s="3"/>
      <c r="E410" s="3"/>
      <c r="F410" s="3" t="s">
        <v>250</v>
      </c>
      <c r="G410" s="57"/>
      <c r="H410" s="10">
        <v>0</v>
      </c>
      <c r="J410" s="4"/>
      <c r="K410" s="4"/>
      <c r="L410" s="4"/>
      <c r="M410" s="4"/>
      <c r="N410" s="4"/>
      <c r="O410" s="4"/>
      <c r="P410" s="4"/>
    </row>
    <row r="411" spans="1:16" ht="11.65" customHeight="1" x14ac:dyDescent="0.2">
      <c r="A411" s="5">
        <f t="shared" ca="1" si="10"/>
        <v>411</v>
      </c>
      <c r="C411" s="56"/>
      <c r="D411" s="3"/>
      <c r="E411" s="3"/>
      <c r="F411" s="3" t="s">
        <v>253</v>
      </c>
      <c r="G411" s="57"/>
      <c r="H411" s="10">
        <v>0</v>
      </c>
      <c r="J411" s="4"/>
      <c r="K411" s="4"/>
      <c r="L411" s="4"/>
      <c r="M411" s="4"/>
      <c r="N411" s="4"/>
      <c r="O411" s="4"/>
      <c r="P411" s="4"/>
    </row>
    <row r="412" spans="1:16" ht="11.65" customHeight="1" x14ac:dyDescent="0.2">
      <c r="A412" s="5">
        <f t="shared" ca="1" si="10"/>
        <v>412</v>
      </c>
      <c r="C412" s="56"/>
      <c r="D412" s="3"/>
      <c r="E412" s="3"/>
      <c r="F412" s="3" t="s">
        <v>249</v>
      </c>
      <c r="G412" s="57"/>
      <c r="H412" s="10">
        <v>0</v>
      </c>
      <c r="J412" s="4"/>
      <c r="K412" s="4"/>
      <c r="L412" s="4"/>
      <c r="M412" s="4"/>
      <c r="N412" s="4"/>
      <c r="O412" s="4"/>
      <c r="P412" s="4"/>
    </row>
    <row r="413" spans="1:16" ht="11.65" customHeight="1" x14ac:dyDescent="0.2">
      <c r="A413" s="5">
        <f t="shared" ca="1" si="10"/>
        <v>413</v>
      </c>
      <c r="C413" s="56"/>
      <c r="D413" s="3"/>
      <c r="E413" s="3"/>
      <c r="F413" s="3" t="s">
        <v>251</v>
      </c>
      <c r="G413" s="57"/>
      <c r="H413" s="10">
        <v>0</v>
      </c>
      <c r="J413" s="4"/>
      <c r="K413" s="4"/>
      <c r="L413" s="4"/>
      <c r="M413" s="4"/>
      <c r="N413" s="4"/>
      <c r="O413" s="4"/>
      <c r="P413" s="4"/>
    </row>
    <row r="414" spans="1:16" ht="11.65" customHeight="1" x14ac:dyDescent="0.2">
      <c r="A414" s="5">
        <f t="shared" ca="1" si="10"/>
        <v>414</v>
      </c>
      <c r="C414" s="56"/>
      <c r="D414" s="3"/>
      <c r="E414" s="3"/>
      <c r="F414" s="3" t="s">
        <v>24</v>
      </c>
      <c r="G414" s="57"/>
      <c r="H414" s="10">
        <v>968740.73639459198</v>
      </c>
      <c r="J414" s="4"/>
      <c r="K414" s="4"/>
      <c r="L414" s="4"/>
      <c r="M414" s="4"/>
      <c r="N414" s="4"/>
      <c r="O414" s="4"/>
      <c r="P414" s="4"/>
    </row>
    <row r="415" spans="1:16" ht="11.65" customHeight="1" x14ac:dyDescent="0.2">
      <c r="A415" s="5">
        <f t="shared" ca="1" si="10"/>
        <v>415</v>
      </c>
      <c r="C415" s="56"/>
      <c r="D415" s="3"/>
      <c r="E415" s="3"/>
      <c r="F415" s="3"/>
      <c r="G415" s="57" t="s">
        <v>32</v>
      </c>
      <c r="H415" s="12">
        <f>SUBTOTAL(9,H409:H414)</f>
        <v>968740.73639459198</v>
      </c>
      <c r="J415" s="4"/>
      <c r="K415" s="4"/>
      <c r="L415" s="4"/>
      <c r="M415" s="4"/>
      <c r="N415" s="4"/>
      <c r="O415" s="4"/>
      <c r="P415" s="4"/>
    </row>
    <row r="416" spans="1:16" ht="11.65" customHeight="1" x14ac:dyDescent="0.2">
      <c r="A416" s="5">
        <f t="shared" ca="1" si="10"/>
        <v>416</v>
      </c>
      <c r="C416" s="56"/>
      <c r="D416" s="3"/>
      <c r="E416" s="3"/>
      <c r="F416" s="3"/>
      <c r="G416" s="57"/>
      <c r="H416" s="2"/>
      <c r="J416" s="4"/>
      <c r="K416" s="4"/>
      <c r="L416" s="4"/>
      <c r="M416" s="4"/>
      <c r="N416" s="4"/>
      <c r="O416" s="4"/>
      <c r="P416" s="4"/>
    </row>
    <row r="417" spans="1:16" ht="11.65" customHeight="1" x14ac:dyDescent="0.2">
      <c r="A417" s="5">
        <f t="shared" ca="1" si="10"/>
        <v>417</v>
      </c>
      <c r="C417" s="56" t="s">
        <v>79</v>
      </c>
      <c r="D417" s="3" t="s">
        <v>80</v>
      </c>
      <c r="E417" s="3"/>
      <c r="F417" s="3"/>
      <c r="G417" s="57"/>
      <c r="H417" s="2"/>
      <c r="J417" s="4"/>
      <c r="K417" s="4"/>
      <c r="L417" s="4"/>
      <c r="M417" s="4"/>
      <c r="N417" s="4"/>
      <c r="O417" s="4"/>
      <c r="P417" s="4"/>
    </row>
    <row r="418" spans="1:16" ht="11.65" customHeight="1" x14ac:dyDescent="0.2">
      <c r="A418" s="5">
        <f t="shared" ca="1" si="10"/>
        <v>418</v>
      </c>
      <c r="C418" s="56"/>
      <c r="D418" s="3"/>
      <c r="E418" s="3"/>
      <c r="F418" s="3" t="s">
        <v>24</v>
      </c>
      <c r="G418" s="57"/>
      <c r="H418" s="10">
        <v>16815557.354038469</v>
      </c>
      <c r="J418" s="4"/>
      <c r="K418" s="4"/>
      <c r="L418" s="4"/>
      <c r="M418" s="4"/>
      <c r="N418" s="4"/>
      <c r="O418" s="4"/>
      <c r="P418" s="4"/>
    </row>
    <row r="419" spans="1:16" ht="11.65" customHeight="1" x14ac:dyDescent="0.2">
      <c r="A419" s="5">
        <f t="shared" ca="1" si="10"/>
        <v>419</v>
      </c>
      <c r="C419" s="56"/>
      <c r="D419" s="3"/>
      <c r="E419" s="3"/>
      <c r="F419" s="3" t="s">
        <v>249</v>
      </c>
      <c r="G419" s="57"/>
      <c r="H419" s="10">
        <v>0</v>
      </c>
      <c r="J419" s="4"/>
      <c r="K419" s="4"/>
      <c r="L419" s="4"/>
      <c r="M419" s="4"/>
      <c r="N419" s="4"/>
      <c r="O419" s="4"/>
      <c r="P419" s="4"/>
    </row>
    <row r="420" spans="1:16" ht="11.65" customHeight="1" x14ac:dyDescent="0.2">
      <c r="A420" s="5">
        <f t="shared" ca="1" si="10"/>
        <v>420</v>
      </c>
      <c r="C420" s="56"/>
      <c r="D420" s="3"/>
      <c r="E420" s="3"/>
      <c r="F420" s="3" t="s">
        <v>251</v>
      </c>
      <c r="G420" s="57"/>
      <c r="H420" s="10">
        <v>0</v>
      </c>
      <c r="J420" s="4"/>
      <c r="K420" s="4"/>
      <c r="L420" s="4"/>
      <c r="M420" s="4"/>
      <c r="N420" s="4"/>
      <c r="O420" s="4"/>
      <c r="P420" s="4"/>
    </row>
    <row r="421" spans="1:16" ht="11.65" customHeight="1" x14ac:dyDescent="0.2">
      <c r="A421" s="5">
        <f t="shared" ca="1" si="10"/>
        <v>421</v>
      </c>
      <c r="C421" s="56"/>
      <c r="D421" s="3"/>
      <c r="E421" s="3"/>
      <c r="F421" s="3"/>
      <c r="G421" s="57"/>
      <c r="H421" s="12">
        <f>SUBTOTAL(9,H417:H420)</f>
        <v>16815557.354038469</v>
      </c>
      <c r="J421" s="4"/>
      <c r="K421" s="4"/>
      <c r="L421" s="4"/>
      <c r="M421" s="4"/>
      <c r="N421" s="4"/>
      <c r="O421" s="4"/>
      <c r="P421" s="4"/>
    </row>
    <row r="422" spans="1:16" ht="11.65" customHeight="1" x14ac:dyDescent="0.2">
      <c r="A422" s="5">
        <f t="shared" ca="1" si="10"/>
        <v>422</v>
      </c>
      <c r="C422" s="56"/>
      <c r="D422" s="3"/>
      <c r="E422" s="3"/>
      <c r="F422" s="3"/>
      <c r="G422" s="57"/>
      <c r="H422" s="2"/>
      <c r="J422" s="4"/>
      <c r="K422" s="4"/>
      <c r="L422" s="4"/>
      <c r="M422" s="4"/>
      <c r="N422" s="4"/>
      <c r="O422" s="4"/>
      <c r="P422" s="4"/>
    </row>
    <row r="423" spans="1:16" ht="11.65" customHeight="1" x14ac:dyDescent="0.2">
      <c r="A423" s="5">
        <f t="shared" ca="1" si="10"/>
        <v>423</v>
      </c>
      <c r="C423" s="56" t="s">
        <v>81</v>
      </c>
      <c r="D423" s="3" t="s">
        <v>82</v>
      </c>
      <c r="E423" s="3"/>
      <c r="F423" s="3"/>
      <c r="G423" s="57"/>
      <c r="H423" s="2"/>
      <c r="J423" s="4"/>
      <c r="K423" s="4"/>
      <c r="L423" s="4"/>
      <c r="M423" s="4"/>
      <c r="N423" s="4"/>
      <c r="O423" s="4"/>
      <c r="P423" s="4"/>
    </row>
    <row r="424" spans="1:16" ht="11.65" customHeight="1" x14ac:dyDescent="0.2">
      <c r="A424" s="5">
        <f t="shared" ca="1" si="10"/>
        <v>424</v>
      </c>
      <c r="C424" s="56"/>
      <c r="D424" s="3"/>
      <c r="E424" s="3"/>
      <c r="F424" s="3" t="s">
        <v>24</v>
      </c>
      <c r="G424" s="57"/>
      <c r="H424" s="10">
        <v>0</v>
      </c>
      <c r="J424" s="4"/>
      <c r="K424" s="4"/>
      <c r="L424" s="4"/>
      <c r="M424" s="4"/>
      <c r="N424" s="4"/>
      <c r="O424" s="4"/>
      <c r="P424" s="4"/>
    </row>
    <row r="425" spans="1:16" ht="11.65" customHeight="1" x14ac:dyDescent="0.2">
      <c r="A425" s="5">
        <f t="shared" ca="1" si="10"/>
        <v>425</v>
      </c>
      <c r="C425" s="56"/>
      <c r="D425" s="3"/>
      <c r="E425" s="3"/>
      <c r="F425" s="3"/>
      <c r="G425" s="57"/>
      <c r="H425" s="12">
        <f>SUBTOTAL(9,H422:H424)</f>
        <v>0</v>
      </c>
      <c r="J425" s="4"/>
      <c r="K425" s="4"/>
      <c r="L425" s="4"/>
      <c r="M425" s="4"/>
      <c r="N425" s="4"/>
      <c r="O425" s="4"/>
      <c r="P425" s="4"/>
    </row>
    <row r="426" spans="1:16" ht="11.65" customHeight="1" x14ac:dyDescent="0.2">
      <c r="A426" s="5">
        <f t="shared" ca="1" si="10"/>
        <v>426</v>
      </c>
      <c r="C426" s="56"/>
      <c r="D426" s="3"/>
      <c r="E426" s="3"/>
      <c r="F426" s="3"/>
      <c r="G426" s="57"/>
      <c r="H426" s="2"/>
      <c r="J426" s="4"/>
      <c r="K426" s="11"/>
      <c r="L426" s="11"/>
      <c r="M426" s="11"/>
      <c r="N426" s="11"/>
      <c r="O426" s="11"/>
      <c r="P426" s="11"/>
    </row>
    <row r="427" spans="1:16" ht="11.65" customHeight="1" thickBot="1" x14ac:dyDescent="0.25">
      <c r="A427" s="5">
        <f t="shared" ca="1" si="10"/>
        <v>427</v>
      </c>
      <c r="C427" s="63" t="s">
        <v>83</v>
      </c>
      <c r="D427" s="3"/>
      <c r="E427" s="3"/>
      <c r="F427" s="3"/>
      <c r="G427" s="57" t="s">
        <v>32</v>
      </c>
      <c r="H427" s="13">
        <f>SUBTOTAL(9,H339:H426)</f>
        <v>634383552.68618488</v>
      </c>
      <c r="J427" s="4"/>
      <c r="K427" s="4"/>
      <c r="L427" s="4"/>
      <c r="M427" s="4"/>
      <c r="N427" s="4"/>
      <c r="O427" s="4"/>
      <c r="P427" s="4"/>
    </row>
    <row r="428" spans="1:16" ht="11.65" customHeight="1" thickTop="1" x14ac:dyDescent="0.2">
      <c r="A428" s="5">
        <f t="shared" ca="1" si="10"/>
        <v>428</v>
      </c>
      <c r="C428" s="56" t="s">
        <v>84</v>
      </c>
      <c r="D428" s="3"/>
      <c r="E428" s="3"/>
      <c r="F428" s="3"/>
      <c r="G428" s="57"/>
      <c r="H428" s="2"/>
      <c r="J428" s="4"/>
      <c r="K428" s="4"/>
      <c r="L428" s="4"/>
      <c r="M428" s="4"/>
      <c r="N428" s="4"/>
      <c r="O428" s="4"/>
      <c r="P428" s="4"/>
    </row>
    <row r="429" spans="1:16" ht="11.65" customHeight="1" x14ac:dyDescent="0.2">
      <c r="A429" s="5">
        <f t="shared" ca="1" si="10"/>
        <v>429</v>
      </c>
      <c r="C429" s="56"/>
      <c r="D429" s="3"/>
      <c r="E429" s="3" t="s">
        <v>253</v>
      </c>
      <c r="F429" s="3"/>
      <c r="G429" s="57"/>
      <c r="H429" s="10">
        <f>SUMIFS($H$339:$H$425,$F$339:$F$425,E429)</f>
        <v>0</v>
      </c>
      <c r="J429" s="4"/>
      <c r="K429" s="4"/>
      <c r="L429" s="4"/>
      <c r="M429" s="4"/>
      <c r="N429" s="4"/>
      <c r="O429" s="4"/>
      <c r="P429" s="4"/>
    </row>
    <row r="430" spans="1:16" ht="11.65" customHeight="1" x14ac:dyDescent="0.2">
      <c r="A430" s="5">
        <f t="shared" ca="1" si="10"/>
        <v>430</v>
      </c>
      <c r="C430" s="56"/>
      <c r="D430" s="3"/>
      <c r="E430" s="3" t="s">
        <v>256</v>
      </c>
      <c r="F430" s="3"/>
      <c r="G430" s="57"/>
      <c r="H430" s="10">
        <f>SUMIFS($H$339:$H$425,$F$339:$F$425,E430)</f>
        <v>0</v>
      </c>
      <c r="J430" s="4"/>
      <c r="K430" s="4"/>
      <c r="L430" s="4"/>
      <c r="M430" s="4"/>
      <c r="N430" s="4"/>
      <c r="O430" s="4"/>
      <c r="P430" s="4"/>
    </row>
    <row r="431" spans="1:16" ht="11.65" customHeight="1" x14ac:dyDescent="0.2">
      <c r="A431" s="5">
        <f t="shared" ca="1" si="10"/>
        <v>431</v>
      </c>
      <c r="C431" s="56"/>
      <c r="D431" s="3"/>
      <c r="E431" s="3" t="s">
        <v>249</v>
      </c>
      <c r="F431" s="3"/>
      <c r="G431" s="57"/>
      <c r="H431" s="10">
        <f>SUMIFS($H$339:$H$425,$F$339:$F$425,E431)</f>
        <v>436598.22588595841</v>
      </c>
      <c r="J431" s="4"/>
      <c r="K431" s="4"/>
      <c r="L431" s="4"/>
      <c r="M431" s="4"/>
      <c r="N431" s="4"/>
      <c r="O431" s="4"/>
      <c r="P431" s="4"/>
    </row>
    <row r="432" spans="1:16" ht="11.65" customHeight="1" x14ac:dyDescent="0.2">
      <c r="A432" s="5">
        <f t="shared" ca="1" si="10"/>
        <v>432</v>
      </c>
      <c r="C432" s="56"/>
      <c r="D432" s="3"/>
      <c r="E432" s="3" t="s">
        <v>251</v>
      </c>
      <c r="F432" s="3"/>
      <c r="G432" s="57"/>
      <c r="H432" s="10">
        <f>SUMIFS($H$339:$H$425,$F$339:$F$425,E432)</f>
        <v>0</v>
      </c>
      <c r="J432" s="4"/>
      <c r="K432" s="4"/>
      <c r="L432" s="4"/>
      <c r="M432" s="4"/>
      <c r="N432" s="4"/>
      <c r="O432" s="4"/>
      <c r="P432" s="4"/>
    </row>
    <row r="433" spans="1:16" ht="11.65" customHeight="1" x14ac:dyDescent="0.2">
      <c r="A433" s="5">
        <f t="shared" ca="1" si="10"/>
        <v>433</v>
      </c>
      <c r="C433" s="56"/>
      <c r="D433" s="3"/>
      <c r="E433" s="58" t="s">
        <v>24</v>
      </c>
      <c r="F433" s="3"/>
      <c r="G433" s="57"/>
      <c r="H433" s="10">
        <f>SUMIFS($H$339:$H$425,$F$339:$F$425,E433)</f>
        <v>633946954.4602989</v>
      </c>
      <c r="J433" s="4"/>
      <c r="K433" s="4"/>
      <c r="L433" s="4"/>
      <c r="M433" s="4"/>
      <c r="N433" s="4"/>
      <c r="O433" s="4"/>
      <c r="P433" s="4"/>
    </row>
    <row r="434" spans="1:16" ht="11.65" customHeight="1" thickBot="1" x14ac:dyDescent="0.25">
      <c r="A434" s="5">
        <f t="shared" ca="1" si="10"/>
        <v>434</v>
      </c>
      <c r="C434" s="56" t="s">
        <v>85</v>
      </c>
      <c r="D434" s="3"/>
      <c r="E434" s="3"/>
      <c r="F434" s="3"/>
      <c r="G434" s="57" t="s">
        <v>32</v>
      </c>
      <c r="H434" s="19">
        <f>SUM(H429:H433)</f>
        <v>634383552.68618488</v>
      </c>
      <c r="J434" s="4"/>
      <c r="K434" s="4"/>
      <c r="L434" s="4"/>
      <c r="M434" s="4"/>
      <c r="N434" s="4"/>
      <c r="O434" s="4"/>
      <c r="P434" s="4"/>
    </row>
    <row r="435" spans="1:16" ht="11.65" customHeight="1" thickTop="1" x14ac:dyDescent="0.2">
      <c r="A435" s="5">
        <f t="shared" ca="1" si="10"/>
        <v>435</v>
      </c>
      <c r="C435" s="56">
        <v>360</v>
      </c>
      <c r="D435" s="3" t="s">
        <v>31</v>
      </c>
      <c r="E435" s="3"/>
      <c r="F435" s="3"/>
      <c r="G435" s="57"/>
      <c r="H435" s="2"/>
      <c r="J435" s="4"/>
      <c r="K435" s="4"/>
      <c r="L435" s="4"/>
      <c r="M435" s="4"/>
      <c r="N435" s="4"/>
      <c r="O435" s="4"/>
      <c r="P435" s="4"/>
    </row>
    <row r="436" spans="1:16" ht="11.65" customHeight="1" x14ac:dyDescent="0.2">
      <c r="A436" s="5">
        <f t="shared" ca="1" si="10"/>
        <v>436</v>
      </c>
      <c r="C436" s="56"/>
      <c r="D436" s="3"/>
      <c r="E436" s="3"/>
      <c r="F436" s="3" t="s">
        <v>193</v>
      </c>
      <c r="G436" s="57"/>
      <c r="H436" s="10">
        <v>1888167.58</v>
      </c>
      <c r="J436" s="4"/>
      <c r="K436" s="4"/>
      <c r="L436" s="4"/>
      <c r="M436" s="4"/>
      <c r="N436" s="4"/>
      <c r="O436" s="4"/>
      <c r="P436" s="4"/>
    </row>
    <row r="437" spans="1:16" ht="11.65" customHeight="1" x14ac:dyDescent="0.2">
      <c r="A437" s="5">
        <f t="shared" ca="1" si="10"/>
        <v>437</v>
      </c>
      <c r="C437" s="56"/>
      <c r="D437" s="3"/>
      <c r="E437" s="3"/>
      <c r="F437" s="3"/>
      <c r="G437" s="57" t="s">
        <v>32</v>
      </c>
      <c r="H437" s="12">
        <f>SUBTOTAL(9,H436)</f>
        <v>1888167.58</v>
      </c>
      <c r="J437" s="4"/>
      <c r="K437" s="4"/>
      <c r="L437" s="4"/>
      <c r="M437" s="4"/>
      <c r="N437" s="4"/>
      <c r="O437" s="4"/>
      <c r="P437" s="4"/>
    </row>
    <row r="438" spans="1:16" ht="11.65" customHeight="1" x14ac:dyDescent="0.2">
      <c r="A438" s="5">
        <f t="shared" ca="1" si="10"/>
        <v>438</v>
      </c>
      <c r="C438" s="56"/>
      <c r="D438" s="3"/>
      <c r="E438" s="3"/>
      <c r="F438" s="3"/>
      <c r="G438" s="57"/>
      <c r="H438" s="2"/>
      <c r="J438" s="4"/>
      <c r="K438" s="4"/>
      <c r="L438" s="4"/>
      <c r="M438" s="4"/>
      <c r="N438" s="4"/>
      <c r="O438" s="4"/>
      <c r="P438" s="4"/>
    </row>
    <row r="439" spans="1:16" ht="11.65" customHeight="1" x14ac:dyDescent="0.2">
      <c r="A439" s="5">
        <f t="shared" ca="1" si="10"/>
        <v>439</v>
      </c>
      <c r="C439" s="56">
        <v>361</v>
      </c>
      <c r="D439" s="3" t="s">
        <v>33</v>
      </c>
      <c r="E439" s="3"/>
      <c r="F439" s="3"/>
      <c r="G439" s="57"/>
      <c r="H439" s="2"/>
      <c r="J439" s="4"/>
      <c r="K439" s="4"/>
      <c r="L439" s="4"/>
      <c r="M439" s="4"/>
      <c r="N439" s="4"/>
      <c r="O439" s="4"/>
      <c r="P439" s="4"/>
    </row>
    <row r="440" spans="1:16" ht="11.65" customHeight="1" x14ac:dyDescent="0.2">
      <c r="A440" s="5">
        <f t="shared" ca="1" si="10"/>
        <v>440</v>
      </c>
      <c r="C440" s="56"/>
      <c r="D440" s="3"/>
      <c r="E440" s="3"/>
      <c r="F440" s="3" t="s">
        <v>193</v>
      </c>
      <c r="G440" s="57"/>
      <c r="H440" s="10">
        <v>8431500.9900000002</v>
      </c>
      <c r="J440" s="4"/>
      <c r="K440" s="4"/>
      <c r="L440" s="4"/>
      <c r="M440" s="4"/>
      <c r="N440" s="4"/>
      <c r="O440" s="4"/>
      <c r="P440" s="4"/>
    </row>
    <row r="441" spans="1:16" ht="11.65" customHeight="1" x14ac:dyDescent="0.2">
      <c r="A441" s="5">
        <f t="shared" ca="1" si="10"/>
        <v>441</v>
      </c>
      <c r="C441" s="56"/>
      <c r="D441" s="3"/>
      <c r="E441" s="3"/>
      <c r="F441" s="3"/>
      <c r="G441" s="57" t="s">
        <v>32</v>
      </c>
      <c r="H441" s="12">
        <f>SUBTOTAL(9,H440)</f>
        <v>8431500.9900000002</v>
      </c>
      <c r="J441" s="4"/>
      <c r="K441" s="4"/>
      <c r="L441" s="4"/>
      <c r="M441" s="4"/>
      <c r="N441" s="4"/>
      <c r="O441" s="4"/>
      <c r="P441" s="4"/>
    </row>
    <row r="442" spans="1:16" ht="11.65" customHeight="1" x14ac:dyDescent="0.2">
      <c r="A442" s="5">
        <f t="shared" ca="1" si="10"/>
        <v>442</v>
      </c>
      <c r="C442" s="56"/>
      <c r="D442" s="3"/>
      <c r="E442" s="3"/>
      <c r="F442" s="3"/>
      <c r="G442" s="57"/>
      <c r="H442" s="2"/>
      <c r="J442" s="4"/>
      <c r="K442" s="4"/>
      <c r="L442" s="4"/>
      <c r="M442" s="4"/>
      <c r="N442" s="4"/>
      <c r="O442" s="4"/>
      <c r="P442" s="4"/>
    </row>
    <row r="443" spans="1:16" ht="11.65" customHeight="1" x14ac:dyDescent="0.2">
      <c r="A443" s="5">
        <f t="shared" ca="1" si="10"/>
        <v>443</v>
      </c>
      <c r="C443" s="56">
        <v>362</v>
      </c>
      <c r="D443" s="3" t="s">
        <v>25</v>
      </c>
      <c r="E443" s="3"/>
      <c r="F443" s="3"/>
      <c r="G443" s="57"/>
      <c r="H443" s="2"/>
      <c r="J443" s="4"/>
      <c r="K443" s="4"/>
      <c r="L443" s="4"/>
      <c r="M443" s="4"/>
      <c r="N443" s="4"/>
      <c r="O443" s="4"/>
      <c r="P443" s="4"/>
    </row>
    <row r="444" spans="1:16" ht="11.65" customHeight="1" x14ac:dyDescent="0.2">
      <c r="A444" s="5">
        <f t="shared" ca="1" si="10"/>
        <v>444</v>
      </c>
      <c r="C444" s="56"/>
      <c r="D444" s="3"/>
      <c r="E444" s="3"/>
      <c r="F444" s="3" t="s">
        <v>193</v>
      </c>
      <c r="G444" s="57"/>
      <c r="H444" s="10">
        <v>87065254.189999998</v>
      </c>
      <c r="J444" s="4"/>
      <c r="K444" s="4"/>
      <c r="L444" s="4"/>
      <c r="M444" s="4"/>
      <c r="N444" s="4"/>
      <c r="O444" s="4"/>
      <c r="P444" s="4"/>
    </row>
    <row r="445" spans="1:16" ht="11.65" customHeight="1" x14ac:dyDescent="0.2">
      <c r="A445" s="5">
        <f t="shared" ca="1" si="10"/>
        <v>445</v>
      </c>
      <c r="C445" s="56"/>
      <c r="D445" s="3"/>
      <c r="E445" s="3"/>
      <c r="F445" s="3"/>
      <c r="G445" s="57" t="s">
        <v>32</v>
      </c>
      <c r="H445" s="12">
        <f>SUBTOTAL(9,H444)</f>
        <v>87065254.189999998</v>
      </c>
      <c r="J445" s="4"/>
      <c r="K445" s="4"/>
      <c r="L445" s="4"/>
      <c r="M445" s="4"/>
      <c r="N445" s="4"/>
      <c r="O445" s="4"/>
      <c r="P445" s="4"/>
    </row>
    <row r="446" spans="1:16" ht="11.65" customHeight="1" x14ac:dyDescent="0.2">
      <c r="A446" s="5">
        <f t="shared" ref="A446:A509" ca="1" si="11">OFFSET(A446,-1,)+1</f>
        <v>446</v>
      </c>
      <c r="C446" s="56"/>
      <c r="D446" s="3"/>
      <c r="E446" s="3"/>
      <c r="F446" s="3"/>
      <c r="G446" s="57"/>
      <c r="H446" s="2"/>
      <c r="J446" s="4"/>
      <c r="K446" s="4"/>
      <c r="L446" s="4"/>
      <c r="M446" s="4"/>
      <c r="N446" s="4"/>
      <c r="O446" s="4"/>
      <c r="P446" s="4"/>
    </row>
    <row r="447" spans="1:16" ht="11.65" customHeight="1" x14ac:dyDescent="0.2">
      <c r="A447" s="5">
        <f t="shared" ca="1" si="11"/>
        <v>447</v>
      </c>
      <c r="C447" s="56">
        <v>363</v>
      </c>
      <c r="D447" s="3" t="s">
        <v>26</v>
      </c>
      <c r="E447" s="3"/>
      <c r="F447" s="3"/>
      <c r="G447" s="57"/>
      <c r="H447" s="2"/>
      <c r="J447" s="4"/>
      <c r="K447" s="4"/>
      <c r="L447" s="4"/>
      <c r="M447" s="4"/>
      <c r="N447" s="4"/>
      <c r="O447" s="4"/>
      <c r="P447" s="4"/>
    </row>
    <row r="448" spans="1:16" ht="11.65" customHeight="1" x14ac:dyDescent="0.2">
      <c r="A448" s="5">
        <f t="shared" ca="1" si="11"/>
        <v>448</v>
      </c>
      <c r="C448" s="56"/>
      <c r="D448" s="3"/>
      <c r="E448" s="3"/>
      <c r="F448" s="3" t="s">
        <v>193</v>
      </c>
      <c r="G448" s="57"/>
      <c r="H448" s="10">
        <v>0</v>
      </c>
      <c r="J448" s="4"/>
      <c r="K448" s="4"/>
      <c r="L448" s="4"/>
      <c r="M448" s="4"/>
      <c r="N448" s="4"/>
      <c r="O448" s="4"/>
      <c r="P448" s="4"/>
    </row>
    <row r="449" spans="1:16" ht="11.65" customHeight="1" x14ac:dyDescent="0.2">
      <c r="A449" s="5">
        <f t="shared" ca="1" si="11"/>
        <v>449</v>
      </c>
      <c r="C449" s="56"/>
      <c r="D449" s="3"/>
      <c r="E449" s="3"/>
      <c r="F449" s="3"/>
      <c r="G449" s="57" t="s">
        <v>32</v>
      </c>
      <c r="H449" s="12">
        <f>SUBTOTAL(9,H448)</f>
        <v>0</v>
      </c>
      <c r="J449" s="4"/>
      <c r="K449" s="4"/>
      <c r="L449" s="4"/>
      <c r="M449" s="4"/>
      <c r="N449" s="4"/>
      <c r="O449" s="4"/>
      <c r="P449" s="4"/>
    </row>
    <row r="450" spans="1:16" ht="11.65" customHeight="1" x14ac:dyDescent="0.2">
      <c r="A450" s="5">
        <f t="shared" ca="1" si="11"/>
        <v>450</v>
      </c>
      <c r="C450" s="56"/>
      <c r="D450" s="3"/>
      <c r="E450" s="3"/>
      <c r="F450" s="3"/>
      <c r="G450" s="57"/>
      <c r="H450" s="2"/>
      <c r="J450" s="4"/>
      <c r="K450" s="4"/>
      <c r="L450" s="4"/>
      <c r="M450" s="4"/>
      <c r="N450" s="4"/>
      <c r="O450" s="4"/>
      <c r="P450" s="4"/>
    </row>
    <row r="451" spans="1:16" ht="11.65" customHeight="1" x14ac:dyDescent="0.2">
      <c r="A451" s="5">
        <f t="shared" ca="1" si="11"/>
        <v>451</v>
      </c>
      <c r="C451" s="56">
        <v>364</v>
      </c>
      <c r="D451" s="3" t="s">
        <v>86</v>
      </c>
      <c r="E451" s="3"/>
      <c r="F451" s="3"/>
      <c r="G451" s="57"/>
      <c r="H451" s="2"/>
      <c r="J451" s="4"/>
      <c r="K451" s="4"/>
      <c r="L451" s="4"/>
      <c r="M451" s="4"/>
      <c r="N451" s="4"/>
      <c r="O451" s="4"/>
      <c r="P451" s="4"/>
    </row>
    <row r="452" spans="1:16" ht="11.65" customHeight="1" x14ac:dyDescent="0.2">
      <c r="A452" s="5">
        <f t="shared" ca="1" si="11"/>
        <v>452</v>
      </c>
      <c r="C452" s="56"/>
      <c r="D452" s="3"/>
      <c r="E452" s="3"/>
      <c r="F452" s="3" t="s">
        <v>193</v>
      </c>
      <c r="G452" s="57"/>
      <c r="H452" s="10">
        <v>122898419.92</v>
      </c>
      <c r="J452" s="4"/>
      <c r="K452" s="4"/>
      <c r="L452" s="4"/>
      <c r="M452" s="4"/>
      <c r="N452" s="4"/>
      <c r="O452" s="4"/>
      <c r="P452" s="4"/>
    </row>
    <row r="453" spans="1:16" ht="11.65" customHeight="1" x14ac:dyDescent="0.2">
      <c r="A453" s="5">
        <f t="shared" ca="1" si="11"/>
        <v>453</v>
      </c>
      <c r="C453" s="56"/>
      <c r="D453" s="3"/>
      <c r="E453" s="3"/>
      <c r="F453" s="3"/>
      <c r="G453" s="57" t="s">
        <v>32</v>
      </c>
      <c r="H453" s="12">
        <f>SUBTOTAL(9,H452)</f>
        <v>122898419.92</v>
      </c>
      <c r="J453" s="4"/>
      <c r="K453" s="4"/>
      <c r="L453" s="4"/>
      <c r="M453" s="4"/>
      <c r="N453" s="4"/>
      <c r="O453" s="4"/>
      <c r="P453" s="4"/>
    </row>
    <row r="454" spans="1:16" ht="11.65" customHeight="1" x14ac:dyDescent="0.2">
      <c r="A454" s="5">
        <f t="shared" ca="1" si="11"/>
        <v>454</v>
      </c>
      <c r="C454" s="56"/>
      <c r="D454" s="3"/>
      <c r="E454" s="3"/>
      <c r="F454" s="3"/>
      <c r="G454" s="57"/>
      <c r="H454" s="2"/>
      <c r="J454" s="4"/>
      <c r="K454" s="4"/>
      <c r="L454" s="4"/>
      <c r="M454" s="4"/>
      <c r="N454" s="4"/>
      <c r="O454" s="4"/>
      <c r="P454" s="4"/>
    </row>
    <row r="455" spans="1:16" ht="11.65" customHeight="1" x14ac:dyDescent="0.2">
      <c r="A455" s="5">
        <f t="shared" ca="1" si="11"/>
        <v>455</v>
      </c>
      <c r="C455" s="56">
        <v>365</v>
      </c>
      <c r="D455" s="3" t="s">
        <v>87</v>
      </c>
      <c r="E455" s="3"/>
      <c r="F455" s="3"/>
      <c r="G455" s="57"/>
      <c r="H455" s="2"/>
      <c r="J455" s="4"/>
      <c r="K455" s="4"/>
      <c r="L455" s="4"/>
      <c r="M455" s="4"/>
      <c r="N455" s="4"/>
      <c r="O455" s="4"/>
      <c r="P455" s="4"/>
    </row>
    <row r="456" spans="1:16" ht="11.65" customHeight="1" x14ac:dyDescent="0.2">
      <c r="A456" s="5">
        <f t="shared" ca="1" si="11"/>
        <v>456</v>
      </c>
      <c r="C456" s="56"/>
      <c r="D456" s="3"/>
      <c r="E456" s="3"/>
      <c r="F456" s="3" t="s">
        <v>193</v>
      </c>
      <c r="G456" s="57"/>
      <c r="H456" s="10">
        <v>88005622.709999993</v>
      </c>
      <c r="J456" s="4"/>
      <c r="K456" s="4"/>
      <c r="L456" s="4"/>
      <c r="M456" s="4"/>
      <c r="N456" s="4"/>
      <c r="O456" s="4"/>
      <c r="P456" s="4"/>
    </row>
    <row r="457" spans="1:16" ht="11.65" customHeight="1" x14ac:dyDescent="0.2">
      <c r="A457" s="5">
        <f t="shared" ca="1" si="11"/>
        <v>457</v>
      </c>
      <c r="C457" s="56"/>
      <c r="D457" s="3"/>
      <c r="E457" s="3"/>
      <c r="F457" s="3"/>
      <c r="G457" s="57" t="s">
        <v>32</v>
      </c>
      <c r="H457" s="12">
        <f>SUBTOTAL(9,H456)</f>
        <v>88005622.709999993</v>
      </c>
      <c r="J457" s="4"/>
      <c r="K457" s="4"/>
      <c r="L457" s="4"/>
      <c r="M457" s="4"/>
      <c r="N457" s="4"/>
      <c r="O457" s="4"/>
      <c r="P457" s="4"/>
    </row>
    <row r="458" spans="1:16" ht="11.65" customHeight="1" x14ac:dyDescent="0.2">
      <c r="A458" s="5">
        <f t="shared" ca="1" si="11"/>
        <v>458</v>
      </c>
      <c r="C458" s="56"/>
      <c r="D458" s="3"/>
      <c r="E458" s="3"/>
      <c r="F458" s="3"/>
      <c r="G458" s="57"/>
      <c r="H458" s="2"/>
      <c r="J458" s="4"/>
      <c r="K458" s="4"/>
      <c r="L458" s="4"/>
      <c r="M458" s="4"/>
      <c r="N458" s="4"/>
      <c r="O458" s="4"/>
      <c r="P458" s="4"/>
    </row>
    <row r="459" spans="1:16" ht="11.65" customHeight="1" x14ac:dyDescent="0.2">
      <c r="A459" s="5">
        <f t="shared" ca="1" si="11"/>
        <v>459</v>
      </c>
      <c r="C459" s="56">
        <v>366</v>
      </c>
      <c r="D459" s="3" t="s">
        <v>76</v>
      </c>
      <c r="E459" s="3"/>
      <c r="F459" s="3"/>
      <c r="G459" s="57"/>
      <c r="H459" s="2"/>
      <c r="J459" s="4"/>
      <c r="K459" s="4"/>
      <c r="L459" s="4"/>
      <c r="M459" s="4"/>
      <c r="N459" s="4"/>
      <c r="O459" s="4"/>
      <c r="P459" s="4"/>
    </row>
    <row r="460" spans="1:16" ht="11.65" customHeight="1" x14ac:dyDescent="0.2">
      <c r="A460" s="5">
        <f t="shared" ca="1" si="11"/>
        <v>460</v>
      </c>
      <c r="C460" s="56"/>
      <c r="D460" s="3"/>
      <c r="E460" s="3"/>
      <c r="F460" s="3" t="s">
        <v>193</v>
      </c>
      <c r="G460" s="57"/>
      <c r="H460" s="10">
        <v>22856290.010000002</v>
      </c>
      <c r="J460" s="4"/>
      <c r="K460" s="4"/>
      <c r="L460" s="4"/>
      <c r="M460" s="4"/>
      <c r="N460" s="4"/>
      <c r="O460" s="4"/>
      <c r="P460" s="4"/>
    </row>
    <row r="461" spans="1:16" ht="11.65" customHeight="1" x14ac:dyDescent="0.2">
      <c r="A461" s="5">
        <f t="shared" ca="1" si="11"/>
        <v>461</v>
      </c>
      <c r="C461" s="56"/>
      <c r="D461" s="3"/>
      <c r="E461" s="3"/>
      <c r="F461" s="3"/>
      <c r="G461" s="57" t="s">
        <v>32</v>
      </c>
      <c r="H461" s="12">
        <f>SUBTOTAL(9,H460)</f>
        <v>22856290.010000002</v>
      </c>
      <c r="J461" s="4"/>
      <c r="K461" s="4"/>
      <c r="L461" s="4"/>
      <c r="M461" s="4"/>
      <c r="N461" s="4"/>
      <c r="O461" s="4"/>
      <c r="P461" s="4"/>
    </row>
    <row r="462" spans="1:16" ht="11.65" customHeight="1" x14ac:dyDescent="0.2">
      <c r="A462" s="5">
        <f t="shared" ca="1" si="11"/>
        <v>462</v>
      </c>
      <c r="C462" s="56"/>
      <c r="D462" s="3"/>
      <c r="E462" s="3"/>
      <c r="F462" s="3"/>
      <c r="G462" s="57"/>
      <c r="H462" s="2"/>
      <c r="J462" s="4"/>
      <c r="K462" s="4"/>
      <c r="L462" s="4"/>
      <c r="M462" s="4"/>
      <c r="N462" s="4"/>
      <c r="O462" s="4"/>
      <c r="P462" s="4"/>
    </row>
    <row r="463" spans="1:16" ht="11.65" customHeight="1" x14ac:dyDescent="0.2">
      <c r="A463" s="5">
        <f t="shared" ca="1" si="11"/>
        <v>463</v>
      </c>
      <c r="C463" s="56"/>
      <c r="D463" s="3"/>
      <c r="E463" s="3"/>
      <c r="F463" s="3"/>
      <c r="G463" s="57"/>
      <c r="H463" s="2"/>
      <c r="J463" s="4"/>
      <c r="K463" s="15"/>
      <c r="L463" s="15"/>
      <c r="M463" s="15"/>
      <c r="N463" s="15"/>
      <c r="O463" s="15"/>
      <c r="P463" s="15"/>
    </row>
    <row r="464" spans="1:16" ht="11.65" customHeight="1" x14ac:dyDescent="0.2">
      <c r="A464" s="5">
        <f t="shared" ca="1" si="11"/>
        <v>464</v>
      </c>
      <c r="C464" s="56"/>
      <c r="D464" s="3"/>
      <c r="E464" s="58"/>
      <c r="F464" s="3"/>
      <c r="G464" s="57"/>
      <c r="H464" s="14"/>
      <c r="J464" s="4"/>
      <c r="K464" s="17"/>
      <c r="L464" s="17"/>
      <c r="M464" s="17"/>
      <c r="N464" s="17"/>
      <c r="O464" s="17"/>
      <c r="P464" s="17"/>
    </row>
    <row r="465" spans="1:16" ht="11.65" customHeight="1" x14ac:dyDescent="0.2">
      <c r="A465" s="5">
        <f t="shared" ca="1" si="11"/>
        <v>465</v>
      </c>
      <c r="C465" s="59"/>
      <c r="D465" s="60"/>
      <c r="E465" s="61"/>
      <c r="F465" s="60"/>
      <c r="G465" s="62"/>
      <c r="H465" s="16"/>
      <c r="J465" s="4"/>
      <c r="K465" s="4"/>
      <c r="L465" s="4"/>
      <c r="M465" s="4"/>
      <c r="N465" s="4"/>
      <c r="O465" s="4"/>
      <c r="P465" s="4"/>
    </row>
    <row r="466" spans="1:16" ht="11.65" customHeight="1" x14ac:dyDescent="0.2">
      <c r="A466" s="5">
        <f t="shared" ca="1" si="11"/>
        <v>466</v>
      </c>
      <c r="C466" s="56">
        <v>367</v>
      </c>
      <c r="D466" s="3" t="s">
        <v>77</v>
      </c>
      <c r="E466" s="3"/>
      <c r="F466" s="3"/>
      <c r="G466" s="57"/>
      <c r="H466" s="2"/>
      <c r="J466" s="4"/>
      <c r="K466" s="4"/>
      <c r="L466" s="4"/>
      <c r="M466" s="4"/>
      <c r="N466" s="4"/>
      <c r="O466" s="4"/>
      <c r="P466" s="4"/>
    </row>
    <row r="467" spans="1:16" ht="11.65" customHeight="1" x14ac:dyDescent="0.2">
      <c r="A467" s="5">
        <f t="shared" ca="1" si="11"/>
        <v>467</v>
      </c>
      <c r="C467" s="56"/>
      <c r="D467" s="3"/>
      <c r="E467" s="3"/>
      <c r="F467" s="3" t="s">
        <v>193</v>
      </c>
      <c r="G467" s="57"/>
      <c r="H467" s="10">
        <v>35311171.310000002</v>
      </c>
      <c r="J467" s="4"/>
      <c r="K467" s="4"/>
      <c r="L467" s="4"/>
      <c r="M467" s="4"/>
      <c r="N467" s="4"/>
      <c r="O467" s="4"/>
      <c r="P467" s="4"/>
    </row>
    <row r="468" spans="1:16" ht="11.65" customHeight="1" x14ac:dyDescent="0.2">
      <c r="A468" s="5">
        <f t="shared" ca="1" si="11"/>
        <v>468</v>
      </c>
      <c r="C468" s="56"/>
      <c r="D468" s="3"/>
      <c r="E468" s="3"/>
      <c r="F468" s="3"/>
      <c r="G468" s="57" t="s">
        <v>32</v>
      </c>
      <c r="H468" s="12">
        <f>SUBTOTAL(9,H467)</f>
        <v>35311171.310000002</v>
      </c>
      <c r="J468" s="4"/>
      <c r="K468" s="4"/>
      <c r="L468" s="4"/>
      <c r="M468" s="4"/>
      <c r="N468" s="4"/>
      <c r="O468" s="4"/>
      <c r="P468" s="4"/>
    </row>
    <row r="469" spans="1:16" ht="11.65" customHeight="1" x14ac:dyDescent="0.2">
      <c r="A469" s="5">
        <f t="shared" ca="1" si="11"/>
        <v>469</v>
      </c>
      <c r="C469" s="56"/>
      <c r="D469" s="3"/>
      <c r="E469" s="3"/>
      <c r="F469" s="3"/>
      <c r="G469" s="57"/>
      <c r="H469" s="2"/>
      <c r="J469" s="4"/>
      <c r="K469" s="4"/>
      <c r="L469" s="4"/>
      <c r="M469" s="4"/>
      <c r="N469" s="4"/>
      <c r="O469" s="4"/>
      <c r="P469" s="4"/>
    </row>
    <row r="470" spans="1:16" ht="11.65" customHeight="1" x14ac:dyDescent="0.2">
      <c r="A470" s="5">
        <f t="shared" ca="1" si="11"/>
        <v>470</v>
      </c>
      <c r="C470" s="56">
        <v>368</v>
      </c>
      <c r="D470" s="3" t="s">
        <v>88</v>
      </c>
      <c r="E470" s="3"/>
      <c r="F470" s="3"/>
      <c r="G470" s="57"/>
      <c r="H470" s="2"/>
      <c r="J470" s="4"/>
      <c r="K470" s="4"/>
      <c r="L470" s="4"/>
      <c r="M470" s="4"/>
      <c r="N470" s="4"/>
      <c r="O470" s="4"/>
      <c r="P470" s="4"/>
    </row>
    <row r="471" spans="1:16" ht="11.65" customHeight="1" x14ac:dyDescent="0.2">
      <c r="A471" s="5">
        <f t="shared" ca="1" si="11"/>
        <v>471</v>
      </c>
      <c r="C471" s="56"/>
      <c r="D471" s="3"/>
      <c r="E471" s="3"/>
      <c r="F471" s="3" t="s">
        <v>193</v>
      </c>
      <c r="G471" s="57"/>
      <c r="H471" s="10">
        <v>126307997.7</v>
      </c>
      <c r="J471" s="4"/>
      <c r="K471" s="4"/>
      <c r="L471" s="4"/>
      <c r="M471" s="4"/>
      <c r="N471" s="4"/>
      <c r="O471" s="4"/>
      <c r="P471" s="4"/>
    </row>
    <row r="472" spans="1:16" ht="11.65" customHeight="1" x14ac:dyDescent="0.2">
      <c r="A472" s="5">
        <f t="shared" ca="1" si="11"/>
        <v>472</v>
      </c>
      <c r="C472" s="56"/>
      <c r="D472" s="3"/>
      <c r="E472" s="3"/>
      <c r="F472" s="3"/>
      <c r="G472" s="57" t="s">
        <v>32</v>
      </c>
      <c r="H472" s="12">
        <f>SUBTOTAL(9,H471)</f>
        <v>126307997.7</v>
      </c>
      <c r="J472" s="4"/>
      <c r="K472" s="4"/>
      <c r="L472" s="4"/>
      <c r="M472" s="4"/>
      <c r="N472" s="4"/>
      <c r="O472" s="4"/>
      <c r="P472" s="4"/>
    </row>
    <row r="473" spans="1:16" ht="11.65" customHeight="1" x14ac:dyDescent="0.2">
      <c r="A473" s="5">
        <f t="shared" ca="1" si="11"/>
        <v>473</v>
      </c>
      <c r="C473" s="56"/>
      <c r="D473" s="3"/>
      <c r="E473" s="3"/>
      <c r="F473" s="3"/>
      <c r="G473" s="57"/>
      <c r="H473" s="2"/>
      <c r="J473" s="4"/>
      <c r="K473" s="4"/>
      <c r="L473" s="4"/>
      <c r="M473" s="4"/>
      <c r="N473" s="4"/>
      <c r="O473" s="4"/>
      <c r="P473" s="4"/>
    </row>
    <row r="474" spans="1:16" ht="11.65" customHeight="1" x14ac:dyDescent="0.2">
      <c r="A474" s="5">
        <f t="shared" ca="1" si="11"/>
        <v>474</v>
      </c>
      <c r="C474" s="56">
        <v>369</v>
      </c>
      <c r="D474" s="3" t="s">
        <v>27</v>
      </c>
      <c r="E474" s="3"/>
      <c r="F474" s="3"/>
      <c r="G474" s="57"/>
      <c r="H474" s="2"/>
      <c r="J474" s="4"/>
      <c r="K474" s="4"/>
      <c r="L474" s="4"/>
      <c r="M474" s="4"/>
      <c r="N474" s="4"/>
      <c r="O474" s="4"/>
      <c r="P474" s="4"/>
    </row>
    <row r="475" spans="1:16" ht="11.65" customHeight="1" x14ac:dyDescent="0.2">
      <c r="A475" s="5">
        <f t="shared" ca="1" si="11"/>
        <v>475</v>
      </c>
      <c r="C475" s="56"/>
      <c r="D475" s="3"/>
      <c r="E475" s="3"/>
      <c r="F475" s="3" t="s">
        <v>193</v>
      </c>
      <c r="G475" s="57"/>
      <c r="H475" s="10">
        <v>76558860.799999997</v>
      </c>
      <c r="J475" s="4"/>
      <c r="K475" s="4"/>
      <c r="L475" s="4"/>
      <c r="M475" s="4"/>
      <c r="N475" s="4"/>
      <c r="O475" s="4"/>
      <c r="P475" s="4"/>
    </row>
    <row r="476" spans="1:16" ht="11.65" customHeight="1" x14ac:dyDescent="0.2">
      <c r="A476" s="5">
        <f t="shared" ca="1" si="11"/>
        <v>476</v>
      </c>
      <c r="C476" s="56"/>
      <c r="D476" s="3"/>
      <c r="E476" s="3"/>
      <c r="F476" s="3"/>
      <c r="G476" s="57" t="s">
        <v>32</v>
      </c>
      <c r="H476" s="12">
        <f>SUBTOTAL(9,H475)</f>
        <v>76558860.799999997</v>
      </c>
      <c r="J476" s="4"/>
      <c r="K476" s="4"/>
      <c r="L476" s="4"/>
      <c r="M476" s="4"/>
      <c r="N476" s="4"/>
      <c r="O476" s="4"/>
      <c r="P476" s="4"/>
    </row>
    <row r="477" spans="1:16" ht="11.65" customHeight="1" x14ac:dyDescent="0.2">
      <c r="A477" s="5">
        <f t="shared" ca="1" si="11"/>
        <v>477</v>
      </c>
      <c r="C477" s="56"/>
      <c r="D477" s="3"/>
      <c r="E477" s="3"/>
      <c r="F477" s="3"/>
      <c r="G477" s="57"/>
      <c r="H477" s="2"/>
      <c r="J477" s="4"/>
      <c r="K477" s="4"/>
      <c r="L477" s="4"/>
      <c r="M477" s="4"/>
      <c r="N477" s="4"/>
      <c r="O477" s="4"/>
      <c r="P477" s="4"/>
    </row>
    <row r="478" spans="1:16" ht="11.65" customHeight="1" x14ac:dyDescent="0.2">
      <c r="A478" s="5">
        <f t="shared" ca="1" si="11"/>
        <v>478</v>
      </c>
      <c r="C478" s="56">
        <v>370</v>
      </c>
      <c r="D478" s="3" t="s">
        <v>28</v>
      </c>
      <c r="E478" s="3"/>
      <c r="F478" s="3"/>
      <c r="G478" s="57"/>
      <c r="H478" s="2"/>
      <c r="J478" s="4"/>
      <c r="K478" s="4"/>
      <c r="L478" s="4"/>
      <c r="M478" s="4"/>
      <c r="N478" s="4"/>
      <c r="O478" s="4"/>
      <c r="P478" s="4"/>
    </row>
    <row r="479" spans="1:16" ht="11.65" customHeight="1" x14ac:dyDescent="0.2">
      <c r="A479" s="5">
        <f t="shared" ca="1" si="11"/>
        <v>479</v>
      </c>
      <c r="C479" s="56"/>
      <c r="D479" s="3"/>
      <c r="E479" s="3"/>
      <c r="F479" s="3" t="s">
        <v>193</v>
      </c>
      <c r="G479" s="57"/>
      <c r="H479" s="10">
        <v>15218965.41</v>
      </c>
      <c r="J479" s="4"/>
      <c r="K479" s="4"/>
      <c r="L479" s="4"/>
      <c r="M479" s="4"/>
      <c r="N479" s="4"/>
      <c r="O479" s="4"/>
      <c r="P479" s="4"/>
    </row>
    <row r="480" spans="1:16" ht="11.65" customHeight="1" x14ac:dyDescent="0.2">
      <c r="A480" s="5">
        <f t="shared" ca="1" si="11"/>
        <v>480</v>
      </c>
      <c r="C480" s="56"/>
      <c r="D480" s="3"/>
      <c r="E480" s="3"/>
      <c r="F480" s="3"/>
      <c r="G480" s="57" t="s">
        <v>32</v>
      </c>
      <c r="H480" s="12">
        <f>SUBTOTAL(9,H479)</f>
        <v>15218965.41</v>
      </c>
      <c r="J480" s="4"/>
      <c r="K480" s="4"/>
      <c r="L480" s="4"/>
      <c r="M480" s="4"/>
      <c r="N480" s="4"/>
      <c r="O480" s="4"/>
      <c r="P480" s="4"/>
    </row>
    <row r="481" spans="1:16" ht="11.65" customHeight="1" x14ac:dyDescent="0.2">
      <c r="A481" s="5">
        <f t="shared" ca="1" si="11"/>
        <v>481</v>
      </c>
      <c r="C481" s="56"/>
      <c r="D481" s="3"/>
      <c r="E481" s="3"/>
      <c r="F481" s="3"/>
      <c r="G481" s="57"/>
      <c r="H481" s="2"/>
      <c r="J481" s="4"/>
      <c r="K481" s="4"/>
      <c r="L481" s="4"/>
      <c r="M481" s="4"/>
      <c r="N481" s="4"/>
      <c r="O481" s="4"/>
      <c r="P481" s="4"/>
    </row>
    <row r="482" spans="1:16" ht="11.65" customHeight="1" x14ac:dyDescent="0.2">
      <c r="A482" s="5">
        <f t="shared" ca="1" si="11"/>
        <v>482</v>
      </c>
      <c r="C482" s="56">
        <v>371</v>
      </c>
      <c r="D482" s="3" t="s">
        <v>89</v>
      </c>
      <c r="E482" s="3"/>
      <c r="F482" s="3"/>
      <c r="G482" s="57"/>
      <c r="H482" s="2"/>
      <c r="J482" s="4"/>
      <c r="K482" s="4"/>
      <c r="L482" s="4"/>
      <c r="M482" s="4"/>
      <c r="N482" s="4"/>
      <c r="O482" s="4"/>
      <c r="P482" s="4"/>
    </row>
    <row r="483" spans="1:16" ht="11.65" customHeight="1" x14ac:dyDescent="0.2">
      <c r="A483" s="5">
        <f t="shared" ca="1" si="11"/>
        <v>483</v>
      </c>
      <c r="C483" s="56"/>
      <c r="D483" s="3"/>
      <c r="E483" s="3"/>
      <c r="F483" s="3" t="s">
        <v>193</v>
      </c>
      <c r="G483" s="57" t="s">
        <v>0</v>
      </c>
      <c r="H483" s="10">
        <v>523832.28</v>
      </c>
      <c r="J483" s="4"/>
      <c r="K483" s="4"/>
      <c r="L483" s="4"/>
      <c r="M483" s="4"/>
      <c r="N483" s="4"/>
      <c r="O483" s="4"/>
      <c r="P483" s="4"/>
    </row>
    <row r="484" spans="1:16" ht="11.65" customHeight="1" x14ac:dyDescent="0.2">
      <c r="A484" s="5">
        <f t="shared" ca="1" si="11"/>
        <v>484</v>
      </c>
      <c r="C484" s="56"/>
      <c r="D484" s="3"/>
      <c r="E484" s="3"/>
      <c r="F484" s="3"/>
      <c r="G484" s="57" t="s">
        <v>32</v>
      </c>
      <c r="H484" s="12">
        <f>SUBTOTAL(9,H483)</f>
        <v>523832.28</v>
      </c>
      <c r="J484" s="4"/>
      <c r="K484" s="4"/>
      <c r="L484" s="4"/>
      <c r="M484" s="4"/>
      <c r="N484" s="4"/>
      <c r="O484" s="4"/>
      <c r="P484" s="4"/>
    </row>
    <row r="485" spans="1:16" ht="11.65" customHeight="1" x14ac:dyDescent="0.2">
      <c r="A485" s="5">
        <f t="shared" ca="1" si="11"/>
        <v>485</v>
      </c>
      <c r="C485" s="56"/>
      <c r="D485" s="3"/>
      <c r="E485" s="3"/>
      <c r="F485" s="3"/>
      <c r="G485" s="57"/>
      <c r="H485" s="2"/>
      <c r="J485" s="4"/>
      <c r="K485" s="4"/>
      <c r="L485" s="4"/>
      <c r="M485" s="4"/>
      <c r="N485" s="4"/>
      <c r="O485" s="4"/>
      <c r="P485" s="4"/>
    </row>
    <row r="486" spans="1:16" ht="11.65" customHeight="1" x14ac:dyDescent="0.2">
      <c r="A486" s="5">
        <f t="shared" ca="1" si="11"/>
        <v>486</v>
      </c>
      <c r="C486" s="56">
        <v>372</v>
      </c>
      <c r="D486" s="3" t="s">
        <v>29</v>
      </c>
      <c r="E486" s="3"/>
      <c r="F486" s="3"/>
      <c r="G486" s="57"/>
      <c r="H486" s="2"/>
      <c r="J486" s="4"/>
      <c r="K486" s="4"/>
      <c r="L486" s="4"/>
      <c r="M486" s="4"/>
      <c r="N486" s="4"/>
      <c r="O486" s="4"/>
      <c r="P486" s="4"/>
    </row>
    <row r="487" spans="1:16" ht="11.65" customHeight="1" x14ac:dyDescent="0.2">
      <c r="A487" s="5">
        <f t="shared" ca="1" si="11"/>
        <v>487</v>
      </c>
      <c r="C487" s="56"/>
      <c r="D487" s="3"/>
      <c r="E487" s="3"/>
      <c r="F487" s="3" t="s">
        <v>193</v>
      </c>
      <c r="G487" s="57"/>
      <c r="H487" s="10">
        <v>0</v>
      </c>
      <c r="J487" s="4"/>
      <c r="K487" s="4"/>
      <c r="L487" s="4"/>
      <c r="M487" s="4"/>
      <c r="N487" s="4"/>
      <c r="O487" s="4"/>
      <c r="P487" s="4"/>
    </row>
    <row r="488" spans="1:16" ht="11.65" customHeight="1" x14ac:dyDescent="0.2">
      <c r="A488" s="5">
        <f t="shared" ca="1" si="11"/>
        <v>488</v>
      </c>
      <c r="C488" s="56"/>
      <c r="D488" s="3"/>
      <c r="E488" s="3"/>
      <c r="F488" s="3"/>
      <c r="G488" s="57" t="s">
        <v>32</v>
      </c>
      <c r="H488" s="12">
        <f>SUBTOTAL(9,H487)</f>
        <v>0</v>
      </c>
      <c r="J488" s="4"/>
      <c r="K488" s="4"/>
      <c r="L488" s="4"/>
      <c r="M488" s="4"/>
      <c r="N488" s="4"/>
      <c r="O488" s="4"/>
      <c r="P488" s="4"/>
    </row>
    <row r="489" spans="1:16" ht="11.65" customHeight="1" x14ac:dyDescent="0.2">
      <c r="A489" s="5">
        <f t="shared" ca="1" si="11"/>
        <v>489</v>
      </c>
      <c r="C489" s="56"/>
      <c r="D489" s="3"/>
      <c r="E489" s="3"/>
      <c r="F489" s="3"/>
      <c r="G489" s="57"/>
      <c r="H489" s="2"/>
      <c r="J489" s="4"/>
      <c r="K489" s="4"/>
      <c r="L489" s="4"/>
      <c r="M489" s="4"/>
      <c r="N489" s="4"/>
      <c r="O489" s="4"/>
      <c r="P489" s="4"/>
    </row>
    <row r="490" spans="1:16" ht="11.65" customHeight="1" x14ac:dyDescent="0.2">
      <c r="A490" s="5">
        <f t="shared" ca="1" si="11"/>
        <v>490</v>
      </c>
      <c r="C490" s="56">
        <v>373</v>
      </c>
      <c r="D490" s="3" t="s">
        <v>90</v>
      </c>
      <c r="E490" s="3"/>
      <c r="F490" s="3"/>
      <c r="G490" s="57"/>
      <c r="H490" s="2"/>
      <c r="J490" s="4"/>
      <c r="K490" s="4"/>
      <c r="L490" s="4"/>
      <c r="M490" s="4"/>
      <c r="N490" s="4"/>
      <c r="O490" s="4"/>
      <c r="P490" s="4"/>
    </row>
    <row r="491" spans="1:16" ht="11.65" customHeight="1" x14ac:dyDescent="0.2">
      <c r="A491" s="5">
        <f t="shared" ca="1" si="11"/>
        <v>491</v>
      </c>
      <c r="C491" s="56"/>
      <c r="D491" s="3"/>
      <c r="E491" s="3"/>
      <c r="F491" s="3" t="s">
        <v>193</v>
      </c>
      <c r="G491" s="57"/>
      <c r="H491" s="10">
        <v>4044918.19</v>
      </c>
      <c r="J491" s="4"/>
      <c r="K491" s="4"/>
      <c r="L491" s="4"/>
      <c r="M491" s="4"/>
      <c r="N491" s="4"/>
      <c r="O491" s="4"/>
      <c r="P491" s="4"/>
    </row>
    <row r="492" spans="1:16" ht="11.65" customHeight="1" x14ac:dyDescent="0.2">
      <c r="A492" s="5">
        <f t="shared" ca="1" si="11"/>
        <v>492</v>
      </c>
      <c r="C492" s="56"/>
      <c r="D492" s="3"/>
      <c r="E492" s="3"/>
      <c r="F492" s="3"/>
      <c r="G492" s="57" t="s">
        <v>32</v>
      </c>
      <c r="H492" s="12">
        <f>SUBTOTAL(9,H491)</f>
        <v>4044918.19</v>
      </c>
      <c r="J492" s="4"/>
      <c r="K492" s="4"/>
      <c r="L492" s="4"/>
      <c r="M492" s="4"/>
      <c r="N492" s="4"/>
      <c r="O492" s="4"/>
      <c r="P492" s="4"/>
    </row>
    <row r="493" spans="1:16" ht="11.65" customHeight="1" x14ac:dyDescent="0.2">
      <c r="A493" s="5">
        <f t="shared" ca="1" si="11"/>
        <v>493</v>
      </c>
      <c r="C493" s="56"/>
      <c r="D493" s="3"/>
      <c r="E493" s="3"/>
      <c r="F493" s="3"/>
      <c r="G493" s="57"/>
      <c r="H493" s="2"/>
      <c r="J493" s="4"/>
      <c r="K493" s="4"/>
      <c r="L493" s="4"/>
      <c r="M493" s="4"/>
      <c r="N493" s="4"/>
      <c r="O493" s="4"/>
      <c r="P493" s="4"/>
    </row>
    <row r="494" spans="1:16" ht="11.65" customHeight="1" x14ac:dyDescent="0.2">
      <c r="A494" s="5">
        <f t="shared" ca="1" si="11"/>
        <v>494</v>
      </c>
      <c r="C494" s="56" t="s">
        <v>91</v>
      </c>
      <c r="D494" s="3" t="s">
        <v>92</v>
      </c>
      <c r="E494" s="3"/>
      <c r="F494" s="3"/>
      <c r="G494" s="57"/>
      <c r="H494" s="2"/>
      <c r="J494" s="4"/>
      <c r="K494" s="4"/>
      <c r="L494" s="4"/>
      <c r="M494" s="4"/>
      <c r="N494" s="4"/>
      <c r="O494" s="4"/>
      <c r="P494" s="4"/>
    </row>
    <row r="495" spans="1:16" ht="11.65" customHeight="1" x14ac:dyDescent="0.2">
      <c r="A495" s="5">
        <f t="shared" ca="1" si="11"/>
        <v>495</v>
      </c>
      <c r="C495" s="56"/>
      <c r="D495" s="3"/>
      <c r="E495" s="3"/>
      <c r="F495" s="3" t="s">
        <v>193</v>
      </c>
      <c r="G495" s="57"/>
      <c r="H495" s="10">
        <v>11302326.310000001</v>
      </c>
      <c r="J495" s="4"/>
      <c r="K495" s="4"/>
      <c r="L495" s="4"/>
      <c r="M495" s="4"/>
      <c r="N495" s="4"/>
      <c r="O495" s="4"/>
      <c r="P495" s="4"/>
    </row>
    <row r="496" spans="1:16" ht="11.65" customHeight="1" x14ac:dyDescent="0.2">
      <c r="A496" s="5">
        <f t="shared" ca="1" si="11"/>
        <v>496</v>
      </c>
      <c r="C496" s="56"/>
      <c r="D496" s="3"/>
      <c r="E496" s="3"/>
      <c r="F496" s="3"/>
      <c r="G496" s="57"/>
      <c r="H496" s="12">
        <f>SUBTOTAL(9,H495)</f>
        <v>11302326.310000001</v>
      </c>
      <c r="J496" s="4"/>
      <c r="K496" s="4"/>
      <c r="L496" s="4"/>
      <c r="M496" s="4"/>
      <c r="N496" s="4"/>
      <c r="O496" s="4"/>
      <c r="P496" s="4"/>
    </row>
    <row r="497" spans="1:16" ht="11.65" customHeight="1" x14ac:dyDescent="0.2">
      <c r="A497" s="5">
        <f t="shared" ca="1" si="11"/>
        <v>497</v>
      </c>
      <c r="C497" s="56"/>
      <c r="D497" s="3"/>
      <c r="E497" s="3"/>
      <c r="F497" s="3"/>
      <c r="G497" s="57"/>
      <c r="H497" s="2"/>
      <c r="J497" s="4"/>
      <c r="K497" s="4"/>
      <c r="L497" s="4"/>
      <c r="M497" s="4"/>
      <c r="N497" s="4"/>
      <c r="O497" s="4"/>
      <c r="P497" s="4"/>
    </row>
    <row r="498" spans="1:16" ht="11.65" customHeight="1" x14ac:dyDescent="0.2">
      <c r="A498" s="5">
        <f t="shared" ca="1" si="11"/>
        <v>498</v>
      </c>
      <c r="C498" s="56" t="s">
        <v>93</v>
      </c>
      <c r="D498" s="3" t="s">
        <v>94</v>
      </c>
      <c r="E498" s="3"/>
      <c r="F498" s="3"/>
      <c r="G498" s="57"/>
      <c r="H498" s="2"/>
      <c r="J498" s="4"/>
      <c r="K498" s="4"/>
      <c r="L498" s="4"/>
      <c r="M498" s="4"/>
      <c r="N498" s="4"/>
      <c r="O498" s="4"/>
      <c r="P498" s="4"/>
    </row>
    <row r="499" spans="1:16" ht="11.65" customHeight="1" x14ac:dyDescent="0.2">
      <c r="A499" s="5">
        <f t="shared" ca="1" si="11"/>
        <v>499</v>
      </c>
      <c r="C499" s="56"/>
      <c r="D499" s="3"/>
      <c r="E499" s="3"/>
      <c r="F499" s="3" t="s">
        <v>193</v>
      </c>
      <c r="G499" s="57"/>
      <c r="H499" s="10">
        <v>0</v>
      </c>
      <c r="J499" s="4"/>
      <c r="K499" s="4"/>
      <c r="L499" s="4"/>
      <c r="M499" s="4"/>
      <c r="N499" s="4"/>
      <c r="O499" s="4"/>
      <c r="P499" s="4"/>
    </row>
    <row r="500" spans="1:16" ht="11.65" customHeight="1" x14ac:dyDescent="0.2">
      <c r="A500" s="5">
        <f t="shared" ca="1" si="11"/>
        <v>500</v>
      </c>
      <c r="C500" s="56"/>
      <c r="D500" s="3"/>
      <c r="E500" s="3"/>
      <c r="F500" s="3"/>
      <c r="G500" s="57"/>
      <c r="H500" s="12">
        <f>SUBTOTAL(9,H499)</f>
        <v>0</v>
      </c>
      <c r="J500" s="4"/>
      <c r="K500" s="4"/>
      <c r="L500" s="4"/>
      <c r="M500" s="4"/>
      <c r="N500" s="4"/>
      <c r="O500" s="4"/>
      <c r="P500" s="4"/>
    </row>
    <row r="501" spans="1:16" ht="11.65" customHeight="1" x14ac:dyDescent="0.2">
      <c r="A501" s="5">
        <f t="shared" ca="1" si="11"/>
        <v>501</v>
      </c>
      <c r="C501" s="56"/>
      <c r="D501" s="3"/>
      <c r="E501" s="3"/>
      <c r="F501" s="3"/>
      <c r="G501" s="57"/>
      <c r="H501" s="2"/>
      <c r="J501" s="4"/>
      <c r="K501" s="4"/>
      <c r="L501" s="4"/>
      <c r="M501" s="4"/>
      <c r="N501" s="4"/>
      <c r="O501" s="4"/>
      <c r="P501" s="4"/>
    </row>
    <row r="502" spans="1:16" ht="11.65" customHeight="1" x14ac:dyDescent="0.2">
      <c r="A502" s="5">
        <f t="shared" ca="1" si="11"/>
        <v>502</v>
      </c>
      <c r="C502" s="56"/>
      <c r="D502" s="3"/>
      <c r="E502" s="3"/>
      <c r="F502" s="3"/>
      <c r="G502" s="57"/>
      <c r="H502" s="2"/>
      <c r="J502" s="4"/>
      <c r="K502" s="11"/>
      <c r="L502" s="11"/>
      <c r="M502" s="11"/>
      <c r="N502" s="11"/>
      <c r="O502" s="11"/>
      <c r="P502" s="11"/>
    </row>
    <row r="503" spans="1:16" ht="11.65" customHeight="1" thickBot="1" x14ac:dyDescent="0.25">
      <c r="A503" s="5">
        <f t="shared" ca="1" si="11"/>
        <v>503</v>
      </c>
      <c r="C503" s="63" t="s">
        <v>95</v>
      </c>
      <c r="D503" s="3"/>
      <c r="E503" s="3"/>
      <c r="F503" s="3"/>
      <c r="G503" s="57" t="s">
        <v>32</v>
      </c>
      <c r="H503" s="13">
        <f>SUBTOTAL(9,H436:H500)</f>
        <v>600413327.39999986</v>
      </c>
      <c r="J503" s="4"/>
      <c r="K503" s="4"/>
      <c r="L503" s="4"/>
      <c r="M503" s="4"/>
      <c r="N503" s="4"/>
      <c r="O503" s="4"/>
      <c r="P503" s="4"/>
    </row>
    <row r="504" spans="1:16" ht="11.65" customHeight="1" thickTop="1" x14ac:dyDescent="0.2">
      <c r="A504" s="5">
        <f t="shared" ca="1" si="11"/>
        <v>504</v>
      </c>
      <c r="C504" s="56"/>
      <c r="D504" s="3"/>
      <c r="E504" s="3"/>
      <c r="F504" s="3"/>
      <c r="G504" s="57"/>
      <c r="H504" s="2"/>
      <c r="J504" s="4"/>
      <c r="K504" s="4"/>
      <c r="L504" s="4"/>
      <c r="M504" s="4"/>
      <c r="N504" s="4"/>
      <c r="O504" s="4"/>
      <c r="P504" s="4"/>
    </row>
    <row r="505" spans="1:16" ht="11.65" customHeight="1" x14ac:dyDescent="0.2">
      <c r="A505" s="5">
        <f t="shared" ca="1" si="11"/>
        <v>505</v>
      </c>
      <c r="C505" s="56" t="s">
        <v>96</v>
      </c>
      <c r="D505" s="3"/>
      <c r="E505" s="3"/>
      <c r="F505" s="3"/>
      <c r="G505" s="57"/>
      <c r="H505" s="2"/>
      <c r="J505" s="4"/>
      <c r="K505" s="4"/>
      <c r="L505" s="4"/>
      <c r="M505" s="4"/>
      <c r="N505" s="4"/>
      <c r="O505" s="4"/>
      <c r="P505" s="4"/>
    </row>
    <row r="506" spans="1:16" ht="11.65" customHeight="1" x14ac:dyDescent="0.2">
      <c r="A506" s="5">
        <f t="shared" ca="1" si="11"/>
        <v>506</v>
      </c>
      <c r="C506" s="56"/>
      <c r="D506" s="3"/>
      <c r="E506" s="3" t="s">
        <v>193</v>
      </c>
      <c r="F506" s="3"/>
      <c r="G506" s="57"/>
      <c r="H506" s="10">
        <f>SUMIFS(H436:H500,F436:F500,E506)</f>
        <v>600413327.39999986</v>
      </c>
      <c r="J506" s="4"/>
      <c r="K506" s="4"/>
      <c r="L506" s="4"/>
      <c r="M506" s="4"/>
      <c r="N506" s="4"/>
      <c r="O506" s="4"/>
      <c r="P506" s="4"/>
    </row>
    <row r="507" spans="1:16" ht="11.65" customHeight="1" x14ac:dyDescent="0.2">
      <c r="A507" s="5">
        <f t="shared" ca="1" si="11"/>
        <v>507</v>
      </c>
      <c r="C507" s="56"/>
      <c r="D507" s="3"/>
      <c r="E507" s="3"/>
      <c r="F507" s="3"/>
      <c r="G507" s="57"/>
      <c r="H507" s="2"/>
      <c r="J507" s="4"/>
      <c r="K507" s="4"/>
      <c r="L507" s="4"/>
      <c r="M507" s="4"/>
      <c r="N507" s="4"/>
      <c r="O507" s="4"/>
      <c r="P507" s="4"/>
    </row>
    <row r="508" spans="1:16" ht="11.65" customHeight="1" thickBot="1" x14ac:dyDescent="0.25">
      <c r="A508" s="5">
        <f t="shared" ca="1" si="11"/>
        <v>508</v>
      </c>
      <c r="C508" s="56" t="s">
        <v>97</v>
      </c>
      <c r="D508" s="3"/>
      <c r="E508" s="3"/>
      <c r="F508" s="3"/>
      <c r="G508" s="57" t="s">
        <v>32</v>
      </c>
      <c r="H508" s="19">
        <f>SUM(H506:H507)</f>
        <v>600413327.39999986</v>
      </c>
      <c r="J508" s="4"/>
      <c r="K508" s="4"/>
      <c r="L508" s="4"/>
      <c r="M508" s="4"/>
      <c r="N508" s="4"/>
      <c r="O508" s="4"/>
      <c r="P508" s="4"/>
    </row>
    <row r="509" spans="1:16" ht="11.65" customHeight="1" thickTop="1" x14ac:dyDescent="0.2">
      <c r="A509" s="5">
        <f t="shared" ca="1" si="11"/>
        <v>509</v>
      </c>
      <c r="C509" s="56">
        <v>389</v>
      </c>
      <c r="D509" s="3" t="s">
        <v>31</v>
      </c>
      <c r="E509" s="3"/>
      <c r="F509" s="3"/>
      <c r="G509" s="57"/>
      <c r="H509" s="2"/>
      <c r="J509" s="4"/>
      <c r="K509" s="4"/>
      <c r="L509" s="4"/>
      <c r="M509" s="4"/>
      <c r="N509" s="4"/>
      <c r="O509" s="4"/>
      <c r="P509" s="4"/>
    </row>
    <row r="510" spans="1:16" ht="11.65" customHeight="1" x14ac:dyDescent="0.2">
      <c r="A510" s="5">
        <f t="shared" ref="A510:A573" ca="1" si="12">OFFSET(A510,-1,)+1</f>
        <v>510</v>
      </c>
      <c r="C510" s="56"/>
      <c r="D510" s="3"/>
      <c r="E510" s="3"/>
      <c r="F510" s="3" t="s">
        <v>193</v>
      </c>
      <c r="G510" s="57"/>
      <c r="H510" s="10">
        <v>1098826.3500000001</v>
      </c>
      <c r="J510" s="4"/>
      <c r="K510" s="4"/>
      <c r="L510" s="4"/>
      <c r="M510" s="4"/>
      <c r="N510" s="4"/>
      <c r="O510" s="4"/>
      <c r="P510" s="4"/>
    </row>
    <row r="511" spans="1:16" ht="11.65" customHeight="1" x14ac:dyDescent="0.2">
      <c r="A511" s="5">
        <f t="shared" ca="1" si="12"/>
        <v>511</v>
      </c>
      <c r="C511" s="56"/>
      <c r="D511" s="3"/>
      <c r="E511" s="3"/>
      <c r="F511" s="3" t="s">
        <v>255</v>
      </c>
      <c r="G511" s="57"/>
      <c r="H511" s="10">
        <v>76094.932983759485</v>
      </c>
      <c r="J511" s="4"/>
      <c r="K511" s="4"/>
      <c r="L511" s="4"/>
      <c r="M511" s="4"/>
      <c r="N511" s="4"/>
      <c r="O511" s="4"/>
      <c r="P511" s="4"/>
    </row>
    <row r="512" spans="1:16" ht="11.65" customHeight="1" x14ac:dyDescent="0.2">
      <c r="A512" s="5">
        <f t="shared" ca="1" si="12"/>
        <v>512</v>
      </c>
      <c r="C512" s="56"/>
      <c r="D512" s="3"/>
      <c r="E512" s="3"/>
      <c r="F512" s="3" t="s">
        <v>254</v>
      </c>
      <c r="G512" s="57"/>
      <c r="H512" s="10">
        <v>0</v>
      </c>
      <c r="J512" s="4"/>
      <c r="K512" s="4"/>
      <c r="L512" s="4"/>
      <c r="M512" s="4"/>
      <c r="N512" s="4"/>
      <c r="O512" s="4"/>
      <c r="P512" s="4"/>
    </row>
    <row r="513" spans="1:16" ht="11.65" customHeight="1" x14ac:dyDescent="0.2">
      <c r="A513" s="5">
        <f t="shared" ca="1" si="12"/>
        <v>513</v>
      </c>
      <c r="C513" s="56"/>
      <c r="D513" s="3"/>
      <c r="E513" s="3"/>
      <c r="F513" s="3" t="s">
        <v>24</v>
      </c>
      <c r="G513" s="57"/>
      <c r="H513" s="10">
        <v>97.94348258540623</v>
      </c>
      <c r="J513" s="4"/>
      <c r="K513" s="4"/>
      <c r="L513" s="4"/>
      <c r="M513" s="4"/>
      <c r="N513" s="4"/>
      <c r="O513" s="4"/>
      <c r="P513" s="4"/>
    </row>
    <row r="514" spans="1:16" ht="11.65" customHeight="1" x14ac:dyDescent="0.2">
      <c r="A514" s="5">
        <f t="shared" ca="1" si="12"/>
        <v>514</v>
      </c>
      <c r="C514" s="56"/>
      <c r="D514" s="3"/>
      <c r="E514" s="3"/>
      <c r="F514" s="3" t="s">
        <v>249</v>
      </c>
      <c r="G514" s="57"/>
      <c r="H514" s="10">
        <v>0</v>
      </c>
      <c r="J514" s="4"/>
      <c r="K514" s="4"/>
      <c r="L514" s="4"/>
      <c r="M514" s="4"/>
      <c r="N514" s="4"/>
      <c r="O514" s="4"/>
      <c r="P514" s="4"/>
    </row>
    <row r="515" spans="1:16" ht="11.65" customHeight="1" x14ac:dyDescent="0.2">
      <c r="A515" s="5">
        <f t="shared" ca="1" si="12"/>
        <v>515</v>
      </c>
      <c r="C515" s="56"/>
      <c r="D515" s="3"/>
      <c r="E515" s="3"/>
      <c r="F515" s="3" t="s">
        <v>251</v>
      </c>
      <c r="G515" s="57"/>
      <c r="H515" s="10">
        <v>0</v>
      </c>
      <c r="J515" s="4"/>
      <c r="K515" s="4"/>
      <c r="L515" s="4"/>
      <c r="M515" s="4"/>
      <c r="N515" s="4"/>
      <c r="O515" s="4"/>
      <c r="P515" s="4"/>
    </row>
    <row r="516" spans="1:16" ht="11.65" customHeight="1" x14ac:dyDescent="0.2">
      <c r="A516" s="5">
        <f t="shared" ca="1" si="12"/>
        <v>516</v>
      </c>
      <c r="C516" s="56"/>
      <c r="D516" s="3"/>
      <c r="E516" s="3"/>
      <c r="F516" s="3" t="s">
        <v>248</v>
      </c>
      <c r="G516" s="57"/>
      <c r="H516" s="10">
        <v>539251.18635802902</v>
      </c>
      <c r="J516" s="4"/>
      <c r="K516" s="4"/>
      <c r="L516" s="4"/>
      <c r="M516" s="4"/>
      <c r="N516" s="4"/>
      <c r="O516" s="4"/>
      <c r="P516" s="4"/>
    </row>
    <row r="517" spans="1:16" ht="11.65" customHeight="1" x14ac:dyDescent="0.2">
      <c r="A517" s="5">
        <f t="shared" ca="1" si="12"/>
        <v>517</v>
      </c>
      <c r="C517" s="56"/>
      <c r="D517" s="3"/>
      <c r="E517" s="3"/>
      <c r="F517" s="3"/>
      <c r="G517" s="57" t="s">
        <v>32</v>
      </c>
      <c r="H517" s="12">
        <f>SUBTOTAL(9,H510:H516)</f>
        <v>1714270.4128243742</v>
      </c>
      <c r="J517" s="4"/>
      <c r="K517" s="4"/>
      <c r="L517" s="4"/>
      <c r="M517" s="4"/>
      <c r="N517" s="4"/>
      <c r="O517" s="4"/>
      <c r="P517" s="4"/>
    </row>
    <row r="518" spans="1:16" ht="11.65" customHeight="1" x14ac:dyDescent="0.2">
      <c r="A518" s="5">
        <f t="shared" ca="1" si="12"/>
        <v>518</v>
      </c>
      <c r="C518" s="56"/>
      <c r="D518" s="3"/>
      <c r="E518" s="3"/>
      <c r="F518" s="3"/>
      <c r="G518" s="57"/>
      <c r="H518" s="2"/>
      <c r="J518" s="4"/>
      <c r="K518" s="4"/>
      <c r="L518" s="4"/>
      <c r="M518" s="4"/>
      <c r="N518" s="4"/>
      <c r="O518" s="4"/>
      <c r="P518" s="4"/>
    </row>
    <row r="519" spans="1:16" ht="11.65" customHeight="1" x14ac:dyDescent="0.2">
      <c r="A519" s="5">
        <f t="shared" ca="1" si="12"/>
        <v>519</v>
      </c>
      <c r="C519" s="56">
        <v>390</v>
      </c>
      <c r="D519" s="3" t="s">
        <v>33</v>
      </c>
      <c r="E519" s="3"/>
      <c r="F519" s="3"/>
      <c r="G519" s="57"/>
      <c r="H519" s="2"/>
      <c r="J519" s="4"/>
      <c r="K519" s="4"/>
      <c r="L519" s="4"/>
      <c r="M519" s="4"/>
      <c r="N519" s="4"/>
      <c r="O519" s="4"/>
      <c r="P519" s="4"/>
    </row>
    <row r="520" spans="1:16" ht="11.65" customHeight="1" x14ac:dyDescent="0.2">
      <c r="A520" s="5">
        <f t="shared" ca="1" si="12"/>
        <v>520</v>
      </c>
      <c r="C520" s="56"/>
      <c r="D520" s="3"/>
      <c r="E520" s="3"/>
      <c r="F520" s="3" t="s">
        <v>193</v>
      </c>
      <c r="G520" s="57"/>
      <c r="H520" s="10">
        <v>14293983.039999999</v>
      </c>
      <c r="J520" s="4"/>
      <c r="K520" s="4"/>
      <c r="L520" s="4"/>
      <c r="M520" s="4"/>
      <c r="N520" s="4"/>
      <c r="O520" s="4"/>
      <c r="P520" s="4"/>
    </row>
    <row r="521" spans="1:16" ht="11.65" customHeight="1" x14ac:dyDescent="0.2">
      <c r="A521" s="5">
        <f t="shared" ca="1" si="12"/>
        <v>521</v>
      </c>
      <c r="C521" s="56"/>
      <c r="D521" s="3"/>
      <c r="E521" s="3"/>
      <c r="F521" s="3" t="s">
        <v>30</v>
      </c>
      <c r="G521" s="57"/>
      <c r="H521" s="10">
        <v>0</v>
      </c>
      <c r="J521" s="4"/>
      <c r="K521" s="4"/>
      <c r="L521" s="4"/>
      <c r="M521" s="4"/>
      <c r="N521" s="4"/>
      <c r="O521" s="4"/>
      <c r="P521" s="4"/>
    </row>
    <row r="522" spans="1:16" ht="11.65" customHeight="1" x14ac:dyDescent="0.2">
      <c r="A522" s="5">
        <f t="shared" ca="1" si="12"/>
        <v>522</v>
      </c>
      <c r="C522" s="56"/>
      <c r="D522" s="3"/>
      <c r="E522" s="3"/>
      <c r="F522" s="3" t="s">
        <v>254</v>
      </c>
      <c r="G522" s="57"/>
      <c r="H522" s="10">
        <v>0</v>
      </c>
      <c r="J522" s="4"/>
      <c r="K522" s="4"/>
      <c r="L522" s="4"/>
      <c r="M522" s="4"/>
      <c r="N522" s="4"/>
      <c r="O522" s="4"/>
      <c r="P522" s="4"/>
    </row>
    <row r="523" spans="1:16" ht="11.65" customHeight="1" x14ac:dyDescent="0.2">
      <c r="A523" s="5">
        <f t="shared" ca="1" si="12"/>
        <v>523</v>
      </c>
      <c r="C523" s="56"/>
      <c r="D523" s="3"/>
      <c r="E523" s="3"/>
      <c r="F523" s="3" t="s">
        <v>255</v>
      </c>
      <c r="G523" s="57"/>
      <c r="H523" s="10">
        <v>553444.67334022408</v>
      </c>
      <c r="J523" s="4"/>
      <c r="K523" s="4"/>
      <c r="L523" s="4"/>
      <c r="M523" s="4"/>
      <c r="N523" s="4"/>
      <c r="O523" s="4"/>
      <c r="P523" s="4"/>
    </row>
    <row r="524" spans="1:16" ht="11.65" customHeight="1" x14ac:dyDescent="0.2">
      <c r="A524" s="5">
        <f t="shared" ca="1" si="12"/>
        <v>524</v>
      </c>
      <c r="C524" s="56"/>
      <c r="D524" s="3"/>
      <c r="E524" s="3"/>
      <c r="F524" s="3" t="s">
        <v>24</v>
      </c>
      <c r="G524" s="57"/>
      <c r="H524" s="10">
        <v>912503.81317720481</v>
      </c>
      <c r="J524" s="4"/>
      <c r="K524" s="4"/>
      <c r="L524" s="4"/>
      <c r="M524" s="4"/>
      <c r="N524" s="4"/>
      <c r="O524" s="4"/>
      <c r="P524" s="4"/>
    </row>
    <row r="525" spans="1:16" ht="11.65" customHeight="1" x14ac:dyDescent="0.2">
      <c r="A525" s="5">
        <f t="shared" ca="1" si="12"/>
        <v>525</v>
      </c>
      <c r="C525" s="56"/>
      <c r="D525" s="3"/>
      <c r="E525" s="3"/>
      <c r="F525" s="3" t="s">
        <v>249</v>
      </c>
      <c r="G525" s="57"/>
      <c r="H525" s="10">
        <v>2359.0478484808427</v>
      </c>
      <c r="J525" s="4"/>
      <c r="K525" s="4"/>
      <c r="L525" s="4"/>
      <c r="M525" s="4"/>
      <c r="N525" s="4"/>
      <c r="O525" s="4"/>
      <c r="P525" s="4"/>
    </row>
    <row r="526" spans="1:16" ht="11.65" customHeight="1" x14ac:dyDescent="0.2">
      <c r="A526" s="5">
        <f t="shared" ca="1" si="12"/>
        <v>526</v>
      </c>
      <c r="C526" s="56"/>
      <c r="D526" s="3"/>
      <c r="E526" s="3"/>
      <c r="F526" s="3" t="s">
        <v>251</v>
      </c>
      <c r="G526" s="57"/>
      <c r="H526" s="10">
        <v>0</v>
      </c>
      <c r="J526" s="4"/>
      <c r="K526" s="4"/>
      <c r="L526" s="4"/>
      <c r="M526" s="4"/>
      <c r="N526" s="4"/>
      <c r="O526" s="4"/>
      <c r="P526" s="4"/>
    </row>
    <row r="527" spans="1:16" ht="11.65" customHeight="1" x14ac:dyDescent="0.2">
      <c r="A527" s="5">
        <f t="shared" ca="1" si="12"/>
        <v>527</v>
      </c>
      <c r="C527" s="56"/>
      <c r="D527" s="3"/>
      <c r="E527" s="3"/>
      <c r="F527" s="3" t="s">
        <v>253</v>
      </c>
      <c r="G527" s="57"/>
      <c r="H527" s="10">
        <v>0</v>
      </c>
      <c r="J527" s="4"/>
      <c r="K527" s="4"/>
      <c r="L527" s="4"/>
      <c r="M527" s="4"/>
      <c r="N527" s="4"/>
      <c r="O527" s="4"/>
      <c r="P527" s="4"/>
    </row>
    <row r="528" spans="1:16" ht="11.65" customHeight="1" x14ac:dyDescent="0.2">
      <c r="A528" s="5">
        <f t="shared" ca="1" si="12"/>
        <v>528</v>
      </c>
      <c r="C528" s="56"/>
      <c r="D528" s="3"/>
      <c r="E528" s="3"/>
      <c r="F528" s="3" t="s">
        <v>248</v>
      </c>
      <c r="G528" s="57"/>
      <c r="H528" s="10">
        <v>7646220.3571445607</v>
      </c>
      <c r="J528" s="4"/>
      <c r="K528" s="4"/>
      <c r="L528" s="4"/>
      <c r="M528" s="4"/>
      <c r="N528" s="4"/>
      <c r="O528" s="4"/>
      <c r="P528" s="4"/>
    </row>
    <row r="529" spans="1:16" ht="11.65" customHeight="1" x14ac:dyDescent="0.2">
      <c r="A529" s="5">
        <f t="shared" ca="1" si="12"/>
        <v>529</v>
      </c>
      <c r="C529" s="56"/>
      <c r="D529" s="3"/>
      <c r="E529" s="3"/>
      <c r="F529" s="3"/>
      <c r="G529" s="57" t="s">
        <v>32</v>
      </c>
      <c r="H529" s="12">
        <f>SUBTOTAL(9,H520:H528)</f>
        <v>23408510.931510471</v>
      </c>
      <c r="J529" s="4"/>
      <c r="K529" s="4"/>
      <c r="L529" s="4"/>
      <c r="M529" s="4"/>
      <c r="N529" s="4"/>
      <c r="O529" s="4"/>
      <c r="P529" s="4"/>
    </row>
    <row r="530" spans="1:16" ht="11.65" customHeight="1" x14ac:dyDescent="0.2">
      <c r="A530" s="5">
        <f t="shared" ca="1" si="12"/>
        <v>530</v>
      </c>
      <c r="C530" s="56"/>
      <c r="D530" s="3"/>
      <c r="E530" s="3"/>
      <c r="F530" s="3"/>
      <c r="G530" s="57"/>
      <c r="H530" s="2"/>
      <c r="J530" s="4"/>
      <c r="K530" s="4"/>
      <c r="L530" s="4"/>
      <c r="M530" s="4"/>
      <c r="N530" s="4"/>
      <c r="O530" s="4"/>
      <c r="P530" s="4"/>
    </row>
    <row r="531" spans="1:16" ht="11.65" customHeight="1" x14ac:dyDescent="0.2">
      <c r="A531" s="5">
        <f t="shared" ca="1" si="12"/>
        <v>531</v>
      </c>
      <c r="C531" s="56">
        <v>391</v>
      </c>
      <c r="D531" s="3" t="s">
        <v>98</v>
      </c>
      <c r="E531" s="3"/>
      <c r="F531" s="3"/>
      <c r="G531" s="57"/>
      <c r="H531" s="2"/>
      <c r="J531" s="4"/>
      <c r="K531" s="4"/>
      <c r="L531" s="4"/>
      <c r="M531" s="4"/>
      <c r="N531" s="4"/>
      <c r="O531" s="4"/>
      <c r="P531" s="4"/>
    </row>
    <row r="532" spans="1:16" ht="11.65" customHeight="1" x14ac:dyDescent="0.2">
      <c r="A532" s="5">
        <f t="shared" ca="1" si="12"/>
        <v>532</v>
      </c>
      <c r="C532" s="56"/>
      <c r="D532" s="3"/>
      <c r="E532" s="3"/>
      <c r="F532" s="3" t="s">
        <v>193</v>
      </c>
      <c r="G532" s="57"/>
      <c r="H532" s="10">
        <v>432209.52</v>
      </c>
      <c r="J532" s="4"/>
      <c r="K532" s="4"/>
      <c r="L532" s="4"/>
      <c r="M532" s="4"/>
      <c r="N532" s="4"/>
      <c r="O532" s="4"/>
      <c r="P532" s="4"/>
    </row>
    <row r="533" spans="1:16" ht="11.65" customHeight="1" x14ac:dyDescent="0.2">
      <c r="A533" s="5">
        <f t="shared" ca="1" si="12"/>
        <v>533</v>
      </c>
      <c r="C533" s="56"/>
      <c r="D533" s="3"/>
      <c r="E533" s="3"/>
      <c r="F533" s="3" t="s">
        <v>250</v>
      </c>
      <c r="G533" s="57"/>
      <c r="H533" s="10">
        <v>0</v>
      </c>
      <c r="J533" s="4"/>
      <c r="K533" s="4"/>
      <c r="L533" s="4"/>
      <c r="M533" s="4"/>
      <c r="N533" s="4"/>
      <c r="O533" s="4"/>
      <c r="P533" s="4"/>
    </row>
    <row r="534" spans="1:16" ht="11.65" customHeight="1" x14ac:dyDescent="0.2">
      <c r="A534" s="5">
        <f t="shared" ca="1" si="12"/>
        <v>534</v>
      </c>
      <c r="C534" s="56"/>
      <c r="D534" s="3"/>
      <c r="E534" s="3"/>
      <c r="F534" s="3" t="s">
        <v>254</v>
      </c>
      <c r="G534" s="57"/>
      <c r="H534" s="10">
        <v>0</v>
      </c>
      <c r="J534" s="4"/>
      <c r="K534" s="4"/>
      <c r="L534" s="4"/>
      <c r="M534" s="4"/>
      <c r="N534" s="4"/>
      <c r="O534" s="4"/>
      <c r="P534" s="4"/>
    </row>
    <row r="535" spans="1:16" ht="11.65" customHeight="1" x14ac:dyDescent="0.2">
      <c r="A535" s="5">
        <f t="shared" ca="1" si="12"/>
        <v>535</v>
      </c>
      <c r="C535" s="56"/>
      <c r="D535" s="3"/>
      <c r="E535" s="3"/>
      <c r="F535" s="3" t="s">
        <v>255</v>
      </c>
      <c r="G535" s="57"/>
      <c r="H535" s="10">
        <v>252283.78910515638</v>
      </c>
      <c r="J535" s="4"/>
      <c r="K535" s="4"/>
      <c r="L535" s="4"/>
      <c r="M535" s="4"/>
      <c r="N535" s="4"/>
      <c r="O535" s="4"/>
      <c r="P535" s="4"/>
    </row>
    <row r="536" spans="1:16" ht="11.65" customHeight="1" x14ac:dyDescent="0.2">
      <c r="A536" s="5">
        <f t="shared" ca="1" si="12"/>
        <v>536</v>
      </c>
      <c r="C536" s="56"/>
      <c r="D536" s="3"/>
      <c r="E536" s="3"/>
      <c r="F536" s="3" t="s">
        <v>24</v>
      </c>
      <c r="G536" s="57"/>
      <c r="H536" s="10">
        <v>83193.352087837557</v>
      </c>
      <c r="J536" s="4"/>
      <c r="K536" s="4"/>
      <c r="L536" s="4"/>
      <c r="M536" s="4"/>
      <c r="N536" s="4"/>
      <c r="O536" s="4"/>
      <c r="P536" s="4"/>
    </row>
    <row r="537" spans="1:16" ht="11.65" customHeight="1" x14ac:dyDescent="0.2">
      <c r="A537" s="5">
        <f t="shared" ca="1" si="12"/>
        <v>537</v>
      </c>
      <c r="C537" s="56"/>
      <c r="D537" s="3"/>
      <c r="E537" s="3"/>
      <c r="F537" s="3" t="s">
        <v>247</v>
      </c>
      <c r="G537" s="57"/>
      <c r="H537" s="10">
        <v>0</v>
      </c>
      <c r="J537" s="4"/>
      <c r="K537" s="4"/>
      <c r="L537" s="4"/>
      <c r="M537" s="4"/>
      <c r="N537" s="4"/>
      <c r="O537" s="4"/>
      <c r="P537" s="4"/>
    </row>
    <row r="538" spans="1:16" ht="11.65" customHeight="1" x14ac:dyDescent="0.2">
      <c r="A538" s="5">
        <f t="shared" ca="1" si="12"/>
        <v>538</v>
      </c>
      <c r="C538" s="56"/>
      <c r="D538" s="3"/>
      <c r="E538" s="3"/>
      <c r="F538" s="3" t="s">
        <v>248</v>
      </c>
      <c r="G538" s="57"/>
      <c r="H538" s="10">
        <v>5240182.4967312245</v>
      </c>
      <c r="J538" s="4"/>
      <c r="K538" s="4"/>
      <c r="L538" s="4"/>
      <c r="M538" s="4"/>
      <c r="N538" s="4"/>
      <c r="O538" s="4"/>
      <c r="P538" s="4"/>
    </row>
    <row r="539" spans="1:16" ht="11.65" customHeight="1" x14ac:dyDescent="0.2">
      <c r="A539" s="5">
        <f t="shared" ca="1" si="12"/>
        <v>539</v>
      </c>
      <c r="C539" s="56"/>
      <c r="D539" s="3"/>
      <c r="E539" s="3"/>
      <c r="F539" s="3" t="s">
        <v>249</v>
      </c>
      <c r="G539" s="57"/>
      <c r="H539" s="10">
        <v>53443.005843387735</v>
      </c>
      <c r="J539" s="4"/>
      <c r="K539" s="4"/>
      <c r="L539" s="4"/>
      <c r="M539" s="4"/>
      <c r="N539" s="4"/>
      <c r="O539" s="4"/>
      <c r="P539" s="4"/>
    </row>
    <row r="540" spans="1:16" ht="11.65" customHeight="1" x14ac:dyDescent="0.2">
      <c r="A540" s="5">
        <f t="shared" ca="1" si="12"/>
        <v>540</v>
      </c>
      <c r="C540" s="56"/>
      <c r="D540" s="3"/>
      <c r="E540" s="3"/>
      <c r="F540" s="3" t="s">
        <v>251</v>
      </c>
      <c r="G540" s="57"/>
      <c r="H540" s="10">
        <v>0</v>
      </c>
      <c r="J540" s="4"/>
      <c r="K540" s="4"/>
      <c r="L540" s="4"/>
      <c r="M540" s="4"/>
      <c r="N540" s="4"/>
      <c r="O540" s="4"/>
      <c r="P540" s="4"/>
    </row>
    <row r="541" spans="1:16" ht="11.65" customHeight="1" x14ac:dyDescent="0.2">
      <c r="A541" s="5">
        <f t="shared" ca="1" si="12"/>
        <v>541</v>
      </c>
      <c r="C541" s="56"/>
      <c r="D541" s="3"/>
      <c r="E541" s="3"/>
      <c r="F541" s="3" t="s">
        <v>253</v>
      </c>
      <c r="G541" s="57"/>
      <c r="H541" s="10">
        <v>60560.031676591272</v>
      </c>
      <c r="J541" s="4"/>
      <c r="K541" s="4"/>
      <c r="L541" s="4"/>
      <c r="M541" s="4"/>
      <c r="N541" s="4"/>
      <c r="O541" s="4"/>
      <c r="P541" s="4"/>
    </row>
    <row r="542" spans="1:16" ht="11.65" customHeight="1" x14ac:dyDescent="0.2">
      <c r="A542" s="5">
        <f t="shared" ca="1" si="12"/>
        <v>542</v>
      </c>
      <c r="C542" s="56"/>
      <c r="D542" s="3"/>
      <c r="E542" s="3"/>
      <c r="F542" s="3" t="s">
        <v>256</v>
      </c>
      <c r="G542" s="57"/>
      <c r="H542" s="10">
        <v>0</v>
      </c>
      <c r="J542" s="4"/>
      <c r="K542" s="4"/>
      <c r="L542" s="4"/>
      <c r="M542" s="4"/>
      <c r="N542" s="4"/>
      <c r="O542" s="4"/>
      <c r="P542" s="4"/>
    </row>
    <row r="543" spans="1:16" ht="11.65" customHeight="1" x14ac:dyDescent="0.2">
      <c r="A543" s="5">
        <f t="shared" ca="1" si="12"/>
        <v>543</v>
      </c>
      <c r="C543" s="56"/>
      <c r="D543" s="3"/>
      <c r="E543" s="3"/>
      <c r="F543" s="3" t="s">
        <v>30</v>
      </c>
      <c r="G543" s="57"/>
      <c r="H543" s="10">
        <v>0</v>
      </c>
      <c r="J543" s="4"/>
      <c r="K543" s="4"/>
      <c r="L543" s="4"/>
      <c r="M543" s="4"/>
      <c r="N543" s="4"/>
      <c r="O543" s="4"/>
      <c r="P543" s="4"/>
    </row>
    <row r="544" spans="1:16" ht="11.65" customHeight="1" x14ac:dyDescent="0.2">
      <c r="A544" s="5">
        <f t="shared" ca="1" si="12"/>
        <v>544</v>
      </c>
      <c r="C544" s="56"/>
      <c r="D544" s="3"/>
      <c r="E544" s="3"/>
      <c r="F544" s="3" t="s">
        <v>251</v>
      </c>
      <c r="G544" s="57"/>
      <c r="H544" s="10">
        <v>0</v>
      </c>
      <c r="J544" s="4"/>
      <c r="K544" s="4"/>
      <c r="L544" s="4"/>
      <c r="M544" s="4"/>
      <c r="N544" s="4"/>
      <c r="O544" s="4"/>
      <c r="P544" s="4"/>
    </row>
    <row r="545" spans="1:16" ht="11.65" customHeight="1" x14ac:dyDescent="0.2">
      <c r="A545" s="5">
        <f t="shared" ca="1" si="12"/>
        <v>545</v>
      </c>
      <c r="C545" s="56"/>
      <c r="D545" s="3"/>
      <c r="E545" s="3"/>
      <c r="F545" s="3" t="s">
        <v>251</v>
      </c>
      <c r="G545" s="57"/>
      <c r="H545" s="10">
        <v>0</v>
      </c>
      <c r="J545" s="4"/>
      <c r="K545" s="4"/>
      <c r="L545" s="4"/>
      <c r="M545" s="4"/>
      <c r="N545" s="4"/>
      <c r="O545" s="4"/>
      <c r="P545" s="4"/>
    </row>
    <row r="546" spans="1:16" ht="11.65" customHeight="1" x14ac:dyDescent="0.2">
      <c r="A546" s="5">
        <f t="shared" ca="1" si="12"/>
        <v>546</v>
      </c>
      <c r="C546" s="56"/>
      <c r="D546" s="3"/>
      <c r="E546" s="3"/>
      <c r="F546" s="3"/>
      <c r="G546" s="57" t="s">
        <v>32</v>
      </c>
      <c r="H546" s="12">
        <f>SUBTOTAL(9,H532:H545)</f>
        <v>6121872.1954441974</v>
      </c>
      <c r="J546" s="4"/>
      <c r="K546" s="4"/>
      <c r="L546" s="4"/>
      <c r="M546" s="4"/>
      <c r="N546" s="4"/>
      <c r="O546" s="4"/>
      <c r="P546" s="4"/>
    </row>
    <row r="547" spans="1:16" ht="11.65" customHeight="1" x14ac:dyDescent="0.2">
      <c r="A547" s="5">
        <f t="shared" ca="1" si="12"/>
        <v>547</v>
      </c>
      <c r="C547" s="56"/>
      <c r="D547" s="3"/>
      <c r="E547" s="3"/>
      <c r="F547" s="3"/>
      <c r="G547" s="57"/>
      <c r="H547" s="2"/>
      <c r="J547" s="4"/>
      <c r="K547" s="4"/>
      <c r="L547" s="4"/>
      <c r="M547" s="4"/>
      <c r="N547" s="4"/>
      <c r="O547" s="4"/>
      <c r="P547" s="4"/>
    </row>
    <row r="548" spans="1:16" ht="11.65" customHeight="1" x14ac:dyDescent="0.2">
      <c r="A548" s="5">
        <f t="shared" ca="1" si="12"/>
        <v>548</v>
      </c>
      <c r="C548" s="56">
        <v>392</v>
      </c>
      <c r="D548" s="3" t="s">
        <v>99</v>
      </c>
      <c r="E548" s="3"/>
      <c r="F548" s="3"/>
      <c r="G548" s="57"/>
      <c r="H548" s="2"/>
      <c r="J548" s="4"/>
      <c r="K548" s="4"/>
      <c r="L548" s="4"/>
      <c r="M548" s="4"/>
      <c r="N548" s="4"/>
      <c r="O548" s="4"/>
      <c r="P548" s="4"/>
    </row>
    <row r="549" spans="1:16" ht="11.65" customHeight="1" x14ac:dyDescent="0.2">
      <c r="A549" s="5">
        <f t="shared" ca="1" si="12"/>
        <v>549</v>
      </c>
      <c r="C549" s="56"/>
      <c r="D549" s="3"/>
      <c r="E549" s="3"/>
      <c r="F549" s="3" t="s">
        <v>193</v>
      </c>
      <c r="G549" s="57"/>
      <c r="H549" s="10">
        <v>6362057.6699999999</v>
      </c>
      <c r="J549" s="4"/>
      <c r="K549" s="4"/>
      <c r="L549" s="4"/>
      <c r="M549" s="4"/>
      <c r="N549" s="4"/>
      <c r="O549" s="4"/>
      <c r="P549" s="4"/>
    </row>
    <row r="550" spans="1:16" ht="11.65" customHeight="1" x14ac:dyDescent="0.2">
      <c r="A550" s="5">
        <f t="shared" ca="1" si="12"/>
        <v>550</v>
      </c>
      <c r="C550" s="56"/>
      <c r="D550" s="3"/>
      <c r="E550" s="3"/>
      <c r="F550" s="3" t="s">
        <v>248</v>
      </c>
      <c r="G550" s="57"/>
      <c r="H550" s="10">
        <v>482930.71618502744</v>
      </c>
      <c r="J550" s="4"/>
      <c r="K550" s="4"/>
      <c r="L550" s="4"/>
      <c r="M550" s="4"/>
      <c r="N550" s="4"/>
      <c r="O550" s="4"/>
      <c r="P550" s="4"/>
    </row>
    <row r="551" spans="1:16" ht="11.65" customHeight="1" x14ac:dyDescent="0.2">
      <c r="A551" s="5">
        <f t="shared" ca="1" si="12"/>
        <v>551</v>
      </c>
      <c r="C551" s="56"/>
      <c r="D551" s="3"/>
      <c r="E551" s="3"/>
      <c r="F551" s="3" t="s">
        <v>24</v>
      </c>
      <c r="G551" s="57"/>
      <c r="H551" s="10">
        <v>948037.6799355913</v>
      </c>
      <c r="J551" s="4"/>
      <c r="K551" s="4"/>
      <c r="L551" s="4"/>
      <c r="M551" s="4"/>
      <c r="N551" s="4"/>
      <c r="O551" s="4"/>
      <c r="P551" s="4"/>
    </row>
    <row r="552" spans="1:16" ht="11.65" customHeight="1" x14ac:dyDescent="0.2">
      <c r="A552" s="5">
        <f t="shared" ca="1" si="12"/>
        <v>552</v>
      </c>
      <c r="C552" s="56"/>
      <c r="D552" s="3"/>
      <c r="E552" s="3"/>
      <c r="F552" s="3" t="s">
        <v>255</v>
      </c>
      <c r="G552" s="57"/>
      <c r="H552" s="10">
        <v>0</v>
      </c>
      <c r="J552" s="4"/>
      <c r="K552" s="4"/>
      <c r="L552" s="4"/>
      <c r="M552" s="4"/>
      <c r="N552" s="4"/>
      <c r="O552" s="4"/>
      <c r="P552" s="4"/>
    </row>
    <row r="553" spans="1:16" ht="11.65" customHeight="1" x14ac:dyDescent="0.2">
      <c r="A553" s="5">
        <f t="shared" ca="1" si="12"/>
        <v>553</v>
      </c>
      <c r="C553" s="56"/>
      <c r="D553" s="3"/>
      <c r="E553" s="3"/>
      <c r="F553" s="3" t="s">
        <v>254</v>
      </c>
      <c r="G553" s="57"/>
      <c r="H553" s="10">
        <v>0</v>
      </c>
      <c r="J553" s="4"/>
      <c r="K553" s="4"/>
      <c r="L553" s="4"/>
      <c r="M553" s="4"/>
      <c r="N553" s="4"/>
      <c r="O553" s="4"/>
      <c r="P553" s="4"/>
    </row>
    <row r="554" spans="1:16" ht="11.65" customHeight="1" x14ac:dyDescent="0.2">
      <c r="A554" s="5">
        <f t="shared" ca="1" si="12"/>
        <v>554</v>
      </c>
      <c r="C554" s="56"/>
      <c r="D554" s="3"/>
      <c r="E554" s="3"/>
      <c r="F554" s="3" t="s">
        <v>247</v>
      </c>
      <c r="G554" s="57"/>
      <c r="H554" s="10">
        <v>0</v>
      </c>
      <c r="J554" s="4"/>
      <c r="K554" s="4"/>
      <c r="L554" s="4"/>
      <c r="M554" s="4"/>
      <c r="N554" s="4"/>
      <c r="O554" s="4"/>
      <c r="P554" s="4"/>
    </row>
    <row r="555" spans="1:16" ht="11.65" customHeight="1" x14ac:dyDescent="0.2">
      <c r="A555" s="5">
        <f t="shared" ca="1" si="12"/>
        <v>555</v>
      </c>
      <c r="C555" s="56"/>
      <c r="D555" s="3"/>
      <c r="E555" s="3"/>
      <c r="F555" s="3" t="s">
        <v>250</v>
      </c>
      <c r="G555" s="57"/>
      <c r="H555" s="10">
        <v>0</v>
      </c>
      <c r="J555" s="4"/>
      <c r="K555" s="4"/>
      <c r="L555" s="4"/>
      <c r="M555" s="4"/>
      <c r="N555" s="4"/>
      <c r="O555" s="4"/>
      <c r="P555" s="4"/>
    </row>
    <row r="556" spans="1:16" ht="11.65" customHeight="1" x14ac:dyDescent="0.2">
      <c r="A556" s="5">
        <f t="shared" ca="1" si="12"/>
        <v>556</v>
      </c>
      <c r="C556" s="56"/>
      <c r="D556" s="3"/>
      <c r="E556" s="3"/>
      <c r="F556" s="3" t="s">
        <v>249</v>
      </c>
      <c r="G556" s="57"/>
      <c r="H556" s="10">
        <v>47379.393237173521</v>
      </c>
      <c r="J556" s="4"/>
      <c r="K556" s="4"/>
      <c r="L556" s="4"/>
      <c r="M556" s="4"/>
      <c r="N556" s="4"/>
      <c r="O556" s="4"/>
      <c r="P556" s="4"/>
    </row>
    <row r="557" spans="1:16" ht="11.65" customHeight="1" x14ac:dyDescent="0.2">
      <c r="A557" s="5">
        <f t="shared" ca="1" si="12"/>
        <v>557</v>
      </c>
      <c r="C557" s="56"/>
      <c r="D557" s="3"/>
      <c r="E557" s="3"/>
      <c r="F557" s="3" t="s">
        <v>251</v>
      </c>
      <c r="G557" s="57"/>
      <c r="H557" s="10">
        <v>0</v>
      </c>
      <c r="J557" s="4"/>
      <c r="K557" s="4"/>
      <c r="L557" s="4"/>
      <c r="M557" s="4"/>
      <c r="N557" s="4"/>
      <c r="O557" s="4"/>
      <c r="P557" s="4"/>
    </row>
    <row r="558" spans="1:16" ht="11.65" customHeight="1" x14ac:dyDescent="0.2">
      <c r="A558" s="5">
        <f t="shared" ca="1" si="12"/>
        <v>558</v>
      </c>
      <c r="C558" s="56"/>
      <c r="D558" s="3"/>
      <c r="E558" s="3"/>
      <c r="F558" s="3" t="s">
        <v>253</v>
      </c>
      <c r="G558" s="57"/>
      <c r="H558" s="10">
        <v>628085.72011054994</v>
      </c>
      <c r="J558" s="4"/>
      <c r="K558" s="4"/>
      <c r="L558" s="4"/>
      <c r="M558" s="4"/>
      <c r="N558" s="4"/>
      <c r="O558" s="4"/>
      <c r="P558" s="4"/>
    </row>
    <row r="559" spans="1:16" ht="11.65" customHeight="1" x14ac:dyDescent="0.2">
      <c r="A559" s="5">
        <f t="shared" ca="1" si="12"/>
        <v>559</v>
      </c>
      <c r="C559" s="56"/>
      <c r="D559" s="3"/>
      <c r="E559" s="3"/>
      <c r="F559" s="3" t="s">
        <v>252</v>
      </c>
      <c r="G559" s="57"/>
      <c r="H559" s="10">
        <v>0</v>
      </c>
      <c r="J559" s="4"/>
      <c r="K559" s="4"/>
      <c r="L559" s="4"/>
      <c r="M559" s="4"/>
      <c r="N559" s="4"/>
      <c r="O559" s="4"/>
      <c r="P559" s="4"/>
    </row>
    <row r="560" spans="1:16" ht="11.65" customHeight="1" x14ac:dyDescent="0.2">
      <c r="A560" s="5">
        <f t="shared" ca="1" si="12"/>
        <v>560</v>
      </c>
      <c r="C560" s="56"/>
      <c r="D560" s="3"/>
      <c r="E560" s="3"/>
      <c r="F560" s="3" t="s">
        <v>30</v>
      </c>
      <c r="G560" s="57"/>
      <c r="H560" s="10">
        <v>0</v>
      </c>
      <c r="J560" s="4"/>
      <c r="K560" s="4"/>
      <c r="L560" s="4"/>
      <c r="M560" s="4"/>
      <c r="N560" s="4"/>
      <c r="O560" s="4"/>
      <c r="P560" s="4"/>
    </row>
    <row r="561" spans="1:16" ht="11.65" customHeight="1" x14ac:dyDescent="0.2">
      <c r="A561" s="5">
        <f t="shared" ca="1" si="12"/>
        <v>561</v>
      </c>
      <c r="C561" s="56"/>
      <c r="D561" s="3"/>
      <c r="E561" s="3"/>
      <c r="F561" s="3" t="s">
        <v>251</v>
      </c>
      <c r="G561" s="57"/>
      <c r="H561" s="10">
        <v>0</v>
      </c>
      <c r="J561" s="4"/>
      <c r="K561" s="4"/>
      <c r="L561" s="4"/>
      <c r="M561" s="4"/>
      <c r="N561" s="4"/>
      <c r="O561" s="4"/>
      <c r="P561" s="4"/>
    </row>
    <row r="562" spans="1:16" ht="11.65" customHeight="1" x14ac:dyDescent="0.2">
      <c r="A562" s="5">
        <f t="shared" ca="1" si="12"/>
        <v>562</v>
      </c>
      <c r="C562" s="56"/>
      <c r="D562" s="3"/>
      <c r="E562" s="3"/>
      <c r="F562" s="3" t="s">
        <v>251</v>
      </c>
      <c r="G562" s="57"/>
      <c r="H562" s="10">
        <v>0</v>
      </c>
      <c r="J562" s="4"/>
      <c r="K562" s="4"/>
      <c r="L562" s="4"/>
      <c r="M562" s="4"/>
      <c r="N562" s="4"/>
      <c r="O562" s="4"/>
      <c r="P562" s="4"/>
    </row>
    <row r="563" spans="1:16" ht="11.65" customHeight="1" x14ac:dyDescent="0.2">
      <c r="A563" s="5">
        <f t="shared" ca="1" si="12"/>
        <v>563</v>
      </c>
      <c r="C563" s="56"/>
      <c r="D563" s="3"/>
      <c r="E563" s="3"/>
      <c r="F563" s="3"/>
      <c r="G563" s="57" t="s">
        <v>32</v>
      </c>
      <c r="H563" s="12">
        <f>SUBTOTAL(9,H549:H562)</f>
        <v>8468491.179468343</v>
      </c>
      <c r="J563" s="4"/>
      <c r="K563" s="4"/>
      <c r="L563" s="4"/>
      <c r="M563" s="4"/>
      <c r="N563" s="4"/>
      <c r="O563" s="4"/>
      <c r="P563" s="4"/>
    </row>
    <row r="564" spans="1:16" ht="11.65" customHeight="1" x14ac:dyDescent="0.2">
      <c r="A564" s="5">
        <f t="shared" ca="1" si="12"/>
        <v>564</v>
      </c>
      <c r="C564" s="56"/>
      <c r="D564" s="3"/>
      <c r="E564" s="3"/>
      <c r="F564" s="3"/>
      <c r="G564" s="57"/>
      <c r="H564" s="2"/>
      <c r="J564" s="4"/>
      <c r="K564" s="4"/>
      <c r="L564" s="4"/>
      <c r="M564" s="4"/>
      <c r="N564" s="4"/>
      <c r="O564" s="4"/>
      <c r="P564" s="4"/>
    </row>
    <row r="565" spans="1:16" ht="11.65" customHeight="1" x14ac:dyDescent="0.2">
      <c r="A565" s="5">
        <f t="shared" ca="1" si="12"/>
        <v>565</v>
      </c>
      <c r="C565" s="56">
        <v>393</v>
      </c>
      <c r="D565" s="3" t="s">
        <v>100</v>
      </c>
      <c r="E565" s="3"/>
      <c r="F565" s="3"/>
      <c r="G565" s="57"/>
      <c r="H565" s="2"/>
      <c r="J565" s="4"/>
      <c r="K565" s="4"/>
      <c r="L565" s="4"/>
      <c r="M565" s="4"/>
      <c r="N565" s="4"/>
      <c r="O565" s="4"/>
      <c r="P565" s="4"/>
    </row>
    <row r="566" spans="1:16" ht="11.65" customHeight="1" x14ac:dyDescent="0.2">
      <c r="A566" s="5">
        <f t="shared" ca="1" si="12"/>
        <v>566</v>
      </c>
      <c r="C566" s="56"/>
      <c r="D566" s="3"/>
      <c r="E566" s="3"/>
      <c r="F566" s="3" t="s">
        <v>193</v>
      </c>
      <c r="G566" s="57"/>
      <c r="H566" s="10">
        <v>697336.54</v>
      </c>
      <c r="J566" s="4"/>
      <c r="K566" s="4"/>
      <c r="L566" s="4"/>
      <c r="M566" s="4"/>
      <c r="N566" s="4"/>
      <c r="O566" s="4"/>
      <c r="P566" s="4"/>
    </row>
    <row r="567" spans="1:16" ht="11.65" customHeight="1" x14ac:dyDescent="0.2">
      <c r="A567" s="5">
        <f t="shared" ca="1" si="12"/>
        <v>567</v>
      </c>
      <c r="C567" s="56"/>
      <c r="D567" s="3"/>
      <c r="E567" s="3"/>
      <c r="F567" s="3" t="s">
        <v>250</v>
      </c>
      <c r="G567" s="57"/>
      <c r="H567" s="10">
        <v>0</v>
      </c>
      <c r="J567" s="4"/>
      <c r="K567" s="4"/>
      <c r="L567" s="4"/>
      <c r="M567" s="4"/>
      <c r="N567" s="4"/>
      <c r="O567" s="4"/>
      <c r="P567" s="4"/>
    </row>
    <row r="568" spans="1:16" ht="11.65" customHeight="1" x14ac:dyDescent="0.2">
      <c r="A568" s="5">
        <f t="shared" ca="1" si="12"/>
        <v>568</v>
      </c>
      <c r="C568" s="56"/>
      <c r="D568" s="3"/>
      <c r="E568" s="3"/>
      <c r="F568" s="3" t="s">
        <v>254</v>
      </c>
      <c r="G568" s="57"/>
      <c r="H568" s="10">
        <v>0</v>
      </c>
      <c r="J568" s="4"/>
      <c r="K568" s="4"/>
      <c r="L568" s="4"/>
      <c r="M568" s="4"/>
      <c r="N568" s="4"/>
      <c r="O568" s="4"/>
      <c r="P568" s="4"/>
    </row>
    <row r="569" spans="1:16" ht="11.65" customHeight="1" x14ac:dyDescent="0.2">
      <c r="A569" s="5">
        <f t="shared" ca="1" si="12"/>
        <v>569</v>
      </c>
      <c r="C569" s="56"/>
      <c r="D569" s="3"/>
      <c r="E569" s="3"/>
      <c r="F569" s="3" t="s">
        <v>248</v>
      </c>
      <c r="G569" s="57"/>
      <c r="H569" s="10">
        <v>15457.525696408222</v>
      </c>
      <c r="J569" s="4"/>
      <c r="K569" s="4"/>
      <c r="L569" s="4"/>
      <c r="M569" s="4"/>
      <c r="N569" s="4"/>
      <c r="O569" s="4"/>
      <c r="P569" s="4"/>
    </row>
    <row r="570" spans="1:16" ht="11.65" customHeight="1" x14ac:dyDescent="0.2">
      <c r="A570" s="5">
        <f t="shared" ca="1" si="12"/>
        <v>570</v>
      </c>
      <c r="C570" s="56"/>
      <c r="D570" s="3"/>
      <c r="E570" s="3"/>
      <c r="F570" s="3" t="s">
        <v>24</v>
      </c>
      <c r="G570" s="57"/>
      <c r="H570" s="10">
        <v>153992.06995260119</v>
      </c>
      <c r="J570" s="4"/>
      <c r="K570" s="4"/>
      <c r="L570" s="4"/>
      <c r="M570" s="4"/>
      <c r="N570" s="4"/>
      <c r="O570" s="4"/>
      <c r="P570" s="4"/>
    </row>
    <row r="571" spans="1:16" ht="11.65" customHeight="1" x14ac:dyDescent="0.2">
      <c r="A571" s="5">
        <f t="shared" ca="1" si="12"/>
        <v>571</v>
      </c>
      <c r="C571" s="56"/>
      <c r="D571" s="3"/>
      <c r="E571" s="3"/>
      <c r="F571" s="3" t="s">
        <v>249</v>
      </c>
      <c r="G571" s="57"/>
      <c r="H571" s="10">
        <v>41129.753417538457</v>
      </c>
      <c r="J571" s="4"/>
      <c r="K571" s="4"/>
      <c r="L571" s="4"/>
      <c r="M571" s="4"/>
      <c r="N571" s="4"/>
      <c r="O571" s="4"/>
      <c r="P571" s="4"/>
    </row>
    <row r="572" spans="1:16" ht="11.65" customHeight="1" x14ac:dyDescent="0.2">
      <c r="A572" s="5">
        <f t="shared" ca="1" si="12"/>
        <v>572</v>
      </c>
      <c r="C572" s="56"/>
      <c r="D572" s="3"/>
      <c r="E572" s="3"/>
      <c r="F572" s="3" t="s">
        <v>251</v>
      </c>
      <c r="G572" s="57"/>
      <c r="H572" s="10">
        <v>0</v>
      </c>
      <c r="J572" s="4"/>
      <c r="K572" s="4"/>
      <c r="L572" s="4"/>
      <c r="M572" s="4"/>
      <c r="N572" s="4"/>
      <c r="O572" s="4"/>
      <c r="P572" s="4"/>
    </row>
    <row r="573" spans="1:16" ht="11.65" customHeight="1" x14ac:dyDescent="0.2">
      <c r="A573" s="5">
        <f t="shared" ca="1" si="12"/>
        <v>573</v>
      </c>
      <c r="C573" s="56"/>
      <c r="D573" s="3"/>
      <c r="E573" s="3"/>
      <c r="F573" s="3" t="s">
        <v>253</v>
      </c>
      <c r="G573" s="57"/>
      <c r="H573" s="10">
        <v>213278.9125177126</v>
      </c>
      <c r="J573" s="4"/>
      <c r="K573" s="4"/>
      <c r="L573" s="4"/>
      <c r="M573" s="4"/>
      <c r="N573" s="4"/>
      <c r="O573" s="4"/>
      <c r="P573" s="4"/>
    </row>
    <row r="574" spans="1:16" ht="11.65" customHeight="1" x14ac:dyDescent="0.2">
      <c r="A574" s="5">
        <f t="shared" ref="A574:A637" ca="1" si="13">OFFSET(A574,-1,)+1</f>
        <v>574</v>
      </c>
      <c r="C574" s="56"/>
      <c r="D574" s="3"/>
      <c r="E574" s="3"/>
      <c r="F574" s="3" t="s">
        <v>251</v>
      </c>
      <c r="G574" s="57"/>
      <c r="H574" s="10">
        <v>0</v>
      </c>
      <c r="J574" s="4"/>
      <c r="K574" s="4"/>
      <c r="L574" s="4"/>
      <c r="M574" s="4"/>
      <c r="N574" s="4"/>
      <c r="O574" s="4"/>
      <c r="P574" s="4"/>
    </row>
    <row r="575" spans="1:16" ht="11.65" customHeight="1" x14ac:dyDescent="0.2">
      <c r="A575" s="5">
        <f t="shared" ca="1" si="13"/>
        <v>575</v>
      </c>
      <c r="C575" s="56"/>
      <c r="D575" s="3"/>
      <c r="E575" s="3"/>
      <c r="F575" s="3"/>
      <c r="G575" s="57" t="s">
        <v>32</v>
      </c>
      <c r="H575" s="12">
        <f>SUBTOTAL(9,H566:H574)</f>
        <v>1121194.8015842605</v>
      </c>
      <c r="J575" s="4"/>
      <c r="K575" s="4"/>
      <c r="L575" s="4"/>
      <c r="M575" s="4"/>
      <c r="N575" s="4"/>
      <c r="O575" s="4"/>
      <c r="P575" s="4"/>
    </row>
    <row r="576" spans="1:16" ht="11.65" customHeight="1" x14ac:dyDescent="0.2">
      <c r="A576" s="5">
        <f t="shared" ca="1" si="13"/>
        <v>576</v>
      </c>
      <c r="C576" s="56"/>
      <c r="D576" s="3"/>
      <c r="E576" s="3"/>
      <c r="F576" s="3"/>
      <c r="G576" s="57"/>
      <c r="H576" s="2"/>
      <c r="J576" s="4"/>
      <c r="K576" s="4"/>
      <c r="L576" s="4"/>
      <c r="M576" s="4"/>
      <c r="N576" s="4"/>
      <c r="O576" s="4"/>
      <c r="P576" s="4"/>
    </row>
    <row r="577" spans="1:16" ht="11.65" customHeight="1" x14ac:dyDescent="0.2">
      <c r="A577" s="5">
        <f t="shared" ca="1" si="13"/>
        <v>577</v>
      </c>
      <c r="C577" s="56">
        <v>394</v>
      </c>
      <c r="D577" s="3" t="s">
        <v>101</v>
      </c>
      <c r="E577" s="3"/>
      <c r="F577" s="3"/>
      <c r="G577" s="57"/>
      <c r="H577" s="2"/>
      <c r="J577" s="4"/>
      <c r="K577" s="4"/>
      <c r="L577" s="4"/>
      <c r="M577" s="4"/>
      <c r="N577" s="4"/>
      <c r="O577" s="4"/>
      <c r="P577" s="4"/>
    </row>
    <row r="578" spans="1:16" ht="11.65" customHeight="1" x14ac:dyDescent="0.2">
      <c r="A578" s="5">
        <f t="shared" ca="1" si="13"/>
        <v>578</v>
      </c>
      <c r="C578" s="56"/>
      <c r="D578" s="3"/>
      <c r="E578" s="3"/>
      <c r="F578" s="3" t="s">
        <v>193</v>
      </c>
      <c r="G578" s="57"/>
      <c r="H578" s="10">
        <v>2747536.55</v>
      </c>
      <c r="J578" s="4"/>
      <c r="K578" s="4"/>
      <c r="L578" s="4"/>
      <c r="M578" s="4"/>
      <c r="N578" s="4"/>
      <c r="O578" s="4"/>
      <c r="P578" s="4"/>
    </row>
    <row r="579" spans="1:16" ht="11.65" customHeight="1" x14ac:dyDescent="0.2">
      <c r="A579" s="5">
        <f t="shared" ca="1" si="13"/>
        <v>579</v>
      </c>
      <c r="C579" s="56"/>
      <c r="D579" s="3"/>
      <c r="E579" s="3"/>
      <c r="F579" s="3" t="s">
        <v>250</v>
      </c>
      <c r="G579" s="57"/>
      <c r="H579" s="10">
        <v>0</v>
      </c>
      <c r="J579" s="4"/>
      <c r="K579" s="4"/>
      <c r="L579" s="4"/>
      <c r="M579" s="4"/>
      <c r="N579" s="4"/>
      <c r="O579" s="4"/>
      <c r="P579" s="4"/>
    </row>
    <row r="580" spans="1:16" ht="11.65" customHeight="1" x14ac:dyDescent="0.2">
      <c r="A580" s="5">
        <f t="shared" ca="1" si="13"/>
        <v>580</v>
      </c>
      <c r="C580" s="56"/>
      <c r="D580" s="3"/>
      <c r="E580" s="3"/>
      <c r="F580" s="3" t="s">
        <v>24</v>
      </c>
      <c r="G580" s="57"/>
      <c r="H580" s="10">
        <v>272575.32532366476</v>
      </c>
      <c r="J580" s="4"/>
      <c r="K580" s="4"/>
      <c r="L580" s="4"/>
      <c r="M580" s="4"/>
      <c r="N580" s="4"/>
      <c r="O580" s="4"/>
      <c r="P580" s="4"/>
    </row>
    <row r="581" spans="1:16" ht="11.65" customHeight="1" x14ac:dyDescent="0.2">
      <c r="A581" s="5">
        <f t="shared" ca="1" si="13"/>
        <v>581</v>
      </c>
      <c r="C581" s="56"/>
      <c r="D581" s="3"/>
      <c r="E581" s="3"/>
      <c r="F581" s="3" t="s">
        <v>248</v>
      </c>
      <c r="G581" s="57"/>
      <c r="H581" s="10">
        <v>129965.25172533379</v>
      </c>
      <c r="J581" s="4"/>
      <c r="K581" s="4"/>
      <c r="L581" s="4"/>
      <c r="M581" s="4"/>
      <c r="N581" s="4"/>
      <c r="O581" s="4"/>
      <c r="P581" s="4"/>
    </row>
    <row r="582" spans="1:16" ht="11.65" customHeight="1" x14ac:dyDescent="0.2">
      <c r="A582" s="5">
        <f t="shared" ca="1" si="13"/>
        <v>582</v>
      </c>
      <c r="C582" s="56"/>
      <c r="D582" s="3"/>
      <c r="E582" s="3"/>
      <c r="F582" s="3" t="s">
        <v>247</v>
      </c>
      <c r="G582" s="57"/>
      <c r="H582" s="10">
        <v>0</v>
      </c>
      <c r="J582" s="4"/>
      <c r="K582" s="4"/>
      <c r="L582" s="4"/>
      <c r="M582" s="4"/>
      <c r="N582" s="4"/>
      <c r="O582" s="4"/>
      <c r="P582" s="4"/>
    </row>
    <row r="583" spans="1:16" ht="11.65" customHeight="1" x14ac:dyDescent="0.2">
      <c r="A583" s="5">
        <f t="shared" ca="1" si="13"/>
        <v>583</v>
      </c>
      <c r="C583" s="56"/>
      <c r="D583" s="3"/>
      <c r="E583" s="3"/>
      <c r="F583" s="3" t="s">
        <v>254</v>
      </c>
      <c r="G583" s="57"/>
      <c r="H583" s="10">
        <v>0</v>
      </c>
      <c r="J583" s="4"/>
      <c r="K583" s="4"/>
      <c r="L583" s="4"/>
      <c r="M583" s="4"/>
      <c r="N583" s="4"/>
      <c r="O583" s="4"/>
      <c r="P583" s="4"/>
    </row>
    <row r="584" spans="1:16" ht="11.65" customHeight="1" x14ac:dyDescent="0.2">
      <c r="A584" s="5">
        <f t="shared" ca="1" si="13"/>
        <v>584</v>
      </c>
      <c r="C584" s="56"/>
      <c r="D584" s="3"/>
      <c r="E584" s="3"/>
      <c r="F584" s="3" t="s">
        <v>249</v>
      </c>
      <c r="G584" s="57"/>
      <c r="H584" s="10">
        <v>164008.66666250009</v>
      </c>
      <c r="J584" s="4"/>
      <c r="K584" s="4"/>
      <c r="L584" s="4"/>
      <c r="M584" s="4"/>
      <c r="N584" s="4"/>
      <c r="O584" s="4"/>
      <c r="P584" s="4"/>
    </row>
    <row r="585" spans="1:16" ht="11.65" customHeight="1" x14ac:dyDescent="0.2">
      <c r="A585" s="5">
        <f t="shared" ca="1" si="13"/>
        <v>585</v>
      </c>
      <c r="C585" s="56"/>
      <c r="D585" s="3"/>
      <c r="E585" s="3"/>
      <c r="F585" s="3" t="s">
        <v>251</v>
      </c>
      <c r="G585" s="57"/>
      <c r="H585" s="10">
        <v>0</v>
      </c>
      <c r="J585" s="4"/>
      <c r="K585" s="4"/>
      <c r="L585" s="4"/>
      <c r="M585" s="4"/>
      <c r="N585" s="4"/>
      <c r="O585" s="4"/>
      <c r="P585" s="4"/>
    </row>
    <row r="586" spans="1:16" ht="11.65" customHeight="1" x14ac:dyDescent="0.2">
      <c r="A586" s="5">
        <f t="shared" ca="1" si="13"/>
        <v>586</v>
      </c>
      <c r="C586" s="56"/>
      <c r="D586" s="3"/>
      <c r="E586" s="3"/>
      <c r="F586" s="3" t="s">
        <v>253</v>
      </c>
      <c r="G586" s="57"/>
      <c r="H586" s="10">
        <v>611748.97095388174</v>
      </c>
      <c r="J586" s="4"/>
      <c r="K586" s="4"/>
      <c r="L586" s="4"/>
      <c r="M586" s="4"/>
      <c r="N586" s="4"/>
      <c r="O586" s="4"/>
      <c r="P586" s="4"/>
    </row>
    <row r="587" spans="1:16" ht="11.65" customHeight="1" x14ac:dyDescent="0.2">
      <c r="A587" s="5">
        <f t="shared" ca="1" si="13"/>
        <v>587</v>
      </c>
      <c r="C587" s="56"/>
      <c r="D587" s="3"/>
      <c r="E587" s="3"/>
      <c r="F587" s="3" t="s">
        <v>252</v>
      </c>
      <c r="G587" s="57"/>
      <c r="H587" s="10">
        <v>0</v>
      </c>
      <c r="J587" s="4"/>
      <c r="K587" s="4"/>
      <c r="L587" s="4"/>
      <c r="M587" s="4"/>
      <c r="N587" s="4"/>
      <c r="O587" s="4"/>
      <c r="P587" s="4"/>
    </row>
    <row r="588" spans="1:16" ht="11.65" customHeight="1" x14ac:dyDescent="0.2">
      <c r="A588" s="5">
        <f t="shared" ca="1" si="13"/>
        <v>588</v>
      </c>
      <c r="C588" s="56"/>
      <c r="D588" s="3"/>
      <c r="E588" s="3"/>
      <c r="F588" s="3" t="s">
        <v>30</v>
      </c>
      <c r="G588" s="57"/>
      <c r="H588" s="10">
        <v>0</v>
      </c>
      <c r="J588" s="4"/>
      <c r="K588" s="4"/>
      <c r="L588" s="4"/>
      <c r="M588" s="4"/>
      <c r="N588" s="4"/>
      <c r="O588" s="4"/>
      <c r="P588" s="4"/>
    </row>
    <row r="589" spans="1:16" ht="11.65" customHeight="1" x14ac:dyDescent="0.2">
      <c r="A589" s="5">
        <f t="shared" ca="1" si="13"/>
        <v>589</v>
      </c>
      <c r="C589" s="56"/>
      <c r="D589" s="3"/>
      <c r="E589" s="3"/>
      <c r="F589" s="3" t="s">
        <v>251</v>
      </c>
      <c r="G589" s="57"/>
      <c r="H589" s="10">
        <v>0</v>
      </c>
      <c r="J589" s="4"/>
      <c r="K589" s="4"/>
      <c r="L589" s="4"/>
      <c r="M589" s="4"/>
      <c r="N589" s="4"/>
      <c r="O589" s="4"/>
      <c r="P589" s="4"/>
    </row>
    <row r="590" spans="1:16" ht="11.65" customHeight="1" x14ac:dyDescent="0.2">
      <c r="A590" s="5">
        <f t="shared" ca="1" si="13"/>
        <v>590</v>
      </c>
      <c r="C590" s="56"/>
      <c r="D590" s="3"/>
      <c r="E590" s="3"/>
      <c r="F590" s="3" t="s">
        <v>251</v>
      </c>
      <c r="G590" s="57"/>
      <c r="H590" s="10">
        <v>0</v>
      </c>
      <c r="J590" s="4"/>
      <c r="K590" s="4"/>
      <c r="L590" s="4"/>
      <c r="M590" s="4"/>
      <c r="N590" s="4"/>
      <c r="O590" s="4"/>
      <c r="P590" s="4"/>
    </row>
    <row r="591" spans="1:16" ht="11.65" customHeight="1" x14ac:dyDescent="0.2">
      <c r="A591" s="5">
        <f t="shared" ca="1" si="13"/>
        <v>591</v>
      </c>
      <c r="C591" s="56"/>
      <c r="D591" s="3"/>
      <c r="E591" s="3"/>
      <c r="F591" s="3"/>
      <c r="G591" s="57" t="s">
        <v>32</v>
      </c>
      <c r="H591" s="12">
        <f>SUBTOTAL(9,H578:H590)</f>
        <v>3925834.7646653801</v>
      </c>
      <c r="J591" s="4"/>
      <c r="K591" s="4"/>
      <c r="L591" s="4"/>
      <c r="M591" s="4"/>
      <c r="N591" s="4"/>
      <c r="O591" s="4"/>
      <c r="P591" s="4"/>
    </row>
    <row r="592" spans="1:16" ht="11.65" customHeight="1" x14ac:dyDescent="0.2">
      <c r="A592" s="5">
        <f t="shared" ca="1" si="13"/>
        <v>592</v>
      </c>
      <c r="C592" s="56"/>
      <c r="D592" s="3"/>
      <c r="E592" s="3"/>
      <c r="F592" s="3"/>
      <c r="G592" s="57"/>
      <c r="H592" s="2"/>
      <c r="J592" s="4"/>
      <c r="K592" s="4"/>
      <c r="L592" s="4"/>
      <c r="M592" s="4"/>
      <c r="N592" s="4"/>
      <c r="O592" s="4"/>
      <c r="P592" s="4"/>
    </row>
    <row r="593" spans="1:16" ht="11.65" customHeight="1" x14ac:dyDescent="0.2">
      <c r="A593" s="5">
        <f t="shared" ca="1" si="13"/>
        <v>593</v>
      </c>
      <c r="C593" s="56">
        <v>395</v>
      </c>
      <c r="D593" s="3" t="s">
        <v>102</v>
      </c>
      <c r="E593" s="3"/>
      <c r="F593" s="3"/>
      <c r="G593" s="57"/>
      <c r="H593" s="2"/>
      <c r="J593" s="4"/>
      <c r="K593" s="4"/>
      <c r="L593" s="4"/>
      <c r="M593" s="4"/>
      <c r="N593" s="4"/>
      <c r="O593" s="4"/>
      <c r="P593" s="4"/>
    </row>
    <row r="594" spans="1:16" ht="11.65" customHeight="1" x14ac:dyDescent="0.2">
      <c r="A594" s="5">
        <f t="shared" ca="1" si="13"/>
        <v>594</v>
      </c>
      <c r="C594" s="56"/>
      <c r="D594" s="3"/>
      <c r="E594" s="3"/>
      <c r="F594" s="3" t="s">
        <v>193</v>
      </c>
      <c r="G594" s="57"/>
      <c r="H594" s="10">
        <v>1440731.77</v>
      </c>
      <c r="J594" s="4"/>
      <c r="K594" s="4"/>
      <c r="L594" s="4"/>
      <c r="M594" s="4"/>
      <c r="N594" s="4"/>
      <c r="O594" s="4"/>
      <c r="P594" s="4"/>
    </row>
    <row r="595" spans="1:16" ht="11.65" customHeight="1" x14ac:dyDescent="0.2">
      <c r="A595" s="5">
        <f t="shared" ca="1" si="13"/>
        <v>595</v>
      </c>
      <c r="C595" s="56"/>
      <c r="D595" s="3"/>
      <c r="E595" s="3"/>
      <c r="F595" s="3" t="s">
        <v>250</v>
      </c>
      <c r="G595" s="57"/>
      <c r="H595" s="10">
        <v>0</v>
      </c>
      <c r="J595" s="4"/>
      <c r="K595" s="4"/>
      <c r="L595" s="4"/>
      <c r="M595" s="4"/>
      <c r="N595" s="4"/>
      <c r="O595" s="4"/>
      <c r="P595" s="4"/>
    </row>
    <row r="596" spans="1:16" ht="11.65" customHeight="1" x14ac:dyDescent="0.2">
      <c r="A596" s="5">
        <f t="shared" ca="1" si="13"/>
        <v>596</v>
      </c>
      <c r="C596" s="56"/>
      <c r="D596" s="3"/>
      <c r="E596" s="3"/>
      <c r="F596" s="3" t="s">
        <v>254</v>
      </c>
      <c r="G596" s="57"/>
      <c r="H596" s="10">
        <v>0</v>
      </c>
      <c r="J596" s="4"/>
      <c r="K596" s="4"/>
      <c r="L596" s="4"/>
      <c r="M596" s="4"/>
      <c r="N596" s="4"/>
      <c r="O596" s="4"/>
      <c r="P596" s="4"/>
    </row>
    <row r="597" spans="1:16" ht="11.65" customHeight="1" x14ac:dyDescent="0.2">
      <c r="A597" s="5">
        <f t="shared" ca="1" si="13"/>
        <v>597</v>
      </c>
      <c r="C597" s="56"/>
      <c r="D597" s="3"/>
      <c r="E597" s="3"/>
      <c r="F597" s="3" t="s">
        <v>248</v>
      </c>
      <c r="G597" s="57"/>
      <c r="H597" s="10">
        <v>365356.02685563726</v>
      </c>
      <c r="J597" s="4"/>
      <c r="K597" s="4"/>
      <c r="L597" s="4"/>
      <c r="M597" s="4"/>
      <c r="N597" s="4"/>
      <c r="O597" s="4"/>
      <c r="P597" s="4"/>
    </row>
    <row r="598" spans="1:16" ht="11.65" customHeight="1" x14ac:dyDescent="0.2">
      <c r="A598" s="5">
        <f t="shared" ca="1" si="13"/>
        <v>598</v>
      </c>
      <c r="C598" s="56"/>
      <c r="D598" s="3"/>
      <c r="E598" s="3"/>
      <c r="F598" s="3" t="s">
        <v>247</v>
      </c>
      <c r="G598" s="57"/>
      <c r="H598" s="10">
        <v>0</v>
      </c>
      <c r="J598" s="4"/>
      <c r="K598" s="4"/>
      <c r="L598" s="4"/>
      <c r="M598" s="4"/>
      <c r="N598" s="4"/>
      <c r="O598" s="4"/>
      <c r="P598" s="4"/>
    </row>
    <row r="599" spans="1:16" ht="11.65" customHeight="1" x14ac:dyDescent="0.2">
      <c r="A599" s="5">
        <f t="shared" ca="1" si="13"/>
        <v>599</v>
      </c>
      <c r="C599" s="56"/>
      <c r="D599" s="3"/>
      <c r="E599" s="3"/>
      <c r="F599" s="3" t="s">
        <v>24</v>
      </c>
      <c r="G599" s="57"/>
      <c r="H599" s="10">
        <v>193115.91980493107</v>
      </c>
      <c r="J599" s="4"/>
      <c r="K599" s="4"/>
      <c r="L599" s="4"/>
      <c r="M599" s="4"/>
      <c r="N599" s="4"/>
      <c r="O599" s="4"/>
      <c r="P599" s="4"/>
    </row>
    <row r="600" spans="1:16" ht="11.65" customHeight="1" x14ac:dyDescent="0.2">
      <c r="A600" s="5">
        <f t="shared" ca="1" si="13"/>
        <v>600</v>
      </c>
      <c r="C600" s="56"/>
      <c r="D600" s="3"/>
      <c r="E600" s="3"/>
      <c r="F600" s="3" t="s">
        <v>249</v>
      </c>
      <c r="G600" s="57"/>
      <c r="H600" s="10">
        <v>49096.27973709561</v>
      </c>
      <c r="J600" s="4"/>
      <c r="K600" s="4"/>
      <c r="L600" s="4"/>
      <c r="M600" s="4"/>
      <c r="N600" s="4"/>
      <c r="O600" s="4"/>
      <c r="P600" s="4"/>
    </row>
    <row r="601" spans="1:16" ht="11.65" customHeight="1" x14ac:dyDescent="0.2">
      <c r="A601" s="5">
        <f t="shared" ca="1" si="13"/>
        <v>601</v>
      </c>
      <c r="C601" s="56"/>
      <c r="D601" s="3"/>
      <c r="E601" s="3"/>
      <c r="F601" s="3" t="s">
        <v>251</v>
      </c>
      <c r="G601" s="57"/>
      <c r="H601" s="10">
        <v>0</v>
      </c>
      <c r="J601" s="4"/>
      <c r="K601" s="4"/>
      <c r="L601" s="4"/>
      <c r="M601" s="4"/>
      <c r="N601" s="4"/>
      <c r="O601" s="4"/>
      <c r="P601" s="4"/>
    </row>
    <row r="602" spans="1:16" ht="11.65" customHeight="1" x14ac:dyDescent="0.2">
      <c r="A602" s="5">
        <f t="shared" ca="1" si="13"/>
        <v>602</v>
      </c>
      <c r="C602" s="56"/>
      <c r="D602" s="3"/>
      <c r="E602" s="3"/>
      <c r="F602" s="3" t="s">
        <v>253</v>
      </c>
      <c r="G602" s="57"/>
      <c r="H602" s="10">
        <v>112812.47753839455</v>
      </c>
      <c r="J602" s="4"/>
      <c r="K602" s="4"/>
      <c r="L602" s="4"/>
      <c r="M602" s="4"/>
      <c r="N602" s="4"/>
      <c r="O602" s="4"/>
      <c r="P602" s="4"/>
    </row>
    <row r="603" spans="1:16" ht="11.65" customHeight="1" x14ac:dyDescent="0.2">
      <c r="A603" s="5">
        <f t="shared" ca="1" si="13"/>
        <v>603</v>
      </c>
      <c r="C603" s="56"/>
      <c r="D603" s="3"/>
      <c r="E603" s="3"/>
      <c r="F603" s="3" t="s">
        <v>252</v>
      </c>
      <c r="G603" s="57"/>
      <c r="H603" s="10">
        <v>0</v>
      </c>
      <c r="J603" s="4"/>
      <c r="K603" s="4"/>
      <c r="L603" s="4"/>
      <c r="M603" s="4"/>
      <c r="N603" s="4"/>
      <c r="O603" s="4"/>
      <c r="P603" s="4"/>
    </row>
    <row r="604" spans="1:16" ht="11.65" customHeight="1" x14ac:dyDescent="0.2">
      <c r="A604" s="5">
        <f t="shared" ca="1" si="13"/>
        <v>604</v>
      </c>
      <c r="C604" s="56"/>
      <c r="D604" s="3"/>
      <c r="E604" s="3"/>
      <c r="F604" s="3" t="s">
        <v>30</v>
      </c>
      <c r="G604" s="57"/>
      <c r="H604" s="10">
        <v>0</v>
      </c>
      <c r="J604" s="4"/>
      <c r="K604" s="4"/>
      <c r="L604" s="4"/>
      <c r="M604" s="4"/>
      <c r="N604" s="4"/>
      <c r="O604" s="4"/>
      <c r="P604" s="4"/>
    </row>
    <row r="605" spans="1:16" ht="11.65" customHeight="1" x14ac:dyDescent="0.2">
      <c r="A605" s="5">
        <f t="shared" ca="1" si="13"/>
        <v>605</v>
      </c>
      <c r="C605" s="56"/>
      <c r="D605" s="3"/>
      <c r="E605" s="3"/>
      <c r="F605" s="3" t="s">
        <v>251</v>
      </c>
      <c r="G605" s="57"/>
      <c r="H605" s="10">
        <v>0</v>
      </c>
      <c r="J605" s="4"/>
      <c r="K605" s="4"/>
      <c r="L605" s="4"/>
      <c r="M605" s="4"/>
      <c r="N605" s="4"/>
      <c r="O605" s="4"/>
      <c r="P605" s="4"/>
    </row>
    <row r="606" spans="1:16" ht="11.65" customHeight="1" x14ac:dyDescent="0.2">
      <c r="A606" s="5">
        <f t="shared" ca="1" si="13"/>
        <v>606</v>
      </c>
      <c r="C606" s="56"/>
      <c r="D606" s="3"/>
      <c r="E606" s="3"/>
      <c r="F606" s="3" t="s">
        <v>251</v>
      </c>
      <c r="G606" s="57"/>
      <c r="H606" s="10">
        <v>0</v>
      </c>
      <c r="J606" s="4"/>
      <c r="K606" s="4"/>
      <c r="L606" s="4"/>
      <c r="M606" s="4"/>
      <c r="N606" s="4"/>
      <c r="O606" s="4"/>
      <c r="P606" s="4"/>
    </row>
    <row r="607" spans="1:16" ht="11.65" customHeight="1" x14ac:dyDescent="0.2">
      <c r="A607" s="5">
        <f t="shared" ca="1" si="13"/>
        <v>607</v>
      </c>
      <c r="C607" s="56"/>
      <c r="D607" s="3"/>
      <c r="E607" s="3"/>
      <c r="F607" s="3"/>
      <c r="G607" s="57" t="s">
        <v>32</v>
      </c>
      <c r="H607" s="12">
        <f>SUBTOTAL(9,H594:H606)</f>
        <v>2161112.4739360586</v>
      </c>
      <c r="J607" s="4"/>
      <c r="K607" s="4"/>
      <c r="L607" s="4"/>
      <c r="M607" s="4"/>
      <c r="N607" s="4"/>
      <c r="O607" s="4"/>
      <c r="P607" s="4"/>
    </row>
    <row r="608" spans="1:16" ht="11.65" customHeight="1" x14ac:dyDescent="0.2">
      <c r="A608" s="5">
        <f t="shared" ca="1" si="13"/>
        <v>608</v>
      </c>
      <c r="C608" s="3"/>
      <c r="D608" s="3"/>
      <c r="E608" s="3"/>
      <c r="F608" s="3"/>
      <c r="G608" s="57"/>
      <c r="H608" s="2"/>
      <c r="J608" s="4"/>
      <c r="K608" s="4"/>
      <c r="L608" s="4"/>
      <c r="M608" s="4"/>
      <c r="N608" s="4"/>
      <c r="O608" s="4"/>
      <c r="P608" s="4"/>
    </row>
    <row r="609" spans="1:16" ht="11.65" customHeight="1" x14ac:dyDescent="0.2">
      <c r="A609" s="5">
        <f t="shared" ca="1" si="13"/>
        <v>609</v>
      </c>
      <c r="C609" s="56">
        <v>396</v>
      </c>
      <c r="D609" s="3" t="s">
        <v>103</v>
      </c>
      <c r="E609" s="3"/>
      <c r="F609" s="3"/>
      <c r="G609" s="57"/>
      <c r="H609" s="2"/>
      <c r="J609" s="4"/>
      <c r="K609" s="4"/>
      <c r="L609" s="4"/>
      <c r="M609" s="4"/>
      <c r="N609" s="4"/>
      <c r="O609" s="4"/>
      <c r="P609" s="4"/>
    </row>
    <row r="610" spans="1:16" ht="11.65" customHeight="1" x14ac:dyDescent="0.2">
      <c r="A610" s="5">
        <f t="shared" ca="1" si="13"/>
        <v>610</v>
      </c>
      <c r="C610" s="56"/>
      <c r="D610" s="3"/>
      <c r="E610" s="3"/>
      <c r="F610" s="3" t="s">
        <v>193</v>
      </c>
      <c r="G610" s="57"/>
      <c r="H610" s="10">
        <v>9586835.3100000005</v>
      </c>
      <c r="J610" s="4"/>
      <c r="K610" s="4"/>
      <c r="L610" s="4"/>
      <c r="M610" s="4"/>
      <c r="N610" s="4"/>
      <c r="O610" s="4"/>
      <c r="P610" s="4"/>
    </row>
    <row r="611" spans="1:16" ht="11.65" customHeight="1" x14ac:dyDescent="0.2">
      <c r="A611" s="5">
        <f t="shared" ca="1" si="13"/>
        <v>611</v>
      </c>
      <c r="C611" s="56"/>
      <c r="D611" s="3"/>
      <c r="E611" s="3"/>
      <c r="F611" s="3" t="s">
        <v>250</v>
      </c>
      <c r="G611" s="57"/>
      <c r="H611" s="10">
        <v>0</v>
      </c>
      <c r="J611" s="4"/>
      <c r="K611" s="4"/>
      <c r="L611" s="4"/>
      <c r="M611" s="4"/>
      <c r="N611" s="4"/>
      <c r="O611" s="4"/>
      <c r="P611" s="4"/>
    </row>
    <row r="612" spans="1:16" ht="11.65" customHeight="1" x14ac:dyDescent="0.2">
      <c r="A612" s="5">
        <f t="shared" ca="1" si="13"/>
        <v>612</v>
      </c>
      <c r="C612" s="56"/>
      <c r="D612" s="3"/>
      <c r="E612" s="3"/>
      <c r="F612" s="3" t="s">
        <v>24</v>
      </c>
      <c r="G612" s="57"/>
      <c r="H612" s="10">
        <v>552625.08478729066</v>
      </c>
      <c r="J612" s="4"/>
      <c r="K612" s="4"/>
      <c r="L612" s="4"/>
      <c r="M612" s="4"/>
      <c r="N612" s="4"/>
      <c r="O612" s="4"/>
      <c r="P612" s="4"/>
    </row>
    <row r="613" spans="1:16" ht="11.65" customHeight="1" x14ac:dyDescent="0.2">
      <c r="A613" s="5">
        <f t="shared" ca="1" si="13"/>
        <v>613</v>
      </c>
      <c r="C613" s="56"/>
      <c r="D613" s="3"/>
      <c r="E613" s="3"/>
      <c r="F613" s="3" t="s">
        <v>248</v>
      </c>
      <c r="G613" s="57"/>
      <c r="H613" s="10">
        <v>302635.4715825881</v>
      </c>
      <c r="J613" s="4"/>
      <c r="K613" s="4"/>
      <c r="L613" s="4"/>
      <c r="M613" s="4"/>
      <c r="N613" s="4"/>
      <c r="O613" s="4"/>
      <c r="P613" s="4"/>
    </row>
    <row r="614" spans="1:16" ht="11.65" customHeight="1" x14ac:dyDescent="0.2">
      <c r="A614" s="5">
        <f t="shared" ca="1" si="13"/>
        <v>614</v>
      </c>
      <c r="C614" s="56"/>
      <c r="D614" s="3"/>
      <c r="E614" s="3"/>
      <c r="F614" s="3" t="s">
        <v>254</v>
      </c>
      <c r="G614" s="57"/>
      <c r="H614" s="10">
        <v>0</v>
      </c>
      <c r="J614" s="4"/>
      <c r="K614" s="4"/>
      <c r="L614" s="4"/>
      <c r="M614" s="4"/>
      <c r="N614" s="4"/>
      <c r="O614" s="4"/>
      <c r="P614" s="4"/>
    </row>
    <row r="615" spans="1:16" ht="11.65" customHeight="1" x14ac:dyDescent="0.2">
      <c r="A615" s="5">
        <f t="shared" ca="1" si="13"/>
        <v>615</v>
      </c>
      <c r="C615" s="56"/>
      <c r="D615" s="3"/>
      <c r="E615" s="3"/>
      <c r="F615" s="3" t="s">
        <v>247</v>
      </c>
      <c r="G615" s="57"/>
      <c r="H615" s="10">
        <v>0</v>
      </c>
      <c r="J615" s="4"/>
      <c r="K615" s="4"/>
      <c r="L615" s="4"/>
      <c r="M615" s="4"/>
      <c r="N615" s="4"/>
      <c r="O615" s="4"/>
      <c r="P615" s="4"/>
    </row>
    <row r="616" spans="1:16" ht="11.65" customHeight="1" x14ac:dyDescent="0.2">
      <c r="A616" s="5">
        <f t="shared" ca="1" si="13"/>
        <v>616</v>
      </c>
      <c r="C616" s="56"/>
      <c r="D616" s="3"/>
      <c r="E616" s="3"/>
      <c r="F616" s="3" t="s">
        <v>249</v>
      </c>
      <c r="G616" s="57"/>
      <c r="H616" s="10">
        <v>42474.111202784363</v>
      </c>
      <c r="J616" s="4"/>
      <c r="K616" s="4"/>
      <c r="L616" s="4"/>
      <c r="M616" s="4"/>
      <c r="N616" s="4"/>
      <c r="O616" s="4"/>
      <c r="P616" s="4"/>
    </row>
    <row r="617" spans="1:16" ht="11.65" customHeight="1" x14ac:dyDescent="0.2">
      <c r="A617" s="5">
        <f t="shared" ca="1" si="13"/>
        <v>617</v>
      </c>
      <c r="C617" s="56"/>
      <c r="D617" s="3"/>
      <c r="E617" s="3"/>
      <c r="F617" s="3" t="s">
        <v>251</v>
      </c>
      <c r="G617" s="57"/>
      <c r="H617" s="10">
        <v>0</v>
      </c>
      <c r="J617" s="4"/>
      <c r="K617" s="4"/>
      <c r="L617" s="4"/>
      <c r="M617" s="4"/>
      <c r="N617" s="4"/>
      <c r="O617" s="4"/>
      <c r="P617" s="4"/>
    </row>
    <row r="618" spans="1:16" ht="11.65" customHeight="1" x14ac:dyDescent="0.2">
      <c r="A618" s="5">
        <f t="shared" ca="1" si="13"/>
        <v>618</v>
      </c>
      <c r="C618" s="56"/>
      <c r="D618" s="3"/>
      <c r="E618" s="3"/>
      <c r="F618" s="3" t="s">
        <v>253</v>
      </c>
      <c r="G618" s="57"/>
      <c r="H618" s="10">
        <v>2319022.0687032244</v>
      </c>
      <c r="J618" s="4"/>
      <c r="K618" s="4"/>
      <c r="L618" s="4"/>
      <c r="M618" s="4"/>
      <c r="N618" s="4"/>
      <c r="O618" s="4"/>
      <c r="P618" s="4"/>
    </row>
    <row r="619" spans="1:16" ht="11.65" customHeight="1" x14ac:dyDescent="0.2">
      <c r="A619" s="5">
        <f t="shared" ca="1" si="13"/>
        <v>619</v>
      </c>
      <c r="C619" s="56"/>
      <c r="D619" s="3"/>
      <c r="E619" s="3"/>
      <c r="F619" s="3" t="s">
        <v>252</v>
      </c>
      <c r="G619" s="57"/>
      <c r="H619" s="10">
        <v>0</v>
      </c>
      <c r="J619" s="4"/>
      <c r="K619" s="4"/>
      <c r="L619" s="4"/>
      <c r="M619" s="4"/>
      <c r="N619" s="4"/>
      <c r="O619" s="4"/>
      <c r="P619" s="4"/>
    </row>
    <row r="620" spans="1:16" ht="11.65" customHeight="1" x14ac:dyDescent="0.2">
      <c r="A620" s="5">
        <f t="shared" ca="1" si="13"/>
        <v>620</v>
      </c>
      <c r="C620" s="56"/>
      <c r="D620" s="3"/>
      <c r="E620" s="3"/>
      <c r="F620" s="3" t="s">
        <v>30</v>
      </c>
      <c r="G620" s="57"/>
      <c r="H620" s="10">
        <v>0</v>
      </c>
      <c r="J620" s="4"/>
      <c r="K620" s="4"/>
      <c r="L620" s="4"/>
      <c r="M620" s="4"/>
      <c r="N620" s="4"/>
      <c r="O620" s="4"/>
      <c r="P620" s="4"/>
    </row>
    <row r="621" spans="1:16" ht="11.65" customHeight="1" x14ac:dyDescent="0.2">
      <c r="A621" s="5">
        <f t="shared" ca="1" si="13"/>
        <v>621</v>
      </c>
      <c r="C621" s="56"/>
      <c r="D621" s="3"/>
      <c r="E621" s="3"/>
      <c r="F621" s="3" t="s">
        <v>251</v>
      </c>
      <c r="G621" s="57"/>
      <c r="H621" s="10">
        <v>0</v>
      </c>
      <c r="J621" s="4"/>
      <c r="K621" s="4"/>
      <c r="L621" s="4"/>
      <c r="M621" s="4"/>
      <c r="N621" s="4"/>
      <c r="O621" s="4"/>
      <c r="P621" s="4"/>
    </row>
    <row r="622" spans="1:16" ht="11.65" customHeight="1" x14ac:dyDescent="0.2">
      <c r="A622" s="5">
        <f t="shared" ca="1" si="13"/>
        <v>622</v>
      </c>
      <c r="C622" s="56"/>
      <c r="D622" s="3"/>
      <c r="E622" s="3"/>
      <c r="F622" s="3" t="s">
        <v>251</v>
      </c>
      <c r="G622" s="57"/>
      <c r="H622" s="10">
        <v>0</v>
      </c>
      <c r="J622" s="4"/>
      <c r="K622" s="4"/>
      <c r="L622" s="4"/>
      <c r="M622" s="4"/>
      <c r="N622" s="4"/>
      <c r="O622" s="4"/>
      <c r="P622" s="4"/>
    </row>
    <row r="623" spans="1:16" ht="11.65" customHeight="1" x14ac:dyDescent="0.2">
      <c r="A623" s="5">
        <f t="shared" ca="1" si="13"/>
        <v>623</v>
      </c>
      <c r="C623" s="56"/>
      <c r="D623" s="3"/>
      <c r="E623" s="3"/>
      <c r="F623" s="3"/>
      <c r="G623" s="57" t="s">
        <v>32</v>
      </c>
      <c r="H623" s="12">
        <f>SUBTOTAL(9,H610:H622)</f>
        <v>12803592.046275888</v>
      </c>
      <c r="J623" s="4"/>
      <c r="K623" s="4"/>
      <c r="L623" s="4"/>
      <c r="M623" s="4"/>
      <c r="N623" s="4"/>
      <c r="O623" s="4"/>
      <c r="P623" s="4"/>
    </row>
    <row r="624" spans="1:16" ht="11.65" customHeight="1" x14ac:dyDescent="0.2">
      <c r="A624" s="5">
        <f t="shared" ca="1" si="13"/>
        <v>624</v>
      </c>
      <c r="C624" s="56">
        <v>397</v>
      </c>
      <c r="D624" s="3" t="s">
        <v>104</v>
      </c>
      <c r="E624" s="3"/>
      <c r="F624" s="3"/>
      <c r="G624" s="57"/>
      <c r="H624" s="2"/>
      <c r="J624" s="4"/>
      <c r="K624" s="4"/>
      <c r="L624" s="4"/>
      <c r="M624" s="4"/>
      <c r="N624" s="4"/>
      <c r="O624" s="4"/>
      <c r="P624" s="4"/>
    </row>
    <row r="625" spans="1:16" ht="11.65" customHeight="1" x14ac:dyDescent="0.2">
      <c r="A625" s="5">
        <f t="shared" ca="1" si="13"/>
        <v>625</v>
      </c>
      <c r="C625" s="56"/>
      <c r="D625" s="3"/>
      <c r="E625" s="3"/>
      <c r="F625" s="3" t="s">
        <v>193</v>
      </c>
      <c r="G625" s="57"/>
      <c r="H625" s="10">
        <v>12654471.91</v>
      </c>
      <c r="J625" s="4"/>
      <c r="K625" s="4"/>
      <c r="L625" s="4"/>
      <c r="M625" s="4"/>
      <c r="N625" s="4"/>
      <c r="O625" s="4"/>
      <c r="P625" s="4"/>
    </row>
    <row r="626" spans="1:16" ht="11.65" customHeight="1" x14ac:dyDescent="0.2">
      <c r="A626" s="5">
        <f t="shared" ca="1" si="13"/>
        <v>626</v>
      </c>
      <c r="C626" s="56"/>
      <c r="D626" s="3"/>
      <c r="E626" s="3"/>
      <c r="F626" s="3" t="s">
        <v>250</v>
      </c>
      <c r="G626" s="57"/>
      <c r="H626" s="10">
        <v>0</v>
      </c>
      <c r="J626" s="4"/>
      <c r="K626" s="4"/>
      <c r="L626" s="4"/>
      <c r="M626" s="4"/>
      <c r="N626" s="4"/>
      <c r="O626" s="4"/>
      <c r="P626" s="4"/>
    </row>
    <row r="627" spans="1:16" ht="11.65" customHeight="1" x14ac:dyDescent="0.2">
      <c r="A627" s="5">
        <f t="shared" ca="1" si="13"/>
        <v>627</v>
      </c>
      <c r="C627" s="56"/>
      <c r="D627" s="3"/>
      <c r="E627" s="3"/>
      <c r="F627" s="3" t="s">
        <v>254</v>
      </c>
      <c r="G627" s="57"/>
      <c r="H627" s="10">
        <v>0</v>
      </c>
      <c r="J627" s="4"/>
      <c r="K627" s="4"/>
      <c r="L627" s="4"/>
      <c r="M627" s="4"/>
      <c r="N627" s="4"/>
      <c r="O627" s="4"/>
      <c r="P627" s="4"/>
    </row>
    <row r="628" spans="1:16" ht="11.65" customHeight="1" x14ac:dyDescent="0.2">
      <c r="A628" s="5">
        <f t="shared" ca="1" si="13"/>
        <v>628</v>
      </c>
      <c r="C628" s="56"/>
      <c r="D628" s="3"/>
      <c r="E628" s="3"/>
      <c r="F628" s="3" t="s">
        <v>248</v>
      </c>
      <c r="G628" s="57"/>
      <c r="H628" s="10">
        <v>6645787.855507399</v>
      </c>
      <c r="J628" s="4"/>
      <c r="K628" s="4"/>
      <c r="L628" s="4"/>
      <c r="M628" s="4"/>
      <c r="N628" s="4"/>
      <c r="O628" s="4"/>
      <c r="P628" s="4"/>
    </row>
    <row r="629" spans="1:16" ht="11.65" customHeight="1" x14ac:dyDescent="0.2">
      <c r="A629" s="5">
        <f t="shared" ca="1" si="13"/>
        <v>629</v>
      </c>
      <c r="C629" s="56"/>
      <c r="D629" s="3"/>
      <c r="E629" s="3"/>
      <c r="F629" s="3" t="s">
        <v>255</v>
      </c>
      <c r="G629" s="57"/>
      <c r="H629" s="10">
        <v>232535.5135974625</v>
      </c>
      <c r="J629" s="4"/>
      <c r="K629" s="4"/>
      <c r="L629" s="4"/>
      <c r="M629" s="4"/>
      <c r="N629" s="4"/>
      <c r="O629" s="4"/>
      <c r="P629" s="4"/>
    </row>
    <row r="630" spans="1:16" ht="11.65" customHeight="1" x14ac:dyDescent="0.2">
      <c r="A630" s="5">
        <f t="shared" ca="1" si="13"/>
        <v>630</v>
      </c>
      <c r="C630" s="56"/>
      <c r="D630" s="3"/>
      <c r="E630" s="3"/>
      <c r="F630" s="3" t="s">
        <v>24</v>
      </c>
      <c r="G630" s="57"/>
      <c r="H630" s="10">
        <v>12563746.818320269</v>
      </c>
      <c r="J630" s="4"/>
      <c r="K630" s="4"/>
      <c r="L630" s="4"/>
      <c r="M630" s="4"/>
      <c r="N630" s="4"/>
      <c r="O630" s="4"/>
      <c r="P630" s="4"/>
    </row>
    <row r="631" spans="1:16" ht="11.65" customHeight="1" x14ac:dyDescent="0.2">
      <c r="A631" s="5">
        <f t="shared" ca="1" si="13"/>
        <v>631</v>
      </c>
      <c r="C631" s="56"/>
      <c r="D631" s="3"/>
      <c r="E631" s="3"/>
      <c r="F631" s="3" t="s">
        <v>247</v>
      </c>
      <c r="G631" s="57"/>
      <c r="H631" s="10">
        <v>0</v>
      </c>
      <c r="J631" s="4"/>
      <c r="K631" s="4"/>
      <c r="L631" s="4"/>
      <c r="M631" s="4"/>
      <c r="N631" s="4"/>
      <c r="O631" s="4"/>
      <c r="P631" s="4"/>
    </row>
    <row r="632" spans="1:16" ht="11.65" customHeight="1" x14ac:dyDescent="0.2">
      <c r="A632" s="5">
        <f t="shared" ca="1" si="13"/>
        <v>632</v>
      </c>
      <c r="C632" s="56"/>
      <c r="D632" s="3"/>
      <c r="E632" s="3"/>
      <c r="F632" s="3" t="s">
        <v>249</v>
      </c>
      <c r="G632" s="57"/>
      <c r="H632" s="10">
        <v>241352.34409961716</v>
      </c>
      <c r="J632" s="4"/>
      <c r="K632" s="4"/>
      <c r="L632" s="4"/>
      <c r="M632" s="4"/>
      <c r="N632" s="4"/>
      <c r="O632" s="4"/>
      <c r="P632" s="4"/>
    </row>
    <row r="633" spans="1:16" ht="11.65" customHeight="1" x14ac:dyDescent="0.2">
      <c r="A633" s="5">
        <f t="shared" ca="1" si="13"/>
        <v>633</v>
      </c>
      <c r="C633" s="56"/>
      <c r="D633" s="3"/>
      <c r="E633" s="3"/>
      <c r="F633" s="3" t="s">
        <v>251</v>
      </c>
      <c r="G633" s="57"/>
      <c r="H633" s="10">
        <v>0</v>
      </c>
      <c r="J633" s="4"/>
      <c r="K633" s="4"/>
      <c r="L633" s="4"/>
      <c r="M633" s="4"/>
      <c r="N633" s="4"/>
      <c r="O633" s="4"/>
      <c r="P633" s="4"/>
    </row>
    <row r="634" spans="1:16" ht="11.65" customHeight="1" x14ac:dyDescent="0.2">
      <c r="A634" s="5">
        <f t="shared" ca="1" si="13"/>
        <v>634</v>
      </c>
      <c r="C634" s="56"/>
      <c r="D634" s="3"/>
      <c r="E634" s="3"/>
      <c r="F634" s="3" t="s">
        <v>253</v>
      </c>
      <c r="G634" s="57"/>
      <c r="H634" s="10">
        <v>964111.1929718341</v>
      </c>
      <c r="J634" s="4"/>
      <c r="K634" s="4"/>
      <c r="L634" s="4"/>
      <c r="M634" s="4"/>
      <c r="N634" s="4"/>
      <c r="O634" s="4"/>
      <c r="P634" s="4"/>
    </row>
    <row r="635" spans="1:16" ht="11.65" customHeight="1" x14ac:dyDescent="0.2">
      <c r="A635" s="5">
        <f t="shared" ca="1" si="13"/>
        <v>635</v>
      </c>
      <c r="C635" s="56"/>
      <c r="D635" s="3"/>
      <c r="E635" s="3"/>
      <c r="F635" s="3" t="s">
        <v>252</v>
      </c>
      <c r="G635" s="57"/>
      <c r="H635" s="10">
        <v>0</v>
      </c>
      <c r="J635" s="4"/>
      <c r="K635" s="4"/>
      <c r="L635" s="4"/>
      <c r="M635" s="4"/>
      <c r="N635" s="4"/>
      <c r="O635" s="4"/>
      <c r="P635" s="4"/>
    </row>
    <row r="636" spans="1:16" ht="11.65" customHeight="1" x14ac:dyDescent="0.2">
      <c r="A636" s="5">
        <f t="shared" ca="1" si="13"/>
        <v>636</v>
      </c>
      <c r="C636" s="56"/>
      <c r="D636" s="3"/>
      <c r="E636" s="3"/>
      <c r="F636" s="3" t="s">
        <v>30</v>
      </c>
      <c r="G636" s="57"/>
      <c r="H636" s="10">
        <v>0</v>
      </c>
      <c r="J636" s="4"/>
      <c r="K636" s="4"/>
      <c r="L636" s="4"/>
      <c r="M636" s="4"/>
      <c r="N636" s="4"/>
      <c r="O636" s="4"/>
      <c r="P636" s="4"/>
    </row>
    <row r="637" spans="1:16" ht="11.65" customHeight="1" x14ac:dyDescent="0.2">
      <c r="A637" s="5">
        <f t="shared" ca="1" si="13"/>
        <v>637</v>
      </c>
      <c r="C637" s="56"/>
      <c r="D637" s="3"/>
      <c r="E637" s="3"/>
      <c r="F637" s="3" t="s">
        <v>256</v>
      </c>
      <c r="G637" s="57"/>
      <c r="H637" s="10">
        <v>0</v>
      </c>
      <c r="J637" s="4"/>
      <c r="K637" s="4"/>
      <c r="L637" s="4"/>
      <c r="M637" s="4"/>
      <c r="N637" s="4"/>
      <c r="O637" s="4"/>
      <c r="P637" s="4"/>
    </row>
    <row r="638" spans="1:16" ht="11.65" customHeight="1" x14ac:dyDescent="0.2">
      <c r="A638" s="5">
        <f t="shared" ref="A638:A701" ca="1" si="14">OFFSET(A638,-1,)+1</f>
        <v>638</v>
      </c>
      <c r="C638" s="56"/>
      <c r="D638" s="3"/>
      <c r="E638" s="3"/>
      <c r="F638" s="3" t="s">
        <v>251</v>
      </c>
      <c r="G638" s="57"/>
      <c r="H638" s="10">
        <v>0</v>
      </c>
      <c r="J638" s="4"/>
      <c r="K638" s="4"/>
      <c r="L638" s="4"/>
      <c r="M638" s="4"/>
      <c r="N638" s="4"/>
      <c r="O638" s="4"/>
      <c r="P638" s="4"/>
    </row>
    <row r="639" spans="1:16" ht="11.65" customHeight="1" x14ac:dyDescent="0.2">
      <c r="A639" s="5">
        <f t="shared" ca="1" si="14"/>
        <v>639</v>
      </c>
      <c r="C639" s="56"/>
      <c r="D639" s="3"/>
      <c r="E639" s="3"/>
      <c r="F639" s="3"/>
      <c r="G639" s="57" t="s">
        <v>32</v>
      </c>
      <c r="H639" s="12">
        <f>SUBTOTAL(9,H625:H638)</f>
        <v>33302005.634496585</v>
      </c>
      <c r="J639" s="4"/>
      <c r="K639" s="4"/>
      <c r="L639" s="4"/>
      <c r="M639" s="4"/>
      <c r="N639" s="4"/>
      <c r="O639" s="4"/>
      <c r="P639" s="4"/>
    </row>
    <row r="640" spans="1:16" ht="11.65" customHeight="1" x14ac:dyDescent="0.2">
      <c r="A640" s="5">
        <f t="shared" ca="1" si="14"/>
        <v>640</v>
      </c>
      <c r="C640" s="56"/>
      <c r="D640" s="3"/>
      <c r="E640" s="3"/>
      <c r="F640" s="3"/>
      <c r="G640" s="57"/>
      <c r="H640" s="2"/>
      <c r="J640" s="4"/>
      <c r="K640" s="4"/>
      <c r="L640" s="4"/>
      <c r="M640" s="4"/>
      <c r="N640" s="4"/>
      <c r="O640" s="4"/>
      <c r="P640" s="4"/>
    </row>
    <row r="641" spans="1:16" ht="11.65" customHeight="1" x14ac:dyDescent="0.2">
      <c r="A641" s="5">
        <f t="shared" ca="1" si="14"/>
        <v>641</v>
      </c>
      <c r="C641" s="56">
        <v>398</v>
      </c>
      <c r="D641" s="3" t="s">
        <v>105</v>
      </c>
      <c r="E641" s="3"/>
      <c r="F641" s="3"/>
      <c r="G641" s="57"/>
      <c r="H641" s="2"/>
      <c r="J641" s="4"/>
      <c r="K641" s="4"/>
      <c r="L641" s="4"/>
      <c r="M641" s="4"/>
      <c r="N641" s="4"/>
      <c r="O641" s="4"/>
      <c r="P641" s="4"/>
    </row>
    <row r="642" spans="1:16" ht="11.65" customHeight="1" x14ac:dyDescent="0.2">
      <c r="A642" s="5">
        <f t="shared" ca="1" si="14"/>
        <v>642</v>
      </c>
      <c r="C642" s="56"/>
      <c r="D642" s="3"/>
      <c r="E642" s="3"/>
      <c r="F642" s="3" t="s">
        <v>193</v>
      </c>
      <c r="G642" s="57"/>
      <c r="H642" s="10">
        <v>188743.69</v>
      </c>
      <c r="J642" s="4"/>
      <c r="K642" s="4"/>
      <c r="L642" s="4"/>
      <c r="M642" s="4"/>
      <c r="N642" s="4"/>
      <c r="O642" s="4"/>
      <c r="P642" s="4"/>
    </row>
    <row r="643" spans="1:16" ht="11.65" customHeight="1" x14ac:dyDescent="0.2">
      <c r="A643" s="5">
        <f t="shared" ca="1" si="14"/>
        <v>643</v>
      </c>
      <c r="C643" s="56"/>
      <c r="D643" s="3"/>
      <c r="E643" s="3"/>
      <c r="F643" s="3" t="s">
        <v>250</v>
      </c>
      <c r="G643" s="57"/>
      <c r="H643" s="10">
        <v>0</v>
      </c>
      <c r="J643" s="4"/>
      <c r="K643" s="4"/>
      <c r="L643" s="4"/>
      <c r="M643" s="4"/>
      <c r="N643" s="4"/>
      <c r="O643" s="4"/>
      <c r="P643" s="4"/>
    </row>
    <row r="644" spans="1:16" ht="11.65" customHeight="1" x14ac:dyDescent="0.2">
      <c r="A644" s="5">
        <f t="shared" ca="1" si="14"/>
        <v>644</v>
      </c>
      <c r="C644" s="56"/>
      <c r="D644" s="3"/>
      <c r="E644" s="3"/>
      <c r="F644" s="3" t="s">
        <v>254</v>
      </c>
      <c r="G644" s="57"/>
      <c r="H644" s="10">
        <v>0</v>
      </c>
      <c r="J644" s="4"/>
      <c r="K644" s="4"/>
      <c r="L644" s="4"/>
      <c r="M644" s="4"/>
      <c r="N644" s="4"/>
      <c r="O644" s="4"/>
      <c r="P644" s="4"/>
    </row>
    <row r="645" spans="1:16" ht="11.65" customHeight="1" x14ac:dyDescent="0.2">
      <c r="A645" s="5">
        <f t="shared" ca="1" si="14"/>
        <v>645</v>
      </c>
      <c r="C645" s="56"/>
      <c r="D645" s="3"/>
      <c r="E645" s="3"/>
      <c r="F645" s="3" t="s">
        <v>255</v>
      </c>
      <c r="G645" s="57"/>
      <c r="H645" s="10">
        <v>5304.3229866018937</v>
      </c>
      <c r="J645" s="4"/>
      <c r="K645" s="4"/>
      <c r="L645" s="4"/>
      <c r="M645" s="4"/>
      <c r="N645" s="4"/>
      <c r="O645" s="4"/>
      <c r="P645" s="4"/>
    </row>
    <row r="646" spans="1:16" ht="11.65" customHeight="1" x14ac:dyDescent="0.2">
      <c r="A646" s="5">
        <f t="shared" ca="1" si="14"/>
        <v>646</v>
      </c>
      <c r="C646" s="56"/>
      <c r="D646" s="3"/>
      <c r="E646" s="3"/>
      <c r="F646" s="3" t="s">
        <v>248</v>
      </c>
      <c r="G646" s="57"/>
      <c r="H646" s="10">
        <v>144640.13879680788</v>
      </c>
      <c r="J646" s="4"/>
      <c r="K646" s="4"/>
      <c r="L646" s="4"/>
      <c r="M646" s="4"/>
      <c r="N646" s="4"/>
      <c r="O646" s="4"/>
      <c r="P646" s="4"/>
    </row>
    <row r="647" spans="1:16" ht="11.65" customHeight="1" x14ac:dyDescent="0.2">
      <c r="A647" s="5">
        <f t="shared" ca="1" si="14"/>
        <v>647</v>
      </c>
      <c r="C647" s="56"/>
      <c r="D647" s="3"/>
      <c r="E647" s="3"/>
      <c r="F647" s="3" t="s">
        <v>247</v>
      </c>
      <c r="G647" s="57"/>
      <c r="H647" s="10">
        <v>0</v>
      </c>
      <c r="J647" s="4"/>
      <c r="K647" s="4"/>
      <c r="L647" s="4"/>
      <c r="M647" s="4"/>
      <c r="N647" s="4"/>
      <c r="O647" s="4"/>
      <c r="P647" s="4"/>
    </row>
    <row r="648" spans="1:16" ht="11.65" customHeight="1" x14ac:dyDescent="0.2">
      <c r="A648" s="5">
        <f t="shared" ca="1" si="14"/>
        <v>648</v>
      </c>
      <c r="C648" s="56"/>
      <c r="D648" s="3"/>
      <c r="E648" s="3"/>
      <c r="F648" s="3" t="s">
        <v>24</v>
      </c>
      <c r="G648" s="57"/>
      <c r="H648" s="10">
        <v>63721.377106069893</v>
      </c>
      <c r="J648" s="4"/>
      <c r="K648" s="4"/>
      <c r="L648" s="4"/>
      <c r="M648" s="4"/>
      <c r="N648" s="4"/>
      <c r="O648" s="4"/>
      <c r="P648" s="4"/>
    </row>
    <row r="649" spans="1:16" ht="11.65" customHeight="1" x14ac:dyDescent="0.2">
      <c r="A649" s="5">
        <f t="shared" ca="1" si="14"/>
        <v>649</v>
      </c>
      <c r="C649" s="56"/>
      <c r="D649" s="3"/>
      <c r="E649" s="3"/>
      <c r="F649" s="3" t="s">
        <v>249</v>
      </c>
      <c r="G649" s="57"/>
      <c r="H649" s="10">
        <v>5334.2443524695409</v>
      </c>
      <c r="J649" s="4"/>
      <c r="K649" s="4"/>
      <c r="L649" s="4"/>
      <c r="M649" s="4"/>
      <c r="N649" s="4"/>
      <c r="O649" s="4"/>
      <c r="P649" s="4"/>
    </row>
    <row r="650" spans="1:16" ht="11.65" customHeight="1" x14ac:dyDescent="0.2">
      <c r="A650" s="5">
        <f t="shared" ca="1" si="14"/>
        <v>650</v>
      </c>
      <c r="C650" s="56"/>
      <c r="D650" s="3"/>
      <c r="E650" s="3"/>
      <c r="F650" s="3" t="s">
        <v>251</v>
      </c>
      <c r="G650" s="57"/>
      <c r="H650" s="10">
        <v>0</v>
      </c>
      <c r="J650" s="4"/>
      <c r="K650" s="4"/>
      <c r="L650" s="4"/>
      <c r="M650" s="4"/>
      <c r="N650" s="4"/>
      <c r="O650" s="4"/>
      <c r="P650" s="4"/>
    </row>
    <row r="651" spans="1:16" ht="11.65" customHeight="1" x14ac:dyDescent="0.2">
      <c r="A651" s="5">
        <f t="shared" ca="1" si="14"/>
        <v>651</v>
      </c>
      <c r="C651" s="56"/>
      <c r="D651" s="3"/>
      <c r="E651" s="3"/>
      <c r="F651" s="3" t="s">
        <v>253</v>
      </c>
      <c r="G651" s="57"/>
      <c r="H651" s="10">
        <v>59044.340735599159</v>
      </c>
      <c r="J651" s="4"/>
      <c r="K651" s="4"/>
      <c r="L651" s="4"/>
      <c r="M651" s="4"/>
      <c r="N651" s="4"/>
      <c r="O651" s="4"/>
      <c r="P651" s="4"/>
    </row>
    <row r="652" spans="1:16" ht="11.65" customHeight="1" x14ac:dyDescent="0.2">
      <c r="A652" s="5">
        <f t="shared" ca="1" si="14"/>
        <v>652</v>
      </c>
      <c r="C652" s="56"/>
      <c r="D652" s="3"/>
      <c r="E652" s="3"/>
      <c r="F652" s="3" t="s">
        <v>252</v>
      </c>
      <c r="G652" s="57"/>
      <c r="H652" s="10">
        <v>0</v>
      </c>
      <c r="J652" s="4"/>
      <c r="K652" s="4"/>
      <c r="L652" s="4"/>
      <c r="M652" s="4"/>
      <c r="N652" s="4"/>
      <c r="O652" s="4"/>
      <c r="P652" s="4"/>
    </row>
    <row r="653" spans="1:16" ht="11.65" customHeight="1" x14ac:dyDescent="0.2">
      <c r="A653" s="5">
        <f t="shared" ca="1" si="14"/>
        <v>653</v>
      </c>
      <c r="C653" s="56"/>
      <c r="D653" s="3"/>
      <c r="E653" s="3"/>
      <c r="F653" s="3" t="s">
        <v>30</v>
      </c>
      <c r="G653" s="57"/>
      <c r="H653" s="10">
        <v>0</v>
      </c>
      <c r="J653" s="4"/>
      <c r="K653" s="4"/>
      <c r="L653" s="4"/>
      <c r="M653" s="4"/>
      <c r="N653" s="4"/>
      <c r="O653" s="4"/>
      <c r="P653" s="4"/>
    </row>
    <row r="654" spans="1:16" ht="11.65" customHeight="1" x14ac:dyDescent="0.2">
      <c r="A654" s="5">
        <f t="shared" ca="1" si="14"/>
        <v>654</v>
      </c>
      <c r="C654" s="56"/>
      <c r="D654" s="3"/>
      <c r="E654" s="3"/>
      <c r="F654" s="3" t="s">
        <v>251</v>
      </c>
      <c r="G654" s="57"/>
      <c r="H654" s="10">
        <v>0</v>
      </c>
      <c r="J654" s="4"/>
      <c r="K654" s="4"/>
      <c r="L654" s="4"/>
      <c r="M654" s="4"/>
      <c r="N654" s="4"/>
      <c r="O654" s="4"/>
      <c r="P654" s="4"/>
    </row>
    <row r="655" spans="1:16" ht="11.65" customHeight="1" x14ac:dyDescent="0.2">
      <c r="A655" s="5">
        <f t="shared" ca="1" si="14"/>
        <v>655</v>
      </c>
      <c r="C655" s="56"/>
      <c r="D655" s="3"/>
      <c r="E655" s="3"/>
      <c r="F655" s="3"/>
      <c r="G655" s="57" t="s">
        <v>32</v>
      </c>
      <c r="H655" s="12">
        <f>SUBTOTAL(9,H641:H654)</f>
        <v>466788.11397754832</v>
      </c>
      <c r="J655" s="4"/>
      <c r="K655" s="4"/>
      <c r="L655" s="4"/>
      <c r="M655" s="4"/>
      <c r="N655" s="4"/>
      <c r="O655" s="4"/>
      <c r="P655" s="4"/>
    </row>
    <row r="656" spans="1:16" ht="11.65" customHeight="1" x14ac:dyDescent="0.2">
      <c r="A656" s="5">
        <f t="shared" ca="1" si="14"/>
        <v>656</v>
      </c>
      <c r="C656" s="56"/>
      <c r="D656" s="3"/>
      <c r="E656" s="3"/>
      <c r="F656" s="3"/>
      <c r="G656" s="57"/>
      <c r="H656" s="2"/>
      <c r="J656" s="4"/>
      <c r="K656" s="4"/>
      <c r="L656" s="4"/>
      <c r="M656" s="4"/>
      <c r="N656" s="4"/>
      <c r="O656" s="4"/>
      <c r="P656" s="4"/>
    </row>
    <row r="657" spans="1:16" ht="11.65" customHeight="1" x14ac:dyDescent="0.2">
      <c r="A657" s="5">
        <f t="shared" ca="1" si="14"/>
        <v>657</v>
      </c>
      <c r="C657" s="56">
        <v>399</v>
      </c>
      <c r="D657" s="3" t="s">
        <v>106</v>
      </c>
      <c r="E657" s="3"/>
      <c r="F657" s="3"/>
      <c r="G657" s="57"/>
      <c r="H657" s="2"/>
      <c r="J657" s="4"/>
      <c r="K657" s="4"/>
      <c r="L657" s="4"/>
      <c r="M657" s="4"/>
      <c r="N657" s="4"/>
      <c r="O657" s="4"/>
      <c r="P657" s="4"/>
    </row>
    <row r="658" spans="1:16" ht="11.65" customHeight="1" x14ac:dyDescent="0.2">
      <c r="A658" s="5">
        <f t="shared" ca="1" si="14"/>
        <v>658</v>
      </c>
      <c r="C658" s="56"/>
      <c r="D658" s="3"/>
      <c r="E658" s="3"/>
      <c r="F658" s="3" t="s">
        <v>247</v>
      </c>
      <c r="G658" s="57"/>
      <c r="H658" s="10">
        <v>0</v>
      </c>
      <c r="J658" s="4"/>
      <c r="K658" s="4"/>
      <c r="L658" s="4"/>
      <c r="M658" s="4"/>
      <c r="N658" s="4"/>
      <c r="O658" s="4"/>
      <c r="P658" s="4"/>
    </row>
    <row r="659" spans="1:16" ht="11.65" customHeight="1" x14ac:dyDescent="0.2">
      <c r="A659" s="5">
        <f t="shared" ca="1" si="14"/>
        <v>659</v>
      </c>
      <c r="C659" s="56"/>
      <c r="D659" s="3"/>
      <c r="E659" s="3"/>
      <c r="F659" s="3" t="s">
        <v>252</v>
      </c>
      <c r="G659" s="57"/>
      <c r="H659" s="10">
        <v>0</v>
      </c>
      <c r="J659" s="4"/>
      <c r="K659" s="4"/>
      <c r="L659" s="4"/>
      <c r="M659" s="4"/>
      <c r="N659" s="4"/>
      <c r="O659" s="4"/>
      <c r="P659" s="4"/>
    </row>
    <row r="660" spans="1:16" ht="11.65" customHeight="1" x14ac:dyDescent="0.2">
      <c r="A660" s="5">
        <f t="shared" ca="1" si="14"/>
        <v>660</v>
      </c>
      <c r="C660" s="56"/>
      <c r="D660" s="3"/>
      <c r="E660" s="3"/>
      <c r="F660" s="3" t="s">
        <v>30</v>
      </c>
      <c r="G660" s="57"/>
      <c r="H660" s="10">
        <v>0</v>
      </c>
      <c r="J660" s="4"/>
      <c r="K660" s="4"/>
      <c r="L660" s="4"/>
      <c r="M660" s="4"/>
      <c r="N660" s="4"/>
      <c r="O660" s="4"/>
      <c r="P660" s="4"/>
    </row>
    <row r="661" spans="1:16" ht="11.65" customHeight="1" x14ac:dyDescent="0.2">
      <c r="A661" s="5">
        <f t="shared" ca="1" si="14"/>
        <v>661</v>
      </c>
      <c r="C661" s="56" t="s">
        <v>107</v>
      </c>
      <c r="D661" s="3"/>
      <c r="E661" s="3"/>
      <c r="F661" s="3" t="s">
        <v>256</v>
      </c>
      <c r="G661" s="57"/>
      <c r="H661" s="10">
        <v>0</v>
      </c>
      <c r="J661" s="4"/>
      <c r="K661" s="4"/>
      <c r="L661" s="4"/>
      <c r="M661" s="4"/>
      <c r="N661" s="4"/>
      <c r="O661" s="4"/>
      <c r="P661" s="4"/>
    </row>
    <row r="662" spans="1:16" ht="11.65" customHeight="1" x14ac:dyDescent="0.2">
      <c r="A662" s="5">
        <f t="shared" ca="1" si="14"/>
        <v>662</v>
      </c>
      <c r="C662" s="56"/>
      <c r="D662" s="3"/>
      <c r="E662" s="3"/>
      <c r="F662" s="3"/>
      <c r="G662" s="57" t="s">
        <v>32</v>
      </c>
      <c r="H662" s="12">
        <f>SUBTOTAL(9,H658:H661)</f>
        <v>0</v>
      </c>
      <c r="J662" s="4"/>
      <c r="K662" s="4"/>
      <c r="L662" s="4"/>
      <c r="M662" s="4"/>
      <c r="N662" s="4"/>
      <c r="O662" s="4"/>
      <c r="P662" s="4"/>
    </row>
    <row r="663" spans="1:16" ht="11.65" customHeight="1" x14ac:dyDescent="0.2">
      <c r="A663" s="5">
        <f t="shared" ca="1" si="14"/>
        <v>663</v>
      </c>
      <c r="C663" s="56"/>
      <c r="D663" s="3"/>
      <c r="E663" s="3"/>
      <c r="F663" s="3"/>
      <c r="G663" s="57"/>
      <c r="H663" s="2"/>
      <c r="J663" s="4"/>
      <c r="K663" s="4"/>
      <c r="L663" s="4"/>
      <c r="M663" s="4"/>
      <c r="N663" s="4"/>
      <c r="O663" s="4"/>
      <c r="P663" s="4"/>
    </row>
    <row r="664" spans="1:16" ht="11.65" customHeight="1" x14ac:dyDescent="0.2">
      <c r="A664" s="5">
        <f t="shared" ca="1" si="14"/>
        <v>664</v>
      </c>
      <c r="C664" s="56" t="s">
        <v>108</v>
      </c>
      <c r="D664" s="3" t="s">
        <v>109</v>
      </c>
      <c r="E664" s="3"/>
      <c r="F664" s="3"/>
      <c r="G664" s="57"/>
      <c r="H664" s="2"/>
      <c r="J664" s="4"/>
      <c r="K664" s="4"/>
      <c r="L664" s="4"/>
      <c r="M664" s="4"/>
      <c r="N664" s="4"/>
      <c r="O664" s="4"/>
      <c r="P664" s="4"/>
    </row>
    <row r="665" spans="1:16" ht="11.65" customHeight="1" x14ac:dyDescent="0.2">
      <c r="A665" s="5">
        <f t="shared" ca="1" si="14"/>
        <v>665</v>
      </c>
      <c r="C665" s="56"/>
      <c r="D665" s="3"/>
      <c r="E665" s="3"/>
      <c r="F665" s="3" t="s">
        <v>247</v>
      </c>
      <c r="G665" s="57"/>
      <c r="H665" s="24">
        <v>0</v>
      </c>
      <c r="J665" s="4"/>
      <c r="K665" s="4"/>
      <c r="L665" s="4"/>
      <c r="M665" s="4"/>
      <c r="N665" s="4"/>
      <c r="O665" s="4"/>
      <c r="P665" s="4"/>
    </row>
    <row r="666" spans="1:16" ht="11.65" customHeight="1" x14ac:dyDescent="0.2">
      <c r="A666" s="5">
        <f t="shared" ca="1" si="14"/>
        <v>666</v>
      </c>
      <c r="C666" s="56"/>
      <c r="D666" s="3"/>
      <c r="E666" s="3"/>
      <c r="F666" s="3"/>
      <c r="G666" s="57"/>
      <c r="H666" s="12">
        <f>SUBTOTAL(9,H665)</f>
        <v>0</v>
      </c>
      <c r="J666" s="4"/>
      <c r="K666" s="4"/>
      <c r="L666" s="4"/>
      <c r="M666" s="4"/>
      <c r="N666" s="4"/>
      <c r="O666" s="4"/>
      <c r="P666" s="4"/>
    </row>
    <row r="667" spans="1:16" ht="11.65" customHeight="1" x14ac:dyDescent="0.2">
      <c r="A667" s="5">
        <f t="shared" ca="1" si="14"/>
        <v>667</v>
      </c>
      <c r="C667" s="56"/>
      <c r="D667" s="3"/>
      <c r="E667" s="3"/>
      <c r="F667" s="3"/>
      <c r="G667" s="57"/>
      <c r="H667" s="2"/>
      <c r="J667" s="4"/>
      <c r="K667" s="4"/>
      <c r="L667" s="4"/>
      <c r="M667" s="4"/>
      <c r="N667" s="4"/>
      <c r="O667" s="4"/>
      <c r="P667" s="4"/>
    </row>
    <row r="668" spans="1:16" ht="11.65" customHeight="1" x14ac:dyDescent="0.2">
      <c r="A668" s="5">
        <f t="shared" ca="1" si="14"/>
        <v>668</v>
      </c>
      <c r="C668" s="56"/>
      <c r="D668" s="3" t="s">
        <v>110</v>
      </c>
      <c r="E668" s="3"/>
      <c r="F668" s="3"/>
      <c r="G668" s="57"/>
      <c r="H668" s="10">
        <v>0</v>
      </c>
      <c r="J668" s="4"/>
      <c r="K668" s="4"/>
      <c r="L668" s="4"/>
      <c r="M668" s="4"/>
      <c r="N668" s="4"/>
      <c r="O668" s="4"/>
      <c r="P668" s="4"/>
    </row>
    <row r="669" spans="1:16" ht="11.65" customHeight="1" x14ac:dyDescent="0.2">
      <c r="A669" s="5">
        <f t="shared" ca="1" si="14"/>
        <v>669</v>
      </c>
      <c r="C669" s="56"/>
      <c r="D669" s="3"/>
      <c r="E669" s="3"/>
      <c r="F669" s="3"/>
      <c r="G669" s="57"/>
      <c r="H669" s="12">
        <f>H665+H668</f>
        <v>0</v>
      </c>
      <c r="J669" s="4"/>
      <c r="K669" s="4"/>
      <c r="L669" s="4"/>
      <c r="M669" s="4"/>
      <c r="N669" s="4"/>
      <c r="O669" s="4"/>
      <c r="P669" s="4"/>
    </row>
    <row r="670" spans="1:16" ht="11.65" customHeight="1" x14ac:dyDescent="0.2">
      <c r="A670" s="5">
        <f t="shared" ca="1" si="14"/>
        <v>670</v>
      </c>
      <c r="C670" s="56"/>
      <c r="D670" s="3"/>
      <c r="E670" s="3"/>
      <c r="F670" s="3"/>
      <c r="G670" s="57"/>
      <c r="H670" s="2"/>
      <c r="J670" s="4"/>
      <c r="K670" s="4"/>
      <c r="L670" s="4"/>
      <c r="M670" s="4"/>
      <c r="N670" s="4"/>
      <c r="O670" s="4"/>
      <c r="P670" s="4"/>
    </row>
    <row r="671" spans="1:16" ht="11.65" customHeight="1" x14ac:dyDescent="0.2">
      <c r="A671" s="5">
        <f t="shared" ca="1" si="14"/>
        <v>671</v>
      </c>
      <c r="C671" s="56">
        <v>1011390</v>
      </c>
      <c r="D671" s="3" t="s">
        <v>111</v>
      </c>
      <c r="E671" s="3"/>
      <c r="F671" s="3"/>
      <c r="G671" s="57"/>
      <c r="H671" s="2"/>
      <c r="J671" s="4"/>
      <c r="K671" s="4"/>
      <c r="L671" s="4"/>
      <c r="M671" s="4"/>
      <c r="N671" s="4"/>
      <c r="O671" s="4"/>
      <c r="P671" s="4"/>
    </row>
    <row r="672" spans="1:16" ht="11.65" customHeight="1" x14ac:dyDescent="0.2">
      <c r="A672" s="5">
        <f t="shared" ca="1" si="14"/>
        <v>672</v>
      </c>
      <c r="C672" s="56"/>
      <c r="D672" s="3"/>
      <c r="E672" s="3"/>
      <c r="F672" s="3" t="s">
        <v>193</v>
      </c>
      <c r="G672" s="57"/>
      <c r="H672" s="10">
        <v>0</v>
      </c>
      <c r="J672" s="4"/>
      <c r="K672" s="4"/>
      <c r="L672" s="4"/>
      <c r="M672" s="4"/>
      <c r="N672" s="4"/>
      <c r="O672" s="4"/>
      <c r="P672" s="4"/>
    </row>
    <row r="673" spans="1:16" ht="11.65" customHeight="1" x14ac:dyDescent="0.2">
      <c r="A673" s="5">
        <f t="shared" ca="1" si="14"/>
        <v>673</v>
      </c>
      <c r="C673" s="56"/>
      <c r="D673" s="3"/>
      <c r="E673" s="3"/>
      <c r="F673" s="3" t="s">
        <v>249</v>
      </c>
      <c r="G673" s="57"/>
      <c r="H673" s="20">
        <v>495399.00208818325</v>
      </c>
      <c r="J673" s="4"/>
      <c r="K673" s="4"/>
      <c r="L673" s="4"/>
      <c r="M673" s="4"/>
      <c r="N673" s="4"/>
      <c r="O673" s="4"/>
      <c r="P673" s="4"/>
    </row>
    <row r="674" spans="1:16" ht="11.65" customHeight="1" x14ac:dyDescent="0.2">
      <c r="A674" s="5">
        <f t="shared" ca="1" si="14"/>
        <v>674</v>
      </c>
      <c r="C674" s="56"/>
      <c r="D674" s="3"/>
      <c r="E674" s="3"/>
      <c r="F674" s="3" t="s">
        <v>251</v>
      </c>
      <c r="G674" s="57"/>
      <c r="H674" s="20">
        <v>0</v>
      </c>
      <c r="J674" s="4"/>
      <c r="K674" s="4"/>
      <c r="L674" s="4"/>
      <c r="M674" s="4"/>
      <c r="N674" s="4"/>
      <c r="O674" s="4"/>
      <c r="P674" s="4"/>
    </row>
    <row r="675" spans="1:16" ht="11.65" customHeight="1" x14ac:dyDescent="0.2">
      <c r="A675" s="5">
        <f t="shared" ca="1" si="14"/>
        <v>675</v>
      </c>
      <c r="C675" s="56"/>
      <c r="D675" s="3"/>
      <c r="E675" s="3"/>
      <c r="F675" s="3" t="s">
        <v>248</v>
      </c>
      <c r="G675" s="57"/>
      <c r="H675" s="24">
        <v>0</v>
      </c>
      <c r="J675" s="4"/>
      <c r="K675" s="4"/>
      <c r="L675" s="4"/>
      <c r="M675" s="4"/>
      <c r="N675" s="4"/>
      <c r="O675" s="4"/>
      <c r="P675" s="4"/>
    </row>
    <row r="676" spans="1:16" ht="11.65" customHeight="1" x14ac:dyDescent="0.2">
      <c r="A676" s="5">
        <f t="shared" ca="1" si="14"/>
        <v>676</v>
      </c>
      <c r="C676" s="56"/>
      <c r="D676" s="3"/>
      <c r="E676" s="3"/>
      <c r="F676" s="3"/>
      <c r="G676" s="57" t="s">
        <v>112</v>
      </c>
      <c r="H676" s="12">
        <f>SUBTOTAL(9,H672:H675)</f>
        <v>495399.00208818325</v>
      </c>
      <c r="J676" s="4"/>
      <c r="K676" s="4"/>
      <c r="L676" s="4"/>
      <c r="M676" s="4"/>
      <c r="N676" s="4"/>
      <c r="O676" s="4"/>
      <c r="P676" s="4"/>
    </row>
    <row r="677" spans="1:16" ht="11.65" customHeight="1" x14ac:dyDescent="0.2">
      <c r="A677" s="5">
        <f t="shared" ca="1" si="14"/>
        <v>677</v>
      </c>
      <c r="C677" s="56"/>
      <c r="D677" s="3"/>
      <c r="E677" s="3"/>
      <c r="F677" s="3"/>
      <c r="G677" s="57"/>
      <c r="H677" s="2"/>
      <c r="J677" s="4"/>
      <c r="K677" s="4"/>
      <c r="L677" s="4"/>
      <c r="M677" s="4"/>
      <c r="N677" s="4"/>
      <c r="O677" s="4"/>
      <c r="P677" s="4"/>
    </row>
    <row r="678" spans="1:16" ht="11.65" customHeight="1" x14ac:dyDescent="0.2">
      <c r="A678" s="5">
        <f t="shared" ca="1" si="14"/>
        <v>678</v>
      </c>
      <c r="C678" s="56"/>
      <c r="D678" s="3" t="s">
        <v>110</v>
      </c>
      <c r="E678" s="3"/>
      <c r="F678" s="3" t="s">
        <v>249</v>
      </c>
      <c r="G678" s="57"/>
      <c r="H678" s="10">
        <f>-H673</f>
        <v>-495399.00208818325</v>
      </c>
      <c r="J678" s="4"/>
      <c r="K678" s="4"/>
      <c r="L678" s="4"/>
      <c r="M678" s="4"/>
      <c r="N678" s="4"/>
      <c r="O678" s="4"/>
      <c r="P678" s="4"/>
    </row>
    <row r="679" spans="1:16" ht="11.65" customHeight="1" x14ac:dyDescent="0.2">
      <c r="A679" s="5">
        <f t="shared" ca="1" si="14"/>
        <v>679</v>
      </c>
      <c r="C679" s="56"/>
      <c r="D679" s="3"/>
      <c r="E679" s="3"/>
      <c r="F679" s="3"/>
      <c r="G679" s="57" t="s">
        <v>112</v>
      </c>
      <c r="H679" s="12">
        <f>H676+H678</f>
        <v>0</v>
      </c>
      <c r="J679" s="4"/>
      <c r="K679" s="4"/>
      <c r="L679" s="4"/>
      <c r="M679" s="4"/>
      <c r="N679" s="4"/>
      <c r="O679" s="4"/>
      <c r="P679" s="4"/>
    </row>
    <row r="680" spans="1:16" ht="11.65" customHeight="1" x14ac:dyDescent="0.2">
      <c r="A680" s="5">
        <f t="shared" ca="1" si="14"/>
        <v>680</v>
      </c>
      <c r="C680" s="56"/>
      <c r="D680" s="3"/>
      <c r="E680" s="3"/>
      <c r="F680" s="3"/>
      <c r="G680" s="57"/>
      <c r="H680" s="2"/>
      <c r="J680" s="4"/>
      <c r="K680" s="4"/>
      <c r="L680" s="4"/>
      <c r="M680" s="4"/>
      <c r="N680" s="4"/>
      <c r="O680" s="4"/>
      <c r="P680" s="4"/>
    </row>
    <row r="681" spans="1:16" ht="11.65" customHeight="1" x14ac:dyDescent="0.2">
      <c r="A681" s="5">
        <f t="shared" ca="1" si="14"/>
        <v>681</v>
      </c>
      <c r="C681" s="56">
        <v>1011392</v>
      </c>
      <c r="D681" s="3" t="s">
        <v>113</v>
      </c>
      <c r="E681" s="3"/>
      <c r="F681" s="3"/>
      <c r="G681" s="57"/>
      <c r="H681" s="2"/>
      <c r="J681" s="4"/>
      <c r="K681" s="4"/>
      <c r="L681" s="4"/>
      <c r="M681" s="4"/>
      <c r="N681" s="4"/>
      <c r="O681" s="4"/>
      <c r="P681" s="4"/>
    </row>
    <row r="682" spans="1:16" ht="11.65" customHeight="1" x14ac:dyDescent="0.2">
      <c r="A682" s="5">
        <f t="shared" ca="1" si="14"/>
        <v>682</v>
      </c>
      <c r="C682" s="56"/>
      <c r="D682" s="3"/>
      <c r="E682" s="3"/>
      <c r="F682" s="3" t="s">
        <v>248</v>
      </c>
      <c r="G682" s="57"/>
      <c r="H682" s="23">
        <v>0</v>
      </c>
      <c r="J682" s="4"/>
      <c r="K682" s="4"/>
      <c r="L682" s="4"/>
      <c r="M682" s="4"/>
      <c r="N682" s="4"/>
      <c r="O682" s="4"/>
      <c r="P682" s="4"/>
    </row>
    <row r="683" spans="1:16" ht="11.65" customHeight="1" x14ac:dyDescent="0.2">
      <c r="A683" s="5">
        <f t="shared" ca="1" si="14"/>
        <v>683</v>
      </c>
      <c r="C683" s="56"/>
      <c r="D683" s="3"/>
      <c r="E683" s="3"/>
      <c r="F683" s="3"/>
      <c r="G683" s="57" t="s">
        <v>112</v>
      </c>
      <c r="H683" s="12">
        <f>SUBTOTAL(9,H682)</f>
        <v>0</v>
      </c>
      <c r="J683" s="4"/>
      <c r="K683" s="4"/>
      <c r="L683" s="4"/>
      <c r="M683" s="4"/>
      <c r="N683" s="4"/>
      <c r="O683" s="4"/>
      <c r="P683" s="4"/>
    </row>
    <row r="684" spans="1:16" ht="11.65" customHeight="1" x14ac:dyDescent="0.2">
      <c r="A684" s="5">
        <f t="shared" ca="1" si="14"/>
        <v>684</v>
      </c>
      <c r="C684" s="56"/>
      <c r="D684" s="3"/>
      <c r="E684" s="3"/>
      <c r="F684" s="3"/>
      <c r="G684" s="57"/>
      <c r="H684" s="2"/>
      <c r="J684" s="4"/>
      <c r="K684" s="4"/>
      <c r="L684" s="4"/>
      <c r="M684" s="4"/>
      <c r="N684" s="4"/>
      <c r="O684" s="4"/>
      <c r="P684" s="4"/>
    </row>
    <row r="685" spans="1:16" ht="11.65" customHeight="1" x14ac:dyDescent="0.2">
      <c r="A685" s="5">
        <f t="shared" ca="1" si="14"/>
        <v>685</v>
      </c>
      <c r="C685" s="56"/>
      <c r="D685" s="3" t="s">
        <v>110</v>
      </c>
      <c r="E685" s="3"/>
      <c r="F685" s="3"/>
      <c r="G685" s="57"/>
      <c r="H685" s="10">
        <f>-H682</f>
        <v>0</v>
      </c>
      <c r="J685" s="4"/>
      <c r="K685" s="4"/>
      <c r="L685" s="4"/>
      <c r="M685" s="4"/>
      <c r="N685" s="4"/>
      <c r="O685" s="4"/>
      <c r="P685" s="4"/>
    </row>
    <row r="686" spans="1:16" ht="11.65" customHeight="1" x14ac:dyDescent="0.2">
      <c r="A686" s="5">
        <f t="shared" ca="1" si="14"/>
        <v>686</v>
      </c>
      <c r="C686" s="56"/>
      <c r="D686" s="3"/>
      <c r="E686" s="3"/>
      <c r="F686" s="3"/>
      <c r="G686" s="57" t="s">
        <v>112</v>
      </c>
      <c r="H686" s="12">
        <f>H683+H685</f>
        <v>0</v>
      </c>
      <c r="J686" s="4"/>
      <c r="K686" s="4"/>
      <c r="L686" s="4"/>
      <c r="M686" s="4"/>
      <c r="N686" s="4"/>
      <c r="O686" s="4"/>
      <c r="P686" s="4"/>
    </row>
    <row r="687" spans="1:16" ht="11.65" customHeight="1" x14ac:dyDescent="0.2">
      <c r="A687" s="5">
        <f t="shared" ca="1" si="14"/>
        <v>687</v>
      </c>
      <c r="C687" s="56"/>
      <c r="D687" s="3"/>
      <c r="E687" s="3"/>
      <c r="F687" s="3"/>
      <c r="G687" s="57"/>
      <c r="H687" s="2"/>
      <c r="J687" s="4"/>
      <c r="K687" s="4"/>
      <c r="L687" s="4"/>
      <c r="M687" s="4"/>
      <c r="N687" s="4"/>
      <c r="O687" s="4"/>
      <c r="P687" s="4"/>
    </row>
    <row r="688" spans="1:16" ht="11.65" customHeight="1" x14ac:dyDescent="0.2">
      <c r="A688" s="5">
        <f t="shared" ca="1" si="14"/>
        <v>688</v>
      </c>
      <c r="C688" s="56" t="s">
        <v>114</v>
      </c>
      <c r="D688" s="3" t="s">
        <v>115</v>
      </c>
      <c r="E688" s="3"/>
      <c r="F688" s="3"/>
      <c r="G688" s="57"/>
      <c r="H688" s="2">
        <v>0</v>
      </c>
      <c r="J688" s="4"/>
      <c r="K688" s="4"/>
      <c r="L688" s="4"/>
      <c r="M688" s="4"/>
      <c r="N688" s="4"/>
      <c r="O688" s="4"/>
      <c r="P688" s="4"/>
    </row>
    <row r="689" spans="1:16" ht="11.65" customHeight="1" x14ac:dyDescent="0.2">
      <c r="A689" s="5">
        <f t="shared" ca="1" si="14"/>
        <v>689</v>
      </c>
      <c r="C689" s="56"/>
      <c r="D689" s="3"/>
      <c r="E689" s="3"/>
      <c r="F689" s="3" t="s">
        <v>193</v>
      </c>
      <c r="G689" s="57"/>
      <c r="H689" s="10">
        <v>0</v>
      </c>
      <c r="J689" s="4"/>
      <c r="K689" s="4"/>
      <c r="L689" s="4"/>
      <c r="M689" s="4"/>
      <c r="N689" s="4"/>
      <c r="O689" s="4"/>
      <c r="P689" s="4"/>
    </row>
    <row r="690" spans="1:16" ht="11.65" customHeight="1" x14ac:dyDescent="0.2">
      <c r="A690" s="5">
        <f t="shared" ca="1" si="14"/>
        <v>690</v>
      </c>
      <c r="C690" s="56"/>
      <c r="D690" s="3"/>
      <c r="E690" s="3"/>
      <c r="F690" s="3" t="s">
        <v>248</v>
      </c>
      <c r="G690" s="57"/>
      <c r="H690" s="10">
        <v>4721185.4056021646</v>
      </c>
      <c r="J690" s="4"/>
      <c r="K690" s="4"/>
      <c r="L690" s="4"/>
      <c r="M690" s="4"/>
      <c r="N690" s="4"/>
      <c r="O690" s="4"/>
      <c r="P690" s="4"/>
    </row>
    <row r="691" spans="1:16" ht="11.65" customHeight="1" x14ac:dyDescent="0.2">
      <c r="A691" s="5">
        <f t="shared" ca="1" si="14"/>
        <v>691</v>
      </c>
      <c r="C691" s="56"/>
      <c r="D691" s="3"/>
      <c r="E691" s="3"/>
      <c r="F691" s="3" t="s">
        <v>255</v>
      </c>
      <c r="G691" s="57"/>
      <c r="H691" s="10">
        <v>0</v>
      </c>
      <c r="J691" s="4"/>
      <c r="K691" s="4"/>
      <c r="L691" s="4"/>
      <c r="M691" s="4"/>
      <c r="N691" s="4"/>
      <c r="O691" s="4"/>
      <c r="P691" s="4"/>
    </row>
    <row r="692" spans="1:16" ht="11.65" customHeight="1" x14ac:dyDescent="0.2">
      <c r="A692" s="5">
        <f t="shared" ca="1" si="14"/>
        <v>692</v>
      </c>
      <c r="C692" s="56"/>
      <c r="D692" s="3"/>
      <c r="E692" s="3"/>
      <c r="F692" s="3" t="s">
        <v>24</v>
      </c>
      <c r="G692" s="57"/>
      <c r="H692" s="10">
        <v>0</v>
      </c>
      <c r="J692" s="4"/>
      <c r="K692" s="4"/>
      <c r="L692" s="4"/>
      <c r="M692" s="4"/>
      <c r="N692" s="4"/>
      <c r="O692" s="4"/>
      <c r="P692" s="4"/>
    </row>
    <row r="693" spans="1:16" ht="11.65" customHeight="1" x14ac:dyDescent="0.2">
      <c r="A693" s="5">
        <f t="shared" ca="1" si="14"/>
        <v>693</v>
      </c>
      <c r="C693" s="56"/>
      <c r="D693" s="3"/>
      <c r="E693" s="3"/>
      <c r="F693" s="3" t="s">
        <v>251</v>
      </c>
      <c r="G693" s="57"/>
      <c r="H693" s="10">
        <v>0</v>
      </c>
      <c r="J693" s="4"/>
      <c r="K693" s="4"/>
      <c r="L693" s="4"/>
      <c r="M693" s="4"/>
      <c r="N693" s="4"/>
      <c r="O693" s="4"/>
      <c r="P693" s="4"/>
    </row>
    <row r="694" spans="1:16" ht="11.65" customHeight="1" x14ac:dyDescent="0.2">
      <c r="A694" s="5">
        <f t="shared" ca="1" si="14"/>
        <v>694</v>
      </c>
      <c r="C694" s="56"/>
      <c r="D694" s="3"/>
      <c r="E694" s="3"/>
      <c r="F694" s="3" t="s">
        <v>249</v>
      </c>
      <c r="G694" s="57"/>
      <c r="H694" s="10">
        <v>0</v>
      </c>
      <c r="J694" s="4"/>
      <c r="K694" s="4"/>
      <c r="L694" s="4"/>
      <c r="M694" s="4"/>
      <c r="N694" s="4"/>
      <c r="O694" s="4"/>
      <c r="P694" s="4"/>
    </row>
    <row r="695" spans="1:16" ht="11.65" customHeight="1" x14ac:dyDescent="0.2">
      <c r="A695" s="5">
        <f t="shared" ca="1" si="14"/>
        <v>695</v>
      </c>
      <c r="C695" s="56"/>
      <c r="D695" s="3"/>
      <c r="E695" s="3"/>
      <c r="F695" s="3"/>
      <c r="G695" s="57"/>
      <c r="H695" s="12">
        <f>SUBTOTAL(9,H688:H694)</f>
        <v>4721185.4056021646</v>
      </c>
      <c r="J695" s="4"/>
      <c r="K695" s="4"/>
      <c r="L695" s="4"/>
      <c r="M695" s="4"/>
      <c r="N695" s="4"/>
      <c r="O695" s="4"/>
      <c r="P695" s="4"/>
    </row>
    <row r="696" spans="1:16" ht="11.65" customHeight="1" x14ac:dyDescent="0.2">
      <c r="A696" s="5">
        <f t="shared" ca="1" si="14"/>
        <v>696</v>
      </c>
      <c r="C696" s="56"/>
      <c r="D696" s="3"/>
      <c r="E696" s="3"/>
      <c r="F696" s="3"/>
      <c r="G696" s="57"/>
      <c r="H696" s="2"/>
      <c r="J696" s="4"/>
      <c r="K696" s="4"/>
      <c r="L696" s="4"/>
      <c r="M696" s="4"/>
      <c r="N696" s="4"/>
      <c r="O696" s="4"/>
      <c r="P696" s="4"/>
    </row>
    <row r="697" spans="1:16" ht="11.65" customHeight="1" x14ac:dyDescent="0.2">
      <c r="A697" s="5">
        <f t="shared" ca="1" si="14"/>
        <v>697</v>
      </c>
      <c r="C697" s="56" t="s">
        <v>116</v>
      </c>
      <c r="D697" s="3" t="s">
        <v>115</v>
      </c>
      <c r="E697" s="3"/>
      <c r="F697" s="3"/>
      <c r="G697" s="57"/>
      <c r="H697" s="2"/>
      <c r="J697" s="4"/>
      <c r="K697" s="4"/>
      <c r="L697" s="4"/>
      <c r="M697" s="4"/>
      <c r="N697" s="4"/>
      <c r="O697" s="4"/>
      <c r="P697" s="4"/>
    </row>
    <row r="698" spans="1:16" ht="11.65" customHeight="1" x14ac:dyDescent="0.2">
      <c r="A698" s="5">
        <f t="shared" ca="1" si="14"/>
        <v>698</v>
      </c>
      <c r="C698" s="56"/>
      <c r="D698" s="3"/>
      <c r="E698" s="3"/>
      <c r="F698" s="3" t="s">
        <v>193</v>
      </c>
      <c r="G698" s="57"/>
      <c r="H698" s="10">
        <v>0</v>
      </c>
      <c r="J698" s="4"/>
      <c r="K698" s="4"/>
      <c r="L698" s="4"/>
      <c r="M698" s="4"/>
      <c r="N698" s="4"/>
      <c r="O698" s="4"/>
      <c r="P698" s="4"/>
    </row>
    <row r="699" spans="1:16" ht="11.65" customHeight="1" x14ac:dyDescent="0.2">
      <c r="A699" s="5">
        <f t="shared" ca="1" si="14"/>
        <v>699</v>
      </c>
      <c r="C699" s="56"/>
      <c r="D699" s="3"/>
      <c r="E699" s="3"/>
      <c r="F699" s="3" t="s">
        <v>248</v>
      </c>
      <c r="G699" s="57"/>
      <c r="H699" s="10">
        <v>0</v>
      </c>
      <c r="J699" s="4"/>
      <c r="K699" s="4"/>
      <c r="L699" s="4"/>
      <c r="M699" s="4"/>
      <c r="N699" s="4"/>
      <c r="O699" s="4"/>
      <c r="P699" s="4"/>
    </row>
    <row r="700" spans="1:16" ht="11.65" customHeight="1" x14ac:dyDescent="0.2">
      <c r="A700" s="5">
        <f t="shared" ca="1" si="14"/>
        <v>700</v>
      </c>
      <c r="C700" s="56"/>
      <c r="D700" s="3"/>
      <c r="E700" s="3"/>
      <c r="F700" s="3" t="s">
        <v>24</v>
      </c>
      <c r="G700" s="57"/>
      <c r="H700" s="10">
        <v>0</v>
      </c>
      <c r="J700" s="4"/>
      <c r="K700" s="4"/>
      <c r="L700" s="4"/>
      <c r="M700" s="4"/>
      <c r="N700" s="4"/>
      <c r="O700" s="4"/>
      <c r="P700" s="4"/>
    </row>
    <row r="701" spans="1:16" ht="11.65" customHeight="1" x14ac:dyDescent="0.2">
      <c r="A701" s="5">
        <f t="shared" ca="1" si="14"/>
        <v>701</v>
      </c>
      <c r="C701" s="56"/>
      <c r="D701" s="3"/>
      <c r="E701" s="3"/>
      <c r="F701" s="3" t="s">
        <v>250</v>
      </c>
      <c r="G701" s="57"/>
      <c r="H701" s="10">
        <v>0</v>
      </c>
      <c r="J701" s="4"/>
      <c r="K701" s="4"/>
      <c r="L701" s="4"/>
      <c r="M701" s="4"/>
      <c r="N701" s="4"/>
      <c r="O701" s="4"/>
      <c r="P701" s="4"/>
    </row>
    <row r="702" spans="1:16" ht="11.65" customHeight="1" x14ac:dyDescent="0.2">
      <c r="A702" s="5">
        <f t="shared" ref="A702:A765" ca="1" si="15">OFFSET(A702,-1,)+1</f>
        <v>702</v>
      </c>
      <c r="C702" s="56"/>
      <c r="D702" s="3"/>
      <c r="E702" s="3"/>
      <c r="F702" s="3" t="s">
        <v>254</v>
      </c>
      <c r="G702" s="57"/>
      <c r="H702" s="10">
        <v>0</v>
      </c>
      <c r="J702" s="4"/>
      <c r="K702" s="4"/>
      <c r="L702" s="4"/>
      <c r="M702" s="4"/>
      <c r="N702" s="4"/>
      <c r="O702" s="4"/>
      <c r="P702" s="4"/>
    </row>
    <row r="703" spans="1:16" ht="11.65" customHeight="1" x14ac:dyDescent="0.2">
      <c r="A703" s="5">
        <f t="shared" ca="1" si="15"/>
        <v>703</v>
      </c>
      <c r="C703" s="56"/>
      <c r="D703" s="3"/>
      <c r="E703" s="3"/>
      <c r="F703" s="3"/>
      <c r="G703" s="57"/>
      <c r="H703" s="12">
        <f>SUBTOTAL(9,H697:H702)</f>
        <v>0</v>
      </c>
      <c r="J703" s="4"/>
      <c r="K703" s="4"/>
      <c r="L703" s="4"/>
      <c r="M703" s="4"/>
      <c r="N703" s="4"/>
      <c r="O703" s="4"/>
      <c r="P703" s="4"/>
    </row>
    <row r="704" spans="1:16" ht="11.65" customHeight="1" x14ac:dyDescent="0.2">
      <c r="A704" s="5">
        <f t="shared" ca="1" si="15"/>
        <v>704</v>
      </c>
      <c r="C704" s="56"/>
      <c r="D704" s="3"/>
      <c r="E704" s="3"/>
      <c r="F704" s="3"/>
      <c r="G704" s="57"/>
      <c r="H704" s="2"/>
      <c r="J704" s="4"/>
      <c r="K704" s="11"/>
      <c r="L704" s="11"/>
      <c r="M704" s="11"/>
      <c r="N704" s="11"/>
      <c r="O704" s="11"/>
      <c r="P704" s="11"/>
    </row>
    <row r="705" spans="1:16" ht="11.65" customHeight="1" thickBot="1" x14ac:dyDescent="0.25">
      <c r="A705" s="5">
        <f t="shared" ca="1" si="15"/>
        <v>705</v>
      </c>
      <c r="C705" s="63" t="s">
        <v>117</v>
      </c>
      <c r="D705" s="3"/>
      <c r="E705" s="3"/>
      <c r="F705" s="3"/>
      <c r="G705" s="57" t="s">
        <v>32</v>
      </c>
      <c r="H705" s="13">
        <f>SUBTOTAL(9,$H$510:$H$703)</f>
        <v>98214857.959785283</v>
      </c>
      <c r="J705" s="4"/>
      <c r="K705" s="4"/>
      <c r="L705" s="4"/>
      <c r="M705" s="4"/>
      <c r="N705" s="4"/>
      <c r="O705" s="4"/>
      <c r="P705" s="4"/>
    </row>
    <row r="706" spans="1:16" ht="11.65" customHeight="1" thickTop="1" x14ac:dyDescent="0.2">
      <c r="A706" s="5">
        <f t="shared" ca="1" si="15"/>
        <v>706</v>
      </c>
      <c r="C706" s="56"/>
      <c r="D706" s="3"/>
      <c r="E706" s="3"/>
      <c r="F706" s="3"/>
      <c r="G706" s="57"/>
      <c r="H706" s="2"/>
      <c r="J706" s="4"/>
      <c r="K706" s="4"/>
      <c r="L706" s="4"/>
      <c r="M706" s="4"/>
      <c r="N706" s="4"/>
      <c r="O706" s="4"/>
      <c r="P706" s="4"/>
    </row>
    <row r="707" spans="1:16" ht="11.65" customHeight="1" x14ac:dyDescent="0.2">
      <c r="A707" s="5">
        <f t="shared" ca="1" si="15"/>
        <v>707</v>
      </c>
      <c r="C707" s="56" t="s">
        <v>118</v>
      </c>
      <c r="D707" s="3"/>
      <c r="E707" s="3"/>
      <c r="F707" s="3"/>
      <c r="G707" s="57"/>
      <c r="H707" s="2"/>
      <c r="J707" s="4"/>
      <c r="K707" s="4"/>
      <c r="L707" s="4"/>
      <c r="M707" s="4"/>
      <c r="N707" s="4"/>
      <c r="O707" s="4"/>
      <c r="P707" s="4"/>
    </row>
    <row r="708" spans="1:16" ht="11.65" customHeight="1" x14ac:dyDescent="0.2">
      <c r="A708" s="5">
        <f t="shared" ca="1" si="15"/>
        <v>708</v>
      </c>
      <c r="C708" s="56"/>
      <c r="D708" s="3"/>
      <c r="E708" s="3" t="s">
        <v>193</v>
      </c>
      <c r="F708" s="3"/>
      <c r="G708" s="57"/>
      <c r="H708" s="10">
        <f t="shared" ref="H708:H722" si="16">SUMIFS($H$510:$H$703,$F$510:$F$703,E708)</f>
        <v>49502732.349999994</v>
      </c>
      <c r="J708" s="4"/>
      <c r="K708" s="4"/>
      <c r="L708" s="4"/>
      <c r="M708" s="4"/>
      <c r="N708" s="4"/>
      <c r="O708" s="4"/>
      <c r="P708" s="4"/>
    </row>
    <row r="709" spans="1:16" ht="11.65" customHeight="1" x14ac:dyDescent="0.2">
      <c r="A709" s="5">
        <f t="shared" ca="1" si="15"/>
        <v>709</v>
      </c>
      <c r="C709" s="56"/>
      <c r="D709" s="3"/>
      <c r="E709" s="3" t="s">
        <v>253</v>
      </c>
      <c r="F709" s="3"/>
      <c r="G709" s="57"/>
      <c r="H709" s="10">
        <f t="shared" si="16"/>
        <v>4968663.7152077882</v>
      </c>
      <c r="J709" s="4"/>
      <c r="K709" s="4"/>
      <c r="L709" s="4"/>
      <c r="M709" s="4"/>
      <c r="N709" s="4"/>
      <c r="O709" s="4"/>
      <c r="P709" s="4"/>
    </row>
    <row r="710" spans="1:16" ht="11.65" customHeight="1" x14ac:dyDescent="0.2">
      <c r="A710" s="5">
        <f t="shared" ca="1" si="15"/>
        <v>710</v>
      </c>
      <c r="C710" s="56"/>
      <c r="D710" s="3"/>
      <c r="E710" s="3" t="s">
        <v>256</v>
      </c>
      <c r="F710" s="3"/>
      <c r="G710" s="57"/>
      <c r="H710" s="10">
        <f t="shared" si="16"/>
        <v>0</v>
      </c>
      <c r="J710" s="4"/>
      <c r="K710" s="4"/>
      <c r="L710" s="4"/>
      <c r="M710" s="4"/>
      <c r="N710" s="4"/>
      <c r="O710" s="4"/>
      <c r="P710" s="4"/>
    </row>
    <row r="711" spans="1:16" ht="11.65" customHeight="1" x14ac:dyDescent="0.2">
      <c r="A711" s="5">
        <f t="shared" ca="1" si="15"/>
        <v>711</v>
      </c>
      <c r="C711" s="56"/>
      <c r="D711" s="3"/>
      <c r="E711" s="58" t="s">
        <v>24</v>
      </c>
      <c r="F711" s="3"/>
      <c r="G711" s="57"/>
      <c r="H711" s="10">
        <f t="shared" si="16"/>
        <v>15743609.383978046</v>
      </c>
      <c r="J711" s="4"/>
      <c r="K711" s="4"/>
      <c r="L711" s="4"/>
      <c r="M711" s="4"/>
      <c r="N711" s="4"/>
      <c r="O711" s="4"/>
      <c r="P711" s="4"/>
    </row>
    <row r="712" spans="1:16" ht="11.65" customHeight="1" x14ac:dyDescent="0.2">
      <c r="A712" s="5">
        <f t="shared" ca="1" si="15"/>
        <v>712</v>
      </c>
      <c r="C712" s="56"/>
      <c r="D712" s="3"/>
      <c r="E712" s="58" t="s">
        <v>248</v>
      </c>
      <c r="F712" s="3"/>
      <c r="G712" s="57"/>
      <c r="H712" s="10">
        <f t="shared" si="16"/>
        <v>26233612.432185177</v>
      </c>
      <c r="J712" s="4"/>
      <c r="K712" s="4"/>
      <c r="L712" s="4"/>
      <c r="M712" s="4"/>
      <c r="N712" s="4"/>
      <c r="O712" s="4"/>
      <c r="P712" s="4"/>
    </row>
    <row r="713" spans="1:16" ht="11.65" customHeight="1" x14ac:dyDescent="0.2">
      <c r="A713" s="5">
        <f t="shared" ca="1" si="15"/>
        <v>713</v>
      </c>
      <c r="C713" s="56"/>
      <c r="D713" s="3"/>
      <c r="E713" s="58" t="s">
        <v>247</v>
      </c>
      <c r="F713" s="3"/>
      <c r="G713" s="57"/>
      <c r="H713" s="10">
        <f t="shared" si="16"/>
        <v>0</v>
      </c>
      <c r="J713" s="4"/>
      <c r="K713" s="4"/>
      <c r="L713" s="4"/>
      <c r="M713" s="4"/>
      <c r="N713" s="4"/>
      <c r="O713" s="4"/>
      <c r="P713" s="4"/>
    </row>
    <row r="714" spans="1:16" ht="11.65" customHeight="1" x14ac:dyDescent="0.2">
      <c r="A714" s="5">
        <f t="shared" ca="1" si="15"/>
        <v>714</v>
      </c>
      <c r="C714" s="56"/>
      <c r="D714" s="3"/>
      <c r="E714" s="58" t="s">
        <v>255</v>
      </c>
      <c r="F714" s="3"/>
      <c r="G714" s="57"/>
      <c r="H714" s="10">
        <f t="shared" si="16"/>
        <v>1119663.2320132044</v>
      </c>
      <c r="J714" s="4"/>
      <c r="K714" s="4"/>
      <c r="L714" s="4"/>
      <c r="M714" s="4"/>
      <c r="N714" s="4"/>
      <c r="O714" s="4"/>
      <c r="P714" s="4"/>
    </row>
    <row r="715" spans="1:16" ht="11.65" customHeight="1" x14ac:dyDescent="0.2">
      <c r="A715" s="5">
        <f t="shared" ca="1" si="15"/>
        <v>715</v>
      </c>
      <c r="C715" s="56"/>
      <c r="D715" s="3"/>
      <c r="E715" s="56" t="s">
        <v>259</v>
      </c>
      <c r="F715" s="3"/>
      <c r="G715" s="57"/>
      <c r="H715" s="10">
        <f t="shared" si="16"/>
        <v>0</v>
      </c>
      <c r="J715" s="4"/>
      <c r="K715" s="4"/>
      <c r="L715" s="4"/>
      <c r="M715" s="4"/>
      <c r="N715" s="4"/>
      <c r="O715" s="4"/>
      <c r="P715" s="4"/>
    </row>
    <row r="716" spans="1:16" ht="11.65" customHeight="1" x14ac:dyDescent="0.2">
      <c r="A716" s="5">
        <f t="shared" ca="1" si="15"/>
        <v>716</v>
      </c>
      <c r="C716" s="56"/>
      <c r="D716" s="3"/>
      <c r="E716" s="56" t="s">
        <v>249</v>
      </c>
      <c r="F716" s="3"/>
      <c r="G716" s="57"/>
      <c r="H716" s="10">
        <f t="shared" si="16"/>
        <v>646576.84640104719</v>
      </c>
      <c r="J716" s="4"/>
      <c r="K716" s="4"/>
      <c r="L716" s="4"/>
      <c r="M716" s="4"/>
      <c r="N716" s="4"/>
      <c r="O716" s="4"/>
      <c r="P716" s="4"/>
    </row>
    <row r="717" spans="1:16" ht="11.65" customHeight="1" x14ac:dyDescent="0.2">
      <c r="A717" s="5">
        <f t="shared" ca="1" si="15"/>
        <v>717</v>
      </c>
      <c r="C717" s="56"/>
      <c r="D717" s="3"/>
      <c r="E717" s="56" t="s">
        <v>251</v>
      </c>
      <c r="F717" s="3"/>
      <c r="G717" s="57"/>
      <c r="H717" s="10">
        <f t="shared" si="16"/>
        <v>0</v>
      </c>
      <c r="J717" s="4"/>
      <c r="K717" s="4"/>
      <c r="L717" s="4"/>
      <c r="M717" s="4"/>
      <c r="N717" s="4"/>
      <c r="O717" s="4"/>
      <c r="P717" s="4"/>
    </row>
    <row r="718" spans="1:16" ht="11.65" customHeight="1" x14ac:dyDescent="0.2">
      <c r="A718" s="5">
        <f t="shared" ca="1" si="15"/>
        <v>718</v>
      </c>
      <c r="C718" s="56"/>
      <c r="D718" s="3"/>
      <c r="E718" s="56" t="s">
        <v>252</v>
      </c>
      <c r="F718" s="3"/>
      <c r="G718" s="57"/>
      <c r="H718" s="10">
        <f t="shared" si="16"/>
        <v>0</v>
      </c>
      <c r="J718" s="4"/>
      <c r="K718" s="4"/>
      <c r="L718" s="4"/>
      <c r="M718" s="4"/>
      <c r="N718" s="4"/>
      <c r="O718" s="4"/>
      <c r="P718" s="4"/>
    </row>
    <row r="719" spans="1:16" ht="11.65" customHeight="1" x14ac:dyDescent="0.2">
      <c r="A719" s="5">
        <f t="shared" ca="1" si="15"/>
        <v>719</v>
      </c>
      <c r="C719" s="56"/>
      <c r="D719" s="3"/>
      <c r="E719" s="56" t="s">
        <v>30</v>
      </c>
      <c r="F719" s="3"/>
      <c r="G719" s="57"/>
      <c r="H719" s="10">
        <f t="shared" si="16"/>
        <v>0</v>
      </c>
      <c r="J719" s="4"/>
      <c r="K719" s="4"/>
      <c r="L719" s="4"/>
      <c r="M719" s="4"/>
      <c r="N719" s="4"/>
      <c r="O719" s="4"/>
      <c r="P719" s="4"/>
    </row>
    <row r="720" spans="1:16" ht="11.65" customHeight="1" x14ac:dyDescent="0.2">
      <c r="A720" s="5">
        <f t="shared" ca="1" si="15"/>
        <v>720</v>
      </c>
      <c r="C720" s="56"/>
      <c r="D720" s="3"/>
      <c r="E720" s="56" t="s">
        <v>261</v>
      </c>
      <c r="F720" s="3"/>
      <c r="G720" s="57"/>
      <c r="H720" s="10">
        <f t="shared" si="16"/>
        <v>0</v>
      </c>
      <c r="J720" s="4"/>
      <c r="K720" s="4"/>
      <c r="L720" s="4"/>
      <c r="M720" s="4"/>
      <c r="N720" s="4"/>
      <c r="O720" s="4"/>
      <c r="P720" s="4"/>
    </row>
    <row r="721" spans="1:16" ht="11.65" customHeight="1" x14ac:dyDescent="0.2">
      <c r="A721" s="5">
        <f t="shared" ca="1" si="15"/>
        <v>721</v>
      </c>
      <c r="C721" s="56"/>
      <c r="D721" s="3"/>
      <c r="E721" s="56" t="s">
        <v>262</v>
      </c>
      <c r="F721" s="3"/>
      <c r="G721" s="57"/>
      <c r="H721" s="10">
        <f t="shared" si="16"/>
        <v>0</v>
      </c>
      <c r="J721" s="4"/>
      <c r="K721" s="4"/>
      <c r="L721" s="4"/>
      <c r="M721" s="4"/>
      <c r="N721" s="4"/>
      <c r="O721" s="4"/>
      <c r="P721" s="4"/>
    </row>
    <row r="722" spans="1:16" ht="11.65" customHeight="1" x14ac:dyDescent="0.2">
      <c r="A722" s="5">
        <f t="shared" ca="1" si="15"/>
        <v>722</v>
      </c>
      <c r="C722" s="56"/>
      <c r="D722" s="3"/>
      <c r="E722" s="3" t="s">
        <v>271</v>
      </c>
      <c r="F722" s="3"/>
      <c r="G722" s="57"/>
      <c r="H722" s="10">
        <f t="shared" si="16"/>
        <v>0</v>
      </c>
      <c r="J722" s="4"/>
      <c r="K722" s="4"/>
      <c r="L722" s="4"/>
      <c r="M722" s="4"/>
      <c r="N722" s="4"/>
      <c r="O722" s="4"/>
      <c r="P722" s="4"/>
    </row>
    <row r="723" spans="1:16" ht="11.65" customHeight="1" thickBot="1" x14ac:dyDescent="0.25">
      <c r="A723" s="5">
        <f t="shared" ca="1" si="15"/>
        <v>723</v>
      </c>
      <c r="C723" s="56" t="s">
        <v>119</v>
      </c>
      <c r="D723" s="3"/>
      <c r="E723" s="3"/>
      <c r="F723" s="3"/>
      <c r="G723" s="57" t="s">
        <v>32</v>
      </c>
      <c r="H723" s="19">
        <f>SUM(H708:H722)</f>
        <v>98214857.959785253</v>
      </c>
      <c r="J723" s="4"/>
      <c r="K723" s="4"/>
      <c r="L723" s="4"/>
      <c r="M723" s="4"/>
      <c r="N723" s="4"/>
      <c r="O723" s="4"/>
      <c r="P723" s="4"/>
    </row>
    <row r="724" spans="1:16" ht="11.65" customHeight="1" thickTop="1" x14ac:dyDescent="0.2">
      <c r="A724" s="5">
        <f t="shared" ca="1" si="15"/>
        <v>724</v>
      </c>
      <c r="C724" s="56">
        <v>301</v>
      </c>
      <c r="D724" s="3" t="s">
        <v>120</v>
      </c>
      <c r="E724" s="3"/>
      <c r="F724" s="3"/>
      <c r="G724" s="57"/>
      <c r="H724" s="2"/>
      <c r="J724" s="4"/>
      <c r="K724" s="4"/>
      <c r="L724" s="4"/>
      <c r="M724" s="4"/>
      <c r="N724" s="4"/>
      <c r="O724" s="4"/>
      <c r="P724" s="4"/>
    </row>
    <row r="725" spans="1:16" ht="11.65" customHeight="1" x14ac:dyDescent="0.2">
      <c r="A725" s="5">
        <f t="shared" ca="1" si="15"/>
        <v>725</v>
      </c>
      <c r="C725" s="56"/>
      <c r="D725" s="3"/>
      <c r="E725" s="3"/>
      <c r="F725" s="3" t="s">
        <v>193</v>
      </c>
      <c r="G725" s="57"/>
      <c r="H725" s="10">
        <v>0</v>
      </c>
      <c r="J725" s="4"/>
      <c r="K725" s="4"/>
      <c r="L725" s="4"/>
      <c r="M725" s="4"/>
      <c r="N725" s="4"/>
      <c r="O725" s="4"/>
      <c r="P725" s="4"/>
    </row>
    <row r="726" spans="1:16" ht="11.65" customHeight="1" x14ac:dyDescent="0.2">
      <c r="A726" s="5">
        <f t="shared" ca="1" si="15"/>
        <v>726</v>
      </c>
      <c r="C726" s="56"/>
      <c r="D726" s="3"/>
      <c r="E726" s="3"/>
      <c r="F726" s="3" t="s">
        <v>248</v>
      </c>
      <c r="G726" s="57"/>
      <c r="H726" s="10">
        <v>0</v>
      </c>
      <c r="J726" s="4"/>
      <c r="K726" s="4"/>
      <c r="L726" s="4"/>
      <c r="M726" s="4"/>
      <c r="N726" s="4"/>
      <c r="O726" s="4"/>
      <c r="P726" s="4"/>
    </row>
    <row r="727" spans="1:16" ht="11.65" customHeight="1" x14ac:dyDescent="0.2">
      <c r="A727" s="5">
        <f t="shared" ca="1" si="15"/>
        <v>727</v>
      </c>
      <c r="C727" s="56"/>
      <c r="D727" s="3"/>
      <c r="E727" s="3"/>
      <c r="F727" s="3" t="s">
        <v>249</v>
      </c>
      <c r="G727" s="57"/>
      <c r="H727" s="10">
        <v>0</v>
      </c>
      <c r="J727" s="4"/>
      <c r="K727" s="4"/>
      <c r="L727" s="4"/>
      <c r="M727" s="4"/>
      <c r="N727" s="4"/>
      <c r="O727" s="4"/>
      <c r="P727" s="4"/>
    </row>
    <row r="728" spans="1:16" ht="11.65" customHeight="1" x14ac:dyDescent="0.2">
      <c r="A728" s="5">
        <f t="shared" ca="1" si="15"/>
        <v>728</v>
      </c>
      <c r="C728" s="56"/>
      <c r="D728" s="3"/>
      <c r="E728" s="3"/>
      <c r="F728" s="3" t="s">
        <v>251</v>
      </c>
      <c r="G728" s="57"/>
      <c r="H728" s="10">
        <v>0</v>
      </c>
      <c r="J728" s="4"/>
      <c r="K728" s="4"/>
      <c r="L728" s="4"/>
      <c r="M728" s="4"/>
      <c r="N728" s="4"/>
      <c r="O728" s="4"/>
      <c r="P728" s="4"/>
    </row>
    <row r="729" spans="1:16" ht="11.65" customHeight="1" x14ac:dyDescent="0.2">
      <c r="A729" s="5">
        <f t="shared" ca="1" si="15"/>
        <v>729</v>
      </c>
      <c r="C729" s="56"/>
      <c r="D729" s="3"/>
      <c r="E729" s="3"/>
      <c r="F729" s="3" t="s">
        <v>24</v>
      </c>
      <c r="G729" s="57"/>
      <c r="H729" s="10">
        <v>0</v>
      </c>
      <c r="J729" s="4"/>
      <c r="K729" s="4"/>
      <c r="L729" s="4"/>
      <c r="M729" s="4"/>
      <c r="N729" s="4"/>
      <c r="O729" s="4"/>
      <c r="P729" s="4"/>
    </row>
    <row r="730" spans="1:16" ht="11.65" customHeight="1" x14ac:dyDescent="0.2">
      <c r="A730" s="5">
        <f t="shared" ca="1" si="15"/>
        <v>730</v>
      </c>
      <c r="C730" s="56"/>
      <c r="D730" s="3"/>
      <c r="E730" s="3"/>
      <c r="F730" s="3"/>
      <c r="G730" s="57" t="s">
        <v>32</v>
      </c>
      <c r="H730" s="12">
        <f>SUBTOTAL(9,H725:H729)</f>
        <v>0</v>
      </c>
      <c r="J730" s="4"/>
      <c r="K730" s="4"/>
      <c r="L730" s="4"/>
      <c r="M730" s="4"/>
      <c r="N730" s="4"/>
      <c r="O730" s="4"/>
      <c r="P730" s="4"/>
    </row>
    <row r="731" spans="1:16" ht="11.65" customHeight="1" x14ac:dyDescent="0.2">
      <c r="A731" s="5">
        <f t="shared" ca="1" si="15"/>
        <v>731</v>
      </c>
      <c r="C731" s="56">
        <v>302</v>
      </c>
      <c r="D731" s="3" t="s">
        <v>121</v>
      </c>
      <c r="E731" s="3"/>
      <c r="F731" s="3"/>
      <c r="G731" s="57"/>
      <c r="H731" s="2"/>
      <c r="J731" s="4"/>
      <c r="K731" s="4"/>
      <c r="L731" s="4"/>
      <c r="M731" s="4"/>
      <c r="N731" s="4"/>
      <c r="O731" s="4"/>
      <c r="P731" s="4"/>
    </row>
    <row r="732" spans="1:16" ht="11.65" customHeight="1" x14ac:dyDescent="0.2">
      <c r="A732" s="5">
        <f t="shared" ca="1" si="15"/>
        <v>732</v>
      </c>
      <c r="C732" s="56"/>
      <c r="D732" s="3"/>
      <c r="E732" s="3"/>
      <c r="F732" s="3" t="s">
        <v>193</v>
      </c>
      <c r="G732" s="57"/>
      <c r="H732" s="10">
        <v>0</v>
      </c>
      <c r="J732" s="4"/>
      <c r="K732" s="4"/>
      <c r="L732" s="4"/>
      <c r="M732" s="4"/>
      <c r="N732" s="4"/>
      <c r="O732" s="4"/>
      <c r="P732" s="4"/>
    </row>
    <row r="733" spans="1:16" ht="11.65" customHeight="1" x14ac:dyDescent="0.2">
      <c r="A733" s="5">
        <f t="shared" ca="1" si="15"/>
        <v>733</v>
      </c>
      <c r="C733" s="56"/>
      <c r="D733" s="3"/>
      <c r="E733" s="3"/>
      <c r="F733" s="3" t="s">
        <v>24</v>
      </c>
      <c r="G733" s="57"/>
      <c r="H733" s="10">
        <v>1049994.3351836135</v>
      </c>
      <c r="J733" s="4"/>
      <c r="K733" s="4"/>
      <c r="L733" s="4"/>
      <c r="M733" s="4"/>
      <c r="N733" s="4"/>
      <c r="O733" s="4"/>
      <c r="P733" s="4"/>
    </row>
    <row r="734" spans="1:16" ht="11.65" customHeight="1" x14ac:dyDescent="0.2">
      <c r="A734" s="5">
        <f t="shared" ca="1" si="15"/>
        <v>734</v>
      </c>
      <c r="C734" s="56"/>
      <c r="D734" s="3"/>
      <c r="E734" s="3"/>
      <c r="F734" s="3" t="s">
        <v>249</v>
      </c>
      <c r="G734" s="57"/>
      <c r="H734" s="10">
        <v>0</v>
      </c>
      <c r="J734" s="4"/>
      <c r="K734" s="4"/>
      <c r="L734" s="4"/>
      <c r="M734" s="4"/>
      <c r="N734" s="4"/>
      <c r="O734" s="4"/>
      <c r="P734" s="4"/>
    </row>
    <row r="735" spans="1:16" ht="11.65" customHeight="1" x14ac:dyDescent="0.2">
      <c r="A735" s="5">
        <f t="shared" ca="1" si="15"/>
        <v>735</v>
      </c>
      <c r="C735" s="56"/>
      <c r="D735" s="3"/>
      <c r="E735" s="3"/>
      <c r="F735" s="3" t="s">
        <v>251</v>
      </c>
      <c r="G735" s="57"/>
      <c r="H735" s="10">
        <v>0</v>
      </c>
      <c r="J735" s="4"/>
      <c r="K735" s="4"/>
      <c r="L735" s="4"/>
      <c r="M735" s="4"/>
      <c r="N735" s="4"/>
      <c r="O735" s="4"/>
      <c r="P735" s="4"/>
    </row>
    <row r="736" spans="1:16" ht="11.65" customHeight="1" x14ac:dyDescent="0.2">
      <c r="A736" s="5">
        <f t="shared" ca="1" si="15"/>
        <v>736</v>
      </c>
      <c r="C736" s="56"/>
      <c r="D736" s="3"/>
      <c r="E736" s="3"/>
      <c r="F736" s="3" t="s">
        <v>249</v>
      </c>
      <c r="G736" s="57"/>
      <c r="H736" s="10">
        <v>0</v>
      </c>
      <c r="J736" s="4"/>
      <c r="K736" s="4"/>
      <c r="L736" s="4"/>
      <c r="M736" s="4"/>
      <c r="N736" s="4"/>
      <c r="O736" s="4"/>
      <c r="P736" s="4"/>
    </row>
    <row r="737" spans="1:16" ht="11.65" customHeight="1" x14ac:dyDescent="0.2">
      <c r="A737" s="5">
        <f t="shared" ca="1" si="15"/>
        <v>737</v>
      </c>
      <c r="C737" s="56"/>
      <c r="D737" s="3"/>
      <c r="E737" s="3"/>
      <c r="F737" s="3" t="s">
        <v>251</v>
      </c>
      <c r="G737" s="57"/>
      <c r="H737" s="10">
        <v>0</v>
      </c>
      <c r="J737" s="4"/>
      <c r="K737" s="4"/>
      <c r="L737" s="4"/>
      <c r="M737" s="4"/>
      <c r="N737" s="4"/>
      <c r="O737" s="4"/>
      <c r="P737" s="4"/>
    </row>
    <row r="738" spans="1:16" ht="11.65" customHeight="1" x14ac:dyDescent="0.2">
      <c r="A738" s="5">
        <f t="shared" ca="1" si="15"/>
        <v>738</v>
      </c>
      <c r="C738" s="56"/>
      <c r="D738" s="3"/>
      <c r="E738" s="3"/>
      <c r="F738" s="3" t="s">
        <v>302</v>
      </c>
      <c r="G738" s="57"/>
      <c r="H738" s="10">
        <v>14167661.762758112</v>
      </c>
      <c r="J738" s="4"/>
      <c r="K738" s="4"/>
      <c r="L738" s="4"/>
      <c r="M738" s="4"/>
      <c r="N738" s="4"/>
      <c r="O738" s="4"/>
      <c r="P738" s="4"/>
    </row>
    <row r="739" spans="1:16" ht="11.65" customHeight="1" x14ac:dyDescent="0.2">
      <c r="A739" s="5">
        <f t="shared" ca="1" si="15"/>
        <v>739</v>
      </c>
      <c r="C739" s="56"/>
      <c r="D739" s="3"/>
      <c r="E739" s="3"/>
      <c r="F739" s="3" t="s">
        <v>303</v>
      </c>
      <c r="G739" s="57"/>
      <c r="H739" s="10">
        <v>837747.07754470268</v>
      </c>
      <c r="J739" s="4"/>
      <c r="K739" s="4"/>
      <c r="L739" s="4"/>
      <c r="M739" s="4"/>
      <c r="N739" s="4"/>
      <c r="O739" s="4"/>
      <c r="P739" s="4"/>
    </row>
    <row r="740" spans="1:16" ht="11.65" customHeight="1" x14ac:dyDescent="0.2">
      <c r="A740" s="5">
        <f t="shared" ca="1" si="15"/>
        <v>740</v>
      </c>
      <c r="C740" s="56"/>
      <c r="D740" s="3"/>
      <c r="E740" s="3"/>
      <c r="F740" s="3"/>
      <c r="G740" s="57" t="s">
        <v>32</v>
      </c>
      <c r="H740" s="12">
        <f>SUBTOTAL(9,H733:H739)</f>
        <v>16055403.175486427</v>
      </c>
      <c r="J740" s="4"/>
      <c r="K740" s="4"/>
      <c r="L740" s="4"/>
      <c r="M740" s="4"/>
      <c r="N740" s="4"/>
      <c r="O740" s="4"/>
      <c r="P740" s="4"/>
    </row>
    <row r="741" spans="1:16" ht="11.65" customHeight="1" x14ac:dyDescent="0.2">
      <c r="A741" s="5">
        <f t="shared" ca="1" si="15"/>
        <v>741</v>
      </c>
      <c r="C741" s="56"/>
      <c r="D741" s="3"/>
      <c r="E741" s="3"/>
      <c r="F741" s="3"/>
      <c r="G741" s="57"/>
      <c r="H741" s="2"/>
      <c r="J741" s="4"/>
      <c r="K741" s="4"/>
      <c r="L741" s="4"/>
      <c r="M741" s="4"/>
      <c r="N741" s="4"/>
      <c r="O741" s="4"/>
      <c r="P741" s="4"/>
    </row>
    <row r="742" spans="1:16" ht="11.65" customHeight="1" x14ac:dyDescent="0.2">
      <c r="A742" s="5">
        <f t="shared" ca="1" si="15"/>
        <v>742</v>
      </c>
      <c r="C742" s="56">
        <v>303</v>
      </c>
      <c r="D742" s="3" t="s">
        <v>122</v>
      </c>
      <c r="E742" s="3"/>
      <c r="F742" s="3"/>
      <c r="G742" s="57"/>
      <c r="H742" s="2"/>
      <c r="J742" s="4"/>
      <c r="K742" s="4"/>
      <c r="L742" s="4"/>
      <c r="M742" s="4"/>
      <c r="N742" s="4"/>
      <c r="O742" s="4"/>
      <c r="P742" s="4"/>
    </row>
    <row r="743" spans="1:16" ht="11.65" customHeight="1" x14ac:dyDescent="0.2">
      <c r="A743" s="5">
        <f t="shared" ca="1" si="15"/>
        <v>743</v>
      </c>
      <c r="C743" s="56"/>
      <c r="D743" s="3"/>
      <c r="E743" s="3"/>
      <c r="F743" s="3" t="s">
        <v>193</v>
      </c>
      <c r="G743" s="57"/>
      <c r="H743" s="10">
        <v>2036986.42</v>
      </c>
      <c r="J743" s="4"/>
      <c r="K743" s="4"/>
      <c r="L743" s="4"/>
      <c r="M743" s="4"/>
      <c r="N743" s="4"/>
      <c r="O743" s="4"/>
      <c r="P743" s="4"/>
    </row>
    <row r="744" spans="1:16" ht="11.65" customHeight="1" x14ac:dyDescent="0.2">
      <c r="A744" s="5">
        <f t="shared" ca="1" si="15"/>
        <v>744</v>
      </c>
      <c r="C744" s="56"/>
      <c r="D744" s="3"/>
      <c r="E744" s="3"/>
      <c r="F744" s="3" t="s">
        <v>24</v>
      </c>
      <c r="G744" s="57"/>
      <c r="H744" s="10">
        <v>7760626.7043319633</v>
      </c>
      <c r="J744" s="4"/>
      <c r="K744" s="4"/>
      <c r="L744" s="4"/>
      <c r="M744" s="4"/>
      <c r="N744" s="4"/>
      <c r="O744" s="4"/>
      <c r="P744" s="4"/>
    </row>
    <row r="745" spans="1:16" ht="11.65" customHeight="1" x14ac:dyDescent="0.2">
      <c r="A745" s="5">
        <f t="shared" ca="1" si="15"/>
        <v>745</v>
      </c>
      <c r="C745" s="56"/>
      <c r="D745" s="3"/>
      <c r="E745" s="3"/>
      <c r="F745" s="3" t="s">
        <v>248</v>
      </c>
      <c r="G745" s="57"/>
      <c r="H745" s="10">
        <v>32014286.837949175</v>
      </c>
      <c r="J745" s="4"/>
      <c r="K745" s="4"/>
      <c r="L745" s="4"/>
      <c r="M745" s="4"/>
      <c r="N745" s="4"/>
      <c r="O745" s="4"/>
      <c r="P745" s="4"/>
    </row>
    <row r="746" spans="1:16" ht="11.65" customHeight="1" x14ac:dyDescent="0.2">
      <c r="A746" s="5">
        <f t="shared" ca="1" si="15"/>
        <v>746</v>
      </c>
      <c r="C746" s="56"/>
      <c r="D746" s="3"/>
      <c r="E746" s="3"/>
      <c r="F746" s="3" t="s">
        <v>247</v>
      </c>
      <c r="G746" s="57"/>
      <c r="H746" s="10">
        <v>0</v>
      </c>
      <c r="J746" s="4"/>
      <c r="K746" s="4"/>
      <c r="L746" s="4"/>
      <c r="M746" s="4"/>
      <c r="N746" s="4"/>
      <c r="O746" s="4"/>
      <c r="P746" s="4"/>
    </row>
    <row r="747" spans="1:16" ht="11.65" customHeight="1" x14ac:dyDescent="0.2">
      <c r="A747" s="5">
        <f t="shared" ca="1" si="15"/>
        <v>747</v>
      </c>
      <c r="C747" s="56"/>
      <c r="D747" s="3"/>
      <c r="E747" s="3"/>
      <c r="F747" s="3" t="s">
        <v>255</v>
      </c>
      <c r="G747" s="57"/>
      <c r="H747" s="10">
        <v>15228601.165468287</v>
      </c>
      <c r="J747" s="4"/>
      <c r="K747" s="4"/>
      <c r="L747" s="4"/>
      <c r="M747" s="4"/>
      <c r="N747" s="4"/>
      <c r="O747" s="4"/>
      <c r="P747" s="4"/>
    </row>
    <row r="748" spans="1:16" ht="11.65" customHeight="1" x14ac:dyDescent="0.2">
      <c r="A748" s="5">
        <f t="shared" ca="1" si="15"/>
        <v>748</v>
      </c>
      <c r="C748" s="56"/>
      <c r="D748" s="3"/>
      <c r="E748" s="3"/>
      <c r="F748" s="3" t="s">
        <v>249</v>
      </c>
      <c r="G748" s="57"/>
      <c r="H748" s="10">
        <v>6492937.4685854577</v>
      </c>
      <c r="J748" s="4"/>
      <c r="K748" s="4"/>
      <c r="L748" s="4"/>
      <c r="M748" s="4"/>
      <c r="N748" s="4"/>
      <c r="O748" s="4"/>
      <c r="P748" s="4"/>
    </row>
    <row r="749" spans="1:16" ht="11.65" customHeight="1" x14ac:dyDescent="0.2">
      <c r="A749" s="5">
        <f t="shared" ca="1" si="15"/>
        <v>749</v>
      </c>
      <c r="C749" s="56"/>
      <c r="D749" s="3"/>
      <c r="E749" s="3"/>
      <c r="F749" s="3" t="s">
        <v>251</v>
      </c>
      <c r="G749" s="57"/>
      <c r="H749" s="10">
        <v>0</v>
      </c>
      <c r="J749" s="4"/>
      <c r="K749" s="4"/>
      <c r="L749" s="4"/>
      <c r="M749" s="4"/>
      <c r="N749" s="4"/>
      <c r="O749" s="4"/>
      <c r="P749" s="4"/>
    </row>
    <row r="750" spans="1:16" ht="11.65" customHeight="1" x14ac:dyDescent="0.2">
      <c r="A750" s="5">
        <f t="shared" ca="1" si="15"/>
        <v>750</v>
      </c>
      <c r="C750" s="56"/>
      <c r="D750" s="3"/>
      <c r="E750" s="3"/>
      <c r="F750" s="3" t="s">
        <v>253</v>
      </c>
      <c r="G750" s="57"/>
      <c r="H750" s="10">
        <v>583852.58614471962</v>
      </c>
      <c r="J750" s="4"/>
      <c r="K750" s="4"/>
      <c r="L750" s="4"/>
      <c r="M750" s="4"/>
      <c r="N750" s="4"/>
      <c r="O750" s="4"/>
      <c r="P750" s="4"/>
    </row>
    <row r="751" spans="1:16" ht="11.65" customHeight="1" x14ac:dyDescent="0.2">
      <c r="A751" s="5">
        <f t="shared" ca="1" si="15"/>
        <v>751</v>
      </c>
      <c r="C751" s="56"/>
      <c r="D751" s="3"/>
      <c r="E751" s="3"/>
      <c r="F751" s="3" t="s">
        <v>252</v>
      </c>
      <c r="G751" s="57"/>
      <c r="H751" s="10">
        <v>0</v>
      </c>
      <c r="J751" s="4"/>
      <c r="K751" s="4"/>
      <c r="L751" s="4"/>
      <c r="M751" s="4"/>
      <c r="N751" s="4"/>
      <c r="O751" s="4"/>
      <c r="P751" s="4"/>
    </row>
    <row r="752" spans="1:16" ht="11.65" customHeight="1" x14ac:dyDescent="0.2">
      <c r="A752" s="5">
        <f t="shared" ca="1" si="15"/>
        <v>752</v>
      </c>
      <c r="C752" s="56"/>
      <c r="D752" s="3"/>
      <c r="E752" s="3"/>
      <c r="F752" s="3" t="s">
        <v>30</v>
      </c>
      <c r="G752" s="57"/>
      <c r="H752" s="10">
        <v>0</v>
      </c>
      <c r="J752" s="4"/>
      <c r="K752" s="4"/>
      <c r="L752" s="4"/>
      <c r="M752" s="4"/>
      <c r="N752" s="4"/>
      <c r="O752" s="4"/>
      <c r="P752" s="4"/>
    </row>
    <row r="753" spans="1:16" ht="11.65" customHeight="1" x14ac:dyDescent="0.2">
      <c r="A753" s="5">
        <f t="shared" ca="1" si="15"/>
        <v>753</v>
      </c>
      <c r="C753" s="56"/>
      <c r="D753" s="3"/>
      <c r="E753" s="3"/>
      <c r="F753" s="3" t="s">
        <v>251</v>
      </c>
      <c r="G753" s="57"/>
      <c r="H753" s="10">
        <v>0</v>
      </c>
      <c r="J753" s="4"/>
      <c r="K753" s="4"/>
      <c r="L753" s="4"/>
      <c r="M753" s="4"/>
      <c r="N753" s="4"/>
      <c r="O753" s="4"/>
      <c r="P753" s="4"/>
    </row>
    <row r="754" spans="1:16" ht="11.65" customHeight="1" x14ac:dyDescent="0.2">
      <c r="A754" s="5">
        <f t="shared" ca="1" si="15"/>
        <v>754</v>
      </c>
      <c r="C754" s="56"/>
      <c r="D754" s="3"/>
      <c r="E754" s="3"/>
      <c r="F754" s="3" t="s">
        <v>251</v>
      </c>
      <c r="G754" s="57"/>
      <c r="H754" s="10">
        <v>0</v>
      </c>
      <c r="J754" s="4"/>
      <c r="K754" s="4"/>
      <c r="L754" s="4"/>
      <c r="M754" s="4"/>
      <c r="N754" s="4"/>
      <c r="O754" s="4"/>
      <c r="P754" s="4"/>
    </row>
    <row r="755" spans="1:16" ht="11.65" customHeight="1" x14ac:dyDescent="0.2">
      <c r="A755" s="5">
        <f t="shared" ca="1" si="15"/>
        <v>755</v>
      </c>
      <c r="C755" s="56"/>
      <c r="D755" s="3"/>
      <c r="E755" s="3"/>
      <c r="F755" s="3"/>
      <c r="G755" s="57" t="s">
        <v>32</v>
      </c>
      <c r="H755" s="12">
        <f>SUBTOTAL(9,H743:H754)</f>
        <v>64117291.182479613</v>
      </c>
      <c r="J755" s="4"/>
      <c r="K755" s="4"/>
      <c r="L755" s="4"/>
      <c r="M755" s="4"/>
      <c r="N755" s="4"/>
      <c r="O755" s="4"/>
      <c r="P755" s="4"/>
    </row>
    <row r="756" spans="1:16" ht="11.65" customHeight="1" x14ac:dyDescent="0.2">
      <c r="A756" s="5">
        <f t="shared" ca="1" si="15"/>
        <v>756</v>
      </c>
      <c r="C756" s="56">
        <v>303</v>
      </c>
      <c r="D756" s="3" t="s">
        <v>123</v>
      </c>
      <c r="E756" s="3"/>
      <c r="F756" s="3"/>
      <c r="G756" s="57"/>
      <c r="H756" s="2"/>
      <c r="J756" s="4"/>
      <c r="K756" s="4"/>
      <c r="L756" s="4"/>
      <c r="M756" s="4"/>
      <c r="N756" s="4"/>
      <c r="O756" s="4"/>
      <c r="P756" s="4"/>
    </row>
    <row r="757" spans="1:16" ht="11.65" customHeight="1" x14ac:dyDescent="0.2">
      <c r="A757" s="5">
        <f t="shared" ca="1" si="15"/>
        <v>757</v>
      </c>
      <c r="C757" s="56"/>
      <c r="D757" s="3"/>
      <c r="E757" s="3"/>
      <c r="F757" s="3" t="s">
        <v>193</v>
      </c>
      <c r="G757" s="57"/>
      <c r="H757" s="10">
        <v>0</v>
      </c>
      <c r="J757" s="4"/>
      <c r="K757" s="4"/>
      <c r="L757" s="4"/>
      <c r="M757" s="4"/>
      <c r="N757" s="4"/>
      <c r="O757" s="4"/>
      <c r="P757" s="4"/>
    </row>
    <row r="758" spans="1:16" ht="11.65" customHeight="1" x14ac:dyDescent="0.2">
      <c r="A758" s="5">
        <f t="shared" ca="1" si="15"/>
        <v>758</v>
      </c>
      <c r="C758" s="56"/>
      <c r="D758" s="3"/>
      <c r="E758" s="3"/>
      <c r="F758" s="3"/>
      <c r="G758" s="57" t="s">
        <v>32</v>
      </c>
      <c r="H758" s="12">
        <f>SUBTOTAL(9,H757)</f>
        <v>0</v>
      </c>
      <c r="J758" s="4"/>
      <c r="K758" s="4"/>
      <c r="L758" s="4"/>
      <c r="M758" s="4"/>
      <c r="N758" s="4"/>
      <c r="O758" s="4"/>
      <c r="P758" s="4"/>
    </row>
    <row r="759" spans="1:16" ht="11.65" customHeight="1" x14ac:dyDescent="0.2">
      <c r="A759" s="5">
        <f t="shared" ca="1" si="15"/>
        <v>759</v>
      </c>
      <c r="C759" s="56" t="s">
        <v>124</v>
      </c>
      <c r="D759" s="3" t="s">
        <v>125</v>
      </c>
      <c r="E759" s="3"/>
      <c r="F759" s="3"/>
      <c r="G759" s="57"/>
      <c r="H759" s="2"/>
      <c r="J759" s="4"/>
      <c r="K759" s="4"/>
      <c r="L759" s="4"/>
      <c r="M759" s="4"/>
      <c r="N759" s="4"/>
      <c r="O759" s="4"/>
      <c r="P759" s="4"/>
    </row>
    <row r="760" spans="1:16" ht="11.65" customHeight="1" x14ac:dyDescent="0.2">
      <c r="A760" s="5">
        <f t="shared" ca="1" si="15"/>
        <v>760</v>
      </c>
      <c r="C760" s="56"/>
      <c r="D760" s="3"/>
      <c r="E760" s="3"/>
      <c r="F760" s="3" t="s">
        <v>193</v>
      </c>
      <c r="G760" s="57"/>
      <c r="H760" s="10">
        <v>0</v>
      </c>
      <c r="J760" s="4"/>
      <c r="K760" s="4"/>
      <c r="L760" s="4"/>
      <c r="M760" s="4"/>
      <c r="N760" s="4"/>
      <c r="O760" s="4"/>
      <c r="P760" s="4"/>
    </row>
    <row r="761" spans="1:16" ht="11.65" customHeight="1" x14ac:dyDescent="0.2">
      <c r="A761" s="5">
        <f t="shared" ca="1" si="15"/>
        <v>761</v>
      </c>
      <c r="C761" s="56"/>
      <c r="D761" s="3"/>
      <c r="E761" s="3"/>
      <c r="F761" s="3" t="s">
        <v>24</v>
      </c>
      <c r="G761" s="57"/>
      <c r="H761" s="10">
        <v>0</v>
      </c>
      <c r="J761" s="4"/>
      <c r="K761" s="4"/>
      <c r="L761" s="4"/>
      <c r="M761" s="4"/>
      <c r="N761" s="4"/>
      <c r="O761" s="4"/>
      <c r="P761" s="4"/>
    </row>
    <row r="762" spans="1:16" ht="11.65" customHeight="1" x14ac:dyDescent="0.2">
      <c r="A762" s="5">
        <f t="shared" ca="1" si="15"/>
        <v>762</v>
      </c>
      <c r="C762" s="56"/>
      <c r="D762" s="3"/>
      <c r="E762" s="3"/>
      <c r="F762" s="3" t="s">
        <v>254</v>
      </c>
      <c r="G762" s="57"/>
      <c r="H762" s="10">
        <v>0</v>
      </c>
      <c r="J762" s="4"/>
      <c r="K762" s="4"/>
      <c r="L762" s="4"/>
      <c r="M762" s="4"/>
      <c r="N762" s="4"/>
      <c r="O762" s="4"/>
      <c r="P762" s="4"/>
    </row>
    <row r="763" spans="1:16" ht="11.65" customHeight="1" x14ac:dyDescent="0.2">
      <c r="A763" s="5">
        <f t="shared" ca="1" si="15"/>
        <v>763</v>
      </c>
      <c r="C763" s="56"/>
      <c r="D763" s="3"/>
      <c r="E763" s="3"/>
      <c r="F763" s="3" t="s">
        <v>248</v>
      </c>
      <c r="G763" s="57"/>
      <c r="H763" s="10">
        <v>0</v>
      </c>
      <c r="J763" s="4"/>
      <c r="K763" s="4"/>
      <c r="L763" s="4"/>
      <c r="M763" s="4"/>
      <c r="N763" s="4"/>
      <c r="O763" s="4"/>
      <c r="P763" s="4"/>
    </row>
    <row r="764" spans="1:16" ht="11.65" customHeight="1" x14ac:dyDescent="0.2">
      <c r="A764" s="5">
        <f t="shared" ca="1" si="15"/>
        <v>764</v>
      </c>
      <c r="C764" s="56"/>
      <c r="D764" s="3"/>
      <c r="E764" s="3"/>
      <c r="F764" s="3"/>
      <c r="G764" s="57"/>
      <c r="H764" s="12">
        <f>SUBTOTAL(9,H760:H763)</f>
        <v>0</v>
      </c>
      <c r="J764" s="4"/>
      <c r="K764" s="4"/>
      <c r="L764" s="4"/>
      <c r="M764" s="4"/>
      <c r="N764" s="4"/>
      <c r="O764" s="4"/>
      <c r="P764" s="4"/>
    </row>
    <row r="765" spans="1:16" ht="11.65" customHeight="1" x14ac:dyDescent="0.2">
      <c r="A765" s="5">
        <f t="shared" ca="1" si="15"/>
        <v>765</v>
      </c>
      <c r="C765" s="56"/>
      <c r="D765" s="3"/>
      <c r="E765" s="3"/>
      <c r="F765" s="3"/>
      <c r="G765" s="57"/>
      <c r="H765" s="2"/>
      <c r="J765" s="4"/>
      <c r="K765" s="11"/>
      <c r="L765" s="11"/>
      <c r="M765" s="11"/>
      <c r="N765" s="11"/>
      <c r="O765" s="11"/>
      <c r="P765" s="11"/>
    </row>
    <row r="766" spans="1:16" ht="11.65" customHeight="1" thickBot="1" x14ac:dyDescent="0.25">
      <c r="A766" s="5">
        <f t="shared" ref="A766:A829" ca="1" si="17">OFFSET(A766,-1,)+1</f>
        <v>766</v>
      </c>
      <c r="C766" s="63" t="s">
        <v>126</v>
      </c>
      <c r="D766" s="3"/>
      <c r="E766" s="3"/>
      <c r="F766" s="3"/>
      <c r="G766" s="57" t="s">
        <v>32</v>
      </c>
      <c r="H766" s="13">
        <f>SUBTOTAL(9,H725:H764)</f>
        <v>80172694.357966036</v>
      </c>
      <c r="J766" s="4"/>
      <c r="K766" s="4"/>
      <c r="L766" s="4"/>
      <c r="M766" s="4"/>
      <c r="N766" s="4"/>
      <c r="O766" s="4"/>
      <c r="P766" s="4"/>
    </row>
    <row r="767" spans="1:16" ht="11.65" customHeight="1" thickTop="1" x14ac:dyDescent="0.2">
      <c r="A767" s="5">
        <f t="shared" ca="1" si="17"/>
        <v>767</v>
      </c>
      <c r="C767" s="63"/>
      <c r="D767" s="3"/>
      <c r="E767" s="3"/>
      <c r="F767" s="3"/>
      <c r="G767" s="57"/>
      <c r="H767" s="2"/>
      <c r="J767" s="4"/>
      <c r="K767" s="4"/>
      <c r="L767" s="4"/>
      <c r="M767" s="4"/>
      <c r="N767" s="4"/>
      <c r="O767" s="4"/>
      <c r="P767" s="4"/>
    </row>
    <row r="768" spans="1:16" ht="11.65" customHeight="1" x14ac:dyDescent="0.2">
      <c r="A768" s="5">
        <f t="shared" ca="1" si="17"/>
        <v>768</v>
      </c>
      <c r="C768" s="56" t="s">
        <v>127</v>
      </c>
      <c r="D768" s="3"/>
      <c r="E768" s="3"/>
      <c r="F768" s="3"/>
      <c r="G768" s="57"/>
      <c r="H768" s="2"/>
      <c r="J768" s="4"/>
      <c r="K768" s="4"/>
      <c r="L768" s="4"/>
      <c r="M768" s="4"/>
      <c r="N768" s="4"/>
      <c r="O768" s="4"/>
      <c r="P768" s="4"/>
    </row>
    <row r="769" spans="1:16" ht="11.65" customHeight="1" x14ac:dyDescent="0.2">
      <c r="A769" s="5">
        <f t="shared" ca="1" si="17"/>
        <v>769</v>
      </c>
      <c r="C769" s="56"/>
      <c r="D769" s="3"/>
      <c r="E769" s="3" t="s">
        <v>193</v>
      </c>
      <c r="F769" s="3"/>
      <c r="G769" s="57"/>
      <c r="H769" s="10">
        <f t="shared" ref="H769:H781" si="18">SUMIFS($H$725:$H$764,$F$725:$F$764,E769)</f>
        <v>2036986.42</v>
      </c>
      <c r="J769" s="4"/>
      <c r="K769" s="4"/>
      <c r="L769" s="4"/>
      <c r="M769" s="4"/>
      <c r="N769" s="4"/>
      <c r="O769" s="4"/>
      <c r="P769" s="4"/>
    </row>
    <row r="770" spans="1:16" ht="11.65" customHeight="1" x14ac:dyDescent="0.2">
      <c r="A770" s="5">
        <f t="shared" ca="1" si="17"/>
        <v>770</v>
      </c>
      <c r="C770" s="56"/>
      <c r="D770" s="3"/>
      <c r="E770" s="3" t="s">
        <v>253</v>
      </c>
      <c r="F770" s="3"/>
      <c r="G770" s="57"/>
      <c r="H770" s="10">
        <f t="shared" si="18"/>
        <v>583852.58614471962</v>
      </c>
      <c r="J770" s="4"/>
      <c r="K770" s="4"/>
      <c r="L770" s="4"/>
      <c r="M770" s="4"/>
      <c r="N770" s="4"/>
      <c r="O770" s="4"/>
      <c r="P770" s="4"/>
    </row>
    <row r="771" spans="1:16" ht="11.65" customHeight="1" x14ac:dyDescent="0.2">
      <c r="A771" s="5">
        <f t="shared" ca="1" si="17"/>
        <v>771</v>
      </c>
      <c r="C771" s="56"/>
      <c r="D771" s="3"/>
      <c r="E771" s="3" t="s">
        <v>256</v>
      </c>
      <c r="F771" s="3"/>
      <c r="G771" s="57"/>
      <c r="H771" s="10">
        <f t="shared" si="18"/>
        <v>0</v>
      </c>
      <c r="J771" s="4"/>
      <c r="K771" s="4"/>
      <c r="L771" s="4"/>
      <c r="M771" s="4"/>
      <c r="N771" s="4"/>
      <c r="O771" s="4"/>
      <c r="P771" s="4"/>
    </row>
    <row r="772" spans="1:16" ht="11.65" customHeight="1" x14ac:dyDescent="0.2">
      <c r="A772" s="5">
        <f t="shared" ca="1" si="17"/>
        <v>772</v>
      </c>
      <c r="C772" s="56"/>
      <c r="D772" s="3"/>
      <c r="E772" s="3" t="s">
        <v>24</v>
      </c>
      <c r="F772" s="3"/>
      <c r="G772" s="57"/>
      <c r="H772" s="10">
        <f t="shared" si="18"/>
        <v>8810621.0395155773</v>
      </c>
      <c r="J772" s="4"/>
      <c r="K772" s="4"/>
      <c r="L772" s="4"/>
      <c r="M772" s="4"/>
      <c r="N772" s="4"/>
      <c r="O772" s="4"/>
      <c r="P772" s="4"/>
    </row>
    <row r="773" spans="1:16" ht="11.65" customHeight="1" x14ac:dyDescent="0.2">
      <c r="A773" s="5">
        <f t="shared" ca="1" si="17"/>
        <v>773</v>
      </c>
      <c r="C773" s="56"/>
      <c r="D773" s="3"/>
      <c r="E773" s="58" t="s">
        <v>248</v>
      </c>
      <c r="F773" s="3"/>
      <c r="G773" s="57"/>
      <c r="H773" s="10">
        <f t="shared" si="18"/>
        <v>32014286.837949175</v>
      </c>
      <c r="J773" s="4"/>
      <c r="K773" s="4"/>
      <c r="L773" s="4"/>
      <c r="M773" s="4"/>
      <c r="N773" s="4"/>
      <c r="O773" s="4"/>
      <c r="P773" s="4"/>
    </row>
    <row r="774" spans="1:16" ht="11.65" customHeight="1" x14ac:dyDescent="0.2">
      <c r="A774" s="5">
        <f t="shared" ca="1" si="17"/>
        <v>774</v>
      </c>
      <c r="C774" s="56"/>
      <c r="D774" s="3"/>
      <c r="E774" s="58" t="s">
        <v>255</v>
      </c>
      <c r="F774" s="3"/>
      <c r="G774" s="57"/>
      <c r="H774" s="10">
        <f t="shared" si="18"/>
        <v>15228601.165468287</v>
      </c>
      <c r="J774" s="4"/>
      <c r="K774" s="4"/>
      <c r="L774" s="4"/>
      <c r="M774" s="4"/>
      <c r="N774" s="4"/>
      <c r="O774" s="4"/>
      <c r="P774" s="4"/>
    </row>
    <row r="775" spans="1:16" ht="11.65" customHeight="1" x14ac:dyDescent="0.2">
      <c r="A775" s="5">
        <f t="shared" ca="1" si="17"/>
        <v>775</v>
      </c>
      <c r="C775" s="56"/>
      <c r="D775" s="3"/>
      <c r="E775" s="58" t="s">
        <v>249</v>
      </c>
      <c r="F775" s="3"/>
      <c r="G775" s="57"/>
      <c r="H775" s="10">
        <f t="shared" si="18"/>
        <v>6492937.4685854577</v>
      </c>
      <c r="J775" s="4"/>
      <c r="K775" s="4"/>
      <c r="L775" s="4"/>
      <c r="M775" s="4"/>
      <c r="N775" s="4"/>
      <c r="O775" s="4"/>
      <c r="P775" s="4"/>
    </row>
    <row r="776" spans="1:16" ht="11.65" customHeight="1" x14ac:dyDescent="0.2">
      <c r="A776" s="5">
        <f t="shared" ca="1" si="17"/>
        <v>776</v>
      </c>
      <c r="C776" s="56"/>
      <c r="D776" s="3"/>
      <c r="E776" s="58" t="s">
        <v>251</v>
      </c>
      <c r="F776" s="3"/>
      <c r="G776" s="57"/>
      <c r="H776" s="10">
        <f t="shared" si="18"/>
        <v>0</v>
      </c>
      <c r="J776" s="4"/>
      <c r="K776" s="4"/>
      <c r="L776" s="4"/>
      <c r="M776" s="4"/>
      <c r="N776" s="4"/>
      <c r="O776" s="4"/>
      <c r="P776" s="4"/>
    </row>
    <row r="777" spans="1:16" ht="11.65" customHeight="1" x14ac:dyDescent="0.2">
      <c r="A777" s="5">
        <f t="shared" ca="1" si="17"/>
        <v>777</v>
      </c>
      <c r="C777" s="56"/>
      <c r="D777" s="3"/>
      <c r="E777" s="58" t="s">
        <v>252</v>
      </c>
      <c r="F777" s="3"/>
      <c r="G777" s="57"/>
      <c r="H777" s="10">
        <f t="shared" si="18"/>
        <v>0</v>
      </c>
      <c r="J777" s="4"/>
      <c r="K777" s="4"/>
      <c r="L777" s="4"/>
      <c r="M777" s="4"/>
      <c r="N777" s="4"/>
      <c r="O777" s="4"/>
      <c r="P777" s="4"/>
    </row>
    <row r="778" spans="1:16" ht="11.65" customHeight="1" x14ac:dyDescent="0.2">
      <c r="A778" s="5">
        <f t="shared" ca="1" si="17"/>
        <v>778</v>
      </c>
      <c r="C778" s="56"/>
      <c r="D778" s="3"/>
      <c r="E778" s="58" t="s">
        <v>30</v>
      </c>
      <c r="F778" s="3"/>
      <c r="G778" s="57"/>
      <c r="H778" s="10">
        <f t="shared" si="18"/>
        <v>0</v>
      </c>
      <c r="J778" s="4"/>
      <c r="K778" s="4"/>
      <c r="L778" s="4"/>
      <c r="M778" s="4"/>
      <c r="N778" s="4"/>
      <c r="O778" s="4"/>
      <c r="P778" s="4"/>
    </row>
    <row r="779" spans="1:16" ht="11.65" customHeight="1" x14ac:dyDescent="0.2">
      <c r="A779" s="5">
        <f t="shared" ca="1" si="17"/>
        <v>779</v>
      </c>
      <c r="C779" s="56"/>
      <c r="D779" s="3"/>
      <c r="E779" s="56" t="s">
        <v>302</v>
      </c>
      <c r="F779" s="3"/>
      <c r="G779" s="57"/>
      <c r="H779" s="10">
        <f t="shared" si="18"/>
        <v>14167661.762758112</v>
      </c>
      <c r="J779" s="4"/>
      <c r="K779" s="4"/>
      <c r="L779" s="4"/>
      <c r="M779" s="4"/>
      <c r="N779" s="4"/>
      <c r="O779" s="4"/>
      <c r="P779" s="4"/>
    </row>
    <row r="780" spans="1:16" ht="11.65" customHeight="1" x14ac:dyDescent="0.2">
      <c r="A780" s="5">
        <f t="shared" ca="1" si="17"/>
        <v>780</v>
      </c>
      <c r="C780" s="56"/>
      <c r="D780" s="3"/>
      <c r="E780" s="56" t="s">
        <v>303</v>
      </c>
      <c r="F780" s="3"/>
      <c r="G780" s="57"/>
      <c r="H780" s="10">
        <f t="shared" si="18"/>
        <v>837747.07754470268</v>
      </c>
      <c r="J780" s="4"/>
      <c r="K780" s="4"/>
      <c r="L780" s="4"/>
      <c r="M780" s="4"/>
      <c r="N780" s="4"/>
      <c r="O780" s="4"/>
      <c r="P780" s="4"/>
    </row>
    <row r="781" spans="1:16" ht="11.65" customHeight="1" x14ac:dyDescent="0.2">
      <c r="A781" s="5">
        <f t="shared" ca="1" si="17"/>
        <v>781</v>
      </c>
      <c r="C781" s="56"/>
      <c r="D781" s="3"/>
      <c r="E781" s="58" t="s">
        <v>247</v>
      </c>
      <c r="F781" s="3"/>
      <c r="G781" s="57"/>
      <c r="H781" s="10">
        <f t="shared" si="18"/>
        <v>0</v>
      </c>
      <c r="J781" s="4"/>
      <c r="K781" s="4"/>
      <c r="L781" s="4"/>
      <c r="M781" s="4"/>
      <c r="N781" s="4"/>
      <c r="O781" s="4"/>
      <c r="P781" s="4"/>
    </row>
    <row r="782" spans="1:16" ht="11.65" customHeight="1" thickBot="1" x14ac:dyDescent="0.25">
      <c r="A782" s="5">
        <f t="shared" ca="1" si="17"/>
        <v>782</v>
      </c>
      <c r="C782" s="56" t="s">
        <v>128</v>
      </c>
      <c r="D782" s="3"/>
      <c r="E782" s="3"/>
      <c r="F782" s="3"/>
      <c r="G782" s="57" t="s">
        <v>32</v>
      </c>
      <c r="H782" s="19">
        <f>SUM(H769:H781)</f>
        <v>80172694.357966036</v>
      </c>
      <c r="J782" s="4"/>
      <c r="K782" s="4"/>
      <c r="L782" s="4"/>
      <c r="M782" s="4"/>
      <c r="N782" s="4"/>
      <c r="O782" s="4"/>
      <c r="P782" s="4"/>
    </row>
    <row r="783" spans="1:16" ht="11.65" customHeight="1" thickTop="1" x14ac:dyDescent="0.2">
      <c r="A783" s="5">
        <f t="shared" ca="1" si="17"/>
        <v>783</v>
      </c>
      <c r="C783" s="56" t="s">
        <v>129</v>
      </c>
      <c r="D783" s="3"/>
      <c r="E783" s="3"/>
      <c r="F783" s="3"/>
      <c r="G783" s="57"/>
      <c r="H783" s="2"/>
      <c r="J783" s="4"/>
      <c r="K783" s="4"/>
      <c r="L783" s="4"/>
      <c r="M783" s="4"/>
      <c r="N783" s="4"/>
      <c r="O783" s="4"/>
      <c r="P783" s="4"/>
    </row>
    <row r="784" spans="1:16" ht="11.65" customHeight="1" x14ac:dyDescent="0.2">
      <c r="A784" s="5">
        <f t="shared" ca="1" si="17"/>
        <v>784</v>
      </c>
      <c r="C784" s="56"/>
      <c r="D784" s="3"/>
      <c r="E784" s="3" t="s">
        <v>91</v>
      </c>
      <c r="F784" s="3"/>
      <c r="G784" s="57"/>
      <c r="H784" s="10">
        <v>11302326.310000001</v>
      </c>
      <c r="J784" s="4"/>
      <c r="K784" s="4"/>
      <c r="L784" s="4"/>
      <c r="M784" s="4"/>
      <c r="N784" s="4"/>
      <c r="O784" s="4"/>
      <c r="P784" s="4"/>
    </row>
    <row r="785" spans="1:16" ht="11.65" customHeight="1" x14ac:dyDescent="0.2">
      <c r="A785" s="5">
        <f t="shared" ca="1" si="17"/>
        <v>785</v>
      </c>
      <c r="C785" s="56"/>
      <c r="D785" s="3"/>
      <c r="E785" s="3" t="s">
        <v>93</v>
      </c>
      <c r="F785" s="3"/>
      <c r="G785" s="57"/>
      <c r="H785" s="10">
        <v>0</v>
      </c>
      <c r="J785" s="4"/>
      <c r="K785" s="4"/>
      <c r="L785" s="4"/>
      <c r="M785" s="4"/>
      <c r="N785" s="4"/>
      <c r="O785" s="4"/>
      <c r="P785" s="4"/>
    </row>
    <row r="786" spans="1:16" ht="11.65" customHeight="1" x14ac:dyDescent="0.2">
      <c r="A786" s="5">
        <f t="shared" ca="1" si="17"/>
        <v>786</v>
      </c>
      <c r="C786" s="56"/>
      <c r="D786" s="3"/>
      <c r="E786" s="58" t="s">
        <v>114</v>
      </c>
      <c r="F786" s="3"/>
      <c r="G786" s="57"/>
      <c r="H786" s="10">
        <v>4721185.4056021646</v>
      </c>
      <c r="J786" s="4"/>
      <c r="K786" s="4"/>
      <c r="L786" s="4"/>
      <c r="M786" s="4"/>
      <c r="N786" s="4"/>
      <c r="O786" s="4"/>
      <c r="P786" s="4"/>
    </row>
    <row r="787" spans="1:16" ht="11.65" customHeight="1" x14ac:dyDescent="0.2">
      <c r="A787" s="5">
        <f t="shared" ca="1" si="17"/>
        <v>787</v>
      </c>
      <c r="C787" s="56"/>
      <c r="D787" s="3"/>
      <c r="E787" s="58" t="s">
        <v>55</v>
      </c>
      <c r="F787" s="3"/>
      <c r="G787" s="57"/>
      <c r="H787" s="10">
        <v>0</v>
      </c>
      <c r="J787" s="4"/>
      <c r="K787" s="4"/>
      <c r="L787" s="4"/>
      <c r="M787" s="4"/>
      <c r="N787" s="4"/>
      <c r="O787" s="4"/>
      <c r="P787" s="4"/>
    </row>
    <row r="788" spans="1:16" ht="11.65" customHeight="1" x14ac:dyDescent="0.2">
      <c r="A788" s="5">
        <f t="shared" ca="1" si="17"/>
        <v>788</v>
      </c>
      <c r="C788" s="56"/>
      <c r="D788" s="3"/>
      <c r="E788" s="58" t="s">
        <v>46</v>
      </c>
      <c r="F788" s="3"/>
      <c r="G788" s="57"/>
      <c r="H788" s="10">
        <v>0</v>
      </c>
      <c r="J788" s="4"/>
      <c r="K788" s="4"/>
      <c r="L788" s="4"/>
      <c r="M788" s="4"/>
      <c r="N788" s="4"/>
      <c r="O788" s="4"/>
      <c r="P788" s="4"/>
    </row>
    <row r="789" spans="1:16" ht="11.65" customHeight="1" x14ac:dyDescent="0.2">
      <c r="A789" s="5">
        <f t="shared" ca="1" si="17"/>
        <v>789</v>
      </c>
      <c r="C789" s="56"/>
      <c r="D789" s="3"/>
      <c r="E789" s="58" t="s">
        <v>65</v>
      </c>
      <c r="F789" s="3"/>
      <c r="G789" s="57"/>
      <c r="H789" s="10">
        <v>0</v>
      </c>
      <c r="J789" s="4"/>
      <c r="K789" s="4"/>
      <c r="L789" s="4"/>
      <c r="M789" s="4"/>
      <c r="N789" s="4"/>
      <c r="O789" s="4"/>
      <c r="P789" s="4"/>
    </row>
    <row r="790" spans="1:16" ht="11.65" customHeight="1" x14ac:dyDescent="0.2">
      <c r="A790" s="5">
        <f t="shared" ca="1" si="17"/>
        <v>790</v>
      </c>
      <c r="C790" s="56"/>
      <c r="D790" s="3"/>
      <c r="E790" s="58" t="s">
        <v>79</v>
      </c>
      <c r="F790" s="3"/>
      <c r="G790" s="57"/>
      <c r="H790" s="10">
        <v>16815557.354038469</v>
      </c>
      <c r="J790" s="4"/>
      <c r="K790" s="4"/>
      <c r="L790" s="4"/>
      <c r="M790" s="4"/>
      <c r="N790" s="4"/>
      <c r="O790" s="4"/>
      <c r="P790" s="4"/>
    </row>
    <row r="791" spans="1:16" ht="11.65" customHeight="1" x14ac:dyDescent="0.2">
      <c r="A791" s="5">
        <f t="shared" ca="1" si="17"/>
        <v>791</v>
      </c>
      <c r="C791" s="56"/>
      <c r="D791" s="3"/>
      <c r="E791" s="3" t="s">
        <v>81</v>
      </c>
      <c r="F791" s="3"/>
      <c r="G791" s="57"/>
      <c r="H791" s="10">
        <v>0</v>
      </c>
      <c r="J791" s="4"/>
      <c r="K791" s="4"/>
      <c r="L791" s="4"/>
      <c r="M791" s="4"/>
      <c r="N791" s="4"/>
      <c r="O791" s="4"/>
      <c r="P791" s="4"/>
    </row>
    <row r="792" spans="1:16" ht="11.65" customHeight="1" x14ac:dyDescent="0.2">
      <c r="A792" s="5">
        <f t="shared" ca="1" si="17"/>
        <v>792</v>
      </c>
      <c r="C792" s="56"/>
      <c r="D792" s="3"/>
      <c r="E792" s="58" t="s">
        <v>124</v>
      </c>
      <c r="F792" s="3"/>
      <c r="G792" s="57"/>
      <c r="H792" s="10">
        <v>0</v>
      </c>
      <c r="J792" s="4"/>
      <c r="K792" s="4"/>
      <c r="L792" s="4"/>
      <c r="M792" s="4"/>
      <c r="N792" s="4"/>
      <c r="O792" s="4"/>
      <c r="P792" s="4"/>
    </row>
    <row r="793" spans="1:16" ht="11.65" customHeight="1" x14ac:dyDescent="0.2">
      <c r="A793" s="5">
        <f t="shared" ca="1" si="17"/>
        <v>793</v>
      </c>
      <c r="C793" s="56"/>
      <c r="D793" s="3"/>
      <c r="E793" s="58" t="s">
        <v>107</v>
      </c>
      <c r="F793" s="3"/>
      <c r="G793" s="57"/>
      <c r="H793" s="2">
        <v>0</v>
      </c>
      <c r="J793" s="4"/>
      <c r="K793" s="4"/>
      <c r="L793" s="4"/>
      <c r="M793" s="4"/>
      <c r="N793" s="4"/>
      <c r="O793" s="4"/>
      <c r="P793" s="4"/>
    </row>
    <row r="794" spans="1:16" ht="11.65" customHeight="1" x14ac:dyDescent="0.2">
      <c r="A794" s="5">
        <f t="shared" ca="1" si="17"/>
        <v>794</v>
      </c>
      <c r="C794" s="56"/>
      <c r="D794" s="3"/>
      <c r="E794" s="58" t="s">
        <v>39</v>
      </c>
      <c r="F794" s="3"/>
      <c r="G794" s="57"/>
      <c r="H794" s="10">
        <v>8078383.305911283</v>
      </c>
      <c r="J794" s="4"/>
      <c r="K794" s="4"/>
      <c r="L794" s="4"/>
      <c r="M794" s="4"/>
      <c r="N794" s="4"/>
      <c r="O794" s="4"/>
      <c r="P794" s="4"/>
    </row>
    <row r="795" spans="1:16" ht="11.65" customHeight="1" thickBot="1" x14ac:dyDescent="0.25">
      <c r="A795" s="5">
        <f t="shared" ca="1" si="17"/>
        <v>795</v>
      </c>
      <c r="C795" s="56" t="s">
        <v>130</v>
      </c>
      <c r="D795" s="3"/>
      <c r="E795" s="3"/>
      <c r="F795" s="3"/>
      <c r="G795" s="57"/>
      <c r="H795" s="19">
        <f>SUM(H784:H794)</f>
        <v>40917452.375551917</v>
      </c>
      <c r="J795" s="4"/>
      <c r="K795" s="4"/>
      <c r="L795" s="4"/>
      <c r="M795" s="4"/>
      <c r="N795" s="4"/>
      <c r="O795" s="4"/>
      <c r="P795" s="4"/>
    </row>
    <row r="796" spans="1:16" ht="11.65" customHeight="1" thickTop="1" x14ac:dyDescent="0.2">
      <c r="A796" s="5">
        <f t="shared" ca="1" si="17"/>
        <v>796</v>
      </c>
      <c r="C796" s="56"/>
      <c r="D796" s="3"/>
      <c r="E796" s="3"/>
      <c r="F796" s="3"/>
      <c r="G796" s="57"/>
      <c r="H796" s="2"/>
      <c r="J796" s="4"/>
      <c r="K796" s="11"/>
      <c r="L796" s="11"/>
      <c r="M796" s="11"/>
      <c r="N796" s="11"/>
      <c r="O796" s="11"/>
      <c r="P796" s="11"/>
    </row>
    <row r="797" spans="1:16" ht="11.65" customHeight="1" thickBot="1" x14ac:dyDescent="0.25">
      <c r="A797" s="5">
        <f t="shared" ca="1" si="17"/>
        <v>797</v>
      </c>
      <c r="C797" s="63" t="s">
        <v>131</v>
      </c>
      <c r="D797" s="3"/>
      <c r="E797" s="3"/>
      <c r="F797" s="3"/>
      <c r="G797" s="57" t="s">
        <v>32</v>
      </c>
      <c r="H797" s="13">
        <f>H766+H705+H503+H427+H337</f>
        <v>2293547058.1724858</v>
      </c>
      <c r="J797" s="4"/>
      <c r="K797" s="4"/>
      <c r="L797" s="4"/>
      <c r="M797" s="4"/>
      <c r="N797" s="4"/>
      <c r="O797" s="4"/>
      <c r="P797" s="4"/>
    </row>
    <row r="798" spans="1:16" ht="11.65" customHeight="1" thickTop="1" x14ac:dyDescent="0.2">
      <c r="A798" s="5">
        <f t="shared" ca="1" si="17"/>
        <v>798</v>
      </c>
      <c r="C798" s="56" t="s">
        <v>132</v>
      </c>
      <c r="D798" s="3"/>
      <c r="E798" s="3"/>
      <c r="F798" s="3"/>
      <c r="G798" s="57"/>
      <c r="H798" s="2"/>
      <c r="J798" s="4"/>
      <c r="K798" s="4"/>
      <c r="L798" s="4"/>
      <c r="M798" s="4"/>
      <c r="N798" s="4"/>
      <c r="O798" s="4"/>
      <c r="P798" s="4"/>
    </row>
    <row r="799" spans="1:16" ht="11.65" customHeight="1" x14ac:dyDescent="0.2">
      <c r="A799" s="5">
        <f t="shared" ca="1" si="17"/>
        <v>799</v>
      </c>
      <c r="C799" s="56"/>
      <c r="D799" s="3"/>
      <c r="E799" s="3" t="s">
        <v>193</v>
      </c>
      <c r="F799" s="3"/>
      <c r="G799" s="57"/>
      <c r="H799" s="10">
        <f t="shared" ref="H799:H806" si="19">SUMIFS($H$28:$H$765,$F$28:$F$765,E799)</f>
        <v>651953046.1699996</v>
      </c>
      <c r="J799" s="4"/>
      <c r="K799" s="4"/>
      <c r="L799" s="4"/>
      <c r="M799" s="4"/>
      <c r="N799" s="4"/>
      <c r="O799" s="4"/>
      <c r="P799" s="4"/>
    </row>
    <row r="800" spans="1:16" ht="11.65" customHeight="1" x14ac:dyDescent="0.2">
      <c r="A800" s="5">
        <f t="shared" ca="1" si="17"/>
        <v>800</v>
      </c>
      <c r="C800" s="56"/>
      <c r="D800" s="3"/>
      <c r="E800" s="58" t="s">
        <v>247</v>
      </c>
      <c r="F800" s="3"/>
      <c r="G800" s="57"/>
      <c r="H800" s="10">
        <f t="shared" si="19"/>
        <v>0</v>
      </c>
      <c r="J800" s="4"/>
      <c r="K800" s="4"/>
      <c r="L800" s="4"/>
      <c r="M800" s="4"/>
      <c r="N800" s="4"/>
      <c r="O800" s="4"/>
      <c r="P800" s="4"/>
    </row>
    <row r="801" spans="1:16" ht="11.65" customHeight="1" x14ac:dyDescent="0.2">
      <c r="A801" s="5">
        <f t="shared" ca="1" si="17"/>
        <v>801</v>
      </c>
      <c r="C801" s="56"/>
      <c r="D801" s="3"/>
      <c r="E801" s="3" t="s">
        <v>253</v>
      </c>
      <c r="F801" s="3"/>
      <c r="G801" s="57"/>
      <c r="H801" s="10">
        <f t="shared" si="19"/>
        <v>326629654.72724992</v>
      </c>
      <c r="J801" s="4"/>
      <c r="K801" s="4"/>
      <c r="L801" s="4"/>
      <c r="M801" s="4"/>
      <c r="N801" s="4"/>
      <c r="O801" s="4"/>
      <c r="P801" s="4"/>
    </row>
    <row r="802" spans="1:16" ht="11.65" customHeight="1" x14ac:dyDescent="0.2">
      <c r="A802" s="5">
        <f t="shared" ca="1" si="17"/>
        <v>802</v>
      </c>
      <c r="C802" s="56"/>
      <c r="D802" s="3"/>
      <c r="E802" s="3" t="s">
        <v>256</v>
      </c>
      <c r="F802" s="3"/>
      <c r="G802" s="57"/>
      <c r="H802" s="10">
        <f t="shared" si="19"/>
        <v>0</v>
      </c>
      <c r="J802" s="4"/>
      <c r="K802" s="4"/>
      <c r="L802" s="4"/>
      <c r="M802" s="4"/>
      <c r="N802" s="4"/>
      <c r="O802" s="4"/>
      <c r="P802" s="4"/>
    </row>
    <row r="803" spans="1:16" ht="11.65" customHeight="1" x14ac:dyDescent="0.2">
      <c r="A803" s="5">
        <f t="shared" ca="1" si="17"/>
        <v>803</v>
      </c>
      <c r="C803" s="56"/>
      <c r="D803" s="3"/>
      <c r="E803" s="3" t="s">
        <v>24</v>
      </c>
      <c r="F803" s="3"/>
      <c r="G803" s="57"/>
      <c r="H803" s="10">
        <f t="shared" si="19"/>
        <v>679064762.91556609</v>
      </c>
      <c r="J803" s="4"/>
      <c r="K803" s="4"/>
      <c r="L803" s="4"/>
      <c r="M803" s="4"/>
      <c r="N803" s="4"/>
      <c r="O803" s="4"/>
      <c r="P803" s="4"/>
    </row>
    <row r="804" spans="1:16" ht="11.65" customHeight="1" x14ac:dyDescent="0.2">
      <c r="A804" s="5">
        <f t="shared" ca="1" si="17"/>
        <v>804</v>
      </c>
      <c r="C804" s="56"/>
      <c r="D804" s="3"/>
      <c r="E804" s="58" t="s">
        <v>248</v>
      </c>
      <c r="F804" s="3"/>
      <c r="G804" s="57"/>
      <c r="H804" s="10">
        <f t="shared" si="19"/>
        <v>58247899.270134352</v>
      </c>
      <c r="J804" s="4"/>
      <c r="K804" s="4"/>
      <c r="L804" s="4"/>
      <c r="M804" s="4"/>
      <c r="N804" s="4"/>
      <c r="O804" s="4"/>
      <c r="P804" s="4"/>
    </row>
    <row r="805" spans="1:16" ht="11.65" customHeight="1" x14ac:dyDescent="0.2">
      <c r="A805" s="5">
        <f t="shared" ca="1" si="17"/>
        <v>805</v>
      </c>
      <c r="C805" s="56"/>
      <c r="D805" s="3"/>
      <c r="E805" s="58" t="s">
        <v>255</v>
      </c>
      <c r="F805" s="3"/>
      <c r="G805" s="57"/>
      <c r="H805" s="10">
        <f t="shared" si="19"/>
        <v>16348264.397481492</v>
      </c>
      <c r="J805" s="4"/>
      <c r="K805" s="4"/>
      <c r="L805" s="4"/>
      <c r="M805" s="4"/>
      <c r="N805" s="4"/>
      <c r="O805" s="4"/>
      <c r="P805" s="4"/>
    </row>
    <row r="806" spans="1:16" ht="11.65" customHeight="1" x14ac:dyDescent="0.2">
      <c r="A806" s="5">
        <f t="shared" ca="1" si="17"/>
        <v>806</v>
      </c>
      <c r="C806" s="56"/>
      <c r="D806" s="3"/>
      <c r="E806" s="3" t="s">
        <v>304</v>
      </c>
      <c r="F806" s="3"/>
      <c r="G806" s="57"/>
      <c r="H806" s="10">
        <f t="shared" si="19"/>
        <v>272983033.03055346</v>
      </c>
      <c r="J806" s="4"/>
      <c r="K806" s="4"/>
      <c r="L806" s="4"/>
      <c r="M806" s="4"/>
      <c r="N806" s="4"/>
      <c r="O806" s="4"/>
      <c r="P806" s="4"/>
    </row>
    <row r="807" spans="1:16" ht="11.65" customHeight="1" x14ac:dyDescent="0.2">
      <c r="A807" s="5">
        <f t="shared" ca="1" si="17"/>
        <v>807</v>
      </c>
      <c r="C807" s="56"/>
      <c r="D807" s="3"/>
      <c r="E807" s="3" t="s">
        <v>249</v>
      </c>
      <c r="F807" s="3"/>
      <c r="G807" s="57"/>
      <c r="H807" s="10">
        <f>SUMIFS($H$28:$H$765,$F$28:$F$765,E807)-H813</f>
        <v>182928782.64236185</v>
      </c>
      <c r="J807" s="4"/>
      <c r="K807" s="4"/>
      <c r="L807" s="4"/>
      <c r="M807" s="4"/>
      <c r="N807" s="4"/>
      <c r="O807" s="4"/>
      <c r="P807" s="4"/>
    </row>
    <row r="808" spans="1:16" ht="11.65" customHeight="1" x14ac:dyDescent="0.2">
      <c r="A808" s="5">
        <f t="shared" ca="1" si="17"/>
        <v>808</v>
      </c>
      <c r="C808" s="56"/>
      <c r="D808" s="3"/>
      <c r="E808" s="3" t="s">
        <v>251</v>
      </c>
      <c r="F808" s="3"/>
      <c r="G808" s="57"/>
      <c r="H808" s="10">
        <f>SUMIFS($H$28:$H$765,$F$28:$F$765,E808)</f>
        <v>0</v>
      </c>
      <c r="J808" s="4"/>
      <c r="K808" s="4"/>
      <c r="L808" s="4"/>
      <c r="M808" s="4"/>
      <c r="N808" s="4"/>
      <c r="O808" s="4"/>
      <c r="P808" s="4"/>
    </row>
    <row r="809" spans="1:16" ht="11.65" customHeight="1" x14ac:dyDescent="0.2">
      <c r="A809" s="5">
        <f t="shared" ca="1" si="17"/>
        <v>809</v>
      </c>
      <c r="C809" s="56"/>
      <c r="D809" s="3"/>
      <c r="E809" s="3" t="s">
        <v>252</v>
      </c>
      <c r="F809" s="3"/>
      <c r="G809" s="57"/>
      <c r="H809" s="10">
        <f>SUMIFS($H$28:$H$765,$F$28:$F$765,E809)</f>
        <v>0</v>
      </c>
      <c r="J809" s="4"/>
      <c r="K809" s="4"/>
      <c r="L809" s="4"/>
      <c r="M809" s="4"/>
      <c r="N809" s="4"/>
      <c r="O809" s="4"/>
      <c r="P809" s="4"/>
    </row>
    <row r="810" spans="1:16" ht="11.65" customHeight="1" x14ac:dyDescent="0.2">
      <c r="A810" s="5">
        <f t="shared" ca="1" si="17"/>
        <v>810</v>
      </c>
      <c r="C810" s="56"/>
      <c r="D810" s="3"/>
      <c r="E810" s="3" t="s">
        <v>30</v>
      </c>
      <c r="F810" s="3"/>
      <c r="G810" s="57"/>
      <c r="H810" s="10">
        <f>SUMIFS($H$28:$H$765,$F$28:$F$765,E810)</f>
        <v>0</v>
      </c>
      <c r="J810" s="4"/>
      <c r="K810" s="4"/>
      <c r="L810" s="4"/>
      <c r="M810" s="4"/>
      <c r="N810" s="4"/>
      <c r="O810" s="4"/>
      <c r="P810" s="4"/>
    </row>
    <row r="811" spans="1:16" ht="11.65" customHeight="1" x14ac:dyDescent="0.2">
      <c r="A811" s="5">
        <f t="shared" ca="1" si="17"/>
        <v>811</v>
      </c>
      <c r="C811" s="56"/>
      <c r="D811" s="3"/>
      <c r="E811" s="3" t="s">
        <v>302</v>
      </c>
      <c r="F811" s="3"/>
      <c r="G811" s="57"/>
      <c r="H811" s="10">
        <f>SUMIFS($H$28:$H$765,$F$28:$F$765,E811)</f>
        <v>89191366.530747712</v>
      </c>
      <c r="J811" s="4"/>
      <c r="K811" s="4"/>
      <c r="L811" s="4"/>
      <c r="M811" s="4"/>
      <c r="N811" s="4"/>
      <c r="O811" s="4"/>
      <c r="P811" s="4"/>
    </row>
    <row r="812" spans="1:16" ht="11.65" customHeight="1" x14ac:dyDescent="0.2">
      <c r="A812" s="5">
        <f t="shared" ca="1" si="17"/>
        <v>812</v>
      </c>
      <c r="C812" s="56"/>
      <c r="D812" s="3"/>
      <c r="E812" s="3" t="s">
        <v>303</v>
      </c>
      <c r="F812" s="3"/>
      <c r="G812" s="57"/>
      <c r="H812" s="10">
        <f>SUMIFS($H$28:$H$765,$F$28:$F$765,E812)</f>
        <v>16695647.490479277</v>
      </c>
      <c r="J812" s="4"/>
      <c r="K812" s="4"/>
      <c r="L812" s="4"/>
      <c r="M812" s="4"/>
      <c r="N812" s="4"/>
      <c r="O812" s="4"/>
      <c r="P812" s="4"/>
    </row>
    <row r="813" spans="1:16" ht="11.65" customHeight="1" x14ac:dyDescent="0.2">
      <c r="A813" s="5">
        <f t="shared" ca="1" si="17"/>
        <v>813</v>
      </c>
      <c r="C813" s="56"/>
      <c r="D813" s="3"/>
      <c r="E813" s="3" t="s">
        <v>271</v>
      </c>
      <c r="F813" s="3"/>
      <c r="G813" s="57"/>
      <c r="H813" s="10">
        <f>H678</f>
        <v>-495399.00208818325</v>
      </c>
      <c r="J813" s="4"/>
      <c r="K813" s="4"/>
      <c r="L813" s="4"/>
      <c r="M813" s="4"/>
      <c r="N813" s="4"/>
      <c r="O813" s="4"/>
      <c r="P813" s="4"/>
    </row>
    <row r="814" spans="1:16" ht="11.65" customHeight="1" thickBot="1" x14ac:dyDescent="0.25">
      <c r="A814" s="5">
        <f t="shared" ca="1" si="17"/>
        <v>814</v>
      </c>
      <c r="C814" s="56"/>
      <c r="D814" s="3"/>
      <c r="E814" s="3"/>
      <c r="F814" s="3"/>
      <c r="G814" s="57" t="s">
        <v>32</v>
      </c>
      <c r="H814" s="19">
        <f>SUM(H799:H813)</f>
        <v>2293547058.1724858</v>
      </c>
      <c r="J814" s="4"/>
      <c r="K814" s="4"/>
      <c r="L814" s="4"/>
      <c r="M814" s="4"/>
      <c r="N814" s="4"/>
      <c r="O814" s="4"/>
      <c r="P814" s="4"/>
    </row>
    <row r="815" spans="1:16" ht="11.65" customHeight="1" thickTop="1" x14ac:dyDescent="0.2">
      <c r="A815" s="5">
        <f t="shared" ca="1" si="17"/>
        <v>815</v>
      </c>
      <c r="C815" s="56">
        <v>105</v>
      </c>
      <c r="D815" s="3" t="s">
        <v>133</v>
      </c>
      <c r="E815" s="3"/>
      <c r="F815" s="3"/>
      <c r="G815" s="57"/>
      <c r="H815" s="2"/>
      <c r="J815" s="4"/>
      <c r="K815" s="4"/>
      <c r="L815" s="4"/>
      <c r="M815" s="4"/>
      <c r="N815" s="4"/>
      <c r="O815" s="4"/>
      <c r="P815" s="4"/>
    </row>
    <row r="816" spans="1:16" ht="11.65" customHeight="1" x14ac:dyDescent="0.2">
      <c r="A816" s="5">
        <f t="shared" ca="1" si="17"/>
        <v>816</v>
      </c>
      <c r="C816" s="56"/>
      <c r="D816" s="3"/>
      <c r="E816" s="3"/>
      <c r="F816" s="3" t="s">
        <v>193</v>
      </c>
      <c r="G816" s="57"/>
      <c r="H816" s="10">
        <v>0</v>
      </c>
      <c r="J816" s="4"/>
      <c r="K816" s="4"/>
      <c r="L816" s="4"/>
      <c r="M816" s="4"/>
      <c r="N816" s="4"/>
      <c r="O816" s="4"/>
      <c r="P816" s="4"/>
    </row>
    <row r="817" spans="1:16" ht="11.65" customHeight="1" x14ac:dyDescent="0.2">
      <c r="A817" s="5">
        <f t="shared" ca="1" si="17"/>
        <v>817</v>
      </c>
      <c r="C817" s="56"/>
      <c r="D817" s="3"/>
      <c r="E817" s="3"/>
      <c r="F817" s="3" t="s">
        <v>24</v>
      </c>
      <c r="G817" s="57"/>
      <c r="H817" s="10">
        <v>168523.33380806577</v>
      </c>
      <c r="J817" s="4"/>
      <c r="K817" s="4"/>
      <c r="L817" s="4"/>
      <c r="M817" s="4"/>
      <c r="N817" s="4"/>
      <c r="O817" s="4"/>
      <c r="P817" s="4"/>
    </row>
    <row r="818" spans="1:16" ht="11.65" customHeight="1" x14ac:dyDescent="0.2">
      <c r="A818" s="5">
        <f t="shared" ca="1" si="17"/>
        <v>818</v>
      </c>
      <c r="C818" s="56"/>
      <c r="D818" s="3"/>
      <c r="E818" s="3"/>
      <c r="F818" s="3" t="s">
        <v>304</v>
      </c>
      <c r="G818" s="57"/>
      <c r="H818" s="10">
        <v>0</v>
      </c>
      <c r="J818" s="4"/>
      <c r="K818" s="4"/>
      <c r="L818" s="4"/>
      <c r="M818" s="4"/>
      <c r="N818" s="4"/>
      <c r="O818" s="4"/>
      <c r="P818" s="4"/>
    </row>
    <row r="819" spans="1:16" ht="11.65" customHeight="1" x14ac:dyDescent="0.2">
      <c r="A819" s="5">
        <f t="shared" ca="1" si="17"/>
        <v>819</v>
      </c>
      <c r="C819" s="56"/>
      <c r="D819" s="3"/>
      <c r="E819" s="3"/>
      <c r="F819" s="3" t="s">
        <v>302</v>
      </c>
      <c r="G819" s="57"/>
      <c r="H819" s="10">
        <v>0</v>
      </c>
      <c r="J819" s="4"/>
      <c r="K819" s="4"/>
      <c r="L819" s="4"/>
      <c r="M819" s="4"/>
      <c r="N819" s="4"/>
      <c r="O819" s="4"/>
      <c r="P819" s="4"/>
    </row>
    <row r="820" spans="1:16" ht="11.65" customHeight="1" x14ac:dyDescent="0.2">
      <c r="A820" s="5">
        <f t="shared" ca="1" si="17"/>
        <v>820</v>
      </c>
      <c r="C820" s="56"/>
      <c r="D820" s="3"/>
      <c r="E820" s="3"/>
      <c r="F820" s="3" t="s">
        <v>247</v>
      </c>
      <c r="G820" s="57"/>
      <c r="H820" s="10">
        <v>0</v>
      </c>
      <c r="J820" s="4"/>
      <c r="K820" s="4"/>
      <c r="L820" s="4"/>
      <c r="M820" s="4"/>
      <c r="N820" s="4"/>
      <c r="O820" s="4"/>
      <c r="P820" s="4"/>
    </row>
    <row r="821" spans="1:16" ht="11.65" customHeight="1" x14ac:dyDescent="0.2">
      <c r="A821" s="5">
        <f t="shared" ca="1" si="17"/>
        <v>821</v>
      </c>
      <c r="C821" s="56"/>
      <c r="D821" s="3"/>
      <c r="E821" s="3"/>
      <c r="F821" s="3" t="s">
        <v>303</v>
      </c>
      <c r="G821" s="57"/>
      <c r="H821" s="10">
        <v>0</v>
      </c>
      <c r="J821" s="4"/>
      <c r="K821" s="4"/>
      <c r="L821" s="4"/>
      <c r="M821" s="4"/>
      <c r="N821" s="4"/>
      <c r="O821" s="4"/>
      <c r="P821" s="4"/>
    </row>
    <row r="822" spans="1:16" ht="11.65" customHeight="1" x14ac:dyDescent="0.2">
      <c r="A822" s="5">
        <f t="shared" ca="1" si="17"/>
        <v>822</v>
      </c>
      <c r="C822" s="56"/>
      <c r="D822" s="3"/>
      <c r="E822" s="3"/>
      <c r="F822" s="3" t="s">
        <v>249</v>
      </c>
      <c r="G822" s="57"/>
      <c r="H822" s="10">
        <v>0</v>
      </c>
      <c r="J822" s="4"/>
      <c r="K822" s="4"/>
      <c r="L822" s="4"/>
      <c r="M822" s="4"/>
      <c r="N822" s="4"/>
      <c r="O822" s="4"/>
      <c r="P822" s="4"/>
    </row>
    <row r="823" spans="1:16" ht="11.65" customHeight="1" x14ac:dyDescent="0.2">
      <c r="A823" s="5">
        <f t="shared" ca="1" si="17"/>
        <v>823</v>
      </c>
      <c r="C823" s="56"/>
      <c r="D823" s="3"/>
      <c r="E823" s="3"/>
      <c r="F823" s="3" t="s">
        <v>251</v>
      </c>
      <c r="G823" s="57"/>
      <c r="H823" s="10">
        <v>0</v>
      </c>
      <c r="J823" s="4"/>
      <c r="K823" s="4"/>
      <c r="L823" s="4"/>
      <c r="M823" s="4"/>
      <c r="N823" s="4"/>
      <c r="O823" s="4"/>
      <c r="P823" s="4"/>
    </row>
    <row r="824" spans="1:16" ht="11.65" customHeight="1" x14ac:dyDescent="0.2">
      <c r="A824" s="5">
        <f t="shared" ca="1" si="17"/>
        <v>824</v>
      </c>
      <c r="C824" s="56"/>
      <c r="D824" s="3"/>
      <c r="E824" s="3"/>
      <c r="F824" s="3" t="s">
        <v>252</v>
      </c>
      <c r="G824" s="57"/>
      <c r="H824" s="10">
        <v>0</v>
      </c>
      <c r="J824" s="4"/>
      <c r="K824" s="4"/>
      <c r="L824" s="4"/>
      <c r="M824" s="4"/>
      <c r="N824" s="4"/>
      <c r="O824" s="4"/>
      <c r="P824" s="4"/>
    </row>
    <row r="825" spans="1:16" ht="11.65" customHeight="1" x14ac:dyDescent="0.2">
      <c r="A825" s="5">
        <f t="shared" ca="1" si="17"/>
        <v>825</v>
      </c>
      <c r="C825" s="56"/>
      <c r="D825" s="3"/>
      <c r="E825" s="3"/>
      <c r="F825" s="3" t="s">
        <v>30</v>
      </c>
      <c r="G825" s="57"/>
      <c r="H825" s="10">
        <v>0</v>
      </c>
      <c r="J825" s="4"/>
      <c r="K825" s="4"/>
      <c r="L825" s="4"/>
      <c r="M825" s="4"/>
      <c r="N825" s="4"/>
      <c r="O825" s="4"/>
      <c r="P825" s="4"/>
    </row>
    <row r="826" spans="1:16" ht="11.65" customHeight="1" thickBot="1" x14ac:dyDescent="0.25">
      <c r="A826" s="5">
        <f t="shared" ca="1" si="17"/>
        <v>826</v>
      </c>
      <c r="C826" s="63" t="s">
        <v>134</v>
      </c>
      <c r="D826" s="3"/>
      <c r="E826" s="3"/>
      <c r="F826" s="3"/>
      <c r="G826" s="57" t="s">
        <v>135</v>
      </c>
      <c r="H826" s="21">
        <f>SUBTOTAL(9,H816:H825)</f>
        <v>168523.33380806577</v>
      </c>
      <c r="J826" s="4"/>
      <c r="K826" s="4"/>
      <c r="L826" s="4"/>
      <c r="M826" s="4"/>
      <c r="N826" s="4"/>
      <c r="O826" s="4"/>
      <c r="P826" s="4"/>
    </row>
    <row r="827" spans="1:16" ht="11.65" customHeight="1" thickTop="1" x14ac:dyDescent="0.2">
      <c r="A827" s="5">
        <f t="shared" ca="1" si="17"/>
        <v>827</v>
      </c>
      <c r="C827" s="56"/>
      <c r="D827" s="3"/>
      <c r="E827" s="3"/>
      <c r="F827" s="3"/>
      <c r="G827" s="57"/>
      <c r="H827" s="2"/>
      <c r="J827" s="4"/>
      <c r="K827" s="4"/>
      <c r="L827" s="4"/>
      <c r="M827" s="4"/>
      <c r="N827" s="4"/>
      <c r="O827" s="4"/>
      <c r="P827" s="4"/>
    </row>
    <row r="828" spans="1:16" ht="11.65" customHeight="1" x14ac:dyDescent="0.2">
      <c r="A828" s="5">
        <f t="shared" ca="1" si="17"/>
        <v>828</v>
      </c>
      <c r="C828" s="56">
        <v>114</v>
      </c>
      <c r="D828" s="3" t="s">
        <v>136</v>
      </c>
      <c r="E828" s="3"/>
      <c r="F828" s="3"/>
      <c r="G828" s="57"/>
      <c r="H828" s="2"/>
      <c r="J828" s="4"/>
      <c r="K828" s="4"/>
      <c r="L828" s="4"/>
      <c r="M828" s="4"/>
      <c r="N828" s="4"/>
      <c r="O828" s="4"/>
      <c r="P828" s="4"/>
    </row>
    <row r="829" spans="1:16" ht="11.65" customHeight="1" x14ac:dyDescent="0.2">
      <c r="A829" s="5">
        <f t="shared" ca="1" si="17"/>
        <v>829</v>
      </c>
      <c r="C829" s="56"/>
      <c r="D829" s="3"/>
      <c r="E829" s="3"/>
      <c r="F829" s="3" t="s">
        <v>193</v>
      </c>
      <c r="G829" s="57"/>
      <c r="H829" s="10">
        <v>0</v>
      </c>
      <c r="J829" s="4"/>
      <c r="K829" s="4"/>
      <c r="L829" s="4"/>
      <c r="M829" s="4"/>
      <c r="N829" s="4"/>
      <c r="O829" s="4"/>
      <c r="P829" s="4"/>
    </row>
    <row r="830" spans="1:16" ht="11.65" customHeight="1" x14ac:dyDescent="0.2">
      <c r="A830" s="5">
        <f t="shared" ref="A830:A893" ca="1" si="20">OFFSET(A830,-1,)+1</f>
        <v>830</v>
      </c>
      <c r="C830" s="56"/>
      <c r="D830" s="3"/>
      <c r="E830" s="3"/>
      <c r="F830" s="3" t="s">
        <v>24</v>
      </c>
      <c r="G830" s="57"/>
      <c r="H830" s="10">
        <v>158117.68832369533</v>
      </c>
      <c r="J830" s="4"/>
      <c r="K830" s="4"/>
      <c r="L830" s="4"/>
      <c r="M830" s="4"/>
      <c r="N830" s="4"/>
      <c r="O830" s="4"/>
      <c r="P830" s="4"/>
    </row>
    <row r="831" spans="1:16" ht="11.65" customHeight="1" x14ac:dyDescent="0.2">
      <c r="A831" s="5">
        <f t="shared" ca="1" si="20"/>
        <v>831</v>
      </c>
      <c r="C831" s="56"/>
      <c r="D831" s="3"/>
      <c r="E831" s="3"/>
      <c r="F831" s="3" t="s">
        <v>249</v>
      </c>
      <c r="G831" s="57"/>
      <c r="H831" s="10">
        <v>0</v>
      </c>
      <c r="J831" s="4"/>
      <c r="K831" s="4"/>
      <c r="L831" s="4"/>
      <c r="M831" s="4"/>
      <c r="N831" s="4"/>
      <c r="O831" s="4"/>
      <c r="P831" s="4"/>
    </row>
    <row r="832" spans="1:16" ht="11.65" customHeight="1" x14ac:dyDescent="0.2">
      <c r="A832" s="5">
        <f t="shared" ca="1" si="20"/>
        <v>832</v>
      </c>
      <c r="C832" s="56"/>
      <c r="D832" s="3"/>
      <c r="E832" s="3"/>
      <c r="F832" s="3" t="s">
        <v>251</v>
      </c>
      <c r="G832" s="57"/>
      <c r="H832" s="10">
        <v>0</v>
      </c>
      <c r="J832" s="4"/>
      <c r="K832" s="4"/>
      <c r="L832" s="4"/>
      <c r="M832" s="4"/>
      <c r="N832" s="4"/>
      <c r="O832" s="4"/>
      <c r="P832" s="4"/>
    </row>
    <row r="833" spans="1:16" ht="11.65" customHeight="1" x14ac:dyDescent="0.2">
      <c r="A833" s="5">
        <f t="shared" ca="1" si="20"/>
        <v>833</v>
      </c>
      <c r="C833" s="56"/>
      <c r="D833" s="3"/>
      <c r="E833" s="3"/>
      <c r="F833" s="3" t="s">
        <v>250</v>
      </c>
      <c r="G833" s="57"/>
      <c r="H833" s="10">
        <v>0</v>
      </c>
      <c r="J833" s="4"/>
      <c r="K833" s="4"/>
      <c r="L833" s="4"/>
      <c r="M833" s="4"/>
      <c r="N833" s="4"/>
      <c r="O833" s="4"/>
      <c r="P833" s="4"/>
    </row>
    <row r="834" spans="1:16" ht="11.65" customHeight="1" thickBot="1" x14ac:dyDescent="0.25">
      <c r="A834" s="5">
        <f t="shared" ca="1" si="20"/>
        <v>834</v>
      </c>
      <c r="C834" s="63" t="s">
        <v>137</v>
      </c>
      <c r="D834" s="3"/>
      <c r="E834" s="3"/>
      <c r="F834" s="3"/>
      <c r="G834" s="57" t="s">
        <v>138</v>
      </c>
      <c r="H834" s="21">
        <f>SUBTOTAL(9,H829:H833)</f>
        <v>158117.68832369533</v>
      </c>
      <c r="J834" s="4"/>
      <c r="K834" s="4"/>
      <c r="L834" s="4"/>
      <c r="M834" s="4"/>
      <c r="N834" s="4"/>
      <c r="O834" s="4"/>
      <c r="P834" s="4"/>
    </row>
    <row r="835" spans="1:16" ht="11.65" customHeight="1" thickTop="1" x14ac:dyDescent="0.2">
      <c r="A835" s="5">
        <f t="shared" ca="1" si="20"/>
        <v>835</v>
      </c>
      <c r="C835" s="56"/>
      <c r="D835" s="3"/>
      <c r="E835" s="3"/>
      <c r="F835" s="3"/>
      <c r="G835" s="57"/>
      <c r="H835" s="2"/>
      <c r="J835" s="4"/>
      <c r="K835" s="4"/>
      <c r="L835" s="4"/>
      <c r="M835" s="4"/>
      <c r="N835" s="4"/>
      <c r="O835" s="4"/>
      <c r="P835" s="4"/>
    </row>
    <row r="836" spans="1:16" ht="11.65" customHeight="1" x14ac:dyDescent="0.2">
      <c r="A836" s="5">
        <f t="shared" ca="1" si="20"/>
        <v>836</v>
      </c>
      <c r="C836" s="56">
        <v>115</v>
      </c>
      <c r="D836" s="3" t="s">
        <v>139</v>
      </c>
      <c r="E836" s="3"/>
      <c r="F836" s="3"/>
      <c r="G836" s="57"/>
      <c r="H836" s="2"/>
      <c r="J836" s="4"/>
      <c r="K836" s="4"/>
      <c r="L836" s="4"/>
      <c r="M836" s="4"/>
      <c r="N836" s="4"/>
      <c r="O836" s="4"/>
      <c r="P836" s="4"/>
    </row>
    <row r="837" spans="1:16" ht="11.65" customHeight="1" x14ac:dyDescent="0.2">
      <c r="A837" s="5">
        <f t="shared" ca="1" si="20"/>
        <v>837</v>
      </c>
      <c r="C837" s="56"/>
      <c r="D837" s="3"/>
      <c r="E837" s="3"/>
      <c r="F837" s="3" t="s">
        <v>193</v>
      </c>
      <c r="G837" s="57"/>
      <c r="H837" s="10">
        <v>0</v>
      </c>
      <c r="J837" s="4"/>
      <c r="K837" s="4"/>
      <c r="L837" s="4"/>
      <c r="M837" s="4"/>
      <c r="N837" s="4"/>
      <c r="O837" s="4"/>
      <c r="P837" s="4"/>
    </row>
    <row r="838" spans="1:16" ht="11.65" customHeight="1" x14ac:dyDescent="0.2">
      <c r="A838" s="5">
        <f t="shared" ca="1" si="20"/>
        <v>838</v>
      </c>
      <c r="C838" s="56"/>
      <c r="D838" s="3"/>
      <c r="E838" s="3"/>
      <c r="F838" s="3" t="s">
        <v>24</v>
      </c>
      <c r="G838" s="57"/>
      <c r="H838" s="10">
        <v>-44053.426594701734</v>
      </c>
      <c r="J838" s="4"/>
      <c r="K838" s="4"/>
      <c r="L838" s="4"/>
      <c r="M838" s="4"/>
      <c r="N838" s="4"/>
      <c r="O838" s="4"/>
      <c r="P838" s="4"/>
    </row>
    <row r="839" spans="1:16" ht="11.65" customHeight="1" x14ac:dyDescent="0.2">
      <c r="A839" s="5">
        <f t="shared" ca="1" si="20"/>
        <v>839</v>
      </c>
      <c r="C839" s="56"/>
      <c r="D839" s="3"/>
      <c r="E839" s="3"/>
      <c r="F839" s="3" t="s">
        <v>249</v>
      </c>
      <c r="G839" s="57"/>
      <c r="H839" s="10">
        <v>0</v>
      </c>
      <c r="J839" s="4"/>
      <c r="K839" s="4"/>
      <c r="L839" s="4"/>
      <c r="M839" s="4"/>
      <c r="N839" s="4"/>
      <c r="O839" s="4"/>
      <c r="P839" s="4"/>
    </row>
    <row r="840" spans="1:16" ht="11.65" customHeight="1" x14ac:dyDescent="0.2">
      <c r="A840" s="5">
        <f t="shared" ca="1" si="20"/>
        <v>840</v>
      </c>
      <c r="C840" s="56"/>
      <c r="D840" s="3"/>
      <c r="E840" s="3"/>
      <c r="F840" s="3" t="s">
        <v>251</v>
      </c>
      <c r="G840" s="57"/>
      <c r="H840" s="10">
        <v>0</v>
      </c>
      <c r="J840" s="4"/>
      <c r="K840" s="4"/>
      <c r="L840" s="4"/>
      <c r="M840" s="4"/>
      <c r="N840" s="4"/>
      <c r="O840" s="4"/>
      <c r="P840" s="4"/>
    </row>
    <row r="841" spans="1:16" ht="11.65" customHeight="1" x14ac:dyDescent="0.2">
      <c r="A841" s="5">
        <f t="shared" ca="1" si="20"/>
        <v>841</v>
      </c>
      <c r="C841" s="56"/>
      <c r="D841" s="3"/>
      <c r="E841" s="3"/>
      <c r="F841" s="3" t="s">
        <v>250</v>
      </c>
      <c r="G841" s="57"/>
      <c r="H841" s="10">
        <v>0</v>
      </c>
      <c r="J841" s="4"/>
      <c r="K841" s="4"/>
      <c r="L841" s="4"/>
      <c r="M841" s="4"/>
      <c r="N841" s="4"/>
      <c r="O841" s="4"/>
      <c r="P841" s="4"/>
    </row>
    <row r="842" spans="1:16" ht="11.65" customHeight="1" thickBot="1" x14ac:dyDescent="0.25">
      <c r="A842" s="5">
        <f t="shared" ca="1" si="20"/>
        <v>842</v>
      </c>
      <c r="C842" s="56" t="s">
        <v>292</v>
      </c>
      <c r="D842" s="3"/>
      <c r="E842" s="3"/>
      <c r="F842" s="3"/>
      <c r="G842" s="57" t="s">
        <v>138</v>
      </c>
      <c r="H842" s="21">
        <f>SUBTOTAL(9,H837:H841)</f>
        <v>-44053.426594701734</v>
      </c>
      <c r="J842" s="4"/>
      <c r="K842" s="4"/>
      <c r="L842" s="4"/>
      <c r="M842" s="4"/>
      <c r="N842" s="4"/>
      <c r="O842" s="4"/>
      <c r="P842" s="4"/>
    </row>
    <row r="843" spans="1:16" ht="11.65" customHeight="1" thickTop="1" x14ac:dyDescent="0.2">
      <c r="A843" s="5">
        <f t="shared" ca="1" si="20"/>
        <v>843</v>
      </c>
      <c r="C843" s="56"/>
      <c r="D843" s="3"/>
      <c r="E843" s="3"/>
      <c r="F843" s="3"/>
      <c r="G843" s="57"/>
      <c r="H843" s="2"/>
      <c r="J843" s="4"/>
      <c r="K843" s="4"/>
      <c r="L843" s="4"/>
      <c r="M843" s="4"/>
      <c r="N843" s="4"/>
      <c r="O843" s="4"/>
      <c r="P843" s="4"/>
    </row>
    <row r="844" spans="1:16" ht="11.65" customHeight="1" x14ac:dyDescent="0.2">
      <c r="A844" s="5">
        <f t="shared" ca="1" si="20"/>
        <v>844</v>
      </c>
      <c r="C844" s="56">
        <v>128</v>
      </c>
      <c r="D844" s="3" t="s">
        <v>291</v>
      </c>
      <c r="E844" s="3"/>
      <c r="F844" s="3"/>
      <c r="G844" s="57"/>
      <c r="H844" s="2"/>
      <c r="J844" s="4"/>
      <c r="K844" s="4"/>
      <c r="L844" s="4"/>
      <c r="M844" s="4"/>
      <c r="N844" s="4"/>
      <c r="O844" s="4"/>
      <c r="P844" s="4"/>
    </row>
    <row r="845" spans="1:16" ht="11.65" customHeight="1" x14ac:dyDescent="0.2">
      <c r="A845" s="5">
        <f t="shared" ca="1" si="20"/>
        <v>845</v>
      </c>
      <c r="C845" s="56"/>
      <c r="D845" s="3"/>
      <c r="E845" s="3"/>
      <c r="F845" s="3" t="s">
        <v>248</v>
      </c>
      <c r="G845" s="57"/>
      <c r="H845" s="10">
        <v>0</v>
      </c>
      <c r="J845" s="4"/>
      <c r="K845" s="4"/>
      <c r="L845" s="4"/>
      <c r="M845" s="4"/>
      <c r="N845" s="4"/>
      <c r="O845" s="4"/>
      <c r="P845" s="4"/>
    </row>
    <row r="846" spans="1:16" ht="11.65" customHeight="1" thickBot="1" x14ac:dyDescent="0.25">
      <c r="A846" s="5">
        <f t="shared" ca="1" si="20"/>
        <v>846</v>
      </c>
      <c r="C846" s="63" t="s">
        <v>293</v>
      </c>
      <c r="D846" s="3"/>
      <c r="E846" s="3"/>
      <c r="F846" s="3"/>
      <c r="G846" s="57"/>
      <c r="H846" s="21">
        <f>SUBTOTAL(9,H844:H845)</f>
        <v>0</v>
      </c>
      <c r="J846" s="4"/>
      <c r="K846" s="4"/>
      <c r="L846" s="4"/>
      <c r="M846" s="4"/>
      <c r="N846" s="4"/>
      <c r="O846" s="4"/>
      <c r="P846" s="4"/>
    </row>
    <row r="847" spans="1:16" ht="11.65" customHeight="1" thickTop="1" x14ac:dyDescent="0.2">
      <c r="A847" s="5">
        <f t="shared" ca="1" si="20"/>
        <v>847</v>
      </c>
      <c r="C847" s="56"/>
      <c r="D847" s="3"/>
      <c r="E847" s="3"/>
      <c r="F847" s="3"/>
      <c r="G847" s="57"/>
      <c r="H847" s="2"/>
      <c r="J847" s="4"/>
      <c r="K847" s="4"/>
      <c r="L847" s="4"/>
      <c r="M847" s="4"/>
      <c r="N847" s="4"/>
      <c r="O847" s="4"/>
      <c r="P847" s="4"/>
    </row>
    <row r="848" spans="1:16" ht="11.65" customHeight="1" x14ac:dyDescent="0.2">
      <c r="A848" s="5">
        <f t="shared" ca="1" si="20"/>
        <v>848</v>
      </c>
      <c r="C848" s="56">
        <v>124</v>
      </c>
      <c r="D848" s="3" t="s">
        <v>140</v>
      </c>
      <c r="E848" s="3"/>
      <c r="F848" s="3"/>
      <c r="G848" s="57"/>
      <c r="H848" s="2"/>
      <c r="J848" s="4"/>
      <c r="K848" s="4"/>
      <c r="L848" s="4"/>
      <c r="M848" s="4"/>
      <c r="N848" s="4"/>
      <c r="O848" s="4"/>
      <c r="P848" s="4"/>
    </row>
    <row r="849" spans="1:16" ht="11.65" customHeight="1" x14ac:dyDescent="0.2">
      <c r="A849" s="5">
        <f t="shared" ca="1" si="20"/>
        <v>849</v>
      </c>
      <c r="C849" s="56"/>
      <c r="D849" s="3"/>
      <c r="E849" s="3"/>
      <c r="F849" s="3" t="s">
        <v>193</v>
      </c>
      <c r="G849" s="57"/>
      <c r="H849" s="10">
        <v>3311.89</v>
      </c>
      <c r="J849" s="4"/>
      <c r="K849" s="4"/>
      <c r="L849" s="4"/>
      <c r="M849" s="4"/>
      <c r="N849" s="4"/>
      <c r="O849" s="4"/>
      <c r="P849" s="4"/>
    </row>
    <row r="850" spans="1:16" ht="11.65" customHeight="1" x14ac:dyDescent="0.2">
      <c r="A850" s="5">
        <f t="shared" ca="1" si="20"/>
        <v>850</v>
      </c>
      <c r="C850" s="56"/>
      <c r="D850" s="3"/>
      <c r="E850" s="3"/>
      <c r="F850" s="3" t="s">
        <v>248</v>
      </c>
      <c r="G850" s="57"/>
      <c r="H850" s="10">
        <v>0</v>
      </c>
      <c r="J850" s="4"/>
      <c r="K850" s="4"/>
      <c r="L850" s="4"/>
      <c r="M850" s="4"/>
      <c r="N850" s="4"/>
      <c r="O850" s="4"/>
      <c r="P850" s="4"/>
    </row>
    <row r="851" spans="1:16" ht="11.65" customHeight="1" thickBot="1" x14ac:dyDescent="0.25">
      <c r="A851" s="5">
        <f t="shared" ca="1" si="20"/>
        <v>851</v>
      </c>
      <c r="C851" s="56"/>
      <c r="D851" s="3"/>
      <c r="E851" s="3"/>
      <c r="F851" s="3"/>
      <c r="G851" s="57" t="s">
        <v>141</v>
      </c>
      <c r="H851" s="21">
        <f>SUBTOTAL(9,H849:H850)</f>
        <v>3311.89</v>
      </c>
      <c r="J851" s="4"/>
      <c r="K851" s="4"/>
      <c r="L851" s="4"/>
      <c r="M851" s="4"/>
      <c r="N851" s="4"/>
      <c r="O851" s="4"/>
      <c r="P851" s="4"/>
    </row>
    <row r="852" spans="1:16" ht="11.65" customHeight="1" thickTop="1" x14ac:dyDescent="0.2">
      <c r="A852" s="5">
        <f t="shared" ca="1" si="20"/>
        <v>852</v>
      </c>
      <c r="C852" s="56"/>
      <c r="D852" s="3"/>
      <c r="E852" s="3"/>
      <c r="F852" s="3"/>
      <c r="G852" s="57"/>
      <c r="H852" s="2"/>
      <c r="J852" s="4"/>
      <c r="K852" s="4"/>
      <c r="L852" s="4"/>
      <c r="M852" s="4"/>
      <c r="N852" s="4"/>
      <c r="O852" s="4"/>
      <c r="P852" s="4"/>
    </row>
    <row r="853" spans="1:16" ht="11.65" customHeight="1" x14ac:dyDescent="0.2">
      <c r="A853" s="5">
        <f t="shared" ca="1" si="20"/>
        <v>853</v>
      </c>
      <c r="C853" s="56" t="s">
        <v>142</v>
      </c>
      <c r="D853" s="3" t="s">
        <v>140</v>
      </c>
      <c r="E853" s="3"/>
      <c r="F853" s="3"/>
      <c r="G853" s="57"/>
      <c r="H853" s="2"/>
      <c r="J853" s="4"/>
      <c r="K853" s="4"/>
      <c r="L853" s="4"/>
      <c r="M853" s="4"/>
      <c r="N853" s="4"/>
      <c r="O853" s="4"/>
      <c r="P853" s="4"/>
    </row>
    <row r="854" spans="1:16" ht="11.65" customHeight="1" x14ac:dyDescent="0.2">
      <c r="A854" s="5">
        <f t="shared" ca="1" si="20"/>
        <v>854</v>
      </c>
      <c r="C854" s="56"/>
      <c r="D854" s="3"/>
      <c r="E854" s="3"/>
      <c r="F854" s="3" t="s">
        <v>193</v>
      </c>
      <c r="G854" s="57"/>
      <c r="H854" s="10">
        <v>0</v>
      </c>
      <c r="J854" s="4"/>
      <c r="K854" s="4"/>
      <c r="L854" s="4"/>
      <c r="M854" s="4"/>
      <c r="N854" s="4"/>
      <c r="O854" s="4"/>
      <c r="P854" s="4"/>
    </row>
    <row r="855" spans="1:16" ht="11.65" customHeight="1" x14ac:dyDescent="0.2">
      <c r="A855" s="5">
        <f t="shared" ca="1" si="20"/>
        <v>855</v>
      </c>
      <c r="C855" s="56"/>
      <c r="D855" s="3"/>
      <c r="E855" s="3"/>
      <c r="F855" s="3" t="s">
        <v>24</v>
      </c>
      <c r="G855" s="57"/>
      <c r="H855" s="10">
        <v>0</v>
      </c>
      <c r="J855" s="4"/>
      <c r="K855" s="4"/>
      <c r="L855" s="4"/>
      <c r="M855" s="4"/>
      <c r="N855" s="4"/>
      <c r="O855" s="4"/>
      <c r="P855" s="4"/>
    </row>
    <row r="856" spans="1:16" ht="11.65" customHeight="1" x14ac:dyDescent="0.2">
      <c r="A856" s="5">
        <f t="shared" ca="1" si="20"/>
        <v>856</v>
      </c>
      <c r="C856" s="56"/>
      <c r="D856" s="3"/>
      <c r="E856" s="3"/>
      <c r="F856" s="3" t="s">
        <v>251</v>
      </c>
      <c r="G856" s="57"/>
      <c r="H856" s="10">
        <v>0</v>
      </c>
      <c r="J856" s="4"/>
      <c r="K856" s="4"/>
      <c r="L856" s="4"/>
      <c r="M856" s="4"/>
      <c r="N856" s="4"/>
      <c r="O856" s="4"/>
      <c r="P856" s="4"/>
    </row>
    <row r="857" spans="1:16" ht="11.65" customHeight="1" x14ac:dyDescent="0.2">
      <c r="A857" s="5">
        <f t="shared" ca="1" si="20"/>
        <v>857</v>
      </c>
      <c r="C857" s="56"/>
      <c r="D857" s="3"/>
      <c r="E857" s="3"/>
      <c r="F857" s="3" t="s">
        <v>248</v>
      </c>
      <c r="G857" s="57"/>
      <c r="H857" s="10">
        <v>0</v>
      </c>
      <c r="J857" s="4"/>
      <c r="K857" s="4"/>
      <c r="L857" s="4"/>
      <c r="M857" s="4"/>
      <c r="N857" s="4"/>
      <c r="O857" s="4"/>
      <c r="P857" s="4"/>
    </row>
    <row r="858" spans="1:16" ht="11.65" customHeight="1" thickBot="1" x14ac:dyDescent="0.25">
      <c r="A858" s="5">
        <f t="shared" ca="1" si="20"/>
        <v>858</v>
      </c>
      <c r="C858" s="56"/>
      <c r="D858" s="3"/>
      <c r="E858" s="3"/>
      <c r="F858" s="3"/>
      <c r="G858" s="57" t="s">
        <v>141</v>
      </c>
      <c r="H858" s="21">
        <f>SUBTOTAL(9,H854:H857)</f>
        <v>0</v>
      </c>
      <c r="J858" s="4"/>
      <c r="K858" s="4"/>
      <c r="L858" s="4"/>
      <c r="M858" s="4"/>
      <c r="N858" s="4"/>
      <c r="O858" s="4"/>
      <c r="P858" s="4"/>
    </row>
    <row r="859" spans="1:16" ht="11.65" customHeight="1" thickTop="1" x14ac:dyDescent="0.2">
      <c r="A859" s="5">
        <f t="shared" ca="1" si="20"/>
        <v>859</v>
      </c>
      <c r="C859" s="56"/>
      <c r="D859" s="3"/>
      <c r="E859" s="3"/>
      <c r="F859" s="3"/>
      <c r="G859" s="57"/>
      <c r="H859" s="2"/>
      <c r="J859" s="4"/>
      <c r="K859" s="4"/>
      <c r="L859" s="4"/>
      <c r="M859" s="4"/>
      <c r="N859" s="4"/>
      <c r="O859" s="4"/>
      <c r="P859" s="4"/>
    </row>
    <row r="860" spans="1:16" ht="11.65" customHeight="1" x14ac:dyDescent="0.2">
      <c r="A860" s="5">
        <f t="shared" ca="1" si="20"/>
        <v>860</v>
      </c>
      <c r="C860" s="56" t="s">
        <v>143</v>
      </c>
      <c r="D860" s="3" t="s">
        <v>140</v>
      </c>
      <c r="E860" s="3"/>
      <c r="F860" s="3"/>
      <c r="G860" s="57"/>
      <c r="H860" s="2"/>
      <c r="J860" s="4"/>
      <c r="K860" s="4"/>
      <c r="L860" s="4"/>
      <c r="M860" s="4"/>
      <c r="N860" s="4"/>
      <c r="O860" s="4"/>
      <c r="P860" s="4"/>
    </row>
    <row r="861" spans="1:16" ht="11.65" customHeight="1" x14ac:dyDescent="0.2">
      <c r="A861" s="5">
        <f t="shared" ca="1" si="20"/>
        <v>861</v>
      </c>
      <c r="C861" s="56"/>
      <c r="D861" s="3"/>
      <c r="E861" s="3"/>
      <c r="F861" s="3" t="s">
        <v>193</v>
      </c>
      <c r="G861" s="57"/>
      <c r="H861" s="10">
        <v>0</v>
      </c>
      <c r="J861" s="4"/>
      <c r="K861" s="4"/>
      <c r="L861" s="4"/>
      <c r="M861" s="4"/>
      <c r="N861" s="4"/>
      <c r="O861" s="4"/>
      <c r="P861" s="4"/>
    </row>
    <row r="862" spans="1:16" ht="11.65" customHeight="1" x14ac:dyDescent="0.2">
      <c r="A862" s="5">
        <f t="shared" ca="1" si="20"/>
        <v>862</v>
      </c>
      <c r="C862" s="56"/>
      <c r="D862" s="3"/>
      <c r="E862" s="3"/>
      <c r="F862" s="3" t="s">
        <v>255</v>
      </c>
      <c r="G862" s="57"/>
      <c r="H862" s="10">
        <v>0</v>
      </c>
      <c r="J862" s="4"/>
      <c r="K862" s="4"/>
      <c r="L862" s="4"/>
      <c r="M862" s="4"/>
      <c r="N862" s="4"/>
      <c r="O862" s="4"/>
      <c r="P862" s="4"/>
    </row>
    <row r="863" spans="1:16" ht="11.65" customHeight="1" x14ac:dyDescent="0.2">
      <c r="A863" s="5">
        <f t="shared" ca="1" si="20"/>
        <v>863</v>
      </c>
      <c r="C863" s="56"/>
      <c r="D863" s="3"/>
      <c r="E863" s="3"/>
      <c r="F863" s="3" t="s">
        <v>272</v>
      </c>
      <c r="G863" s="57"/>
      <c r="H863" s="10">
        <v>0</v>
      </c>
      <c r="J863" s="4"/>
      <c r="K863" s="4"/>
      <c r="L863" s="4"/>
      <c r="M863" s="4"/>
      <c r="N863" s="4"/>
      <c r="O863" s="4"/>
      <c r="P863" s="4"/>
    </row>
    <row r="864" spans="1:16" ht="11.65" customHeight="1" x14ac:dyDescent="0.2">
      <c r="A864" s="5">
        <f t="shared" ca="1" si="20"/>
        <v>864</v>
      </c>
      <c r="C864" s="56"/>
      <c r="D864" s="3"/>
      <c r="E864" s="3"/>
      <c r="F864" s="3" t="s">
        <v>24</v>
      </c>
      <c r="G864" s="57"/>
      <c r="H864" s="10">
        <v>0</v>
      </c>
      <c r="J864" s="4"/>
      <c r="K864" s="4"/>
      <c r="L864" s="4"/>
      <c r="M864" s="4"/>
      <c r="N864" s="4"/>
      <c r="O864" s="4"/>
      <c r="P864" s="4"/>
    </row>
    <row r="865" spans="1:16" ht="11.65" customHeight="1" x14ac:dyDescent="0.2">
      <c r="A865" s="5">
        <f t="shared" ca="1" si="20"/>
        <v>865</v>
      </c>
      <c r="C865" s="56"/>
      <c r="D865" s="3"/>
      <c r="E865" s="3"/>
      <c r="F865" s="3" t="s">
        <v>248</v>
      </c>
      <c r="G865" s="57"/>
      <c r="H865" s="10">
        <v>0</v>
      </c>
      <c r="J865" s="4"/>
      <c r="K865" s="4"/>
      <c r="L865" s="4"/>
      <c r="M865" s="4"/>
      <c r="N865" s="4"/>
      <c r="O865" s="4"/>
      <c r="P865" s="4"/>
    </row>
    <row r="866" spans="1:16" ht="11.65" customHeight="1" thickBot="1" x14ac:dyDescent="0.25">
      <c r="A866" s="5">
        <f t="shared" ca="1" si="20"/>
        <v>866</v>
      </c>
      <c r="C866" s="56"/>
      <c r="D866" s="3"/>
      <c r="E866" s="3"/>
      <c r="F866" s="3"/>
      <c r="G866" s="57" t="s">
        <v>141</v>
      </c>
      <c r="H866" s="21">
        <f>SUBTOTAL(9,H861:H865)</f>
        <v>0</v>
      </c>
      <c r="J866" s="4"/>
      <c r="K866" s="4"/>
      <c r="L866" s="4"/>
      <c r="M866" s="4"/>
      <c r="N866" s="4"/>
      <c r="O866" s="4"/>
      <c r="P866" s="4"/>
    </row>
    <row r="867" spans="1:16" ht="11.65" customHeight="1" thickTop="1" x14ac:dyDescent="0.2">
      <c r="A867" s="5">
        <f t="shared" ca="1" si="20"/>
        <v>867</v>
      </c>
      <c r="C867" s="56"/>
      <c r="D867" s="3"/>
      <c r="E867" s="3"/>
      <c r="F867" s="3"/>
      <c r="G867" s="57"/>
      <c r="H867" s="2"/>
      <c r="J867" s="4"/>
      <c r="K867" s="4"/>
      <c r="L867" s="4"/>
      <c r="M867" s="4"/>
      <c r="N867" s="4"/>
      <c r="O867" s="4"/>
      <c r="P867" s="4"/>
    </row>
    <row r="868" spans="1:16" ht="11.65" customHeight="1" thickBot="1" x14ac:dyDescent="0.25">
      <c r="A868" s="5">
        <f t="shared" ca="1" si="20"/>
        <v>868</v>
      </c>
      <c r="C868" s="65" t="s">
        <v>144</v>
      </c>
      <c r="D868" s="3"/>
      <c r="E868" s="3"/>
      <c r="F868" s="3"/>
      <c r="G868" s="57"/>
      <c r="H868" s="13">
        <v>3311.89</v>
      </c>
      <c r="J868" s="4"/>
      <c r="K868" s="4"/>
      <c r="L868" s="4"/>
      <c r="M868" s="4"/>
      <c r="N868" s="4"/>
      <c r="O868" s="4"/>
      <c r="P868" s="4"/>
    </row>
    <row r="869" spans="1:16" ht="11.65" customHeight="1" thickTop="1" x14ac:dyDescent="0.2">
      <c r="A869" s="5">
        <f t="shared" ca="1" si="20"/>
        <v>869</v>
      </c>
      <c r="C869" s="56"/>
      <c r="D869" s="3"/>
      <c r="E869" s="3"/>
      <c r="F869" s="3"/>
      <c r="G869" s="57"/>
      <c r="H869" s="2"/>
      <c r="J869" s="4"/>
      <c r="K869" s="4"/>
      <c r="L869" s="4"/>
      <c r="M869" s="4"/>
      <c r="N869" s="4"/>
      <c r="O869" s="4"/>
      <c r="P869" s="4"/>
    </row>
    <row r="870" spans="1:16" ht="11.65" customHeight="1" x14ac:dyDescent="0.2">
      <c r="A870" s="5">
        <f t="shared" ca="1" si="20"/>
        <v>870</v>
      </c>
      <c r="C870" s="56">
        <v>151</v>
      </c>
      <c r="D870" s="3" t="s">
        <v>8</v>
      </c>
      <c r="E870" s="3"/>
      <c r="F870" s="3"/>
      <c r="G870" s="57"/>
      <c r="H870" s="2"/>
      <c r="J870" s="4"/>
      <c r="K870" s="4"/>
      <c r="L870" s="4"/>
      <c r="M870" s="4"/>
      <c r="N870" s="4"/>
      <c r="O870" s="4"/>
      <c r="P870" s="4"/>
    </row>
    <row r="871" spans="1:16" ht="11.65" customHeight="1" x14ac:dyDescent="0.2">
      <c r="A871" s="5">
        <f t="shared" ca="1" si="20"/>
        <v>871</v>
      </c>
      <c r="C871" s="56"/>
      <c r="D871" s="3"/>
      <c r="E871" s="3"/>
      <c r="F871" s="3" t="s">
        <v>259</v>
      </c>
      <c r="G871" s="57"/>
      <c r="H871" s="10">
        <v>0</v>
      </c>
      <c r="J871" s="4"/>
      <c r="K871" s="4"/>
      <c r="L871" s="4"/>
      <c r="M871" s="4"/>
      <c r="N871" s="4"/>
      <c r="O871" s="4"/>
      <c r="P871" s="4"/>
    </row>
    <row r="872" spans="1:16" ht="11.65" customHeight="1" x14ac:dyDescent="0.2">
      <c r="A872" s="5">
        <f t="shared" ca="1" si="20"/>
        <v>872</v>
      </c>
      <c r="C872" s="56"/>
      <c r="D872" s="3"/>
      <c r="E872" s="3"/>
      <c r="F872" s="3" t="s">
        <v>247</v>
      </c>
      <c r="G872" s="57"/>
      <c r="H872" s="10">
        <v>0</v>
      </c>
      <c r="J872" s="4"/>
      <c r="K872" s="4"/>
      <c r="L872" s="4"/>
      <c r="M872" s="4"/>
      <c r="N872" s="4"/>
      <c r="O872" s="4"/>
      <c r="P872" s="4"/>
    </row>
    <row r="873" spans="1:16" ht="11.65" customHeight="1" x14ac:dyDescent="0.2">
      <c r="A873" s="5">
        <f t="shared" ca="1" si="20"/>
        <v>873</v>
      </c>
      <c r="C873" s="56"/>
      <c r="D873" s="3"/>
      <c r="E873" s="3"/>
      <c r="F873" s="3" t="s">
        <v>252</v>
      </c>
      <c r="G873" s="57"/>
      <c r="H873" s="10">
        <v>507842.0121657686</v>
      </c>
      <c r="J873" s="4"/>
      <c r="K873" s="4"/>
      <c r="L873" s="4"/>
      <c r="M873" s="4"/>
      <c r="N873" s="4"/>
      <c r="O873" s="4"/>
      <c r="P873" s="4"/>
    </row>
    <row r="874" spans="1:16" ht="11.65" customHeight="1" x14ac:dyDescent="0.2">
      <c r="A874" s="5">
        <f t="shared" ca="1" si="20"/>
        <v>874</v>
      </c>
      <c r="C874" s="56"/>
      <c r="D874" s="3"/>
      <c r="E874" s="3"/>
      <c r="F874" s="3" t="s">
        <v>30</v>
      </c>
      <c r="G874" s="57"/>
      <c r="H874" s="10">
        <v>0</v>
      </c>
      <c r="J874" s="4"/>
      <c r="K874" s="4"/>
      <c r="L874" s="4"/>
      <c r="M874" s="4"/>
      <c r="N874" s="4"/>
      <c r="O874" s="4"/>
      <c r="P874" s="4"/>
    </row>
    <row r="875" spans="1:16" ht="11.65" customHeight="1" x14ac:dyDescent="0.2">
      <c r="A875" s="5">
        <f t="shared" ca="1" si="20"/>
        <v>875</v>
      </c>
      <c r="C875" s="56"/>
      <c r="D875" s="3"/>
      <c r="E875" s="3"/>
      <c r="F875" s="3" t="s">
        <v>256</v>
      </c>
      <c r="G875" s="57"/>
      <c r="H875" s="10">
        <v>8782968.3512453772</v>
      </c>
      <c r="J875" s="4"/>
      <c r="K875" s="4"/>
      <c r="L875" s="4"/>
      <c r="M875" s="4"/>
      <c r="N875" s="4"/>
      <c r="O875" s="4"/>
      <c r="P875" s="4"/>
    </row>
    <row r="876" spans="1:16" ht="11.65" customHeight="1" x14ac:dyDescent="0.2">
      <c r="A876" s="5">
        <f t="shared" ca="1" si="20"/>
        <v>876</v>
      </c>
      <c r="C876" s="56"/>
      <c r="D876" s="3"/>
      <c r="E876" s="3"/>
      <c r="F876" s="3" t="s">
        <v>30</v>
      </c>
      <c r="G876" s="57"/>
      <c r="H876" s="10">
        <v>0</v>
      </c>
      <c r="J876" s="4"/>
      <c r="K876" s="4"/>
      <c r="L876" s="4"/>
      <c r="M876" s="4"/>
      <c r="N876" s="4"/>
      <c r="O876" s="4"/>
      <c r="P876" s="4"/>
    </row>
    <row r="877" spans="1:16" ht="11.65" customHeight="1" x14ac:dyDescent="0.2">
      <c r="A877" s="5">
        <f t="shared" ca="1" si="20"/>
        <v>877</v>
      </c>
      <c r="C877" s="56"/>
      <c r="D877" s="3"/>
      <c r="E877" s="3"/>
      <c r="F877" s="3" t="s">
        <v>30</v>
      </c>
      <c r="G877" s="57"/>
      <c r="H877" s="10">
        <v>0</v>
      </c>
      <c r="J877" s="4"/>
      <c r="K877" s="4"/>
      <c r="L877" s="4"/>
      <c r="M877" s="4"/>
      <c r="N877" s="4"/>
      <c r="O877" s="4"/>
      <c r="P877" s="4"/>
    </row>
    <row r="878" spans="1:16" ht="11.65" customHeight="1" x14ac:dyDescent="0.2">
      <c r="A878" s="5">
        <f t="shared" ca="1" si="20"/>
        <v>878</v>
      </c>
      <c r="C878" s="63" t="s">
        <v>145</v>
      </c>
      <c r="D878" s="3"/>
      <c r="E878" s="3"/>
      <c r="F878" s="3"/>
      <c r="G878" s="57" t="s">
        <v>146</v>
      </c>
      <c r="H878" s="12">
        <f>SUBTOTAL(9,H871:H877)</f>
        <v>9290810.3634111453</v>
      </c>
      <c r="J878" s="4"/>
      <c r="K878" s="4"/>
      <c r="L878" s="4"/>
      <c r="M878" s="4"/>
      <c r="N878" s="4"/>
      <c r="O878" s="4"/>
      <c r="P878" s="4"/>
    </row>
    <row r="879" spans="1:16" ht="11.65" customHeight="1" x14ac:dyDescent="0.2">
      <c r="A879" s="5">
        <f t="shared" ca="1" si="20"/>
        <v>879</v>
      </c>
      <c r="C879" s="56"/>
      <c r="D879" s="3"/>
      <c r="E879" s="3"/>
      <c r="F879" s="3"/>
      <c r="G879" s="57"/>
      <c r="H879" s="2"/>
      <c r="J879" s="4"/>
      <c r="K879" s="4"/>
      <c r="L879" s="4"/>
      <c r="M879" s="4"/>
      <c r="N879" s="4"/>
      <c r="O879" s="4"/>
      <c r="P879" s="4"/>
    </row>
    <row r="880" spans="1:16" ht="11.65" customHeight="1" x14ac:dyDescent="0.2">
      <c r="A880" s="5">
        <f t="shared" ca="1" si="20"/>
        <v>880</v>
      </c>
      <c r="C880" s="56">
        <v>152</v>
      </c>
      <c r="D880" s="3" t="s">
        <v>147</v>
      </c>
      <c r="E880" s="3"/>
      <c r="F880" s="3"/>
      <c r="G880" s="57"/>
      <c r="H880" s="2"/>
      <c r="J880" s="4"/>
      <c r="K880" s="4"/>
      <c r="L880" s="4"/>
      <c r="M880" s="4"/>
      <c r="N880" s="4"/>
      <c r="O880" s="4"/>
      <c r="P880" s="4"/>
    </row>
    <row r="881" spans="1:16" ht="11.65" customHeight="1" x14ac:dyDescent="0.2">
      <c r="A881" s="5">
        <f t="shared" ca="1" si="20"/>
        <v>881</v>
      </c>
      <c r="C881" s="56"/>
      <c r="D881" s="3"/>
      <c r="E881" s="3"/>
      <c r="F881" s="3" t="s">
        <v>247</v>
      </c>
      <c r="G881" s="57"/>
      <c r="H881" s="10">
        <v>0</v>
      </c>
      <c r="J881" s="4"/>
      <c r="K881" s="4"/>
      <c r="L881" s="4"/>
      <c r="M881" s="4"/>
      <c r="N881" s="4"/>
      <c r="O881" s="4"/>
      <c r="P881" s="4"/>
    </row>
    <row r="882" spans="1:16" ht="11.65" customHeight="1" x14ac:dyDescent="0.2">
      <c r="A882" s="5">
        <f t="shared" ca="1" si="20"/>
        <v>882</v>
      </c>
      <c r="C882" s="56"/>
      <c r="D882" s="3"/>
      <c r="E882" s="3"/>
      <c r="F882" s="3" t="s">
        <v>252</v>
      </c>
      <c r="G882" s="57"/>
      <c r="H882" s="10">
        <v>0</v>
      </c>
      <c r="J882" s="4"/>
      <c r="K882" s="4"/>
      <c r="L882" s="4"/>
      <c r="M882" s="4"/>
      <c r="N882" s="4"/>
      <c r="O882" s="4"/>
      <c r="P882" s="4"/>
    </row>
    <row r="883" spans="1:16" ht="11.65" customHeight="1" x14ac:dyDescent="0.2">
      <c r="A883" s="5">
        <f t="shared" ca="1" si="20"/>
        <v>883</v>
      </c>
      <c r="C883" s="56"/>
      <c r="D883" s="3"/>
      <c r="E883" s="3"/>
      <c r="F883" s="3" t="s">
        <v>30</v>
      </c>
      <c r="G883" s="57"/>
      <c r="H883" s="10">
        <v>0</v>
      </c>
      <c r="J883" s="4"/>
      <c r="K883" s="4"/>
      <c r="L883" s="4"/>
      <c r="M883" s="4"/>
      <c r="N883" s="4"/>
      <c r="O883" s="4"/>
      <c r="P883" s="4"/>
    </row>
    <row r="884" spans="1:16" ht="11.65" customHeight="1" x14ac:dyDescent="0.2">
      <c r="A884" s="5">
        <f t="shared" ca="1" si="20"/>
        <v>884</v>
      </c>
      <c r="C884" s="56"/>
      <c r="D884" s="3"/>
      <c r="E884" s="3"/>
      <c r="F884" s="3"/>
      <c r="G884" s="57"/>
      <c r="H884" s="12">
        <f>SUBTOTAL(9,H881:H883)</f>
        <v>0</v>
      </c>
      <c r="J884" s="4"/>
      <c r="K884" s="4"/>
      <c r="L884" s="4"/>
      <c r="M884" s="4"/>
      <c r="N884" s="4"/>
      <c r="O884" s="4"/>
      <c r="P884" s="4"/>
    </row>
    <row r="885" spans="1:16" ht="11.65" customHeight="1" x14ac:dyDescent="0.2">
      <c r="A885" s="5">
        <f t="shared" ca="1" si="20"/>
        <v>885</v>
      </c>
      <c r="C885" s="56"/>
      <c r="D885" s="3"/>
      <c r="E885" s="3"/>
      <c r="F885" s="3"/>
      <c r="G885" s="57"/>
      <c r="H885" s="2"/>
      <c r="J885" s="4"/>
      <c r="K885" s="4"/>
      <c r="L885" s="4"/>
      <c r="M885" s="4"/>
      <c r="N885" s="4"/>
      <c r="O885" s="4"/>
      <c r="P885" s="4"/>
    </row>
    <row r="886" spans="1:16" ht="11.65" customHeight="1" x14ac:dyDescent="0.2">
      <c r="A886" s="5">
        <f t="shared" ca="1" si="20"/>
        <v>886</v>
      </c>
      <c r="C886" s="56">
        <v>25316</v>
      </c>
      <c r="D886" s="3" t="s">
        <v>148</v>
      </c>
      <c r="E886" s="3"/>
      <c r="F886" s="3"/>
      <c r="G886" s="57"/>
      <c r="H886" s="2"/>
      <c r="J886" s="4"/>
      <c r="K886" s="4"/>
      <c r="L886" s="4"/>
      <c r="M886" s="4"/>
      <c r="N886" s="4"/>
      <c r="O886" s="4"/>
      <c r="P886" s="4"/>
    </row>
    <row r="887" spans="1:16" ht="11.65" customHeight="1" x14ac:dyDescent="0.2">
      <c r="A887" s="5">
        <f t="shared" ca="1" si="20"/>
        <v>887</v>
      </c>
      <c r="C887" s="56"/>
      <c r="D887" s="3"/>
      <c r="E887" s="3"/>
      <c r="F887" s="3" t="s">
        <v>247</v>
      </c>
      <c r="G887" s="57"/>
      <c r="H887" s="10">
        <v>0</v>
      </c>
      <c r="J887" s="4"/>
      <c r="K887" s="4"/>
      <c r="L887" s="4"/>
      <c r="M887" s="4"/>
      <c r="N887" s="4"/>
      <c r="O887" s="4"/>
      <c r="P887" s="4"/>
    </row>
    <row r="888" spans="1:16" ht="11.65" customHeight="1" x14ac:dyDescent="0.2">
      <c r="A888" s="5">
        <f t="shared" ca="1" si="20"/>
        <v>888</v>
      </c>
      <c r="C888" s="56"/>
      <c r="D888" s="3"/>
      <c r="E888" s="3"/>
      <c r="F888" s="3" t="s">
        <v>252</v>
      </c>
      <c r="G888" s="57"/>
      <c r="H888" s="10">
        <v>0</v>
      </c>
      <c r="J888" s="4"/>
      <c r="K888" s="4"/>
      <c r="L888" s="4"/>
      <c r="M888" s="4"/>
      <c r="N888" s="4"/>
      <c r="O888" s="4"/>
      <c r="P888" s="4"/>
    </row>
    <row r="889" spans="1:16" ht="11.65" customHeight="1" x14ac:dyDescent="0.2">
      <c r="A889" s="5">
        <f t="shared" ca="1" si="20"/>
        <v>889</v>
      </c>
      <c r="C889" s="56"/>
      <c r="D889" s="3"/>
      <c r="E889" s="3"/>
      <c r="F889" s="3" t="s">
        <v>30</v>
      </c>
      <c r="G889" s="57"/>
      <c r="H889" s="10">
        <v>0</v>
      </c>
      <c r="J889" s="4"/>
      <c r="K889" s="4"/>
      <c r="L889" s="4"/>
      <c r="M889" s="4"/>
      <c r="N889" s="4"/>
      <c r="O889" s="4"/>
      <c r="P889" s="4"/>
    </row>
    <row r="890" spans="1:16" ht="11.65" customHeight="1" x14ac:dyDescent="0.2">
      <c r="A890" s="5">
        <f t="shared" ca="1" si="20"/>
        <v>890</v>
      </c>
      <c r="C890" s="56"/>
      <c r="D890" s="3"/>
      <c r="E890" s="3"/>
      <c r="F890" s="3"/>
      <c r="G890" s="57" t="s">
        <v>146</v>
      </c>
      <c r="H890" s="12">
        <f>SUBTOTAL(9,H887:H889)</f>
        <v>0</v>
      </c>
      <c r="J890" s="4"/>
      <c r="K890" s="4"/>
      <c r="L890" s="4"/>
      <c r="M890" s="4"/>
      <c r="N890" s="4"/>
      <c r="O890" s="4"/>
      <c r="P890" s="4"/>
    </row>
    <row r="891" spans="1:16" ht="11.65" customHeight="1" x14ac:dyDescent="0.2">
      <c r="A891" s="5">
        <f t="shared" ca="1" si="20"/>
        <v>891</v>
      </c>
      <c r="C891" s="56"/>
      <c r="D891" s="3"/>
      <c r="E891" s="3"/>
      <c r="F891" s="3"/>
      <c r="G891" s="57"/>
      <c r="H891" s="2"/>
      <c r="J891" s="4"/>
      <c r="K891" s="4"/>
      <c r="L891" s="4"/>
      <c r="M891" s="4"/>
      <c r="N891" s="4"/>
      <c r="O891" s="4"/>
      <c r="P891" s="4"/>
    </row>
    <row r="892" spans="1:16" ht="11.65" customHeight="1" x14ac:dyDescent="0.2">
      <c r="A892" s="5">
        <f t="shared" ca="1" si="20"/>
        <v>892</v>
      </c>
      <c r="C892" s="56">
        <v>25317</v>
      </c>
      <c r="D892" s="3" t="s">
        <v>148</v>
      </c>
      <c r="E892" s="3"/>
      <c r="F892" s="3"/>
      <c r="G892" s="57"/>
      <c r="H892" s="2"/>
      <c r="J892" s="4"/>
      <c r="K892" s="4"/>
      <c r="L892" s="4"/>
      <c r="M892" s="4"/>
      <c r="N892" s="4"/>
      <c r="O892" s="4"/>
      <c r="P892" s="4"/>
    </row>
    <row r="893" spans="1:16" ht="11.65" customHeight="1" x14ac:dyDescent="0.2">
      <c r="A893" s="5">
        <f t="shared" ca="1" si="20"/>
        <v>893</v>
      </c>
      <c r="C893" s="56"/>
      <c r="D893" s="3"/>
      <c r="E893" s="3"/>
      <c r="F893" s="3" t="s">
        <v>247</v>
      </c>
      <c r="G893" s="57"/>
      <c r="H893" s="10">
        <v>0</v>
      </c>
      <c r="J893" s="4"/>
      <c r="K893" s="4"/>
      <c r="L893" s="4"/>
      <c r="M893" s="4"/>
      <c r="N893" s="4"/>
      <c r="O893" s="4"/>
      <c r="P893" s="4"/>
    </row>
    <row r="894" spans="1:16" ht="11.65" customHeight="1" x14ac:dyDescent="0.2">
      <c r="A894" s="5">
        <f t="shared" ref="A894:A957" ca="1" si="21">OFFSET(A894,-1,)+1</f>
        <v>894</v>
      </c>
      <c r="C894" s="56"/>
      <c r="D894" s="3"/>
      <c r="E894" s="3"/>
      <c r="F894" s="3" t="s">
        <v>252</v>
      </c>
      <c r="G894" s="57"/>
      <c r="H894" s="10">
        <v>0</v>
      </c>
      <c r="J894" s="4"/>
      <c r="K894" s="4"/>
      <c r="L894" s="4"/>
      <c r="M894" s="4"/>
      <c r="N894" s="4"/>
      <c r="O894" s="4"/>
      <c r="P894" s="4"/>
    </row>
    <row r="895" spans="1:16" ht="11.65" customHeight="1" x14ac:dyDescent="0.2">
      <c r="A895" s="5">
        <f t="shared" ca="1" si="21"/>
        <v>895</v>
      </c>
      <c r="C895" s="56"/>
      <c r="D895" s="3"/>
      <c r="E895" s="3"/>
      <c r="F895" s="3" t="s">
        <v>30</v>
      </c>
      <c r="G895" s="57"/>
      <c r="H895" s="10">
        <v>0</v>
      </c>
      <c r="J895" s="4"/>
      <c r="K895" s="4"/>
      <c r="L895" s="4"/>
      <c r="M895" s="4"/>
      <c r="N895" s="4"/>
      <c r="O895" s="4"/>
      <c r="P895" s="4"/>
    </row>
    <row r="896" spans="1:16" ht="11.65" customHeight="1" x14ac:dyDescent="0.2">
      <c r="A896" s="5">
        <f t="shared" ca="1" si="21"/>
        <v>896</v>
      </c>
      <c r="C896" s="56"/>
      <c r="D896" s="3"/>
      <c r="E896" s="3"/>
      <c r="F896" s="3"/>
      <c r="G896" s="57" t="s">
        <v>146</v>
      </c>
      <c r="H896" s="12">
        <f>SUBTOTAL(9,H893:H895)</f>
        <v>0</v>
      </c>
      <c r="J896" s="4"/>
      <c r="K896" s="4"/>
      <c r="L896" s="4"/>
      <c r="M896" s="4"/>
      <c r="N896" s="4"/>
      <c r="O896" s="4"/>
      <c r="P896" s="4"/>
    </row>
    <row r="897" spans="1:16" ht="11.65" customHeight="1" x14ac:dyDescent="0.2">
      <c r="A897" s="5">
        <f t="shared" ca="1" si="21"/>
        <v>897</v>
      </c>
      <c r="C897" s="56"/>
      <c r="D897" s="3"/>
      <c r="E897" s="3"/>
      <c r="F897" s="3"/>
      <c r="G897" s="57"/>
      <c r="H897" s="2"/>
      <c r="J897" s="4"/>
      <c r="K897" s="4"/>
      <c r="L897" s="4"/>
      <c r="M897" s="4"/>
      <c r="N897" s="4"/>
      <c r="O897" s="4"/>
      <c r="P897" s="4"/>
    </row>
    <row r="898" spans="1:16" ht="11.65" customHeight="1" x14ac:dyDescent="0.2">
      <c r="A898" s="5">
        <f t="shared" ca="1" si="21"/>
        <v>898</v>
      </c>
      <c r="C898" s="56">
        <v>25319</v>
      </c>
      <c r="D898" s="3" t="s">
        <v>149</v>
      </c>
      <c r="E898" s="3"/>
      <c r="F898" s="3"/>
      <c r="G898" s="57"/>
      <c r="H898" s="2"/>
      <c r="J898" s="4"/>
      <c r="K898" s="4"/>
      <c r="L898" s="4"/>
      <c r="M898" s="4"/>
      <c r="N898" s="4"/>
      <c r="O898" s="4"/>
      <c r="P898" s="4"/>
    </row>
    <row r="899" spans="1:16" ht="11.65" customHeight="1" x14ac:dyDescent="0.2">
      <c r="A899" s="5">
        <f t="shared" ca="1" si="21"/>
        <v>899</v>
      </c>
      <c r="C899" s="56"/>
      <c r="D899" s="3"/>
      <c r="E899" s="3"/>
      <c r="F899" s="3" t="s">
        <v>247</v>
      </c>
      <c r="G899" s="57"/>
      <c r="H899" s="10">
        <v>0</v>
      </c>
      <c r="J899" s="4"/>
      <c r="K899" s="4"/>
      <c r="L899" s="4"/>
      <c r="M899" s="4"/>
      <c r="N899" s="4"/>
      <c r="O899" s="4"/>
      <c r="P899" s="4"/>
    </row>
    <row r="900" spans="1:16" ht="11.65" customHeight="1" x14ac:dyDescent="0.2">
      <c r="A900" s="5">
        <f t="shared" ca="1" si="21"/>
        <v>900</v>
      </c>
      <c r="C900" s="56"/>
      <c r="D900" s="3"/>
      <c r="E900" s="3"/>
      <c r="F900" s="3" t="s">
        <v>252</v>
      </c>
      <c r="G900" s="57"/>
      <c r="H900" s="10">
        <v>0</v>
      </c>
      <c r="J900" s="4"/>
      <c r="K900" s="4"/>
      <c r="L900" s="4"/>
      <c r="M900" s="4"/>
      <c r="N900" s="4"/>
      <c r="O900" s="4"/>
      <c r="P900" s="4"/>
    </row>
    <row r="901" spans="1:16" ht="11.65" customHeight="1" x14ac:dyDescent="0.2">
      <c r="A901" s="5">
        <f t="shared" ca="1" si="21"/>
        <v>901</v>
      </c>
      <c r="C901" s="56"/>
      <c r="D901" s="3"/>
      <c r="E901" s="3"/>
      <c r="F901" s="3" t="s">
        <v>30</v>
      </c>
      <c r="G901" s="57"/>
      <c r="H901" s="10">
        <v>0</v>
      </c>
      <c r="J901" s="4"/>
      <c r="K901" s="4"/>
      <c r="L901" s="4"/>
      <c r="M901" s="4"/>
      <c r="N901" s="4"/>
      <c r="O901" s="4"/>
      <c r="P901" s="4"/>
    </row>
    <row r="902" spans="1:16" ht="11.65" customHeight="1" x14ac:dyDescent="0.2">
      <c r="A902" s="5">
        <f t="shared" ca="1" si="21"/>
        <v>902</v>
      </c>
      <c r="C902" s="56"/>
      <c r="D902" s="3"/>
      <c r="E902" s="3"/>
      <c r="F902" s="3"/>
      <c r="G902" s="57"/>
      <c r="H902" s="12">
        <f>SUBTOTAL(9,H899:H901)</f>
        <v>0</v>
      </c>
      <c r="J902" s="4"/>
      <c r="K902" s="4"/>
      <c r="L902" s="4"/>
      <c r="M902" s="4"/>
      <c r="N902" s="4"/>
      <c r="O902" s="4"/>
      <c r="P902" s="4"/>
    </row>
    <row r="903" spans="1:16" ht="11.65" customHeight="1" x14ac:dyDescent="0.2">
      <c r="A903" s="5">
        <f t="shared" ca="1" si="21"/>
        <v>903</v>
      </c>
      <c r="C903" s="56"/>
      <c r="D903" s="3"/>
      <c r="E903" s="3"/>
      <c r="F903" s="3"/>
      <c r="G903" s="57"/>
      <c r="H903" s="2"/>
      <c r="J903" s="4"/>
      <c r="K903" s="4"/>
      <c r="L903" s="4"/>
      <c r="M903" s="4"/>
      <c r="N903" s="4"/>
      <c r="O903" s="4"/>
      <c r="P903" s="4"/>
    </row>
    <row r="904" spans="1:16" ht="11.65" customHeight="1" thickBot="1" x14ac:dyDescent="0.25">
      <c r="A904" s="5">
        <f t="shared" ca="1" si="21"/>
        <v>904</v>
      </c>
      <c r="C904" s="56" t="s">
        <v>145</v>
      </c>
      <c r="D904" s="3"/>
      <c r="E904" s="3"/>
      <c r="F904" s="3"/>
      <c r="G904" s="57" t="s">
        <v>146</v>
      </c>
      <c r="H904" s="13">
        <f>SUBTOTAL(9,H871:H902)</f>
        <v>9290810.3634111453</v>
      </c>
      <c r="J904" s="4"/>
      <c r="K904" s="4"/>
      <c r="L904" s="4"/>
      <c r="M904" s="4"/>
      <c r="N904" s="4"/>
      <c r="O904" s="4"/>
      <c r="P904" s="4"/>
    </row>
    <row r="905" spans="1:16" ht="11.65" customHeight="1" thickTop="1" x14ac:dyDescent="0.2">
      <c r="A905" s="5">
        <f t="shared" ca="1" si="21"/>
        <v>905</v>
      </c>
      <c r="C905" s="56">
        <v>154</v>
      </c>
      <c r="D905" s="3" t="s">
        <v>150</v>
      </c>
      <c r="E905" s="3"/>
      <c r="F905" s="3"/>
      <c r="G905" s="57"/>
      <c r="H905" s="2"/>
      <c r="J905" s="4"/>
      <c r="K905" s="4"/>
      <c r="L905" s="4"/>
      <c r="M905" s="4"/>
      <c r="N905" s="4"/>
      <c r="O905" s="4"/>
      <c r="P905" s="4"/>
    </row>
    <row r="906" spans="1:16" ht="11.65" customHeight="1" x14ac:dyDescent="0.2">
      <c r="A906" s="5">
        <f t="shared" ca="1" si="21"/>
        <v>906</v>
      </c>
      <c r="C906" s="56"/>
      <c r="D906" s="3"/>
      <c r="E906" s="3"/>
      <c r="F906" s="3" t="s">
        <v>193</v>
      </c>
      <c r="G906" s="57"/>
      <c r="H906" s="10">
        <v>10466235.710000001</v>
      </c>
      <c r="J906" s="4"/>
      <c r="K906" s="4"/>
      <c r="L906" s="4"/>
      <c r="M906" s="4"/>
      <c r="N906" s="4"/>
      <c r="O906" s="4"/>
      <c r="P906" s="4"/>
    </row>
    <row r="907" spans="1:16" ht="11.65" customHeight="1" x14ac:dyDescent="0.2">
      <c r="A907" s="5">
        <f t="shared" ca="1" si="21"/>
        <v>907</v>
      </c>
      <c r="C907" s="56"/>
      <c r="D907" s="3"/>
      <c r="E907" s="3"/>
      <c r="F907" s="3" t="s">
        <v>24</v>
      </c>
      <c r="G907" s="57"/>
      <c r="H907" s="10">
        <v>139815.09493314117</v>
      </c>
      <c r="J907" s="4"/>
      <c r="K907" s="4"/>
      <c r="L907" s="4"/>
      <c r="M907" s="4"/>
      <c r="N907" s="4"/>
      <c r="O907" s="4"/>
      <c r="P907" s="4"/>
    </row>
    <row r="908" spans="1:16" ht="11.65" customHeight="1" x14ac:dyDescent="0.2">
      <c r="A908" s="5">
        <f t="shared" ca="1" si="21"/>
        <v>908</v>
      </c>
      <c r="C908" s="56"/>
      <c r="D908" s="3"/>
      <c r="E908" s="3"/>
      <c r="F908" s="3" t="s">
        <v>247</v>
      </c>
      <c r="G908" s="57"/>
      <c r="H908" s="10">
        <v>0</v>
      </c>
      <c r="J908" s="4"/>
      <c r="K908" s="4"/>
      <c r="L908" s="4"/>
      <c r="M908" s="4"/>
      <c r="N908" s="4"/>
      <c r="O908" s="4"/>
      <c r="P908" s="4"/>
    </row>
    <row r="909" spans="1:16" ht="11.65" customHeight="1" x14ac:dyDescent="0.2">
      <c r="A909" s="5">
        <f t="shared" ca="1" si="21"/>
        <v>909</v>
      </c>
      <c r="C909" s="56"/>
      <c r="D909" s="3"/>
      <c r="E909" s="3"/>
      <c r="F909" s="3" t="s">
        <v>248</v>
      </c>
      <c r="G909" s="57"/>
      <c r="H909" s="10">
        <v>-94875.516739165017</v>
      </c>
      <c r="J909" s="4"/>
      <c r="K909" s="4"/>
      <c r="L909" s="4"/>
      <c r="M909" s="4"/>
      <c r="N909" s="4"/>
      <c r="O909" s="4"/>
      <c r="P909" s="4"/>
    </row>
    <row r="910" spans="1:16" ht="11.65" customHeight="1" x14ac:dyDescent="0.2">
      <c r="A910" s="5">
        <f t="shared" ca="1" si="21"/>
        <v>910</v>
      </c>
      <c r="C910" s="56"/>
      <c r="D910" s="3"/>
      <c r="E910" s="3"/>
      <c r="F910" s="3" t="s">
        <v>260</v>
      </c>
      <c r="G910" s="57"/>
      <c r="H910" s="10">
        <v>0</v>
      </c>
      <c r="J910" s="4"/>
      <c r="K910" s="4"/>
      <c r="L910" s="4"/>
      <c r="M910" s="4"/>
      <c r="N910" s="4"/>
      <c r="O910" s="4"/>
      <c r="P910" s="4"/>
    </row>
    <row r="911" spans="1:16" ht="11.65" customHeight="1" x14ac:dyDescent="0.2">
      <c r="A911" s="5">
        <f t="shared" ca="1" si="21"/>
        <v>911</v>
      </c>
      <c r="C911" s="56"/>
      <c r="D911" s="3"/>
      <c r="E911" s="3"/>
      <c r="F911" s="3" t="s">
        <v>273</v>
      </c>
      <c r="G911" s="57"/>
      <c r="H911" s="10">
        <v>0</v>
      </c>
      <c r="J911" s="4"/>
      <c r="K911" s="4"/>
      <c r="L911" s="4"/>
      <c r="M911" s="4"/>
      <c r="N911" s="4"/>
      <c r="O911" s="4"/>
      <c r="P911" s="4"/>
    </row>
    <row r="912" spans="1:16" ht="11.65" customHeight="1" x14ac:dyDescent="0.2">
      <c r="A912" s="5">
        <f t="shared" ca="1" si="21"/>
        <v>912</v>
      </c>
      <c r="C912" s="56"/>
      <c r="D912" s="3"/>
      <c r="E912" s="3"/>
      <c r="F912" s="3" t="s">
        <v>263</v>
      </c>
      <c r="G912" s="57"/>
      <c r="H912" s="10">
        <v>-91213.171152653929</v>
      </c>
      <c r="J912" s="4"/>
      <c r="K912" s="4"/>
      <c r="L912" s="4"/>
      <c r="M912" s="4"/>
      <c r="N912" s="4"/>
      <c r="O912" s="4"/>
      <c r="P912" s="4"/>
    </row>
    <row r="913" spans="1:16" ht="11.65" customHeight="1" x14ac:dyDescent="0.2">
      <c r="A913" s="5">
        <f t="shared" ca="1" si="21"/>
        <v>913</v>
      </c>
      <c r="C913" s="56"/>
      <c r="D913" s="3"/>
      <c r="E913" s="3"/>
      <c r="F913" s="3" t="s">
        <v>274</v>
      </c>
      <c r="G913" s="57"/>
      <c r="H913" s="10">
        <v>0</v>
      </c>
      <c r="J913" s="4"/>
      <c r="K913" s="4"/>
      <c r="L913" s="4"/>
      <c r="M913" s="4"/>
      <c r="N913" s="4"/>
      <c r="O913" s="4"/>
      <c r="P913" s="4"/>
    </row>
    <row r="914" spans="1:16" ht="11.65" customHeight="1" x14ac:dyDescent="0.2">
      <c r="A914" s="5">
        <f t="shared" ca="1" si="21"/>
        <v>914</v>
      </c>
      <c r="C914" s="56"/>
      <c r="D914" s="3"/>
      <c r="E914" s="3"/>
      <c r="F914" s="3" t="s">
        <v>254</v>
      </c>
      <c r="G914" s="57"/>
      <c r="H914" s="10">
        <v>0</v>
      </c>
      <c r="J914" s="4"/>
      <c r="K914" s="4"/>
      <c r="L914" s="4"/>
      <c r="M914" s="4"/>
      <c r="N914" s="4"/>
      <c r="O914" s="4"/>
      <c r="P914" s="4"/>
    </row>
    <row r="915" spans="1:16" ht="11.65" customHeight="1" x14ac:dyDescent="0.2">
      <c r="A915" s="5">
        <f t="shared" ca="1" si="21"/>
        <v>915</v>
      </c>
      <c r="C915" s="56"/>
      <c r="D915" s="3"/>
      <c r="E915" s="3"/>
      <c r="F915" s="3" t="s">
        <v>250</v>
      </c>
      <c r="G915" s="57"/>
      <c r="H915" s="10">
        <v>0</v>
      </c>
      <c r="J915" s="4"/>
      <c r="K915" s="4"/>
      <c r="L915" s="4"/>
      <c r="M915" s="4"/>
      <c r="N915" s="4"/>
      <c r="O915" s="4"/>
      <c r="P915" s="4"/>
    </row>
    <row r="916" spans="1:16" ht="11.65" customHeight="1" x14ac:dyDescent="0.2">
      <c r="A916" s="5">
        <f t="shared" ca="1" si="21"/>
        <v>916</v>
      </c>
      <c r="C916" s="56"/>
      <c r="D916" s="3"/>
      <c r="E916" s="3"/>
      <c r="F916" s="3" t="s">
        <v>256</v>
      </c>
      <c r="G916" s="57"/>
      <c r="H916" s="10">
        <v>0</v>
      </c>
      <c r="J916" s="4"/>
      <c r="K916" s="4"/>
      <c r="L916" s="4"/>
      <c r="M916" s="4"/>
      <c r="N916" s="4"/>
      <c r="O916" s="4"/>
      <c r="P916" s="4"/>
    </row>
    <row r="917" spans="1:16" ht="11.65" customHeight="1" x14ac:dyDescent="0.2">
      <c r="A917" s="5">
        <f t="shared" ca="1" si="21"/>
        <v>917</v>
      </c>
      <c r="C917" s="56"/>
      <c r="D917" s="3"/>
      <c r="E917" s="3"/>
      <c r="F917" s="3" t="s">
        <v>275</v>
      </c>
      <c r="G917" s="57"/>
      <c r="H917" s="10">
        <v>0</v>
      </c>
      <c r="J917" s="4"/>
      <c r="K917" s="4"/>
      <c r="L917" s="4"/>
      <c r="M917" s="4"/>
      <c r="N917" s="4"/>
      <c r="O917" s="4"/>
      <c r="P917" s="4"/>
    </row>
    <row r="918" spans="1:16" ht="11.65" customHeight="1" x14ac:dyDescent="0.2">
      <c r="A918" s="5">
        <f t="shared" ca="1" si="21"/>
        <v>918</v>
      </c>
      <c r="C918" s="56"/>
      <c r="D918" s="3"/>
      <c r="E918" s="3"/>
      <c r="F918" s="3" t="s">
        <v>249</v>
      </c>
      <c r="G918" s="57"/>
      <c r="H918" s="10">
        <v>2086988.26380271</v>
      </c>
      <c r="J918" s="4"/>
      <c r="K918" s="4"/>
      <c r="L918" s="4"/>
      <c r="M918" s="4"/>
      <c r="N918" s="4"/>
      <c r="O918" s="4"/>
      <c r="P918" s="4"/>
    </row>
    <row r="919" spans="1:16" ht="11.65" customHeight="1" x14ac:dyDescent="0.2">
      <c r="A919" s="5">
        <f t="shared" ca="1" si="21"/>
        <v>919</v>
      </c>
      <c r="C919" s="56"/>
      <c r="D919" s="3"/>
      <c r="E919" s="3"/>
      <c r="F919" s="3" t="s">
        <v>251</v>
      </c>
      <c r="G919" s="57"/>
      <c r="H919" s="10">
        <v>0</v>
      </c>
      <c r="J919" s="4"/>
      <c r="K919" s="4"/>
      <c r="L919" s="4"/>
      <c r="M919" s="4"/>
      <c r="N919" s="4"/>
      <c r="O919" s="4"/>
      <c r="P919" s="4"/>
    </row>
    <row r="920" spans="1:16" ht="11.65" customHeight="1" x14ac:dyDescent="0.2">
      <c r="A920" s="5">
        <f t="shared" ca="1" si="21"/>
        <v>920</v>
      </c>
      <c r="C920" s="56"/>
      <c r="D920" s="3"/>
      <c r="E920" s="3"/>
      <c r="F920" s="3" t="s">
        <v>253</v>
      </c>
      <c r="G920" s="57"/>
      <c r="H920" s="10">
        <v>331973.13544079423</v>
      </c>
      <c r="J920" s="4"/>
      <c r="K920" s="4"/>
      <c r="L920" s="4"/>
      <c r="M920" s="4"/>
      <c r="N920" s="4"/>
      <c r="O920" s="4"/>
      <c r="P920" s="4"/>
    </row>
    <row r="921" spans="1:16" ht="11.65" customHeight="1" x14ac:dyDescent="0.2">
      <c r="A921" s="5">
        <f t="shared" ca="1" si="21"/>
        <v>921</v>
      </c>
      <c r="C921" s="56"/>
      <c r="D921" s="3"/>
      <c r="E921" s="3"/>
      <c r="F921" s="3" t="s">
        <v>252</v>
      </c>
      <c r="G921" s="57"/>
      <c r="H921" s="10">
        <v>0</v>
      </c>
      <c r="J921" s="4"/>
      <c r="K921" s="4"/>
      <c r="L921" s="4"/>
      <c r="M921" s="4"/>
      <c r="N921" s="4"/>
      <c r="O921" s="4"/>
      <c r="P921" s="4"/>
    </row>
    <row r="922" spans="1:16" ht="11.65" customHeight="1" x14ac:dyDescent="0.2">
      <c r="A922" s="5">
        <f t="shared" ca="1" si="21"/>
        <v>922</v>
      </c>
      <c r="C922" s="56"/>
      <c r="D922" s="3"/>
      <c r="E922" s="3"/>
      <c r="F922" s="3" t="s">
        <v>30</v>
      </c>
      <c r="G922" s="57"/>
      <c r="H922" s="10">
        <v>0</v>
      </c>
      <c r="J922" s="4"/>
      <c r="K922" s="4"/>
      <c r="L922" s="4"/>
      <c r="M922" s="4"/>
      <c r="N922" s="4"/>
      <c r="O922" s="4"/>
      <c r="P922" s="4"/>
    </row>
    <row r="923" spans="1:16" ht="11.65" customHeight="1" x14ac:dyDescent="0.2">
      <c r="A923" s="5">
        <f t="shared" ca="1" si="21"/>
        <v>923</v>
      </c>
      <c r="C923" s="56"/>
      <c r="D923" s="3"/>
      <c r="E923" s="3"/>
      <c r="F923" s="3" t="s">
        <v>251</v>
      </c>
      <c r="G923" s="57"/>
      <c r="H923" s="10">
        <v>0</v>
      </c>
      <c r="J923" s="4"/>
      <c r="K923" s="4"/>
      <c r="L923" s="4"/>
      <c r="M923" s="4"/>
      <c r="N923" s="4"/>
      <c r="O923" s="4"/>
      <c r="P923" s="4"/>
    </row>
    <row r="924" spans="1:16" ht="11.65" customHeight="1" x14ac:dyDescent="0.2">
      <c r="A924" s="5">
        <f t="shared" ca="1" si="21"/>
        <v>924</v>
      </c>
      <c r="C924" s="63" t="s">
        <v>294</v>
      </c>
      <c r="D924" s="3"/>
      <c r="E924" s="3"/>
      <c r="F924" s="3"/>
      <c r="G924" s="57" t="s">
        <v>146</v>
      </c>
      <c r="H924" s="12">
        <f>SUBTOTAL(9,H906:H923)</f>
        <v>12838923.516284829</v>
      </c>
      <c r="J924" s="4"/>
      <c r="K924" s="4"/>
      <c r="L924" s="4"/>
      <c r="M924" s="4"/>
      <c r="N924" s="4"/>
      <c r="O924" s="4"/>
      <c r="P924" s="4"/>
    </row>
    <row r="925" spans="1:16" ht="11.65" customHeight="1" x14ac:dyDescent="0.2">
      <c r="A925" s="5">
        <f t="shared" ca="1" si="21"/>
        <v>925</v>
      </c>
      <c r="C925" s="56"/>
      <c r="D925" s="3"/>
      <c r="E925" s="3"/>
      <c r="F925" s="3"/>
      <c r="G925" s="57"/>
      <c r="H925" s="2"/>
      <c r="J925" s="4"/>
      <c r="K925" s="4"/>
      <c r="L925" s="4"/>
      <c r="M925" s="4"/>
      <c r="N925" s="4"/>
      <c r="O925" s="4"/>
      <c r="P925" s="4"/>
    </row>
    <row r="926" spans="1:16" ht="11.65" customHeight="1" x14ac:dyDescent="0.2">
      <c r="A926" s="5">
        <f t="shared" ca="1" si="21"/>
        <v>926</v>
      </c>
      <c r="C926" s="56">
        <v>163</v>
      </c>
      <c r="D926" s="3" t="s">
        <v>151</v>
      </c>
      <c r="E926" s="3"/>
      <c r="F926" s="3"/>
      <c r="G926" s="57"/>
      <c r="H926" s="2"/>
      <c r="J926" s="4"/>
      <c r="K926" s="4"/>
      <c r="L926" s="4"/>
      <c r="M926" s="4"/>
      <c r="N926" s="4"/>
      <c r="O926" s="4"/>
      <c r="P926" s="4"/>
    </row>
    <row r="927" spans="1:16" ht="11.65" customHeight="1" x14ac:dyDescent="0.2">
      <c r="A927" s="5">
        <f t="shared" ca="1" si="21"/>
        <v>927</v>
      </c>
      <c r="C927" s="56"/>
      <c r="D927" s="3"/>
      <c r="E927" s="3"/>
      <c r="F927" s="3" t="s">
        <v>248</v>
      </c>
      <c r="G927" s="57"/>
      <c r="H927" s="10">
        <v>0</v>
      </c>
      <c r="J927" s="4"/>
      <c r="K927" s="4"/>
      <c r="L927" s="4"/>
      <c r="M927" s="4"/>
      <c r="N927" s="4"/>
      <c r="O927" s="4"/>
      <c r="P927" s="4"/>
    </row>
    <row r="928" spans="1:16" ht="11.65" customHeight="1" x14ac:dyDescent="0.2">
      <c r="A928" s="5">
        <f t="shared" ca="1" si="21"/>
        <v>928</v>
      </c>
      <c r="C928" s="56"/>
      <c r="D928" s="3"/>
      <c r="E928" s="3"/>
      <c r="F928" s="3"/>
      <c r="G928" s="57"/>
      <c r="H928" s="2">
        <v>0</v>
      </c>
      <c r="J928" s="4"/>
      <c r="K928" s="4"/>
      <c r="L928" s="4"/>
      <c r="M928" s="4"/>
      <c r="N928" s="4"/>
      <c r="O928" s="4"/>
      <c r="P928" s="4"/>
    </row>
    <row r="929" spans="1:16" ht="11.65" customHeight="1" x14ac:dyDescent="0.2">
      <c r="A929" s="5">
        <f t="shared" ca="1" si="21"/>
        <v>929</v>
      </c>
      <c r="C929" s="56"/>
      <c r="D929" s="3"/>
      <c r="E929" s="3"/>
      <c r="F929" s="3"/>
      <c r="G929" s="57" t="s">
        <v>146</v>
      </c>
      <c r="H929" s="12">
        <f>SUBTOTAL(9,H927:H928)</f>
        <v>0</v>
      </c>
      <c r="J929" s="4"/>
      <c r="K929" s="4"/>
      <c r="L929" s="4"/>
      <c r="M929" s="4"/>
      <c r="N929" s="4"/>
      <c r="O929" s="4"/>
      <c r="P929" s="4"/>
    </row>
    <row r="930" spans="1:16" ht="11.65" customHeight="1" x14ac:dyDescent="0.2">
      <c r="A930" s="5">
        <f t="shared" ca="1" si="21"/>
        <v>930</v>
      </c>
      <c r="C930" s="56"/>
      <c r="D930" s="3"/>
      <c r="E930" s="3"/>
      <c r="F930" s="3"/>
      <c r="G930" s="57"/>
      <c r="H930" s="2"/>
      <c r="J930" s="4"/>
      <c r="K930" s="4"/>
      <c r="L930" s="4"/>
      <c r="M930" s="4"/>
      <c r="N930" s="4"/>
      <c r="O930" s="4"/>
      <c r="P930" s="4"/>
    </row>
    <row r="931" spans="1:16" ht="11.65" customHeight="1" x14ac:dyDescent="0.2">
      <c r="A931" s="5">
        <f t="shared" ca="1" si="21"/>
        <v>931</v>
      </c>
      <c r="C931" s="56">
        <v>25318</v>
      </c>
      <c r="D931" s="3" t="s">
        <v>149</v>
      </c>
      <c r="E931" s="3"/>
      <c r="F931" s="3"/>
      <c r="G931" s="57"/>
      <c r="H931" s="2"/>
      <c r="J931" s="4"/>
      <c r="K931" s="4"/>
      <c r="L931" s="4"/>
      <c r="M931" s="4"/>
      <c r="N931" s="4"/>
      <c r="O931" s="4"/>
      <c r="P931" s="4"/>
    </row>
    <row r="932" spans="1:16" ht="11.65" customHeight="1" x14ac:dyDescent="0.2">
      <c r="A932" s="5">
        <f t="shared" ca="1" si="21"/>
        <v>932</v>
      </c>
      <c r="C932" s="56"/>
      <c r="D932" s="3"/>
      <c r="E932" s="3"/>
      <c r="F932" s="3" t="s">
        <v>260</v>
      </c>
      <c r="G932" s="57"/>
      <c r="H932" s="10">
        <v>0</v>
      </c>
      <c r="J932" s="4"/>
      <c r="K932" s="4"/>
      <c r="L932" s="4"/>
      <c r="M932" s="4"/>
      <c r="N932" s="4"/>
      <c r="O932" s="4"/>
      <c r="P932" s="4"/>
    </row>
    <row r="933" spans="1:16" ht="11.65" customHeight="1" x14ac:dyDescent="0.2">
      <c r="A933" s="5">
        <f t="shared" ca="1" si="21"/>
        <v>933</v>
      </c>
      <c r="C933" s="56"/>
      <c r="D933" s="3"/>
      <c r="E933" s="3"/>
      <c r="F933" s="3" t="s">
        <v>249</v>
      </c>
      <c r="G933" s="57"/>
      <c r="H933" s="10">
        <v>0</v>
      </c>
      <c r="J933" s="4"/>
      <c r="K933" s="4"/>
      <c r="L933" s="4"/>
      <c r="M933" s="4"/>
      <c r="N933" s="4"/>
      <c r="O933" s="4"/>
      <c r="P933" s="4"/>
    </row>
    <row r="934" spans="1:16" ht="11.65" customHeight="1" x14ac:dyDescent="0.2">
      <c r="A934" s="5">
        <f t="shared" ca="1" si="21"/>
        <v>934</v>
      </c>
      <c r="C934" s="56"/>
      <c r="D934" s="3"/>
      <c r="E934" s="3"/>
      <c r="F934" s="3" t="s">
        <v>251</v>
      </c>
      <c r="G934" s="57"/>
      <c r="H934" s="10">
        <v>0</v>
      </c>
      <c r="J934" s="4"/>
      <c r="K934" s="4"/>
      <c r="L934" s="4"/>
      <c r="M934" s="4"/>
      <c r="N934" s="4"/>
      <c r="O934" s="4"/>
      <c r="P934" s="4"/>
    </row>
    <row r="935" spans="1:16" ht="11.65" customHeight="1" x14ac:dyDescent="0.2">
      <c r="A935" s="5">
        <f t="shared" ca="1" si="21"/>
        <v>935</v>
      </c>
      <c r="C935" s="56"/>
      <c r="D935" s="3"/>
      <c r="E935" s="3"/>
      <c r="F935" s="3"/>
      <c r="G935" s="57" t="s">
        <v>146</v>
      </c>
      <c r="H935" s="12">
        <f>SUBTOTAL(9,H932:H934)</f>
        <v>0</v>
      </c>
      <c r="J935" s="4"/>
      <c r="K935" s="4"/>
      <c r="L935" s="4"/>
      <c r="M935" s="4"/>
      <c r="N935" s="4"/>
      <c r="O935" s="4"/>
      <c r="P935" s="4"/>
    </row>
    <row r="936" spans="1:16" ht="11.65" customHeight="1" x14ac:dyDescent="0.2">
      <c r="A936" s="5">
        <f t="shared" ca="1" si="21"/>
        <v>936</v>
      </c>
      <c r="C936" s="56"/>
      <c r="D936" s="3"/>
      <c r="E936" s="3"/>
      <c r="F936" s="3"/>
      <c r="G936" s="57"/>
      <c r="H936" s="2"/>
      <c r="J936" s="4"/>
      <c r="K936" s="4"/>
      <c r="L936" s="4"/>
      <c r="M936" s="4"/>
      <c r="N936" s="4"/>
      <c r="O936" s="4"/>
      <c r="P936" s="4"/>
    </row>
    <row r="937" spans="1:16" ht="11.65" customHeight="1" thickBot="1" x14ac:dyDescent="0.25">
      <c r="A937" s="5">
        <f t="shared" ca="1" si="21"/>
        <v>937</v>
      </c>
      <c r="C937" s="56" t="s">
        <v>295</v>
      </c>
      <c r="D937" s="3"/>
      <c r="E937" s="3"/>
      <c r="F937" s="3"/>
      <c r="G937" s="57" t="s">
        <v>146</v>
      </c>
      <c r="H937" s="13">
        <f>SUBTOTAL(9,H906:H935)</f>
        <v>12838923.516284829</v>
      </c>
      <c r="J937" s="4"/>
      <c r="K937" s="4"/>
      <c r="L937" s="4"/>
      <c r="M937" s="4"/>
      <c r="N937" s="4"/>
      <c r="O937" s="4"/>
      <c r="P937" s="4"/>
    </row>
    <row r="938" spans="1:16" ht="11.65" customHeight="1" thickTop="1" x14ac:dyDescent="0.2">
      <c r="A938" s="5">
        <f t="shared" ca="1" si="21"/>
        <v>938</v>
      </c>
      <c r="C938" s="56"/>
      <c r="D938" s="3"/>
      <c r="E938" s="3"/>
      <c r="F938" s="3"/>
      <c r="G938" s="57"/>
      <c r="H938" s="2"/>
      <c r="J938" s="4"/>
      <c r="K938" s="4"/>
      <c r="L938" s="4"/>
      <c r="M938" s="4"/>
      <c r="N938" s="4"/>
      <c r="O938" s="4"/>
      <c r="P938" s="4"/>
    </row>
    <row r="939" spans="1:16" ht="11.65" customHeight="1" x14ac:dyDescent="0.2">
      <c r="A939" s="5">
        <f t="shared" ca="1" si="21"/>
        <v>939</v>
      </c>
      <c r="C939" s="56">
        <v>165</v>
      </c>
      <c r="D939" s="3" t="s">
        <v>7</v>
      </c>
      <c r="E939" s="3"/>
      <c r="F939" s="3"/>
      <c r="G939" s="57"/>
      <c r="H939" s="2"/>
      <c r="J939" s="4"/>
      <c r="K939" s="4"/>
      <c r="L939" s="4"/>
      <c r="M939" s="4"/>
      <c r="N939" s="4"/>
      <c r="O939" s="4"/>
      <c r="P939" s="4"/>
    </row>
    <row r="940" spans="1:16" ht="11.65" customHeight="1" x14ac:dyDescent="0.2">
      <c r="A940" s="5">
        <f t="shared" ca="1" si="21"/>
        <v>940</v>
      </c>
      <c r="C940" s="56"/>
      <c r="D940" s="3"/>
      <c r="E940" s="3"/>
      <c r="F940" s="3" t="s">
        <v>193</v>
      </c>
      <c r="G940" s="57"/>
      <c r="H940" s="10">
        <v>0</v>
      </c>
      <c r="J940" s="4"/>
      <c r="K940" s="4"/>
      <c r="L940" s="4"/>
      <c r="M940" s="4"/>
      <c r="N940" s="4"/>
      <c r="O940" s="4"/>
      <c r="P940" s="4"/>
    </row>
    <row r="941" spans="1:16" ht="11.65" customHeight="1" x14ac:dyDescent="0.2">
      <c r="A941" s="5">
        <f t="shared" ca="1" si="21"/>
        <v>941</v>
      </c>
      <c r="C941" s="56"/>
      <c r="D941" s="3"/>
      <c r="E941" s="3"/>
      <c r="F941" s="3" t="s">
        <v>264</v>
      </c>
      <c r="G941" s="57"/>
      <c r="H941" s="10">
        <v>12444.758023861446</v>
      </c>
      <c r="J941" s="4"/>
      <c r="K941" s="4"/>
      <c r="L941" s="4"/>
      <c r="M941" s="4"/>
      <c r="N941" s="4"/>
      <c r="O941" s="4"/>
      <c r="P941" s="4"/>
    </row>
    <row r="942" spans="1:16" ht="11.65" customHeight="1" x14ac:dyDescent="0.2">
      <c r="A942" s="5">
        <f t="shared" ca="1" si="21"/>
        <v>942</v>
      </c>
      <c r="C942" s="56"/>
      <c r="D942" s="3"/>
      <c r="E942" s="3"/>
      <c r="F942" s="3" t="s">
        <v>24</v>
      </c>
      <c r="G942" s="57"/>
      <c r="H942" s="10">
        <v>581375.93512106384</v>
      </c>
      <c r="J942" s="4"/>
      <c r="K942" s="4"/>
      <c r="L942" s="4"/>
      <c r="M942" s="4"/>
      <c r="N942" s="4"/>
      <c r="O942" s="4"/>
      <c r="P942" s="4"/>
    </row>
    <row r="943" spans="1:16" ht="11.65" customHeight="1" x14ac:dyDescent="0.2">
      <c r="A943" s="5">
        <f t="shared" ca="1" si="21"/>
        <v>943</v>
      </c>
      <c r="C943" s="56"/>
      <c r="D943" s="3"/>
      <c r="E943" s="3"/>
      <c r="F943" s="3" t="s">
        <v>249</v>
      </c>
      <c r="G943" s="57"/>
      <c r="H943" s="10">
        <v>0</v>
      </c>
      <c r="J943" s="4"/>
      <c r="K943" s="4"/>
      <c r="L943" s="4"/>
      <c r="M943" s="4"/>
      <c r="N943" s="4"/>
      <c r="O943" s="4"/>
      <c r="P943" s="4"/>
    </row>
    <row r="944" spans="1:16" ht="11.65" customHeight="1" x14ac:dyDescent="0.2">
      <c r="A944" s="5">
        <f t="shared" ca="1" si="21"/>
        <v>944</v>
      </c>
      <c r="C944" s="56"/>
      <c r="D944" s="3"/>
      <c r="E944" s="3"/>
      <c r="F944" s="3" t="s">
        <v>251</v>
      </c>
      <c r="G944" s="57"/>
      <c r="H944" s="10">
        <v>0</v>
      </c>
      <c r="J944" s="4"/>
      <c r="K944" s="4"/>
      <c r="L944" s="4"/>
      <c r="M944" s="4"/>
      <c r="N944" s="4"/>
      <c r="O944" s="4"/>
      <c r="P944" s="4"/>
    </row>
    <row r="945" spans="1:16" ht="11.65" customHeight="1" x14ac:dyDescent="0.2">
      <c r="A945" s="5">
        <f t="shared" ca="1" si="21"/>
        <v>945</v>
      </c>
      <c r="C945" s="56"/>
      <c r="D945" s="3"/>
      <c r="E945" s="3"/>
      <c r="F945" s="3" t="s">
        <v>252</v>
      </c>
      <c r="G945" s="57"/>
      <c r="H945" s="10">
        <v>916.93524685343186</v>
      </c>
      <c r="J945" s="4"/>
      <c r="K945" s="4"/>
      <c r="L945" s="4"/>
      <c r="M945" s="4"/>
      <c r="N945" s="4"/>
      <c r="O945" s="4"/>
      <c r="P945" s="4"/>
    </row>
    <row r="946" spans="1:16" ht="11.65" customHeight="1" x14ac:dyDescent="0.2">
      <c r="A946" s="5">
        <f t="shared" ca="1" si="21"/>
        <v>946</v>
      </c>
      <c r="C946" s="56"/>
      <c r="D946" s="3"/>
      <c r="E946" s="3"/>
      <c r="F946" s="3" t="s">
        <v>30</v>
      </c>
      <c r="G946" s="57"/>
      <c r="H946" s="10">
        <v>0</v>
      </c>
      <c r="J946" s="4"/>
      <c r="K946" s="4"/>
      <c r="L946" s="4"/>
      <c r="M946" s="4"/>
      <c r="N946" s="4"/>
      <c r="O946" s="4"/>
      <c r="P946" s="4"/>
    </row>
    <row r="947" spans="1:16" ht="11.65" customHeight="1" x14ac:dyDescent="0.2">
      <c r="A947" s="5">
        <f t="shared" ca="1" si="21"/>
        <v>947</v>
      </c>
      <c r="C947" s="56"/>
      <c r="D947" s="3"/>
      <c r="E947" s="3"/>
      <c r="F947" s="3" t="s">
        <v>247</v>
      </c>
      <c r="G947" s="57"/>
      <c r="H947" s="10">
        <v>0</v>
      </c>
      <c r="J947" s="4"/>
      <c r="K947" s="4"/>
      <c r="L947" s="4"/>
      <c r="M947" s="4"/>
      <c r="N947" s="4"/>
      <c r="O947" s="4"/>
      <c r="P947" s="4"/>
    </row>
    <row r="948" spans="1:16" ht="11.65" customHeight="1" x14ac:dyDescent="0.2">
      <c r="A948" s="5">
        <f t="shared" ca="1" si="21"/>
        <v>948</v>
      </c>
      <c r="C948" s="56"/>
      <c r="D948" s="3"/>
      <c r="E948" s="3"/>
      <c r="F948" s="3" t="s">
        <v>248</v>
      </c>
      <c r="G948" s="57"/>
      <c r="H948" s="10">
        <v>2510554.6361088525</v>
      </c>
      <c r="J948" s="4"/>
      <c r="K948" s="4"/>
      <c r="L948" s="4"/>
      <c r="M948" s="4"/>
      <c r="N948" s="4"/>
      <c r="O948" s="4"/>
      <c r="P948" s="4"/>
    </row>
    <row r="949" spans="1:16" ht="11.65" customHeight="1" thickBot="1" x14ac:dyDescent="0.25">
      <c r="A949" s="5">
        <f t="shared" ca="1" si="21"/>
        <v>949</v>
      </c>
      <c r="C949" s="63" t="s">
        <v>152</v>
      </c>
      <c r="D949" s="3"/>
      <c r="E949" s="3"/>
      <c r="F949" s="3"/>
      <c r="G949" s="57" t="s">
        <v>138</v>
      </c>
      <c r="H949" s="21">
        <f>SUBTOTAL(9,H940:H948)</f>
        <v>3105292.264500631</v>
      </c>
      <c r="J949" s="4"/>
      <c r="K949" s="4"/>
      <c r="L949" s="4"/>
      <c r="M949" s="4"/>
      <c r="N949" s="4"/>
      <c r="O949" s="4"/>
      <c r="P949" s="4"/>
    </row>
    <row r="950" spans="1:16" ht="11.65" customHeight="1" thickTop="1" x14ac:dyDescent="0.2">
      <c r="A950" s="5">
        <f t="shared" ca="1" si="21"/>
        <v>950</v>
      </c>
      <c r="C950" s="56"/>
      <c r="D950" s="3"/>
      <c r="E950" s="3"/>
      <c r="F950" s="3"/>
      <c r="G950" s="57"/>
      <c r="H950" s="2"/>
      <c r="J950" s="4"/>
      <c r="K950" s="4"/>
      <c r="L950" s="4"/>
      <c r="M950" s="4"/>
      <c r="N950" s="4"/>
      <c r="O950" s="4"/>
      <c r="P950" s="4"/>
    </row>
    <row r="951" spans="1:16" ht="11.65" customHeight="1" x14ac:dyDescent="0.2">
      <c r="A951" s="5">
        <f t="shared" ca="1" si="21"/>
        <v>951</v>
      </c>
      <c r="C951" s="56" t="s">
        <v>153</v>
      </c>
      <c r="D951" s="3" t="s">
        <v>154</v>
      </c>
      <c r="E951" s="3"/>
      <c r="F951" s="3"/>
      <c r="G951" s="57"/>
      <c r="H951" s="2"/>
      <c r="J951" s="4"/>
      <c r="K951" s="4"/>
      <c r="L951" s="4"/>
      <c r="M951" s="4"/>
      <c r="N951" s="4"/>
      <c r="O951" s="4"/>
      <c r="P951" s="4"/>
    </row>
    <row r="952" spans="1:16" ht="11.65" customHeight="1" x14ac:dyDescent="0.2">
      <c r="A952" s="5">
        <f t="shared" ca="1" si="21"/>
        <v>952</v>
      </c>
      <c r="C952" s="56"/>
      <c r="D952" s="3"/>
      <c r="E952" s="3"/>
      <c r="F952" s="3" t="s">
        <v>193</v>
      </c>
      <c r="G952" s="57"/>
      <c r="H952" s="10">
        <v>971460.13</v>
      </c>
      <c r="J952" s="4"/>
      <c r="K952" s="4"/>
      <c r="L952" s="4"/>
      <c r="M952" s="4"/>
      <c r="N952" s="4"/>
      <c r="O952" s="4"/>
      <c r="P952" s="4"/>
    </row>
    <row r="953" spans="1:16" ht="11.65" customHeight="1" x14ac:dyDescent="0.2">
      <c r="A953" s="5">
        <f t="shared" ca="1" si="21"/>
        <v>953</v>
      </c>
      <c r="C953" s="56"/>
      <c r="D953" s="3"/>
      <c r="E953" s="3"/>
      <c r="F953" s="3" t="s">
        <v>24</v>
      </c>
      <c r="G953" s="57"/>
      <c r="H953" s="10">
        <v>0</v>
      </c>
      <c r="J953" s="4"/>
      <c r="K953" s="4"/>
      <c r="L953" s="4"/>
      <c r="M953" s="4"/>
      <c r="N953" s="4"/>
      <c r="O953" s="4"/>
      <c r="P953" s="4"/>
    </row>
    <row r="954" spans="1:16" ht="11.65" customHeight="1" x14ac:dyDescent="0.2">
      <c r="A954" s="5">
        <f t="shared" ca="1" si="21"/>
        <v>954</v>
      </c>
      <c r="C954" s="56"/>
      <c r="D954" s="3"/>
      <c r="E954" s="3"/>
      <c r="F954" s="3" t="s">
        <v>251</v>
      </c>
      <c r="G954" s="57"/>
      <c r="H954" s="10">
        <v>0</v>
      </c>
      <c r="J954" s="4"/>
      <c r="K954" s="4"/>
      <c r="L954" s="4"/>
      <c r="M954" s="4"/>
      <c r="N954" s="4"/>
      <c r="O954" s="4"/>
      <c r="P954" s="4"/>
    </row>
    <row r="955" spans="1:16" ht="11.65" customHeight="1" x14ac:dyDescent="0.2">
      <c r="A955" s="5">
        <f t="shared" ca="1" si="21"/>
        <v>955</v>
      </c>
      <c r="C955" s="56"/>
      <c r="D955" s="3"/>
      <c r="E955" s="3"/>
      <c r="F955" s="3" t="s">
        <v>251</v>
      </c>
      <c r="G955" s="57"/>
      <c r="H955" s="10">
        <v>0</v>
      </c>
      <c r="J955" s="4"/>
      <c r="K955" s="4"/>
      <c r="L955" s="4"/>
      <c r="M955" s="4"/>
      <c r="N955" s="4"/>
      <c r="O955" s="4"/>
      <c r="P955" s="4"/>
    </row>
    <row r="956" spans="1:16" ht="11.65" customHeight="1" x14ac:dyDescent="0.2">
      <c r="A956" s="5">
        <f t="shared" ca="1" si="21"/>
        <v>956</v>
      </c>
      <c r="C956" s="56"/>
      <c r="D956" s="3"/>
      <c r="E956" s="3"/>
      <c r="F956" s="3" t="s">
        <v>249</v>
      </c>
      <c r="G956" s="57"/>
      <c r="H956" s="10">
        <v>0</v>
      </c>
      <c r="J956" s="4"/>
      <c r="K956" s="4"/>
      <c r="L956" s="4"/>
      <c r="M956" s="4"/>
      <c r="N956" s="4"/>
      <c r="O956" s="4"/>
      <c r="P956" s="4"/>
    </row>
    <row r="957" spans="1:16" ht="11.65" customHeight="1" x14ac:dyDescent="0.2">
      <c r="A957" s="5">
        <f t="shared" ca="1" si="21"/>
        <v>957</v>
      </c>
      <c r="C957" s="56"/>
      <c r="D957" s="3"/>
      <c r="E957" s="3"/>
      <c r="F957" s="3" t="s">
        <v>253</v>
      </c>
      <c r="G957" s="57"/>
      <c r="H957" s="10">
        <v>0</v>
      </c>
      <c r="J957" s="4"/>
      <c r="K957" s="4"/>
      <c r="L957" s="4"/>
      <c r="M957" s="4"/>
      <c r="N957" s="4"/>
      <c r="O957" s="4"/>
      <c r="P957" s="4"/>
    </row>
    <row r="958" spans="1:16" ht="11.65" customHeight="1" x14ac:dyDescent="0.2">
      <c r="A958" s="5">
        <f t="shared" ref="A958:A1021" ca="1" si="22">OFFSET(A958,-1,)+1</f>
        <v>958</v>
      </c>
      <c r="C958" s="56"/>
      <c r="D958" s="3"/>
      <c r="E958" s="3"/>
      <c r="F958" s="3" t="s">
        <v>247</v>
      </c>
      <c r="G958" s="57"/>
      <c r="H958" s="10">
        <v>0</v>
      </c>
      <c r="J958" s="4"/>
      <c r="K958" s="4"/>
      <c r="L958" s="4"/>
      <c r="M958" s="4"/>
      <c r="N958" s="4"/>
      <c r="O958" s="4"/>
      <c r="P958" s="4"/>
    </row>
    <row r="959" spans="1:16" ht="11.65" customHeight="1" x14ac:dyDescent="0.2">
      <c r="A959" s="5">
        <f t="shared" ca="1" si="22"/>
        <v>959</v>
      </c>
      <c r="C959" s="56"/>
      <c r="D959" s="3"/>
      <c r="E959" s="3"/>
      <c r="F959" s="3" t="s">
        <v>252</v>
      </c>
      <c r="G959" s="57"/>
      <c r="H959" s="10">
        <v>0</v>
      </c>
      <c r="J959" s="4"/>
      <c r="K959" s="4"/>
      <c r="L959" s="4"/>
      <c r="M959" s="4"/>
      <c r="N959" s="4"/>
      <c r="O959" s="4"/>
      <c r="P959" s="4"/>
    </row>
    <row r="960" spans="1:16" ht="11.65" customHeight="1" x14ac:dyDescent="0.2">
      <c r="A960" s="5">
        <f t="shared" ca="1" si="22"/>
        <v>960</v>
      </c>
      <c r="C960" s="56"/>
      <c r="D960" s="3"/>
      <c r="E960" s="3"/>
      <c r="F960" s="3" t="s">
        <v>30</v>
      </c>
      <c r="G960" s="57"/>
      <c r="H960" s="10">
        <v>0</v>
      </c>
      <c r="J960" s="4"/>
      <c r="K960" s="4"/>
      <c r="L960" s="4"/>
      <c r="M960" s="4"/>
      <c r="N960" s="4"/>
      <c r="O960" s="4"/>
      <c r="P960" s="4"/>
    </row>
    <row r="961" spans="1:16" ht="11.65" customHeight="1" x14ac:dyDescent="0.2">
      <c r="A961" s="5">
        <f t="shared" ca="1" si="22"/>
        <v>961</v>
      </c>
      <c r="C961" s="56"/>
      <c r="D961" s="3"/>
      <c r="E961" s="3"/>
      <c r="F961" s="3" t="s">
        <v>248</v>
      </c>
      <c r="G961" s="57"/>
      <c r="H961" s="10">
        <v>0</v>
      </c>
      <c r="J961" s="4"/>
      <c r="K961" s="4"/>
      <c r="L961" s="4"/>
      <c r="M961" s="4"/>
      <c r="N961" s="4"/>
      <c r="O961" s="4"/>
      <c r="P961" s="4"/>
    </row>
    <row r="962" spans="1:16" ht="11.65" customHeight="1" thickBot="1" x14ac:dyDescent="0.25">
      <c r="A962" s="5">
        <f t="shared" ca="1" si="22"/>
        <v>962</v>
      </c>
      <c r="C962" s="56"/>
      <c r="D962" s="3"/>
      <c r="E962" s="3"/>
      <c r="F962" s="3"/>
      <c r="G962" s="57" t="s">
        <v>141</v>
      </c>
      <c r="H962" s="21">
        <f>SUBTOTAL(9,H952:H961)</f>
        <v>971460.13</v>
      </c>
      <c r="J962" s="4"/>
      <c r="K962" s="4"/>
      <c r="L962" s="4"/>
      <c r="M962" s="4"/>
      <c r="N962" s="4"/>
      <c r="O962" s="4"/>
      <c r="P962" s="4"/>
    </row>
    <row r="963" spans="1:16" ht="11.65" customHeight="1" thickTop="1" x14ac:dyDescent="0.2">
      <c r="A963" s="5">
        <f t="shared" ca="1" si="22"/>
        <v>963</v>
      </c>
      <c r="C963" s="56"/>
      <c r="D963" s="3"/>
      <c r="E963" s="3"/>
      <c r="F963" s="3"/>
      <c r="G963" s="57"/>
      <c r="H963" s="2"/>
      <c r="J963" s="4"/>
      <c r="K963" s="4"/>
      <c r="L963" s="4"/>
      <c r="M963" s="4"/>
      <c r="N963" s="4"/>
      <c r="O963" s="4"/>
      <c r="P963" s="4"/>
    </row>
    <row r="964" spans="1:16" ht="11.65" customHeight="1" x14ac:dyDescent="0.2">
      <c r="A964" s="5">
        <f t="shared" ca="1" si="22"/>
        <v>964</v>
      </c>
      <c r="C964" s="56" t="s">
        <v>156</v>
      </c>
      <c r="D964" s="3" t="s">
        <v>5</v>
      </c>
      <c r="E964" s="3"/>
      <c r="F964" s="3"/>
      <c r="G964" s="57"/>
      <c r="H964" s="2"/>
      <c r="J964" s="4"/>
      <c r="K964" s="4"/>
      <c r="L964" s="4"/>
      <c r="M964" s="4"/>
      <c r="N964" s="4"/>
      <c r="O964" s="4"/>
      <c r="P964" s="4"/>
    </row>
    <row r="965" spans="1:16" ht="11.65" customHeight="1" x14ac:dyDescent="0.2">
      <c r="A965" s="5">
        <f t="shared" ca="1" si="22"/>
        <v>965</v>
      </c>
      <c r="C965" s="56"/>
      <c r="D965" s="3"/>
      <c r="E965" s="3"/>
      <c r="F965" s="3" t="s">
        <v>193</v>
      </c>
      <c r="G965" s="57"/>
      <c r="H965" s="10">
        <v>0</v>
      </c>
      <c r="J965" s="4"/>
      <c r="K965" s="4"/>
      <c r="L965" s="4"/>
      <c r="M965" s="4"/>
      <c r="N965" s="4"/>
      <c r="O965" s="4"/>
      <c r="P965" s="4"/>
    </row>
    <row r="966" spans="1:16" ht="11.65" customHeight="1" x14ac:dyDescent="0.2">
      <c r="A966" s="5">
        <f t="shared" ca="1" si="22"/>
        <v>966</v>
      </c>
      <c r="C966" s="56"/>
      <c r="D966" s="3"/>
      <c r="E966" s="3"/>
      <c r="F966" s="3" t="s">
        <v>252</v>
      </c>
      <c r="G966" s="57"/>
      <c r="H966" s="10">
        <v>0</v>
      </c>
      <c r="J966" s="4"/>
      <c r="K966" s="4"/>
      <c r="L966" s="4"/>
      <c r="M966" s="4"/>
      <c r="N966" s="4"/>
      <c r="O966" s="4"/>
      <c r="P966" s="4"/>
    </row>
    <row r="967" spans="1:16" ht="11.65" customHeight="1" x14ac:dyDescent="0.2">
      <c r="A967" s="5">
        <f t="shared" ca="1" si="22"/>
        <v>967</v>
      </c>
      <c r="C967" s="56"/>
      <c r="D967" s="3"/>
      <c r="E967" s="3"/>
      <c r="F967" s="3" t="s">
        <v>30</v>
      </c>
      <c r="G967" s="57"/>
      <c r="H967" s="10">
        <v>0</v>
      </c>
      <c r="J967" s="4"/>
      <c r="K967" s="4"/>
      <c r="L967" s="4"/>
      <c r="M967" s="4"/>
      <c r="N967" s="4"/>
      <c r="O967" s="4"/>
      <c r="P967" s="4"/>
    </row>
    <row r="968" spans="1:16" ht="11.65" customHeight="1" x14ac:dyDescent="0.2">
      <c r="A968" s="5">
        <f t="shared" ca="1" si="22"/>
        <v>968</v>
      </c>
      <c r="C968" s="56"/>
      <c r="D968" s="3"/>
      <c r="E968" s="3"/>
      <c r="F968" s="3" t="s">
        <v>24</v>
      </c>
      <c r="G968" s="57"/>
      <c r="H968" s="10">
        <v>3536213.8254729444</v>
      </c>
      <c r="J968" s="4"/>
      <c r="K968" s="4"/>
      <c r="L968" s="4"/>
      <c r="M968" s="4"/>
      <c r="N968" s="4"/>
      <c r="O968" s="4"/>
      <c r="P968" s="4"/>
    </row>
    <row r="969" spans="1:16" ht="11.65" customHeight="1" x14ac:dyDescent="0.2">
      <c r="A969" s="5">
        <f t="shared" ca="1" si="22"/>
        <v>969</v>
      </c>
      <c r="C969" s="56"/>
      <c r="D969" s="3"/>
      <c r="E969" s="3"/>
      <c r="F969" s="3" t="s">
        <v>248</v>
      </c>
      <c r="G969" s="57"/>
      <c r="H969" s="10">
        <v>2735.8455694784916</v>
      </c>
      <c r="J969" s="4"/>
      <c r="K969" s="4"/>
      <c r="L969" s="4"/>
      <c r="M969" s="4"/>
      <c r="N969" s="4"/>
      <c r="O969" s="4"/>
      <c r="P969" s="4"/>
    </row>
    <row r="970" spans="1:16" ht="11.65" customHeight="1" x14ac:dyDescent="0.2">
      <c r="A970" s="5">
        <f t="shared" ca="1" si="22"/>
        <v>970</v>
      </c>
      <c r="C970" s="56"/>
      <c r="D970" s="3"/>
      <c r="E970" s="3"/>
      <c r="F970" s="3" t="s">
        <v>247</v>
      </c>
      <c r="G970" s="57"/>
      <c r="H970" s="10">
        <v>0</v>
      </c>
      <c r="J970" s="4"/>
      <c r="K970" s="4"/>
      <c r="L970" s="4"/>
      <c r="M970" s="4"/>
      <c r="N970" s="4"/>
      <c r="O970" s="4"/>
      <c r="P970" s="4"/>
    </row>
    <row r="971" spans="1:16" ht="11.65" customHeight="1" x14ac:dyDescent="0.2">
      <c r="A971" s="5">
        <f t="shared" ca="1" si="22"/>
        <v>971</v>
      </c>
      <c r="C971" s="56"/>
      <c r="D971" s="3"/>
      <c r="E971" s="3"/>
      <c r="F971" s="3" t="s">
        <v>249</v>
      </c>
      <c r="G971" s="57"/>
      <c r="H971" s="10">
        <v>1882478.1798024862</v>
      </c>
      <c r="J971" s="4"/>
      <c r="K971" s="4"/>
      <c r="L971" s="4"/>
      <c r="M971" s="4"/>
      <c r="N971" s="4"/>
      <c r="O971" s="4"/>
      <c r="P971" s="4"/>
    </row>
    <row r="972" spans="1:16" ht="11.65" customHeight="1" x14ac:dyDescent="0.2">
      <c r="A972" s="5">
        <f t="shared" ca="1" si="22"/>
        <v>972</v>
      </c>
      <c r="C972" s="56"/>
      <c r="D972" s="3"/>
      <c r="E972" s="3"/>
      <c r="F972" s="3" t="s">
        <v>251</v>
      </c>
      <c r="G972" s="57"/>
      <c r="H972" s="10">
        <v>0</v>
      </c>
      <c r="J972" s="4"/>
      <c r="K972" s="4"/>
      <c r="L972" s="4"/>
      <c r="M972" s="4"/>
      <c r="N972" s="4"/>
      <c r="O972" s="4"/>
      <c r="P972" s="4"/>
    </row>
    <row r="973" spans="1:16" ht="11.65" customHeight="1" x14ac:dyDescent="0.2">
      <c r="A973" s="5">
        <f t="shared" ca="1" si="22"/>
        <v>973</v>
      </c>
      <c r="C973" s="56"/>
      <c r="D973" s="3"/>
      <c r="E973" s="3"/>
      <c r="F973" s="3" t="s">
        <v>252</v>
      </c>
      <c r="G973" s="57"/>
      <c r="H973" s="10">
        <v>0</v>
      </c>
      <c r="J973" s="4"/>
      <c r="K973" s="4"/>
      <c r="L973" s="4"/>
      <c r="M973" s="4"/>
      <c r="N973" s="4"/>
      <c r="O973" s="4"/>
      <c r="P973" s="4"/>
    </row>
    <row r="974" spans="1:16" ht="11.65" customHeight="1" x14ac:dyDescent="0.2">
      <c r="A974" s="5">
        <f t="shared" ca="1" si="22"/>
        <v>974</v>
      </c>
      <c r="C974" s="56"/>
      <c r="D974" s="3"/>
      <c r="E974" s="3"/>
      <c r="F974" s="3" t="s">
        <v>30</v>
      </c>
      <c r="G974" s="57"/>
      <c r="H974" s="10">
        <v>0</v>
      </c>
      <c r="J974" s="4"/>
      <c r="K974" s="4"/>
      <c r="L974" s="4"/>
      <c r="M974" s="4"/>
      <c r="N974" s="4"/>
      <c r="O974" s="4"/>
      <c r="P974" s="4"/>
    </row>
    <row r="975" spans="1:16" ht="11.65" customHeight="1" x14ac:dyDescent="0.2">
      <c r="A975" s="5">
        <f t="shared" ca="1" si="22"/>
        <v>975</v>
      </c>
      <c r="C975" s="56"/>
      <c r="D975" s="3"/>
      <c r="E975" s="3"/>
      <c r="F975" s="3" t="s">
        <v>256</v>
      </c>
      <c r="G975" s="57"/>
      <c r="H975" s="10">
        <v>0</v>
      </c>
      <c r="J975" s="4"/>
      <c r="K975" s="4"/>
      <c r="L975" s="4"/>
      <c r="M975" s="4"/>
      <c r="N975" s="4"/>
      <c r="O975" s="4"/>
      <c r="P975" s="4"/>
    </row>
    <row r="976" spans="1:16" ht="11.65" customHeight="1" x14ac:dyDescent="0.2">
      <c r="A976" s="5">
        <f t="shared" ca="1" si="22"/>
        <v>976</v>
      </c>
      <c r="C976" s="56"/>
      <c r="D976" s="3"/>
      <c r="E976" s="3"/>
      <c r="F976" s="3" t="s">
        <v>265</v>
      </c>
      <c r="G976" s="57"/>
      <c r="H976" s="10">
        <v>0</v>
      </c>
      <c r="J976" s="4"/>
      <c r="K976" s="4"/>
      <c r="L976" s="4"/>
      <c r="M976" s="4"/>
      <c r="N976" s="4"/>
      <c r="O976" s="4"/>
      <c r="P976" s="4"/>
    </row>
    <row r="977" spans="1:16" ht="11.65" customHeight="1" thickBot="1" x14ac:dyDescent="0.25">
      <c r="A977" s="5">
        <f t="shared" ca="1" si="22"/>
        <v>977</v>
      </c>
      <c r="C977" s="63" t="s">
        <v>157</v>
      </c>
      <c r="D977" s="3"/>
      <c r="E977" s="3"/>
      <c r="F977" s="3"/>
      <c r="G977" s="57" t="s">
        <v>155</v>
      </c>
      <c r="H977" s="21">
        <f>SUBTOTAL(9,H967:H976)</f>
        <v>5421427.8508449085</v>
      </c>
      <c r="J977" s="4"/>
      <c r="K977" s="4"/>
      <c r="L977" s="4"/>
      <c r="M977" s="4"/>
      <c r="N977" s="4"/>
      <c r="O977" s="4"/>
      <c r="P977" s="4"/>
    </row>
    <row r="978" spans="1:16" ht="11.65" customHeight="1" thickTop="1" x14ac:dyDescent="0.2">
      <c r="A978" s="5">
        <f t="shared" ca="1" si="22"/>
        <v>978</v>
      </c>
      <c r="C978" s="56"/>
      <c r="D978" s="3"/>
      <c r="E978" s="3"/>
      <c r="F978" s="3"/>
      <c r="G978" s="57"/>
      <c r="H978" s="2"/>
      <c r="J978" s="4"/>
      <c r="K978" s="4"/>
      <c r="L978" s="4"/>
      <c r="M978" s="4"/>
      <c r="N978" s="4"/>
      <c r="O978" s="4"/>
      <c r="P978" s="4"/>
    </row>
    <row r="979" spans="1:16" ht="11.65" customHeight="1" x14ac:dyDescent="0.2">
      <c r="A979" s="5">
        <f t="shared" ca="1" si="22"/>
        <v>979</v>
      </c>
      <c r="C979" s="56" t="s">
        <v>10</v>
      </c>
      <c r="D979" s="3"/>
      <c r="E979" s="3"/>
      <c r="F979" s="3"/>
      <c r="G979" s="57"/>
      <c r="H979" s="2"/>
      <c r="J979" s="4"/>
      <c r="K979" s="4"/>
      <c r="L979" s="4"/>
      <c r="M979" s="4"/>
      <c r="N979" s="4"/>
      <c r="O979" s="4"/>
      <c r="P979" s="4"/>
    </row>
    <row r="980" spans="1:16" ht="11.65" customHeight="1" x14ac:dyDescent="0.2">
      <c r="A980" s="5">
        <f t="shared" ca="1" si="22"/>
        <v>980</v>
      </c>
      <c r="C980" s="56" t="s">
        <v>158</v>
      </c>
      <c r="D980" s="3" t="s">
        <v>159</v>
      </c>
      <c r="E980" s="3"/>
      <c r="F980" s="3"/>
      <c r="G980" s="57"/>
      <c r="H980" s="2"/>
      <c r="I980" s="4"/>
      <c r="J980" s="4"/>
      <c r="K980" s="4"/>
      <c r="L980" s="4"/>
      <c r="M980" s="4"/>
      <c r="N980" s="4"/>
      <c r="O980" s="4"/>
      <c r="P980" s="4"/>
    </row>
    <row r="981" spans="1:16" ht="11.65" customHeight="1" x14ac:dyDescent="0.2">
      <c r="A981" s="5">
        <f t="shared" ca="1" si="22"/>
        <v>981</v>
      </c>
      <c r="C981" s="56"/>
      <c r="D981" s="3"/>
      <c r="E981" s="3"/>
      <c r="F981" s="3" t="s">
        <v>193</v>
      </c>
      <c r="G981" s="57"/>
      <c r="H981" s="10">
        <v>0</v>
      </c>
      <c r="I981" s="4"/>
      <c r="J981" s="4"/>
      <c r="K981" s="4"/>
      <c r="L981" s="4"/>
      <c r="M981" s="4"/>
      <c r="N981" s="4"/>
      <c r="O981" s="4"/>
      <c r="P981" s="4"/>
    </row>
    <row r="982" spans="1:16" ht="11.65" customHeight="1" x14ac:dyDescent="0.2">
      <c r="A982" s="5">
        <f t="shared" ca="1" si="22"/>
        <v>982</v>
      </c>
      <c r="C982" s="56"/>
      <c r="D982" s="3"/>
      <c r="E982" s="3"/>
      <c r="F982" s="3" t="s">
        <v>248</v>
      </c>
      <c r="G982" s="57"/>
      <c r="H982" s="10">
        <v>0</v>
      </c>
      <c r="I982" s="4"/>
      <c r="J982" s="4"/>
      <c r="K982" s="4"/>
      <c r="L982" s="4"/>
      <c r="M982" s="4"/>
      <c r="N982" s="4"/>
      <c r="O982" s="4"/>
      <c r="P982" s="4"/>
    </row>
    <row r="983" spans="1:16" ht="11.65" customHeight="1" x14ac:dyDescent="0.2">
      <c r="A983" s="5">
        <f t="shared" ca="1" si="22"/>
        <v>983</v>
      </c>
      <c r="C983" s="56"/>
      <c r="D983" s="3"/>
      <c r="E983" s="3"/>
      <c r="F983" s="3" t="s">
        <v>247</v>
      </c>
      <c r="G983" s="57"/>
      <c r="H983" s="10">
        <v>0</v>
      </c>
      <c r="J983" s="4"/>
      <c r="K983" s="4"/>
      <c r="L983" s="4"/>
      <c r="M983" s="4"/>
      <c r="N983" s="4"/>
      <c r="O983" s="4"/>
      <c r="P983" s="4"/>
    </row>
    <row r="984" spans="1:16" ht="11.65" customHeight="1" x14ac:dyDescent="0.2">
      <c r="A984" s="5">
        <f t="shared" ca="1" si="22"/>
        <v>984</v>
      </c>
      <c r="C984" s="56"/>
      <c r="D984" s="3"/>
      <c r="E984" s="3"/>
      <c r="F984" s="3"/>
      <c r="G984" s="57" t="s">
        <v>160</v>
      </c>
      <c r="H984" s="12">
        <f>SUBTOTAL(9,H981:H983)</f>
        <v>0</v>
      </c>
      <c r="J984" s="4"/>
      <c r="K984" s="4"/>
      <c r="L984" s="4"/>
      <c r="M984" s="4"/>
      <c r="N984" s="4"/>
      <c r="O984" s="4"/>
      <c r="P984" s="4"/>
    </row>
    <row r="985" spans="1:16" ht="11.65" customHeight="1" x14ac:dyDescent="0.2">
      <c r="A985" s="5">
        <f t="shared" ca="1" si="22"/>
        <v>985</v>
      </c>
      <c r="C985" s="56"/>
      <c r="D985" s="3"/>
      <c r="E985" s="3"/>
      <c r="F985" s="3"/>
      <c r="G985" s="57"/>
      <c r="H985" s="2"/>
      <c r="J985" s="4"/>
      <c r="K985" s="4"/>
      <c r="L985" s="4"/>
      <c r="M985" s="4"/>
      <c r="N985" s="4"/>
      <c r="O985" s="4"/>
      <c r="P985" s="4"/>
    </row>
    <row r="986" spans="1:16" ht="11.65" customHeight="1" x14ac:dyDescent="0.2">
      <c r="A986" s="5">
        <f t="shared" ca="1" si="22"/>
        <v>986</v>
      </c>
      <c r="C986" s="56" t="s">
        <v>161</v>
      </c>
      <c r="D986" s="66" t="s">
        <v>162</v>
      </c>
      <c r="E986" s="67"/>
      <c r="F986" s="3"/>
      <c r="G986" s="57"/>
      <c r="H986" s="2"/>
      <c r="J986" s="4"/>
      <c r="K986" s="4"/>
      <c r="L986" s="4"/>
      <c r="M986" s="4"/>
      <c r="N986" s="4"/>
      <c r="O986" s="4"/>
      <c r="P986" s="4"/>
    </row>
    <row r="987" spans="1:16" ht="11.65" customHeight="1" x14ac:dyDescent="0.2">
      <c r="A987" s="5">
        <f t="shared" ca="1" si="22"/>
        <v>987</v>
      </c>
      <c r="C987" s="56">
        <v>131</v>
      </c>
      <c r="D987" s="68" t="s">
        <v>163</v>
      </c>
      <c r="E987" s="67"/>
      <c r="F987" s="3" t="s">
        <v>266</v>
      </c>
      <c r="G987" s="57"/>
      <c r="H987" s="10">
        <v>0</v>
      </c>
      <c r="J987" s="4"/>
      <c r="K987" s="4"/>
      <c r="L987" s="4"/>
      <c r="M987" s="4"/>
      <c r="N987" s="4"/>
      <c r="O987" s="4"/>
      <c r="P987" s="4"/>
    </row>
    <row r="988" spans="1:16" ht="11.65" customHeight="1" x14ac:dyDescent="0.2">
      <c r="A988" s="5">
        <f t="shared" ca="1" si="22"/>
        <v>988</v>
      </c>
      <c r="C988" s="56">
        <v>135</v>
      </c>
      <c r="D988" s="68" t="s">
        <v>164</v>
      </c>
      <c r="E988" s="67"/>
      <c r="F988" s="3" t="s">
        <v>24</v>
      </c>
      <c r="G988" s="57"/>
      <c r="H988" s="10">
        <v>0</v>
      </c>
      <c r="J988" s="4"/>
      <c r="K988" s="4"/>
      <c r="L988" s="4"/>
      <c r="M988" s="4"/>
      <c r="N988" s="4"/>
      <c r="O988" s="4"/>
      <c r="P988" s="4"/>
    </row>
    <row r="989" spans="1:16" ht="11.65" customHeight="1" x14ac:dyDescent="0.2">
      <c r="A989" s="5">
        <f t="shared" ca="1" si="22"/>
        <v>989</v>
      </c>
      <c r="C989" s="56">
        <v>141</v>
      </c>
      <c r="D989" s="68" t="s">
        <v>165</v>
      </c>
      <c r="E989" s="67"/>
      <c r="F989" s="3" t="s">
        <v>248</v>
      </c>
      <c r="G989" s="57"/>
      <c r="H989" s="10">
        <v>0</v>
      </c>
      <c r="J989" s="4"/>
      <c r="K989" s="4"/>
      <c r="L989" s="4"/>
      <c r="M989" s="4"/>
      <c r="N989" s="4"/>
      <c r="O989" s="4"/>
      <c r="P989" s="4"/>
    </row>
    <row r="990" spans="1:16" ht="11.65" customHeight="1" x14ac:dyDescent="0.2">
      <c r="A990" s="5">
        <f t="shared" ca="1" si="22"/>
        <v>990</v>
      </c>
      <c r="C990" s="56">
        <v>143</v>
      </c>
      <c r="D990" s="68" t="s">
        <v>165</v>
      </c>
      <c r="E990" s="67"/>
      <c r="F990" s="3" t="s">
        <v>248</v>
      </c>
      <c r="G990" s="57"/>
      <c r="H990" s="10">
        <v>3588287.6367864027</v>
      </c>
      <c r="J990" s="4"/>
      <c r="K990" s="4"/>
      <c r="L990" s="4"/>
      <c r="M990" s="4"/>
      <c r="N990" s="4"/>
      <c r="O990" s="4"/>
      <c r="P990" s="4"/>
    </row>
    <row r="991" spans="1:16" ht="11.65" customHeight="1" x14ac:dyDescent="0.2">
      <c r="A991" s="5">
        <f t="shared" ca="1" si="22"/>
        <v>991</v>
      </c>
      <c r="C991" s="56">
        <v>232</v>
      </c>
      <c r="D991" s="68" t="s">
        <v>166</v>
      </c>
      <c r="E991" s="67"/>
      <c r="F991" s="3" t="s">
        <v>247</v>
      </c>
      <c r="G991" s="57"/>
      <c r="H991" s="10">
        <v>0</v>
      </c>
      <c r="J991" s="4"/>
      <c r="K991" s="4"/>
      <c r="L991" s="4"/>
      <c r="M991" s="4"/>
      <c r="N991" s="4"/>
      <c r="O991" s="4"/>
      <c r="P991" s="4"/>
    </row>
    <row r="992" spans="1:16" ht="11.65" customHeight="1" x14ac:dyDescent="0.2">
      <c r="A992" s="5">
        <f t="shared" ca="1" si="22"/>
        <v>992</v>
      </c>
      <c r="C992" s="56">
        <v>232</v>
      </c>
      <c r="D992" s="68" t="s">
        <v>166</v>
      </c>
      <c r="E992" s="67"/>
      <c r="F992" s="3" t="s">
        <v>248</v>
      </c>
      <c r="G992" s="57"/>
      <c r="H992" s="10">
        <v>-416324.79460465384</v>
      </c>
      <c r="J992" s="4"/>
      <c r="K992" s="4"/>
      <c r="L992" s="4"/>
      <c r="M992" s="4"/>
      <c r="N992" s="4"/>
      <c r="O992" s="4"/>
      <c r="P992" s="4"/>
    </row>
    <row r="993" spans="1:16" ht="11.65" customHeight="1" x14ac:dyDescent="0.2">
      <c r="A993" s="5">
        <f t="shared" ca="1" si="22"/>
        <v>993</v>
      </c>
      <c r="C993" s="56">
        <v>232</v>
      </c>
      <c r="D993" s="68" t="s">
        <v>166</v>
      </c>
      <c r="E993" s="67"/>
      <c r="F993" s="3" t="s">
        <v>30</v>
      </c>
      <c r="G993" s="57"/>
      <c r="H993" s="10">
        <v>0</v>
      </c>
      <c r="J993" s="3"/>
      <c r="K993" s="4"/>
      <c r="L993" s="4"/>
      <c r="M993" s="4"/>
      <c r="N993" s="4"/>
      <c r="O993" s="4"/>
      <c r="P993" s="4"/>
    </row>
    <row r="994" spans="1:16" ht="11.65" customHeight="1" x14ac:dyDescent="0.2">
      <c r="A994" s="5">
        <f t="shared" ca="1" si="22"/>
        <v>994</v>
      </c>
      <c r="C994" s="56">
        <v>232</v>
      </c>
      <c r="D994" s="68" t="s">
        <v>166</v>
      </c>
      <c r="E994" s="67"/>
      <c r="F994" s="3" t="s">
        <v>24</v>
      </c>
      <c r="G994" s="57"/>
      <c r="H994" s="10">
        <v>-103626.21203576618</v>
      </c>
      <c r="J994" s="3"/>
      <c r="K994" s="4"/>
      <c r="L994" s="4"/>
      <c r="M994" s="4"/>
      <c r="N994" s="4"/>
      <c r="O994" s="4"/>
      <c r="P994" s="4"/>
    </row>
    <row r="995" spans="1:16" ht="11.65" customHeight="1" x14ac:dyDescent="0.2">
      <c r="A995" s="5">
        <f t="shared" ca="1" si="22"/>
        <v>995</v>
      </c>
      <c r="C995" s="56">
        <v>232</v>
      </c>
      <c r="D995" s="68" t="s">
        <v>166</v>
      </c>
      <c r="E995" s="67"/>
      <c r="F995" s="3" t="s">
        <v>193</v>
      </c>
      <c r="G995" s="57"/>
      <c r="H995" s="10">
        <v>0</v>
      </c>
      <c r="J995" s="4"/>
      <c r="K995" s="4"/>
      <c r="L995" s="4"/>
      <c r="M995" s="4"/>
      <c r="N995" s="4"/>
      <c r="O995" s="4"/>
      <c r="P995" s="4"/>
    </row>
    <row r="996" spans="1:16" ht="11.65" customHeight="1" x14ac:dyDescent="0.2">
      <c r="A996" s="5">
        <f t="shared" ca="1" si="22"/>
        <v>996</v>
      </c>
      <c r="C996" s="56">
        <v>2533</v>
      </c>
      <c r="D996" s="67" t="s">
        <v>167</v>
      </c>
      <c r="E996" s="67"/>
      <c r="F996" s="3" t="s">
        <v>289</v>
      </c>
      <c r="G996" s="57"/>
      <c r="H996" s="10">
        <v>0</v>
      </c>
      <c r="J996" s="4"/>
      <c r="K996" s="4"/>
      <c r="L996" s="4"/>
      <c r="M996" s="4"/>
      <c r="N996" s="4"/>
      <c r="O996" s="4"/>
      <c r="P996" s="4"/>
    </row>
    <row r="997" spans="1:16" ht="11.65" customHeight="1" x14ac:dyDescent="0.2">
      <c r="A997" s="5">
        <f t="shared" ca="1" si="22"/>
        <v>997</v>
      </c>
      <c r="C997" s="56">
        <v>2533</v>
      </c>
      <c r="D997" s="67" t="s">
        <v>167</v>
      </c>
      <c r="E997" s="67"/>
      <c r="F997" s="3" t="s">
        <v>251</v>
      </c>
      <c r="G997" s="57"/>
      <c r="H997" s="10">
        <v>0</v>
      </c>
      <c r="J997" s="4"/>
      <c r="K997" s="4"/>
      <c r="L997" s="4"/>
      <c r="M997" s="4"/>
      <c r="N997" s="4"/>
      <c r="O997" s="4"/>
      <c r="P997" s="4"/>
    </row>
    <row r="998" spans="1:16" ht="11.65" customHeight="1" x14ac:dyDescent="0.2">
      <c r="A998" s="5">
        <f t="shared" ca="1" si="22"/>
        <v>998</v>
      </c>
      <c r="C998" s="56">
        <v>2533</v>
      </c>
      <c r="D998" s="67" t="s">
        <v>167</v>
      </c>
      <c r="E998" s="67"/>
      <c r="F998" s="3" t="s">
        <v>251</v>
      </c>
      <c r="G998" s="57"/>
      <c r="H998" s="10">
        <v>0</v>
      </c>
      <c r="J998" s="4"/>
      <c r="K998" s="4"/>
      <c r="L998" s="4"/>
      <c r="M998" s="4"/>
      <c r="N998" s="4"/>
      <c r="O998" s="4"/>
      <c r="P998" s="4"/>
    </row>
    <row r="999" spans="1:16" ht="11.65" customHeight="1" x14ac:dyDescent="0.2">
      <c r="A999" s="5">
        <f t="shared" ca="1" si="22"/>
        <v>999</v>
      </c>
      <c r="C999" s="56">
        <v>230</v>
      </c>
      <c r="D999" s="67" t="s">
        <v>168</v>
      </c>
      <c r="E999" s="67"/>
      <c r="F999" s="3" t="s">
        <v>247</v>
      </c>
      <c r="G999" s="57"/>
      <c r="H999" s="10">
        <v>0</v>
      </c>
      <c r="J999" s="4"/>
      <c r="K999" s="4"/>
      <c r="L999" s="4"/>
      <c r="M999" s="4"/>
      <c r="N999" s="4"/>
      <c r="O999" s="4"/>
      <c r="P999" s="4"/>
    </row>
    <row r="1000" spans="1:16" ht="11.65" customHeight="1" x14ac:dyDescent="0.2">
      <c r="A1000" s="5">
        <f t="shared" ca="1" si="22"/>
        <v>1000</v>
      </c>
      <c r="C1000" s="56">
        <v>230</v>
      </c>
      <c r="D1000" s="67" t="s">
        <v>168</v>
      </c>
      <c r="E1000" s="67"/>
      <c r="F1000" s="3" t="s">
        <v>252</v>
      </c>
      <c r="G1000" s="57"/>
      <c r="H1000" s="10">
        <v>0</v>
      </c>
      <c r="J1000" s="4"/>
      <c r="K1000" s="4"/>
      <c r="L1000" s="4"/>
      <c r="M1000" s="4"/>
      <c r="N1000" s="4"/>
      <c r="O1000" s="4"/>
      <c r="P1000" s="4"/>
    </row>
    <row r="1001" spans="1:16" ht="11.65" customHeight="1" x14ac:dyDescent="0.2">
      <c r="A1001" s="5">
        <f t="shared" ca="1" si="22"/>
        <v>1001</v>
      </c>
      <c r="C1001" s="56">
        <v>230</v>
      </c>
      <c r="D1001" s="67" t="s">
        <v>168</v>
      </c>
      <c r="E1001" s="67"/>
      <c r="F1001" s="3" t="s">
        <v>30</v>
      </c>
      <c r="G1001" s="57"/>
      <c r="H1001" s="10">
        <v>0</v>
      </c>
      <c r="J1001" s="4"/>
      <c r="K1001" s="4"/>
      <c r="L1001" s="4"/>
      <c r="M1001" s="4"/>
      <c r="N1001" s="4"/>
      <c r="O1001" s="4"/>
      <c r="P1001" s="4"/>
    </row>
    <row r="1002" spans="1:16" ht="11.65" customHeight="1" x14ac:dyDescent="0.2">
      <c r="A1002" s="5">
        <f t="shared" ca="1" si="22"/>
        <v>1002</v>
      </c>
      <c r="C1002" s="56">
        <v>230</v>
      </c>
      <c r="D1002" s="67" t="s">
        <v>168</v>
      </c>
      <c r="E1002" s="67"/>
      <c r="F1002" s="3" t="s">
        <v>193</v>
      </c>
      <c r="G1002" s="57"/>
      <c r="H1002" s="10">
        <v>0</v>
      </c>
      <c r="J1002" s="4"/>
      <c r="K1002" s="4"/>
      <c r="L1002" s="4"/>
      <c r="M1002" s="4"/>
      <c r="N1002" s="4"/>
      <c r="O1002" s="4"/>
      <c r="P1002" s="4"/>
    </row>
    <row r="1003" spans="1:16" ht="11.65" customHeight="1" x14ac:dyDescent="0.2">
      <c r="A1003" s="5">
        <f t="shared" ca="1" si="22"/>
        <v>1003</v>
      </c>
      <c r="C1003" s="56">
        <v>254105</v>
      </c>
      <c r="D1003" s="67" t="s">
        <v>169</v>
      </c>
      <c r="E1003" s="67"/>
      <c r="F1003" s="3" t="s">
        <v>193</v>
      </c>
      <c r="G1003" s="57"/>
      <c r="H1003" s="10">
        <v>0</v>
      </c>
      <c r="J1003" s="4"/>
      <c r="K1003" s="4"/>
      <c r="L1003" s="4"/>
      <c r="M1003" s="4"/>
      <c r="N1003" s="4"/>
      <c r="O1003" s="4"/>
      <c r="P1003" s="4"/>
    </row>
    <row r="1004" spans="1:16" ht="11.65" customHeight="1" x14ac:dyDescent="0.2">
      <c r="A1004" s="5">
        <f t="shared" ca="1" si="22"/>
        <v>1004</v>
      </c>
      <c r="C1004" s="56">
        <v>254105</v>
      </c>
      <c r="D1004" s="67" t="s">
        <v>169</v>
      </c>
      <c r="E1004" s="67"/>
      <c r="F1004" s="3" t="s">
        <v>247</v>
      </c>
      <c r="G1004" s="57"/>
      <c r="H1004" s="10">
        <v>0</v>
      </c>
      <c r="J1004" s="4"/>
      <c r="K1004" s="4"/>
      <c r="L1004" s="4"/>
      <c r="M1004" s="4"/>
      <c r="N1004" s="4"/>
      <c r="O1004" s="4"/>
      <c r="P1004" s="4"/>
    </row>
    <row r="1005" spans="1:16" ht="11.65" customHeight="1" x14ac:dyDescent="0.2">
      <c r="A1005" s="5">
        <f t="shared" ca="1" si="22"/>
        <v>1005</v>
      </c>
      <c r="C1005" s="56">
        <v>254105</v>
      </c>
      <c r="D1005" s="67" t="s">
        <v>169</v>
      </c>
      <c r="E1005" s="67"/>
      <c r="F1005" s="3" t="s">
        <v>251</v>
      </c>
      <c r="G1005" s="57"/>
      <c r="H1005" s="10">
        <v>0</v>
      </c>
      <c r="J1005" s="4"/>
      <c r="K1005" s="4"/>
      <c r="L1005" s="4"/>
      <c r="M1005" s="4"/>
      <c r="N1005" s="4"/>
      <c r="O1005" s="4"/>
      <c r="P1005" s="4"/>
    </row>
    <row r="1006" spans="1:16" ht="11.65" customHeight="1" x14ac:dyDescent="0.2">
      <c r="A1006" s="5">
        <f t="shared" ca="1" si="22"/>
        <v>1006</v>
      </c>
      <c r="C1006" s="56">
        <v>254105</v>
      </c>
      <c r="D1006" s="67" t="s">
        <v>169</v>
      </c>
      <c r="E1006" s="67"/>
      <c r="F1006" s="3" t="s">
        <v>30</v>
      </c>
      <c r="G1006" s="57"/>
      <c r="H1006" s="10">
        <v>0</v>
      </c>
      <c r="J1006" s="4"/>
      <c r="K1006" s="4"/>
      <c r="L1006" s="4"/>
      <c r="M1006" s="4"/>
      <c r="N1006" s="4"/>
      <c r="O1006" s="4"/>
      <c r="P1006" s="4"/>
    </row>
    <row r="1007" spans="1:16" ht="11.65" customHeight="1" x14ac:dyDescent="0.2">
      <c r="A1007" s="5">
        <f t="shared" ca="1" si="22"/>
        <v>1007</v>
      </c>
      <c r="C1007" s="56">
        <v>2533</v>
      </c>
      <c r="D1007" s="67" t="s">
        <v>170</v>
      </c>
      <c r="E1007" s="67"/>
      <c r="F1007" s="3" t="s">
        <v>30</v>
      </c>
      <c r="G1007" s="57"/>
      <c r="H1007" s="10">
        <v>0</v>
      </c>
      <c r="J1007" s="4"/>
      <c r="K1007" s="4"/>
      <c r="L1007" s="4"/>
      <c r="M1007" s="4"/>
      <c r="N1007" s="4"/>
      <c r="O1007" s="4"/>
      <c r="P1007" s="4"/>
    </row>
    <row r="1008" spans="1:16" ht="11.65" customHeight="1" x14ac:dyDescent="0.2">
      <c r="A1008" s="5">
        <f t="shared" ca="1" si="22"/>
        <v>1008</v>
      </c>
      <c r="C1008" s="56"/>
      <c r="D1008" s="3"/>
      <c r="E1008" s="3"/>
      <c r="F1008" s="3"/>
      <c r="G1008" s="57" t="s">
        <v>160</v>
      </c>
      <c r="H1008" s="12">
        <f>SUBTOTAL(9,H987:H1007)</f>
        <v>3068336.6301459824</v>
      </c>
      <c r="J1008" s="4"/>
      <c r="K1008" s="4"/>
      <c r="L1008" s="4"/>
      <c r="M1008" s="4"/>
      <c r="N1008" s="4"/>
      <c r="O1008" s="4"/>
      <c r="P1008" s="4"/>
    </row>
    <row r="1009" spans="1:16" ht="15" customHeight="1" x14ac:dyDescent="0.2">
      <c r="A1009" s="5">
        <f t="shared" ca="1" si="22"/>
        <v>1009</v>
      </c>
      <c r="C1009" s="56"/>
      <c r="D1009" s="3"/>
      <c r="E1009" s="3"/>
      <c r="F1009" s="3"/>
      <c r="G1009" s="57"/>
      <c r="H1009" s="2"/>
      <c r="J1009" s="4"/>
      <c r="K1009" s="4"/>
      <c r="L1009" s="4"/>
      <c r="M1009" s="4"/>
      <c r="N1009" s="4"/>
      <c r="O1009" s="4"/>
      <c r="P1009" s="4"/>
    </row>
    <row r="1010" spans="1:16" ht="11.65" customHeight="1" thickBot="1" x14ac:dyDescent="0.25">
      <c r="A1010" s="5">
        <f t="shared" ca="1" si="22"/>
        <v>1010</v>
      </c>
      <c r="C1010" s="63" t="s">
        <v>171</v>
      </c>
      <c r="D1010" s="3"/>
      <c r="E1010" s="3"/>
      <c r="F1010" s="3"/>
      <c r="G1010" s="57"/>
      <c r="H1010" s="13">
        <f>SUBTOTAL(9,H981:H1008)</f>
        <v>3068336.6301459824</v>
      </c>
      <c r="J1010" s="4"/>
      <c r="K1010" s="4"/>
      <c r="L1010" s="4"/>
      <c r="M1010" s="4"/>
      <c r="N1010" s="4"/>
      <c r="O1010" s="4"/>
      <c r="P1010" s="4"/>
    </row>
    <row r="1011" spans="1:16" ht="11.65" customHeight="1" thickTop="1" x14ac:dyDescent="0.2">
      <c r="A1011" s="5">
        <f t="shared" ca="1" si="22"/>
        <v>1011</v>
      </c>
      <c r="C1011" s="56" t="s">
        <v>12</v>
      </c>
      <c r="D1011" s="3"/>
      <c r="E1011" s="3"/>
      <c r="F1011" s="3"/>
      <c r="G1011" s="57"/>
      <c r="H1011" s="2"/>
      <c r="J1011" s="4"/>
      <c r="K1011" s="4"/>
      <c r="L1011" s="4"/>
      <c r="M1011" s="4"/>
      <c r="N1011" s="4"/>
      <c r="O1011" s="4"/>
      <c r="P1011" s="4"/>
    </row>
    <row r="1012" spans="1:16" ht="11.65" customHeight="1" x14ac:dyDescent="0.2">
      <c r="A1012" s="5">
        <f t="shared" ca="1" si="22"/>
        <v>1012</v>
      </c>
      <c r="C1012" s="56">
        <v>18221</v>
      </c>
      <c r="D1012" s="3" t="s">
        <v>172</v>
      </c>
      <c r="E1012" s="3"/>
      <c r="F1012" s="3"/>
      <c r="G1012" s="57"/>
      <c r="H1012" s="2"/>
      <c r="J1012" s="4"/>
      <c r="K1012" s="4"/>
      <c r="L1012" s="4"/>
      <c r="M1012" s="4"/>
      <c r="N1012" s="4"/>
      <c r="O1012" s="4"/>
      <c r="P1012" s="4"/>
    </row>
    <row r="1013" spans="1:16" ht="11.65" customHeight="1" x14ac:dyDescent="0.2">
      <c r="A1013" s="5">
        <f t="shared" ca="1" si="22"/>
        <v>1013</v>
      </c>
      <c r="C1013" s="56"/>
      <c r="D1013" s="3"/>
      <c r="E1013" s="3"/>
      <c r="F1013" s="3" t="s">
        <v>193</v>
      </c>
      <c r="G1013" s="57"/>
      <c r="H1013" s="10">
        <v>0</v>
      </c>
      <c r="J1013" s="4"/>
      <c r="K1013" s="4"/>
      <c r="L1013" s="4"/>
      <c r="M1013" s="4"/>
      <c r="N1013" s="4"/>
      <c r="O1013" s="4"/>
      <c r="P1013" s="4"/>
    </row>
    <row r="1014" spans="1:16" ht="11.65" customHeight="1" x14ac:dyDescent="0.2">
      <c r="A1014" s="5">
        <f t="shared" ca="1" si="22"/>
        <v>1014</v>
      </c>
      <c r="C1014" s="56"/>
      <c r="D1014" s="3"/>
      <c r="E1014" s="3"/>
      <c r="F1014" s="3"/>
      <c r="G1014" s="57"/>
      <c r="H1014" s="2">
        <v>0</v>
      </c>
      <c r="J1014" s="4"/>
      <c r="K1014" s="4"/>
      <c r="L1014" s="4"/>
      <c r="M1014" s="4"/>
      <c r="N1014" s="4"/>
      <c r="O1014" s="4"/>
      <c r="P1014" s="4"/>
    </row>
    <row r="1015" spans="1:16" ht="11.65" customHeight="1" x14ac:dyDescent="0.2">
      <c r="A1015" s="5">
        <f t="shared" ca="1" si="22"/>
        <v>1015</v>
      </c>
      <c r="C1015" s="56"/>
      <c r="D1015" s="3"/>
      <c r="E1015" s="3"/>
      <c r="F1015" s="3"/>
      <c r="G1015" s="57"/>
      <c r="H1015" s="12">
        <f>SUBTOTAL(9,H1013:H1014)</f>
        <v>0</v>
      </c>
      <c r="J1015" s="4"/>
      <c r="K1015" s="4"/>
      <c r="L1015" s="4"/>
      <c r="M1015" s="4"/>
      <c r="N1015" s="4"/>
      <c r="O1015" s="4"/>
      <c r="P1015" s="4"/>
    </row>
    <row r="1016" spans="1:16" ht="11.65" customHeight="1" x14ac:dyDescent="0.2">
      <c r="A1016" s="5">
        <f t="shared" ca="1" si="22"/>
        <v>1016</v>
      </c>
      <c r="C1016" s="56"/>
      <c r="D1016" s="3"/>
      <c r="E1016" s="3"/>
      <c r="F1016" s="3"/>
      <c r="G1016" s="57"/>
      <c r="H1016" s="2"/>
      <c r="J1016" s="4"/>
      <c r="K1016" s="4"/>
      <c r="L1016" s="4"/>
      <c r="M1016" s="4"/>
      <c r="N1016" s="4"/>
      <c r="O1016" s="4"/>
      <c r="P1016" s="4"/>
    </row>
    <row r="1017" spans="1:16" ht="11.65" customHeight="1" x14ac:dyDescent="0.2">
      <c r="A1017" s="5">
        <f t="shared" ca="1" si="22"/>
        <v>1017</v>
      </c>
      <c r="C1017" s="56">
        <v>18222</v>
      </c>
      <c r="D1017" s="3" t="s">
        <v>173</v>
      </c>
      <c r="E1017" s="3"/>
      <c r="F1017" s="3"/>
      <c r="G1017" s="57"/>
      <c r="H1017" s="2"/>
      <c r="J1017" s="4"/>
      <c r="K1017" s="4"/>
      <c r="L1017" s="4"/>
      <c r="M1017" s="4"/>
      <c r="N1017" s="4"/>
      <c r="O1017" s="4"/>
      <c r="P1017" s="4"/>
    </row>
    <row r="1018" spans="1:16" ht="11.65" customHeight="1" x14ac:dyDescent="0.2">
      <c r="A1018" s="5">
        <f t="shared" ca="1" si="22"/>
        <v>1018</v>
      </c>
      <c r="C1018" s="56"/>
      <c r="D1018" s="3"/>
      <c r="E1018" s="3"/>
      <c r="F1018" s="3" t="s">
        <v>193</v>
      </c>
      <c r="G1018" s="57"/>
      <c r="H1018" s="10">
        <v>0</v>
      </c>
      <c r="J1018" s="4"/>
      <c r="K1018" s="4"/>
      <c r="L1018" s="4"/>
      <c r="M1018" s="4"/>
      <c r="N1018" s="4"/>
      <c r="O1018" s="4"/>
      <c r="P1018" s="4"/>
    </row>
    <row r="1019" spans="1:16" ht="11.65" customHeight="1" x14ac:dyDescent="0.2">
      <c r="A1019" s="5">
        <f t="shared" ca="1" si="22"/>
        <v>1019</v>
      </c>
      <c r="C1019" s="56"/>
      <c r="D1019" s="3"/>
      <c r="E1019" s="3"/>
      <c r="F1019" s="3" t="s">
        <v>258</v>
      </c>
      <c r="G1019" s="57"/>
      <c r="H1019" s="10">
        <v>0</v>
      </c>
      <c r="J1019" s="4"/>
      <c r="K1019" s="4"/>
      <c r="L1019" s="4"/>
      <c r="M1019" s="4"/>
      <c r="N1019" s="4"/>
      <c r="O1019" s="4"/>
      <c r="P1019" s="4"/>
    </row>
    <row r="1020" spans="1:16" ht="11.65" customHeight="1" x14ac:dyDescent="0.2">
      <c r="A1020" s="5">
        <f t="shared" ca="1" si="22"/>
        <v>1020</v>
      </c>
      <c r="C1020" s="56"/>
      <c r="D1020" s="3"/>
      <c r="E1020" s="3"/>
      <c r="F1020" s="3" t="s">
        <v>269</v>
      </c>
      <c r="G1020" s="57"/>
      <c r="H1020" s="10">
        <v>0</v>
      </c>
      <c r="J1020" s="4"/>
      <c r="K1020" s="4"/>
      <c r="L1020" s="4"/>
      <c r="M1020" s="4"/>
      <c r="N1020" s="4"/>
      <c r="O1020" s="4"/>
      <c r="P1020" s="4"/>
    </row>
    <row r="1021" spans="1:16" ht="11.65" customHeight="1" x14ac:dyDescent="0.2">
      <c r="A1021" s="5">
        <f t="shared" ca="1" si="22"/>
        <v>1021</v>
      </c>
      <c r="C1021" s="56"/>
      <c r="D1021" s="3"/>
      <c r="E1021" s="3"/>
      <c r="F1021" s="3"/>
      <c r="G1021" s="57" t="s">
        <v>141</v>
      </c>
      <c r="H1021" s="12">
        <f>SUBTOTAL(9,H1018:H1020)</f>
        <v>0</v>
      </c>
      <c r="J1021" s="4"/>
      <c r="K1021" s="4"/>
      <c r="L1021" s="4"/>
      <c r="M1021" s="4"/>
      <c r="N1021" s="4"/>
      <c r="O1021" s="4"/>
      <c r="P1021" s="4"/>
    </row>
    <row r="1022" spans="1:16" ht="11.65" customHeight="1" x14ac:dyDescent="0.2">
      <c r="A1022" s="5">
        <f t="shared" ref="A1022:A1085" ca="1" si="23">OFFSET(A1022,-1,)+1</f>
        <v>1022</v>
      </c>
      <c r="C1022" s="56"/>
      <c r="D1022" s="3"/>
      <c r="E1022" s="3"/>
      <c r="F1022" s="3"/>
      <c r="G1022" s="57"/>
      <c r="H1022" s="2"/>
      <c r="J1022" s="4"/>
      <c r="K1022" s="15"/>
      <c r="L1022" s="15"/>
      <c r="M1022" s="15"/>
      <c r="N1022" s="15"/>
      <c r="O1022" s="15"/>
      <c r="P1022" s="15"/>
    </row>
    <row r="1023" spans="1:16" ht="11.65" customHeight="1" x14ac:dyDescent="0.2">
      <c r="A1023" s="5">
        <f t="shared" ca="1" si="23"/>
        <v>1023</v>
      </c>
      <c r="C1023" s="56"/>
      <c r="D1023" s="3"/>
      <c r="E1023" s="58"/>
      <c r="F1023" s="3"/>
      <c r="G1023" s="57"/>
      <c r="H1023" s="14"/>
      <c r="J1023" s="4"/>
      <c r="K1023" s="17"/>
      <c r="L1023" s="17"/>
      <c r="M1023" s="17"/>
      <c r="N1023" s="17"/>
      <c r="O1023" s="17"/>
      <c r="P1023" s="17"/>
    </row>
    <row r="1024" spans="1:16" ht="11.65" customHeight="1" x14ac:dyDescent="0.2">
      <c r="A1024" s="5">
        <f t="shared" ca="1" si="23"/>
        <v>1024</v>
      </c>
      <c r="C1024" s="59"/>
      <c r="D1024" s="60"/>
      <c r="E1024" s="61"/>
      <c r="F1024" s="60"/>
      <c r="G1024" s="62"/>
      <c r="H1024" s="16"/>
      <c r="J1024" s="4"/>
      <c r="K1024" s="4"/>
      <c r="L1024" s="4"/>
      <c r="M1024" s="4"/>
      <c r="N1024" s="4"/>
      <c r="O1024" s="4"/>
      <c r="P1024" s="4"/>
    </row>
    <row r="1025" spans="1:16" ht="11.65" customHeight="1" x14ac:dyDescent="0.2">
      <c r="A1025" s="5">
        <f t="shared" ca="1" si="23"/>
        <v>1025</v>
      </c>
      <c r="C1025" s="56">
        <v>1869</v>
      </c>
      <c r="D1025" s="3" t="s">
        <v>174</v>
      </c>
      <c r="E1025" s="3"/>
      <c r="F1025" s="3"/>
      <c r="G1025" s="57"/>
      <c r="H1025" s="2"/>
      <c r="J1025" s="4"/>
      <c r="K1025" s="4"/>
      <c r="L1025" s="4"/>
      <c r="M1025" s="4"/>
      <c r="N1025" s="4"/>
      <c r="O1025" s="4"/>
      <c r="P1025" s="4"/>
    </row>
    <row r="1026" spans="1:16" ht="11.65" customHeight="1" x14ac:dyDescent="0.2">
      <c r="A1026" s="5">
        <f t="shared" ca="1" si="23"/>
        <v>1026</v>
      </c>
      <c r="C1026" s="56"/>
      <c r="D1026" s="3"/>
      <c r="E1026" s="3"/>
      <c r="F1026" s="3" t="s">
        <v>193</v>
      </c>
      <c r="G1026" s="57"/>
      <c r="H1026" s="10">
        <v>0</v>
      </c>
      <c r="J1026" s="4"/>
      <c r="K1026" s="4"/>
      <c r="L1026" s="4"/>
      <c r="M1026" s="4"/>
      <c r="N1026" s="4"/>
      <c r="O1026" s="4"/>
      <c r="P1026" s="4"/>
    </row>
    <row r="1027" spans="1:16" ht="11.65" customHeight="1" x14ac:dyDescent="0.2">
      <c r="A1027" s="5">
        <f t="shared" ca="1" si="23"/>
        <v>1027</v>
      </c>
      <c r="C1027" s="56"/>
      <c r="D1027" s="3"/>
      <c r="E1027" s="3"/>
      <c r="F1027" s="3" t="s">
        <v>276</v>
      </c>
      <c r="G1027" s="57"/>
      <c r="H1027" s="10">
        <v>0</v>
      </c>
      <c r="J1027" s="4"/>
      <c r="K1027" s="4"/>
      <c r="L1027" s="4"/>
      <c r="M1027" s="4"/>
      <c r="N1027" s="4"/>
      <c r="O1027" s="4"/>
      <c r="P1027" s="4"/>
    </row>
    <row r="1028" spans="1:16" ht="11.65" customHeight="1" x14ac:dyDescent="0.2">
      <c r="A1028" s="5">
        <f t="shared" ca="1" si="23"/>
        <v>1028</v>
      </c>
      <c r="C1028" s="56"/>
      <c r="D1028" s="3"/>
      <c r="E1028" s="3"/>
      <c r="F1028" s="3"/>
      <c r="G1028" s="57"/>
      <c r="H1028" s="12">
        <f>SUBTOTAL(9,H1026:H1027)</f>
        <v>0</v>
      </c>
      <c r="J1028" s="4"/>
      <c r="K1028" s="4"/>
      <c r="L1028" s="4"/>
      <c r="M1028" s="4"/>
      <c r="N1028" s="4"/>
      <c r="O1028" s="4"/>
      <c r="P1028" s="4"/>
    </row>
    <row r="1029" spans="1:16" ht="11.65" customHeight="1" x14ac:dyDescent="0.2">
      <c r="A1029" s="5">
        <f t="shared" ca="1" si="23"/>
        <v>1029</v>
      </c>
      <c r="C1029" s="56"/>
      <c r="D1029" s="3"/>
      <c r="E1029" s="3"/>
      <c r="F1029" s="3"/>
      <c r="G1029" s="57"/>
      <c r="H1029" s="2"/>
      <c r="J1029" s="4"/>
      <c r="K1029" s="4"/>
      <c r="L1029" s="4"/>
      <c r="M1029" s="4"/>
      <c r="N1029" s="4"/>
      <c r="O1029" s="4"/>
      <c r="P1029" s="4"/>
    </row>
    <row r="1030" spans="1:16" ht="11.65" customHeight="1" thickBot="1" x14ac:dyDescent="0.25">
      <c r="A1030" s="5">
        <f t="shared" ca="1" si="23"/>
        <v>1030</v>
      </c>
      <c r="C1030" s="63" t="s">
        <v>175</v>
      </c>
      <c r="D1030" s="3"/>
      <c r="E1030" s="3"/>
      <c r="F1030" s="3"/>
      <c r="G1030" s="57"/>
      <c r="H1030" s="22">
        <f>SUBTOTAL(9,H1013:H1028)</f>
        <v>0</v>
      </c>
      <c r="J1030" s="4"/>
      <c r="K1030" s="4"/>
      <c r="L1030" s="4"/>
      <c r="M1030" s="4"/>
      <c r="N1030" s="4"/>
      <c r="O1030" s="4"/>
      <c r="P1030" s="4"/>
    </row>
    <row r="1031" spans="1:16" ht="11.65" customHeight="1" thickTop="1" x14ac:dyDescent="0.2">
      <c r="A1031" s="5">
        <f t="shared" ca="1" si="23"/>
        <v>1031</v>
      </c>
      <c r="C1031" s="56"/>
      <c r="D1031" s="3"/>
      <c r="E1031" s="3"/>
      <c r="F1031" s="3"/>
      <c r="G1031" s="57"/>
      <c r="H1031" s="2"/>
      <c r="J1031" s="4"/>
      <c r="K1031" s="11"/>
      <c r="L1031" s="11"/>
      <c r="M1031" s="11"/>
      <c r="N1031" s="11"/>
      <c r="O1031" s="11"/>
      <c r="P1031" s="11"/>
    </row>
    <row r="1032" spans="1:16" ht="11.65" customHeight="1" thickBot="1" x14ac:dyDescent="0.25">
      <c r="A1032" s="5">
        <f t="shared" ca="1" si="23"/>
        <v>1032</v>
      </c>
      <c r="C1032" s="63" t="s">
        <v>176</v>
      </c>
      <c r="D1032" s="3"/>
      <c r="E1032" s="3"/>
      <c r="F1032" s="3"/>
      <c r="G1032" s="64"/>
      <c r="H1032" s="13">
        <f>H1030+H1010+H977+H962+H949+H937+H904+H868+H851+H842+H834+H826</f>
        <v>34985462.130724557</v>
      </c>
      <c r="J1032" s="4"/>
      <c r="K1032" s="4"/>
      <c r="L1032" s="4"/>
      <c r="M1032" s="4"/>
      <c r="N1032" s="4"/>
      <c r="O1032" s="4"/>
      <c r="P1032" s="4"/>
    </row>
    <row r="1033" spans="1:16" ht="11.65" customHeight="1" thickTop="1" x14ac:dyDescent="0.2">
      <c r="A1033" s="5">
        <f t="shared" ca="1" si="23"/>
        <v>1033</v>
      </c>
      <c r="C1033" s="56">
        <v>235</v>
      </c>
      <c r="D1033" s="3" t="s">
        <v>20</v>
      </c>
      <c r="E1033" s="3"/>
      <c r="F1033" s="3"/>
      <c r="G1033" s="57"/>
      <c r="H1033" s="2"/>
      <c r="J1033" s="4"/>
      <c r="K1033" s="4"/>
      <c r="L1033" s="4"/>
      <c r="M1033" s="4"/>
      <c r="N1033" s="4"/>
      <c r="O1033" s="4"/>
      <c r="P1033" s="4"/>
    </row>
    <row r="1034" spans="1:16" ht="11.65" customHeight="1" x14ac:dyDescent="0.2">
      <c r="A1034" s="5">
        <f t="shared" ca="1" si="23"/>
        <v>1034</v>
      </c>
      <c r="C1034" s="56"/>
      <c r="D1034" s="3"/>
      <c r="E1034" s="3"/>
      <c r="F1034" s="3" t="s">
        <v>193</v>
      </c>
      <c r="G1034" s="57"/>
      <c r="H1034" s="10">
        <v>0</v>
      </c>
      <c r="J1034" s="4"/>
      <c r="K1034" s="4"/>
      <c r="L1034" s="4"/>
      <c r="M1034" s="4"/>
      <c r="N1034" s="4"/>
      <c r="O1034" s="4"/>
      <c r="P1034" s="4"/>
    </row>
    <row r="1035" spans="1:16" ht="11.65" customHeight="1" x14ac:dyDescent="0.2">
      <c r="A1035" s="5">
        <f t="shared" ca="1" si="23"/>
        <v>1035</v>
      </c>
      <c r="C1035" s="56"/>
      <c r="D1035" s="3"/>
      <c r="E1035" s="3"/>
      <c r="F1035" s="3" t="s">
        <v>255</v>
      </c>
      <c r="G1035" s="57"/>
      <c r="H1035" s="10">
        <v>0</v>
      </c>
      <c r="J1035" s="4"/>
      <c r="K1035" s="4"/>
      <c r="L1035" s="4"/>
      <c r="M1035" s="4"/>
      <c r="N1035" s="4"/>
      <c r="O1035" s="4"/>
      <c r="P1035" s="4"/>
    </row>
    <row r="1036" spans="1:16" ht="11.65" customHeight="1" thickBot="1" x14ac:dyDescent="0.25">
      <c r="A1036" s="5">
        <f t="shared" ca="1" si="23"/>
        <v>1036</v>
      </c>
      <c r="C1036" s="63" t="s">
        <v>177</v>
      </c>
      <c r="D1036" s="3"/>
      <c r="E1036" s="3"/>
      <c r="F1036" s="3"/>
      <c r="G1036" s="57" t="s">
        <v>138</v>
      </c>
      <c r="H1036" s="21">
        <f>SUBTOTAL(9,H1034:H1035)</f>
        <v>0</v>
      </c>
      <c r="J1036" s="4"/>
      <c r="K1036" s="4"/>
      <c r="L1036" s="4"/>
      <c r="M1036" s="4"/>
      <c r="N1036" s="4"/>
      <c r="O1036" s="4"/>
      <c r="P1036" s="4"/>
    </row>
    <row r="1037" spans="1:16" ht="11.65" customHeight="1" thickTop="1" x14ac:dyDescent="0.2">
      <c r="A1037" s="5">
        <f t="shared" ca="1" si="23"/>
        <v>1037</v>
      </c>
      <c r="C1037" s="56"/>
      <c r="D1037" s="3"/>
      <c r="E1037" s="3"/>
      <c r="F1037" s="3"/>
      <c r="G1037" s="57"/>
      <c r="H1037" s="2"/>
      <c r="J1037" s="4"/>
      <c r="K1037" s="4"/>
      <c r="L1037" s="4"/>
      <c r="M1037" s="4"/>
      <c r="N1037" s="4"/>
      <c r="O1037" s="4"/>
      <c r="P1037" s="4"/>
    </row>
    <row r="1038" spans="1:16" ht="11.65" customHeight="1" x14ac:dyDescent="0.2">
      <c r="A1038" s="5">
        <f t="shared" ca="1" si="23"/>
        <v>1038</v>
      </c>
      <c r="C1038" s="56">
        <v>2281</v>
      </c>
      <c r="D1038" s="3" t="s">
        <v>178</v>
      </c>
      <c r="E1038" s="67"/>
      <c r="F1038" s="3" t="s">
        <v>193</v>
      </c>
      <c r="G1038" s="57"/>
      <c r="H1038" s="10">
        <v>6884.58</v>
      </c>
      <c r="J1038" s="4"/>
      <c r="K1038" s="4"/>
      <c r="L1038" s="4"/>
      <c r="M1038" s="4"/>
      <c r="N1038" s="4"/>
      <c r="O1038" s="4"/>
      <c r="P1038" s="4"/>
    </row>
    <row r="1039" spans="1:16" ht="11.65" customHeight="1" x14ac:dyDescent="0.2">
      <c r="A1039" s="5">
        <f t="shared" ca="1" si="23"/>
        <v>1039</v>
      </c>
      <c r="C1039" s="56">
        <v>2281</v>
      </c>
      <c r="D1039" s="3" t="s">
        <v>179</v>
      </c>
      <c r="E1039" s="67"/>
      <c r="F1039" s="3" t="s">
        <v>248</v>
      </c>
      <c r="G1039" s="57"/>
      <c r="H1039" s="10">
        <v>-354229.05120277544</v>
      </c>
      <c r="J1039" s="4"/>
      <c r="K1039" s="4"/>
      <c r="L1039" s="4"/>
      <c r="M1039" s="4"/>
      <c r="N1039" s="4"/>
      <c r="O1039" s="4"/>
      <c r="P1039" s="4"/>
    </row>
    <row r="1040" spans="1:16" ht="11.65" customHeight="1" x14ac:dyDescent="0.2">
      <c r="A1040" s="5">
        <f t="shared" ca="1" si="23"/>
        <v>1040</v>
      </c>
      <c r="C1040" s="56">
        <v>2283</v>
      </c>
      <c r="D1040" s="3" t="s">
        <v>180</v>
      </c>
      <c r="E1040" s="67"/>
      <c r="F1040" s="3" t="s">
        <v>248</v>
      </c>
      <c r="G1040" s="57"/>
      <c r="H1040" s="10">
        <v>-137685.1482203863</v>
      </c>
      <c r="J1040" s="4"/>
      <c r="K1040" s="4"/>
      <c r="L1040" s="4"/>
      <c r="M1040" s="4"/>
      <c r="N1040" s="4"/>
      <c r="O1040" s="4"/>
      <c r="P1040" s="4"/>
    </row>
    <row r="1041" spans="1:21" ht="11.65" customHeight="1" x14ac:dyDescent="0.2">
      <c r="A1041" s="5">
        <f t="shared" ca="1" si="23"/>
        <v>1041</v>
      </c>
      <c r="C1041" s="56">
        <v>2282</v>
      </c>
      <c r="D1041" s="3" t="s">
        <v>179</v>
      </c>
      <c r="E1041" s="67"/>
      <c r="F1041" s="3" t="s">
        <v>248</v>
      </c>
      <c r="G1041" s="57"/>
      <c r="H1041" s="10">
        <v>-14463878.117854623</v>
      </c>
      <c r="J1041" s="4"/>
      <c r="K1041" s="4"/>
      <c r="L1041" s="4"/>
      <c r="M1041" s="4"/>
      <c r="N1041" s="4"/>
      <c r="O1041" s="4"/>
      <c r="P1041" s="4"/>
      <c r="T1041" s="1">
        <v>254</v>
      </c>
      <c r="U1041" s="1" t="s">
        <v>182</v>
      </c>
    </row>
    <row r="1042" spans="1:21" ht="11.65" customHeight="1" x14ac:dyDescent="0.2">
      <c r="A1042" s="5">
        <f t="shared" ca="1" si="23"/>
        <v>1042</v>
      </c>
      <c r="C1042" s="56">
        <v>254</v>
      </c>
      <c r="D1042" s="3" t="s">
        <v>181</v>
      </c>
      <c r="E1042" s="67"/>
      <c r="F1042" s="3" t="s">
        <v>248</v>
      </c>
      <c r="G1042" s="57"/>
      <c r="H1042" s="10">
        <v>0</v>
      </c>
      <c r="J1042" s="4"/>
      <c r="K1042" s="4"/>
      <c r="L1042" s="4"/>
      <c r="M1042" s="4"/>
      <c r="N1042" s="4"/>
      <c r="O1042" s="4"/>
      <c r="P1042" s="4"/>
    </row>
    <row r="1043" spans="1:21" ht="11.65" customHeight="1" thickBot="1" x14ac:dyDescent="0.25">
      <c r="A1043" s="5">
        <f t="shared" ca="1" si="23"/>
        <v>1043</v>
      </c>
      <c r="C1043" s="63"/>
      <c r="D1043" s="3"/>
      <c r="E1043" s="3"/>
      <c r="F1043" s="3"/>
      <c r="G1043" s="57" t="s">
        <v>138</v>
      </c>
      <c r="H1043" s="19">
        <f>SUBTOTAL(9,H1038:H1042)</f>
        <v>-14948907.737277785</v>
      </c>
      <c r="J1043" s="4"/>
      <c r="K1043" s="4"/>
      <c r="L1043" s="4"/>
      <c r="M1043" s="4"/>
      <c r="N1043" s="4"/>
      <c r="O1043" s="4"/>
      <c r="P1043" s="4"/>
    </row>
    <row r="1044" spans="1:21" ht="11.65" customHeight="1" thickTop="1" x14ac:dyDescent="0.2">
      <c r="A1044" s="5">
        <f t="shared" ca="1" si="23"/>
        <v>1044</v>
      </c>
      <c r="C1044" s="56"/>
      <c r="D1044" s="3"/>
      <c r="E1044" s="3"/>
      <c r="F1044" s="3"/>
      <c r="G1044" s="57"/>
      <c r="H1044" s="2"/>
      <c r="J1044" s="4"/>
      <c r="K1044" s="4"/>
      <c r="L1044" s="4"/>
      <c r="M1044" s="4"/>
      <c r="N1044" s="4"/>
      <c r="O1044" s="4"/>
      <c r="P1044" s="4"/>
    </row>
    <row r="1045" spans="1:21" ht="11.65" customHeight="1" x14ac:dyDescent="0.2">
      <c r="A1045" s="5">
        <f t="shared" ca="1" si="23"/>
        <v>1045</v>
      </c>
      <c r="C1045" s="56">
        <v>22841</v>
      </c>
      <c r="D1045" s="68" t="s">
        <v>183</v>
      </c>
      <c r="E1045" s="3"/>
      <c r="F1045" s="3"/>
      <c r="G1045" s="57"/>
      <c r="H1045" s="2"/>
      <c r="J1045" s="4"/>
      <c r="K1045" s="4"/>
      <c r="L1045" s="4"/>
      <c r="M1045" s="4"/>
      <c r="N1045" s="4"/>
      <c r="O1045" s="4"/>
      <c r="P1045" s="4"/>
    </row>
    <row r="1046" spans="1:21" ht="11.65" customHeight="1" x14ac:dyDescent="0.2">
      <c r="A1046" s="5">
        <f t="shared" ca="1" si="23"/>
        <v>1046</v>
      </c>
      <c r="C1046" s="56"/>
      <c r="D1046" s="3"/>
      <c r="E1046" s="3"/>
      <c r="F1046" s="3" t="s">
        <v>193</v>
      </c>
      <c r="G1046" s="57"/>
      <c r="H1046" s="10">
        <v>0</v>
      </c>
      <c r="J1046" s="4"/>
      <c r="K1046" s="4"/>
      <c r="L1046" s="4"/>
      <c r="M1046" s="4"/>
      <c r="N1046" s="4"/>
      <c r="O1046" s="4"/>
      <c r="P1046" s="4"/>
    </row>
    <row r="1047" spans="1:21" ht="11.65" customHeight="1" x14ac:dyDescent="0.2">
      <c r="A1047" s="5">
        <f t="shared" ca="1" si="23"/>
        <v>1047</v>
      </c>
      <c r="C1047" s="56"/>
      <c r="D1047" s="3"/>
      <c r="E1047" s="3"/>
      <c r="F1047" s="3" t="s">
        <v>249</v>
      </c>
      <c r="G1047" s="57"/>
      <c r="H1047" s="10">
        <v>-52058.298131441239</v>
      </c>
      <c r="J1047" s="4"/>
      <c r="K1047" s="4"/>
      <c r="L1047" s="4"/>
      <c r="M1047" s="4"/>
      <c r="N1047" s="4"/>
      <c r="O1047" s="4"/>
      <c r="P1047" s="4"/>
    </row>
    <row r="1048" spans="1:21" ht="11.65" customHeight="1" thickBot="1" x14ac:dyDescent="0.25">
      <c r="A1048" s="5">
        <f t="shared" ca="1" si="23"/>
        <v>1048</v>
      </c>
      <c r="C1048" s="56"/>
      <c r="D1048" s="3"/>
      <c r="E1048" s="3"/>
      <c r="F1048" s="3"/>
      <c r="G1048" s="57" t="s">
        <v>138</v>
      </c>
      <c r="H1048" s="19">
        <f>SUBTOTAL(9,H1046:H1047)</f>
        <v>-52058.298131441239</v>
      </c>
      <c r="J1048" s="4"/>
      <c r="K1048" s="4"/>
      <c r="L1048" s="4"/>
      <c r="M1048" s="4"/>
      <c r="N1048" s="4"/>
      <c r="O1048" s="4"/>
      <c r="P1048" s="4"/>
    </row>
    <row r="1049" spans="1:21" ht="11.65" customHeight="1" thickTop="1" x14ac:dyDescent="0.2">
      <c r="A1049" s="5">
        <f t="shared" ca="1" si="23"/>
        <v>1049</v>
      </c>
      <c r="C1049" s="56"/>
      <c r="D1049" s="3"/>
      <c r="E1049" s="3"/>
      <c r="F1049" s="3"/>
      <c r="G1049" s="57"/>
      <c r="H1049" s="2"/>
      <c r="J1049" s="4"/>
      <c r="K1049" s="4"/>
      <c r="L1049" s="4"/>
      <c r="M1049" s="4"/>
      <c r="N1049" s="4"/>
      <c r="O1049" s="4"/>
      <c r="P1049" s="4"/>
    </row>
    <row r="1050" spans="1:21" ht="11.65" customHeight="1" x14ac:dyDescent="0.2">
      <c r="A1050" s="5">
        <f t="shared" ca="1" si="23"/>
        <v>1050</v>
      </c>
      <c r="C1050" s="56">
        <v>254</v>
      </c>
      <c r="D1050" s="3"/>
      <c r="E1050" s="67"/>
      <c r="F1050" s="3" t="s">
        <v>253</v>
      </c>
      <c r="G1050" s="57"/>
      <c r="H1050" s="10">
        <v>0</v>
      </c>
      <c r="J1050" s="4"/>
      <c r="K1050" s="4"/>
      <c r="L1050" s="4"/>
      <c r="M1050" s="4"/>
      <c r="N1050" s="4"/>
      <c r="O1050" s="4"/>
      <c r="P1050" s="4"/>
    </row>
    <row r="1051" spans="1:21" ht="11.65" customHeight="1" x14ac:dyDescent="0.2">
      <c r="A1051" s="5">
        <f t="shared" ca="1" si="23"/>
        <v>1051</v>
      </c>
      <c r="C1051" s="56">
        <v>254</v>
      </c>
      <c r="D1051" s="3"/>
      <c r="E1051" s="67"/>
      <c r="F1051" s="3" t="s">
        <v>249</v>
      </c>
      <c r="G1051" s="57"/>
      <c r="H1051" s="10">
        <v>0</v>
      </c>
      <c r="J1051" s="4"/>
      <c r="K1051" s="4"/>
      <c r="L1051" s="4"/>
      <c r="M1051" s="4"/>
      <c r="N1051" s="4"/>
      <c r="O1051" s="4"/>
      <c r="P1051" s="4"/>
    </row>
    <row r="1052" spans="1:21" ht="11.65" customHeight="1" x14ac:dyDescent="0.2">
      <c r="A1052" s="5">
        <f t="shared" ca="1" si="23"/>
        <v>1052</v>
      </c>
      <c r="C1052" s="56">
        <v>254105</v>
      </c>
      <c r="D1052" s="3" t="s">
        <v>184</v>
      </c>
      <c r="E1052" s="67"/>
      <c r="F1052" s="3" t="s">
        <v>193</v>
      </c>
      <c r="G1052" s="57"/>
      <c r="H1052" s="10">
        <v>0</v>
      </c>
      <c r="J1052" s="4"/>
      <c r="K1052" s="4"/>
      <c r="L1052" s="4"/>
      <c r="M1052" s="4"/>
      <c r="N1052" s="4"/>
      <c r="O1052" s="4"/>
      <c r="P1052" s="4"/>
    </row>
    <row r="1053" spans="1:21" ht="11.65" customHeight="1" x14ac:dyDescent="0.2">
      <c r="A1053" s="5">
        <f t="shared" ca="1" si="23"/>
        <v>1053</v>
      </c>
      <c r="C1053" s="56">
        <v>2533</v>
      </c>
      <c r="D1053" s="68" t="s">
        <v>185</v>
      </c>
      <c r="E1053" s="67"/>
      <c r="F1053" s="3" t="s">
        <v>30</v>
      </c>
      <c r="G1053" s="57"/>
      <c r="H1053" s="10">
        <v>0</v>
      </c>
      <c r="J1053" s="4"/>
      <c r="K1053" s="4"/>
      <c r="L1053" s="4"/>
      <c r="M1053" s="4"/>
      <c r="N1053" s="4"/>
      <c r="O1053" s="4"/>
      <c r="P1053" s="4"/>
    </row>
    <row r="1054" spans="1:21" ht="11.65" customHeight="1" x14ac:dyDescent="0.2">
      <c r="A1054" s="5">
        <f t="shared" ca="1" si="23"/>
        <v>1054</v>
      </c>
      <c r="C1054" s="56">
        <v>254</v>
      </c>
      <c r="D1054" s="68" t="s">
        <v>185</v>
      </c>
      <c r="E1054" s="67"/>
      <c r="F1054" s="3" t="s">
        <v>247</v>
      </c>
      <c r="G1054" s="57"/>
      <c r="H1054" s="10">
        <v>0</v>
      </c>
      <c r="J1054" s="4"/>
      <c r="K1054" s="4"/>
      <c r="L1054" s="4"/>
      <c r="M1054" s="4"/>
      <c r="N1054" s="4"/>
      <c r="O1054" s="4"/>
      <c r="P1054" s="4"/>
    </row>
    <row r="1055" spans="1:21" ht="11.65" customHeight="1" x14ac:dyDescent="0.2">
      <c r="A1055" s="5">
        <f t="shared" ca="1" si="23"/>
        <v>1055</v>
      </c>
      <c r="C1055" s="56">
        <v>254</v>
      </c>
      <c r="D1055" s="3" t="s">
        <v>296</v>
      </c>
      <c r="E1055" s="3"/>
      <c r="F1055" s="3" t="s">
        <v>193</v>
      </c>
      <c r="G1055" s="57"/>
      <c r="H1055" s="10">
        <v>-148250681.97999999</v>
      </c>
      <c r="J1055" s="4"/>
      <c r="K1055" s="4"/>
      <c r="L1055" s="4"/>
      <c r="M1055" s="4"/>
      <c r="N1055" s="4"/>
      <c r="O1055" s="4"/>
      <c r="P1055" s="4"/>
    </row>
    <row r="1056" spans="1:21" ht="11.65" customHeight="1" thickBot="1" x14ac:dyDescent="0.25">
      <c r="A1056" s="5">
        <f t="shared" ca="1" si="23"/>
        <v>1056</v>
      </c>
      <c r="C1056" s="56"/>
      <c r="D1056" s="3"/>
      <c r="E1056" s="3"/>
      <c r="F1056" s="3"/>
      <c r="G1056" s="57" t="s">
        <v>138</v>
      </c>
      <c r="H1056" s="19">
        <f>SUBTOTAL(9,H1050:H1055)</f>
        <v>-148250681.97999999</v>
      </c>
      <c r="J1056" s="4"/>
      <c r="K1056" s="4"/>
      <c r="L1056" s="4"/>
      <c r="M1056" s="4"/>
      <c r="N1056" s="4"/>
      <c r="O1056" s="4"/>
      <c r="P1056" s="4"/>
    </row>
    <row r="1057" spans="1:16" ht="11.65" customHeight="1" thickTop="1" x14ac:dyDescent="0.2">
      <c r="A1057" s="5">
        <f t="shared" ca="1" si="23"/>
        <v>1057</v>
      </c>
      <c r="C1057" s="56"/>
      <c r="D1057" s="3"/>
      <c r="E1057" s="3"/>
      <c r="F1057" s="3"/>
      <c r="G1057" s="57"/>
      <c r="H1057" s="2"/>
      <c r="J1057" s="4"/>
      <c r="K1057" s="4"/>
      <c r="L1057" s="4"/>
      <c r="M1057" s="4"/>
      <c r="N1057" s="4"/>
      <c r="O1057" s="4"/>
      <c r="P1057" s="4"/>
    </row>
    <row r="1058" spans="1:16" ht="11.65" customHeight="1" x14ac:dyDescent="0.2">
      <c r="A1058" s="5">
        <f t="shared" ca="1" si="23"/>
        <v>1058</v>
      </c>
      <c r="C1058" s="56">
        <v>252</v>
      </c>
      <c r="D1058" s="3" t="s">
        <v>186</v>
      </c>
      <c r="E1058" s="3"/>
      <c r="F1058" s="3"/>
      <c r="G1058" s="57"/>
      <c r="H1058" s="2"/>
      <c r="J1058" s="4"/>
      <c r="K1058" s="4"/>
      <c r="L1058" s="4"/>
      <c r="M1058" s="4"/>
      <c r="N1058" s="4"/>
      <c r="O1058" s="4"/>
      <c r="P1058" s="4"/>
    </row>
    <row r="1059" spans="1:16" ht="11.65" customHeight="1" x14ac:dyDescent="0.2">
      <c r="A1059" s="5">
        <f t="shared" ca="1" si="23"/>
        <v>1059</v>
      </c>
      <c r="C1059" s="56"/>
      <c r="D1059" s="3"/>
      <c r="E1059" s="3"/>
      <c r="F1059" s="3" t="s">
        <v>193</v>
      </c>
      <c r="G1059" s="57"/>
      <c r="H1059" s="10">
        <v>-2900</v>
      </c>
      <c r="J1059" s="4"/>
      <c r="K1059" s="4"/>
      <c r="L1059" s="4"/>
      <c r="M1059" s="4"/>
      <c r="N1059" s="4"/>
      <c r="O1059" s="4"/>
      <c r="P1059" s="4"/>
    </row>
    <row r="1060" spans="1:16" ht="11.65" customHeight="1" x14ac:dyDescent="0.2">
      <c r="A1060" s="5">
        <f t="shared" ca="1" si="23"/>
        <v>1060</v>
      </c>
      <c r="C1060" s="56"/>
      <c r="D1060" s="3"/>
      <c r="E1060" s="3"/>
      <c r="F1060" s="3" t="s">
        <v>24</v>
      </c>
      <c r="G1060" s="57"/>
      <c r="H1060" s="10">
        <v>-6889087.6420405675</v>
      </c>
      <c r="J1060" s="4"/>
      <c r="K1060" s="4"/>
      <c r="L1060" s="4"/>
      <c r="M1060" s="4"/>
      <c r="N1060" s="4"/>
      <c r="O1060" s="4"/>
      <c r="P1060" s="4"/>
    </row>
    <row r="1061" spans="1:16" ht="11.65" customHeight="1" x14ac:dyDescent="0.2">
      <c r="A1061" s="5">
        <f t="shared" ca="1" si="23"/>
        <v>1061</v>
      </c>
      <c r="C1061" s="56"/>
      <c r="D1061" s="3"/>
      <c r="E1061" s="3"/>
      <c r="F1061" s="3" t="s">
        <v>251</v>
      </c>
      <c r="G1061" s="57"/>
      <c r="H1061" s="10">
        <v>0</v>
      </c>
      <c r="J1061" s="4"/>
      <c r="K1061" s="4"/>
      <c r="L1061" s="4"/>
      <c r="M1061" s="4"/>
      <c r="N1061" s="4"/>
      <c r="O1061" s="4"/>
      <c r="P1061" s="4"/>
    </row>
    <row r="1062" spans="1:16" ht="11.65" customHeight="1" x14ac:dyDescent="0.2">
      <c r="A1062" s="5">
        <f t="shared" ca="1" si="23"/>
        <v>1062</v>
      </c>
      <c r="C1062" s="56"/>
      <c r="D1062" s="3"/>
      <c r="E1062" s="3"/>
      <c r="F1062" s="3" t="s">
        <v>249</v>
      </c>
      <c r="G1062" s="57"/>
      <c r="H1062" s="10">
        <v>-846.60600078451557</v>
      </c>
      <c r="J1062" s="4"/>
      <c r="K1062" s="4"/>
      <c r="L1062" s="4"/>
      <c r="M1062" s="4"/>
      <c r="N1062" s="4"/>
      <c r="O1062" s="4"/>
      <c r="P1062" s="4"/>
    </row>
    <row r="1063" spans="1:16" ht="11.65" customHeight="1" x14ac:dyDescent="0.2">
      <c r="A1063" s="5">
        <f t="shared" ca="1" si="23"/>
        <v>1063</v>
      </c>
      <c r="C1063" s="56"/>
      <c r="D1063" s="3"/>
      <c r="E1063" s="3"/>
      <c r="F1063" s="3" t="s">
        <v>255</v>
      </c>
      <c r="G1063" s="57"/>
      <c r="H1063" s="10">
        <v>0</v>
      </c>
      <c r="J1063" s="4"/>
      <c r="K1063" s="4"/>
      <c r="L1063" s="4"/>
      <c r="M1063" s="4"/>
      <c r="N1063" s="4"/>
      <c r="O1063" s="4"/>
      <c r="P1063" s="4"/>
    </row>
    <row r="1064" spans="1:16" ht="11.65" customHeight="1" thickBot="1" x14ac:dyDescent="0.25">
      <c r="A1064" s="5">
        <f t="shared" ca="1" si="23"/>
        <v>1064</v>
      </c>
      <c r="C1064" s="63" t="s">
        <v>187</v>
      </c>
      <c r="D1064" s="3"/>
      <c r="E1064" s="3"/>
      <c r="F1064" s="3"/>
      <c r="G1064" s="57" t="s">
        <v>297</v>
      </c>
      <c r="H1064" s="21">
        <f>SUBTOTAL(9,H1058:H1063)</f>
        <v>-6892834.2480413523</v>
      </c>
      <c r="J1064" s="4"/>
      <c r="K1064" s="4"/>
      <c r="L1064" s="4"/>
      <c r="M1064" s="4"/>
      <c r="N1064" s="4"/>
      <c r="O1064" s="4"/>
      <c r="P1064" s="4"/>
    </row>
    <row r="1065" spans="1:16" ht="11.65" customHeight="1" thickTop="1" x14ac:dyDescent="0.2">
      <c r="A1065" s="5">
        <f t="shared" ca="1" si="23"/>
        <v>1065</v>
      </c>
      <c r="C1065" s="56"/>
      <c r="D1065" s="3"/>
      <c r="E1065" s="3"/>
      <c r="F1065" s="3"/>
      <c r="G1065" s="57"/>
      <c r="H1065" s="2"/>
      <c r="J1065" s="4"/>
      <c r="K1065" s="4"/>
      <c r="L1065" s="4"/>
      <c r="M1065" s="4"/>
      <c r="N1065" s="4"/>
      <c r="O1065" s="4"/>
      <c r="P1065" s="4"/>
    </row>
    <row r="1066" spans="1:16" ht="11.65" customHeight="1" x14ac:dyDescent="0.2">
      <c r="A1066" s="5">
        <f t="shared" ca="1" si="23"/>
        <v>1066</v>
      </c>
      <c r="C1066" s="56">
        <v>25398</v>
      </c>
      <c r="D1066" s="3" t="s">
        <v>189</v>
      </c>
      <c r="E1066" s="3"/>
      <c r="F1066" s="3"/>
      <c r="G1066" s="57"/>
      <c r="H1066" s="2"/>
      <c r="J1066" s="4"/>
      <c r="K1066" s="4"/>
      <c r="L1066" s="4"/>
      <c r="M1066" s="4"/>
      <c r="N1066" s="4"/>
      <c r="O1066" s="4"/>
      <c r="P1066" s="4"/>
    </row>
    <row r="1067" spans="1:16" ht="11.65" customHeight="1" x14ac:dyDescent="0.2">
      <c r="A1067" s="5">
        <f t="shared" ca="1" si="23"/>
        <v>1067</v>
      </c>
      <c r="C1067" s="56"/>
      <c r="D1067" s="3"/>
      <c r="E1067" s="3"/>
      <c r="F1067" s="3" t="s">
        <v>193</v>
      </c>
      <c r="G1067" s="57"/>
      <c r="H1067" s="10">
        <v>0</v>
      </c>
      <c r="J1067" s="4"/>
      <c r="K1067" s="4"/>
      <c r="L1067" s="4"/>
      <c r="M1067" s="4"/>
      <c r="N1067" s="4"/>
      <c r="O1067" s="4"/>
      <c r="P1067" s="4"/>
    </row>
    <row r="1068" spans="1:16" ht="11.65" customHeight="1" thickBot="1" x14ac:dyDescent="0.25">
      <c r="A1068" s="5">
        <f t="shared" ca="1" si="23"/>
        <v>1068</v>
      </c>
      <c r="C1068" s="56"/>
      <c r="D1068" s="3"/>
      <c r="E1068" s="3"/>
      <c r="F1068" s="3"/>
      <c r="G1068" s="57"/>
      <c r="H1068" s="19">
        <f>SUBTOTAL(9,H1067)</f>
        <v>0</v>
      </c>
      <c r="J1068" s="4"/>
      <c r="K1068" s="4"/>
      <c r="L1068" s="4"/>
      <c r="M1068" s="4"/>
      <c r="N1068" s="4"/>
      <c r="O1068" s="4"/>
      <c r="P1068" s="4"/>
    </row>
    <row r="1069" spans="1:16" ht="11.65" customHeight="1" thickTop="1" x14ac:dyDescent="0.2">
      <c r="A1069" s="5">
        <f t="shared" ca="1" si="23"/>
        <v>1069</v>
      </c>
      <c r="C1069" s="56"/>
      <c r="D1069" s="3"/>
      <c r="E1069" s="3"/>
      <c r="F1069" s="3"/>
      <c r="G1069" s="57"/>
      <c r="H1069" s="2"/>
      <c r="J1069" s="4"/>
      <c r="K1069" s="4"/>
      <c r="L1069" s="4"/>
      <c r="M1069" s="4"/>
      <c r="N1069" s="4"/>
      <c r="O1069" s="4"/>
      <c r="P1069" s="4"/>
    </row>
    <row r="1070" spans="1:16" ht="11.65" customHeight="1" x14ac:dyDescent="0.2">
      <c r="A1070" s="5">
        <f t="shared" ca="1" si="23"/>
        <v>1070</v>
      </c>
      <c r="C1070" s="56">
        <v>25399</v>
      </c>
      <c r="D1070" s="3" t="s">
        <v>190</v>
      </c>
      <c r="E1070" s="3"/>
      <c r="F1070" s="3"/>
      <c r="G1070" s="57"/>
      <c r="H1070" s="2"/>
      <c r="J1070" s="4"/>
      <c r="K1070" s="4"/>
      <c r="L1070" s="4"/>
      <c r="M1070" s="4"/>
      <c r="N1070" s="4"/>
      <c r="O1070" s="4"/>
      <c r="P1070" s="4"/>
    </row>
    <row r="1071" spans="1:16" ht="11.65" customHeight="1" x14ac:dyDescent="0.2">
      <c r="A1071" s="5">
        <f t="shared" ca="1" si="23"/>
        <v>1071</v>
      </c>
      <c r="C1071" s="56"/>
      <c r="D1071" s="3"/>
      <c r="E1071" s="3"/>
      <c r="F1071" s="3" t="s">
        <v>193</v>
      </c>
      <c r="G1071" s="57"/>
      <c r="H1071" s="10">
        <v>-16619.87</v>
      </c>
      <c r="J1071" s="4"/>
      <c r="K1071" s="4"/>
      <c r="L1071" s="4"/>
      <c r="M1071" s="4"/>
      <c r="N1071" s="4"/>
      <c r="O1071" s="4"/>
      <c r="P1071" s="4"/>
    </row>
    <row r="1072" spans="1:16" ht="11.65" customHeight="1" x14ac:dyDescent="0.2">
      <c r="A1072" s="5">
        <f t="shared" ca="1" si="23"/>
        <v>1072</v>
      </c>
      <c r="C1072" s="56"/>
      <c r="D1072" s="3"/>
      <c r="E1072" s="3"/>
      <c r="F1072" s="3" t="s">
        <v>264</v>
      </c>
      <c r="G1072" s="57"/>
      <c r="H1072" s="10">
        <v>0</v>
      </c>
      <c r="J1072" s="4"/>
      <c r="K1072" s="4"/>
      <c r="L1072" s="4"/>
      <c r="M1072" s="4"/>
      <c r="N1072" s="4"/>
      <c r="O1072" s="4"/>
      <c r="P1072" s="4"/>
    </row>
    <row r="1073" spans="1:16" ht="11.65" customHeight="1" x14ac:dyDescent="0.2">
      <c r="A1073" s="5">
        <f t="shared" ca="1" si="23"/>
        <v>1073</v>
      </c>
      <c r="C1073" s="56"/>
      <c r="D1073" s="3"/>
      <c r="E1073" s="3"/>
      <c r="F1073" s="3" t="s">
        <v>248</v>
      </c>
      <c r="G1073" s="57"/>
      <c r="H1073" s="10">
        <v>0</v>
      </c>
      <c r="J1073" s="4"/>
      <c r="K1073" s="4"/>
      <c r="L1073" s="4"/>
      <c r="M1073" s="4"/>
      <c r="N1073" s="4"/>
      <c r="O1073" s="4"/>
      <c r="P1073" s="4"/>
    </row>
    <row r="1074" spans="1:16" ht="11.65" customHeight="1" x14ac:dyDescent="0.2">
      <c r="A1074" s="5">
        <f t="shared" ca="1" si="23"/>
        <v>1074</v>
      </c>
      <c r="C1074" s="56"/>
      <c r="D1074" s="3"/>
      <c r="E1074" s="3"/>
      <c r="F1074" s="3" t="s">
        <v>249</v>
      </c>
      <c r="G1074" s="57"/>
      <c r="H1074" s="10">
        <v>0</v>
      </c>
      <c r="J1074" s="4"/>
      <c r="K1074" s="4"/>
      <c r="L1074" s="4"/>
      <c r="M1074" s="4"/>
      <c r="N1074" s="4"/>
      <c r="O1074" s="4"/>
      <c r="P1074" s="4"/>
    </row>
    <row r="1075" spans="1:16" ht="11.65" customHeight="1" x14ac:dyDescent="0.2">
      <c r="A1075" s="5">
        <f t="shared" ca="1" si="23"/>
        <v>1075</v>
      </c>
      <c r="C1075" s="56"/>
      <c r="D1075" s="3"/>
      <c r="E1075" s="3"/>
      <c r="F1075" s="3" t="s">
        <v>251</v>
      </c>
      <c r="G1075" s="57"/>
      <c r="H1075" s="10">
        <v>0</v>
      </c>
      <c r="J1075" s="4"/>
      <c r="K1075" s="4"/>
      <c r="L1075" s="4"/>
      <c r="M1075" s="4"/>
      <c r="N1075" s="4"/>
      <c r="O1075" s="4"/>
      <c r="P1075" s="4"/>
    </row>
    <row r="1076" spans="1:16" ht="11.65" customHeight="1" x14ac:dyDescent="0.2">
      <c r="A1076" s="5">
        <f t="shared" ca="1" si="23"/>
        <v>1076</v>
      </c>
      <c r="C1076" s="56"/>
      <c r="D1076" s="3"/>
      <c r="E1076" s="3"/>
      <c r="F1076" s="3" t="s">
        <v>24</v>
      </c>
      <c r="G1076" s="57"/>
      <c r="H1076" s="10">
        <v>-12681347.233523263</v>
      </c>
      <c r="J1076" s="4"/>
      <c r="K1076" s="4"/>
      <c r="L1076" s="4"/>
      <c r="M1076" s="4"/>
      <c r="N1076" s="4"/>
      <c r="O1076" s="4"/>
      <c r="P1076" s="4"/>
    </row>
    <row r="1077" spans="1:16" ht="11.65" customHeight="1" x14ac:dyDescent="0.2">
      <c r="A1077" s="5">
        <f t="shared" ca="1" si="23"/>
        <v>1077</v>
      </c>
      <c r="C1077" s="56"/>
      <c r="D1077" s="3"/>
      <c r="E1077" s="3"/>
      <c r="F1077" s="3" t="s">
        <v>252</v>
      </c>
      <c r="G1077" s="57"/>
      <c r="H1077" s="10">
        <v>0</v>
      </c>
      <c r="J1077" s="4"/>
      <c r="K1077" s="4"/>
      <c r="L1077" s="4"/>
      <c r="M1077" s="4"/>
      <c r="N1077" s="4"/>
      <c r="O1077" s="4"/>
      <c r="P1077" s="4"/>
    </row>
    <row r="1078" spans="1:16" ht="12" customHeight="1" x14ac:dyDescent="0.2">
      <c r="A1078" s="5">
        <f t="shared" ca="1" si="23"/>
        <v>1078</v>
      </c>
      <c r="C1078" s="56"/>
      <c r="D1078" s="3"/>
      <c r="E1078" s="3"/>
      <c r="F1078" s="3" t="s">
        <v>30</v>
      </c>
      <c r="G1078" s="57"/>
      <c r="H1078" s="10">
        <v>0</v>
      </c>
      <c r="J1078" s="4"/>
      <c r="K1078" s="4"/>
      <c r="L1078" s="4"/>
      <c r="M1078" s="4"/>
      <c r="N1078" s="4"/>
      <c r="O1078" s="4"/>
      <c r="P1078" s="4"/>
    </row>
    <row r="1079" spans="1:16" ht="11.65" customHeight="1" x14ac:dyDescent="0.2">
      <c r="A1079" s="5">
        <f t="shared" ca="1" si="23"/>
        <v>1079</v>
      </c>
      <c r="C1079" s="56"/>
      <c r="D1079" s="3"/>
      <c r="E1079" s="3"/>
      <c r="F1079" s="3" t="s">
        <v>247</v>
      </c>
      <c r="G1079" s="57"/>
      <c r="H1079" s="10">
        <v>0</v>
      </c>
      <c r="J1079" s="4"/>
      <c r="K1079" s="4"/>
      <c r="L1079" s="4"/>
      <c r="M1079" s="4"/>
      <c r="N1079" s="4"/>
      <c r="O1079" s="4"/>
      <c r="P1079" s="4"/>
    </row>
    <row r="1080" spans="1:16" ht="11.65" customHeight="1" thickBot="1" x14ac:dyDescent="0.25">
      <c r="A1080" s="5">
        <f t="shared" ca="1" si="23"/>
        <v>1080</v>
      </c>
      <c r="C1080" s="56"/>
      <c r="D1080" s="3"/>
      <c r="E1080" s="3"/>
      <c r="F1080" s="3"/>
      <c r="G1080" s="57" t="s">
        <v>138</v>
      </c>
      <c r="H1080" s="19">
        <f>SUBTOTAL(9,H1071:H1079)</f>
        <v>-12697967.103523262</v>
      </c>
      <c r="J1080" s="4"/>
      <c r="K1080" s="4"/>
      <c r="L1080" s="4"/>
      <c r="M1080" s="4"/>
      <c r="N1080" s="4"/>
      <c r="O1080" s="4"/>
      <c r="P1080" s="4"/>
    </row>
    <row r="1081" spans="1:16" ht="11.65" customHeight="1" thickTop="1" x14ac:dyDescent="0.2">
      <c r="A1081" s="5">
        <f t="shared" ca="1" si="23"/>
        <v>1081</v>
      </c>
      <c r="C1081" s="56"/>
      <c r="D1081" s="3"/>
      <c r="E1081" s="3"/>
      <c r="F1081" s="3"/>
      <c r="G1081" s="57"/>
      <c r="H1081" s="2"/>
      <c r="J1081" s="4"/>
      <c r="K1081" s="4"/>
      <c r="L1081" s="4"/>
      <c r="M1081" s="4"/>
      <c r="N1081" s="4"/>
      <c r="O1081" s="4"/>
      <c r="P1081" s="4"/>
    </row>
    <row r="1082" spans="1:16" ht="11.65" customHeight="1" x14ac:dyDescent="0.2">
      <c r="A1082" s="5">
        <f t="shared" ca="1" si="23"/>
        <v>1082</v>
      </c>
      <c r="C1082" s="56">
        <v>190</v>
      </c>
      <c r="D1082" s="3" t="s">
        <v>191</v>
      </c>
      <c r="E1082" s="3"/>
      <c r="F1082" s="3"/>
      <c r="G1082" s="57"/>
      <c r="H1082" s="2"/>
      <c r="J1082" s="4"/>
      <c r="K1082" s="4"/>
      <c r="L1082" s="4"/>
      <c r="M1082" s="4"/>
      <c r="N1082" s="4"/>
      <c r="O1082" s="4"/>
      <c r="P1082" s="4"/>
    </row>
    <row r="1083" spans="1:16" ht="11.65" customHeight="1" x14ac:dyDescent="0.2">
      <c r="A1083" s="5">
        <f t="shared" ca="1" si="23"/>
        <v>1083</v>
      </c>
      <c r="C1083" s="56"/>
      <c r="D1083" s="3"/>
      <c r="E1083" s="3"/>
      <c r="F1083" s="3" t="s">
        <v>193</v>
      </c>
      <c r="G1083" s="57"/>
      <c r="H1083" s="10">
        <v>36448109.460000001</v>
      </c>
      <c r="J1083" s="4"/>
      <c r="K1083" s="4"/>
      <c r="L1083" s="4"/>
      <c r="M1083" s="4"/>
      <c r="N1083" s="4"/>
      <c r="O1083" s="4"/>
      <c r="P1083" s="4"/>
    </row>
    <row r="1084" spans="1:16" ht="11.65" customHeight="1" x14ac:dyDescent="0.2">
      <c r="A1084" s="5">
        <f t="shared" ca="1" si="23"/>
        <v>1084</v>
      </c>
      <c r="C1084" s="56"/>
      <c r="D1084" s="3"/>
      <c r="E1084" s="3"/>
      <c r="F1084" s="3" t="s">
        <v>255</v>
      </c>
      <c r="G1084" s="57"/>
      <c r="H1084" s="10">
        <v>0</v>
      </c>
      <c r="J1084" s="4"/>
      <c r="K1084" s="4"/>
      <c r="L1084" s="4"/>
      <c r="M1084" s="4"/>
      <c r="N1084" s="4"/>
      <c r="O1084" s="4"/>
      <c r="P1084" s="4"/>
    </row>
    <row r="1085" spans="1:16" ht="11.65" customHeight="1" x14ac:dyDescent="0.2">
      <c r="A1085" s="5">
        <f t="shared" ca="1" si="23"/>
        <v>1085</v>
      </c>
      <c r="C1085" s="56"/>
      <c r="D1085" s="3"/>
      <c r="E1085" s="3"/>
      <c r="F1085" s="3" t="s">
        <v>248</v>
      </c>
      <c r="G1085" s="57"/>
      <c r="H1085" s="10">
        <v>4973257.0371656632</v>
      </c>
      <c r="J1085" s="4"/>
      <c r="K1085" s="4"/>
      <c r="L1085" s="4"/>
      <c r="M1085" s="4"/>
      <c r="N1085" s="4"/>
      <c r="O1085" s="4"/>
      <c r="P1085" s="4"/>
    </row>
    <row r="1086" spans="1:16" ht="11.65" customHeight="1" x14ac:dyDescent="0.2">
      <c r="A1086" s="5">
        <f t="shared" ref="A1086:A1149" ca="1" si="24">OFFSET(A1086,-1,)+1</f>
        <v>1086</v>
      </c>
      <c r="C1086" s="56"/>
      <c r="D1086" s="3"/>
      <c r="E1086" s="3"/>
      <c r="F1086" s="3" t="s">
        <v>270</v>
      </c>
      <c r="G1086" s="57"/>
      <c r="H1086" s="10">
        <v>0</v>
      </c>
      <c r="J1086" s="4"/>
      <c r="K1086" s="4"/>
      <c r="L1086" s="4"/>
      <c r="M1086" s="4"/>
      <c r="N1086" s="4"/>
      <c r="O1086" s="4"/>
      <c r="P1086" s="4"/>
    </row>
    <row r="1087" spans="1:16" ht="11.65" customHeight="1" x14ac:dyDescent="0.2">
      <c r="A1087" s="5">
        <f t="shared" ca="1" si="24"/>
        <v>1087</v>
      </c>
      <c r="C1087" s="56"/>
      <c r="D1087" s="3"/>
      <c r="E1087" s="3"/>
      <c r="F1087" s="3" t="s">
        <v>268</v>
      </c>
      <c r="G1087" s="57"/>
      <c r="H1087" s="10">
        <v>669373.24039261753</v>
      </c>
      <c r="J1087" s="4"/>
      <c r="K1087" s="4"/>
      <c r="L1087" s="4"/>
      <c r="M1087" s="4"/>
      <c r="N1087" s="4"/>
      <c r="O1087" s="4"/>
      <c r="P1087" s="4"/>
    </row>
    <row r="1088" spans="1:16" ht="11.65" customHeight="1" x14ac:dyDescent="0.2">
      <c r="A1088" s="5">
        <f t="shared" ca="1" si="24"/>
        <v>1088</v>
      </c>
      <c r="C1088" s="56"/>
      <c r="D1088" s="3"/>
      <c r="E1088" s="3"/>
      <c r="F1088" s="3" t="s">
        <v>269</v>
      </c>
      <c r="G1088" s="57"/>
      <c r="H1088" s="10">
        <v>0</v>
      </c>
      <c r="J1088" s="4"/>
      <c r="K1088" s="4"/>
      <c r="L1088" s="4"/>
      <c r="M1088" s="4"/>
      <c r="N1088" s="4"/>
      <c r="O1088" s="4"/>
      <c r="P1088" s="4"/>
    </row>
    <row r="1089" spans="1:16" ht="11.65" customHeight="1" x14ac:dyDescent="0.2">
      <c r="A1089" s="5">
        <f t="shared" ca="1" si="24"/>
        <v>1089</v>
      </c>
      <c r="C1089" s="56"/>
      <c r="D1089" s="3"/>
      <c r="E1089" s="3"/>
      <c r="F1089" s="3" t="s">
        <v>24</v>
      </c>
      <c r="G1089" s="57"/>
      <c r="H1089" s="10">
        <v>114298.63991233789</v>
      </c>
      <c r="J1089" s="4"/>
      <c r="K1089" s="4"/>
      <c r="L1089" s="4"/>
      <c r="M1089" s="4"/>
      <c r="N1089" s="4"/>
      <c r="O1089" s="4"/>
      <c r="P1089" s="4"/>
    </row>
    <row r="1090" spans="1:16" ht="11.65" customHeight="1" x14ac:dyDescent="0.2">
      <c r="A1090" s="5">
        <f t="shared" ca="1" si="24"/>
        <v>1090</v>
      </c>
      <c r="C1090" s="56"/>
      <c r="D1090" s="3"/>
      <c r="E1090" s="3"/>
      <c r="F1090" s="3" t="s">
        <v>247</v>
      </c>
      <c r="G1090" s="57"/>
      <c r="H1090" s="10">
        <v>0</v>
      </c>
      <c r="J1090" s="4"/>
      <c r="K1090" s="4"/>
      <c r="L1090" s="4"/>
      <c r="M1090" s="4"/>
      <c r="N1090" s="4"/>
      <c r="O1090" s="4"/>
      <c r="P1090" s="4"/>
    </row>
    <row r="1091" spans="1:16" ht="11.65" customHeight="1" x14ac:dyDescent="0.2">
      <c r="A1091" s="5">
        <f t="shared" ca="1" si="24"/>
        <v>1091</v>
      </c>
      <c r="C1091" s="56"/>
      <c r="D1091" s="3"/>
      <c r="E1091" s="3"/>
      <c r="F1091" s="3" t="s">
        <v>266</v>
      </c>
      <c r="G1091" s="57"/>
      <c r="H1091" s="10">
        <v>0</v>
      </c>
      <c r="J1091" s="4"/>
      <c r="K1091" s="4"/>
      <c r="L1091" s="4"/>
      <c r="M1091" s="4"/>
      <c r="N1091" s="4"/>
      <c r="O1091" s="4"/>
      <c r="P1091" s="4"/>
    </row>
    <row r="1092" spans="1:16" ht="11.65" customHeight="1" x14ac:dyDescent="0.2">
      <c r="A1092" s="5">
        <f t="shared" ca="1" si="24"/>
        <v>1092</v>
      </c>
      <c r="C1092" s="56"/>
      <c r="D1092" s="3"/>
      <c r="E1092" s="3"/>
      <c r="F1092" s="3" t="s">
        <v>249</v>
      </c>
      <c r="G1092" s="57"/>
      <c r="H1092" s="10">
        <v>12799.359779085533</v>
      </c>
      <c r="J1092" s="4"/>
      <c r="K1092" s="4"/>
      <c r="L1092" s="4"/>
      <c r="M1092" s="4"/>
      <c r="N1092" s="4"/>
      <c r="O1092" s="4"/>
      <c r="P1092" s="4"/>
    </row>
    <row r="1093" spans="1:16" ht="11.65" customHeight="1" x14ac:dyDescent="0.2">
      <c r="A1093" s="5">
        <f t="shared" ca="1" si="24"/>
        <v>1093</v>
      </c>
      <c r="C1093" s="56"/>
      <c r="D1093" s="3"/>
      <c r="E1093" s="3"/>
      <c r="F1093" s="3" t="s">
        <v>251</v>
      </c>
      <c r="G1093" s="57"/>
      <c r="H1093" s="10">
        <v>0</v>
      </c>
      <c r="J1093" s="4"/>
      <c r="K1093" s="4"/>
      <c r="L1093" s="4"/>
      <c r="M1093" s="4"/>
      <c r="N1093" s="4"/>
      <c r="O1093" s="4"/>
      <c r="P1093" s="4"/>
    </row>
    <row r="1094" spans="1:16" ht="11.65" customHeight="1" x14ac:dyDescent="0.2">
      <c r="A1094" s="5">
        <f t="shared" ca="1" si="24"/>
        <v>1094</v>
      </c>
      <c r="C1094" s="56"/>
      <c r="D1094" s="3"/>
      <c r="E1094" s="3"/>
      <c r="F1094" s="3" t="s">
        <v>252</v>
      </c>
      <c r="G1094" s="57"/>
      <c r="H1094" s="10">
        <v>0</v>
      </c>
      <c r="J1094" s="4"/>
      <c r="K1094" s="4"/>
      <c r="L1094" s="4"/>
      <c r="M1094" s="4"/>
      <c r="N1094" s="4"/>
      <c r="O1094" s="4"/>
      <c r="P1094" s="4"/>
    </row>
    <row r="1095" spans="1:16" ht="11.65" customHeight="1" x14ac:dyDescent="0.2">
      <c r="A1095" s="5">
        <f t="shared" ca="1" si="24"/>
        <v>1095</v>
      </c>
      <c r="C1095" s="56"/>
      <c r="D1095" s="3"/>
      <c r="E1095" s="3"/>
      <c r="F1095" s="3" t="s">
        <v>30</v>
      </c>
      <c r="G1095" s="57"/>
      <c r="H1095" s="10">
        <v>0</v>
      </c>
      <c r="J1095" s="4"/>
      <c r="K1095" s="4"/>
      <c r="L1095" s="4"/>
      <c r="M1095" s="4"/>
      <c r="N1095" s="4"/>
      <c r="O1095" s="4"/>
      <c r="P1095" s="4"/>
    </row>
    <row r="1096" spans="1:16" ht="11.65" customHeight="1" x14ac:dyDescent="0.2">
      <c r="A1096" s="5">
        <f t="shared" ca="1" si="24"/>
        <v>1096</v>
      </c>
      <c r="C1096" s="56"/>
      <c r="D1096" s="3"/>
      <c r="E1096" s="3"/>
      <c r="F1096" s="3" t="s">
        <v>256</v>
      </c>
      <c r="G1096" s="57"/>
      <c r="H1096" s="10">
        <v>468820.71025434858</v>
      </c>
      <c r="J1096" s="4"/>
      <c r="K1096" s="4"/>
      <c r="L1096" s="4"/>
      <c r="M1096" s="4"/>
      <c r="N1096" s="4"/>
      <c r="O1096" s="4"/>
      <c r="P1096" s="4"/>
    </row>
    <row r="1097" spans="1:16" ht="11.65" customHeight="1" x14ac:dyDescent="0.2">
      <c r="A1097" s="5">
        <f t="shared" ca="1" si="24"/>
        <v>1097</v>
      </c>
      <c r="C1097" s="56"/>
      <c r="D1097" s="3"/>
      <c r="E1097" s="3"/>
      <c r="F1097" s="3" t="s">
        <v>263</v>
      </c>
      <c r="G1097" s="57"/>
      <c r="H1097" s="10">
        <v>35076.717051094434</v>
      </c>
      <c r="J1097" s="4"/>
      <c r="K1097" s="4"/>
      <c r="L1097" s="4"/>
      <c r="M1097" s="4"/>
      <c r="N1097" s="4"/>
      <c r="O1097" s="4"/>
      <c r="P1097" s="4"/>
    </row>
    <row r="1098" spans="1:16" ht="11.65" customHeight="1" x14ac:dyDescent="0.2">
      <c r="A1098" s="5">
        <f t="shared" ca="1" si="24"/>
        <v>1098</v>
      </c>
      <c r="C1098" s="56"/>
      <c r="D1098" s="3"/>
      <c r="E1098" s="3"/>
      <c r="F1098" s="3"/>
      <c r="G1098" s="57"/>
      <c r="H1098" s="2"/>
      <c r="J1098" s="4"/>
      <c r="K1098" s="4"/>
      <c r="L1098" s="4"/>
      <c r="M1098" s="4"/>
      <c r="N1098" s="4"/>
      <c r="O1098" s="4"/>
      <c r="P1098" s="4"/>
    </row>
    <row r="1099" spans="1:16" ht="11.65" customHeight="1" thickBot="1" x14ac:dyDescent="0.25">
      <c r="A1099" s="5">
        <f t="shared" ca="1" si="24"/>
        <v>1099</v>
      </c>
      <c r="C1099" s="63" t="s">
        <v>192</v>
      </c>
      <c r="D1099" s="3"/>
      <c r="E1099" s="3"/>
      <c r="F1099" s="3"/>
      <c r="G1099" s="57" t="s">
        <v>188</v>
      </c>
      <c r="H1099" s="19">
        <f>SUBTOTAL(9,H1083:H1098)</f>
        <v>42721735.164555147</v>
      </c>
      <c r="J1099" s="4"/>
      <c r="K1099" s="4"/>
      <c r="L1099" s="4"/>
      <c r="M1099" s="4"/>
      <c r="N1099" s="4"/>
      <c r="O1099" s="4"/>
      <c r="P1099" s="4"/>
    </row>
    <row r="1100" spans="1:16" ht="11.65" customHeight="1" thickTop="1" x14ac:dyDescent="0.2">
      <c r="A1100" s="5">
        <f t="shared" ca="1" si="24"/>
        <v>1100</v>
      </c>
      <c r="C1100" s="56"/>
      <c r="D1100" s="3"/>
      <c r="E1100" s="3"/>
      <c r="F1100" s="3"/>
      <c r="G1100" s="57"/>
      <c r="H1100" s="2"/>
      <c r="J1100" s="4"/>
      <c r="K1100" s="4"/>
      <c r="L1100" s="4"/>
      <c r="M1100" s="4"/>
      <c r="N1100" s="4"/>
      <c r="O1100" s="4"/>
      <c r="P1100" s="4"/>
    </row>
    <row r="1101" spans="1:16" ht="11.65" customHeight="1" x14ac:dyDescent="0.2">
      <c r="A1101" s="5">
        <f t="shared" ca="1" si="24"/>
        <v>1101</v>
      </c>
      <c r="C1101" s="56">
        <v>281</v>
      </c>
      <c r="D1101" s="3" t="s">
        <v>191</v>
      </c>
      <c r="E1101" s="3"/>
      <c r="F1101" s="3"/>
      <c r="G1101" s="57"/>
      <c r="H1101" s="2"/>
      <c r="J1101" s="4"/>
      <c r="K1101" s="4"/>
      <c r="L1101" s="4"/>
      <c r="M1101" s="4"/>
      <c r="N1101" s="4"/>
      <c r="O1101" s="4"/>
      <c r="P1101" s="4"/>
    </row>
    <row r="1102" spans="1:16" ht="11.65" customHeight="1" x14ac:dyDescent="0.2">
      <c r="A1102" s="5">
        <f t="shared" ca="1" si="24"/>
        <v>1102</v>
      </c>
      <c r="C1102" s="56"/>
      <c r="D1102" s="3"/>
      <c r="E1102" s="3"/>
      <c r="F1102" s="3" t="s">
        <v>193</v>
      </c>
      <c r="G1102" s="57"/>
      <c r="H1102" s="10">
        <v>0</v>
      </c>
      <c r="J1102" s="4"/>
      <c r="K1102" s="4"/>
      <c r="L1102" s="4"/>
      <c r="M1102" s="4"/>
      <c r="N1102" s="4"/>
      <c r="O1102" s="4"/>
      <c r="P1102" s="4"/>
    </row>
    <row r="1103" spans="1:16" ht="11.65" customHeight="1" x14ac:dyDescent="0.2">
      <c r="A1103" s="5">
        <f t="shared" ca="1" si="24"/>
        <v>1103</v>
      </c>
      <c r="C1103" s="56"/>
      <c r="D1103" s="3"/>
      <c r="E1103" s="3"/>
      <c r="F1103" s="3" t="s">
        <v>24</v>
      </c>
      <c r="G1103" s="57"/>
      <c r="H1103" s="10">
        <v>-11057581.832018664</v>
      </c>
      <c r="J1103" s="4"/>
      <c r="K1103" s="4"/>
      <c r="L1103" s="4"/>
      <c r="M1103" s="4"/>
      <c r="N1103" s="4"/>
      <c r="O1103" s="4"/>
      <c r="P1103" s="4"/>
    </row>
    <row r="1104" spans="1:16" ht="11.65" customHeight="1" x14ac:dyDescent="0.2">
      <c r="A1104" s="5">
        <f t="shared" ca="1" si="24"/>
        <v>1104</v>
      </c>
      <c r="C1104" s="56"/>
      <c r="D1104" s="3"/>
      <c r="E1104" s="3"/>
      <c r="F1104" s="3" t="s">
        <v>249</v>
      </c>
      <c r="G1104" s="57"/>
      <c r="H1104" s="10">
        <v>0</v>
      </c>
      <c r="J1104" s="4"/>
      <c r="K1104" s="4"/>
      <c r="L1104" s="4"/>
      <c r="M1104" s="4"/>
      <c r="N1104" s="4"/>
      <c r="O1104" s="4"/>
      <c r="P1104" s="4"/>
    </row>
    <row r="1105" spans="1:16" ht="11.65" customHeight="1" x14ac:dyDescent="0.2">
      <c r="A1105" s="5">
        <f t="shared" ca="1" si="24"/>
        <v>1105</v>
      </c>
      <c r="C1105" s="56"/>
      <c r="D1105" s="3"/>
      <c r="E1105" s="3"/>
      <c r="F1105" s="3" t="s">
        <v>251</v>
      </c>
      <c r="G1105" s="57"/>
      <c r="H1105" s="10">
        <v>0</v>
      </c>
      <c r="J1105" s="4"/>
      <c r="K1105" s="4"/>
      <c r="L1105" s="4"/>
      <c r="M1105" s="4"/>
      <c r="N1105" s="4"/>
      <c r="O1105" s="4"/>
      <c r="P1105" s="4"/>
    </row>
    <row r="1106" spans="1:16" ht="11.65" customHeight="1" x14ac:dyDescent="0.2">
      <c r="A1106" s="5">
        <f t="shared" ca="1" si="24"/>
        <v>1106</v>
      </c>
      <c r="C1106" s="56"/>
      <c r="D1106" s="3"/>
      <c r="E1106" s="3"/>
      <c r="F1106" s="3" t="s">
        <v>274</v>
      </c>
      <c r="G1106" s="57"/>
      <c r="H1106" s="10">
        <v>0</v>
      </c>
      <c r="J1106" s="4"/>
      <c r="K1106" s="4"/>
      <c r="L1106" s="4"/>
      <c r="M1106" s="4"/>
      <c r="N1106" s="4"/>
      <c r="O1106" s="4"/>
      <c r="P1106" s="4"/>
    </row>
    <row r="1107" spans="1:16" ht="11.65" customHeight="1" x14ac:dyDescent="0.2">
      <c r="A1107" s="5">
        <f t="shared" ca="1" si="24"/>
        <v>1107</v>
      </c>
      <c r="C1107" s="56"/>
      <c r="D1107" s="3"/>
      <c r="E1107" s="3"/>
      <c r="F1107" s="3"/>
      <c r="G1107" s="57" t="s">
        <v>188</v>
      </c>
      <c r="H1107" s="12">
        <f>SUBTOTAL(9,H1102:H1106)</f>
        <v>-11057581.832018664</v>
      </c>
      <c r="J1107" s="4"/>
      <c r="K1107" s="4"/>
      <c r="L1107" s="4"/>
      <c r="M1107" s="4"/>
      <c r="N1107" s="4"/>
      <c r="O1107" s="4"/>
      <c r="P1107" s="4"/>
    </row>
    <row r="1108" spans="1:16" ht="11.65" customHeight="1" x14ac:dyDescent="0.2">
      <c r="A1108" s="5">
        <f t="shared" ca="1" si="24"/>
        <v>1108</v>
      </c>
      <c r="C1108" s="56"/>
      <c r="D1108" s="3"/>
      <c r="E1108" s="3"/>
      <c r="F1108" s="3"/>
      <c r="G1108" s="57"/>
      <c r="H1108" s="2"/>
      <c r="J1108" s="4"/>
      <c r="K1108" s="4"/>
      <c r="L1108" s="4"/>
      <c r="M1108" s="4"/>
      <c r="N1108" s="4"/>
      <c r="O1108" s="4"/>
      <c r="P1108" s="4"/>
    </row>
    <row r="1109" spans="1:16" ht="11.65" customHeight="1" x14ac:dyDescent="0.2">
      <c r="A1109" s="5">
        <f t="shared" ca="1" si="24"/>
        <v>1109</v>
      </c>
      <c r="C1109" s="56">
        <v>282</v>
      </c>
      <c r="D1109" s="3" t="s">
        <v>194</v>
      </c>
      <c r="E1109" s="3"/>
      <c r="F1109" s="3"/>
      <c r="G1109" s="57"/>
      <c r="H1109" s="2"/>
      <c r="J1109" s="4"/>
      <c r="K1109" s="4"/>
      <c r="L1109" s="4"/>
      <c r="M1109" s="4"/>
      <c r="N1109" s="4"/>
      <c r="O1109" s="4"/>
      <c r="P1109" s="4"/>
    </row>
    <row r="1110" spans="1:16" ht="11.65" customHeight="1" x14ac:dyDescent="0.2">
      <c r="A1110" s="5">
        <f t="shared" ca="1" si="24"/>
        <v>1110</v>
      </c>
      <c r="C1110" s="56"/>
      <c r="D1110" s="3"/>
      <c r="E1110" s="3"/>
      <c r="F1110" s="3" t="s">
        <v>193</v>
      </c>
      <c r="G1110" s="57"/>
      <c r="H1110" s="10">
        <v>0</v>
      </c>
      <c r="J1110" s="4"/>
      <c r="K1110" s="4"/>
      <c r="L1110" s="4"/>
      <c r="M1110" s="4"/>
      <c r="N1110" s="4"/>
      <c r="O1110" s="4"/>
      <c r="P1110" s="4"/>
    </row>
    <row r="1111" spans="1:16" ht="11.65" customHeight="1" x14ac:dyDescent="0.2">
      <c r="A1111" s="5">
        <f t="shared" ca="1" si="24"/>
        <v>1111</v>
      </c>
      <c r="C1111" s="56"/>
      <c r="D1111" s="3"/>
      <c r="E1111" s="3"/>
      <c r="F1111" s="3" t="s">
        <v>287</v>
      </c>
      <c r="G1111" s="57"/>
      <c r="H1111" s="10">
        <v>0</v>
      </c>
      <c r="J1111" s="4"/>
      <c r="K1111" s="4"/>
      <c r="L1111" s="4"/>
      <c r="M1111" s="4"/>
      <c r="N1111" s="4"/>
      <c r="O1111" s="4"/>
      <c r="P1111" s="4"/>
    </row>
    <row r="1112" spans="1:16" ht="11.65" customHeight="1" x14ac:dyDescent="0.2">
      <c r="A1112" s="5">
        <f t="shared" ca="1" si="24"/>
        <v>1112</v>
      </c>
      <c r="C1112" s="56"/>
      <c r="D1112" s="3"/>
      <c r="E1112" s="3"/>
      <c r="F1112" s="3" t="s">
        <v>277</v>
      </c>
      <c r="G1112" s="57"/>
      <c r="H1112" s="10">
        <v>-196207847.18698609</v>
      </c>
      <c r="J1112" s="4"/>
      <c r="K1112" s="4"/>
      <c r="L1112" s="4"/>
      <c r="M1112" s="4"/>
      <c r="N1112" s="4"/>
      <c r="O1112" s="4"/>
      <c r="P1112" s="4"/>
    </row>
    <row r="1113" spans="1:16" ht="11.65" customHeight="1" x14ac:dyDescent="0.2">
      <c r="A1113" s="5">
        <f t="shared" ca="1" si="24"/>
        <v>1113</v>
      </c>
      <c r="C1113" s="56"/>
      <c r="D1113" s="3"/>
      <c r="E1113" s="3"/>
      <c r="F1113" s="3" t="s">
        <v>256</v>
      </c>
      <c r="G1113" s="57"/>
      <c r="H1113" s="10">
        <v>-376106.06382495776</v>
      </c>
      <c r="J1113" s="4"/>
      <c r="K1113" s="4"/>
      <c r="L1113" s="4"/>
      <c r="M1113" s="4"/>
      <c r="N1113" s="4"/>
      <c r="O1113" s="4"/>
      <c r="P1113" s="4"/>
    </row>
    <row r="1114" spans="1:16" ht="11.65" customHeight="1" x14ac:dyDescent="0.2">
      <c r="A1114" s="5">
        <f t="shared" ca="1" si="24"/>
        <v>1114</v>
      </c>
      <c r="C1114" s="56"/>
      <c r="D1114" s="3"/>
      <c r="E1114" s="3"/>
      <c r="F1114" s="3" t="s">
        <v>248</v>
      </c>
      <c r="G1114" s="57"/>
      <c r="H1114" s="10">
        <v>2530.7802463628977</v>
      </c>
      <c r="J1114" s="4"/>
      <c r="K1114" s="4"/>
      <c r="L1114" s="4"/>
      <c r="M1114" s="4"/>
      <c r="N1114" s="4"/>
      <c r="O1114" s="4"/>
      <c r="P1114" s="4"/>
    </row>
    <row r="1115" spans="1:16" ht="11.65" customHeight="1" x14ac:dyDescent="0.2">
      <c r="A1115" s="5">
        <f t="shared" ca="1" si="24"/>
        <v>1115</v>
      </c>
      <c r="C1115" s="56"/>
      <c r="D1115" s="3"/>
      <c r="E1115" s="3"/>
      <c r="F1115" s="3" t="s">
        <v>263</v>
      </c>
      <c r="G1115" s="57"/>
      <c r="H1115" s="10">
        <v>0</v>
      </c>
      <c r="J1115" s="4"/>
      <c r="K1115" s="4"/>
      <c r="L1115" s="4"/>
      <c r="M1115" s="4"/>
      <c r="N1115" s="4"/>
      <c r="O1115" s="4"/>
      <c r="P1115" s="4"/>
    </row>
    <row r="1116" spans="1:16" ht="11.65" customHeight="1" x14ac:dyDescent="0.2">
      <c r="A1116" s="5">
        <f t="shared" ca="1" si="24"/>
        <v>1116</v>
      </c>
      <c r="C1116" s="56"/>
      <c r="D1116" s="3"/>
      <c r="E1116" s="3"/>
      <c r="F1116" s="3" t="s">
        <v>266</v>
      </c>
      <c r="G1116" s="57"/>
      <c r="H1116" s="10">
        <v>-10497.39117453323</v>
      </c>
      <c r="J1116" s="4"/>
      <c r="K1116" s="4"/>
      <c r="L1116" s="4"/>
      <c r="M1116" s="4"/>
      <c r="N1116" s="4"/>
      <c r="O1116" s="4"/>
      <c r="P1116" s="4"/>
    </row>
    <row r="1117" spans="1:16" ht="11.65" customHeight="1" x14ac:dyDescent="0.2">
      <c r="A1117" s="5">
        <f t="shared" ca="1" si="24"/>
        <v>1117</v>
      </c>
      <c r="C1117" s="56"/>
      <c r="D1117" s="3"/>
      <c r="E1117" s="3"/>
      <c r="F1117" s="3" t="s">
        <v>249</v>
      </c>
      <c r="G1117" s="57"/>
      <c r="H1117" s="10">
        <v>0</v>
      </c>
      <c r="J1117" s="4"/>
      <c r="K1117" s="4"/>
      <c r="L1117" s="4"/>
      <c r="M1117" s="4"/>
      <c r="N1117" s="4"/>
      <c r="O1117" s="4"/>
      <c r="P1117" s="4"/>
    </row>
    <row r="1118" spans="1:16" ht="11.65" customHeight="1" x14ac:dyDescent="0.2">
      <c r="A1118" s="5">
        <f t="shared" ca="1" si="24"/>
        <v>1118</v>
      </c>
      <c r="C1118" s="56"/>
      <c r="D1118" s="3"/>
      <c r="E1118" s="3"/>
      <c r="F1118" s="3" t="s">
        <v>251</v>
      </c>
      <c r="G1118" s="57"/>
      <c r="H1118" s="10">
        <v>0</v>
      </c>
      <c r="J1118" s="4"/>
      <c r="K1118" s="4"/>
      <c r="L1118" s="4"/>
      <c r="M1118" s="4"/>
      <c r="N1118" s="4"/>
      <c r="O1118" s="4"/>
      <c r="P1118" s="4"/>
    </row>
    <row r="1119" spans="1:16" ht="11.65" customHeight="1" x14ac:dyDescent="0.2">
      <c r="A1119" s="5">
        <f t="shared" ca="1" si="24"/>
        <v>1119</v>
      </c>
      <c r="C1119" s="56"/>
      <c r="D1119" s="3"/>
      <c r="E1119" s="3"/>
      <c r="F1119" s="3" t="s">
        <v>247</v>
      </c>
      <c r="G1119" s="57"/>
      <c r="H1119" s="10">
        <v>0</v>
      </c>
      <c r="J1119" s="4"/>
      <c r="K1119" s="4"/>
      <c r="L1119" s="4"/>
      <c r="M1119" s="4"/>
      <c r="N1119" s="4"/>
      <c r="O1119" s="4"/>
      <c r="P1119" s="4"/>
    </row>
    <row r="1120" spans="1:16" ht="11.65" customHeight="1" x14ac:dyDescent="0.2">
      <c r="A1120" s="5">
        <f t="shared" ca="1" si="24"/>
        <v>1120</v>
      </c>
      <c r="C1120" s="56"/>
      <c r="D1120" s="3"/>
      <c r="E1120" s="3"/>
      <c r="F1120" s="3" t="s">
        <v>30</v>
      </c>
      <c r="G1120" s="57"/>
      <c r="H1120" s="10">
        <v>0</v>
      </c>
      <c r="J1120" s="4"/>
      <c r="K1120" s="4"/>
      <c r="L1120" s="4"/>
      <c r="M1120" s="4"/>
      <c r="N1120" s="4"/>
      <c r="O1120" s="4"/>
      <c r="P1120" s="4"/>
    </row>
    <row r="1121" spans="1:16" ht="11.65" customHeight="1" x14ac:dyDescent="0.2">
      <c r="A1121" s="5">
        <f t="shared" ca="1" si="24"/>
        <v>1121</v>
      </c>
      <c r="C1121" s="56"/>
      <c r="D1121" s="3"/>
      <c r="E1121" s="3"/>
      <c r="F1121" s="3" t="s">
        <v>255</v>
      </c>
      <c r="G1121" s="57"/>
      <c r="H1121" s="10">
        <v>0</v>
      </c>
      <c r="J1121" s="4"/>
      <c r="K1121" s="4"/>
      <c r="L1121" s="4"/>
      <c r="M1121" s="4"/>
      <c r="N1121" s="4"/>
      <c r="O1121" s="4"/>
      <c r="P1121" s="4"/>
    </row>
    <row r="1122" spans="1:16" ht="11.65" customHeight="1" x14ac:dyDescent="0.2">
      <c r="A1122" s="5">
        <f t="shared" ca="1" si="24"/>
        <v>1122</v>
      </c>
      <c r="C1122" s="56"/>
      <c r="D1122" s="3"/>
      <c r="E1122" s="3"/>
      <c r="F1122" s="3" t="s">
        <v>253</v>
      </c>
      <c r="G1122" s="57"/>
      <c r="H1122" s="10">
        <v>0</v>
      </c>
      <c r="J1122" s="4"/>
      <c r="K1122" s="4"/>
      <c r="L1122" s="4"/>
      <c r="M1122" s="4"/>
      <c r="N1122" s="4"/>
      <c r="O1122" s="4"/>
      <c r="P1122" s="4"/>
    </row>
    <row r="1123" spans="1:16" ht="11.65" customHeight="1" x14ac:dyDescent="0.2">
      <c r="A1123" s="5">
        <f t="shared" ca="1" si="24"/>
        <v>1123</v>
      </c>
      <c r="C1123" s="56"/>
      <c r="D1123" s="3"/>
      <c r="E1123" s="3"/>
      <c r="F1123" s="3" t="s">
        <v>24</v>
      </c>
      <c r="G1123" s="57"/>
      <c r="H1123" s="10">
        <v>0</v>
      </c>
      <c r="J1123" s="4"/>
      <c r="K1123" s="4"/>
      <c r="L1123" s="4"/>
      <c r="M1123" s="4"/>
      <c r="N1123" s="4"/>
      <c r="O1123" s="4"/>
      <c r="P1123" s="4"/>
    </row>
    <row r="1124" spans="1:16" ht="11.65" customHeight="1" x14ac:dyDescent="0.2">
      <c r="A1124" s="5">
        <f t="shared" ca="1" si="24"/>
        <v>1124</v>
      </c>
      <c r="C1124" s="56"/>
      <c r="D1124" s="3"/>
      <c r="E1124" s="3"/>
      <c r="F1124" s="3"/>
      <c r="G1124" s="57" t="s">
        <v>188</v>
      </c>
      <c r="H1124" s="12">
        <f>SUBTOTAL(9,H1110:H1123)</f>
        <v>-196591919.86173919</v>
      </c>
      <c r="J1124" s="4"/>
      <c r="K1124" s="4"/>
      <c r="L1124" s="4"/>
      <c r="M1124" s="4"/>
      <c r="N1124" s="4"/>
      <c r="O1124" s="4"/>
      <c r="P1124" s="4"/>
    </row>
    <row r="1125" spans="1:16" ht="11.65" customHeight="1" x14ac:dyDescent="0.2">
      <c r="A1125" s="5">
        <f t="shared" ca="1" si="24"/>
        <v>1125</v>
      </c>
      <c r="C1125" s="56"/>
      <c r="D1125" s="3"/>
      <c r="E1125" s="3"/>
      <c r="F1125" s="3"/>
      <c r="G1125" s="57"/>
      <c r="H1125" s="2"/>
      <c r="J1125" s="4"/>
      <c r="K1125" s="4"/>
      <c r="L1125" s="4"/>
      <c r="M1125" s="4"/>
      <c r="N1125" s="4"/>
      <c r="O1125" s="4"/>
      <c r="P1125" s="4"/>
    </row>
    <row r="1126" spans="1:16" ht="11.65" customHeight="1" x14ac:dyDescent="0.2">
      <c r="A1126" s="5">
        <f t="shared" ca="1" si="24"/>
        <v>1126</v>
      </c>
      <c r="C1126" s="56">
        <v>283</v>
      </c>
      <c r="D1126" s="3" t="s">
        <v>194</v>
      </c>
      <c r="E1126" s="3"/>
      <c r="F1126" s="3"/>
      <c r="G1126" s="57"/>
      <c r="H1126" s="2"/>
      <c r="J1126" s="4"/>
      <c r="K1126" s="4"/>
      <c r="L1126" s="4"/>
      <c r="M1126" s="4"/>
      <c r="N1126" s="4"/>
      <c r="O1126" s="4"/>
      <c r="P1126" s="4"/>
    </row>
    <row r="1127" spans="1:16" ht="11.65" customHeight="1" x14ac:dyDescent="0.2">
      <c r="A1127" s="5">
        <f t="shared" ca="1" si="24"/>
        <v>1127</v>
      </c>
      <c r="C1127" s="56"/>
      <c r="D1127" s="3"/>
      <c r="E1127" s="3"/>
      <c r="F1127" s="3" t="s">
        <v>193</v>
      </c>
      <c r="G1127" s="57"/>
      <c r="H1127" s="10">
        <v>545766.9</v>
      </c>
      <c r="J1127" s="4"/>
      <c r="K1127" s="4"/>
      <c r="L1127" s="4"/>
      <c r="M1127" s="4"/>
      <c r="N1127" s="4"/>
      <c r="O1127" s="4"/>
      <c r="P1127" s="4"/>
    </row>
    <row r="1128" spans="1:16" ht="11.65" customHeight="1" x14ac:dyDescent="0.2">
      <c r="A1128" s="5">
        <f t="shared" ca="1" si="24"/>
        <v>1128</v>
      </c>
      <c r="C1128" s="56"/>
      <c r="D1128" s="3"/>
      <c r="E1128" s="3"/>
      <c r="F1128" s="3" t="s">
        <v>24</v>
      </c>
      <c r="G1128" s="57"/>
      <c r="H1128" s="10">
        <v>-43893.152902678245</v>
      </c>
      <c r="J1128" s="4"/>
      <c r="K1128" s="4"/>
      <c r="L1128" s="4"/>
      <c r="M1128" s="4"/>
      <c r="N1128" s="4"/>
      <c r="O1128" s="4"/>
      <c r="P1128" s="4"/>
    </row>
    <row r="1129" spans="1:16" ht="11.65" customHeight="1" x14ac:dyDescent="0.2">
      <c r="A1129" s="5">
        <f t="shared" ca="1" si="24"/>
        <v>1129</v>
      </c>
      <c r="C1129" s="56"/>
      <c r="D1129" s="3"/>
      <c r="E1129" s="3"/>
      <c r="F1129" s="3" t="s">
        <v>247</v>
      </c>
      <c r="G1129" s="57"/>
      <c r="H1129" s="10">
        <v>0</v>
      </c>
      <c r="J1129" s="4"/>
      <c r="K1129" s="4"/>
      <c r="L1129" s="4"/>
      <c r="M1129" s="4"/>
      <c r="N1129" s="4"/>
      <c r="O1129" s="4"/>
      <c r="P1129" s="4"/>
    </row>
    <row r="1130" spans="1:16" ht="11.65" customHeight="1" x14ac:dyDescent="0.2">
      <c r="A1130" s="5">
        <f t="shared" ca="1" si="24"/>
        <v>1130</v>
      </c>
      <c r="C1130" s="56"/>
      <c r="D1130" s="3"/>
      <c r="E1130" s="3"/>
      <c r="F1130" s="3" t="s">
        <v>248</v>
      </c>
      <c r="G1130" s="57"/>
      <c r="H1130" s="10">
        <v>-1998578.2039546419</v>
      </c>
      <c r="J1130" s="4"/>
      <c r="K1130" s="4"/>
      <c r="L1130" s="4"/>
      <c r="M1130" s="4"/>
      <c r="N1130" s="4"/>
      <c r="O1130" s="4"/>
      <c r="P1130" s="4"/>
    </row>
    <row r="1131" spans="1:16" ht="11.65" customHeight="1" x14ac:dyDescent="0.2">
      <c r="A1131" s="5">
        <f t="shared" ca="1" si="24"/>
        <v>1131</v>
      </c>
      <c r="C1131" s="56"/>
      <c r="D1131" s="3"/>
      <c r="E1131" s="3"/>
      <c r="F1131" s="3" t="s">
        <v>264</v>
      </c>
      <c r="G1131" s="57"/>
      <c r="H1131" s="10">
        <v>-396215.36297790619</v>
      </c>
      <c r="J1131" s="4"/>
      <c r="K1131" s="4"/>
      <c r="L1131" s="4"/>
      <c r="M1131" s="4"/>
      <c r="N1131" s="4"/>
      <c r="O1131" s="4"/>
      <c r="P1131" s="4"/>
    </row>
    <row r="1132" spans="1:16" ht="11.65" customHeight="1" x14ac:dyDescent="0.2">
      <c r="A1132" s="5">
        <f t="shared" ca="1" si="24"/>
        <v>1132</v>
      </c>
      <c r="C1132" s="56"/>
      <c r="D1132" s="3"/>
      <c r="E1132" s="3"/>
      <c r="F1132" s="3" t="s">
        <v>266</v>
      </c>
      <c r="G1132" s="57"/>
      <c r="H1132" s="10">
        <v>-43900.283943555856</v>
      </c>
      <c r="J1132" s="4"/>
      <c r="K1132" s="4"/>
      <c r="L1132" s="4"/>
      <c r="M1132" s="4"/>
      <c r="N1132" s="4"/>
      <c r="O1132" s="4"/>
      <c r="P1132" s="4"/>
    </row>
    <row r="1133" spans="1:16" ht="11.65" customHeight="1" x14ac:dyDescent="0.2">
      <c r="A1133" s="5">
        <f t="shared" ca="1" si="24"/>
        <v>1133</v>
      </c>
      <c r="C1133" s="56"/>
      <c r="D1133" s="3"/>
      <c r="E1133" s="3"/>
      <c r="F1133" s="3" t="s">
        <v>269</v>
      </c>
      <c r="G1133" s="57"/>
      <c r="H1133" s="10">
        <v>0</v>
      </c>
      <c r="J1133" s="4"/>
      <c r="K1133" s="4"/>
      <c r="L1133" s="4"/>
      <c r="M1133" s="4"/>
      <c r="N1133" s="4"/>
      <c r="O1133" s="4"/>
      <c r="P1133" s="4"/>
    </row>
    <row r="1134" spans="1:16" ht="11.65" customHeight="1" x14ac:dyDescent="0.2">
      <c r="A1134" s="5">
        <f t="shared" ca="1" si="24"/>
        <v>1134</v>
      </c>
      <c r="C1134" s="56"/>
      <c r="D1134" s="3"/>
      <c r="E1134" s="3"/>
      <c r="F1134" s="3" t="s">
        <v>257</v>
      </c>
      <c r="G1134" s="57"/>
      <c r="H1134" s="10">
        <v>0</v>
      </c>
      <c r="J1134" s="4"/>
      <c r="K1134" s="4"/>
      <c r="L1134" s="4"/>
      <c r="M1134" s="4"/>
      <c r="N1134" s="4"/>
      <c r="O1134" s="4"/>
      <c r="P1134" s="4"/>
    </row>
    <row r="1135" spans="1:16" ht="11.65" customHeight="1" x14ac:dyDescent="0.2">
      <c r="A1135" s="5">
        <f t="shared" ca="1" si="24"/>
        <v>1135</v>
      </c>
      <c r="C1135" s="56"/>
      <c r="D1135" s="3"/>
      <c r="E1135" s="3"/>
      <c r="F1135" s="3" t="s">
        <v>249</v>
      </c>
      <c r="G1135" s="57"/>
      <c r="H1135" s="10">
        <v>-131760.61118555686</v>
      </c>
      <c r="J1135" s="4"/>
      <c r="K1135" s="4"/>
      <c r="L1135" s="4"/>
      <c r="M1135" s="4"/>
      <c r="N1135" s="4"/>
      <c r="O1135" s="4"/>
      <c r="P1135" s="4"/>
    </row>
    <row r="1136" spans="1:16" ht="11.65" customHeight="1" x14ac:dyDescent="0.2">
      <c r="A1136" s="5">
        <f t="shared" ca="1" si="24"/>
        <v>1136</v>
      </c>
      <c r="C1136" s="56"/>
      <c r="D1136" s="3"/>
      <c r="E1136" s="3"/>
      <c r="F1136" s="3" t="s">
        <v>251</v>
      </c>
      <c r="G1136" s="57"/>
      <c r="H1136" s="10">
        <v>0</v>
      </c>
      <c r="J1136" s="4"/>
      <c r="K1136" s="4"/>
      <c r="L1136" s="4"/>
      <c r="M1136" s="4"/>
      <c r="N1136" s="4"/>
      <c r="O1136" s="4"/>
      <c r="P1136" s="4"/>
    </row>
    <row r="1137" spans="1:16" ht="11.65" customHeight="1" x14ac:dyDescent="0.2">
      <c r="A1137" s="5">
        <f t="shared" ca="1" si="24"/>
        <v>1137</v>
      </c>
      <c r="C1137" s="56"/>
      <c r="D1137" s="3"/>
      <c r="E1137" s="3"/>
      <c r="F1137" s="3" t="s">
        <v>252</v>
      </c>
      <c r="G1137" s="57"/>
      <c r="H1137" s="10">
        <v>0</v>
      </c>
      <c r="J1137" s="4"/>
      <c r="K1137" s="4"/>
      <c r="L1137" s="4"/>
      <c r="M1137" s="4"/>
      <c r="N1137" s="4"/>
      <c r="O1137" s="4"/>
      <c r="P1137" s="4"/>
    </row>
    <row r="1138" spans="1:16" ht="11.65" customHeight="1" x14ac:dyDescent="0.2">
      <c r="A1138" s="5">
        <f t="shared" ca="1" si="24"/>
        <v>1138</v>
      </c>
      <c r="C1138" s="56"/>
      <c r="D1138" s="3"/>
      <c r="E1138" s="3"/>
      <c r="F1138" s="3" t="s">
        <v>30</v>
      </c>
      <c r="G1138" s="57"/>
      <c r="H1138" s="10">
        <v>0</v>
      </c>
      <c r="J1138" s="4"/>
      <c r="K1138" s="4"/>
      <c r="L1138" s="4"/>
      <c r="M1138" s="4"/>
      <c r="N1138" s="4"/>
      <c r="O1138" s="4"/>
      <c r="P1138" s="4"/>
    </row>
    <row r="1139" spans="1:16" ht="11.65" customHeight="1" x14ac:dyDescent="0.2">
      <c r="A1139" s="5">
        <f t="shared" ca="1" si="24"/>
        <v>1139</v>
      </c>
      <c r="C1139" s="56"/>
      <c r="D1139" s="3"/>
      <c r="E1139" s="3"/>
      <c r="F1139" s="3" t="s">
        <v>256</v>
      </c>
      <c r="G1139" s="57"/>
      <c r="H1139" s="10">
        <v>0</v>
      </c>
      <c r="J1139" s="4"/>
      <c r="K1139" s="4"/>
      <c r="L1139" s="4"/>
      <c r="M1139" s="4"/>
      <c r="N1139" s="4"/>
      <c r="O1139" s="4"/>
      <c r="P1139" s="4"/>
    </row>
    <row r="1140" spans="1:16" ht="11.65" customHeight="1" x14ac:dyDescent="0.2">
      <c r="A1140" s="5">
        <f t="shared" ca="1" si="24"/>
        <v>1140</v>
      </c>
      <c r="C1140" s="56"/>
      <c r="D1140" s="3"/>
      <c r="E1140" s="3"/>
      <c r="F1140" s="3" t="s">
        <v>257</v>
      </c>
      <c r="G1140" s="57"/>
      <c r="H1140" s="10">
        <v>0</v>
      </c>
      <c r="J1140" s="4"/>
      <c r="K1140" s="4"/>
      <c r="L1140" s="4"/>
      <c r="M1140" s="4"/>
      <c r="N1140" s="4"/>
      <c r="O1140" s="4"/>
      <c r="P1140" s="4"/>
    </row>
    <row r="1141" spans="1:16" ht="11.65" customHeight="1" x14ac:dyDescent="0.2">
      <c r="A1141" s="5">
        <f t="shared" ca="1" si="24"/>
        <v>1141</v>
      </c>
      <c r="C1141" s="56"/>
      <c r="D1141" s="3"/>
      <c r="E1141" s="3"/>
      <c r="F1141" s="3"/>
      <c r="G1141" s="57"/>
      <c r="H1141" s="2"/>
      <c r="J1141" s="4"/>
      <c r="K1141" s="4"/>
      <c r="L1141" s="4"/>
      <c r="M1141" s="4"/>
      <c r="N1141" s="4"/>
      <c r="O1141" s="4"/>
      <c r="P1141" s="4"/>
    </row>
    <row r="1142" spans="1:16" ht="11.65" customHeight="1" x14ac:dyDescent="0.2">
      <c r="A1142" s="5">
        <f t="shared" ca="1" si="24"/>
        <v>1142</v>
      </c>
      <c r="C1142" s="56"/>
      <c r="D1142" s="3"/>
      <c r="E1142" s="3"/>
      <c r="F1142" s="3"/>
      <c r="G1142" s="57" t="s">
        <v>188</v>
      </c>
      <c r="H1142" s="12">
        <f>SUBTOTAL(9,H1127:H1141)</f>
        <v>-2068580.714964339</v>
      </c>
      <c r="J1142" s="4"/>
      <c r="K1142" s="4"/>
      <c r="L1142" s="4"/>
      <c r="M1142" s="4"/>
      <c r="N1142" s="4"/>
      <c r="O1142" s="4"/>
      <c r="P1142" s="4"/>
    </row>
    <row r="1143" spans="1:16" ht="11.65" customHeight="1" x14ac:dyDescent="0.2">
      <c r="A1143" s="5">
        <f t="shared" ca="1" si="24"/>
        <v>1143</v>
      </c>
      <c r="C1143" s="56"/>
      <c r="D1143" s="3"/>
      <c r="E1143" s="3"/>
      <c r="F1143" s="3"/>
      <c r="G1143" s="57"/>
      <c r="H1143" s="2"/>
      <c r="J1143" s="4"/>
      <c r="K1143" s="4"/>
      <c r="L1143" s="4"/>
      <c r="M1143" s="4"/>
      <c r="N1143" s="4"/>
      <c r="O1143" s="4"/>
      <c r="P1143" s="4"/>
    </row>
    <row r="1144" spans="1:16" ht="11.65" customHeight="1" thickBot="1" x14ac:dyDescent="0.25">
      <c r="A1144" s="5">
        <f t="shared" ca="1" si="24"/>
        <v>1144</v>
      </c>
      <c r="C1144" s="63" t="s">
        <v>195</v>
      </c>
      <c r="D1144" s="3"/>
      <c r="E1144" s="3"/>
      <c r="F1144" s="3"/>
      <c r="G1144" s="57" t="s">
        <v>188</v>
      </c>
      <c r="H1144" s="13">
        <f>SUBTOTAL(9,H1083:H1142)</f>
        <v>-166996347.24416703</v>
      </c>
      <c r="J1144" s="4"/>
      <c r="K1144" s="4"/>
      <c r="L1144" s="4"/>
      <c r="M1144" s="4"/>
      <c r="N1144" s="4"/>
      <c r="O1144" s="4"/>
      <c r="P1144" s="4"/>
    </row>
    <row r="1145" spans="1:16" ht="11.65" customHeight="1" thickTop="1" x14ac:dyDescent="0.2">
      <c r="A1145" s="5">
        <f t="shared" ca="1" si="24"/>
        <v>1145</v>
      </c>
      <c r="C1145" s="56">
        <v>255</v>
      </c>
      <c r="D1145" s="3" t="s">
        <v>196</v>
      </c>
      <c r="E1145" s="3"/>
      <c r="F1145" s="3"/>
      <c r="G1145" s="57"/>
      <c r="H1145" s="2"/>
      <c r="J1145" s="4"/>
      <c r="K1145" s="4"/>
      <c r="L1145" s="4"/>
      <c r="M1145" s="4"/>
      <c r="N1145" s="4"/>
      <c r="O1145" s="4"/>
      <c r="P1145" s="4"/>
    </row>
    <row r="1146" spans="1:16" ht="11.65" customHeight="1" x14ac:dyDescent="0.2">
      <c r="A1146" s="5">
        <f t="shared" ca="1" si="24"/>
        <v>1146</v>
      </c>
      <c r="C1146" s="56"/>
      <c r="D1146" s="3"/>
      <c r="E1146" s="3"/>
      <c r="F1146" s="3" t="s">
        <v>193</v>
      </c>
      <c r="G1146" s="57"/>
      <c r="H1146" s="10">
        <v>0</v>
      </c>
      <c r="J1146" s="4"/>
      <c r="K1146" s="4"/>
      <c r="L1146" s="4"/>
      <c r="M1146" s="4"/>
      <c r="N1146" s="4"/>
      <c r="O1146" s="4"/>
      <c r="P1146" s="4"/>
    </row>
    <row r="1147" spans="1:16" ht="11.65" customHeight="1" x14ac:dyDescent="0.2">
      <c r="A1147" s="5">
        <f t="shared" ca="1" si="24"/>
        <v>1147</v>
      </c>
      <c r="C1147" s="56"/>
      <c r="D1147" s="3"/>
      <c r="E1147" s="3"/>
      <c r="F1147" s="3" t="s">
        <v>278</v>
      </c>
      <c r="G1147" s="57"/>
      <c r="H1147" s="10">
        <v>0</v>
      </c>
      <c r="J1147" s="4"/>
      <c r="K1147" s="4"/>
      <c r="L1147" s="4"/>
      <c r="M1147" s="4"/>
      <c r="N1147" s="4"/>
      <c r="O1147" s="4"/>
      <c r="P1147" s="4"/>
    </row>
    <row r="1148" spans="1:16" ht="11.65" customHeight="1" x14ac:dyDescent="0.2">
      <c r="A1148" s="5">
        <f t="shared" ca="1" si="24"/>
        <v>1148</v>
      </c>
      <c r="C1148" s="56"/>
      <c r="D1148" s="3"/>
      <c r="E1148" s="3"/>
      <c r="F1148" s="3" t="s">
        <v>279</v>
      </c>
      <c r="G1148" s="57"/>
      <c r="H1148" s="10">
        <v>0</v>
      </c>
      <c r="J1148" s="4"/>
      <c r="K1148" s="4"/>
      <c r="L1148" s="4"/>
      <c r="M1148" s="4"/>
      <c r="N1148" s="4"/>
      <c r="O1148" s="4"/>
      <c r="P1148" s="4"/>
    </row>
    <row r="1149" spans="1:16" ht="11.65" customHeight="1" x14ac:dyDescent="0.2">
      <c r="A1149" s="5">
        <f t="shared" ca="1" si="24"/>
        <v>1149</v>
      </c>
      <c r="C1149" s="56"/>
      <c r="D1149" s="3"/>
      <c r="E1149" s="3"/>
      <c r="F1149" s="3" t="s">
        <v>280</v>
      </c>
      <c r="G1149" s="57"/>
      <c r="H1149" s="10">
        <v>0</v>
      </c>
      <c r="J1149" s="4"/>
      <c r="K1149" s="4"/>
      <c r="L1149" s="4"/>
      <c r="M1149" s="4"/>
      <c r="N1149" s="4"/>
      <c r="O1149" s="4"/>
      <c r="P1149" s="4"/>
    </row>
    <row r="1150" spans="1:16" ht="11.65" customHeight="1" x14ac:dyDescent="0.2">
      <c r="A1150" s="5">
        <f t="shared" ref="A1150:A1213" ca="1" si="25">OFFSET(A1150,-1,)+1</f>
        <v>1150</v>
      </c>
      <c r="C1150" s="56"/>
      <c r="D1150" s="3"/>
      <c r="E1150" s="3"/>
      <c r="F1150" s="3" t="s">
        <v>281</v>
      </c>
      <c r="G1150" s="57"/>
      <c r="H1150" s="10">
        <v>0</v>
      </c>
      <c r="J1150" s="4"/>
      <c r="K1150" s="4"/>
      <c r="L1150" s="4"/>
      <c r="M1150" s="4"/>
      <c r="N1150" s="4"/>
      <c r="O1150" s="4"/>
      <c r="P1150" s="4"/>
    </row>
    <row r="1151" spans="1:16" ht="11.65" customHeight="1" x14ac:dyDescent="0.2">
      <c r="A1151" s="5">
        <f t="shared" ca="1" si="25"/>
        <v>1151</v>
      </c>
      <c r="C1151" s="56"/>
      <c r="D1151" s="3"/>
      <c r="E1151" s="3"/>
      <c r="F1151" s="3" t="s">
        <v>282</v>
      </c>
      <c r="G1151" s="57"/>
      <c r="H1151" s="10">
        <v>0</v>
      </c>
      <c r="J1151" s="4"/>
      <c r="K1151" s="4"/>
      <c r="L1151" s="4"/>
      <c r="M1151" s="4"/>
      <c r="N1151" s="4"/>
      <c r="O1151" s="4"/>
      <c r="P1151" s="4"/>
    </row>
    <row r="1152" spans="1:16" ht="11.65" customHeight="1" x14ac:dyDescent="0.2">
      <c r="A1152" s="5">
        <f t="shared" ca="1" si="25"/>
        <v>1152</v>
      </c>
      <c r="C1152" s="56"/>
      <c r="D1152" s="3"/>
      <c r="E1152" s="3"/>
      <c r="F1152" s="3" t="s">
        <v>283</v>
      </c>
      <c r="G1152" s="57"/>
      <c r="H1152" s="10">
        <v>0</v>
      </c>
      <c r="J1152" s="4"/>
      <c r="K1152" s="4"/>
      <c r="L1152" s="4"/>
      <c r="M1152" s="4"/>
      <c r="N1152" s="4"/>
      <c r="O1152" s="4"/>
      <c r="P1152" s="4"/>
    </row>
    <row r="1153" spans="1:16" ht="11.65" customHeight="1" x14ac:dyDescent="0.2">
      <c r="A1153" s="5">
        <f t="shared" ca="1" si="25"/>
        <v>1153</v>
      </c>
      <c r="C1153" s="56"/>
      <c r="D1153" s="3"/>
      <c r="E1153" s="3"/>
      <c r="F1153" s="3" t="s">
        <v>24</v>
      </c>
      <c r="G1153" s="57"/>
      <c r="H1153" s="10">
        <v>-14476.75284792735</v>
      </c>
      <c r="J1153" s="4"/>
      <c r="K1153" s="11"/>
      <c r="L1153" s="11"/>
      <c r="M1153" s="11"/>
      <c r="N1153" s="11"/>
      <c r="O1153" s="11"/>
      <c r="P1153" s="11"/>
    </row>
    <row r="1154" spans="1:16" ht="11.65" customHeight="1" thickBot="1" x14ac:dyDescent="0.25">
      <c r="A1154" s="5">
        <f t="shared" ca="1" si="25"/>
        <v>1154</v>
      </c>
      <c r="C1154" s="63" t="s">
        <v>197</v>
      </c>
      <c r="D1154" s="3"/>
      <c r="E1154" s="3"/>
      <c r="F1154" s="3"/>
      <c r="G1154" s="57" t="s">
        <v>188</v>
      </c>
      <c r="H1154" s="21">
        <f>SUBTOTAL(9,H1146:H1153)</f>
        <v>-14476.75284792735</v>
      </c>
      <c r="J1154" s="4"/>
      <c r="K1154" s="4"/>
      <c r="L1154" s="4"/>
      <c r="M1154" s="4"/>
      <c r="N1154" s="4"/>
      <c r="O1154" s="4"/>
      <c r="P1154" s="4"/>
    </row>
    <row r="1155" spans="1:16" ht="15" customHeight="1" thickTop="1" x14ac:dyDescent="0.2">
      <c r="A1155" s="5">
        <f t="shared" ca="1" si="25"/>
        <v>1155</v>
      </c>
      <c r="C1155" s="56"/>
      <c r="D1155" s="3"/>
      <c r="E1155" s="3"/>
      <c r="F1155" s="3"/>
      <c r="G1155" s="57"/>
      <c r="H1155" s="2"/>
      <c r="J1155" s="4"/>
      <c r="K1155" s="4"/>
      <c r="L1155" s="4"/>
      <c r="M1155" s="4"/>
      <c r="N1155" s="4"/>
      <c r="O1155" s="4"/>
      <c r="P1155" s="4"/>
    </row>
    <row r="1156" spans="1:16" ht="15" customHeight="1" thickBot="1" x14ac:dyDescent="0.25">
      <c r="A1156" s="5">
        <f t="shared" ca="1" si="25"/>
        <v>1156</v>
      </c>
      <c r="C1156" s="63" t="s">
        <v>198</v>
      </c>
      <c r="D1156" s="3"/>
      <c r="E1156" s="3"/>
      <c r="F1156" s="3"/>
      <c r="G1156" s="64"/>
      <c r="H1156" s="13">
        <f>H1154+H1144+H1080+H1068+H1064+H1056+H1048+H1043+H1036</f>
        <v>-349853273.36398882</v>
      </c>
      <c r="J1156" s="4"/>
      <c r="K1156" s="4"/>
      <c r="L1156" s="4"/>
      <c r="M1156" s="4"/>
      <c r="N1156" s="4"/>
      <c r="O1156" s="4"/>
      <c r="P1156" s="4"/>
    </row>
    <row r="1157" spans="1:16" ht="11.65" customHeight="1" thickTop="1" x14ac:dyDescent="0.2">
      <c r="A1157" s="5">
        <f t="shared" ca="1" si="25"/>
        <v>1157</v>
      </c>
      <c r="C1157" s="56"/>
      <c r="D1157" s="3"/>
      <c r="E1157" s="3"/>
      <c r="F1157" s="3"/>
      <c r="G1157" s="57"/>
      <c r="H1157" s="2"/>
      <c r="J1157" s="4"/>
      <c r="K1157" s="4"/>
      <c r="L1157" s="4"/>
      <c r="M1157" s="4"/>
      <c r="N1157" s="4"/>
      <c r="O1157" s="4"/>
      <c r="P1157" s="4"/>
    </row>
    <row r="1158" spans="1:16" ht="11.65" customHeight="1" x14ac:dyDescent="0.2">
      <c r="A1158" s="5">
        <f t="shared" ca="1" si="25"/>
        <v>1158</v>
      </c>
      <c r="C1158" s="56"/>
      <c r="D1158" s="3"/>
      <c r="E1158" s="3"/>
      <c r="F1158" s="3"/>
      <c r="G1158" s="57"/>
      <c r="H1158" s="2"/>
      <c r="J1158" s="4"/>
      <c r="K1158" s="4"/>
      <c r="L1158" s="4"/>
      <c r="M1158" s="4"/>
      <c r="N1158" s="4"/>
      <c r="O1158" s="4"/>
      <c r="P1158" s="4"/>
    </row>
    <row r="1159" spans="1:16" ht="11.65" customHeight="1" x14ac:dyDescent="0.2">
      <c r="A1159" s="5">
        <f t="shared" ca="1" si="25"/>
        <v>1159</v>
      </c>
      <c r="C1159" s="56"/>
      <c r="D1159" s="3"/>
      <c r="E1159" s="3"/>
      <c r="F1159" s="3"/>
      <c r="G1159" s="57"/>
      <c r="H1159" s="2"/>
      <c r="J1159" s="4"/>
      <c r="K1159" s="4"/>
      <c r="L1159" s="4"/>
      <c r="M1159" s="4"/>
      <c r="N1159" s="4"/>
      <c r="O1159" s="4"/>
      <c r="P1159" s="4"/>
    </row>
    <row r="1160" spans="1:16" ht="11.65" customHeight="1" x14ac:dyDescent="0.2">
      <c r="A1160" s="5">
        <f t="shared" ca="1" si="25"/>
        <v>1160</v>
      </c>
      <c r="C1160" s="56" t="s">
        <v>199</v>
      </c>
      <c r="D1160" s="3" t="s">
        <v>200</v>
      </c>
      <c r="E1160" s="3"/>
      <c r="F1160" s="3"/>
      <c r="G1160" s="57"/>
      <c r="H1160" s="2"/>
      <c r="J1160" s="4"/>
      <c r="K1160" s="4"/>
      <c r="L1160" s="4"/>
      <c r="M1160" s="4"/>
      <c r="N1160" s="4"/>
      <c r="O1160" s="4"/>
      <c r="P1160" s="4"/>
    </row>
    <row r="1161" spans="1:16" ht="11.65" customHeight="1" x14ac:dyDescent="0.2">
      <c r="A1161" s="5">
        <f t="shared" ca="1" si="25"/>
        <v>1161</v>
      </c>
      <c r="C1161" s="56"/>
      <c r="D1161" s="3"/>
      <c r="E1161" s="3"/>
      <c r="F1161" s="3" t="s">
        <v>193</v>
      </c>
      <c r="G1161" s="57"/>
      <c r="H1161" s="10">
        <v>-1333042.3799999999</v>
      </c>
      <c r="J1161" s="4"/>
      <c r="K1161" s="4"/>
      <c r="L1161" s="4"/>
      <c r="M1161" s="4"/>
      <c r="N1161" s="4"/>
      <c r="O1161" s="4"/>
      <c r="P1161" s="4"/>
    </row>
    <row r="1162" spans="1:16" ht="11.65" customHeight="1" x14ac:dyDescent="0.2">
      <c r="A1162" s="5">
        <f t="shared" ca="1" si="25"/>
        <v>1162</v>
      </c>
      <c r="C1162" s="56"/>
      <c r="D1162" s="3"/>
      <c r="E1162" s="3"/>
      <c r="F1162" s="3" t="s">
        <v>302</v>
      </c>
      <c r="G1162" s="57"/>
      <c r="H1162" s="10">
        <v>0</v>
      </c>
      <c r="J1162" s="4"/>
      <c r="K1162" s="4"/>
      <c r="L1162" s="4"/>
      <c r="M1162" s="4"/>
      <c r="N1162" s="4"/>
      <c r="O1162" s="4"/>
      <c r="P1162" s="4"/>
    </row>
    <row r="1163" spans="1:16" ht="11.65" customHeight="1" x14ac:dyDescent="0.2">
      <c r="A1163" s="5">
        <f t="shared" ca="1" si="25"/>
        <v>1163</v>
      </c>
      <c r="C1163" s="56"/>
      <c r="D1163" s="3"/>
      <c r="E1163" s="3"/>
      <c r="F1163" s="3" t="s">
        <v>303</v>
      </c>
      <c r="G1163" s="57"/>
      <c r="H1163" s="10">
        <v>0</v>
      </c>
      <c r="J1163" s="4"/>
      <c r="K1163" s="4"/>
      <c r="L1163" s="4"/>
      <c r="M1163" s="4"/>
      <c r="N1163" s="4"/>
      <c r="O1163" s="4"/>
      <c r="P1163" s="4"/>
    </row>
    <row r="1164" spans="1:16" ht="11.65" customHeight="1" x14ac:dyDescent="0.2">
      <c r="A1164" s="5">
        <f t="shared" ca="1" si="25"/>
        <v>1164</v>
      </c>
      <c r="C1164" s="56"/>
      <c r="D1164" s="3"/>
      <c r="E1164" s="3"/>
      <c r="F1164" s="3" t="s">
        <v>24</v>
      </c>
      <c r="G1164" s="57"/>
      <c r="H1164" s="10">
        <v>-6820709.1793995919</v>
      </c>
      <c r="J1164" s="4"/>
      <c r="K1164" s="4"/>
      <c r="L1164" s="4"/>
      <c r="M1164" s="4"/>
      <c r="N1164" s="4"/>
      <c r="O1164" s="4"/>
      <c r="P1164" s="4"/>
    </row>
    <row r="1165" spans="1:16" ht="11.65" customHeight="1" x14ac:dyDescent="0.2">
      <c r="A1165" s="5">
        <f t="shared" ca="1" si="25"/>
        <v>1165</v>
      </c>
      <c r="C1165" s="56"/>
      <c r="D1165" s="3"/>
      <c r="E1165" s="3"/>
      <c r="F1165" s="3" t="s">
        <v>249</v>
      </c>
      <c r="G1165" s="57"/>
      <c r="H1165" s="10">
        <v>-34841477.791762449</v>
      </c>
      <c r="J1165" s="4"/>
      <c r="K1165" s="4"/>
      <c r="L1165" s="4"/>
      <c r="M1165" s="4"/>
      <c r="N1165" s="4"/>
      <c r="O1165" s="4"/>
      <c r="P1165" s="4"/>
    </row>
    <row r="1166" spans="1:16" ht="11.65" customHeight="1" x14ac:dyDescent="0.2">
      <c r="A1166" s="5">
        <f t="shared" ca="1" si="25"/>
        <v>1166</v>
      </c>
      <c r="C1166" s="56"/>
      <c r="D1166" s="3"/>
      <c r="E1166" s="3"/>
      <c r="F1166" s="3" t="s">
        <v>251</v>
      </c>
      <c r="G1166" s="57"/>
      <c r="H1166" s="10">
        <v>0</v>
      </c>
      <c r="J1166" s="4"/>
      <c r="K1166" s="4"/>
      <c r="L1166" s="4"/>
      <c r="M1166" s="4"/>
      <c r="N1166" s="4"/>
      <c r="O1166" s="4"/>
      <c r="P1166" s="4"/>
    </row>
    <row r="1167" spans="1:16" ht="11.65" customHeight="1" x14ac:dyDescent="0.2">
      <c r="A1167" s="5">
        <f t="shared" ca="1" si="25"/>
        <v>1167</v>
      </c>
      <c r="C1167" s="56"/>
      <c r="D1167" s="3"/>
      <c r="E1167" s="3"/>
      <c r="F1167" s="3" t="s">
        <v>253</v>
      </c>
      <c r="G1167" s="57"/>
      <c r="H1167" s="10">
        <v>-161890279.55115542</v>
      </c>
      <c r="J1167" s="4"/>
      <c r="K1167" s="4"/>
      <c r="L1167" s="4"/>
      <c r="M1167" s="4"/>
      <c r="N1167" s="4"/>
      <c r="O1167" s="4"/>
      <c r="P1167" s="4"/>
    </row>
    <row r="1168" spans="1:16" ht="11.65" customHeight="1" x14ac:dyDescent="0.2">
      <c r="A1168" s="5">
        <f t="shared" ca="1" si="25"/>
        <v>1168</v>
      </c>
      <c r="C1168" s="56"/>
      <c r="D1168" s="3"/>
      <c r="E1168" s="3"/>
      <c r="F1168" s="3" t="s">
        <v>251</v>
      </c>
      <c r="G1168" s="57"/>
      <c r="H1168" s="10">
        <v>0</v>
      </c>
      <c r="J1168" s="4"/>
      <c r="K1168" s="4"/>
      <c r="L1168" s="4"/>
      <c r="M1168" s="4"/>
      <c r="N1168" s="4"/>
      <c r="O1168" s="4"/>
      <c r="P1168" s="4"/>
    </row>
    <row r="1169" spans="1:16" ht="11.65" customHeight="1" x14ac:dyDescent="0.2">
      <c r="A1169" s="5">
        <f t="shared" ca="1" si="25"/>
        <v>1169</v>
      </c>
      <c r="C1169" s="56"/>
      <c r="D1169" s="3"/>
      <c r="E1169" s="3"/>
      <c r="F1169" s="3"/>
      <c r="G1169" s="57" t="s">
        <v>201</v>
      </c>
      <c r="H1169" s="12">
        <f>SUBTOTAL(9,H1161:H1168)</f>
        <v>-204885508.90231746</v>
      </c>
      <c r="J1169" s="4"/>
      <c r="K1169" s="4"/>
      <c r="L1169" s="4"/>
      <c r="M1169" s="4"/>
      <c r="N1169" s="4"/>
      <c r="O1169" s="4"/>
      <c r="P1169" s="4"/>
    </row>
    <row r="1170" spans="1:16" ht="11.65" customHeight="1" x14ac:dyDescent="0.2">
      <c r="A1170" s="5">
        <f t="shared" ca="1" si="25"/>
        <v>1170</v>
      </c>
      <c r="C1170" s="56"/>
      <c r="D1170" s="3"/>
      <c r="E1170" s="3"/>
      <c r="F1170" s="3"/>
      <c r="G1170" s="57"/>
      <c r="H1170" s="2"/>
      <c r="J1170" s="4"/>
      <c r="K1170" s="4"/>
      <c r="L1170" s="4"/>
      <c r="M1170" s="4"/>
      <c r="N1170" s="4"/>
      <c r="O1170" s="4"/>
      <c r="P1170" s="4"/>
    </row>
    <row r="1171" spans="1:16" ht="11.65" customHeight="1" x14ac:dyDescent="0.2">
      <c r="A1171" s="5">
        <f t="shared" ca="1" si="25"/>
        <v>1171</v>
      </c>
      <c r="C1171" s="56" t="s">
        <v>202</v>
      </c>
      <c r="D1171" s="3" t="s">
        <v>203</v>
      </c>
      <c r="E1171" s="3"/>
      <c r="F1171" s="3"/>
      <c r="G1171" s="57"/>
      <c r="H1171" s="2"/>
      <c r="J1171" s="4"/>
      <c r="K1171" s="4"/>
      <c r="L1171" s="4"/>
      <c r="M1171" s="4"/>
      <c r="N1171" s="4"/>
      <c r="O1171" s="4"/>
      <c r="P1171" s="4"/>
    </row>
    <row r="1172" spans="1:16" ht="11.65" customHeight="1" x14ac:dyDescent="0.2">
      <c r="A1172" s="5">
        <f t="shared" ca="1" si="25"/>
        <v>1172</v>
      </c>
      <c r="C1172" s="56"/>
      <c r="D1172" s="3"/>
      <c r="E1172" s="3"/>
      <c r="F1172" s="3" t="s">
        <v>250</v>
      </c>
      <c r="G1172" s="57"/>
      <c r="H1172" s="10">
        <v>0</v>
      </c>
      <c r="J1172" s="4"/>
      <c r="K1172" s="4"/>
      <c r="L1172" s="4"/>
      <c r="M1172" s="4"/>
      <c r="N1172" s="4"/>
      <c r="O1172" s="4"/>
      <c r="P1172" s="4"/>
    </row>
    <row r="1173" spans="1:16" ht="11.65" customHeight="1" x14ac:dyDescent="0.2">
      <c r="A1173" s="5">
        <f t="shared" ca="1" si="25"/>
        <v>1173</v>
      </c>
      <c r="C1173" s="56"/>
      <c r="D1173" s="3"/>
      <c r="E1173" s="3"/>
      <c r="F1173" s="3" t="s">
        <v>254</v>
      </c>
      <c r="G1173" s="57"/>
      <c r="H1173" s="10">
        <v>0</v>
      </c>
      <c r="J1173" s="4"/>
      <c r="K1173" s="4"/>
      <c r="L1173" s="4"/>
      <c r="M1173" s="4"/>
      <c r="N1173" s="4"/>
      <c r="O1173" s="4"/>
      <c r="P1173" s="4"/>
    </row>
    <row r="1174" spans="1:16" ht="11.65" customHeight="1" x14ac:dyDescent="0.2">
      <c r="A1174" s="5">
        <f t="shared" ca="1" si="25"/>
        <v>1174</v>
      </c>
      <c r="C1174" s="56"/>
      <c r="D1174" s="3"/>
      <c r="E1174" s="3"/>
      <c r="F1174" s="3" t="s">
        <v>24</v>
      </c>
      <c r="G1174" s="57"/>
      <c r="H1174" s="10">
        <v>0</v>
      </c>
      <c r="J1174" s="4"/>
      <c r="K1174" s="4"/>
      <c r="L1174" s="4"/>
      <c r="M1174" s="4"/>
      <c r="N1174" s="4"/>
      <c r="O1174" s="4"/>
      <c r="P1174" s="4"/>
    </row>
    <row r="1175" spans="1:16" ht="11.65" customHeight="1" x14ac:dyDescent="0.2">
      <c r="A1175" s="5">
        <f t="shared" ca="1" si="25"/>
        <v>1175</v>
      </c>
      <c r="C1175" s="56"/>
      <c r="D1175" s="3"/>
      <c r="E1175" s="3"/>
      <c r="F1175" s="3"/>
      <c r="G1175" s="57"/>
      <c r="H1175" s="12">
        <f>SUBTOTAL(9,H1172:H1174)</f>
        <v>0</v>
      </c>
      <c r="J1175" s="4"/>
      <c r="K1175" s="4"/>
      <c r="L1175" s="4"/>
      <c r="M1175" s="4"/>
      <c r="N1175" s="4"/>
      <c r="O1175" s="4"/>
      <c r="P1175" s="4"/>
    </row>
    <row r="1176" spans="1:16" ht="11.65" customHeight="1" x14ac:dyDescent="0.2">
      <c r="A1176" s="5">
        <f t="shared" ca="1" si="25"/>
        <v>1176</v>
      </c>
      <c r="C1176" s="56"/>
      <c r="D1176" s="3"/>
      <c r="E1176" s="3"/>
      <c r="F1176" s="3"/>
      <c r="G1176" s="57"/>
      <c r="H1176" s="2"/>
      <c r="J1176" s="4"/>
      <c r="K1176" s="4"/>
      <c r="L1176" s="4"/>
      <c r="M1176" s="4"/>
      <c r="N1176" s="4"/>
      <c r="O1176" s="4"/>
      <c r="P1176" s="4"/>
    </row>
    <row r="1177" spans="1:16" ht="11.65" customHeight="1" x14ac:dyDescent="0.2">
      <c r="A1177" s="5">
        <f t="shared" ca="1" si="25"/>
        <v>1177</v>
      </c>
      <c r="C1177" s="56"/>
      <c r="D1177" s="3"/>
      <c r="E1177" s="3"/>
      <c r="F1177" s="3"/>
      <c r="G1177" s="57"/>
      <c r="H1177" s="2"/>
      <c r="J1177" s="4"/>
      <c r="K1177" s="4"/>
      <c r="L1177" s="4"/>
      <c r="M1177" s="4"/>
      <c r="N1177" s="4"/>
      <c r="O1177" s="4"/>
      <c r="P1177" s="4"/>
    </row>
    <row r="1178" spans="1:16" ht="11.65" customHeight="1" x14ac:dyDescent="0.2">
      <c r="A1178" s="5">
        <f t="shared" ca="1" si="25"/>
        <v>1178</v>
      </c>
      <c r="C1178" s="56" t="s">
        <v>204</v>
      </c>
      <c r="D1178" s="3" t="s">
        <v>205</v>
      </c>
      <c r="E1178" s="3"/>
      <c r="F1178" s="3"/>
      <c r="G1178" s="57"/>
      <c r="H1178" s="2"/>
      <c r="J1178" s="4"/>
      <c r="K1178" s="4"/>
      <c r="L1178" s="4"/>
      <c r="M1178" s="4"/>
      <c r="N1178" s="4"/>
      <c r="O1178" s="4"/>
      <c r="P1178" s="4"/>
    </row>
    <row r="1179" spans="1:16" ht="11.65" customHeight="1" x14ac:dyDescent="0.2">
      <c r="A1179" s="5">
        <f t="shared" ca="1" si="25"/>
        <v>1179</v>
      </c>
      <c r="C1179" s="56"/>
      <c r="D1179" s="3"/>
      <c r="E1179" s="3"/>
      <c r="F1179" s="3" t="s">
        <v>193</v>
      </c>
      <c r="G1179" s="57"/>
      <c r="H1179" s="10">
        <v>0</v>
      </c>
      <c r="J1179" s="4"/>
      <c r="K1179" s="4"/>
      <c r="L1179" s="4"/>
      <c r="M1179" s="4"/>
      <c r="N1179" s="4"/>
      <c r="O1179" s="4"/>
      <c r="P1179" s="4"/>
    </row>
    <row r="1180" spans="1:16" ht="11.65" customHeight="1" x14ac:dyDescent="0.2">
      <c r="A1180" s="5">
        <f t="shared" ca="1" si="25"/>
        <v>1180</v>
      </c>
      <c r="C1180" s="56"/>
      <c r="D1180" s="3"/>
      <c r="E1180" s="3"/>
      <c r="F1180" s="3" t="s">
        <v>24</v>
      </c>
      <c r="G1180" s="57"/>
      <c r="H1180" s="10">
        <v>0</v>
      </c>
      <c r="J1180" s="4"/>
      <c r="K1180" s="4"/>
      <c r="L1180" s="4"/>
      <c r="M1180" s="4"/>
      <c r="N1180" s="4"/>
      <c r="O1180" s="4"/>
      <c r="P1180" s="4"/>
    </row>
    <row r="1181" spans="1:16" ht="11.65" customHeight="1" x14ac:dyDescent="0.2">
      <c r="A1181" s="5">
        <f t="shared" ca="1" si="25"/>
        <v>1181</v>
      </c>
      <c r="C1181" s="56"/>
      <c r="D1181" s="3"/>
      <c r="E1181" s="58"/>
      <c r="F1181" s="3" t="s">
        <v>254</v>
      </c>
      <c r="G1181" s="57"/>
      <c r="H1181" s="10">
        <v>0</v>
      </c>
      <c r="J1181" s="4"/>
      <c r="K1181" s="4"/>
      <c r="L1181" s="4"/>
      <c r="M1181" s="4"/>
      <c r="N1181" s="4"/>
      <c r="O1181" s="4"/>
      <c r="P1181" s="4"/>
    </row>
    <row r="1182" spans="1:16" ht="11.65" customHeight="1" x14ac:dyDescent="0.2">
      <c r="A1182" s="5">
        <f t="shared" ca="1" si="25"/>
        <v>1182</v>
      </c>
      <c r="C1182" s="56"/>
      <c r="D1182" s="3"/>
      <c r="E1182" s="3"/>
      <c r="F1182" s="3" t="s">
        <v>249</v>
      </c>
      <c r="G1182" s="57"/>
      <c r="H1182" s="10">
        <v>0</v>
      </c>
      <c r="J1182" s="4"/>
      <c r="K1182" s="4"/>
      <c r="L1182" s="4"/>
      <c r="M1182" s="4"/>
      <c r="N1182" s="4"/>
      <c r="O1182" s="4"/>
      <c r="P1182" s="4"/>
    </row>
    <row r="1183" spans="1:16" ht="11.65" customHeight="1" x14ac:dyDescent="0.2">
      <c r="A1183" s="5">
        <f t="shared" ca="1" si="25"/>
        <v>1183</v>
      </c>
      <c r="C1183" s="56"/>
      <c r="D1183" s="3"/>
      <c r="E1183" s="58"/>
      <c r="F1183" s="3" t="s">
        <v>251</v>
      </c>
      <c r="G1183" s="57"/>
      <c r="H1183" s="10">
        <v>0</v>
      </c>
      <c r="J1183" s="4"/>
      <c r="K1183" s="4"/>
      <c r="L1183" s="4"/>
      <c r="M1183" s="4"/>
      <c r="N1183" s="4"/>
      <c r="O1183" s="4"/>
      <c r="P1183" s="4"/>
    </row>
    <row r="1184" spans="1:16" ht="11.65" customHeight="1" x14ac:dyDescent="0.2">
      <c r="A1184" s="5">
        <f t="shared" ca="1" si="25"/>
        <v>1184</v>
      </c>
      <c r="C1184" s="56"/>
      <c r="D1184" s="3"/>
      <c r="E1184" s="3"/>
      <c r="F1184" s="3" t="s">
        <v>302</v>
      </c>
      <c r="G1184" s="57"/>
      <c r="H1184" s="10">
        <v>-33793065.108266398</v>
      </c>
      <c r="J1184" s="4"/>
      <c r="K1184" s="4"/>
      <c r="L1184" s="4"/>
      <c r="M1184" s="4"/>
      <c r="N1184" s="4"/>
      <c r="O1184" s="4"/>
      <c r="P1184" s="4"/>
    </row>
    <row r="1185" spans="1:16" ht="11.65" customHeight="1" x14ac:dyDescent="0.2">
      <c r="A1185" s="5">
        <f t="shared" ca="1" si="25"/>
        <v>1185</v>
      </c>
      <c r="C1185" s="56"/>
      <c r="D1185" s="3"/>
      <c r="E1185" s="3"/>
      <c r="F1185" s="3" t="s">
        <v>303</v>
      </c>
      <c r="G1185" s="57"/>
      <c r="H1185" s="10">
        <v>-8074167.9621983767</v>
      </c>
      <c r="J1185" s="4"/>
      <c r="K1185" s="4"/>
      <c r="L1185" s="4"/>
      <c r="M1185" s="4"/>
      <c r="N1185" s="4"/>
      <c r="O1185" s="4"/>
      <c r="P1185" s="4"/>
    </row>
    <row r="1186" spans="1:16" ht="11.65" customHeight="1" x14ac:dyDescent="0.2">
      <c r="A1186" s="5">
        <f t="shared" ca="1" si="25"/>
        <v>1186</v>
      </c>
      <c r="C1186" s="56"/>
      <c r="D1186" s="3"/>
      <c r="E1186" s="3"/>
      <c r="F1186" s="3"/>
      <c r="G1186" s="57" t="s">
        <v>201</v>
      </c>
      <c r="H1186" s="12">
        <f>SUBTOTAL(9,H1178:H1185)</f>
        <v>-41867233.070464775</v>
      </c>
      <c r="J1186" s="4"/>
      <c r="K1186" s="4"/>
      <c r="L1186" s="4"/>
      <c r="M1186" s="4"/>
      <c r="N1186" s="4"/>
      <c r="O1186" s="4"/>
      <c r="P1186" s="4"/>
    </row>
    <row r="1187" spans="1:16" ht="11.65" customHeight="1" x14ac:dyDescent="0.2">
      <c r="A1187" s="5">
        <f t="shared" ca="1" si="25"/>
        <v>1187</v>
      </c>
      <c r="C1187" s="56"/>
      <c r="D1187" s="3"/>
      <c r="E1187" s="3"/>
      <c r="F1187" s="3"/>
      <c r="G1187" s="57"/>
      <c r="H1187" s="2"/>
      <c r="J1187" s="4"/>
      <c r="K1187" s="4"/>
      <c r="L1187" s="4"/>
      <c r="M1187" s="4"/>
      <c r="N1187" s="4"/>
      <c r="O1187" s="4"/>
      <c r="P1187" s="4"/>
    </row>
    <row r="1188" spans="1:16" ht="11.65" customHeight="1" x14ac:dyDescent="0.2">
      <c r="A1188" s="5">
        <f t="shared" ca="1" si="25"/>
        <v>1188</v>
      </c>
      <c r="C1188" s="56" t="s">
        <v>206</v>
      </c>
      <c r="D1188" s="3" t="s">
        <v>207</v>
      </c>
      <c r="E1188" s="3"/>
      <c r="F1188" s="3"/>
      <c r="G1188" s="57"/>
      <c r="H1188" s="2"/>
      <c r="J1188" s="4"/>
      <c r="K1188" s="4"/>
      <c r="L1188" s="4"/>
      <c r="M1188" s="4"/>
      <c r="N1188" s="4"/>
      <c r="O1188" s="4"/>
      <c r="P1188" s="4"/>
    </row>
    <row r="1189" spans="1:16" ht="11.65" customHeight="1" x14ac:dyDescent="0.2">
      <c r="A1189" s="5">
        <f t="shared" ca="1" si="25"/>
        <v>1189</v>
      </c>
      <c r="C1189" s="56"/>
      <c r="D1189" s="3"/>
      <c r="E1189" s="3"/>
      <c r="F1189" s="3" t="s">
        <v>193</v>
      </c>
      <c r="G1189" s="57"/>
      <c r="H1189" s="10">
        <v>0</v>
      </c>
      <c r="J1189" s="4"/>
      <c r="K1189" s="4"/>
      <c r="L1189" s="4"/>
      <c r="M1189" s="4"/>
      <c r="N1189" s="4"/>
      <c r="O1189" s="4"/>
      <c r="P1189" s="4"/>
    </row>
    <row r="1190" spans="1:16" ht="11.65" customHeight="1" x14ac:dyDescent="0.2">
      <c r="A1190" s="5">
        <f t="shared" ca="1" si="25"/>
        <v>1190</v>
      </c>
      <c r="C1190" s="56"/>
      <c r="D1190" s="3"/>
      <c r="E1190" s="3"/>
      <c r="F1190" s="3" t="s">
        <v>254</v>
      </c>
      <c r="G1190" s="57"/>
      <c r="H1190" s="10">
        <v>0</v>
      </c>
      <c r="J1190" s="4"/>
      <c r="K1190" s="4"/>
      <c r="L1190" s="4"/>
      <c r="M1190" s="4"/>
      <c r="N1190" s="4"/>
      <c r="O1190" s="4"/>
      <c r="P1190" s="4"/>
    </row>
    <row r="1191" spans="1:16" ht="11.65" customHeight="1" x14ac:dyDescent="0.2">
      <c r="A1191" s="5">
        <f t="shared" ca="1" si="25"/>
        <v>1191</v>
      </c>
      <c r="C1191" s="56"/>
      <c r="D1191" s="3"/>
      <c r="E1191" s="3"/>
      <c r="F1191" s="3" t="s">
        <v>304</v>
      </c>
      <c r="G1191" s="57"/>
      <c r="H1191" s="10">
        <v>20583800.044548586</v>
      </c>
      <c r="J1191" s="4"/>
      <c r="K1191" s="4"/>
      <c r="L1191" s="4"/>
      <c r="M1191" s="4"/>
      <c r="N1191" s="4"/>
      <c r="O1191" s="4"/>
      <c r="P1191" s="4"/>
    </row>
    <row r="1192" spans="1:16" ht="11.65" customHeight="1" x14ac:dyDescent="0.2">
      <c r="A1192" s="5">
        <f t="shared" ca="1" si="25"/>
        <v>1192</v>
      </c>
      <c r="C1192" s="56"/>
      <c r="D1192" s="3"/>
      <c r="E1192" s="3"/>
      <c r="F1192" s="3" t="s">
        <v>24</v>
      </c>
      <c r="G1192" s="57"/>
      <c r="H1192" s="10">
        <v>-11803.18420615057</v>
      </c>
      <c r="J1192" s="4"/>
      <c r="K1192" s="4"/>
      <c r="L1192" s="4"/>
      <c r="M1192" s="4"/>
      <c r="N1192" s="4"/>
      <c r="O1192" s="4"/>
      <c r="P1192" s="4"/>
    </row>
    <row r="1193" spans="1:16" ht="11.65" customHeight="1" x14ac:dyDescent="0.2">
      <c r="A1193" s="5">
        <f t="shared" ca="1" si="25"/>
        <v>1193</v>
      </c>
      <c r="C1193" s="56"/>
      <c r="D1193" s="3"/>
      <c r="E1193" s="3"/>
      <c r="F1193" s="3" t="s">
        <v>249</v>
      </c>
      <c r="G1193" s="57"/>
      <c r="H1193" s="10">
        <v>-56079981.340722039</v>
      </c>
      <c r="J1193" s="4"/>
      <c r="K1193" s="4"/>
      <c r="L1193" s="4"/>
      <c r="M1193" s="4"/>
      <c r="N1193" s="4"/>
      <c r="O1193" s="4"/>
      <c r="P1193" s="4"/>
    </row>
    <row r="1194" spans="1:16" ht="11.65" customHeight="1" x14ac:dyDescent="0.2">
      <c r="A1194" s="5">
        <f t="shared" ca="1" si="25"/>
        <v>1194</v>
      </c>
      <c r="C1194" s="56"/>
      <c r="D1194" s="3"/>
      <c r="E1194" s="3"/>
      <c r="F1194" s="3" t="s">
        <v>302</v>
      </c>
      <c r="G1194" s="57"/>
      <c r="H1194" s="10">
        <v>0</v>
      </c>
      <c r="J1194" s="4"/>
      <c r="K1194" s="4"/>
      <c r="L1194" s="4"/>
      <c r="M1194" s="4"/>
      <c r="N1194" s="4"/>
      <c r="O1194" s="4"/>
      <c r="P1194" s="4"/>
    </row>
    <row r="1195" spans="1:16" ht="11.65" customHeight="1" x14ac:dyDescent="0.2">
      <c r="A1195" s="5">
        <f t="shared" ca="1" si="25"/>
        <v>1195</v>
      </c>
      <c r="C1195" s="56"/>
      <c r="D1195" s="3"/>
      <c r="E1195" s="3"/>
      <c r="F1195" s="3" t="s">
        <v>303</v>
      </c>
      <c r="G1195" s="57"/>
      <c r="H1195" s="10">
        <v>0</v>
      </c>
      <c r="J1195" s="4"/>
      <c r="K1195" s="4"/>
      <c r="L1195" s="4"/>
      <c r="M1195" s="4"/>
      <c r="N1195" s="4"/>
      <c r="O1195" s="4"/>
      <c r="P1195" s="4"/>
    </row>
    <row r="1196" spans="1:16" ht="11.65" customHeight="1" x14ac:dyDescent="0.2">
      <c r="A1196" s="5">
        <f t="shared" ca="1" si="25"/>
        <v>1196</v>
      </c>
      <c r="C1196" s="56"/>
      <c r="D1196" s="3"/>
      <c r="E1196" s="3"/>
      <c r="F1196" s="3"/>
      <c r="G1196" s="57" t="s">
        <v>201</v>
      </c>
      <c r="H1196" s="12">
        <f>SUBTOTAL(9,H1188:H1195)</f>
        <v>-35507984.480379604</v>
      </c>
      <c r="J1196" s="4"/>
      <c r="K1196" s="4"/>
      <c r="L1196" s="4"/>
      <c r="M1196" s="4"/>
      <c r="N1196" s="4"/>
      <c r="O1196" s="4"/>
      <c r="P1196" s="4"/>
    </row>
    <row r="1197" spans="1:16" ht="11.65" customHeight="1" x14ac:dyDescent="0.2">
      <c r="A1197" s="5">
        <f t="shared" ca="1" si="25"/>
        <v>1197</v>
      </c>
      <c r="C1197" s="56"/>
      <c r="D1197" s="3"/>
      <c r="E1197" s="3"/>
      <c r="F1197" s="3"/>
      <c r="G1197" s="57"/>
      <c r="H1197" s="2"/>
      <c r="J1197" s="4"/>
      <c r="K1197" s="4"/>
      <c r="L1197" s="4"/>
      <c r="M1197" s="4"/>
      <c r="N1197" s="4"/>
      <c r="O1197" s="4"/>
      <c r="P1197" s="4"/>
    </row>
    <row r="1198" spans="1:16" ht="11.65" customHeight="1" x14ac:dyDescent="0.2">
      <c r="A1198" s="5">
        <f t="shared" ca="1" si="25"/>
        <v>1198</v>
      </c>
      <c r="C1198" s="56" t="s">
        <v>208</v>
      </c>
      <c r="D1198" s="3" t="s">
        <v>209</v>
      </c>
      <c r="E1198" s="3"/>
      <c r="F1198" s="3"/>
      <c r="G1198" s="57"/>
      <c r="H1198" s="2"/>
      <c r="J1198" s="4"/>
      <c r="K1198" s="4"/>
      <c r="L1198" s="4"/>
      <c r="M1198" s="4"/>
      <c r="N1198" s="4"/>
      <c r="O1198" s="4"/>
      <c r="P1198" s="4"/>
    </row>
    <row r="1199" spans="1:16" ht="11.65" customHeight="1" x14ac:dyDescent="0.2">
      <c r="A1199" s="5">
        <f t="shared" ca="1" si="25"/>
        <v>1199</v>
      </c>
      <c r="C1199" s="56"/>
      <c r="D1199" s="3"/>
      <c r="E1199" s="3"/>
      <c r="F1199" s="3" t="s">
        <v>250</v>
      </c>
      <c r="G1199" s="57"/>
      <c r="H1199" s="10">
        <v>0</v>
      </c>
      <c r="J1199" s="4"/>
      <c r="K1199" s="4"/>
      <c r="L1199" s="4"/>
      <c r="M1199" s="4"/>
      <c r="N1199" s="4"/>
      <c r="O1199" s="4"/>
      <c r="P1199" s="4"/>
    </row>
    <row r="1200" spans="1:16" ht="11.65" customHeight="1" x14ac:dyDescent="0.2">
      <c r="A1200" s="5">
        <f t="shared" ca="1" si="25"/>
        <v>1200</v>
      </c>
      <c r="C1200" s="56"/>
      <c r="D1200" s="3"/>
      <c r="E1200" s="3"/>
      <c r="F1200" s="3" t="s">
        <v>24</v>
      </c>
      <c r="G1200" s="57"/>
      <c r="H1200" s="10">
        <v>0</v>
      </c>
      <c r="J1200" s="4"/>
      <c r="K1200" s="11"/>
      <c r="L1200" s="11"/>
      <c r="M1200" s="11"/>
      <c r="N1200" s="11"/>
      <c r="O1200" s="11"/>
      <c r="P1200" s="11"/>
    </row>
    <row r="1201" spans="1:16" ht="11.65" customHeight="1" x14ac:dyDescent="0.2">
      <c r="A1201" s="5">
        <f t="shared" ca="1" si="25"/>
        <v>1201</v>
      </c>
      <c r="C1201" s="56"/>
      <c r="D1201" s="3"/>
      <c r="E1201" s="3"/>
      <c r="F1201" s="3"/>
      <c r="G1201" s="57"/>
      <c r="H1201" s="12">
        <f>SUBTOTAL(9,H1198:H1200)</f>
        <v>0</v>
      </c>
      <c r="J1201" s="4"/>
      <c r="K1201" s="4"/>
      <c r="L1201" s="4"/>
      <c r="M1201" s="4"/>
      <c r="N1201" s="4"/>
      <c r="O1201" s="4"/>
      <c r="P1201" s="4"/>
    </row>
    <row r="1202" spans="1:16" ht="11.65" customHeight="1" x14ac:dyDescent="0.2">
      <c r="A1202" s="5">
        <f t="shared" ca="1" si="25"/>
        <v>1202</v>
      </c>
      <c r="C1202" s="56"/>
      <c r="D1202" s="3"/>
      <c r="E1202" s="3"/>
      <c r="F1202" s="3"/>
      <c r="G1202" s="57"/>
      <c r="H1202" s="2"/>
      <c r="J1202" s="4"/>
      <c r="K1202" s="4"/>
      <c r="L1202" s="4"/>
      <c r="M1202" s="4"/>
      <c r="N1202" s="4"/>
      <c r="O1202" s="4"/>
      <c r="P1202" s="4"/>
    </row>
    <row r="1203" spans="1:16" ht="11.65" customHeight="1" thickBot="1" x14ac:dyDescent="0.25">
      <c r="A1203" s="5">
        <f t="shared" ca="1" si="25"/>
        <v>1203</v>
      </c>
      <c r="C1203" s="63" t="s">
        <v>210</v>
      </c>
      <c r="D1203" s="3"/>
      <c r="E1203" s="3"/>
      <c r="F1203" s="3"/>
      <c r="G1203" s="64"/>
      <c r="H1203" s="13">
        <f>SUBTOTAL(9,H1161:H1201)</f>
        <v>-282260726.4531619</v>
      </c>
      <c r="J1203" s="4"/>
      <c r="K1203" s="4"/>
      <c r="L1203" s="4"/>
      <c r="M1203" s="4"/>
      <c r="N1203" s="4"/>
      <c r="O1203" s="4"/>
      <c r="P1203" s="4"/>
    </row>
    <row r="1204" spans="1:16" ht="11.65" customHeight="1" thickTop="1" x14ac:dyDescent="0.2">
      <c r="A1204" s="5">
        <f t="shared" ca="1" si="25"/>
        <v>1204</v>
      </c>
      <c r="C1204" s="56"/>
      <c r="D1204" s="3"/>
      <c r="E1204" s="3"/>
      <c r="F1204" s="3"/>
      <c r="G1204" s="57"/>
      <c r="H1204" s="2"/>
      <c r="J1204" s="4"/>
      <c r="K1204" s="4"/>
      <c r="L1204" s="4"/>
      <c r="M1204" s="4"/>
      <c r="N1204" s="4"/>
      <c r="O1204" s="4"/>
      <c r="P1204" s="4"/>
    </row>
    <row r="1205" spans="1:16" ht="11.65" customHeight="1" x14ac:dyDescent="0.2">
      <c r="A1205" s="5">
        <f t="shared" ca="1" si="25"/>
        <v>1205</v>
      </c>
      <c r="C1205" s="56" t="s">
        <v>211</v>
      </c>
      <c r="D1205" s="3"/>
      <c r="E1205" s="3"/>
      <c r="F1205" s="3"/>
      <c r="G1205" s="57"/>
      <c r="H1205" s="2"/>
      <c r="J1205" s="4"/>
      <c r="K1205" s="4"/>
      <c r="L1205" s="4"/>
      <c r="M1205" s="4"/>
      <c r="N1205" s="4"/>
      <c r="O1205" s="4"/>
      <c r="P1205" s="4"/>
    </row>
    <row r="1206" spans="1:16" ht="11.65" customHeight="1" x14ac:dyDescent="0.2">
      <c r="A1206" s="5">
        <f t="shared" ca="1" si="25"/>
        <v>1206</v>
      </c>
      <c r="C1206" s="56"/>
      <c r="D1206" s="3"/>
      <c r="E1206" s="58" t="s">
        <v>193</v>
      </c>
      <c r="F1206" s="3"/>
      <c r="G1206" s="57"/>
      <c r="H1206" s="10">
        <f t="shared" ref="H1206:H1213" si="26">SUMIFS($H$1161:$H$1201,$F$1161:$F$1201,E1206)</f>
        <v>-1333042.3799999999</v>
      </c>
      <c r="J1206" s="4"/>
      <c r="K1206" s="4"/>
      <c r="L1206" s="4"/>
      <c r="M1206" s="4"/>
      <c r="N1206" s="4"/>
      <c r="O1206" s="4"/>
      <c r="P1206" s="4"/>
    </row>
    <row r="1207" spans="1:16" ht="11.65" customHeight="1" x14ac:dyDescent="0.2">
      <c r="A1207" s="5">
        <f t="shared" ca="1" si="25"/>
        <v>1207</v>
      </c>
      <c r="C1207" s="56"/>
      <c r="D1207" s="3"/>
      <c r="E1207" s="3" t="s">
        <v>302</v>
      </c>
      <c r="F1207" s="3"/>
      <c r="G1207" s="57"/>
      <c r="H1207" s="10">
        <f t="shared" si="26"/>
        <v>-33793065.108266398</v>
      </c>
      <c r="J1207" s="4"/>
      <c r="K1207" s="4"/>
      <c r="L1207" s="4"/>
      <c r="M1207" s="4"/>
      <c r="N1207" s="4"/>
      <c r="O1207" s="4"/>
      <c r="P1207" s="4"/>
    </row>
    <row r="1208" spans="1:16" ht="11.65" customHeight="1" x14ac:dyDescent="0.2">
      <c r="A1208" s="5">
        <f t="shared" ca="1" si="25"/>
        <v>1208</v>
      </c>
      <c r="C1208" s="56"/>
      <c r="D1208" s="3"/>
      <c r="E1208" s="3" t="s">
        <v>303</v>
      </c>
      <c r="F1208" s="3"/>
      <c r="G1208" s="57"/>
      <c r="H1208" s="10">
        <f t="shared" si="26"/>
        <v>-8074167.9621983767</v>
      </c>
      <c r="J1208" s="4"/>
      <c r="K1208" s="4"/>
      <c r="L1208" s="4"/>
      <c r="M1208" s="4"/>
      <c r="N1208" s="4"/>
      <c r="O1208" s="4"/>
      <c r="P1208" s="4"/>
    </row>
    <row r="1209" spans="1:16" ht="11.65" customHeight="1" x14ac:dyDescent="0.2">
      <c r="A1209" s="5">
        <f t="shared" ca="1" si="25"/>
        <v>1209</v>
      </c>
      <c r="C1209" s="56"/>
      <c r="D1209" s="3"/>
      <c r="E1209" s="3" t="s">
        <v>24</v>
      </c>
      <c r="F1209" s="3"/>
      <c r="G1209" s="57"/>
      <c r="H1209" s="10">
        <f t="shared" si="26"/>
        <v>-6832512.3636057423</v>
      </c>
      <c r="J1209" s="4"/>
      <c r="K1209" s="4"/>
      <c r="L1209" s="4"/>
      <c r="M1209" s="4"/>
      <c r="N1209" s="4"/>
      <c r="O1209" s="4"/>
      <c r="P1209" s="4"/>
    </row>
    <row r="1210" spans="1:16" ht="11.65" customHeight="1" x14ac:dyDescent="0.2">
      <c r="A1210" s="5">
        <f t="shared" ca="1" si="25"/>
        <v>1210</v>
      </c>
      <c r="C1210" s="56"/>
      <c r="D1210" s="3"/>
      <c r="E1210" s="3" t="s">
        <v>249</v>
      </c>
      <c r="F1210" s="3"/>
      <c r="G1210" s="57"/>
      <c r="H1210" s="10">
        <f t="shared" si="26"/>
        <v>-90921459.132484496</v>
      </c>
      <c r="J1210" s="4"/>
      <c r="K1210" s="4"/>
      <c r="L1210" s="4"/>
      <c r="M1210" s="4"/>
      <c r="N1210" s="4"/>
      <c r="O1210" s="4"/>
      <c r="P1210" s="4"/>
    </row>
    <row r="1211" spans="1:16" ht="11.65" customHeight="1" x14ac:dyDescent="0.2">
      <c r="A1211" s="5">
        <f t="shared" ca="1" si="25"/>
        <v>1211</v>
      </c>
      <c r="C1211" s="56"/>
      <c r="D1211" s="3"/>
      <c r="E1211" s="3" t="s">
        <v>304</v>
      </c>
      <c r="F1211" s="3"/>
      <c r="G1211" s="57"/>
      <c r="H1211" s="10">
        <f t="shared" si="26"/>
        <v>20583800.044548586</v>
      </c>
      <c r="J1211" s="4"/>
      <c r="K1211" s="4"/>
      <c r="L1211" s="4"/>
      <c r="M1211" s="4"/>
      <c r="N1211" s="4"/>
      <c r="O1211" s="4"/>
      <c r="P1211" s="4"/>
    </row>
    <row r="1212" spans="1:16" ht="11.65" customHeight="1" x14ac:dyDescent="0.2">
      <c r="A1212" s="5">
        <f t="shared" ca="1" si="25"/>
        <v>1212</v>
      </c>
      <c r="C1212" s="56"/>
      <c r="D1212" s="3"/>
      <c r="E1212" s="3" t="s">
        <v>253</v>
      </c>
      <c r="F1212" s="3"/>
      <c r="G1212" s="57"/>
      <c r="H1212" s="10">
        <f t="shared" si="26"/>
        <v>-161890279.55115542</v>
      </c>
      <c r="J1212" s="4"/>
      <c r="K1212" s="4"/>
      <c r="L1212" s="4"/>
      <c r="M1212" s="4"/>
      <c r="N1212" s="4"/>
      <c r="O1212" s="4"/>
      <c r="P1212" s="4"/>
    </row>
    <row r="1213" spans="1:16" ht="15" customHeight="1" x14ac:dyDescent="0.2">
      <c r="A1213" s="5">
        <f t="shared" ca="1" si="25"/>
        <v>1213</v>
      </c>
      <c r="C1213" s="56"/>
      <c r="D1213" s="3"/>
      <c r="E1213" s="3" t="s">
        <v>261</v>
      </c>
      <c r="F1213" s="3"/>
      <c r="G1213" s="57"/>
      <c r="H1213" s="10">
        <f t="shared" si="26"/>
        <v>0</v>
      </c>
      <c r="J1213" s="4"/>
      <c r="K1213" s="4"/>
      <c r="L1213" s="4"/>
      <c r="M1213" s="4"/>
      <c r="N1213" s="4"/>
      <c r="O1213" s="4"/>
      <c r="P1213" s="4"/>
    </row>
    <row r="1214" spans="1:16" ht="11.65" customHeight="1" thickBot="1" x14ac:dyDescent="0.25">
      <c r="A1214" s="5">
        <f t="shared" ref="A1214:A1277" ca="1" si="27">OFFSET(A1214,-1,)+1</f>
        <v>1214</v>
      </c>
      <c r="C1214" s="56" t="s">
        <v>212</v>
      </c>
      <c r="D1214" s="3"/>
      <c r="E1214" s="3"/>
      <c r="F1214" s="3"/>
      <c r="G1214" s="57"/>
      <c r="H1214" s="19">
        <f>SUM(H1206:H1213)</f>
        <v>-282260726.45316184</v>
      </c>
      <c r="J1214" s="4"/>
      <c r="K1214" s="4"/>
      <c r="L1214" s="4"/>
      <c r="M1214" s="4"/>
      <c r="N1214" s="4"/>
      <c r="O1214" s="4"/>
      <c r="P1214" s="4"/>
    </row>
    <row r="1215" spans="1:16" ht="11.65" customHeight="1" thickTop="1" x14ac:dyDescent="0.2">
      <c r="A1215" s="5">
        <f t="shared" ca="1" si="27"/>
        <v>1215</v>
      </c>
      <c r="C1215" s="56"/>
      <c r="D1215" s="3"/>
      <c r="E1215" s="3"/>
      <c r="F1215" s="3"/>
      <c r="G1215" s="57"/>
      <c r="H1215" s="4"/>
      <c r="J1215" s="4"/>
      <c r="K1215" s="4"/>
      <c r="L1215" s="4"/>
      <c r="M1215" s="4"/>
      <c r="N1215" s="4"/>
      <c r="O1215" s="4"/>
      <c r="P1215" s="4"/>
    </row>
    <row r="1216" spans="1:16" ht="11.65" customHeight="1" x14ac:dyDescent="0.2">
      <c r="A1216" s="5">
        <f t="shared" ca="1" si="27"/>
        <v>1216</v>
      </c>
      <c r="C1216" s="56"/>
      <c r="D1216" s="3"/>
      <c r="E1216" s="3"/>
      <c r="F1216" s="3"/>
      <c r="G1216" s="57"/>
      <c r="H1216" s="2"/>
      <c r="J1216" s="4"/>
      <c r="K1216" s="4"/>
      <c r="L1216" s="4"/>
      <c r="M1216" s="4"/>
      <c r="N1216" s="4"/>
      <c r="O1216" s="4"/>
      <c r="P1216" s="4"/>
    </row>
    <row r="1217" spans="1:16" ht="11.65" customHeight="1" x14ac:dyDescent="0.2">
      <c r="A1217" s="5">
        <f t="shared" ca="1" si="27"/>
        <v>1217</v>
      </c>
      <c r="C1217" s="56" t="s">
        <v>213</v>
      </c>
      <c r="D1217" s="3" t="s">
        <v>214</v>
      </c>
      <c r="E1217" s="3"/>
      <c r="F1217" s="3"/>
      <c r="G1217" s="57"/>
      <c r="H1217" s="2"/>
      <c r="J1217" s="4"/>
      <c r="K1217" s="4"/>
      <c r="L1217" s="4"/>
      <c r="M1217" s="4"/>
      <c r="N1217" s="4"/>
      <c r="O1217" s="4"/>
      <c r="P1217" s="4"/>
    </row>
    <row r="1218" spans="1:16" ht="11.65" customHeight="1" x14ac:dyDescent="0.2">
      <c r="A1218" s="5">
        <f t="shared" ca="1" si="27"/>
        <v>1218</v>
      </c>
      <c r="C1218" s="56"/>
      <c r="D1218" s="3"/>
      <c r="E1218" s="3"/>
      <c r="F1218" s="3" t="s">
        <v>250</v>
      </c>
      <c r="G1218" s="57"/>
      <c r="H1218" s="10">
        <v>0</v>
      </c>
      <c r="J1218" s="4"/>
      <c r="K1218" s="4"/>
      <c r="L1218" s="4"/>
      <c r="M1218" s="4"/>
      <c r="N1218" s="4"/>
      <c r="O1218" s="4"/>
      <c r="P1218" s="4"/>
    </row>
    <row r="1219" spans="1:16" ht="11.65" customHeight="1" x14ac:dyDescent="0.2">
      <c r="A1219" s="5">
        <f t="shared" ca="1" si="27"/>
        <v>1219</v>
      </c>
      <c r="C1219" s="56"/>
      <c r="D1219" s="3"/>
      <c r="E1219" s="3"/>
      <c r="F1219" s="3" t="s">
        <v>254</v>
      </c>
      <c r="G1219" s="57"/>
      <c r="H1219" s="10">
        <v>0</v>
      </c>
      <c r="J1219" s="4"/>
      <c r="K1219" s="4"/>
      <c r="L1219" s="4"/>
      <c r="M1219" s="4"/>
      <c r="N1219" s="4"/>
      <c r="O1219" s="4"/>
      <c r="P1219" s="4"/>
    </row>
    <row r="1220" spans="1:16" ht="11.65" customHeight="1" x14ac:dyDescent="0.2">
      <c r="A1220" s="5">
        <f t="shared" ca="1" si="27"/>
        <v>1220</v>
      </c>
      <c r="C1220" s="56"/>
      <c r="D1220" s="3"/>
      <c r="E1220" s="3"/>
      <c r="F1220" s="3" t="s">
        <v>249</v>
      </c>
      <c r="G1220" s="57"/>
      <c r="H1220" s="10">
        <v>-169100.50338930357</v>
      </c>
      <c r="J1220" s="4"/>
      <c r="K1220" s="4"/>
      <c r="L1220" s="4"/>
      <c r="M1220" s="4"/>
      <c r="N1220" s="4"/>
      <c r="O1220" s="4"/>
      <c r="P1220" s="4"/>
    </row>
    <row r="1221" spans="1:16" ht="11.65" customHeight="1" x14ac:dyDescent="0.2">
      <c r="A1221" s="5">
        <f t="shared" ca="1" si="27"/>
        <v>1221</v>
      </c>
      <c r="C1221" s="56"/>
      <c r="D1221" s="3"/>
      <c r="E1221" s="3"/>
      <c r="F1221" s="3" t="s">
        <v>251</v>
      </c>
      <c r="G1221" s="57"/>
      <c r="H1221" s="10">
        <v>0</v>
      </c>
      <c r="J1221" s="4"/>
      <c r="K1221" s="11"/>
      <c r="L1221" s="11"/>
      <c r="M1221" s="11"/>
      <c r="N1221" s="11"/>
      <c r="O1221" s="11"/>
      <c r="P1221" s="11"/>
    </row>
    <row r="1222" spans="1:16" ht="11.65" customHeight="1" x14ac:dyDescent="0.2">
      <c r="A1222" s="5">
        <f t="shared" ca="1" si="27"/>
        <v>1222</v>
      </c>
      <c r="C1222" s="56"/>
      <c r="D1222" s="3"/>
      <c r="E1222" s="3"/>
      <c r="F1222" s="3" t="s">
        <v>253</v>
      </c>
      <c r="G1222" s="57"/>
      <c r="H1222" s="10">
        <v>0</v>
      </c>
      <c r="J1222" s="4"/>
      <c r="K1222" s="4"/>
      <c r="L1222" s="4"/>
      <c r="M1222" s="4"/>
      <c r="N1222" s="4"/>
      <c r="O1222" s="4"/>
      <c r="P1222" s="4"/>
    </row>
    <row r="1223" spans="1:16" ht="11.65" customHeight="1" x14ac:dyDescent="0.2">
      <c r="A1223" s="5">
        <f t="shared" ca="1" si="27"/>
        <v>1223</v>
      </c>
      <c r="C1223" s="56"/>
      <c r="D1223" s="3"/>
      <c r="E1223" s="3"/>
      <c r="F1223" s="3" t="s">
        <v>24</v>
      </c>
      <c r="G1223" s="57"/>
      <c r="H1223" s="10">
        <v>-166530279.00219244</v>
      </c>
      <c r="J1223" s="4"/>
      <c r="K1223" s="4"/>
      <c r="L1223" s="4"/>
      <c r="M1223" s="4"/>
      <c r="N1223" s="4"/>
      <c r="O1223" s="4"/>
      <c r="P1223" s="4"/>
    </row>
    <row r="1224" spans="1:16" ht="11.65" customHeight="1" thickBot="1" x14ac:dyDescent="0.25">
      <c r="A1224" s="5">
        <f t="shared" ca="1" si="27"/>
        <v>1224</v>
      </c>
      <c r="C1224" s="63" t="s">
        <v>215</v>
      </c>
      <c r="D1224" s="3"/>
      <c r="E1224" s="3"/>
      <c r="F1224" s="3"/>
      <c r="G1224" s="57" t="s">
        <v>201</v>
      </c>
      <c r="H1224" s="21">
        <f>SUBTOTAL(9,H1218:H1223)</f>
        <v>-166699379.50558174</v>
      </c>
      <c r="J1224" s="4"/>
      <c r="K1224" s="4"/>
      <c r="L1224" s="4"/>
      <c r="M1224" s="4"/>
      <c r="N1224" s="4"/>
      <c r="O1224" s="4"/>
      <c r="P1224" s="4"/>
    </row>
    <row r="1225" spans="1:16" ht="11.65" customHeight="1" thickTop="1" x14ac:dyDescent="0.2">
      <c r="A1225" s="5">
        <f t="shared" ca="1" si="27"/>
        <v>1225</v>
      </c>
      <c r="C1225" s="56">
        <v>108360</v>
      </c>
      <c r="D1225" s="3" t="s">
        <v>31</v>
      </c>
      <c r="E1225" s="3"/>
      <c r="F1225" s="3"/>
      <c r="G1225" s="57"/>
      <c r="H1225" s="2"/>
      <c r="J1225" s="4"/>
      <c r="K1225" s="4"/>
      <c r="L1225" s="4"/>
      <c r="M1225" s="4"/>
      <c r="N1225" s="4"/>
      <c r="O1225" s="4"/>
      <c r="P1225" s="4"/>
    </row>
    <row r="1226" spans="1:16" ht="11.65" customHeight="1" x14ac:dyDescent="0.2">
      <c r="A1226" s="5">
        <f t="shared" ca="1" si="27"/>
        <v>1226</v>
      </c>
      <c r="C1226" s="56"/>
      <c r="D1226" s="3"/>
      <c r="E1226" s="3"/>
      <c r="F1226" s="3" t="s">
        <v>193</v>
      </c>
      <c r="G1226" s="57"/>
      <c r="H1226" s="10">
        <v>-207402.43</v>
      </c>
      <c r="J1226" s="4"/>
      <c r="K1226" s="4"/>
      <c r="L1226" s="4"/>
      <c r="M1226" s="4"/>
      <c r="N1226" s="4"/>
      <c r="O1226" s="4"/>
      <c r="P1226" s="4"/>
    </row>
    <row r="1227" spans="1:16" ht="11.65" customHeight="1" x14ac:dyDescent="0.2">
      <c r="A1227" s="5">
        <f t="shared" ca="1" si="27"/>
        <v>1227</v>
      </c>
      <c r="C1227" s="56"/>
      <c r="D1227" s="3"/>
      <c r="E1227" s="3"/>
      <c r="F1227" s="3"/>
      <c r="G1227" s="57" t="s">
        <v>201</v>
      </c>
      <c r="H1227" s="12">
        <f>SUBTOTAL(9,H1226)</f>
        <v>-207402.43</v>
      </c>
      <c r="J1227" s="4"/>
      <c r="K1227" s="4"/>
      <c r="L1227" s="4"/>
      <c r="M1227" s="4"/>
      <c r="N1227" s="4"/>
      <c r="O1227" s="4"/>
      <c r="P1227" s="4"/>
    </row>
    <row r="1228" spans="1:16" ht="11.65" customHeight="1" x14ac:dyDescent="0.2">
      <c r="A1228" s="5">
        <f t="shared" ca="1" si="27"/>
        <v>1228</v>
      </c>
      <c r="C1228" s="56"/>
      <c r="D1228" s="3"/>
      <c r="E1228" s="3"/>
      <c r="F1228" s="3"/>
      <c r="G1228" s="57"/>
      <c r="H1228" s="2"/>
      <c r="J1228" s="4"/>
      <c r="K1228" s="4"/>
      <c r="L1228" s="4"/>
      <c r="M1228" s="4"/>
      <c r="N1228" s="4"/>
      <c r="O1228" s="4"/>
      <c r="P1228" s="4"/>
    </row>
    <row r="1229" spans="1:16" ht="11.65" customHeight="1" x14ac:dyDescent="0.2">
      <c r="A1229" s="5">
        <f t="shared" ca="1" si="27"/>
        <v>1229</v>
      </c>
      <c r="C1229" s="56">
        <v>108361</v>
      </c>
      <c r="D1229" s="3" t="s">
        <v>33</v>
      </c>
      <c r="E1229" s="3"/>
      <c r="F1229" s="3"/>
      <c r="G1229" s="57"/>
      <c r="H1229" s="2"/>
      <c r="J1229" s="4"/>
      <c r="K1229" s="4"/>
      <c r="L1229" s="4"/>
      <c r="M1229" s="4"/>
      <c r="N1229" s="4"/>
      <c r="O1229" s="4"/>
      <c r="P1229" s="4"/>
    </row>
    <row r="1230" spans="1:16" ht="11.65" customHeight="1" x14ac:dyDescent="0.2">
      <c r="A1230" s="5">
        <f t="shared" ca="1" si="27"/>
        <v>1230</v>
      </c>
      <c r="C1230" s="56"/>
      <c r="D1230" s="3"/>
      <c r="E1230" s="3"/>
      <c r="F1230" s="3" t="s">
        <v>193</v>
      </c>
      <c r="G1230" s="57"/>
      <c r="H1230" s="10">
        <v>-1501708.63</v>
      </c>
      <c r="J1230" s="4"/>
      <c r="K1230" s="4"/>
      <c r="L1230" s="4"/>
      <c r="M1230" s="4"/>
      <c r="N1230" s="4"/>
      <c r="O1230" s="4"/>
      <c r="P1230" s="4"/>
    </row>
    <row r="1231" spans="1:16" ht="11.65" customHeight="1" x14ac:dyDescent="0.2">
      <c r="A1231" s="5">
        <f t="shared" ca="1" si="27"/>
        <v>1231</v>
      </c>
      <c r="C1231" s="56"/>
      <c r="D1231" s="3"/>
      <c r="E1231" s="3"/>
      <c r="F1231" s="3"/>
      <c r="G1231" s="57" t="s">
        <v>201</v>
      </c>
      <c r="H1231" s="12">
        <f>SUBTOTAL(9,H1230)</f>
        <v>-1501708.63</v>
      </c>
      <c r="J1231" s="4"/>
      <c r="K1231" s="4"/>
      <c r="L1231" s="4"/>
      <c r="M1231" s="4"/>
      <c r="N1231" s="4"/>
      <c r="O1231" s="4"/>
      <c r="P1231" s="4"/>
    </row>
    <row r="1232" spans="1:16" ht="11.65" customHeight="1" x14ac:dyDescent="0.2">
      <c r="A1232" s="5">
        <f t="shared" ca="1" si="27"/>
        <v>1232</v>
      </c>
      <c r="C1232" s="56"/>
      <c r="D1232" s="3"/>
      <c r="E1232" s="3"/>
      <c r="F1232" s="3"/>
      <c r="G1232" s="57"/>
      <c r="H1232" s="2"/>
      <c r="J1232" s="4"/>
      <c r="K1232" s="4"/>
      <c r="L1232" s="4"/>
      <c r="M1232" s="4"/>
      <c r="N1232" s="4"/>
      <c r="O1232" s="4"/>
      <c r="P1232" s="4"/>
    </row>
    <row r="1233" spans="1:16" ht="11.65" customHeight="1" x14ac:dyDescent="0.2">
      <c r="A1233" s="5">
        <f t="shared" ca="1" si="27"/>
        <v>1233</v>
      </c>
      <c r="C1233" s="56">
        <v>108362</v>
      </c>
      <c r="D1233" s="3" t="s">
        <v>25</v>
      </c>
      <c r="E1233" s="3"/>
      <c r="F1233" s="3"/>
      <c r="G1233" s="57"/>
      <c r="H1233" s="2"/>
      <c r="J1233" s="4"/>
      <c r="K1233" s="4"/>
      <c r="L1233" s="4"/>
      <c r="M1233" s="4"/>
      <c r="N1233" s="4"/>
      <c r="O1233" s="4"/>
      <c r="P1233" s="4"/>
    </row>
    <row r="1234" spans="1:16" ht="11.65" customHeight="1" x14ac:dyDescent="0.2">
      <c r="A1234" s="5">
        <f t="shared" ca="1" si="27"/>
        <v>1234</v>
      </c>
      <c r="C1234" s="56"/>
      <c r="D1234" s="3"/>
      <c r="E1234" s="3"/>
      <c r="F1234" s="3" t="s">
        <v>193</v>
      </c>
      <c r="G1234" s="57"/>
      <c r="H1234" s="10">
        <v>-28464609.760000002</v>
      </c>
      <c r="J1234" s="4"/>
      <c r="K1234" s="4"/>
      <c r="L1234" s="4"/>
      <c r="M1234" s="4"/>
      <c r="N1234" s="4"/>
      <c r="O1234" s="4"/>
      <c r="P1234" s="4"/>
    </row>
    <row r="1235" spans="1:16" ht="11.65" customHeight="1" x14ac:dyDescent="0.2">
      <c r="A1235" s="5">
        <f t="shared" ca="1" si="27"/>
        <v>1235</v>
      </c>
      <c r="C1235" s="56"/>
      <c r="D1235" s="3"/>
      <c r="E1235" s="3"/>
      <c r="F1235" s="3"/>
      <c r="G1235" s="57" t="s">
        <v>201</v>
      </c>
      <c r="H1235" s="12">
        <f>SUBTOTAL(9,H1234)</f>
        <v>-28464609.760000002</v>
      </c>
      <c r="J1235" s="4"/>
      <c r="K1235" s="4"/>
      <c r="L1235" s="4"/>
      <c r="M1235" s="4"/>
      <c r="N1235" s="4"/>
      <c r="O1235" s="4"/>
      <c r="P1235" s="4"/>
    </row>
    <row r="1236" spans="1:16" ht="11.65" customHeight="1" x14ac:dyDescent="0.2">
      <c r="A1236" s="5">
        <f t="shared" ca="1" si="27"/>
        <v>1236</v>
      </c>
      <c r="C1236" s="56"/>
      <c r="D1236" s="3"/>
      <c r="E1236" s="3"/>
      <c r="F1236" s="3"/>
      <c r="G1236" s="57"/>
      <c r="H1236" s="2"/>
      <c r="J1236" s="4"/>
      <c r="K1236" s="4"/>
      <c r="L1236" s="4"/>
      <c r="M1236" s="4"/>
      <c r="N1236" s="4"/>
      <c r="O1236" s="4"/>
      <c r="P1236" s="4"/>
    </row>
    <row r="1237" spans="1:16" ht="11.65" customHeight="1" x14ac:dyDescent="0.2">
      <c r="A1237" s="5">
        <f t="shared" ca="1" si="27"/>
        <v>1237</v>
      </c>
      <c r="C1237" s="56">
        <v>108363</v>
      </c>
      <c r="D1237" s="3" t="s">
        <v>26</v>
      </c>
      <c r="E1237" s="3"/>
      <c r="F1237" s="3"/>
      <c r="G1237" s="57"/>
      <c r="H1237" s="2"/>
      <c r="J1237" s="4"/>
      <c r="K1237" s="4"/>
      <c r="L1237" s="4"/>
      <c r="M1237" s="4"/>
      <c r="N1237" s="4"/>
      <c r="O1237" s="4"/>
      <c r="P1237" s="4"/>
    </row>
    <row r="1238" spans="1:16" ht="11.65" customHeight="1" x14ac:dyDescent="0.2">
      <c r="A1238" s="5">
        <f t="shared" ca="1" si="27"/>
        <v>1238</v>
      </c>
      <c r="C1238" s="56"/>
      <c r="D1238" s="3"/>
      <c r="E1238" s="3"/>
      <c r="F1238" s="3" t="s">
        <v>193</v>
      </c>
      <c r="G1238" s="57"/>
      <c r="H1238" s="10">
        <v>0</v>
      </c>
      <c r="J1238" s="4"/>
      <c r="K1238" s="4"/>
      <c r="L1238" s="4"/>
      <c r="M1238" s="4"/>
      <c r="N1238" s="4"/>
      <c r="O1238" s="4"/>
      <c r="P1238" s="4"/>
    </row>
    <row r="1239" spans="1:16" ht="11.65" customHeight="1" x14ac:dyDescent="0.2">
      <c r="A1239" s="5">
        <f t="shared" ca="1" si="27"/>
        <v>1239</v>
      </c>
      <c r="C1239" s="56"/>
      <c r="D1239" s="3"/>
      <c r="E1239" s="3"/>
      <c r="F1239" s="3"/>
      <c r="G1239" s="57" t="s">
        <v>201</v>
      </c>
      <c r="H1239" s="12">
        <f>SUBTOTAL(9,H1238)</f>
        <v>0</v>
      </c>
      <c r="J1239" s="4"/>
      <c r="K1239" s="4"/>
      <c r="L1239" s="4"/>
      <c r="M1239" s="4"/>
      <c r="N1239" s="4"/>
      <c r="O1239" s="4"/>
      <c r="P1239" s="4"/>
    </row>
    <row r="1240" spans="1:16" ht="11.65" customHeight="1" x14ac:dyDescent="0.2">
      <c r="A1240" s="5">
        <f t="shared" ca="1" si="27"/>
        <v>1240</v>
      </c>
      <c r="C1240" s="56"/>
      <c r="D1240" s="3"/>
      <c r="E1240" s="3"/>
      <c r="F1240" s="3"/>
      <c r="G1240" s="57"/>
      <c r="H1240" s="2"/>
      <c r="J1240" s="4"/>
      <c r="K1240" s="4"/>
      <c r="L1240" s="4"/>
      <c r="M1240" s="4"/>
      <c r="N1240" s="4"/>
      <c r="O1240" s="4"/>
      <c r="P1240" s="4"/>
    </row>
    <row r="1241" spans="1:16" ht="11.65" customHeight="1" x14ac:dyDescent="0.2">
      <c r="A1241" s="5">
        <f t="shared" ca="1" si="27"/>
        <v>1241</v>
      </c>
      <c r="C1241" s="56">
        <v>108364</v>
      </c>
      <c r="D1241" s="3" t="s">
        <v>86</v>
      </c>
      <c r="E1241" s="3"/>
      <c r="F1241" s="3"/>
      <c r="G1241" s="57"/>
      <c r="H1241" s="2"/>
      <c r="J1241" s="4"/>
      <c r="K1241" s="4"/>
      <c r="L1241" s="4"/>
      <c r="M1241" s="4"/>
      <c r="N1241" s="4"/>
      <c r="O1241" s="4"/>
      <c r="P1241" s="4"/>
    </row>
    <row r="1242" spans="1:16" ht="11.65" customHeight="1" x14ac:dyDescent="0.2">
      <c r="A1242" s="5">
        <f t="shared" ca="1" si="27"/>
        <v>1242</v>
      </c>
      <c r="C1242" s="56"/>
      <c r="D1242" s="3"/>
      <c r="E1242" s="3"/>
      <c r="F1242" s="3" t="s">
        <v>193</v>
      </c>
      <c r="G1242" s="57"/>
      <c r="H1242" s="10">
        <v>-78208038.879999995</v>
      </c>
      <c r="J1242" s="4"/>
      <c r="K1242" s="4"/>
      <c r="L1242" s="4"/>
      <c r="M1242" s="4"/>
      <c r="N1242" s="4"/>
      <c r="O1242" s="4"/>
      <c r="P1242" s="4"/>
    </row>
    <row r="1243" spans="1:16" ht="11.65" customHeight="1" x14ac:dyDescent="0.2">
      <c r="A1243" s="5">
        <f t="shared" ca="1" si="27"/>
        <v>1243</v>
      </c>
      <c r="C1243" s="56"/>
      <c r="D1243" s="3"/>
      <c r="E1243" s="3"/>
      <c r="F1243" s="3"/>
      <c r="G1243" s="57" t="s">
        <v>201</v>
      </c>
      <c r="H1243" s="12">
        <f>SUBTOTAL(9,H1242)</f>
        <v>-78208038.879999995</v>
      </c>
      <c r="J1243" s="4"/>
      <c r="K1243" s="4"/>
      <c r="L1243" s="4"/>
      <c r="M1243" s="4"/>
      <c r="N1243" s="4"/>
      <c r="O1243" s="4"/>
      <c r="P1243" s="4"/>
    </row>
    <row r="1244" spans="1:16" ht="11.65" customHeight="1" x14ac:dyDescent="0.2">
      <c r="A1244" s="5">
        <f t="shared" ca="1" si="27"/>
        <v>1244</v>
      </c>
      <c r="C1244" s="56"/>
      <c r="D1244" s="3"/>
      <c r="E1244" s="3"/>
      <c r="F1244" s="3"/>
      <c r="G1244" s="57"/>
      <c r="H1244" s="2"/>
      <c r="J1244" s="4"/>
      <c r="K1244" s="4"/>
      <c r="L1244" s="4"/>
      <c r="M1244" s="4"/>
      <c r="N1244" s="4"/>
      <c r="O1244" s="4"/>
      <c r="P1244" s="4"/>
    </row>
    <row r="1245" spans="1:16" ht="11.65" customHeight="1" x14ac:dyDescent="0.2">
      <c r="A1245" s="5">
        <f t="shared" ca="1" si="27"/>
        <v>1245</v>
      </c>
      <c r="C1245" s="56">
        <v>108365</v>
      </c>
      <c r="D1245" s="3" t="s">
        <v>87</v>
      </c>
      <c r="E1245" s="3"/>
      <c r="F1245" s="3"/>
      <c r="G1245" s="57"/>
      <c r="H1245" s="2"/>
      <c r="J1245" s="4"/>
      <c r="K1245" s="4"/>
      <c r="L1245" s="4"/>
      <c r="M1245" s="4"/>
      <c r="N1245" s="4"/>
      <c r="O1245" s="4"/>
      <c r="P1245" s="4"/>
    </row>
    <row r="1246" spans="1:16" ht="11.65" customHeight="1" x14ac:dyDescent="0.2">
      <c r="A1246" s="5">
        <f t="shared" ca="1" si="27"/>
        <v>1246</v>
      </c>
      <c r="C1246" s="56"/>
      <c r="D1246" s="3"/>
      <c r="E1246" s="3"/>
      <c r="F1246" s="3" t="s">
        <v>193</v>
      </c>
      <c r="G1246" s="57"/>
      <c r="H1246" s="10">
        <v>-38421080.649999999</v>
      </c>
      <c r="J1246" s="4"/>
      <c r="K1246" s="4"/>
      <c r="L1246" s="4"/>
      <c r="M1246" s="4"/>
      <c r="N1246" s="4"/>
      <c r="O1246" s="4"/>
      <c r="P1246" s="4"/>
    </row>
    <row r="1247" spans="1:16" ht="11.65" customHeight="1" x14ac:dyDescent="0.2">
      <c r="A1247" s="5">
        <f t="shared" ca="1" si="27"/>
        <v>1247</v>
      </c>
      <c r="C1247" s="56"/>
      <c r="D1247" s="3"/>
      <c r="E1247" s="3"/>
      <c r="F1247" s="3"/>
      <c r="G1247" s="57" t="s">
        <v>201</v>
      </c>
      <c r="H1247" s="12">
        <f>SUBTOTAL(9,H1246)</f>
        <v>-38421080.649999999</v>
      </c>
      <c r="J1247" s="4"/>
      <c r="K1247" s="4"/>
      <c r="L1247" s="4"/>
      <c r="M1247" s="4"/>
      <c r="N1247" s="4"/>
      <c r="O1247" s="4"/>
      <c r="P1247" s="4"/>
    </row>
    <row r="1248" spans="1:16" ht="11.65" customHeight="1" x14ac:dyDescent="0.2">
      <c r="A1248" s="5">
        <f t="shared" ca="1" si="27"/>
        <v>1248</v>
      </c>
      <c r="C1248" s="56"/>
      <c r="D1248" s="3"/>
      <c r="E1248" s="3"/>
      <c r="F1248" s="3"/>
      <c r="G1248" s="57"/>
      <c r="H1248" s="2"/>
      <c r="J1248" s="4"/>
      <c r="K1248" s="4"/>
      <c r="L1248" s="4"/>
      <c r="M1248" s="4"/>
      <c r="N1248" s="4"/>
      <c r="O1248" s="4"/>
      <c r="P1248" s="4"/>
    </row>
    <row r="1249" spans="1:16" ht="11.65" customHeight="1" x14ac:dyDescent="0.2">
      <c r="A1249" s="5">
        <f t="shared" ca="1" si="27"/>
        <v>1249</v>
      </c>
      <c r="C1249" s="56">
        <v>108366</v>
      </c>
      <c r="D1249" s="3" t="s">
        <v>76</v>
      </c>
      <c r="E1249" s="3"/>
      <c r="F1249" s="3"/>
      <c r="G1249" s="57"/>
      <c r="H1249" s="2"/>
      <c r="J1249" s="4"/>
      <c r="K1249" s="4"/>
      <c r="L1249" s="4"/>
      <c r="M1249" s="4"/>
      <c r="N1249" s="4"/>
      <c r="O1249" s="4"/>
      <c r="P1249" s="4"/>
    </row>
    <row r="1250" spans="1:16" ht="11.65" customHeight="1" x14ac:dyDescent="0.2">
      <c r="A1250" s="5">
        <f t="shared" ca="1" si="27"/>
        <v>1250</v>
      </c>
      <c r="C1250" s="56"/>
      <c r="D1250" s="3"/>
      <c r="E1250" s="3"/>
      <c r="F1250" s="3" t="s">
        <v>193</v>
      </c>
      <c r="G1250" s="57"/>
      <c r="H1250" s="10">
        <v>-11539109.890000001</v>
      </c>
      <c r="J1250" s="4"/>
      <c r="K1250" s="4"/>
      <c r="L1250" s="4"/>
      <c r="M1250" s="4"/>
      <c r="N1250" s="4"/>
      <c r="O1250" s="4"/>
      <c r="P1250" s="4"/>
    </row>
    <row r="1251" spans="1:16" ht="11.65" customHeight="1" x14ac:dyDescent="0.2">
      <c r="A1251" s="5">
        <f t="shared" ca="1" si="27"/>
        <v>1251</v>
      </c>
      <c r="C1251" s="56"/>
      <c r="D1251" s="3"/>
      <c r="E1251" s="3"/>
      <c r="F1251" s="3"/>
      <c r="G1251" s="57" t="s">
        <v>201</v>
      </c>
      <c r="H1251" s="12">
        <f>SUBTOTAL(9,H1250)</f>
        <v>-11539109.890000001</v>
      </c>
      <c r="J1251" s="4"/>
      <c r="K1251" s="4"/>
      <c r="L1251" s="4"/>
      <c r="M1251" s="4"/>
      <c r="N1251" s="4"/>
      <c r="O1251" s="4"/>
      <c r="P1251" s="4"/>
    </row>
    <row r="1252" spans="1:16" ht="11.65" customHeight="1" x14ac:dyDescent="0.2">
      <c r="A1252" s="5">
        <f t="shared" ca="1" si="27"/>
        <v>1252</v>
      </c>
      <c r="C1252" s="56"/>
      <c r="D1252" s="3"/>
      <c r="E1252" s="3"/>
      <c r="F1252" s="3"/>
      <c r="G1252" s="57"/>
      <c r="H1252" s="2"/>
      <c r="J1252" s="4"/>
      <c r="K1252" s="4"/>
      <c r="L1252" s="4"/>
      <c r="M1252" s="4"/>
      <c r="N1252" s="4"/>
      <c r="O1252" s="4"/>
      <c r="P1252" s="4"/>
    </row>
    <row r="1253" spans="1:16" ht="11.65" customHeight="1" x14ac:dyDescent="0.2">
      <c r="A1253" s="5">
        <f t="shared" ca="1" si="27"/>
        <v>1253</v>
      </c>
      <c r="C1253" s="56">
        <v>108367</v>
      </c>
      <c r="D1253" s="3" t="s">
        <v>77</v>
      </c>
      <c r="E1253" s="3"/>
      <c r="F1253" s="3"/>
      <c r="G1253" s="57"/>
      <c r="H1253" s="2"/>
      <c r="J1253" s="4"/>
      <c r="K1253" s="4"/>
      <c r="L1253" s="4"/>
      <c r="M1253" s="4"/>
      <c r="N1253" s="4"/>
      <c r="O1253" s="4"/>
      <c r="P1253" s="4"/>
    </row>
    <row r="1254" spans="1:16" ht="11.65" customHeight="1" x14ac:dyDescent="0.2">
      <c r="A1254" s="5">
        <f t="shared" ca="1" si="27"/>
        <v>1254</v>
      </c>
      <c r="C1254" s="56"/>
      <c r="D1254" s="3"/>
      <c r="E1254" s="3"/>
      <c r="F1254" s="3" t="s">
        <v>193</v>
      </c>
      <c r="G1254" s="57"/>
      <c r="H1254" s="10">
        <v>-14216558.34</v>
      </c>
      <c r="J1254" s="4"/>
      <c r="K1254" s="4"/>
      <c r="L1254" s="4"/>
      <c r="M1254" s="4"/>
      <c r="N1254" s="4"/>
      <c r="O1254" s="4"/>
      <c r="P1254" s="4"/>
    </row>
    <row r="1255" spans="1:16" ht="11.65" customHeight="1" x14ac:dyDescent="0.2">
      <c r="A1255" s="5">
        <f t="shared" ca="1" si="27"/>
        <v>1255</v>
      </c>
      <c r="C1255" s="56"/>
      <c r="D1255" s="3"/>
      <c r="E1255" s="3"/>
      <c r="F1255" s="3"/>
      <c r="G1255" s="57" t="s">
        <v>201</v>
      </c>
      <c r="H1255" s="12">
        <f>SUBTOTAL(9,H1254)</f>
        <v>-14216558.34</v>
      </c>
      <c r="J1255" s="4"/>
      <c r="K1255" s="4"/>
      <c r="L1255" s="4"/>
      <c r="M1255" s="4"/>
      <c r="N1255" s="4"/>
      <c r="O1255" s="4"/>
      <c r="P1255" s="4"/>
    </row>
    <row r="1256" spans="1:16" ht="11.65" customHeight="1" x14ac:dyDescent="0.2">
      <c r="A1256" s="5">
        <f t="shared" ca="1" si="27"/>
        <v>1256</v>
      </c>
      <c r="C1256" s="56"/>
      <c r="D1256" s="3"/>
      <c r="E1256" s="3"/>
      <c r="F1256" s="3"/>
      <c r="G1256" s="57"/>
      <c r="H1256" s="2"/>
      <c r="J1256" s="4"/>
      <c r="K1256" s="4"/>
      <c r="L1256" s="4"/>
      <c r="M1256" s="4"/>
      <c r="N1256" s="4"/>
      <c r="O1256" s="4"/>
      <c r="P1256" s="4"/>
    </row>
    <row r="1257" spans="1:16" ht="11.65" customHeight="1" x14ac:dyDescent="0.2">
      <c r="A1257" s="5">
        <f t="shared" ca="1" si="27"/>
        <v>1257</v>
      </c>
      <c r="C1257" s="56">
        <v>108368</v>
      </c>
      <c r="D1257" s="3" t="s">
        <v>88</v>
      </c>
      <c r="E1257" s="3"/>
      <c r="F1257" s="3"/>
      <c r="G1257" s="57"/>
      <c r="H1257" s="2"/>
      <c r="J1257" s="4"/>
      <c r="K1257" s="4"/>
      <c r="L1257" s="4"/>
      <c r="M1257" s="4"/>
      <c r="N1257" s="4"/>
      <c r="O1257" s="4"/>
      <c r="P1257" s="4"/>
    </row>
    <row r="1258" spans="1:16" ht="11.65" customHeight="1" x14ac:dyDescent="0.2">
      <c r="A1258" s="5">
        <f t="shared" ca="1" si="27"/>
        <v>1258</v>
      </c>
      <c r="C1258" s="56"/>
      <c r="D1258" s="3"/>
      <c r="E1258" s="3"/>
      <c r="F1258" s="3" t="s">
        <v>193</v>
      </c>
      <c r="G1258" s="57"/>
      <c r="H1258" s="10">
        <v>-66649731.479999997</v>
      </c>
      <c r="J1258" s="4"/>
      <c r="K1258" s="4"/>
      <c r="L1258" s="4"/>
      <c r="M1258" s="4"/>
      <c r="N1258" s="4"/>
      <c r="O1258" s="4"/>
      <c r="P1258" s="4"/>
    </row>
    <row r="1259" spans="1:16" ht="11.65" customHeight="1" x14ac:dyDescent="0.2">
      <c r="A1259" s="5">
        <f t="shared" ca="1" si="27"/>
        <v>1259</v>
      </c>
      <c r="C1259" s="56"/>
      <c r="D1259" s="3"/>
      <c r="E1259" s="3"/>
      <c r="F1259" s="3"/>
      <c r="G1259" s="57" t="s">
        <v>201</v>
      </c>
      <c r="H1259" s="12">
        <f>SUBTOTAL(9,H1258)</f>
        <v>-66649731.479999997</v>
      </c>
      <c r="J1259" s="4"/>
      <c r="K1259" s="4"/>
      <c r="L1259" s="4"/>
      <c r="M1259" s="4"/>
      <c r="N1259" s="4"/>
      <c r="O1259" s="4"/>
      <c r="P1259" s="4"/>
    </row>
    <row r="1260" spans="1:16" ht="11.65" customHeight="1" x14ac:dyDescent="0.2">
      <c r="A1260" s="5">
        <f t="shared" ca="1" si="27"/>
        <v>1260</v>
      </c>
      <c r="C1260" s="56"/>
      <c r="D1260" s="3"/>
      <c r="E1260" s="3"/>
      <c r="F1260" s="3"/>
      <c r="G1260" s="57"/>
      <c r="H1260" s="2"/>
      <c r="J1260" s="4"/>
      <c r="K1260" s="4"/>
      <c r="L1260" s="4"/>
      <c r="M1260" s="4"/>
      <c r="N1260" s="4"/>
      <c r="O1260" s="4"/>
      <c r="P1260" s="4"/>
    </row>
    <row r="1261" spans="1:16" ht="11.65" customHeight="1" x14ac:dyDescent="0.2">
      <c r="A1261" s="5">
        <f t="shared" ca="1" si="27"/>
        <v>1261</v>
      </c>
      <c r="C1261" s="56">
        <v>108369</v>
      </c>
      <c r="D1261" s="3" t="s">
        <v>27</v>
      </c>
      <c r="E1261" s="3"/>
      <c r="F1261" s="3"/>
      <c r="G1261" s="57"/>
      <c r="H1261" s="2"/>
      <c r="J1261" s="4"/>
      <c r="K1261" s="4"/>
      <c r="L1261" s="4"/>
      <c r="M1261" s="4"/>
      <c r="N1261" s="4"/>
      <c r="O1261" s="4"/>
      <c r="P1261" s="4"/>
    </row>
    <row r="1262" spans="1:16" ht="11.65" customHeight="1" x14ac:dyDescent="0.2">
      <c r="A1262" s="5">
        <f t="shared" ca="1" si="27"/>
        <v>1262</v>
      </c>
      <c r="C1262" s="56"/>
      <c r="D1262" s="3"/>
      <c r="E1262" s="3"/>
      <c r="F1262" s="3" t="s">
        <v>193</v>
      </c>
      <c r="G1262" s="57"/>
      <c r="H1262" s="10">
        <v>-34373370.710000001</v>
      </c>
      <c r="J1262" s="4"/>
      <c r="K1262" s="4"/>
      <c r="L1262" s="4"/>
      <c r="M1262" s="4"/>
      <c r="N1262" s="4"/>
      <c r="O1262" s="4"/>
      <c r="P1262" s="4"/>
    </row>
    <row r="1263" spans="1:16" ht="11.65" customHeight="1" x14ac:dyDescent="0.2">
      <c r="A1263" s="5">
        <f t="shared" ca="1" si="27"/>
        <v>1263</v>
      </c>
      <c r="C1263" s="56"/>
      <c r="D1263" s="3"/>
      <c r="E1263" s="3"/>
      <c r="F1263" s="3"/>
      <c r="G1263" s="57" t="s">
        <v>201</v>
      </c>
      <c r="H1263" s="12">
        <f>SUBTOTAL(9,H1262)</f>
        <v>-34373370.710000001</v>
      </c>
      <c r="J1263" s="4"/>
      <c r="K1263" s="4"/>
      <c r="L1263" s="4"/>
      <c r="M1263" s="4"/>
      <c r="N1263" s="4"/>
      <c r="O1263" s="4"/>
      <c r="P1263" s="4"/>
    </row>
    <row r="1264" spans="1:16" ht="11.65" customHeight="1" x14ac:dyDescent="0.2">
      <c r="A1264" s="5">
        <f t="shared" ca="1" si="27"/>
        <v>1264</v>
      </c>
      <c r="C1264" s="56"/>
      <c r="D1264" s="3"/>
      <c r="E1264" s="3"/>
      <c r="F1264" s="3"/>
      <c r="G1264" s="57"/>
      <c r="H1264" s="2"/>
      <c r="J1264" s="4"/>
      <c r="K1264" s="4"/>
      <c r="L1264" s="4"/>
      <c r="M1264" s="4"/>
      <c r="N1264" s="4"/>
      <c r="O1264" s="4"/>
      <c r="P1264" s="4"/>
    </row>
    <row r="1265" spans="1:16" ht="11.65" customHeight="1" x14ac:dyDescent="0.2">
      <c r="A1265" s="5">
        <f t="shared" ca="1" si="27"/>
        <v>1265</v>
      </c>
      <c r="C1265" s="56">
        <v>108370</v>
      </c>
      <c r="D1265" s="3" t="s">
        <v>28</v>
      </c>
      <c r="E1265" s="3"/>
      <c r="F1265" s="3"/>
      <c r="G1265" s="57"/>
      <c r="H1265" s="2"/>
      <c r="J1265" s="4"/>
      <c r="K1265" s="4"/>
      <c r="L1265" s="4"/>
      <c r="M1265" s="4"/>
      <c r="N1265" s="4"/>
      <c r="O1265" s="4"/>
      <c r="P1265" s="4"/>
    </row>
    <row r="1266" spans="1:16" ht="11.65" customHeight="1" x14ac:dyDescent="0.2">
      <c r="A1266" s="5">
        <f t="shared" ca="1" si="27"/>
        <v>1266</v>
      </c>
      <c r="C1266" s="56"/>
      <c r="D1266" s="3"/>
      <c r="E1266" s="3"/>
      <c r="F1266" s="3" t="s">
        <v>193</v>
      </c>
      <c r="G1266" s="57"/>
      <c r="H1266" s="10">
        <v>-8654339.7799999993</v>
      </c>
      <c r="J1266" s="4"/>
      <c r="K1266" s="15"/>
      <c r="L1266" s="15"/>
      <c r="M1266" s="15"/>
      <c r="N1266" s="15"/>
      <c r="O1266" s="15"/>
      <c r="P1266" s="15"/>
    </row>
    <row r="1267" spans="1:16" ht="11.65" customHeight="1" x14ac:dyDescent="0.2">
      <c r="A1267" s="5">
        <f t="shared" ca="1" si="27"/>
        <v>1267</v>
      </c>
      <c r="C1267" s="56"/>
      <c r="D1267" s="3"/>
      <c r="E1267" s="3"/>
      <c r="F1267" s="3"/>
      <c r="G1267" s="57" t="s">
        <v>201</v>
      </c>
      <c r="H1267" s="12">
        <f>SUBTOTAL(9,H1266)</f>
        <v>-8654339.7799999993</v>
      </c>
      <c r="J1267" s="4"/>
      <c r="K1267" s="17"/>
      <c r="L1267" s="17"/>
      <c r="M1267" s="17"/>
      <c r="N1267" s="17"/>
      <c r="O1267" s="17"/>
      <c r="P1267" s="17"/>
    </row>
    <row r="1268" spans="1:16" ht="11.65" customHeight="1" x14ac:dyDescent="0.2">
      <c r="A1268" s="5">
        <f t="shared" ca="1" si="27"/>
        <v>1268</v>
      </c>
      <c r="C1268" s="56"/>
      <c r="D1268" s="3"/>
      <c r="E1268" s="3"/>
      <c r="F1268" s="3"/>
      <c r="G1268" s="57"/>
      <c r="H1268" s="2"/>
      <c r="J1268" s="4"/>
      <c r="K1268" s="4"/>
      <c r="L1268" s="4"/>
      <c r="M1268" s="4"/>
      <c r="N1268" s="4"/>
      <c r="O1268" s="4"/>
      <c r="P1268" s="4"/>
    </row>
    <row r="1269" spans="1:16" ht="11.65" customHeight="1" x14ac:dyDescent="0.2">
      <c r="A1269" s="5">
        <f t="shared" ca="1" si="27"/>
        <v>1269</v>
      </c>
      <c r="C1269" s="56"/>
      <c r="D1269" s="3"/>
      <c r="E1269" s="58"/>
      <c r="F1269" s="3"/>
      <c r="G1269" s="57"/>
      <c r="H1269" s="14"/>
      <c r="J1269" s="4"/>
      <c r="K1269" s="4"/>
      <c r="L1269" s="4"/>
      <c r="M1269" s="4"/>
      <c r="N1269" s="4"/>
      <c r="O1269" s="4"/>
      <c r="P1269" s="4"/>
    </row>
    <row r="1270" spans="1:16" ht="11.65" customHeight="1" x14ac:dyDescent="0.2">
      <c r="A1270" s="5">
        <f t="shared" ca="1" si="27"/>
        <v>1270</v>
      </c>
      <c r="C1270" s="59"/>
      <c r="D1270" s="60"/>
      <c r="E1270" s="61"/>
      <c r="F1270" s="60"/>
      <c r="G1270" s="62"/>
      <c r="H1270" s="16"/>
      <c r="J1270" s="4"/>
      <c r="K1270" s="4"/>
      <c r="L1270" s="4"/>
      <c r="M1270" s="4"/>
      <c r="N1270" s="4"/>
      <c r="O1270" s="4"/>
      <c r="P1270" s="4"/>
    </row>
    <row r="1271" spans="1:16" ht="11.65" customHeight="1" x14ac:dyDescent="0.2">
      <c r="A1271" s="5">
        <f t="shared" ca="1" si="27"/>
        <v>1271</v>
      </c>
      <c r="C1271" s="56">
        <v>108371</v>
      </c>
      <c r="D1271" s="3" t="s">
        <v>89</v>
      </c>
      <c r="E1271" s="3"/>
      <c r="F1271" s="3"/>
      <c r="G1271" s="57"/>
      <c r="H1271" s="2"/>
      <c r="J1271" s="4"/>
      <c r="K1271" s="4"/>
      <c r="L1271" s="4"/>
      <c r="M1271" s="4"/>
      <c r="N1271" s="4"/>
      <c r="O1271" s="4"/>
      <c r="P1271" s="4"/>
    </row>
    <row r="1272" spans="1:16" ht="11.65" customHeight="1" x14ac:dyDescent="0.2">
      <c r="A1272" s="5">
        <f t="shared" ca="1" si="27"/>
        <v>1272</v>
      </c>
      <c r="C1272" s="56"/>
      <c r="D1272" s="3"/>
      <c r="E1272" s="3"/>
      <c r="F1272" s="3" t="s">
        <v>193</v>
      </c>
      <c r="G1272" s="57"/>
      <c r="H1272" s="10">
        <v>-424926.67</v>
      </c>
      <c r="J1272" s="4"/>
      <c r="K1272" s="4"/>
      <c r="L1272" s="4"/>
      <c r="M1272" s="4"/>
      <c r="N1272" s="4"/>
      <c r="O1272" s="4"/>
      <c r="P1272" s="4"/>
    </row>
    <row r="1273" spans="1:16" ht="11.65" customHeight="1" x14ac:dyDescent="0.2">
      <c r="A1273" s="5">
        <f t="shared" ca="1" si="27"/>
        <v>1273</v>
      </c>
      <c r="C1273" s="56"/>
      <c r="D1273" s="3"/>
      <c r="E1273" s="3"/>
      <c r="F1273" s="3"/>
      <c r="G1273" s="57" t="s">
        <v>201</v>
      </c>
      <c r="H1273" s="12">
        <f>SUBTOTAL(9,H1272)</f>
        <v>-424926.67</v>
      </c>
      <c r="J1273" s="4"/>
      <c r="K1273" s="4"/>
      <c r="L1273" s="4"/>
      <c r="M1273" s="4"/>
      <c r="N1273" s="4"/>
      <c r="O1273" s="4"/>
      <c r="P1273" s="4"/>
    </row>
    <row r="1274" spans="1:16" ht="11.65" customHeight="1" x14ac:dyDescent="0.2">
      <c r="A1274" s="5">
        <f t="shared" ca="1" si="27"/>
        <v>1274</v>
      </c>
      <c r="C1274" s="56"/>
      <c r="D1274" s="3"/>
      <c r="E1274" s="3"/>
      <c r="F1274" s="3"/>
      <c r="G1274" s="57"/>
      <c r="H1274" s="2"/>
      <c r="J1274" s="4"/>
      <c r="K1274" s="4"/>
      <c r="L1274" s="4"/>
      <c r="M1274" s="4"/>
      <c r="N1274" s="4"/>
      <c r="O1274" s="4"/>
      <c r="P1274" s="4"/>
    </row>
    <row r="1275" spans="1:16" ht="11.65" customHeight="1" x14ac:dyDescent="0.2">
      <c r="A1275" s="5">
        <f t="shared" ca="1" si="27"/>
        <v>1275</v>
      </c>
      <c r="C1275" s="56">
        <v>108372</v>
      </c>
      <c r="D1275" s="3" t="s">
        <v>29</v>
      </c>
      <c r="E1275" s="3"/>
      <c r="F1275" s="3"/>
      <c r="G1275" s="57"/>
      <c r="H1275" s="2"/>
      <c r="J1275" s="4"/>
      <c r="K1275" s="4"/>
      <c r="L1275" s="4"/>
      <c r="M1275" s="4"/>
      <c r="N1275" s="4"/>
      <c r="O1275" s="4"/>
      <c r="P1275" s="4"/>
    </row>
    <row r="1276" spans="1:16" ht="11.65" customHeight="1" x14ac:dyDescent="0.2">
      <c r="A1276" s="5">
        <f t="shared" ca="1" si="27"/>
        <v>1276</v>
      </c>
      <c r="C1276" s="56"/>
      <c r="D1276" s="3"/>
      <c r="E1276" s="3"/>
      <c r="F1276" s="3" t="s">
        <v>193</v>
      </c>
      <c r="G1276" s="57"/>
      <c r="H1276" s="10">
        <v>0</v>
      </c>
      <c r="J1276" s="4"/>
      <c r="K1276" s="4"/>
      <c r="L1276" s="4"/>
      <c r="M1276" s="4"/>
      <c r="N1276" s="4"/>
      <c r="O1276" s="4"/>
      <c r="P1276" s="4"/>
    </row>
    <row r="1277" spans="1:16" ht="11.65" customHeight="1" x14ac:dyDescent="0.2">
      <c r="A1277" s="5">
        <f t="shared" ca="1" si="27"/>
        <v>1277</v>
      </c>
      <c r="C1277" s="56"/>
      <c r="D1277" s="3"/>
      <c r="E1277" s="3"/>
      <c r="F1277" s="3"/>
      <c r="G1277" s="57" t="s">
        <v>201</v>
      </c>
      <c r="H1277" s="12">
        <f>SUBTOTAL(9,H1276)</f>
        <v>0</v>
      </c>
      <c r="J1277" s="4"/>
      <c r="K1277" s="4"/>
      <c r="L1277" s="4"/>
      <c r="M1277" s="4"/>
      <c r="N1277" s="4"/>
      <c r="O1277" s="4"/>
      <c r="P1277" s="4"/>
    </row>
    <row r="1278" spans="1:16" ht="11.65" customHeight="1" x14ac:dyDescent="0.2">
      <c r="A1278" s="5">
        <f t="shared" ref="A1278:A1341" ca="1" si="28">OFFSET(A1278,-1,)+1</f>
        <v>1278</v>
      </c>
      <c r="C1278" s="56"/>
      <c r="D1278" s="3"/>
      <c r="E1278" s="3"/>
      <c r="F1278" s="3"/>
      <c r="G1278" s="57"/>
      <c r="H1278" s="2"/>
      <c r="J1278" s="4"/>
      <c r="K1278" s="4"/>
      <c r="L1278" s="4"/>
      <c r="M1278" s="4"/>
      <c r="N1278" s="4"/>
      <c r="O1278" s="4"/>
      <c r="P1278" s="4"/>
    </row>
    <row r="1279" spans="1:16" ht="11.65" customHeight="1" x14ac:dyDescent="0.2">
      <c r="A1279" s="5">
        <f t="shared" ca="1" si="28"/>
        <v>1279</v>
      </c>
      <c r="C1279" s="56">
        <v>108373</v>
      </c>
      <c r="D1279" s="3" t="s">
        <v>90</v>
      </c>
      <c r="E1279" s="3"/>
      <c r="F1279" s="3"/>
      <c r="G1279" s="57"/>
      <c r="H1279" s="2"/>
      <c r="J1279" s="4"/>
      <c r="K1279" s="4"/>
      <c r="L1279" s="4"/>
      <c r="M1279" s="4"/>
      <c r="N1279" s="4"/>
      <c r="O1279" s="4"/>
      <c r="P1279" s="4"/>
    </row>
    <row r="1280" spans="1:16" ht="11.65" customHeight="1" x14ac:dyDescent="0.2">
      <c r="A1280" s="5">
        <f t="shared" ca="1" si="28"/>
        <v>1280</v>
      </c>
      <c r="C1280" s="56"/>
      <c r="D1280" s="3"/>
      <c r="E1280" s="3"/>
      <c r="F1280" s="3" t="s">
        <v>193</v>
      </c>
      <c r="G1280" s="57"/>
      <c r="H1280" s="10">
        <v>-1807496.76</v>
      </c>
      <c r="J1280" s="4"/>
      <c r="K1280" s="4"/>
      <c r="L1280" s="4"/>
      <c r="M1280" s="4"/>
      <c r="N1280" s="4"/>
      <c r="O1280" s="4"/>
      <c r="P1280" s="4"/>
    </row>
    <row r="1281" spans="1:16" ht="11.65" customHeight="1" x14ac:dyDescent="0.2">
      <c r="A1281" s="5">
        <f t="shared" ca="1" si="28"/>
        <v>1281</v>
      </c>
      <c r="C1281" s="56"/>
      <c r="D1281" s="3"/>
      <c r="E1281" s="3"/>
      <c r="F1281" s="3"/>
      <c r="G1281" s="57" t="s">
        <v>201</v>
      </c>
      <c r="H1281" s="12">
        <f>SUBTOTAL(9,H1280)</f>
        <v>-1807496.76</v>
      </c>
      <c r="J1281" s="4"/>
      <c r="K1281" s="4"/>
      <c r="L1281" s="4"/>
      <c r="M1281" s="4"/>
      <c r="N1281" s="4"/>
      <c r="O1281" s="4"/>
      <c r="P1281" s="4"/>
    </row>
    <row r="1282" spans="1:16" ht="11.65" customHeight="1" x14ac:dyDescent="0.2">
      <c r="A1282" s="5">
        <f t="shared" ca="1" si="28"/>
        <v>1282</v>
      </c>
      <c r="C1282" s="56"/>
      <c r="D1282" s="3"/>
      <c r="E1282" s="3"/>
      <c r="F1282" s="3"/>
      <c r="G1282" s="57"/>
      <c r="H1282" s="2"/>
      <c r="J1282" s="4"/>
      <c r="K1282" s="4"/>
      <c r="L1282" s="4"/>
      <c r="M1282" s="4"/>
      <c r="N1282" s="4"/>
      <c r="O1282" s="4"/>
      <c r="P1282" s="4"/>
    </row>
    <row r="1283" spans="1:16" ht="11.65" customHeight="1" x14ac:dyDescent="0.2">
      <c r="A1283" s="5">
        <f t="shared" ca="1" si="28"/>
        <v>1283</v>
      </c>
      <c r="C1283" s="56" t="s">
        <v>216</v>
      </c>
      <c r="D1283" s="3" t="s">
        <v>92</v>
      </c>
      <c r="E1283" s="3"/>
      <c r="F1283" s="3"/>
      <c r="G1283" s="57"/>
      <c r="H1283" s="2"/>
      <c r="J1283" s="4"/>
      <c r="K1283" s="4"/>
      <c r="L1283" s="4"/>
      <c r="M1283" s="4"/>
      <c r="N1283" s="4"/>
      <c r="O1283" s="4"/>
      <c r="P1283" s="4"/>
    </row>
    <row r="1284" spans="1:16" ht="11.65" customHeight="1" x14ac:dyDescent="0.2">
      <c r="A1284" s="5">
        <f t="shared" ca="1" si="28"/>
        <v>1284</v>
      </c>
      <c r="C1284" s="56"/>
      <c r="D1284" s="3"/>
      <c r="E1284" s="3"/>
      <c r="F1284" s="3" t="s">
        <v>193</v>
      </c>
      <c r="G1284" s="57"/>
      <c r="H1284" s="10">
        <v>0</v>
      </c>
      <c r="J1284" s="4"/>
      <c r="K1284" s="4"/>
      <c r="L1284" s="4"/>
      <c r="M1284" s="4"/>
      <c r="N1284" s="4"/>
      <c r="O1284" s="4"/>
      <c r="P1284" s="4"/>
    </row>
    <row r="1285" spans="1:16" ht="11.65" customHeight="1" x14ac:dyDescent="0.2">
      <c r="A1285" s="5">
        <f t="shared" ca="1" si="28"/>
        <v>1285</v>
      </c>
      <c r="C1285" s="56"/>
      <c r="D1285" s="3"/>
      <c r="E1285" s="3"/>
      <c r="F1285" s="3"/>
      <c r="G1285" s="57"/>
      <c r="H1285" s="12">
        <f>SUBTOTAL(9,H1284)</f>
        <v>0</v>
      </c>
      <c r="J1285" s="4"/>
      <c r="K1285" s="4"/>
      <c r="L1285" s="4"/>
      <c r="M1285" s="4"/>
      <c r="N1285" s="4"/>
      <c r="O1285" s="4"/>
      <c r="P1285" s="4"/>
    </row>
    <row r="1286" spans="1:16" ht="11.65" customHeight="1" x14ac:dyDescent="0.2">
      <c r="A1286" s="5">
        <f t="shared" ca="1" si="28"/>
        <v>1286</v>
      </c>
      <c r="C1286" s="56"/>
      <c r="D1286" s="3"/>
      <c r="E1286" s="3"/>
      <c r="F1286" s="3"/>
      <c r="G1286" s="57"/>
      <c r="H1286" s="2"/>
      <c r="J1286" s="4"/>
      <c r="K1286" s="4"/>
      <c r="L1286" s="4"/>
      <c r="M1286" s="4"/>
      <c r="N1286" s="4"/>
      <c r="O1286" s="4"/>
      <c r="P1286" s="4"/>
    </row>
    <row r="1287" spans="1:16" ht="11.65" customHeight="1" x14ac:dyDescent="0.2">
      <c r="A1287" s="5">
        <f t="shared" ca="1" si="28"/>
        <v>1287</v>
      </c>
      <c r="C1287" s="56" t="s">
        <v>217</v>
      </c>
      <c r="D1287" s="3" t="s">
        <v>94</v>
      </c>
      <c r="E1287" s="3"/>
      <c r="F1287" s="3"/>
      <c r="G1287" s="57"/>
      <c r="H1287" s="2"/>
      <c r="J1287" s="4"/>
      <c r="K1287" s="4"/>
      <c r="L1287" s="4"/>
      <c r="M1287" s="4"/>
      <c r="N1287" s="4"/>
      <c r="O1287" s="4"/>
      <c r="P1287" s="4"/>
    </row>
    <row r="1288" spans="1:16" ht="11.65" customHeight="1" x14ac:dyDescent="0.2">
      <c r="A1288" s="5">
        <f t="shared" ca="1" si="28"/>
        <v>1288</v>
      </c>
      <c r="C1288" s="56"/>
      <c r="D1288" s="3"/>
      <c r="E1288" s="3"/>
      <c r="F1288" s="3" t="s">
        <v>193</v>
      </c>
      <c r="G1288" s="57"/>
      <c r="H1288" s="10">
        <v>0</v>
      </c>
      <c r="J1288" s="4"/>
      <c r="K1288" s="4"/>
      <c r="L1288" s="4"/>
      <c r="M1288" s="4"/>
      <c r="N1288" s="4"/>
      <c r="O1288" s="4"/>
      <c r="P1288" s="4"/>
    </row>
    <row r="1289" spans="1:16" ht="11.65" customHeight="1" x14ac:dyDescent="0.2">
      <c r="A1289" s="5">
        <f t="shared" ca="1" si="28"/>
        <v>1289</v>
      </c>
      <c r="C1289" s="56"/>
      <c r="D1289" s="3"/>
      <c r="E1289" s="3"/>
      <c r="F1289" s="3"/>
      <c r="G1289" s="57"/>
      <c r="H1289" s="12">
        <f>SUBTOTAL(9,H1288)</f>
        <v>0</v>
      </c>
      <c r="J1289" s="4"/>
      <c r="K1289" s="4"/>
      <c r="L1289" s="4"/>
      <c r="M1289" s="4"/>
      <c r="N1289" s="4"/>
      <c r="O1289" s="4"/>
      <c r="P1289" s="4"/>
    </row>
    <row r="1290" spans="1:16" ht="11.65" customHeight="1" x14ac:dyDescent="0.2">
      <c r="A1290" s="5">
        <f t="shared" ca="1" si="28"/>
        <v>1290</v>
      </c>
      <c r="C1290" s="56"/>
      <c r="D1290" s="3"/>
      <c r="E1290" s="3"/>
      <c r="F1290" s="3"/>
      <c r="G1290" s="57"/>
      <c r="H1290" s="2"/>
      <c r="J1290" s="4"/>
      <c r="K1290" s="4"/>
      <c r="L1290" s="4"/>
      <c r="M1290" s="4"/>
      <c r="N1290" s="4"/>
      <c r="O1290" s="4"/>
      <c r="P1290" s="4"/>
    </row>
    <row r="1291" spans="1:16" ht="11.65" customHeight="1" x14ac:dyDescent="0.2">
      <c r="A1291" s="5">
        <f t="shared" ca="1" si="28"/>
        <v>1291</v>
      </c>
      <c r="C1291" s="56" t="s">
        <v>218</v>
      </c>
      <c r="D1291" s="3" t="s">
        <v>94</v>
      </c>
      <c r="E1291" s="3"/>
      <c r="F1291" s="3"/>
      <c r="G1291" s="57"/>
      <c r="H1291" s="2"/>
      <c r="J1291" s="4"/>
      <c r="K1291" s="4"/>
      <c r="L1291" s="4"/>
      <c r="M1291" s="4"/>
      <c r="N1291" s="4"/>
      <c r="O1291" s="4"/>
      <c r="P1291" s="4"/>
    </row>
    <row r="1292" spans="1:16" ht="11.65" customHeight="1" x14ac:dyDescent="0.2">
      <c r="A1292" s="5">
        <f t="shared" ca="1" si="28"/>
        <v>1292</v>
      </c>
      <c r="C1292" s="56"/>
      <c r="D1292" s="3"/>
      <c r="E1292" s="3"/>
      <c r="F1292" s="3" t="s">
        <v>193</v>
      </c>
      <c r="G1292" s="57"/>
      <c r="H1292" s="10">
        <v>302002</v>
      </c>
      <c r="J1292" s="4"/>
      <c r="K1292" s="4"/>
      <c r="L1292" s="4"/>
      <c r="M1292" s="4"/>
      <c r="N1292" s="4"/>
      <c r="O1292" s="4"/>
      <c r="P1292" s="4"/>
    </row>
    <row r="1293" spans="1:16" ht="11.65" customHeight="1" x14ac:dyDescent="0.2">
      <c r="A1293" s="5">
        <f t="shared" ca="1" si="28"/>
        <v>1293</v>
      </c>
      <c r="C1293" s="56"/>
      <c r="D1293" s="3"/>
      <c r="E1293" s="3"/>
      <c r="F1293" s="3"/>
      <c r="G1293" s="57"/>
      <c r="H1293" s="12">
        <f>SUBTOTAL(9,H1292)</f>
        <v>302002</v>
      </c>
      <c r="J1293" s="4"/>
      <c r="K1293" s="11"/>
      <c r="L1293" s="11"/>
      <c r="M1293" s="11"/>
      <c r="N1293" s="11"/>
      <c r="O1293" s="11"/>
      <c r="P1293" s="11"/>
    </row>
    <row r="1294" spans="1:16" ht="11.65" customHeight="1" x14ac:dyDescent="0.2">
      <c r="A1294" s="5">
        <f t="shared" ca="1" si="28"/>
        <v>1294</v>
      </c>
      <c r="C1294" s="56"/>
      <c r="D1294" s="3"/>
      <c r="E1294" s="3"/>
      <c r="F1294" s="3"/>
      <c r="G1294" s="57"/>
      <c r="H1294" s="2"/>
      <c r="J1294" s="4"/>
      <c r="K1294" s="4"/>
      <c r="L1294" s="4"/>
      <c r="M1294" s="4"/>
      <c r="N1294" s="4"/>
      <c r="O1294" s="4"/>
      <c r="P1294" s="4"/>
    </row>
    <row r="1295" spans="1:16" ht="11.65" customHeight="1" x14ac:dyDescent="0.2">
      <c r="A1295" s="5">
        <f t="shared" ca="1" si="28"/>
        <v>1295</v>
      </c>
      <c r="C1295" s="56"/>
      <c r="D1295" s="3"/>
      <c r="E1295" s="3"/>
      <c r="F1295" s="3"/>
      <c r="G1295" s="57"/>
      <c r="H1295" s="2"/>
      <c r="J1295" s="4"/>
      <c r="K1295" s="4"/>
      <c r="L1295" s="4"/>
      <c r="M1295" s="4"/>
      <c r="N1295" s="4"/>
      <c r="O1295" s="4"/>
      <c r="P1295" s="4"/>
    </row>
    <row r="1296" spans="1:16" ht="11.65" customHeight="1" thickBot="1" x14ac:dyDescent="0.25">
      <c r="A1296" s="5">
        <f t="shared" ca="1" si="28"/>
        <v>1296</v>
      </c>
      <c r="C1296" s="63" t="s">
        <v>219</v>
      </c>
      <c r="D1296" s="3"/>
      <c r="E1296" s="3"/>
      <c r="F1296" s="3"/>
      <c r="G1296" s="57" t="s">
        <v>201</v>
      </c>
      <c r="H1296" s="13">
        <f>SUBTOTAL(9,H1226:H1293)</f>
        <v>-284166371.97999996</v>
      </c>
      <c r="J1296" s="4"/>
      <c r="K1296" s="4"/>
      <c r="L1296" s="4"/>
      <c r="M1296" s="4"/>
      <c r="N1296" s="4"/>
      <c r="O1296" s="4"/>
      <c r="P1296" s="4"/>
    </row>
    <row r="1297" spans="1:16" ht="11.65" customHeight="1" thickTop="1" x14ac:dyDescent="0.2">
      <c r="A1297" s="5">
        <f t="shared" ca="1" si="28"/>
        <v>1297</v>
      </c>
      <c r="C1297" s="56"/>
      <c r="D1297" s="3"/>
      <c r="E1297" s="3"/>
      <c r="F1297" s="3"/>
      <c r="G1297" s="57"/>
      <c r="H1297" s="2"/>
      <c r="J1297" s="4"/>
      <c r="K1297" s="4"/>
      <c r="L1297" s="4"/>
      <c r="M1297" s="4"/>
      <c r="N1297" s="4"/>
      <c r="O1297" s="4"/>
      <c r="P1297" s="4"/>
    </row>
    <row r="1298" spans="1:16" ht="11.65" customHeight="1" x14ac:dyDescent="0.2">
      <c r="A1298" s="5">
        <f t="shared" ca="1" si="28"/>
        <v>1298</v>
      </c>
      <c r="C1298" s="56" t="s">
        <v>220</v>
      </c>
      <c r="D1298" s="3"/>
      <c r="E1298" s="3"/>
      <c r="F1298" s="3"/>
      <c r="G1298" s="57"/>
      <c r="H1298" s="2"/>
      <c r="J1298" s="4"/>
      <c r="K1298" s="4"/>
      <c r="L1298" s="4"/>
      <c r="M1298" s="4"/>
      <c r="N1298" s="4"/>
      <c r="O1298" s="4"/>
      <c r="P1298" s="4"/>
    </row>
    <row r="1299" spans="1:16" ht="11.65" customHeight="1" x14ac:dyDescent="0.2">
      <c r="A1299" s="5">
        <f t="shared" ca="1" si="28"/>
        <v>1299</v>
      </c>
      <c r="C1299" s="56"/>
      <c r="D1299" s="3"/>
      <c r="E1299" s="3" t="s">
        <v>193</v>
      </c>
      <c r="F1299" s="3"/>
      <c r="G1299" s="57"/>
      <c r="H1299" s="10">
        <f>H1296</f>
        <v>-284166371.97999996</v>
      </c>
      <c r="J1299" s="4"/>
      <c r="K1299" s="4"/>
      <c r="L1299" s="4"/>
      <c r="M1299" s="4"/>
      <c r="N1299" s="4"/>
      <c r="O1299" s="4"/>
      <c r="P1299" s="4"/>
    </row>
    <row r="1300" spans="1:16" ht="11.65" customHeight="1" x14ac:dyDescent="0.2">
      <c r="A1300" s="5">
        <f t="shared" ca="1" si="28"/>
        <v>1300</v>
      </c>
      <c r="C1300" s="56"/>
      <c r="D1300" s="3"/>
      <c r="E1300" s="3"/>
      <c r="F1300" s="3"/>
      <c r="G1300" s="57"/>
      <c r="H1300" s="2"/>
      <c r="J1300" s="4"/>
      <c r="K1300" s="4"/>
      <c r="L1300" s="4"/>
      <c r="M1300" s="4"/>
      <c r="N1300" s="4"/>
      <c r="O1300" s="4"/>
      <c r="P1300" s="4"/>
    </row>
    <row r="1301" spans="1:16" ht="11.65" customHeight="1" thickBot="1" x14ac:dyDescent="0.25">
      <c r="A1301" s="5">
        <f t="shared" ca="1" si="28"/>
        <v>1301</v>
      </c>
      <c r="C1301" s="56" t="s">
        <v>221</v>
      </c>
      <c r="D1301" s="3"/>
      <c r="E1301" s="3"/>
      <c r="F1301" s="3"/>
      <c r="G1301" s="57" t="s">
        <v>201</v>
      </c>
      <c r="H1301" s="19">
        <f>H1299</f>
        <v>-284166371.97999996</v>
      </c>
      <c r="J1301" s="4"/>
      <c r="K1301" s="4"/>
      <c r="L1301" s="4"/>
      <c r="M1301" s="4"/>
      <c r="N1301" s="4"/>
      <c r="O1301" s="4"/>
      <c r="P1301" s="4"/>
    </row>
    <row r="1302" spans="1:16" ht="11.65" customHeight="1" thickTop="1" x14ac:dyDescent="0.2">
      <c r="A1302" s="5">
        <f t="shared" ca="1" si="28"/>
        <v>1302</v>
      </c>
      <c r="C1302" s="56" t="s">
        <v>222</v>
      </c>
      <c r="D1302" s="3" t="s">
        <v>223</v>
      </c>
      <c r="E1302" s="3"/>
      <c r="F1302" s="3"/>
      <c r="G1302" s="57"/>
      <c r="H1302" s="2"/>
      <c r="J1302" s="4"/>
      <c r="K1302" s="4"/>
      <c r="L1302" s="4"/>
      <c r="M1302" s="4"/>
      <c r="N1302" s="4"/>
      <c r="O1302" s="4"/>
      <c r="P1302" s="4"/>
    </row>
    <row r="1303" spans="1:16" ht="11.65" customHeight="1" x14ac:dyDescent="0.2">
      <c r="A1303" s="5">
        <f t="shared" ca="1" si="28"/>
        <v>1303</v>
      </c>
      <c r="C1303" s="56"/>
      <c r="D1303" s="3"/>
      <c r="E1303" s="3"/>
      <c r="F1303" s="3" t="s">
        <v>193</v>
      </c>
      <c r="G1303" s="57"/>
      <c r="H1303" s="10">
        <v>-25617075.690000001</v>
      </c>
      <c r="J1303" s="4"/>
      <c r="K1303" s="4"/>
      <c r="L1303" s="4"/>
      <c r="M1303" s="4"/>
      <c r="N1303" s="4"/>
      <c r="O1303" s="4"/>
      <c r="P1303" s="4"/>
    </row>
    <row r="1304" spans="1:16" ht="11.65" customHeight="1" x14ac:dyDescent="0.2">
      <c r="A1304" s="5">
        <f t="shared" ca="1" si="28"/>
        <v>1304</v>
      </c>
      <c r="C1304" s="56"/>
      <c r="D1304" s="3"/>
      <c r="E1304" s="3"/>
      <c r="F1304" s="3" t="s">
        <v>302</v>
      </c>
      <c r="G1304" s="57"/>
      <c r="H1304" s="10">
        <v>0</v>
      </c>
      <c r="J1304" s="4"/>
      <c r="K1304" s="4"/>
      <c r="L1304" s="4"/>
      <c r="M1304" s="4"/>
      <c r="N1304" s="4"/>
      <c r="O1304" s="4"/>
      <c r="P1304" s="4"/>
    </row>
    <row r="1305" spans="1:16" ht="11.65" customHeight="1" x14ac:dyDescent="0.2">
      <c r="A1305" s="5">
        <f t="shared" ca="1" si="28"/>
        <v>1305</v>
      </c>
      <c r="C1305" s="56"/>
      <c r="D1305" s="3"/>
      <c r="E1305" s="3"/>
      <c r="F1305" s="3" t="s">
        <v>303</v>
      </c>
      <c r="G1305" s="57"/>
      <c r="H1305" s="10">
        <v>0</v>
      </c>
      <c r="J1305" s="4"/>
      <c r="K1305" s="4"/>
      <c r="L1305" s="4"/>
      <c r="M1305" s="4"/>
      <c r="N1305" s="4"/>
      <c r="O1305" s="4"/>
      <c r="P1305" s="4"/>
    </row>
    <row r="1306" spans="1:16" ht="11.65" customHeight="1" x14ac:dyDescent="0.2">
      <c r="A1306" s="5">
        <f t="shared" ca="1" si="28"/>
        <v>1306</v>
      </c>
      <c r="C1306" s="56"/>
      <c r="D1306" s="3"/>
      <c r="E1306" s="3"/>
      <c r="F1306" s="3" t="s">
        <v>24</v>
      </c>
      <c r="G1306" s="57"/>
      <c r="H1306" s="10">
        <v>-6460689.0710626561</v>
      </c>
      <c r="J1306" s="4"/>
      <c r="K1306" s="4"/>
      <c r="L1306" s="4"/>
      <c r="M1306" s="4"/>
      <c r="N1306" s="4"/>
      <c r="O1306" s="4"/>
      <c r="P1306" s="4"/>
    </row>
    <row r="1307" spans="1:16" ht="11.65" customHeight="1" x14ac:dyDescent="0.2">
      <c r="A1307" s="5">
        <f t="shared" ca="1" si="28"/>
        <v>1307</v>
      </c>
      <c r="C1307" s="56"/>
      <c r="D1307" s="3"/>
      <c r="E1307" s="3"/>
      <c r="F1307" s="3" t="s">
        <v>255</v>
      </c>
      <c r="G1307" s="57"/>
      <c r="H1307" s="10">
        <v>-483045.92764829</v>
      </c>
      <c r="J1307" s="4"/>
      <c r="K1307" s="4"/>
      <c r="L1307" s="4"/>
      <c r="M1307" s="4"/>
      <c r="N1307" s="4"/>
      <c r="O1307" s="4"/>
      <c r="P1307" s="4"/>
    </row>
    <row r="1308" spans="1:16" ht="11.65" customHeight="1" x14ac:dyDescent="0.2">
      <c r="A1308" s="5">
        <f t="shared" ca="1" si="28"/>
        <v>1308</v>
      </c>
      <c r="C1308" s="56"/>
      <c r="D1308" s="3"/>
      <c r="E1308" s="3"/>
      <c r="F1308" s="3" t="s">
        <v>248</v>
      </c>
      <c r="G1308" s="57"/>
      <c r="H1308" s="10">
        <v>-8639211.7986435313</v>
      </c>
      <c r="J1308" s="4"/>
      <c r="K1308" s="4"/>
      <c r="L1308" s="4"/>
      <c r="M1308" s="4"/>
      <c r="N1308" s="4"/>
      <c r="O1308" s="4"/>
      <c r="P1308" s="4"/>
    </row>
    <row r="1309" spans="1:16" ht="11.65" customHeight="1" x14ac:dyDescent="0.2">
      <c r="A1309" s="5">
        <f t="shared" ca="1" si="28"/>
        <v>1309</v>
      </c>
      <c r="C1309" s="56"/>
      <c r="D1309" s="3"/>
      <c r="E1309" s="3"/>
      <c r="F1309" s="3" t="s">
        <v>247</v>
      </c>
      <c r="G1309" s="57"/>
      <c r="H1309" s="10">
        <v>0</v>
      </c>
      <c r="J1309" s="4"/>
      <c r="K1309" s="4"/>
      <c r="L1309" s="4"/>
      <c r="M1309" s="4"/>
      <c r="N1309" s="4"/>
      <c r="O1309" s="4"/>
      <c r="P1309" s="4"/>
    </row>
    <row r="1310" spans="1:16" ht="11.65" customHeight="1" x14ac:dyDescent="0.2">
      <c r="A1310" s="5">
        <f t="shared" ca="1" si="28"/>
        <v>1310</v>
      </c>
      <c r="C1310" s="56"/>
      <c r="D1310" s="3"/>
      <c r="E1310" s="3"/>
      <c r="F1310" s="3" t="s">
        <v>249</v>
      </c>
      <c r="G1310" s="57"/>
      <c r="H1310" s="10">
        <v>-387833.01013879763</v>
      </c>
      <c r="J1310" s="4"/>
      <c r="K1310" s="4"/>
      <c r="L1310" s="4"/>
      <c r="M1310" s="4"/>
      <c r="N1310" s="4"/>
      <c r="O1310" s="4"/>
      <c r="P1310" s="4"/>
    </row>
    <row r="1311" spans="1:16" ht="11.65" customHeight="1" x14ac:dyDescent="0.2">
      <c r="A1311" s="5">
        <f t="shared" ca="1" si="28"/>
        <v>1311</v>
      </c>
      <c r="C1311" s="56"/>
      <c r="D1311" s="3"/>
      <c r="E1311" s="3"/>
      <c r="F1311" s="3" t="s">
        <v>251</v>
      </c>
      <c r="G1311" s="57"/>
      <c r="H1311" s="10">
        <v>0</v>
      </c>
      <c r="J1311" s="4"/>
      <c r="K1311" s="4"/>
      <c r="L1311" s="4"/>
      <c r="M1311" s="4"/>
      <c r="N1311" s="4"/>
      <c r="O1311" s="4"/>
      <c r="P1311" s="4"/>
    </row>
    <row r="1312" spans="1:16" ht="11.65" customHeight="1" x14ac:dyDescent="0.2">
      <c r="A1312" s="5">
        <f t="shared" ca="1" si="28"/>
        <v>1312</v>
      </c>
      <c r="C1312" s="56"/>
      <c r="D1312" s="3"/>
      <c r="E1312" s="3"/>
      <c r="F1312" s="3" t="s">
        <v>253</v>
      </c>
      <c r="G1312" s="57"/>
      <c r="H1312" s="10">
        <v>-1733398.9638562193</v>
      </c>
      <c r="J1312" s="4"/>
      <c r="K1312" s="4"/>
      <c r="L1312" s="4"/>
      <c r="M1312" s="4"/>
      <c r="N1312" s="4"/>
      <c r="O1312" s="4"/>
      <c r="P1312" s="4"/>
    </row>
    <row r="1313" spans="1:16" ht="11.65" customHeight="1" x14ac:dyDescent="0.2">
      <c r="A1313" s="5">
        <f t="shared" ca="1" si="28"/>
        <v>1313</v>
      </c>
      <c r="C1313" s="56"/>
      <c r="D1313" s="3"/>
      <c r="E1313" s="3"/>
      <c r="F1313" s="3" t="s">
        <v>256</v>
      </c>
      <c r="G1313" s="57"/>
      <c r="H1313" s="10">
        <v>0</v>
      </c>
      <c r="J1313" s="4"/>
      <c r="K1313" s="4"/>
      <c r="L1313" s="4"/>
      <c r="M1313" s="4"/>
      <c r="N1313" s="4"/>
      <c r="O1313" s="4"/>
      <c r="P1313" s="4"/>
    </row>
    <row r="1314" spans="1:16" ht="11.65" customHeight="1" x14ac:dyDescent="0.2">
      <c r="A1314" s="5">
        <f t="shared" ca="1" si="28"/>
        <v>1314</v>
      </c>
      <c r="C1314" s="56"/>
      <c r="D1314" s="3"/>
      <c r="E1314" s="3"/>
      <c r="F1314" s="3" t="s">
        <v>30</v>
      </c>
      <c r="G1314" s="57"/>
      <c r="H1314" s="10">
        <v>0</v>
      </c>
      <c r="J1314" s="4"/>
      <c r="K1314" s="4"/>
      <c r="L1314" s="4"/>
      <c r="M1314" s="4"/>
      <c r="N1314" s="4"/>
      <c r="O1314" s="4"/>
      <c r="P1314" s="4"/>
    </row>
    <row r="1315" spans="1:16" ht="11.65" customHeight="1" x14ac:dyDescent="0.2">
      <c r="A1315" s="5">
        <f t="shared" ca="1" si="28"/>
        <v>1315</v>
      </c>
      <c r="C1315" s="56"/>
      <c r="D1315" s="3"/>
      <c r="E1315" s="3"/>
      <c r="F1315" s="3" t="s">
        <v>251</v>
      </c>
      <c r="G1315" s="57"/>
      <c r="H1315" s="10">
        <v>0</v>
      </c>
      <c r="J1315" s="4"/>
      <c r="K1315" s="4"/>
      <c r="L1315" s="4"/>
      <c r="M1315" s="4"/>
      <c r="N1315" s="4"/>
      <c r="O1315" s="4"/>
      <c r="P1315" s="4"/>
    </row>
    <row r="1316" spans="1:16" ht="11.65" customHeight="1" x14ac:dyDescent="0.2">
      <c r="A1316" s="5">
        <f t="shared" ca="1" si="28"/>
        <v>1316</v>
      </c>
      <c r="C1316" s="56"/>
      <c r="D1316" s="3"/>
      <c r="E1316" s="3"/>
      <c r="F1316" s="3" t="s">
        <v>251</v>
      </c>
      <c r="G1316" s="57"/>
      <c r="H1316" s="10">
        <v>0</v>
      </c>
      <c r="J1316" s="4"/>
      <c r="K1316" s="4"/>
      <c r="L1316" s="4"/>
      <c r="M1316" s="4"/>
      <c r="N1316" s="4"/>
      <c r="O1316" s="4"/>
      <c r="P1316" s="4"/>
    </row>
    <row r="1317" spans="1:16" ht="11.65" customHeight="1" x14ac:dyDescent="0.2">
      <c r="A1317" s="5">
        <f t="shared" ca="1" si="28"/>
        <v>1317</v>
      </c>
      <c r="C1317" s="56"/>
      <c r="D1317" s="3"/>
      <c r="E1317" s="3"/>
      <c r="F1317" s="3"/>
      <c r="G1317" s="57" t="s">
        <v>201</v>
      </c>
      <c r="H1317" s="12">
        <f>SUBTOTAL(9,H1303:H1316)</f>
        <v>-43321254.461349495</v>
      </c>
      <c r="J1317" s="4"/>
      <c r="K1317" s="4"/>
      <c r="L1317" s="4"/>
      <c r="M1317" s="4"/>
      <c r="N1317" s="4"/>
      <c r="O1317" s="4"/>
      <c r="P1317" s="4"/>
    </row>
    <row r="1318" spans="1:16" ht="11.65" customHeight="1" x14ac:dyDescent="0.2">
      <c r="A1318" s="5">
        <f t="shared" ca="1" si="28"/>
        <v>1318</v>
      </c>
      <c r="C1318" s="56"/>
      <c r="D1318" s="3"/>
      <c r="E1318" s="3"/>
      <c r="F1318" s="3"/>
      <c r="G1318" s="57"/>
      <c r="H1318" s="2"/>
      <c r="J1318" s="4"/>
      <c r="K1318" s="4"/>
      <c r="L1318" s="4"/>
      <c r="M1318" s="4"/>
      <c r="N1318" s="4"/>
      <c r="O1318" s="4"/>
      <c r="P1318" s="4"/>
    </row>
    <row r="1319" spans="1:16" ht="11.65" customHeight="1" x14ac:dyDescent="0.2">
      <c r="A1319" s="5">
        <f t="shared" ca="1" si="28"/>
        <v>1319</v>
      </c>
      <c r="C1319" s="56"/>
      <c r="D1319" s="3"/>
      <c r="E1319" s="3"/>
      <c r="F1319" s="3"/>
      <c r="G1319" s="57"/>
      <c r="H1319" s="2"/>
      <c r="J1319" s="4"/>
      <c r="K1319" s="4"/>
      <c r="L1319" s="4"/>
      <c r="M1319" s="4"/>
      <c r="N1319" s="4"/>
      <c r="O1319" s="4"/>
      <c r="P1319" s="4"/>
    </row>
    <row r="1320" spans="1:16" ht="11.65" customHeight="1" x14ac:dyDescent="0.2">
      <c r="A1320" s="5">
        <f t="shared" ca="1" si="28"/>
        <v>1320</v>
      </c>
      <c r="C1320" s="56" t="s">
        <v>224</v>
      </c>
      <c r="D1320" s="3" t="s">
        <v>225</v>
      </c>
      <c r="E1320" s="3"/>
      <c r="F1320" s="3"/>
      <c r="G1320" s="57"/>
      <c r="H1320" s="2"/>
      <c r="J1320" s="4"/>
      <c r="K1320" s="4"/>
      <c r="L1320" s="4"/>
      <c r="M1320" s="4"/>
      <c r="N1320" s="4"/>
      <c r="O1320" s="4"/>
      <c r="P1320" s="4"/>
    </row>
    <row r="1321" spans="1:16" ht="11.65" customHeight="1" x14ac:dyDescent="0.2">
      <c r="A1321" s="5">
        <f t="shared" ca="1" si="28"/>
        <v>1321</v>
      </c>
      <c r="C1321" s="56"/>
      <c r="D1321" s="3"/>
      <c r="E1321" s="3"/>
      <c r="F1321" s="3" t="s">
        <v>193</v>
      </c>
      <c r="G1321" s="57"/>
      <c r="H1321" s="10">
        <v>0</v>
      </c>
      <c r="J1321" s="4"/>
      <c r="K1321" s="4"/>
      <c r="L1321" s="4"/>
      <c r="M1321" s="4"/>
      <c r="N1321" s="4"/>
      <c r="O1321" s="4"/>
      <c r="P1321" s="4"/>
    </row>
    <row r="1322" spans="1:16" ht="11.65" customHeight="1" x14ac:dyDescent="0.2">
      <c r="A1322" s="5">
        <f t="shared" ca="1" si="28"/>
        <v>1322</v>
      </c>
      <c r="C1322" s="56"/>
      <c r="D1322" s="3"/>
      <c r="E1322" s="3"/>
      <c r="F1322" s="3" t="s">
        <v>252</v>
      </c>
      <c r="G1322" s="57"/>
      <c r="H1322" s="10">
        <v>0</v>
      </c>
      <c r="J1322" s="4"/>
      <c r="K1322" s="4"/>
      <c r="L1322" s="4"/>
      <c r="M1322" s="4"/>
      <c r="N1322" s="4"/>
      <c r="O1322" s="4"/>
      <c r="P1322" s="4"/>
    </row>
    <row r="1323" spans="1:16" ht="11.65" customHeight="1" x14ac:dyDescent="0.2">
      <c r="A1323" s="5">
        <f t="shared" ca="1" si="28"/>
        <v>1323</v>
      </c>
      <c r="C1323" s="56"/>
      <c r="D1323" s="3"/>
      <c r="E1323" s="3"/>
      <c r="F1323" s="3" t="s">
        <v>30</v>
      </c>
      <c r="G1323" s="57"/>
      <c r="H1323" s="10">
        <v>0</v>
      </c>
      <c r="J1323" s="4"/>
      <c r="K1323" s="4"/>
      <c r="L1323" s="4"/>
      <c r="M1323" s="4"/>
      <c r="N1323" s="4"/>
      <c r="O1323" s="4"/>
      <c r="P1323" s="4"/>
    </row>
    <row r="1324" spans="1:16" ht="11.65" customHeight="1" x14ac:dyDescent="0.2">
      <c r="A1324" s="5">
        <f t="shared" ca="1" si="28"/>
        <v>1324</v>
      </c>
      <c r="C1324" s="56"/>
      <c r="D1324" s="3"/>
      <c r="E1324" s="3"/>
      <c r="F1324" s="3" t="s">
        <v>256</v>
      </c>
      <c r="G1324" s="57"/>
      <c r="H1324" s="10">
        <v>0</v>
      </c>
      <c r="J1324" s="4"/>
      <c r="K1324" s="4"/>
      <c r="L1324" s="4"/>
      <c r="M1324" s="4"/>
      <c r="N1324" s="4"/>
      <c r="O1324" s="4"/>
      <c r="P1324" s="4"/>
    </row>
    <row r="1325" spans="1:16" ht="11.65" customHeight="1" x14ac:dyDescent="0.2">
      <c r="A1325" s="5">
        <f t="shared" ca="1" si="28"/>
        <v>1325</v>
      </c>
      <c r="C1325" s="56"/>
      <c r="D1325" s="3"/>
      <c r="E1325" s="3"/>
      <c r="F1325" s="3"/>
      <c r="G1325" s="57" t="s">
        <v>201</v>
      </c>
      <c r="H1325" s="25">
        <v>0</v>
      </c>
      <c r="J1325" s="4"/>
      <c r="K1325" s="4"/>
      <c r="L1325" s="4"/>
      <c r="M1325" s="4"/>
      <c r="N1325" s="4"/>
      <c r="O1325" s="4"/>
      <c r="P1325" s="4"/>
    </row>
    <row r="1326" spans="1:16" ht="11.65" customHeight="1" x14ac:dyDescent="0.2">
      <c r="A1326" s="5">
        <f t="shared" ca="1" si="28"/>
        <v>1326</v>
      </c>
      <c r="C1326" s="56" t="s">
        <v>224</v>
      </c>
      <c r="D1326" s="3" t="s">
        <v>226</v>
      </c>
      <c r="E1326" s="3"/>
      <c r="F1326" s="3"/>
      <c r="G1326" s="57"/>
      <c r="H1326" s="2"/>
      <c r="J1326" s="4"/>
      <c r="K1326" s="4"/>
      <c r="L1326" s="4"/>
      <c r="M1326" s="4"/>
      <c r="N1326" s="4"/>
      <c r="O1326" s="4"/>
      <c r="P1326" s="4"/>
    </row>
    <row r="1327" spans="1:16" ht="11.65" customHeight="1" x14ac:dyDescent="0.2">
      <c r="A1327" s="5">
        <f t="shared" ca="1" si="28"/>
        <v>1327</v>
      </c>
      <c r="C1327" s="56"/>
      <c r="D1327" s="3"/>
      <c r="E1327" s="3"/>
      <c r="F1327" s="3" t="s">
        <v>193</v>
      </c>
      <c r="G1327" s="57"/>
      <c r="H1327" s="10">
        <v>0</v>
      </c>
      <c r="J1327" s="4"/>
      <c r="K1327" s="4"/>
      <c r="L1327" s="4"/>
      <c r="M1327" s="4"/>
      <c r="N1327" s="4"/>
      <c r="O1327" s="4"/>
      <c r="P1327" s="4"/>
    </row>
    <row r="1328" spans="1:16" ht="11.65" customHeight="1" x14ac:dyDescent="0.2">
      <c r="A1328" s="5">
        <f t="shared" ca="1" si="28"/>
        <v>1328</v>
      </c>
      <c r="C1328" s="56"/>
      <c r="D1328" s="3"/>
      <c r="E1328" s="3"/>
      <c r="F1328" s="3"/>
      <c r="G1328" s="57" t="s">
        <v>201</v>
      </c>
      <c r="H1328" s="12">
        <v>0</v>
      </c>
      <c r="J1328" s="4"/>
      <c r="K1328" s="4"/>
      <c r="L1328" s="4"/>
      <c r="M1328" s="4"/>
      <c r="N1328" s="4"/>
      <c r="O1328" s="4"/>
      <c r="P1328" s="4"/>
    </row>
    <row r="1329" spans="1:16" ht="11.65" customHeight="1" x14ac:dyDescent="0.2">
      <c r="A1329" s="5">
        <f t="shared" ca="1" si="28"/>
        <v>1329</v>
      </c>
      <c r="C1329" s="56"/>
      <c r="D1329" s="3"/>
      <c r="E1329" s="3"/>
      <c r="F1329" s="3"/>
      <c r="G1329" s="57"/>
      <c r="H1329" s="2"/>
      <c r="J1329" s="4"/>
      <c r="K1329" s="4"/>
      <c r="L1329" s="4"/>
      <c r="M1329" s="4"/>
      <c r="N1329" s="4"/>
      <c r="O1329" s="4"/>
      <c r="P1329" s="4"/>
    </row>
    <row r="1330" spans="1:16" ht="11.65" customHeight="1" x14ac:dyDescent="0.2">
      <c r="A1330" s="5">
        <f t="shared" ca="1" si="28"/>
        <v>1330</v>
      </c>
      <c r="C1330" s="56">
        <v>1081390</v>
      </c>
      <c r="D1330" s="3" t="s">
        <v>227</v>
      </c>
      <c r="E1330" s="3"/>
      <c r="F1330" s="3"/>
      <c r="G1330" s="57"/>
      <c r="H1330" s="2"/>
      <c r="J1330" s="4"/>
      <c r="K1330" s="4"/>
      <c r="L1330" s="4"/>
      <c r="M1330" s="4"/>
      <c r="N1330" s="4"/>
      <c r="O1330" s="4"/>
      <c r="P1330" s="4"/>
    </row>
    <row r="1331" spans="1:16" ht="11.65" customHeight="1" x14ac:dyDescent="0.2">
      <c r="A1331" s="5">
        <f t="shared" ca="1" si="28"/>
        <v>1331</v>
      </c>
      <c r="C1331" s="56"/>
      <c r="D1331" s="3"/>
      <c r="E1331" s="3"/>
      <c r="F1331" s="3" t="s">
        <v>248</v>
      </c>
      <c r="G1331" s="57"/>
      <c r="H1331" s="10">
        <v>0</v>
      </c>
      <c r="J1331" s="4"/>
      <c r="K1331" s="4"/>
      <c r="L1331" s="4"/>
      <c r="M1331" s="4"/>
      <c r="N1331" s="4"/>
      <c r="O1331" s="4"/>
      <c r="P1331" s="4"/>
    </row>
    <row r="1332" spans="1:16" ht="11.65" customHeight="1" x14ac:dyDescent="0.2">
      <c r="A1332" s="5">
        <f t="shared" ca="1" si="28"/>
        <v>1332</v>
      </c>
      <c r="C1332" s="56"/>
      <c r="D1332" s="3"/>
      <c r="E1332" s="3"/>
      <c r="F1332" s="3"/>
      <c r="G1332" s="57"/>
      <c r="H1332" s="25">
        <v>0</v>
      </c>
      <c r="J1332" s="4"/>
      <c r="K1332" s="4"/>
      <c r="L1332" s="4"/>
      <c r="M1332" s="4"/>
      <c r="N1332" s="4"/>
      <c r="O1332" s="4"/>
      <c r="P1332" s="4"/>
    </row>
    <row r="1333" spans="1:16" ht="11.65" customHeight="1" x14ac:dyDescent="0.2">
      <c r="A1333" s="5">
        <f t="shared" ca="1" si="28"/>
        <v>1333</v>
      </c>
      <c r="C1333" s="56"/>
      <c r="D1333" s="3"/>
      <c r="E1333" s="3"/>
      <c r="F1333" s="3"/>
      <c r="G1333" s="57"/>
      <c r="H1333" s="2"/>
      <c r="J1333" s="4"/>
      <c r="K1333" s="4"/>
      <c r="L1333" s="4"/>
      <c r="M1333" s="4"/>
      <c r="N1333" s="4"/>
      <c r="O1333" s="4"/>
      <c r="P1333" s="4"/>
    </row>
    <row r="1334" spans="1:16" ht="11.65" customHeight="1" x14ac:dyDescent="0.2">
      <c r="A1334" s="5">
        <f t="shared" ca="1" si="28"/>
        <v>1334</v>
      </c>
      <c r="C1334" s="56"/>
      <c r="D1334" s="3" t="s">
        <v>110</v>
      </c>
      <c r="E1334" s="3"/>
      <c r="F1334" s="3"/>
      <c r="G1334" s="57"/>
      <c r="H1334" s="10">
        <v>0</v>
      </c>
      <c r="J1334" s="4"/>
      <c r="K1334" s="4"/>
      <c r="L1334" s="4"/>
      <c r="M1334" s="4"/>
      <c r="N1334" s="4"/>
      <c r="O1334" s="4"/>
      <c r="P1334" s="4"/>
    </row>
    <row r="1335" spans="1:16" ht="11.65" customHeight="1" x14ac:dyDescent="0.2">
      <c r="A1335" s="5">
        <f t="shared" ca="1" si="28"/>
        <v>1335</v>
      </c>
      <c r="C1335" s="56"/>
      <c r="D1335" s="3"/>
      <c r="E1335" s="3"/>
      <c r="F1335" s="3"/>
      <c r="G1335" s="57"/>
      <c r="H1335" s="12">
        <v>0</v>
      </c>
      <c r="J1335" s="4"/>
      <c r="K1335" s="4"/>
      <c r="L1335" s="4"/>
      <c r="M1335" s="4"/>
      <c r="N1335" s="4"/>
      <c r="O1335" s="4"/>
      <c r="P1335" s="4"/>
    </row>
    <row r="1336" spans="1:16" ht="11.65" customHeight="1" x14ac:dyDescent="0.2">
      <c r="A1336" s="5">
        <f t="shared" ca="1" si="28"/>
        <v>1336</v>
      </c>
      <c r="C1336" s="56"/>
      <c r="D1336" s="3"/>
      <c r="E1336" s="3"/>
      <c r="F1336" s="3"/>
      <c r="G1336" s="57"/>
      <c r="H1336" s="2"/>
      <c r="J1336" s="4"/>
      <c r="K1336" s="4"/>
      <c r="L1336" s="4"/>
      <c r="M1336" s="4"/>
      <c r="N1336" s="4"/>
      <c r="O1336" s="4"/>
      <c r="P1336" s="4"/>
    </row>
    <row r="1337" spans="1:16" ht="11.65" customHeight="1" x14ac:dyDescent="0.2">
      <c r="A1337" s="5">
        <f t="shared" ca="1" si="28"/>
        <v>1337</v>
      </c>
      <c r="C1337" s="56">
        <v>1081399</v>
      </c>
      <c r="D1337" s="3" t="s">
        <v>227</v>
      </c>
      <c r="E1337" s="3"/>
      <c r="F1337" s="3"/>
      <c r="G1337" s="57"/>
      <c r="H1337" s="2"/>
      <c r="J1337" s="4"/>
      <c r="K1337" s="4"/>
      <c r="L1337" s="4"/>
      <c r="M1337" s="4"/>
      <c r="N1337" s="4"/>
      <c r="O1337" s="4"/>
      <c r="P1337" s="4"/>
    </row>
    <row r="1338" spans="1:16" ht="11.65" customHeight="1" x14ac:dyDescent="0.2">
      <c r="A1338" s="5">
        <f t="shared" ca="1" si="28"/>
        <v>1338</v>
      </c>
      <c r="C1338" s="56"/>
      <c r="D1338" s="3"/>
      <c r="E1338" s="3"/>
      <c r="F1338" s="3" t="s">
        <v>193</v>
      </c>
      <c r="G1338" s="57"/>
      <c r="H1338" s="10">
        <v>0</v>
      </c>
      <c r="J1338" s="4"/>
      <c r="K1338" s="4"/>
      <c r="L1338" s="4"/>
      <c r="M1338" s="4"/>
      <c r="N1338" s="4"/>
      <c r="O1338" s="4"/>
      <c r="P1338" s="4"/>
    </row>
    <row r="1339" spans="1:16" ht="11.65" customHeight="1" x14ac:dyDescent="0.2">
      <c r="A1339" s="5">
        <f t="shared" ca="1" si="28"/>
        <v>1339</v>
      </c>
      <c r="C1339" s="56"/>
      <c r="D1339" s="3"/>
      <c r="E1339" s="3"/>
      <c r="F1339" s="3" t="s">
        <v>247</v>
      </c>
      <c r="G1339" s="57"/>
      <c r="H1339" s="10">
        <v>0</v>
      </c>
      <c r="J1339" s="4"/>
      <c r="K1339" s="4"/>
      <c r="L1339" s="4"/>
      <c r="M1339" s="4"/>
      <c r="N1339" s="4"/>
      <c r="O1339" s="4"/>
      <c r="P1339" s="4"/>
    </row>
    <row r="1340" spans="1:16" ht="11.65" customHeight="1" x14ac:dyDescent="0.2">
      <c r="A1340" s="5">
        <f t="shared" ca="1" si="28"/>
        <v>1340</v>
      </c>
      <c r="C1340" s="56"/>
      <c r="D1340" s="3"/>
      <c r="E1340" s="3"/>
      <c r="F1340" s="3"/>
      <c r="G1340" s="57"/>
      <c r="H1340" s="25">
        <v>0</v>
      </c>
      <c r="J1340" s="4"/>
      <c r="K1340" s="4"/>
      <c r="L1340" s="4"/>
      <c r="M1340" s="4"/>
      <c r="N1340" s="4"/>
      <c r="O1340" s="4"/>
      <c r="P1340" s="4"/>
    </row>
    <row r="1341" spans="1:16" ht="11.65" customHeight="1" x14ac:dyDescent="0.2">
      <c r="A1341" s="5">
        <f t="shared" ca="1" si="28"/>
        <v>1341</v>
      </c>
      <c r="C1341" s="56"/>
      <c r="D1341" s="3"/>
      <c r="E1341" s="3"/>
      <c r="F1341" s="3"/>
      <c r="G1341" s="57"/>
      <c r="H1341" s="2"/>
      <c r="J1341" s="4"/>
      <c r="K1341" s="4"/>
      <c r="L1341" s="4"/>
      <c r="M1341" s="4"/>
      <c r="N1341" s="4"/>
      <c r="O1341" s="4"/>
      <c r="P1341" s="4"/>
    </row>
    <row r="1342" spans="1:16" ht="11.65" customHeight="1" x14ac:dyDescent="0.2">
      <c r="A1342" s="5">
        <f t="shared" ref="A1342:A1405" ca="1" si="29">OFFSET(A1342,-1,)+1</f>
        <v>1342</v>
      </c>
      <c r="C1342" s="56"/>
      <c r="D1342" s="3" t="s">
        <v>110</v>
      </c>
      <c r="E1342" s="3"/>
      <c r="F1342" s="3"/>
      <c r="G1342" s="57"/>
      <c r="H1342" s="10">
        <v>0</v>
      </c>
      <c r="J1342" s="4"/>
      <c r="K1342" s="4"/>
      <c r="L1342" s="4"/>
      <c r="M1342" s="4"/>
      <c r="N1342" s="4"/>
      <c r="O1342" s="4"/>
      <c r="P1342" s="4"/>
    </row>
    <row r="1343" spans="1:16" ht="11.65" customHeight="1" x14ac:dyDescent="0.2">
      <c r="A1343" s="5">
        <f t="shared" ca="1" si="29"/>
        <v>1343</v>
      </c>
      <c r="C1343" s="56"/>
      <c r="D1343" s="3"/>
      <c r="E1343" s="3"/>
      <c r="F1343" s="3"/>
      <c r="G1343" s="57"/>
      <c r="H1343" s="12">
        <v>0</v>
      </c>
      <c r="J1343" s="4"/>
      <c r="K1343" s="11"/>
      <c r="L1343" s="11"/>
      <c r="M1343" s="11"/>
      <c r="N1343" s="11"/>
      <c r="O1343" s="11"/>
      <c r="P1343" s="11"/>
    </row>
    <row r="1344" spans="1:16" ht="11.65" customHeight="1" x14ac:dyDescent="0.2">
      <c r="A1344" s="5">
        <f t="shared" ca="1" si="29"/>
        <v>1344</v>
      </c>
      <c r="C1344" s="56"/>
      <c r="D1344" s="3"/>
      <c r="E1344" s="3"/>
      <c r="F1344" s="3"/>
      <c r="G1344" s="57"/>
      <c r="H1344" s="2"/>
      <c r="J1344" s="4"/>
      <c r="K1344" s="4"/>
      <c r="L1344" s="4"/>
      <c r="M1344" s="4"/>
      <c r="N1344" s="4"/>
      <c r="O1344" s="4"/>
      <c r="P1344" s="4"/>
    </row>
    <row r="1345" spans="1:16" ht="11.65" customHeight="1" x14ac:dyDescent="0.2">
      <c r="A1345" s="5">
        <f t="shared" ca="1" si="29"/>
        <v>1345</v>
      </c>
      <c r="C1345" s="56"/>
      <c r="D1345" s="3"/>
      <c r="E1345" s="3"/>
      <c r="F1345" s="3"/>
      <c r="G1345" s="57"/>
      <c r="H1345" s="2"/>
      <c r="J1345" s="4"/>
      <c r="K1345" s="15"/>
      <c r="L1345" s="15"/>
      <c r="M1345" s="15"/>
      <c r="N1345" s="15"/>
      <c r="O1345" s="15"/>
      <c r="P1345" s="15"/>
    </row>
    <row r="1346" spans="1:16" ht="11.65" customHeight="1" thickBot="1" x14ac:dyDescent="0.25">
      <c r="A1346" s="5">
        <f t="shared" ca="1" si="29"/>
        <v>1346</v>
      </c>
      <c r="C1346" s="63" t="s">
        <v>228</v>
      </c>
      <c r="D1346" s="3"/>
      <c r="E1346" s="3"/>
      <c r="F1346" s="3"/>
      <c r="G1346" s="57" t="s">
        <v>201</v>
      </c>
      <c r="H1346" s="13">
        <f>SUBTOTAL(9,H1303:H1343)</f>
        <v>-43321254.461349495</v>
      </c>
      <c r="J1346" s="4"/>
      <c r="K1346" s="17"/>
      <c r="L1346" s="17"/>
      <c r="M1346" s="17"/>
      <c r="N1346" s="17"/>
      <c r="O1346" s="17"/>
      <c r="P1346" s="17"/>
    </row>
    <row r="1347" spans="1:16" ht="11.65" customHeight="1" thickTop="1" x14ac:dyDescent="0.2">
      <c r="A1347" s="5">
        <f t="shared" ca="1" si="29"/>
        <v>1347</v>
      </c>
      <c r="C1347" s="56"/>
      <c r="D1347" s="3"/>
      <c r="E1347" s="3"/>
      <c r="F1347" s="3"/>
      <c r="G1347" s="57"/>
      <c r="H1347" s="2"/>
      <c r="J1347" s="4"/>
      <c r="K1347" s="4"/>
      <c r="L1347" s="4"/>
      <c r="M1347" s="4"/>
      <c r="N1347" s="4"/>
      <c r="O1347" s="4"/>
      <c r="P1347" s="4"/>
    </row>
    <row r="1348" spans="1:16" ht="11.65" customHeight="1" x14ac:dyDescent="0.2">
      <c r="A1348" s="5">
        <f t="shared" ca="1" si="29"/>
        <v>1348</v>
      </c>
      <c r="C1348" s="56"/>
      <c r="D1348" s="3"/>
      <c r="E1348" s="58"/>
      <c r="F1348" s="3"/>
      <c r="G1348" s="57"/>
      <c r="H1348" s="14"/>
      <c r="J1348" s="4"/>
      <c r="K1348" s="4"/>
      <c r="L1348" s="4"/>
      <c r="M1348" s="4"/>
      <c r="N1348" s="4"/>
      <c r="O1348" s="4"/>
      <c r="P1348" s="4"/>
    </row>
    <row r="1349" spans="1:16" ht="11.65" customHeight="1" x14ac:dyDescent="0.2">
      <c r="A1349" s="5">
        <f t="shared" ca="1" si="29"/>
        <v>1349</v>
      </c>
      <c r="C1349" s="59"/>
      <c r="D1349" s="60"/>
      <c r="E1349" s="61"/>
      <c r="F1349" s="60"/>
      <c r="G1349" s="62"/>
      <c r="H1349" s="16"/>
      <c r="J1349" s="4"/>
      <c r="K1349" s="4"/>
      <c r="L1349" s="4"/>
      <c r="M1349" s="4"/>
      <c r="N1349" s="4"/>
      <c r="O1349" s="4"/>
      <c r="P1349" s="4"/>
    </row>
    <row r="1350" spans="1:16" ht="11.65" customHeight="1" x14ac:dyDescent="0.2">
      <c r="A1350" s="5">
        <f t="shared" ca="1" si="29"/>
        <v>1350</v>
      </c>
      <c r="C1350" s="56" t="s">
        <v>229</v>
      </c>
      <c r="D1350" s="3"/>
      <c r="E1350" s="3"/>
      <c r="F1350" s="3"/>
      <c r="G1350" s="57"/>
      <c r="H1350" s="2"/>
      <c r="J1350" s="4"/>
      <c r="K1350" s="4"/>
      <c r="L1350" s="4"/>
      <c r="M1350" s="4"/>
      <c r="N1350" s="4"/>
      <c r="O1350" s="4"/>
      <c r="P1350" s="4"/>
    </row>
    <row r="1351" spans="1:16" ht="11.65" customHeight="1" x14ac:dyDescent="0.2">
      <c r="A1351" s="5">
        <f t="shared" ca="1" si="29"/>
        <v>1351</v>
      </c>
      <c r="C1351" s="56"/>
      <c r="D1351" s="3"/>
      <c r="E1351" s="3" t="s">
        <v>193</v>
      </c>
      <c r="F1351" s="3"/>
      <c r="G1351" s="57"/>
      <c r="H1351" s="10">
        <f t="shared" ref="H1351:H1364" si="30">SUMIFS(H1303:H1316,F1303:F1316,E1351)</f>
        <v>-25617075.690000001</v>
      </c>
      <c r="J1351" s="4"/>
      <c r="K1351" s="4"/>
      <c r="L1351" s="4"/>
      <c r="M1351" s="4"/>
      <c r="N1351" s="4"/>
      <c r="O1351" s="4"/>
      <c r="P1351" s="4"/>
    </row>
    <row r="1352" spans="1:16" ht="11.65" customHeight="1" x14ac:dyDescent="0.2">
      <c r="A1352" s="5">
        <f t="shared" ca="1" si="29"/>
        <v>1352</v>
      </c>
      <c r="C1352" s="56"/>
      <c r="D1352" s="3"/>
      <c r="E1352" s="3" t="s">
        <v>302</v>
      </c>
      <c r="F1352" s="3"/>
      <c r="G1352" s="57"/>
      <c r="H1352" s="10">
        <f t="shared" si="30"/>
        <v>0</v>
      </c>
      <c r="J1352" s="4"/>
      <c r="K1352" s="4"/>
      <c r="L1352" s="4"/>
      <c r="M1352" s="4"/>
      <c r="N1352" s="4"/>
      <c r="O1352" s="4"/>
      <c r="P1352" s="4"/>
    </row>
    <row r="1353" spans="1:16" ht="11.65" customHeight="1" x14ac:dyDescent="0.2">
      <c r="A1353" s="5">
        <f t="shared" ca="1" si="29"/>
        <v>1353</v>
      </c>
      <c r="C1353" s="56"/>
      <c r="D1353" s="3"/>
      <c r="E1353" s="3" t="s">
        <v>303</v>
      </c>
      <c r="F1353" s="3"/>
      <c r="G1353" s="57"/>
      <c r="H1353" s="10">
        <f t="shared" si="30"/>
        <v>0</v>
      </c>
      <c r="J1353" s="4"/>
      <c r="K1353" s="4"/>
      <c r="L1353" s="4"/>
      <c r="M1353" s="4"/>
      <c r="N1353" s="4"/>
      <c r="O1353" s="4"/>
      <c r="P1353" s="4"/>
    </row>
    <row r="1354" spans="1:16" ht="11.65" customHeight="1" x14ac:dyDescent="0.2">
      <c r="A1354" s="5">
        <f t="shared" ca="1" si="29"/>
        <v>1354</v>
      </c>
      <c r="C1354" s="56"/>
      <c r="D1354" s="3"/>
      <c r="E1354" s="3" t="s">
        <v>24</v>
      </c>
      <c r="F1354" s="3"/>
      <c r="G1354" s="57"/>
      <c r="H1354" s="10">
        <f t="shared" si="30"/>
        <v>-6460689.0710626561</v>
      </c>
      <c r="J1354" s="4"/>
      <c r="K1354" s="4"/>
      <c r="L1354" s="4"/>
      <c r="M1354" s="4"/>
      <c r="N1354" s="4"/>
      <c r="O1354" s="4"/>
      <c r="P1354" s="4"/>
    </row>
    <row r="1355" spans="1:16" ht="11.65" customHeight="1" x14ac:dyDescent="0.2">
      <c r="A1355" s="5">
        <f t="shared" ca="1" si="29"/>
        <v>1355</v>
      </c>
      <c r="C1355" s="56"/>
      <c r="D1355" s="3"/>
      <c r="E1355" s="3" t="s">
        <v>255</v>
      </c>
      <c r="F1355" s="3"/>
      <c r="G1355" s="57"/>
      <c r="H1355" s="10">
        <f t="shared" si="30"/>
        <v>-483045.92764829</v>
      </c>
      <c r="J1355" s="4"/>
      <c r="K1355" s="4"/>
      <c r="L1355" s="4"/>
      <c r="M1355" s="4"/>
      <c r="N1355" s="4"/>
      <c r="O1355" s="4"/>
      <c r="P1355" s="4"/>
    </row>
    <row r="1356" spans="1:16" ht="11.65" customHeight="1" x14ac:dyDescent="0.2">
      <c r="A1356" s="5">
        <f t="shared" ca="1" si="29"/>
        <v>1356</v>
      </c>
      <c r="C1356" s="56"/>
      <c r="D1356" s="3"/>
      <c r="E1356" s="3" t="s">
        <v>248</v>
      </c>
      <c r="F1356" s="3"/>
      <c r="G1356" s="57"/>
      <c r="H1356" s="10">
        <f t="shared" si="30"/>
        <v>-8639211.7986435313</v>
      </c>
      <c r="J1356" s="4"/>
      <c r="K1356" s="4"/>
      <c r="L1356" s="4"/>
      <c r="M1356" s="4"/>
      <c r="N1356" s="4"/>
      <c r="O1356" s="4"/>
      <c r="P1356" s="4"/>
    </row>
    <row r="1357" spans="1:16" ht="11.65" customHeight="1" x14ac:dyDescent="0.2">
      <c r="A1357" s="5">
        <f t="shared" ca="1" si="29"/>
        <v>1357</v>
      </c>
      <c r="C1357" s="56"/>
      <c r="D1357" s="3"/>
      <c r="E1357" s="3" t="s">
        <v>247</v>
      </c>
      <c r="F1357" s="3"/>
      <c r="G1357" s="57"/>
      <c r="H1357" s="10">
        <f t="shared" si="30"/>
        <v>0</v>
      </c>
      <c r="J1357" s="4"/>
      <c r="K1357" s="4"/>
      <c r="L1357" s="4"/>
      <c r="M1357" s="4"/>
      <c r="N1357" s="4"/>
      <c r="O1357" s="4"/>
      <c r="P1357" s="4"/>
    </row>
    <row r="1358" spans="1:16" ht="11.65" customHeight="1" x14ac:dyDescent="0.2">
      <c r="A1358" s="5">
        <f t="shared" ca="1" si="29"/>
        <v>1358</v>
      </c>
      <c r="C1358" s="56"/>
      <c r="D1358" s="3"/>
      <c r="E1358" s="3" t="s">
        <v>249</v>
      </c>
      <c r="F1358" s="3"/>
      <c r="G1358" s="57"/>
      <c r="H1358" s="10">
        <f t="shared" si="30"/>
        <v>-387833.01013879763</v>
      </c>
      <c r="J1358" s="4"/>
      <c r="K1358" s="4"/>
      <c r="L1358" s="4"/>
      <c r="M1358" s="4"/>
      <c r="N1358" s="4"/>
      <c r="O1358" s="4"/>
      <c r="P1358" s="4"/>
    </row>
    <row r="1359" spans="1:16" ht="11.65" customHeight="1" x14ac:dyDescent="0.2">
      <c r="A1359" s="5">
        <f t="shared" ca="1" si="29"/>
        <v>1359</v>
      </c>
      <c r="C1359" s="56"/>
      <c r="D1359" s="3"/>
      <c r="E1359" s="3" t="s">
        <v>251</v>
      </c>
      <c r="F1359" s="3"/>
      <c r="G1359" s="57"/>
      <c r="H1359" s="10">
        <f t="shared" si="30"/>
        <v>0</v>
      </c>
      <c r="J1359" s="4"/>
      <c r="K1359" s="4"/>
      <c r="L1359" s="4"/>
      <c r="M1359" s="4"/>
      <c r="N1359" s="4"/>
      <c r="O1359" s="4"/>
      <c r="P1359" s="4"/>
    </row>
    <row r="1360" spans="1:16" ht="11.65" customHeight="1" x14ac:dyDescent="0.2">
      <c r="A1360" s="5">
        <f t="shared" ca="1" si="29"/>
        <v>1360</v>
      </c>
      <c r="C1360" s="56"/>
      <c r="D1360" s="3"/>
      <c r="E1360" s="3" t="s">
        <v>253</v>
      </c>
      <c r="F1360" s="3"/>
      <c r="G1360" s="57"/>
      <c r="H1360" s="10">
        <f t="shared" si="30"/>
        <v>-1733398.9638562193</v>
      </c>
      <c r="J1360" s="4"/>
      <c r="K1360" s="4"/>
      <c r="L1360" s="4"/>
      <c r="M1360" s="4"/>
      <c r="N1360" s="4"/>
      <c r="O1360" s="4"/>
      <c r="P1360" s="4"/>
    </row>
    <row r="1361" spans="1:16" ht="11.65" customHeight="1" x14ac:dyDescent="0.2">
      <c r="A1361" s="5">
        <f t="shared" ca="1" si="29"/>
        <v>1361</v>
      </c>
      <c r="C1361" s="56"/>
      <c r="D1361" s="3"/>
      <c r="E1361" s="3" t="s">
        <v>256</v>
      </c>
      <c r="F1361" s="3"/>
      <c r="G1361" s="57"/>
      <c r="H1361" s="10">
        <f t="shared" si="30"/>
        <v>0</v>
      </c>
      <c r="J1361" s="4"/>
      <c r="K1361" s="4"/>
      <c r="L1361" s="4"/>
      <c r="M1361" s="4"/>
      <c r="N1361" s="4"/>
      <c r="O1361" s="4"/>
      <c r="P1361" s="4"/>
    </row>
    <row r="1362" spans="1:16" ht="11.65" customHeight="1" x14ac:dyDescent="0.2">
      <c r="A1362" s="5">
        <f t="shared" ca="1" si="29"/>
        <v>1362</v>
      </c>
      <c r="C1362" s="56"/>
      <c r="D1362" s="3"/>
      <c r="E1362" s="3" t="s">
        <v>30</v>
      </c>
      <c r="F1362" s="3"/>
      <c r="G1362" s="57"/>
      <c r="H1362" s="10">
        <f t="shared" si="30"/>
        <v>0</v>
      </c>
      <c r="J1362" s="4"/>
      <c r="K1362" s="4"/>
      <c r="L1362" s="4"/>
      <c r="M1362" s="4"/>
      <c r="N1362" s="4"/>
      <c r="O1362" s="4"/>
      <c r="P1362" s="4"/>
    </row>
    <row r="1363" spans="1:16" ht="11.65" customHeight="1" x14ac:dyDescent="0.2">
      <c r="A1363" s="5">
        <f t="shared" ca="1" si="29"/>
        <v>1363</v>
      </c>
      <c r="C1363" s="56"/>
      <c r="D1363" s="3"/>
      <c r="E1363" s="3" t="s">
        <v>251</v>
      </c>
      <c r="F1363" s="3"/>
      <c r="G1363" s="57"/>
      <c r="H1363" s="10">
        <f t="shared" si="30"/>
        <v>0</v>
      </c>
      <c r="J1363" s="4"/>
      <c r="K1363" s="4"/>
      <c r="L1363" s="4"/>
      <c r="M1363" s="4"/>
      <c r="N1363" s="4"/>
      <c r="O1363" s="4"/>
      <c r="P1363" s="4"/>
    </row>
    <row r="1364" spans="1:16" ht="11.65" customHeight="1" x14ac:dyDescent="0.2">
      <c r="A1364" s="5">
        <f t="shared" ca="1" si="29"/>
        <v>1364</v>
      </c>
      <c r="C1364" s="56"/>
      <c r="D1364" s="3"/>
      <c r="E1364" s="3" t="s">
        <v>251</v>
      </c>
      <c r="F1364" s="3"/>
      <c r="G1364" s="57"/>
      <c r="H1364" s="10">
        <f t="shared" si="30"/>
        <v>0</v>
      </c>
      <c r="J1364" s="4"/>
      <c r="K1364" s="4"/>
      <c r="L1364" s="4"/>
      <c r="M1364" s="4"/>
      <c r="N1364" s="4"/>
      <c r="O1364" s="4"/>
      <c r="P1364" s="4"/>
    </row>
    <row r="1365" spans="1:16" ht="11.65" customHeight="1" x14ac:dyDescent="0.2">
      <c r="A1365" s="5">
        <f t="shared" ca="1" si="29"/>
        <v>1365</v>
      </c>
      <c r="C1365" s="56"/>
      <c r="D1365" s="3"/>
      <c r="E1365" s="3" t="s">
        <v>110</v>
      </c>
      <c r="F1365" s="3"/>
      <c r="G1365" s="57"/>
      <c r="H1365" s="10">
        <v>0</v>
      </c>
      <c r="J1365" s="4"/>
      <c r="K1365" s="4"/>
      <c r="L1365" s="4"/>
      <c r="M1365" s="4"/>
      <c r="N1365" s="4"/>
      <c r="O1365" s="4"/>
      <c r="P1365" s="4"/>
    </row>
    <row r="1366" spans="1:16" ht="11.65" customHeight="1" thickBot="1" x14ac:dyDescent="0.25">
      <c r="A1366" s="5">
        <f t="shared" ca="1" si="29"/>
        <v>1366</v>
      </c>
      <c r="C1366" s="56" t="s">
        <v>230</v>
      </c>
      <c r="D1366" s="3"/>
      <c r="E1366" s="3"/>
      <c r="F1366" s="3"/>
      <c r="G1366" s="57" t="s">
        <v>201</v>
      </c>
      <c r="H1366" s="19">
        <f>SUM(H1351:H1365)</f>
        <v>-43321254.461349495</v>
      </c>
      <c r="J1366" s="4"/>
      <c r="K1366" s="11"/>
      <c r="L1366" s="11"/>
      <c r="M1366" s="11"/>
      <c r="N1366" s="11"/>
      <c r="O1366" s="11"/>
      <c r="P1366" s="11"/>
    </row>
    <row r="1367" spans="1:16" ht="11.65" customHeight="1" thickTop="1" x14ac:dyDescent="0.2">
      <c r="A1367" s="5">
        <f t="shared" ca="1" si="29"/>
        <v>1367</v>
      </c>
      <c r="C1367" s="56"/>
      <c r="D1367" s="3"/>
      <c r="E1367" s="3"/>
      <c r="F1367" s="3"/>
      <c r="G1367" s="57"/>
      <c r="H1367" s="2"/>
      <c r="J1367" s="4"/>
      <c r="K1367" s="4"/>
      <c r="L1367" s="4"/>
      <c r="M1367" s="4"/>
      <c r="N1367" s="4"/>
      <c r="O1367" s="4"/>
      <c r="P1367" s="4"/>
    </row>
    <row r="1368" spans="1:16" ht="11.65" customHeight="1" x14ac:dyDescent="0.2">
      <c r="A1368" s="5">
        <f t="shared" ca="1" si="29"/>
        <v>1368</v>
      </c>
      <c r="C1368" s="56"/>
      <c r="D1368" s="3"/>
      <c r="E1368" s="3"/>
      <c r="F1368" s="3"/>
      <c r="G1368" s="57"/>
      <c r="H1368" s="2"/>
      <c r="J1368" s="4"/>
      <c r="K1368" s="4"/>
      <c r="L1368" s="4"/>
      <c r="M1368" s="4"/>
      <c r="N1368" s="4"/>
      <c r="O1368" s="4"/>
      <c r="P1368" s="4"/>
    </row>
    <row r="1369" spans="1:16" ht="11.65" customHeight="1" thickBot="1" x14ac:dyDescent="0.25">
      <c r="A1369" s="5">
        <f t="shared" ca="1" si="29"/>
        <v>1369</v>
      </c>
      <c r="C1369" s="63" t="s">
        <v>231</v>
      </c>
      <c r="D1369" s="3"/>
      <c r="E1369" s="3"/>
      <c r="F1369" s="3"/>
      <c r="G1369" s="57" t="s">
        <v>201</v>
      </c>
      <c r="H1369" s="13">
        <f>H1346+H1296+H1224+H1203</f>
        <v>-776447732.40009308</v>
      </c>
      <c r="J1369" s="4"/>
      <c r="K1369" s="4"/>
      <c r="L1369" s="4"/>
      <c r="M1369" s="4"/>
      <c r="N1369" s="4"/>
      <c r="O1369" s="4"/>
      <c r="P1369" s="4"/>
    </row>
    <row r="1370" spans="1:16" ht="11.65" customHeight="1" thickTop="1" x14ac:dyDescent="0.2">
      <c r="A1370" s="5">
        <f t="shared" ca="1" si="29"/>
        <v>1370</v>
      </c>
      <c r="C1370" s="56" t="s">
        <v>232</v>
      </c>
      <c r="D1370" s="3" t="s">
        <v>233</v>
      </c>
      <c r="E1370" s="3"/>
      <c r="F1370" s="3"/>
      <c r="G1370" s="57"/>
      <c r="H1370" s="2"/>
      <c r="J1370" s="4"/>
      <c r="K1370" s="4"/>
      <c r="L1370" s="4"/>
      <c r="M1370" s="4"/>
      <c r="N1370" s="4"/>
      <c r="O1370" s="4"/>
      <c r="P1370" s="4"/>
    </row>
    <row r="1371" spans="1:16" ht="11.65" customHeight="1" x14ac:dyDescent="0.2">
      <c r="A1371" s="5">
        <f t="shared" ca="1" si="29"/>
        <v>1371</v>
      </c>
      <c r="C1371" s="56"/>
      <c r="D1371" s="3"/>
      <c r="E1371" s="3"/>
      <c r="F1371" s="3" t="s">
        <v>249</v>
      </c>
      <c r="G1371" s="57"/>
      <c r="H1371" s="10">
        <v>0</v>
      </c>
      <c r="J1371" s="4"/>
      <c r="K1371" s="4"/>
      <c r="L1371" s="4"/>
      <c r="M1371" s="4"/>
      <c r="N1371" s="4"/>
      <c r="O1371" s="4"/>
      <c r="P1371" s="4"/>
    </row>
    <row r="1372" spans="1:16" ht="11.65" customHeight="1" x14ac:dyDescent="0.2">
      <c r="A1372" s="5">
        <f t="shared" ca="1" si="29"/>
        <v>1372</v>
      </c>
      <c r="C1372" s="56"/>
      <c r="D1372" s="3"/>
      <c r="E1372" s="3"/>
      <c r="F1372" s="3" t="s">
        <v>249</v>
      </c>
      <c r="G1372" s="57"/>
      <c r="H1372" s="10">
        <v>0</v>
      </c>
      <c r="J1372" s="4"/>
      <c r="K1372" s="4"/>
      <c r="L1372" s="4"/>
      <c r="M1372" s="4"/>
      <c r="N1372" s="4"/>
      <c r="O1372" s="4"/>
      <c r="P1372" s="4"/>
    </row>
    <row r="1373" spans="1:16" ht="11.65" customHeight="1" x14ac:dyDescent="0.2">
      <c r="A1373" s="5">
        <f t="shared" ca="1" si="29"/>
        <v>1373</v>
      </c>
      <c r="C1373" s="56"/>
      <c r="D1373" s="3"/>
      <c r="E1373" s="3"/>
      <c r="F1373" s="3" t="s">
        <v>251</v>
      </c>
      <c r="G1373" s="57"/>
      <c r="H1373" s="10">
        <v>0</v>
      </c>
      <c r="J1373" s="4"/>
      <c r="K1373" s="4"/>
      <c r="L1373" s="4"/>
      <c r="M1373" s="4"/>
      <c r="N1373" s="4"/>
      <c r="O1373" s="4"/>
      <c r="P1373" s="4"/>
    </row>
    <row r="1374" spans="1:16" ht="11.65" customHeight="1" x14ac:dyDescent="0.2">
      <c r="A1374" s="5">
        <f t="shared" ca="1" si="29"/>
        <v>1374</v>
      </c>
      <c r="C1374" s="56"/>
      <c r="D1374" s="3"/>
      <c r="E1374" s="3"/>
      <c r="F1374" s="3" t="s">
        <v>24</v>
      </c>
      <c r="G1374" s="57"/>
      <c r="H1374" s="10">
        <v>0</v>
      </c>
      <c r="J1374" s="4"/>
      <c r="K1374" s="4"/>
      <c r="L1374" s="4"/>
      <c r="M1374" s="4"/>
      <c r="N1374" s="4"/>
      <c r="O1374" s="4"/>
      <c r="P1374" s="4"/>
    </row>
    <row r="1375" spans="1:16" ht="11.65" customHeight="1" thickBot="1" x14ac:dyDescent="0.25">
      <c r="A1375" s="5">
        <f t="shared" ca="1" si="29"/>
        <v>1375</v>
      </c>
      <c r="C1375" s="56"/>
      <c r="D1375" s="3"/>
      <c r="E1375" s="3"/>
      <c r="F1375" s="3"/>
      <c r="G1375" s="57"/>
      <c r="H1375" s="19">
        <f>SUBTOTAL(9,H1371:H1374)</f>
        <v>0</v>
      </c>
      <c r="J1375" s="4"/>
      <c r="K1375" s="4"/>
      <c r="L1375" s="4"/>
      <c r="M1375" s="4"/>
      <c r="N1375" s="4"/>
      <c r="O1375" s="4"/>
      <c r="P1375" s="4"/>
    </row>
    <row r="1376" spans="1:16" ht="11.65" customHeight="1" thickTop="1" x14ac:dyDescent="0.2">
      <c r="A1376" s="5">
        <f t="shared" ca="1" si="29"/>
        <v>1376</v>
      </c>
      <c r="C1376" s="56"/>
      <c r="D1376" s="3"/>
      <c r="E1376" s="3"/>
      <c r="F1376" s="3"/>
      <c r="G1376" s="57"/>
      <c r="H1376" s="2"/>
      <c r="J1376" s="4"/>
      <c r="K1376" s="4"/>
      <c r="L1376" s="4"/>
      <c r="M1376" s="4"/>
      <c r="N1376" s="4"/>
      <c r="O1376" s="4"/>
      <c r="P1376" s="4"/>
    </row>
    <row r="1377" spans="1:16" ht="11.65" customHeight="1" x14ac:dyDescent="0.2">
      <c r="A1377" s="5">
        <f t="shared" ca="1" si="29"/>
        <v>1377</v>
      </c>
      <c r="C1377" s="56"/>
      <c r="D1377" s="3"/>
      <c r="E1377" s="3"/>
      <c r="F1377" s="3"/>
      <c r="G1377" s="57"/>
      <c r="H1377" s="2"/>
      <c r="J1377" s="4"/>
      <c r="K1377" s="4"/>
      <c r="L1377" s="4"/>
      <c r="M1377" s="4"/>
      <c r="N1377" s="4"/>
      <c r="O1377" s="4"/>
      <c r="P1377" s="4"/>
    </row>
    <row r="1378" spans="1:16" ht="11.65" customHeight="1" x14ac:dyDescent="0.2">
      <c r="A1378" s="5">
        <f t="shared" ca="1" si="29"/>
        <v>1378</v>
      </c>
      <c r="C1378" s="56" t="s">
        <v>234</v>
      </c>
      <c r="D1378" s="3" t="s">
        <v>235</v>
      </c>
      <c r="E1378" s="3"/>
      <c r="F1378" s="3"/>
      <c r="G1378" s="57"/>
      <c r="H1378" s="2"/>
      <c r="J1378" s="4"/>
      <c r="K1378" s="4"/>
      <c r="L1378" s="4"/>
      <c r="M1378" s="4"/>
      <c r="N1378" s="4"/>
      <c r="O1378" s="4"/>
      <c r="P1378" s="4"/>
    </row>
    <row r="1379" spans="1:16" ht="11.65" customHeight="1" x14ac:dyDescent="0.2">
      <c r="A1379" s="5">
        <f t="shared" ca="1" si="29"/>
        <v>1379</v>
      </c>
      <c r="C1379" s="56"/>
      <c r="D1379" s="3"/>
      <c r="E1379" s="3"/>
      <c r="F1379" s="3" t="s">
        <v>193</v>
      </c>
      <c r="G1379" s="57"/>
      <c r="H1379" s="10">
        <v>-1951779.83</v>
      </c>
      <c r="J1379" s="4"/>
      <c r="K1379" s="4"/>
      <c r="L1379" s="4"/>
      <c r="M1379" s="4"/>
      <c r="N1379" s="4"/>
      <c r="O1379" s="4"/>
      <c r="P1379" s="4"/>
    </row>
    <row r="1380" spans="1:16" ht="11.65" customHeight="1" x14ac:dyDescent="0.2">
      <c r="A1380" s="5">
        <f t="shared" ca="1" si="29"/>
        <v>1380</v>
      </c>
      <c r="C1380" s="56"/>
      <c r="D1380" s="3"/>
      <c r="E1380" s="3"/>
      <c r="F1380" s="3" t="s">
        <v>255</v>
      </c>
      <c r="G1380" s="57"/>
      <c r="H1380" s="10">
        <v>0</v>
      </c>
      <c r="J1380" s="4"/>
      <c r="K1380" s="4"/>
      <c r="L1380" s="4"/>
      <c r="M1380" s="4"/>
      <c r="N1380" s="4"/>
      <c r="O1380" s="4"/>
      <c r="P1380" s="4"/>
    </row>
    <row r="1381" spans="1:16" ht="11.65" customHeight="1" x14ac:dyDescent="0.2">
      <c r="A1381" s="5">
        <f t="shared" ca="1" si="29"/>
        <v>1381</v>
      </c>
      <c r="C1381" s="56"/>
      <c r="D1381" s="3"/>
      <c r="E1381" s="3"/>
      <c r="F1381" s="3" t="s">
        <v>24</v>
      </c>
      <c r="G1381" s="57"/>
      <c r="H1381" s="10">
        <v>0</v>
      </c>
      <c r="J1381" s="4"/>
      <c r="K1381" s="4"/>
      <c r="L1381" s="4"/>
      <c r="M1381" s="4"/>
      <c r="N1381" s="4"/>
      <c r="O1381" s="4"/>
      <c r="P1381" s="4"/>
    </row>
    <row r="1382" spans="1:16" ht="11.65" customHeight="1" x14ac:dyDescent="0.2">
      <c r="A1382" s="5">
        <f t="shared" ca="1" si="29"/>
        <v>1382</v>
      </c>
      <c r="C1382" s="56"/>
      <c r="D1382" s="3"/>
      <c r="E1382" s="3"/>
      <c r="F1382" s="3" t="s">
        <v>248</v>
      </c>
      <c r="G1382" s="57"/>
      <c r="H1382" s="10">
        <v>-90905.706476782536</v>
      </c>
      <c r="J1382" s="4"/>
      <c r="K1382" s="4"/>
      <c r="L1382" s="4"/>
      <c r="M1382" s="4"/>
      <c r="N1382" s="4"/>
      <c r="O1382" s="4"/>
      <c r="P1382" s="4"/>
    </row>
    <row r="1383" spans="1:16" ht="11.65" customHeight="1" x14ac:dyDescent="0.2">
      <c r="A1383" s="5">
        <f t="shared" ca="1" si="29"/>
        <v>1383</v>
      </c>
      <c r="C1383" s="56"/>
      <c r="D1383" s="3"/>
      <c r="E1383" s="3"/>
      <c r="F1383" s="3" t="s">
        <v>249</v>
      </c>
      <c r="G1383" s="57"/>
      <c r="H1383" s="10">
        <v>0</v>
      </c>
      <c r="J1383" s="4"/>
      <c r="K1383" s="4"/>
      <c r="L1383" s="4"/>
      <c r="M1383" s="4"/>
      <c r="N1383" s="4"/>
      <c r="O1383" s="4"/>
      <c r="P1383" s="4"/>
    </row>
    <row r="1384" spans="1:16" ht="11.65" customHeight="1" x14ac:dyDescent="0.2">
      <c r="A1384" s="5">
        <f t="shared" ca="1" si="29"/>
        <v>1384</v>
      </c>
      <c r="C1384" s="56"/>
      <c r="D1384" s="3"/>
      <c r="E1384" s="3"/>
      <c r="F1384" s="3" t="s">
        <v>251</v>
      </c>
      <c r="G1384" s="57"/>
      <c r="H1384" s="10">
        <v>0</v>
      </c>
      <c r="J1384" s="4"/>
      <c r="K1384" s="4"/>
      <c r="L1384" s="4"/>
      <c r="M1384" s="4"/>
      <c r="N1384" s="4"/>
      <c r="O1384" s="4"/>
      <c r="P1384" s="4"/>
    </row>
    <row r="1385" spans="1:16" ht="11.65" customHeight="1" x14ac:dyDescent="0.2">
      <c r="A1385" s="5">
        <f t="shared" ca="1" si="29"/>
        <v>1385</v>
      </c>
      <c r="C1385" s="56"/>
      <c r="D1385" s="3"/>
      <c r="E1385" s="3"/>
      <c r="F1385" s="3" t="s">
        <v>252</v>
      </c>
      <c r="G1385" s="57"/>
      <c r="H1385" s="10">
        <v>0</v>
      </c>
      <c r="J1385" s="4"/>
      <c r="K1385" s="4"/>
      <c r="L1385" s="4"/>
      <c r="M1385" s="4"/>
      <c r="N1385" s="4"/>
      <c r="O1385" s="4"/>
      <c r="P1385" s="4"/>
    </row>
    <row r="1386" spans="1:16" ht="11.65" customHeight="1" x14ac:dyDescent="0.2">
      <c r="A1386" s="5">
        <f t="shared" ca="1" si="29"/>
        <v>1386</v>
      </c>
      <c r="C1386" s="56"/>
      <c r="D1386" s="3"/>
      <c r="E1386" s="3"/>
      <c r="F1386" s="3" t="s">
        <v>30</v>
      </c>
      <c r="G1386" s="57"/>
      <c r="H1386" s="10">
        <v>0</v>
      </c>
      <c r="J1386" s="4"/>
      <c r="K1386" s="4"/>
      <c r="L1386" s="4"/>
      <c r="M1386" s="4"/>
      <c r="N1386" s="4"/>
      <c r="O1386" s="4"/>
      <c r="P1386" s="4"/>
    </row>
    <row r="1387" spans="1:16" ht="11.65" customHeight="1" x14ac:dyDescent="0.2">
      <c r="A1387" s="5">
        <f t="shared" ca="1" si="29"/>
        <v>1387</v>
      </c>
      <c r="C1387" s="56"/>
      <c r="D1387" s="3"/>
      <c r="E1387" s="3"/>
      <c r="F1387" s="3" t="s">
        <v>247</v>
      </c>
      <c r="G1387" s="57"/>
      <c r="H1387" s="10">
        <v>0</v>
      </c>
      <c r="J1387" s="4"/>
      <c r="K1387" s="4"/>
      <c r="L1387" s="4"/>
      <c r="M1387" s="4"/>
      <c r="N1387" s="4"/>
      <c r="O1387" s="4"/>
      <c r="P1387" s="4"/>
    </row>
    <row r="1388" spans="1:16" ht="11.65" customHeight="1" thickBot="1" x14ac:dyDescent="0.25">
      <c r="A1388" s="5">
        <f t="shared" ca="1" si="29"/>
        <v>1388</v>
      </c>
      <c r="C1388" s="56"/>
      <c r="D1388" s="3"/>
      <c r="E1388" s="3"/>
      <c r="F1388" s="3"/>
      <c r="G1388" s="57" t="s">
        <v>236</v>
      </c>
      <c r="H1388" s="19">
        <f>SUBTOTAL(9,H1379:H1387)</f>
        <v>-2042685.5364767825</v>
      </c>
      <c r="J1388" s="4"/>
      <c r="K1388" s="4"/>
      <c r="L1388" s="4"/>
      <c r="M1388" s="4"/>
      <c r="N1388" s="4"/>
      <c r="O1388" s="4"/>
      <c r="P1388" s="4"/>
    </row>
    <row r="1389" spans="1:16" ht="11.65" customHeight="1" thickTop="1" x14ac:dyDescent="0.2">
      <c r="A1389" s="5">
        <f t="shared" ca="1" si="29"/>
        <v>1389</v>
      </c>
      <c r="C1389" s="56"/>
      <c r="D1389" s="3"/>
      <c r="E1389" s="3"/>
      <c r="F1389" s="3"/>
      <c r="G1389" s="57"/>
      <c r="H1389" s="2"/>
      <c r="J1389" s="4"/>
      <c r="K1389" s="4"/>
      <c r="L1389" s="4"/>
      <c r="M1389" s="4"/>
      <c r="N1389" s="4"/>
      <c r="O1389" s="4"/>
      <c r="P1389" s="4"/>
    </row>
    <row r="1390" spans="1:16" ht="11.65" customHeight="1" x14ac:dyDescent="0.2">
      <c r="A1390" s="5">
        <f t="shared" ca="1" si="29"/>
        <v>1390</v>
      </c>
      <c r="C1390" s="56"/>
      <c r="D1390" s="3"/>
      <c r="E1390" s="3"/>
      <c r="F1390" s="3"/>
      <c r="G1390" s="57"/>
      <c r="H1390" s="2"/>
      <c r="J1390" s="4"/>
      <c r="K1390" s="4"/>
      <c r="L1390" s="4"/>
      <c r="M1390" s="4"/>
      <c r="N1390" s="4"/>
      <c r="O1390" s="4"/>
      <c r="P1390" s="4"/>
    </row>
    <row r="1391" spans="1:16" ht="11.65" customHeight="1" x14ac:dyDescent="0.2">
      <c r="A1391" s="5">
        <f t="shared" ca="1" si="29"/>
        <v>1391</v>
      </c>
      <c r="C1391" s="56" t="s">
        <v>237</v>
      </c>
      <c r="D1391" s="3" t="s">
        <v>238</v>
      </c>
      <c r="E1391" s="3"/>
      <c r="F1391" s="3"/>
      <c r="G1391" s="57"/>
      <c r="H1391" s="2"/>
      <c r="J1391" s="4"/>
      <c r="K1391" s="4"/>
      <c r="L1391" s="4"/>
      <c r="M1391" s="4"/>
      <c r="N1391" s="4"/>
      <c r="O1391" s="4"/>
      <c r="P1391" s="4"/>
    </row>
    <row r="1392" spans="1:16" ht="11.65" customHeight="1" x14ac:dyDescent="0.2">
      <c r="A1392" s="5">
        <f t="shared" ca="1" si="29"/>
        <v>1392</v>
      </c>
      <c r="C1392" s="56"/>
      <c r="D1392" s="3"/>
      <c r="E1392" s="3"/>
      <c r="F1392" s="3" t="s">
        <v>302</v>
      </c>
      <c r="G1392" s="57"/>
      <c r="H1392" s="10">
        <v>-275360.91360720393</v>
      </c>
      <c r="J1392" s="4"/>
      <c r="K1392" s="4"/>
      <c r="L1392" s="4"/>
      <c r="M1392" s="4"/>
      <c r="N1392" s="4"/>
      <c r="O1392" s="4"/>
      <c r="P1392" s="4"/>
    </row>
    <row r="1393" spans="1:16" ht="11.65" customHeight="1" x14ac:dyDescent="0.2">
      <c r="A1393" s="5">
        <f t="shared" ca="1" si="29"/>
        <v>1393</v>
      </c>
      <c r="C1393" s="56"/>
      <c r="D1393" s="3"/>
      <c r="E1393" s="58"/>
      <c r="F1393" s="3" t="s">
        <v>303</v>
      </c>
      <c r="G1393" s="57"/>
      <c r="H1393" s="10">
        <v>0</v>
      </c>
      <c r="J1393" s="4"/>
      <c r="K1393" s="4"/>
      <c r="L1393" s="4"/>
      <c r="M1393" s="4"/>
      <c r="N1393" s="4"/>
      <c r="O1393" s="4"/>
      <c r="P1393" s="4"/>
    </row>
    <row r="1394" spans="1:16" ht="11.65" customHeight="1" x14ac:dyDescent="0.2">
      <c r="A1394" s="5">
        <f t="shared" ca="1" si="29"/>
        <v>1394</v>
      </c>
      <c r="C1394" s="56"/>
      <c r="D1394" s="3"/>
      <c r="E1394" s="3"/>
      <c r="F1394" s="3" t="s">
        <v>24</v>
      </c>
      <c r="G1394" s="57"/>
      <c r="H1394" s="10">
        <v>0</v>
      </c>
      <c r="J1394" s="4"/>
      <c r="K1394" s="4"/>
      <c r="L1394" s="4"/>
      <c r="M1394" s="4"/>
      <c r="N1394" s="4"/>
      <c r="O1394" s="4"/>
      <c r="P1394" s="4"/>
    </row>
    <row r="1395" spans="1:16" ht="11.65" customHeight="1" x14ac:dyDescent="0.2">
      <c r="A1395" s="5">
        <f t="shared" ca="1" si="29"/>
        <v>1395</v>
      </c>
      <c r="C1395" s="56"/>
      <c r="D1395" s="3"/>
      <c r="E1395" s="3"/>
      <c r="F1395" s="3" t="s">
        <v>249</v>
      </c>
      <c r="G1395" s="57"/>
      <c r="H1395" s="10">
        <v>0</v>
      </c>
      <c r="J1395" s="4"/>
      <c r="K1395" s="4"/>
      <c r="L1395" s="4"/>
      <c r="M1395" s="4"/>
      <c r="N1395" s="4"/>
      <c r="O1395" s="4"/>
      <c r="P1395" s="4"/>
    </row>
    <row r="1396" spans="1:16" ht="11.65" customHeight="1" x14ac:dyDescent="0.2">
      <c r="A1396" s="5">
        <f t="shared" ca="1" si="29"/>
        <v>1396</v>
      </c>
      <c r="C1396" s="56"/>
      <c r="D1396" s="3"/>
      <c r="E1396" s="3"/>
      <c r="F1396" s="3" t="s">
        <v>251</v>
      </c>
      <c r="G1396" s="57"/>
      <c r="H1396" s="10">
        <v>0</v>
      </c>
      <c r="J1396" s="4"/>
      <c r="K1396" s="4"/>
      <c r="L1396" s="4"/>
      <c r="M1396" s="4"/>
      <c r="N1396" s="4"/>
      <c r="O1396" s="4"/>
      <c r="P1396" s="4"/>
    </row>
    <row r="1397" spans="1:16" ht="11.65" customHeight="1" x14ac:dyDescent="0.2">
      <c r="A1397" s="5">
        <f t="shared" ca="1" si="29"/>
        <v>1397</v>
      </c>
      <c r="C1397" s="56"/>
      <c r="D1397" s="3"/>
      <c r="E1397" s="3"/>
      <c r="F1397" s="3" t="s">
        <v>251</v>
      </c>
      <c r="G1397" s="57"/>
      <c r="H1397" s="10">
        <v>0</v>
      </c>
      <c r="J1397" s="4"/>
      <c r="K1397" s="4"/>
      <c r="L1397" s="4"/>
      <c r="M1397" s="4"/>
      <c r="N1397" s="4"/>
      <c r="O1397" s="4"/>
      <c r="P1397" s="4"/>
    </row>
    <row r="1398" spans="1:16" ht="11.65" customHeight="1" thickBot="1" x14ac:dyDescent="0.25">
      <c r="A1398" s="5">
        <f t="shared" ca="1" si="29"/>
        <v>1398</v>
      </c>
      <c r="C1398" s="56"/>
      <c r="D1398" s="3"/>
      <c r="E1398" s="3"/>
      <c r="F1398" s="3"/>
      <c r="G1398" s="57" t="s">
        <v>236</v>
      </c>
      <c r="H1398" s="19">
        <f>SUBTOTAL(9,H1392:H1397)</f>
        <v>-275360.91360720393</v>
      </c>
      <c r="J1398" s="4"/>
      <c r="K1398" s="4"/>
      <c r="L1398" s="4"/>
      <c r="M1398" s="4"/>
      <c r="N1398" s="4"/>
      <c r="O1398" s="4"/>
      <c r="P1398" s="4"/>
    </row>
    <row r="1399" spans="1:16" ht="11.65" customHeight="1" thickTop="1" x14ac:dyDescent="0.2">
      <c r="A1399" s="5">
        <f t="shared" ca="1" si="29"/>
        <v>1399</v>
      </c>
      <c r="C1399" s="56"/>
      <c r="D1399" s="3"/>
      <c r="E1399" s="3"/>
      <c r="F1399" s="3"/>
      <c r="G1399" s="57"/>
      <c r="H1399" s="2"/>
      <c r="J1399" s="4"/>
      <c r="K1399" s="4"/>
      <c r="L1399" s="4"/>
      <c r="M1399" s="4"/>
      <c r="N1399" s="4"/>
      <c r="O1399" s="4"/>
      <c r="P1399" s="4"/>
    </row>
    <row r="1400" spans="1:16" ht="11.65" customHeight="1" x14ac:dyDescent="0.2">
      <c r="A1400" s="5">
        <f t="shared" ca="1" si="29"/>
        <v>1400</v>
      </c>
      <c r="C1400" s="56"/>
      <c r="D1400" s="3"/>
      <c r="E1400" s="3"/>
      <c r="F1400" s="3"/>
      <c r="G1400" s="57"/>
      <c r="H1400" s="2"/>
      <c r="J1400" s="4"/>
      <c r="K1400" s="4"/>
      <c r="L1400" s="4"/>
      <c r="M1400" s="4"/>
      <c r="N1400" s="4"/>
      <c r="O1400" s="4"/>
      <c r="P1400" s="4"/>
    </row>
    <row r="1401" spans="1:16" ht="11.65" customHeight="1" x14ac:dyDescent="0.2">
      <c r="A1401" s="5">
        <f t="shared" ca="1" si="29"/>
        <v>1401</v>
      </c>
      <c r="C1401" s="56" t="s">
        <v>239</v>
      </c>
      <c r="D1401" s="3" t="s">
        <v>240</v>
      </c>
      <c r="E1401" s="3"/>
      <c r="F1401" s="3"/>
      <c r="G1401" s="57"/>
      <c r="H1401" s="2"/>
      <c r="J1401" s="4"/>
      <c r="K1401" s="4"/>
      <c r="L1401" s="4"/>
      <c r="M1401" s="4"/>
      <c r="N1401" s="4"/>
      <c r="O1401" s="4"/>
      <c r="P1401" s="4"/>
    </row>
    <row r="1402" spans="1:16" ht="11.65" customHeight="1" x14ac:dyDescent="0.2">
      <c r="A1402" s="5">
        <f t="shared" ca="1" si="29"/>
        <v>1402</v>
      </c>
      <c r="C1402" s="56"/>
      <c r="D1402" s="3"/>
      <c r="E1402" s="3"/>
      <c r="F1402" s="3" t="s">
        <v>193</v>
      </c>
      <c r="G1402" s="57"/>
      <c r="H1402" s="10">
        <v>-13839.95</v>
      </c>
      <c r="J1402" s="4"/>
      <c r="K1402" s="4"/>
      <c r="L1402" s="4"/>
      <c r="M1402" s="4"/>
      <c r="N1402" s="4"/>
      <c r="O1402" s="4"/>
      <c r="P1402" s="4"/>
    </row>
    <row r="1403" spans="1:16" ht="11.65" customHeight="1" x14ac:dyDescent="0.2">
      <c r="A1403" s="5">
        <f t="shared" ca="1" si="29"/>
        <v>1403</v>
      </c>
      <c r="C1403" s="56"/>
      <c r="D1403" s="3"/>
      <c r="E1403" s="3"/>
      <c r="F1403" s="3" t="s">
        <v>302</v>
      </c>
      <c r="G1403" s="57"/>
      <c r="H1403" s="10">
        <v>-9354468.573889222</v>
      </c>
      <c r="J1403" s="4"/>
      <c r="K1403" s="4"/>
      <c r="L1403" s="4"/>
      <c r="M1403" s="4"/>
      <c r="N1403" s="4"/>
      <c r="O1403" s="4"/>
      <c r="P1403" s="4"/>
    </row>
    <row r="1404" spans="1:16" ht="11.65" customHeight="1" x14ac:dyDescent="0.2">
      <c r="A1404" s="5">
        <f t="shared" ca="1" si="29"/>
        <v>1404</v>
      </c>
      <c r="C1404" s="56"/>
      <c r="D1404" s="3"/>
      <c r="E1404" s="3"/>
      <c r="F1404" s="3" t="s">
        <v>303</v>
      </c>
      <c r="G1404" s="57"/>
      <c r="H1404" s="10">
        <v>-517754.63262903626</v>
      </c>
      <c r="J1404" s="4"/>
      <c r="K1404" s="4"/>
      <c r="L1404" s="4"/>
      <c r="M1404" s="4"/>
      <c r="N1404" s="4"/>
      <c r="O1404" s="4"/>
      <c r="P1404" s="4"/>
    </row>
    <row r="1405" spans="1:16" ht="11.65" customHeight="1" x14ac:dyDescent="0.2">
      <c r="A1405" s="5">
        <f t="shared" ca="1" si="29"/>
        <v>1405</v>
      </c>
      <c r="C1405" s="56"/>
      <c r="D1405" s="3"/>
      <c r="E1405" s="3"/>
      <c r="F1405" s="3" t="s">
        <v>252</v>
      </c>
      <c r="G1405" s="57"/>
      <c r="H1405" s="10">
        <v>0</v>
      </c>
      <c r="J1405" s="4"/>
      <c r="K1405" s="4"/>
      <c r="L1405" s="4"/>
      <c r="M1405" s="4"/>
      <c r="N1405" s="4"/>
      <c r="O1405" s="4"/>
      <c r="P1405" s="4"/>
    </row>
    <row r="1406" spans="1:16" ht="11.65" customHeight="1" x14ac:dyDescent="0.2">
      <c r="A1406" s="5">
        <f t="shared" ref="A1406:A1452" ca="1" si="31">OFFSET(A1406,-1,)+1</f>
        <v>1406</v>
      </c>
      <c r="C1406" s="56"/>
      <c r="D1406" s="3"/>
      <c r="E1406" s="3"/>
      <c r="F1406" s="3" t="s">
        <v>30</v>
      </c>
      <c r="G1406" s="57"/>
      <c r="H1406" s="10">
        <v>0</v>
      </c>
      <c r="J1406" s="4"/>
      <c r="K1406" s="4"/>
      <c r="L1406" s="4"/>
      <c r="M1406" s="4"/>
      <c r="N1406" s="4"/>
      <c r="O1406" s="4"/>
      <c r="P1406" s="4"/>
    </row>
    <row r="1407" spans="1:16" ht="11.65" customHeight="1" x14ac:dyDescent="0.2">
      <c r="A1407" s="5">
        <f t="shared" ca="1" si="31"/>
        <v>1407</v>
      </c>
      <c r="C1407" s="56"/>
      <c r="D1407" s="3"/>
      <c r="E1407" s="3"/>
      <c r="F1407" s="3" t="s">
        <v>247</v>
      </c>
      <c r="G1407" s="57"/>
      <c r="H1407" s="10">
        <v>0</v>
      </c>
      <c r="J1407" s="4"/>
      <c r="K1407" s="4"/>
      <c r="L1407" s="4"/>
      <c r="M1407" s="4"/>
      <c r="N1407" s="4"/>
      <c r="O1407" s="4"/>
      <c r="P1407" s="4"/>
    </row>
    <row r="1408" spans="1:16" ht="11.65" customHeight="1" x14ac:dyDescent="0.2">
      <c r="A1408" s="5">
        <f t="shared" ca="1" si="31"/>
        <v>1408</v>
      </c>
      <c r="C1408" s="56"/>
      <c r="D1408" s="3"/>
      <c r="E1408" s="3"/>
      <c r="F1408" s="3" t="s">
        <v>24</v>
      </c>
      <c r="G1408" s="57"/>
      <c r="H1408" s="10">
        <v>-4793062.66793699</v>
      </c>
      <c r="J1408" s="4"/>
      <c r="K1408" s="4"/>
      <c r="L1408" s="4"/>
      <c r="M1408" s="4"/>
      <c r="N1408" s="4"/>
      <c r="O1408" s="4"/>
      <c r="P1408" s="4"/>
    </row>
    <row r="1409" spans="1:16" ht="11.65" customHeight="1" x14ac:dyDescent="0.2">
      <c r="A1409" s="5">
        <f t="shared" ca="1" si="31"/>
        <v>1409</v>
      </c>
      <c r="C1409" s="56"/>
      <c r="D1409" s="3"/>
      <c r="E1409" s="3"/>
      <c r="F1409" s="3" t="s">
        <v>249</v>
      </c>
      <c r="G1409" s="57"/>
      <c r="H1409" s="10">
        <v>-4674507.2996830288</v>
      </c>
      <c r="J1409" s="4"/>
      <c r="K1409" s="4"/>
      <c r="L1409" s="4"/>
      <c r="M1409" s="4"/>
      <c r="N1409" s="4"/>
      <c r="O1409" s="4"/>
      <c r="P1409" s="4"/>
    </row>
    <row r="1410" spans="1:16" ht="11.65" customHeight="1" x14ac:dyDescent="0.2">
      <c r="A1410" s="5">
        <f t="shared" ca="1" si="31"/>
        <v>1410</v>
      </c>
      <c r="C1410" s="56"/>
      <c r="D1410" s="3"/>
      <c r="E1410" s="3"/>
      <c r="F1410" s="3" t="s">
        <v>251</v>
      </c>
      <c r="G1410" s="57"/>
      <c r="H1410" s="10">
        <v>0</v>
      </c>
      <c r="J1410" s="4"/>
      <c r="K1410" s="4"/>
      <c r="L1410" s="4"/>
      <c r="M1410" s="4"/>
      <c r="N1410" s="4"/>
      <c r="O1410" s="4"/>
      <c r="P1410" s="4"/>
    </row>
    <row r="1411" spans="1:16" ht="11.65" customHeight="1" x14ac:dyDescent="0.2">
      <c r="A1411" s="5">
        <f t="shared" ca="1" si="31"/>
        <v>1411</v>
      </c>
      <c r="C1411" s="56"/>
      <c r="D1411" s="3"/>
      <c r="E1411" s="3"/>
      <c r="F1411" s="3" t="s">
        <v>255</v>
      </c>
      <c r="G1411" s="57"/>
      <c r="H1411" s="10">
        <v>-11477911.932995904</v>
      </c>
      <c r="J1411" s="4"/>
      <c r="K1411" s="4"/>
      <c r="L1411" s="4"/>
      <c r="M1411" s="4"/>
      <c r="N1411" s="4"/>
      <c r="O1411" s="4"/>
      <c r="P1411" s="4"/>
    </row>
    <row r="1412" spans="1:16" ht="11.65" customHeight="1" x14ac:dyDescent="0.2">
      <c r="A1412" s="5">
        <f t="shared" ca="1" si="31"/>
        <v>1412</v>
      </c>
      <c r="C1412" s="56"/>
      <c r="D1412" s="3"/>
      <c r="E1412" s="3"/>
      <c r="F1412" s="3" t="s">
        <v>251</v>
      </c>
      <c r="G1412" s="57"/>
      <c r="H1412" s="10">
        <v>0</v>
      </c>
      <c r="J1412" s="4"/>
      <c r="K1412" s="4"/>
      <c r="L1412" s="4"/>
      <c r="M1412" s="4"/>
      <c r="N1412" s="4"/>
      <c r="O1412" s="4"/>
      <c r="P1412" s="4"/>
    </row>
    <row r="1413" spans="1:16" ht="11.65" customHeight="1" x14ac:dyDescent="0.2">
      <c r="A1413" s="5">
        <f t="shared" ca="1" si="31"/>
        <v>1413</v>
      </c>
      <c r="C1413" s="56"/>
      <c r="D1413" s="3"/>
      <c r="E1413" s="3"/>
      <c r="F1413" s="3" t="s">
        <v>251</v>
      </c>
      <c r="G1413" s="57"/>
      <c r="H1413" s="10">
        <v>0</v>
      </c>
      <c r="J1413" s="4"/>
      <c r="K1413" s="4"/>
      <c r="L1413" s="4"/>
      <c r="M1413" s="4"/>
      <c r="N1413" s="4"/>
      <c r="O1413" s="4"/>
      <c r="P1413" s="4"/>
    </row>
    <row r="1414" spans="1:16" ht="11.65" customHeight="1" x14ac:dyDescent="0.2">
      <c r="A1414" s="5">
        <f t="shared" ca="1" si="31"/>
        <v>1414</v>
      </c>
      <c r="C1414" s="56"/>
      <c r="D1414" s="3"/>
      <c r="E1414" s="3"/>
      <c r="F1414" s="3" t="s">
        <v>30</v>
      </c>
      <c r="G1414" s="57"/>
      <c r="H1414" s="10">
        <v>0</v>
      </c>
      <c r="J1414" s="4"/>
      <c r="K1414" s="4"/>
      <c r="L1414" s="4"/>
      <c r="M1414" s="4"/>
      <c r="N1414" s="4"/>
      <c r="O1414" s="4"/>
      <c r="P1414" s="4"/>
    </row>
    <row r="1415" spans="1:16" ht="11.65" customHeight="1" x14ac:dyDescent="0.2">
      <c r="A1415" s="5">
        <f t="shared" ca="1" si="31"/>
        <v>1415</v>
      </c>
      <c r="C1415" s="56"/>
      <c r="D1415" s="3"/>
      <c r="E1415" s="3"/>
      <c r="F1415" s="3" t="s">
        <v>251</v>
      </c>
      <c r="G1415" s="57"/>
      <c r="H1415" s="10">
        <v>0</v>
      </c>
      <c r="J1415" s="4"/>
      <c r="K1415" s="4"/>
      <c r="L1415" s="4"/>
      <c r="M1415" s="4"/>
      <c r="N1415" s="4"/>
      <c r="O1415" s="4"/>
      <c r="P1415" s="4"/>
    </row>
    <row r="1416" spans="1:16" ht="11.65" customHeight="1" x14ac:dyDescent="0.2">
      <c r="A1416" s="5">
        <f t="shared" ca="1" si="31"/>
        <v>1416</v>
      </c>
      <c r="C1416" s="56"/>
      <c r="D1416" s="3"/>
      <c r="E1416" s="3"/>
      <c r="F1416" s="3" t="s">
        <v>253</v>
      </c>
      <c r="G1416" s="57"/>
      <c r="H1416" s="10">
        <v>-464747.73855562409</v>
      </c>
      <c r="J1416" s="4"/>
      <c r="K1416" s="4"/>
      <c r="L1416" s="4"/>
      <c r="M1416" s="4"/>
      <c r="N1416" s="4"/>
      <c r="O1416" s="4"/>
      <c r="P1416" s="4"/>
    </row>
    <row r="1417" spans="1:16" ht="11.65" customHeight="1" x14ac:dyDescent="0.2">
      <c r="A1417" s="5">
        <f t="shared" ca="1" si="31"/>
        <v>1417</v>
      </c>
      <c r="C1417" s="56"/>
      <c r="D1417" s="3"/>
      <c r="E1417" s="3"/>
      <c r="F1417" s="3" t="s">
        <v>248</v>
      </c>
      <c r="G1417" s="57"/>
      <c r="H1417" s="10">
        <v>-23828037.196329631</v>
      </c>
      <c r="J1417" s="4"/>
      <c r="K1417" s="4"/>
      <c r="L1417" s="4"/>
      <c r="M1417" s="4"/>
      <c r="N1417" s="4"/>
      <c r="O1417" s="4"/>
      <c r="P1417" s="4"/>
    </row>
    <row r="1418" spans="1:16" ht="11.65" customHeight="1" x14ac:dyDescent="0.2">
      <c r="A1418" s="5">
        <f t="shared" ca="1" si="31"/>
        <v>1418</v>
      </c>
      <c r="C1418" s="56"/>
      <c r="D1418" s="3"/>
      <c r="E1418" s="3"/>
      <c r="F1418" s="3"/>
      <c r="G1418" s="57" t="s">
        <v>236</v>
      </c>
      <c r="H1418" s="25">
        <f>SUBTOTAL(9,H1402:H1417)</f>
        <v>-55124329.992019437</v>
      </c>
      <c r="J1418" s="4"/>
      <c r="K1418" s="4"/>
      <c r="L1418" s="4"/>
      <c r="M1418" s="4"/>
      <c r="N1418" s="4"/>
      <c r="O1418" s="4"/>
      <c r="P1418" s="4"/>
    </row>
    <row r="1419" spans="1:16" ht="11.65" customHeight="1" x14ac:dyDescent="0.2">
      <c r="A1419" s="5">
        <f t="shared" ca="1" si="31"/>
        <v>1419</v>
      </c>
      <c r="C1419" s="56" t="s">
        <v>239</v>
      </c>
      <c r="D1419" s="3" t="s">
        <v>123</v>
      </c>
      <c r="E1419" s="3"/>
      <c r="F1419" s="3"/>
      <c r="G1419" s="57"/>
      <c r="H1419" s="2"/>
      <c r="J1419" s="4"/>
      <c r="K1419" s="4"/>
      <c r="L1419" s="4"/>
      <c r="M1419" s="4"/>
      <c r="N1419" s="4"/>
      <c r="O1419" s="4"/>
      <c r="P1419" s="4"/>
    </row>
    <row r="1420" spans="1:16" ht="11.65" customHeight="1" x14ac:dyDescent="0.2">
      <c r="A1420" s="5">
        <f t="shared" ca="1" si="31"/>
        <v>1420</v>
      </c>
      <c r="C1420" s="56"/>
      <c r="D1420" s="3"/>
      <c r="E1420" s="3"/>
      <c r="F1420" s="3" t="s">
        <v>267</v>
      </c>
      <c r="G1420" s="57"/>
      <c r="H1420" s="10">
        <v>0</v>
      </c>
      <c r="J1420" s="4"/>
      <c r="K1420" s="4"/>
      <c r="L1420" s="4"/>
      <c r="M1420" s="4"/>
      <c r="N1420" s="4"/>
      <c r="O1420" s="4"/>
      <c r="P1420" s="4"/>
    </row>
    <row r="1421" spans="1:16" ht="11.65" customHeight="1" thickBot="1" x14ac:dyDescent="0.25">
      <c r="A1421" s="5">
        <f t="shared" ca="1" si="31"/>
        <v>1421</v>
      </c>
      <c r="C1421" s="56"/>
      <c r="D1421" s="3"/>
      <c r="E1421" s="3"/>
      <c r="F1421" s="3"/>
      <c r="G1421" s="57" t="s">
        <v>236</v>
      </c>
      <c r="H1421" s="19">
        <f>SUBTOTAL(9,H1402:H1418)</f>
        <v>-55124329.992019437</v>
      </c>
      <c r="J1421" s="4"/>
      <c r="K1421" s="4"/>
      <c r="L1421" s="4"/>
      <c r="M1421" s="4"/>
      <c r="N1421" s="4"/>
      <c r="O1421" s="4"/>
      <c r="P1421" s="4"/>
    </row>
    <row r="1422" spans="1:16" ht="11.65" customHeight="1" thickTop="1" x14ac:dyDescent="0.2">
      <c r="A1422" s="5">
        <f t="shared" ca="1" si="31"/>
        <v>1422</v>
      </c>
      <c r="C1422" s="56"/>
      <c r="D1422" s="3"/>
      <c r="E1422" s="3"/>
      <c r="F1422" s="3"/>
      <c r="G1422" s="57"/>
      <c r="H1422" s="2"/>
      <c r="J1422" s="4"/>
      <c r="K1422" s="4"/>
      <c r="L1422" s="4"/>
      <c r="M1422" s="4"/>
      <c r="N1422" s="4"/>
      <c r="O1422" s="4"/>
      <c r="P1422" s="4"/>
    </row>
    <row r="1423" spans="1:16" ht="11.65" customHeight="1" x14ac:dyDescent="0.2">
      <c r="A1423" s="5">
        <f t="shared" ca="1" si="31"/>
        <v>1423</v>
      </c>
      <c r="C1423" s="56">
        <v>111390</v>
      </c>
      <c r="D1423" s="58" t="s">
        <v>241</v>
      </c>
      <c r="E1423" s="3"/>
      <c r="F1423" s="3"/>
      <c r="G1423" s="57"/>
      <c r="H1423" s="2"/>
      <c r="J1423" s="4"/>
      <c r="K1423" s="4"/>
      <c r="L1423" s="4"/>
      <c r="M1423" s="4"/>
      <c r="N1423" s="4"/>
      <c r="O1423" s="4"/>
      <c r="P1423" s="4"/>
    </row>
    <row r="1424" spans="1:16" ht="11.65" customHeight="1" x14ac:dyDescent="0.2">
      <c r="A1424" s="5">
        <f t="shared" ca="1" si="31"/>
        <v>1424</v>
      </c>
      <c r="C1424" s="56"/>
      <c r="D1424" s="58"/>
      <c r="E1424" s="3"/>
      <c r="F1424" s="3" t="s">
        <v>193</v>
      </c>
      <c r="G1424" s="57"/>
      <c r="H1424" s="10">
        <v>0</v>
      </c>
      <c r="J1424" s="4"/>
      <c r="K1424" s="4"/>
      <c r="L1424" s="4"/>
      <c r="M1424" s="4"/>
      <c r="N1424" s="4"/>
      <c r="O1424" s="4"/>
      <c r="P1424" s="4"/>
    </row>
    <row r="1425" spans="1:16" ht="11.65" customHeight="1" x14ac:dyDescent="0.2">
      <c r="A1425" s="5">
        <f t="shared" ca="1" si="31"/>
        <v>1425</v>
      </c>
      <c r="C1425" s="56"/>
      <c r="D1425" s="58"/>
      <c r="E1425" s="3"/>
      <c r="F1425" s="3" t="s">
        <v>24</v>
      </c>
      <c r="G1425" s="57"/>
      <c r="H1425" s="10">
        <v>0</v>
      </c>
      <c r="J1425" s="4"/>
      <c r="K1425" s="4"/>
      <c r="L1425" s="4"/>
      <c r="M1425" s="4"/>
      <c r="N1425" s="4"/>
      <c r="O1425" s="4"/>
      <c r="P1425" s="4"/>
    </row>
    <row r="1426" spans="1:16" ht="11.65" customHeight="1" x14ac:dyDescent="0.2">
      <c r="A1426" s="5">
        <f t="shared" ca="1" si="31"/>
        <v>1426</v>
      </c>
      <c r="C1426" s="56"/>
      <c r="D1426" s="58"/>
      <c r="E1426" s="3"/>
      <c r="F1426" s="3" t="s">
        <v>251</v>
      </c>
      <c r="G1426" s="57"/>
      <c r="H1426" s="10">
        <v>0</v>
      </c>
      <c r="J1426" s="4"/>
      <c r="K1426" s="4"/>
      <c r="L1426" s="4"/>
      <c r="M1426" s="4"/>
      <c r="N1426" s="4"/>
      <c r="O1426" s="4"/>
      <c r="P1426" s="4"/>
    </row>
    <row r="1427" spans="1:16" ht="11.65" customHeight="1" x14ac:dyDescent="0.2">
      <c r="A1427" s="5">
        <f t="shared" ca="1" si="31"/>
        <v>1427</v>
      </c>
      <c r="C1427" s="56"/>
      <c r="D1427" s="58"/>
      <c r="E1427" s="3"/>
      <c r="F1427" s="3" t="s">
        <v>249</v>
      </c>
      <c r="G1427" s="57"/>
      <c r="H1427" s="10">
        <v>0</v>
      </c>
      <c r="J1427" s="4"/>
      <c r="K1427" s="4"/>
      <c r="L1427" s="4"/>
      <c r="M1427" s="4"/>
      <c r="N1427" s="4"/>
      <c r="O1427" s="4"/>
      <c r="P1427" s="4"/>
    </row>
    <row r="1428" spans="1:16" ht="11.65" customHeight="1" x14ac:dyDescent="0.2">
      <c r="A1428" s="5">
        <f t="shared" ca="1" si="31"/>
        <v>1428</v>
      </c>
      <c r="C1428" s="56"/>
      <c r="D1428" s="3"/>
      <c r="E1428" s="3"/>
      <c r="F1428" s="3" t="s">
        <v>248</v>
      </c>
      <c r="G1428" s="57"/>
      <c r="H1428" s="10">
        <v>0</v>
      </c>
      <c r="J1428" s="4"/>
      <c r="K1428" s="4"/>
      <c r="L1428" s="4"/>
      <c r="M1428" s="4"/>
      <c r="N1428" s="4"/>
      <c r="O1428" s="4"/>
      <c r="P1428" s="4"/>
    </row>
    <row r="1429" spans="1:16" ht="11.65" customHeight="1" x14ac:dyDescent="0.2">
      <c r="A1429" s="5">
        <f t="shared" ca="1" si="31"/>
        <v>1429</v>
      </c>
      <c r="C1429" s="56"/>
      <c r="D1429" s="3"/>
      <c r="E1429" s="3"/>
      <c r="F1429" s="3"/>
      <c r="G1429" s="57"/>
      <c r="H1429" s="12">
        <f>SUBTOTAL(9,H1424:H1428)</f>
        <v>0</v>
      </c>
      <c r="J1429" s="4"/>
      <c r="K1429" s="11"/>
      <c r="L1429" s="11"/>
      <c r="M1429" s="11"/>
      <c r="N1429" s="11"/>
      <c r="O1429" s="11"/>
      <c r="P1429" s="11"/>
    </row>
    <row r="1430" spans="1:16" ht="11.65" customHeight="1" x14ac:dyDescent="0.2">
      <c r="A1430" s="5">
        <f t="shared" ca="1" si="31"/>
        <v>1430</v>
      </c>
      <c r="C1430" s="56"/>
      <c r="D1430" s="3"/>
      <c r="E1430" s="3"/>
      <c r="F1430" s="3"/>
      <c r="G1430" s="57"/>
      <c r="H1430" s="2"/>
      <c r="J1430" s="4"/>
      <c r="K1430" s="4"/>
      <c r="L1430" s="4"/>
      <c r="M1430" s="4"/>
      <c r="N1430" s="4"/>
      <c r="O1430" s="4"/>
      <c r="P1430" s="4"/>
    </row>
    <row r="1431" spans="1:16" ht="11.65" customHeight="1" x14ac:dyDescent="0.2">
      <c r="A1431" s="5">
        <f t="shared" ca="1" si="31"/>
        <v>1431</v>
      </c>
      <c r="C1431" s="56"/>
      <c r="D1431" s="3"/>
      <c r="E1431" s="68" t="s">
        <v>242</v>
      </c>
      <c r="F1431" s="3"/>
      <c r="G1431" s="57"/>
      <c r="H1431" s="12">
        <f>-H1429</f>
        <v>0</v>
      </c>
      <c r="J1431" s="4"/>
      <c r="K1431" s="4"/>
      <c r="L1431" s="4"/>
      <c r="M1431" s="4"/>
      <c r="N1431" s="4"/>
      <c r="O1431" s="4"/>
      <c r="P1431" s="4"/>
    </row>
    <row r="1432" spans="1:16" ht="11.65" customHeight="1" x14ac:dyDescent="0.2">
      <c r="A1432" s="5">
        <f t="shared" ca="1" si="31"/>
        <v>1432</v>
      </c>
      <c r="C1432" s="56"/>
      <c r="D1432" s="3"/>
      <c r="E1432" s="3"/>
      <c r="F1432" s="3"/>
      <c r="G1432" s="57"/>
      <c r="H1432" s="2"/>
      <c r="J1432" s="4"/>
      <c r="K1432" s="15"/>
      <c r="L1432" s="15"/>
      <c r="M1432" s="15"/>
      <c r="N1432" s="15"/>
      <c r="O1432" s="15"/>
      <c r="P1432" s="15"/>
    </row>
    <row r="1433" spans="1:16" ht="11.65" customHeight="1" thickBot="1" x14ac:dyDescent="0.25">
      <c r="A1433" s="5">
        <f t="shared" ca="1" si="31"/>
        <v>1433</v>
      </c>
      <c r="C1433" s="63" t="s">
        <v>243</v>
      </c>
      <c r="D1433" s="3"/>
      <c r="E1433" s="3"/>
      <c r="F1433" s="3"/>
      <c r="G1433" s="57" t="s">
        <v>236</v>
      </c>
      <c r="H1433" s="21">
        <f>SUBTOTAL(9,H1371:H1421)</f>
        <v>-57442376.442103423</v>
      </c>
      <c r="J1433" s="4"/>
      <c r="K1433" s="17"/>
      <c r="L1433" s="17"/>
      <c r="M1433" s="17"/>
      <c r="N1433" s="17"/>
      <c r="O1433" s="17"/>
      <c r="P1433" s="17"/>
    </row>
    <row r="1434" spans="1:16" ht="11.65" customHeight="1" thickTop="1" x14ac:dyDescent="0.2">
      <c r="A1434" s="5">
        <f t="shared" ca="1" si="31"/>
        <v>1434</v>
      </c>
      <c r="C1434" s="56"/>
      <c r="D1434" s="3"/>
      <c r="E1434" s="3"/>
      <c r="F1434" s="3"/>
      <c r="G1434" s="57"/>
      <c r="H1434" s="2"/>
      <c r="J1434" s="4"/>
      <c r="K1434" s="4"/>
      <c r="L1434" s="4"/>
      <c r="M1434" s="4"/>
      <c r="N1434" s="4"/>
      <c r="O1434" s="4"/>
      <c r="P1434" s="4"/>
    </row>
    <row r="1435" spans="1:16" ht="11.65" customHeight="1" x14ac:dyDescent="0.2">
      <c r="A1435" s="5">
        <f t="shared" ca="1" si="31"/>
        <v>1435</v>
      </c>
      <c r="C1435" s="56"/>
      <c r="D1435" s="3"/>
      <c r="E1435" s="3"/>
      <c r="F1435" s="3"/>
      <c r="G1435" s="57"/>
      <c r="H1435" s="2"/>
      <c r="J1435" s="4"/>
      <c r="K1435" s="4"/>
      <c r="L1435" s="4"/>
      <c r="M1435" s="4"/>
      <c r="N1435" s="4"/>
      <c r="O1435" s="4"/>
      <c r="P1435" s="4"/>
    </row>
    <row r="1436" spans="1:16" ht="11.65" customHeight="1" x14ac:dyDescent="0.2">
      <c r="A1436" s="5">
        <f t="shared" ca="1" si="31"/>
        <v>1436</v>
      </c>
      <c r="C1436" s="56"/>
      <c r="D1436" s="3"/>
      <c r="E1436" s="58"/>
      <c r="F1436" s="3"/>
      <c r="G1436" s="57"/>
      <c r="H1436" s="14"/>
      <c r="J1436" s="4"/>
      <c r="K1436" s="4"/>
      <c r="L1436" s="4"/>
      <c r="M1436" s="4"/>
      <c r="N1436" s="4"/>
      <c r="O1436" s="4"/>
      <c r="P1436" s="4"/>
    </row>
    <row r="1437" spans="1:16" ht="11.65" customHeight="1" x14ac:dyDescent="0.2">
      <c r="A1437" s="5">
        <f t="shared" ca="1" si="31"/>
        <v>1437</v>
      </c>
      <c r="C1437" s="59"/>
      <c r="D1437" s="60"/>
      <c r="E1437" s="61"/>
      <c r="F1437" s="60"/>
      <c r="G1437" s="62"/>
      <c r="H1437" s="16"/>
      <c r="J1437" s="4"/>
      <c r="K1437" s="4"/>
      <c r="L1437" s="4"/>
      <c r="M1437" s="4"/>
      <c r="N1437" s="4"/>
      <c r="O1437" s="4"/>
      <c r="P1437" s="4"/>
    </row>
    <row r="1438" spans="1:16" ht="11.65" customHeight="1" x14ac:dyDescent="0.2">
      <c r="A1438" s="5">
        <f t="shared" ca="1" si="31"/>
        <v>1438</v>
      </c>
      <c r="C1438" s="56" t="s">
        <v>244</v>
      </c>
      <c r="D1438" s="3"/>
      <c r="E1438" s="3"/>
      <c r="F1438" s="3"/>
      <c r="G1438" s="57"/>
      <c r="H1438" s="2"/>
      <c r="J1438" s="4"/>
      <c r="K1438" s="4"/>
      <c r="L1438" s="4"/>
      <c r="M1438" s="4"/>
      <c r="N1438" s="4"/>
      <c r="O1438" s="4"/>
      <c r="P1438" s="4"/>
    </row>
    <row r="1439" spans="1:16" ht="11.65" customHeight="1" x14ac:dyDescent="0.2">
      <c r="A1439" s="5">
        <f t="shared" ca="1" si="31"/>
        <v>1439</v>
      </c>
      <c r="C1439" s="56"/>
      <c r="D1439" s="3"/>
      <c r="E1439" s="3" t="s">
        <v>193</v>
      </c>
      <c r="F1439" s="3"/>
      <c r="G1439" s="57"/>
      <c r="H1439" s="10">
        <f>SUMIFS($H$1370:$H$1429,$F$1370:$F$1429,E1439)</f>
        <v>-1965619.78</v>
      </c>
      <c r="J1439" s="4"/>
      <c r="K1439" s="4"/>
      <c r="L1439" s="4"/>
      <c r="M1439" s="4"/>
      <c r="N1439" s="4"/>
      <c r="O1439" s="4"/>
      <c r="P1439" s="4"/>
    </row>
    <row r="1440" spans="1:16" ht="11.65" customHeight="1" x14ac:dyDescent="0.2">
      <c r="A1440" s="5">
        <f t="shared" ca="1" si="31"/>
        <v>1440</v>
      </c>
      <c r="C1440" s="56"/>
      <c r="D1440" s="3"/>
      <c r="E1440" s="3" t="s">
        <v>302</v>
      </c>
      <c r="F1440" s="3"/>
      <c r="G1440" s="57"/>
      <c r="H1440" s="10">
        <f t="shared" ref="H1440:H1452" si="32">SUMIFS($H$1370:$H$1429,$F$1370:$F$1429,E1440)</f>
        <v>-9629829.4874964263</v>
      </c>
      <c r="J1440" s="4"/>
      <c r="K1440" s="4"/>
      <c r="L1440" s="4"/>
      <c r="M1440" s="4"/>
      <c r="N1440" s="4"/>
      <c r="O1440" s="4"/>
      <c r="P1440" s="4"/>
    </row>
    <row r="1441" spans="1:16" ht="11.65" customHeight="1" x14ac:dyDescent="0.2">
      <c r="A1441" s="5">
        <f t="shared" ca="1" si="31"/>
        <v>1441</v>
      </c>
      <c r="C1441" s="56"/>
      <c r="D1441" s="3"/>
      <c r="E1441" s="3" t="s">
        <v>303</v>
      </c>
      <c r="F1441" s="3"/>
      <c r="G1441" s="57"/>
      <c r="H1441" s="10">
        <f t="shared" si="32"/>
        <v>-517754.63262903626</v>
      </c>
      <c r="J1441" s="4"/>
      <c r="K1441" s="4"/>
      <c r="L1441" s="4"/>
      <c r="M1441" s="4"/>
      <c r="N1441" s="4"/>
      <c r="O1441" s="4"/>
      <c r="P1441" s="4"/>
    </row>
    <row r="1442" spans="1:16" ht="11.65" customHeight="1" x14ac:dyDescent="0.2">
      <c r="A1442" s="5">
        <f t="shared" ca="1" si="31"/>
        <v>1442</v>
      </c>
      <c r="C1442" s="56"/>
      <c r="D1442" s="3"/>
      <c r="E1442" s="58" t="s">
        <v>247</v>
      </c>
      <c r="F1442" s="3"/>
      <c r="G1442" s="57"/>
      <c r="H1442" s="10">
        <f t="shared" si="32"/>
        <v>0</v>
      </c>
      <c r="J1442" s="4"/>
      <c r="K1442" s="4"/>
      <c r="L1442" s="4"/>
      <c r="M1442" s="4"/>
      <c r="N1442" s="4"/>
      <c r="O1442" s="4"/>
      <c r="P1442" s="4"/>
    </row>
    <row r="1443" spans="1:16" ht="11.65" customHeight="1" x14ac:dyDescent="0.2">
      <c r="A1443" s="5">
        <f t="shared" ca="1" si="31"/>
        <v>1443</v>
      </c>
      <c r="C1443" s="56"/>
      <c r="D1443" s="3"/>
      <c r="E1443" s="58" t="s">
        <v>248</v>
      </c>
      <c r="F1443" s="3"/>
      <c r="G1443" s="57"/>
      <c r="H1443" s="10">
        <f t="shared" si="32"/>
        <v>-23918942.902806412</v>
      </c>
      <c r="J1443" s="4"/>
      <c r="K1443" s="4"/>
      <c r="L1443" s="4"/>
      <c r="M1443" s="4"/>
      <c r="N1443" s="4"/>
      <c r="O1443" s="4"/>
      <c r="P1443" s="4"/>
    </row>
    <row r="1444" spans="1:16" ht="11.65" customHeight="1" x14ac:dyDescent="0.2">
      <c r="A1444" s="5">
        <f t="shared" ca="1" si="31"/>
        <v>1444</v>
      </c>
      <c r="C1444" s="56"/>
      <c r="D1444" s="3"/>
      <c r="E1444" s="58" t="s">
        <v>255</v>
      </c>
      <c r="F1444" s="3"/>
      <c r="G1444" s="57"/>
      <c r="H1444" s="10">
        <f t="shared" si="32"/>
        <v>-11477911.932995904</v>
      </c>
      <c r="J1444" s="4"/>
      <c r="K1444" s="4"/>
      <c r="L1444" s="4"/>
      <c r="M1444" s="4"/>
      <c r="N1444" s="4"/>
      <c r="O1444" s="4"/>
      <c r="P1444" s="4"/>
    </row>
    <row r="1445" spans="1:16" ht="11.65" customHeight="1" x14ac:dyDescent="0.2">
      <c r="A1445" s="5">
        <f t="shared" ca="1" si="31"/>
        <v>1445</v>
      </c>
      <c r="C1445" s="56"/>
      <c r="D1445" s="3"/>
      <c r="E1445" s="56" t="s">
        <v>261</v>
      </c>
      <c r="F1445" s="3"/>
      <c r="G1445" s="57"/>
      <c r="H1445" s="10">
        <f t="shared" si="32"/>
        <v>0</v>
      </c>
      <c r="J1445" s="4"/>
      <c r="K1445" s="4"/>
      <c r="L1445" s="4"/>
      <c r="M1445" s="4"/>
      <c r="N1445" s="4"/>
      <c r="O1445" s="4"/>
      <c r="P1445" s="4"/>
    </row>
    <row r="1446" spans="1:16" ht="11.65" customHeight="1" x14ac:dyDescent="0.2">
      <c r="A1446" s="5">
        <f t="shared" ca="1" si="31"/>
        <v>1446</v>
      </c>
      <c r="C1446" s="56"/>
      <c r="D1446" s="3"/>
      <c r="E1446" s="56" t="s">
        <v>253</v>
      </c>
      <c r="F1446" s="3"/>
      <c r="G1446" s="57"/>
      <c r="H1446" s="10">
        <f t="shared" si="32"/>
        <v>-464747.73855562409</v>
      </c>
      <c r="J1446" s="4"/>
      <c r="K1446" s="4"/>
      <c r="L1446" s="4"/>
      <c r="M1446" s="4"/>
      <c r="N1446" s="4"/>
      <c r="O1446" s="4"/>
      <c r="P1446" s="4"/>
    </row>
    <row r="1447" spans="1:16" ht="11.65" customHeight="1" x14ac:dyDescent="0.2">
      <c r="A1447" s="5">
        <f t="shared" ca="1" si="31"/>
        <v>1447</v>
      </c>
      <c r="C1447" s="56"/>
      <c r="D1447" s="3"/>
      <c r="E1447" s="56" t="s">
        <v>249</v>
      </c>
      <c r="F1447" s="3"/>
      <c r="G1447" s="57"/>
      <c r="H1447" s="10">
        <f t="shared" si="32"/>
        <v>-4674507.2996830288</v>
      </c>
      <c r="J1447" s="4"/>
      <c r="K1447" s="4"/>
      <c r="L1447" s="4"/>
      <c r="M1447" s="4"/>
      <c r="N1447" s="4"/>
      <c r="O1447" s="4"/>
      <c r="P1447" s="4"/>
    </row>
    <row r="1448" spans="1:16" ht="11.65" customHeight="1" x14ac:dyDescent="0.2">
      <c r="A1448" s="5">
        <f t="shared" ca="1" si="31"/>
        <v>1448</v>
      </c>
      <c r="C1448" s="56"/>
      <c r="D1448" s="3"/>
      <c r="E1448" s="56" t="s">
        <v>251</v>
      </c>
      <c r="F1448" s="3"/>
      <c r="G1448" s="57"/>
      <c r="H1448" s="10">
        <f t="shared" si="32"/>
        <v>0</v>
      </c>
      <c r="J1448" s="4"/>
      <c r="K1448" s="4"/>
      <c r="L1448" s="4"/>
      <c r="M1448" s="4"/>
      <c r="N1448" s="4"/>
      <c r="O1448" s="4"/>
      <c r="P1448" s="4"/>
    </row>
    <row r="1449" spans="1:16" ht="11.65" customHeight="1" x14ac:dyDescent="0.2">
      <c r="A1449" s="5">
        <f t="shared" ca="1" si="31"/>
        <v>1449</v>
      </c>
      <c r="C1449" s="56"/>
      <c r="D1449" s="3"/>
      <c r="E1449" s="56" t="s">
        <v>252</v>
      </c>
      <c r="F1449" s="3"/>
      <c r="G1449" s="57"/>
      <c r="H1449" s="10">
        <f t="shared" si="32"/>
        <v>0</v>
      </c>
      <c r="J1449" s="4"/>
      <c r="K1449" s="4"/>
      <c r="L1449" s="4"/>
      <c r="M1449" s="4"/>
      <c r="N1449" s="4"/>
      <c r="O1449" s="4"/>
      <c r="P1449" s="4"/>
    </row>
    <row r="1450" spans="1:16" ht="11.65" customHeight="1" x14ac:dyDescent="0.2">
      <c r="A1450" s="5">
        <f t="shared" ca="1" si="31"/>
        <v>1450</v>
      </c>
      <c r="C1450" s="56"/>
      <c r="D1450" s="3"/>
      <c r="E1450" s="56" t="s">
        <v>30</v>
      </c>
      <c r="F1450" s="3"/>
      <c r="G1450" s="57"/>
      <c r="H1450" s="10">
        <f t="shared" si="32"/>
        <v>0</v>
      </c>
      <c r="J1450" s="4"/>
      <c r="K1450" s="4"/>
      <c r="L1450" s="4"/>
      <c r="M1450" s="4"/>
      <c r="N1450" s="4"/>
      <c r="O1450" s="4"/>
      <c r="P1450" s="4"/>
    </row>
    <row r="1451" spans="1:16" ht="11.65" customHeight="1" x14ac:dyDescent="0.2">
      <c r="A1451" s="5">
        <f t="shared" ca="1" si="31"/>
        <v>1451</v>
      </c>
      <c r="C1451" s="56"/>
      <c r="D1451" s="3"/>
      <c r="E1451" s="3" t="s">
        <v>24</v>
      </c>
      <c r="F1451" s="3"/>
      <c r="G1451" s="57"/>
      <c r="H1451" s="10">
        <f t="shared" si="32"/>
        <v>-4793062.66793699</v>
      </c>
      <c r="J1451" s="4"/>
      <c r="K1451" s="4"/>
      <c r="L1451" s="4"/>
      <c r="M1451" s="4"/>
      <c r="N1451" s="4"/>
      <c r="O1451" s="4"/>
      <c r="P1451" s="4"/>
    </row>
    <row r="1452" spans="1:16" ht="11.65" customHeight="1" x14ac:dyDescent="0.2">
      <c r="A1452" s="5">
        <f t="shared" ca="1" si="31"/>
        <v>1452</v>
      </c>
      <c r="B1452" s="18"/>
      <c r="C1452" s="56"/>
      <c r="D1452" s="3"/>
      <c r="E1452" s="3" t="s">
        <v>284</v>
      </c>
      <c r="F1452" s="3"/>
      <c r="G1452" s="57"/>
      <c r="H1452" s="2">
        <f t="shared" si="32"/>
        <v>0</v>
      </c>
      <c r="J1452" s="4"/>
      <c r="K1452" s="4"/>
      <c r="L1452" s="4"/>
      <c r="M1452" s="4"/>
      <c r="N1452" s="4"/>
      <c r="O1452" s="4"/>
      <c r="P1452" s="4"/>
    </row>
    <row r="1453" spans="1:16" ht="12.75" thickBot="1" x14ac:dyDescent="0.25">
      <c r="A1453" s="1" t="s">
        <v>246</v>
      </c>
      <c r="C1453" s="56" t="s">
        <v>245</v>
      </c>
      <c r="D1453" s="3"/>
      <c r="E1453" s="3"/>
      <c r="F1453" s="3"/>
      <c r="G1453" s="57" t="s">
        <v>236</v>
      </c>
      <c r="H1453" s="19">
        <f>SUM(H1439:H1452)</f>
        <v>-57442376.442103416</v>
      </c>
      <c r="J1453" s="4"/>
      <c r="K1453" s="3"/>
      <c r="L1453" s="3"/>
      <c r="M1453" s="3"/>
      <c r="N1453" s="3"/>
      <c r="O1453" s="3"/>
      <c r="P1453" s="3"/>
    </row>
    <row r="1454" spans="1:16" ht="12.75" thickTop="1" x14ac:dyDescent="0.2">
      <c r="C1454" s="56"/>
      <c r="D1454" s="3"/>
      <c r="E1454" s="3"/>
      <c r="F1454" s="3"/>
      <c r="G1454" s="69"/>
      <c r="H1454" s="4"/>
      <c r="J1454" s="4"/>
      <c r="K1454" s="4"/>
      <c r="L1454" s="4"/>
      <c r="M1454" s="4"/>
      <c r="N1454" s="4"/>
      <c r="O1454" s="4"/>
      <c r="P1454" s="4"/>
    </row>
    <row r="1455" spans="1:16" x14ac:dyDescent="0.2">
      <c r="C1455" s="56"/>
      <c r="D1455" s="3"/>
      <c r="E1455" s="3"/>
      <c r="F1455" s="3"/>
      <c r="G1455" s="69"/>
      <c r="H1455" s="4"/>
      <c r="J1455" s="4"/>
      <c r="K1455" s="4"/>
      <c r="L1455" s="4"/>
      <c r="M1455" s="4"/>
      <c r="N1455" s="4"/>
      <c r="O1455" s="4"/>
      <c r="P1455" s="4"/>
    </row>
    <row r="1456" spans="1:16" x14ac:dyDescent="0.2">
      <c r="C1456" s="56"/>
      <c r="D1456" s="70"/>
      <c r="E1456" s="70"/>
      <c r="F1456" s="70"/>
      <c r="G1456" s="69"/>
      <c r="H1456" s="3" t="s">
        <v>246</v>
      </c>
      <c r="J1456" s="4"/>
      <c r="K1456" s="4"/>
      <c r="L1456" s="4"/>
      <c r="M1456" s="4"/>
      <c r="N1456" s="4"/>
      <c r="O1456" s="4"/>
      <c r="P1456" s="4"/>
    </row>
    <row r="1457" spans="3:16" x14ac:dyDescent="0.2">
      <c r="C1457" s="56" t="s">
        <v>246</v>
      </c>
      <c r="D1457" s="3"/>
      <c r="E1457" s="3" t="s">
        <v>246</v>
      </c>
      <c r="F1457" s="3" t="s">
        <v>246</v>
      </c>
      <c r="G1457" s="69" t="s">
        <v>246</v>
      </c>
      <c r="H1457" s="2"/>
      <c r="J1457" s="4"/>
      <c r="K1457" s="4"/>
      <c r="L1457" s="4"/>
      <c r="M1457" s="4"/>
      <c r="N1457" s="4"/>
      <c r="O1457" s="4"/>
      <c r="P1457" s="4"/>
    </row>
    <row r="1458" spans="3:16" x14ac:dyDescent="0.2">
      <c r="H1458" s="2"/>
      <c r="J1458" s="4"/>
      <c r="K1458" s="4"/>
      <c r="L1458" s="4"/>
      <c r="M1458" s="4"/>
      <c r="N1458" s="4"/>
      <c r="O1458" s="4"/>
      <c r="P1458" s="4"/>
    </row>
    <row r="1459" spans="3:16" x14ac:dyDescent="0.2">
      <c r="H1459" s="2"/>
      <c r="J1459" s="4"/>
      <c r="K1459" s="4"/>
      <c r="L1459" s="4"/>
      <c r="M1459" s="4"/>
      <c r="N1459" s="4"/>
      <c r="O1459" s="4"/>
      <c r="P1459" s="4"/>
    </row>
    <row r="1460" spans="3:16" x14ac:dyDescent="0.2">
      <c r="H1460" s="2"/>
      <c r="J1460" s="4"/>
      <c r="K1460" s="4"/>
      <c r="L1460" s="4"/>
      <c r="M1460" s="4"/>
      <c r="N1460" s="4"/>
      <c r="O1460" s="4"/>
      <c r="P1460" s="4"/>
    </row>
    <row r="1461" spans="3:16" x14ac:dyDescent="0.2">
      <c r="H1461" s="2"/>
      <c r="J1461" s="4"/>
      <c r="K1461" s="4"/>
      <c r="L1461" s="4"/>
      <c r="M1461" s="4"/>
      <c r="N1461" s="4"/>
      <c r="O1461" s="4"/>
      <c r="P1461" s="4"/>
    </row>
    <row r="1462" spans="3:16" x14ac:dyDescent="0.2">
      <c r="H1462" s="2"/>
      <c r="J1462" s="4"/>
      <c r="K1462" s="4"/>
      <c r="L1462" s="4"/>
      <c r="M1462" s="4"/>
      <c r="N1462" s="4"/>
      <c r="O1462" s="4"/>
      <c r="P1462" s="4"/>
    </row>
    <row r="1463" spans="3:16" x14ac:dyDescent="0.2">
      <c r="H1463" s="2"/>
      <c r="J1463" s="4"/>
      <c r="K1463" s="4"/>
      <c r="L1463" s="4"/>
      <c r="M1463" s="4"/>
      <c r="N1463" s="4"/>
      <c r="O1463" s="4"/>
      <c r="P1463" s="4"/>
    </row>
    <row r="1464" spans="3:16" x14ac:dyDescent="0.2">
      <c r="H1464" s="2"/>
      <c r="J1464" s="4"/>
      <c r="K1464" s="4"/>
      <c r="L1464" s="4"/>
      <c r="M1464" s="4"/>
      <c r="N1464" s="4"/>
      <c r="O1464" s="4"/>
      <c r="P1464" s="4"/>
    </row>
    <row r="1465" spans="3:16" x14ac:dyDescent="0.2">
      <c r="H1465" s="2"/>
      <c r="J1465" s="4"/>
      <c r="K1465" s="4"/>
      <c r="L1465" s="4"/>
      <c r="M1465" s="4"/>
      <c r="N1465" s="4"/>
      <c r="O1465" s="4"/>
      <c r="P1465" s="4"/>
    </row>
    <row r="1466" spans="3:16" x14ac:dyDescent="0.2">
      <c r="H1466" s="2"/>
      <c r="J1466" s="4"/>
      <c r="K1466" s="4"/>
      <c r="L1466" s="4"/>
      <c r="M1466" s="4"/>
      <c r="N1466" s="4"/>
      <c r="O1466" s="4"/>
      <c r="P1466" s="4"/>
    </row>
    <row r="1467" spans="3:16" x14ac:dyDescent="0.2">
      <c r="H1467" s="2"/>
      <c r="J1467" s="4"/>
      <c r="K1467" s="4"/>
      <c r="L1467" s="4"/>
      <c r="M1467" s="4"/>
      <c r="N1467" s="4"/>
      <c r="O1467" s="4"/>
      <c r="P1467" s="4"/>
    </row>
    <row r="1468" spans="3:16" x14ac:dyDescent="0.2">
      <c r="H1468" s="2"/>
      <c r="J1468" s="4"/>
      <c r="K1468" s="4"/>
      <c r="L1468" s="4"/>
      <c r="M1468" s="4"/>
      <c r="N1468" s="4"/>
      <c r="O1468" s="4"/>
      <c r="P1468" s="4"/>
    </row>
    <row r="1469" spans="3:16" x14ac:dyDescent="0.2">
      <c r="H1469" s="2"/>
      <c r="J1469" s="4"/>
      <c r="K1469" s="4"/>
      <c r="L1469" s="4"/>
      <c r="M1469" s="4"/>
      <c r="N1469" s="4"/>
      <c r="O1469" s="4"/>
      <c r="P1469" s="4"/>
    </row>
    <row r="1470" spans="3:16" x14ac:dyDescent="0.2">
      <c r="H1470" s="2"/>
      <c r="J1470" s="4"/>
      <c r="K1470" s="4"/>
      <c r="L1470" s="4"/>
      <c r="M1470" s="4"/>
      <c r="N1470" s="4"/>
      <c r="O1470" s="4"/>
      <c r="P1470" s="4"/>
    </row>
    <row r="1471" spans="3:16" x14ac:dyDescent="0.2">
      <c r="H1471" s="2"/>
      <c r="J1471" s="4"/>
      <c r="K1471" s="4"/>
      <c r="L1471" s="4"/>
      <c r="M1471" s="4"/>
      <c r="N1471" s="4"/>
      <c r="O1471" s="4"/>
      <c r="P1471" s="4"/>
    </row>
    <row r="1472" spans="3:16" x14ac:dyDescent="0.2">
      <c r="H1472" s="2"/>
      <c r="J1472" s="4"/>
      <c r="K1472" s="4"/>
      <c r="L1472" s="4"/>
      <c r="M1472" s="4"/>
      <c r="N1472" s="4"/>
      <c r="O1472" s="4"/>
      <c r="P1472" s="4"/>
    </row>
    <row r="1473" spans="8:16" x14ac:dyDescent="0.2">
      <c r="H1473" s="2"/>
      <c r="J1473" s="4"/>
      <c r="K1473" s="4"/>
      <c r="L1473" s="4"/>
      <c r="M1473" s="4"/>
      <c r="N1473" s="4"/>
      <c r="O1473" s="4"/>
      <c r="P1473" s="4"/>
    </row>
    <row r="1474" spans="8:16" x14ac:dyDescent="0.2">
      <c r="H1474" s="2"/>
      <c r="J1474" s="4"/>
      <c r="K1474" s="4"/>
      <c r="L1474" s="4"/>
      <c r="M1474" s="4"/>
      <c r="N1474" s="4"/>
      <c r="O1474" s="4"/>
      <c r="P1474" s="4"/>
    </row>
    <row r="1475" spans="8:16" x14ac:dyDescent="0.2">
      <c r="H1475" s="2"/>
      <c r="J1475" s="4"/>
      <c r="K1475" s="4"/>
      <c r="L1475" s="4"/>
      <c r="M1475" s="4"/>
      <c r="N1475" s="4"/>
      <c r="O1475" s="4"/>
      <c r="P1475" s="4"/>
    </row>
    <row r="1476" spans="8:16" x14ac:dyDescent="0.2">
      <c r="H1476" s="2"/>
      <c r="J1476" s="4"/>
      <c r="K1476" s="4"/>
      <c r="L1476" s="4"/>
      <c r="M1476" s="4"/>
      <c r="N1476" s="4"/>
      <c r="O1476" s="4"/>
      <c r="P1476" s="4"/>
    </row>
    <row r="1477" spans="8:16" x14ac:dyDescent="0.2">
      <c r="H1477" s="2"/>
      <c r="J1477" s="4"/>
      <c r="K1477" s="4"/>
      <c r="L1477" s="4"/>
      <c r="M1477" s="4"/>
      <c r="N1477" s="4"/>
      <c r="O1477" s="4"/>
      <c r="P1477" s="4"/>
    </row>
    <row r="1478" spans="8:16" x14ac:dyDescent="0.2">
      <c r="H1478" s="2"/>
      <c r="J1478" s="4"/>
      <c r="K1478" s="4"/>
      <c r="L1478" s="4"/>
      <c r="M1478" s="4"/>
      <c r="N1478" s="4"/>
      <c r="O1478" s="4"/>
      <c r="P1478" s="4"/>
    </row>
    <row r="1479" spans="8:16" x14ac:dyDescent="0.2">
      <c r="H1479" s="2"/>
      <c r="J1479" s="4"/>
      <c r="K1479" s="4"/>
      <c r="L1479" s="4"/>
      <c r="M1479" s="4"/>
      <c r="N1479" s="4"/>
      <c r="O1479" s="4"/>
      <c r="P1479" s="4"/>
    </row>
    <row r="1480" spans="8:16" x14ac:dyDescent="0.2">
      <c r="H1480" s="2"/>
      <c r="J1480" s="4"/>
      <c r="K1480" s="4"/>
      <c r="L1480" s="4"/>
      <c r="M1480" s="4"/>
      <c r="N1480" s="4"/>
      <c r="O1480" s="4"/>
      <c r="P1480" s="4"/>
    </row>
    <row r="1481" spans="8:16" x14ac:dyDescent="0.2">
      <c r="H1481" s="2"/>
      <c r="J1481" s="4"/>
      <c r="K1481" s="4"/>
      <c r="L1481" s="4"/>
      <c r="M1481" s="4"/>
      <c r="N1481" s="4"/>
      <c r="O1481" s="4"/>
      <c r="P1481" s="4"/>
    </row>
    <row r="1482" spans="8:16" x14ac:dyDescent="0.2">
      <c r="H1482" s="2"/>
      <c r="J1482" s="4"/>
      <c r="K1482" s="4"/>
      <c r="L1482" s="4"/>
      <c r="M1482" s="4"/>
      <c r="N1482" s="4"/>
      <c r="O1482" s="4"/>
      <c r="P1482" s="4"/>
    </row>
    <row r="1483" spans="8:16" x14ac:dyDescent="0.2">
      <c r="H1483" s="2"/>
      <c r="J1483" s="4"/>
      <c r="K1483" s="4"/>
      <c r="L1483" s="4"/>
      <c r="M1483" s="4"/>
      <c r="N1483" s="4"/>
      <c r="O1483" s="4"/>
      <c r="P1483" s="4"/>
    </row>
    <row r="1484" spans="8:16" x14ac:dyDescent="0.2">
      <c r="H1484" s="2"/>
      <c r="J1484" s="4"/>
      <c r="K1484" s="4"/>
      <c r="L1484" s="4"/>
      <c r="M1484" s="4"/>
      <c r="N1484" s="4"/>
      <c r="O1484" s="4"/>
      <c r="P1484" s="4"/>
    </row>
    <row r="1485" spans="8:16" x14ac:dyDescent="0.2">
      <c r="H1485" s="2"/>
      <c r="J1485" s="4"/>
      <c r="K1485" s="4"/>
      <c r="L1485" s="4"/>
      <c r="M1485" s="4"/>
      <c r="N1485" s="4"/>
      <c r="O1485" s="4"/>
      <c r="P1485" s="4"/>
    </row>
    <row r="1486" spans="8:16" x14ac:dyDescent="0.2">
      <c r="H1486" s="2"/>
      <c r="J1486" s="4"/>
      <c r="K1486" s="4"/>
      <c r="L1486" s="4"/>
      <c r="M1486" s="4"/>
      <c r="N1486" s="4"/>
      <c r="O1486" s="4"/>
      <c r="P1486" s="4"/>
    </row>
    <row r="1487" spans="8:16" x14ac:dyDescent="0.2">
      <c r="H1487" s="2"/>
      <c r="J1487" s="4"/>
      <c r="K1487" s="4"/>
      <c r="L1487" s="4"/>
      <c r="M1487" s="4"/>
      <c r="N1487" s="4"/>
      <c r="O1487" s="4"/>
      <c r="P1487" s="4"/>
    </row>
    <row r="1488" spans="8:16" x14ac:dyDescent="0.2">
      <c r="H1488" s="2"/>
      <c r="J1488" s="4"/>
      <c r="K1488" s="4"/>
      <c r="L1488" s="4"/>
      <c r="M1488" s="4"/>
      <c r="N1488" s="4"/>
      <c r="O1488" s="4"/>
      <c r="P1488" s="4"/>
    </row>
    <row r="1489" spans="8:16" x14ac:dyDescent="0.2">
      <c r="H1489" s="2"/>
      <c r="J1489" s="4"/>
      <c r="K1489" s="4"/>
      <c r="L1489" s="4"/>
      <c r="M1489" s="4"/>
      <c r="N1489" s="4"/>
      <c r="O1489" s="4"/>
      <c r="P1489" s="4"/>
    </row>
    <row r="1490" spans="8:16" x14ac:dyDescent="0.2">
      <c r="H1490" s="2"/>
      <c r="J1490" s="4"/>
      <c r="K1490" s="4"/>
      <c r="L1490" s="4"/>
      <c r="M1490" s="4"/>
      <c r="N1490" s="4"/>
      <c r="O1490" s="4"/>
      <c r="P1490" s="4"/>
    </row>
    <row r="1491" spans="8:16" x14ac:dyDescent="0.2">
      <c r="H1491" s="2"/>
      <c r="J1491" s="4"/>
      <c r="K1491" s="4"/>
      <c r="L1491" s="4"/>
      <c r="M1491" s="4"/>
      <c r="N1491" s="4"/>
      <c r="O1491" s="4"/>
      <c r="P1491" s="4"/>
    </row>
    <row r="1492" spans="8:16" x14ac:dyDescent="0.2">
      <c r="H1492" s="2"/>
      <c r="J1492" s="4"/>
      <c r="K1492" s="4"/>
      <c r="L1492" s="4"/>
      <c r="M1492" s="4"/>
      <c r="N1492" s="4"/>
      <c r="O1492" s="4"/>
      <c r="P1492" s="4"/>
    </row>
    <row r="1493" spans="8:16" x14ac:dyDescent="0.2">
      <c r="H1493" s="2"/>
      <c r="J1493" s="4"/>
      <c r="K1493" s="4"/>
      <c r="L1493" s="4"/>
      <c r="M1493" s="4"/>
      <c r="N1493" s="4"/>
      <c r="O1493" s="4"/>
      <c r="P1493" s="4"/>
    </row>
    <row r="1494" spans="8:16" x14ac:dyDescent="0.2">
      <c r="H1494" s="2"/>
      <c r="J1494" s="4"/>
      <c r="K1494" s="4"/>
      <c r="L1494" s="4"/>
      <c r="M1494" s="4"/>
      <c r="N1494" s="4"/>
      <c r="O1494" s="4"/>
      <c r="P1494" s="4"/>
    </row>
    <row r="1495" spans="8:16" x14ac:dyDescent="0.2">
      <c r="H1495" s="2"/>
      <c r="J1495" s="4"/>
      <c r="K1495" s="4"/>
      <c r="L1495" s="4"/>
      <c r="M1495" s="4"/>
      <c r="N1495" s="4"/>
      <c r="O1495" s="4"/>
      <c r="P1495" s="4"/>
    </row>
    <row r="1496" spans="8:16" x14ac:dyDescent="0.2">
      <c r="H1496" s="2"/>
      <c r="J1496" s="4"/>
      <c r="K1496" s="4"/>
      <c r="L1496" s="4"/>
      <c r="M1496" s="4"/>
      <c r="N1496" s="4"/>
      <c r="O1496" s="4"/>
      <c r="P1496" s="4"/>
    </row>
    <row r="1497" spans="8:16" x14ac:dyDescent="0.2">
      <c r="H1497" s="2"/>
      <c r="J1497" s="4"/>
      <c r="K1497" s="4"/>
      <c r="L1497" s="4"/>
      <c r="M1497" s="4"/>
      <c r="N1497" s="4"/>
      <c r="O1497" s="4"/>
      <c r="P1497" s="4"/>
    </row>
    <row r="1498" spans="8:16" x14ac:dyDescent="0.2">
      <c r="J1498" s="4"/>
      <c r="K1498" s="4"/>
      <c r="L1498" s="4"/>
      <c r="M1498" s="4"/>
      <c r="N1498" s="4"/>
      <c r="O1498" s="4"/>
      <c r="P1498" s="4"/>
    </row>
    <row r="1499" spans="8:16" x14ac:dyDescent="0.2">
      <c r="J1499" s="3"/>
      <c r="K1499" s="3"/>
      <c r="L1499" s="3"/>
      <c r="M1499" s="3"/>
      <c r="N1499" s="3"/>
      <c r="O1499" s="3"/>
      <c r="P1499" s="3"/>
    </row>
    <row r="1500" spans="8:16" x14ac:dyDescent="0.2">
      <c r="J1500" s="3"/>
      <c r="K1500" s="3"/>
      <c r="L1500" s="3"/>
      <c r="M1500" s="3"/>
      <c r="N1500" s="3"/>
      <c r="O1500" s="3"/>
      <c r="P1500" s="3"/>
    </row>
    <row r="1501" spans="8:16" x14ac:dyDescent="0.2">
      <c r="J1501" s="3"/>
      <c r="K1501" s="3"/>
      <c r="L1501" s="3"/>
      <c r="M1501" s="3"/>
      <c r="N1501" s="3"/>
      <c r="O1501" s="3"/>
      <c r="P1501" s="3"/>
    </row>
    <row r="1502" spans="8:16" x14ac:dyDescent="0.2">
      <c r="J1502" s="3"/>
      <c r="K1502" s="3"/>
      <c r="L1502" s="3"/>
      <c r="M1502" s="3"/>
      <c r="N1502" s="3"/>
      <c r="O1502" s="3"/>
      <c r="P1502" s="3"/>
    </row>
    <row r="1503" spans="8:16" x14ac:dyDescent="0.2">
      <c r="J1503" s="3"/>
      <c r="K1503" s="3"/>
      <c r="L1503" s="3"/>
      <c r="M1503" s="3"/>
      <c r="N1503" s="3"/>
      <c r="O1503" s="3"/>
      <c r="P1503" s="3"/>
    </row>
    <row r="1504" spans="8:16" x14ac:dyDescent="0.2">
      <c r="J1504" s="3"/>
      <c r="K1504" s="3"/>
      <c r="L1504" s="3"/>
      <c r="M1504" s="3"/>
      <c r="N1504" s="3"/>
      <c r="O1504" s="3"/>
      <c r="P1504" s="3"/>
    </row>
    <row r="1505" spans="10:16" x14ac:dyDescent="0.2">
      <c r="J1505" s="3"/>
      <c r="K1505" s="3"/>
      <c r="L1505" s="3"/>
      <c r="M1505" s="3"/>
      <c r="N1505" s="3"/>
      <c r="O1505" s="3"/>
      <c r="P1505" s="3"/>
    </row>
    <row r="1506" spans="10:16" x14ac:dyDescent="0.2">
      <c r="J1506" s="3"/>
      <c r="K1506" s="3"/>
      <c r="L1506" s="3"/>
      <c r="M1506" s="3"/>
      <c r="N1506" s="3"/>
      <c r="O1506" s="3"/>
      <c r="P1506" s="3"/>
    </row>
    <row r="1507" spans="10:16" x14ac:dyDescent="0.2">
      <c r="J1507" s="3"/>
      <c r="K1507" s="3"/>
      <c r="L1507" s="3"/>
      <c r="M1507" s="3"/>
      <c r="N1507" s="3"/>
      <c r="O1507" s="3"/>
      <c r="P1507" s="3"/>
    </row>
    <row r="1508" spans="10:16" x14ac:dyDescent="0.2">
      <c r="J1508" s="3"/>
      <c r="K1508" s="3"/>
      <c r="L1508" s="3"/>
      <c r="M1508" s="3"/>
      <c r="N1508" s="3"/>
      <c r="O1508" s="3"/>
      <c r="P1508" s="3"/>
    </row>
    <row r="1509" spans="10:16" x14ac:dyDescent="0.2">
      <c r="J1509" s="3"/>
      <c r="K1509" s="3"/>
      <c r="L1509" s="3"/>
      <c r="M1509" s="3"/>
      <c r="N1509" s="3"/>
      <c r="O1509" s="3"/>
      <c r="P1509" s="3"/>
    </row>
    <row r="1510" spans="10:16" x14ac:dyDescent="0.2">
      <c r="J1510" s="3"/>
      <c r="K1510" s="3"/>
      <c r="L1510" s="3"/>
      <c r="M1510" s="3"/>
      <c r="N1510" s="3"/>
      <c r="O1510" s="3"/>
      <c r="P1510" s="3"/>
    </row>
    <row r="1511" spans="10:16" x14ac:dyDescent="0.2">
      <c r="J1511" s="3"/>
      <c r="K1511" s="3"/>
      <c r="L1511" s="3"/>
      <c r="M1511" s="3"/>
      <c r="N1511" s="3"/>
      <c r="O1511" s="3"/>
      <c r="P1511" s="3"/>
    </row>
    <row r="1512" spans="10:16" x14ac:dyDescent="0.2">
      <c r="J1512" s="3"/>
      <c r="K1512" s="3"/>
      <c r="L1512" s="3"/>
      <c r="M1512" s="3"/>
      <c r="N1512" s="3"/>
      <c r="O1512" s="3"/>
      <c r="P1512" s="3"/>
    </row>
    <row r="1513" spans="10:16" x14ac:dyDescent="0.2">
      <c r="J1513" s="3"/>
      <c r="K1513" s="3"/>
      <c r="L1513" s="3"/>
      <c r="M1513" s="3"/>
      <c r="N1513" s="3"/>
      <c r="O1513" s="3"/>
      <c r="P1513" s="3"/>
    </row>
    <row r="1514" spans="10:16" x14ac:dyDescent="0.2">
      <c r="J1514" s="3"/>
      <c r="K1514" s="3"/>
      <c r="L1514" s="3"/>
      <c r="M1514" s="3"/>
      <c r="N1514" s="3"/>
      <c r="O1514" s="3"/>
      <c r="P1514" s="3"/>
    </row>
    <row r="1515" spans="10:16" x14ac:dyDescent="0.2">
      <c r="J1515" s="3"/>
      <c r="K1515" s="3"/>
      <c r="L1515" s="3"/>
      <c r="M1515" s="3"/>
      <c r="N1515" s="3"/>
      <c r="O1515" s="3"/>
      <c r="P1515" s="3"/>
    </row>
    <row r="1516" spans="10:16" x14ac:dyDescent="0.2">
      <c r="J1516" s="3"/>
      <c r="K1516" s="3"/>
      <c r="L1516" s="3"/>
      <c r="M1516" s="3"/>
      <c r="N1516" s="3"/>
      <c r="O1516" s="3"/>
      <c r="P1516" s="3"/>
    </row>
    <row r="1517" spans="10:16" x14ac:dyDescent="0.2">
      <c r="J1517" s="3"/>
      <c r="K1517" s="3"/>
      <c r="L1517" s="3"/>
      <c r="M1517" s="3"/>
      <c r="N1517" s="3"/>
      <c r="O1517" s="3"/>
      <c r="P1517" s="3"/>
    </row>
    <row r="1518" spans="10:16" x14ac:dyDescent="0.2">
      <c r="J1518" s="3"/>
      <c r="K1518" s="3"/>
      <c r="L1518" s="3"/>
      <c r="M1518" s="3"/>
      <c r="N1518" s="3"/>
      <c r="O1518" s="3"/>
      <c r="P1518" s="3"/>
    </row>
    <row r="1519" spans="10:16" x14ac:dyDescent="0.2">
      <c r="J1519" s="3"/>
      <c r="K1519" s="3"/>
      <c r="L1519" s="3"/>
      <c r="M1519" s="3"/>
      <c r="N1519" s="3"/>
      <c r="O1519" s="3"/>
      <c r="P1519" s="3"/>
    </row>
    <row r="1520" spans="10:16" x14ac:dyDescent="0.2">
      <c r="J1520" s="3"/>
      <c r="K1520" s="3"/>
      <c r="L1520" s="3"/>
      <c r="M1520" s="3"/>
      <c r="N1520" s="3"/>
      <c r="O1520" s="3"/>
      <c r="P1520" s="3"/>
    </row>
    <row r="1521" spans="10:16" x14ac:dyDescent="0.2">
      <c r="J1521" s="3"/>
      <c r="K1521" s="3"/>
      <c r="L1521" s="3"/>
      <c r="M1521" s="3"/>
      <c r="N1521" s="3"/>
      <c r="O1521" s="3"/>
      <c r="P1521" s="3"/>
    </row>
    <row r="1522" spans="10:16" x14ac:dyDescent="0.2">
      <c r="J1522" s="3"/>
      <c r="K1522" s="3"/>
      <c r="L1522" s="3"/>
      <c r="M1522" s="3"/>
      <c r="N1522" s="3"/>
      <c r="O1522" s="3"/>
      <c r="P1522" s="3"/>
    </row>
    <row r="1523" spans="10:16" x14ac:dyDescent="0.2">
      <c r="J1523" s="3"/>
      <c r="K1523" s="3"/>
      <c r="L1523" s="3"/>
      <c r="M1523" s="3"/>
      <c r="N1523" s="3"/>
      <c r="O1523" s="3"/>
      <c r="P1523" s="3"/>
    </row>
    <row r="1524" spans="10:16" x14ac:dyDescent="0.2">
      <c r="J1524" s="3"/>
      <c r="K1524" s="3"/>
      <c r="L1524" s="3"/>
      <c r="M1524" s="3"/>
      <c r="N1524" s="3"/>
      <c r="O1524" s="3"/>
      <c r="P1524" s="3"/>
    </row>
    <row r="1525" spans="10:16" x14ac:dyDescent="0.2">
      <c r="J1525" s="3"/>
      <c r="K1525" s="3"/>
      <c r="L1525" s="3"/>
      <c r="M1525" s="3"/>
      <c r="N1525" s="3"/>
      <c r="O1525" s="3"/>
      <c r="P1525" s="3"/>
    </row>
    <row r="1526" spans="10:16" x14ac:dyDescent="0.2">
      <c r="J1526" s="3"/>
      <c r="K1526" s="3"/>
      <c r="L1526" s="3"/>
      <c r="M1526" s="3"/>
      <c r="N1526" s="3"/>
      <c r="O1526" s="3"/>
      <c r="P1526" s="3"/>
    </row>
    <row r="1527" spans="10:16" x14ac:dyDescent="0.2">
      <c r="J1527" s="3"/>
      <c r="K1527" s="3"/>
      <c r="L1527" s="3"/>
      <c r="M1527" s="3"/>
      <c r="N1527" s="3"/>
      <c r="O1527" s="3"/>
      <c r="P1527" s="3"/>
    </row>
    <row r="1528" spans="10:16" x14ac:dyDescent="0.2">
      <c r="J1528" s="3"/>
      <c r="K1528" s="3"/>
      <c r="L1528" s="3"/>
      <c r="M1528" s="3"/>
      <c r="N1528" s="3"/>
      <c r="O1528" s="3"/>
      <c r="P1528" s="3"/>
    </row>
    <row r="1529" spans="10:16" x14ac:dyDescent="0.2">
      <c r="J1529" s="3"/>
      <c r="K1529" s="3"/>
      <c r="L1529" s="3"/>
      <c r="M1529" s="3"/>
      <c r="N1529" s="3"/>
      <c r="O1529" s="3"/>
      <c r="P1529" s="3"/>
    </row>
    <row r="1530" spans="10:16" x14ac:dyDescent="0.2">
      <c r="J1530" s="3"/>
      <c r="K1530" s="3"/>
      <c r="L1530" s="3"/>
      <c r="M1530" s="3"/>
      <c r="N1530" s="3"/>
      <c r="O1530" s="3"/>
      <c r="P1530" s="3"/>
    </row>
    <row r="1531" spans="10:16" x14ac:dyDescent="0.2">
      <c r="J1531" s="3"/>
      <c r="K1531" s="3"/>
      <c r="L1531" s="3"/>
      <c r="M1531" s="3"/>
      <c r="N1531" s="3"/>
      <c r="O1531" s="3"/>
      <c r="P1531" s="3"/>
    </row>
    <row r="1532" spans="10:16" x14ac:dyDescent="0.2">
      <c r="J1532" s="3"/>
      <c r="K1532" s="3"/>
      <c r="L1532" s="3"/>
      <c r="M1532" s="3"/>
      <c r="N1532" s="3"/>
      <c r="O1532" s="3"/>
      <c r="P1532" s="3"/>
    </row>
    <row r="1533" spans="10:16" x14ac:dyDescent="0.2">
      <c r="J1533" s="3"/>
      <c r="K1533" s="3"/>
      <c r="L1533" s="3"/>
      <c r="M1533" s="3"/>
      <c r="N1533" s="3"/>
      <c r="O1533" s="3"/>
      <c r="P1533" s="3"/>
    </row>
    <row r="1534" spans="10:16" x14ac:dyDescent="0.2">
      <c r="J1534" s="3"/>
      <c r="K1534" s="3"/>
      <c r="L1534" s="3"/>
      <c r="M1534" s="3"/>
      <c r="N1534" s="3"/>
      <c r="O1534" s="3"/>
      <c r="P1534" s="3"/>
    </row>
    <row r="1535" spans="10:16" x14ac:dyDescent="0.2">
      <c r="J1535" s="3"/>
      <c r="K1535" s="3"/>
      <c r="L1535" s="3"/>
      <c r="M1535" s="3"/>
      <c r="N1535" s="3"/>
      <c r="O1535" s="3"/>
      <c r="P1535" s="3"/>
    </row>
    <row r="1536" spans="10:16" x14ac:dyDescent="0.2">
      <c r="J1536" s="3"/>
      <c r="K1536" s="3"/>
      <c r="L1536" s="3"/>
      <c r="M1536" s="3"/>
      <c r="N1536" s="3"/>
      <c r="O1536" s="3"/>
      <c r="P1536" s="3"/>
    </row>
    <row r="1537" spans="10:16" x14ac:dyDescent="0.2">
      <c r="J1537" s="3"/>
      <c r="K1537" s="3"/>
      <c r="L1537" s="3"/>
      <c r="M1537" s="3"/>
      <c r="N1537" s="3"/>
      <c r="O1537" s="3"/>
      <c r="P1537" s="3"/>
    </row>
    <row r="1538" spans="10:16" x14ac:dyDescent="0.2">
      <c r="J1538" s="3"/>
      <c r="K1538" s="3"/>
      <c r="L1538" s="3"/>
      <c r="M1538" s="3"/>
      <c r="N1538" s="3"/>
      <c r="O1538" s="3"/>
      <c r="P1538" s="3"/>
    </row>
    <row r="1539" spans="10:16" x14ac:dyDescent="0.2">
      <c r="J1539" s="3"/>
      <c r="K1539" s="3"/>
      <c r="L1539" s="3"/>
      <c r="M1539" s="3"/>
      <c r="N1539" s="3"/>
      <c r="O1539" s="3"/>
      <c r="P1539" s="3"/>
    </row>
    <row r="1540" spans="10:16" x14ac:dyDescent="0.2">
      <c r="J1540" s="3"/>
      <c r="K1540" s="3"/>
      <c r="L1540" s="3"/>
      <c r="M1540" s="3"/>
      <c r="N1540" s="3"/>
      <c r="O1540" s="3"/>
      <c r="P1540" s="3"/>
    </row>
    <row r="1541" spans="10:16" x14ac:dyDescent="0.2">
      <c r="J1541" s="3"/>
      <c r="K1541" s="3"/>
      <c r="L1541" s="3"/>
      <c r="M1541" s="3"/>
      <c r="N1541" s="3"/>
      <c r="O1541" s="3"/>
      <c r="P1541" s="3"/>
    </row>
    <row r="1542" spans="10:16" x14ac:dyDescent="0.2">
      <c r="J1542" s="3"/>
      <c r="K1542" s="3"/>
      <c r="L1542" s="3"/>
      <c r="M1542" s="3"/>
      <c r="N1542" s="3"/>
      <c r="O1542" s="3"/>
      <c r="P1542" s="3"/>
    </row>
    <row r="1543" spans="10:16" x14ac:dyDescent="0.2">
      <c r="J1543" s="3"/>
      <c r="K1543" s="3"/>
      <c r="L1543" s="3"/>
      <c r="M1543" s="3"/>
      <c r="N1543" s="3"/>
      <c r="O1543" s="3"/>
      <c r="P1543" s="3"/>
    </row>
    <row r="1544" spans="10:16" x14ac:dyDescent="0.2">
      <c r="J1544" s="3"/>
      <c r="K1544" s="3"/>
      <c r="L1544" s="3"/>
      <c r="M1544" s="3"/>
      <c r="N1544" s="3"/>
      <c r="O1544" s="3"/>
      <c r="P1544" s="3"/>
    </row>
    <row r="1545" spans="10:16" x14ac:dyDescent="0.2">
      <c r="J1545" s="3"/>
      <c r="K1545" s="3"/>
      <c r="L1545" s="3"/>
      <c r="M1545" s="3"/>
      <c r="N1545" s="3"/>
      <c r="O1545" s="3"/>
      <c r="P1545" s="3"/>
    </row>
    <row r="1546" spans="10:16" x14ac:dyDescent="0.2">
      <c r="J1546" s="3"/>
      <c r="K1546" s="3"/>
      <c r="L1546" s="3"/>
      <c r="M1546" s="3"/>
      <c r="N1546" s="3"/>
      <c r="O1546" s="3"/>
      <c r="P1546" s="3"/>
    </row>
    <row r="1547" spans="10:16" x14ac:dyDescent="0.2">
      <c r="J1547" s="3"/>
      <c r="K1547" s="3"/>
      <c r="L1547" s="3"/>
      <c r="M1547" s="3"/>
      <c r="N1547" s="3"/>
      <c r="O1547" s="3"/>
      <c r="P1547" s="3"/>
    </row>
    <row r="1548" spans="10:16" x14ac:dyDescent="0.2">
      <c r="J1548" s="3"/>
      <c r="K1548" s="3"/>
      <c r="L1548" s="3"/>
      <c r="M1548" s="3"/>
      <c r="N1548" s="3"/>
      <c r="O1548" s="3"/>
      <c r="P1548" s="3"/>
    </row>
    <row r="1549" spans="10:16" x14ac:dyDescent="0.2">
      <c r="J1549" s="3"/>
      <c r="K1549" s="3"/>
      <c r="L1549" s="3"/>
      <c r="M1549" s="3"/>
      <c r="N1549" s="3"/>
      <c r="O1549" s="3"/>
      <c r="P1549" s="3"/>
    </row>
    <row r="1550" spans="10:16" x14ac:dyDescent="0.2">
      <c r="J1550" s="3"/>
      <c r="K1550" s="3"/>
      <c r="L1550" s="3"/>
      <c r="M1550" s="3"/>
      <c r="N1550" s="3"/>
      <c r="O1550" s="3"/>
      <c r="P1550" s="3"/>
    </row>
    <row r="1551" spans="10:16" x14ac:dyDescent="0.2">
      <c r="J1551" s="3"/>
      <c r="K1551" s="3"/>
      <c r="L1551" s="3"/>
      <c r="M1551" s="3"/>
      <c r="N1551" s="3"/>
      <c r="O1551" s="3"/>
      <c r="P1551" s="3"/>
    </row>
    <row r="1552" spans="10:16" x14ac:dyDescent="0.2">
      <c r="J1552" s="3"/>
      <c r="K1552" s="3"/>
      <c r="L1552" s="3"/>
      <c r="M1552" s="3"/>
      <c r="N1552" s="3"/>
      <c r="O1552" s="3"/>
      <c r="P1552" s="3"/>
    </row>
    <row r="1553" spans="10:16" x14ac:dyDescent="0.2">
      <c r="J1553" s="3"/>
      <c r="K1553" s="3"/>
      <c r="L1553" s="3"/>
      <c r="M1553" s="3"/>
      <c r="N1553" s="3"/>
      <c r="O1553" s="3"/>
      <c r="P1553" s="3"/>
    </row>
    <row r="1554" spans="10:16" x14ac:dyDescent="0.2">
      <c r="J1554" s="3"/>
      <c r="K1554" s="3"/>
      <c r="L1554" s="3"/>
      <c r="M1554" s="3"/>
      <c r="N1554" s="3"/>
      <c r="O1554" s="3"/>
      <c r="P1554" s="3"/>
    </row>
    <row r="1555" spans="10:16" x14ac:dyDescent="0.2">
      <c r="J1555" s="3"/>
      <c r="K1555" s="3"/>
      <c r="L1555" s="3"/>
      <c r="M1555" s="3"/>
      <c r="N1555" s="3"/>
      <c r="O1555" s="3"/>
      <c r="P1555" s="3"/>
    </row>
    <row r="1556" spans="10:16" x14ac:dyDescent="0.2">
      <c r="J1556" s="3"/>
      <c r="K1556" s="3"/>
      <c r="L1556" s="3"/>
      <c r="M1556" s="3"/>
      <c r="N1556" s="3"/>
      <c r="O1556" s="3"/>
      <c r="P1556" s="3"/>
    </row>
    <row r="1557" spans="10:16" x14ac:dyDescent="0.2">
      <c r="J1557" s="3"/>
      <c r="K1557" s="3"/>
      <c r="L1557" s="3"/>
      <c r="M1557" s="3"/>
      <c r="N1557" s="3"/>
      <c r="O1557" s="3"/>
      <c r="P1557" s="3"/>
    </row>
    <row r="1558" spans="10:16" x14ac:dyDescent="0.2">
      <c r="J1558" s="3"/>
      <c r="K1558" s="3"/>
      <c r="L1558" s="3"/>
      <c r="M1558" s="3"/>
      <c r="N1558" s="3"/>
      <c r="O1558" s="3"/>
      <c r="P1558" s="3"/>
    </row>
    <row r="1559" spans="10:16" x14ac:dyDescent="0.2">
      <c r="J1559" s="3"/>
      <c r="K1559" s="3"/>
      <c r="L1559" s="3"/>
      <c r="M1559" s="3"/>
      <c r="N1559" s="3"/>
      <c r="O1559" s="3"/>
      <c r="P1559" s="3"/>
    </row>
    <row r="1560" spans="10:16" x14ac:dyDescent="0.2">
      <c r="J1560" s="3"/>
      <c r="K1560" s="3"/>
      <c r="L1560" s="3"/>
      <c r="M1560" s="3"/>
      <c r="N1560" s="3"/>
      <c r="O1560" s="3"/>
      <c r="P1560" s="3"/>
    </row>
    <row r="1561" spans="10:16" x14ac:dyDescent="0.2">
      <c r="J1561" s="3"/>
      <c r="K1561" s="3"/>
      <c r="L1561" s="3"/>
      <c r="M1561" s="3"/>
      <c r="N1561" s="3"/>
      <c r="O1561" s="3"/>
      <c r="P1561" s="3"/>
    </row>
    <row r="1562" spans="10:16" x14ac:dyDescent="0.2">
      <c r="J1562" s="3"/>
      <c r="K1562" s="3"/>
      <c r="L1562" s="3"/>
      <c r="M1562" s="3"/>
      <c r="N1562" s="3"/>
      <c r="O1562" s="3"/>
      <c r="P1562" s="3"/>
    </row>
    <row r="1563" spans="10:16" x14ac:dyDescent="0.2">
      <c r="J1563" s="3"/>
      <c r="K1563" s="3"/>
      <c r="L1563" s="3"/>
      <c r="M1563" s="3"/>
      <c r="N1563" s="3"/>
      <c r="O1563" s="3"/>
      <c r="P1563" s="3"/>
    </row>
    <row r="1564" spans="10:16" x14ac:dyDescent="0.2">
      <c r="J1564" s="3"/>
      <c r="K1564" s="3"/>
      <c r="L1564" s="3"/>
      <c r="M1564" s="3"/>
      <c r="N1564" s="3"/>
      <c r="O1564" s="3"/>
      <c r="P1564" s="3"/>
    </row>
    <row r="1565" spans="10:16" x14ac:dyDescent="0.2">
      <c r="J1565" s="3"/>
      <c r="K1565" s="3"/>
      <c r="L1565" s="3"/>
      <c r="M1565" s="3"/>
      <c r="N1565" s="3"/>
      <c r="O1565" s="3"/>
      <c r="P1565" s="3"/>
    </row>
    <row r="1566" spans="10:16" x14ac:dyDescent="0.2">
      <c r="J1566" s="3"/>
      <c r="K1566" s="3"/>
      <c r="L1566" s="3"/>
      <c r="M1566" s="3"/>
      <c r="N1566" s="3"/>
      <c r="O1566" s="3"/>
      <c r="P1566" s="3"/>
    </row>
    <row r="1567" spans="10:16" x14ac:dyDescent="0.2">
      <c r="J1567" s="3"/>
      <c r="K1567" s="3"/>
      <c r="L1567" s="3"/>
      <c r="M1567" s="3"/>
      <c r="N1567" s="3"/>
      <c r="O1567" s="3"/>
      <c r="P1567" s="3"/>
    </row>
    <row r="1568" spans="10:16" x14ac:dyDescent="0.2">
      <c r="J1568" s="3"/>
      <c r="K1568" s="3"/>
      <c r="L1568" s="3"/>
      <c r="M1568" s="3"/>
      <c r="N1568" s="3"/>
      <c r="O1568" s="3"/>
      <c r="P1568" s="3"/>
    </row>
    <row r="1569" spans="10:16" x14ac:dyDescent="0.2">
      <c r="J1569" s="3"/>
      <c r="K1569" s="3"/>
      <c r="L1569" s="3"/>
      <c r="M1569" s="3"/>
      <c r="N1569" s="3"/>
      <c r="O1569" s="3"/>
      <c r="P1569" s="3"/>
    </row>
    <row r="1570" spans="10:16" x14ac:dyDescent="0.2">
      <c r="J1570" s="3"/>
      <c r="K1570" s="3"/>
      <c r="L1570" s="3"/>
      <c r="M1570" s="3"/>
      <c r="N1570" s="3"/>
      <c r="O1570" s="3"/>
      <c r="P1570" s="3"/>
    </row>
    <row r="1571" spans="10:16" x14ac:dyDescent="0.2">
      <c r="J1571" s="3"/>
      <c r="K1571" s="3"/>
      <c r="L1571" s="3"/>
      <c r="M1571" s="3"/>
      <c r="N1571" s="3"/>
      <c r="O1571" s="3"/>
      <c r="P1571" s="3"/>
    </row>
    <row r="1572" spans="10:16" x14ac:dyDescent="0.2">
      <c r="J1572" s="3"/>
      <c r="K1572" s="3"/>
      <c r="L1572" s="3"/>
      <c r="M1572" s="3"/>
      <c r="N1572" s="3"/>
      <c r="O1572" s="3"/>
      <c r="P1572" s="3"/>
    </row>
    <row r="1573" spans="10:16" x14ac:dyDescent="0.2">
      <c r="J1573" s="3"/>
      <c r="K1573" s="3"/>
      <c r="L1573" s="3"/>
      <c r="M1573" s="3"/>
      <c r="N1573" s="3"/>
      <c r="O1573" s="3"/>
      <c r="P1573" s="3"/>
    </row>
    <row r="1574" spans="10:16" x14ac:dyDescent="0.2">
      <c r="J1574" s="3"/>
      <c r="K1574" s="3"/>
      <c r="L1574" s="3"/>
      <c r="M1574" s="3"/>
      <c r="N1574" s="3"/>
      <c r="O1574" s="3"/>
      <c r="P1574" s="3"/>
    </row>
    <row r="1575" spans="10:16" x14ac:dyDescent="0.2">
      <c r="J1575" s="3"/>
      <c r="K1575" s="3"/>
      <c r="L1575" s="3"/>
      <c r="M1575" s="3"/>
      <c r="N1575" s="3"/>
      <c r="O1575" s="3"/>
      <c r="P1575" s="3"/>
    </row>
    <row r="1576" spans="10:16" x14ac:dyDescent="0.2">
      <c r="J1576" s="3"/>
      <c r="K1576" s="3"/>
      <c r="L1576" s="3"/>
      <c r="M1576" s="3"/>
      <c r="N1576" s="3"/>
      <c r="O1576" s="3"/>
      <c r="P1576" s="3"/>
    </row>
    <row r="1577" spans="10:16" x14ac:dyDescent="0.2">
      <c r="J1577" s="3"/>
      <c r="K1577" s="3"/>
      <c r="L1577" s="3"/>
      <c r="M1577" s="3"/>
      <c r="N1577" s="3"/>
      <c r="O1577" s="3"/>
      <c r="P1577" s="3"/>
    </row>
    <row r="1578" spans="10:16" x14ac:dyDescent="0.2">
      <c r="J1578" s="3"/>
      <c r="K1578" s="3"/>
      <c r="L1578" s="3"/>
      <c r="M1578" s="3"/>
      <c r="N1578" s="3"/>
      <c r="O1578" s="3"/>
      <c r="P1578" s="3"/>
    </row>
    <row r="1579" spans="10:16" x14ac:dyDescent="0.2">
      <c r="J1579" s="3"/>
      <c r="K1579" s="3"/>
      <c r="L1579" s="3"/>
      <c r="M1579" s="3"/>
      <c r="N1579" s="3"/>
      <c r="O1579" s="3"/>
      <c r="P1579" s="3"/>
    </row>
    <row r="1580" spans="10:16" x14ac:dyDescent="0.2">
      <c r="J1580" s="3"/>
      <c r="K1580" s="3"/>
      <c r="L1580" s="3"/>
      <c r="M1580" s="3"/>
      <c r="N1580" s="3"/>
      <c r="O1580" s="3"/>
      <c r="P1580" s="3"/>
    </row>
    <row r="1581" spans="10:16" x14ac:dyDescent="0.2">
      <c r="J1581" s="3"/>
      <c r="K1581" s="3"/>
      <c r="L1581" s="3"/>
      <c r="M1581" s="3"/>
      <c r="N1581" s="3"/>
      <c r="O1581" s="3"/>
      <c r="P1581" s="3"/>
    </row>
    <row r="1582" spans="10:16" x14ac:dyDescent="0.2">
      <c r="J1582" s="3"/>
      <c r="K1582" s="3"/>
      <c r="L1582" s="3"/>
      <c r="M1582" s="3"/>
      <c r="N1582" s="3"/>
      <c r="O1582" s="3"/>
      <c r="P1582" s="3"/>
    </row>
    <row r="1583" spans="10:16" x14ac:dyDescent="0.2">
      <c r="J1583" s="3"/>
      <c r="K1583" s="3"/>
      <c r="L1583" s="3"/>
      <c r="M1583" s="3"/>
      <c r="N1583" s="3"/>
      <c r="O1583" s="3"/>
      <c r="P1583" s="3"/>
    </row>
    <row r="1584" spans="10:16" x14ac:dyDescent="0.2">
      <c r="J1584" s="3"/>
      <c r="K1584" s="3"/>
      <c r="L1584" s="3"/>
      <c r="M1584" s="3"/>
      <c r="N1584" s="3"/>
      <c r="O1584" s="3"/>
      <c r="P1584" s="3"/>
    </row>
    <row r="1585" spans="10:16" x14ac:dyDescent="0.2">
      <c r="J1585" s="3"/>
      <c r="K1585" s="3"/>
      <c r="L1585" s="3"/>
      <c r="M1585" s="3"/>
      <c r="N1585" s="3"/>
      <c r="O1585" s="3"/>
      <c r="P1585" s="3"/>
    </row>
    <row r="1586" spans="10:16" x14ac:dyDescent="0.2">
      <c r="J1586" s="3"/>
      <c r="K1586" s="3"/>
      <c r="L1586" s="3"/>
      <c r="M1586" s="3"/>
      <c r="N1586" s="3"/>
      <c r="O1586" s="3"/>
      <c r="P1586" s="3"/>
    </row>
    <row r="1587" spans="10:16" x14ac:dyDescent="0.2">
      <c r="J1587" s="3"/>
      <c r="K1587" s="3"/>
      <c r="L1587" s="3"/>
      <c r="M1587" s="3"/>
      <c r="N1587" s="3"/>
      <c r="O1587" s="3"/>
      <c r="P1587" s="3"/>
    </row>
    <row r="1588" spans="10:16" x14ac:dyDescent="0.2">
      <c r="J1588" s="3"/>
      <c r="K1588" s="3"/>
      <c r="L1588" s="3"/>
      <c r="M1588" s="3"/>
      <c r="N1588" s="3"/>
      <c r="O1588" s="3"/>
      <c r="P1588" s="3"/>
    </row>
    <row r="1589" spans="10:16" x14ac:dyDescent="0.2">
      <c r="J1589" s="3"/>
      <c r="K1589" s="3"/>
      <c r="L1589" s="3"/>
      <c r="M1589" s="3"/>
      <c r="N1589" s="3"/>
      <c r="O1589" s="3"/>
      <c r="P1589" s="3"/>
    </row>
    <row r="1590" spans="10:16" x14ac:dyDescent="0.2">
      <c r="J1590" s="3"/>
      <c r="K1590" s="3"/>
      <c r="L1590" s="3"/>
      <c r="M1590" s="3"/>
      <c r="N1590" s="3"/>
      <c r="O1590" s="3"/>
      <c r="P1590" s="3"/>
    </row>
    <row r="1591" spans="10:16" x14ac:dyDescent="0.2">
      <c r="J1591" s="3"/>
      <c r="K1591" s="3"/>
      <c r="L1591" s="3"/>
      <c r="M1591" s="3"/>
      <c r="N1591" s="3"/>
      <c r="O1591" s="3"/>
      <c r="P1591" s="3"/>
    </row>
    <row r="1592" spans="10:16" x14ac:dyDescent="0.2">
      <c r="J1592" s="3"/>
      <c r="K1592" s="3"/>
      <c r="L1592" s="3"/>
      <c r="M1592" s="3"/>
      <c r="N1592" s="3"/>
      <c r="O1592" s="3"/>
      <c r="P1592" s="3"/>
    </row>
    <row r="1593" spans="10:16" x14ac:dyDescent="0.2">
      <c r="J1593" s="3"/>
      <c r="K1593" s="3"/>
      <c r="L1593" s="3"/>
      <c r="M1593" s="3"/>
      <c r="N1593" s="3"/>
      <c r="O1593" s="3"/>
      <c r="P1593" s="3"/>
    </row>
    <row r="1594" spans="10:16" x14ac:dyDescent="0.2">
      <c r="J1594" s="3"/>
      <c r="K1594" s="3"/>
      <c r="L1594" s="3"/>
      <c r="M1594" s="3"/>
      <c r="N1594" s="3"/>
      <c r="O1594" s="3"/>
      <c r="P1594" s="3"/>
    </row>
    <row r="1595" spans="10:16" x14ac:dyDescent="0.2">
      <c r="J1595" s="3"/>
      <c r="K1595" s="3"/>
      <c r="L1595" s="3"/>
      <c r="M1595" s="3"/>
      <c r="N1595" s="3"/>
      <c r="O1595" s="3"/>
      <c r="P1595" s="3"/>
    </row>
    <row r="1596" spans="10:16" x14ac:dyDescent="0.2">
      <c r="J1596" s="3"/>
      <c r="K1596" s="3"/>
      <c r="L1596" s="3"/>
      <c r="M1596" s="3"/>
      <c r="N1596" s="3"/>
      <c r="O1596" s="3"/>
      <c r="P1596" s="3"/>
    </row>
    <row r="1597" spans="10:16" x14ac:dyDescent="0.2">
      <c r="J1597" s="3"/>
      <c r="K1597" s="3"/>
      <c r="L1597" s="3"/>
      <c r="M1597" s="3"/>
      <c r="N1597" s="3"/>
      <c r="O1597" s="3"/>
      <c r="P1597" s="3"/>
    </row>
    <row r="1598" spans="10:16" x14ac:dyDescent="0.2">
      <c r="J1598" s="3"/>
      <c r="K1598" s="3"/>
      <c r="L1598" s="3"/>
      <c r="M1598" s="3"/>
      <c r="N1598" s="3"/>
      <c r="O1598" s="3"/>
      <c r="P1598" s="3"/>
    </row>
    <row r="1599" spans="10:16" x14ac:dyDescent="0.2">
      <c r="J1599" s="3"/>
      <c r="K1599" s="3"/>
      <c r="L1599" s="3"/>
      <c r="M1599" s="3"/>
      <c r="N1599" s="3"/>
      <c r="O1599" s="3"/>
      <c r="P1599" s="3"/>
    </row>
    <row r="1600" spans="10:16" x14ac:dyDescent="0.2">
      <c r="J1600" s="3"/>
      <c r="K1600" s="3"/>
      <c r="L1600" s="3"/>
      <c r="M1600" s="3"/>
      <c r="N1600" s="3"/>
      <c r="O1600" s="3"/>
      <c r="P1600" s="3"/>
    </row>
    <row r="1601" spans="10:16" x14ac:dyDescent="0.2">
      <c r="J1601" s="3"/>
      <c r="K1601" s="3"/>
      <c r="L1601" s="3"/>
      <c r="M1601" s="3"/>
      <c r="N1601" s="3"/>
      <c r="O1601" s="3"/>
      <c r="P1601" s="3"/>
    </row>
    <row r="1602" spans="10:16" x14ac:dyDescent="0.2">
      <c r="J1602" s="3"/>
      <c r="K1602" s="3"/>
      <c r="L1602" s="3"/>
      <c r="M1602" s="3"/>
      <c r="N1602" s="3"/>
      <c r="O1602" s="3"/>
      <c r="P1602" s="3"/>
    </row>
    <row r="1603" spans="10:16" x14ac:dyDescent="0.2">
      <c r="J1603" s="3"/>
      <c r="K1603" s="3"/>
      <c r="L1603" s="3"/>
      <c r="M1603" s="3"/>
      <c r="N1603" s="3"/>
      <c r="O1603" s="3"/>
      <c r="P1603" s="3"/>
    </row>
    <row r="1604" spans="10:16" x14ac:dyDescent="0.2">
      <c r="J1604" s="3"/>
      <c r="K1604" s="3"/>
      <c r="L1604" s="3"/>
      <c r="M1604" s="3"/>
      <c r="N1604" s="3"/>
      <c r="O1604" s="3"/>
      <c r="P1604" s="3"/>
    </row>
    <row r="1605" spans="10:16" x14ac:dyDescent="0.2">
      <c r="J1605" s="3"/>
      <c r="K1605" s="3"/>
      <c r="L1605" s="3"/>
      <c r="M1605" s="3"/>
      <c r="N1605" s="3"/>
      <c r="O1605" s="3"/>
      <c r="P1605" s="3"/>
    </row>
    <row r="1606" spans="10:16" x14ac:dyDescent="0.2">
      <c r="J1606" s="3"/>
      <c r="K1606" s="3"/>
      <c r="L1606" s="3"/>
      <c r="M1606" s="3"/>
      <c r="N1606" s="3"/>
      <c r="O1606" s="3"/>
      <c r="P1606" s="3"/>
    </row>
    <row r="1607" spans="10:16" x14ac:dyDescent="0.2">
      <c r="J1607" s="3"/>
      <c r="K1607" s="3"/>
      <c r="L1607" s="3"/>
      <c r="M1607" s="3"/>
      <c r="N1607" s="3"/>
      <c r="O1607" s="3"/>
      <c r="P1607" s="3"/>
    </row>
    <row r="1608" spans="10:16" x14ac:dyDescent="0.2">
      <c r="J1608" s="3"/>
      <c r="K1608" s="3"/>
      <c r="L1608" s="3"/>
      <c r="M1608" s="3"/>
      <c r="N1608" s="3"/>
      <c r="O1608" s="3"/>
      <c r="P1608" s="3"/>
    </row>
    <row r="1609" spans="10:16" x14ac:dyDescent="0.2">
      <c r="J1609" s="3"/>
      <c r="K1609" s="3"/>
      <c r="L1609" s="3"/>
      <c r="M1609" s="3"/>
      <c r="N1609" s="3"/>
      <c r="O1609" s="3"/>
      <c r="P1609" s="3"/>
    </row>
    <row r="1610" spans="10:16" x14ac:dyDescent="0.2">
      <c r="J1610" s="3"/>
      <c r="K1610" s="3"/>
      <c r="L1610" s="3"/>
      <c r="M1610" s="3"/>
      <c r="N1610" s="3"/>
      <c r="O1610" s="3"/>
      <c r="P1610" s="3"/>
    </row>
    <row r="1611" spans="10:16" x14ac:dyDescent="0.2">
      <c r="J1611" s="3"/>
      <c r="K1611" s="3"/>
      <c r="L1611" s="3"/>
      <c r="M1611" s="3"/>
      <c r="N1611" s="3"/>
      <c r="O1611" s="3"/>
      <c r="P1611" s="3"/>
    </row>
    <row r="1612" spans="10:16" x14ac:dyDescent="0.2">
      <c r="J1612" s="3"/>
      <c r="K1612" s="3"/>
      <c r="L1612" s="3"/>
      <c r="M1612" s="3"/>
      <c r="N1612" s="3"/>
      <c r="O1612" s="3"/>
      <c r="P1612" s="3"/>
    </row>
    <row r="1613" spans="10:16" x14ac:dyDescent="0.2">
      <c r="J1613" s="3"/>
      <c r="K1613" s="3"/>
      <c r="L1613" s="3"/>
      <c r="M1613" s="3"/>
      <c r="N1613" s="3"/>
      <c r="O1613" s="3"/>
      <c r="P1613" s="3"/>
    </row>
    <row r="1614" spans="10:16" x14ac:dyDescent="0.2">
      <c r="J1614" s="3"/>
      <c r="K1614" s="3"/>
      <c r="L1614" s="3"/>
      <c r="M1614" s="3"/>
      <c r="N1614" s="3"/>
      <c r="O1614" s="3"/>
      <c r="P1614" s="3"/>
    </row>
    <row r="1615" spans="10:16" x14ac:dyDescent="0.2">
      <c r="J1615" s="3"/>
      <c r="K1615" s="3"/>
      <c r="L1615" s="3"/>
      <c r="M1615" s="3"/>
      <c r="N1615" s="3"/>
      <c r="O1615" s="3"/>
      <c r="P1615" s="3"/>
    </row>
    <row r="1616" spans="10:16" x14ac:dyDescent="0.2">
      <c r="J1616" s="3"/>
      <c r="K1616" s="3"/>
      <c r="L1616" s="3"/>
      <c r="M1616" s="3"/>
      <c r="N1616" s="3"/>
      <c r="O1616" s="3"/>
      <c r="P1616" s="3"/>
    </row>
    <row r="1617" spans="10:16" x14ac:dyDescent="0.2">
      <c r="J1617" s="3"/>
      <c r="K1617" s="3"/>
      <c r="L1617" s="3"/>
      <c r="M1617" s="3"/>
      <c r="N1617" s="3"/>
      <c r="O1617" s="3"/>
      <c r="P1617" s="3"/>
    </row>
    <row r="1618" spans="10:16" x14ac:dyDescent="0.2">
      <c r="J1618" s="3"/>
      <c r="K1618" s="3"/>
      <c r="L1618" s="3"/>
      <c r="M1618" s="3"/>
      <c r="N1618" s="3"/>
      <c r="O1618" s="3"/>
      <c r="P1618" s="3"/>
    </row>
    <row r="1619" spans="10:16" x14ac:dyDescent="0.2">
      <c r="J1619" s="3"/>
      <c r="K1619" s="3"/>
      <c r="L1619" s="3"/>
      <c r="M1619" s="3"/>
      <c r="N1619" s="3"/>
      <c r="O1619" s="3"/>
      <c r="P1619" s="3"/>
    </row>
    <row r="1620" spans="10:16" x14ac:dyDescent="0.2">
      <c r="J1620" s="3"/>
      <c r="K1620" s="3"/>
      <c r="L1620" s="3"/>
      <c r="M1620" s="3"/>
      <c r="N1620" s="3"/>
      <c r="O1620" s="3"/>
      <c r="P1620" s="3"/>
    </row>
    <row r="1621" spans="10:16" x14ac:dyDescent="0.2">
      <c r="J1621" s="3"/>
      <c r="K1621" s="3"/>
      <c r="L1621" s="3"/>
      <c r="M1621" s="3"/>
      <c r="N1621" s="3"/>
      <c r="O1621" s="3"/>
      <c r="P1621" s="3"/>
    </row>
    <row r="1622" spans="10:16" x14ac:dyDescent="0.2">
      <c r="J1622" s="3"/>
      <c r="K1622" s="3"/>
      <c r="L1622" s="3"/>
      <c r="M1622" s="3"/>
      <c r="N1622" s="3"/>
      <c r="O1622" s="3"/>
      <c r="P1622" s="3"/>
    </row>
    <row r="1623" spans="10:16" x14ac:dyDescent="0.2">
      <c r="J1623" s="3"/>
      <c r="K1623" s="3"/>
      <c r="L1623" s="3"/>
      <c r="M1623" s="3"/>
      <c r="N1623" s="3"/>
      <c r="O1623" s="3"/>
      <c r="P1623" s="3"/>
    </row>
    <row r="1624" spans="10:16" x14ac:dyDescent="0.2">
      <c r="J1624" s="3"/>
      <c r="K1624" s="3"/>
      <c r="L1624" s="3"/>
      <c r="M1624" s="3"/>
      <c r="N1624" s="3"/>
      <c r="O1624" s="3"/>
      <c r="P1624" s="3"/>
    </row>
    <row r="1625" spans="10:16" x14ac:dyDescent="0.2">
      <c r="J1625" s="3"/>
      <c r="K1625" s="3"/>
      <c r="L1625" s="3"/>
      <c r="M1625" s="3"/>
      <c r="N1625" s="3"/>
      <c r="O1625" s="3"/>
      <c r="P1625" s="3"/>
    </row>
    <row r="1626" spans="10:16" x14ac:dyDescent="0.2">
      <c r="J1626" s="3"/>
      <c r="K1626" s="3"/>
      <c r="L1626" s="3"/>
      <c r="M1626" s="3"/>
      <c r="N1626" s="3"/>
      <c r="O1626" s="3"/>
      <c r="P1626" s="3"/>
    </row>
    <row r="1627" spans="10:16" x14ac:dyDescent="0.2">
      <c r="J1627" s="3"/>
      <c r="K1627" s="3"/>
      <c r="L1627" s="3"/>
      <c r="M1627" s="3"/>
      <c r="N1627" s="3"/>
      <c r="O1627" s="3"/>
      <c r="P1627" s="3"/>
    </row>
    <row r="1628" spans="10:16" x14ac:dyDescent="0.2">
      <c r="J1628" s="3"/>
      <c r="K1628" s="3"/>
      <c r="L1628" s="3"/>
      <c r="M1628" s="3"/>
      <c r="N1628" s="3"/>
      <c r="O1628" s="3"/>
      <c r="P1628" s="3"/>
    </row>
    <row r="1629" spans="10:16" x14ac:dyDescent="0.2">
      <c r="J1629" s="3"/>
      <c r="K1629" s="3"/>
      <c r="L1629" s="3"/>
      <c r="M1629" s="3"/>
      <c r="N1629" s="3"/>
      <c r="O1629" s="3"/>
      <c r="P1629" s="3"/>
    </row>
    <row r="1630" spans="10:16" x14ac:dyDescent="0.2">
      <c r="J1630" s="3"/>
      <c r="K1630" s="3"/>
      <c r="L1630" s="3"/>
      <c r="M1630" s="3"/>
      <c r="N1630" s="3"/>
      <c r="O1630" s="3"/>
      <c r="P1630" s="3"/>
    </row>
    <row r="1631" spans="10:16" x14ac:dyDescent="0.2">
      <c r="J1631" s="3"/>
      <c r="K1631" s="3"/>
      <c r="L1631" s="3"/>
      <c r="M1631" s="3"/>
      <c r="N1631" s="3"/>
      <c r="O1631" s="3"/>
      <c r="P1631" s="3"/>
    </row>
    <row r="1632" spans="10:16" x14ac:dyDescent="0.2">
      <c r="J1632" s="3"/>
      <c r="K1632" s="3"/>
      <c r="L1632" s="3"/>
      <c r="M1632" s="3"/>
      <c r="N1632" s="3"/>
      <c r="O1632" s="3"/>
      <c r="P1632" s="3"/>
    </row>
    <row r="1633" spans="10:16" x14ac:dyDescent="0.2">
      <c r="J1633" s="3"/>
      <c r="K1633" s="3"/>
      <c r="L1633" s="3"/>
      <c r="M1633" s="3"/>
      <c r="N1633" s="3"/>
      <c r="O1633" s="3"/>
      <c r="P1633" s="3"/>
    </row>
    <row r="1634" spans="10:16" x14ac:dyDescent="0.2">
      <c r="J1634" s="3"/>
      <c r="K1634" s="3"/>
      <c r="L1634" s="3"/>
      <c r="M1634" s="3"/>
      <c r="N1634" s="3"/>
      <c r="O1634" s="3"/>
      <c r="P1634" s="3"/>
    </row>
    <row r="1635" spans="10:16" x14ac:dyDescent="0.2">
      <c r="J1635" s="3"/>
      <c r="K1635" s="3"/>
      <c r="L1635" s="3"/>
      <c r="M1635" s="3"/>
      <c r="N1635" s="3"/>
      <c r="O1635" s="3"/>
      <c r="P1635" s="3"/>
    </row>
    <row r="1636" spans="10:16" x14ac:dyDescent="0.2">
      <c r="J1636" s="3"/>
      <c r="K1636" s="3"/>
      <c r="L1636" s="3"/>
      <c r="M1636" s="3"/>
      <c r="N1636" s="3"/>
      <c r="O1636" s="3"/>
      <c r="P1636" s="3"/>
    </row>
    <row r="1637" spans="10:16" x14ac:dyDescent="0.2">
      <c r="J1637" s="3"/>
      <c r="K1637" s="3"/>
      <c r="L1637" s="3"/>
      <c r="M1637" s="3"/>
      <c r="N1637" s="3"/>
      <c r="O1637" s="3"/>
      <c r="P1637" s="3"/>
    </row>
    <row r="1638" spans="10:16" x14ac:dyDescent="0.2">
      <c r="J1638" s="3"/>
      <c r="K1638" s="3"/>
      <c r="L1638" s="3"/>
      <c r="M1638" s="3"/>
      <c r="N1638" s="3"/>
      <c r="O1638" s="3"/>
      <c r="P1638" s="3"/>
    </row>
    <row r="1639" spans="10:16" x14ac:dyDescent="0.2">
      <c r="J1639" s="3"/>
      <c r="K1639" s="3"/>
      <c r="L1639" s="3"/>
      <c r="M1639" s="3"/>
      <c r="N1639" s="3"/>
      <c r="O1639" s="3"/>
      <c r="P1639" s="3"/>
    </row>
    <row r="1640" spans="10:16" x14ac:dyDescent="0.2">
      <c r="J1640" s="3"/>
      <c r="K1640" s="3"/>
      <c r="L1640" s="3"/>
      <c r="M1640" s="3"/>
      <c r="N1640" s="3"/>
      <c r="O1640" s="3"/>
      <c r="P1640" s="3"/>
    </row>
    <row r="1641" spans="10:16" x14ac:dyDescent="0.2">
      <c r="J1641" s="3"/>
      <c r="K1641" s="3"/>
      <c r="L1641" s="3"/>
      <c r="M1641" s="3"/>
      <c r="N1641" s="3"/>
      <c r="O1641" s="3"/>
      <c r="P1641" s="3"/>
    </row>
    <row r="1642" spans="10:16" x14ac:dyDescent="0.2">
      <c r="J1642" s="3"/>
      <c r="K1642" s="3"/>
      <c r="L1642" s="3"/>
      <c r="M1642" s="3"/>
      <c r="N1642" s="3"/>
      <c r="O1642" s="3"/>
      <c r="P1642" s="3"/>
    </row>
    <row r="1643" spans="10:16" x14ac:dyDescent="0.2">
      <c r="J1643" s="3"/>
      <c r="K1643" s="3"/>
      <c r="L1643" s="3"/>
      <c r="M1643" s="3"/>
      <c r="N1643" s="3"/>
      <c r="O1643" s="3"/>
      <c r="P1643" s="3"/>
    </row>
    <row r="1644" spans="10:16" x14ac:dyDescent="0.2">
      <c r="J1644" s="3"/>
      <c r="K1644" s="3"/>
      <c r="L1644" s="3"/>
      <c r="M1644" s="3"/>
      <c r="N1644" s="3"/>
      <c r="O1644" s="3"/>
      <c r="P1644" s="3"/>
    </row>
    <row r="1645" spans="10:16" x14ac:dyDescent="0.2">
      <c r="J1645" s="3"/>
      <c r="K1645" s="3"/>
      <c r="L1645" s="3"/>
      <c r="M1645" s="3"/>
      <c r="N1645" s="3"/>
      <c r="O1645" s="3"/>
      <c r="P1645" s="3"/>
    </row>
    <row r="1646" spans="10:16" x14ac:dyDescent="0.2">
      <c r="J1646" s="3"/>
      <c r="K1646" s="3"/>
      <c r="L1646" s="3"/>
      <c r="M1646" s="3"/>
      <c r="N1646" s="3"/>
      <c r="O1646" s="3"/>
      <c r="P1646" s="3"/>
    </row>
    <row r="1647" spans="10:16" x14ac:dyDescent="0.2">
      <c r="J1647" s="3"/>
      <c r="K1647" s="3"/>
      <c r="L1647" s="3"/>
      <c r="M1647" s="3"/>
      <c r="N1647" s="3"/>
      <c r="O1647" s="3"/>
      <c r="P1647" s="3"/>
    </row>
    <row r="1648" spans="10:16" x14ac:dyDescent="0.2">
      <c r="J1648" s="3"/>
      <c r="K1648" s="3"/>
      <c r="L1648" s="3"/>
      <c r="M1648" s="3"/>
      <c r="N1648" s="3"/>
      <c r="O1648" s="3"/>
      <c r="P1648" s="3"/>
    </row>
    <row r="1649" spans="10:16" x14ac:dyDescent="0.2">
      <c r="J1649" s="3"/>
      <c r="K1649" s="3"/>
      <c r="L1649" s="3"/>
      <c r="M1649" s="3"/>
      <c r="N1649" s="3"/>
      <c r="O1649" s="3"/>
      <c r="P1649" s="3"/>
    </row>
    <row r="1650" spans="10:16" x14ac:dyDescent="0.2">
      <c r="J1650" s="3"/>
      <c r="K1650" s="3"/>
      <c r="L1650" s="3"/>
      <c r="M1650" s="3"/>
      <c r="N1650" s="3"/>
      <c r="O1650" s="3"/>
      <c r="P1650" s="3"/>
    </row>
    <row r="1651" spans="10:16" x14ac:dyDescent="0.2">
      <c r="J1651" s="3"/>
      <c r="K1651" s="3"/>
      <c r="L1651" s="3"/>
      <c r="M1651" s="3"/>
      <c r="N1651" s="3"/>
      <c r="O1651" s="3"/>
      <c r="P1651" s="3"/>
    </row>
    <row r="1652" spans="10:16" x14ac:dyDescent="0.2">
      <c r="J1652" s="3"/>
      <c r="K1652" s="3"/>
      <c r="L1652" s="3"/>
      <c r="M1652" s="3"/>
      <c r="N1652" s="3"/>
      <c r="O1652" s="3"/>
      <c r="P1652" s="3"/>
    </row>
    <row r="1653" spans="10:16" x14ac:dyDescent="0.2">
      <c r="J1653" s="3"/>
      <c r="K1653" s="3"/>
      <c r="L1653" s="3"/>
      <c r="M1653" s="3"/>
      <c r="N1653" s="3"/>
      <c r="O1653" s="3"/>
      <c r="P1653" s="3"/>
    </row>
    <row r="1654" spans="10:16" x14ac:dyDescent="0.2">
      <c r="J1654" s="3"/>
      <c r="K1654" s="3"/>
      <c r="L1654" s="3"/>
      <c r="M1654" s="3"/>
      <c r="N1654" s="3"/>
      <c r="O1654" s="3"/>
      <c r="P1654" s="3"/>
    </row>
    <row r="1655" spans="10:16" x14ac:dyDescent="0.2">
      <c r="J1655" s="3"/>
      <c r="K1655" s="3"/>
      <c r="L1655" s="3"/>
      <c r="M1655" s="3"/>
      <c r="N1655" s="3"/>
      <c r="O1655" s="3"/>
      <c r="P1655" s="3"/>
    </row>
    <row r="1656" spans="10:16" x14ac:dyDescent="0.2">
      <c r="J1656" s="3"/>
      <c r="K1656" s="3"/>
      <c r="L1656" s="3"/>
      <c r="M1656" s="3"/>
      <c r="N1656" s="3"/>
      <c r="O1656" s="3"/>
      <c r="P1656" s="3"/>
    </row>
    <row r="1657" spans="10:16" x14ac:dyDescent="0.2">
      <c r="J1657" s="3"/>
      <c r="K1657" s="3"/>
      <c r="L1657" s="3"/>
      <c r="M1657" s="3"/>
      <c r="N1657" s="3"/>
      <c r="O1657" s="3"/>
      <c r="P1657" s="3"/>
    </row>
    <row r="1658" spans="10:16" x14ac:dyDescent="0.2">
      <c r="J1658" s="3"/>
      <c r="K1658" s="3"/>
      <c r="L1658" s="3"/>
      <c r="M1658" s="3"/>
      <c r="N1658" s="3"/>
      <c r="O1658" s="3"/>
      <c r="P1658" s="3"/>
    </row>
    <row r="1659" spans="10:16" x14ac:dyDescent="0.2">
      <c r="J1659" s="3"/>
      <c r="K1659" s="3"/>
      <c r="L1659" s="3"/>
      <c r="M1659" s="3"/>
      <c r="N1659" s="3"/>
      <c r="O1659" s="3"/>
      <c r="P1659" s="3"/>
    </row>
    <row r="1660" spans="10:16" x14ac:dyDescent="0.2">
      <c r="J1660" s="3"/>
      <c r="K1660" s="3"/>
      <c r="L1660" s="3"/>
      <c r="M1660" s="3"/>
      <c r="N1660" s="3"/>
      <c r="O1660" s="3"/>
      <c r="P1660" s="3"/>
    </row>
    <row r="1661" spans="10:16" x14ac:dyDescent="0.2">
      <c r="J1661" s="3"/>
      <c r="K1661" s="3"/>
      <c r="L1661" s="3"/>
      <c r="M1661" s="3"/>
      <c r="N1661" s="3"/>
      <c r="O1661" s="3"/>
      <c r="P1661" s="3"/>
    </row>
    <row r="1662" spans="10:16" x14ac:dyDescent="0.2">
      <c r="J1662" s="3"/>
      <c r="K1662" s="3"/>
      <c r="L1662" s="3"/>
      <c r="M1662" s="3"/>
      <c r="N1662" s="3"/>
      <c r="O1662" s="3"/>
      <c r="P1662" s="3"/>
    </row>
    <row r="1663" spans="10:16" x14ac:dyDescent="0.2">
      <c r="J1663" s="3"/>
      <c r="K1663" s="3"/>
      <c r="L1663" s="3"/>
      <c r="M1663" s="3"/>
      <c r="N1663" s="3"/>
      <c r="O1663" s="3"/>
      <c r="P1663" s="3"/>
    </row>
    <row r="1664" spans="10:16" x14ac:dyDescent="0.2">
      <c r="J1664" s="3"/>
      <c r="K1664" s="3"/>
      <c r="L1664" s="3"/>
      <c r="M1664" s="3"/>
      <c r="N1664" s="3"/>
      <c r="O1664" s="3"/>
      <c r="P1664" s="3"/>
    </row>
    <row r="1665" spans="10:16" x14ac:dyDescent="0.2">
      <c r="J1665" s="3"/>
      <c r="K1665" s="3"/>
      <c r="L1665" s="3"/>
      <c r="M1665" s="3"/>
      <c r="N1665" s="3"/>
      <c r="O1665" s="3"/>
      <c r="P1665" s="3"/>
    </row>
    <row r="1666" spans="10:16" x14ac:dyDescent="0.2">
      <c r="J1666" s="3"/>
      <c r="K1666" s="3"/>
      <c r="L1666" s="3"/>
      <c r="M1666" s="3"/>
      <c r="N1666" s="3"/>
      <c r="O1666" s="3"/>
      <c r="P1666" s="3"/>
    </row>
    <row r="1667" spans="10:16" x14ac:dyDescent="0.2">
      <c r="J1667" s="3"/>
      <c r="K1667" s="3"/>
      <c r="L1667" s="3"/>
      <c r="M1667" s="3"/>
      <c r="N1667" s="3"/>
      <c r="O1667" s="3"/>
      <c r="P1667" s="3"/>
    </row>
    <row r="1668" spans="10:16" x14ac:dyDescent="0.2">
      <c r="J1668" s="3"/>
      <c r="K1668" s="3"/>
      <c r="L1668" s="3"/>
      <c r="M1668" s="3"/>
      <c r="N1668" s="3"/>
      <c r="O1668" s="3"/>
      <c r="P1668" s="3"/>
    </row>
    <row r="1669" spans="10:16" x14ac:dyDescent="0.2">
      <c r="J1669" s="3"/>
      <c r="K1669" s="3"/>
      <c r="L1669" s="3"/>
      <c r="M1669" s="3"/>
      <c r="N1669" s="3"/>
      <c r="O1669" s="3"/>
      <c r="P1669" s="3"/>
    </row>
    <row r="1670" spans="10:16" x14ac:dyDescent="0.2">
      <c r="J1670" s="3"/>
      <c r="K1670" s="3"/>
      <c r="L1670" s="3"/>
      <c r="M1670" s="3"/>
      <c r="N1670" s="3"/>
      <c r="O1670" s="3"/>
      <c r="P1670" s="3"/>
    </row>
    <row r="1671" spans="10:16" x14ac:dyDescent="0.2">
      <c r="J1671" s="3"/>
      <c r="K1671" s="3"/>
      <c r="L1671" s="3"/>
      <c r="M1671" s="3"/>
      <c r="N1671" s="3"/>
      <c r="O1671" s="3"/>
      <c r="P1671" s="3"/>
    </row>
    <row r="1672" spans="10:16" x14ac:dyDescent="0.2">
      <c r="J1672" s="3"/>
      <c r="K1672" s="3"/>
      <c r="L1672" s="3"/>
      <c r="M1672" s="3"/>
      <c r="N1672" s="3"/>
      <c r="O1672" s="3"/>
      <c r="P1672" s="3"/>
    </row>
    <row r="1673" spans="10:16" x14ac:dyDescent="0.2">
      <c r="J1673" s="3"/>
      <c r="K1673" s="3"/>
      <c r="L1673" s="3"/>
      <c r="M1673" s="3"/>
      <c r="N1673" s="3"/>
      <c r="O1673" s="3"/>
      <c r="P1673" s="3"/>
    </row>
    <row r="1674" spans="10:16" x14ac:dyDescent="0.2">
      <c r="J1674" s="3"/>
      <c r="K1674" s="3"/>
      <c r="L1674" s="3"/>
      <c r="M1674" s="3"/>
      <c r="N1674" s="3"/>
      <c r="O1674" s="3"/>
      <c r="P1674" s="3"/>
    </row>
    <row r="1675" spans="10:16" x14ac:dyDescent="0.2">
      <c r="J1675" s="3"/>
      <c r="K1675" s="3"/>
      <c r="L1675" s="3"/>
      <c r="M1675" s="3"/>
      <c r="N1675" s="3"/>
      <c r="O1675" s="3"/>
      <c r="P1675" s="3"/>
    </row>
    <row r="1676" spans="10:16" x14ac:dyDescent="0.2">
      <c r="J1676" s="3"/>
      <c r="K1676" s="3"/>
      <c r="L1676" s="3"/>
      <c r="M1676" s="3"/>
      <c r="N1676" s="3"/>
      <c r="O1676" s="3"/>
      <c r="P1676" s="3"/>
    </row>
    <row r="1677" spans="10:16" x14ac:dyDescent="0.2">
      <c r="J1677" s="3"/>
      <c r="K1677" s="3"/>
      <c r="L1677" s="3"/>
      <c r="M1677" s="3"/>
      <c r="N1677" s="3"/>
      <c r="O1677" s="3"/>
      <c r="P1677" s="3"/>
    </row>
    <row r="1678" spans="10:16" x14ac:dyDescent="0.2">
      <c r="J1678" s="3"/>
      <c r="K1678" s="3"/>
      <c r="L1678" s="3"/>
      <c r="M1678" s="3"/>
      <c r="N1678" s="3"/>
      <c r="O1678" s="3"/>
      <c r="P1678" s="3"/>
    </row>
    <row r="1679" spans="10:16" x14ac:dyDescent="0.2">
      <c r="J1679" s="3"/>
      <c r="K1679" s="3"/>
      <c r="L1679" s="3"/>
      <c r="M1679" s="3"/>
      <c r="N1679" s="3"/>
      <c r="O1679" s="3"/>
      <c r="P1679" s="3"/>
    </row>
    <row r="1680" spans="10:16" x14ac:dyDescent="0.2">
      <c r="J1680" s="3"/>
      <c r="K1680" s="3"/>
      <c r="L1680" s="3"/>
      <c r="M1680" s="3"/>
      <c r="N1680" s="3"/>
      <c r="O1680" s="3"/>
      <c r="P1680" s="3"/>
    </row>
    <row r="1681" spans="10:16" x14ac:dyDescent="0.2">
      <c r="J1681" s="3"/>
      <c r="K1681" s="3"/>
      <c r="L1681" s="3"/>
      <c r="M1681" s="3"/>
      <c r="N1681" s="3"/>
      <c r="O1681" s="3"/>
      <c r="P1681" s="3"/>
    </row>
    <row r="1682" spans="10:16" x14ac:dyDescent="0.2">
      <c r="J1682" s="3"/>
      <c r="K1682" s="3"/>
      <c r="L1682" s="3"/>
      <c r="M1682" s="3"/>
      <c r="N1682" s="3"/>
      <c r="O1682" s="3"/>
      <c r="P1682" s="3"/>
    </row>
    <row r="1683" spans="10:16" x14ac:dyDescent="0.2">
      <c r="J1683" s="3"/>
      <c r="K1683" s="3"/>
      <c r="L1683" s="3"/>
      <c r="M1683" s="3"/>
      <c r="N1683" s="3"/>
      <c r="O1683" s="3"/>
      <c r="P1683" s="3"/>
    </row>
    <row r="1684" spans="10:16" x14ac:dyDescent="0.2">
      <c r="J1684" s="3"/>
      <c r="K1684" s="3"/>
      <c r="L1684" s="3"/>
      <c r="M1684" s="3"/>
      <c r="N1684" s="3"/>
      <c r="O1684" s="3"/>
      <c r="P1684" s="3"/>
    </row>
    <row r="1685" spans="10:16" x14ac:dyDescent="0.2">
      <c r="J1685" s="3"/>
      <c r="K1685" s="3"/>
      <c r="L1685" s="3"/>
      <c r="M1685" s="3"/>
      <c r="N1685" s="3"/>
      <c r="O1685" s="3"/>
      <c r="P1685" s="3"/>
    </row>
    <row r="1686" spans="10:16" x14ac:dyDescent="0.2">
      <c r="J1686" s="3"/>
      <c r="K1686" s="3"/>
      <c r="L1686" s="3"/>
      <c r="M1686" s="3"/>
      <c r="N1686" s="3"/>
      <c r="O1686" s="3"/>
      <c r="P1686" s="3"/>
    </row>
    <row r="1687" spans="10:16" x14ac:dyDescent="0.2">
      <c r="J1687" s="3"/>
      <c r="K1687" s="3"/>
      <c r="L1687" s="3"/>
      <c r="M1687" s="3"/>
      <c r="N1687" s="3"/>
      <c r="O1687" s="3"/>
      <c r="P1687" s="3"/>
    </row>
    <row r="1688" spans="10:16" x14ac:dyDescent="0.2">
      <c r="J1688" s="3"/>
      <c r="K1688" s="3"/>
      <c r="L1688" s="3"/>
      <c r="M1688" s="3"/>
      <c r="N1688" s="3"/>
      <c r="O1688" s="3"/>
      <c r="P1688" s="3"/>
    </row>
    <row r="1689" spans="10:16" x14ac:dyDescent="0.2">
      <c r="J1689" s="3"/>
      <c r="K1689" s="3"/>
      <c r="L1689" s="3"/>
      <c r="M1689" s="3"/>
      <c r="N1689" s="3"/>
      <c r="O1689" s="3"/>
      <c r="P1689" s="3"/>
    </row>
    <row r="1690" spans="10:16" x14ac:dyDescent="0.2">
      <c r="J1690" s="3"/>
      <c r="K1690" s="3"/>
      <c r="L1690" s="3"/>
      <c r="M1690" s="3"/>
      <c r="N1690" s="3"/>
      <c r="O1690" s="3"/>
      <c r="P1690" s="3"/>
    </row>
    <row r="1691" spans="10:16" x14ac:dyDescent="0.2">
      <c r="J1691" s="3"/>
      <c r="K1691" s="3"/>
      <c r="L1691" s="3"/>
      <c r="M1691" s="3"/>
      <c r="N1691" s="3"/>
      <c r="O1691" s="3"/>
      <c r="P1691" s="3"/>
    </row>
    <row r="1692" spans="10:16" x14ac:dyDescent="0.2">
      <c r="J1692" s="3"/>
      <c r="K1692" s="3"/>
      <c r="L1692" s="3"/>
      <c r="M1692" s="3"/>
      <c r="N1692" s="3"/>
      <c r="O1692" s="3"/>
      <c r="P1692" s="3"/>
    </row>
    <row r="1693" spans="10:16" x14ac:dyDescent="0.2">
      <c r="J1693" s="3"/>
      <c r="K1693" s="3"/>
      <c r="L1693" s="3"/>
      <c r="M1693" s="3"/>
      <c r="N1693" s="3"/>
      <c r="O1693" s="3"/>
      <c r="P1693" s="3"/>
    </row>
    <row r="1694" spans="10:16" x14ac:dyDescent="0.2">
      <c r="J1694" s="3"/>
      <c r="K1694" s="3"/>
      <c r="L1694" s="3"/>
      <c r="M1694" s="3"/>
      <c r="N1694" s="3"/>
      <c r="O1694" s="3"/>
      <c r="P1694" s="3"/>
    </row>
    <row r="1695" spans="10:16" x14ac:dyDescent="0.2">
      <c r="J1695" s="3"/>
      <c r="K1695" s="3"/>
      <c r="L1695" s="3"/>
      <c r="M1695" s="3"/>
      <c r="N1695" s="3"/>
      <c r="O1695" s="3"/>
      <c r="P1695" s="3"/>
    </row>
    <row r="1696" spans="10:16" x14ac:dyDescent="0.2">
      <c r="J1696" s="3"/>
      <c r="K1696" s="3"/>
      <c r="L1696" s="3"/>
      <c r="M1696" s="3"/>
      <c r="N1696" s="3"/>
      <c r="O1696" s="3"/>
      <c r="P1696" s="3"/>
    </row>
    <row r="1697" spans="10:16" x14ac:dyDescent="0.2">
      <c r="J1697" s="3"/>
      <c r="K1697" s="3"/>
      <c r="L1697" s="3"/>
      <c r="M1697" s="3"/>
      <c r="N1697" s="3"/>
      <c r="O1697" s="3"/>
      <c r="P1697" s="3"/>
    </row>
    <row r="1698" spans="10:16" x14ac:dyDescent="0.2">
      <c r="J1698" s="3"/>
      <c r="K1698" s="3"/>
      <c r="L1698" s="3"/>
      <c r="M1698" s="3"/>
      <c r="N1698" s="3"/>
      <c r="O1698" s="3"/>
      <c r="P1698" s="3"/>
    </row>
    <row r="1699" spans="10:16" x14ac:dyDescent="0.2">
      <c r="J1699" s="3"/>
      <c r="K1699" s="3"/>
      <c r="L1699" s="3"/>
      <c r="M1699" s="3"/>
      <c r="N1699" s="3"/>
      <c r="O1699" s="3"/>
      <c r="P1699" s="3"/>
    </row>
    <row r="1700" spans="10:16" x14ac:dyDescent="0.2">
      <c r="J1700" s="3"/>
      <c r="K1700" s="3"/>
      <c r="L1700" s="3"/>
      <c r="M1700" s="3"/>
      <c r="N1700" s="3"/>
      <c r="O1700" s="3"/>
      <c r="P1700" s="3"/>
    </row>
    <row r="1701" spans="10:16" x14ac:dyDescent="0.2">
      <c r="J1701" s="3"/>
      <c r="K1701" s="3"/>
      <c r="L1701" s="3"/>
      <c r="M1701" s="3"/>
      <c r="N1701" s="3"/>
      <c r="O1701" s="3"/>
      <c r="P1701" s="3"/>
    </row>
    <row r="1702" spans="10:16" x14ac:dyDescent="0.2">
      <c r="J1702" s="3"/>
      <c r="K1702" s="3"/>
      <c r="L1702" s="3"/>
      <c r="M1702" s="3"/>
      <c r="N1702" s="3"/>
      <c r="O1702" s="3"/>
      <c r="P1702" s="3"/>
    </row>
    <row r="1703" spans="10:16" x14ac:dyDescent="0.2">
      <c r="J1703" s="3"/>
      <c r="K1703" s="3"/>
      <c r="L1703" s="3"/>
      <c r="M1703" s="3"/>
      <c r="N1703" s="3"/>
      <c r="O1703" s="3"/>
      <c r="P1703" s="3"/>
    </row>
    <row r="1704" spans="10:16" x14ac:dyDescent="0.2">
      <c r="J1704" s="3"/>
      <c r="K1704" s="3"/>
      <c r="L1704" s="3"/>
      <c r="M1704" s="3"/>
      <c r="N1704" s="3"/>
      <c r="O1704" s="3"/>
      <c r="P1704" s="3"/>
    </row>
    <row r="1705" spans="10:16" x14ac:dyDescent="0.2">
      <c r="J1705" s="3"/>
      <c r="K1705" s="3"/>
      <c r="L1705" s="3"/>
      <c r="M1705" s="3"/>
      <c r="N1705" s="3"/>
      <c r="O1705" s="3"/>
      <c r="P1705" s="3"/>
    </row>
    <row r="1706" spans="10:16" x14ac:dyDescent="0.2">
      <c r="J1706" s="3"/>
      <c r="K1706" s="3"/>
      <c r="L1706" s="3"/>
      <c r="M1706" s="3"/>
      <c r="N1706" s="3"/>
      <c r="O1706" s="3"/>
      <c r="P1706" s="3"/>
    </row>
    <row r="1707" spans="10:16" x14ac:dyDescent="0.2">
      <c r="J1707" s="3"/>
      <c r="K1707" s="3"/>
      <c r="L1707" s="3"/>
      <c r="M1707" s="3"/>
      <c r="N1707" s="3"/>
      <c r="O1707" s="3"/>
      <c r="P1707" s="3"/>
    </row>
    <row r="1708" spans="10:16" x14ac:dyDescent="0.2">
      <c r="J1708" s="3"/>
      <c r="K1708" s="3"/>
      <c r="L1708" s="3"/>
      <c r="M1708" s="3"/>
      <c r="N1708" s="3"/>
      <c r="O1708" s="3"/>
      <c r="P1708" s="3"/>
    </row>
    <row r="1709" spans="10:16" x14ac:dyDescent="0.2">
      <c r="J1709" s="3"/>
      <c r="K1709" s="3"/>
      <c r="L1709" s="3"/>
      <c r="M1709" s="3"/>
      <c r="N1709" s="3"/>
      <c r="O1709" s="3"/>
      <c r="P1709" s="3"/>
    </row>
    <row r="1710" spans="10:16" x14ac:dyDescent="0.2">
      <c r="J1710" s="3"/>
      <c r="K1710" s="3"/>
      <c r="L1710" s="3"/>
      <c r="M1710" s="3"/>
      <c r="N1710" s="3"/>
      <c r="O1710" s="3"/>
      <c r="P1710" s="3"/>
    </row>
    <row r="1711" spans="10:16" x14ac:dyDescent="0.2">
      <c r="J1711" s="3"/>
      <c r="K1711" s="3"/>
      <c r="L1711" s="3"/>
      <c r="M1711" s="3"/>
      <c r="N1711" s="3"/>
      <c r="O1711" s="3"/>
      <c r="P1711" s="3"/>
    </row>
    <row r="1712" spans="10:16" x14ac:dyDescent="0.2">
      <c r="J1712" s="3"/>
      <c r="K1712" s="3"/>
      <c r="L1712" s="3"/>
      <c r="M1712" s="3"/>
      <c r="N1712" s="3"/>
      <c r="O1712" s="3"/>
      <c r="P1712" s="3"/>
    </row>
    <row r="1713" spans="10:16" x14ac:dyDescent="0.2">
      <c r="J1713" s="3"/>
      <c r="K1713" s="3"/>
      <c r="L1713" s="3"/>
      <c r="M1713" s="3"/>
      <c r="N1713" s="3"/>
      <c r="O1713" s="3"/>
      <c r="P1713" s="3"/>
    </row>
    <row r="1714" spans="10:16" x14ac:dyDescent="0.2">
      <c r="J1714" s="3"/>
      <c r="K1714" s="3"/>
      <c r="L1714" s="3"/>
      <c r="M1714" s="3"/>
      <c r="N1714" s="3"/>
      <c r="O1714" s="3"/>
      <c r="P1714" s="3"/>
    </row>
    <row r="1715" spans="10:16" x14ac:dyDescent="0.2">
      <c r="J1715" s="3"/>
      <c r="K1715" s="3"/>
      <c r="L1715" s="3"/>
      <c r="M1715" s="3"/>
      <c r="N1715" s="3"/>
      <c r="O1715" s="3"/>
      <c r="P1715" s="3"/>
    </row>
    <row r="1716" spans="10:16" x14ac:dyDescent="0.2">
      <c r="J1716" s="3"/>
      <c r="K1716" s="3"/>
      <c r="L1716" s="3"/>
      <c r="M1716" s="3"/>
      <c r="N1716" s="3"/>
      <c r="O1716" s="3"/>
      <c r="P1716" s="3"/>
    </row>
    <row r="1717" spans="10:16" x14ac:dyDescent="0.2">
      <c r="J1717" s="3"/>
      <c r="K1717" s="3"/>
      <c r="L1717" s="3"/>
      <c r="M1717" s="3"/>
      <c r="N1717" s="3"/>
      <c r="O1717" s="3"/>
      <c r="P1717" s="3"/>
    </row>
    <row r="1718" spans="10:16" x14ac:dyDescent="0.2">
      <c r="J1718" s="3"/>
      <c r="K1718" s="3"/>
      <c r="L1718" s="3"/>
      <c r="M1718" s="3"/>
      <c r="N1718" s="3"/>
      <c r="O1718" s="3"/>
      <c r="P1718" s="3"/>
    </row>
    <row r="1719" spans="10:16" x14ac:dyDescent="0.2">
      <c r="J1719" s="3"/>
      <c r="K1719" s="3"/>
      <c r="L1719" s="3"/>
      <c r="M1719" s="3"/>
      <c r="N1719" s="3"/>
      <c r="O1719" s="3"/>
      <c r="P1719" s="3"/>
    </row>
    <row r="1720" spans="10:16" x14ac:dyDescent="0.2">
      <c r="J1720" s="3"/>
      <c r="K1720" s="3"/>
      <c r="L1720" s="3"/>
      <c r="M1720" s="3"/>
      <c r="N1720" s="3"/>
      <c r="O1720" s="3"/>
      <c r="P1720" s="3"/>
    </row>
    <row r="1721" spans="10:16" x14ac:dyDescent="0.2">
      <c r="J1721" s="3"/>
      <c r="K1721" s="3"/>
      <c r="L1721" s="3"/>
      <c r="M1721" s="3"/>
      <c r="N1721" s="3"/>
      <c r="O1721" s="3"/>
      <c r="P1721" s="3"/>
    </row>
    <row r="1722" spans="10:16" x14ac:dyDescent="0.2">
      <c r="J1722" s="3"/>
      <c r="K1722" s="3"/>
      <c r="L1722" s="3"/>
      <c r="M1722" s="3"/>
      <c r="N1722" s="3"/>
      <c r="O1722" s="3"/>
      <c r="P1722" s="3"/>
    </row>
    <row r="1723" spans="10:16" x14ac:dyDescent="0.2">
      <c r="J1723" s="3"/>
      <c r="K1723" s="3"/>
      <c r="L1723" s="3"/>
      <c r="M1723" s="3"/>
      <c r="N1723" s="3"/>
      <c r="O1723" s="3"/>
      <c r="P1723" s="3"/>
    </row>
    <row r="1724" spans="10:16" x14ac:dyDescent="0.2">
      <c r="J1724" s="3"/>
      <c r="K1724" s="3"/>
      <c r="L1724" s="3"/>
      <c r="M1724" s="3"/>
      <c r="N1724" s="3"/>
      <c r="O1724" s="3"/>
      <c r="P1724" s="3"/>
    </row>
    <row r="1725" spans="10:16" x14ac:dyDescent="0.2">
      <c r="J1725" s="3"/>
      <c r="K1725" s="3"/>
      <c r="L1725" s="3"/>
      <c r="M1725" s="3"/>
      <c r="N1725" s="3"/>
      <c r="O1725" s="3"/>
      <c r="P1725" s="3"/>
    </row>
    <row r="1726" spans="10:16" x14ac:dyDescent="0.2">
      <c r="J1726" s="3"/>
      <c r="K1726" s="3"/>
      <c r="L1726" s="3"/>
      <c r="M1726" s="3"/>
      <c r="N1726" s="3"/>
      <c r="O1726" s="3"/>
      <c r="P1726" s="3"/>
    </row>
    <row r="1727" spans="10:16" x14ac:dyDescent="0.2">
      <c r="J1727" s="3"/>
      <c r="K1727" s="3"/>
      <c r="L1727" s="3"/>
      <c r="M1727" s="3"/>
      <c r="N1727" s="3"/>
      <c r="O1727" s="3"/>
      <c r="P1727" s="3"/>
    </row>
    <row r="1728" spans="10:16" x14ac:dyDescent="0.2">
      <c r="J1728" s="3"/>
      <c r="K1728" s="3"/>
      <c r="L1728" s="3"/>
      <c r="M1728" s="3"/>
      <c r="N1728" s="3"/>
      <c r="O1728" s="3"/>
      <c r="P1728" s="3"/>
    </row>
    <row r="1729" spans="10:16" x14ac:dyDescent="0.2">
      <c r="J1729" s="3"/>
      <c r="K1729" s="3"/>
      <c r="L1729" s="3"/>
      <c r="M1729" s="3"/>
      <c r="N1729" s="3"/>
      <c r="O1729" s="3"/>
      <c r="P1729" s="3"/>
    </row>
    <row r="1730" spans="10:16" x14ac:dyDescent="0.2">
      <c r="J1730" s="3"/>
      <c r="K1730" s="3"/>
      <c r="L1730" s="3"/>
      <c r="M1730" s="3"/>
      <c r="N1730" s="3"/>
      <c r="O1730" s="3"/>
      <c r="P1730" s="3"/>
    </row>
    <row r="1731" spans="10:16" x14ac:dyDescent="0.2">
      <c r="J1731" s="3"/>
      <c r="K1731" s="3"/>
      <c r="L1731" s="3"/>
      <c r="M1731" s="3"/>
      <c r="N1731" s="3"/>
      <c r="O1731" s="3"/>
      <c r="P1731" s="3"/>
    </row>
    <row r="1732" spans="10:16" x14ac:dyDescent="0.2">
      <c r="J1732" s="3"/>
      <c r="K1732" s="3"/>
      <c r="L1732" s="3"/>
      <c r="M1732" s="3"/>
      <c r="N1732" s="3"/>
      <c r="O1732" s="3"/>
      <c r="P1732" s="3"/>
    </row>
    <row r="1733" spans="10:16" x14ac:dyDescent="0.2">
      <c r="J1733" s="3"/>
      <c r="K1733" s="3"/>
      <c r="L1733" s="3"/>
      <c r="M1733" s="3"/>
      <c r="N1733" s="3"/>
      <c r="O1733" s="3"/>
      <c r="P1733" s="3"/>
    </row>
    <row r="1734" spans="10:16" x14ac:dyDescent="0.2">
      <c r="J1734" s="3"/>
      <c r="K1734" s="3"/>
      <c r="L1734" s="3"/>
      <c r="M1734" s="3"/>
      <c r="N1734" s="3"/>
      <c r="O1734" s="3"/>
      <c r="P1734" s="3"/>
    </row>
    <row r="1735" spans="10:16" x14ac:dyDescent="0.2">
      <c r="J1735" s="3"/>
      <c r="K1735" s="3"/>
      <c r="L1735" s="3"/>
      <c r="M1735" s="3"/>
      <c r="N1735" s="3"/>
      <c r="O1735" s="3"/>
      <c r="P1735" s="3"/>
    </row>
    <row r="1736" spans="10:16" x14ac:dyDescent="0.2">
      <c r="J1736" s="3"/>
      <c r="K1736" s="3"/>
      <c r="L1736" s="3"/>
      <c r="M1736" s="3"/>
      <c r="N1736" s="3"/>
      <c r="O1736" s="3"/>
      <c r="P1736" s="3"/>
    </row>
    <row r="1737" spans="10:16" x14ac:dyDescent="0.2">
      <c r="J1737" s="3"/>
      <c r="K1737" s="3"/>
      <c r="L1737" s="3"/>
      <c r="M1737" s="3"/>
      <c r="N1737" s="3"/>
      <c r="O1737" s="3"/>
      <c r="P1737" s="3"/>
    </row>
    <row r="1738" spans="10:16" x14ac:dyDescent="0.2">
      <c r="J1738" s="3"/>
      <c r="K1738" s="3"/>
      <c r="L1738" s="3"/>
      <c r="M1738" s="3"/>
      <c r="N1738" s="3"/>
      <c r="O1738" s="3"/>
      <c r="P1738" s="3"/>
    </row>
    <row r="1739" spans="10:16" x14ac:dyDescent="0.2">
      <c r="J1739" s="3"/>
      <c r="K1739" s="3"/>
      <c r="L1739" s="3"/>
      <c r="M1739" s="3"/>
      <c r="N1739" s="3"/>
      <c r="O1739" s="3"/>
      <c r="P1739" s="3"/>
    </row>
    <row r="1740" spans="10:16" x14ac:dyDescent="0.2">
      <c r="J1740" s="3"/>
      <c r="K1740" s="3"/>
      <c r="L1740" s="3"/>
      <c r="M1740" s="3"/>
      <c r="N1740" s="3"/>
      <c r="O1740" s="3"/>
      <c r="P1740" s="3"/>
    </row>
    <row r="1741" spans="10:16" x14ac:dyDescent="0.2">
      <c r="J1741" s="3"/>
      <c r="K1741" s="3"/>
      <c r="L1741" s="3"/>
      <c r="M1741" s="3"/>
      <c r="N1741" s="3"/>
      <c r="O1741" s="3"/>
      <c r="P1741" s="3"/>
    </row>
    <row r="1742" spans="10:16" x14ac:dyDescent="0.2">
      <c r="J1742" s="3"/>
      <c r="K1742" s="3"/>
      <c r="L1742" s="3"/>
      <c r="M1742" s="3"/>
      <c r="N1742" s="3"/>
      <c r="O1742" s="3"/>
      <c r="P1742" s="3"/>
    </row>
    <row r="1743" spans="10:16" x14ac:dyDescent="0.2">
      <c r="J1743" s="3"/>
      <c r="K1743" s="3"/>
      <c r="L1743" s="3"/>
      <c r="M1743" s="3"/>
      <c r="N1743" s="3"/>
      <c r="O1743" s="3"/>
      <c r="P1743" s="3"/>
    </row>
    <row r="1744" spans="10:16" x14ac:dyDescent="0.2">
      <c r="J1744" s="3"/>
      <c r="K1744" s="3"/>
      <c r="L1744" s="3"/>
      <c r="M1744" s="3"/>
      <c r="N1744" s="3"/>
      <c r="O1744" s="3"/>
      <c r="P1744" s="3"/>
    </row>
    <row r="1745" spans="10:16" x14ac:dyDescent="0.2">
      <c r="J1745" s="3"/>
      <c r="K1745" s="3"/>
      <c r="L1745" s="3"/>
      <c r="M1745" s="3"/>
      <c r="N1745" s="3"/>
      <c r="O1745" s="3"/>
      <c r="P1745" s="3"/>
    </row>
    <row r="1746" spans="10:16" x14ac:dyDescent="0.2">
      <c r="J1746" s="3"/>
      <c r="K1746" s="3"/>
      <c r="L1746" s="3"/>
      <c r="M1746" s="3"/>
      <c r="N1746" s="3"/>
      <c r="O1746" s="3"/>
      <c r="P1746" s="3"/>
    </row>
    <row r="1747" spans="10:16" x14ac:dyDescent="0.2">
      <c r="J1747" s="3"/>
      <c r="K1747" s="3"/>
      <c r="L1747" s="3"/>
      <c r="M1747" s="3"/>
      <c r="N1747" s="3"/>
      <c r="O1747" s="3"/>
      <c r="P1747" s="3"/>
    </row>
    <row r="1748" spans="10:16" x14ac:dyDescent="0.2">
      <c r="J1748" s="3"/>
      <c r="K1748" s="3"/>
      <c r="L1748" s="3"/>
      <c r="M1748" s="3"/>
      <c r="N1748" s="3"/>
      <c r="O1748" s="3"/>
      <c r="P1748" s="3"/>
    </row>
    <row r="1749" spans="10:16" x14ac:dyDescent="0.2">
      <c r="J1749" s="3"/>
      <c r="K1749" s="3"/>
      <c r="L1749" s="3"/>
      <c r="M1749" s="3"/>
      <c r="N1749" s="3"/>
      <c r="O1749" s="3"/>
      <c r="P1749" s="3"/>
    </row>
    <row r="1750" spans="10:16" x14ac:dyDescent="0.2">
      <c r="J1750" s="3"/>
      <c r="K1750" s="3"/>
      <c r="L1750" s="3"/>
      <c r="M1750" s="3"/>
      <c r="N1750" s="3"/>
      <c r="O1750" s="3"/>
      <c r="P1750" s="3"/>
    </row>
    <row r="1751" spans="10:16" x14ac:dyDescent="0.2">
      <c r="J1751" s="3"/>
      <c r="K1751" s="3"/>
      <c r="L1751" s="3"/>
      <c r="M1751" s="3"/>
      <c r="N1751" s="3"/>
      <c r="O1751" s="3"/>
      <c r="P1751" s="3"/>
    </row>
    <row r="1752" spans="10:16" x14ac:dyDescent="0.2">
      <c r="J1752" s="3"/>
      <c r="K1752" s="3"/>
      <c r="L1752" s="3"/>
      <c r="M1752" s="3"/>
      <c r="N1752" s="3"/>
      <c r="O1752" s="3"/>
      <c r="P1752" s="3"/>
    </row>
    <row r="1753" spans="10:16" x14ac:dyDescent="0.2">
      <c r="J1753" s="3"/>
      <c r="K1753" s="3"/>
      <c r="L1753" s="3"/>
      <c r="M1753" s="3"/>
      <c r="N1753" s="3"/>
      <c r="O1753" s="3"/>
      <c r="P1753" s="3"/>
    </row>
    <row r="1754" spans="10:16" x14ac:dyDescent="0.2">
      <c r="J1754" s="3"/>
      <c r="K1754" s="3"/>
      <c r="L1754" s="3"/>
      <c r="M1754" s="3"/>
      <c r="N1754" s="3"/>
      <c r="O1754" s="3"/>
      <c r="P1754" s="3"/>
    </row>
    <row r="1755" spans="10:16" x14ac:dyDescent="0.2">
      <c r="J1755" s="3"/>
      <c r="K1755" s="3"/>
      <c r="L1755" s="3"/>
      <c r="M1755" s="3"/>
      <c r="N1755" s="3"/>
      <c r="O1755" s="3"/>
      <c r="P1755" s="3"/>
    </row>
    <row r="1756" spans="10:16" x14ac:dyDescent="0.2">
      <c r="J1756" s="3"/>
      <c r="K1756" s="3"/>
      <c r="L1756" s="3"/>
      <c r="M1756" s="3"/>
      <c r="N1756" s="3"/>
      <c r="O1756" s="3"/>
      <c r="P1756" s="3"/>
    </row>
    <row r="1757" spans="10:16" x14ac:dyDescent="0.2">
      <c r="J1757" s="3"/>
      <c r="K1757" s="3"/>
      <c r="L1757" s="3"/>
      <c r="M1757" s="3"/>
      <c r="N1757" s="3"/>
      <c r="O1757" s="3"/>
      <c r="P1757" s="3"/>
    </row>
    <row r="1758" spans="10:16" x14ac:dyDescent="0.2">
      <c r="J1758" s="3"/>
      <c r="K1758" s="3"/>
      <c r="L1758" s="3"/>
      <c r="M1758" s="3"/>
      <c r="N1758" s="3"/>
      <c r="O1758" s="3"/>
      <c r="P1758" s="3"/>
    </row>
    <row r="1759" spans="10:16" x14ac:dyDescent="0.2">
      <c r="J1759" s="3"/>
      <c r="K1759" s="3"/>
      <c r="L1759" s="3"/>
      <c r="M1759" s="3"/>
      <c r="N1759" s="3"/>
      <c r="O1759" s="3"/>
      <c r="P1759" s="3"/>
    </row>
    <row r="1760" spans="10:16" x14ac:dyDescent="0.2">
      <c r="J1760" s="3"/>
      <c r="K1760" s="3"/>
      <c r="L1760" s="3"/>
      <c r="M1760" s="3"/>
      <c r="N1760" s="3"/>
      <c r="O1760" s="3"/>
      <c r="P1760" s="3"/>
    </row>
    <row r="1761" spans="10:16" x14ac:dyDescent="0.2">
      <c r="J1761" s="3"/>
      <c r="K1761" s="3"/>
      <c r="L1761" s="3"/>
      <c r="M1761" s="3"/>
      <c r="N1761" s="3"/>
      <c r="O1761" s="3"/>
      <c r="P1761" s="3"/>
    </row>
    <row r="1762" spans="10:16" x14ac:dyDescent="0.2">
      <c r="J1762" s="3"/>
      <c r="K1762" s="3"/>
      <c r="L1762" s="3"/>
      <c r="M1762" s="3"/>
      <c r="N1762" s="3"/>
      <c r="O1762" s="3"/>
      <c r="P1762" s="3"/>
    </row>
    <row r="1763" spans="10:16" x14ac:dyDescent="0.2">
      <c r="J1763" s="3"/>
      <c r="K1763" s="3"/>
      <c r="L1763" s="3"/>
      <c r="M1763" s="3"/>
      <c r="N1763" s="3"/>
      <c r="O1763" s="3"/>
      <c r="P1763" s="3"/>
    </row>
    <row r="1764" spans="10:16" x14ac:dyDescent="0.2">
      <c r="J1764" s="3"/>
      <c r="K1764" s="3"/>
      <c r="L1764" s="3"/>
      <c r="M1764" s="3"/>
      <c r="N1764" s="3"/>
      <c r="O1764" s="3"/>
      <c r="P1764" s="3"/>
    </row>
    <row r="1765" spans="10:16" x14ac:dyDescent="0.2">
      <c r="J1765" s="3"/>
      <c r="K1765" s="3"/>
      <c r="L1765" s="3"/>
      <c r="M1765" s="3"/>
      <c r="N1765" s="3"/>
      <c r="O1765" s="3"/>
      <c r="P1765" s="3"/>
    </row>
    <row r="1766" spans="10:16" x14ac:dyDescent="0.2">
      <c r="J1766" s="3"/>
      <c r="K1766" s="3"/>
      <c r="L1766" s="3"/>
      <c r="M1766" s="3"/>
      <c r="N1766" s="3"/>
      <c r="O1766" s="3"/>
      <c r="P1766" s="3"/>
    </row>
    <row r="1767" spans="10:16" x14ac:dyDescent="0.2">
      <c r="J1767" s="3"/>
      <c r="K1767" s="3"/>
      <c r="L1767" s="3"/>
      <c r="M1767" s="3"/>
      <c r="N1767" s="3"/>
      <c r="O1767" s="3"/>
      <c r="P1767" s="3"/>
    </row>
  </sheetData>
  <printOptions horizontalCentered="1"/>
  <pageMargins left="0.5" right="0.5" top="0.75" bottom="0.5" header="0.5" footer="0.25"/>
  <pageSetup scale="65" fitToWidth="0" fitToHeight="0" orientation="portrait" r:id="rId1"/>
  <headerFooter alignWithMargins="0">
    <oddHeader>&amp;RPage 2.&amp;P</oddHeader>
  </headerFooter>
  <rowBreaks count="19" manualBreakCount="19">
    <brk id="27" max="12" man="1"/>
    <brk id="104" max="12" man="1"/>
    <brk id="178" max="12" man="1"/>
    <brk id="257" max="12" man="1"/>
    <brk id="336" max="12" man="1"/>
    <brk id="407" max="12" man="1"/>
    <brk id="484" max="12" man="1"/>
    <brk id="563" max="12" man="1"/>
    <brk id="639" max="12" man="1"/>
    <brk id="705" max="12" man="1"/>
    <brk id="796" max="12" man="1"/>
    <brk id="858" max="12" man="1"/>
    <brk id="937" max="12" man="1"/>
    <brk id="1009" max="12" man="1"/>
    <brk id="1080" max="12" man="1"/>
    <brk id="1156" max="12" man="1"/>
    <brk id="1233" max="12" man="1"/>
    <brk id="1298" max="12" man="1"/>
    <brk id="1374" max="12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3" tint="0.59999389629810485"/>
    <pageSetUpPr fitToPage="1"/>
  </sheetPr>
  <dimension ref="A1:V1460"/>
  <sheetViews>
    <sheetView view="pageBreakPreview" zoomScale="75" zoomScaleNormal="85" zoomScaleSheetLayoutView="75" workbookViewId="0">
      <pane xSplit="4" ySplit="5" topLeftCell="J1434" activePane="bottomRight" state="frozen"/>
      <selection activeCell="F65" sqref="F65"/>
      <selection pane="topRight" activeCell="F65" sqref="F65"/>
      <selection pane="bottomLeft" activeCell="F65" sqref="F65"/>
      <selection pane="bottomRight" activeCell="F65" sqref="F65"/>
    </sheetView>
  </sheetViews>
  <sheetFormatPr defaultColWidth="9.140625" defaultRowHeight="15" x14ac:dyDescent="0.25"/>
  <cols>
    <col min="1" max="1" width="8.5703125" style="41" customWidth="1"/>
    <col min="2" max="2" width="1.5703125" style="41" customWidth="1"/>
    <col min="3" max="3" width="20.5703125" style="41" customWidth="1"/>
    <col min="4" max="4" width="10.28515625" style="41" customWidth="1"/>
    <col min="5" max="5" width="13.5703125" style="31" customWidth="1"/>
    <col min="6" max="7" width="13.28515625" style="31" customWidth="1"/>
    <col min="8" max="8" width="13.5703125" style="31" customWidth="1"/>
    <col min="9" max="11" width="13.28515625" style="31" customWidth="1"/>
    <col min="12" max="12" width="13.5703125" style="31" customWidth="1"/>
    <col min="13" max="17" width="13.28515625" style="31" customWidth="1"/>
    <col min="18" max="18" width="15.140625" style="31" customWidth="1"/>
    <col min="19" max="19" width="20.140625" style="43" bestFit="1" customWidth="1"/>
    <col min="20" max="20" width="18.5703125" style="43" bestFit="1" customWidth="1"/>
    <col min="21" max="21" width="14.42578125" style="74" bestFit="1" customWidth="1"/>
    <col min="22" max="22" width="13.85546875" style="80" bestFit="1" customWidth="1"/>
    <col min="23" max="16384" width="9.140625" style="43"/>
  </cols>
  <sheetData>
    <row r="1" spans="1:22" s="32" customFormat="1" ht="12.75" x14ac:dyDescent="0.2">
      <c r="A1" s="29" t="s">
        <v>285</v>
      </c>
      <c r="B1" s="30"/>
      <c r="C1" s="30"/>
      <c r="D1" s="30"/>
      <c r="E1" s="31"/>
      <c r="F1" s="31"/>
      <c r="G1" s="31"/>
      <c r="H1" s="31"/>
      <c r="I1" s="31"/>
      <c r="J1" s="31"/>
      <c r="K1" s="31"/>
      <c r="L1" s="31"/>
      <c r="M1" s="31"/>
      <c r="N1" s="31"/>
      <c r="O1" s="31"/>
      <c r="P1" s="31"/>
      <c r="Q1" s="31"/>
      <c r="R1" s="31"/>
      <c r="T1" s="33"/>
      <c r="U1" s="4"/>
      <c r="V1" s="84"/>
    </row>
    <row r="2" spans="1:22" s="32" customFormat="1" ht="11.65" customHeight="1" x14ac:dyDescent="0.2">
      <c r="A2" s="29" t="s">
        <v>300</v>
      </c>
      <c r="B2" s="30"/>
      <c r="C2" s="30"/>
      <c r="D2" s="30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Q2" s="31"/>
      <c r="R2" s="31"/>
      <c r="T2" s="34"/>
      <c r="U2" s="4"/>
      <c r="V2" s="84"/>
    </row>
    <row r="3" spans="1:22" s="32" customFormat="1" ht="11.65" customHeight="1" x14ac:dyDescent="0.2">
      <c r="A3" s="29" t="s">
        <v>286</v>
      </c>
      <c r="B3" s="30"/>
      <c r="C3" s="30"/>
      <c r="D3" s="30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  <c r="P3" s="31"/>
      <c r="Q3" s="31"/>
      <c r="R3" s="35" t="s">
        <v>288</v>
      </c>
      <c r="T3" s="33"/>
      <c r="U3" s="4"/>
      <c r="V3" s="84"/>
    </row>
    <row r="4" spans="1:22" s="32" customFormat="1" ht="11.65" customHeight="1" x14ac:dyDescent="0.2">
      <c r="A4" s="33"/>
      <c r="B4" s="33"/>
      <c r="C4" s="33"/>
      <c r="D4" s="33"/>
      <c r="E4" s="31"/>
      <c r="F4" s="31"/>
      <c r="G4" s="31"/>
      <c r="H4" s="31"/>
      <c r="I4" s="31"/>
      <c r="J4" s="31"/>
      <c r="K4" s="31"/>
      <c r="L4" s="31"/>
      <c r="M4" s="31"/>
      <c r="N4" s="31"/>
      <c r="O4" s="31"/>
      <c r="P4" s="31"/>
      <c r="Q4" s="31"/>
      <c r="R4" s="35" t="s">
        <v>290</v>
      </c>
      <c r="T4" s="36"/>
      <c r="U4" s="4"/>
      <c r="V4" s="84"/>
    </row>
    <row r="5" spans="1:22" s="32" customFormat="1" ht="11.65" customHeight="1" x14ac:dyDescent="0.2">
      <c r="A5" s="37" t="s">
        <v>1</v>
      </c>
      <c r="B5" s="38"/>
      <c r="C5" s="38"/>
      <c r="D5" s="38"/>
      <c r="E5" s="39">
        <v>44348</v>
      </c>
      <c r="F5" s="39">
        <v>44378</v>
      </c>
      <c r="G5" s="39">
        <v>44409</v>
      </c>
      <c r="H5" s="39">
        <v>44440</v>
      </c>
      <c r="I5" s="39">
        <v>44470</v>
      </c>
      <c r="J5" s="39">
        <v>44501</v>
      </c>
      <c r="K5" s="39">
        <v>44531</v>
      </c>
      <c r="L5" s="39">
        <v>44562</v>
      </c>
      <c r="M5" s="39">
        <v>44593</v>
      </c>
      <c r="N5" s="39">
        <v>44621</v>
      </c>
      <c r="O5" s="39">
        <v>44652</v>
      </c>
      <c r="P5" s="39">
        <v>44682</v>
      </c>
      <c r="Q5" s="39">
        <v>44713</v>
      </c>
      <c r="R5" s="39" t="s">
        <v>301</v>
      </c>
      <c r="S5" s="40"/>
      <c r="U5" s="81"/>
      <c r="V5" s="85"/>
    </row>
    <row r="7" spans="1:22" x14ac:dyDescent="0.25">
      <c r="A7" s="41" t="s">
        <v>2</v>
      </c>
      <c r="D7" s="42"/>
      <c r="T7" s="75"/>
      <c r="U7" s="82"/>
    </row>
    <row r="8" spans="1:22" x14ac:dyDescent="0.25">
      <c r="B8" s="41" t="s">
        <v>3</v>
      </c>
      <c r="D8" s="42"/>
      <c r="E8" s="2">
        <f>'6-2021'!$H2/1000</f>
        <v>2232151.6033027666</v>
      </c>
      <c r="F8" s="2">
        <f>'7-2021'!$H2/1000</f>
        <v>2243178.6250612461</v>
      </c>
      <c r="G8" s="2">
        <f>'8-2021'!$H2/1000</f>
        <v>2245948.3976631197</v>
      </c>
      <c r="H8" s="2">
        <f>'9-2021'!$H2/1000</f>
        <v>2249513.4981803568</v>
      </c>
      <c r="I8" s="2">
        <f>'10-2021'!$H2/1000</f>
        <v>2256360.0067056729</v>
      </c>
      <c r="J8" s="2">
        <f>'11-2021'!$H2/1000</f>
        <v>2261499.4959717374</v>
      </c>
      <c r="K8" s="2">
        <f>'12-2021'!$H2/1000</f>
        <v>2265720.9391193264</v>
      </c>
      <c r="L8" s="2">
        <f>'1-2022'!$H2/1000</f>
        <v>2268387.1251990506</v>
      </c>
      <c r="M8" s="2">
        <f>'2-2022'!$H2/1000</f>
        <v>2270907.53051398</v>
      </c>
      <c r="N8" s="2">
        <f>'3-2022'!$H2/1000</f>
        <v>2273339.2093515382</v>
      </c>
      <c r="O8" s="2">
        <f>'4-2022'!$H2/1000</f>
        <v>2277245.4870269927</v>
      </c>
      <c r="P8" s="2">
        <f>'5-2022'!$H2/1000</f>
        <v>2287613.7119706785</v>
      </c>
      <c r="Q8" s="2">
        <f>'6-2022'!$H2/1000</f>
        <v>2293547.0581724858</v>
      </c>
      <c r="R8" s="2">
        <f>(SUM(F8:P8)*2+Q8+E8)/24</f>
        <v>2263546.946458444</v>
      </c>
      <c r="S8" s="44"/>
      <c r="T8" s="76"/>
    </row>
    <row r="9" spans="1:22" x14ac:dyDescent="0.25">
      <c r="B9" s="41" t="s">
        <v>4</v>
      </c>
      <c r="D9" s="42"/>
      <c r="E9" s="2">
        <f>'6-2021'!$H3/1000</f>
        <v>846.00699838826733</v>
      </c>
      <c r="F9" s="2">
        <f>'7-2021'!$H3/1000</f>
        <v>846.00699838826733</v>
      </c>
      <c r="G9" s="2">
        <f>'8-2021'!$H3/1000</f>
        <v>846.00699838826733</v>
      </c>
      <c r="H9" s="2">
        <f>'9-2021'!$H3/1000</f>
        <v>846.00699838826733</v>
      </c>
      <c r="I9" s="2">
        <f>'10-2021'!$H3/1000</f>
        <v>846.00699838826733</v>
      </c>
      <c r="J9" s="2">
        <f>'11-2021'!$H3/1000</f>
        <v>846.00699838826733</v>
      </c>
      <c r="K9" s="2">
        <f>'12-2021'!$H3/1000</f>
        <v>121.11547837456109</v>
      </c>
      <c r="L9" s="2">
        <f>'1-2022'!$H3/1000</f>
        <v>121.11547837456109</v>
      </c>
      <c r="M9" s="2">
        <f>'2-2022'!$H3/1000</f>
        <v>121.11547837456109</v>
      </c>
      <c r="N9" s="2">
        <f>'3-2022'!$H3/1000</f>
        <v>168.52333380806576</v>
      </c>
      <c r="O9" s="2">
        <f>'4-2022'!$H3/1000</f>
        <v>168.52333380806576</v>
      </c>
      <c r="P9" s="2">
        <f>'5-2022'!$H3/1000</f>
        <v>168.52333380806576</v>
      </c>
      <c r="Q9" s="2">
        <f>'6-2022'!$H3/1000</f>
        <v>168.52333380806576</v>
      </c>
      <c r="R9" s="2">
        <f t="shared" ref="R9:R29" si="0">(SUM(F9:P9)*2+Q9+E9)/24</f>
        <v>467.18471621561548</v>
      </c>
      <c r="S9" s="44"/>
      <c r="T9" s="76"/>
    </row>
    <row r="10" spans="1:22" x14ac:dyDescent="0.25">
      <c r="B10" s="41" t="s">
        <v>5</v>
      </c>
      <c r="D10" s="42"/>
      <c r="E10" s="2">
        <f>'6-2021'!$H4/1000</f>
        <v>8746.5925792615835</v>
      </c>
      <c r="F10" s="2">
        <f>'7-2021'!$H4/1000</f>
        <v>8840.5419537381549</v>
      </c>
      <c r="G10" s="2">
        <f>'8-2021'!$H4/1000</f>
        <v>9022.8565506045707</v>
      </c>
      <c r="H10" s="2">
        <f>'9-2021'!$H4/1000</f>
        <v>9477.0476933426671</v>
      </c>
      <c r="I10" s="2">
        <f>'10-2021'!$H4/1000</f>
        <v>9876.2802991482076</v>
      </c>
      <c r="J10" s="2">
        <f>'11-2021'!$H4/1000</f>
        <v>10016.865956508831</v>
      </c>
      <c r="K10" s="2">
        <f>'12-2021'!$H4/1000</f>
        <v>10165.620998422311</v>
      </c>
      <c r="L10" s="2">
        <f>'1-2022'!$H4/1000</f>
        <v>10429.650151200454</v>
      </c>
      <c r="M10" s="2">
        <f>'2-2022'!$H4/1000</f>
        <v>10564.800367479133</v>
      </c>
      <c r="N10" s="2">
        <f>'3-2022'!$H4/1000</f>
        <v>10965.318169242957</v>
      </c>
      <c r="O10" s="2">
        <f>'4-2022'!$H4/1000</f>
        <v>11159.746884710356</v>
      </c>
      <c r="P10" s="2">
        <f>'5-2022'!$H4/1000</f>
        <v>11429.295376044849</v>
      </c>
      <c r="Q10" s="2">
        <f>'6-2022'!$H4/1000</f>
        <v>6392.8879808449083</v>
      </c>
      <c r="R10" s="2">
        <f t="shared" si="0"/>
        <v>9959.8137233746438</v>
      </c>
      <c r="S10" s="44"/>
      <c r="T10" s="76"/>
    </row>
    <row r="11" spans="1:22" x14ac:dyDescent="0.25">
      <c r="B11" s="41" t="s">
        <v>6</v>
      </c>
      <c r="D11" s="42"/>
      <c r="E11" s="2">
        <f>'6-2021'!$H5/1000</f>
        <v>117.62413451259677</v>
      </c>
      <c r="F11" s="2">
        <f>'7-2021'!$H5/1000</f>
        <v>117.32747877974556</v>
      </c>
      <c r="G11" s="2">
        <f>'8-2021'!$H5/1000</f>
        <v>117.03082304689437</v>
      </c>
      <c r="H11" s="2">
        <f>'9-2021'!$H5/1000</f>
        <v>116.73416651616543</v>
      </c>
      <c r="I11" s="2">
        <f>'10-2021'!$H5/1000</f>
        <v>116.43751078331421</v>
      </c>
      <c r="J11" s="2">
        <f>'11-2021'!$H5/1000</f>
        <v>116.14085425258527</v>
      </c>
      <c r="K11" s="2">
        <f>'12-2021'!$H5/1000</f>
        <v>115.84419851973405</v>
      </c>
      <c r="L11" s="2">
        <f>'1-2022'!$H5/1000</f>
        <v>115.54754278688286</v>
      </c>
      <c r="M11" s="2">
        <f>'2-2022'!$H5/1000</f>
        <v>115.2508862561539</v>
      </c>
      <c r="N11" s="2">
        <f>'3-2022'!$H5/1000</f>
        <v>114.95423052330271</v>
      </c>
      <c r="O11" s="2">
        <f>'4-2022'!$H5/1000</f>
        <v>114.65757399257375</v>
      </c>
      <c r="P11" s="2">
        <f>'5-2022'!$H5/1000</f>
        <v>114.36091825972255</v>
      </c>
      <c r="Q11" s="2">
        <f>'6-2022'!$H5/1000</f>
        <v>114.06426172899359</v>
      </c>
      <c r="R11" s="2">
        <f t="shared" si="0"/>
        <v>115.84419848648918</v>
      </c>
      <c r="S11" s="44"/>
      <c r="T11" s="76"/>
    </row>
    <row r="12" spans="1:22" x14ac:dyDescent="0.25">
      <c r="B12" s="41" t="s">
        <v>291</v>
      </c>
      <c r="D12" s="42"/>
      <c r="E12" s="2">
        <f>'6-2021'!$H6/1000</f>
        <v>0</v>
      </c>
      <c r="F12" s="2">
        <f>'7-2021'!$H6/1000</f>
        <v>0</v>
      </c>
      <c r="G12" s="2">
        <f>'8-2021'!$H6/1000</f>
        <v>0</v>
      </c>
      <c r="H12" s="2">
        <f>'9-2021'!$H6/1000</f>
        <v>0</v>
      </c>
      <c r="I12" s="2">
        <f>'10-2021'!$H6/1000</f>
        <v>0</v>
      </c>
      <c r="J12" s="2">
        <f>'11-2021'!$H6/1000</f>
        <v>0</v>
      </c>
      <c r="K12" s="2">
        <f>'12-2021'!$H6/1000</f>
        <v>0</v>
      </c>
      <c r="L12" s="2">
        <f>'1-2022'!$H6/1000</f>
        <v>0</v>
      </c>
      <c r="M12" s="2">
        <f>'2-2022'!$H6/1000</f>
        <v>0</v>
      </c>
      <c r="N12" s="2">
        <f>'3-2022'!$H6/1000</f>
        <v>0</v>
      </c>
      <c r="O12" s="2">
        <f>'4-2022'!$H6/1000</f>
        <v>0</v>
      </c>
      <c r="P12" s="2">
        <f>'5-2022'!$H6/1000</f>
        <v>0</v>
      </c>
      <c r="Q12" s="2">
        <f>'6-2022'!$H6/1000</f>
        <v>0</v>
      </c>
      <c r="R12" s="2">
        <f t="shared" si="0"/>
        <v>0</v>
      </c>
      <c r="S12" s="44"/>
      <c r="T12" s="76"/>
    </row>
    <row r="13" spans="1:22" x14ac:dyDescent="0.25">
      <c r="B13" s="41" t="s">
        <v>7</v>
      </c>
      <c r="D13" s="42"/>
      <c r="E13" s="2">
        <f>'6-2021'!$H7/1000</f>
        <v>1843.0812535008818</v>
      </c>
      <c r="F13" s="2">
        <f>'7-2021'!$H7/1000</f>
        <v>1787.7674665546851</v>
      </c>
      <c r="G13" s="2">
        <f>'8-2021'!$H7/1000</f>
        <v>2080.8321515222133</v>
      </c>
      <c r="H13" s="2">
        <f>'9-2021'!$H7/1000</f>
        <v>3614.6530933159188</v>
      </c>
      <c r="I13" s="2">
        <f>'10-2021'!$H7/1000</f>
        <v>3272.5677491575766</v>
      </c>
      <c r="J13" s="2">
        <f>'11-2021'!$H7/1000</f>
        <v>4628.9481683574304</v>
      </c>
      <c r="K13" s="2">
        <f>'12-2021'!$H7/1000</f>
        <v>4203.5937298511117</v>
      </c>
      <c r="L13" s="2">
        <f>'1-2022'!$H7/1000</f>
        <v>4052.7728406811038</v>
      </c>
      <c r="M13" s="2">
        <f>'2-2022'!$H7/1000</f>
        <v>3562.7652577990266</v>
      </c>
      <c r="N13" s="2">
        <f>'3-2022'!$H7/1000</f>
        <v>3497.428716759302</v>
      </c>
      <c r="O13" s="2">
        <f>'4-2022'!$H7/1000</f>
        <v>3130.5777996379015</v>
      </c>
      <c r="P13" s="2">
        <f>'5-2022'!$H7/1000</f>
        <v>3111.0399929729997</v>
      </c>
      <c r="Q13" s="2">
        <f>'6-2022'!$H7/1000</f>
        <v>3105.2922645006311</v>
      </c>
      <c r="R13" s="2">
        <f t="shared" si="0"/>
        <v>3284.7611438008357</v>
      </c>
      <c r="S13" s="44"/>
      <c r="T13" s="76"/>
    </row>
    <row r="14" spans="1:22" x14ac:dyDescent="0.25">
      <c r="B14" s="41" t="s">
        <v>8</v>
      </c>
      <c r="D14" s="42"/>
      <c r="E14" s="2">
        <f>'6-2021'!$H8/1000</f>
        <v>8414.521671744249</v>
      </c>
      <c r="F14" s="2">
        <f>'7-2021'!$H8/1000</f>
        <v>7916.2006790697433</v>
      </c>
      <c r="G14" s="2">
        <f>'8-2021'!$H8/1000</f>
        <v>8038.7652239109839</v>
      </c>
      <c r="H14" s="2">
        <f>'9-2021'!$H8/1000</f>
        <v>7851.9803171263566</v>
      </c>
      <c r="I14" s="2">
        <f>'10-2021'!$H8/1000</f>
        <v>7665.766132906384</v>
      </c>
      <c r="J14" s="2">
        <f>'11-2021'!$H8/1000</f>
        <v>9346.3875222723018</v>
      </c>
      <c r="K14" s="2">
        <f>'12-2021'!$H8/1000</f>
        <v>10904.844919364306</v>
      </c>
      <c r="L14" s="2">
        <f>'1-2022'!$H8/1000</f>
        <v>10999.019126515206</v>
      </c>
      <c r="M14" s="2">
        <f>'2-2022'!$H8/1000</f>
        <v>10582.596886316762</v>
      </c>
      <c r="N14" s="2">
        <f>'3-2022'!$H8/1000</f>
        <v>9693.015799439785</v>
      </c>
      <c r="O14" s="2">
        <f>'4-2022'!$H8/1000</f>
        <v>9092.9701890343877</v>
      </c>
      <c r="P14" s="2">
        <f>'5-2022'!$H8/1000</f>
        <v>9411.563379750567</v>
      </c>
      <c r="Q14" s="2">
        <f>'6-2022'!$H8/1000</f>
        <v>9290.8103634111449</v>
      </c>
      <c r="R14" s="2">
        <f t="shared" si="0"/>
        <v>9196.3146827737073</v>
      </c>
      <c r="S14" s="44"/>
      <c r="T14" s="76"/>
    </row>
    <row r="15" spans="1:22" x14ac:dyDescent="0.25">
      <c r="B15" s="41" t="s">
        <v>9</v>
      </c>
      <c r="D15" s="42"/>
      <c r="E15" s="2">
        <f>'6-2021'!$H9/1000</f>
        <v>10771.884306323604</v>
      </c>
      <c r="F15" s="2">
        <f>'7-2021'!$H9/1000</f>
        <v>11242.965620657124</v>
      </c>
      <c r="G15" s="2">
        <f>'8-2021'!$H9/1000</f>
        <v>11420.310373996677</v>
      </c>
      <c r="H15" s="2">
        <f>'9-2021'!$H9/1000</f>
        <v>11904.093627871467</v>
      </c>
      <c r="I15" s="2">
        <f>'10-2021'!$H9/1000</f>
        <v>12194.473544335939</v>
      </c>
      <c r="J15" s="2">
        <f>'11-2021'!$H9/1000</f>
        <v>12073.619232211871</v>
      </c>
      <c r="K15" s="2">
        <f>'12-2021'!$H9/1000</f>
        <v>12140.961460693756</v>
      </c>
      <c r="L15" s="2">
        <f>'1-2022'!$H9/1000</f>
        <v>12777.245483566627</v>
      </c>
      <c r="M15" s="2">
        <f>'2-2022'!$H9/1000</f>
        <v>12881.851115517533</v>
      </c>
      <c r="N15" s="2">
        <f>'3-2022'!$H9/1000</f>
        <v>13126.605000983285</v>
      </c>
      <c r="O15" s="2">
        <f>'4-2022'!$H9/1000</f>
        <v>12763.332667699944</v>
      </c>
      <c r="P15" s="2">
        <f>'5-2022'!$H9/1000</f>
        <v>12794.737626862221</v>
      </c>
      <c r="Q15" s="2">
        <f>'6-2022'!$H9/1000</f>
        <v>12838.923516284829</v>
      </c>
      <c r="R15" s="2">
        <f t="shared" si="0"/>
        <v>12260.466638808388</v>
      </c>
      <c r="S15" s="44"/>
      <c r="T15" s="76"/>
    </row>
    <row r="16" spans="1:22" x14ac:dyDescent="0.25">
      <c r="B16" s="41" t="s">
        <v>10</v>
      </c>
      <c r="D16" s="42"/>
      <c r="E16" s="2">
        <f>'6-2021'!$H10/1000</f>
        <v>2857.1899032603515</v>
      </c>
      <c r="F16" s="2">
        <f>'7-2021'!$H10/1000</f>
        <v>2573.2473419210273</v>
      </c>
      <c r="G16" s="2">
        <f>'8-2021'!$H10/1000</f>
        <v>2788.7722316065933</v>
      </c>
      <c r="H16" s="2">
        <f>'9-2021'!$H10/1000</f>
        <v>2759.4306311012647</v>
      </c>
      <c r="I16" s="2">
        <f>'10-2021'!$H10/1000</f>
        <v>2668.2600846574105</v>
      </c>
      <c r="J16" s="2">
        <f>'11-2021'!$H10/1000</f>
        <v>2997.9192070261379</v>
      </c>
      <c r="K16" s="2">
        <f>'12-2021'!$H10/1000</f>
        <v>2960.3135619921286</v>
      </c>
      <c r="L16" s="2">
        <f>'1-2022'!$H10/1000</f>
        <v>3177.4374218888984</v>
      </c>
      <c r="M16" s="2">
        <f>'2-2022'!$H10/1000</f>
        <v>2978.9307785397718</v>
      </c>
      <c r="N16" s="2">
        <f>'3-2022'!$H10/1000</f>
        <v>2442.5634813701677</v>
      </c>
      <c r="O16" s="2">
        <f>'4-2022'!$H10/1000</f>
        <v>2510.3079071600732</v>
      </c>
      <c r="P16" s="2">
        <f>'5-2022'!$H10/1000</f>
        <v>2040.393699290732</v>
      </c>
      <c r="Q16" s="2">
        <f>'6-2022'!$H10/1000</f>
        <v>3068.3366301459823</v>
      </c>
      <c r="R16" s="2">
        <f>AVERAGE(F16:Q16)</f>
        <v>2747.1594147250157</v>
      </c>
      <c r="S16" s="44"/>
      <c r="T16" s="76"/>
    </row>
    <row r="17" spans="1:20" x14ac:dyDescent="0.25">
      <c r="B17" s="41" t="s">
        <v>11</v>
      </c>
      <c r="D17" s="42"/>
      <c r="E17" s="2">
        <f>'6-2021'!$H11/1000</f>
        <v>3.31189</v>
      </c>
      <c r="F17" s="2">
        <f>'7-2021'!$H11/1000</f>
        <v>3.31189</v>
      </c>
      <c r="G17" s="2">
        <f>'8-2021'!$H11/1000</f>
        <v>3.31189</v>
      </c>
      <c r="H17" s="2">
        <f>'9-2021'!$H11/1000</f>
        <v>3.31189</v>
      </c>
      <c r="I17" s="2">
        <f>'10-2021'!$H11/1000</f>
        <v>3.31189</v>
      </c>
      <c r="J17" s="2">
        <f>'11-2021'!$H11/1000</f>
        <v>3.31189</v>
      </c>
      <c r="K17" s="2">
        <f>'12-2021'!$H11/1000</f>
        <v>3.31189</v>
      </c>
      <c r="L17" s="2">
        <f>'1-2022'!$H11/1000</f>
        <v>3.31189</v>
      </c>
      <c r="M17" s="2">
        <f>'2-2022'!$H11/1000</f>
        <v>3.31189</v>
      </c>
      <c r="N17" s="2">
        <f>'3-2022'!$H11/1000</f>
        <v>3.31189</v>
      </c>
      <c r="O17" s="2">
        <f>'4-2022'!$H11/1000</f>
        <v>3.31189</v>
      </c>
      <c r="P17" s="2">
        <f>'5-2022'!$H11/1000</f>
        <v>3.31189</v>
      </c>
      <c r="Q17" s="2">
        <f>'6-2022'!$H11/1000</f>
        <v>3.31189</v>
      </c>
      <c r="R17" s="2">
        <f t="shared" si="0"/>
        <v>3.3118899999999996</v>
      </c>
      <c r="S17" s="44"/>
      <c r="T17" s="76"/>
    </row>
    <row r="18" spans="1:20" x14ac:dyDescent="0.25">
      <c r="B18" s="41" t="s">
        <v>12</v>
      </c>
      <c r="D18" s="42"/>
      <c r="E18" s="2">
        <f>'6-2021'!$H12/1000</f>
        <v>0</v>
      </c>
      <c r="F18" s="2">
        <f>'7-2021'!$H12/1000</f>
        <v>0</v>
      </c>
      <c r="G18" s="2">
        <f>'8-2021'!$H12/1000</f>
        <v>0</v>
      </c>
      <c r="H18" s="2">
        <f>'9-2021'!$H12/1000</f>
        <v>0</v>
      </c>
      <c r="I18" s="2">
        <f>'10-2021'!$H12/1000</f>
        <v>0</v>
      </c>
      <c r="J18" s="2">
        <f>'11-2021'!$H12/1000</f>
        <v>0</v>
      </c>
      <c r="K18" s="2">
        <f>'12-2021'!$H12/1000</f>
        <v>0</v>
      </c>
      <c r="L18" s="2">
        <f>'1-2022'!$H12/1000</f>
        <v>0</v>
      </c>
      <c r="M18" s="2">
        <f>'2-2022'!$H12/1000</f>
        <v>0</v>
      </c>
      <c r="N18" s="2">
        <f>'3-2022'!$H12/1000</f>
        <v>0</v>
      </c>
      <c r="O18" s="2">
        <f>'4-2022'!$H12/1000</f>
        <v>0</v>
      </c>
      <c r="P18" s="2">
        <f>'5-2022'!$H12/1000</f>
        <v>0</v>
      </c>
      <c r="Q18" s="2">
        <f>'6-2022'!$H12/1000</f>
        <v>0</v>
      </c>
      <c r="R18" s="2">
        <f t="shared" si="0"/>
        <v>0</v>
      </c>
      <c r="S18" s="44"/>
      <c r="T18" s="45"/>
    </row>
    <row r="19" spans="1:20" x14ac:dyDescent="0.25">
      <c r="D19" s="42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5"/>
      <c r="P19" s="25"/>
      <c r="Q19" s="25"/>
      <c r="R19" s="25"/>
      <c r="S19" s="44"/>
      <c r="T19" s="45"/>
    </row>
    <row r="20" spans="1:20" x14ac:dyDescent="0.25">
      <c r="B20" s="41" t="s">
        <v>13</v>
      </c>
      <c r="D20" s="42"/>
      <c r="E20" s="2">
        <f>'6-2021'!$H14/1000</f>
        <v>2265751.8160397583</v>
      </c>
      <c r="F20" s="2">
        <f>'7-2021'!$H14/1000</f>
        <v>2276505.9944903539</v>
      </c>
      <c r="G20" s="2">
        <f>'8-2021'!$H14/1000</f>
        <v>2280266.2839061953</v>
      </c>
      <c r="H20" s="2">
        <f>'9-2021'!$H14/1000</f>
        <v>2286086.756598019</v>
      </c>
      <c r="I20" s="2">
        <f>'10-2021'!$H14/1000</f>
        <v>2293003.110915049</v>
      </c>
      <c r="J20" s="2">
        <f>'11-2021'!$H14/1000</f>
        <v>2301528.6958007547</v>
      </c>
      <c r="K20" s="2">
        <f>'12-2021'!$H14/1000</f>
        <v>2306336.5453565447</v>
      </c>
      <c r="L20" s="2">
        <f>'1-2022'!$H14/1000</f>
        <v>2310063.225134064</v>
      </c>
      <c r="M20" s="2">
        <f>'2-2022'!$H14/1000</f>
        <v>2311718.153174263</v>
      </c>
      <c r="N20" s="2">
        <f>'3-2022'!$H14/1000</f>
        <v>2313350.9299736642</v>
      </c>
      <c r="O20" s="2">
        <f>'4-2022'!$H14/1000</f>
        <v>2316188.9152730359</v>
      </c>
      <c r="P20" s="2">
        <f>'5-2022'!$H14/1000</f>
        <v>2326686.9381876667</v>
      </c>
      <c r="Q20" s="2">
        <f>'6-2022'!$H14/1000</f>
        <v>2328529.2084132098</v>
      </c>
      <c r="R20" s="2">
        <f>SUM(R8:R19)</f>
        <v>2301581.8028666289</v>
      </c>
      <c r="S20" s="44"/>
      <c r="T20" s="86"/>
    </row>
    <row r="21" spans="1:20" x14ac:dyDescent="0.25">
      <c r="D21" s="4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44"/>
      <c r="T21" s="45"/>
    </row>
    <row r="22" spans="1:20" x14ac:dyDescent="0.25">
      <c r="A22" s="41" t="s">
        <v>14</v>
      </c>
      <c r="D22" s="4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44"/>
      <c r="T22" s="45"/>
    </row>
    <row r="23" spans="1:20" x14ac:dyDescent="0.25">
      <c r="B23" s="41" t="s">
        <v>15</v>
      </c>
      <c r="D23" s="42"/>
      <c r="E23" s="2">
        <f>'6-2021'!$H17/1000</f>
        <v>-721148.88120633864</v>
      </c>
      <c r="F23" s="2">
        <f>'7-2021'!$H17/1000</f>
        <v>-726610.3338744822</v>
      </c>
      <c r="G23" s="2">
        <f>'8-2021'!$H17/1000</f>
        <v>-732025.91567392729</v>
      </c>
      <c r="H23" s="2">
        <f>'9-2021'!$H17/1000</f>
        <v>-736309.7758712892</v>
      </c>
      <c r="I23" s="2">
        <f>'10-2021'!$H17/1000</f>
        <v>-741880.69896173652</v>
      </c>
      <c r="J23" s="2">
        <f>'11-2021'!$H17/1000</f>
        <v>-747269.63230175921</v>
      </c>
      <c r="K23" s="2">
        <f>'12-2021'!$H17/1000</f>
        <v>-748748.34715099924</v>
      </c>
      <c r="L23" s="2">
        <f>'1-2022'!$H17/1000</f>
        <v>-754007.07125064696</v>
      </c>
      <c r="M23" s="2">
        <f>'2-2022'!$H17/1000</f>
        <v>-759485.68833705492</v>
      </c>
      <c r="N23" s="2">
        <f>'3-2022'!$H17/1000</f>
        <v>-763119.43364933087</v>
      </c>
      <c r="O23" s="2">
        <f>'4-2022'!$H17/1000</f>
        <v>-768736.96481727459</v>
      </c>
      <c r="P23" s="2">
        <f>'5-2022'!$H17/1000</f>
        <v>-774147.67615948047</v>
      </c>
      <c r="Q23" s="2">
        <f>'6-2022'!$H17/1000</f>
        <v>-776447.73240009311</v>
      </c>
      <c r="R23" s="2">
        <f t="shared" si="0"/>
        <v>-750094.9870709331</v>
      </c>
      <c r="S23" s="44"/>
      <c r="T23" s="86"/>
    </row>
    <row r="24" spans="1:20" x14ac:dyDescent="0.25">
      <c r="B24" s="41" t="s">
        <v>16</v>
      </c>
      <c r="D24" s="42"/>
      <c r="E24" s="2">
        <f>'6-2021'!$H18/1000</f>
        <v>-54634.982805390719</v>
      </c>
      <c r="F24" s="2">
        <f>'7-2021'!$H18/1000</f>
        <v>-54974.026408749509</v>
      </c>
      <c r="G24" s="2">
        <f>'8-2021'!$H18/1000</f>
        <v>-55196.712021188941</v>
      </c>
      <c r="H24" s="2">
        <f>'9-2021'!$H18/1000</f>
        <v>-55263.302404531169</v>
      </c>
      <c r="I24" s="2">
        <f>'10-2021'!$H18/1000</f>
        <v>-55498.728388662275</v>
      </c>
      <c r="J24" s="2">
        <f>'11-2021'!$H18/1000</f>
        <v>-55829.164613295186</v>
      </c>
      <c r="K24" s="2">
        <f>'12-2021'!$H18/1000</f>
        <v>-55532.772062315729</v>
      </c>
      <c r="L24" s="2">
        <f>'1-2022'!$H18/1000</f>
        <v>-55851.806332994071</v>
      </c>
      <c r="M24" s="2">
        <f>'2-2022'!$H18/1000</f>
        <v>-56182.748297693943</v>
      </c>
      <c r="N24" s="2">
        <f>'3-2022'!$H18/1000</f>
        <v>-56525.479167435362</v>
      </c>
      <c r="O24" s="2">
        <f>'4-2022'!$H18/1000</f>
        <v>-56758.347276529625</v>
      </c>
      <c r="P24" s="2">
        <f>'5-2022'!$H18/1000</f>
        <v>-57108.637938619591</v>
      </c>
      <c r="Q24" s="2">
        <f>'6-2022'!$H18/1000</f>
        <v>-57442.376442103421</v>
      </c>
      <c r="R24" s="2">
        <f t="shared" si="0"/>
        <v>-55896.700377980196</v>
      </c>
      <c r="S24" s="44"/>
      <c r="T24" s="86"/>
    </row>
    <row r="25" spans="1:20" x14ac:dyDescent="0.25">
      <c r="B25" s="41" t="s">
        <v>17</v>
      </c>
      <c r="D25" s="42"/>
      <c r="E25" s="2">
        <f>'6-2021'!$H19/1000</f>
        <v>-153224.56886959166</v>
      </c>
      <c r="F25" s="2">
        <f>'7-2021'!$H19/1000</f>
        <v>-155001.33376156422</v>
      </c>
      <c r="G25" s="2">
        <f>'8-2021'!$H19/1000</f>
        <v>-156505.24452926731</v>
      </c>
      <c r="H25" s="2">
        <f>'9-2021'!$H19/1000</f>
        <v>-158093.96950229912</v>
      </c>
      <c r="I25" s="2">
        <f>'10-2021'!$H19/1000</f>
        <v>-159630.78703798828</v>
      </c>
      <c r="J25" s="2">
        <f>'11-2021'!$H19/1000</f>
        <v>-161259.83555278089</v>
      </c>
      <c r="K25" s="2">
        <f>'12-2021'!$H19/1000</f>
        <v>-162860.75185333902</v>
      </c>
      <c r="L25" s="2">
        <f>'1-2022'!$H19/1000</f>
        <v>-164044.52542677338</v>
      </c>
      <c r="M25" s="2">
        <f>'2-2022'!$H19/1000</f>
        <v>-164983.12079491478</v>
      </c>
      <c r="N25" s="2">
        <f>'3-2022'!$H19/1000</f>
        <v>-165646.99454301404</v>
      </c>
      <c r="O25" s="2">
        <f>'4-2022'!$H19/1000</f>
        <v>-166698.7483113507</v>
      </c>
      <c r="P25" s="2">
        <f>'5-2022'!$H19/1000</f>
        <v>-167686.46759772749</v>
      </c>
      <c r="Q25" s="2">
        <f>'6-2022'!$H19/1000</f>
        <v>-166996.34724416703</v>
      </c>
      <c r="R25" s="2">
        <f t="shared" si="0"/>
        <v>-161876.85308065821</v>
      </c>
      <c r="S25" s="44"/>
      <c r="T25" s="86"/>
    </row>
    <row r="26" spans="1:20" x14ac:dyDescent="0.25">
      <c r="B26" s="41" t="s">
        <v>18</v>
      </c>
      <c r="D26" s="42"/>
      <c r="E26" s="2">
        <f>'6-2021'!$H20/1000</f>
        <v>-15.409924328494055</v>
      </c>
      <c r="F26" s="2">
        <f>'7-2021'!$H20/1000</f>
        <v>-15.332159971957017</v>
      </c>
      <c r="G26" s="2">
        <f>'8-2021'!$H20/1000</f>
        <v>-15.25439561541998</v>
      </c>
      <c r="H26" s="2">
        <f>'9-2021'!$H20/1000</f>
        <v>-15.176632056760686</v>
      </c>
      <c r="I26" s="2">
        <f>'10-2021'!$H20/1000</f>
        <v>-15.098866902345906</v>
      </c>
      <c r="J26" s="2">
        <f>'11-2021'!$H20/1000</f>
        <v>-15.021102545808867</v>
      </c>
      <c r="K26" s="2">
        <f>'12-2021'!$H20/1000</f>
        <v>-14.943338987149575</v>
      </c>
      <c r="L26" s="2">
        <f>'1-2022'!$H20/1000</f>
        <v>-14.865574630612539</v>
      </c>
      <c r="M26" s="2">
        <f>'2-2022'!$H20/1000</f>
        <v>-14.7878102740755</v>
      </c>
      <c r="N26" s="2">
        <f>'3-2022'!$H20/1000</f>
        <v>-14.710045917538464</v>
      </c>
      <c r="O26" s="2">
        <f>'4-2022'!$H20/1000</f>
        <v>-14.632281561001424</v>
      </c>
      <c r="P26" s="2">
        <f>'5-2022'!$H20/1000</f>
        <v>-14.554517204464387</v>
      </c>
      <c r="Q26" s="2">
        <f>'6-2022'!$H20/1000</f>
        <v>-14.476752847927349</v>
      </c>
      <c r="R26" s="2">
        <f t="shared" si="0"/>
        <v>-14.943338687945422</v>
      </c>
      <c r="S26" s="44"/>
      <c r="T26" s="86"/>
    </row>
    <row r="27" spans="1:20" x14ac:dyDescent="0.25">
      <c r="B27" s="41" t="s">
        <v>19</v>
      </c>
      <c r="D27" s="42"/>
      <c r="E27" s="2">
        <f>'6-2021'!$H21/1000</f>
        <v>-5742.9154506494851</v>
      </c>
      <c r="F27" s="2">
        <f>'7-2021'!$H21/1000</f>
        <v>-5649.9401694384942</v>
      </c>
      <c r="G27" s="2">
        <f>'8-2021'!$H21/1000</f>
        <v>-5650.7805171997861</v>
      </c>
      <c r="H27" s="2">
        <f>'9-2021'!$H21/1000</f>
        <v>-5616.3039881688937</v>
      </c>
      <c r="I27" s="2">
        <f>'10-2021'!$H21/1000</f>
        <v>-5763.141325451722</v>
      </c>
      <c r="J27" s="2">
        <f>'11-2021'!$H21/1000</f>
        <v>-5813.9676723192842</v>
      </c>
      <c r="K27" s="2">
        <f>'12-2021'!$H21/1000</f>
        <v>-5865.7479255028393</v>
      </c>
      <c r="L27" s="2">
        <f>'1-2022'!$H21/1000</f>
        <v>-6058.1101677894594</v>
      </c>
      <c r="M27" s="2">
        <f>'2-2022'!$H21/1000</f>
        <v>-6317.2794379183315</v>
      </c>
      <c r="N27" s="2">
        <f>'3-2022'!$H21/1000</f>
        <v>-6548.2522877987412</v>
      </c>
      <c r="O27" s="2">
        <f>'4-2022'!$H21/1000</f>
        <v>-6669.8975495968916</v>
      </c>
      <c r="P27" s="2">
        <f>'5-2022'!$H21/1000</f>
        <v>-6833.2029765658244</v>
      </c>
      <c r="Q27" s="2">
        <f>'6-2022'!$H21/1000</f>
        <v>-6892.8342480413521</v>
      </c>
      <c r="R27" s="2">
        <f t="shared" si="0"/>
        <v>-6092.0415722579746</v>
      </c>
      <c r="S27" s="44"/>
      <c r="T27" s="86"/>
    </row>
    <row r="28" spans="1:20" x14ac:dyDescent="0.25">
      <c r="B28" s="41" t="s">
        <v>20</v>
      </c>
      <c r="D28" s="42"/>
      <c r="E28" s="2">
        <f>'6-2021'!$H22/1000</f>
        <v>0</v>
      </c>
      <c r="F28" s="2">
        <f>'7-2021'!$H22/1000</f>
        <v>0</v>
      </c>
      <c r="G28" s="2">
        <f>'8-2021'!$H22/1000</f>
        <v>0</v>
      </c>
      <c r="H28" s="2">
        <f>'9-2021'!$H22/1000</f>
        <v>0</v>
      </c>
      <c r="I28" s="2">
        <f>'10-2021'!$H22/1000</f>
        <v>0</v>
      </c>
      <c r="J28" s="2">
        <f>'11-2021'!$H22/1000</f>
        <v>0</v>
      </c>
      <c r="K28" s="2">
        <f>'12-2021'!$H22/1000</f>
        <v>0</v>
      </c>
      <c r="L28" s="2">
        <f>'1-2022'!$H22/1000</f>
        <v>0</v>
      </c>
      <c r="M28" s="2">
        <f>'2-2022'!$H22/1000</f>
        <v>0</v>
      </c>
      <c r="N28" s="2">
        <f>'3-2022'!$H22/1000</f>
        <v>0</v>
      </c>
      <c r="O28" s="2">
        <f>'4-2022'!$H22/1000</f>
        <v>0</v>
      </c>
      <c r="P28" s="2">
        <f>'5-2022'!$H22/1000</f>
        <v>0</v>
      </c>
      <c r="Q28" s="2">
        <f>'6-2022'!$H22/1000</f>
        <v>0</v>
      </c>
      <c r="R28" s="2">
        <f t="shared" si="0"/>
        <v>0</v>
      </c>
      <c r="S28" s="44"/>
      <c r="T28" s="45"/>
    </row>
    <row r="29" spans="1:20" x14ac:dyDescent="0.25">
      <c r="B29" s="41" t="s">
        <v>21</v>
      </c>
      <c r="D29" s="42"/>
      <c r="E29" s="2">
        <f>'6-2021'!$H23/1000</f>
        <v>-193723.0047192176</v>
      </c>
      <c r="F29" s="2">
        <f>'7-2021'!$H23/1000</f>
        <v>-189261.85360113942</v>
      </c>
      <c r="G29" s="2">
        <f>'8-2021'!$H23/1000</f>
        <v>-185504.34898583175</v>
      </c>
      <c r="H29" s="2">
        <f>'9-2021'!$H23/1000</f>
        <v>-182458.33213073321</v>
      </c>
      <c r="I29" s="2">
        <f>'10-2021'!$H23/1000</f>
        <v>-180027.62931516088</v>
      </c>
      <c r="J29" s="2">
        <f>'11-2021'!$H23/1000</f>
        <v>-177095.64172160954</v>
      </c>
      <c r="K29" s="2">
        <f>'12-2021'!$H23/1000</f>
        <v>-174151.18372993084</v>
      </c>
      <c r="L29" s="2">
        <f>'1-2022'!$H23/1000</f>
        <v>-172496.05925959689</v>
      </c>
      <c r="M29" s="2">
        <f>'2-2022'!$H23/1000</f>
        <v>-170725.83939425074</v>
      </c>
      <c r="N29" s="2">
        <f>'3-2022'!$H23/1000</f>
        <v>-169286.96570821322</v>
      </c>
      <c r="O29" s="2">
        <f>'4-2022'!$H23/1000</f>
        <v>-168744.83912669381</v>
      </c>
      <c r="P29" s="2">
        <f>'5-2022'!$H23/1000</f>
        <v>-171915.75951897519</v>
      </c>
      <c r="Q29" s="2">
        <f>'6-2022'!$H23/1000</f>
        <v>-175949.61511893247</v>
      </c>
      <c r="R29" s="2">
        <f t="shared" si="0"/>
        <v>-177208.73020093419</v>
      </c>
      <c r="S29" s="44"/>
      <c r="T29" s="77"/>
    </row>
    <row r="30" spans="1:20" x14ac:dyDescent="0.25">
      <c r="D30" s="42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25"/>
      <c r="P30" s="25"/>
      <c r="Q30" s="25"/>
      <c r="R30" s="25"/>
      <c r="S30" s="44"/>
      <c r="T30" s="45"/>
    </row>
    <row r="31" spans="1:20" x14ac:dyDescent="0.25">
      <c r="B31" s="41" t="s">
        <v>22</v>
      </c>
      <c r="D31" s="42"/>
      <c r="E31" s="4">
        <f>'6-2021'!$H25/1000</f>
        <v>-1128489.7629755165</v>
      </c>
      <c r="F31" s="4">
        <f>'7-2021'!$H25/1000</f>
        <v>-1131512.8199753456</v>
      </c>
      <c r="G31" s="4">
        <f>'8-2021'!$H25/1000</f>
        <v>-1134898.2561230306</v>
      </c>
      <c r="H31" s="4">
        <f>'9-2021'!$H25/1000</f>
        <v>-1137756.8605290782</v>
      </c>
      <c r="I31" s="4">
        <f>'10-2021'!$H25/1000</f>
        <v>-1142816.0838959021</v>
      </c>
      <c r="J31" s="4">
        <f>'11-2021'!$H25/1000</f>
        <v>-1147283.2629643099</v>
      </c>
      <c r="K31" s="4">
        <f>'12-2021'!$H25/1000</f>
        <v>-1147173.7460610748</v>
      </c>
      <c r="L31" s="4">
        <f>'1-2022'!$H25/1000</f>
        <v>-1152472.4380124314</v>
      </c>
      <c r="M31" s="4">
        <f>'2-2022'!$H25/1000</f>
        <v>-1157709.4640721069</v>
      </c>
      <c r="N31" s="4">
        <f>'3-2022'!$H25/1000</f>
        <v>-1161141.8354017099</v>
      </c>
      <c r="O31" s="4">
        <f>'4-2022'!$H25/1000</f>
        <v>-1167623.4293630065</v>
      </c>
      <c r="P31" s="4">
        <f>'5-2022'!$H25/1000</f>
        <v>-1177706.2987085732</v>
      </c>
      <c r="Q31" s="4">
        <f>'6-2022'!$H25/1000</f>
        <v>-1183743.3822061853</v>
      </c>
      <c r="R31" s="4">
        <f>SUM(R23:R29)</f>
        <v>-1151184.2556414518</v>
      </c>
      <c r="S31" s="44"/>
      <c r="T31" s="77"/>
    </row>
    <row r="32" spans="1:20" x14ac:dyDescent="0.25">
      <c r="D32" s="42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4"/>
      <c r="T32" s="45"/>
    </row>
    <row r="33" spans="1:21" ht="15.75" thickBot="1" x14ac:dyDescent="0.3">
      <c r="A33" s="41" t="s">
        <v>23</v>
      </c>
      <c r="D33" s="42"/>
      <c r="E33" s="22">
        <f>'6-2021'!$H27/1000</f>
        <v>1137262.0530642415</v>
      </c>
      <c r="F33" s="22">
        <f>'7-2021'!$H27/1000</f>
        <v>1144993.1745150085</v>
      </c>
      <c r="G33" s="22">
        <f>'8-2021'!$H27/1000</f>
        <v>1145368.0277831645</v>
      </c>
      <c r="H33" s="22">
        <f>'9-2021'!$H27/1000</f>
        <v>1148329.8960689409</v>
      </c>
      <c r="I33" s="22">
        <f>'10-2021'!$H27/1000</f>
        <v>1150187.0270191468</v>
      </c>
      <c r="J33" s="22">
        <f>'11-2021'!$H27/1000</f>
        <v>1154245.4328364446</v>
      </c>
      <c r="K33" s="22">
        <f>'12-2021'!$H27/1000</f>
        <v>1159162.7992954697</v>
      </c>
      <c r="L33" s="22">
        <f>'1-2022'!$H27/1000</f>
        <v>1157590.7871216328</v>
      </c>
      <c r="M33" s="22">
        <f>'2-2022'!$H27/1000</f>
        <v>1154008.6891021561</v>
      </c>
      <c r="N33" s="22">
        <f>'3-2022'!$H27/1000</f>
        <v>1152209.0945719546</v>
      </c>
      <c r="O33" s="22">
        <f>'4-2022'!$H27/1000</f>
        <v>1148565.4859100294</v>
      </c>
      <c r="P33" s="22">
        <f>'5-2022'!$H27/1000</f>
        <v>1148980.6394790937</v>
      </c>
      <c r="Q33" s="22">
        <f>'6-2022'!$H27/1000</f>
        <v>1144785.8262070245</v>
      </c>
      <c r="R33" s="22">
        <f>R20+R31</f>
        <v>1150397.5472251771</v>
      </c>
      <c r="S33" s="44"/>
      <c r="T33" s="77"/>
    </row>
    <row r="34" spans="1:21" ht="15.75" thickTop="1" x14ac:dyDescent="0.25">
      <c r="A34" s="56">
        <v>310</v>
      </c>
      <c r="B34" s="3" t="s">
        <v>31</v>
      </c>
      <c r="C34" s="3"/>
      <c r="D34" s="3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71"/>
      <c r="T34" s="78"/>
      <c r="U34" s="82"/>
    </row>
    <row r="35" spans="1:21" x14ac:dyDescent="0.25">
      <c r="A35" s="56"/>
      <c r="B35" s="3"/>
      <c r="C35" s="3"/>
      <c r="D35" s="3" t="s">
        <v>250</v>
      </c>
      <c r="E35" s="10">
        <f>'6-2021'!$H29/1000</f>
        <v>0</v>
      </c>
      <c r="F35" s="10">
        <f>'7-2021'!$H29/1000</f>
        <v>0</v>
      </c>
      <c r="G35" s="10">
        <f>'8-2021'!$H29/1000</f>
        <v>0</v>
      </c>
      <c r="H35" s="10">
        <f>'9-2021'!$H29/1000</f>
        <v>0</v>
      </c>
      <c r="I35" s="10">
        <f>'10-2021'!$H29/1000</f>
        <v>0</v>
      </c>
      <c r="J35" s="10">
        <f>'11-2021'!$H29/1000</f>
        <v>0</v>
      </c>
      <c r="K35" s="10">
        <f>'12-2021'!$H29/1000</f>
        <v>0</v>
      </c>
      <c r="L35" s="10">
        <f>'1-2022'!$H29/1000</f>
        <v>0</v>
      </c>
      <c r="M35" s="10">
        <f>'2-2022'!$H29/1000</f>
        <v>0</v>
      </c>
      <c r="N35" s="10">
        <f>'3-2022'!$H29/1000</f>
        <v>0</v>
      </c>
      <c r="O35" s="10">
        <f>'4-2022'!$H29/1000</f>
        <v>0</v>
      </c>
      <c r="P35" s="10">
        <f>'5-2022'!$H29/1000</f>
        <v>0</v>
      </c>
      <c r="Q35" s="10">
        <f>'6-2022'!$H29/1000</f>
        <v>0</v>
      </c>
      <c r="R35" s="72">
        <f t="shared" ref="R35:R98" si="1">(SUM(F35:P35)*2+Q35+E35)/24</f>
        <v>0</v>
      </c>
      <c r="T35" s="74"/>
    </row>
    <row r="36" spans="1:21" x14ac:dyDescent="0.25">
      <c r="A36" s="56"/>
      <c r="B36" s="3"/>
      <c r="C36" s="3"/>
      <c r="D36" s="3" t="s">
        <v>254</v>
      </c>
      <c r="E36" s="10">
        <f>'6-2021'!$H30/1000</f>
        <v>0</v>
      </c>
      <c r="F36" s="10">
        <f>'7-2021'!$H30/1000</f>
        <v>0</v>
      </c>
      <c r="G36" s="10">
        <f>'8-2021'!$H30/1000</f>
        <v>0</v>
      </c>
      <c r="H36" s="10">
        <f>'9-2021'!$H30/1000</f>
        <v>0</v>
      </c>
      <c r="I36" s="10">
        <f>'10-2021'!$H30/1000</f>
        <v>0</v>
      </c>
      <c r="J36" s="10">
        <f>'11-2021'!$H30/1000</f>
        <v>0</v>
      </c>
      <c r="K36" s="10">
        <f>'12-2021'!$H30/1000</f>
        <v>0</v>
      </c>
      <c r="L36" s="10">
        <f>'1-2022'!$H30/1000</f>
        <v>0</v>
      </c>
      <c r="M36" s="10">
        <f>'2-2022'!$H30/1000</f>
        <v>0</v>
      </c>
      <c r="N36" s="10">
        <f>'3-2022'!$H30/1000</f>
        <v>0</v>
      </c>
      <c r="O36" s="10">
        <f>'4-2022'!$H30/1000</f>
        <v>0</v>
      </c>
      <c r="P36" s="10">
        <f>'5-2022'!$H30/1000</f>
        <v>0</v>
      </c>
      <c r="Q36" s="10">
        <f>'6-2022'!$H30/1000</f>
        <v>0</v>
      </c>
      <c r="R36" s="72">
        <f t="shared" si="1"/>
        <v>0</v>
      </c>
      <c r="T36" s="74"/>
    </row>
    <row r="37" spans="1:21" x14ac:dyDescent="0.25">
      <c r="A37" s="56"/>
      <c r="B37" s="3"/>
      <c r="C37" s="3"/>
      <c r="D37" s="3" t="s">
        <v>24</v>
      </c>
      <c r="E37" s="10">
        <f>'6-2021'!$H31/1000</f>
        <v>3286.9048960459545</v>
      </c>
      <c r="F37" s="10">
        <f>'7-2021'!$H31/1000</f>
        <v>3286.9048960459545</v>
      </c>
      <c r="G37" s="10">
        <f>'8-2021'!$H31/1000</f>
        <v>3286.9048960459545</v>
      </c>
      <c r="H37" s="10">
        <f>'9-2021'!$H31/1000</f>
        <v>3286.9048960459545</v>
      </c>
      <c r="I37" s="10">
        <f>'10-2021'!$H31/1000</f>
        <v>3286.9048960459545</v>
      </c>
      <c r="J37" s="10">
        <f>'11-2021'!$H31/1000</f>
        <v>3286.9048960459545</v>
      </c>
      <c r="K37" s="10">
        <f>'12-2021'!$H31/1000</f>
        <v>3286.9048960459545</v>
      </c>
      <c r="L37" s="10">
        <f>'1-2022'!$H31/1000</f>
        <v>3286.9048960459545</v>
      </c>
      <c r="M37" s="10">
        <f>'2-2022'!$H31/1000</f>
        <v>3286.9048960459545</v>
      </c>
      <c r="N37" s="10">
        <f>'3-2022'!$H31/1000</f>
        <v>3286.9048960459545</v>
      </c>
      <c r="O37" s="10">
        <f>'4-2022'!$H31/1000</f>
        <v>3286.9048960459545</v>
      </c>
      <c r="P37" s="10">
        <f>'5-2022'!$H31/1000</f>
        <v>3286.9048960459545</v>
      </c>
      <c r="Q37" s="10">
        <f>'6-2022'!$H31/1000</f>
        <v>3286.9048960459545</v>
      </c>
      <c r="R37" s="10">
        <f t="shared" si="1"/>
        <v>3286.9048960459536</v>
      </c>
      <c r="T37" s="74"/>
    </row>
    <row r="38" spans="1:21" x14ac:dyDescent="0.25">
      <c r="A38" s="56"/>
      <c r="B38" s="3"/>
      <c r="C38" s="3"/>
      <c r="D38" s="3" t="s">
        <v>249</v>
      </c>
      <c r="E38" s="10">
        <f>'6-2021'!$H32/1000</f>
        <v>396.41691294311624</v>
      </c>
      <c r="F38" s="10">
        <f>'7-2021'!$H32/1000</f>
        <v>396.41691294311624</v>
      </c>
      <c r="G38" s="10">
        <f>'8-2021'!$H32/1000</f>
        <v>396.41691294311624</v>
      </c>
      <c r="H38" s="10">
        <f>'9-2021'!$H32/1000</f>
        <v>396.41691294311624</v>
      </c>
      <c r="I38" s="10">
        <f>'10-2021'!$H32/1000</f>
        <v>396.41691294311624</v>
      </c>
      <c r="J38" s="10">
        <f>'11-2021'!$H32/1000</f>
        <v>396.41691294311624</v>
      </c>
      <c r="K38" s="10">
        <f>'12-2021'!$H32/1000</f>
        <v>396.41691294311624</v>
      </c>
      <c r="L38" s="10">
        <f>'1-2022'!$H32/1000</f>
        <v>396.41691294311624</v>
      </c>
      <c r="M38" s="10">
        <f>'2-2022'!$H32/1000</f>
        <v>396.41691294311624</v>
      </c>
      <c r="N38" s="10">
        <f>'3-2022'!$H32/1000</f>
        <v>396.41691294311624</v>
      </c>
      <c r="O38" s="10">
        <f>'4-2022'!$H32/1000</f>
        <v>396.41691294311624</v>
      </c>
      <c r="P38" s="10">
        <f>'5-2022'!$H32/1000</f>
        <v>396.41691294311624</v>
      </c>
      <c r="Q38" s="10">
        <f>'6-2022'!$H32/1000</f>
        <v>396.41691294311624</v>
      </c>
      <c r="R38" s="10">
        <f t="shared" si="1"/>
        <v>396.41691294311613</v>
      </c>
      <c r="T38" s="74"/>
    </row>
    <row r="39" spans="1:21" x14ac:dyDescent="0.25">
      <c r="A39" s="56"/>
      <c r="B39" s="3"/>
      <c r="C39" s="3"/>
      <c r="D39" s="3" t="s">
        <v>251</v>
      </c>
      <c r="E39" s="10">
        <f>'6-2021'!$H33/1000</f>
        <v>0</v>
      </c>
      <c r="F39" s="10">
        <f>'7-2021'!$H33/1000</f>
        <v>0</v>
      </c>
      <c r="G39" s="10">
        <f>'8-2021'!$H33/1000</f>
        <v>0</v>
      </c>
      <c r="H39" s="10">
        <f>'9-2021'!$H33/1000</f>
        <v>0</v>
      </c>
      <c r="I39" s="10">
        <f>'10-2021'!$H33/1000</f>
        <v>0</v>
      </c>
      <c r="J39" s="10">
        <f>'11-2021'!$H33/1000</f>
        <v>0</v>
      </c>
      <c r="K39" s="10">
        <f>'12-2021'!$H33/1000</f>
        <v>0</v>
      </c>
      <c r="L39" s="10">
        <f>'1-2022'!$H33/1000</f>
        <v>0</v>
      </c>
      <c r="M39" s="10">
        <f>'2-2022'!$H33/1000</f>
        <v>0</v>
      </c>
      <c r="N39" s="10">
        <f>'3-2022'!$H33/1000</f>
        <v>0</v>
      </c>
      <c r="O39" s="10">
        <f>'4-2022'!$H33/1000</f>
        <v>0</v>
      </c>
      <c r="P39" s="10">
        <f>'5-2022'!$H33/1000</f>
        <v>0</v>
      </c>
      <c r="Q39" s="10">
        <f>'6-2022'!$H33/1000</f>
        <v>0</v>
      </c>
      <c r="R39" s="10">
        <f t="shared" si="1"/>
        <v>0</v>
      </c>
      <c r="T39" s="74"/>
    </row>
    <row r="40" spans="1:21" x14ac:dyDescent="0.25">
      <c r="A40" s="56"/>
      <c r="B40" s="3"/>
      <c r="C40" s="3"/>
      <c r="D40" s="3" t="s">
        <v>253</v>
      </c>
      <c r="E40" s="10">
        <f>'6-2021'!$H34/1000</f>
        <v>264.57299775366545</v>
      </c>
      <c r="F40" s="10">
        <f>'7-2021'!$H34/1000</f>
        <v>264.57299775366545</v>
      </c>
      <c r="G40" s="10">
        <f>'8-2021'!$H34/1000</f>
        <v>264.57299775366545</v>
      </c>
      <c r="H40" s="10">
        <f>'9-2021'!$H34/1000</f>
        <v>264.57299775366545</v>
      </c>
      <c r="I40" s="10">
        <f>'10-2021'!$H34/1000</f>
        <v>264.57299775366545</v>
      </c>
      <c r="J40" s="10">
        <f>'11-2021'!$H34/1000</f>
        <v>264.57299775366545</v>
      </c>
      <c r="K40" s="10">
        <f>'12-2021'!$H34/1000</f>
        <v>264.57299775366545</v>
      </c>
      <c r="L40" s="10">
        <f>'1-2022'!$H34/1000</f>
        <v>264.57299775366545</v>
      </c>
      <c r="M40" s="10">
        <f>'2-2022'!$H34/1000</f>
        <v>264.57299775366545</v>
      </c>
      <c r="N40" s="10">
        <f>'3-2022'!$H34/1000</f>
        <v>264.57299775366545</v>
      </c>
      <c r="O40" s="10">
        <f>'4-2022'!$H34/1000</f>
        <v>264.57299775366545</v>
      </c>
      <c r="P40" s="10">
        <f>'5-2022'!$H34/1000</f>
        <v>264.57299775366545</v>
      </c>
      <c r="Q40" s="10">
        <f>'6-2022'!$H34/1000</f>
        <v>264.57299775366545</v>
      </c>
      <c r="R40" s="10">
        <f t="shared" si="1"/>
        <v>264.57299775366545</v>
      </c>
      <c r="T40" s="74"/>
    </row>
    <row r="41" spans="1:21" x14ac:dyDescent="0.25">
      <c r="A41" s="56"/>
      <c r="B41" s="3"/>
      <c r="C41" s="3"/>
      <c r="D41" s="3" t="s">
        <v>193</v>
      </c>
      <c r="E41" s="10">
        <f>'6-2021'!$H35/1000</f>
        <v>0</v>
      </c>
      <c r="F41" s="10">
        <f>'7-2021'!$H35/1000</f>
        <v>0</v>
      </c>
      <c r="G41" s="10">
        <f>'8-2021'!$H35/1000</f>
        <v>0</v>
      </c>
      <c r="H41" s="10">
        <f>'9-2021'!$H35/1000</f>
        <v>0</v>
      </c>
      <c r="I41" s="10">
        <f>'10-2021'!$H35/1000</f>
        <v>0</v>
      </c>
      <c r="J41" s="10">
        <f>'11-2021'!$H35/1000</f>
        <v>0</v>
      </c>
      <c r="K41" s="10">
        <f>'12-2021'!$H35/1000</f>
        <v>0</v>
      </c>
      <c r="L41" s="10">
        <f>'1-2022'!$H35/1000</f>
        <v>0</v>
      </c>
      <c r="M41" s="10">
        <f>'2-2022'!$H35/1000</f>
        <v>0</v>
      </c>
      <c r="N41" s="10">
        <f>'3-2022'!$H35/1000</f>
        <v>0</v>
      </c>
      <c r="O41" s="10">
        <f>'4-2022'!$H35/1000</f>
        <v>0</v>
      </c>
      <c r="P41" s="10">
        <f>'5-2022'!$H35/1000</f>
        <v>0</v>
      </c>
      <c r="Q41" s="10">
        <f>'6-2022'!$H35/1000</f>
        <v>0</v>
      </c>
      <c r="R41" s="10">
        <f t="shared" si="1"/>
        <v>0</v>
      </c>
      <c r="T41" s="74"/>
    </row>
    <row r="42" spans="1:21" x14ac:dyDescent="0.25">
      <c r="A42" s="56"/>
      <c r="B42" s="3"/>
      <c r="C42" s="3"/>
      <c r="D42" s="3" t="s">
        <v>251</v>
      </c>
      <c r="E42" s="10">
        <f>'6-2021'!$H36/1000</f>
        <v>0</v>
      </c>
      <c r="F42" s="10">
        <f>'7-2021'!$H36/1000</f>
        <v>0</v>
      </c>
      <c r="G42" s="10">
        <f>'8-2021'!$H36/1000</f>
        <v>0</v>
      </c>
      <c r="H42" s="10">
        <f>'9-2021'!$H36/1000</f>
        <v>0</v>
      </c>
      <c r="I42" s="10">
        <f>'10-2021'!$H36/1000</f>
        <v>0</v>
      </c>
      <c r="J42" s="10">
        <f>'11-2021'!$H36/1000</f>
        <v>0</v>
      </c>
      <c r="K42" s="10">
        <f>'12-2021'!$H36/1000</f>
        <v>0</v>
      </c>
      <c r="L42" s="10">
        <f>'1-2022'!$H36/1000</f>
        <v>0</v>
      </c>
      <c r="M42" s="10">
        <f>'2-2022'!$H36/1000</f>
        <v>0</v>
      </c>
      <c r="N42" s="10">
        <f>'3-2022'!$H36/1000</f>
        <v>0</v>
      </c>
      <c r="O42" s="10">
        <f>'4-2022'!$H36/1000</f>
        <v>0</v>
      </c>
      <c r="P42" s="10">
        <f>'5-2022'!$H36/1000</f>
        <v>0</v>
      </c>
      <c r="Q42" s="10">
        <f>'6-2022'!$H36/1000</f>
        <v>0</v>
      </c>
      <c r="R42" s="10">
        <f t="shared" si="1"/>
        <v>0</v>
      </c>
      <c r="T42" s="74"/>
    </row>
    <row r="43" spans="1:21" x14ac:dyDescent="0.25">
      <c r="A43" s="56"/>
      <c r="B43" s="3"/>
      <c r="C43" s="3"/>
      <c r="D43" s="3"/>
      <c r="E43" s="12">
        <f>'6-2021'!$H37/1000</f>
        <v>3947.8948067427364</v>
      </c>
      <c r="F43" s="12">
        <f>'7-2021'!$H37/1000</f>
        <v>3947.8948067427364</v>
      </c>
      <c r="G43" s="12">
        <f>'8-2021'!$H37/1000</f>
        <v>3947.8948067427364</v>
      </c>
      <c r="H43" s="12">
        <f>'9-2021'!$H37/1000</f>
        <v>3947.8948067427364</v>
      </c>
      <c r="I43" s="12">
        <f>'10-2021'!$H37/1000</f>
        <v>3947.8948067427364</v>
      </c>
      <c r="J43" s="12">
        <f>'11-2021'!$H37/1000</f>
        <v>3947.8948067427364</v>
      </c>
      <c r="K43" s="12">
        <f>'12-2021'!$H37/1000</f>
        <v>3947.8948067427364</v>
      </c>
      <c r="L43" s="12">
        <f>'1-2022'!$H37/1000</f>
        <v>3947.8948067427364</v>
      </c>
      <c r="M43" s="12">
        <f>'2-2022'!$H37/1000</f>
        <v>3947.8948067427364</v>
      </c>
      <c r="N43" s="12">
        <f>'3-2022'!$H37/1000</f>
        <v>3947.8948067427364</v>
      </c>
      <c r="O43" s="12">
        <f>'4-2022'!$H37/1000</f>
        <v>3947.8948067427364</v>
      </c>
      <c r="P43" s="12">
        <f>'5-2022'!$H37/1000</f>
        <v>3947.8948067427364</v>
      </c>
      <c r="Q43" s="12">
        <f>'6-2022'!$H37/1000</f>
        <v>3947.8948067427364</v>
      </c>
      <c r="R43" s="12">
        <f t="shared" si="1"/>
        <v>3947.8948067427368</v>
      </c>
      <c r="T43" s="74"/>
    </row>
    <row r="44" spans="1:21" x14ac:dyDescent="0.25">
      <c r="A44" s="56"/>
      <c r="B44" s="3"/>
      <c r="C44" s="3"/>
      <c r="D44" s="3"/>
      <c r="E44" s="2">
        <f>'6-2021'!$H38/1000</f>
        <v>0</v>
      </c>
      <c r="F44" s="2">
        <f>'7-2021'!$H38/1000</f>
        <v>0</v>
      </c>
      <c r="G44" s="2">
        <f>'8-2021'!$H38/1000</f>
        <v>0</v>
      </c>
      <c r="H44" s="2">
        <f>'9-2021'!$H38/1000</f>
        <v>0</v>
      </c>
      <c r="I44" s="2">
        <f>'10-2021'!$H38/1000</f>
        <v>0</v>
      </c>
      <c r="J44" s="2">
        <f>'11-2021'!$H38/1000</f>
        <v>0</v>
      </c>
      <c r="K44" s="2">
        <f>'12-2021'!$H38/1000</f>
        <v>0</v>
      </c>
      <c r="L44" s="2">
        <f>'1-2022'!$H38/1000</f>
        <v>0</v>
      </c>
      <c r="M44" s="2">
        <f>'2-2022'!$H38/1000</f>
        <v>0</v>
      </c>
      <c r="N44" s="2">
        <f>'3-2022'!$H38/1000</f>
        <v>0</v>
      </c>
      <c r="O44" s="2">
        <f>'4-2022'!$H38/1000</f>
        <v>0</v>
      </c>
      <c r="P44" s="2">
        <f>'5-2022'!$H38/1000</f>
        <v>0</v>
      </c>
      <c r="Q44" s="2">
        <f>'6-2022'!$H38/1000</f>
        <v>0</v>
      </c>
      <c r="R44" s="2">
        <f t="shared" si="1"/>
        <v>0</v>
      </c>
      <c r="T44" s="74"/>
    </row>
    <row r="45" spans="1:21" x14ac:dyDescent="0.25">
      <c r="A45" s="56">
        <v>311</v>
      </c>
      <c r="B45" s="3" t="s">
        <v>33</v>
      </c>
      <c r="C45" s="3"/>
      <c r="D45" s="3"/>
      <c r="E45" s="2">
        <f>'6-2021'!$H39/1000</f>
        <v>0</v>
      </c>
      <c r="F45" s="2">
        <f>'7-2021'!$H39/1000</f>
        <v>0</v>
      </c>
      <c r="G45" s="2">
        <f>'8-2021'!$H39/1000</f>
        <v>0</v>
      </c>
      <c r="H45" s="2">
        <f>'9-2021'!$H39/1000</f>
        <v>0</v>
      </c>
      <c r="I45" s="2">
        <f>'10-2021'!$H39/1000</f>
        <v>0</v>
      </c>
      <c r="J45" s="2">
        <f>'11-2021'!$H39/1000</f>
        <v>0</v>
      </c>
      <c r="K45" s="2">
        <f>'12-2021'!$H39/1000</f>
        <v>0</v>
      </c>
      <c r="L45" s="2">
        <f>'1-2022'!$H39/1000</f>
        <v>0</v>
      </c>
      <c r="M45" s="2">
        <f>'2-2022'!$H39/1000</f>
        <v>0</v>
      </c>
      <c r="N45" s="2">
        <f>'3-2022'!$H39/1000</f>
        <v>0</v>
      </c>
      <c r="O45" s="2">
        <f>'4-2022'!$H39/1000</f>
        <v>0</v>
      </c>
      <c r="P45" s="2">
        <f>'5-2022'!$H39/1000</f>
        <v>0</v>
      </c>
      <c r="Q45" s="2">
        <f>'6-2022'!$H39/1000</f>
        <v>0</v>
      </c>
      <c r="R45" s="2">
        <f t="shared" si="1"/>
        <v>0</v>
      </c>
      <c r="T45" s="74"/>
    </row>
    <row r="46" spans="1:21" x14ac:dyDescent="0.25">
      <c r="A46" s="56"/>
      <c r="B46" s="3"/>
      <c r="C46" s="3"/>
      <c r="D46" s="3" t="s">
        <v>250</v>
      </c>
      <c r="E46" s="10">
        <f>'6-2021'!$H40/1000</f>
        <v>0</v>
      </c>
      <c r="F46" s="10">
        <f>'7-2021'!$H40/1000</f>
        <v>0</v>
      </c>
      <c r="G46" s="10">
        <f>'8-2021'!$H40/1000</f>
        <v>0</v>
      </c>
      <c r="H46" s="10">
        <f>'9-2021'!$H40/1000</f>
        <v>0</v>
      </c>
      <c r="I46" s="10">
        <f>'10-2021'!$H40/1000</f>
        <v>0</v>
      </c>
      <c r="J46" s="10">
        <f>'11-2021'!$H40/1000</f>
        <v>0</v>
      </c>
      <c r="K46" s="10">
        <f>'12-2021'!$H40/1000</f>
        <v>0</v>
      </c>
      <c r="L46" s="10">
        <f>'1-2022'!$H40/1000</f>
        <v>0</v>
      </c>
      <c r="M46" s="10">
        <f>'2-2022'!$H40/1000</f>
        <v>0</v>
      </c>
      <c r="N46" s="10">
        <f>'3-2022'!$H40/1000</f>
        <v>0</v>
      </c>
      <c r="O46" s="10">
        <f>'4-2022'!$H40/1000</f>
        <v>0</v>
      </c>
      <c r="P46" s="10">
        <f>'5-2022'!$H40/1000</f>
        <v>0</v>
      </c>
      <c r="Q46" s="10">
        <f>'6-2022'!$H40/1000</f>
        <v>0</v>
      </c>
      <c r="R46" s="10">
        <f t="shared" si="1"/>
        <v>0</v>
      </c>
      <c r="T46" s="74"/>
    </row>
    <row r="47" spans="1:21" x14ac:dyDescent="0.25">
      <c r="A47" s="56"/>
      <c r="B47" s="3"/>
      <c r="C47" s="3"/>
      <c r="D47" s="3" t="s">
        <v>254</v>
      </c>
      <c r="E47" s="10">
        <f>'6-2021'!$H41/1000</f>
        <v>0</v>
      </c>
      <c r="F47" s="10">
        <f>'7-2021'!$H41/1000</f>
        <v>0</v>
      </c>
      <c r="G47" s="10">
        <f>'8-2021'!$H41/1000</f>
        <v>0</v>
      </c>
      <c r="H47" s="10">
        <f>'9-2021'!$H41/1000</f>
        <v>0</v>
      </c>
      <c r="I47" s="10">
        <f>'10-2021'!$H41/1000</f>
        <v>0</v>
      </c>
      <c r="J47" s="10">
        <f>'11-2021'!$H41/1000</f>
        <v>0</v>
      </c>
      <c r="K47" s="10">
        <f>'12-2021'!$H41/1000</f>
        <v>0</v>
      </c>
      <c r="L47" s="10">
        <f>'1-2022'!$H41/1000</f>
        <v>0</v>
      </c>
      <c r="M47" s="10">
        <f>'2-2022'!$H41/1000</f>
        <v>0</v>
      </c>
      <c r="N47" s="10">
        <f>'3-2022'!$H41/1000</f>
        <v>0</v>
      </c>
      <c r="O47" s="10">
        <f>'4-2022'!$H41/1000</f>
        <v>0</v>
      </c>
      <c r="P47" s="10">
        <f>'5-2022'!$H41/1000</f>
        <v>0</v>
      </c>
      <c r="Q47" s="10">
        <f>'6-2022'!$H41/1000</f>
        <v>0</v>
      </c>
      <c r="R47" s="10">
        <f t="shared" si="1"/>
        <v>0</v>
      </c>
      <c r="T47" s="74"/>
    </row>
    <row r="48" spans="1:21" x14ac:dyDescent="0.25">
      <c r="A48" s="56"/>
      <c r="B48" s="3"/>
      <c r="C48" s="3"/>
      <c r="D48" s="3" t="s">
        <v>24</v>
      </c>
      <c r="E48" s="10">
        <f>'6-2021'!$H42/1000</f>
        <v>674.28273465348946</v>
      </c>
      <c r="F48" s="10">
        <f>'7-2021'!$H42/1000</f>
        <v>674.28273465348946</v>
      </c>
      <c r="G48" s="10">
        <f>'8-2021'!$H42/1000</f>
        <v>674.28273465348946</v>
      </c>
      <c r="H48" s="10">
        <f>'9-2021'!$H42/1000</f>
        <v>674.28273465348946</v>
      </c>
      <c r="I48" s="10">
        <f>'10-2021'!$H42/1000</f>
        <v>674.28273465348946</v>
      </c>
      <c r="J48" s="10">
        <f>'11-2021'!$H42/1000</f>
        <v>674.28273465348946</v>
      </c>
      <c r="K48" s="10">
        <f>'12-2021'!$H42/1000</f>
        <v>676.00569579233843</v>
      </c>
      <c r="L48" s="10">
        <f>'1-2022'!$H42/1000</f>
        <v>676.00569579233843</v>
      </c>
      <c r="M48" s="10">
        <f>'2-2022'!$H42/1000</f>
        <v>676.00569579233843</v>
      </c>
      <c r="N48" s="10">
        <f>'3-2022'!$H42/1000</f>
        <v>677.1277656269076</v>
      </c>
      <c r="O48" s="10">
        <f>'4-2022'!$H42/1000</f>
        <v>677.1277656269076</v>
      </c>
      <c r="P48" s="10">
        <f>'5-2022'!$H42/1000</f>
        <v>677.1277656269076</v>
      </c>
      <c r="Q48" s="10">
        <f>'6-2022'!$H42/1000</f>
        <v>677.1277656269076</v>
      </c>
      <c r="R48" s="10">
        <f t="shared" si="1"/>
        <v>675.54327563878201</v>
      </c>
      <c r="T48" s="74"/>
    </row>
    <row r="49" spans="1:20" x14ac:dyDescent="0.25">
      <c r="A49" s="56"/>
      <c r="B49" s="3"/>
      <c r="C49" s="3"/>
      <c r="D49" s="3" t="s">
        <v>249</v>
      </c>
      <c r="E49" s="10">
        <f>'6-2021'!$H43/1000</f>
        <v>15257.307330255042</v>
      </c>
      <c r="F49" s="10">
        <f>'7-2021'!$H43/1000</f>
        <v>15257.188771594221</v>
      </c>
      <c r="G49" s="10">
        <f>'8-2021'!$H43/1000</f>
        <v>15257.632521054502</v>
      </c>
      <c r="H49" s="10">
        <f>'9-2021'!$H43/1000</f>
        <v>15258.221608707869</v>
      </c>
      <c r="I49" s="10">
        <f>'10-2021'!$H43/1000</f>
        <v>15258.562337974652</v>
      </c>
      <c r="J49" s="10">
        <f>'11-2021'!$H43/1000</f>
        <v>15258.921258617816</v>
      </c>
      <c r="K49" s="10">
        <f>'12-2021'!$H43/1000</f>
        <v>15261.973413863692</v>
      </c>
      <c r="L49" s="10">
        <f>'1-2022'!$H43/1000</f>
        <v>15362.60856455047</v>
      </c>
      <c r="M49" s="10">
        <f>'2-2022'!$H43/1000</f>
        <v>15417.270909008761</v>
      </c>
      <c r="N49" s="10">
        <f>'3-2022'!$H43/1000</f>
        <v>15418.50591685259</v>
      </c>
      <c r="O49" s="10">
        <f>'4-2022'!$H43/1000</f>
        <v>15486.056789419143</v>
      </c>
      <c r="P49" s="10">
        <f>'5-2022'!$H43/1000</f>
        <v>15486.21245999486</v>
      </c>
      <c r="Q49" s="10">
        <f>'6-2022'!$H43/1000</f>
        <v>15485.764344426943</v>
      </c>
      <c r="R49" s="10">
        <f t="shared" si="1"/>
        <v>15341.224199081627</v>
      </c>
      <c r="T49" s="74"/>
    </row>
    <row r="50" spans="1:20" x14ac:dyDescent="0.25">
      <c r="A50" s="56"/>
      <c r="B50" s="3"/>
      <c r="C50" s="3"/>
      <c r="D50" s="3" t="s">
        <v>251</v>
      </c>
      <c r="E50" s="10">
        <f>'6-2021'!$H44/1000</f>
        <v>0</v>
      </c>
      <c r="F50" s="10">
        <f>'7-2021'!$H44/1000</f>
        <v>0</v>
      </c>
      <c r="G50" s="10">
        <f>'8-2021'!$H44/1000</f>
        <v>0</v>
      </c>
      <c r="H50" s="10">
        <f>'9-2021'!$H44/1000</f>
        <v>0</v>
      </c>
      <c r="I50" s="10">
        <f>'10-2021'!$H44/1000</f>
        <v>0</v>
      </c>
      <c r="J50" s="10">
        <f>'11-2021'!$H44/1000</f>
        <v>0</v>
      </c>
      <c r="K50" s="10">
        <f>'12-2021'!$H44/1000</f>
        <v>0</v>
      </c>
      <c r="L50" s="10">
        <f>'1-2022'!$H44/1000</f>
        <v>0</v>
      </c>
      <c r="M50" s="10">
        <f>'2-2022'!$H44/1000</f>
        <v>0</v>
      </c>
      <c r="N50" s="10">
        <f>'3-2022'!$H44/1000</f>
        <v>0</v>
      </c>
      <c r="O50" s="10">
        <f>'4-2022'!$H44/1000</f>
        <v>0</v>
      </c>
      <c r="P50" s="10">
        <f>'5-2022'!$H44/1000</f>
        <v>0</v>
      </c>
      <c r="Q50" s="10">
        <f>'6-2022'!$H44/1000</f>
        <v>0</v>
      </c>
      <c r="R50" s="10">
        <f t="shared" si="1"/>
        <v>0</v>
      </c>
      <c r="T50" s="74"/>
    </row>
    <row r="51" spans="1:20" x14ac:dyDescent="0.25">
      <c r="A51" s="56"/>
      <c r="B51" s="3"/>
      <c r="C51" s="3"/>
      <c r="D51" s="3" t="s">
        <v>253</v>
      </c>
      <c r="E51" s="10">
        <f>'6-2021'!$H45/1000</f>
        <v>33390.417495463138</v>
      </c>
      <c r="F51" s="10">
        <f>'7-2021'!$H45/1000</f>
        <v>33390.417495463138</v>
      </c>
      <c r="G51" s="10">
        <f>'8-2021'!$H45/1000</f>
        <v>33388.897746479968</v>
      </c>
      <c r="H51" s="10">
        <f>'9-2021'!$H45/1000</f>
        <v>33387.106312570708</v>
      </c>
      <c r="I51" s="10">
        <f>'10-2021'!$H45/1000</f>
        <v>33387.106312570708</v>
      </c>
      <c r="J51" s="10">
        <f>'11-2021'!$H45/1000</f>
        <v>33387.106312570708</v>
      </c>
      <c r="K51" s="10">
        <f>'12-2021'!$H45/1000</f>
        <v>33387.106312570708</v>
      </c>
      <c r="L51" s="10">
        <f>'1-2022'!$H45/1000</f>
        <v>33387.106312570708</v>
      </c>
      <c r="M51" s="10">
        <f>'2-2022'!$H45/1000</f>
        <v>33391.418010082496</v>
      </c>
      <c r="N51" s="10">
        <f>'3-2022'!$H45/1000</f>
        <v>33392.563506070917</v>
      </c>
      <c r="O51" s="10">
        <f>'4-2022'!$H45/1000</f>
        <v>33450.642679928606</v>
      </c>
      <c r="P51" s="10">
        <f>'5-2022'!$H45/1000</f>
        <v>33501.454285891632</v>
      </c>
      <c r="Q51" s="10">
        <f>'6-2022'!$H45/1000</f>
        <v>33501.454285891632</v>
      </c>
      <c r="R51" s="10">
        <f t="shared" si="1"/>
        <v>33408.07176478731</v>
      </c>
      <c r="T51" s="74"/>
    </row>
    <row r="52" spans="1:20" x14ac:dyDescent="0.25">
      <c r="A52" s="56"/>
      <c r="B52" s="3"/>
      <c r="C52" s="3"/>
      <c r="D52" s="3" t="s">
        <v>251</v>
      </c>
      <c r="E52" s="10">
        <f>'6-2021'!$H46/1000</f>
        <v>0</v>
      </c>
      <c r="F52" s="10">
        <f>'7-2021'!$H46/1000</f>
        <v>0</v>
      </c>
      <c r="G52" s="10">
        <f>'8-2021'!$H46/1000</f>
        <v>0</v>
      </c>
      <c r="H52" s="10">
        <f>'9-2021'!$H46/1000</f>
        <v>0</v>
      </c>
      <c r="I52" s="10">
        <f>'10-2021'!$H46/1000</f>
        <v>0</v>
      </c>
      <c r="J52" s="10">
        <f>'11-2021'!$H46/1000</f>
        <v>0</v>
      </c>
      <c r="K52" s="10">
        <f>'12-2021'!$H46/1000</f>
        <v>0</v>
      </c>
      <c r="L52" s="10">
        <f>'1-2022'!$H46/1000</f>
        <v>0</v>
      </c>
      <c r="M52" s="10">
        <f>'2-2022'!$H46/1000</f>
        <v>0</v>
      </c>
      <c r="N52" s="10">
        <f>'3-2022'!$H46/1000</f>
        <v>0</v>
      </c>
      <c r="O52" s="10">
        <f>'4-2022'!$H46/1000</f>
        <v>0</v>
      </c>
      <c r="P52" s="10">
        <f>'5-2022'!$H46/1000</f>
        <v>0</v>
      </c>
      <c r="Q52" s="10">
        <f>'6-2022'!$H46/1000</f>
        <v>0</v>
      </c>
      <c r="R52" s="10">
        <f t="shared" si="1"/>
        <v>0</v>
      </c>
      <c r="T52" s="74"/>
    </row>
    <row r="53" spans="1:20" x14ac:dyDescent="0.25">
      <c r="A53" s="56"/>
      <c r="B53" s="3"/>
      <c r="C53" s="3"/>
      <c r="D53" s="3"/>
      <c r="E53" s="12">
        <f>'6-2021'!$H47/1000</f>
        <v>49322.007560371669</v>
      </c>
      <c r="F53" s="12">
        <f>'7-2021'!$H47/1000</f>
        <v>49321.88900171085</v>
      </c>
      <c r="G53" s="12">
        <f>'8-2021'!$H47/1000</f>
        <v>49320.813002187962</v>
      </c>
      <c r="H53" s="12">
        <f>'9-2021'!$H47/1000</f>
        <v>49319.610655932069</v>
      </c>
      <c r="I53" s="12">
        <f>'10-2021'!$H47/1000</f>
        <v>49319.951385198845</v>
      </c>
      <c r="J53" s="12">
        <f>'11-2021'!$H47/1000</f>
        <v>49320.310305842009</v>
      </c>
      <c r="K53" s="12">
        <f>'12-2021'!$H47/1000</f>
        <v>49325.085422226737</v>
      </c>
      <c r="L53" s="12">
        <f>'1-2022'!$H47/1000</f>
        <v>49425.720572913509</v>
      </c>
      <c r="M53" s="12">
        <f>'2-2022'!$H47/1000</f>
        <v>49484.694614883592</v>
      </c>
      <c r="N53" s="12">
        <f>'3-2022'!$H47/1000</f>
        <v>49488.19718855041</v>
      </c>
      <c r="O53" s="12">
        <f>'4-2022'!$H47/1000</f>
        <v>49613.827234974662</v>
      </c>
      <c r="P53" s="12">
        <f>'5-2022'!$H47/1000</f>
        <v>49664.794511513399</v>
      </c>
      <c r="Q53" s="12">
        <f>'6-2022'!$H47/1000</f>
        <v>49664.346395945482</v>
      </c>
      <c r="R53" s="12">
        <f t="shared" si="1"/>
        <v>49424.839239507717</v>
      </c>
      <c r="T53" s="74"/>
    </row>
    <row r="54" spans="1:20" x14ac:dyDescent="0.25">
      <c r="A54" s="56"/>
      <c r="B54" s="3"/>
      <c r="C54" s="3"/>
      <c r="D54" s="3"/>
      <c r="E54" s="2">
        <f>'6-2021'!$H48/1000</f>
        <v>0</v>
      </c>
      <c r="F54" s="2">
        <f>'7-2021'!$H48/1000</f>
        <v>0</v>
      </c>
      <c r="G54" s="2">
        <f>'8-2021'!$H48/1000</f>
        <v>0</v>
      </c>
      <c r="H54" s="2">
        <f>'9-2021'!$H48/1000</f>
        <v>0</v>
      </c>
      <c r="I54" s="2">
        <f>'10-2021'!$H48/1000</f>
        <v>0</v>
      </c>
      <c r="J54" s="2">
        <f>'11-2021'!$H48/1000</f>
        <v>0</v>
      </c>
      <c r="K54" s="2">
        <f>'12-2021'!$H48/1000</f>
        <v>0</v>
      </c>
      <c r="L54" s="2">
        <f>'1-2022'!$H48/1000</f>
        <v>0</v>
      </c>
      <c r="M54" s="2">
        <f>'2-2022'!$H48/1000</f>
        <v>0</v>
      </c>
      <c r="N54" s="2">
        <f>'3-2022'!$H48/1000</f>
        <v>0</v>
      </c>
      <c r="O54" s="2">
        <f>'4-2022'!$H48/1000</f>
        <v>0</v>
      </c>
      <c r="P54" s="2">
        <f>'5-2022'!$H48/1000</f>
        <v>0</v>
      </c>
      <c r="Q54" s="2">
        <f>'6-2022'!$H48/1000</f>
        <v>0</v>
      </c>
      <c r="R54" s="2">
        <f t="shared" si="1"/>
        <v>0</v>
      </c>
      <c r="T54" s="74"/>
    </row>
    <row r="55" spans="1:20" x14ac:dyDescent="0.25">
      <c r="A55" s="56">
        <v>312</v>
      </c>
      <c r="B55" s="3" t="s">
        <v>34</v>
      </c>
      <c r="C55" s="3"/>
      <c r="D55" s="3"/>
      <c r="E55" s="10">
        <f>'6-2021'!$H49/1000</f>
        <v>0</v>
      </c>
      <c r="F55" s="10">
        <f>'7-2021'!$H49/1000</f>
        <v>0</v>
      </c>
      <c r="G55" s="10">
        <f>'8-2021'!$H49/1000</f>
        <v>0</v>
      </c>
      <c r="H55" s="10">
        <f>'9-2021'!$H49/1000</f>
        <v>0</v>
      </c>
      <c r="I55" s="10">
        <f>'10-2021'!$H49/1000</f>
        <v>0</v>
      </c>
      <c r="J55" s="10">
        <f>'11-2021'!$H49/1000</f>
        <v>0</v>
      </c>
      <c r="K55" s="10">
        <f>'12-2021'!$H49/1000</f>
        <v>0</v>
      </c>
      <c r="L55" s="10">
        <f>'1-2022'!$H49/1000</f>
        <v>0</v>
      </c>
      <c r="M55" s="10">
        <f>'2-2022'!$H49/1000</f>
        <v>0</v>
      </c>
      <c r="N55" s="10">
        <f>'3-2022'!$H49/1000</f>
        <v>0</v>
      </c>
      <c r="O55" s="10">
        <f>'4-2022'!$H49/1000</f>
        <v>0</v>
      </c>
      <c r="P55" s="10">
        <f>'5-2022'!$H49/1000</f>
        <v>0</v>
      </c>
      <c r="Q55" s="10">
        <f>'6-2022'!$H49/1000</f>
        <v>0</v>
      </c>
      <c r="R55" s="10">
        <f t="shared" si="1"/>
        <v>0</v>
      </c>
      <c r="T55" s="74"/>
    </row>
    <row r="56" spans="1:20" x14ac:dyDescent="0.25">
      <c r="A56" s="56"/>
      <c r="B56" s="3"/>
      <c r="C56" s="3"/>
      <c r="D56" s="3" t="s">
        <v>250</v>
      </c>
      <c r="E56" s="10">
        <f>'6-2021'!$H50/1000</f>
        <v>0</v>
      </c>
      <c r="F56" s="10">
        <f>'7-2021'!$H50/1000</f>
        <v>0</v>
      </c>
      <c r="G56" s="10">
        <f>'8-2021'!$H50/1000</f>
        <v>0</v>
      </c>
      <c r="H56" s="10">
        <f>'9-2021'!$H50/1000</f>
        <v>0</v>
      </c>
      <c r="I56" s="10">
        <f>'10-2021'!$H50/1000</f>
        <v>0</v>
      </c>
      <c r="J56" s="10">
        <f>'11-2021'!$H50/1000</f>
        <v>0</v>
      </c>
      <c r="K56" s="10">
        <f>'12-2021'!$H50/1000</f>
        <v>0</v>
      </c>
      <c r="L56" s="10">
        <f>'1-2022'!$H50/1000</f>
        <v>0</v>
      </c>
      <c r="M56" s="10">
        <f>'2-2022'!$H50/1000</f>
        <v>0</v>
      </c>
      <c r="N56" s="10">
        <f>'3-2022'!$H50/1000</f>
        <v>0</v>
      </c>
      <c r="O56" s="10">
        <f>'4-2022'!$H50/1000</f>
        <v>0</v>
      </c>
      <c r="P56" s="10">
        <f>'5-2022'!$H50/1000</f>
        <v>0</v>
      </c>
      <c r="Q56" s="10">
        <f>'6-2022'!$H50/1000</f>
        <v>0</v>
      </c>
      <c r="R56" s="10">
        <f t="shared" si="1"/>
        <v>0</v>
      </c>
      <c r="T56" s="74"/>
    </row>
    <row r="57" spans="1:20" x14ac:dyDescent="0.25">
      <c r="A57" s="56"/>
      <c r="B57" s="3"/>
      <c r="C57" s="3"/>
      <c r="D57" s="3" t="s">
        <v>254</v>
      </c>
      <c r="E57" s="10">
        <f>'6-2021'!$H51/1000</f>
        <v>0</v>
      </c>
      <c r="F57" s="10">
        <f>'7-2021'!$H51/1000</f>
        <v>0</v>
      </c>
      <c r="G57" s="10">
        <f>'8-2021'!$H51/1000</f>
        <v>0</v>
      </c>
      <c r="H57" s="10">
        <f>'9-2021'!$H51/1000</f>
        <v>0</v>
      </c>
      <c r="I57" s="10">
        <f>'10-2021'!$H51/1000</f>
        <v>0</v>
      </c>
      <c r="J57" s="10">
        <f>'11-2021'!$H51/1000</f>
        <v>0</v>
      </c>
      <c r="K57" s="10">
        <f>'12-2021'!$H51/1000</f>
        <v>0</v>
      </c>
      <c r="L57" s="10">
        <f>'1-2022'!$H51/1000</f>
        <v>0</v>
      </c>
      <c r="M57" s="10">
        <f>'2-2022'!$H51/1000</f>
        <v>0</v>
      </c>
      <c r="N57" s="10">
        <f>'3-2022'!$H51/1000</f>
        <v>0</v>
      </c>
      <c r="O57" s="10">
        <f>'4-2022'!$H51/1000</f>
        <v>0</v>
      </c>
      <c r="P57" s="10">
        <f>'5-2022'!$H51/1000</f>
        <v>0</v>
      </c>
      <c r="Q57" s="10">
        <f>'6-2022'!$H51/1000</f>
        <v>0</v>
      </c>
      <c r="R57" s="10">
        <f t="shared" si="1"/>
        <v>0</v>
      </c>
      <c r="T57" s="74"/>
    </row>
    <row r="58" spans="1:20" x14ac:dyDescent="0.25">
      <c r="A58" s="56"/>
      <c r="B58" s="3"/>
      <c r="C58" s="3"/>
      <c r="D58" s="3" t="s">
        <v>24</v>
      </c>
      <c r="E58" s="10">
        <f>'6-2021'!$H52/1000</f>
        <v>4818.4842656663259</v>
      </c>
      <c r="F58" s="10">
        <f>'7-2021'!$H52/1000</f>
        <v>4818.4842656663259</v>
      </c>
      <c r="G58" s="10">
        <f>'8-2021'!$H52/1000</f>
        <v>4818.4842656663259</v>
      </c>
      <c r="H58" s="10">
        <f>'9-2021'!$H52/1000</f>
        <v>4818.4842656663259</v>
      </c>
      <c r="I58" s="10">
        <f>'10-2021'!$H52/1000</f>
        <v>4818.4842656663259</v>
      </c>
      <c r="J58" s="10">
        <f>'11-2021'!$H52/1000</f>
        <v>4818.4842656663259</v>
      </c>
      <c r="K58" s="10">
        <f>'12-2021'!$H52/1000</f>
        <v>4841.641438482734</v>
      </c>
      <c r="L58" s="10">
        <f>'1-2022'!$H52/1000</f>
        <v>4841.641438482734</v>
      </c>
      <c r="M58" s="10">
        <f>'2-2022'!$H52/1000</f>
        <v>4841.641438482734</v>
      </c>
      <c r="N58" s="10">
        <f>'3-2022'!$H52/1000</f>
        <v>4862.4551015420111</v>
      </c>
      <c r="O58" s="10">
        <f>'4-2022'!$H52/1000</f>
        <v>4862.4551015420111</v>
      </c>
      <c r="P58" s="10">
        <f>'5-2022'!$H52/1000</f>
        <v>4862.4551015420111</v>
      </c>
      <c r="Q58" s="10">
        <f>'6-2022'!$H52/1000</f>
        <v>4862.4551015420111</v>
      </c>
      <c r="R58" s="10">
        <f t="shared" si="1"/>
        <v>4837.0983860008373</v>
      </c>
      <c r="T58" s="74"/>
    </row>
    <row r="59" spans="1:20" x14ac:dyDescent="0.25">
      <c r="A59" s="56"/>
      <c r="B59" s="3"/>
      <c r="C59" s="3"/>
      <c r="D59" s="3" t="s">
        <v>249</v>
      </c>
      <c r="E59" s="10">
        <f>'6-2021'!$H53/1000</f>
        <v>27206.762480993453</v>
      </c>
      <c r="F59" s="10">
        <f>'7-2021'!$H53/1000</f>
        <v>27206.762480993453</v>
      </c>
      <c r="G59" s="10">
        <f>'8-2021'!$H53/1000</f>
        <v>27206.762480993453</v>
      </c>
      <c r="H59" s="10">
        <f>'9-2021'!$H53/1000</f>
        <v>27206.762480993453</v>
      </c>
      <c r="I59" s="10">
        <f>'10-2021'!$H53/1000</f>
        <v>27206.762480993453</v>
      </c>
      <c r="J59" s="10">
        <f>'11-2021'!$H53/1000</f>
        <v>27206.762480993453</v>
      </c>
      <c r="K59" s="10">
        <f>'12-2021'!$H53/1000</f>
        <v>27206.762480993453</v>
      </c>
      <c r="L59" s="10">
        <f>'1-2022'!$H53/1000</f>
        <v>27345.892649688474</v>
      </c>
      <c r="M59" s="10">
        <f>'2-2022'!$H53/1000</f>
        <v>27383.142713106157</v>
      </c>
      <c r="N59" s="10">
        <f>'3-2022'!$H53/1000</f>
        <v>27384.829916723058</v>
      </c>
      <c r="O59" s="10">
        <f>'4-2022'!$H53/1000</f>
        <v>27470.985664873635</v>
      </c>
      <c r="P59" s="10">
        <f>'5-2022'!$H53/1000</f>
        <v>27362.161059287318</v>
      </c>
      <c r="Q59" s="10">
        <f>'6-2022'!$H53/1000</f>
        <v>27362.161059287318</v>
      </c>
      <c r="R59" s="10">
        <f t="shared" si="1"/>
        <v>27289.337388314972</v>
      </c>
      <c r="T59" s="74"/>
    </row>
    <row r="60" spans="1:20" x14ac:dyDescent="0.25">
      <c r="A60" s="56"/>
      <c r="B60" s="3"/>
      <c r="C60" s="3"/>
      <c r="D60" s="3" t="s">
        <v>251</v>
      </c>
      <c r="E60" s="10">
        <f>'6-2021'!$H54/1000</f>
        <v>0</v>
      </c>
      <c r="F60" s="10">
        <f>'7-2021'!$H54/1000</f>
        <v>0</v>
      </c>
      <c r="G60" s="10">
        <f>'8-2021'!$H54/1000</f>
        <v>0</v>
      </c>
      <c r="H60" s="10">
        <f>'9-2021'!$H54/1000</f>
        <v>0</v>
      </c>
      <c r="I60" s="10">
        <f>'10-2021'!$H54/1000</f>
        <v>0</v>
      </c>
      <c r="J60" s="10">
        <f>'11-2021'!$H54/1000</f>
        <v>0</v>
      </c>
      <c r="K60" s="10">
        <f>'12-2021'!$H54/1000</f>
        <v>0</v>
      </c>
      <c r="L60" s="10">
        <f>'1-2022'!$H54/1000</f>
        <v>0</v>
      </c>
      <c r="M60" s="10">
        <f>'2-2022'!$H54/1000</f>
        <v>0</v>
      </c>
      <c r="N60" s="10">
        <f>'3-2022'!$H54/1000</f>
        <v>0</v>
      </c>
      <c r="O60" s="10">
        <f>'4-2022'!$H54/1000</f>
        <v>0</v>
      </c>
      <c r="P60" s="10">
        <f>'5-2022'!$H54/1000</f>
        <v>0</v>
      </c>
      <c r="Q60" s="10">
        <f>'6-2022'!$H54/1000</f>
        <v>0</v>
      </c>
      <c r="R60" s="10">
        <f t="shared" si="1"/>
        <v>0</v>
      </c>
      <c r="T60" s="74"/>
    </row>
    <row r="61" spans="1:20" x14ac:dyDescent="0.25">
      <c r="A61" s="56"/>
      <c r="B61" s="3"/>
      <c r="C61" s="3"/>
      <c r="D61" s="3" t="s">
        <v>253</v>
      </c>
      <c r="E61" s="10">
        <f>'6-2021'!$H55/1000</f>
        <v>225127.16453591947</v>
      </c>
      <c r="F61" s="10">
        <f>'7-2021'!$H55/1000</f>
        <v>225058.32135311674</v>
      </c>
      <c r="G61" s="10">
        <f>'8-2021'!$H55/1000</f>
        <v>225277.27599501144</v>
      </c>
      <c r="H61" s="10">
        <f>'9-2021'!$H55/1000</f>
        <v>225279.04307845136</v>
      </c>
      <c r="I61" s="10">
        <f>'10-2021'!$H55/1000</f>
        <v>225236.36575485821</v>
      </c>
      <c r="J61" s="10">
        <f>'11-2021'!$H55/1000</f>
        <v>225234.64501864818</v>
      </c>
      <c r="K61" s="10">
        <f>'12-2021'!$H55/1000</f>
        <v>225351.04024654129</v>
      </c>
      <c r="L61" s="10">
        <f>'1-2022'!$H55/1000</f>
        <v>225346.55446101495</v>
      </c>
      <c r="M61" s="10">
        <f>'2-2022'!$H55/1000</f>
        <v>225365.37421115098</v>
      </c>
      <c r="N61" s="10">
        <f>'3-2022'!$H55/1000</f>
        <v>225380.55852508926</v>
      </c>
      <c r="O61" s="10">
        <f>'4-2022'!$H55/1000</f>
        <v>225473.56584194515</v>
      </c>
      <c r="P61" s="10">
        <f>'5-2022'!$H55/1000</f>
        <v>225790.77733591115</v>
      </c>
      <c r="Q61" s="10">
        <f>'6-2022'!$H55/1000</f>
        <v>226034.95844790296</v>
      </c>
      <c r="R61" s="10">
        <f t="shared" si="1"/>
        <v>225364.54860947083</v>
      </c>
      <c r="T61" s="74"/>
    </row>
    <row r="62" spans="1:20" x14ac:dyDescent="0.25">
      <c r="A62" s="56"/>
      <c r="B62" s="3"/>
      <c r="C62" s="3"/>
      <c r="D62" s="3" t="s">
        <v>193</v>
      </c>
      <c r="E62" s="10">
        <f>'6-2021'!$H56/1000</f>
        <v>0</v>
      </c>
      <c r="F62" s="10">
        <f>'7-2021'!$H56/1000</f>
        <v>0</v>
      </c>
      <c r="G62" s="10">
        <f>'8-2021'!$H56/1000</f>
        <v>0</v>
      </c>
      <c r="H62" s="10">
        <f>'9-2021'!$H56/1000</f>
        <v>0</v>
      </c>
      <c r="I62" s="10">
        <f>'10-2021'!$H56/1000</f>
        <v>0</v>
      </c>
      <c r="J62" s="10">
        <f>'11-2021'!$H56/1000</f>
        <v>0</v>
      </c>
      <c r="K62" s="10">
        <f>'12-2021'!$H56/1000</f>
        <v>0</v>
      </c>
      <c r="L62" s="10">
        <f>'1-2022'!$H56/1000</f>
        <v>0</v>
      </c>
      <c r="M62" s="10">
        <f>'2-2022'!$H56/1000</f>
        <v>0</v>
      </c>
      <c r="N62" s="10">
        <f>'3-2022'!$H56/1000</f>
        <v>0</v>
      </c>
      <c r="O62" s="10">
        <f>'4-2022'!$H56/1000</f>
        <v>0</v>
      </c>
      <c r="P62" s="10">
        <f>'5-2022'!$H56/1000</f>
        <v>0</v>
      </c>
      <c r="Q62" s="10">
        <f>'6-2022'!$H56/1000</f>
        <v>0</v>
      </c>
      <c r="R62" s="10">
        <f t="shared" si="1"/>
        <v>0</v>
      </c>
      <c r="T62" s="74"/>
    </row>
    <row r="63" spans="1:20" x14ac:dyDescent="0.25">
      <c r="A63" s="56"/>
      <c r="B63" s="3"/>
      <c r="C63" s="3"/>
      <c r="D63" s="3"/>
      <c r="E63" s="12">
        <f>'6-2021'!$H57/1000</f>
        <v>257152.41128257924</v>
      </c>
      <c r="F63" s="12">
        <f>'7-2021'!$H57/1000</f>
        <v>257083.56809977654</v>
      </c>
      <c r="G63" s="12">
        <f>'8-2021'!$H57/1000</f>
        <v>257302.52274167124</v>
      </c>
      <c r="H63" s="12">
        <f>'9-2021'!$H57/1000</f>
        <v>257304.28982511116</v>
      </c>
      <c r="I63" s="12">
        <f>'10-2021'!$H57/1000</f>
        <v>257261.61250151802</v>
      </c>
      <c r="J63" s="12">
        <f>'11-2021'!$H57/1000</f>
        <v>257259.89176530796</v>
      </c>
      <c r="K63" s="12">
        <f>'12-2021'!$H57/1000</f>
        <v>257399.44416601746</v>
      </c>
      <c r="L63" s="12">
        <f>'1-2022'!$H57/1000</f>
        <v>257534.08854918618</v>
      </c>
      <c r="M63" s="12">
        <f>'2-2022'!$H57/1000</f>
        <v>257590.15836273986</v>
      </c>
      <c r="N63" s="12">
        <f>'3-2022'!$H57/1000</f>
        <v>257627.84354335433</v>
      </c>
      <c r="O63" s="12">
        <f>'4-2022'!$H57/1000</f>
        <v>257807.0066083608</v>
      </c>
      <c r="P63" s="12">
        <f>'5-2022'!$H57/1000</f>
        <v>258015.39349674049</v>
      </c>
      <c r="Q63" s="12">
        <f>'6-2022'!$H57/1000</f>
        <v>258259.57460873228</v>
      </c>
      <c r="R63" s="12">
        <f t="shared" si="1"/>
        <v>257490.98438378668</v>
      </c>
      <c r="T63" s="74"/>
    </row>
    <row r="64" spans="1:20" x14ac:dyDescent="0.25">
      <c r="A64" s="56"/>
      <c r="B64" s="3"/>
      <c r="C64" s="3"/>
      <c r="D64" s="3"/>
      <c r="E64" s="2">
        <f>'6-2021'!$H58/1000</f>
        <v>0</v>
      </c>
      <c r="F64" s="2">
        <f>'7-2021'!$H58/1000</f>
        <v>0</v>
      </c>
      <c r="G64" s="2">
        <f>'8-2021'!$H58/1000</f>
        <v>0</v>
      </c>
      <c r="H64" s="2">
        <f>'9-2021'!$H58/1000</f>
        <v>0</v>
      </c>
      <c r="I64" s="2">
        <f>'10-2021'!$H58/1000</f>
        <v>0</v>
      </c>
      <c r="J64" s="2">
        <f>'11-2021'!$H58/1000</f>
        <v>0</v>
      </c>
      <c r="K64" s="2">
        <f>'12-2021'!$H58/1000</f>
        <v>0</v>
      </c>
      <c r="L64" s="2">
        <f>'1-2022'!$H58/1000</f>
        <v>0</v>
      </c>
      <c r="M64" s="2">
        <f>'2-2022'!$H58/1000</f>
        <v>0</v>
      </c>
      <c r="N64" s="2">
        <f>'3-2022'!$H58/1000</f>
        <v>0</v>
      </c>
      <c r="O64" s="2">
        <f>'4-2022'!$H58/1000</f>
        <v>0</v>
      </c>
      <c r="P64" s="2">
        <f>'5-2022'!$H58/1000</f>
        <v>0</v>
      </c>
      <c r="Q64" s="2">
        <f>'6-2022'!$H58/1000</f>
        <v>0</v>
      </c>
      <c r="R64" s="2">
        <f t="shared" si="1"/>
        <v>0</v>
      </c>
      <c r="T64" s="74"/>
    </row>
    <row r="65" spans="1:20" x14ac:dyDescent="0.25">
      <c r="A65" s="56">
        <v>314</v>
      </c>
      <c r="B65" s="3" t="s">
        <v>35</v>
      </c>
      <c r="C65" s="3"/>
      <c r="D65" s="3"/>
      <c r="E65" s="2">
        <f>'6-2021'!$H59/1000</f>
        <v>0</v>
      </c>
      <c r="F65" s="2">
        <f>'7-2021'!$H59/1000</f>
        <v>0</v>
      </c>
      <c r="G65" s="2">
        <f>'8-2021'!$H59/1000</f>
        <v>0</v>
      </c>
      <c r="H65" s="2">
        <f>'9-2021'!$H59/1000</f>
        <v>0</v>
      </c>
      <c r="I65" s="2">
        <f>'10-2021'!$H59/1000</f>
        <v>0</v>
      </c>
      <c r="J65" s="2">
        <f>'11-2021'!$H59/1000</f>
        <v>0</v>
      </c>
      <c r="K65" s="2">
        <f>'12-2021'!$H59/1000</f>
        <v>0</v>
      </c>
      <c r="L65" s="2">
        <f>'1-2022'!$H59/1000</f>
        <v>0</v>
      </c>
      <c r="M65" s="2">
        <f>'2-2022'!$H59/1000</f>
        <v>0</v>
      </c>
      <c r="N65" s="2">
        <f>'3-2022'!$H59/1000</f>
        <v>0</v>
      </c>
      <c r="O65" s="2">
        <f>'4-2022'!$H59/1000</f>
        <v>0</v>
      </c>
      <c r="P65" s="2">
        <f>'5-2022'!$H59/1000</f>
        <v>0</v>
      </c>
      <c r="Q65" s="2">
        <f>'6-2022'!$H59/1000</f>
        <v>0</v>
      </c>
      <c r="R65" s="2">
        <f t="shared" si="1"/>
        <v>0</v>
      </c>
      <c r="T65" s="74"/>
    </row>
    <row r="66" spans="1:20" x14ac:dyDescent="0.25">
      <c r="A66" s="56"/>
      <c r="B66" s="3"/>
      <c r="C66" s="3"/>
      <c r="D66" s="3" t="s">
        <v>250</v>
      </c>
      <c r="E66" s="10">
        <f>'6-2021'!$H60/1000</f>
        <v>0</v>
      </c>
      <c r="F66" s="10">
        <f>'7-2021'!$H60/1000</f>
        <v>0</v>
      </c>
      <c r="G66" s="10">
        <f>'8-2021'!$H60/1000</f>
        <v>0</v>
      </c>
      <c r="H66" s="10">
        <f>'9-2021'!$H60/1000</f>
        <v>0</v>
      </c>
      <c r="I66" s="10">
        <f>'10-2021'!$H60/1000</f>
        <v>0</v>
      </c>
      <c r="J66" s="10">
        <f>'11-2021'!$H60/1000</f>
        <v>0</v>
      </c>
      <c r="K66" s="10">
        <f>'12-2021'!$H60/1000</f>
        <v>0</v>
      </c>
      <c r="L66" s="10">
        <f>'1-2022'!$H60/1000</f>
        <v>0</v>
      </c>
      <c r="M66" s="10">
        <f>'2-2022'!$H60/1000</f>
        <v>0</v>
      </c>
      <c r="N66" s="10">
        <f>'3-2022'!$H60/1000</f>
        <v>0</v>
      </c>
      <c r="O66" s="10">
        <f>'4-2022'!$H60/1000</f>
        <v>0</v>
      </c>
      <c r="P66" s="10">
        <f>'5-2022'!$H60/1000</f>
        <v>0</v>
      </c>
      <c r="Q66" s="10">
        <f>'6-2022'!$H60/1000</f>
        <v>0</v>
      </c>
      <c r="R66" s="10">
        <f t="shared" si="1"/>
        <v>0</v>
      </c>
      <c r="T66" s="74"/>
    </row>
    <row r="67" spans="1:20" x14ac:dyDescent="0.25">
      <c r="A67" s="56"/>
      <c r="B67" s="3"/>
      <c r="C67" s="3"/>
      <c r="D67" s="3" t="s">
        <v>254</v>
      </c>
      <c r="E67" s="10">
        <f>'6-2021'!$H61/1000</f>
        <v>0</v>
      </c>
      <c r="F67" s="10">
        <f>'7-2021'!$H61/1000</f>
        <v>0</v>
      </c>
      <c r="G67" s="10">
        <f>'8-2021'!$H61/1000</f>
        <v>0</v>
      </c>
      <c r="H67" s="10">
        <f>'9-2021'!$H61/1000</f>
        <v>0</v>
      </c>
      <c r="I67" s="10">
        <f>'10-2021'!$H61/1000</f>
        <v>0</v>
      </c>
      <c r="J67" s="10">
        <f>'11-2021'!$H61/1000</f>
        <v>0</v>
      </c>
      <c r="K67" s="10">
        <f>'12-2021'!$H61/1000</f>
        <v>0</v>
      </c>
      <c r="L67" s="10">
        <f>'1-2022'!$H61/1000</f>
        <v>0</v>
      </c>
      <c r="M67" s="10">
        <f>'2-2022'!$H61/1000</f>
        <v>0</v>
      </c>
      <c r="N67" s="10">
        <f>'3-2022'!$H61/1000</f>
        <v>0</v>
      </c>
      <c r="O67" s="10">
        <f>'4-2022'!$H61/1000</f>
        <v>0</v>
      </c>
      <c r="P67" s="10">
        <f>'5-2022'!$H61/1000</f>
        <v>0</v>
      </c>
      <c r="Q67" s="10">
        <f>'6-2022'!$H61/1000</f>
        <v>0</v>
      </c>
      <c r="R67" s="10">
        <f t="shared" si="1"/>
        <v>0</v>
      </c>
      <c r="T67" s="74"/>
    </row>
    <row r="68" spans="1:20" x14ac:dyDescent="0.25">
      <c r="A68" s="56"/>
      <c r="B68" s="3"/>
      <c r="C68" s="3"/>
      <c r="D68" s="3" t="s">
        <v>24</v>
      </c>
      <c r="E68" s="10">
        <f>'6-2021'!$H62/1000</f>
        <v>2828.3609966715198</v>
      </c>
      <c r="F68" s="10">
        <f>'7-2021'!$H62/1000</f>
        <v>2828.3609966715198</v>
      </c>
      <c r="G68" s="10">
        <f>'8-2021'!$H62/1000</f>
        <v>2828.3609966715198</v>
      </c>
      <c r="H68" s="10">
        <f>'9-2021'!$H62/1000</f>
        <v>2828.3609966715198</v>
      </c>
      <c r="I68" s="10">
        <f>'10-2021'!$H62/1000</f>
        <v>2828.3609966715198</v>
      </c>
      <c r="J68" s="10">
        <f>'11-2021'!$H62/1000</f>
        <v>2828.3609966715198</v>
      </c>
      <c r="K68" s="10">
        <f>'12-2021'!$H62/1000</f>
        <v>2837.1268956764534</v>
      </c>
      <c r="L68" s="10">
        <f>'1-2022'!$H62/1000</f>
        <v>2837.1268956764534</v>
      </c>
      <c r="M68" s="10">
        <f>'2-2022'!$H62/1000</f>
        <v>2837.1268956764534</v>
      </c>
      <c r="N68" s="10">
        <f>'3-2022'!$H62/1000</f>
        <v>2837.1268956764534</v>
      </c>
      <c r="O68" s="10">
        <f>'4-2022'!$H62/1000</f>
        <v>2839.3851107068917</v>
      </c>
      <c r="P68" s="10">
        <f>'5-2022'!$H62/1000</f>
        <v>2839.3851107068917</v>
      </c>
      <c r="Q68" s="10">
        <f>'6-2022'!$H62/1000</f>
        <v>2852.9745133952688</v>
      </c>
      <c r="R68" s="10">
        <f t="shared" si="1"/>
        <v>2834.1458785425493</v>
      </c>
      <c r="T68" s="74"/>
    </row>
    <row r="69" spans="1:20" x14ac:dyDescent="0.25">
      <c r="A69" s="56"/>
      <c r="B69" s="3"/>
      <c r="C69" s="3"/>
      <c r="D69" s="3" t="s">
        <v>249</v>
      </c>
      <c r="E69" s="10">
        <f>'6-2021'!$H63/1000</f>
        <v>8807.4268438090239</v>
      </c>
      <c r="F69" s="10">
        <f>'7-2021'!$H63/1000</f>
        <v>8807.4268438090239</v>
      </c>
      <c r="G69" s="10">
        <f>'8-2021'!$H63/1000</f>
        <v>8836.1324855601561</v>
      </c>
      <c r="H69" s="10">
        <f>'9-2021'!$H63/1000</f>
        <v>8838.3999271513421</v>
      </c>
      <c r="I69" s="10">
        <f>'10-2021'!$H63/1000</f>
        <v>8838.3047770330777</v>
      </c>
      <c r="J69" s="10">
        <f>'11-2021'!$H63/1000</f>
        <v>8838.3047770330777</v>
      </c>
      <c r="K69" s="10">
        <f>'12-2021'!$H63/1000</f>
        <v>8866.6679585884613</v>
      </c>
      <c r="L69" s="10">
        <f>'1-2022'!$H63/1000</f>
        <v>8894.217962570192</v>
      </c>
      <c r="M69" s="10">
        <f>'2-2022'!$H63/1000</f>
        <v>8910.6699991314053</v>
      </c>
      <c r="N69" s="10">
        <f>'3-2022'!$H63/1000</f>
        <v>8910.6699991314053</v>
      </c>
      <c r="O69" s="10">
        <f>'4-2022'!$H63/1000</f>
        <v>8913.0418261558352</v>
      </c>
      <c r="P69" s="10">
        <f>'5-2022'!$H63/1000</f>
        <v>8913.0418261558352</v>
      </c>
      <c r="Q69" s="10">
        <f>'6-2022'!$H63/1000</f>
        <v>8913.0418261558352</v>
      </c>
      <c r="R69" s="10">
        <f t="shared" si="1"/>
        <v>8868.9260597751872</v>
      </c>
      <c r="T69" s="74"/>
    </row>
    <row r="70" spans="1:20" x14ac:dyDescent="0.25">
      <c r="A70" s="56"/>
      <c r="B70" s="3"/>
      <c r="C70" s="3"/>
      <c r="D70" s="3" t="s">
        <v>251</v>
      </c>
      <c r="E70" s="10">
        <f>'6-2021'!$H64/1000</f>
        <v>0</v>
      </c>
      <c r="F70" s="10">
        <f>'7-2021'!$H64/1000</f>
        <v>0</v>
      </c>
      <c r="G70" s="10">
        <f>'8-2021'!$H64/1000</f>
        <v>0</v>
      </c>
      <c r="H70" s="10">
        <f>'9-2021'!$H64/1000</f>
        <v>0</v>
      </c>
      <c r="I70" s="10">
        <f>'10-2021'!$H64/1000</f>
        <v>0</v>
      </c>
      <c r="J70" s="10">
        <f>'11-2021'!$H64/1000</f>
        <v>0</v>
      </c>
      <c r="K70" s="10">
        <f>'12-2021'!$H64/1000</f>
        <v>0</v>
      </c>
      <c r="L70" s="10">
        <f>'1-2022'!$H64/1000</f>
        <v>0</v>
      </c>
      <c r="M70" s="10">
        <f>'2-2022'!$H64/1000</f>
        <v>0</v>
      </c>
      <c r="N70" s="10">
        <f>'3-2022'!$H64/1000</f>
        <v>0</v>
      </c>
      <c r="O70" s="10">
        <f>'4-2022'!$H64/1000</f>
        <v>0</v>
      </c>
      <c r="P70" s="10">
        <f>'5-2022'!$H64/1000</f>
        <v>0</v>
      </c>
      <c r="Q70" s="10">
        <f>'6-2022'!$H64/1000</f>
        <v>0</v>
      </c>
      <c r="R70" s="10">
        <f t="shared" si="1"/>
        <v>0</v>
      </c>
      <c r="T70" s="74"/>
    </row>
    <row r="71" spans="1:20" x14ac:dyDescent="0.25">
      <c r="A71" s="56"/>
      <c r="B71" s="3"/>
      <c r="C71" s="3"/>
      <c r="D71" s="3" t="s">
        <v>253</v>
      </c>
      <c r="E71" s="10">
        <f>'6-2021'!$H65/1000</f>
        <v>46047.175704541398</v>
      </c>
      <c r="F71" s="10">
        <f>'7-2021'!$H65/1000</f>
        <v>46047.17820009328</v>
      </c>
      <c r="G71" s="10">
        <f>'8-2021'!$H65/1000</f>
        <v>46047.078007896402</v>
      </c>
      <c r="H71" s="10">
        <f>'9-2021'!$H65/1000</f>
        <v>46047.127675141121</v>
      </c>
      <c r="I71" s="10">
        <f>'10-2021'!$H65/1000</f>
        <v>46048.523149630171</v>
      </c>
      <c r="J71" s="10">
        <f>'11-2021'!$H65/1000</f>
        <v>46048.523149630171</v>
      </c>
      <c r="K71" s="10">
        <f>'12-2021'!$H65/1000</f>
        <v>46048.523149630171</v>
      </c>
      <c r="L71" s="10">
        <f>'1-2022'!$H65/1000</f>
        <v>46048.523149630171</v>
      </c>
      <c r="M71" s="10">
        <f>'2-2022'!$H65/1000</f>
        <v>46045.821856566879</v>
      </c>
      <c r="N71" s="10">
        <f>'3-2022'!$H65/1000</f>
        <v>46059.388764770381</v>
      </c>
      <c r="O71" s="10">
        <f>'4-2022'!$H65/1000</f>
        <v>46059.388764770381</v>
      </c>
      <c r="P71" s="10">
        <f>'5-2022'!$H65/1000</f>
        <v>46050.737083131695</v>
      </c>
      <c r="Q71" s="10">
        <f>'6-2022'!$H65/1000</f>
        <v>46099.265691305816</v>
      </c>
      <c r="R71" s="10">
        <f t="shared" si="1"/>
        <v>46052.002804067859</v>
      </c>
      <c r="T71" s="74"/>
    </row>
    <row r="72" spans="1:20" x14ac:dyDescent="0.25">
      <c r="A72" s="56"/>
      <c r="B72" s="3"/>
      <c r="C72" s="3"/>
      <c r="D72" s="3" t="s">
        <v>251</v>
      </c>
      <c r="E72" s="10">
        <f>'6-2021'!$H66/1000</f>
        <v>0</v>
      </c>
      <c r="F72" s="10">
        <f>'7-2021'!$H66/1000</f>
        <v>0</v>
      </c>
      <c r="G72" s="10">
        <f>'8-2021'!$H66/1000</f>
        <v>0</v>
      </c>
      <c r="H72" s="10">
        <f>'9-2021'!$H66/1000</f>
        <v>0</v>
      </c>
      <c r="I72" s="10">
        <f>'10-2021'!$H66/1000</f>
        <v>0</v>
      </c>
      <c r="J72" s="10">
        <f>'11-2021'!$H66/1000</f>
        <v>0</v>
      </c>
      <c r="K72" s="10">
        <f>'12-2021'!$H66/1000</f>
        <v>0</v>
      </c>
      <c r="L72" s="10">
        <f>'1-2022'!$H66/1000</f>
        <v>0</v>
      </c>
      <c r="M72" s="10">
        <f>'2-2022'!$H66/1000</f>
        <v>0</v>
      </c>
      <c r="N72" s="10">
        <f>'3-2022'!$H66/1000</f>
        <v>0</v>
      </c>
      <c r="O72" s="10">
        <f>'4-2022'!$H66/1000</f>
        <v>0</v>
      </c>
      <c r="P72" s="10">
        <f>'5-2022'!$H66/1000</f>
        <v>0</v>
      </c>
      <c r="Q72" s="10">
        <f>'6-2022'!$H66/1000</f>
        <v>0</v>
      </c>
      <c r="R72" s="10">
        <f t="shared" si="1"/>
        <v>0</v>
      </c>
      <c r="T72" s="74"/>
    </row>
    <row r="73" spans="1:20" x14ac:dyDescent="0.25">
      <c r="A73" s="56"/>
      <c r="B73" s="3"/>
      <c r="C73" s="3"/>
      <c r="D73" s="3"/>
      <c r="E73" s="12">
        <f>'6-2021'!$H67/1000</f>
        <v>57682.963545021943</v>
      </c>
      <c r="F73" s="12">
        <f>'7-2021'!$H67/1000</f>
        <v>57682.966040573818</v>
      </c>
      <c r="G73" s="12">
        <f>'8-2021'!$H67/1000</f>
        <v>57711.571490128081</v>
      </c>
      <c r="H73" s="12">
        <f>'9-2021'!$H67/1000</f>
        <v>57713.888598963982</v>
      </c>
      <c r="I73" s="12">
        <f>'10-2021'!$H67/1000</f>
        <v>57715.188923334768</v>
      </c>
      <c r="J73" s="12">
        <f>'11-2021'!$H67/1000</f>
        <v>57715.188923334768</v>
      </c>
      <c r="K73" s="12">
        <f>'12-2021'!$H67/1000</f>
        <v>57752.318003895089</v>
      </c>
      <c r="L73" s="12">
        <f>'1-2022'!$H67/1000</f>
        <v>57779.868007876823</v>
      </c>
      <c r="M73" s="12">
        <f>'2-2022'!$H67/1000</f>
        <v>57793.618751374735</v>
      </c>
      <c r="N73" s="12">
        <f>'3-2022'!$H67/1000</f>
        <v>57807.185659578245</v>
      </c>
      <c r="O73" s="12">
        <f>'4-2022'!$H67/1000</f>
        <v>57811.81570163311</v>
      </c>
      <c r="P73" s="12">
        <f>'5-2022'!$H67/1000</f>
        <v>57803.164019994423</v>
      </c>
      <c r="Q73" s="12">
        <f>'6-2022'!$H67/1000</f>
        <v>57865.282030856921</v>
      </c>
      <c r="R73" s="12">
        <f t="shared" si="1"/>
        <v>57755.074742385601</v>
      </c>
      <c r="T73" s="74"/>
    </row>
    <row r="74" spans="1:20" x14ac:dyDescent="0.25">
      <c r="A74" s="56"/>
      <c r="B74" s="3"/>
      <c r="C74" s="3"/>
      <c r="D74" s="3"/>
      <c r="E74" s="2">
        <f>'6-2021'!$H68/1000</f>
        <v>0</v>
      </c>
      <c r="F74" s="2">
        <f>'7-2021'!$H68/1000</f>
        <v>0</v>
      </c>
      <c r="G74" s="2">
        <f>'8-2021'!$H68/1000</f>
        <v>0</v>
      </c>
      <c r="H74" s="2">
        <f>'9-2021'!$H68/1000</f>
        <v>0</v>
      </c>
      <c r="I74" s="2">
        <f>'10-2021'!$H68/1000</f>
        <v>0</v>
      </c>
      <c r="J74" s="2">
        <f>'11-2021'!$H68/1000</f>
        <v>0</v>
      </c>
      <c r="K74" s="2">
        <f>'12-2021'!$H68/1000</f>
        <v>0</v>
      </c>
      <c r="L74" s="2">
        <f>'1-2022'!$H68/1000</f>
        <v>0</v>
      </c>
      <c r="M74" s="2">
        <f>'2-2022'!$H68/1000</f>
        <v>0</v>
      </c>
      <c r="N74" s="2">
        <f>'3-2022'!$H68/1000</f>
        <v>0</v>
      </c>
      <c r="O74" s="2">
        <f>'4-2022'!$H68/1000</f>
        <v>0</v>
      </c>
      <c r="P74" s="2">
        <f>'5-2022'!$H68/1000</f>
        <v>0</v>
      </c>
      <c r="Q74" s="2">
        <f>'6-2022'!$H68/1000</f>
        <v>0</v>
      </c>
      <c r="R74" s="2">
        <f t="shared" si="1"/>
        <v>0</v>
      </c>
      <c r="T74" s="74"/>
    </row>
    <row r="75" spans="1:20" x14ac:dyDescent="0.25">
      <c r="A75" s="56">
        <v>315</v>
      </c>
      <c r="B75" s="3" t="s">
        <v>36</v>
      </c>
      <c r="C75" s="3"/>
      <c r="D75" s="3"/>
      <c r="E75" s="2">
        <f>'6-2021'!$H69/1000</f>
        <v>0</v>
      </c>
      <c r="F75" s="2">
        <f>'7-2021'!$H69/1000</f>
        <v>0</v>
      </c>
      <c r="G75" s="2">
        <f>'8-2021'!$H69/1000</f>
        <v>0</v>
      </c>
      <c r="H75" s="2">
        <f>'9-2021'!$H69/1000</f>
        <v>0</v>
      </c>
      <c r="I75" s="2">
        <f>'10-2021'!$H69/1000</f>
        <v>0</v>
      </c>
      <c r="J75" s="2">
        <f>'11-2021'!$H69/1000</f>
        <v>0</v>
      </c>
      <c r="K75" s="2">
        <f>'12-2021'!$H69/1000</f>
        <v>0</v>
      </c>
      <c r="L75" s="2">
        <f>'1-2022'!$H69/1000</f>
        <v>0</v>
      </c>
      <c r="M75" s="2">
        <f>'2-2022'!$H69/1000</f>
        <v>0</v>
      </c>
      <c r="N75" s="2">
        <f>'3-2022'!$H69/1000</f>
        <v>0</v>
      </c>
      <c r="O75" s="2">
        <f>'4-2022'!$H69/1000</f>
        <v>0</v>
      </c>
      <c r="P75" s="2">
        <f>'5-2022'!$H69/1000</f>
        <v>0</v>
      </c>
      <c r="Q75" s="2">
        <f>'6-2022'!$H69/1000</f>
        <v>0</v>
      </c>
      <c r="R75" s="2">
        <f t="shared" si="1"/>
        <v>0</v>
      </c>
      <c r="T75" s="74"/>
    </row>
    <row r="76" spans="1:20" x14ac:dyDescent="0.25">
      <c r="A76" s="56"/>
      <c r="B76" s="3"/>
      <c r="C76" s="3"/>
      <c r="D76" s="3" t="s">
        <v>250</v>
      </c>
      <c r="E76" s="10">
        <f>'6-2021'!$H70/1000</f>
        <v>0</v>
      </c>
      <c r="F76" s="10">
        <f>'7-2021'!$H70/1000</f>
        <v>0</v>
      </c>
      <c r="G76" s="10">
        <f>'8-2021'!$H70/1000</f>
        <v>0</v>
      </c>
      <c r="H76" s="10">
        <f>'9-2021'!$H70/1000</f>
        <v>0</v>
      </c>
      <c r="I76" s="10">
        <f>'10-2021'!$H70/1000</f>
        <v>0</v>
      </c>
      <c r="J76" s="10">
        <f>'11-2021'!$H70/1000</f>
        <v>0</v>
      </c>
      <c r="K76" s="10">
        <f>'12-2021'!$H70/1000</f>
        <v>0</v>
      </c>
      <c r="L76" s="10">
        <f>'1-2022'!$H70/1000</f>
        <v>0</v>
      </c>
      <c r="M76" s="10">
        <f>'2-2022'!$H70/1000</f>
        <v>0</v>
      </c>
      <c r="N76" s="10">
        <f>'3-2022'!$H70/1000</f>
        <v>0</v>
      </c>
      <c r="O76" s="10">
        <f>'4-2022'!$H70/1000</f>
        <v>0</v>
      </c>
      <c r="P76" s="10">
        <f>'5-2022'!$H70/1000</f>
        <v>0</v>
      </c>
      <c r="Q76" s="10">
        <f>'6-2022'!$H70/1000</f>
        <v>0</v>
      </c>
      <c r="R76" s="10">
        <f t="shared" si="1"/>
        <v>0</v>
      </c>
      <c r="T76" s="74"/>
    </row>
    <row r="77" spans="1:20" x14ac:dyDescent="0.25">
      <c r="A77" s="56"/>
      <c r="B77" s="3"/>
      <c r="C77" s="3"/>
      <c r="D77" s="3" t="s">
        <v>254</v>
      </c>
      <c r="E77" s="10">
        <f>'6-2021'!$H71/1000</f>
        <v>0</v>
      </c>
      <c r="F77" s="10">
        <f>'7-2021'!$H71/1000</f>
        <v>0</v>
      </c>
      <c r="G77" s="10">
        <f>'8-2021'!$H71/1000</f>
        <v>0</v>
      </c>
      <c r="H77" s="10">
        <f>'9-2021'!$H71/1000</f>
        <v>0</v>
      </c>
      <c r="I77" s="10">
        <f>'10-2021'!$H71/1000</f>
        <v>0</v>
      </c>
      <c r="J77" s="10">
        <f>'11-2021'!$H71/1000</f>
        <v>0</v>
      </c>
      <c r="K77" s="10">
        <f>'12-2021'!$H71/1000</f>
        <v>0</v>
      </c>
      <c r="L77" s="10">
        <f>'1-2022'!$H71/1000</f>
        <v>0</v>
      </c>
      <c r="M77" s="10">
        <f>'2-2022'!$H71/1000</f>
        <v>0</v>
      </c>
      <c r="N77" s="10">
        <f>'3-2022'!$H71/1000</f>
        <v>0</v>
      </c>
      <c r="O77" s="10">
        <f>'4-2022'!$H71/1000</f>
        <v>0</v>
      </c>
      <c r="P77" s="10">
        <f>'5-2022'!$H71/1000</f>
        <v>0</v>
      </c>
      <c r="Q77" s="10">
        <f>'6-2022'!$H71/1000</f>
        <v>0</v>
      </c>
      <c r="R77" s="10">
        <f t="shared" si="1"/>
        <v>0</v>
      </c>
      <c r="T77" s="74"/>
    </row>
    <row r="78" spans="1:20" x14ac:dyDescent="0.25">
      <c r="A78" s="56"/>
      <c r="B78" s="3"/>
      <c r="C78" s="3"/>
      <c r="D78" s="3" t="s">
        <v>24</v>
      </c>
      <c r="E78" s="10">
        <f>'6-2021'!$H72/1000</f>
        <v>682.60014897160215</v>
      </c>
      <c r="F78" s="10">
        <f>'7-2021'!$H72/1000</f>
        <v>682.60014897160215</v>
      </c>
      <c r="G78" s="10">
        <f>'8-2021'!$H72/1000</f>
        <v>682.60014897160215</v>
      </c>
      <c r="H78" s="10">
        <f>'9-2021'!$H72/1000</f>
        <v>682.60014897160215</v>
      </c>
      <c r="I78" s="10">
        <f>'10-2021'!$H72/1000</f>
        <v>682.60014897160215</v>
      </c>
      <c r="J78" s="10">
        <f>'11-2021'!$H72/1000</f>
        <v>682.60014897160215</v>
      </c>
      <c r="K78" s="10">
        <f>'12-2021'!$H72/1000</f>
        <v>682.60014897160215</v>
      </c>
      <c r="L78" s="10">
        <f>'1-2022'!$H72/1000</f>
        <v>682.60014897160215</v>
      </c>
      <c r="M78" s="10">
        <f>'2-2022'!$H72/1000</f>
        <v>682.60014897160215</v>
      </c>
      <c r="N78" s="10">
        <f>'3-2022'!$H72/1000</f>
        <v>682.60014897160215</v>
      </c>
      <c r="O78" s="10">
        <f>'4-2022'!$H72/1000</f>
        <v>682.60014897160215</v>
      </c>
      <c r="P78" s="10">
        <f>'5-2022'!$H72/1000</f>
        <v>682.60014897160215</v>
      </c>
      <c r="Q78" s="10">
        <f>'6-2022'!$H72/1000</f>
        <v>682.60014897160215</v>
      </c>
      <c r="R78" s="10">
        <f t="shared" si="1"/>
        <v>682.60014897160204</v>
      </c>
      <c r="T78" s="74"/>
    </row>
    <row r="79" spans="1:20" x14ac:dyDescent="0.25">
      <c r="A79" s="56"/>
      <c r="B79" s="3"/>
      <c r="C79" s="3"/>
      <c r="D79" s="3" t="s">
        <v>249</v>
      </c>
      <c r="E79" s="10">
        <f>'6-2021'!$H73/1000</f>
        <v>2151.1956110358592</v>
      </c>
      <c r="F79" s="10">
        <f>'7-2021'!$H73/1000</f>
        <v>2154.2536705003818</v>
      </c>
      <c r="G79" s="10">
        <f>'8-2021'!$H73/1000</f>
        <v>2154.221232758583</v>
      </c>
      <c r="H79" s="10">
        <f>'9-2021'!$H73/1000</f>
        <v>2154.221232758583</v>
      </c>
      <c r="I79" s="10">
        <f>'10-2021'!$H73/1000</f>
        <v>2154.221232758583</v>
      </c>
      <c r="J79" s="10">
        <f>'11-2021'!$H73/1000</f>
        <v>2154.2207717685383</v>
      </c>
      <c r="K79" s="10">
        <f>'12-2021'!$H73/1000</f>
        <v>2154.2207717685383</v>
      </c>
      <c r="L79" s="10">
        <f>'1-2022'!$H73/1000</f>
        <v>2172.3893978457004</v>
      </c>
      <c r="M79" s="10">
        <f>'2-2022'!$H73/1000</f>
        <v>2178.4873985362105</v>
      </c>
      <c r="N79" s="10">
        <f>'3-2022'!$H73/1000</f>
        <v>2178.4873985362105</v>
      </c>
      <c r="O79" s="10">
        <f>'4-2022'!$H73/1000</f>
        <v>2189.310897359976</v>
      </c>
      <c r="P79" s="10">
        <f>'5-2022'!$H73/1000</f>
        <v>2189.310897359976</v>
      </c>
      <c r="Q79" s="10">
        <f>'6-2022'!$H73/1000</f>
        <v>2189.310897359976</v>
      </c>
      <c r="R79" s="10">
        <f t="shared" si="1"/>
        <v>2166.9665130124331</v>
      </c>
      <c r="T79" s="74"/>
    </row>
    <row r="80" spans="1:20" x14ac:dyDescent="0.25">
      <c r="A80" s="56"/>
      <c r="B80" s="3"/>
      <c r="C80" s="3"/>
      <c r="D80" s="3" t="s">
        <v>251</v>
      </c>
      <c r="E80" s="10">
        <f>'6-2021'!$H74/1000</f>
        <v>0</v>
      </c>
      <c r="F80" s="10">
        <f>'7-2021'!$H74/1000</f>
        <v>0</v>
      </c>
      <c r="G80" s="10">
        <f>'8-2021'!$H74/1000</f>
        <v>0</v>
      </c>
      <c r="H80" s="10">
        <f>'9-2021'!$H74/1000</f>
        <v>0</v>
      </c>
      <c r="I80" s="10">
        <f>'10-2021'!$H74/1000</f>
        <v>0</v>
      </c>
      <c r="J80" s="10">
        <f>'11-2021'!$H74/1000</f>
        <v>0</v>
      </c>
      <c r="K80" s="10">
        <f>'12-2021'!$H74/1000</f>
        <v>0</v>
      </c>
      <c r="L80" s="10">
        <f>'1-2022'!$H74/1000</f>
        <v>0</v>
      </c>
      <c r="M80" s="10">
        <f>'2-2022'!$H74/1000</f>
        <v>0</v>
      </c>
      <c r="N80" s="10">
        <f>'3-2022'!$H74/1000</f>
        <v>0</v>
      </c>
      <c r="O80" s="10">
        <f>'4-2022'!$H74/1000</f>
        <v>0</v>
      </c>
      <c r="P80" s="10">
        <f>'5-2022'!$H74/1000</f>
        <v>0</v>
      </c>
      <c r="Q80" s="10">
        <f>'6-2022'!$H74/1000</f>
        <v>0</v>
      </c>
      <c r="R80" s="10">
        <f t="shared" si="1"/>
        <v>0</v>
      </c>
      <c r="T80" s="74"/>
    </row>
    <row r="81" spans="1:22" x14ac:dyDescent="0.25">
      <c r="A81" s="56"/>
      <c r="B81" s="3"/>
      <c r="C81" s="3"/>
      <c r="D81" s="3" t="s">
        <v>253</v>
      </c>
      <c r="E81" s="10">
        <f>'6-2021'!$H75/1000</f>
        <v>13794.692613253113</v>
      </c>
      <c r="F81" s="10">
        <f>'7-2021'!$H75/1000</f>
        <v>13790.776254598019</v>
      </c>
      <c r="G81" s="10">
        <f>'8-2021'!$H75/1000</f>
        <v>13790.800879888337</v>
      </c>
      <c r="H81" s="10">
        <f>'9-2021'!$H75/1000</f>
        <v>13789.120469225702</v>
      </c>
      <c r="I81" s="10">
        <f>'10-2021'!$H75/1000</f>
        <v>13789.120469225702</v>
      </c>
      <c r="J81" s="10">
        <f>'11-2021'!$H75/1000</f>
        <v>13789.069751455592</v>
      </c>
      <c r="K81" s="10">
        <f>'12-2021'!$H75/1000</f>
        <v>13789.16551992108</v>
      </c>
      <c r="L81" s="10">
        <f>'1-2022'!$H75/1000</f>
        <v>13789.120130132062</v>
      </c>
      <c r="M81" s="10">
        <f>'2-2022'!$H75/1000</f>
        <v>13789.120130132062</v>
      </c>
      <c r="N81" s="10">
        <f>'3-2022'!$H75/1000</f>
        <v>13789.120130132062</v>
      </c>
      <c r="O81" s="10">
        <f>'4-2022'!$H75/1000</f>
        <v>13788.912259082679</v>
      </c>
      <c r="P81" s="10">
        <f>'5-2022'!$H75/1000</f>
        <v>13839.789327848343</v>
      </c>
      <c r="Q81" s="10">
        <f>'6-2022'!$H75/1000</f>
        <v>13839.789327848343</v>
      </c>
      <c r="R81" s="10">
        <f t="shared" si="1"/>
        <v>13795.946357682702</v>
      </c>
      <c r="T81" s="74"/>
    </row>
    <row r="82" spans="1:22" x14ac:dyDescent="0.25">
      <c r="A82" s="56"/>
      <c r="B82" s="3"/>
      <c r="C82" s="3"/>
      <c r="D82" s="3" t="s">
        <v>251</v>
      </c>
      <c r="E82" s="10">
        <f>'6-2021'!$H76/1000</f>
        <v>0</v>
      </c>
      <c r="F82" s="10">
        <f>'7-2021'!$H76/1000</f>
        <v>0</v>
      </c>
      <c r="G82" s="10">
        <f>'8-2021'!$H76/1000</f>
        <v>0</v>
      </c>
      <c r="H82" s="10">
        <f>'9-2021'!$H76/1000</f>
        <v>0</v>
      </c>
      <c r="I82" s="10">
        <f>'10-2021'!$H76/1000</f>
        <v>0</v>
      </c>
      <c r="J82" s="10">
        <f>'11-2021'!$H76/1000</f>
        <v>0</v>
      </c>
      <c r="K82" s="10">
        <f>'12-2021'!$H76/1000</f>
        <v>0</v>
      </c>
      <c r="L82" s="10">
        <f>'1-2022'!$H76/1000</f>
        <v>0</v>
      </c>
      <c r="M82" s="10">
        <f>'2-2022'!$H76/1000</f>
        <v>0</v>
      </c>
      <c r="N82" s="10">
        <f>'3-2022'!$H76/1000</f>
        <v>0</v>
      </c>
      <c r="O82" s="10">
        <f>'4-2022'!$H76/1000</f>
        <v>0</v>
      </c>
      <c r="P82" s="10">
        <f>'5-2022'!$H76/1000</f>
        <v>0</v>
      </c>
      <c r="Q82" s="10">
        <f>'6-2022'!$H76/1000</f>
        <v>0</v>
      </c>
      <c r="R82" s="10">
        <f t="shared" si="1"/>
        <v>0</v>
      </c>
      <c r="T82" s="74"/>
    </row>
    <row r="83" spans="1:22" x14ac:dyDescent="0.25">
      <c r="A83" s="56"/>
      <c r="B83" s="3"/>
      <c r="C83" s="3"/>
      <c r="D83" s="3"/>
      <c r="E83" s="12">
        <f>'6-2021'!$H77/1000</f>
        <v>16628.488373260574</v>
      </c>
      <c r="F83" s="12">
        <f>'7-2021'!$H77/1000</f>
        <v>16627.630074070003</v>
      </c>
      <c r="G83" s="12">
        <f>'8-2021'!$H77/1000</f>
        <v>16627.622261618522</v>
      </c>
      <c r="H83" s="12">
        <f>'9-2021'!$H77/1000</f>
        <v>16625.941850955885</v>
      </c>
      <c r="I83" s="12">
        <f>'10-2021'!$H77/1000</f>
        <v>16625.941850955885</v>
      </c>
      <c r="J83" s="12">
        <f>'11-2021'!$H77/1000</f>
        <v>16625.890672195732</v>
      </c>
      <c r="K83" s="12">
        <f>'12-2021'!$H77/1000</f>
        <v>16625.986440661221</v>
      </c>
      <c r="L83" s="12">
        <f>'1-2022'!$H77/1000</f>
        <v>16644.109676949363</v>
      </c>
      <c r="M83" s="12">
        <f>'2-2022'!$H77/1000</f>
        <v>16650.207677639875</v>
      </c>
      <c r="N83" s="12">
        <f>'3-2022'!$H77/1000</f>
        <v>16650.207677639875</v>
      </c>
      <c r="O83" s="12">
        <f>'4-2022'!$H77/1000</f>
        <v>16660.823305414258</v>
      </c>
      <c r="P83" s="12">
        <f>'5-2022'!$H77/1000</f>
        <v>16711.700374179924</v>
      </c>
      <c r="Q83" s="12">
        <f>'6-2022'!$H77/1000</f>
        <v>16711.700374179924</v>
      </c>
      <c r="R83" s="12">
        <f t="shared" si="1"/>
        <v>16645.513019666734</v>
      </c>
      <c r="T83" s="74"/>
    </row>
    <row r="84" spans="1:22" x14ac:dyDescent="0.25">
      <c r="A84" s="56"/>
      <c r="B84" s="3"/>
      <c r="C84" s="3"/>
      <c r="D84" s="3"/>
      <c r="E84" s="2">
        <f>'6-2021'!$H78/1000</f>
        <v>0</v>
      </c>
      <c r="F84" s="2">
        <f>'7-2021'!$H78/1000</f>
        <v>0</v>
      </c>
      <c r="G84" s="2">
        <f>'8-2021'!$H78/1000</f>
        <v>0</v>
      </c>
      <c r="H84" s="2">
        <f>'9-2021'!$H78/1000</f>
        <v>0</v>
      </c>
      <c r="I84" s="2">
        <f>'10-2021'!$H78/1000</f>
        <v>0</v>
      </c>
      <c r="J84" s="2">
        <f>'11-2021'!$H78/1000</f>
        <v>0</v>
      </c>
      <c r="K84" s="2">
        <f>'12-2021'!$H78/1000</f>
        <v>0</v>
      </c>
      <c r="L84" s="2">
        <f>'1-2022'!$H78/1000</f>
        <v>0</v>
      </c>
      <c r="M84" s="2">
        <f>'2-2022'!$H78/1000</f>
        <v>0</v>
      </c>
      <c r="N84" s="2">
        <f>'3-2022'!$H78/1000</f>
        <v>0</v>
      </c>
      <c r="O84" s="2">
        <f>'4-2022'!$H78/1000</f>
        <v>0</v>
      </c>
      <c r="P84" s="2">
        <f>'5-2022'!$H78/1000</f>
        <v>0</v>
      </c>
      <c r="Q84" s="2">
        <f>'6-2022'!$H78/1000</f>
        <v>0</v>
      </c>
      <c r="R84" s="2">
        <f t="shared" si="1"/>
        <v>0</v>
      </c>
      <c r="T84" s="74"/>
    </row>
    <row r="85" spans="1:22" x14ac:dyDescent="0.25">
      <c r="A85" s="56"/>
      <c r="B85" s="3"/>
      <c r="C85" s="58"/>
      <c r="D85" s="3"/>
      <c r="E85" s="14">
        <f>'6-2021'!$H79/1000</f>
        <v>0</v>
      </c>
      <c r="F85" s="14">
        <f>'7-2021'!$H79/1000</f>
        <v>0</v>
      </c>
      <c r="G85" s="14">
        <f>'8-2021'!$H79/1000</f>
        <v>0</v>
      </c>
      <c r="H85" s="14">
        <f>'9-2021'!$H79/1000</f>
        <v>0</v>
      </c>
      <c r="I85" s="14">
        <f>'10-2021'!$H79/1000</f>
        <v>0</v>
      </c>
      <c r="J85" s="14">
        <f>'11-2021'!$H79/1000</f>
        <v>0</v>
      </c>
      <c r="K85" s="14">
        <f>'12-2021'!$H79/1000</f>
        <v>0</v>
      </c>
      <c r="L85" s="14">
        <f>'1-2022'!$H79/1000</f>
        <v>0</v>
      </c>
      <c r="M85" s="14">
        <f>'2-2022'!$H79/1000</f>
        <v>0</v>
      </c>
      <c r="N85" s="14">
        <f>'3-2022'!$H79/1000</f>
        <v>0</v>
      </c>
      <c r="O85" s="14">
        <f>'4-2022'!$H79/1000</f>
        <v>0</v>
      </c>
      <c r="P85" s="14">
        <f>'5-2022'!$H79/1000</f>
        <v>0</v>
      </c>
      <c r="Q85" s="14">
        <f>'6-2022'!$H79/1000</f>
        <v>0</v>
      </c>
      <c r="R85" s="14">
        <f t="shared" si="1"/>
        <v>0</v>
      </c>
      <c r="T85" s="74"/>
    </row>
    <row r="86" spans="1:22" s="46" customFormat="1" x14ac:dyDescent="0.25">
      <c r="A86" s="59"/>
      <c r="B86" s="60"/>
      <c r="C86" s="61"/>
      <c r="D86" s="60"/>
      <c r="E86" s="16">
        <f>'6-2021'!$H80/1000</f>
        <v>0</v>
      </c>
      <c r="F86" s="16">
        <f>'7-2021'!$H80/1000</f>
        <v>0</v>
      </c>
      <c r="G86" s="16">
        <f>'8-2021'!$H80/1000</f>
        <v>0</v>
      </c>
      <c r="H86" s="16">
        <f>'9-2021'!$H80/1000</f>
        <v>0</v>
      </c>
      <c r="I86" s="16">
        <f>'10-2021'!$H80/1000</f>
        <v>0</v>
      </c>
      <c r="J86" s="16">
        <f>'11-2021'!$H80/1000</f>
        <v>0</v>
      </c>
      <c r="K86" s="16">
        <f>'12-2021'!$H80/1000</f>
        <v>0</v>
      </c>
      <c r="L86" s="16">
        <f>'1-2022'!$H80/1000</f>
        <v>0</v>
      </c>
      <c r="M86" s="16">
        <f>'2-2022'!$H80/1000</f>
        <v>0</v>
      </c>
      <c r="N86" s="16">
        <f>'3-2022'!$H80/1000</f>
        <v>0</v>
      </c>
      <c r="O86" s="16">
        <f>'4-2022'!$H80/1000</f>
        <v>0</v>
      </c>
      <c r="P86" s="16">
        <f>'5-2022'!$H80/1000</f>
        <v>0</v>
      </c>
      <c r="Q86" s="16">
        <f>'6-2022'!$H80/1000</f>
        <v>0</v>
      </c>
      <c r="R86" s="16">
        <f t="shared" si="1"/>
        <v>0</v>
      </c>
      <c r="S86" s="43"/>
      <c r="T86" s="74"/>
      <c r="U86" s="74"/>
      <c r="V86" s="80"/>
    </row>
    <row r="87" spans="1:22" x14ac:dyDescent="0.25">
      <c r="A87" s="56">
        <v>316</v>
      </c>
      <c r="B87" s="3" t="s">
        <v>37</v>
      </c>
      <c r="C87" s="3"/>
      <c r="D87" s="3"/>
      <c r="E87" s="2">
        <f>'6-2021'!$H81/1000</f>
        <v>0</v>
      </c>
      <c r="F87" s="2">
        <f>'7-2021'!$H81/1000</f>
        <v>0</v>
      </c>
      <c r="G87" s="2">
        <f>'8-2021'!$H81/1000</f>
        <v>0</v>
      </c>
      <c r="H87" s="2">
        <f>'9-2021'!$H81/1000</f>
        <v>0</v>
      </c>
      <c r="I87" s="2">
        <f>'10-2021'!$H81/1000</f>
        <v>0</v>
      </c>
      <c r="J87" s="2">
        <f>'11-2021'!$H81/1000</f>
        <v>0</v>
      </c>
      <c r="K87" s="2">
        <f>'12-2021'!$H81/1000</f>
        <v>0</v>
      </c>
      <c r="L87" s="2">
        <f>'1-2022'!$H81/1000</f>
        <v>0</v>
      </c>
      <c r="M87" s="2">
        <f>'2-2022'!$H81/1000</f>
        <v>0</v>
      </c>
      <c r="N87" s="2">
        <f>'3-2022'!$H81/1000</f>
        <v>0</v>
      </c>
      <c r="O87" s="2">
        <f>'4-2022'!$H81/1000</f>
        <v>0</v>
      </c>
      <c r="P87" s="2">
        <f>'5-2022'!$H81/1000</f>
        <v>0</v>
      </c>
      <c r="Q87" s="2">
        <f>'6-2022'!$H81/1000</f>
        <v>0</v>
      </c>
      <c r="R87" s="2">
        <f t="shared" si="1"/>
        <v>0</v>
      </c>
      <c r="T87" s="74"/>
    </row>
    <row r="88" spans="1:22" x14ac:dyDescent="0.25">
      <c r="A88" s="56"/>
      <c r="B88" s="3"/>
      <c r="C88" s="3"/>
      <c r="D88" s="3" t="s">
        <v>250</v>
      </c>
      <c r="E88" s="10">
        <f>'6-2021'!$H82/1000</f>
        <v>0</v>
      </c>
      <c r="F88" s="10">
        <f>'7-2021'!$H82/1000</f>
        <v>0</v>
      </c>
      <c r="G88" s="10">
        <f>'8-2021'!$H82/1000</f>
        <v>0</v>
      </c>
      <c r="H88" s="10">
        <f>'9-2021'!$H82/1000</f>
        <v>0</v>
      </c>
      <c r="I88" s="10">
        <f>'10-2021'!$H82/1000</f>
        <v>0</v>
      </c>
      <c r="J88" s="10">
        <f>'11-2021'!$H82/1000</f>
        <v>0</v>
      </c>
      <c r="K88" s="10">
        <f>'12-2021'!$H82/1000</f>
        <v>0</v>
      </c>
      <c r="L88" s="10">
        <f>'1-2022'!$H82/1000</f>
        <v>0</v>
      </c>
      <c r="M88" s="10">
        <f>'2-2022'!$H82/1000</f>
        <v>0</v>
      </c>
      <c r="N88" s="10">
        <f>'3-2022'!$H82/1000</f>
        <v>0</v>
      </c>
      <c r="O88" s="10">
        <f>'4-2022'!$H82/1000</f>
        <v>0</v>
      </c>
      <c r="P88" s="10">
        <f>'5-2022'!$H82/1000</f>
        <v>0</v>
      </c>
      <c r="Q88" s="10">
        <f>'6-2022'!$H82/1000</f>
        <v>0</v>
      </c>
      <c r="R88" s="10">
        <f t="shared" si="1"/>
        <v>0</v>
      </c>
      <c r="T88" s="74"/>
    </row>
    <row r="89" spans="1:22" x14ac:dyDescent="0.25">
      <c r="A89" s="56"/>
      <c r="B89" s="3"/>
      <c r="C89" s="3"/>
      <c r="D89" s="3" t="s">
        <v>254</v>
      </c>
      <c r="E89" s="10">
        <f>'6-2021'!$H83/1000</f>
        <v>0</v>
      </c>
      <c r="F89" s="10">
        <f>'7-2021'!$H83/1000</f>
        <v>0</v>
      </c>
      <c r="G89" s="10">
        <f>'8-2021'!$H83/1000</f>
        <v>0</v>
      </c>
      <c r="H89" s="10">
        <f>'9-2021'!$H83/1000</f>
        <v>0</v>
      </c>
      <c r="I89" s="10">
        <f>'10-2021'!$H83/1000</f>
        <v>0</v>
      </c>
      <c r="J89" s="10">
        <f>'11-2021'!$H83/1000</f>
        <v>0</v>
      </c>
      <c r="K89" s="10">
        <f>'12-2021'!$H83/1000</f>
        <v>0</v>
      </c>
      <c r="L89" s="10">
        <f>'1-2022'!$H83/1000</f>
        <v>0</v>
      </c>
      <c r="M89" s="10">
        <f>'2-2022'!$H83/1000</f>
        <v>0</v>
      </c>
      <c r="N89" s="10">
        <f>'3-2022'!$H83/1000</f>
        <v>0</v>
      </c>
      <c r="O89" s="10">
        <f>'4-2022'!$H83/1000</f>
        <v>0</v>
      </c>
      <c r="P89" s="10">
        <f>'5-2022'!$H83/1000</f>
        <v>0</v>
      </c>
      <c r="Q89" s="10">
        <f>'6-2022'!$H83/1000</f>
        <v>0</v>
      </c>
      <c r="R89" s="10">
        <f t="shared" si="1"/>
        <v>0</v>
      </c>
      <c r="T89" s="74"/>
    </row>
    <row r="90" spans="1:22" x14ac:dyDescent="0.25">
      <c r="A90" s="56"/>
      <c r="B90" s="3"/>
      <c r="C90" s="3"/>
      <c r="D90" s="3" t="s">
        <v>24</v>
      </c>
      <c r="E90" s="10">
        <f>'6-2021'!$H84/1000</f>
        <v>110.58006366011335</v>
      </c>
      <c r="F90" s="10">
        <f>'7-2021'!$H84/1000</f>
        <v>110.58006366011335</v>
      </c>
      <c r="G90" s="10">
        <f>'8-2021'!$H84/1000</f>
        <v>110.58006366011335</v>
      </c>
      <c r="H90" s="10">
        <f>'9-2021'!$H84/1000</f>
        <v>110.58006366011335</v>
      </c>
      <c r="I90" s="10">
        <f>'10-2021'!$H84/1000</f>
        <v>110.58006366011335</v>
      </c>
      <c r="J90" s="10">
        <f>'11-2021'!$H84/1000</f>
        <v>110.58006366011335</v>
      </c>
      <c r="K90" s="10">
        <f>'12-2021'!$H84/1000</f>
        <v>110.58006366011335</v>
      </c>
      <c r="L90" s="10">
        <f>'1-2022'!$H84/1000</f>
        <v>110.58006366011335</v>
      </c>
      <c r="M90" s="10">
        <f>'2-2022'!$H84/1000</f>
        <v>112.38590036033372</v>
      </c>
      <c r="N90" s="10">
        <f>'3-2022'!$H84/1000</f>
        <v>113.80074664615803</v>
      </c>
      <c r="O90" s="10">
        <f>'4-2022'!$H84/1000</f>
        <v>113.80074664615803</v>
      </c>
      <c r="P90" s="10">
        <f>'5-2022'!$H84/1000</f>
        <v>113.80074664615803</v>
      </c>
      <c r="Q90" s="10">
        <f>'6-2022'!$H84/1000</f>
        <v>113.80074664615803</v>
      </c>
      <c r="R90" s="10">
        <f t="shared" si="1"/>
        <v>111.66991592272812</v>
      </c>
      <c r="T90" s="74"/>
    </row>
    <row r="91" spans="1:22" x14ac:dyDescent="0.25">
      <c r="A91" s="56"/>
      <c r="B91" s="3"/>
      <c r="C91" s="3"/>
      <c r="D91" s="3" t="s">
        <v>249</v>
      </c>
      <c r="E91" s="10">
        <f>'6-2021'!$H85/1000</f>
        <v>96.350093080458933</v>
      </c>
      <c r="F91" s="10">
        <f>'7-2021'!$H85/1000</f>
        <v>96.350093080458933</v>
      </c>
      <c r="G91" s="10">
        <f>'8-2021'!$H85/1000</f>
        <v>96.350093080458933</v>
      </c>
      <c r="H91" s="10">
        <f>'9-2021'!$H85/1000</f>
        <v>96.350093080458933</v>
      </c>
      <c r="I91" s="10">
        <f>'10-2021'!$H85/1000</f>
        <v>96.350093080458933</v>
      </c>
      <c r="J91" s="10">
        <f>'11-2021'!$H85/1000</f>
        <v>96.350093080458933</v>
      </c>
      <c r="K91" s="10">
        <f>'12-2021'!$H85/1000</f>
        <v>96.350093080458933</v>
      </c>
      <c r="L91" s="10">
        <f>'1-2022'!$H85/1000</f>
        <v>103.58236199223971</v>
      </c>
      <c r="M91" s="10">
        <f>'2-2022'!$H85/1000</f>
        <v>103.58236199223971</v>
      </c>
      <c r="N91" s="10">
        <f>'3-2022'!$H85/1000</f>
        <v>103.58236199223971</v>
      </c>
      <c r="O91" s="10">
        <f>'4-2022'!$H85/1000</f>
        <v>103.58236199223971</v>
      </c>
      <c r="P91" s="10">
        <f>'5-2022'!$H85/1000</f>
        <v>103.58236199223971</v>
      </c>
      <c r="Q91" s="10">
        <f>'6-2022'!$H85/1000</f>
        <v>103.58236199223971</v>
      </c>
      <c r="R91" s="10">
        <f t="shared" si="1"/>
        <v>99.664882998358465</v>
      </c>
      <c r="T91" s="74"/>
    </row>
    <row r="92" spans="1:22" x14ac:dyDescent="0.25">
      <c r="A92" s="56"/>
      <c r="B92" s="3"/>
      <c r="C92" s="3"/>
      <c r="D92" s="3" t="s">
        <v>251</v>
      </c>
      <c r="E92" s="10">
        <f>'6-2021'!$H86/1000</f>
        <v>0</v>
      </c>
      <c r="F92" s="10">
        <f>'7-2021'!$H86/1000</f>
        <v>0</v>
      </c>
      <c r="G92" s="10">
        <f>'8-2021'!$H86/1000</f>
        <v>0</v>
      </c>
      <c r="H92" s="10">
        <f>'9-2021'!$H86/1000</f>
        <v>0</v>
      </c>
      <c r="I92" s="10">
        <f>'10-2021'!$H86/1000</f>
        <v>0</v>
      </c>
      <c r="J92" s="10">
        <f>'11-2021'!$H86/1000</f>
        <v>0</v>
      </c>
      <c r="K92" s="10">
        <f>'12-2021'!$H86/1000</f>
        <v>0</v>
      </c>
      <c r="L92" s="10">
        <f>'1-2022'!$H86/1000</f>
        <v>0</v>
      </c>
      <c r="M92" s="10">
        <f>'2-2022'!$H86/1000</f>
        <v>0</v>
      </c>
      <c r="N92" s="10">
        <f>'3-2022'!$H86/1000</f>
        <v>0</v>
      </c>
      <c r="O92" s="10">
        <f>'4-2022'!$H86/1000</f>
        <v>0</v>
      </c>
      <c r="P92" s="10">
        <f>'5-2022'!$H86/1000</f>
        <v>0</v>
      </c>
      <c r="Q92" s="10">
        <f>'6-2022'!$H86/1000</f>
        <v>0</v>
      </c>
      <c r="R92" s="10">
        <f t="shared" si="1"/>
        <v>0</v>
      </c>
      <c r="T92" s="74"/>
    </row>
    <row r="93" spans="1:22" x14ac:dyDescent="0.25">
      <c r="A93" s="56"/>
      <c r="B93" s="3"/>
      <c r="C93" s="3"/>
      <c r="D93" s="3" t="s">
        <v>253</v>
      </c>
      <c r="E93" s="10">
        <f>'6-2021'!$H87/1000</f>
        <v>1279.4653957248511</v>
      </c>
      <c r="F93" s="10">
        <f>'7-2021'!$H87/1000</f>
        <v>1279.4653957248511</v>
      </c>
      <c r="G93" s="10">
        <f>'8-2021'!$H87/1000</f>
        <v>1279.4653957248511</v>
      </c>
      <c r="H93" s="10">
        <f>'9-2021'!$H87/1000</f>
        <v>1279.4653957248511</v>
      </c>
      <c r="I93" s="10">
        <f>'10-2021'!$H87/1000</f>
        <v>1272.4188969358893</v>
      </c>
      <c r="J93" s="10">
        <f>'11-2021'!$H87/1000</f>
        <v>1272.4188969358893</v>
      </c>
      <c r="K93" s="10">
        <f>'12-2021'!$H87/1000</f>
        <v>1272.4188969358893</v>
      </c>
      <c r="L93" s="10">
        <f>'1-2022'!$H87/1000</f>
        <v>1272.4188969358893</v>
      </c>
      <c r="M93" s="10">
        <f>'2-2022'!$H87/1000</f>
        <v>1272.4188969358893</v>
      </c>
      <c r="N93" s="10">
        <f>'3-2022'!$H87/1000</f>
        <v>1272.4188969358893</v>
      </c>
      <c r="O93" s="10">
        <f>'4-2022'!$H87/1000</f>
        <v>1272.4188969358893</v>
      </c>
      <c r="P93" s="10">
        <f>'5-2022'!$H87/1000</f>
        <v>1337.0976751949863</v>
      </c>
      <c r="Q93" s="10">
        <f>'6-2022'!$H87/1000</f>
        <v>1337.0976751949863</v>
      </c>
      <c r="R93" s="10">
        <f t="shared" si="1"/>
        <v>1282.5589730317236</v>
      </c>
      <c r="T93" s="74"/>
    </row>
    <row r="94" spans="1:22" x14ac:dyDescent="0.25">
      <c r="A94" s="56"/>
      <c r="B94" s="3"/>
      <c r="C94" s="3"/>
      <c r="D94" s="3" t="s">
        <v>251</v>
      </c>
      <c r="E94" s="10">
        <f>'6-2021'!$H88/1000</f>
        <v>0</v>
      </c>
      <c r="F94" s="10">
        <f>'7-2021'!$H88/1000</f>
        <v>0</v>
      </c>
      <c r="G94" s="10">
        <f>'8-2021'!$H88/1000</f>
        <v>0</v>
      </c>
      <c r="H94" s="10">
        <f>'9-2021'!$H88/1000</f>
        <v>0</v>
      </c>
      <c r="I94" s="10">
        <f>'10-2021'!$H88/1000</f>
        <v>0</v>
      </c>
      <c r="J94" s="10">
        <f>'11-2021'!$H88/1000</f>
        <v>0</v>
      </c>
      <c r="K94" s="10">
        <f>'12-2021'!$H88/1000</f>
        <v>0</v>
      </c>
      <c r="L94" s="10">
        <f>'1-2022'!$H88/1000</f>
        <v>0</v>
      </c>
      <c r="M94" s="10">
        <f>'2-2022'!$H88/1000</f>
        <v>0</v>
      </c>
      <c r="N94" s="10">
        <f>'3-2022'!$H88/1000</f>
        <v>0</v>
      </c>
      <c r="O94" s="10">
        <f>'4-2022'!$H88/1000</f>
        <v>0</v>
      </c>
      <c r="P94" s="10">
        <f>'5-2022'!$H88/1000</f>
        <v>0</v>
      </c>
      <c r="Q94" s="10">
        <f>'6-2022'!$H88/1000</f>
        <v>0</v>
      </c>
      <c r="R94" s="10">
        <f t="shared" si="1"/>
        <v>0</v>
      </c>
      <c r="T94" s="74"/>
    </row>
    <row r="95" spans="1:22" x14ac:dyDescent="0.25">
      <c r="A95" s="56"/>
      <c r="B95" s="3"/>
      <c r="C95" s="3"/>
      <c r="D95" s="3"/>
      <c r="E95" s="12">
        <f>'6-2021'!$H89/1000</f>
        <v>1486.3955524654234</v>
      </c>
      <c r="F95" s="12">
        <f>'7-2021'!$H89/1000</f>
        <v>1486.3955524654234</v>
      </c>
      <c r="G95" s="12">
        <f>'8-2021'!$H89/1000</f>
        <v>1486.3955524654234</v>
      </c>
      <c r="H95" s="12">
        <f>'9-2021'!$H89/1000</f>
        <v>1486.3955524654234</v>
      </c>
      <c r="I95" s="12">
        <f>'10-2021'!$H89/1000</f>
        <v>1479.3490536764616</v>
      </c>
      <c r="J95" s="12">
        <f>'11-2021'!$H89/1000</f>
        <v>1479.3490536764616</v>
      </c>
      <c r="K95" s="12">
        <f>'12-2021'!$H89/1000</f>
        <v>1479.3490536764616</v>
      </c>
      <c r="L95" s="12">
        <f>'1-2022'!$H89/1000</f>
        <v>1486.5813225882423</v>
      </c>
      <c r="M95" s="12">
        <f>'2-2022'!$H89/1000</f>
        <v>1488.3871592884627</v>
      </c>
      <c r="N95" s="12">
        <f>'3-2022'!$H89/1000</f>
        <v>1489.802005574287</v>
      </c>
      <c r="O95" s="12">
        <f>'4-2022'!$H89/1000</f>
        <v>1489.802005574287</v>
      </c>
      <c r="P95" s="12">
        <f>'5-2022'!$H89/1000</f>
        <v>1554.4807838333841</v>
      </c>
      <c r="Q95" s="12">
        <f>'6-2022'!$H89/1000</f>
        <v>1554.4807838333841</v>
      </c>
      <c r="R95" s="12">
        <f t="shared" si="1"/>
        <v>1493.8937719528105</v>
      </c>
      <c r="T95" s="74"/>
    </row>
    <row r="96" spans="1:22" x14ac:dyDescent="0.25">
      <c r="A96" s="56"/>
      <c r="B96" s="3"/>
      <c r="C96" s="3"/>
      <c r="D96" s="3"/>
      <c r="E96" s="2">
        <f>'6-2021'!$H90/1000</f>
        <v>0</v>
      </c>
      <c r="F96" s="2">
        <f>'7-2021'!$H90/1000</f>
        <v>0</v>
      </c>
      <c r="G96" s="2">
        <f>'8-2021'!$H90/1000</f>
        <v>0</v>
      </c>
      <c r="H96" s="2">
        <f>'9-2021'!$H90/1000</f>
        <v>0</v>
      </c>
      <c r="I96" s="2">
        <f>'10-2021'!$H90/1000</f>
        <v>0</v>
      </c>
      <c r="J96" s="2">
        <f>'11-2021'!$H90/1000</f>
        <v>0</v>
      </c>
      <c r="K96" s="2">
        <f>'12-2021'!$H90/1000</f>
        <v>0</v>
      </c>
      <c r="L96" s="2">
        <f>'1-2022'!$H90/1000</f>
        <v>0</v>
      </c>
      <c r="M96" s="2">
        <f>'2-2022'!$H90/1000</f>
        <v>0</v>
      </c>
      <c r="N96" s="2">
        <f>'3-2022'!$H90/1000</f>
        <v>0</v>
      </c>
      <c r="O96" s="2">
        <f>'4-2022'!$H90/1000</f>
        <v>0</v>
      </c>
      <c r="P96" s="2">
        <f>'5-2022'!$H90/1000</f>
        <v>0</v>
      </c>
      <c r="Q96" s="2">
        <f>'6-2022'!$H90/1000</f>
        <v>0</v>
      </c>
      <c r="R96" s="2">
        <f t="shared" si="1"/>
        <v>0</v>
      </c>
      <c r="T96" s="74"/>
    </row>
    <row r="97" spans="1:20" x14ac:dyDescent="0.25">
      <c r="A97" s="56">
        <v>317</v>
      </c>
      <c r="B97" s="3" t="s">
        <v>38</v>
      </c>
      <c r="C97" s="3"/>
      <c r="D97" s="3"/>
      <c r="E97" s="2">
        <f>'6-2021'!$H91/1000</f>
        <v>0</v>
      </c>
      <c r="F97" s="2">
        <f>'7-2021'!$H91/1000</f>
        <v>0</v>
      </c>
      <c r="G97" s="2">
        <f>'8-2021'!$H91/1000</f>
        <v>0</v>
      </c>
      <c r="H97" s="2">
        <f>'9-2021'!$H91/1000</f>
        <v>0</v>
      </c>
      <c r="I97" s="2">
        <f>'10-2021'!$H91/1000</f>
        <v>0</v>
      </c>
      <c r="J97" s="2">
        <f>'11-2021'!$H91/1000</f>
        <v>0</v>
      </c>
      <c r="K97" s="2">
        <f>'12-2021'!$H91/1000</f>
        <v>0</v>
      </c>
      <c r="L97" s="2">
        <f>'1-2022'!$H91/1000</f>
        <v>0</v>
      </c>
      <c r="M97" s="2">
        <f>'2-2022'!$H91/1000</f>
        <v>0</v>
      </c>
      <c r="N97" s="2">
        <f>'3-2022'!$H91/1000</f>
        <v>0</v>
      </c>
      <c r="O97" s="2">
        <f>'4-2022'!$H91/1000</f>
        <v>0</v>
      </c>
      <c r="P97" s="2">
        <f>'5-2022'!$H91/1000</f>
        <v>0</v>
      </c>
      <c r="Q97" s="2">
        <f>'6-2022'!$H91/1000</f>
        <v>0</v>
      </c>
      <c r="R97" s="2">
        <f t="shared" si="1"/>
        <v>0</v>
      </c>
      <c r="T97" s="74"/>
    </row>
    <row r="98" spans="1:20" x14ac:dyDescent="0.25">
      <c r="A98" s="56"/>
      <c r="B98" s="3"/>
      <c r="C98" s="3"/>
      <c r="D98" s="3" t="s">
        <v>193</v>
      </c>
      <c r="E98" s="10">
        <f>'6-2021'!$H92/1000</f>
        <v>0</v>
      </c>
      <c r="F98" s="10">
        <f>'7-2021'!$H92/1000</f>
        <v>0</v>
      </c>
      <c r="G98" s="10">
        <f>'8-2021'!$H92/1000</f>
        <v>0</v>
      </c>
      <c r="H98" s="10">
        <f>'9-2021'!$H92/1000</f>
        <v>0</v>
      </c>
      <c r="I98" s="10">
        <f>'10-2021'!$H92/1000</f>
        <v>0</v>
      </c>
      <c r="J98" s="10">
        <f>'11-2021'!$H92/1000</f>
        <v>0</v>
      </c>
      <c r="K98" s="10">
        <f>'12-2021'!$H92/1000</f>
        <v>0</v>
      </c>
      <c r="L98" s="10">
        <f>'1-2022'!$H92/1000</f>
        <v>0</v>
      </c>
      <c r="M98" s="10">
        <f>'2-2022'!$H92/1000</f>
        <v>0</v>
      </c>
      <c r="N98" s="10">
        <f>'3-2022'!$H92/1000</f>
        <v>0</v>
      </c>
      <c r="O98" s="10">
        <f>'4-2022'!$H92/1000</f>
        <v>0</v>
      </c>
      <c r="P98" s="10">
        <f>'5-2022'!$H92/1000</f>
        <v>0</v>
      </c>
      <c r="Q98" s="10">
        <f>'6-2022'!$H92/1000</f>
        <v>0</v>
      </c>
      <c r="R98" s="10">
        <f t="shared" si="1"/>
        <v>0</v>
      </c>
      <c r="T98" s="74"/>
    </row>
    <row r="99" spans="1:20" x14ac:dyDescent="0.25">
      <c r="A99" s="56"/>
      <c r="B99" s="3"/>
      <c r="C99" s="3"/>
      <c r="D99" s="3"/>
      <c r="E99" s="12">
        <f>'6-2021'!$H93/1000</f>
        <v>0</v>
      </c>
      <c r="F99" s="12">
        <f>'7-2021'!$H93/1000</f>
        <v>0</v>
      </c>
      <c r="G99" s="12">
        <f>'8-2021'!$H93/1000</f>
        <v>0</v>
      </c>
      <c r="H99" s="12">
        <f>'9-2021'!$H93/1000</f>
        <v>0</v>
      </c>
      <c r="I99" s="12">
        <f>'10-2021'!$H93/1000</f>
        <v>0</v>
      </c>
      <c r="J99" s="12">
        <f>'11-2021'!$H93/1000</f>
        <v>0</v>
      </c>
      <c r="K99" s="12">
        <f>'12-2021'!$H93/1000</f>
        <v>0</v>
      </c>
      <c r="L99" s="12">
        <f>'1-2022'!$H93/1000</f>
        <v>0</v>
      </c>
      <c r="M99" s="12">
        <f>'2-2022'!$H93/1000</f>
        <v>0</v>
      </c>
      <c r="N99" s="12">
        <f>'3-2022'!$H93/1000</f>
        <v>0</v>
      </c>
      <c r="O99" s="12">
        <f>'4-2022'!$H93/1000</f>
        <v>0</v>
      </c>
      <c r="P99" s="12">
        <f>'5-2022'!$H93/1000</f>
        <v>0</v>
      </c>
      <c r="Q99" s="12">
        <f>'6-2022'!$H93/1000</f>
        <v>0</v>
      </c>
      <c r="R99" s="12">
        <f t="shared" ref="R99:R162" si="2">(SUM(F99:P99)*2+Q99+E99)/24</f>
        <v>0</v>
      </c>
      <c r="T99" s="74"/>
    </row>
    <row r="100" spans="1:20" x14ac:dyDescent="0.25">
      <c r="A100" s="56"/>
      <c r="B100" s="3"/>
      <c r="C100" s="3"/>
      <c r="D100" s="3"/>
      <c r="E100" s="2">
        <f>'6-2021'!$H94/1000</f>
        <v>0</v>
      </c>
      <c r="F100" s="2">
        <f>'7-2021'!$H94/1000</f>
        <v>0</v>
      </c>
      <c r="G100" s="2">
        <f>'8-2021'!$H94/1000</f>
        <v>0</v>
      </c>
      <c r="H100" s="2">
        <f>'9-2021'!$H94/1000</f>
        <v>0</v>
      </c>
      <c r="I100" s="2">
        <f>'10-2021'!$H94/1000</f>
        <v>0</v>
      </c>
      <c r="J100" s="2">
        <f>'11-2021'!$H94/1000</f>
        <v>0</v>
      </c>
      <c r="K100" s="2">
        <f>'12-2021'!$H94/1000</f>
        <v>0</v>
      </c>
      <c r="L100" s="2">
        <f>'1-2022'!$H94/1000</f>
        <v>0</v>
      </c>
      <c r="M100" s="2">
        <f>'2-2022'!$H94/1000</f>
        <v>0</v>
      </c>
      <c r="N100" s="2">
        <f>'3-2022'!$H94/1000</f>
        <v>0</v>
      </c>
      <c r="O100" s="2">
        <f>'4-2022'!$H94/1000</f>
        <v>0</v>
      </c>
      <c r="P100" s="2">
        <f>'5-2022'!$H94/1000</f>
        <v>0</v>
      </c>
      <c r="Q100" s="2">
        <f>'6-2022'!$H94/1000</f>
        <v>0</v>
      </c>
      <c r="R100" s="2">
        <f t="shared" si="2"/>
        <v>0</v>
      </c>
      <c r="T100" s="74"/>
    </row>
    <row r="101" spans="1:20" x14ac:dyDescent="0.25">
      <c r="A101" s="56" t="s">
        <v>39</v>
      </c>
      <c r="B101" s="3" t="s">
        <v>40</v>
      </c>
      <c r="C101" s="3"/>
      <c r="D101" s="3"/>
      <c r="E101" s="2">
        <f>'6-2021'!$H95/1000</f>
        <v>0</v>
      </c>
      <c r="F101" s="2">
        <f>'7-2021'!$H95/1000</f>
        <v>0</v>
      </c>
      <c r="G101" s="2">
        <f>'8-2021'!$H95/1000</f>
        <v>0</v>
      </c>
      <c r="H101" s="2">
        <f>'9-2021'!$H95/1000</f>
        <v>0</v>
      </c>
      <c r="I101" s="2">
        <f>'10-2021'!$H95/1000</f>
        <v>0</v>
      </c>
      <c r="J101" s="2">
        <f>'11-2021'!$H95/1000</f>
        <v>0</v>
      </c>
      <c r="K101" s="2">
        <f>'12-2021'!$H95/1000</f>
        <v>0</v>
      </c>
      <c r="L101" s="2">
        <f>'1-2022'!$H95/1000</f>
        <v>0</v>
      </c>
      <c r="M101" s="2">
        <f>'2-2022'!$H95/1000</f>
        <v>0</v>
      </c>
      <c r="N101" s="2">
        <f>'3-2022'!$H95/1000</f>
        <v>0</v>
      </c>
      <c r="O101" s="2">
        <f>'4-2022'!$H95/1000</f>
        <v>0</v>
      </c>
      <c r="P101" s="2">
        <f>'5-2022'!$H95/1000</f>
        <v>0</v>
      </c>
      <c r="Q101" s="2">
        <f>'6-2022'!$H95/1000</f>
        <v>0</v>
      </c>
      <c r="R101" s="2">
        <f t="shared" si="2"/>
        <v>0</v>
      </c>
      <c r="T101" s="74"/>
    </row>
    <row r="102" spans="1:20" x14ac:dyDescent="0.25">
      <c r="A102" s="56"/>
      <c r="B102" s="3"/>
      <c r="C102" s="3"/>
      <c r="D102" s="3" t="s">
        <v>249</v>
      </c>
      <c r="E102" s="10">
        <f>'6-2021'!$H96/1000</f>
        <v>0</v>
      </c>
      <c r="F102" s="10">
        <f>'7-2021'!$H96/1000</f>
        <v>0</v>
      </c>
      <c r="G102" s="10">
        <f>'8-2021'!$H96/1000</f>
        <v>0</v>
      </c>
      <c r="H102" s="10">
        <f>'9-2021'!$H96/1000</f>
        <v>0</v>
      </c>
      <c r="I102" s="10">
        <f>'10-2021'!$H96/1000</f>
        <v>0</v>
      </c>
      <c r="J102" s="10">
        <f>'11-2021'!$H96/1000</f>
        <v>0</v>
      </c>
      <c r="K102" s="10">
        <f>'12-2021'!$H96/1000</f>
        <v>0</v>
      </c>
      <c r="L102" s="10">
        <f>'1-2022'!$H96/1000</f>
        <v>0</v>
      </c>
      <c r="M102" s="10">
        <f>'2-2022'!$H96/1000</f>
        <v>0</v>
      </c>
      <c r="N102" s="10">
        <f>'3-2022'!$H96/1000</f>
        <v>0</v>
      </c>
      <c r="O102" s="10">
        <f>'4-2022'!$H96/1000</f>
        <v>0</v>
      </c>
      <c r="P102" s="10">
        <f>'5-2022'!$H96/1000</f>
        <v>0</v>
      </c>
      <c r="Q102" s="10">
        <f>'6-2022'!$H96/1000</f>
        <v>0</v>
      </c>
      <c r="R102" s="10">
        <f t="shared" si="2"/>
        <v>0</v>
      </c>
      <c r="T102" s="74"/>
    </row>
    <row r="103" spans="1:20" x14ac:dyDescent="0.25">
      <c r="A103" s="56"/>
      <c r="B103" s="3"/>
      <c r="C103" s="3"/>
      <c r="D103" s="3" t="s">
        <v>251</v>
      </c>
      <c r="E103" s="10">
        <f>'6-2021'!$H97/1000</f>
        <v>0</v>
      </c>
      <c r="F103" s="10">
        <f>'7-2021'!$H97/1000</f>
        <v>0</v>
      </c>
      <c r="G103" s="10">
        <f>'8-2021'!$H97/1000</f>
        <v>0</v>
      </c>
      <c r="H103" s="10">
        <f>'9-2021'!$H97/1000</f>
        <v>0</v>
      </c>
      <c r="I103" s="10">
        <f>'10-2021'!$H97/1000</f>
        <v>0</v>
      </c>
      <c r="J103" s="10">
        <f>'11-2021'!$H97/1000</f>
        <v>0</v>
      </c>
      <c r="K103" s="10">
        <f>'12-2021'!$H97/1000</f>
        <v>0</v>
      </c>
      <c r="L103" s="10">
        <f>'1-2022'!$H97/1000</f>
        <v>0</v>
      </c>
      <c r="M103" s="10">
        <f>'2-2022'!$H97/1000</f>
        <v>0</v>
      </c>
      <c r="N103" s="10">
        <f>'3-2022'!$H97/1000</f>
        <v>0</v>
      </c>
      <c r="O103" s="10">
        <f>'4-2022'!$H97/1000</f>
        <v>0</v>
      </c>
      <c r="P103" s="10">
        <f>'5-2022'!$H97/1000</f>
        <v>0</v>
      </c>
      <c r="Q103" s="10">
        <f>'6-2022'!$H97/1000</f>
        <v>0</v>
      </c>
      <c r="R103" s="10">
        <f t="shared" si="2"/>
        <v>0</v>
      </c>
      <c r="T103" s="74"/>
    </row>
    <row r="104" spans="1:20" x14ac:dyDescent="0.25">
      <c r="A104" s="56"/>
      <c r="B104" s="3"/>
      <c r="C104" s="3"/>
      <c r="D104" s="3" t="s">
        <v>24</v>
      </c>
      <c r="E104" s="10">
        <f>'6-2021'!$H98/1000</f>
        <v>6052.7374593303048</v>
      </c>
      <c r="F104" s="10">
        <f>'7-2021'!$H98/1000</f>
        <v>5855.0450747493333</v>
      </c>
      <c r="G104" s="10">
        <f>'8-2021'!$H98/1000</f>
        <v>5940.7471164365797</v>
      </c>
      <c r="H104" s="10">
        <f>'9-2021'!$H98/1000</f>
        <v>6245.5713397247946</v>
      </c>
      <c r="I104" s="10">
        <f>'10-2021'!$H98/1000</f>
        <v>6923.8188613408111</v>
      </c>
      <c r="J104" s="10">
        <f>'11-2021'!$H98/1000</f>
        <v>7184.0929376484301</v>
      </c>
      <c r="K104" s="10">
        <f>'12-2021'!$H98/1000</f>
        <v>7665.203024187198</v>
      </c>
      <c r="L104" s="10">
        <f>'1-2022'!$H98/1000</f>
        <v>7686.6814582387742</v>
      </c>
      <c r="M104" s="10">
        <f>'2-2022'!$H98/1000</f>
        <v>6612.0364180475945</v>
      </c>
      <c r="N104" s="10">
        <f>'3-2022'!$H98/1000</f>
        <v>6135.6587678200904</v>
      </c>
      <c r="O104" s="10">
        <f>'4-2022'!$H98/1000</f>
        <v>5983.1443993663079</v>
      </c>
      <c r="P104" s="10">
        <f>'5-2022'!$H98/1000</f>
        <v>6642.2918439983941</v>
      </c>
      <c r="Q104" s="10">
        <f>'6-2022'!$H98/1000</f>
        <v>8078.3833059112831</v>
      </c>
      <c r="R104" s="10">
        <f t="shared" si="2"/>
        <v>6661.6543020149247</v>
      </c>
      <c r="T104" s="74"/>
    </row>
    <row r="105" spans="1:20" x14ac:dyDescent="0.25">
      <c r="A105" s="56"/>
      <c r="B105" s="3"/>
      <c r="C105" s="3"/>
      <c r="D105" s="3"/>
      <c r="E105" s="12">
        <f>'6-2021'!$H99/1000</f>
        <v>6052.7374593303048</v>
      </c>
      <c r="F105" s="12">
        <f>'7-2021'!$H99/1000</f>
        <v>5855.0450747493333</v>
      </c>
      <c r="G105" s="12">
        <f>'8-2021'!$H99/1000</f>
        <v>5940.7471164365797</v>
      </c>
      <c r="H105" s="12">
        <f>'9-2021'!$H99/1000</f>
        <v>6245.5713397247946</v>
      </c>
      <c r="I105" s="12">
        <f>'10-2021'!$H99/1000</f>
        <v>6923.8188613408111</v>
      </c>
      <c r="J105" s="12">
        <f>'11-2021'!$H99/1000</f>
        <v>7184.0929376484301</v>
      </c>
      <c r="K105" s="12">
        <f>'12-2021'!$H99/1000</f>
        <v>7665.203024187198</v>
      </c>
      <c r="L105" s="12">
        <f>'1-2022'!$H99/1000</f>
        <v>7686.6814582387742</v>
      </c>
      <c r="M105" s="12">
        <f>'2-2022'!$H99/1000</f>
        <v>6612.0364180475945</v>
      </c>
      <c r="N105" s="12">
        <f>'3-2022'!$H99/1000</f>
        <v>6135.6587678200904</v>
      </c>
      <c r="O105" s="12">
        <f>'4-2022'!$H99/1000</f>
        <v>5983.1443993663079</v>
      </c>
      <c r="P105" s="12">
        <f>'5-2022'!$H99/1000</f>
        <v>6642.2918439983941</v>
      </c>
      <c r="Q105" s="12">
        <f>'6-2022'!$H99/1000</f>
        <v>8078.3833059112831</v>
      </c>
      <c r="R105" s="12">
        <f t="shared" si="2"/>
        <v>6661.6543020149247</v>
      </c>
      <c r="T105" s="74"/>
    </row>
    <row r="106" spans="1:20" x14ac:dyDescent="0.25">
      <c r="A106" s="56"/>
      <c r="B106" s="3"/>
      <c r="C106" s="3"/>
      <c r="D106" s="3"/>
      <c r="E106" s="2">
        <f>'6-2021'!$H100/1000</f>
        <v>0</v>
      </c>
      <c r="F106" s="2">
        <f>'7-2021'!$H100/1000</f>
        <v>0</v>
      </c>
      <c r="G106" s="2">
        <f>'8-2021'!$H100/1000</f>
        <v>0</v>
      </c>
      <c r="H106" s="2">
        <f>'9-2021'!$H100/1000</f>
        <v>0</v>
      </c>
      <c r="I106" s="2">
        <f>'10-2021'!$H100/1000</f>
        <v>0</v>
      </c>
      <c r="J106" s="2">
        <f>'11-2021'!$H100/1000</f>
        <v>0</v>
      </c>
      <c r="K106" s="2">
        <f>'12-2021'!$H100/1000</f>
        <v>0</v>
      </c>
      <c r="L106" s="2">
        <f>'1-2022'!$H100/1000</f>
        <v>0</v>
      </c>
      <c r="M106" s="2">
        <f>'2-2022'!$H100/1000</f>
        <v>0</v>
      </c>
      <c r="N106" s="2">
        <f>'3-2022'!$H100/1000</f>
        <v>0</v>
      </c>
      <c r="O106" s="2">
        <f>'4-2022'!$H100/1000</f>
        <v>0</v>
      </c>
      <c r="P106" s="2">
        <f>'5-2022'!$H100/1000</f>
        <v>0</v>
      </c>
      <c r="Q106" s="2">
        <f>'6-2022'!$H100/1000</f>
        <v>0</v>
      </c>
      <c r="R106" s="2">
        <f t="shared" si="2"/>
        <v>0</v>
      </c>
      <c r="T106" s="74"/>
    </row>
    <row r="107" spans="1:20" x14ac:dyDescent="0.25">
      <c r="A107" s="56"/>
      <c r="B107" s="3"/>
      <c r="C107" s="3"/>
      <c r="D107" s="3"/>
      <c r="E107" s="2">
        <f>'6-2021'!$H101/1000</f>
        <v>0</v>
      </c>
      <c r="F107" s="2">
        <f>'7-2021'!$H101/1000</f>
        <v>0</v>
      </c>
      <c r="G107" s="2">
        <f>'8-2021'!$H101/1000</f>
        <v>0</v>
      </c>
      <c r="H107" s="2">
        <f>'9-2021'!$H101/1000</f>
        <v>0</v>
      </c>
      <c r="I107" s="2">
        <f>'10-2021'!$H101/1000</f>
        <v>0</v>
      </c>
      <c r="J107" s="2">
        <f>'11-2021'!$H101/1000</f>
        <v>0</v>
      </c>
      <c r="K107" s="2">
        <f>'12-2021'!$H101/1000</f>
        <v>0</v>
      </c>
      <c r="L107" s="2">
        <f>'1-2022'!$H101/1000</f>
        <v>0</v>
      </c>
      <c r="M107" s="2">
        <f>'2-2022'!$H101/1000</f>
        <v>0</v>
      </c>
      <c r="N107" s="2">
        <f>'3-2022'!$H101/1000</f>
        <v>0</v>
      </c>
      <c r="O107" s="2">
        <f>'4-2022'!$H101/1000</f>
        <v>0</v>
      </c>
      <c r="P107" s="2">
        <f>'5-2022'!$H101/1000</f>
        <v>0</v>
      </c>
      <c r="Q107" s="2">
        <f>'6-2022'!$H101/1000</f>
        <v>0</v>
      </c>
      <c r="R107" s="2">
        <f t="shared" si="2"/>
        <v>0</v>
      </c>
      <c r="T107" s="74"/>
    </row>
    <row r="108" spans="1:20" ht="15.75" thickBot="1" x14ac:dyDescent="0.3">
      <c r="A108" s="63" t="s">
        <v>41</v>
      </c>
      <c r="B108" s="3"/>
      <c r="C108" s="3"/>
      <c r="D108" s="3"/>
      <c r="E108" s="13">
        <f>'6-2021'!$H102/1000</f>
        <v>392272.89857977186</v>
      </c>
      <c r="F108" s="13">
        <f>'7-2021'!$H102/1000</f>
        <v>392005.38865008869</v>
      </c>
      <c r="G108" s="13">
        <f>'8-2021'!$H102/1000</f>
        <v>392337.56697125058</v>
      </c>
      <c r="H108" s="13">
        <f>'9-2021'!$H102/1000</f>
        <v>392643.59262989595</v>
      </c>
      <c r="I108" s="13">
        <f>'10-2021'!$H102/1000</f>
        <v>393273.75738276757</v>
      </c>
      <c r="J108" s="13">
        <f>'11-2021'!$H102/1000</f>
        <v>393532.61846474808</v>
      </c>
      <c r="K108" s="13">
        <f>'12-2021'!$H102/1000</f>
        <v>394195.28091740684</v>
      </c>
      <c r="L108" s="13">
        <f>'1-2022'!$H102/1000</f>
        <v>394504.94439449563</v>
      </c>
      <c r="M108" s="13">
        <f>'2-2022'!$H102/1000</f>
        <v>393566.99779071682</v>
      </c>
      <c r="N108" s="13">
        <f>'3-2022'!$H102/1000</f>
        <v>393146.78964925994</v>
      </c>
      <c r="O108" s="13">
        <f>'4-2022'!$H102/1000</f>
        <v>393314.31406206614</v>
      </c>
      <c r="P108" s="13">
        <f>'5-2022'!$H102/1000</f>
        <v>394339.71983700263</v>
      </c>
      <c r="Q108" s="13">
        <f>'6-2022'!$H102/1000</f>
        <v>396081.66230620199</v>
      </c>
      <c r="R108" s="13">
        <f t="shared" si="2"/>
        <v>393419.8542660572</v>
      </c>
      <c r="T108" s="74"/>
    </row>
    <row r="109" spans="1:20" ht="15.75" thickTop="1" x14ac:dyDescent="0.25">
      <c r="A109" s="56"/>
      <c r="B109" s="3"/>
      <c r="C109" s="3"/>
      <c r="D109" s="3"/>
      <c r="E109" s="2">
        <f>'6-2021'!$H103/1000</f>
        <v>0</v>
      </c>
      <c r="F109" s="2">
        <f>'7-2021'!$H103/1000</f>
        <v>0</v>
      </c>
      <c r="G109" s="2">
        <f>'8-2021'!$H103/1000</f>
        <v>0</v>
      </c>
      <c r="H109" s="2">
        <f>'9-2021'!$H103/1000</f>
        <v>0</v>
      </c>
      <c r="I109" s="2">
        <f>'10-2021'!$H103/1000</f>
        <v>0</v>
      </c>
      <c r="J109" s="2">
        <f>'11-2021'!$H103/1000</f>
        <v>0</v>
      </c>
      <c r="K109" s="2">
        <f>'12-2021'!$H103/1000</f>
        <v>0</v>
      </c>
      <c r="L109" s="2">
        <f>'1-2022'!$H103/1000</f>
        <v>0</v>
      </c>
      <c r="M109" s="2">
        <f>'2-2022'!$H103/1000</f>
        <v>0</v>
      </c>
      <c r="N109" s="2">
        <f>'3-2022'!$H103/1000</f>
        <v>0</v>
      </c>
      <c r="O109" s="2">
        <f>'4-2022'!$H103/1000</f>
        <v>0</v>
      </c>
      <c r="P109" s="2">
        <f>'5-2022'!$H103/1000</f>
        <v>0</v>
      </c>
      <c r="Q109" s="2">
        <f>'6-2022'!$H103/1000</f>
        <v>0</v>
      </c>
      <c r="R109" s="2">
        <f t="shared" si="2"/>
        <v>0</v>
      </c>
      <c r="T109" s="74"/>
    </row>
    <row r="110" spans="1:20" x14ac:dyDescent="0.25">
      <c r="A110" s="56"/>
      <c r="B110" s="3"/>
      <c r="C110" s="3"/>
      <c r="D110" s="3"/>
      <c r="E110" s="2">
        <f>'6-2021'!$H104/1000</f>
        <v>0</v>
      </c>
      <c r="F110" s="2">
        <f>'7-2021'!$H104/1000</f>
        <v>0</v>
      </c>
      <c r="G110" s="2">
        <f>'8-2021'!$H104/1000</f>
        <v>0</v>
      </c>
      <c r="H110" s="2">
        <f>'9-2021'!$H104/1000</f>
        <v>0</v>
      </c>
      <c r="I110" s="2">
        <f>'10-2021'!$H104/1000</f>
        <v>0</v>
      </c>
      <c r="J110" s="2">
        <f>'11-2021'!$H104/1000</f>
        <v>0</v>
      </c>
      <c r="K110" s="2">
        <f>'12-2021'!$H104/1000</f>
        <v>0</v>
      </c>
      <c r="L110" s="2">
        <f>'1-2022'!$H104/1000</f>
        <v>0</v>
      </c>
      <c r="M110" s="2">
        <f>'2-2022'!$H104/1000</f>
        <v>0</v>
      </c>
      <c r="N110" s="2">
        <f>'3-2022'!$H104/1000</f>
        <v>0</v>
      </c>
      <c r="O110" s="2">
        <f>'4-2022'!$H104/1000</f>
        <v>0</v>
      </c>
      <c r="P110" s="2">
        <f>'5-2022'!$H104/1000</f>
        <v>0</v>
      </c>
      <c r="Q110" s="2">
        <f>'6-2022'!$H104/1000</f>
        <v>0</v>
      </c>
      <c r="R110" s="2">
        <f t="shared" si="2"/>
        <v>0</v>
      </c>
      <c r="T110" s="74"/>
    </row>
    <row r="111" spans="1:20" x14ac:dyDescent="0.25">
      <c r="A111" s="56" t="s">
        <v>42</v>
      </c>
      <c r="B111" s="3"/>
      <c r="C111" s="3"/>
      <c r="D111" s="3"/>
      <c r="E111" s="2">
        <f>'6-2021'!$H105/1000</f>
        <v>0</v>
      </c>
      <c r="F111" s="2">
        <f>'7-2021'!$H105/1000</f>
        <v>0</v>
      </c>
      <c r="G111" s="2">
        <f>'8-2021'!$H105/1000</f>
        <v>0</v>
      </c>
      <c r="H111" s="2">
        <f>'9-2021'!$H105/1000</f>
        <v>0</v>
      </c>
      <c r="I111" s="2">
        <f>'10-2021'!$H105/1000</f>
        <v>0</v>
      </c>
      <c r="J111" s="2">
        <f>'11-2021'!$H105/1000</f>
        <v>0</v>
      </c>
      <c r="K111" s="2">
        <f>'12-2021'!$H105/1000</f>
        <v>0</v>
      </c>
      <c r="L111" s="2">
        <f>'1-2022'!$H105/1000</f>
        <v>0</v>
      </c>
      <c r="M111" s="2">
        <f>'2-2022'!$H105/1000</f>
        <v>0</v>
      </c>
      <c r="N111" s="2">
        <f>'3-2022'!$H105/1000</f>
        <v>0</v>
      </c>
      <c r="O111" s="2">
        <f>'4-2022'!$H105/1000</f>
        <v>0</v>
      </c>
      <c r="P111" s="2">
        <f>'5-2022'!$H105/1000</f>
        <v>0</v>
      </c>
      <c r="Q111" s="2">
        <f>'6-2022'!$H105/1000</f>
        <v>0</v>
      </c>
      <c r="R111" s="2">
        <f t="shared" si="2"/>
        <v>0</v>
      </c>
      <c r="T111" s="74"/>
    </row>
    <row r="112" spans="1:20" x14ac:dyDescent="0.25">
      <c r="A112" s="56"/>
      <c r="B112" s="3"/>
      <c r="C112" s="3" t="s">
        <v>193</v>
      </c>
      <c r="D112" s="3"/>
      <c r="E112" s="10">
        <f>'6-2021'!$H106/1000</f>
        <v>0</v>
      </c>
      <c r="F112" s="10">
        <f>'7-2021'!$H106/1000</f>
        <v>0</v>
      </c>
      <c r="G112" s="10">
        <f>'8-2021'!$H106/1000</f>
        <v>0</v>
      </c>
      <c r="H112" s="10">
        <f>'9-2021'!$H106/1000</f>
        <v>0</v>
      </c>
      <c r="I112" s="10">
        <f>'10-2021'!$H106/1000</f>
        <v>0</v>
      </c>
      <c r="J112" s="10">
        <f>'11-2021'!$H106/1000</f>
        <v>0</v>
      </c>
      <c r="K112" s="10">
        <f>'12-2021'!$H106/1000</f>
        <v>0</v>
      </c>
      <c r="L112" s="10">
        <f>'1-2022'!$H106/1000</f>
        <v>0</v>
      </c>
      <c r="M112" s="10">
        <f>'2-2022'!$H106/1000</f>
        <v>0</v>
      </c>
      <c r="N112" s="10">
        <f>'3-2022'!$H106/1000</f>
        <v>0</v>
      </c>
      <c r="O112" s="10">
        <f>'4-2022'!$H106/1000</f>
        <v>0</v>
      </c>
      <c r="P112" s="10">
        <f>'5-2022'!$H106/1000</f>
        <v>0</v>
      </c>
      <c r="Q112" s="10">
        <f>'6-2022'!$H106/1000</f>
        <v>0</v>
      </c>
      <c r="R112" s="10">
        <f t="shared" si="2"/>
        <v>0</v>
      </c>
      <c r="T112" s="74"/>
    </row>
    <row r="113" spans="1:20" x14ac:dyDescent="0.25">
      <c r="A113" s="56"/>
      <c r="B113" s="3"/>
      <c r="C113" s="3" t="s">
        <v>253</v>
      </c>
      <c r="D113" s="3"/>
      <c r="E113" s="10">
        <f>'6-2021'!$H107/1000</f>
        <v>319903.48874265561</v>
      </c>
      <c r="F113" s="10">
        <f>'7-2021'!$H107/1000</f>
        <v>319830.73169674969</v>
      </c>
      <c r="G113" s="10">
        <f>'8-2021'!$H107/1000</f>
        <v>320048.09102275467</v>
      </c>
      <c r="H113" s="10">
        <f>'9-2021'!$H107/1000</f>
        <v>320046.43592886737</v>
      </c>
      <c r="I113" s="10">
        <f>'10-2021'!$H107/1000</f>
        <v>319998.10758097435</v>
      </c>
      <c r="J113" s="10">
        <f>'11-2021'!$H107/1000</f>
        <v>319996.33612699417</v>
      </c>
      <c r="K113" s="10">
        <f>'12-2021'!$H107/1000</f>
        <v>320112.82712335279</v>
      </c>
      <c r="L113" s="10">
        <f>'1-2022'!$H107/1000</f>
        <v>320108.29594803747</v>
      </c>
      <c r="M113" s="10">
        <f>'2-2022'!$H107/1000</f>
        <v>320128.72610262199</v>
      </c>
      <c r="N113" s="10">
        <f>'3-2022'!$H107/1000</f>
        <v>320158.62282075221</v>
      </c>
      <c r="O113" s="10">
        <f>'4-2022'!$H107/1000</f>
        <v>320309.50144041632</v>
      </c>
      <c r="P113" s="10">
        <f>'5-2022'!$H107/1000</f>
        <v>320784.42870573147</v>
      </c>
      <c r="Q113" s="10">
        <f>'6-2022'!$H107/1000</f>
        <v>321077.13842589734</v>
      </c>
      <c r="R113" s="10">
        <f t="shared" si="2"/>
        <v>320167.70150679414</v>
      </c>
      <c r="T113" s="74"/>
    </row>
    <row r="114" spans="1:20" x14ac:dyDescent="0.25">
      <c r="A114" s="56"/>
      <c r="B114" s="3"/>
      <c r="C114" s="3" t="s">
        <v>256</v>
      </c>
      <c r="D114" s="3"/>
      <c r="E114" s="10">
        <f>'6-2021'!$H108/1000</f>
        <v>0</v>
      </c>
      <c r="F114" s="10">
        <f>'7-2021'!$H108/1000</f>
        <v>0</v>
      </c>
      <c r="G114" s="10">
        <f>'8-2021'!$H108/1000</f>
        <v>0</v>
      </c>
      <c r="H114" s="10">
        <f>'9-2021'!$H108/1000</f>
        <v>0</v>
      </c>
      <c r="I114" s="10">
        <f>'10-2021'!$H108/1000</f>
        <v>0</v>
      </c>
      <c r="J114" s="10">
        <f>'11-2021'!$H108/1000</f>
        <v>0</v>
      </c>
      <c r="K114" s="10">
        <f>'12-2021'!$H108/1000</f>
        <v>0</v>
      </c>
      <c r="L114" s="10">
        <f>'1-2022'!$H108/1000</f>
        <v>0</v>
      </c>
      <c r="M114" s="10">
        <f>'2-2022'!$H108/1000</f>
        <v>0</v>
      </c>
      <c r="N114" s="10">
        <f>'3-2022'!$H108/1000</f>
        <v>0</v>
      </c>
      <c r="O114" s="10">
        <f>'4-2022'!$H108/1000</f>
        <v>0</v>
      </c>
      <c r="P114" s="10">
        <f>'5-2022'!$H108/1000</f>
        <v>0</v>
      </c>
      <c r="Q114" s="10">
        <f>'6-2022'!$H108/1000</f>
        <v>0</v>
      </c>
      <c r="R114" s="10">
        <f t="shared" si="2"/>
        <v>0</v>
      </c>
      <c r="T114" s="74"/>
    </row>
    <row r="115" spans="1:20" x14ac:dyDescent="0.25">
      <c r="A115" s="56"/>
      <c r="B115" s="3"/>
      <c r="C115" s="58" t="s">
        <v>24</v>
      </c>
      <c r="D115" s="3"/>
      <c r="E115" s="10">
        <f>'6-2021'!$H109/1000</f>
        <v>18453.950564999308</v>
      </c>
      <c r="F115" s="10">
        <f>'7-2021'!$H109/1000</f>
        <v>18256.258180418339</v>
      </c>
      <c r="G115" s="10">
        <f>'8-2021'!$H109/1000</f>
        <v>18341.960222105587</v>
      </c>
      <c r="H115" s="10">
        <f>'9-2021'!$H109/1000</f>
        <v>18646.784445393801</v>
      </c>
      <c r="I115" s="10">
        <f>'10-2021'!$H109/1000</f>
        <v>19325.031967009818</v>
      </c>
      <c r="J115" s="10">
        <f>'11-2021'!$H109/1000</f>
        <v>19585.306043317436</v>
      </c>
      <c r="K115" s="10">
        <f>'12-2021'!$H109/1000</f>
        <v>20100.062162816394</v>
      </c>
      <c r="L115" s="10">
        <f>'1-2022'!$H109/1000</f>
        <v>20121.54059686797</v>
      </c>
      <c r="M115" s="10">
        <f>'2-2022'!$H109/1000</f>
        <v>19048.70139337701</v>
      </c>
      <c r="N115" s="10">
        <f>'3-2022'!$H109/1000</f>
        <v>18595.674322329178</v>
      </c>
      <c r="O115" s="10">
        <f>'4-2022'!$H109/1000</f>
        <v>18445.418168905831</v>
      </c>
      <c r="P115" s="10">
        <f>'5-2022'!$H109/1000</f>
        <v>19104.565613537918</v>
      </c>
      <c r="Q115" s="10">
        <f>'6-2022'!$H109/1000</f>
        <v>20554.246478139183</v>
      </c>
      <c r="R115" s="10">
        <f t="shared" si="2"/>
        <v>19089.616803137378</v>
      </c>
      <c r="T115" s="74"/>
    </row>
    <row r="116" spans="1:20" x14ac:dyDescent="0.25">
      <c r="A116" s="56"/>
      <c r="B116" s="3"/>
      <c r="C116" s="3" t="s">
        <v>249</v>
      </c>
      <c r="D116" s="3"/>
      <c r="E116" s="10">
        <f>'6-2021'!$H110/1000</f>
        <v>53915.459272116961</v>
      </c>
      <c r="F116" s="10">
        <f>'7-2021'!$H110/1000</f>
        <v>53918.398772920656</v>
      </c>
      <c r="G116" s="10">
        <f>'8-2021'!$H110/1000</f>
        <v>53947.515726390273</v>
      </c>
      <c r="H116" s="10">
        <f>'9-2021'!$H110/1000</f>
        <v>53950.372255634822</v>
      </c>
      <c r="I116" s="10">
        <f>'10-2021'!$H110/1000</f>
        <v>53950.617834783341</v>
      </c>
      <c r="J116" s="10">
        <f>'11-2021'!$H110/1000</f>
        <v>53950.976294436463</v>
      </c>
      <c r="K116" s="10">
        <f>'12-2021'!$H110/1000</f>
        <v>53982.391631237726</v>
      </c>
      <c r="L116" s="10">
        <f>'1-2022'!$H110/1000</f>
        <v>54275.107849590189</v>
      </c>
      <c r="M116" s="10">
        <f>'2-2022'!$H110/1000</f>
        <v>54389.570294717894</v>
      </c>
      <c r="N116" s="10">
        <f>'3-2022'!$H110/1000</f>
        <v>54392.49250617862</v>
      </c>
      <c r="O116" s="10">
        <f>'4-2022'!$H110/1000</f>
        <v>54559.394452743938</v>
      </c>
      <c r="P116" s="10">
        <f>'5-2022'!$H110/1000</f>
        <v>54450.725517733343</v>
      </c>
      <c r="Q116" s="10">
        <f>'6-2022'!$H110/1000</f>
        <v>54450.277402165426</v>
      </c>
      <c r="R116" s="10">
        <f t="shared" si="2"/>
        <v>54162.535956125699</v>
      </c>
      <c r="T116" s="74"/>
    </row>
    <row r="117" spans="1:20" x14ac:dyDescent="0.25">
      <c r="A117" s="56"/>
      <c r="B117" s="3"/>
      <c r="C117" s="3" t="s">
        <v>251</v>
      </c>
      <c r="D117" s="3"/>
      <c r="E117" s="10">
        <f>'6-2021'!$H111/1000</f>
        <v>0</v>
      </c>
      <c r="F117" s="10">
        <f>'7-2021'!$H111/1000</f>
        <v>0</v>
      </c>
      <c r="G117" s="10">
        <f>'8-2021'!$H111/1000</f>
        <v>0</v>
      </c>
      <c r="H117" s="10">
        <f>'9-2021'!$H111/1000</f>
        <v>0</v>
      </c>
      <c r="I117" s="10">
        <f>'10-2021'!$H111/1000</f>
        <v>0</v>
      </c>
      <c r="J117" s="10">
        <f>'11-2021'!$H111/1000</f>
        <v>0</v>
      </c>
      <c r="K117" s="10">
        <f>'12-2021'!$H111/1000</f>
        <v>0</v>
      </c>
      <c r="L117" s="10">
        <f>'1-2022'!$H111/1000</f>
        <v>0</v>
      </c>
      <c r="M117" s="10">
        <f>'2-2022'!$H111/1000</f>
        <v>0</v>
      </c>
      <c r="N117" s="10">
        <f>'3-2022'!$H111/1000</f>
        <v>0</v>
      </c>
      <c r="O117" s="10">
        <f>'4-2022'!$H111/1000</f>
        <v>0</v>
      </c>
      <c r="P117" s="10">
        <f>'5-2022'!$H111/1000</f>
        <v>0</v>
      </c>
      <c r="Q117" s="10">
        <f>'6-2022'!$H111/1000</f>
        <v>0</v>
      </c>
      <c r="R117" s="10">
        <f t="shared" si="2"/>
        <v>0</v>
      </c>
      <c r="T117" s="74"/>
    </row>
    <row r="118" spans="1:20" x14ac:dyDescent="0.25">
      <c r="A118" s="56"/>
      <c r="B118" s="3"/>
      <c r="C118" s="56" t="s">
        <v>262</v>
      </c>
      <c r="D118" s="3"/>
      <c r="E118" s="10">
        <f>'6-2021'!$H112/1000</f>
        <v>0</v>
      </c>
      <c r="F118" s="10">
        <f>'7-2021'!$H112/1000</f>
        <v>0</v>
      </c>
      <c r="G118" s="10">
        <f>'8-2021'!$H112/1000</f>
        <v>0</v>
      </c>
      <c r="H118" s="10">
        <f>'9-2021'!$H112/1000</f>
        <v>0</v>
      </c>
      <c r="I118" s="10">
        <f>'10-2021'!$H112/1000</f>
        <v>0</v>
      </c>
      <c r="J118" s="10">
        <f>'11-2021'!$H112/1000</f>
        <v>0</v>
      </c>
      <c r="K118" s="10">
        <f>'12-2021'!$H112/1000</f>
        <v>0</v>
      </c>
      <c r="L118" s="10">
        <f>'1-2022'!$H112/1000</f>
        <v>0</v>
      </c>
      <c r="M118" s="10">
        <f>'2-2022'!$H112/1000</f>
        <v>0</v>
      </c>
      <c r="N118" s="10">
        <f>'3-2022'!$H112/1000</f>
        <v>0</v>
      </c>
      <c r="O118" s="10">
        <f>'4-2022'!$H112/1000</f>
        <v>0</v>
      </c>
      <c r="P118" s="10">
        <f>'5-2022'!$H112/1000</f>
        <v>0</v>
      </c>
      <c r="Q118" s="10">
        <f>'6-2022'!$H112/1000</f>
        <v>0</v>
      </c>
      <c r="R118" s="10">
        <f t="shared" si="2"/>
        <v>0</v>
      </c>
      <c r="T118" s="74"/>
    </row>
    <row r="119" spans="1:20" ht="15.75" thickBot="1" x14ac:dyDescent="0.3">
      <c r="A119" s="56" t="s">
        <v>43</v>
      </c>
      <c r="B119" s="3"/>
      <c r="C119" s="3"/>
      <c r="D119" s="3"/>
      <c r="E119" s="19">
        <f>'6-2021'!$H113/1000</f>
        <v>392272.89857977186</v>
      </c>
      <c r="F119" s="19">
        <f>'7-2021'!$H113/1000</f>
        <v>392005.38865008869</v>
      </c>
      <c r="G119" s="19">
        <f>'8-2021'!$H113/1000</f>
        <v>392337.56697125052</v>
      </c>
      <c r="H119" s="19">
        <f>'9-2021'!$H113/1000</f>
        <v>392643.59262989607</v>
      </c>
      <c r="I119" s="19">
        <f>'10-2021'!$H113/1000</f>
        <v>393273.75738276751</v>
      </c>
      <c r="J119" s="19">
        <f>'11-2021'!$H113/1000</f>
        <v>393532.61846474808</v>
      </c>
      <c r="K119" s="19">
        <f>'12-2021'!$H113/1000</f>
        <v>394195.2809174069</v>
      </c>
      <c r="L119" s="19">
        <f>'1-2022'!$H113/1000</f>
        <v>394504.94439449563</v>
      </c>
      <c r="M119" s="19">
        <f>'2-2022'!$H113/1000</f>
        <v>393566.99779071688</v>
      </c>
      <c r="N119" s="19">
        <f>'3-2022'!$H113/1000</f>
        <v>393146.78964926</v>
      </c>
      <c r="O119" s="19">
        <f>'4-2022'!$H113/1000</f>
        <v>393314.31406206614</v>
      </c>
      <c r="P119" s="19">
        <f>'5-2022'!$H113/1000</f>
        <v>394339.71983700269</v>
      </c>
      <c r="Q119" s="19">
        <f>'6-2022'!$H113/1000</f>
        <v>396081.66230620194</v>
      </c>
      <c r="R119" s="19">
        <f t="shared" si="2"/>
        <v>393419.85426605726</v>
      </c>
      <c r="T119" s="74"/>
    </row>
    <row r="120" spans="1:20" ht="15.75" thickTop="1" x14ac:dyDescent="0.25">
      <c r="A120" s="56">
        <v>320</v>
      </c>
      <c r="B120" s="3" t="s">
        <v>31</v>
      </c>
      <c r="C120" s="3"/>
      <c r="D120" s="3"/>
      <c r="E120" s="2">
        <f>'6-2021'!$H114/1000</f>
        <v>0</v>
      </c>
      <c r="F120" s="2">
        <f>'7-2021'!$H114/1000</f>
        <v>0</v>
      </c>
      <c r="G120" s="2">
        <f>'8-2021'!$H114/1000</f>
        <v>0</v>
      </c>
      <c r="H120" s="2">
        <f>'9-2021'!$H114/1000</f>
        <v>0</v>
      </c>
      <c r="I120" s="2">
        <f>'10-2021'!$H114/1000</f>
        <v>0</v>
      </c>
      <c r="J120" s="2">
        <f>'11-2021'!$H114/1000</f>
        <v>0</v>
      </c>
      <c r="K120" s="2">
        <f>'12-2021'!$H114/1000</f>
        <v>0</v>
      </c>
      <c r="L120" s="2">
        <f>'1-2022'!$H114/1000</f>
        <v>0</v>
      </c>
      <c r="M120" s="2">
        <f>'2-2022'!$H114/1000</f>
        <v>0</v>
      </c>
      <c r="N120" s="2">
        <f>'3-2022'!$H114/1000</f>
        <v>0</v>
      </c>
      <c r="O120" s="2">
        <f>'4-2022'!$H114/1000</f>
        <v>0</v>
      </c>
      <c r="P120" s="2">
        <f>'5-2022'!$H114/1000</f>
        <v>0</v>
      </c>
      <c r="Q120" s="2">
        <f>'6-2022'!$H114/1000</f>
        <v>0</v>
      </c>
      <c r="R120" s="2">
        <f t="shared" si="2"/>
        <v>0</v>
      </c>
      <c r="T120" s="74"/>
    </row>
    <row r="121" spans="1:20" x14ac:dyDescent="0.25">
      <c r="A121" s="56"/>
      <c r="B121" s="3"/>
      <c r="C121" s="3"/>
      <c r="D121" s="3" t="s">
        <v>250</v>
      </c>
      <c r="E121" s="10">
        <f>'6-2021'!$H115/1000</f>
        <v>0</v>
      </c>
      <c r="F121" s="10">
        <f>'7-2021'!$H115/1000</f>
        <v>0</v>
      </c>
      <c r="G121" s="10">
        <f>'8-2021'!$H115/1000</f>
        <v>0</v>
      </c>
      <c r="H121" s="10">
        <f>'9-2021'!$H115/1000</f>
        <v>0</v>
      </c>
      <c r="I121" s="10">
        <f>'10-2021'!$H115/1000</f>
        <v>0</v>
      </c>
      <c r="J121" s="10">
        <f>'11-2021'!$H115/1000</f>
        <v>0</v>
      </c>
      <c r="K121" s="10">
        <f>'12-2021'!$H115/1000</f>
        <v>0</v>
      </c>
      <c r="L121" s="10">
        <f>'1-2022'!$H115/1000</f>
        <v>0</v>
      </c>
      <c r="M121" s="10">
        <f>'2-2022'!$H115/1000</f>
        <v>0</v>
      </c>
      <c r="N121" s="10">
        <f>'3-2022'!$H115/1000</f>
        <v>0</v>
      </c>
      <c r="O121" s="10">
        <f>'4-2022'!$H115/1000</f>
        <v>0</v>
      </c>
      <c r="P121" s="10">
        <f>'5-2022'!$H115/1000</f>
        <v>0</v>
      </c>
      <c r="Q121" s="10">
        <f>'6-2022'!$H115/1000</f>
        <v>0</v>
      </c>
      <c r="R121" s="10">
        <f t="shared" si="2"/>
        <v>0</v>
      </c>
      <c r="T121" s="74"/>
    </row>
    <row r="122" spans="1:20" x14ac:dyDescent="0.25">
      <c r="A122" s="56"/>
      <c r="B122" s="3"/>
      <c r="C122" s="3"/>
      <c r="D122" s="3" t="s">
        <v>24</v>
      </c>
      <c r="E122" s="10">
        <f>'6-2021'!$H116/1000</f>
        <v>0</v>
      </c>
      <c r="F122" s="10">
        <f>'7-2021'!$H116/1000</f>
        <v>0</v>
      </c>
      <c r="G122" s="10">
        <f>'8-2021'!$H116/1000</f>
        <v>0</v>
      </c>
      <c r="H122" s="10">
        <f>'9-2021'!$H116/1000</f>
        <v>0</v>
      </c>
      <c r="I122" s="10">
        <f>'10-2021'!$H116/1000</f>
        <v>0</v>
      </c>
      <c r="J122" s="10">
        <f>'11-2021'!$H116/1000</f>
        <v>0</v>
      </c>
      <c r="K122" s="10">
        <f>'12-2021'!$H116/1000</f>
        <v>0</v>
      </c>
      <c r="L122" s="10">
        <f>'1-2022'!$H116/1000</f>
        <v>0</v>
      </c>
      <c r="M122" s="10">
        <f>'2-2022'!$H116/1000</f>
        <v>0</v>
      </c>
      <c r="N122" s="10">
        <f>'3-2022'!$H116/1000</f>
        <v>0</v>
      </c>
      <c r="O122" s="10">
        <f>'4-2022'!$H116/1000</f>
        <v>0</v>
      </c>
      <c r="P122" s="10">
        <f>'5-2022'!$H116/1000</f>
        <v>0</v>
      </c>
      <c r="Q122" s="10">
        <f>'6-2022'!$H116/1000</f>
        <v>0</v>
      </c>
      <c r="R122" s="10">
        <f t="shared" si="2"/>
        <v>0</v>
      </c>
      <c r="T122" s="74"/>
    </row>
    <row r="123" spans="1:20" x14ac:dyDescent="0.25">
      <c r="A123" s="56"/>
      <c r="B123" s="3"/>
      <c r="C123" s="3"/>
      <c r="D123" s="3"/>
      <c r="E123" s="12">
        <f>'6-2021'!$H117/1000</f>
        <v>0</v>
      </c>
      <c r="F123" s="12">
        <f>'7-2021'!$H117/1000</f>
        <v>0</v>
      </c>
      <c r="G123" s="12">
        <f>'8-2021'!$H117/1000</f>
        <v>0</v>
      </c>
      <c r="H123" s="12">
        <f>'9-2021'!$H117/1000</f>
        <v>0</v>
      </c>
      <c r="I123" s="12">
        <f>'10-2021'!$H117/1000</f>
        <v>0</v>
      </c>
      <c r="J123" s="12">
        <f>'11-2021'!$H117/1000</f>
        <v>0</v>
      </c>
      <c r="K123" s="12">
        <f>'12-2021'!$H117/1000</f>
        <v>0</v>
      </c>
      <c r="L123" s="12">
        <f>'1-2022'!$H117/1000</f>
        <v>0</v>
      </c>
      <c r="M123" s="12">
        <f>'2-2022'!$H117/1000</f>
        <v>0</v>
      </c>
      <c r="N123" s="12">
        <f>'3-2022'!$H117/1000</f>
        <v>0</v>
      </c>
      <c r="O123" s="12">
        <f>'4-2022'!$H117/1000</f>
        <v>0</v>
      </c>
      <c r="P123" s="12">
        <f>'5-2022'!$H117/1000</f>
        <v>0</v>
      </c>
      <c r="Q123" s="12">
        <f>'6-2022'!$H117/1000</f>
        <v>0</v>
      </c>
      <c r="R123" s="12">
        <f t="shared" si="2"/>
        <v>0</v>
      </c>
      <c r="T123" s="74"/>
    </row>
    <row r="124" spans="1:20" x14ac:dyDescent="0.25">
      <c r="A124" s="56"/>
      <c r="B124" s="3"/>
      <c r="C124" s="3"/>
      <c r="D124" s="3"/>
      <c r="E124" s="2">
        <f>'6-2021'!$H118/1000</f>
        <v>0</v>
      </c>
      <c r="F124" s="2">
        <f>'7-2021'!$H118/1000</f>
        <v>0</v>
      </c>
      <c r="G124" s="2">
        <f>'8-2021'!$H118/1000</f>
        <v>0</v>
      </c>
      <c r="H124" s="2">
        <f>'9-2021'!$H118/1000</f>
        <v>0</v>
      </c>
      <c r="I124" s="2">
        <f>'10-2021'!$H118/1000</f>
        <v>0</v>
      </c>
      <c r="J124" s="2">
        <f>'11-2021'!$H118/1000</f>
        <v>0</v>
      </c>
      <c r="K124" s="2">
        <f>'12-2021'!$H118/1000</f>
        <v>0</v>
      </c>
      <c r="L124" s="2">
        <f>'1-2022'!$H118/1000</f>
        <v>0</v>
      </c>
      <c r="M124" s="2">
        <f>'2-2022'!$H118/1000</f>
        <v>0</v>
      </c>
      <c r="N124" s="2">
        <f>'3-2022'!$H118/1000</f>
        <v>0</v>
      </c>
      <c r="O124" s="2">
        <f>'4-2022'!$H118/1000</f>
        <v>0</v>
      </c>
      <c r="P124" s="2">
        <f>'5-2022'!$H118/1000</f>
        <v>0</v>
      </c>
      <c r="Q124" s="2">
        <f>'6-2022'!$H118/1000</f>
        <v>0</v>
      </c>
      <c r="R124" s="2">
        <f t="shared" si="2"/>
        <v>0</v>
      </c>
      <c r="T124" s="74"/>
    </row>
    <row r="125" spans="1:20" x14ac:dyDescent="0.25">
      <c r="A125" s="56">
        <v>321</v>
      </c>
      <c r="B125" s="3" t="s">
        <v>33</v>
      </c>
      <c r="C125" s="3"/>
      <c r="D125" s="3"/>
      <c r="E125" s="2">
        <f>'6-2021'!$H119/1000</f>
        <v>0</v>
      </c>
      <c r="F125" s="2">
        <f>'7-2021'!$H119/1000</f>
        <v>0</v>
      </c>
      <c r="G125" s="2">
        <f>'8-2021'!$H119/1000</f>
        <v>0</v>
      </c>
      <c r="H125" s="2">
        <f>'9-2021'!$H119/1000</f>
        <v>0</v>
      </c>
      <c r="I125" s="2">
        <f>'10-2021'!$H119/1000</f>
        <v>0</v>
      </c>
      <c r="J125" s="2">
        <f>'11-2021'!$H119/1000</f>
        <v>0</v>
      </c>
      <c r="K125" s="2">
        <f>'12-2021'!$H119/1000</f>
        <v>0</v>
      </c>
      <c r="L125" s="2">
        <f>'1-2022'!$H119/1000</f>
        <v>0</v>
      </c>
      <c r="M125" s="2">
        <f>'2-2022'!$H119/1000</f>
        <v>0</v>
      </c>
      <c r="N125" s="2">
        <f>'3-2022'!$H119/1000</f>
        <v>0</v>
      </c>
      <c r="O125" s="2">
        <f>'4-2022'!$H119/1000</f>
        <v>0</v>
      </c>
      <c r="P125" s="2">
        <f>'5-2022'!$H119/1000</f>
        <v>0</v>
      </c>
      <c r="Q125" s="2">
        <f>'6-2022'!$H119/1000</f>
        <v>0</v>
      </c>
      <c r="R125" s="2">
        <f t="shared" si="2"/>
        <v>0</v>
      </c>
      <c r="T125" s="74"/>
    </row>
    <row r="126" spans="1:20" x14ac:dyDescent="0.25">
      <c r="A126" s="56"/>
      <c r="B126" s="3"/>
      <c r="C126" s="3"/>
      <c r="D126" s="3" t="s">
        <v>250</v>
      </c>
      <c r="E126" s="10">
        <f>'6-2021'!$H120/1000</f>
        <v>0</v>
      </c>
      <c r="F126" s="10">
        <f>'7-2021'!$H120/1000</f>
        <v>0</v>
      </c>
      <c r="G126" s="10">
        <f>'8-2021'!$H120/1000</f>
        <v>0</v>
      </c>
      <c r="H126" s="10">
        <f>'9-2021'!$H120/1000</f>
        <v>0</v>
      </c>
      <c r="I126" s="10">
        <f>'10-2021'!$H120/1000</f>
        <v>0</v>
      </c>
      <c r="J126" s="10">
        <f>'11-2021'!$H120/1000</f>
        <v>0</v>
      </c>
      <c r="K126" s="10">
        <f>'12-2021'!$H120/1000</f>
        <v>0</v>
      </c>
      <c r="L126" s="10">
        <f>'1-2022'!$H120/1000</f>
        <v>0</v>
      </c>
      <c r="M126" s="10">
        <f>'2-2022'!$H120/1000</f>
        <v>0</v>
      </c>
      <c r="N126" s="10">
        <f>'3-2022'!$H120/1000</f>
        <v>0</v>
      </c>
      <c r="O126" s="10">
        <f>'4-2022'!$H120/1000</f>
        <v>0</v>
      </c>
      <c r="P126" s="10">
        <f>'5-2022'!$H120/1000</f>
        <v>0</v>
      </c>
      <c r="Q126" s="10">
        <f>'6-2022'!$H120/1000</f>
        <v>0</v>
      </c>
      <c r="R126" s="10">
        <f t="shared" si="2"/>
        <v>0</v>
      </c>
      <c r="T126" s="74"/>
    </row>
    <row r="127" spans="1:20" x14ac:dyDescent="0.25">
      <c r="A127" s="56"/>
      <c r="B127" s="3"/>
      <c r="C127" s="3"/>
      <c r="D127" s="3" t="s">
        <v>24</v>
      </c>
      <c r="E127" s="10">
        <f>'6-2021'!$H121/1000</f>
        <v>0</v>
      </c>
      <c r="F127" s="10">
        <f>'7-2021'!$H121/1000</f>
        <v>0</v>
      </c>
      <c r="G127" s="10">
        <f>'8-2021'!$H121/1000</f>
        <v>0</v>
      </c>
      <c r="H127" s="10">
        <f>'9-2021'!$H121/1000</f>
        <v>0</v>
      </c>
      <c r="I127" s="10">
        <f>'10-2021'!$H121/1000</f>
        <v>0</v>
      </c>
      <c r="J127" s="10">
        <f>'11-2021'!$H121/1000</f>
        <v>0</v>
      </c>
      <c r="K127" s="10">
        <f>'12-2021'!$H121/1000</f>
        <v>0</v>
      </c>
      <c r="L127" s="10">
        <f>'1-2022'!$H121/1000</f>
        <v>0</v>
      </c>
      <c r="M127" s="10">
        <f>'2-2022'!$H121/1000</f>
        <v>0</v>
      </c>
      <c r="N127" s="10">
        <f>'3-2022'!$H121/1000</f>
        <v>0</v>
      </c>
      <c r="O127" s="10">
        <f>'4-2022'!$H121/1000</f>
        <v>0</v>
      </c>
      <c r="P127" s="10">
        <f>'5-2022'!$H121/1000</f>
        <v>0</v>
      </c>
      <c r="Q127" s="10">
        <f>'6-2022'!$H121/1000</f>
        <v>0</v>
      </c>
      <c r="R127" s="10">
        <f t="shared" si="2"/>
        <v>0</v>
      </c>
      <c r="T127" s="74"/>
    </row>
    <row r="128" spans="1:20" x14ac:dyDescent="0.25">
      <c r="A128" s="56"/>
      <c r="B128" s="3"/>
      <c r="C128" s="3"/>
      <c r="D128" s="3"/>
      <c r="E128" s="12">
        <f>'6-2021'!$H122/1000</f>
        <v>0</v>
      </c>
      <c r="F128" s="12">
        <f>'7-2021'!$H122/1000</f>
        <v>0</v>
      </c>
      <c r="G128" s="12">
        <f>'8-2021'!$H122/1000</f>
        <v>0</v>
      </c>
      <c r="H128" s="12">
        <f>'9-2021'!$H122/1000</f>
        <v>0</v>
      </c>
      <c r="I128" s="12">
        <f>'10-2021'!$H122/1000</f>
        <v>0</v>
      </c>
      <c r="J128" s="12">
        <f>'11-2021'!$H122/1000</f>
        <v>0</v>
      </c>
      <c r="K128" s="12">
        <f>'12-2021'!$H122/1000</f>
        <v>0</v>
      </c>
      <c r="L128" s="12">
        <f>'1-2022'!$H122/1000</f>
        <v>0</v>
      </c>
      <c r="M128" s="12">
        <f>'2-2022'!$H122/1000</f>
        <v>0</v>
      </c>
      <c r="N128" s="12">
        <f>'3-2022'!$H122/1000</f>
        <v>0</v>
      </c>
      <c r="O128" s="12">
        <f>'4-2022'!$H122/1000</f>
        <v>0</v>
      </c>
      <c r="P128" s="12">
        <f>'5-2022'!$H122/1000</f>
        <v>0</v>
      </c>
      <c r="Q128" s="12">
        <f>'6-2022'!$H122/1000</f>
        <v>0</v>
      </c>
      <c r="R128" s="12">
        <f t="shared" si="2"/>
        <v>0</v>
      </c>
      <c r="T128" s="74"/>
    </row>
    <row r="129" spans="1:20" x14ac:dyDescent="0.25">
      <c r="A129" s="56"/>
      <c r="B129" s="3"/>
      <c r="C129" s="3"/>
      <c r="D129" s="3"/>
      <c r="E129" s="2">
        <f>'6-2021'!$H123/1000</f>
        <v>0</v>
      </c>
      <c r="F129" s="2">
        <f>'7-2021'!$H123/1000</f>
        <v>0</v>
      </c>
      <c r="G129" s="2">
        <f>'8-2021'!$H123/1000</f>
        <v>0</v>
      </c>
      <c r="H129" s="2">
        <f>'9-2021'!$H123/1000</f>
        <v>0</v>
      </c>
      <c r="I129" s="2">
        <f>'10-2021'!$H123/1000</f>
        <v>0</v>
      </c>
      <c r="J129" s="2">
        <f>'11-2021'!$H123/1000</f>
        <v>0</v>
      </c>
      <c r="K129" s="2">
        <f>'12-2021'!$H123/1000</f>
        <v>0</v>
      </c>
      <c r="L129" s="2">
        <f>'1-2022'!$H123/1000</f>
        <v>0</v>
      </c>
      <c r="M129" s="2">
        <f>'2-2022'!$H123/1000</f>
        <v>0</v>
      </c>
      <c r="N129" s="2">
        <f>'3-2022'!$H123/1000</f>
        <v>0</v>
      </c>
      <c r="O129" s="2">
        <f>'4-2022'!$H123/1000</f>
        <v>0</v>
      </c>
      <c r="P129" s="2">
        <f>'5-2022'!$H123/1000</f>
        <v>0</v>
      </c>
      <c r="Q129" s="2">
        <f>'6-2022'!$H123/1000</f>
        <v>0</v>
      </c>
      <c r="R129" s="2">
        <f t="shared" si="2"/>
        <v>0</v>
      </c>
      <c r="T129" s="74"/>
    </row>
    <row r="130" spans="1:20" x14ac:dyDescent="0.25">
      <c r="A130" s="56">
        <v>322</v>
      </c>
      <c r="B130" s="3" t="s">
        <v>44</v>
      </c>
      <c r="C130" s="3"/>
      <c r="D130" s="3"/>
      <c r="E130" s="2">
        <f>'6-2021'!$H124/1000</f>
        <v>0</v>
      </c>
      <c r="F130" s="2">
        <f>'7-2021'!$H124/1000</f>
        <v>0</v>
      </c>
      <c r="G130" s="2">
        <f>'8-2021'!$H124/1000</f>
        <v>0</v>
      </c>
      <c r="H130" s="2">
        <f>'9-2021'!$H124/1000</f>
        <v>0</v>
      </c>
      <c r="I130" s="2">
        <f>'10-2021'!$H124/1000</f>
        <v>0</v>
      </c>
      <c r="J130" s="2">
        <f>'11-2021'!$H124/1000</f>
        <v>0</v>
      </c>
      <c r="K130" s="2">
        <f>'12-2021'!$H124/1000</f>
        <v>0</v>
      </c>
      <c r="L130" s="2">
        <f>'1-2022'!$H124/1000</f>
        <v>0</v>
      </c>
      <c r="M130" s="2">
        <f>'2-2022'!$H124/1000</f>
        <v>0</v>
      </c>
      <c r="N130" s="2">
        <f>'3-2022'!$H124/1000</f>
        <v>0</v>
      </c>
      <c r="O130" s="2">
        <f>'4-2022'!$H124/1000</f>
        <v>0</v>
      </c>
      <c r="P130" s="2">
        <f>'5-2022'!$H124/1000</f>
        <v>0</v>
      </c>
      <c r="Q130" s="2">
        <f>'6-2022'!$H124/1000</f>
        <v>0</v>
      </c>
      <c r="R130" s="2">
        <f t="shared" si="2"/>
        <v>0</v>
      </c>
      <c r="T130" s="74"/>
    </row>
    <row r="131" spans="1:20" x14ac:dyDescent="0.25">
      <c r="A131" s="56"/>
      <c r="B131" s="3"/>
      <c r="C131" s="3"/>
      <c r="D131" s="3" t="s">
        <v>250</v>
      </c>
      <c r="E131" s="10">
        <f>'6-2021'!$H125/1000</f>
        <v>0</v>
      </c>
      <c r="F131" s="10">
        <f>'7-2021'!$H125/1000</f>
        <v>0</v>
      </c>
      <c r="G131" s="10">
        <f>'8-2021'!$H125/1000</f>
        <v>0</v>
      </c>
      <c r="H131" s="10">
        <f>'9-2021'!$H125/1000</f>
        <v>0</v>
      </c>
      <c r="I131" s="10">
        <f>'10-2021'!$H125/1000</f>
        <v>0</v>
      </c>
      <c r="J131" s="10">
        <f>'11-2021'!$H125/1000</f>
        <v>0</v>
      </c>
      <c r="K131" s="10">
        <f>'12-2021'!$H125/1000</f>
        <v>0</v>
      </c>
      <c r="L131" s="10">
        <f>'1-2022'!$H125/1000</f>
        <v>0</v>
      </c>
      <c r="M131" s="10">
        <f>'2-2022'!$H125/1000</f>
        <v>0</v>
      </c>
      <c r="N131" s="10">
        <f>'3-2022'!$H125/1000</f>
        <v>0</v>
      </c>
      <c r="O131" s="10">
        <f>'4-2022'!$H125/1000</f>
        <v>0</v>
      </c>
      <c r="P131" s="10">
        <f>'5-2022'!$H125/1000</f>
        <v>0</v>
      </c>
      <c r="Q131" s="10">
        <f>'6-2022'!$H125/1000</f>
        <v>0</v>
      </c>
      <c r="R131" s="10">
        <f t="shared" si="2"/>
        <v>0</v>
      </c>
      <c r="T131" s="74"/>
    </row>
    <row r="132" spans="1:20" x14ac:dyDescent="0.25">
      <c r="A132" s="56"/>
      <c r="B132" s="3"/>
      <c r="C132" s="3"/>
      <c r="D132" s="3" t="s">
        <v>24</v>
      </c>
      <c r="E132" s="10">
        <f>'6-2021'!$H126/1000</f>
        <v>0</v>
      </c>
      <c r="F132" s="10">
        <f>'7-2021'!$H126/1000</f>
        <v>0</v>
      </c>
      <c r="G132" s="10">
        <f>'8-2021'!$H126/1000</f>
        <v>0</v>
      </c>
      <c r="H132" s="10">
        <f>'9-2021'!$H126/1000</f>
        <v>0</v>
      </c>
      <c r="I132" s="10">
        <f>'10-2021'!$H126/1000</f>
        <v>0</v>
      </c>
      <c r="J132" s="10">
        <f>'11-2021'!$H126/1000</f>
        <v>0</v>
      </c>
      <c r="K132" s="10">
        <f>'12-2021'!$H126/1000</f>
        <v>0</v>
      </c>
      <c r="L132" s="10">
        <f>'1-2022'!$H126/1000</f>
        <v>0</v>
      </c>
      <c r="M132" s="10">
        <f>'2-2022'!$H126/1000</f>
        <v>0</v>
      </c>
      <c r="N132" s="10">
        <f>'3-2022'!$H126/1000</f>
        <v>0</v>
      </c>
      <c r="O132" s="10">
        <f>'4-2022'!$H126/1000</f>
        <v>0</v>
      </c>
      <c r="P132" s="10">
        <f>'5-2022'!$H126/1000</f>
        <v>0</v>
      </c>
      <c r="Q132" s="10">
        <f>'6-2022'!$H126/1000</f>
        <v>0</v>
      </c>
      <c r="R132" s="10">
        <f t="shared" si="2"/>
        <v>0</v>
      </c>
      <c r="T132" s="74"/>
    </row>
    <row r="133" spans="1:20" x14ac:dyDescent="0.25">
      <c r="A133" s="56"/>
      <c r="B133" s="3"/>
      <c r="C133" s="3"/>
      <c r="D133" s="3"/>
      <c r="E133" s="12">
        <f>'6-2021'!$H127/1000</f>
        <v>0</v>
      </c>
      <c r="F133" s="12">
        <f>'7-2021'!$H127/1000</f>
        <v>0</v>
      </c>
      <c r="G133" s="12">
        <f>'8-2021'!$H127/1000</f>
        <v>0</v>
      </c>
      <c r="H133" s="12">
        <f>'9-2021'!$H127/1000</f>
        <v>0</v>
      </c>
      <c r="I133" s="12">
        <f>'10-2021'!$H127/1000</f>
        <v>0</v>
      </c>
      <c r="J133" s="12">
        <f>'11-2021'!$H127/1000</f>
        <v>0</v>
      </c>
      <c r="K133" s="12">
        <f>'12-2021'!$H127/1000</f>
        <v>0</v>
      </c>
      <c r="L133" s="12">
        <f>'1-2022'!$H127/1000</f>
        <v>0</v>
      </c>
      <c r="M133" s="12">
        <f>'2-2022'!$H127/1000</f>
        <v>0</v>
      </c>
      <c r="N133" s="12">
        <f>'3-2022'!$H127/1000</f>
        <v>0</v>
      </c>
      <c r="O133" s="12">
        <f>'4-2022'!$H127/1000</f>
        <v>0</v>
      </c>
      <c r="P133" s="12">
        <f>'5-2022'!$H127/1000</f>
        <v>0</v>
      </c>
      <c r="Q133" s="12">
        <f>'6-2022'!$H127/1000</f>
        <v>0</v>
      </c>
      <c r="R133" s="12">
        <f t="shared" si="2"/>
        <v>0</v>
      </c>
      <c r="T133" s="74"/>
    </row>
    <row r="134" spans="1:20" x14ac:dyDescent="0.25">
      <c r="A134" s="56"/>
      <c r="B134" s="3"/>
      <c r="C134" s="3"/>
      <c r="D134" s="3"/>
      <c r="E134" s="2">
        <f>'6-2021'!$H128/1000</f>
        <v>0</v>
      </c>
      <c r="F134" s="2">
        <f>'7-2021'!$H128/1000</f>
        <v>0</v>
      </c>
      <c r="G134" s="2">
        <f>'8-2021'!$H128/1000</f>
        <v>0</v>
      </c>
      <c r="H134" s="2">
        <f>'9-2021'!$H128/1000</f>
        <v>0</v>
      </c>
      <c r="I134" s="2">
        <f>'10-2021'!$H128/1000</f>
        <v>0</v>
      </c>
      <c r="J134" s="2">
        <f>'11-2021'!$H128/1000</f>
        <v>0</v>
      </c>
      <c r="K134" s="2">
        <f>'12-2021'!$H128/1000</f>
        <v>0</v>
      </c>
      <c r="L134" s="2">
        <f>'1-2022'!$H128/1000</f>
        <v>0</v>
      </c>
      <c r="M134" s="2">
        <f>'2-2022'!$H128/1000</f>
        <v>0</v>
      </c>
      <c r="N134" s="2">
        <f>'3-2022'!$H128/1000</f>
        <v>0</v>
      </c>
      <c r="O134" s="2">
        <f>'4-2022'!$H128/1000</f>
        <v>0</v>
      </c>
      <c r="P134" s="2">
        <f>'5-2022'!$H128/1000</f>
        <v>0</v>
      </c>
      <c r="Q134" s="2">
        <f>'6-2022'!$H128/1000</f>
        <v>0</v>
      </c>
      <c r="R134" s="2">
        <f t="shared" si="2"/>
        <v>0</v>
      </c>
      <c r="T134" s="74"/>
    </row>
    <row r="135" spans="1:20" x14ac:dyDescent="0.25">
      <c r="A135" s="56">
        <v>323</v>
      </c>
      <c r="B135" s="3" t="s">
        <v>35</v>
      </c>
      <c r="C135" s="3"/>
      <c r="D135" s="3"/>
      <c r="E135" s="2">
        <f>'6-2021'!$H129/1000</f>
        <v>0</v>
      </c>
      <c r="F135" s="2">
        <f>'7-2021'!$H129/1000</f>
        <v>0</v>
      </c>
      <c r="G135" s="2">
        <f>'8-2021'!$H129/1000</f>
        <v>0</v>
      </c>
      <c r="H135" s="2">
        <f>'9-2021'!$H129/1000</f>
        <v>0</v>
      </c>
      <c r="I135" s="2">
        <f>'10-2021'!$H129/1000</f>
        <v>0</v>
      </c>
      <c r="J135" s="2">
        <f>'11-2021'!$H129/1000</f>
        <v>0</v>
      </c>
      <c r="K135" s="2">
        <f>'12-2021'!$H129/1000</f>
        <v>0</v>
      </c>
      <c r="L135" s="2">
        <f>'1-2022'!$H129/1000</f>
        <v>0</v>
      </c>
      <c r="M135" s="2">
        <f>'2-2022'!$H129/1000</f>
        <v>0</v>
      </c>
      <c r="N135" s="2">
        <f>'3-2022'!$H129/1000</f>
        <v>0</v>
      </c>
      <c r="O135" s="2">
        <f>'4-2022'!$H129/1000</f>
        <v>0</v>
      </c>
      <c r="P135" s="2">
        <f>'5-2022'!$H129/1000</f>
        <v>0</v>
      </c>
      <c r="Q135" s="2">
        <f>'6-2022'!$H129/1000</f>
        <v>0</v>
      </c>
      <c r="R135" s="2">
        <f t="shared" si="2"/>
        <v>0</v>
      </c>
      <c r="T135" s="74"/>
    </row>
    <row r="136" spans="1:20" x14ac:dyDescent="0.25">
      <c r="A136" s="56"/>
      <c r="B136" s="3"/>
      <c r="C136" s="3"/>
      <c r="D136" s="3" t="s">
        <v>250</v>
      </c>
      <c r="E136" s="10">
        <f>'6-2021'!$H130/1000</f>
        <v>0</v>
      </c>
      <c r="F136" s="10">
        <f>'7-2021'!$H130/1000</f>
        <v>0</v>
      </c>
      <c r="G136" s="10">
        <f>'8-2021'!$H130/1000</f>
        <v>0</v>
      </c>
      <c r="H136" s="10">
        <f>'9-2021'!$H130/1000</f>
        <v>0</v>
      </c>
      <c r="I136" s="10">
        <f>'10-2021'!$H130/1000</f>
        <v>0</v>
      </c>
      <c r="J136" s="10">
        <f>'11-2021'!$H130/1000</f>
        <v>0</v>
      </c>
      <c r="K136" s="10">
        <f>'12-2021'!$H130/1000</f>
        <v>0</v>
      </c>
      <c r="L136" s="10">
        <f>'1-2022'!$H130/1000</f>
        <v>0</v>
      </c>
      <c r="M136" s="10">
        <f>'2-2022'!$H130/1000</f>
        <v>0</v>
      </c>
      <c r="N136" s="10">
        <f>'3-2022'!$H130/1000</f>
        <v>0</v>
      </c>
      <c r="O136" s="10">
        <f>'4-2022'!$H130/1000</f>
        <v>0</v>
      </c>
      <c r="P136" s="10">
        <f>'5-2022'!$H130/1000</f>
        <v>0</v>
      </c>
      <c r="Q136" s="10">
        <f>'6-2022'!$H130/1000</f>
        <v>0</v>
      </c>
      <c r="R136" s="10">
        <f t="shared" si="2"/>
        <v>0</v>
      </c>
      <c r="T136" s="74"/>
    </row>
    <row r="137" spans="1:20" x14ac:dyDescent="0.25">
      <c r="A137" s="56"/>
      <c r="B137" s="3"/>
      <c r="C137" s="3"/>
      <c r="D137" s="3" t="s">
        <v>24</v>
      </c>
      <c r="E137" s="10">
        <f>'6-2021'!$H131/1000</f>
        <v>0</v>
      </c>
      <c r="F137" s="10">
        <f>'7-2021'!$H131/1000</f>
        <v>0</v>
      </c>
      <c r="G137" s="10">
        <f>'8-2021'!$H131/1000</f>
        <v>0</v>
      </c>
      <c r="H137" s="10">
        <f>'9-2021'!$H131/1000</f>
        <v>0</v>
      </c>
      <c r="I137" s="10">
        <f>'10-2021'!$H131/1000</f>
        <v>0</v>
      </c>
      <c r="J137" s="10">
        <f>'11-2021'!$H131/1000</f>
        <v>0</v>
      </c>
      <c r="K137" s="10">
        <f>'12-2021'!$H131/1000</f>
        <v>0</v>
      </c>
      <c r="L137" s="10">
        <f>'1-2022'!$H131/1000</f>
        <v>0</v>
      </c>
      <c r="M137" s="10">
        <f>'2-2022'!$H131/1000</f>
        <v>0</v>
      </c>
      <c r="N137" s="10">
        <f>'3-2022'!$H131/1000</f>
        <v>0</v>
      </c>
      <c r="O137" s="10">
        <f>'4-2022'!$H131/1000</f>
        <v>0</v>
      </c>
      <c r="P137" s="10">
        <f>'5-2022'!$H131/1000</f>
        <v>0</v>
      </c>
      <c r="Q137" s="10">
        <f>'6-2022'!$H131/1000</f>
        <v>0</v>
      </c>
      <c r="R137" s="10">
        <f t="shared" si="2"/>
        <v>0</v>
      </c>
      <c r="T137" s="74"/>
    </row>
    <row r="138" spans="1:20" x14ac:dyDescent="0.25">
      <c r="A138" s="56"/>
      <c r="B138" s="3"/>
      <c r="C138" s="3"/>
      <c r="D138" s="3"/>
      <c r="E138" s="12">
        <f>'6-2021'!$H132/1000</f>
        <v>0</v>
      </c>
      <c r="F138" s="12">
        <f>'7-2021'!$H132/1000</f>
        <v>0</v>
      </c>
      <c r="G138" s="12">
        <f>'8-2021'!$H132/1000</f>
        <v>0</v>
      </c>
      <c r="H138" s="12">
        <f>'9-2021'!$H132/1000</f>
        <v>0</v>
      </c>
      <c r="I138" s="12">
        <f>'10-2021'!$H132/1000</f>
        <v>0</v>
      </c>
      <c r="J138" s="12">
        <f>'11-2021'!$H132/1000</f>
        <v>0</v>
      </c>
      <c r="K138" s="12">
        <f>'12-2021'!$H132/1000</f>
        <v>0</v>
      </c>
      <c r="L138" s="12">
        <f>'1-2022'!$H132/1000</f>
        <v>0</v>
      </c>
      <c r="M138" s="12">
        <f>'2-2022'!$H132/1000</f>
        <v>0</v>
      </c>
      <c r="N138" s="12">
        <f>'3-2022'!$H132/1000</f>
        <v>0</v>
      </c>
      <c r="O138" s="12">
        <f>'4-2022'!$H132/1000</f>
        <v>0</v>
      </c>
      <c r="P138" s="12">
        <f>'5-2022'!$H132/1000</f>
        <v>0</v>
      </c>
      <c r="Q138" s="12">
        <f>'6-2022'!$H132/1000</f>
        <v>0</v>
      </c>
      <c r="R138" s="12">
        <f t="shared" si="2"/>
        <v>0</v>
      </c>
      <c r="T138" s="74"/>
    </row>
    <row r="139" spans="1:20" x14ac:dyDescent="0.25">
      <c r="A139" s="56"/>
      <c r="B139" s="3"/>
      <c r="C139" s="3"/>
      <c r="D139" s="3"/>
      <c r="E139" s="2">
        <f>'6-2021'!$H133/1000</f>
        <v>0</v>
      </c>
      <c r="F139" s="2">
        <f>'7-2021'!$H133/1000</f>
        <v>0</v>
      </c>
      <c r="G139" s="2">
        <f>'8-2021'!$H133/1000</f>
        <v>0</v>
      </c>
      <c r="H139" s="2">
        <f>'9-2021'!$H133/1000</f>
        <v>0</v>
      </c>
      <c r="I139" s="2">
        <f>'10-2021'!$H133/1000</f>
        <v>0</v>
      </c>
      <c r="J139" s="2">
        <f>'11-2021'!$H133/1000</f>
        <v>0</v>
      </c>
      <c r="K139" s="2">
        <f>'12-2021'!$H133/1000</f>
        <v>0</v>
      </c>
      <c r="L139" s="2">
        <f>'1-2022'!$H133/1000</f>
        <v>0</v>
      </c>
      <c r="M139" s="2">
        <f>'2-2022'!$H133/1000</f>
        <v>0</v>
      </c>
      <c r="N139" s="2">
        <f>'3-2022'!$H133/1000</f>
        <v>0</v>
      </c>
      <c r="O139" s="2">
        <f>'4-2022'!$H133/1000</f>
        <v>0</v>
      </c>
      <c r="P139" s="2">
        <f>'5-2022'!$H133/1000</f>
        <v>0</v>
      </c>
      <c r="Q139" s="2">
        <f>'6-2022'!$H133/1000</f>
        <v>0</v>
      </c>
      <c r="R139" s="2">
        <f t="shared" si="2"/>
        <v>0</v>
      </c>
      <c r="T139" s="74"/>
    </row>
    <row r="140" spans="1:20" x14ac:dyDescent="0.25">
      <c r="A140" s="56">
        <v>324</v>
      </c>
      <c r="B140" s="3" t="s">
        <v>31</v>
      </c>
      <c r="C140" s="3"/>
      <c r="D140" s="3"/>
      <c r="E140" s="2">
        <f>'6-2021'!$H134/1000</f>
        <v>0</v>
      </c>
      <c r="F140" s="2">
        <f>'7-2021'!$H134/1000</f>
        <v>0</v>
      </c>
      <c r="G140" s="2">
        <f>'8-2021'!$H134/1000</f>
        <v>0</v>
      </c>
      <c r="H140" s="2">
        <f>'9-2021'!$H134/1000</f>
        <v>0</v>
      </c>
      <c r="I140" s="2">
        <f>'10-2021'!$H134/1000</f>
        <v>0</v>
      </c>
      <c r="J140" s="2">
        <f>'11-2021'!$H134/1000</f>
        <v>0</v>
      </c>
      <c r="K140" s="2">
        <f>'12-2021'!$H134/1000</f>
        <v>0</v>
      </c>
      <c r="L140" s="2">
        <f>'1-2022'!$H134/1000</f>
        <v>0</v>
      </c>
      <c r="M140" s="2">
        <f>'2-2022'!$H134/1000</f>
        <v>0</v>
      </c>
      <c r="N140" s="2">
        <f>'3-2022'!$H134/1000</f>
        <v>0</v>
      </c>
      <c r="O140" s="2">
        <f>'4-2022'!$H134/1000</f>
        <v>0</v>
      </c>
      <c r="P140" s="2">
        <f>'5-2022'!$H134/1000</f>
        <v>0</v>
      </c>
      <c r="Q140" s="2">
        <f>'6-2022'!$H134/1000</f>
        <v>0</v>
      </c>
      <c r="R140" s="2">
        <f t="shared" si="2"/>
        <v>0</v>
      </c>
      <c r="T140" s="74"/>
    </row>
    <row r="141" spans="1:20" x14ac:dyDescent="0.25">
      <c r="A141" s="56"/>
      <c r="B141" s="3"/>
      <c r="C141" s="3"/>
      <c r="D141" s="3" t="s">
        <v>250</v>
      </c>
      <c r="E141" s="10">
        <f>'6-2021'!$H135/1000</f>
        <v>0</v>
      </c>
      <c r="F141" s="10">
        <f>'7-2021'!$H135/1000</f>
        <v>0</v>
      </c>
      <c r="G141" s="10">
        <f>'8-2021'!$H135/1000</f>
        <v>0</v>
      </c>
      <c r="H141" s="10">
        <f>'9-2021'!$H135/1000</f>
        <v>0</v>
      </c>
      <c r="I141" s="10">
        <f>'10-2021'!$H135/1000</f>
        <v>0</v>
      </c>
      <c r="J141" s="10">
        <f>'11-2021'!$H135/1000</f>
        <v>0</v>
      </c>
      <c r="K141" s="10">
        <f>'12-2021'!$H135/1000</f>
        <v>0</v>
      </c>
      <c r="L141" s="10">
        <f>'1-2022'!$H135/1000</f>
        <v>0</v>
      </c>
      <c r="M141" s="10">
        <f>'2-2022'!$H135/1000</f>
        <v>0</v>
      </c>
      <c r="N141" s="10">
        <f>'3-2022'!$H135/1000</f>
        <v>0</v>
      </c>
      <c r="O141" s="10">
        <f>'4-2022'!$H135/1000</f>
        <v>0</v>
      </c>
      <c r="P141" s="10">
        <f>'5-2022'!$H135/1000</f>
        <v>0</v>
      </c>
      <c r="Q141" s="10">
        <f>'6-2022'!$H135/1000</f>
        <v>0</v>
      </c>
      <c r="R141" s="10">
        <f t="shared" si="2"/>
        <v>0</v>
      </c>
      <c r="T141" s="74"/>
    </row>
    <row r="142" spans="1:20" x14ac:dyDescent="0.25">
      <c r="A142" s="56"/>
      <c r="B142" s="3"/>
      <c r="C142" s="3"/>
      <c r="D142" s="3" t="s">
        <v>24</v>
      </c>
      <c r="E142" s="10">
        <f>'6-2021'!$H136/1000</f>
        <v>0</v>
      </c>
      <c r="F142" s="10">
        <f>'7-2021'!$H136/1000</f>
        <v>0</v>
      </c>
      <c r="G142" s="10">
        <f>'8-2021'!$H136/1000</f>
        <v>0</v>
      </c>
      <c r="H142" s="10">
        <f>'9-2021'!$H136/1000</f>
        <v>0</v>
      </c>
      <c r="I142" s="10">
        <f>'10-2021'!$H136/1000</f>
        <v>0</v>
      </c>
      <c r="J142" s="10">
        <f>'11-2021'!$H136/1000</f>
        <v>0</v>
      </c>
      <c r="K142" s="10">
        <f>'12-2021'!$H136/1000</f>
        <v>0</v>
      </c>
      <c r="L142" s="10">
        <f>'1-2022'!$H136/1000</f>
        <v>0</v>
      </c>
      <c r="M142" s="10">
        <f>'2-2022'!$H136/1000</f>
        <v>0</v>
      </c>
      <c r="N142" s="10">
        <f>'3-2022'!$H136/1000</f>
        <v>0</v>
      </c>
      <c r="O142" s="10">
        <f>'4-2022'!$H136/1000</f>
        <v>0</v>
      </c>
      <c r="P142" s="10">
        <f>'5-2022'!$H136/1000</f>
        <v>0</v>
      </c>
      <c r="Q142" s="10">
        <f>'6-2022'!$H136/1000</f>
        <v>0</v>
      </c>
      <c r="R142" s="10">
        <f t="shared" si="2"/>
        <v>0</v>
      </c>
      <c r="T142" s="74"/>
    </row>
    <row r="143" spans="1:20" x14ac:dyDescent="0.25">
      <c r="A143" s="56"/>
      <c r="B143" s="3"/>
      <c r="C143" s="3"/>
      <c r="D143" s="3"/>
      <c r="E143" s="12">
        <f>'6-2021'!$H137/1000</f>
        <v>0</v>
      </c>
      <c r="F143" s="12">
        <f>'7-2021'!$H137/1000</f>
        <v>0</v>
      </c>
      <c r="G143" s="12">
        <f>'8-2021'!$H137/1000</f>
        <v>0</v>
      </c>
      <c r="H143" s="12">
        <f>'9-2021'!$H137/1000</f>
        <v>0</v>
      </c>
      <c r="I143" s="12">
        <f>'10-2021'!$H137/1000</f>
        <v>0</v>
      </c>
      <c r="J143" s="12">
        <f>'11-2021'!$H137/1000</f>
        <v>0</v>
      </c>
      <c r="K143" s="12">
        <f>'12-2021'!$H137/1000</f>
        <v>0</v>
      </c>
      <c r="L143" s="12">
        <f>'1-2022'!$H137/1000</f>
        <v>0</v>
      </c>
      <c r="M143" s="12">
        <f>'2-2022'!$H137/1000</f>
        <v>0</v>
      </c>
      <c r="N143" s="12">
        <f>'3-2022'!$H137/1000</f>
        <v>0</v>
      </c>
      <c r="O143" s="12">
        <f>'4-2022'!$H137/1000</f>
        <v>0</v>
      </c>
      <c r="P143" s="12">
        <f>'5-2022'!$H137/1000</f>
        <v>0</v>
      </c>
      <c r="Q143" s="12">
        <f>'6-2022'!$H137/1000</f>
        <v>0</v>
      </c>
      <c r="R143" s="12">
        <f t="shared" si="2"/>
        <v>0</v>
      </c>
      <c r="T143" s="74"/>
    </row>
    <row r="144" spans="1:20" x14ac:dyDescent="0.25">
      <c r="A144" s="56"/>
      <c r="B144" s="3"/>
      <c r="C144" s="3"/>
      <c r="D144" s="3"/>
      <c r="E144" s="2">
        <f>'6-2021'!$H138/1000</f>
        <v>0</v>
      </c>
      <c r="F144" s="2">
        <f>'7-2021'!$H138/1000</f>
        <v>0</v>
      </c>
      <c r="G144" s="2">
        <f>'8-2021'!$H138/1000</f>
        <v>0</v>
      </c>
      <c r="H144" s="2">
        <f>'9-2021'!$H138/1000</f>
        <v>0</v>
      </c>
      <c r="I144" s="2">
        <f>'10-2021'!$H138/1000</f>
        <v>0</v>
      </c>
      <c r="J144" s="2">
        <f>'11-2021'!$H138/1000</f>
        <v>0</v>
      </c>
      <c r="K144" s="2">
        <f>'12-2021'!$H138/1000</f>
        <v>0</v>
      </c>
      <c r="L144" s="2">
        <f>'1-2022'!$H138/1000</f>
        <v>0</v>
      </c>
      <c r="M144" s="2">
        <f>'2-2022'!$H138/1000</f>
        <v>0</v>
      </c>
      <c r="N144" s="2">
        <f>'3-2022'!$H138/1000</f>
        <v>0</v>
      </c>
      <c r="O144" s="2">
        <f>'4-2022'!$H138/1000</f>
        <v>0</v>
      </c>
      <c r="P144" s="2">
        <f>'5-2022'!$H138/1000</f>
        <v>0</v>
      </c>
      <c r="Q144" s="2">
        <f>'6-2022'!$H138/1000</f>
        <v>0</v>
      </c>
      <c r="R144" s="2">
        <f t="shared" si="2"/>
        <v>0</v>
      </c>
      <c r="T144" s="74"/>
    </row>
    <row r="145" spans="1:22" x14ac:dyDescent="0.25">
      <c r="A145" s="56">
        <v>325</v>
      </c>
      <c r="B145" s="3" t="s">
        <v>45</v>
      </c>
      <c r="C145" s="3"/>
      <c r="D145" s="3"/>
      <c r="E145" s="2">
        <f>'6-2021'!$H139/1000</f>
        <v>0</v>
      </c>
      <c r="F145" s="2">
        <f>'7-2021'!$H139/1000</f>
        <v>0</v>
      </c>
      <c r="G145" s="2">
        <f>'8-2021'!$H139/1000</f>
        <v>0</v>
      </c>
      <c r="H145" s="2">
        <f>'9-2021'!$H139/1000</f>
        <v>0</v>
      </c>
      <c r="I145" s="2">
        <f>'10-2021'!$H139/1000</f>
        <v>0</v>
      </c>
      <c r="J145" s="2">
        <f>'11-2021'!$H139/1000</f>
        <v>0</v>
      </c>
      <c r="K145" s="2">
        <f>'12-2021'!$H139/1000</f>
        <v>0</v>
      </c>
      <c r="L145" s="2">
        <f>'1-2022'!$H139/1000</f>
        <v>0</v>
      </c>
      <c r="M145" s="2">
        <f>'2-2022'!$H139/1000</f>
        <v>0</v>
      </c>
      <c r="N145" s="2">
        <f>'3-2022'!$H139/1000</f>
        <v>0</v>
      </c>
      <c r="O145" s="2">
        <f>'4-2022'!$H139/1000</f>
        <v>0</v>
      </c>
      <c r="P145" s="2">
        <f>'5-2022'!$H139/1000</f>
        <v>0</v>
      </c>
      <c r="Q145" s="2">
        <f>'6-2022'!$H139/1000</f>
        <v>0</v>
      </c>
      <c r="R145" s="2">
        <f t="shared" si="2"/>
        <v>0</v>
      </c>
      <c r="T145" s="74"/>
    </row>
    <row r="146" spans="1:22" x14ac:dyDescent="0.25">
      <c r="A146" s="56"/>
      <c r="B146" s="3"/>
      <c r="C146" s="3"/>
      <c r="D146" s="3" t="s">
        <v>250</v>
      </c>
      <c r="E146" s="10">
        <f>'6-2021'!$H140/1000</f>
        <v>0</v>
      </c>
      <c r="F146" s="10">
        <f>'7-2021'!$H140/1000</f>
        <v>0</v>
      </c>
      <c r="G146" s="10">
        <f>'8-2021'!$H140/1000</f>
        <v>0</v>
      </c>
      <c r="H146" s="10">
        <f>'9-2021'!$H140/1000</f>
        <v>0</v>
      </c>
      <c r="I146" s="10">
        <f>'10-2021'!$H140/1000</f>
        <v>0</v>
      </c>
      <c r="J146" s="10">
        <f>'11-2021'!$H140/1000</f>
        <v>0</v>
      </c>
      <c r="K146" s="10">
        <f>'12-2021'!$H140/1000</f>
        <v>0</v>
      </c>
      <c r="L146" s="10">
        <f>'1-2022'!$H140/1000</f>
        <v>0</v>
      </c>
      <c r="M146" s="10">
        <f>'2-2022'!$H140/1000</f>
        <v>0</v>
      </c>
      <c r="N146" s="10">
        <f>'3-2022'!$H140/1000</f>
        <v>0</v>
      </c>
      <c r="O146" s="10">
        <f>'4-2022'!$H140/1000</f>
        <v>0</v>
      </c>
      <c r="P146" s="10">
        <f>'5-2022'!$H140/1000</f>
        <v>0</v>
      </c>
      <c r="Q146" s="10">
        <f>'6-2022'!$H140/1000</f>
        <v>0</v>
      </c>
      <c r="R146" s="10">
        <f t="shared" si="2"/>
        <v>0</v>
      </c>
      <c r="T146" s="74"/>
    </row>
    <row r="147" spans="1:22" x14ac:dyDescent="0.25">
      <c r="A147" s="56"/>
      <c r="B147" s="3"/>
      <c r="C147" s="3"/>
      <c r="D147" s="3" t="s">
        <v>24</v>
      </c>
      <c r="E147" s="10">
        <f>'6-2021'!$H141/1000</f>
        <v>0</v>
      </c>
      <c r="F147" s="10">
        <f>'7-2021'!$H141/1000</f>
        <v>0</v>
      </c>
      <c r="G147" s="10">
        <f>'8-2021'!$H141/1000</f>
        <v>0</v>
      </c>
      <c r="H147" s="10">
        <f>'9-2021'!$H141/1000</f>
        <v>0</v>
      </c>
      <c r="I147" s="10">
        <f>'10-2021'!$H141/1000</f>
        <v>0</v>
      </c>
      <c r="J147" s="10">
        <f>'11-2021'!$H141/1000</f>
        <v>0</v>
      </c>
      <c r="K147" s="10">
        <f>'12-2021'!$H141/1000</f>
        <v>0</v>
      </c>
      <c r="L147" s="10">
        <f>'1-2022'!$H141/1000</f>
        <v>0</v>
      </c>
      <c r="M147" s="10">
        <f>'2-2022'!$H141/1000</f>
        <v>0</v>
      </c>
      <c r="N147" s="10">
        <f>'3-2022'!$H141/1000</f>
        <v>0</v>
      </c>
      <c r="O147" s="10">
        <f>'4-2022'!$H141/1000</f>
        <v>0</v>
      </c>
      <c r="P147" s="10">
        <f>'5-2022'!$H141/1000</f>
        <v>0</v>
      </c>
      <c r="Q147" s="10">
        <f>'6-2022'!$H141/1000</f>
        <v>0</v>
      </c>
      <c r="R147" s="10">
        <f t="shared" si="2"/>
        <v>0</v>
      </c>
      <c r="T147" s="74"/>
    </row>
    <row r="148" spans="1:22" x14ac:dyDescent="0.25">
      <c r="A148" s="56"/>
      <c r="B148" s="3"/>
      <c r="C148" s="3"/>
      <c r="D148" s="3"/>
      <c r="E148" s="12">
        <f>'6-2021'!$H142/1000</f>
        <v>0</v>
      </c>
      <c r="F148" s="12">
        <f>'7-2021'!$H142/1000</f>
        <v>0</v>
      </c>
      <c r="G148" s="12">
        <f>'8-2021'!$H142/1000</f>
        <v>0</v>
      </c>
      <c r="H148" s="12">
        <f>'9-2021'!$H142/1000</f>
        <v>0</v>
      </c>
      <c r="I148" s="12">
        <f>'10-2021'!$H142/1000</f>
        <v>0</v>
      </c>
      <c r="J148" s="12">
        <f>'11-2021'!$H142/1000</f>
        <v>0</v>
      </c>
      <c r="K148" s="12">
        <f>'12-2021'!$H142/1000</f>
        <v>0</v>
      </c>
      <c r="L148" s="12">
        <f>'1-2022'!$H142/1000</f>
        <v>0</v>
      </c>
      <c r="M148" s="12">
        <f>'2-2022'!$H142/1000</f>
        <v>0</v>
      </c>
      <c r="N148" s="12">
        <f>'3-2022'!$H142/1000</f>
        <v>0</v>
      </c>
      <c r="O148" s="12">
        <f>'4-2022'!$H142/1000</f>
        <v>0</v>
      </c>
      <c r="P148" s="12">
        <f>'5-2022'!$H142/1000</f>
        <v>0</v>
      </c>
      <c r="Q148" s="12">
        <f>'6-2022'!$H142/1000</f>
        <v>0</v>
      </c>
      <c r="R148" s="12">
        <f t="shared" si="2"/>
        <v>0</v>
      </c>
      <c r="T148" s="74"/>
    </row>
    <row r="149" spans="1:22" x14ac:dyDescent="0.25">
      <c r="A149" s="56"/>
      <c r="B149" s="3"/>
      <c r="C149" s="3"/>
      <c r="D149" s="3"/>
      <c r="E149" s="2">
        <f>'6-2021'!$H143/1000</f>
        <v>0</v>
      </c>
      <c r="F149" s="2">
        <f>'7-2021'!$H143/1000</f>
        <v>0</v>
      </c>
      <c r="G149" s="2">
        <f>'8-2021'!$H143/1000</f>
        <v>0</v>
      </c>
      <c r="H149" s="2">
        <f>'9-2021'!$H143/1000</f>
        <v>0</v>
      </c>
      <c r="I149" s="2">
        <f>'10-2021'!$H143/1000</f>
        <v>0</v>
      </c>
      <c r="J149" s="2">
        <f>'11-2021'!$H143/1000</f>
        <v>0</v>
      </c>
      <c r="K149" s="2">
        <f>'12-2021'!$H143/1000</f>
        <v>0</v>
      </c>
      <c r="L149" s="2">
        <f>'1-2022'!$H143/1000</f>
        <v>0</v>
      </c>
      <c r="M149" s="2">
        <f>'2-2022'!$H143/1000</f>
        <v>0</v>
      </c>
      <c r="N149" s="2">
        <f>'3-2022'!$H143/1000</f>
        <v>0</v>
      </c>
      <c r="O149" s="2">
        <f>'4-2022'!$H143/1000</f>
        <v>0</v>
      </c>
      <c r="P149" s="2">
        <f>'5-2022'!$H143/1000</f>
        <v>0</v>
      </c>
      <c r="Q149" s="2">
        <f>'6-2022'!$H143/1000</f>
        <v>0</v>
      </c>
      <c r="R149" s="2">
        <f t="shared" si="2"/>
        <v>0</v>
      </c>
      <c r="T149" s="74"/>
    </row>
    <row r="150" spans="1:22" x14ac:dyDescent="0.25">
      <c r="A150" s="56"/>
      <c r="B150" s="3"/>
      <c r="C150" s="3"/>
      <c r="D150" s="3"/>
      <c r="E150" s="2">
        <f>'6-2021'!$H144/1000</f>
        <v>0</v>
      </c>
      <c r="F150" s="2">
        <f>'7-2021'!$H144/1000</f>
        <v>0</v>
      </c>
      <c r="G150" s="2">
        <f>'8-2021'!$H144/1000</f>
        <v>0</v>
      </c>
      <c r="H150" s="2">
        <f>'9-2021'!$H144/1000</f>
        <v>0</v>
      </c>
      <c r="I150" s="2">
        <f>'10-2021'!$H144/1000</f>
        <v>0</v>
      </c>
      <c r="J150" s="2">
        <f>'11-2021'!$H144/1000</f>
        <v>0</v>
      </c>
      <c r="K150" s="2">
        <f>'12-2021'!$H144/1000</f>
        <v>0</v>
      </c>
      <c r="L150" s="2">
        <f>'1-2022'!$H144/1000</f>
        <v>0</v>
      </c>
      <c r="M150" s="2">
        <f>'2-2022'!$H144/1000</f>
        <v>0</v>
      </c>
      <c r="N150" s="2">
        <f>'3-2022'!$H144/1000</f>
        <v>0</v>
      </c>
      <c r="O150" s="2">
        <f>'4-2022'!$H144/1000</f>
        <v>0</v>
      </c>
      <c r="P150" s="2">
        <f>'5-2022'!$H144/1000</f>
        <v>0</v>
      </c>
      <c r="Q150" s="2">
        <f>'6-2022'!$H144/1000</f>
        <v>0</v>
      </c>
      <c r="R150" s="2">
        <f t="shared" si="2"/>
        <v>0</v>
      </c>
      <c r="T150" s="74"/>
    </row>
    <row r="151" spans="1:22" x14ac:dyDescent="0.25">
      <c r="A151" s="56" t="s">
        <v>46</v>
      </c>
      <c r="B151" s="3" t="s">
        <v>47</v>
      </c>
      <c r="C151" s="3"/>
      <c r="D151" s="3"/>
      <c r="E151" s="2">
        <f>'6-2021'!$H145/1000</f>
        <v>0</v>
      </c>
      <c r="F151" s="2">
        <f>'7-2021'!$H145/1000</f>
        <v>0</v>
      </c>
      <c r="G151" s="2">
        <f>'8-2021'!$H145/1000</f>
        <v>0</v>
      </c>
      <c r="H151" s="2">
        <f>'9-2021'!$H145/1000</f>
        <v>0</v>
      </c>
      <c r="I151" s="2">
        <f>'10-2021'!$H145/1000</f>
        <v>0</v>
      </c>
      <c r="J151" s="2">
        <f>'11-2021'!$H145/1000</f>
        <v>0</v>
      </c>
      <c r="K151" s="2">
        <f>'12-2021'!$H145/1000</f>
        <v>0</v>
      </c>
      <c r="L151" s="2">
        <f>'1-2022'!$H145/1000</f>
        <v>0</v>
      </c>
      <c r="M151" s="2">
        <f>'2-2022'!$H145/1000</f>
        <v>0</v>
      </c>
      <c r="N151" s="2">
        <f>'3-2022'!$H145/1000</f>
        <v>0</v>
      </c>
      <c r="O151" s="2">
        <f>'4-2022'!$H145/1000</f>
        <v>0</v>
      </c>
      <c r="P151" s="2">
        <f>'5-2022'!$H145/1000</f>
        <v>0</v>
      </c>
      <c r="Q151" s="2">
        <f>'6-2022'!$H145/1000</f>
        <v>0</v>
      </c>
      <c r="R151" s="2">
        <f t="shared" si="2"/>
        <v>0</v>
      </c>
      <c r="T151" s="74"/>
    </row>
    <row r="152" spans="1:22" x14ac:dyDescent="0.25">
      <c r="A152" s="56"/>
      <c r="B152" s="3"/>
      <c r="C152" s="3"/>
      <c r="D152" s="3" t="s">
        <v>24</v>
      </c>
      <c r="E152" s="10">
        <f>'6-2021'!$H146/1000</f>
        <v>0</v>
      </c>
      <c r="F152" s="10">
        <f>'7-2021'!$H146/1000</f>
        <v>0</v>
      </c>
      <c r="G152" s="10">
        <f>'8-2021'!$H146/1000</f>
        <v>0</v>
      </c>
      <c r="H152" s="10">
        <f>'9-2021'!$H146/1000</f>
        <v>0</v>
      </c>
      <c r="I152" s="10">
        <f>'10-2021'!$H146/1000</f>
        <v>0</v>
      </c>
      <c r="J152" s="10">
        <f>'11-2021'!$H146/1000</f>
        <v>0</v>
      </c>
      <c r="K152" s="10">
        <f>'12-2021'!$H146/1000</f>
        <v>0</v>
      </c>
      <c r="L152" s="10">
        <f>'1-2022'!$H146/1000</f>
        <v>0</v>
      </c>
      <c r="M152" s="10">
        <f>'2-2022'!$H146/1000</f>
        <v>0</v>
      </c>
      <c r="N152" s="10">
        <f>'3-2022'!$H146/1000</f>
        <v>0</v>
      </c>
      <c r="O152" s="10">
        <f>'4-2022'!$H146/1000</f>
        <v>0</v>
      </c>
      <c r="P152" s="10">
        <f>'5-2022'!$H146/1000</f>
        <v>0</v>
      </c>
      <c r="Q152" s="10">
        <f>'6-2022'!$H146/1000</f>
        <v>0</v>
      </c>
      <c r="R152" s="10">
        <f t="shared" si="2"/>
        <v>0</v>
      </c>
      <c r="T152" s="74"/>
    </row>
    <row r="153" spans="1:22" x14ac:dyDescent="0.25">
      <c r="A153" s="56"/>
      <c r="B153" s="3"/>
      <c r="C153" s="3"/>
      <c r="D153" s="3"/>
      <c r="E153" s="12">
        <f>'6-2021'!$H147/1000</f>
        <v>0</v>
      </c>
      <c r="F153" s="12">
        <f>'7-2021'!$H147/1000</f>
        <v>0</v>
      </c>
      <c r="G153" s="12">
        <f>'8-2021'!$H147/1000</f>
        <v>0</v>
      </c>
      <c r="H153" s="12">
        <f>'9-2021'!$H147/1000</f>
        <v>0</v>
      </c>
      <c r="I153" s="12">
        <f>'10-2021'!$H147/1000</f>
        <v>0</v>
      </c>
      <c r="J153" s="12">
        <f>'11-2021'!$H147/1000</f>
        <v>0</v>
      </c>
      <c r="K153" s="12">
        <f>'12-2021'!$H147/1000</f>
        <v>0</v>
      </c>
      <c r="L153" s="12">
        <f>'1-2022'!$H147/1000</f>
        <v>0</v>
      </c>
      <c r="M153" s="12">
        <f>'2-2022'!$H147/1000</f>
        <v>0</v>
      </c>
      <c r="N153" s="12">
        <f>'3-2022'!$H147/1000</f>
        <v>0</v>
      </c>
      <c r="O153" s="12">
        <f>'4-2022'!$H147/1000</f>
        <v>0</v>
      </c>
      <c r="P153" s="12">
        <f>'5-2022'!$H147/1000</f>
        <v>0</v>
      </c>
      <c r="Q153" s="12">
        <f>'6-2022'!$H147/1000</f>
        <v>0</v>
      </c>
      <c r="R153" s="12">
        <f t="shared" si="2"/>
        <v>0</v>
      </c>
      <c r="T153" s="74"/>
    </row>
    <row r="154" spans="1:22" x14ac:dyDescent="0.25">
      <c r="A154" s="56"/>
      <c r="B154" s="3"/>
      <c r="C154" s="3"/>
      <c r="D154" s="3"/>
      <c r="E154" s="2">
        <f>'6-2021'!$H148/1000</f>
        <v>0</v>
      </c>
      <c r="F154" s="2">
        <f>'7-2021'!$H148/1000</f>
        <v>0</v>
      </c>
      <c r="G154" s="2">
        <f>'8-2021'!$H148/1000</f>
        <v>0</v>
      </c>
      <c r="H154" s="2">
        <f>'9-2021'!$H148/1000</f>
        <v>0</v>
      </c>
      <c r="I154" s="2">
        <f>'10-2021'!$H148/1000</f>
        <v>0</v>
      </c>
      <c r="J154" s="2">
        <f>'11-2021'!$H148/1000</f>
        <v>0</v>
      </c>
      <c r="K154" s="2">
        <f>'12-2021'!$H148/1000</f>
        <v>0</v>
      </c>
      <c r="L154" s="2">
        <f>'1-2022'!$H148/1000</f>
        <v>0</v>
      </c>
      <c r="M154" s="2">
        <f>'2-2022'!$H148/1000</f>
        <v>0</v>
      </c>
      <c r="N154" s="2">
        <f>'3-2022'!$H148/1000</f>
        <v>0</v>
      </c>
      <c r="O154" s="2">
        <f>'4-2022'!$H148/1000</f>
        <v>0</v>
      </c>
      <c r="P154" s="2">
        <f>'5-2022'!$H148/1000</f>
        <v>0</v>
      </c>
      <c r="Q154" s="2">
        <f>'6-2022'!$H148/1000</f>
        <v>0</v>
      </c>
      <c r="R154" s="2">
        <f t="shared" si="2"/>
        <v>0</v>
      </c>
      <c r="T154" s="74"/>
    </row>
    <row r="155" spans="1:22" x14ac:dyDescent="0.25">
      <c r="A155" s="56"/>
      <c r="B155" s="3"/>
      <c r="C155" s="3"/>
      <c r="D155" s="3"/>
      <c r="E155" s="2">
        <f>'6-2021'!$H149/1000</f>
        <v>0</v>
      </c>
      <c r="F155" s="2">
        <f>'7-2021'!$H149/1000</f>
        <v>0</v>
      </c>
      <c r="G155" s="2">
        <f>'8-2021'!$H149/1000</f>
        <v>0</v>
      </c>
      <c r="H155" s="2">
        <f>'9-2021'!$H149/1000</f>
        <v>0</v>
      </c>
      <c r="I155" s="2">
        <f>'10-2021'!$H149/1000</f>
        <v>0</v>
      </c>
      <c r="J155" s="2">
        <f>'11-2021'!$H149/1000</f>
        <v>0</v>
      </c>
      <c r="K155" s="2">
        <f>'12-2021'!$H149/1000</f>
        <v>0</v>
      </c>
      <c r="L155" s="2">
        <f>'1-2022'!$H149/1000</f>
        <v>0</v>
      </c>
      <c r="M155" s="2">
        <f>'2-2022'!$H149/1000</f>
        <v>0</v>
      </c>
      <c r="N155" s="2">
        <f>'3-2022'!$H149/1000</f>
        <v>0</v>
      </c>
      <c r="O155" s="2">
        <f>'4-2022'!$H149/1000</f>
        <v>0</v>
      </c>
      <c r="P155" s="2">
        <f>'5-2022'!$H149/1000</f>
        <v>0</v>
      </c>
      <c r="Q155" s="2">
        <f>'6-2022'!$H149/1000</f>
        <v>0</v>
      </c>
      <c r="R155" s="2">
        <f t="shared" si="2"/>
        <v>0</v>
      </c>
      <c r="T155" s="74"/>
    </row>
    <row r="156" spans="1:22" ht="15.75" thickBot="1" x14ac:dyDescent="0.3">
      <c r="A156" s="63" t="s">
        <v>48</v>
      </c>
      <c r="B156" s="3"/>
      <c r="C156" s="3"/>
      <c r="D156" s="3"/>
      <c r="E156" s="13">
        <f>'6-2021'!$H150/1000</f>
        <v>0</v>
      </c>
      <c r="F156" s="13">
        <f>'7-2021'!$H150/1000</f>
        <v>0</v>
      </c>
      <c r="G156" s="13">
        <f>'8-2021'!$H150/1000</f>
        <v>0</v>
      </c>
      <c r="H156" s="13">
        <f>'9-2021'!$H150/1000</f>
        <v>0</v>
      </c>
      <c r="I156" s="13">
        <f>'10-2021'!$H150/1000</f>
        <v>0</v>
      </c>
      <c r="J156" s="13">
        <f>'11-2021'!$H150/1000</f>
        <v>0</v>
      </c>
      <c r="K156" s="13">
        <f>'12-2021'!$H150/1000</f>
        <v>0</v>
      </c>
      <c r="L156" s="13">
        <f>'1-2022'!$H150/1000</f>
        <v>0</v>
      </c>
      <c r="M156" s="13">
        <f>'2-2022'!$H150/1000</f>
        <v>0</v>
      </c>
      <c r="N156" s="13">
        <f>'3-2022'!$H150/1000</f>
        <v>0</v>
      </c>
      <c r="O156" s="13">
        <f>'4-2022'!$H150/1000</f>
        <v>0</v>
      </c>
      <c r="P156" s="13">
        <f>'5-2022'!$H150/1000</f>
        <v>0</v>
      </c>
      <c r="Q156" s="13">
        <f>'6-2022'!$H150/1000</f>
        <v>0</v>
      </c>
      <c r="R156" s="13">
        <f t="shared" si="2"/>
        <v>0</v>
      </c>
      <c r="T156" s="74"/>
    </row>
    <row r="157" spans="1:22" ht="15.75" thickTop="1" x14ac:dyDescent="0.25">
      <c r="A157" s="56"/>
      <c r="B157" s="3"/>
      <c r="C157" s="3"/>
      <c r="D157" s="3"/>
      <c r="E157" s="2">
        <f>'6-2021'!$H151/1000</f>
        <v>0</v>
      </c>
      <c r="F157" s="2">
        <f>'7-2021'!$H151/1000</f>
        <v>0</v>
      </c>
      <c r="G157" s="2">
        <f>'8-2021'!$H151/1000</f>
        <v>0</v>
      </c>
      <c r="H157" s="2">
        <f>'9-2021'!$H151/1000</f>
        <v>0</v>
      </c>
      <c r="I157" s="2">
        <f>'10-2021'!$H151/1000</f>
        <v>0</v>
      </c>
      <c r="J157" s="2">
        <f>'11-2021'!$H151/1000</f>
        <v>0</v>
      </c>
      <c r="K157" s="2">
        <f>'12-2021'!$H151/1000</f>
        <v>0</v>
      </c>
      <c r="L157" s="2">
        <f>'1-2022'!$H151/1000</f>
        <v>0</v>
      </c>
      <c r="M157" s="2">
        <f>'2-2022'!$H151/1000</f>
        <v>0</v>
      </c>
      <c r="N157" s="2">
        <f>'3-2022'!$H151/1000</f>
        <v>0</v>
      </c>
      <c r="O157" s="2">
        <f>'4-2022'!$H151/1000</f>
        <v>0</v>
      </c>
      <c r="P157" s="2">
        <f>'5-2022'!$H151/1000</f>
        <v>0</v>
      </c>
      <c r="Q157" s="2">
        <f>'6-2022'!$H151/1000</f>
        <v>0</v>
      </c>
      <c r="R157" s="2">
        <f t="shared" si="2"/>
        <v>0</v>
      </c>
      <c r="T157" s="74"/>
    </row>
    <row r="158" spans="1:22" x14ac:dyDescent="0.25">
      <c r="A158" s="56"/>
      <c r="B158" s="3"/>
      <c r="C158" s="58"/>
      <c r="D158" s="3"/>
      <c r="E158" s="14">
        <f>'6-2021'!$H152/1000</f>
        <v>0</v>
      </c>
      <c r="F158" s="14">
        <f>'7-2021'!$H152/1000</f>
        <v>0</v>
      </c>
      <c r="G158" s="14">
        <f>'8-2021'!$H152/1000</f>
        <v>0</v>
      </c>
      <c r="H158" s="14">
        <f>'9-2021'!$H152/1000</f>
        <v>0</v>
      </c>
      <c r="I158" s="14">
        <f>'10-2021'!$H152/1000</f>
        <v>0</v>
      </c>
      <c r="J158" s="14">
        <f>'11-2021'!$H152/1000</f>
        <v>0</v>
      </c>
      <c r="K158" s="14">
        <f>'12-2021'!$H152/1000</f>
        <v>0</v>
      </c>
      <c r="L158" s="14">
        <f>'1-2022'!$H152/1000</f>
        <v>0</v>
      </c>
      <c r="M158" s="14">
        <f>'2-2022'!$H152/1000</f>
        <v>0</v>
      </c>
      <c r="N158" s="14">
        <f>'3-2022'!$H152/1000</f>
        <v>0</v>
      </c>
      <c r="O158" s="14">
        <f>'4-2022'!$H152/1000</f>
        <v>0</v>
      </c>
      <c r="P158" s="14">
        <f>'5-2022'!$H152/1000</f>
        <v>0</v>
      </c>
      <c r="Q158" s="14">
        <f>'6-2022'!$H152/1000</f>
        <v>0</v>
      </c>
      <c r="R158" s="14">
        <f t="shared" si="2"/>
        <v>0</v>
      </c>
      <c r="T158" s="74"/>
    </row>
    <row r="159" spans="1:22" s="46" customFormat="1" x14ac:dyDescent="0.25">
      <c r="A159" s="59"/>
      <c r="B159" s="60"/>
      <c r="C159" s="61"/>
      <c r="D159" s="60"/>
      <c r="E159" s="16">
        <f>'6-2021'!$H153/1000</f>
        <v>0</v>
      </c>
      <c r="F159" s="16">
        <f>'7-2021'!$H153/1000</f>
        <v>0</v>
      </c>
      <c r="G159" s="16">
        <f>'8-2021'!$H153/1000</f>
        <v>0</v>
      </c>
      <c r="H159" s="16">
        <f>'9-2021'!$H153/1000</f>
        <v>0</v>
      </c>
      <c r="I159" s="16">
        <f>'10-2021'!$H153/1000</f>
        <v>0</v>
      </c>
      <c r="J159" s="16">
        <f>'11-2021'!$H153/1000</f>
        <v>0</v>
      </c>
      <c r="K159" s="16">
        <f>'12-2021'!$H153/1000</f>
        <v>0</v>
      </c>
      <c r="L159" s="16">
        <f>'1-2022'!$H153/1000</f>
        <v>0</v>
      </c>
      <c r="M159" s="16">
        <f>'2-2022'!$H153/1000</f>
        <v>0</v>
      </c>
      <c r="N159" s="16">
        <f>'3-2022'!$H153/1000</f>
        <v>0</v>
      </c>
      <c r="O159" s="16">
        <f>'4-2022'!$H153/1000</f>
        <v>0</v>
      </c>
      <c r="P159" s="16">
        <f>'5-2022'!$H153/1000</f>
        <v>0</v>
      </c>
      <c r="Q159" s="16">
        <f>'6-2022'!$H153/1000</f>
        <v>0</v>
      </c>
      <c r="R159" s="16">
        <f t="shared" si="2"/>
        <v>0</v>
      </c>
      <c r="S159" s="43"/>
      <c r="T159" s="74"/>
      <c r="U159" s="74"/>
      <c r="V159" s="80"/>
    </row>
    <row r="160" spans="1:22" x14ac:dyDescent="0.25">
      <c r="A160" s="56" t="s">
        <v>49</v>
      </c>
      <c r="B160" s="3"/>
      <c r="C160" s="3"/>
      <c r="D160" s="3"/>
      <c r="E160" s="2">
        <f>'6-2021'!$H154/1000</f>
        <v>0</v>
      </c>
      <c r="F160" s="2">
        <f>'7-2021'!$H154/1000</f>
        <v>0</v>
      </c>
      <c r="G160" s="2">
        <f>'8-2021'!$H154/1000</f>
        <v>0</v>
      </c>
      <c r="H160" s="2">
        <f>'9-2021'!$H154/1000</f>
        <v>0</v>
      </c>
      <c r="I160" s="2">
        <f>'10-2021'!$H154/1000</f>
        <v>0</v>
      </c>
      <c r="J160" s="2">
        <f>'11-2021'!$H154/1000</f>
        <v>0</v>
      </c>
      <c r="K160" s="2">
        <f>'12-2021'!$H154/1000</f>
        <v>0</v>
      </c>
      <c r="L160" s="2">
        <f>'1-2022'!$H154/1000</f>
        <v>0</v>
      </c>
      <c r="M160" s="2">
        <f>'2-2022'!$H154/1000</f>
        <v>0</v>
      </c>
      <c r="N160" s="2">
        <f>'3-2022'!$H154/1000</f>
        <v>0</v>
      </c>
      <c r="O160" s="2">
        <f>'4-2022'!$H154/1000</f>
        <v>0</v>
      </c>
      <c r="P160" s="2">
        <f>'5-2022'!$H154/1000</f>
        <v>0</v>
      </c>
      <c r="Q160" s="2">
        <f>'6-2022'!$H154/1000</f>
        <v>0</v>
      </c>
      <c r="R160" s="2">
        <f t="shared" si="2"/>
        <v>0</v>
      </c>
      <c r="T160" s="74"/>
    </row>
    <row r="161" spans="1:20" x14ac:dyDescent="0.25">
      <c r="A161" s="56"/>
      <c r="B161" s="3"/>
      <c r="C161" s="3" t="s">
        <v>250</v>
      </c>
      <c r="D161" s="3"/>
      <c r="E161" s="10">
        <f>'6-2021'!$H155/1000</f>
        <v>0</v>
      </c>
      <c r="F161" s="10">
        <f>'7-2021'!$H155/1000</f>
        <v>0</v>
      </c>
      <c r="G161" s="10">
        <f>'8-2021'!$H155/1000</f>
        <v>0</v>
      </c>
      <c r="H161" s="10">
        <f>'9-2021'!$H155/1000</f>
        <v>0</v>
      </c>
      <c r="I161" s="10">
        <f>'10-2021'!$H155/1000</f>
        <v>0</v>
      </c>
      <c r="J161" s="10">
        <f>'11-2021'!$H155/1000</f>
        <v>0</v>
      </c>
      <c r="K161" s="10">
        <f>'12-2021'!$H155/1000</f>
        <v>0</v>
      </c>
      <c r="L161" s="10">
        <f>'1-2022'!$H155/1000</f>
        <v>0</v>
      </c>
      <c r="M161" s="10">
        <f>'2-2022'!$H155/1000</f>
        <v>0</v>
      </c>
      <c r="N161" s="10">
        <f>'3-2022'!$H155/1000</f>
        <v>0</v>
      </c>
      <c r="O161" s="10">
        <f>'4-2022'!$H155/1000</f>
        <v>0</v>
      </c>
      <c r="P161" s="10">
        <f>'5-2022'!$H155/1000</f>
        <v>0</v>
      </c>
      <c r="Q161" s="10">
        <f>'6-2022'!$H155/1000</f>
        <v>0</v>
      </c>
      <c r="R161" s="10">
        <f t="shared" si="2"/>
        <v>0</v>
      </c>
      <c r="T161" s="74"/>
    </row>
    <row r="162" spans="1:20" x14ac:dyDescent="0.25">
      <c r="A162" s="56"/>
      <c r="B162" s="3"/>
      <c r="C162" s="3" t="s">
        <v>254</v>
      </c>
      <c r="D162" s="3"/>
      <c r="E162" s="10">
        <f>'6-2021'!$H156/1000</f>
        <v>0</v>
      </c>
      <c r="F162" s="10">
        <f>'7-2021'!$H156/1000</f>
        <v>0</v>
      </c>
      <c r="G162" s="10">
        <f>'8-2021'!$H156/1000</f>
        <v>0</v>
      </c>
      <c r="H162" s="10">
        <f>'9-2021'!$H156/1000</f>
        <v>0</v>
      </c>
      <c r="I162" s="10">
        <f>'10-2021'!$H156/1000</f>
        <v>0</v>
      </c>
      <c r="J162" s="10">
        <f>'11-2021'!$H156/1000</f>
        <v>0</v>
      </c>
      <c r="K162" s="10">
        <f>'12-2021'!$H156/1000</f>
        <v>0</v>
      </c>
      <c r="L162" s="10">
        <f>'1-2022'!$H156/1000</f>
        <v>0</v>
      </c>
      <c r="M162" s="10">
        <f>'2-2022'!$H156/1000</f>
        <v>0</v>
      </c>
      <c r="N162" s="10">
        <f>'3-2022'!$H156/1000</f>
        <v>0</v>
      </c>
      <c r="O162" s="10">
        <f>'4-2022'!$H156/1000</f>
        <v>0</v>
      </c>
      <c r="P162" s="10">
        <f>'5-2022'!$H156/1000</f>
        <v>0</v>
      </c>
      <c r="Q162" s="10">
        <f>'6-2022'!$H156/1000</f>
        <v>0</v>
      </c>
      <c r="R162" s="10">
        <f t="shared" si="2"/>
        <v>0</v>
      </c>
      <c r="T162" s="74"/>
    </row>
    <row r="163" spans="1:20" x14ac:dyDescent="0.25">
      <c r="A163" s="56"/>
      <c r="B163" s="3"/>
      <c r="C163" s="3" t="s">
        <v>24</v>
      </c>
      <c r="D163" s="3"/>
      <c r="E163" s="10">
        <f>'6-2021'!$H157/1000</f>
        <v>0</v>
      </c>
      <c r="F163" s="10">
        <f>'7-2021'!$H157/1000</f>
        <v>0</v>
      </c>
      <c r="G163" s="10">
        <f>'8-2021'!$H157/1000</f>
        <v>0</v>
      </c>
      <c r="H163" s="10">
        <f>'9-2021'!$H157/1000</f>
        <v>0</v>
      </c>
      <c r="I163" s="10">
        <f>'10-2021'!$H157/1000</f>
        <v>0</v>
      </c>
      <c r="J163" s="10">
        <f>'11-2021'!$H157/1000</f>
        <v>0</v>
      </c>
      <c r="K163" s="10">
        <f>'12-2021'!$H157/1000</f>
        <v>0</v>
      </c>
      <c r="L163" s="10">
        <f>'1-2022'!$H157/1000</f>
        <v>0</v>
      </c>
      <c r="M163" s="10">
        <f>'2-2022'!$H157/1000</f>
        <v>0</v>
      </c>
      <c r="N163" s="10">
        <f>'3-2022'!$H157/1000</f>
        <v>0</v>
      </c>
      <c r="O163" s="10">
        <f>'4-2022'!$H157/1000</f>
        <v>0</v>
      </c>
      <c r="P163" s="10">
        <f>'5-2022'!$H157/1000</f>
        <v>0</v>
      </c>
      <c r="Q163" s="10">
        <f>'6-2022'!$H157/1000</f>
        <v>0</v>
      </c>
      <c r="R163" s="10">
        <f t="shared" ref="R163:R226" si="3">(SUM(F163:P163)*2+Q163+E163)/24</f>
        <v>0</v>
      </c>
      <c r="T163" s="74"/>
    </row>
    <row r="164" spans="1:20" x14ac:dyDescent="0.25">
      <c r="A164" s="56"/>
      <c r="B164" s="3"/>
      <c r="C164" s="3"/>
      <c r="D164" s="3"/>
      <c r="E164" s="2">
        <f>'6-2021'!$H158/1000</f>
        <v>0</v>
      </c>
      <c r="F164" s="2">
        <f>'7-2021'!$H158/1000</f>
        <v>0</v>
      </c>
      <c r="G164" s="2">
        <f>'8-2021'!$H158/1000</f>
        <v>0</v>
      </c>
      <c r="H164" s="2">
        <f>'9-2021'!$H158/1000</f>
        <v>0</v>
      </c>
      <c r="I164" s="2">
        <f>'10-2021'!$H158/1000</f>
        <v>0</v>
      </c>
      <c r="J164" s="2">
        <f>'11-2021'!$H158/1000</f>
        <v>0</v>
      </c>
      <c r="K164" s="2">
        <f>'12-2021'!$H158/1000</f>
        <v>0</v>
      </c>
      <c r="L164" s="2">
        <f>'1-2022'!$H158/1000</f>
        <v>0</v>
      </c>
      <c r="M164" s="2">
        <f>'2-2022'!$H158/1000</f>
        <v>0</v>
      </c>
      <c r="N164" s="2">
        <f>'3-2022'!$H158/1000</f>
        <v>0</v>
      </c>
      <c r="O164" s="2">
        <f>'4-2022'!$H158/1000</f>
        <v>0</v>
      </c>
      <c r="P164" s="2">
        <f>'5-2022'!$H158/1000</f>
        <v>0</v>
      </c>
      <c r="Q164" s="2">
        <f>'6-2022'!$H158/1000</f>
        <v>0</v>
      </c>
      <c r="R164" s="2">
        <f t="shared" si="3"/>
        <v>0</v>
      </c>
      <c r="T164" s="74"/>
    </row>
    <row r="165" spans="1:20" ht="15.75" thickBot="1" x14ac:dyDescent="0.3">
      <c r="A165" s="56" t="s">
        <v>50</v>
      </c>
      <c r="B165" s="3"/>
      <c r="C165" s="3"/>
      <c r="D165" s="3"/>
      <c r="E165" s="19">
        <f>'6-2021'!$H159/1000</f>
        <v>0</v>
      </c>
      <c r="F165" s="19">
        <f>'7-2021'!$H159/1000</f>
        <v>0</v>
      </c>
      <c r="G165" s="19">
        <f>'8-2021'!$H159/1000</f>
        <v>0</v>
      </c>
      <c r="H165" s="19">
        <f>'9-2021'!$H159/1000</f>
        <v>0</v>
      </c>
      <c r="I165" s="19">
        <f>'10-2021'!$H159/1000</f>
        <v>0</v>
      </c>
      <c r="J165" s="19">
        <f>'11-2021'!$H159/1000</f>
        <v>0</v>
      </c>
      <c r="K165" s="19">
        <f>'12-2021'!$H159/1000</f>
        <v>0</v>
      </c>
      <c r="L165" s="19">
        <f>'1-2022'!$H159/1000</f>
        <v>0</v>
      </c>
      <c r="M165" s="19">
        <f>'2-2022'!$H159/1000</f>
        <v>0</v>
      </c>
      <c r="N165" s="19">
        <f>'3-2022'!$H159/1000</f>
        <v>0</v>
      </c>
      <c r="O165" s="19">
        <f>'4-2022'!$H159/1000</f>
        <v>0</v>
      </c>
      <c r="P165" s="19">
        <f>'5-2022'!$H159/1000</f>
        <v>0</v>
      </c>
      <c r="Q165" s="19">
        <f>'6-2022'!$H159/1000</f>
        <v>0</v>
      </c>
      <c r="R165" s="19">
        <f t="shared" si="3"/>
        <v>0</v>
      </c>
      <c r="T165" s="74"/>
    </row>
    <row r="166" spans="1:20" ht="15.75" thickTop="1" x14ac:dyDescent="0.25">
      <c r="A166" s="56"/>
      <c r="B166" s="3"/>
      <c r="C166" s="3"/>
      <c r="D166" s="3"/>
      <c r="E166" s="2">
        <f>'6-2021'!$H160/1000</f>
        <v>0</v>
      </c>
      <c r="F166" s="2">
        <f>'7-2021'!$H160/1000</f>
        <v>0</v>
      </c>
      <c r="G166" s="2">
        <f>'8-2021'!$H160/1000</f>
        <v>0</v>
      </c>
      <c r="H166" s="2">
        <f>'9-2021'!$H160/1000</f>
        <v>0</v>
      </c>
      <c r="I166" s="2">
        <f>'10-2021'!$H160/1000</f>
        <v>0</v>
      </c>
      <c r="J166" s="2">
        <f>'11-2021'!$H160/1000</f>
        <v>0</v>
      </c>
      <c r="K166" s="2">
        <f>'12-2021'!$H160/1000</f>
        <v>0</v>
      </c>
      <c r="L166" s="2">
        <f>'1-2022'!$H160/1000</f>
        <v>0</v>
      </c>
      <c r="M166" s="2">
        <f>'2-2022'!$H160/1000</f>
        <v>0</v>
      </c>
      <c r="N166" s="2">
        <f>'3-2022'!$H160/1000</f>
        <v>0</v>
      </c>
      <c r="O166" s="2">
        <f>'4-2022'!$H160/1000</f>
        <v>0</v>
      </c>
      <c r="P166" s="2">
        <f>'5-2022'!$H160/1000</f>
        <v>0</v>
      </c>
      <c r="Q166" s="2">
        <f>'6-2022'!$H160/1000</f>
        <v>0</v>
      </c>
      <c r="R166" s="2">
        <f t="shared" si="3"/>
        <v>0</v>
      </c>
      <c r="T166" s="74"/>
    </row>
    <row r="167" spans="1:20" x14ac:dyDescent="0.25">
      <c r="A167" s="56">
        <v>330</v>
      </c>
      <c r="B167" s="3" t="s">
        <v>31</v>
      </c>
      <c r="C167" s="3"/>
      <c r="D167" s="3"/>
      <c r="E167" s="2">
        <f>'6-2021'!$H161/1000</f>
        <v>0</v>
      </c>
      <c r="F167" s="2">
        <f>'7-2021'!$H161/1000</f>
        <v>0</v>
      </c>
      <c r="G167" s="2">
        <f>'8-2021'!$H161/1000</f>
        <v>0</v>
      </c>
      <c r="H167" s="2">
        <f>'9-2021'!$H161/1000</f>
        <v>0</v>
      </c>
      <c r="I167" s="2">
        <f>'10-2021'!$H161/1000</f>
        <v>0</v>
      </c>
      <c r="J167" s="2">
        <f>'11-2021'!$H161/1000</f>
        <v>0</v>
      </c>
      <c r="K167" s="2">
        <f>'12-2021'!$H161/1000</f>
        <v>0</v>
      </c>
      <c r="L167" s="2">
        <f>'1-2022'!$H161/1000</f>
        <v>0</v>
      </c>
      <c r="M167" s="2">
        <f>'2-2022'!$H161/1000</f>
        <v>0</v>
      </c>
      <c r="N167" s="2">
        <f>'3-2022'!$H161/1000</f>
        <v>0</v>
      </c>
      <c r="O167" s="2">
        <f>'4-2022'!$H161/1000</f>
        <v>0</v>
      </c>
      <c r="P167" s="2">
        <f>'5-2022'!$H161/1000</f>
        <v>0</v>
      </c>
      <c r="Q167" s="2">
        <f>'6-2022'!$H161/1000</f>
        <v>0</v>
      </c>
      <c r="R167" s="2">
        <f t="shared" si="3"/>
        <v>0</v>
      </c>
      <c r="T167" s="74"/>
    </row>
    <row r="168" spans="1:20" x14ac:dyDescent="0.25">
      <c r="A168" s="56"/>
      <c r="B168" s="3"/>
      <c r="C168" s="58"/>
      <c r="D168" s="3" t="s">
        <v>302</v>
      </c>
      <c r="E168" s="10">
        <f>'6-2021'!$H162/1000</f>
        <v>2576.9366723304438</v>
      </c>
      <c r="F168" s="10">
        <f>'7-2021'!$H162/1000</f>
        <v>2576.9366723304438</v>
      </c>
      <c r="G168" s="10">
        <f>'8-2021'!$H162/1000</f>
        <v>2577.0401722336455</v>
      </c>
      <c r="H168" s="10">
        <f>'9-2021'!$H162/1000</f>
        <v>2577.0401722336455</v>
      </c>
      <c r="I168" s="10">
        <f>'10-2021'!$H162/1000</f>
        <v>2577.0401722336455</v>
      </c>
      <c r="J168" s="10">
        <f>'11-2021'!$H162/1000</f>
        <v>2577.0401722336455</v>
      </c>
      <c r="K168" s="10">
        <f>'12-2021'!$H162/1000</f>
        <v>2577.0401722336455</v>
      </c>
      <c r="L168" s="10">
        <f>'1-2022'!$H162/1000</f>
        <v>2577.0401722336455</v>
      </c>
      <c r="M168" s="10">
        <f>'2-2022'!$H162/1000</f>
        <v>2577.0401722336455</v>
      </c>
      <c r="N168" s="10">
        <f>'3-2022'!$H162/1000</f>
        <v>2582.5963263585413</v>
      </c>
      <c r="O168" s="10">
        <f>'4-2022'!$H162/1000</f>
        <v>2582.5963263585413</v>
      </c>
      <c r="P168" s="10">
        <f>'5-2022'!$H162/1000</f>
        <v>2582.5963263585413</v>
      </c>
      <c r="Q168" s="10">
        <f>'6-2022'!$H162/1000</f>
        <v>2582.5944298031413</v>
      </c>
      <c r="R168" s="10">
        <f t="shared" si="3"/>
        <v>2578.6477006756982</v>
      </c>
      <c r="T168" s="74"/>
    </row>
    <row r="169" spans="1:20" x14ac:dyDescent="0.25">
      <c r="A169" s="56"/>
      <c r="B169" s="3"/>
      <c r="C169" s="58"/>
      <c r="D169" s="3" t="s">
        <v>303</v>
      </c>
      <c r="E169" s="10">
        <f>'6-2021'!$H163/1000</f>
        <v>525.40861559158407</v>
      </c>
      <c r="F169" s="10">
        <f>'7-2021'!$H163/1000</f>
        <v>525.40861559158407</v>
      </c>
      <c r="G169" s="10">
        <f>'8-2021'!$H163/1000</f>
        <v>525.40861559158407</v>
      </c>
      <c r="H169" s="10">
        <f>'9-2021'!$H163/1000</f>
        <v>525.40861559158407</v>
      </c>
      <c r="I169" s="10">
        <f>'10-2021'!$H163/1000</f>
        <v>525.40861559158407</v>
      </c>
      <c r="J169" s="10">
        <f>'11-2021'!$H163/1000</f>
        <v>525.40861559158407</v>
      </c>
      <c r="K169" s="10">
        <f>'12-2021'!$H163/1000</f>
        <v>525.40861559158407</v>
      </c>
      <c r="L169" s="10">
        <f>'1-2022'!$H163/1000</f>
        <v>525.40861559158407</v>
      </c>
      <c r="M169" s="10">
        <f>'2-2022'!$H163/1000</f>
        <v>526.73459505204994</v>
      </c>
      <c r="N169" s="10">
        <f>'3-2022'!$H163/1000</f>
        <v>526.73459505204994</v>
      </c>
      <c r="O169" s="10">
        <f>'4-2022'!$H163/1000</f>
        <v>526.73459505204994</v>
      </c>
      <c r="P169" s="10">
        <f>'5-2022'!$H163/1000</f>
        <v>526.73459505204994</v>
      </c>
      <c r="Q169" s="10">
        <f>'6-2022'!$H163/1000</f>
        <v>526.73459505204994</v>
      </c>
      <c r="R169" s="10">
        <f t="shared" si="3"/>
        <v>525.90585788925887</v>
      </c>
      <c r="T169" s="74"/>
    </row>
    <row r="170" spans="1:20" x14ac:dyDescent="0.25">
      <c r="A170" s="56"/>
      <c r="B170" s="3"/>
      <c r="C170" s="58"/>
      <c r="D170" s="3" t="s">
        <v>249</v>
      </c>
      <c r="E170" s="10">
        <f>'6-2021'!$H164/1000</f>
        <v>0</v>
      </c>
      <c r="F170" s="10">
        <f>'7-2021'!$H164/1000</f>
        <v>0</v>
      </c>
      <c r="G170" s="10">
        <f>'8-2021'!$H164/1000</f>
        <v>0</v>
      </c>
      <c r="H170" s="10">
        <f>'9-2021'!$H164/1000</f>
        <v>0</v>
      </c>
      <c r="I170" s="10">
        <f>'10-2021'!$H164/1000</f>
        <v>0</v>
      </c>
      <c r="J170" s="10">
        <f>'11-2021'!$H164/1000</f>
        <v>0</v>
      </c>
      <c r="K170" s="10">
        <f>'12-2021'!$H164/1000</f>
        <v>0</v>
      </c>
      <c r="L170" s="10">
        <f>'1-2022'!$H164/1000</f>
        <v>0</v>
      </c>
      <c r="M170" s="10">
        <f>'2-2022'!$H164/1000</f>
        <v>0</v>
      </c>
      <c r="N170" s="10">
        <f>'3-2022'!$H164/1000</f>
        <v>0</v>
      </c>
      <c r="O170" s="10">
        <f>'4-2022'!$H164/1000</f>
        <v>0</v>
      </c>
      <c r="P170" s="10">
        <f>'5-2022'!$H164/1000</f>
        <v>0</v>
      </c>
      <c r="Q170" s="10">
        <f>'6-2022'!$H164/1000</f>
        <v>0</v>
      </c>
      <c r="R170" s="10">
        <f t="shared" si="3"/>
        <v>0</v>
      </c>
      <c r="T170" s="74"/>
    </row>
    <row r="171" spans="1:20" x14ac:dyDescent="0.25">
      <c r="A171" s="56"/>
      <c r="B171" s="3"/>
      <c r="C171" s="58"/>
      <c r="D171" s="3" t="s">
        <v>251</v>
      </c>
      <c r="E171" s="10">
        <f>'6-2021'!$H165/1000</f>
        <v>0</v>
      </c>
      <c r="F171" s="10">
        <f>'7-2021'!$H165/1000</f>
        <v>0</v>
      </c>
      <c r="G171" s="10">
        <f>'8-2021'!$H165/1000</f>
        <v>0</v>
      </c>
      <c r="H171" s="10">
        <f>'9-2021'!$H165/1000</f>
        <v>0</v>
      </c>
      <c r="I171" s="10">
        <f>'10-2021'!$H165/1000</f>
        <v>0</v>
      </c>
      <c r="J171" s="10">
        <f>'11-2021'!$H165/1000</f>
        <v>0</v>
      </c>
      <c r="K171" s="10">
        <f>'12-2021'!$H165/1000</f>
        <v>0</v>
      </c>
      <c r="L171" s="10">
        <f>'1-2022'!$H165/1000</f>
        <v>0</v>
      </c>
      <c r="M171" s="10">
        <f>'2-2022'!$H165/1000</f>
        <v>0</v>
      </c>
      <c r="N171" s="10">
        <f>'3-2022'!$H165/1000</f>
        <v>0</v>
      </c>
      <c r="O171" s="10">
        <f>'4-2022'!$H165/1000</f>
        <v>0</v>
      </c>
      <c r="P171" s="10">
        <f>'5-2022'!$H165/1000</f>
        <v>0</v>
      </c>
      <c r="Q171" s="10">
        <f>'6-2022'!$H165/1000</f>
        <v>0</v>
      </c>
      <c r="R171" s="10">
        <f t="shared" si="3"/>
        <v>0</v>
      </c>
      <c r="T171" s="74"/>
    </row>
    <row r="172" spans="1:20" x14ac:dyDescent="0.25">
      <c r="A172" s="56"/>
      <c r="B172" s="3"/>
      <c r="C172" s="58"/>
      <c r="D172" s="3" t="s">
        <v>24</v>
      </c>
      <c r="E172" s="10">
        <f>'6-2021'!$H166/1000</f>
        <v>0</v>
      </c>
      <c r="F172" s="10">
        <f>'7-2021'!$H166/1000</f>
        <v>0</v>
      </c>
      <c r="G172" s="10">
        <f>'8-2021'!$H166/1000</f>
        <v>0</v>
      </c>
      <c r="H172" s="10">
        <f>'9-2021'!$H166/1000</f>
        <v>0</v>
      </c>
      <c r="I172" s="10">
        <f>'10-2021'!$H166/1000</f>
        <v>0</v>
      </c>
      <c r="J172" s="10">
        <f>'11-2021'!$H166/1000</f>
        <v>0</v>
      </c>
      <c r="K172" s="10">
        <f>'12-2021'!$H166/1000</f>
        <v>0</v>
      </c>
      <c r="L172" s="10">
        <f>'1-2022'!$H166/1000</f>
        <v>0</v>
      </c>
      <c r="M172" s="10">
        <f>'2-2022'!$H166/1000</f>
        <v>0</v>
      </c>
      <c r="N172" s="10">
        <f>'3-2022'!$H166/1000</f>
        <v>0</v>
      </c>
      <c r="O172" s="10">
        <f>'4-2022'!$H166/1000</f>
        <v>0</v>
      </c>
      <c r="P172" s="10">
        <f>'5-2022'!$H166/1000</f>
        <v>0</v>
      </c>
      <c r="Q172" s="10">
        <f>'6-2022'!$H166/1000</f>
        <v>0</v>
      </c>
      <c r="R172" s="10">
        <f t="shared" si="3"/>
        <v>0</v>
      </c>
      <c r="T172" s="74"/>
    </row>
    <row r="173" spans="1:20" x14ac:dyDescent="0.25">
      <c r="A173" s="56"/>
      <c r="B173" s="3"/>
      <c r="C173" s="58"/>
      <c r="D173" s="3" t="s">
        <v>251</v>
      </c>
      <c r="E173" s="10">
        <f>'6-2021'!$H167/1000</f>
        <v>0</v>
      </c>
      <c r="F173" s="10">
        <f>'7-2021'!$H167/1000</f>
        <v>0</v>
      </c>
      <c r="G173" s="10">
        <f>'8-2021'!$H167/1000</f>
        <v>0</v>
      </c>
      <c r="H173" s="10">
        <f>'9-2021'!$H167/1000</f>
        <v>0</v>
      </c>
      <c r="I173" s="10">
        <f>'10-2021'!$H167/1000</f>
        <v>0</v>
      </c>
      <c r="J173" s="10">
        <f>'11-2021'!$H167/1000</f>
        <v>0</v>
      </c>
      <c r="K173" s="10">
        <f>'12-2021'!$H167/1000</f>
        <v>0</v>
      </c>
      <c r="L173" s="10">
        <f>'1-2022'!$H167/1000</f>
        <v>0</v>
      </c>
      <c r="M173" s="10">
        <f>'2-2022'!$H167/1000</f>
        <v>0</v>
      </c>
      <c r="N173" s="10">
        <f>'3-2022'!$H167/1000</f>
        <v>0</v>
      </c>
      <c r="O173" s="10">
        <f>'4-2022'!$H167/1000</f>
        <v>0</v>
      </c>
      <c r="P173" s="10">
        <f>'5-2022'!$H167/1000</f>
        <v>0</v>
      </c>
      <c r="Q173" s="10">
        <f>'6-2022'!$H167/1000</f>
        <v>0</v>
      </c>
      <c r="R173" s="10">
        <f t="shared" si="3"/>
        <v>0</v>
      </c>
      <c r="T173" s="74"/>
    </row>
    <row r="174" spans="1:20" x14ac:dyDescent="0.25">
      <c r="A174" s="56"/>
      <c r="B174" s="3"/>
      <c r="C174" s="3"/>
      <c r="D174" s="3"/>
      <c r="E174" s="12">
        <f>'6-2021'!$H168/1000</f>
        <v>3102.3452879220281</v>
      </c>
      <c r="F174" s="12">
        <f>'7-2021'!$H168/1000</f>
        <v>3102.3452879220281</v>
      </c>
      <c r="G174" s="12">
        <f>'8-2021'!$H168/1000</f>
        <v>3102.4487878252294</v>
      </c>
      <c r="H174" s="12">
        <f>'9-2021'!$H168/1000</f>
        <v>3102.4487878252294</v>
      </c>
      <c r="I174" s="12">
        <f>'10-2021'!$H168/1000</f>
        <v>3102.4487878252294</v>
      </c>
      <c r="J174" s="12">
        <f>'11-2021'!$H168/1000</f>
        <v>3102.4487878252294</v>
      </c>
      <c r="K174" s="12">
        <f>'12-2021'!$H168/1000</f>
        <v>3102.4487878252294</v>
      </c>
      <c r="L174" s="12">
        <f>'1-2022'!$H168/1000</f>
        <v>3102.4487878252294</v>
      </c>
      <c r="M174" s="12">
        <f>'2-2022'!$H168/1000</f>
        <v>3103.7747672856954</v>
      </c>
      <c r="N174" s="12">
        <f>'3-2022'!$H168/1000</f>
        <v>3109.3309214105911</v>
      </c>
      <c r="O174" s="12">
        <f>'4-2022'!$H168/1000</f>
        <v>3109.3309214105911</v>
      </c>
      <c r="P174" s="12">
        <f>'5-2022'!$H168/1000</f>
        <v>3109.3309214105911</v>
      </c>
      <c r="Q174" s="12">
        <f>'6-2022'!$H168/1000</f>
        <v>3109.3290248551912</v>
      </c>
      <c r="R174" s="12">
        <f t="shared" si="3"/>
        <v>3104.5535585649573</v>
      </c>
      <c r="T174" s="74"/>
    </row>
    <row r="175" spans="1:20" x14ac:dyDescent="0.25">
      <c r="A175" s="56"/>
      <c r="B175" s="3"/>
      <c r="C175" s="3"/>
      <c r="D175" s="3"/>
      <c r="E175" s="2">
        <f>'6-2021'!$H169/1000</f>
        <v>0</v>
      </c>
      <c r="F175" s="2">
        <f>'7-2021'!$H169/1000</f>
        <v>0</v>
      </c>
      <c r="G175" s="2">
        <f>'8-2021'!$H169/1000</f>
        <v>0</v>
      </c>
      <c r="H175" s="2">
        <f>'9-2021'!$H169/1000</f>
        <v>0</v>
      </c>
      <c r="I175" s="2">
        <f>'10-2021'!$H169/1000</f>
        <v>0</v>
      </c>
      <c r="J175" s="2">
        <f>'11-2021'!$H169/1000</f>
        <v>0</v>
      </c>
      <c r="K175" s="2">
        <f>'12-2021'!$H169/1000</f>
        <v>0</v>
      </c>
      <c r="L175" s="2">
        <f>'1-2022'!$H169/1000</f>
        <v>0</v>
      </c>
      <c r="M175" s="2">
        <f>'2-2022'!$H169/1000</f>
        <v>0</v>
      </c>
      <c r="N175" s="2">
        <f>'3-2022'!$H169/1000</f>
        <v>0</v>
      </c>
      <c r="O175" s="2">
        <f>'4-2022'!$H169/1000</f>
        <v>0</v>
      </c>
      <c r="P175" s="2">
        <f>'5-2022'!$H169/1000</f>
        <v>0</v>
      </c>
      <c r="Q175" s="2">
        <f>'6-2022'!$H169/1000</f>
        <v>0</v>
      </c>
      <c r="R175" s="2">
        <f t="shared" si="3"/>
        <v>0</v>
      </c>
      <c r="T175" s="74"/>
    </row>
    <row r="176" spans="1:20" x14ac:dyDescent="0.25">
      <c r="A176" s="56">
        <v>331</v>
      </c>
      <c r="B176" s="3" t="s">
        <v>33</v>
      </c>
      <c r="C176" s="3"/>
      <c r="D176" s="3"/>
      <c r="E176" s="2">
        <f>'6-2021'!$H170/1000</f>
        <v>0</v>
      </c>
      <c r="F176" s="2">
        <f>'7-2021'!$H170/1000</f>
        <v>0</v>
      </c>
      <c r="G176" s="2">
        <f>'8-2021'!$H170/1000</f>
        <v>0</v>
      </c>
      <c r="H176" s="2">
        <f>'9-2021'!$H170/1000</f>
        <v>0</v>
      </c>
      <c r="I176" s="2">
        <f>'10-2021'!$H170/1000</f>
        <v>0</v>
      </c>
      <c r="J176" s="2">
        <f>'11-2021'!$H170/1000</f>
        <v>0</v>
      </c>
      <c r="K176" s="2">
        <f>'12-2021'!$H170/1000</f>
        <v>0</v>
      </c>
      <c r="L176" s="2">
        <f>'1-2022'!$H170/1000</f>
        <v>0</v>
      </c>
      <c r="M176" s="2">
        <f>'2-2022'!$H170/1000</f>
        <v>0</v>
      </c>
      <c r="N176" s="2">
        <f>'3-2022'!$H170/1000</f>
        <v>0</v>
      </c>
      <c r="O176" s="2">
        <f>'4-2022'!$H170/1000</f>
        <v>0</v>
      </c>
      <c r="P176" s="2">
        <f>'5-2022'!$H170/1000</f>
        <v>0</v>
      </c>
      <c r="Q176" s="2">
        <f>'6-2022'!$H170/1000</f>
        <v>0</v>
      </c>
      <c r="R176" s="2">
        <f t="shared" si="3"/>
        <v>0</v>
      </c>
      <c r="T176" s="74"/>
    </row>
    <row r="177" spans="1:20" x14ac:dyDescent="0.25">
      <c r="A177" s="56"/>
      <c r="B177" s="3"/>
      <c r="C177" s="58"/>
      <c r="D177" s="3" t="s">
        <v>302</v>
      </c>
      <c r="E177" s="10">
        <f>'6-2021'!$H171/1000</f>
        <v>21477.805448381187</v>
      </c>
      <c r="F177" s="10">
        <f>'7-2021'!$H171/1000</f>
        <v>21477.453705573069</v>
      </c>
      <c r="G177" s="10">
        <f>'8-2021'!$H171/1000</f>
        <v>21485.922117456539</v>
      </c>
      <c r="H177" s="10">
        <f>'9-2021'!$H171/1000</f>
        <v>21488.12126479964</v>
      </c>
      <c r="I177" s="10">
        <f>'10-2021'!$H171/1000</f>
        <v>21489.112484279784</v>
      </c>
      <c r="J177" s="10">
        <f>'11-2021'!$H171/1000</f>
        <v>21529.079817771126</v>
      </c>
      <c r="K177" s="10">
        <f>'12-2021'!$H171/1000</f>
        <v>21646.485687241435</v>
      </c>
      <c r="L177" s="10">
        <f>'1-2022'!$H171/1000</f>
        <v>21647.897982712111</v>
      </c>
      <c r="M177" s="10">
        <f>'2-2022'!$H171/1000</f>
        <v>21712.96685006265</v>
      </c>
      <c r="N177" s="10">
        <f>'3-2022'!$H171/1000</f>
        <v>21756.784288356721</v>
      </c>
      <c r="O177" s="10">
        <f>'4-2022'!$H171/1000</f>
        <v>21865.222130857204</v>
      </c>
      <c r="P177" s="10">
        <f>'5-2022'!$H171/1000</f>
        <v>21867.564612947801</v>
      </c>
      <c r="Q177" s="10">
        <f>'6-2022'!$H171/1000</f>
        <v>21855.010028971064</v>
      </c>
      <c r="R177" s="10">
        <f t="shared" si="3"/>
        <v>21636.084890061185</v>
      </c>
      <c r="T177" s="74"/>
    </row>
    <row r="178" spans="1:20" x14ac:dyDescent="0.25">
      <c r="A178" s="56"/>
      <c r="B178" s="3"/>
      <c r="C178" s="58"/>
      <c r="D178" s="3" t="s">
        <v>303</v>
      </c>
      <c r="E178" s="10">
        <f>'6-2021'!$H172/1000</f>
        <v>1530.4466329582292</v>
      </c>
      <c r="F178" s="10">
        <f>'7-2021'!$H172/1000</f>
        <v>1534.545388381405</v>
      </c>
      <c r="G178" s="10">
        <f>'8-2021'!$H172/1000</f>
        <v>1534.545388381405</v>
      </c>
      <c r="H178" s="10">
        <f>'9-2021'!$H172/1000</f>
        <v>1535.643345552643</v>
      </c>
      <c r="I178" s="10">
        <f>'10-2021'!$H172/1000</f>
        <v>1535.8606722906995</v>
      </c>
      <c r="J178" s="10">
        <f>'11-2021'!$H172/1000</f>
        <v>1536.4611271558526</v>
      </c>
      <c r="K178" s="10">
        <f>'12-2021'!$H172/1000</f>
        <v>1585.5198610590912</v>
      </c>
      <c r="L178" s="10">
        <f>'1-2022'!$H172/1000</f>
        <v>1585.3793013303909</v>
      </c>
      <c r="M178" s="10">
        <f>'2-2022'!$H172/1000</f>
        <v>1599.9326711866579</v>
      </c>
      <c r="N178" s="10">
        <f>'3-2022'!$H172/1000</f>
        <v>1603.0043010354068</v>
      </c>
      <c r="O178" s="10">
        <f>'4-2022'!$H172/1000</f>
        <v>1646.6830953052399</v>
      </c>
      <c r="P178" s="10">
        <f>'5-2022'!$H172/1000</f>
        <v>1645.4627389006553</v>
      </c>
      <c r="Q178" s="10">
        <f>'6-2022'!$H172/1000</f>
        <v>1631.231002340046</v>
      </c>
      <c r="R178" s="10">
        <f t="shared" si="3"/>
        <v>1576.989725685715</v>
      </c>
      <c r="T178" s="74"/>
    </row>
    <row r="179" spans="1:20" x14ac:dyDescent="0.25">
      <c r="A179" s="56"/>
      <c r="B179" s="3"/>
      <c r="C179" s="58"/>
      <c r="D179" s="3" t="s">
        <v>249</v>
      </c>
      <c r="E179" s="10">
        <f>'6-2021'!$H173/1000</f>
        <v>0</v>
      </c>
      <c r="F179" s="10">
        <f>'7-2021'!$H173/1000</f>
        <v>0</v>
      </c>
      <c r="G179" s="10">
        <f>'8-2021'!$H173/1000</f>
        <v>0</v>
      </c>
      <c r="H179" s="10">
        <f>'9-2021'!$H173/1000</f>
        <v>0</v>
      </c>
      <c r="I179" s="10">
        <f>'10-2021'!$H173/1000</f>
        <v>0</v>
      </c>
      <c r="J179" s="10">
        <f>'11-2021'!$H173/1000</f>
        <v>0</v>
      </c>
      <c r="K179" s="10">
        <f>'12-2021'!$H173/1000</f>
        <v>0</v>
      </c>
      <c r="L179" s="10">
        <f>'1-2022'!$H173/1000</f>
        <v>0</v>
      </c>
      <c r="M179" s="10">
        <f>'2-2022'!$H173/1000</f>
        <v>0</v>
      </c>
      <c r="N179" s="10">
        <f>'3-2022'!$H173/1000</f>
        <v>0</v>
      </c>
      <c r="O179" s="10">
        <f>'4-2022'!$H173/1000</f>
        <v>0</v>
      </c>
      <c r="P179" s="10">
        <f>'5-2022'!$H173/1000</f>
        <v>0</v>
      </c>
      <c r="Q179" s="10">
        <f>'6-2022'!$H173/1000</f>
        <v>0</v>
      </c>
      <c r="R179" s="10">
        <f t="shared" si="3"/>
        <v>0</v>
      </c>
      <c r="T179" s="74"/>
    </row>
    <row r="180" spans="1:20" x14ac:dyDescent="0.25">
      <c r="A180" s="56"/>
      <c r="B180" s="3"/>
      <c r="C180" s="58"/>
      <c r="D180" s="3" t="s">
        <v>251</v>
      </c>
      <c r="E180" s="10">
        <f>'6-2021'!$H174/1000</f>
        <v>0</v>
      </c>
      <c r="F180" s="10">
        <f>'7-2021'!$H174/1000</f>
        <v>0</v>
      </c>
      <c r="G180" s="10">
        <f>'8-2021'!$H174/1000</f>
        <v>0</v>
      </c>
      <c r="H180" s="10">
        <f>'9-2021'!$H174/1000</f>
        <v>0</v>
      </c>
      <c r="I180" s="10">
        <f>'10-2021'!$H174/1000</f>
        <v>0</v>
      </c>
      <c r="J180" s="10">
        <f>'11-2021'!$H174/1000</f>
        <v>0</v>
      </c>
      <c r="K180" s="10">
        <f>'12-2021'!$H174/1000</f>
        <v>0</v>
      </c>
      <c r="L180" s="10">
        <f>'1-2022'!$H174/1000</f>
        <v>0</v>
      </c>
      <c r="M180" s="10">
        <f>'2-2022'!$H174/1000</f>
        <v>0</v>
      </c>
      <c r="N180" s="10">
        <f>'3-2022'!$H174/1000</f>
        <v>0</v>
      </c>
      <c r="O180" s="10">
        <f>'4-2022'!$H174/1000</f>
        <v>0</v>
      </c>
      <c r="P180" s="10">
        <f>'5-2022'!$H174/1000</f>
        <v>0</v>
      </c>
      <c r="Q180" s="10">
        <f>'6-2022'!$H174/1000</f>
        <v>0</v>
      </c>
      <c r="R180" s="10">
        <f t="shared" si="3"/>
        <v>0</v>
      </c>
      <c r="T180" s="74"/>
    </row>
    <row r="181" spans="1:20" x14ac:dyDescent="0.25">
      <c r="A181" s="56"/>
      <c r="B181" s="3"/>
      <c r="C181" s="58"/>
      <c r="D181" s="3" t="s">
        <v>24</v>
      </c>
      <c r="E181" s="10">
        <f>'6-2021'!$H175/1000</f>
        <v>0</v>
      </c>
      <c r="F181" s="10">
        <f>'7-2021'!$H175/1000</f>
        <v>0</v>
      </c>
      <c r="G181" s="10">
        <f>'8-2021'!$H175/1000</f>
        <v>0</v>
      </c>
      <c r="H181" s="10">
        <f>'9-2021'!$H175/1000</f>
        <v>0</v>
      </c>
      <c r="I181" s="10">
        <f>'10-2021'!$H175/1000</f>
        <v>0</v>
      </c>
      <c r="J181" s="10">
        <f>'11-2021'!$H175/1000</f>
        <v>0</v>
      </c>
      <c r="K181" s="10">
        <f>'12-2021'!$H175/1000</f>
        <v>0</v>
      </c>
      <c r="L181" s="10">
        <f>'1-2022'!$H175/1000</f>
        <v>0</v>
      </c>
      <c r="M181" s="10">
        <f>'2-2022'!$H175/1000</f>
        <v>0</v>
      </c>
      <c r="N181" s="10">
        <f>'3-2022'!$H175/1000</f>
        <v>0</v>
      </c>
      <c r="O181" s="10">
        <f>'4-2022'!$H175/1000</f>
        <v>0</v>
      </c>
      <c r="P181" s="10">
        <f>'5-2022'!$H175/1000</f>
        <v>0</v>
      </c>
      <c r="Q181" s="10">
        <f>'6-2022'!$H175/1000</f>
        <v>0</v>
      </c>
      <c r="R181" s="10">
        <f t="shared" si="3"/>
        <v>0</v>
      </c>
      <c r="T181" s="74"/>
    </row>
    <row r="182" spans="1:20" x14ac:dyDescent="0.25">
      <c r="A182" s="56"/>
      <c r="B182" s="3"/>
      <c r="C182" s="58"/>
      <c r="D182" s="3" t="s">
        <v>251</v>
      </c>
      <c r="E182" s="10">
        <f>'6-2021'!$H176/1000</f>
        <v>0</v>
      </c>
      <c r="F182" s="10">
        <f>'7-2021'!$H176/1000</f>
        <v>0</v>
      </c>
      <c r="G182" s="10">
        <f>'8-2021'!$H176/1000</f>
        <v>0</v>
      </c>
      <c r="H182" s="10">
        <f>'9-2021'!$H176/1000</f>
        <v>0</v>
      </c>
      <c r="I182" s="10">
        <f>'10-2021'!$H176/1000</f>
        <v>0</v>
      </c>
      <c r="J182" s="10">
        <f>'11-2021'!$H176/1000</f>
        <v>0</v>
      </c>
      <c r="K182" s="10">
        <f>'12-2021'!$H176/1000</f>
        <v>0</v>
      </c>
      <c r="L182" s="10">
        <f>'1-2022'!$H176/1000</f>
        <v>0</v>
      </c>
      <c r="M182" s="10">
        <f>'2-2022'!$H176/1000</f>
        <v>0</v>
      </c>
      <c r="N182" s="10">
        <f>'3-2022'!$H176/1000</f>
        <v>0</v>
      </c>
      <c r="O182" s="10">
        <f>'4-2022'!$H176/1000</f>
        <v>0</v>
      </c>
      <c r="P182" s="10">
        <f>'5-2022'!$H176/1000</f>
        <v>0</v>
      </c>
      <c r="Q182" s="10">
        <f>'6-2022'!$H176/1000</f>
        <v>0</v>
      </c>
      <c r="R182" s="10">
        <f t="shared" si="3"/>
        <v>0</v>
      </c>
      <c r="T182" s="74"/>
    </row>
    <row r="183" spans="1:20" x14ac:dyDescent="0.25">
      <c r="A183" s="56"/>
      <c r="B183" s="3"/>
      <c r="C183" s="3"/>
      <c r="D183" s="3"/>
      <c r="E183" s="12">
        <f>'6-2021'!$H177/1000</f>
        <v>23008.252081339415</v>
      </c>
      <c r="F183" s="12">
        <f>'7-2021'!$H177/1000</f>
        <v>23011.999093954473</v>
      </c>
      <c r="G183" s="12">
        <f>'8-2021'!$H177/1000</f>
        <v>23020.467505837947</v>
      </c>
      <c r="H183" s="12">
        <f>'9-2021'!$H177/1000</f>
        <v>23023.764610352282</v>
      </c>
      <c r="I183" s="12">
        <f>'10-2021'!$H177/1000</f>
        <v>23024.973156570486</v>
      </c>
      <c r="J183" s="12">
        <f>'11-2021'!$H177/1000</f>
        <v>23065.540944926975</v>
      </c>
      <c r="K183" s="12">
        <f>'12-2021'!$H177/1000</f>
        <v>23232.005548300527</v>
      </c>
      <c r="L183" s="12">
        <f>'1-2022'!$H177/1000</f>
        <v>23233.277284042502</v>
      </c>
      <c r="M183" s="12">
        <f>'2-2022'!$H177/1000</f>
        <v>23312.89952124931</v>
      </c>
      <c r="N183" s="12">
        <f>'3-2022'!$H177/1000</f>
        <v>23359.78858939213</v>
      </c>
      <c r="O183" s="12">
        <f>'4-2022'!$H177/1000</f>
        <v>23511.905226162446</v>
      </c>
      <c r="P183" s="12">
        <f>'5-2022'!$H177/1000</f>
        <v>23513.027351848454</v>
      </c>
      <c r="Q183" s="12">
        <f>'6-2022'!$H177/1000</f>
        <v>23486.24103131111</v>
      </c>
      <c r="R183" s="12">
        <f t="shared" si="3"/>
        <v>23213.0746157469</v>
      </c>
      <c r="T183" s="74"/>
    </row>
    <row r="184" spans="1:20" x14ac:dyDescent="0.25">
      <c r="A184" s="56"/>
      <c r="B184" s="3"/>
      <c r="C184" s="3"/>
      <c r="D184" s="3"/>
      <c r="E184" s="2">
        <f>'6-2021'!$H178/1000</f>
        <v>0</v>
      </c>
      <c r="F184" s="2">
        <f>'7-2021'!$H178/1000</f>
        <v>0</v>
      </c>
      <c r="G184" s="2">
        <f>'8-2021'!$H178/1000</f>
        <v>0</v>
      </c>
      <c r="H184" s="2">
        <f>'9-2021'!$H178/1000</f>
        <v>0</v>
      </c>
      <c r="I184" s="2">
        <f>'10-2021'!$H178/1000</f>
        <v>0</v>
      </c>
      <c r="J184" s="2">
        <f>'11-2021'!$H178/1000</f>
        <v>0</v>
      </c>
      <c r="K184" s="2">
        <f>'12-2021'!$H178/1000</f>
        <v>0</v>
      </c>
      <c r="L184" s="2">
        <f>'1-2022'!$H178/1000</f>
        <v>0</v>
      </c>
      <c r="M184" s="2">
        <f>'2-2022'!$H178/1000</f>
        <v>0</v>
      </c>
      <c r="N184" s="2">
        <f>'3-2022'!$H178/1000</f>
        <v>0</v>
      </c>
      <c r="O184" s="2">
        <f>'4-2022'!$H178/1000</f>
        <v>0</v>
      </c>
      <c r="P184" s="2">
        <f>'5-2022'!$H178/1000</f>
        <v>0</v>
      </c>
      <c r="Q184" s="2">
        <f>'6-2022'!$H178/1000</f>
        <v>0</v>
      </c>
      <c r="R184" s="2">
        <f t="shared" si="3"/>
        <v>0</v>
      </c>
      <c r="T184" s="74"/>
    </row>
    <row r="185" spans="1:20" x14ac:dyDescent="0.25">
      <c r="A185" s="56">
        <v>332</v>
      </c>
      <c r="B185" s="3" t="s">
        <v>51</v>
      </c>
      <c r="C185" s="3"/>
      <c r="D185" s="3"/>
      <c r="E185" s="2">
        <f>'6-2021'!$H179/1000</f>
        <v>0</v>
      </c>
      <c r="F185" s="2">
        <f>'7-2021'!$H179/1000</f>
        <v>0</v>
      </c>
      <c r="G185" s="2">
        <f>'8-2021'!$H179/1000</f>
        <v>0</v>
      </c>
      <c r="H185" s="2">
        <f>'9-2021'!$H179/1000</f>
        <v>0</v>
      </c>
      <c r="I185" s="2">
        <f>'10-2021'!$H179/1000</f>
        <v>0</v>
      </c>
      <c r="J185" s="2">
        <f>'11-2021'!$H179/1000</f>
        <v>0</v>
      </c>
      <c r="K185" s="2">
        <f>'12-2021'!$H179/1000</f>
        <v>0</v>
      </c>
      <c r="L185" s="2">
        <f>'1-2022'!$H179/1000</f>
        <v>0</v>
      </c>
      <c r="M185" s="2">
        <f>'2-2022'!$H179/1000</f>
        <v>0</v>
      </c>
      <c r="N185" s="2">
        <f>'3-2022'!$H179/1000</f>
        <v>0</v>
      </c>
      <c r="O185" s="2">
        <f>'4-2022'!$H179/1000</f>
        <v>0</v>
      </c>
      <c r="P185" s="2">
        <f>'5-2022'!$H179/1000</f>
        <v>0</v>
      </c>
      <c r="Q185" s="2">
        <f>'6-2022'!$H179/1000</f>
        <v>0</v>
      </c>
      <c r="R185" s="2">
        <f t="shared" si="3"/>
        <v>0</v>
      </c>
      <c r="T185" s="74"/>
    </row>
    <row r="186" spans="1:20" x14ac:dyDescent="0.25">
      <c r="A186" s="56"/>
      <c r="B186" s="3"/>
      <c r="C186" s="58"/>
      <c r="D186" s="3" t="s">
        <v>302</v>
      </c>
      <c r="E186" s="10">
        <f>'6-2021'!$H180/1000</f>
        <v>34587.177652213417</v>
      </c>
      <c r="F186" s="10">
        <f>'7-2021'!$H180/1000</f>
        <v>34652.621657743322</v>
      </c>
      <c r="G186" s="10">
        <f>'8-2021'!$H180/1000</f>
        <v>34651.641572647102</v>
      </c>
      <c r="H186" s="10">
        <f>'9-2021'!$H180/1000</f>
        <v>34647.612642696899</v>
      </c>
      <c r="I186" s="10">
        <f>'10-2021'!$H180/1000</f>
        <v>34647.779341698399</v>
      </c>
      <c r="J186" s="10">
        <f>'11-2021'!$H180/1000</f>
        <v>34746.692020742441</v>
      </c>
      <c r="K186" s="10">
        <f>'12-2021'!$H180/1000</f>
        <v>34752.366406785222</v>
      </c>
      <c r="L186" s="10">
        <f>'1-2022'!$H180/1000</f>
        <v>34758.108703394384</v>
      </c>
      <c r="M186" s="10">
        <f>'2-2022'!$H180/1000</f>
        <v>34782.706861769424</v>
      </c>
      <c r="N186" s="10">
        <f>'3-2022'!$H180/1000</f>
        <v>34804.495367868134</v>
      </c>
      <c r="O186" s="10">
        <f>'4-2022'!$H180/1000</f>
        <v>34906.140494942134</v>
      </c>
      <c r="P186" s="10">
        <f>'5-2022'!$H180/1000</f>
        <v>34974.0413894546</v>
      </c>
      <c r="Q186" s="10">
        <f>'6-2022'!$H180/1000</f>
        <v>34974.808336670925</v>
      </c>
      <c r="R186" s="10">
        <f t="shared" si="3"/>
        <v>34758.766621182025</v>
      </c>
      <c r="T186" s="74"/>
    </row>
    <row r="187" spans="1:20" x14ac:dyDescent="0.25">
      <c r="A187" s="56"/>
      <c r="B187" s="3"/>
      <c r="C187" s="58"/>
      <c r="D187" s="3" t="s">
        <v>303</v>
      </c>
      <c r="E187" s="10">
        <f>'6-2021'!$H181/1000</f>
        <v>7891.4749435798076</v>
      </c>
      <c r="F187" s="10">
        <f>'7-2021'!$H181/1000</f>
        <v>7891.4749435798076</v>
      </c>
      <c r="G187" s="10">
        <f>'8-2021'!$H181/1000</f>
        <v>7892.1459428057833</v>
      </c>
      <c r="H187" s="10">
        <f>'9-2021'!$H181/1000</f>
        <v>7892.3795111432173</v>
      </c>
      <c r="I187" s="10">
        <f>'10-2021'!$H181/1000</f>
        <v>7892.591290237312</v>
      </c>
      <c r="J187" s="10">
        <f>'11-2021'!$H181/1000</f>
        <v>7892.1508226260712</v>
      </c>
      <c r="K187" s="10">
        <f>'12-2021'!$H181/1000</f>
        <v>7895.6421537219931</v>
      </c>
      <c r="L187" s="10">
        <f>'1-2022'!$H181/1000</f>
        <v>7906.5231635965347</v>
      </c>
      <c r="M187" s="10">
        <f>'2-2022'!$H181/1000</f>
        <v>7916.7698295465843</v>
      </c>
      <c r="N187" s="10">
        <f>'3-2022'!$H181/1000</f>
        <v>8120.8898151127887</v>
      </c>
      <c r="O187" s="10">
        <f>'4-2022'!$H181/1000</f>
        <v>8202.0428063054351</v>
      </c>
      <c r="P187" s="10">
        <f>'5-2022'!$H181/1000</f>
        <v>8205.1897909199324</v>
      </c>
      <c r="Q187" s="10">
        <f>'6-2022'!$H181/1000</f>
        <v>8201.9114660540781</v>
      </c>
      <c r="R187" s="10">
        <f t="shared" si="3"/>
        <v>7979.5411062010344</v>
      </c>
      <c r="T187" s="74"/>
    </row>
    <row r="188" spans="1:20" x14ac:dyDescent="0.25">
      <c r="A188" s="56"/>
      <c r="B188" s="3"/>
      <c r="C188" s="58"/>
      <c r="D188" s="3" t="s">
        <v>249</v>
      </c>
      <c r="E188" s="10">
        <f>'6-2021'!$H182/1000</f>
        <v>0</v>
      </c>
      <c r="F188" s="10">
        <f>'7-2021'!$H182/1000</f>
        <v>0</v>
      </c>
      <c r="G188" s="10">
        <f>'8-2021'!$H182/1000</f>
        <v>0</v>
      </c>
      <c r="H188" s="10">
        <f>'9-2021'!$H182/1000</f>
        <v>0</v>
      </c>
      <c r="I188" s="10">
        <f>'10-2021'!$H182/1000</f>
        <v>0</v>
      </c>
      <c r="J188" s="10">
        <f>'11-2021'!$H182/1000</f>
        <v>0</v>
      </c>
      <c r="K188" s="10">
        <f>'12-2021'!$H182/1000</f>
        <v>0</v>
      </c>
      <c r="L188" s="10">
        <f>'1-2022'!$H182/1000</f>
        <v>0</v>
      </c>
      <c r="M188" s="10">
        <f>'2-2022'!$H182/1000</f>
        <v>0</v>
      </c>
      <c r="N188" s="10">
        <f>'3-2022'!$H182/1000</f>
        <v>0</v>
      </c>
      <c r="O188" s="10">
        <f>'4-2022'!$H182/1000</f>
        <v>0</v>
      </c>
      <c r="P188" s="10">
        <f>'5-2022'!$H182/1000</f>
        <v>0</v>
      </c>
      <c r="Q188" s="10">
        <f>'6-2022'!$H182/1000</f>
        <v>0</v>
      </c>
      <c r="R188" s="10">
        <f t="shared" si="3"/>
        <v>0</v>
      </c>
      <c r="T188" s="74"/>
    </row>
    <row r="189" spans="1:20" x14ac:dyDescent="0.25">
      <c r="A189" s="56"/>
      <c r="B189" s="3"/>
      <c r="C189" s="58"/>
      <c r="D189" s="3" t="s">
        <v>251</v>
      </c>
      <c r="E189" s="10">
        <f>'6-2021'!$H183/1000</f>
        <v>0</v>
      </c>
      <c r="F189" s="10">
        <f>'7-2021'!$H183/1000</f>
        <v>0</v>
      </c>
      <c r="G189" s="10">
        <f>'8-2021'!$H183/1000</f>
        <v>0</v>
      </c>
      <c r="H189" s="10">
        <f>'9-2021'!$H183/1000</f>
        <v>0</v>
      </c>
      <c r="I189" s="10">
        <f>'10-2021'!$H183/1000</f>
        <v>0</v>
      </c>
      <c r="J189" s="10">
        <f>'11-2021'!$H183/1000</f>
        <v>0</v>
      </c>
      <c r="K189" s="10">
        <f>'12-2021'!$H183/1000</f>
        <v>0</v>
      </c>
      <c r="L189" s="10">
        <f>'1-2022'!$H183/1000</f>
        <v>0</v>
      </c>
      <c r="M189" s="10">
        <f>'2-2022'!$H183/1000</f>
        <v>0</v>
      </c>
      <c r="N189" s="10">
        <f>'3-2022'!$H183/1000</f>
        <v>0</v>
      </c>
      <c r="O189" s="10">
        <f>'4-2022'!$H183/1000</f>
        <v>0</v>
      </c>
      <c r="P189" s="10">
        <f>'5-2022'!$H183/1000</f>
        <v>0</v>
      </c>
      <c r="Q189" s="10">
        <f>'6-2022'!$H183/1000</f>
        <v>0</v>
      </c>
      <c r="R189" s="10">
        <f t="shared" si="3"/>
        <v>0</v>
      </c>
      <c r="T189" s="74"/>
    </row>
    <row r="190" spans="1:20" x14ac:dyDescent="0.25">
      <c r="A190" s="56"/>
      <c r="B190" s="3"/>
      <c r="C190" s="58"/>
      <c r="D190" s="3" t="s">
        <v>24</v>
      </c>
      <c r="E190" s="10">
        <f>'6-2021'!$H184/1000</f>
        <v>0</v>
      </c>
      <c r="F190" s="10">
        <f>'7-2021'!$H184/1000</f>
        <v>0</v>
      </c>
      <c r="G190" s="10">
        <f>'8-2021'!$H184/1000</f>
        <v>0</v>
      </c>
      <c r="H190" s="10">
        <f>'9-2021'!$H184/1000</f>
        <v>0</v>
      </c>
      <c r="I190" s="10">
        <f>'10-2021'!$H184/1000</f>
        <v>0</v>
      </c>
      <c r="J190" s="10">
        <f>'11-2021'!$H184/1000</f>
        <v>0</v>
      </c>
      <c r="K190" s="10">
        <f>'12-2021'!$H184/1000</f>
        <v>0</v>
      </c>
      <c r="L190" s="10">
        <f>'1-2022'!$H184/1000</f>
        <v>0</v>
      </c>
      <c r="M190" s="10">
        <f>'2-2022'!$H184/1000</f>
        <v>0</v>
      </c>
      <c r="N190" s="10">
        <f>'3-2022'!$H184/1000</f>
        <v>0</v>
      </c>
      <c r="O190" s="10">
        <f>'4-2022'!$H184/1000</f>
        <v>0</v>
      </c>
      <c r="P190" s="10">
        <f>'5-2022'!$H184/1000</f>
        <v>0</v>
      </c>
      <c r="Q190" s="10">
        <f>'6-2022'!$H184/1000</f>
        <v>0</v>
      </c>
      <c r="R190" s="10">
        <f t="shared" si="3"/>
        <v>0</v>
      </c>
      <c r="T190" s="74"/>
    </row>
    <row r="191" spans="1:20" x14ac:dyDescent="0.25">
      <c r="A191" s="56"/>
      <c r="B191" s="3"/>
      <c r="C191" s="58"/>
      <c r="D191" s="3" t="s">
        <v>251</v>
      </c>
      <c r="E191" s="10">
        <f>'6-2021'!$H185/1000</f>
        <v>0</v>
      </c>
      <c r="F191" s="10">
        <f>'7-2021'!$H185/1000</f>
        <v>0</v>
      </c>
      <c r="G191" s="10">
        <f>'8-2021'!$H185/1000</f>
        <v>0</v>
      </c>
      <c r="H191" s="10">
        <f>'9-2021'!$H185/1000</f>
        <v>0</v>
      </c>
      <c r="I191" s="10">
        <f>'10-2021'!$H185/1000</f>
        <v>0</v>
      </c>
      <c r="J191" s="10">
        <f>'11-2021'!$H185/1000</f>
        <v>0</v>
      </c>
      <c r="K191" s="10">
        <f>'12-2021'!$H185/1000</f>
        <v>0</v>
      </c>
      <c r="L191" s="10">
        <f>'1-2022'!$H185/1000</f>
        <v>0</v>
      </c>
      <c r="M191" s="10">
        <f>'2-2022'!$H185/1000</f>
        <v>0</v>
      </c>
      <c r="N191" s="10">
        <f>'3-2022'!$H185/1000</f>
        <v>0</v>
      </c>
      <c r="O191" s="10">
        <f>'4-2022'!$H185/1000</f>
        <v>0</v>
      </c>
      <c r="P191" s="10">
        <f>'5-2022'!$H185/1000</f>
        <v>0</v>
      </c>
      <c r="Q191" s="10">
        <f>'6-2022'!$H185/1000</f>
        <v>0</v>
      </c>
      <c r="R191" s="10">
        <f t="shared" si="3"/>
        <v>0</v>
      </c>
      <c r="T191" s="74"/>
    </row>
    <row r="192" spans="1:20" x14ac:dyDescent="0.25">
      <c r="A192" s="56"/>
      <c r="B192" s="3"/>
      <c r="C192" s="3"/>
      <c r="D192" s="3"/>
      <c r="E192" s="12">
        <f>'6-2021'!$H186/1000</f>
        <v>42478.652595793224</v>
      </c>
      <c r="F192" s="12">
        <f>'7-2021'!$H186/1000</f>
        <v>42544.09660132313</v>
      </c>
      <c r="G192" s="12">
        <f>'8-2021'!$H186/1000</f>
        <v>42543.787515452881</v>
      </c>
      <c r="H192" s="12">
        <f>'9-2021'!$H186/1000</f>
        <v>42539.992153840118</v>
      </c>
      <c r="I192" s="12">
        <f>'10-2021'!$H186/1000</f>
        <v>42540.370631935715</v>
      </c>
      <c r="J192" s="12">
        <f>'11-2021'!$H186/1000</f>
        <v>42638.842843368511</v>
      </c>
      <c r="K192" s="12">
        <f>'12-2021'!$H186/1000</f>
        <v>42648.008560507216</v>
      </c>
      <c r="L192" s="12">
        <f>'1-2022'!$H186/1000</f>
        <v>42664.631866990916</v>
      </c>
      <c r="M192" s="12">
        <f>'2-2022'!$H186/1000</f>
        <v>42699.476691316006</v>
      </c>
      <c r="N192" s="12">
        <f>'3-2022'!$H186/1000</f>
        <v>42925.385182980928</v>
      </c>
      <c r="O192" s="12">
        <f>'4-2022'!$H186/1000</f>
        <v>43108.183301247576</v>
      </c>
      <c r="P192" s="12">
        <f>'5-2022'!$H186/1000</f>
        <v>43179.231180374532</v>
      </c>
      <c r="Q192" s="12">
        <f>'6-2022'!$H186/1000</f>
        <v>43176.719802725005</v>
      </c>
      <c r="R192" s="12">
        <f t="shared" si="3"/>
        <v>42738.307727383049</v>
      </c>
      <c r="T192" s="74"/>
    </row>
    <row r="193" spans="1:20" x14ac:dyDescent="0.25">
      <c r="A193" s="56"/>
      <c r="B193" s="3"/>
      <c r="C193" s="3"/>
      <c r="D193" s="3"/>
      <c r="E193" s="2">
        <f>'6-2021'!$H187/1000</f>
        <v>0</v>
      </c>
      <c r="F193" s="2">
        <f>'7-2021'!$H187/1000</f>
        <v>0</v>
      </c>
      <c r="G193" s="2">
        <f>'8-2021'!$H187/1000</f>
        <v>0</v>
      </c>
      <c r="H193" s="2">
        <f>'9-2021'!$H187/1000</f>
        <v>0</v>
      </c>
      <c r="I193" s="2">
        <f>'10-2021'!$H187/1000</f>
        <v>0</v>
      </c>
      <c r="J193" s="2">
        <f>'11-2021'!$H187/1000</f>
        <v>0</v>
      </c>
      <c r="K193" s="2">
        <f>'12-2021'!$H187/1000</f>
        <v>0</v>
      </c>
      <c r="L193" s="2">
        <f>'1-2022'!$H187/1000</f>
        <v>0</v>
      </c>
      <c r="M193" s="2">
        <f>'2-2022'!$H187/1000</f>
        <v>0</v>
      </c>
      <c r="N193" s="2">
        <f>'3-2022'!$H187/1000</f>
        <v>0</v>
      </c>
      <c r="O193" s="2">
        <f>'4-2022'!$H187/1000</f>
        <v>0</v>
      </c>
      <c r="P193" s="2">
        <f>'5-2022'!$H187/1000</f>
        <v>0</v>
      </c>
      <c r="Q193" s="2">
        <f>'6-2022'!$H187/1000</f>
        <v>0</v>
      </c>
      <c r="R193" s="2">
        <f t="shared" si="3"/>
        <v>0</v>
      </c>
      <c r="T193" s="74"/>
    </row>
    <row r="194" spans="1:20" x14ac:dyDescent="0.25">
      <c r="A194" s="56">
        <v>333</v>
      </c>
      <c r="B194" s="3" t="s">
        <v>52</v>
      </c>
      <c r="C194" s="3"/>
      <c r="D194" s="3"/>
      <c r="E194" s="2">
        <f>'6-2021'!$H188/1000</f>
        <v>0</v>
      </c>
      <c r="F194" s="2">
        <f>'7-2021'!$H188/1000</f>
        <v>0</v>
      </c>
      <c r="G194" s="2">
        <f>'8-2021'!$H188/1000</f>
        <v>0</v>
      </c>
      <c r="H194" s="2">
        <f>'9-2021'!$H188/1000</f>
        <v>0</v>
      </c>
      <c r="I194" s="2">
        <f>'10-2021'!$H188/1000</f>
        <v>0</v>
      </c>
      <c r="J194" s="2">
        <f>'11-2021'!$H188/1000</f>
        <v>0</v>
      </c>
      <c r="K194" s="2">
        <f>'12-2021'!$H188/1000</f>
        <v>0</v>
      </c>
      <c r="L194" s="2">
        <f>'1-2022'!$H188/1000</f>
        <v>0</v>
      </c>
      <c r="M194" s="2">
        <f>'2-2022'!$H188/1000</f>
        <v>0</v>
      </c>
      <c r="N194" s="2">
        <f>'3-2022'!$H188/1000</f>
        <v>0</v>
      </c>
      <c r="O194" s="2">
        <f>'4-2022'!$H188/1000</f>
        <v>0</v>
      </c>
      <c r="P194" s="2">
        <f>'5-2022'!$H188/1000</f>
        <v>0</v>
      </c>
      <c r="Q194" s="2">
        <f>'6-2022'!$H188/1000</f>
        <v>0</v>
      </c>
      <c r="R194" s="2">
        <f t="shared" si="3"/>
        <v>0</v>
      </c>
      <c r="T194" s="74"/>
    </row>
    <row r="195" spans="1:20" x14ac:dyDescent="0.25">
      <c r="A195" s="56"/>
      <c r="B195" s="3"/>
      <c r="C195" s="58"/>
      <c r="D195" s="3" t="s">
        <v>302</v>
      </c>
      <c r="E195" s="10">
        <f>'6-2021'!$H189/1000</f>
        <v>7653.4781445008184</v>
      </c>
      <c r="F195" s="10">
        <f>'7-2021'!$H189/1000</f>
        <v>7652.9411791614657</v>
      </c>
      <c r="G195" s="10">
        <f>'8-2021'!$H189/1000</f>
        <v>7653.3162742554277</v>
      </c>
      <c r="H195" s="10">
        <f>'9-2021'!$H189/1000</f>
        <v>7654.0591917877027</v>
      </c>
      <c r="I195" s="10">
        <f>'10-2021'!$H189/1000</f>
        <v>7696.6879103276515</v>
      </c>
      <c r="J195" s="10">
        <f>'11-2021'!$H189/1000</f>
        <v>7693.1548621938355</v>
      </c>
      <c r="K195" s="10">
        <f>'12-2021'!$H189/1000</f>
        <v>7693.5326581039626</v>
      </c>
      <c r="L195" s="10">
        <f>'1-2022'!$H189/1000</f>
        <v>7693.8392905001374</v>
      </c>
      <c r="M195" s="10">
        <f>'2-2022'!$H189/1000</f>
        <v>7695.6816356923337</v>
      </c>
      <c r="N195" s="10">
        <f>'3-2022'!$H189/1000</f>
        <v>7700.5337871762104</v>
      </c>
      <c r="O195" s="10">
        <f>'4-2022'!$H189/1000</f>
        <v>7740.0258735654052</v>
      </c>
      <c r="P195" s="10">
        <f>'5-2022'!$H189/1000</f>
        <v>7740.0528474183293</v>
      </c>
      <c r="Q195" s="10">
        <f>'6-2022'!$H189/1000</f>
        <v>7740.0528474183293</v>
      </c>
      <c r="R195" s="10">
        <f t="shared" si="3"/>
        <v>7692.5492505118355</v>
      </c>
      <c r="T195" s="74"/>
    </row>
    <row r="196" spans="1:20" x14ac:dyDescent="0.25">
      <c r="A196" s="56"/>
      <c r="B196" s="3"/>
      <c r="C196" s="58"/>
      <c r="D196" s="3" t="s">
        <v>303</v>
      </c>
      <c r="E196" s="10">
        <f>'6-2021'!$H190/1000</f>
        <v>4014.5859019759841</v>
      </c>
      <c r="F196" s="10">
        <f>'7-2021'!$H190/1000</f>
        <v>4014.6211984916667</v>
      </c>
      <c r="G196" s="10">
        <f>'8-2021'!$H190/1000</f>
        <v>4014.6211984916667</v>
      </c>
      <c r="H196" s="10">
        <f>'9-2021'!$H190/1000</f>
        <v>4038.6557344318917</v>
      </c>
      <c r="I196" s="10">
        <f>'10-2021'!$H190/1000</f>
        <v>4038.6653448693296</v>
      </c>
      <c r="J196" s="10">
        <f>'11-2021'!$H190/1000</f>
        <v>4038.7950861736863</v>
      </c>
      <c r="K196" s="10">
        <f>'12-2021'!$H190/1000</f>
        <v>4038.8383335410972</v>
      </c>
      <c r="L196" s="10">
        <f>'1-2022'!$H190/1000</f>
        <v>4041.9254789204751</v>
      </c>
      <c r="M196" s="10">
        <f>'2-2022'!$H190/1000</f>
        <v>4048.1470479250092</v>
      </c>
      <c r="N196" s="10">
        <f>'3-2022'!$H190/1000</f>
        <v>4059.8933115328332</v>
      </c>
      <c r="O196" s="10">
        <f>'4-2022'!$H190/1000</f>
        <v>4065.6897664875742</v>
      </c>
      <c r="P196" s="10">
        <f>'5-2022'!$H190/1000</f>
        <v>4065.6897664875742</v>
      </c>
      <c r="Q196" s="10">
        <f>'6-2022'!$H190/1000</f>
        <v>4065.6897664875742</v>
      </c>
      <c r="R196" s="10">
        <f t="shared" si="3"/>
        <v>4042.1400084653815</v>
      </c>
      <c r="T196" s="74"/>
    </row>
    <row r="197" spans="1:20" x14ac:dyDescent="0.25">
      <c r="A197" s="56"/>
      <c r="B197" s="3"/>
      <c r="C197" s="58"/>
      <c r="D197" s="3" t="s">
        <v>249</v>
      </c>
      <c r="E197" s="10">
        <f>'6-2021'!$H191/1000</f>
        <v>0</v>
      </c>
      <c r="F197" s="10">
        <f>'7-2021'!$H191/1000</f>
        <v>0</v>
      </c>
      <c r="G197" s="10">
        <f>'8-2021'!$H191/1000</f>
        <v>0</v>
      </c>
      <c r="H197" s="10">
        <f>'9-2021'!$H191/1000</f>
        <v>0</v>
      </c>
      <c r="I197" s="10">
        <f>'10-2021'!$H191/1000</f>
        <v>0</v>
      </c>
      <c r="J197" s="10">
        <f>'11-2021'!$H191/1000</f>
        <v>0</v>
      </c>
      <c r="K197" s="10">
        <f>'12-2021'!$H191/1000</f>
        <v>0</v>
      </c>
      <c r="L197" s="10">
        <f>'1-2022'!$H191/1000</f>
        <v>0</v>
      </c>
      <c r="M197" s="10">
        <f>'2-2022'!$H191/1000</f>
        <v>0</v>
      </c>
      <c r="N197" s="10">
        <f>'3-2022'!$H191/1000</f>
        <v>0</v>
      </c>
      <c r="O197" s="10">
        <f>'4-2022'!$H191/1000</f>
        <v>0</v>
      </c>
      <c r="P197" s="10">
        <f>'5-2022'!$H191/1000</f>
        <v>0</v>
      </c>
      <c r="Q197" s="10">
        <f>'6-2022'!$H191/1000</f>
        <v>0</v>
      </c>
      <c r="R197" s="10">
        <f t="shared" si="3"/>
        <v>0</v>
      </c>
      <c r="T197" s="74"/>
    </row>
    <row r="198" spans="1:20" x14ac:dyDescent="0.25">
      <c r="A198" s="56"/>
      <c r="B198" s="3"/>
      <c r="C198" s="58"/>
      <c r="D198" s="3" t="s">
        <v>251</v>
      </c>
      <c r="E198" s="10">
        <f>'6-2021'!$H192/1000</f>
        <v>0</v>
      </c>
      <c r="F198" s="10">
        <f>'7-2021'!$H192/1000</f>
        <v>0</v>
      </c>
      <c r="G198" s="10">
        <f>'8-2021'!$H192/1000</f>
        <v>0</v>
      </c>
      <c r="H198" s="10">
        <f>'9-2021'!$H192/1000</f>
        <v>0</v>
      </c>
      <c r="I198" s="10">
        <f>'10-2021'!$H192/1000</f>
        <v>0</v>
      </c>
      <c r="J198" s="10">
        <f>'11-2021'!$H192/1000</f>
        <v>0</v>
      </c>
      <c r="K198" s="10">
        <f>'12-2021'!$H192/1000</f>
        <v>0</v>
      </c>
      <c r="L198" s="10">
        <f>'1-2022'!$H192/1000</f>
        <v>0</v>
      </c>
      <c r="M198" s="10">
        <f>'2-2022'!$H192/1000</f>
        <v>0</v>
      </c>
      <c r="N198" s="10">
        <f>'3-2022'!$H192/1000</f>
        <v>0</v>
      </c>
      <c r="O198" s="10">
        <f>'4-2022'!$H192/1000</f>
        <v>0</v>
      </c>
      <c r="P198" s="10">
        <f>'5-2022'!$H192/1000</f>
        <v>0</v>
      </c>
      <c r="Q198" s="10">
        <f>'6-2022'!$H192/1000</f>
        <v>0</v>
      </c>
      <c r="R198" s="10">
        <f t="shared" si="3"/>
        <v>0</v>
      </c>
      <c r="T198" s="74"/>
    </row>
    <row r="199" spans="1:20" x14ac:dyDescent="0.25">
      <c r="A199" s="56"/>
      <c r="B199" s="3"/>
      <c r="C199" s="58"/>
      <c r="D199" s="3" t="s">
        <v>24</v>
      </c>
      <c r="E199" s="10">
        <f>'6-2021'!$H193/1000</f>
        <v>0</v>
      </c>
      <c r="F199" s="10">
        <f>'7-2021'!$H193/1000</f>
        <v>0</v>
      </c>
      <c r="G199" s="10">
        <f>'8-2021'!$H193/1000</f>
        <v>0</v>
      </c>
      <c r="H199" s="10">
        <f>'9-2021'!$H193/1000</f>
        <v>0</v>
      </c>
      <c r="I199" s="10">
        <f>'10-2021'!$H193/1000</f>
        <v>0</v>
      </c>
      <c r="J199" s="10">
        <f>'11-2021'!$H193/1000</f>
        <v>0</v>
      </c>
      <c r="K199" s="10">
        <f>'12-2021'!$H193/1000</f>
        <v>0</v>
      </c>
      <c r="L199" s="10">
        <f>'1-2022'!$H193/1000</f>
        <v>0</v>
      </c>
      <c r="M199" s="10">
        <f>'2-2022'!$H193/1000</f>
        <v>0</v>
      </c>
      <c r="N199" s="10">
        <f>'3-2022'!$H193/1000</f>
        <v>0</v>
      </c>
      <c r="O199" s="10">
        <f>'4-2022'!$H193/1000</f>
        <v>0</v>
      </c>
      <c r="P199" s="10">
        <f>'5-2022'!$H193/1000</f>
        <v>0</v>
      </c>
      <c r="Q199" s="10">
        <f>'6-2022'!$H193/1000</f>
        <v>0</v>
      </c>
      <c r="R199" s="10">
        <f t="shared" si="3"/>
        <v>0</v>
      </c>
      <c r="T199" s="74"/>
    </row>
    <row r="200" spans="1:20" x14ac:dyDescent="0.25">
      <c r="A200" s="56"/>
      <c r="B200" s="3"/>
      <c r="C200" s="58"/>
      <c r="D200" s="3" t="s">
        <v>251</v>
      </c>
      <c r="E200" s="10">
        <f>'6-2021'!$H194/1000</f>
        <v>0</v>
      </c>
      <c r="F200" s="10">
        <f>'7-2021'!$H194/1000</f>
        <v>0</v>
      </c>
      <c r="G200" s="10">
        <f>'8-2021'!$H194/1000</f>
        <v>0</v>
      </c>
      <c r="H200" s="10">
        <f>'9-2021'!$H194/1000</f>
        <v>0</v>
      </c>
      <c r="I200" s="10">
        <f>'10-2021'!$H194/1000</f>
        <v>0</v>
      </c>
      <c r="J200" s="10">
        <f>'11-2021'!$H194/1000</f>
        <v>0</v>
      </c>
      <c r="K200" s="10">
        <f>'12-2021'!$H194/1000</f>
        <v>0</v>
      </c>
      <c r="L200" s="10">
        <f>'1-2022'!$H194/1000</f>
        <v>0</v>
      </c>
      <c r="M200" s="10">
        <f>'2-2022'!$H194/1000</f>
        <v>0</v>
      </c>
      <c r="N200" s="10">
        <f>'3-2022'!$H194/1000</f>
        <v>0</v>
      </c>
      <c r="O200" s="10">
        <f>'4-2022'!$H194/1000</f>
        <v>0</v>
      </c>
      <c r="P200" s="10">
        <f>'5-2022'!$H194/1000</f>
        <v>0</v>
      </c>
      <c r="Q200" s="10">
        <f>'6-2022'!$H194/1000</f>
        <v>0</v>
      </c>
      <c r="R200" s="10">
        <f t="shared" si="3"/>
        <v>0</v>
      </c>
      <c r="T200" s="74"/>
    </row>
    <row r="201" spans="1:20" x14ac:dyDescent="0.25">
      <c r="A201" s="56"/>
      <c r="B201" s="3"/>
      <c r="C201" s="3"/>
      <c r="D201" s="3"/>
      <c r="E201" s="12">
        <f>'6-2021'!$H195/1000</f>
        <v>11668.064046476802</v>
      </c>
      <c r="F201" s="12">
        <f>'7-2021'!$H195/1000</f>
        <v>11667.562377653134</v>
      </c>
      <c r="G201" s="12">
        <f>'8-2021'!$H195/1000</f>
        <v>11667.937472747095</v>
      </c>
      <c r="H201" s="12">
        <f>'9-2021'!$H195/1000</f>
        <v>11692.714926219594</v>
      </c>
      <c r="I201" s="12">
        <f>'10-2021'!$H195/1000</f>
        <v>11735.353255196982</v>
      </c>
      <c r="J201" s="12">
        <f>'11-2021'!$H195/1000</f>
        <v>11731.949948367521</v>
      </c>
      <c r="K201" s="12">
        <f>'12-2021'!$H195/1000</f>
        <v>11732.370991645061</v>
      </c>
      <c r="L201" s="12">
        <f>'1-2022'!$H195/1000</f>
        <v>11735.764769420613</v>
      </c>
      <c r="M201" s="12">
        <f>'2-2022'!$H195/1000</f>
        <v>11743.828683617343</v>
      </c>
      <c r="N201" s="12">
        <f>'3-2022'!$H195/1000</f>
        <v>11760.427098709044</v>
      </c>
      <c r="O201" s="12">
        <f>'4-2022'!$H195/1000</f>
        <v>11805.71564005298</v>
      </c>
      <c r="P201" s="12">
        <f>'5-2022'!$H195/1000</f>
        <v>11805.742613905903</v>
      </c>
      <c r="Q201" s="12">
        <f>'6-2022'!$H195/1000</f>
        <v>11805.742613905903</v>
      </c>
      <c r="R201" s="12">
        <f t="shared" si="3"/>
        <v>11734.689258977218</v>
      </c>
      <c r="T201" s="74"/>
    </row>
    <row r="202" spans="1:20" x14ac:dyDescent="0.25">
      <c r="A202" s="56"/>
      <c r="B202" s="3"/>
      <c r="C202" s="3"/>
      <c r="D202" s="3"/>
      <c r="E202" s="2">
        <f>'6-2021'!$H196/1000</f>
        <v>0</v>
      </c>
      <c r="F202" s="2">
        <f>'7-2021'!$H196/1000</f>
        <v>0</v>
      </c>
      <c r="G202" s="2">
        <f>'8-2021'!$H196/1000</f>
        <v>0</v>
      </c>
      <c r="H202" s="2">
        <f>'9-2021'!$H196/1000</f>
        <v>0</v>
      </c>
      <c r="I202" s="2">
        <f>'10-2021'!$H196/1000</f>
        <v>0</v>
      </c>
      <c r="J202" s="2">
        <f>'11-2021'!$H196/1000</f>
        <v>0</v>
      </c>
      <c r="K202" s="2">
        <f>'12-2021'!$H196/1000</f>
        <v>0</v>
      </c>
      <c r="L202" s="2">
        <f>'1-2022'!$H196/1000</f>
        <v>0</v>
      </c>
      <c r="M202" s="2">
        <f>'2-2022'!$H196/1000</f>
        <v>0</v>
      </c>
      <c r="N202" s="2">
        <f>'3-2022'!$H196/1000</f>
        <v>0</v>
      </c>
      <c r="O202" s="2">
        <f>'4-2022'!$H196/1000</f>
        <v>0</v>
      </c>
      <c r="P202" s="2">
        <f>'5-2022'!$H196/1000</f>
        <v>0</v>
      </c>
      <c r="Q202" s="2">
        <f>'6-2022'!$H196/1000</f>
        <v>0</v>
      </c>
      <c r="R202" s="2">
        <f t="shared" si="3"/>
        <v>0</v>
      </c>
      <c r="T202" s="74"/>
    </row>
    <row r="203" spans="1:20" x14ac:dyDescent="0.25">
      <c r="A203" s="56">
        <v>334</v>
      </c>
      <c r="B203" s="3" t="s">
        <v>36</v>
      </c>
      <c r="C203" s="3"/>
      <c r="D203" s="3"/>
      <c r="E203" s="2">
        <f>'6-2021'!$H197/1000</f>
        <v>0</v>
      </c>
      <c r="F203" s="2">
        <f>'7-2021'!$H197/1000</f>
        <v>0</v>
      </c>
      <c r="G203" s="2">
        <f>'8-2021'!$H197/1000</f>
        <v>0</v>
      </c>
      <c r="H203" s="2">
        <f>'9-2021'!$H197/1000</f>
        <v>0</v>
      </c>
      <c r="I203" s="2">
        <f>'10-2021'!$H197/1000</f>
        <v>0</v>
      </c>
      <c r="J203" s="2">
        <f>'11-2021'!$H197/1000</f>
        <v>0</v>
      </c>
      <c r="K203" s="2">
        <f>'12-2021'!$H197/1000</f>
        <v>0</v>
      </c>
      <c r="L203" s="2">
        <f>'1-2022'!$H197/1000</f>
        <v>0</v>
      </c>
      <c r="M203" s="2">
        <f>'2-2022'!$H197/1000</f>
        <v>0</v>
      </c>
      <c r="N203" s="2">
        <f>'3-2022'!$H197/1000</f>
        <v>0</v>
      </c>
      <c r="O203" s="2">
        <f>'4-2022'!$H197/1000</f>
        <v>0</v>
      </c>
      <c r="P203" s="2">
        <f>'5-2022'!$H197/1000</f>
        <v>0</v>
      </c>
      <c r="Q203" s="2">
        <f>'6-2022'!$H197/1000</f>
        <v>0</v>
      </c>
      <c r="R203" s="2">
        <f t="shared" si="3"/>
        <v>0</v>
      </c>
      <c r="T203" s="74"/>
    </row>
    <row r="204" spans="1:20" x14ac:dyDescent="0.25">
      <c r="A204" s="56"/>
      <c r="B204" s="3"/>
      <c r="C204" s="58"/>
      <c r="D204" s="3" t="s">
        <v>302</v>
      </c>
      <c r="E204" s="10">
        <f>'6-2021'!$H198/1000</f>
        <v>5704.7384236435082</v>
      </c>
      <c r="F204" s="10">
        <f>'7-2021'!$H198/1000</f>
        <v>5704.7384236435082</v>
      </c>
      <c r="G204" s="10">
        <f>'8-2021'!$H198/1000</f>
        <v>5704.7384236435082</v>
      </c>
      <c r="H204" s="10">
        <f>'9-2021'!$H198/1000</f>
        <v>5705.1142599658933</v>
      </c>
      <c r="I204" s="10">
        <f>'10-2021'!$H198/1000</f>
        <v>5705.1142599658933</v>
      </c>
      <c r="J204" s="10">
        <f>'11-2021'!$H198/1000</f>
        <v>5718.8296228159934</v>
      </c>
      <c r="K204" s="10">
        <f>'12-2021'!$H198/1000</f>
        <v>5765.4237714079318</v>
      </c>
      <c r="L204" s="10">
        <f>'1-2022'!$H198/1000</f>
        <v>5759.2348379968007</v>
      </c>
      <c r="M204" s="10">
        <f>'2-2022'!$H198/1000</f>
        <v>5782.6303576404571</v>
      </c>
      <c r="N204" s="10">
        <f>'3-2022'!$H198/1000</f>
        <v>5798.0510948081501</v>
      </c>
      <c r="O204" s="10">
        <f>'4-2022'!$H198/1000</f>
        <v>5803.2830161516968</v>
      </c>
      <c r="P204" s="10">
        <f>'5-2022'!$H198/1000</f>
        <v>5807.9923834237188</v>
      </c>
      <c r="Q204" s="10">
        <f>'6-2022'!$H198/1000</f>
        <v>5814.1299175505192</v>
      </c>
      <c r="R204" s="10">
        <f t="shared" si="3"/>
        <v>5751.2153851717148</v>
      </c>
      <c r="T204" s="74"/>
    </row>
    <row r="205" spans="1:20" x14ac:dyDescent="0.25">
      <c r="A205" s="56"/>
      <c r="B205" s="3"/>
      <c r="C205" s="58"/>
      <c r="D205" s="3" t="s">
        <v>303</v>
      </c>
      <c r="E205" s="10">
        <f>'6-2021'!$H199/1000</f>
        <v>1159.5937648076222</v>
      </c>
      <c r="F205" s="10">
        <f>'7-2021'!$H199/1000</f>
        <v>1159.5937648076222</v>
      </c>
      <c r="G205" s="10">
        <f>'8-2021'!$H199/1000</f>
        <v>1159.5937648076222</v>
      </c>
      <c r="H205" s="10">
        <f>'9-2021'!$H199/1000</f>
        <v>1159.5937648076222</v>
      </c>
      <c r="I205" s="10">
        <f>'10-2021'!$H199/1000</f>
        <v>1159.5937648076222</v>
      </c>
      <c r="J205" s="10">
        <f>'11-2021'!$H199/1000</f>
        <v>1159.5937648076222</v>
      </c>
      <c r="K205" s="10">
        <f>'12-2021'!$H199/1000</f>
        <v>1159.5937648076222</v>
      </c>
      <c r="L205" s="10">
        <f>'1-2022'!$H199/1000</f>
        <v>1164.6315385594801</v>
      </c>
      <c r="M205" s="10">
        <f>'2-2022'!$H199/1000</f>
        <v>1165.6909869592344</v>
      </c>
      <c r="N205" s="10">
        <f>'3-2022'!$H199/1000</f>
        <v>1166.6091224336969</v>
      </c>
      <c r="O205" s="10">
        <f>'4-2022'!$H199/1000</f>
        <v>1168.3908049809431</v>
      </c>
      <c r="P205" s="10">
        <f>'5-2022'!$H199/1000</f>
        <v>1168.3908049809431</v>
      </c>
      <c r="Q205" s="10">
        <f>'6-2022'!$H199/1000</f>
        <v>1168.3908049809431</v>
      </c>
      <c r="R205" s="10">
        <f t="shared" si="3"/>
        <v>1162.9390109711928</v>
      </c>
      <c r="T205" s="74"/>
    </row>
    <row r="206" spans="1:20" x14ac:dyDescent="0.25">
      <c r="A206" s="56"/>
      <c r="B206" s="3"/>
      <c r="C206" s="58"/>
      <c r="D206" s="3" t="s">
        <v>249</v>
      </c>
      <c r="E206" s="10">
        <f>'6-2021'!$H200/1000</f>
        <v>0</v>
      </c>
      <c r="F206" s="10">
        <f>'7-2021'!$H200/1000</f>
        <v>0</v>
      </c>
      <c r="G206" s="10">
        <f>'8-2021'!$H200/1000</f>
        <v>0</v>
      </c>
      <c r="H206" s="10">
        <f>'9-2021'!$H200/1000</f>
        <v>0</v>
      </c>
      <c r="I206" s="10">
        <f>'10-2021'!$H200/1000</f>
        <v>0</v>
      </c>
      <c r="J206" s="10">
        <f>'11-2021'!$H200/1000</f>
        <v>0</v>
      </c>
      <c r="K206" s="10">
        <f>'12-2021'!$H200/1000</f>
        <v>0</v>
      </c>
      <c r="L206" s="10">
        <f>'1-2022'!$H200/1000</f>
        <v>0</v>
      </c>
      <c r="M206" s="10">
        <f>'2-2022'!$H200/1000</f>
        <v>0</v>
      </c>
      <c r="N206" s="10">
        <f>'3-2022'!$H200/1000</f>
        <v>0</v>
      </c>
      <c r="O206" s="10">
        <f>'4-2022'!$H200/1000</f>
        <v>0</v>
      </c>
      <c r="P206" s="10">
        <f>'5-2022'!$H200/1000</f>
        <v>0</v>
      </c>
      <c r="Q206" s="10">
        <f>'6-2022'!$H200/1000</f>
        <v>0</v>
      </c>
      <c r="R206" s="10">
        <f t="shared" si="3"/>
        <v>0</v>
      </c>
      <c r="T206" s="74"/>
    </row>
    <row r="207" spans="1:20" x14ac:dyDescent="0.25">
      <c r="A207" s="56"/>
      <c r="B207" s="3"/>
      <c r="C207" s="58"/>
      <c r="D207" s="3" t="s">
        <v>251</v>
      </c>
      <c r="E207" s="10">
        <f>'6-2021'!$H201/1000</f>
        <v>0</v>
      </c>
      <c r="F207" s="10">
        <f>'7-2021'!$H201/1000</f>
        <v>0</v>
      </c>
      <c r="G207" s="10">
        <f>'8-2021'!$H201/1000</f>
        <v>0</v>
      </c>
      <c r="H207" s="10">
        <f>'9-2021'!$H201/1000</f>
        <v>0</v>
      </c>
      <c r="I207" s="10">
        <f>'10-2021'!$H201/1000</f>
        <v>0</v>
      </c>
      <c r="J207" s="10">
        <f>'11-2021'!$H201/1000</f>
        <v>0</v>
      </c>
      <c r="K207" s="10">
        <f>'12-2021'!$H201/1000</f>
        <v>0</v>
      </c>
      <c r="L207" s="10">
        <f>'1-2022'!$H201/1000</f>
        <v>0</v>
      </c>
      <c r="M207" s="10">
        <f>'2-2022'!$H201/1000</f>
        <v>0</v>
      </c>
      <c r="N207" s="10">
        <f>'3-2022'!$H201/1000</f>
        <v>0</v>
      </c>
      <c r="O207" s="10">
        <f>'4-2022'!$H201/1000</f>
        <v>0</v>
      </c>
      <c r="P207" s="10">
        <f>'5-2022'!$H201/1000</f>
        <v>0</v>
      </c>
      <c r="Q207" s="10">
        <f>'6-2022'!$H201/1000</f>
        <v>0</v>
      </c>
      <c r="R207" s="10">
        <f t="shared" si="3"/>
        <v>0</v>
      </c>
      <c r="T207" s="74"/>
    </row>
    <row r="208" spans="1:20" x14ac:dyDescent="0.25">
      <c r="A208" s="56"/>
      <c r="B208" s="3"/>
      <c r="C208" s="58"/>
      <c r="D208" s="3" t="s">
        <v>24</v>
      </c>
      <c r="E208" s="10">
        <f>'6-2021'!$H202/1000</f>
        <v>0</v>
      </c>
      <c r="F208" s="10">
        <f>'7-2021'!$H202/1000</f>
        <v>0</v>
      </c>
      <c r="G208" s="10">
        <f>'8-2021'!$H202/1000</f>
        <v>0</v>
      </c>
      <c r="H208" s="10">
        <f>'9-2021'!$H202/1000</f>
        <v>0</v>
      </c>
      <c r="I208" s="10">
        <f>'10-2021'!$H202/1000</f>
        <v>0</v>
      </c>
      <c r="J208" s="10">
        <f>'11-2021'!$H202/1000</f>
        <v>0</v>
      </c>
      <c r="K208" s="10">
        <f>'12-2021'!$H202/1000</f>
        <v>0</v>
      </c>
      <c r="L208" s="10">
        <f>'1-2022'!$H202/1000</f>
        <v>0</v>
      </c>
      <c r="M208" s="10">
        <f>'2-2022'!$H202/1000</f>
        <v>0</v>
      </c>
      <c r="N208" s="10">
        <f>'3-2022'!$H202/1000</f>
        <v>0</v>
      </c>
      <c r="O208" s="10">
        <f>'4-2022'!$H202/1000</f>
        <v>0</v>
      </c>
      <c r="P208" s="10">
        <f>'5-2022'!$H202/1000</f>
        <v>0</v>
      </c>
      <c r="Q208" s="10">
        <f>'6-2022'!$H202/1000</f>
        <v>0</v>
      </c>
      <c r="R208" s="10">
        <f t="shared" si="3"/>
        <v>0</v>
      </c>
      <c r="T208" s="74"/>
    </row>
    <row r="209" spans="1:22" x14ac:dyDescent="0.25">
      <c r="A209" s="56"/>
      <c r="B209" s="3"/>
      <c r="C209" s="58"/>
      <c r="D209" s="3" t="s">
        <v>251</v>
      </c>
      <c r="E209" s="10">
        <f>'6-2021'!$H203/1000</f>
        <v>0</v>
      </c>
      <c r="F209" s="10">
        <f>'7-2021'!$H203/1000</f>
        <v>0</v>
      </c>
      <c r="G209" s="10">
        <f>'8-2021'!$H203/1000</f>
        <v>0</v>
      </c>
      <c r="H209" s="10">
        <f>'9-2021'!$H203/1000</f>
        <v>0</v>
      </c>
      <c r="I209" s="10">
        <f>'10-2021'!$H203/1000</f>
        <v>0</v>
      </c>
      <c r="J209" s="10">
        <f>'11-2021'!$H203/1000</f>
        <v>0</v>
      </c>
      <c r="K209" s="10">
        <f>'12-2021'!$H203/1000</f>
        <v>0</v>
      </c>
      <c r="L209" s="10">
        <f>'1-2022'!$H203/1000</f>
        <v>0</v>
      </c>
      <c r="M209" s="10">
        <f>'2-2022'!$H203/1000</f>
        <v>0</v>
      </c>
      <c r="N209" s="10">
        <f>'3-2022'!$H203/1000</f>
        <v>0</v>
      </c>
      <c r="O209" s="10">
        <f>'4-2022'!$H203/1000</f>
        <v>0</v>
      </c>
      <c r="P209" s="10">
        <f>'5-2022'!$H203/1000</f>
        <v>0</v>
      </c>
      <c r="Q209" s="10">
        <f>'6-2022'!$H203/1000</f>
        <v>0</v>
      </c>
      <c r="R209" s="10">
        <f t="shared" si="3"/>
        <v>0</v>
      </c>
      <c r="T209" s="74"/>
    </row>
    <row r="210" spans="1:22" x14ac:dyDescent="0.25">
      <c r="A210" s="56"/>
      <c r="B210" s="3"/>
      <c r="C210" s="3"/>
      <c r="D210" s="3"/>
      <c r="E210" s="12">
        <f>'6-2021'!$H204/1000</f>
        <v>6864.3321884511297</v>
      </c>
      <c r="F210" s="12">
        <f>'7-2021'!$H204/1000</f>
        <v>6864.3321884511297</v>
      </c>
      <c r="G210" s="12">
        <f>'8-2021'!$H204/1000</f>
        <v>6864.3321884511297</v>
      </c>
      <c r="H210" s="12">
        <f>'9-2021'!$H204/1000</f>
        <v>6864.7080247735148</v>
      </c>
      <c r="I210" s="12">
        <f>'10-2021'!$H204/1000</f>
        <v>6864.7080247735148</v>
      </c>
      <c r="J210" s="12">
        <f>'11-2021'!$H204/1000</f>
        <v>6878.4233876236158</v>
      </c>
      <c r="K210" s="12">
        <f>'12-2021'!$H204/1000</f>
        <v>6925.0175362155542</v>
      </c>
      <c r="L210" s="12">
        <f>'1-2022'!$H204/1000</f>
        <v>6923.8663765562806</v>
      </c>
      <c r="M210" s="12">
        <f>'2-2022'!$H204/1000</f>
        <v>6948.3213445996926</v>
      </c>
      <c r="N210" s="12">
        <f>'3-2022'!$H204/1000</f>
        <v>6964.660217241847</v>
      </c>
      <c r="O210" s="12">
        <f>'4-2022'!$H204/1000</f>
        <v>6971.6738211326392</v>
      </c>
      <c r="P210" s="12">
        <f>'5-2022'!$H204/1000</f>
        <v>6976.3831884046613</v>
      </c>
      <c r="Q210" s="12">
        <f>'6-2022'!$H204/1000</f>
        <v>6982.5207225314625</v>
      </c>
      <c r="R210" s="12">
        <f t="shared" si="3"/>
        <v>6914.1543961429079</v>
      </c>
      <c r="T210" s="74"/>
    </row>
    <row r="211" spans="1:22" x14ac:dyDescent="0.25">
      <c r="A211" s="56"/>
      <c r="B211" s="3"/>
      <c r="C211" s="3"/>
      <c r="D211" s="3"/>
      <c r="E211" s="2">
        <f>'6-2021'!$H205/1000</f>
        <v>0</v>
      </c>
      <c r="F211" s="2">
        <f>'7-2021'!$H205/1000</f>
        <v>0</v>
      </c>
      <c r="G211" s="2">
        <f>'8-2021'!$H205/1000</f>
        <v>0</v>
      </c>
      <c r="H211" s="2">
        <f>'9-2021'!$H205/1000</f>
        <v>0</v>
      </c>
      <c r="I211" s="2">
        <f>'10-2021'!$H205/1000</f>
        <v>0</v>
      </c>
      <c r="J211" s="2">
        <f>'11-2021'!$H205/1000</f>
        <v>0</v>
      </c>
      <c r="K211" s="2">
        <f>'12-2021'!$H205/1000</f>
        <v>0</v>
      </c>
      <c r="L211" s="2">
        <f>'1-2022'!$H205/1000</f>
        <v>0</v>
      </c>
      <c r="M211" s="2">
        <f>'2-2022'!$H205/1000</f>
        <v>0</v>
      </c>
      <c r="N211" s="2">
        <f>'3-2022'!$H205/1000</f>
        <v>0</v>
      </c>
      <c r="O211" s="2">
        <f>'4-2022'!$H205/1000</f>
        <v>0</v>
      </c>
      <c r="P211" s="2">
        <f>'5-2022'!$H205/1000</f>
        <v>0</v>
      </c>
      <c r="Q211" s="2">
        <f>'6-2022'!$H205/1000</f>
        <v>0</v>
      </c>
      <c r="R211" s="2">
        <f t="shared" si="3"/>
        <v>0</v>
      </c>
      <c r="T211" s="74"/>
    </row>
    <row r="212" spans="1:22" x14ac:dyDescent="0.25">
      <c r="A212" s="56"/>
      <c r="B212" s="3"/>
      <c r="C212" s="58"/>
      <c r="D212" s="3"/>
      <c r="E212" s="14">
        <f>'6-2021'!$H206/1000</f>
        <v>0</v>
      </c>
      <c r="F212" s="14">
        <f>'7-2021'!$H206/1000</f>
        <v>0</v>
      </c>
      <c r="G212" s="14">
        <f>'8-2021'!$H206/1000</f>
        <v>0</v>
      </c>
      <c r="H212" s="14">
        <f>'9-2021'!$H206/1000</f>
        <v>0</v>
      </c>
      <c r="I212" s="14">
        <f>'10-2021'!$H206/1000</f>
        <v>0</v>
      </c>
      <c r="J212" s="14">
        <f>'11-2021'!$H206/1000</f>
        <v>0</v>
      </c>
      <c r="K212" s="14">
        <f>'12-2021'!$H206/1000</f>
        <v>0</v>
      </c>
      <c r="L212" s="14">
        <f>'1-2022'!$H206/1000</f>
        <v>0</v>
      </c>
      <c r="M212" s="14">
        <f>'2-2022'!$H206/1000</f>
        <v>0</v>
      </c>
      <c r="N212" s="14">
        <f>'3-2022'!$H206/1000</f>
        <v>0</v>
      </c>
      <c r="O212" s="14">
        <f>'4-2022'!$H206/1000</f>
        <v>0</v>
      </c>
      <c r="P212" s="14">
        <f>'5-2022'!$H206/1000</f>
        <v>0</v>
      </c>
      <c r="Q212" s="14">
        <f>'6-2022'!$H206/1000</f>
        <v>0</v>
      </c>
      <c r="R212" s="14">
        <f t="shared" si="3"/>
        <v>0</v>
      </c>
      <c r="T212" s="74"/>
    </row>
    <row r="213" spans="1:22" s="46" customFormat="1" x14ac:dyDescent="0.25">
      <c r="A213" s="59"/>
      <c r="B213" s="60"/>
      <c r="C213" s="61"/>
      <c r="D213" s="60"/>
      <c r="E213" s="79">
        <f>'6-2021'!$H207/1000</f>
        <v>0</v>
      </c>
      <c r="F213" s="16">
        <f>'7-2021'!$H207/1000</f>
        <v>0</v>
      </c>
      <c r="G213" s="16">
        <f>'8-2021'!$H207/1000</f>
        <v>0</v>
      </c>
      <c r="H213" s="16">
        <f>'9-2021'!$H207/1000</f>
        <v>0</v>
      </c>
      <c r="I213" s="16">
        <f>'10-2021'!$H207/1000</f>
        <v>0</v>
      </c>
      <c r="J213" s="16">
        <f>'11-2021'!$H207/1000</f>
        <v>0</v>
      </c>
      <c r="K213" s="16">
        <f>'12-2021'!$H207/1000</f>
        <v>0</v>
      </c>
      <c r="L213" s="16">
        <f>'1-2022'!$H207/1000</f>
        <v>0</v>
      </c>
      <c r="M213" s="16">
        <f>'2-2022'!$H207/1000</f>
        <v>0</v>
      </c>
      <c r="N213" s="16">
        <f>'3-2022'!$H207/1000</f>
        <v>0</v>
      </c>
      <c r="O213" s="16">
        <f>'4-2022'!$H207/1000</f>
        <v>0</v>
      </c>
      <c r="P213" s="16">
        <f>'5-2022'!$H207/1000</f>
        <v>0</v>
      </c>
      <c r="Q213" s="16">
        <f>'6-2022'!$H207/1000</f>
        <v>0</v>
      </c>
      <c r="R213" s="16">
        <f t="shared" si="3"/>
        <v>0</v>
      </c>
      <c r="S213" s="43"/>
      <c r="T213" s="74"/>
      <c r="U213" s="74"/>
      <c r="V213" s="80"/>
    </row>
    <row r="214" spans="1:22" x14ac:dyDescent="0.25">
      <c r="A214" s="56">
        <v>335</v>
      </c>
      <c r="B214" s="3" t="s">
        <v>45</v>
      </c>
      <c r="C214" s="3"/>
      <c r="D214" s="3"/>
      <c r="E214" s="2">
        <f>'6-2021'!$H208/1000</f>
        <v>0</v>
      </c>
      <c r="F214" s="2">
        <f>'7-2021'!$H208/1000</f>
        <v>0</v>
      </c>
      <c r="G214" s="2">
        <f>'8-2021'!$H208/1000</f>
        <v>0</v>
      </c>
      <c r="H214" s="2">
        <f>'9-2021'!$H208/1000</f>
        <v>0</v>
      </c>
      <c r="I214" s="2">
        <f>'10-2021'!$H208/1000</f>
        <v>0</v>
      </c>
      <c r="J214" s="2">
        <f>'11-2021'!$H208/1000</f>
        <v>0</v>
      </c>
      <c r="K214" s="2">
        <f>'12-2021'!$H208/1000</f>
        <v>0</v>
      </c>
      <c r="L214" s="2">
        <f>'1-2022'!$H208/1000</f>
        <v>0</v>
      </c>
      <c r="M214" s="2">
        <f>'2-2022'!$H208/1000</f>
        <v>0</v>
      </c>
      <c r="N214" s="2">
        <f>'3-2022'!$H208/1000</f>
        <v>0</v>
      </c>
      <c r="O214" s="2">
        <f>'4-2022'!$H208/1000</f>
        <v>0</v>
      </c>
      <c r="P214" s="2">
        <f>'5-2022'!$H208/1000</f>
        <v>0</v>
      </c>
      <c r="Q214" s="2">
        <f>'6-2022'!$H208/1000</f>
        <v>0</v>
      </c>
      <c r="R214" s="2">
        <f t="shared" si="3"/>
        <v>0</v>
      </c>
      <c r="T214" s="74"/>
    </row>
    <row r="215" spans="1:22" x14ac:dyDescent="0.25">
      <c r="A215" s="56"/>
      <c r="B215" s="3"/>
      <c r="C215" s="58"/>
      <c r="D215" s="3" t="s">
        <v>302</v>
      </c>
      <c r="E215" s="10">
        <f>'6-2021'!$H209/1000</f>
        <v>190.82318858324547</v>
      </c>
      <c r="F215" s="10">
        <f>'7-2021'!$H209/1000</f>
        <v>190.82318858324547</v>
      </c>
      <c r="G215" s="10">
        <f>'8-2021'!$H209/1000</f>
        <v>190.82318858324547</v>
      </c>
      <c r="H215" s="10">
        <f>'9-2021'!$H209/1000</f>
        <v>190.82318858324547</v>
      </c>
      <c r="I215" s="10">
        <f>'10-2021'!$H209/1000</f>
        <v>190.82318858324547</v>
      </c>
      <c r="J215" s="10">
        <f>'11-2021'!$H209/1000</f>
        <v>190.82318858324547</v>
      </c>
      <c r="K215" s="10">
        <f>'12-2021'!$H209/1000</f>
        <v>190.82318858324547</v>
      </c>
      <c r="L215" s="10">
        <f>'1-2022'!$H209/1000</f>
        <v>190.82318858324547</v>
      </c>
      <c r="M215" s="10">
        <f>'2-2022'!$H209/1000</f>
        <v>190.82318858324547</v>
      </c>
      <c r="N215" s="10">
        <f>'3-2022'!$H209/1000</f>
        <v>190.82318858324547</v>
      </c>
      <c r="O215" s="10">
        <f>'4-2022'!$H209/1000</f>
        <v>190.67725514793256</v>
      </c>
      <c r="P215" s="10">
        <f>'5-2022'!$H209/1000</f>
        <v>190.67725514793256</v>
      </c>
      <c r="Q215" s="10">
        <f>'6-2022'!$H209/1000</f>
        <v>190.67725514793256</v>
      </c>
      <c r="R215" s="10">
        <f t="shared" si="3"/>
        <v>190.79278578422191</v>
      </c>
      <c r="T215" s="74"/>
    </row>
    <row r="216" spans="1:22" x14ac:dyDescent="0.25">
      <c r="A216" s="56"/>
      <c r="B216" s="3"/>
      <c r="C216" s="58"/>
      <c r="D216" s="3" t="s">
        <v>303</v>
      </c>
      <c r="E216" s="10">
        <f>'6-2021'!$H210/1000</f>
        <v>13.745004806203896</v>
      </c>
      <c r="F216" s="10">
        <f>'7-2021'!$H210/1000</f>
        <v>13.745004806203896</v>
      </c>
      <c r="G216" s="10">
        <f>'8-2021'!$H210/1000</f>
        <v>13.745004806203896</v>
      </c>
      <c r="H216" s="10">
        <f>'9-2021'!$H210/1000</f>
        <v>13.745004806203896</v>
      </c>
      <c r="I216" s="10">
        <f>'10-2021'!$H210/1000</f>
        <v>13.745004806203896</v>
      </c>
      <c r="J216" s="10">
        <f>'11-2021'!$H210/1000</f>
        <v>13.745004806203896</v>
      </c>
      <c r="K216" s="10">
        <f>'12-2021'!$H210/1000</f>
        <v>13.745004806203896</v>
      </c>
      <c r="L216" s="10">
        <f>'1-2022'!$H210/1000</f>
        <v>13.745004806203896</v>
      </c>
      <c r="M216" s="10">
        <f>'2-2022'!$H210/1000</f>
        <v>13.745004806203896</v>
      </c>
      <c r="N216" s="10">
        <f>'3-2022'!$H210/1000</f>
        <v>13.745004806203896</v>
      </c>
      <c r="O216" s="10">
        <f>'4-2022'!$H210/1000</f>
        <v>13.745004806203896</v>
      </c>
      <c r="P216" s="10">
        <f>'5-2022'!$H210/1000</f>
        <v>13.745004806203896</v>
      </c>
      <c r="Q216" s="10">
        <f>'6-2022'!$H210/1000</f>
        <v>13.492521181070449</v>
      </c>
      <c r="R216" s="10">
        <f t="shared" si="3"/>
        <v>13.73448465515667</v>
      </c>
      <c r="T216" s="74"/>
    </row>
    <row r="217" spans="1:22" x14ac:dyDescent="0.25">
      <c r="A217" s="56"/>
      <c r="B217" s="3"/>
      <c r="C217" s="58"/>
      <c r="D217" s="3" t="s">
        <v>249</v>
      </c>
      <c r="E217" s="10">
        <f>'6-2021'!$H211/1000</f>
        <v>0</v>
      </c>
      <c r="F217" s="10">
        <f>'7-2021'!$H211/1000</f>
        <v>0</v>
      </c>
      <c r="G217" s="10">
        <f>'8-2021'!$H211/1000</f>
        <v>0</v>
      </c>
      <c r="H217" s="10">
        <f>'9-2021'!$H211/1000</f>
        <v>0</v>
      </c>
      <c r="I217" s="10">
        <f>'10-2021'!$H211/1000</f>
        <v>0</v>
      </c>
      <c r="J217" s="10">
        <f>'11-2021'!$H211/1000</f>
        <v>0</v>
      </c>
      <c r="K217" s="10">
        <f>'12-2021'!$H211/1000</f>
        <v>0</v>
      </c>
      <c r="L217" s="10">
        <f>'1-2022'!$H211/1000</f>
        <v>0</v>
      </c>
      <c r="M217" s="10">
        <f>'2-2022'!$H211/1000</f>
        <v>0</v>
      </c>
      <c r="N217" s="10">
        <f>'3-2022'!$H211/1000</f>
        <v>0</v>
      </c>
      <c r="O217" s="10">
        <f>'4-2022'!$H211/1000</f>
        <v>0</v>
      </c>
      <c r="P217" s="10">
        <f>'5-2022'!$H211/1000</f>
        <v>0</v>
      </c>
      <c r="Q217" s="10">
        <f>'6-2022'!$H211/1000</f>
        <v>0</v>
      </c>
      <c r="R217" s="10">
        <f t="shared" si="3"/>
        <v>0</v>
      </c>
      <c r="T217" s="74"/>
    </row>
    <row r="218" spans="1:22" x14ac:dyDescent="0.25">
      <c r="A218" s="56"/>
      <c r="B218" s="3"/>
      <c r="C218" s="58"/>
      <c r="D218" s="3" t="s">
        <v>251</v>
      </c>
      <c r="E218" s="10">
        <f>'6-2021'!$H212/1000</f>
        <v>0</v>
      </c>
      <c r="F218" s="10">
        <f>'7-2021'!$H212/1000</f>
        <v>0</v>
      </c>
      <c r="G218" s="10">
        <f>'8-2021'!$H212/1000</f>
        <v>0</v>
      </c>
      <c r="H218" s="10">
        <f>'9-2021'!$H212/1000</f>
        <v>0</v>
      </c>
      <c r="I218" s="10">
        <f>'10-2021'!$H212/1000</f>
        <v>0</v>
      </c>
      <c r="J218" s="10">
        <f>'11-2021'!$H212/1000</f>
        <v>0</v>
      </c>
      <c r="K218" s="10">
        <f>'12-2021'!$H212/1000</f>
        <v>0</v>
      </c>
      <c r="L218" s="10">
        <f>'1-2022'!$H212/1000</f>
        <v>0</v>
      </c>
      <c r="M218" s="10">
        <f>'2-2022'!$H212/1000</f>
        <v>0</v>
      </c>
      <c r="N218" s="10">
        <f>'3-2022'!$H212/1000</f>
        <v>0</v>
      </c>
      <c r="O218" s="10">
        <f>'4-2022'!$H212/1000</f>
        <v>0</v>
      </c>
      <c r="P218" s="10">
        <f>'5-2022'!$H212/1000</f>
        <v>0</v>
      </c>
      <c r="Q218" s="10">
        <f>'6-2022'!$H212/1000</f>
        <v>0</v>
      </c>
      <c r="R218" s="10">
        <f t="shared" si="3"/>
        <v>0</v>
      </c>
      <c r="T218" s="74"/>
    </row>
    <row r="219" spans="1:22" x14ac:dyDescent="0.25">
      <c r="A219" s="56"/>
      <c r="B219" s="3"/>
      <c r="C219" s="58"/>
      <c r="D219" s="3" t="s">
        <v>24</v>
      </c>
      <c r="E219" s="10">
        <f>'6-2021'!$H213/1000</f>
        <v>0</v>
      </c>
      <c r="F219" s="10">
        <f>'7-2021'!$H213/1000</f>
        <v>0</v>
      </c>
      <c r="G219" s="10">
        <f>'8-2021'!$H213/1000</f>
        <v>0</v>
      </c>
      <c r="H219" s="10">
        <f>'9-2021'!$H213/1000</f>
        <v>0</v>
      </c>
      <c r="I219" s="10">
        <f>'10-2021'!$H213/1000</f>
        <v>0</v>
      </c>
      <c r="J219" s="10">
        <f>'11-2021'!$H213/1000</f>
        <v>0</v>
      </c>
      <c r="K219" s="10">
        <f>'12-2021'!$H213/1000</f>
        <v>0</v>
      </c>
      <c r="L219" s="10">
        <f>'1-2022'!$H213/1000</f>
        <v>0</v>
      </c>
      <c r="M219" s="10">
        <f>'2-2022'!$H213/1000</f>
        <v>0</v>
      </c>
      <c r="N219" s="10">
        <f>'3-2022'!$H213/1000</f>
        <v>0</v>
      </c>
      <c r="O219" s="10">
        <f>'4-2022'!$H213/1000</f>
        <v>0</v>
      </c>
      <c r="P219" s="10">
        <f>'5-2022'!$H213/1000</f>
        <v>0</v>
      </c>
      <c r="Q219" s="10">
        <f>'6-2022'!$H213/1000</f>
        <v>0</v>
      </c>
      <c r="R219" s="10">
        <f t="shared" si="3"/>
        <v>0</v>
      </c>
      <c r="T219" s="74"/>
    </row>
    <row r="220" spans="1:22" x14ac:dyDescent="0.25">
      <c r="A220" s="56"/>
      <c r="B220" s="3"/>
      <c r="C220" s="58"/>
      <c r="D220" s="3" t="s">
        <v>251</v>
      </c>
      <c r="E220" s="10">
        <f>'6-2021'!$H214/1000</f>
        <v>0</v>
      </c>
      <c r="F220" s="10">
        <f>'7-2021'!$H214/1000</f>
        <v>0</v>
      </c>
      <c r="G220" s="10">
        <f>'8-2021'!$H214/1000</f>
        <v>0</v>
      </c>
      <c r="H220" s="10">
        <f>'9-2021'!$H214/1000</f>
        <v>0</v>
      </c>
      <c r="I220" s="10">
        <f>'10-2021'!$H214/1000</f>
        <v>0</v>
      </c>
      <c r="J220" s="10">
        <f>'11-2021'!$H214/1000</f>
        <v>0</v>
      </c>
      <c r="K220" s="10">
        <f>'12-2021'!$H214/1000</f>
        <v>0</v>
      </c>
      <c r="L220" s="10">
        <f>'1-2022'!$H214/1000</f>
        <v>0</v>
      </c>
      <c r="M220" s="10">
        <f>'2-2022'!$H214/1000</f>
        <v>0</v>
      </c>
      <c r="N220" s="10">
        <f>'3-2022'!$H214/1000</f>
        <v>0</v>
      </c>
      <c r="O220" s="10">
        <f>'4-2022'!$H214/1000</f>
        <v>0</v>
      </c>
      <c r="P220" s="10">
        <f>'5-2022'!$H214/1000</f>
        <v>0</v>
      </c>
      <c r="Q220" s="10">
        <f>'6-2022'!$H214/1000</f>
        <v>0</v>
      </c>
      <c r="R220" s="10">
        <f t="shared" si="3"/>
        <v>0</v>
      </c>
      <c r="T220" s="74"/>
    </row>
    <row r="221" spans="1:22" x14ac:dyDescent="0.25">
      <c r="A221" s="56"/>
      <c r="B221" s="3"/>
      <c r="C221" s="3"/>
      <c r="D221" s="3"/>
      <c r="E221" s="12">
        <f>'6-2021'!$H215/1000</f>
        <v>204.56819338944936</v>
      </c>
      <c r="F221" s="12">
        <f>'7-2021'!$H215/1000</f>
        <v>204.56819338944936</v>
      </c>
      <c r="G221" s="12">
        <f>'8-2021'!$H215/1000</f>
        <v>204.56819338944936</v>
      </c>
      <c r="H221" s="12">
        <f>'9-2021'!$H215/1000</f>
        <v>204.56819338944936</v>
      </c>
      <c r="I221" s="12">
        <f>'10-2021'!$H215/1000</f>
        <v>204.56819338944936</v>
      </c>
      <c r="J221" s="12">
        <f>'11-2021'!$H215/1000</f>
        <v>204.56819338944936</v>
      </c>
      <c r="K221" s="12">
        <f>'12-2021'!$H215/1000</f>
        <v>204.56819338944936</v>
      </c>
      <c r="L221" s="12">
        <f>'1-2022'!$H215/1000</f>
        <v>204.56819338944936</v>
      </c>
      <c r="M221" s="12">
        <f>'2-2022'!$H215/1000</f>
        <v>204.56819338944936</v>
      </c>
      <c r="N221" s="12">
        <f>'3-2022'!$H215/1000</f>
        <v>204.56819338944936</v>
      </c>
      <c r="O221" s="12">
        <f>'4-2022'!$H215/1000</f>
        <v>204.42225995413645</v>
      </c>
      <c r="P221" s="12">
        <f>'5-2022'!$H215/1000</f>
        <v>204.42225995413645</v>
      </c>
      <c r="Q221" s="12">
        <f>'6-2022'!$H215/1000</f>
        <v>204.16977632900301</v>
      </c>
      <c r="R221" s="12">
        <f t="shared" si="3"/>
        <v>204.52727043937861</v>
      </c>
      <c r="T221" s="74"/>
    </row>
    <row r="222" spans="1:22" x14ac:dyDescent="0.25">
      <c r="A222" s="56"/>
      <c r="B222" s="3"/>
      <c r="C222" s="3"/>
      <c r="D222" s="3"/>
      <c r="E222" s="2">
        <f>'6-2021'!$H216/1000</f>
        <v>0</v>
      </c>
      <c r="F222" s="2">
        <f>'7-2021'!$H216/1000</f>
        <v>0</v>
      </c>
      <c r="G222" s="2">
        <f>'8-2021'!$H216/1000</f>
        <v>0</v>
      </c>
      <c r="H222" s="2">
        <f>'9-2021'!$H216/1000</f>
        <v>0</v>
      </c>
      <c r="I222" s="2">
        <f>'10-2021'!$H216/1000</f>
        <v>0</v>
      </c>
      <c r="J222" s="2">
        <f>'11-2021'!$H216/1000</f>
        <v>0</v>
      </c>
      <c r="K222" s="2">
        <f>'12-2021'!$H216/1000</f>
        <v>0</v>
      </c>
      <c r="L222" s="2">
        <f>'1-2022'!$H216/1000</f>
        <v>0</v>
      </c>
      <c r="M222" s="2">
        <f>'2-2022'!$H216/1000</f>
        <v>0</v>
      </c>
      <c r="N222" s="2">
        <f>'3-2022'!$H216/1000</f>
        <v>0</v>
      </c>
      <c r="O222" s="2">
        <f>'4-2022'!$H216/1000</f>
        <v>0</v>
      </c>
      <c r="P222" s="2">
        <f>'5-2022'!$H216/1000</f>
        <v>0</v>
      </c>
      <c r="Q222" s="2">
        <f>'6-2022'!$H216/1000</f>
        <v>0</v>
      </c>
      <c r="R222" s="2">
        <f t="shared" si="3"/>
        <v>0</v>
      </c>
      <c r="T222" s="74"/>
    </row>
    <row r="223" spans="1:22" x14ac:dyDescent="0.25">
      <c r="A223" s="56">
        <v>336</v>
      </c>
      <c r="B223" s="3" t="s">
        <v>53</v>
      </c>
      <c r="C223" s="3"/>
      <c r="D223" s="3"/>
      <c r="E223" s="2">
        <f>'6-2021'!$H217/1000</f>
        <v>0</v>
      </c>
      <c r="F223" s="2">
        <f>'7-2021'!$H217/1000</f>
        <v>0</v>
      </c>
      <c r="G223" s="2">
        <f>'8-2021'!$H217/1000</f>
        <v>0</v>
      </c>
      <c r="H223" s="2">
        <f>'9-2021'!$H217/1000</f>
        <v>0</v>
      </c>
      <c r="I223" s="2">
        <f>'10-2021'!$H217/1000</f>
        <v>0</v>
      </c>
      <c r="J223" s="2">
        <f>'11-2021'!$H217/1000</f>
        <v>0</v>
      </c>
      <c r="K223" s="2">
        <f>'12-2021'!$H217/1000</f>
        <v>0</v>
      </c>
      <c r="L223" s="2">
        <f>'1-2022'!$H217/1000</f>
        <v>0</v>
      </c>
      <c r="M223" s="2">
        <f>'2-2022'!$H217/1000</f>
        <v>0</v>
      </c>
      <c r="N223" s="2">
        <f>'3-2022'!$H217/1000</f>
        <v>0</v>
      </c>
      <c r="O223" s="2">
        <f>'4-2022'!$H217/1000</f>
        <v>0</v>
      </c>
      <c r="P223" s="2">
        <f>'5-2022'!$H217/1000</f>
        <v>0</v>
      </c>
      <c r="Q223" s="2">
        <f>'6-2022'!$H217/1000</f>
        <v>0</v>
      </c>
      <c r="R223" s="2">
        <f t="shared" si="3"/>
        <v>0</v>
      </c>
      <c r="T223" s="74"/>
    </row>
    <row r="224" spans="1:22" x14ac:dyDescent="0.25">
      <c r="A224" s="56"/>
      <c r="B224" s="3"/>
      <c r="C224" s="58"/>
      <c r="D224" s="3" t="s">
        <v>302</v>
      </c>
      <c r="E224" s="10">
        <f>'6-2021'!$H218/1000</f>
        <v>1851.6456964194674</v>
      </c>
      <c r="F224" s="10">
        <f>'7-2021'!$H218/1000</f>
        <v>1851.6456964194674</v>
      </c>
      <c r="G224" s="10">
        <f>'8-2021'!$H218/1000</f>
        <v>1851.6456964194674</v>
      </c>
      <c r="H224" s="10">
        <f>'9-2021'!$H218/1000</f>
        <v>1851.6456964194674</v>
      </c>
      <c r="I224" s="10">
        <f>'10-2021'!$H218/1000</f>
        <v>1851.6456964194674</v>
      </c>
      <c r="J224" s="10">
        <f>'11-2021'!$H218/1000</f>
        <v>1851.6456964194674</v>
      </c>
      <c r="K224" s="10">
        <f>'12-2021'!$H218/1000</f>
        <v>1851.6456964194674</v>
      </c>
      <c r="L224" s="10">
        <f>'1-2022'!$H218/1000</f>
        <v>1851.6456964194674</v>
      </c>
      <c r="M224" s="10">
        <f>'2-2022'!$H218/1000</f>
        <v>1859.2488019097286</v>
      </c>
      <c r="N224" s="10">
        <f>'3-2022'!$H218/1000</f>
        <v>1860.9539903218083</v>
      </c>
      <c r="O224" s="10">
        <f>'4-2022'!$H218/1000</f>
        <v>1866.4319524276957</v>
      </c>
      <c r="P224" s="10">
        <f>'5-2022'!$H218/1000</f>
        <v>1866.4319524276957</v>
      </c>
      <c r="Q224" s="10">
        <f>'6-2022'!$H218/1000</f>
        <v>1866.4319524276957</v>
      </c>
      <c r="R224" s="10">
        <f t="shared" si="3"/>
        <v>1856.1354497038981</v>
      </c>
      <c r="T224" s="74"/>
    </row>
    <row r="225" spans="1:20" x14ac:dyDescent="0.25">
      <c r="A225" s="56"/>
      <c r="B225" s="3"/>
      <c r="C225" s="58"/>
      <c r="D225" s="3" t="s">
        <v>303</v>
      </c>
      <c r="E225" s="10">
        <f>'6-2021'!$H219/1000</f>
        <v>244.77532026038739</v>
      </c>
      <c r="F225" s="10">
        <f>'7-2021'!$H219/1000</f>
        <v>244.77532026038739</v>
      </c>
      <c r="G225" s="10">
        <f>'8-2021'!$H219/1000</f>
        <v>244.77532026038739</v>
      </c>
      <c r="H225" s="10">
        <f>'9-2021'!$H219/1000</f>
        <v>244.77532026038739</v>
      </c>
      <c r="I225" s="10">
        <f>'10-2021'!$H219/1000</f>
        <v>244.77532026038739</v>
      </c>
      <c r="J225" s="10">
        <f>'11-2021'!$H219/1000</f>
        <v>244.77532026038739</v>
      </c>
      <c r="K225" s="10">
        <f>'12-2021'!$H219/1000</f>
        <v>244.77532026038739</v>
      </c>
      <c r="L225" s="10">
        <f>'1-2022'!$H219/1000</f>
        <v>244.77532026038739</v>
      </c>
      <c r="M225" s="10">
        <f>'2-2022'!$H219/1000</f>
        <v>248.97745191571443</v>
      </c>
      <c r="N225" s="10">
        <f>'3-2022'!$H219/1000</f>
        <v>248.97745191571443</v>
      </c>
      <c r="O225" s="10">
        <f>'4-2022'!$H219/1000</f>
        <v>250.45025683881209</v>
      </c>
      <c r="P225" s="10">
        <f>'5-2022'!$H219/1000</f>
        <v>250.45025683881209</v>
      </c>
      <c r="Q225" s="10">
        <f>'6-2022'!$H219/1000</f>
        <v>250.45025683881209</v>
      </c>
      <c r="R225" s="10">
        <f t="shared" si="3"/>
        <v>246.6579539901137</v>
      </c>
      <c r="T225" s="74"/>
    </row>
    <row r="226" spans="1:20" x14ac:dyDescent="0.25">
      <c r="A226" s="56"/>
      <c r="B226" s="3"/>
      <c r="C226" s="58"/>
      <c r="D226" s="3" t="s">
        <v>249</v>
      </c>
      <c r="E226" s="10">
        <f>'6-2021'!$H220/1000</f>
        <v>0</v>
      </c>
      <c r="F226" s="10">
        <f>'7-2021'!$H220/1000</f>
        <v>0</v>
      </c>
      <c r="G226" s="10">
        <f>'8-2021'!$H220/1000</f>
        <v>0</v>
      </c>
      <c r="H226" s="10">
        <f>'9-2021'!$H220/1000</f>
        <v>0</v>
      </c>
      <c r="I226" s="10">
        <f>'10-2021'!$H220/1000</f>
        <v>0</v>
      </c>
      <c r="J226" s="10">
        <f>'11-2021'!$H220/1000</f>
        <v>0</v>
      </c>
      <c r="K226" s="10">
        <f>'12-2021'!$H220/1000</f>
        <v>0</v>
      </c>
      <c r="L226" s="10">
        <f>'1-2022'!$H220/1000</f>
        <v>0</v>
      </c>
      <c r="M226" s="10">
        <f>'2-2022'!$H220/1000</f>
        <v>0</v>
      </c>
      <c r="N226" s="10">
        <f>'3-2022'!$H220/1000</f>
        <v>0</v>
      </c>
      <c r="O226" s="10">
        <f>'4-2022'!$H220/1000</f>
        <v>0</v>
      </c>
      <c r="P226" s="10">
        <f>'5-2022'!$H220/1000</f>
        <v>0</v>
      </c>
      <c r="Q226" s="10">
        <f>'6-2022'!$H220/1000</f>
        <v>0</v>
      </c>
      <c r="R226" s="10">
        <f t="shared" si="3"/>
        <v>0</v>
      </c>
      <c r="T226" s="74"/>
    </row>
    <row r="227" spans="1:20" x14ac:dyDescent="0.25">
      <c r="A227" s="56"/>
      <c r="B227" s="3"/>
      <c r="C227" s="58"/>
      <c r="D227" s="3" t="s">
        <v>251</v>
      </c>
      <c r="E227" s="10">
        <f>'6-2021'!$H221/1000</f>
        <v>0</v>
      </c>
      <c r="F227" s="10">
        <f>'7-2021'!$H221/1000</f>
        <v>0</v>
      </c>
      <c r="G227" s="10">
        <f>'8-2021'!$H221/1000</f>
        <v>0</v>
      </c>
      <c r="H227" s="10">
        <f>'9-2021'!$H221/1000</f>
        <v>0</v>
      </c>
      <c r="I227" s="10">
        <f>'10-2021'!$H221/1000</f>
        <v>0</v>
      </c>
      <c r="J227" s="10">
        <f>'11-2021'!$H221/1000</f>
        <v>0</v>
      </c>
      <c r="K227" s="10">
        <f>'12-2021'!$H221/1000</f>
        <v>0</v>
      </c>
      <c r="L227" s="10">
        <f>'1-2022'!$H221/1000</f>
        <v>0</v>
      </c>
      <c r="M227" s="10">
        <f>'2-2022'!$H221/1000</f>
        <v>0</v>
      </c>
      <c r="N227" s="10">
        <f>'3-2022'!$H221/1000</f>
        <v>0</v>
      </c>
      <c r="O227" s="10">
        <f>'4-2022'!$H221/1000</f>
        <v>0</v>
      </c>
      <c r="P227" s="10">
        <f>'5-2022'!$H221/1000</f>
        <v>0</v>
      </c>
      <c r="Q227" s="10">
        <f>'6-2022'!$H221/1000</f>
        <v>0</v>
      </c>
      <c r="R227" s="10">
        <f t="shared" ref="R227:R290" si="4">(SUM(F227:P227)*2+Q227+E227)/24</f>
        <v>0</v>
      </c>
      <c r="T227" s="74"/>
    </row>
    <row r="228" spans="1:20" x14ac:dyDescent="0.25">
      <c r="A228" s="56"/>
      <c r="B228" s="3"/>
      <c r="C228" s="58"/>
      <c r="D228" s="3" t="s">
        <v>24</v>
      </c>
      <c r="E228" s="10">
        <f>'6-2021'!$H222/1000</f>
        <v>0</v>
      </c>
      <c r="F228" s="10">
        <f>'7-2021'!$H222/1000</f>
        <v>0</v>
      </c>
      <c r="G228" s="10">
        <f>'8-2021'!$H222/1000</f>
        <v>0</v>
      </c>
      <c r="H228" s="10">
        <f>'9-2021'!$H222/1000</f>
        <v>0</v>
      </c>
      <c r="I228" s="10">
        <f>'10-2021'!$H222/1000</f>
        <v>0</v>
      </c>
      <c r="J228" s="10">
        <f>'11-2021'!$H222/1000</f>
        <v>0</v>
      </c>
      <c r="K228" s="10">
        <f>'12-2021'!$H222/1000</f>
        <v>0</v>
      </c>
      <c r="L228" s="10">
        <f>'1-2022'!$H222/1000</f>
        <v>0</v>
      </c>
      <c r="M228" s="10">
        <f>'2-2022'!$H222/1000</f>
        <v>0</v>
      </c>
      <c r="N228" s="10">
        <f>'3-2022'!$H222/1000</f>
        <v>0</v>
      </c>
      <c r="O228" s="10">
        <f>'4-2022'!$H222/1000</f>
        <v>0</v>
      </c>
      <c r="P228" s="10">
        <f>'5-2022'!$H222/1000</f>
        <v>0</v>
      </c>
      <c r="Q228" s="10">
        <f>'6-2022'!$H222/1000</f>
        <v>0</v>
      </c>
      <c r="R228" s="10">
        <f t="shared" si="4"/>
        <v>0</v>
      </c>
      <c r="T228" s="74"/>
    </row>
    <row r="229" spans="1:20" x14ac:dyDescent="0.25">
      <c r="A229" s="56"/>
      <c r="B229" s="3"/>
      <c r="C229" s="58"/>
      <c r="D229" s="3" t="s">
        <v>251</v>
      </c>
      <c r="E229" s="10">
        <f>'6-2021'!$H223/1000</f>
        <v>0</v>
      </c>
      <c r="F229" s="10">
        <f>'7-2021'!$H223/1000</f>
        <v>0</v>
      </c>
      <c r="G229" s="10">
        <f>'8-2021'!$H223/1000</f>
        <v>0</v>
      </c>
      <c r="H229" s="10">
        <f>'9-2021'!$H223/1000</f>
        <v>0</v>
      </c>
      <c r="I229" s="10">
        <f>'10-2021'!$H223/1000</f>
        <v>0</v>
      </c>
      <c r="J229" s="10">
        <f>'11-2021'!$H223/1000</f>
        <v>0</v>
      </c>
      <c r="K229" s="10">
        <f>'12-2021'!$H223/1000</f>
        <v>0</v>
      </c>
      <c r="L229" s="10">
        <f>'1-2022'!$H223/1000</f>
        <v>0</v>
      </c>
      <c r="M229" s="10">
        <f>'2-2022'!$H223/1000</f>
        <v>0</v>
      </c>
      <c r="N229" s="10">
        <f>'3-2022'!$H223/1000</f>
        <v>0</v>
      </c>
      <c r="O229" s="10">
        <f>'4-2022'!$H223/1000</f>
        <v>0</v>
      </c>
      <c r="P229" s="10">
        <f>'5-2022'!$H223/1000</f>
        <v>0</v>
      </c>
      <c r="Q229" s="10">
        <f>'6-2022'!$H223/1000</f>
        <v>0</v>
      </c>
      <c r="R229" s="10">
        <f t="shared" si="4"/>
        <v>0</v>
      </c>
      <c r="T229" s="74"/>
    </row>
    <row r="230" spans="1:20" x14ac:dyDescent="0.25">
      <c r="A230" s="56"/>
      <c r="B230" s="3"/>
      <c r="C230" s="3"/>
      <c r="D230" s="3"/>
      <c r="E230" s="12">
        <f>'6-2021'!$H224/1000</f>
        <v>2096.4210166798548</v>
      </c>
      <c r="F230" s="12">
        <f>'7-2021'!$H224/1000</f>
        <v>2096.4210166798548</v>
      </c>
      <c r="G230" s="12">
        <f>'8-2021'!$H224/1000</f>
        <v>2096.4210166798548</v>
      </c>
      <c r="H230" s="12">
        <f>'9-2021'!$H224/1000</f>
        <v>2096.4210166798548</v>
      </c>
      <c r="I230" s="12">
        <f>'10-2021'!$H224/1000</f>
        <v>2096.4210166798548</v>
      </c>
      <c r="J230" s="12">
        <f>'11-2021'!$H224/1000</f>
        <v>2096.4210166798548</v>
      </c>
      <c r="K230" s="12">
        <f>'12-2021'!$H224/1000</f>
        <v>2096.4210166798548</v>
      </c>
      <c r="L230" s="12">
        <f>'1-2022'!$H224/1000</f>
        <v>2096.4210166798548</v>
      </c>
      <c r="M230" s="12">
        <f>'2-2022'!$H224/1000</f>
        <v>2108.2262538254427</v>
      </c>
      <c r="N230" s="12">
        <f>'3-2022'!$H224/1000</f>
        <v>2109.9314422375223</v>
      </c>
      <c r="O230" s="12">
        <f>'4-2022'!$H224/1000</f>
        <v>2116.8822092665082</v>
      </c>
      <c r="P230" s="12">
        <f>'5-2022'!$H224/1000</f>
        <v>2116.8822092665082</v>
      </c>
      <c r="Q230" s="12">
        <f>'6-2022'!$H224/1000</f>
        <v>2116.8822092665082</v>
      </c>
      <c r="R230" s="12">
        <f t="shared" si="4"/>
        <v>2102.7934036940119</v>
      </c>
      <c r="T230" s="74"/>
    </row>
    <row r="231" spans="1:20" x14ac:dyDescent="0.25">
      <c r="A231" s="56"/>
      <c r="B231" s="3"/>
      <c r="C231" s="3"/>
      <c r="D231" s="3"/>
      <c r="E231" s="2">
        <f>'6-2021'!$H225/1000</f>
        <v>0</v>
      </c>
      <c r="F231" s="2">
        <f>'7-2021'!$H225/1000</f>
        <v>0</v>
      </c>
      <c r="G231" s="2">
        <f>'8-2021'!$H225/1000</f>
        <v>0</v>
      </c>
      <c r="H231" s="2">
        <f>'9-2021'!$H225/1000</f>
        <v>0</v>
      </c>
      <c r="I231" s="2">
        <f>'10-2021'!$H225/1000</f>
        <v>0</v>
      </c>
      <c r="J231" s="2">
        <f>'11-2021'!$H225/1000</f>
        <v>0</v>
      </c>
      <c r="K231" s="2">
        <f>'12-2021'!$H225/1000</f>
        <v>0</v>
      </c>
      <c r="L231" s="2">
        <f>'1-2022'!$H225/1000</f>
        <v>0</v>
      </c>
      <c r="M231" s="2">
        <f>'2-2022'!$H225/1000</f>
        <v>0</v>
      </c>
      <c r="N231" s="2">
        <f>'3-2022'!$H225/1000</f>
        <v>0</v>
      </c>
      <c r="O231" s="2">
        <f>'4-2022'!$H225/1000</f>
        <v>0</v>
      </c>
      <c r="P231" s="2">
        <f>'5-2022'!$H225/1000</f>
        <v>0</v>
      </c>
      <c r="Q231" s="2">
        <f>'6-2022'!$H225/1000</f>
        <v>0</v>
      </c>
      <c r="R231" s="2">
        <f t="shared" si="4"/>
        <v>0</v>
      </c>
      <c r="T231" s="74"/>
    </row>
    <row r="232" spans="1:20" x14ac:dyDescent="0.25">
      <c r="A232" s="56">
        <v>337</v>
      </c>
      <c r="B232" s="3" t="s">
        <v>54</v>
      </c>
      <c r="C232" s="3"/>
      <c r="D232" s="3"/>
      <c r="E232" s="2">
        <f>'6-2021'!$H226/1000</f>
        <v>0</v>
      </c>
      <c r="F232" s="2">
        <f>'7-2021'!$H226/1000</f>
        <v>0</v>
      </c>
      <c r="G232" s="2">
        <f>'8-2021'!$H226/1000</f>
        <v>0</v>
      </c>
      <c r="H232" s="2">
        <f>'9-2021'!$H226/1000</f>
        <v>0</v>
      </c>
      <c r="I232" s="2">
        <f>'10-2021'!$H226/1000</f>
        <v>0</v>
      </c>
      <c r="J232" s="2">
        <f>'11-2021'!$H226/1000</f>
        <v>0</v>
      </c>
      <c r="K232" s="2">
        <f>'12-2021'!$H226/1000</f>
        <v>0</v>
      </c>
      <c r="L232" s="2">
        <f>'1-2022'!$H226/1000</f>
        <v>0</v>
      </c>
      <c r="M232" s="2">
        <f>'2-2022'!$H226/1000</f>
        <v>0</v>
      </c>
      <c r="N232" s="2">
        <f>'3-2022'!$H226/1000</f>
        <v>0</v>
      </c>
      <c r="O232" s="2">
        <f>'4-2022'!$H226/1000</f>
        <v>0</v>
      </c>
      <c r="P232" s="2">
        <f>'5-2022'!$H226/1000</f>
        <v>0</v>
      </c>
      <c r="Q232" s="2">
        <f>'6-2022'!$H226/1000</f>
        <v>0</v>
      </c>
      <c r="R232" s="2">
        <f t="shared" si="4"/>
        <v>0</v>
      </c>
      <c r="T232" s="74"/>
    </row>
    <row r="233" spans="1:20" x14ac:dyDescent="0.25">
      <c r="A233" s="56"/>
      <c r="B233" s="3"/>
      <c r="C233" s="3"/>
      <c r="D233" s="3" t="s">
        <v>193</v>
      </c>
      <c r="E233" s="10">
        <f>'6-2021'!$H227/1000</f>
        <v>0</v>
      </c>
      <c r="F233" s="10">
        <f>'7-2021'!$H227/1000</f>
        <v>0</v>
      </c>
      <c r="G233" s="10">
        <f>'8-2021'!$H227/1000</f>
        <v>0</v>
      </c>
      <c r="H233" s="10">
        <f>'9-2021'!$H227/1000</f>
        <v>0</v>
      </c>
      <c r="I233" s="10">
        <f>'10-2021'!$H227/1000</f>
        <v>0</v>
      </c>
      <c r="J233" s="10">
        <f>'11-2021'!$H227/1000</f>
        <v>0</v>
      </c>
      <c r="K233" s="10">
        <f>'12-2021'!$H227/1000</f>
        <v>0</v>
      </c>
      <c r="L233" s="10">
        <f>'1-2022'!$H227/1000</f>
        <v>0</v>
      </c>
      <c r="M233" s="10">
        <f>'2-2022'!$H227/1000</f>
        <v>0</v>
      </c>
      <c r="N233" s="10">
        <f>'3-2022'!$H227/1000</f>
        <v>0</v>
      </c>
      <c r="O233" s="10">
        <f>'4-2022'!$H227/1000</f>
        <v>0</v>
      </c>
      <c r="P233" s="10">
        <f>'5-2022'!$H227/1000</f>
        <v>0</v>
      </c>
      <c r="Q233" s="10">
        <f>'6-2022'!$H227/1000</f>
        <v>0</v>
      </c>
      <c r="R233" s="10">
        <f t="shared" si="4"/>
        <v>0</v>
      </c>
      <c r="T233" s="74"/>
    </row>
    <row r="234" spans="1:20" x14ac:dyDescent="0.25">
      <c r="A234" s="56"/>
      <c r="B234" s="3"/>
      <c r="C234" s="3"/>
      <c r="D234" s="3"/>
      <c r="E234" s="12">
        <f>'6-2021'!$H228/1000</f>
        <v>0</v>
      </c>
      <c r="F234" s="12">
        <f>'7-2021'!$H228/1000</f>
        <v>0</v>
      </c>
      <c r="G234" s="12">
        <f>'8-2021'!$H228/1000</f>
        <v>0</v>
      </c>
      <c r="H234" s="12">
        <f>'9-2021'!$H228/1000</f>
        <v>0</v>
      </c>
      <c r="I234" s="12">
        <f>'10-2021'!$H228/1000</f>
        <v>0</v>
      </c>
      <c r="J234" s="12">
        <f>'11-2021'!$H228/1000</f>
        <v>0</v>
      </c>
      <c r="K234" s="12">
        <f>'12-2021'!$H228/1000</f>
        <v>0</v>
      </c>
      <c r="L234" s="12">
        <f>'1-2022'!$H228/1000</f>
        <v>0</v>
      </c>
      <c r="M234" s="12">
        <f>'2-2022'!$H228/1000</f>
        <v>0</v>
      </c>
      <c r="N234" s="12">
        <f>'3-2022'!$H228/1000</f>
        <v>0</v>
      </c>
      <c r="O234" s="12">
        <f>'4-2022'!$H228/1000</f>
        <v>0</v>
      </c>
      <c r="P234" s="12">
        <f>'5-2022'!$H228/1000</f>
        <v>0</v>
      </c>
      <c r="Q234" s="12">
        <f>'6-2022'!$H228/1000</f>
        <v>0</v>
      </c>
      <c r="R234" s="12">
        <f t="shared" si="4"/>
        <v>0</v>
      </c>
      <c r="T234" s="74"/>
    </row>
    <row r="235" spans="1:20" x14ac:dyDescent="0.25">
      <c r="A235" s="56"/>
      <c r="B235" s="3"/>
      <c r="C235" s="3"/>
      <c r="D235" s="3"/>
      <c r="E235" s="2">
        <f>'6-2021'!$H229/1000</f>
        <v>0</v>
      </c>
      <c r="F235" s="2">
        <f>'7-2021'!$H229/1000</f>
        <v>0</v>
      </c>
      <c r="G235" s="2">
        <f>'8-2021'!$H229/1000</f>
        <v>0</v>
      </c>
      <c r="H235" s="2">
        <f>'9-2021'!$H229/1000</f>
        <v>0</v>
      </c>
      <c r="I235" s="2">
        <f>'10-2021'!$H229/1000</f>
        <v>0</v>
      </c>
      <c r="J235" s="2">
        <f>'11-2021'!$H229/1000</f>
        <v>0</v>
      </c>
      <c r="K235" s="2">
        <f>'12-2021'!$H229/1000</f>
        <v>0</v>
      </c>
      <c r="L235" s="2">
        <f>'1-2022'!$H229/1000</f>
        <v>0</v>
      </c>
      <c r="M235" s="2">
        <f>'2-2022'!$H229/1000</f>
        <v>0</v>
      </c>
      <c r="N235" s="2">
        <f>'3-2022'!$H229/1000</f>
        <v>0</v>
      </c>
      <c r="O235" s="2">
        <f>'4-2022'!$H229/1000</f>
        <v>0</v>
      </c>
      <c r="P235" s="2">
        <f>'5-2022'!$H229/1000</f>
        <v>0</v>
      </c>
      <c r="Q235" s="2">
        <f>'6-2022'!$H229/1000</f>
        <v>0</v>
      </c>
      <c r="R235" s="2">
        <f t="shared" si="4"/>
        <v>0</v>
      </c>
      <c r="T235" s="74"/>
    </row>
    <row r="236" spans="1:20" x14ac:dyDescent="0.25">
      <c r="A236" s="56" t="s">
        <v>55</v>
      </c>
      <c r="B236" s="3" t="s">
        <v>56</v>
      </c>
      <c r="C236" s="3"/>
      <c r="D236" s="3"/>
      <c r="E236" s="2">
        <f>'6-2021'!$H230/1000</f>
        <v>0</v>
      </c>
      <c r="F236" s="2">
        <f>'7-2021'!$H230/1000</f>
        <v>0</v>
      </c>
      <c r="G236" s="2">
        <f>'8-2021'!$H230/1000</f>
        <v>0</v>
      </c>
      <c r="H236" s="2">
        <f>'9-2021'!$H230/1000</f>
        <v>0</v>
      </c>
      <c r="I236" s="2">
        <f>'10-2021'!$H230/1000</f>
        <v>0</v>
      </c>
      <c r="J236" s="2">
        <f>'11-2021'!$H230/1000</f>
        <v>0</v>
      </c>
      <c r="K236" s="2">
        <f>'12-2021'!$H230/1000</f>
        <v>0</v>
      </c>
      <c r="L236" s="2">
        <f>'1-2022'!$H230/1000</f>
        <v>0</v>
      </c>
      <c r="M236" s="2">
        <f>'2-2022'!$H230/1000</f>
        <v>0</v>
      </c>
      <c r="N236" s="2">
        <f>'3-2022'!$H230/1000</f>
        <v>0</v>
      </c>
      <c r="O236" s="2">
        <f>'4-2022'!$H230/1000</f>
        <v>0</v>
      </c>
      <c r="P236" s="2">
        <f>'5-2022'!$H230/1000</f>
        <v>0</v>
      </c>
      <c r="Q236" s="2">
        <f>'6-2022'!$H230/1000</f>
        <v>0</v>
      </c>
      <c r="R236" s="2">
        <f t="shared" si="4"/>
        <v>0</v>
      </c>
      <c r="T236" s="74"/>
    </row>
    <row r="237" spans="1:20" x14ac:dyDescent="0.25">
      <c r="A237" s="56"/>
      <c r="B237" s="3"/>
      <c r="C237" s="58"/>
      <c r="D237" s="3" t="s">
        <v>193</v>
      </c>
      <c r="E237" s="10">
        <f>'6-2021'!$H231/1000</f>
        <v>0</v>
      </c>
      <c r="F237" s="10">
        <f>'7-2021'!$H231/1000</f>
        <v>0</v>
      </c>
      <c r="G237" s="10">
        <f>'8-2021'!$H231/1000</f>
        <v>0</v>
      </c>
      <c r="H237" s="10">
        <f>'9-2021'!$H231/1000</f>
        <v>0</v>
      </c>
      <c r="I237" s="10">
        <f>'10-2021'!$H231/1000</f>
        <v>0</v>
      </c>
      <c r="J237" s="10">
        <f>'11-2021'!$H231/1000</f>
        <v>0</v>
      </c>
      <c r="K237" s="10">
        <f>'12-2021'!$H231/1000</f>
        <v>0</v>
      </c>
      <c r="L237" s="10">
        <f>'1-2022'!$H231/1000</f>
        <v>0</v>
      </c>
      <c r="M237" s="10">
        <f>'2-2022'!$H231/1000</f>
        <v>0</v>
      </c>
      <c r="N237" s="10">
        <f>'3-2022'!$H231/1000</f>
        <v>0</v>
      </c>
      <c r="O237" s="10">
        <f>'4-2022'!$H231/1000</f>
        <v>0</v>
      </c>
      <c r="P237" s="10">
        <f>'5-2022'!$H231/1000</f>
        <v>0</v>
      </c>
      <c r="Q237" s="10">
        <f>'6-2022'!$H231/1000</f>
        <v>0</v>
      </c>
      <c r="R237" s="10">
        <f t="shared" si="4"/>
        <v>0</v>
      </c>
      <c r="T237" s="74"/>
    </row>
    <row r="238" spans="1:20" x14ac:dyDescent="0.25">
      <c r="A238" s="56"/>
      <c r="B238" s="3"/>
      <c r="C238" s="58"/>
      <c r="D238" s="3" t="s">
        <v>303</v>
      </c>
      <c r="E238" s="10">
        <f>'6-2021'!$H232/1000</f>
        <v>0</v>
      </c>
      <c r="F238" s="10">
        <f>'7-2021'!$H232/1000</f>
        <v>0</v>
      </c>
      <c r="G238" s="10">
        <f>'8-2021'!$H232/1000</f>
        <v>0</v>
      </c>
      <c r="H238" s="10">
        <f>'9-2021'!$H232/1000</f>
        <v>0</v>
      </c>
      <c r="I238" s="10">
        <f>'10-2021'!$H232/1000</f>
        <v>0</v>
      </c>
      <c r="J238" s="10">
        <f>'11-2021'!$H232/1000</f>
        <v>0</v>
      </c>
      <c r="K238" s="10">
        <f>'12-2021'!$H232/1000</f>
        <v>0</v>
      </c>
      <c r="L238" s="10">
        <f>'1-2022'!$H232/1000</f>
        <v>0</v>
      </c>
      <c r="M238" s="10">
        <f>'2-2022'!$H232/1000</f>
        <v>0</v>
      </c>
      <c r="N238" s="10">
        <f>'3-2022'!$H232/1000</f>
        <v>0</v>
      </c>
      <c r="O238" s="10">
        <f>'4-2022'!$H232/1000</f>
        <v>0</v>
      </c>
      <c r="P238" s="10">
        <f>'5-2022'!$H232/1000</f>
        <v>0</v>
      </c>
      <c r="Q238" s="10">
        <f>'6-2022'!$H232/1000</f>
        <v>0</v>
      </c>
      <c r="R238" s="10">
        <f t="shared" si="4"/>
        <v>0</v>
      </c>
      <c r="T238" s="74"/>
    </row>
    <row r="239" spans="1:20" x14ac:dyDescent="0.25">
      <c r="A239" s="56"/>
      <c r="B239" s="3"/>
      <c r="C239" s="58"/>
      <c r="D239" s="3" t="s">
        <v>249</v>
      </c>
      <c r="E239" s="10">
        <f>'6-2021'!$H233/1000</f>
        <v>0</v>
      </c>
      <c r="F239" s="10">
        <f>'7-2021'!$H233/1000</f>
        <v>0</v>
      </c>
      <c r="G239" s="10">
        <f>'8-2021'!$H233/1000</f>
        <v>0</v>
      </c>
      <c r="H239" s="10">
        <f>'9-2021'!$H233/1000</f>
        <v>0</v>
      </c>
      <c r="I239" s="10">
        <f>'10-2021'!$H233/1000</f>
        <v>0</v>
      </c>
      <c r="J239" s="10">
        <f>'11-2021'!$H233/1000</f>
        <v>0</v>
      </c>
      <c r="K239" s="10">
        <f>'12-2021'!$H233/1000</f>
        <v>0</v>
      </c>
      <c r="L239" s="10">
        <f>'1-2022'!$H233/1000</f>
        <v>0</v>
      </c>
      <c r="M239" s="10">
        <f>'2-2022'!$H233/1000</f>
        <v>0</v>
      </c>
      <c r="N239" s="10">
        <f>'3-2022'!$H233/1000</f>
        <v>0</v>
      </c>
      <c r="O239" s="10">
        <f>'4-2022'!$H233/1000</f>
        <v>0</v>
      </c>
      <c r="P239" s="10">
        <f>'5-2022'!$H233/1000</f>
        <v>0</v>
      </c>
      <c r="Q239" s="10">
        <f>'6-2022'!$H233/1000</f>
        <v>0</v>
      </c>
      <c r="R239" s="10">
        <f t="shared" si="4"/>
        <v>0</v>
      </c>
      <c r="T239" s="74"/>
    </row>
    <row r="240" spans="1:20" x14ac:dyDescent="0.25">
      <c r="A240" s="56"/>
      <c r="B240" s="3"/>
      <c r="C240" s="58"/>
      <c r="D240" s="3" t="s">
        <v>251</v>
      </c>
      <c r="E240" s="10">
        <f>'6-2021'!$H234/1000</f>
        <v>0</v>
      </c>
      <c r="F240" s="10">
        <f>'7-2021'!$H234/1000</f>
        <v>0</v>
      </c>
      <c r="G240" s="10">
        <f>'8-2021'!$H234/1000</f>
        <v>0</v>
      </c>
      <c r="H240" s="10">
        <f>'9-2021'!$H234/1000</f>
        <v>0</v>
      </c>
      <c r="I240" s="10">
        <f>'10-2021'!$H234/1000</f>
        <v>0</v>
      </c>
      <c r="J240" s="10">
        <f>'11-2021'!$H234/1000</f>
        <v>0</v>
      </c>
      <c r="K240" s="10">
        <f>'12-2021'!$H234/1000</f>
        <v>0</v>
      </c>
      <c r="L240" s="10">
        <f>'1-2022'!$H234/1000</f>
        <v>0</v>
      </c>
      <c r="M240" s="10">
        <f>'2-2022'!$H234/1000</f>
        <v>0</v>
      </c>
      <c r="N240" s="10">
        <f>'3-2022'!$H234/1000</f>
        <v>0</v>
      </c>
      <c r="O240" s="10">
        <f>'4-2022'!$H234/1000</f>
        <v>0</v>
      </c>
      <c r="P240" s="10">
        <f>'5-2022'!$H234/1000</f>
        <v>0</v>
      </c>
      <c r="Q240" s="10">
        <f>'6-2022'!$H234/1000</f>
        <v>0</v>
      </c>
      <c r="R240" s="10">
        <f t="shared" si="4"/>
        <v>0</v>
      </c>
      <c r="T240" s="74"/>
    </row>
    <row r="241" spans="1:20" x14ac:dyDescent="0.25">
      <c r="A241" s="56"/>
      <c r="B241" s="3"/>
      <c r="C241" s="58"/>
      <c r="D241" s="3" t="s">
        <v>24</v>
      </c>
      <c r="E241" s="10">
        <f>'6-2021'!$H235/1000</f>
        <v>0</v>
      </c>
      <c r="F241" s="10">
        <f>'7-2021'!$H235/1000</f>
        <v>0</v>
      </c>
      <c r="G241" s="10">
        <f>'8-2021'!$H235/1000</f>
        <v>0</v>
      </c>
      <c r="H241" s="10">
        <f>'9-2021'!$H235/1000</f>
        <v>0</v>
      </c>
      <c r="I241" s="10">
        <f>'10-2021'!$H235/1000</f>
        <v>0</v>
      </c>
      <c r="J241" s="10">
        <f>'11-2021'!$H235/1000</f>
        <v>0</v>
      </c>
      <c r="K241" s="10">
        <f>'12-2021'!$H235/1000</f>
        <v>0</v>
      </c>
      <c r="L241" s="10">
        <f>'1-2022'!$H235/1000</f>
        <v>0</v>
      </c>
      <c r="M241" s="10">
        <f>'2-2022'!$H235/1000</f>
        <v>0</v>
      </c>
      <c r="N241" s="10">
        <f>'3-2022'!$H235/1000</f>
        <v>0</v>
      </c>
      <c r="O241" s="10">
        <f>'4-2022'!$H235/1000</f>
        <v>0</v>
      </c>
      <c r="P241" s="10">
        <f>'5-2022'!$H235/1000</f>
        <v>0</v>
      </c>
      <c r="Q241" s="10">
        <f>'6-2022'!$H235/1000</f>
        <v>0</v>
      </c>
      <c r="R241" s="10">
        <f t="shared" si="4"/>
        <v>0</v>
      </c>
      <c r="T241" s="74"/>
    </row>
    <row r="242" spans="1:20" x14ac:dyDescent="0.25">
      <c r="A242" s="56"/>
      <c r="B242" s="3"/>
      <c r="C242" s="58"/>
      <c r="D242" s="3" t="s">
        <v>251</v>
      </c>
      <c r="E242" s="10">
        <f>'6-2021'!$H236/1000</f>
        <v>0</v>
      </c>
      <c r="F242" s="10">
        <f>'7-2021'!$H236/1000</f>
        <v>0</v>
      </c>
      <c r="G242" s="10">
        <f>'8-2021'!$H236/1000</f>
        <v>0</v>
      </c>
      <c r="H242" s="10">
        <f>'9-2021'!$H236/1000</f>
        <v>0</v>
      </c>
      <c r="I242" s="10">
        <f>'10-2021'!$H236/1000</f>
        <v>0</v>
      </c>
      <c r="J242" s="10">
        <f>'11-2021'!$H236/1000</f>
        <v>0</v>
      </c>
      <c r="K242" s="10">
        <f>'12-2021'!$H236/1000</f>
        <v>0</v>
      </c>
      <c r="L242" s="10">
        <f>'1-2022'!$H236/1000</f>
        <v>0</v>
      </c>
      <c r="M242" s="10">
        <f>'2-2022'!$H236/1000</f>
        <v>0</v>
      </c>
      <c r="N242" s="10">
        <f>'3-2022'!$H236/1000</f>
        <v>0</v>
      </c>
      <c r="O242" s="10">
        <f>'4-2022'!$H236/1000</f>
        <v>0</v>
      </c>
      <c r="P242" s="10">
        <f>'5-2022'!$H236/1000</f>
        <v>0</v>
      </c>
      <c r="Q242" s="10">
        <f>'6-2022'!$H236/1000</f>
        <v>0</v>
      </c>
      <c r="R242" s="10">
        <f t="shared" si="4"/>
        <v>0</v>
      </c>
      <c r="T242" s="74"/>
    </row>
    <row r="243" spans="1:20" x14ac:dyDescent="0.25">
      <c r="A243" s="56"/>
      <c r="B243" s="3"/>
      <c r="C243" s="3"/>
      <c r="D243" s="3"/>
      <c r="E243" s="12">
        <f>'6-2021'!$H237/1000</f>
        <v>0</v>
      </c>
      <c r="F243" s="12">
        <f>'7-2021'!$H237/1000</f>
        <v>0</v>
      </c>
      <c r="G243" s="12">
        <f>'8-2021'!$H237/1000</f>
        <v>0</v>
      </c>
      <c r="H243" s="12">
        <f>'9-2021'!$H237/1000</f>
        <v>0</v>
      </c>
      <c r="I243" s="12">
        <f>'10-2021'!$H237/1000</f>
        <v>0</v>
      </c>
      <c r="J243" s="12">
        <f>'11-2021'!$H237/1000</f>
        <v>0</v>
      </c>
      <c r="K243" s="12">
        <f>'12-2021'!$H237/1000</f>
        <v>0</v>
      </c>
      <c r="L243" s="12">
        <f>'1-2022'!$H237/1000</f>
        <v>0</v>
      </c>
      <c r="M243" s="12">
        <f>'2-2022'!$H237/1000</f>
        <v>0</v>
      </c>
      <c r="N243" s="12">
        <f>'3-2022'!$H237/1000</f>
        <v>0</v>
      </c>
      <c r="O243" s="12">
        <f>'4-2022'!$H237/1000</f>
        <v>0</v>
      </c>
      <c r="P243" s="12">
        <f>'5-2022'!$H237/1000</f>
        <v>0</v>
      </c>
      <c r="Q243" s="12">
        <f>'6-2022'!$H237/1000</f>
        <v>0</v>
      </c>
      <c r="R243" s="12">
        <f t="shared" si="4"/>
        <v>0</v>
      </c>
      <c r="T243" s="74"/>
    </row>
    <row r="244" spans="1:20" x14ac:dyDescent="0.25">
      <c r="A244" s="56"/>
      <c r="B244" s="3"/>
      <c r="C244" s="3"/>
      <c r="D244" s="3"/>
      <c r="E244" s="2">
        <f>'6-2021'!$H238/1000</f>
        <v>0</v>
      </c>
      <c r="F244" s="2">
        <f>'7-2021'!$H238/1000</f>
        <v>0</v>
      </c>
      <c r="G244" s="2">
        <f>'8-2021'!$H238/1000</f>
        <v>0</v>
      </c>
      <c r="H244" s="2">
        <f>'9-2021'!$H238/1000</f>
        <v>0</v>
      </c>
      <c r="I244" s="2">
        <f>'10-2021'!$H238/1000</f>
        <v>0</v>
      </c>
      <c r="J244" s="2">
        <f>'11-2021'!$H238/1000</f>
        <v>0</v>
      </c>
      <c r="K244" s="2">
        <f>'12-2021'!$H238/1000</f>
        <v>0</v>
      </c>
      <c r="L244" s="2">
        <f>'1-2022'!$H238/1000</f>
        <v>0</v>
      </c>
      <c r="M244" s="2">
        <f>'2-2022'!$H238/1000</f>
        <v>0</v>
      </c>
      <c r="N244" s="2">
        <f>'3-2022'!$H238/1000</f>
        <v>0</v>
      </c>
      <c r="O244" s="2">
        <f>'4-2022'!$H238/1000</f>
        <v>0</v>
      </c>
      <c r="P244" s="2">
        <f>'5-2022'!$H238/1000</f>
        <v>0</v>
      </c>
      <c r="Q244" s="2">
        <f>'6-2022'!$H238/1000</f>
        <v>0</v>
      </c>
      <c r="R244" s="2">
        <f t="shared" si="4"/>
        <v>0</v>
      </c>
      <c r="T244" s="74"/>
    </row>
    <row r="245" spans="1:20" ht="15.75" thickBot="1" x14ac:dyDescent="0.3">
      <c r="A245" s="63" t="s">
        <v>57</v>
      </c>
      <c r="B245" s="3"/>
      <c r="C245" s="3"/>
      <c r="D245" s="3"/>
      <c r="E245" s="13">
        <f>'6-2021'!$H239/1000</f>
        <v>89422.635410051909</v>
      </c>
      <c r="F245" s="13">
        <f>'7-2021'!$H239/1000</f>
        <v>89491.324759373194</v>
      </c>
      <c r="G245" s="13">
        <f>'8-2021'!$H239/1000</f>
        <v>89499.9626803836</v>
      </c>
      <c r="H245" s="13">
        <f>'9-2021'!$H239/1000</f>
        <v>89524.61771308005</v>
      </c>
      <c r="I245" s="13">
        <f>'10-2021'!$H239/1000</f>
        <v>89568.843066371235</v>
      </c>
      <c r="J245" s="13">
        <f>'11-2021'!$H239/1000</f>
        <v>89718.195122181161</v>
      </c>
      <c r="K245" s="13">
        <f>'12-2021'!$H239/1000</f>
        <v>89940.840634562875</v>
      </c>
      <c r="L245" s="13">
        <f>'1-2022'!$H239/1000</f>
        <v>89960.978294904839</v>
      </c>
      <c r="M245" s="13">
        <f>'2-2022'!$H239/1000</f>
        <v>90121.095455282921</v>
      </c>
      <c r="N245" s="13">
        <f>'3-2022'!$H239/1000</f>
        <v>90434.091645361492</v>
      </c>
      <c r="O245" s="13">
        <f>'4-2022'!$H239/1000</f>
        <v>90828.113379226881</v>
      </c>
      <c r="P245" s="13">
        <f>'5-2022'!$H239/1000</f>
        <v>90905.019725164791</v>
      </c>
      <c r="Q245" s="13">
        <f>'6-2022'!$H239/1000</f>
        <v>90881.605180924191</v>
      </c>
      <c r="R245" s="13">
        <f t="shared" si="4"/>
        <v>90012.100230948417</v>
      </c>
      <c r="T245" s="74"/>
    </row>
    <row r="246" spans="1:20" ht="15.75" thickTop="1" x14ac:dyDescent="0.25">
      <c r="A246" s="56"/>
      <c r="B246" s="3"/>
      <c r="C246" s="3"/>
      <c r="D246" s="3"/>
      <c r="E246" s="2">
        <f>'6-2021'!$H240/1000</f>
        <v>0</v>
      </c>
      <c r="F246" s="2">
        <f>'7-2021'!$H240/1000</f>
        <v>0</v>
      </c>
      <c r="G246" s="2">
        <f>'8-2021'!$H240/1000</f>
        <v>0</v>
      </c>
      <c r="H246" s="2">
        <f>'9-2021'!$H240/1000</f>
        <v>0</v>
      </c>
      <c r="I246" s="2">
        <f>'10-2021'!$H240/1000</f>
        <v>0</v>
      </c>
      <c r="J246" s="2">
        <f>'11-2021'!$H240/1000</f>
        <v>0</v>
      </c>
      <c r="K246" s="2">
        <f>'12-2021'!$H240/1000</f>
        <v>0</v>
      </c>
      <c r="L246" s="2">
        <f>'1-2022'!$H240/1000</f>
        <v>0</v>
      </c>
      <c r="M246" s="2">
        <f>'2-2022'!$H240/1000</f>
        <v>0</v>
      </c>
      <c r="N246" s="2">
        <f>'3-2022'!$H240/1000</f>
        <v>0</v>
      </c>
      <c r="O246" s="2">
        <f>'4-2022'!$H240/1000</f>
        <v>0</v>
      </c>
      <c r="P246" s="2">
        <f>'5-2022'!$H240/1000</f>
        <v>0</v>
      </c>
      <c r="Q246" s="2">
        <f>'6-2022'!$H240/1000</f>
        <v>0</v>
      </c>
      <c r="R246" s="2">
        <f t="shared" si="4"/>
        <v>0</v>
      </c>
      <c r="T246" s="74"/>
    </row>
    <row r="247" spans="1:20" x14ac:dyDescent="0.25">
      <c r="A247" s="56" t="s">
        <v>58</v>
      </c>
      <c r="B247" s="3"/>
      <c r="C247" s="3"/>
      <c r="D247" s="3"/>
      <c r="E247" s="2">
        <f>'6-2021'!$H241/1000</f>
        <v>0</v>
      </c>
      <c r="F247" s="2">
        <f>'7-2021'!$H241/1000</f>
        <v>0</v>
      </c>
      <c r="G247" s="2">
        <f>'8-2021'!$H241/1000</f>
        <v>0</v>
      </c>
      <c r="H247" s="2">
        <f>'9-2021'!$H241/1000</f>
        <v>0</v>
      </c>
      <c r="I247" s="2">
        <f>'10-2021'!$H241/1000</f>
        <v>0</v>
      </c>
      <c r="J247" s="2">
        <f>'11-2021'!$H241/1000</f>
        <v>0</v>
      </c>
      <c r="K247" s="2">
        <f>'12-2021'!$H241/1000</f>
        <v>0</v>
      </c>
      <c r="L247" s="2">
        <f>'1-2022'!$H241/1000</f>
        <v>0</v>
      </c>
      <c r="M247" s="2">
        <f>'2-2022'!$H241/1000</f>
        <v>0</v>
      </c>
      <c r="N247" s="2">
        <f>'3-2022'!$H241/1000</f>
        <v>0</v>
      </c>
      <c r="O247" s="2">
        <f>'4-2022'!$H241/1000</f>
        <v>0</v>
      </c>
      <c r="P247" s="2">
        <f>'5-2022'!$H241/1000</f>
        <v>0</v>
      </c>
      <c r="Q247" s="2">
        <f>'6-2022'!$H241/1000</f>
        <v>0</v>
      </c>
      <c r="R247" s="2">
        <f t="shared" si="4"/>
        <v>0</v>
      </c>
      <c r="T247" s="74"/>
    </row>
    <row r="248" spans="1:20" x14ac:dyDescent="0.25">
      <c r="A248" s="56"/>
      <c r="B248" s="3"/>
      <c r="C248" s="3" t="s">
        <v>193</v>
      </c>
      <c r="D248" s="3"/>
      <c r="E248" s="10">
        <f>'6-2021'!$H242/1000</f>
        <v>0</v>
      </c>
      <c r="F248" s="10">
        <f>'7-2021'!$H242/1000</f>
        <v>0</v>
      </c>
      <c r="G248" s="10">
        <f>'8-2021'!$H242/1000</f>
        <v>0</v>
      </c>
      <c r="H248" s="10">
        <f>'9-2021'!$H242/1000</f>
        <v>0</v>
      </c>
      <c r="I248" s="10">
        <f>'10-2021'!$H242/1000</f>
        <v>0</v>
      </c>
      <c r="J248" s="10">
        <f>'11-2021'!$H242/1000</f>
        <v>0</v>
      </c>
      <c r="K248" s="10">
        <f>'12-2021'!$H242/1000</f>
        <v>0</v>
      </c>
      <c r="L248" s="10">
        <f>'1-2022'!$H242/1000</f>
        <v>0</v>
      </c>
      <c r="M248" s="10">
        <f>'2-2022'!$H242/1000</f>
        <v>0</v>
      </c>
      <c r="N248" s="10">
        <f>'3-2022'!$H242/1000</f>
        <v>0</v>
      </c>
      <c r="O248" s="10">
        <f>'4-2022'!$H242/1000</f>
        <v>0</v>
      </c>
      <c r="P248" s="10">
        <f>'5-2022'!$H242/1000</f>
        <v>0</v>
      </c>
      <c r="Q248" s="10">
        <f>'6-2022'!$H242/1000</f>
        <v>0</v>
      </c>
      <c r="R248" s="10">
        <f t="shared" si="4"/>
        <v>0</v>
      </c>
      <c r="T248" s="74"/>
    </row>
    <row r="249" spans="1:20" x14ac:dyDescent="0.25">
      <c r="A249" s="56"/>
      <c r="B249" s="3"/>
      <c r="C249" s="58" t="s">
        <v>24</v>
      </c>
      <c r="D249" s="3"/>
      <c r="E249" s="10">
        <f>'6-2021'!$H243/1000</f>
        <v>0</v>
      </c>
      <c r="F249" s="10">
        <f>'7-2021'!$H243/1000</f>
        <v>0</v>
      </c>
      <c r="G249" s="10">
        <f>'8-2021'!$H243/1000</f>
        <v>0</v>
      </c>
      <c r="H249" s="10">
        <f>'9-2021'!$H243/1000</f>
        <v>0</v>
      </c>
      <c r="I249" s="10">
        <f>'10-2021'!$H243/1000</f>
        <v>0</v>
      </c>
      <c r="J249" s="10">
        <f>'11-2021'!$H243/1000</f>
        <v>0</v>
      </c>
      <c r="K249" s="10">
        <f>'12-2021'!$H243/1000</f>
        <v>0</v>
      </c>
      <c r="L249" s="10">
        <f>'1-2022'!$H243/1000</f>
        <v>0</v>
      </c>
      <c r="M249" s="10">
        <f>'2-2022'!$H243/1000</f>
        <v>0</v>
      </c>
      <c r="N249" s="10">
        <f>'3-2022'!$H243/1000</f>
        <v>0</v>
      </c>
      <c r="O249" s="10">
        <f>'4-2022'!$H243/1000</f>
        <v>0</v>
      </c>
      <c r="P249" s="10">
        <f>'5-2022'!$H243/1000</f>
        <v>0</v>
      </c>
      <c r="Q249" s="10">
        <f>'6-2022'!$H243/1000</f>
        <v>0</v>
      </c>
      <c r="R249" s="10">
        <f t="shared" si="4"/>
        <v>0</v>
      </c>
      <c r="T249" s="74"/>
    </row>
    <row r="250" spans="1:20" x14ac:dyDescent="0.25">
      <c r="A250" s="56"/>
      <c r="B250" s="3"/>
      <c r="C250" s="58" t="s">
        <v>249</v>
      </c>
      <c r="D250" s="3"/>
      <c r="E250" s="10">
        <f>'6-2021'!$H244/1000</f>
        <v>0</v>
      </c>
      <c r="F250" s="10">
        <f>'7-2021'!$H244/1000</f>
        <v>0</v>
      </c>
      <c r="G250" s="10">
        <f>'8-2021'!$H244/1000</f>
        <v>0</v>
      </c>
      <c r="H250" s="10">
        <f>'9-2021'!$H244/1000</f>
        <v>0</v>
      </c>
      <c r="I250" s="10">
        <f>'10-2021'!$H244/1000</f>
        <v>0</v>
      </c>
      <c r="J250" s="10">
        <f>'11-2021'!$H244/1000</f>
        <v>0</v>
      </c>
      <c r="K250" s="10">
        <f>'12-2021'!$H244/1000</f>
        <v>0</v>
      </c>
      <c r="L250" s="10">
        <f>'1-2022'!$H244/1000</f>
        <v>0</v>
      </c>
      <c r="M250" s="10">
        <f>'2-2022'!$H244/1000</f>
        <v>0</v>
      </c>
      <c r="N250" s="10">
        <f>'3-2022'!$H244/1000</f>
        <v>0</v>
      </c>
      <c r="O250" s="10">
        <f>'4-2022'!$H244/1000</f>
        <v>0</v>
      </c>
      <c r="P250" s="10">
        <f>'5-2022'!$H244/1000</f>
        <v>0</v>
      </c>
      <c r="Q250" s="10">
        <f>'6-2022'!$H244/1000</f>
        <v>0</v>
      </c>
      <c r="R250" s="10">
        <f t="shared" si="4"/>
        <v>0</v>
      </c>
      <c r="T250" s="74"/>
    </row>
    <row r="251" spans="1:20" x14ac:dyDescent="0.25">
      <c r="A251" s="56"/>
      <c r="B251" s="3"/>
      <c r="C251" s="58" t="s">
        <v>251</v>
      </c>
      <c r="D251" s="3"/>
      <c r="E251" s="10">
        <f>'6-2021'!$H245/1000</f>
        <v>0</v>
      </c>
      <c r="F251" s="10">
        <f>'7-2021'!$H245/1000</f>
        <v>0</v>
      </c>
      <c r="G251" s="10">
        <f>'8-2021'!$H245/1000</f>
        <v>0</v>
      </c>
      <c r="H251" s="10">
        <f>'9-2021'!$H245/1000</f>
        <v>0</v>
      </c>
      <c r="I251" s="10">
        <f>'10-2021'!$H245/1000</f>
        <v>0</v>
      </c>
      <c r="J251" s="10">
        <f>'11-2021'!$H245/1000</f>
        <v>0</v>
      </c>
      <c r="K251" s="10">
        <f>'12-2021'!$H245/1000</f>
        <v>0</v>
      </c>
      <c r="L251" s="10">
        <f>'1-2022'!$H245/1000</f>
        <v>0</v>
      </c>
      <c r="M251" s="10">
        <f>'2-2022'!$H245/1000</f>
        <v>0</v>
      </c>
      <c r="N251" s="10">
        <f>'3-2022'!$H245/1000</f>
        <v>0</v>
      </c>
      <c r="O251" s="10">
        <f>'4-2022'!$H245/1000</f>
        <v>0</v>
      </c>
      <c r="P251" s="10">
        <f>'5-2022'!$H245/1000</f>
        <v>0</v>
      </c>
      <c r="Q251" s="10">
        <f>'6-2022'!$H245/1000</f>
        <v>0</v>
      </c>
      <c r="R251" s="10">
        <f t="shared" si="4"/>
        <v>0</v>
      </c>
      <c r="T251" s="74"/>
    </row>
    <row r="252" spans="1:20" x14ac:dyDescent="0.25">
      <c r="A252" s="56"/>
      <c r="B252" s="3"/>
      <c r="C252" s="3" t="s">
        <v>302</v>
      </c>
      <c r="D252" s="3"/>
      <c r="E252" s="10">
        <f>'6-2021'!$H246/1000</f>
        <v>74042.60522607209</v>
      </c>
      <c r="F252" s="10">
        <f>'7-2021'!$H246/1000</f>
        <v>74107.160523454499</v>
      </c>
      <c r="G252" s="10">
        <f>'8-2021'!$H246/1000</f>
        <v>74115.127445238933</v>
      </c>
      <c r="H252" s="10">
        <f>'9-2021'!$H246/1000</f>
        <v>74114.416416486492</v>
      </c>
      <c r="I252" s="10">
        <f>'10-2021'!$H246/1000</f>
        <v>74158.20305350807</v>
      </c>
      <c r="J252" s="10">
        <f>'11-2021'!$H246/1000</f>
        <v>74307.265380759753</v>
      </c>
      <c r="K252" s="10">
        <f>'12-2021'!$H246/1000</f>
        <v>74477.317580774907</v>
      </c>
      <c r="L252" s="10">
        <f>'1-2022'!$H246/1000</f>
        <v>74478.58987183978</v>
      </c>
      <c r="M252" s="10">
        <f>'2-2022'!$H246/1000</f>
        <v>74601.097867891469</v>
      </c>
      <c r="N252" s="10">
        <f>'3-2022'!$H246/1000</f>
        <v>74694.238043472811</v>
      </c>
      <c r="O252" s="10">
        <f>'4-2022'!$H246/1000</f>
        <v>74954.377049450617</v>
      </c>
      <c r="P252" s="10">
        <f>'5-2022'!$H246/1000</f>
        <v>75029.35676717863</v>
      </c>
      <c r="Q252" s="10">
        <f>'6-2022'!$H246/1000</f>
        <v>75023.704767989606</v>
      </c>
      <c r="R252" s="10">
        <f t="shared" si="4"/>
        <v>74464.192083090573</v>
      </c>
      <c r="T252" s="74"/>
    </row>
    <row r="253" spans="1:20" x14ac:dyDescent="0.25">
      <c r="A253" s="56"/>
      <c r="B253" s="3"/>
      <c r="C253" s="3" t="s">
        <v>303</v>
      </c>
      <c r="D253" s="3"/>
      <c r="E253" s="10">
        <f>'6-2021'!$H247/1000</f>
        <v>15380.030183979819</v>
      </c>
      <c r="F253" s="10">
        <f>'7-2021'!$H247/1000</f>
        <v>15384.164235918677</v>
      </c>
      <c r="G253" s="10">
        <f>'8-2021'!$H247/1000</f>
        <v>15384.835235144652</v>
      </c>
      <c r="H253" s="10">
        <f>'9-2021'!$H247/1000</f>
        <v>15410.201296593548</v>
      </c>
      <c r="I253" s="10">
        <f>'10-2021'!$H247/1000</f>
        <v>15410.640012863139</v>
      </c>
      <c r="J253" s="10">
        <f>'11-2021'!$H247/1000</f>
        <v>15410.929741421407</v>
      </c>
      <c r="K253" s="10">
        <f>'12-2021'!$H247/1000</f>
        <v>15463.523053787978</v>
      </c>
      <c r="L253" s="10">
        <f>'1-2022'!$H247/1000</f>
        <v>15482.388423065055</v>
      </c>
      <c r="M253" s="10">
        <f>'2-2022'!$H247/1000</f>
        <v>15519.997587391457</v>
      </c>
      <c r="N253" s="10">
        <f>'3-2022'!$H247/1000</f>
        <v>15739.853601888692</v>
      </c>
      <c r="O253" s="10">
        <f>'4-2022'!$H247/1000</f>
        <v>15873.736329776257</v>
      </c>
      <c r="P253" s="10">
        <f>'5-2022'!$H247/1000</f>
        <v>15875.662957986169</v>
      </c>
      <c r="Q253" s="10">
        <f>'6-2022'!$H247/1000</f>
        <v>15857.900412934576</v>
      </c>
      <c r="R253" s="10">
        <f t="shared" si="4"/>
        <v>15547.908147857854</v>
      </c>
      <c r="T253" s="74"/>
    </row>
    <row r="254" spans="1:20" ht="15.75" thickBot="1" x14ac:dyDescent="0.3">
      <c r="A254" s="56" t="s">
        <v>59</v>
      </c>
      <c r="B254" s="3"/>
      <c r="C254" s="3"/>
      <c r="D254" s="3"/>
      <c r="E254" s="19">
        <f>'6-2021'!$H248/1000</f>
        <v>89422.635410051909</v>
      </c>
      <c r="F254" s="19">
        <f>'7-2021'!$H248/1000</f>
        <v>89491.324759373179</v>
      </c>
      <c r="G254" s="19">
        <f>'8-2021'!$H248/1000</f>
        <v>89499.9626803836</v>
      </c>
      <c r="H254" s="19">
        <f>'9-2021'!$H248/1000</f>
        <v>89524.617713080035</v>
      </c>
      <c r="I254" s="19">
        <f>'10-2021'!$H248/1000</f>
        <v>89568.843066371221</v>
      </c>
      <c r="J254" s="19">
        <f>'11-2021'!$H248/1000</f>
        <v>89718.195122181147</v>
      </c>
      <c r="K254" s="19">
        <f>'12-2021'!$H248/1000</f>
        <v>89940.840634562875</v>
      </c>
      <c r="L254" s="19">
        <f>'1-2022'!$H248/1000</f>
        <v>89960.978294904824</v>
      </c>
      <c r="M254" s="19">
        <f>'2-2022'!$H248/1000</f>
        <v>90121.095455282921</v>
      </c>
      <c r="N254" s="19">
        <f>'3-2022'!$H248/1000</f>
        <v>90434.091645361492</v>
      </c>
      <c r="O254" s="19">
        <f>'4-2022'!$H248/1000</f>
        <v>90828.113379226881</v>
      </c>
      <c r="P254" s="19">
        <f>'5-2022'!$H248/1000</f>
        <v>90905.019725164806</v>
      </c>
      <c r="Q254" s="19">
        <f>'6-2022'!$H248/1000</f>
        <v>90881.605180924176</v>
      </c>
      <c r="R254" s="19">
        <f t="shared" si="4"/>
        <v>90012.100230948417</v>
      </c>
      <c r="T254" s="74"/>
    </row>
    <row r="255" spans="1:20" ht="15.75" thickTop="1" x14ac:dyDescent="0.25">
      <c r="A255" s="56"/>
      <c r="B255" s="3"/>
      <c r="C255" s="3"/>
      <c r="D255" s="3"/>
      <c r="E255" s="2">
        <f>'6-2021'!$H249/1000</f>
        <v>0</v>
      </c>
      <c r="F255" s="2">
        <f>'7-2021'!$H249/1000</f>
        <v>0</v>
      </c>
      <c r="G255" s="2">
        <f>'8-2021'!$H249/1000</f>
        <v>0</v>
      </c>
      <c r="H255" s="2">
        <f>'9-2021'!$H249/1000</f>
        <v>0</v>
      </c>
      <c r="I255" s="2">
        <f>'10-2021'!$H249/1000</f>
        <v>0</v>
      </c>
      <c r="J255" s="2">
        <f>'11-2021'!$H249/1000</f>
        <v>0</v>
      </c>
      <c r="K255" s="2">
        <f>'12-2021'!$H249/1000</f>
        <v>0</v>
      </c>
      <c r="L255" s="2">
        <f>'1-2022'!$H249/1000</f>
        <v>0</v>
      </c>
      <c r="M255" s="2">
        <f>'2-2022'!$H249/1000</f>
        <v>0</v>
      </c>
      <c r="N255" s="2">
        <f>'3-2022'!$H249/1000</f>
        <v>0</v>
      </c>
      <c r="O255" s="2">
        <f>'4-2022'!$H249/1000</f>
        <v>0</v>
      </c>
      <c r="P255" s="2">
        <f>'5-2022'!$H249/1000</f>
        <v>0</v>
      </c>
      <c r="Q255" s="2">
        <f>'6-2022'!$H249/1000</f>
        <v>0</v>
      </c>
      <c r="R255" s="2">
        <f t="shared" si="4"/>
        <v>0</v>
      </c>
      <c r="T255" s="74"/>
    </row>
    <row r="256" spans="1:20" x14ac:dyDescent="0.25">
      <c r="A256" s="56">
        <v>340</v>
      </c>
      <c r="B256" s="3" t="s">
        <v>31</v>
      </c>
      <c r="C256" s="3"/>
      <c r="D256" s="3"/>
      <c r="E256" s="2">
        <f>'6-2021'!$H250/1000</f>
        <v>0</v>
      </c>
      <c r="F256" s="2">
        <f>'7-2021'!$H250/1000</f>
        <v>0</v>
      </c>
      <c r="G256" s="2">
        <f>'8-2021'!$H250/1000</f>
        <v>0</v>
      </c>
      <c r="H256" s="2">
        <f>'9-2021'!$H250/1000</f>
        <v>0</v>
      </c>
      <c r="I256" s="2">
        <f>'10-2021'!$H250/1000</f>
        <v>0</v>
      </c>
      <c r="J256" s="2">
        <f>'11-2021'!$H250/1000</f>
        <v>0</v>
      </c>
      <c r="K256" s="2">
        <f>'12-2021'!$H250/1000</f>
        <v>0</v>
      </c>
      <c r="L256" s="2">
        <f>'1-2022'!$H250/1000</f>
        <v>0</v>
      </c>
      <c r="M256" s="2">
        <f>'2-2022'!$H250/1000</f>
        <v>0</v>
      </c>
      <c r="N256" s="2">
        <f>'3-2022'!$H250/1000</f>
        <v>0</v>
      </c>
      <c r="O256" s="2">
        <f>'4-2022'!$H250/1000</f>
        <v>0</v>
      </c>
      <c r="P256" s="2">
        <f>'5-2022'!$H250/1000</f>
        <v>0</v>
      </c>
      <c r="Q256" s="2">
        <f>'6-2022'!$H250/1000</f>
        <v>0</v>
      </c>
      <c r="R256" s="2">
        <f t="shared" si="4"/>
        <v>0</v>
      </c>
      <c r="T256" s="74"/>
    </row>
    <row r="257" spans="1:20" x14ac:dyDescent="0.25">
      <c r="A257" s="56"/>
      <c r="B257" s="3"/>
      <c r="C257" s="3"/>
      <c r="D257" s="3" t="s">
        <v>193</v>
      </c>
      <c r="E257" s="10">
        <f>'6-2021'!$H251/1000</f>
        <v>0</v>
      </c>
      <c r="F257" s="10">
        <f>'7-2021'!$H251/1000</f>
        <v>0</v>
      </c>
      <c r="G257" s="10">
        <f>'8-2021'!$H251/1000</f>
        <v>0</v>
      </c>
      <c r="H257" s="10">
        <f>'9-2021'!$H251/1000</f>
        <v>0</v>
      </c>
      <c r="I257" s="10">
        <f>'10-2021'!$H251/1000</f>
        <v>0</v>
      </c>
      <c r="J257" s="10">
        <f>'11-2021'!$H251/1000</f>
        <v>0</v>
      </c>
      <c r="K257" s="10">
        <f>'12-2021'!$H251/1000</f>
        <v>0</v>
      </c>
      <c r="L257" s="10">
        <f>'1-2022'!$H251/1000</f>
        <v>0</v>
      </c>
      <c r="M257" s="10">
        <f>'2-2022'!$H251/1000</f>
        <v>0</v>
      </c>
      <c r="N257" s="10">
        <f>'3-2022'!$H251/1000</f>
        <v>0</v>
      </c>
      <c r="O257" s="10">
        <f>'4-2022'!$H251/1000</f>
        <v>0</v>
      </c>
      <c r="P257" s="10">
        <f>'5-2022'!$H251/1000</f>
        <v>0</v>
      </c>
      <c r="Q257" s="10">
        <f>'6-2022'!$H251/1000</f>
        <v>0</v>
      </c>
      <c r="R257" s="10">
        <f t="shared" si="4"/>
        <v>0</v>
      </c>
      <c r="T257" s="74"/>
    </row>
    <row r="258" spans="1:20" x14ac:dyDescent="0.25">
      <c r="A258" s="56"/>
      <c r="B258" s="3"/>
      <c r="C258" s="3"/>
      <c r="D258" s="3" t="s">
        <v>24</v>
      </c>
      <c r="E258" s="10">
        <f>'6-2021'!$H252/1000</f>
        <v>0</v>
      </c>
      <c r="F258" s="10">
        <f>'7-2021'!$H252/1000</f>
        <v>0</v>
      </c>
      <c r="G258" s="10">
        <f>'8-2021'!$H252/1000</f>
        <v>0</v>
      </c>
      <c r="H258" s="10">
        <f>'9-2021'!$H252/1000</f>
        <v>0</v>
      </c>
      <c r="I258" s="10">
        <f>'10-2021'!$H252/1000</f>
        <v>0</v>
      </c>
      <c r="J258" s="10">
        <f>'11-2021'!$H252/1000</f>
        <v>0</v>
      </c>
      <c r="K258" s="10">
        <f>'12-2021'!$H252/1000</f>
        <v>0</v>
      </c>
      <c r="L258" s="10">
        <f>'1-2022'!$H252/1000</f>
        <v>0</v>
      </c>
      <c r="M258" s="10">
        <f>'2-2022'!$H252/1000</f>
        <v>0</v>
      </c>
      <c r="N258" s="10">
        <f>'3-2022'!$H252/1000</f>
        <v>0</v>
      </c>
      <c r="O258" s="10">
        <f>'4-2022'!$H252/1000</f>
        <v>0</v>
      </c>
      <c r="P258" s="10">
        <f>'5-2022'!$H252/1000</f>
        <v>0</v>
      </c>
      <c r="Q258" s="10">
        <f>'6-2022'!$H252/1000</f>
        <v>0</v>
      </c>
      <c r="R258" s="10">
        <f t="shared" si="4"/>
        <v>0</v>
      </c>
      <c r="T258" s="74"/>
    </row>
    <row r="259" spans="1:20" x14ac:dyDescent="0.25">
      <c r="A259" s="56"/>
      <c r="B259" s="3"/>
      <c r="C259" s="3"/>
      <c r="D259" s="3" t="s">
        <v>304</v>
      </c>
      <c r="E259" s="10">
        <f>'6-2021'!$H253/1000</f>
        <v>939.79937040862717</v>
      </c>
      <c r="F259" s="10">
        <f>'7-2021'!$H253/1000</f>
        <v>939.79937040862717</v>
      </c>
      <c r="G259" s="10">
        <f>'8-2021'!$H253/1000</f>
        <v>939.79937040862717</v>
      </c>
      <c r="H259" s="10">
        <f>'9-2021'!$H253/1000</f>
        <v>939.79937040862717</v>
      </c>
      <c r="I259" s="10">
        <f>'10-2021'!$H253/1000</f>
        <v>939.79937040862717</v>
      </c>
      <c r="J259" s="10">
        <f>'11-2021'!$H253/1000</f>
        <v>939.79937040862717</v>
      </c>
      <c r="K259" s="10">
        <f>'12-2021'!$H253/1000</f>
        <v>939.79937040862717</v>
      </c>
      <c r="L259" s="10">
        <f>'1-2022'!$H253/1000</f>
        <v>939.79937040862717</v>
      </c>
      <c r="M259" s="10">
        <f>'2-2022'!$H253/1000</f>
        <v>939.79937040862717</v>
      </c>
      <c r="N259" s="10">
        <f>'3-2022'!$H253/1000</f>
        <v>939.79937040862717</v>
      </c>
      <c r="O259" s="10">
        <f>'4-2022'!$H253/1000</f>
        <v>939.79937040862717</v>
      </c>
      <c r="P259" s="10">
        <f>'5-2022'!$H253/1000</f>
        <v>939.79937040862717</v>
      </c>
      <c r="Q259" s="10">
        <f>'6-2022'!$H253/1000</f>
        <v>953.76977248627782</v>
      </c>
      <c r="R259" s="10">
        <f t="shared" si="4"/>
        <v>940.38147049519603</v>
      </c>
      <c r="T259" s="74"/>
    </row>
    <row r="260" spans="1:20" x14ac:dyDescent="0.25">
      <c r="A260" s="56"/>
      <c r="B260" s="3"/>
      <c r="C260" s="3"/>
      <c r="D260" s="3" t="s">
        <v>249</v>
      </c>
      <c r="E260" s="10">
        <f>'6-2021'!$H254/1000</f>
        <v>1003.4191979520722</v>
      </c>
      <c r="F260" s="10">
        <f>'7-2021'!$H254/1000</f>
        <v>1003.4191979520722</v>
      </c>
      <c r="G260" s="10">
        <f>'8-2021'!$H254/1000</f>
        <v>1003.4191979520722</v>
      </c>
      <c r="H260" s="10">
        <f>'9-2021'!$H254/1000</f>
        <v>1003.4191979520722</v>
      </c>
      <c r="I260" s="10">
        <f>'10-2021'!$H254/1000</f>
        <v>1003.4191979520722</v>
      </c>
      <c r="J260" s="10">
        <f>'11-2021'!$H254/1000</f>
        <v>1003.4191979520722</v>
      </c>
      <c r="K260" s="10">
        <f>'12-2021'!$H254/1000</f>
        <v>1003.4191979520722</v>
      </c>
      <c r="L260" s="10">
        <f>'1-2022'!$H254/1000</f>
        <v>1003.4191979520722</v>
      </c>
      <c r="M260" s="10">
        <f>'2-2022'!$H254/1000</f>
        <v>1003.4191979520722</v>
      </c>
      <c r="N260" s="10">
        <f>'3-2022'!$H254/1000</f>
        <v>1003.4191979520722</v>
      </c>
      <c r="O260" s="10">
        <f>'4-2022'!$H254/1000</f>
        <v>1003.4191979520722</v>
      </c>
      <c r="P260" s="10">
        <f>'5-2022'!$H254/1000</f>
        <v>1003.4191979520722</v>
      </c>
      <c r="Q260" s="10">
        <f>'6-2022'!$H254/1000</f>
        <v>1003.4191979520722</v>
      </c>
      <c r="R260" s="10">
        <f t="shared" si="4"/>
        <v>1003.4191979520723</v>
      </c>
      <c r="T260" s="74"/>
    </row>
    <row r="261" spans="1:20" x14ac:dyDescent="0.25">
      <c r="A261" s="56"/>
      <c r="B261" s="3"/>
      <c r="C261" s="3"/>
      <c r="D261" s="3" t="s">
        <v>251</v>
      </c>
      <c r="E261" s="10">
        <f>'6-2021'!$H255/1000</f>
        <v>0</v>
      </c>
      <c r="F261" s="10">
        <f>'7-2021'!$H255/1000</f>
        <v>0</v>
      </c>
      <c r="G261" s="10">
        <f>'8-2021'!$H255/1000</f>
        <v>0</v>
      </c>
      <c r="H261" s="10">
        <f>'9-2021'!$H255/1000</f>
        <v>0</v>
      </c>
      <c r="I261" s="10">
        <f>'10-2021'!$H255/1000</f>
        <v>0</v>
      </c>
      <c r="J261" s="10">
        <f>'11-2021'!$H255/1000</f>
        <v>0</v>
      </c>
      <c r="K261" s="10">
        <f>'12-2021'!$H255/1000</f>
        <v>0</v>
      </c>
      <c r="L261" s="10">
        <f>'1-2022'!$H255/1000</f>
        <v>0</v>
      </c>
      <c r="M261" s="10">
        <f>'2-2022'!$H255/1000</f>
        <v>0</v>
      </c>
      <c r="N261" s="10">
        <f>'3-2022'!$H255/1000</f>
        <v>0</v>
      </c>
      <c r="O261" s="10">
        <f>'4-2022'!$H255/1000</f>
        <v>0</v>
      </c>
      <c r="P261" s="10">
        <f>'5-2022'!$H255/1000</f>
        <v>0</v>
      </c>
      <c r="Q261" s="10">
        <f>'6-2022'!$H255/1000</f>
        <v>0</v>
      </c>
      <c r="R261" s="10">
        <f t="shared" si="4"/>
        <v>0</v>
      </c>
      <c r="T261" s="74"/>
    </row>
    <row r="262" spans="1:20" x14ac:dyDescent="0.25">
      <c r="A262" s="56"/>
      <c r="B262" s="3"/>
      <c r="C262" s="3"/>
      <c r="D262" s="3" t="s">
        <v>251</v>
      </c>
      <c r="E262" s="10">
        <f>'6-2021'!$H256/1000</f>
        <v>0</v>
      </c>
      <c r="F262" s="10">
        <f>'7-2021'!$H256/1000</f>
        <v>0</v>
      </c>
      <c r="G262" s="10">
        <f>'8-2021'!$H256/1000</f>
        <v>0</v>
      </c>
      <c r="H262" s="10">
        <f>'9-2021'!$H256/1000</f>
        <v>0</v>
      </c>
      <c r="I262" s="10">
        <f>'10-2021'!$H256/1000</f>
        <v>0</v>
      </c>
      <c r="J262" s="10">
        <f>'11-2021'!$H256/1000</f>
        <v>0</v>
      </c>
      <c r="K262" s="10">
        <f>'12-2021'!$H256/1000</f>
        <v>0</v>
      </c>
      <c r="L262" s="10">
        <f>'1-2022'!$H256/1000</f>
        <v>0</v>
      </c>
      <c r="M262" s="10">
        <f>'2-2022'!$H256/1000</f>
        <v>0</v>
      </c>
      <c r="N262" s="10">
        <f>'3-2022'!$H256/1000</f>
        <v>0</v>
      </c>
      <c r="O262" s="10">
        <f>'4-2022'!$H256/1000</f>
        <v>0</v>
      </c>
      <c r="P262" s="10">
        <f>'5-2022'!$H256/1000</f>
        <v>0</v>
      </c>
      <c r="Q262" s="10">
        <f>'6-2022'!$H256/1000</f>
        <v>0</v>
      </c>
      <c r="R262" s="10">
        <f t="shared" si="4"/>
        <v>0</v>
      </c>
    </row>
    <row r="263" spans="1:20" x14ac:dyDescent="0.25">
      <c r="A263" s="56"/>
      <c r="B263" s="3"/>
      <c r="C263" s="3"/>
      <c r="D263" s="3"/>
      <c r="E263" s="12">
        <f>'6-2021'!$H257/1000</f>
        <v>1943.2185683606992</v>
      </c>
      <c r="F263" s="12">
        <f>'7-2021'!$H257/1000</f>
        <v>1943.2185683606992</v>
      </c>
      <c r="G263" s="12">
        <f>'8-2021'!$H257/1000</f>
        <v>1943.2185683606992</v>
      </c>
      <c r="H263" s="12">
        <f>'9-2021'!$H257/1000</f>
        <v>1943.2185683606992</v>
      </c>
      <c r="I263" s="12">
        <f>'10-2021'!$H257/1000</f>
        <v>1943.2185683606992</v>
      </c>
      <c r="J263" s="12">
        <f>'11-2021'!$H257/1000</f>
        <v>1943.2185683606992</v>
      </c>
      <c r="K263" s="12">
        <f>'12-2021'!$H257/1000</f>
        <v>1943.2185683606992</v>
      </c>
      <c r="L263" s="12">
        <f>'1-2022'!$H257/1000</f>
        <v>1943.2185683606992</v>
      </c>
      <c r="M263" s="12">
        <f>'2-2022'!$H257/1000</f>
        <v>1943.2185683606992</v>
      </c>
      <c r="N263" s="12">
        <f>'3-2022'!$H257/1000</f>
        <v>1943.2185683606992</v>
      </c>
      <c r="O263" s="12">
        <f>'4-2022'!$H257/1000</f>
        <v>1943.2185683606992</v>
      </c>
      <c r="P263" s="12">
        <f>'5-2022'!$H257/1000</f>
        <v>1943.2185683606992</v>
      </c>
      <c r="Q263" s="12">
        <f>'6-2022'!$H257/1000</f>
        <v>1957.18897043835</v>
      </c>
      <c r="R263" s="12">
        <f t="shared" si="4"/>
        <v>1943.8006684472678</v>
      </c>
      <c r="T263" s="74"/>
    </row>
    <row r="264" spans="1:20" x14ac:dyDescent="0.25">
      <c r="A264" s="56"/>
      <c r="B264" s="3"/>
      <c r="C264" s="3"/>
      <c r="D264" s="3"/>
      <c r="E264" s="2">
        <f>'6-2021'!$H258/1000</f>
        <v>0</v>
      </c>
      <c r="F264" s="2">
        <f>'7-2021'!$H258/1000</f>
        <v>0</v>
      </c>
      <c r="G264" s="2">
        <f>'8-2021'!$H258/1000</f>
        <v>0</v>
      </c>
      <c r="H264" s="2">
        <f>'9-2021'!$H258/1000</f>
        <v>0</v>
      </c>
      <c r="I264" s="2">
        <f>'10-2021'!$H258/1000</f>
        <v>0</v>
      </c>
      <c r="J264" s="2">
        <f>'11-2021'!$H258/1000</f>
        <v>0</v>
      </c>
      <c r="K264" s="2">
        <f>'12-2021'!$H258/1000</f>
        <v>0</v>
      </c>
      <c r="L264" s="2">
        <f>'1-2022'!$H258/1000</f>
        <v>0</v>
      </c>
      <c r="M264" s="2">
        <f>'2-2022'!$H258/1000</f>
        <v>0</v>
      </c>
      <c r="N264" s="2">
        <f>'3-2022'!$H258/1000</f>
        <v>0</v>
      </c>
      <c r="O264" s="2">
        <f>'4-2022'!$H258/1000</f>
        <v>0</v>
      </c>
      <c r="P264" s="2">
        <f>'5-2022'!$H258/1000</f>
        <v>0</v>
      </c>
      <c r="Q264" s="2">
        <f>'6-2022'!$H258/1000</f>
        <v>0</v>
      </c>
      <c r="R264" s="2">
        <f t="shared" si="4"/>
        <v>0</v>
      </c>
      <c r="T264" s="74"/>
    </row>
    <row r="265" spans="1:20" x14ac:dyDescent="0.25">
      <c r="A265" s="56">
        <v>341</v>
      </c>
      <c r="B265" s="3" t="s">
        <v>33</v>
      </c>
      <c r="C265" s="3"/>
      <c r="D265" s="3"/>
      <c r="E265" s="2">
        <f>'6-2021'!$H259/1000</f>
        <v>0</v>
      </c>
      <c r="F265" s="2">
        <f>'7-2021'!$H259/1000</f>
        <v>0</v>
      </c>
      <c r="G265" s="2">
        <f>'8-2021'!$H259/1000</f>
        <v>0</v>
      </c>
      <c r="H265" s="2">
        <f>'9-2021'!$H259/1000</f>
        <v>0</v>
      </c>
      <c r="I265" s="2">
        <f>'10-2021'!$H259/1000</f>
        <v>0</v>
      </c>
      <c r="J265" s="2">
        <f>'11-2021'!$H259/1000</f>
        <v>0</v>
      </c>
      <c r="K265" s="2">
        <f>'12-2021'!$H259/1000</f>
        <v>0</v>
      </c>
      <c r="L265" s="2">
        <f>'1-2022'!$H259/1000</f>
        <v>0</v>
      </c>
      <c r="M265" s="2">
        <f>'2-2022'!$H259/1000</f>
        <v>0</v>
      </c>
      <c r="N265" s="2">
        <f>'3-2022'!$H259/1000</f>
        <v>0</v>
      </c>
      <c r="O265" s="2">
        <f>'4-2022'!$H259/1000</f>
        <v>0</v>
      </c>
      <c r="P265" s="2">
        <f>'5-2022'!$H259/1000</f>
        <v>0</v>
      </c>
      <c r="Q265" s="2">
        <f>'6-2022'!$H259/1000</f>
        <v>0</v>
      </c>
      <c r="R265" s="2">
        <f t="shared" si="4"/>
        <v>0</v>
      </c>
      <c r="T265" s="74"/>
    </row>
    <row r="266" spans="1:20" x14ac:dyDescent="0.25">
      <c r="A266" s="56"/>
      <c r="B266" s="3"/>
      <c r="C266" s="3"/>
      <c r="D266" s="3" t="s">
        <v>24</v>
      </c>
      <c r="E266" s="10">
        <f>'6-2021'!$H260/1000</f>
        <v>0</v>
      </c>
      <c r="F266" s="10">
        <f>'7-2021'!$H260/1000</f>
        <v>0</v>
      </c>
      <c r="G266" s="10">
        <f>'8-2021'!$H260/1000</f>
        <v>0</v>
      </c>
      <c r="H266" s="10">
        <f>'9-2021'!$H260/1000</f>
        <v>0</v>
      </c>
      <c r="I266" s="10">
        <f>'10-2021'!$H260/1000</f>
        <v>0</v>
      </c>
      <c r="J266" s="10">
        <f>'11-2021'!$H260/1000</f>
        <v>0</v>
      </c>
      <c r="K266" s="10">
        <f>'12-2021'!$H260/1000</f>
        <v>0</v>
      </c>
      <c r="L266" s="10">
        <f>'1-2022'!$H260/1000</f>
        <v>0</v>
      </c>
      <c r="M266" s="10">
        <f>'2-2022'!$H260/1000</f>
        <v>0</v>
      </c>
      <c r="N266" s="10">
        <f>'3-2022'!$H260/1000</f>
        <v>0</v>
      </c>
      <c r="O266" s="10">
        <f>'4-2022'!$H260/1000</f>
        <v>0</v>
      </c>
      <c r="P266" s="10">
        <f>'5-2022'!$H260/1000</f>
        <v>0</v>
      </c>
      <c r="Q266" s="10">
        <f>'6-2022'!$H260/1000</f>
        <v>0</v>
      </c>
      <c r="R266" s="10">
        <f t="shared" si="4"/>
        <v>0</v>
      </c>
      <c r="T266" s="74"/>
    </row>
    <row r="267" spans="1:20" x14ac:dyDescent="0.25">
      <c r="A267" s="56"/>
      <c r="B267" s="3"/>
      <c r="C267" s="3"/>
      <c r="D267" s="3" t="s">
        <v>304</v>
      </c>
      <c r="E267" s="10">
        <f>'6-2021'!$H261/1000</f>
        <v>7631.2915349076175</v>
      </c>
      <c r="F267" s="10">
        <f>'7-2021'!$H261/1000</f>
        <v>7773.6614798592263</v>
      </c>
      <c r="G267" s="10">
        <f>'8-2021'!$H261/1000</f>
        <v>7778.3658891189416</v>
      </c>
      <c r="H267" s="10">
        <f>'9-2021'!$H261/1000</f>
        <v>7781.498787201851</v>
      </c>
      <c r="I267" s="10">
        <f>'10-2021'!$H261/1000</f>
        <v>7784.2941837965082</v>
      </c>
      <c r="J267" s="10">
        <f>'11-2021'!$H261/1000</f>
        <v>7783.095552007163</v>
      </c>
      <c r="K267" s="10">
        <f>'12-2021'!$H261/1000</f>
        <v>7785.3584082924435</v>
      </c>
      <c r="L267" s="10">
        <f>'1-2022'!$H261/1000</f>
        <v>7785.9105213407847</v>
      </c>
      <c r="M267" s="10">
        <f>'2-2022'!$H261/1000</f>
        <v>7785.9414518694457</v>
      </c>
      <c r="N267" s="10">
        <f>'3-2022'!$H261/1000</f>
        <v>7785.5006363835091</v>
      </c>
      <c r="O267" s="10">
        <f>'4-2022'!$H261/1000</f>
        <v>7785.5915425843841</v>
      </c>
      <c r="P267" s="10">
        <f>'5-2022'!$H261/1000</f>
        <v>7814.05718912458</v>
      </c>
      <c r="Q267" s="10">
        <f>'6-2022'!$H261/1000</f>
        <v>7834.3217599006584</v>
      </c>
      <c r="R267" s="10">
        <f t="shared" si="4"/>
        <v>7781.3401907485813</v>
      </c>
      <c r="T267" s="74"/>
    </row>
    <row r="268" spans="1:20" x14ac:dyDescent="0.25">
      <c r="A268" s="56"/>
      <c r="B268" s="3"/>
      <c r="C268" s="3"/>
      <c r="D268" s="3" t="s">
        <v>249</v>
      </c>
      <c r="E268" s="10">
        <f>'6-2021'!$H262/1000</f>
        <v>8272.9014380063345</v>
      </c>
      <c r="F268" s="10">
        <f>'7-2021'!$H262/1000</f>
        <v>8272.9014380063345</v>
      </c>
      <c r="G268" s="10">
        <f>'8-2021'!$H262/1000</f>
        <v>8272.9014380063345</v>
      </c>
      <c r="H268" s="10">
        <f>'9-2021'!$H262/1000</f>
        <v>8272.9014380063345</v>
      </c>
      <c r="I268" s="10">
        <f>'10-2021'!$H262/1000</f>
        <v>8272.9014380063345</v>
      </c>
      <c r="J268" s="10">
        <f>'11-2021'!$H262/1000</f>
        <v>8272.9014380063345</v>
      </c>
      <c r="K268" s="10">
        <f>'12-2021'!$H262/1000</f>
        <v>8272.9014380063345</v>
      </c>
      <c r="L268" s="10">
        <f>'1-2022'!$H262/1000</f>
        <v>8272.9014380063345</v>
      </c>
      <c r="M268" s="10">
        <f>'2-2022'!$H262/1000</f>
        <v>8282.6604398953532</v>
      </c>
      <c r="N268" s="10">
        <f>'3-2022'!$H262/1000</f>
        <v>8282.6604398953532</v>
      </c>
      <c r="O268" s="10">
        <f>'4-2022'!$H262/1000</f>
        <v>8282.6604398953532</v>
      </c>
      <c r="P268" s="10">
        <f>'5-2022'!$H262/1000</f>
        <v>8282.6604398953532</v>
      </c>
      <c r="Q268" s="10">
        <f>'6-2022'!$H262/1000</f>
        <v>8282.6604398953532</v>
      </c>
      <c r="R268" s="10">
        <f t="shared" si="4"/>
        <v>8276.5610637147147</v>
      </c>
      <c r="T268" s="74"/>
    </row>
    <row r="269" spans="1:20" x14ac:dyDescent="0.25">
      <c r="A269" s="56"/>
      <c r="B269" s="3"/>
      <c r="C269" s="3"/>
      <c r="D269" s="3" t="s">
        <v>251</v>
      </c>
      <c r="E269" s="10">
        <f>'6-2021'!$H263/1000</f>
        <v>0</v>
      </c>
      <c r="F269" s="10">
        <f>'7-2021'!$H263/1000</f>
        <v>0</v>
      </c>
      <c r="G269" s="10">
        <f>'8-2021'!$H263/1000</f>
        <v>0</v>
      </c>
      <c r="H269" s="10">
        <f>'9-2021'!$H263/1000</f>
        <v>0</v>
      </c>
      <c r="I269" s="10">
        <f>'10-2021'!$H263/1000</f>
        <v>0</v>
      </c>
      <c r="J269" s="10">
        <f>'11-2021'!$H263/1000</f>
        <v>0</v>
      </c>
      <c r="K269" s="10">
        <f>'12-2021'!$H263/1000</f>
        <v>0</v>
      </c>
      <c r="L269" s="10">
        <f>'1-2022'!$H263/1000</f>
        <v>0</v>
      </c>
      <c r="M269" s="10">
        <f>'2-2022'!$H263/1000</f>
        <v>0</v>
      </c>
      <c r="N269" s="10">
        <f>'3-2022'!$H263/1000</f>
        <v>0</v>
      </c>
      <c r="O269" s="10">
        <f>'4-2022'!$H263/1000</f>
        <v>0</v>
      </c>
      <c r="P269" s="10">
        <f>'5-2022'!$H263/1000</f>
        <v>0</v>
      </c>
      <c r="Q269" s="10">
        <f>'6-2022'!$H263/1000</f>
        <v>0</v>
      </c>
      <c r="R269" s="10">
        <f t="shared" si="4"/>
        <v>0</v>
      </c>
      <c r="T269" s="74"/>
    </row>
    <row r="270" spans="1:20" x14ac:dyDescent="0.25">
      <c r="A270" s="56"/>
      <c r="B270" s="3"/>
      <c r="C270" s="3"/>
      <c r="D270" s="3" t="s">
        <v>251</v>
      </c>
      <c r="E270" s="10">
        <f>'6-2021'!$H264/1000</f>
        <v>0</v>
      </c>
      <c r="F270" s="10">
        <f>'7-2021'!$H264/1000</f>
        <v>0</v>
      </c>
      <c r="G270" s="10">
        <f>'8-2021'!$H264/1000</f>
        <v>0</v>
      </c>
      <c r="H270" s="10">
        <f>'9-2021'!$H264/1000</f>
        <v>0</v>
      </c>
      <c r="I270" s="10">
        <f>'10-2021'!$H264/1000</f>
        <v>0</v>
      </c>
      <c r="J270" s="10">
        <f>'11-2021'!$H264/1000</f>
        <v>0</v>
      </c>
      <c r="K270" s="10">
        <f>'12-2021'!$H264/1000</f>
        <v>0</v>
      </c>
      <c r="L270" s="10">
        <f>'1-2022'!$H264/1000</f>
        <v>0</v>
      </c>
      <c r="M270" s="10">
        <f>'2-2022'!$H264/1000</f>
        <v>0</v>
      </c>
      <c r="N270" s="10">
        <f>'3-2022'!$H264/1000</f>
        <v>0</v>
      </c>
      <c r="O270" s="10">
        <f>'4-2022'!$H264/1000</f>
        <v>0</v>
      </c>
      <c r="P270" s="10">
        <f>'5-2022'!$H264/1000</f>
        <v>0</v>
      </c>
      <c r="Q270" s="10">
        <f>'6-2022'!$H264/1000</f>
        <v>0</v>
      </c>
      <c r="R270" s="10">
        <f t="shared" si="4"/>
        <v>0</v>
      </c>
    </row>
    <row r="271" spans="1:20" x14ac:dyDescent="0.25">
      <c r="A271" s="56"/>
      <c r="B271" s="3"/>
      <c r="C271" s="3"/>
      <c r="D271" s="3"/>
      <c r="E271" s="12">
        <f>'6-2021'!$H265/1000</f>
        <v>15904.19297291395</v>
      </c>
      <c r="F271" s="12">
        <f>'7-2021'!$H265/1000</f>
        <v>16046.56291786556</v>
      </c>
      <c r="G271" s="12">
        <f>'8-2021'!$H265/1000</f>
        <v>16051.267327125275</v>
      </c>
      <c r="H271" s="12">
        <f>'9-2021'!$H265/1000</f>
        <v>16054.400225208186</v>
      </c>
      <c r="I271" s="12">
        <f>'10-2021'!$H265/1000</f>
        <v>16057.195621802843</v>
      </c>
      <c r="J271" s="12">
        <f>'11-2021'!$H265/1000</f>
        <v>16055.996990013497</v>
      </c>
      <c r="K271" s="12">
        <f>'12-2021'!$H265/1000</f>
        <v>16058.259846298777</v>
      </c>
      <c r="L271" s="12">
        <f>'1-2022'!$H265/1000</f>
        <v>16058.811959347118</v>
      </c>
      <c r="M271" s="12">
        <f>'2-2022'!$H265/1000</f>
        <v>16068.6018917648</v>
      </c>
      <c r="N271" s="12">
        <f>'3-2022'!$H265/1000</f>
        <v>16068.161076278862</v>
      </c>
      <c r="O271" s="12">
        <f>'4-2022'!$H265/1000</f>
        <v>16068.251982479736</v>
      </c>
      <c r="P271" s="12">
        <f>'5-2022'!$H265/1000</f>
        <v>16096.717629019933</v>
      </c>
      <c r="Q271" s="12">
        <f>'6-2022'!$H265/1000</f>
        <v>16116.982199796012</v>
      </c>
      <c r="R271" s="12">
        <f t="shared" si="4"/>
        <v>16057.901254463299</v>
      </c>
      <c r="T271" s="74"/>
    </row>
    <row r="272" spans="1:20" x14ac:dyDescent="0.25">
      <c r="A272" s="56"/>
      <c r="B272" s="3"/>
      <c r="C272" s="3"/>
      <c r="D272" s="3"/>
      <c r="E272" s="2">
        <f>'6-2021'!$H266/1000</f>
        <v>0</v>
      </c>
      <c r="F272" s="2">
        <f>'7-2021'!$H266/1000</f>
        <v>0</v>
      </c>
      <c r="G272" s="2">
        <f>'8-2021'!$H266/1000</f>
        <v>0</v>
      </c>
      <c r="H272" s="2">
        <f>'9-2021'!$H266/1000</f>
        <v>0</v>
      </c>
      <c r="I272" s="2">
        <f>'10-2021'!$H266/1000</f>
        <v>0</v>
      </c>
      <c r="J272" s="2">
        <f>'11-2021'!$H266/1000</f>
        <v>0</v>
      </c>
      <c r="K272" s="2">
        <f>'12-2021'!$H266/1000</f>
        <v>0</v>
      </c>
      <c r="L272" s="2">
        <f>'1-2022'!$H266/1000</f>
        <v>0</v>
      </c>
      <c r="M272" s="2">
        <f>'2-2022'!$H266/1000</f>
        <v>0</v>
      </c>
      <c r="N272" s="2">
        <f>'3-2022'!$H266/1000</f>
        <v>0</v>
      </c>
      <c r="O272" s="2">
        <f>'4-2022'!$H266/1000</f>
        <v>0</v>
      </c>
      <c r="P272" s="2">
        <f>'5-2022'!$H266/1000</f>
        <v>0</v>
      </c>
      <c r="Q272" s="2">
        <f>'6-2022'!$H266/1000</f>
        <v>0</v>
      </c>
      <c r="R272" s="2">
        <f t="shared" si="4"/>
        <v>0</v>
      </c>
      <c r="T272" s="74"/>
    </row>
    <row r="273" spans="1:20" x14ac:dyDescent="0.25">
      <c r="A273" s="56">
        <v>342</v>
      </c>
      <c r="B273" s="3" t="s">
        <v>60</v>
      </c>
      <c r="C273" s="3"/>
      <c r="D273" s="3"/>
      <c r="E273" s="2">
        <f>'6-2021'!$H267/1000</f>
        <v>0</v>
      </c>
      <c r="F273" s="2">
        <f>'7-2021'!$H267/1000</f>
        <v>0</v>
      </c>
      <c r="G273" s="2">
        <f>'8-2021'!$H267/1000</f>
        <v>0</v>
      </c>
      <c r="H273" s="2">
        <f>'9-2021'!$H267/1000</f>
        <v>0</v>
      </c>
      <c r="I273" s="2">
        <f>'10-2021'!$H267/1000</f>
        <v>0</v>
      </c>
      <c r="J273" s="2">
        <f>'11-2021'!$H267/1000</f>
        <v>0</v>
      </c>
      <c r="K273" s="2">
        <f>'12-2021'!$H267/1000</f>
        <v>0</v>
      </c>
      <c r="L273" s="2">
        <f>'1-2022'!$H267/1000</f>
        <v>0</v>
      </c>
      <c r="M273" s="2">
        <f>'2-2022'!$H267/1000</f>
        <v>0</v>
      </c>
      <c r="N273" s="2">
        <f>'3-2022'!$H267/1000</f>
        <v>0</v>
      </c>
      <c r="O273" s="2">
        <f>'4-2022'!$H267/1000</f>
        <v>0</v>
      </c>
      <c r="P273" s="2">
        <f>'5-2022'!$H267/1000</f>
        <v>0</v>
      </c>
      <c r="Q273" s="2">
        <f>'6-2022'!$H267/1000</f>
        <v>0</v>
      </c>
      <c r="R273" s="2">
        <f t="shared" si="4"/>
        <v>0</v>
      </c>
      <c r="T273" s="74"/>
    </row>
    <row r="274" spans="1:20" x14ac:dyDescent="0.25">
      <c r="A274" s="56"/>
      <c r="B274" s="3"/>
      <c r="C274" s="3"/>
      <c r="D274" s="3" t="s">
        <v>24</v>
      </c>
      <c r="E274" s="10">
        <f>'6-2021'!$H268/1000</f>
        <v>0</v>
      </c>
      <c r="F274" s="10">
        <f>'7-2021'!$H268/1000</f>
        <v>0</v>
      </c>
      <c r="G274" s="10">
        <f>'8-2021'!$H268/1000</f>
        <v>0</v>
      </c>
      <c r="H274" s="10">
        <f>'9-2021'!$H268/1000</f>
        <v>0</v>
      </c>
      <c r="I274" s="10">
        <f>'10-2021'!$H268/1000</f>
        <v>0</v>
      </c>
      <c r="J274" s="10">
        <f>'11-2021'!$H268/1000</f>
        <v>0</v>
      </c>
      <c r="K274" s="10">
        <f>'12-2021'!$H268/1000</f>
        <v>0</v>
      </c>
      <c r="L274" s="10">
        <f>'1-2022'!$H268/1000</f>
        <v>0</v>
      </c>
      <c r="M274" s="10">
        <f>'2-2022'!$H268/1000</f>
        <v>0</v>
      </c>
      <c r="N274" s="10">
        <f>'3-2022'!$H268/1000</f>
        <v>0</v>
      </c>
      <c r="O274" s="10">
        <f>'4-2022'!$H268/1000</f>
        <v>0</v>
      </c>
      <c r="P274" s="10">
        <f>'5-2022'!$H268/1000</f>
        <v>0</v>
      </c>
      <c r="Q274" s="10">
        <f>'6-2022'!$H268/1000</f>
        <v>0</v>
      </c>
      <c r="R274" s="10">
        <f t="shared" si="4"/>
        <v>0</v>
      </c>
      <c r="T274" s="74"/>
    </row>
    <row r="275" spans="1:20" x14ac:dyDescent="0.25">
      <c r="A275" s="56"/>
      <c r="B275" s="3"/>
      <c r="C275" s="3"/>
      <c r="D275" s="3" t="s">
        <v>304</v>
      </c>
      <c r="E275" s="10">
        <f>'6-2021'!$H269/1000</f>
        <v>0</v>
      </c>
      <c r="F275" s="10">
        <f>'7-2021'!$H269/1000</f>
        <v>0</v>
      </c>
      <c r="G275" s="10">
        <f>'8-2021'!$H269/1000</f>
        <v>0</v>
      </c>
      <c r="H275" s="10">
        <f>'9-2021'!$H269/1000</f>
        <v>0</v>
      </c>
      <c r="I275" s="10">
        <f>'10-2021'!$H269/1000</f>
        <v>0</v>
      </c>
      <c r="J275" s="10">
        <f>'11-2021'!$H269/1000</f>
        <v>0</v>
      </c>
      <c r="K275" s="10">
        <f>'12-2021'!$H269/1000</f>
        <v>0</v>
      </c>
      <c r="L275" s="10">
        <f>'1-2022'!$H269/1000</f>
        <v>0</v>
      </c>
      <c r="M275" s="10">
        <f>'2-2022'!$H269/1000</f>
        <v>0</v>
      </c>
      <c r="N275" s="10">
        <f>'3-2022'!$H269/1000</f>
        <v>0</v>
      </c>
      <c r="O275" s="10">
        <f>'4-2022'!$H269/1000</f>
        <v>0</v>
      </c>
      <c r="P275" s="10">
        <f>'5-2022'!$H269/1000</f>
        <v>0</v>
      </c>
      <c r="Q275" s="10">
        <f>'6-2022'!$H269/1000</f>
        <v>0</v>
      </c>
      <c r="R275" s="10">
        <f t="shared" si="4"/>
        <v>0</v>
      </c>
      <c r="T275" s="74"/>
    </row>
    <row r="276" spans="1:20" x14ac:dyDescent="0.25">
      <c r="A276" s="56"/>
      <c r="B276" s="3"/>
      <c r="C276" s="3"/>
      <c r="D276" s="3" t="s">
        <v>249</v>
      </c>
      <c r="E276" s="10">
        <f>'6-2021'!$H270/1000</f>
        <v>402.69777818938456</v>
      </c>
      <c r="F276" s="10">
        <f>'7-2021'!$H270/1000</f>
        <v>402.69777818938456</v>
      </c>
      <c r="G276" s="10">
        <f>'8-2021'!$H270/1000</f>
        <v>402.69777818938456</v>
      </c>
      <c r="H276" s="10">
        <f>'9-2021'!$H270/1000</f>
        <v>402.69777818938456</v>
      </c>
      <c r="I276" s="10">
        <f>'10-2021'!$H270/1000</f>
        <v>402.69777818938456</v>
      </c>
      <c r="J276" s="10">
        <f>'11-2021'!$H270/1000</f>
        <v>402.69777818938456</v>
      </c>
      <c r="K276" s="10">
        <f>'12-2021'!$H270/1000</f>
        <v>402.69777818938456</v>
      </c>
      <c r="L276" s="10">
        <f>'1-2022'!$H270/1000</f>
        <v>402.69777818938456</v>
      </c>
      <c r="M276" s="10">
        <f>'2-2022'!$H270/1000</f>
        <v>402.69777818938456</v>
      </c>
      <c r="N276" s="10">
        <f>'3-2022'!$H270/1000</f>
        <v>402.69777818938456</v>
      </c>
      <c r="O276" s="10">
        <f>'4-2022'!$H270/1000</f>
        <v>402.69777818938456</v>
      </c>
      <c r="P276" s="10">
        <f>'5-2022'!$H270/1000</f>
        <v>402.69777818938456</v>
      </c>
      <c r="Q276" s="10">
        <f>'6-2022'!$H270/1000</f>
        <v>402.69777818938456</v>
      </c>
      <c r="R276" s="10">
        <f t="shared" si="4"/>
        <v>402.69777818938456</v>
      </c>
      <c r="T276" s="74"/>
    </row>
    <row r="277" spans="1:20" x14ac:dyDescent="0.25">
      <c r="A277" s="56"/>
      <c r="B277" s="3"/>
      <c r="C277" s="3"/>
      <c r="D277" s="3" t="s">
        <v>251</v>
      </c>
      <c r="E277" s="10">
        <f>'6-2021'!$H271/1000</f>
        <v>0</v>
      </c>
      <c r="F277" s="10">
        <f>'7-2021'!$H271/1000</f>
        <v>0</v>
      </c>
      <c r="G277" s="10">
        <f>'8-2021'!$H271/1000</f>
        <v>0</v>
      </c>
      <c r="H277" s="10">
        <f>'9-2021'!$H271/1000</f>
        <v>0</v>
      </c>
      <c r="I277" s="10">
        <f>'10-2021'!$H271/1000</f>
        <v>0</v>
      </c>
      <c r="J277" s="10">
        <f>'11-2021'!$H271/1000</f>
        <v>0</v>
      </c>
      <c r="K277" s="10">
        <f>'12-2021'!$H271/1000</f>
        <v>0</v>
      </c>
      <c r="L277" s="10">
        <f>'1-2022'!$H271/1000</f>
        <v>0</v>
      </c>
      <c r="M277" s="10">
        <f>'2-2022'!$H271/1000</f>
        <v>0</v>
      </c>
      <c r="N277" s="10">
        <f>'3-2022'!$H271/1000</f>
        <v>0</v>
      </c>
      <c r="O277" s="10">
        <f>'4-2022'!$H271/1000</f>
        <v>0</v>
      </c>
      <c r="P277" s="10">
        <f>'5-2022'!$H271/1000</f>
        <v>0</v>
      </c>
      <c r="Q277" s="10">
        <f>'6-2022'!$H271/1000</f>
        <v>0</v>
      </c>
      <c r="R277" s="10">
        <f t="shared" si="4"/>
        <v>0</v>
      </c>
      <c r="T277" s="74"/>
    </row>
    <row r="278" spans="1:20" x14ac:dyDescent="0.25">
      <c r="A278" s="56"/>
      <c r="B278" s="3"/>
      <c r="C278" s="3"/>
      <c r="D278" s="3" t="s">
        <v>251</v>
      </c>
      <c r="E278" s="10">
        <f>'6-2021'!$H272/1000</f>
        <v>0</v>
      </c>
      <c r="F278" s="10">
        <f>'7-2021'!$H272/1000</f>
        <v>0</v>
      </c>
      <c r="G278" s="10">
        <f>'8-2021'!$H272/1000</f>
        <v>0</v>
      </c>
      <c r="H278" s="10">
        <f>'9-2021'!$H272/1000</f>
        <v>0</v>
      </c>
      <c r="I278" s="10">
        <f>'10-2021'!$H272/1000</f>
        <v>0</v>
      </c>
      <c r="J278" s="10">
        <f>'11-2021'!$H272/1000</f>
        <v>0</v>
      </c>
      <c r="K278" s="10">
        <f>'12-2021'!$H272/1000</f>
        <v>0</v>
      </c>
      <c r="L278" s="10">
        <f>'1-2022'!$H272/1000</f>
        <v>0</v>
      </c>
      <c r="M278" s="10">
        <f>'2-2022'!$H272/1000</f>
        <v>0</v>
      </c>
      <c r="N278" s="10">
        <f>'3-2022'!$H272/1000</f>
        <v>0</v>
      </c>
      <c r="O278" s="10">
        <f>'4-2022'!$H272/1000</f>
        <v>0</v>
      </c>
      <c r="P278" s="10">
        <f>'5-2022'!$H272/1000</f>
        <v>0</v>
      </c>
      <c r="Q278" s="10">
        <f>'6-2022'!$H272/1000</f>
        <v>0</v>
      </c>
      <c r="R278" s="10">
        <f t="shared" si="4"/>
        <v>0</v>
      </c>
      <c r="T278" s="74"/>
    </row>
    <row r="279" spans="1:20" x14ac:dyDescent="0.25">
      <c r="A279" s="56"/>
      <c r="B279" s="3"/>
      <c r="C279" s="3"/>
      <c r="D279" s="3"/>
      <c r="E279" s="12">
        <f>'6-2021'!$H273/1000</f>
        <v>402.69777818938456</v>
      </c>
      <c r="F279" s="12">
        <f>'7-2021'!$H273/1000</f>
        <v>402.69777818938456</v>
      </c>
      <c r="G279" s="12">
        <f>'8-2021'!$H273/1000</f>
        <v>402.69777818938456</v>
      </c>
      <c r="H279" s="12">
        <f>'9-2021'!$H273/1000</f>
        <v>402.69777818938456</v>
      </c>
      <c r="I279" s="12">
        <f>'10-2021'!$H273/1000</f>
        <v>402.69777818938456</v>
      </c>
      <c r="J279" s="12">
        <f>'11-2021'!$H273/1000</f>
        <v>402.69777818938456</v>
      </c>
      <c r="K279" s="12">
        <f>'12-2021'!$H273/1000</f>
        <v>402.69777818938456</v>
      </c>
      <c r="L279" s="12">
        <f>'1-2022'!$H273/1000</f>
        <v>402.69777818938456</v>
      </c>
      <c r="M279" s="12">
        <f>'2-2022'!$H273/1000</f>
        <v>402.69777818938456</v>
      </c>
      <c r="N279" s="12">
        <f>'3-2022'!$H273/1000</f>
        <v>402.69777818938456</v>
      </c>
      <c r="O279" s="12">
        <f>'4-2022'!$H273/1000</f>
        <v>402.69777818938456</v>
      </c>
      <c r="P279" s="12">
        <f>'5-2022'!$H273/1000</f>
        <v>402.69777818938456</v>
      </c>
      <c r="Q279" s="12">
        <f>'6-2022'!$H273/1000</f>
        <v>402.69777818938456</v>
      </c>
      <c r="R279" s="12">
        <f t="shared" si="4"/>
        <v>402.69777818938456</v>
      </c>
      <c r="T279" s="74"/>
    </row>
    <row r="280" spans="1:20" x14ac:dyDescent="0.25">
      <c r="A280" s="56"/>
      <c r="B280" s="3"/>
      <c r="C280" s="3"/>
      <c r="D280" s="3"/>
      <c r="E280" s="2">
        <f>'6-2021'!$H274/1000</f>
        <v>0</v>
      </c>
      <c r="F280" s="2">
        <f>'7-2021'!$H274/1000</f>
        <v>0</v>
      </c>
      <c r="G280" s="2">
        <f>'8-2021'!$H274/1000</f>
        <v>0</v>
      </c>
      <c r="H280" s="2">
        <f>'9-2021'!$H274/1000</f>
        <v>0</v>
      </c>
      <c r="I280" s="2">
        <f>'10-2021'!$H274/1000</f>
        <v>0</v>
      </c>
      <c r="J280" s="2">
        <f>'11-2021'!$H274/1000</f>
        <v>0</v>
      </c>
      <c r="K280" s="2">
        <f>'12-2021'!$H274/1000</f>
        <v>0</v>
      </c>
      <c r="L280" s="2">
        <f>'1-2022'!$H274/1000</f>
        <v>0</v>
      </c>
      <c r="M280" s="2">
        <f>'2-2022'!$H274/1000</f>
        <v>0</v>
      </c>
      <c r="N280" s="2">
        <f>'3-2022'!$H274/1000</f>
        <v>0</v>
      </c>
      <c r="O280" s="2">
        <f>'4-2022'!$H274/1000</f>
        <v>0</v>
      </c>
      <c r="P280" s="2">
        <f>'5-2022'!$H274/1000</f>
        <v>0</v>
      </c>
      <c r="Q280" s="2">
        <f>'6-2022'!$H274/1000</f>
        <v>0</v>
      </c>
      <c r="R280" s="2">
        <f t="shared" si="4"/>
        <v>0</v>
      </c>
      <c r="T280" s="74"/>
    </row>
    <row r="281" spans="1:20" x14ac:dyDescent="0.25">
      <c r="A281" s="56">
        <v>343</v>
      </c>
      <c r="B281" s="3" t="s">
        <v>61</v>
      </c>
      <c r="C281" s="3"/>
      <c r="D281" s="3"/>
      <c r="E281" s="2">
        <f>'6-2021'!$H275/1000</f>
        <v>0</v>
      </c>
      <c r="F281" s="2">
        <f>'7-2021'!$H275/1000</f>
        <v>0</v>
      </c>
      <c r="G281" s="2">
        <f>'8-2021'!$H275/1000</f>
        <v>0</v>
      </c>
      <c r="H281" s="2">
        <f>'9-2021'!$H275/1000</f>
        <v>0</v>
      </c>
      <c r="I281" s="2">
        <f>'10-2021'!$H275/1000</f>
        <v>0</v>
      </c>
      <c r="J281" s="2">
        <f>'11-2021'!$H275/1000</f>
        <v>0</v>
      </c>
      <c r="K281" s="2">
        <f>'12-2021'!$H275/1000</f>
        <v>0</v>
      </c>
      <c r="L281" s="2">
        <f>'1-2022'!$H275/1000</f>
        <v>0</v>
      </c>
      <c r="M281" s="2">
        <f>'2-2022'!$H275/1000</f>
        <v>0</v>
      </c>
      <c r="N281" s="2">
        <f>'3-2022'!$H275/1000</f>
        <v>0</v>
      </c>
      <c r="O281" s="2">
        <f>'4-2022'!$H275/1000</f>
        <v>0</v>
      </c>
      <c r="P281" s="2">
        <f>'5-2022'!$H275/1000</f>
        <v>0</v>
      </c>
      <c r="Q281" s="2">
        <f>'6-2022'!$H275/1000</f>
        <v>0</v>
      </c>
      <c r="R281" s="2">
        <f t="shared" si="4"/>
        <v>0</v>
      </c>
      <c r="T281" s="74"/>
    </row>
    <row r="282" spans="1:20" x14ac:dyDescent="0.25">
      <c r="A282" s="56"/>
      <c r="B282" s="3"/>
      <c r="C282" s="3"/>
      <c r="D282" s="3" t="s">
        <v>193</v>
      </c>
      <c r="E282" s="10">
        <f>'6-2021'!$H276/1000</f>
        <v>0</v>
      </c>
      <c r="F282" s="10">
        <f>'7-2021'!$H276/1000</f>
        <v>0</v>
      </c>
      <c r="G282" s="10">
        <f>'8-2021'!$H276/1000</f>
        <v>0</v>
      </c>
      <c r="H282" s="10">
        <f>'9-2021'!$H276/1000</f>
        <v>0</v>
      </c>
      <c r="I282" s="10">
        <f>'10-2021'!$H276/1000</f>
        <v>0</v>
      </c>
      <c r="J282" s="10">
        <f>'11-2021'!$H276/1000</f>
        <v>0</v>
      </c>
      <c r="K282" s="10">
        <f>'12-2021'!$H276/1000</f>
        <v>0</v>
      </c>
      <c r="L282" s="10">
        <f>'1-2022'!$H276/1000</f>
        <v>0</v>
      </c>
      <c r="M282" s="10">
        <f>'2-2022'!$H276/1000</f>
        <v>0</v>
      </c>
      <c r="N282" s="10">
        <f>'3-2022'!$H276/1000</f>
        <v>0</v>
      </c>
      <c r="O282" s="10">
        <f>'4-2022'!$H276/1000</f>
        <v>0</v>
      </c>
      <c r="P282" s="10">
        <f>'5-2022'!$H276/1000</f>
        <v>0</v>
      </c>
      <c r="Q282" s="10">
        <f>'6-2022'!$H276/1000</f>
        <v>0</v>
      </c>
      <c r="R282" s="10">
        <f t="shared" si="4"/>
        <v>0</v>
      </c>
      <c r="T282" s="74"/>
    </row>
    <row r="283" spans="1:20" x14ac:dyDescent="0.25">
      <c r="A283" s="56"/>
      <c r="B283" s="3"/>
      <c r="C283" s="3"/>
      <c r="D283" s="3" t="s">
        <v>304</v>
      </c>
      <c r="E283" s="10">
        <f>'6-2021'!$H277/1000</f>
        <v>226461.83632611748</v>
      </c>
      <c r="F283" s="10">
        <f>'7-2021'!$H277/1000</f>
        <v>228502.23939792492</v>
      </c>
      <c r="G283" s="10">
        <f>'8-2021'!$H277/1000</f>
        <v>229023.79693211141</v>
      </c>
      <c r="H283" s="10">
        <f>'9-2021'!$H277/1000</f>
        <v>229914.77265052835</v>
      </c>
      <c r="I283" s="10">
        <f>'10-2021'!$H277/1000</f>
        <v>230072.73670350283</v>
      </c>
      <c r="J283" s="10">
        <f>'11-2021'!$H277/1000</f>
        <v>230639.52290469152</v>
      </c>
      <c r="K283" s="10">
        <f>'12-2021'!$H277/1000</f>
        <v>230644.43991087002</v>
      </c>
      <c r="L283" s="10">
        <f>'1-2022'!$H277/1000</f>
        <v>230617.63395057202</v>
      </c>
      <c r="M283" s="10">
        <f>'2-2022'!$H277/1000</f>
        <v>230620.61146754923</v>
      </c>
      <c r="N283" s="10">
        <f>'3-2022'!$H277/1000</f>
        <v>230849.15870448173</v>
      </c>
      <c r="O283" s="10">
        <f>'4-2022'!$H277/1000</f>
        <v>230849.04091538599</v>
      </c>
      <c r="P283" s="10">
        <f>'5-2022'!$H277/1000</f>
        <v>230828.57942120152</v>
      </c>
      <c r="Q283" s="10">
        <f>'6-2022'!$H277/1000</f>
        <v>230794.73725154044</v>
      </c>
      <c r="R283" s="10">
        <f t="shared" si="4"/>
        <v>230099.23497897075</v>
      </c>
      <c r="T283" s="74"/>
    </row>
    <row r="284" spans="1:20" x14ac:dyDescent="0.25">
      <c r="A284" s="56"/>
      <c r="B284" s="3"/>
      <c r="C284" s="3"/>
      <c r="D284" s="3" t="s">
        <v>24</v>
      </c>
      <c r="E284" s="10">
        <f>'6-2021'!$H278/1000</f>
        <v>0</v>
      </c>
      <c r="F284" s="10">
        <f>'7-2021'!$H278/1000</f>
        <v>0</v>
      </c>
      <c r="G284" s="10">
        <f>'8-2021'!$H278/1000</f>
        <v>0</v>
      </c>
      <c r="H284" s="10">
        <f>'9-2021'!$H278/1000</f>
        <v>0</v>
      </c>
      <c r="I284" s="10">
        <f>'10-2021'!$H278/1000</f>
        <v>0</v>
      </c>
      <c r="J284" s="10">
        <f>'11-2021'!$H278/1000</f>
        <v>0</v>
      </c>
      <c r="K284" s="10">
        <f>'12-2021'!$H278/1000</f>
        <v>0</v>
      </c>
      <c r="L284" s="10">
        <f>'1-2022'!$H278/1000</f>
        <v>0</v>
      </c>
      <c r="M284" s="10">
        <f>'2-2022'!$H278/1000</f>
        <v>0</v>
      </c>
      <c r="N284" s="10">
        <f>'3-2022'!$H278/1000</f>
        <v>0</v>
      </c>
      <c r="O284" s="10">
        <f>'4-2022'!$H278/1000</f>
        <v>0</v>
      </c>
      <c r="P284" s="10">
        <f>'5-2022'!$H278/1000</f>
        <v>0</v>
      </c>
      <c r="Q284" s="10">
        <f>'6-2022'!$H278/1000</f>
        <v>0</v>
      </c>
      <c r="R284" s="10">
        <f t="shared" si="4"/>
        <v>0</v>
      </c>
      <c r="T284" s="74"/>
    </row>
    <row r="285" spans="1:20" x14ac:dyDescent="0.25">
      <c r="A285" s="56"/>
      <c r="B285" s="3"/>
      <c r="C285" s="3"/>
      <c r="D285" s="3" t="s">
        <v>249</v>
      </c>
      <c r="E285" s="10">
        <f>'6-2021'!$H279/1000</f>
        <v>73678.630439266854</v>
      </c>
      <c r="F285" s="10">
        <f>'7-2021'!$H279/1000</f>
        <v>73676.198167139111</v>
      </c>
      <c r="G285" s="10">
        <f>'8-2021'!$H279/1000</f>
        <v>73676.105508140128</v>
      </c>
      <c r="H285" s="10">
        <f>'9-2021'!$H279/1000</f>
        <v>73676.105508140128</v>
      </c>
      <c r="I285" s="10">
        <f>'10-2021'!$H279/1000</f>
        <v>73676.105508140128</v>
      </c>
      <c r="J285" s="10">
        <f>'11-2021'!$H279/1000</f>
        <v>73676.105508140128</v>
      </c>
      <c r="K285" s="10">
        <f>'12-2021'!$H279/1000</f>
        <v>73687.980924189542</v>
      </c>
      <c r="L285" s="10">
        <f>'1-2022'!$H279/1000</f>
        <v>73770.10696110889</v>
      </c>
      <c r="M285" s="10">
        <f>'2-2022'!$H279/1000</f>
        <v>73861.553908666509</v>
      </c>
      <c r="N285" s="10">
        <f>'3-2022'!$H279/1000</f>
        <v>73862.119086893901</v>
      </c>
      <c r="O285" s="10">
        <f>'4-2022'!$H279/1000</f>
        <v>73862.119086893901</v>
      </c>
      <c r="P285" s="10">
        <f>'5-2022'!$H279/1000</f>
        <v>73862.119086893901</v>
      </c>
      <c r="Q285" s="10">
        <f>'6-2022'!$H279/1000</f>
        <v>73862.119086893901</v>
      </c>
      <c r="R285" s="10">
        <f t="shared" si="4"/>
        <v>73754.749501452214</v>
      </c>
      <c r="T285" s="74"/>
    </row>
    <row r="286" spans="1:20" x14ac:dyDescent="0.25">
      <c r="A286" s="56"/>
      <c r="B286" s="3"/>
      <c r="C286" s="3"/>
      <c r="D286" s="3" t="s">
        <v>251</v>
      </c>
      <c r="E286" s="10">
        <f>'6-2021'!$H280/1000</f>
        <v>0</v>
      </c>
      <c r="F286" s="10">
        <f>'7-2021'!$H280/1000</f>
        <v>0</v>
      </c>
      <c r="G286" s="10">
        <f>'8-2021'!$H280/1000</f>
        <v>0</v>
      </c>
      <c r="H286" s="10">
        <f>'9-2021'!$H280/1000</f>
        <v>0</v>
      </c>
      <c r="I286" s="10">
        <f>'10-2021'!$H280/1000</f>
        <v>0</v>
      </c>
      <c r="J286" s="10">
        <f>'11-2021'!$H280/1000</f>
        <v>0</v>
      </c>
      <c r="K286" s="10">
        <f>'12-2021'!$H280/1000</f>
        <v>0</v>
      </c>
      <c r="L286" s="10">
        <f>'1-2022'!$H280/1000</f>
        <v>0</v>
      </c>
      <c r="M286" s="10">
        <f>'2-2022'!$H280/1000</f>
        <v>0</v>
      </c>
      <c r="N286" s="10">
        <f>'3-2022'!$H280/1000</f>
        <v>0</v>
      </c>
      <c r="O286" s="10">
        <f>'4-2022'!$H280/1000</f>
        <v>0</v>
      </c>
      <c r="P286" s="10">
        <f>'5-2022'!$H280/1000</f>
        <v>0</v>
      </c>
      <c r="Q286" s="10">
        <f>'6-2022'!$H280/1000</f>
        <v>0</v>
      </c>
      <c r="R286" s="10">
        <f t="shared" si="4"/>
        <v>0</v>
      </c>
      <c r="T286" s="74"/>
    </row>
    <row r="287" spans="1:20" x14ac:dyDescent="0.25">
      <c r="A287" s="56"/>
      <c r="B287" s="3"/>
      <c r="C287" s="3"/>
      <c r="D287" s="3" t="s">
        <v>251</v>
      </c>
      <c r="E287" s="10">
        <f>'6-2021'!$H281/1000</f>
        <v>0</v>
      </c>
      <c r="F287" s="10">
        <f>'7-2021'!$H281/1000</f>
        <v>0</v>
      </c>
      <c r="G287" s="10">
        <f>'8-2021'!$H281/1000</f>
        <v>0</v>
      </c>
      <c r="H287" s="10">
        <f>'9-2021'!$H281/1000</f>
        <v>0</v>
      </c>
      <c r="I287" s="10">
        <f>'10-2021'!$H281/1000</f>
        <v>0</v>
      </c>
      <c r="J287" s="10">
        <f>'11-2021'!$H281/1000</f>
        <v>0</v>
      </c>
      <c r="K287" s="10">
        <f>'12-2021'!$H281/1000</f>
        <v>0</v>
      </c>
      <c r="L287" s="10">
        <f>'1-2022'!$H281/1000</f>
        <v>0</v>
      </c>
      <c r="M287" s="10">
        <f>'2-2022'!$H281/1000</f>
        <v>0</v>
      </c>
      <c r="N287" s="10">
        <f>'3-2022'!$H281/1000</f>
        <v>0</v>
      </c>
      <c r="O287" s="10">
        <f>'4-2022'!$H281/1000</f>
        <v>0</v>
      </c>
      <c r="P287" s="10">
        <f>'5-2022'!$H281/1000</f>
        <v>0</v>
      </c>
      <c r="Q287" s="10">
        <f>'6-2022'!$H281/1000</f>
        <v>0</v>
      </c>
      <c r="R287" s="10">
        <f t="shared" si="4"/>
        <v>0</v>
      </c>
    </row>
    <row r="288" spans="1:20" x14ac:dyDescent="0.25">
      <c r="A288" s="56"/>
      <c r="B288" s="3"/>
      <c r="C288" s="3"/>
      <c r="D288" s="3"/>
      <c r="E288" s="12">
        <f>'6-2021'!$H282/1000</f>
        <v>300140.46676538431</v>
      </c>
      <c r="F288" s="12">
        <f>'7-2021'!$H282/1000</f>
        <v>302178.43756506406</v>
      </c>
      <c r="G288" s="12">
        <f>'8-2021'!$H282/1000</f>
        <v>302699.90244025155</v>
      </c>
      <c r="H288" s="12">
        <f>'9-2021'!$H282/1000</f>
        <v>303590.87815866846</v>
      </c>
      <c r="I288" s="12">
        <f>'10-2021'!$H282/1000</f>
        <v>303748.842211643</v>
      </c>
      <c r="J288" s="12">
        <f>'11-2021'!$H282/1000</f>
        <v>304315.62841283169</v>
      </c>
      <c r="K288" s="12">
        <f>'12-2021'!$H282/1000</f>
        <v>304332.42083505954</v>
      </c>
      <c r="L288" s="12">
        <f>'1-2022'!$H282/1000</f>
        <v>304387.74091168091</v>
      </c>
      <c r="M288" s="12">
        <f>'2-2022'!$H282/1000</f>
        <v>304482.16537621577</v>
      </c>
      <c r="N288" s="12">
        <f>'3-2022'!$H282/1000</f>
        <v>304711.27779137564</v>
      </c>
      <c r="O288" s="12">
        <f>'4-2022'!$H282/1000</f>
        <v>304711.16000227985</v>
      </c>
      <c r="P288" s="12">
        <f>'5-2022'!$H282/1000</f>
        <v>304690.69850809546</v>
      </c>
      <c r="Q288" s="12">
        <f>'6-2022'!$H282/1000</f>
        <v>304656.85633843433</v>
      </c>
      <c r="R288" s="12">
        <f t="shared" si="4"/>
        <v>303853.98448042292</v>
      </c>
      <c r="T288" s="74"/>
    </row>
    <row r="289" spans="1:20" x14ac:dyDescent="0.25">
      <c r="A289" s="56"/>
      <c r="B289" s="3"/>
      <c r="C289" s="3"/>
      <c r="D289" s="3"/>
      <c r="E289" s="2">
        <f>'6-2021'!$H283/1000</f>
        <v>0</v>
      </c>
      <c r="F289" s="2">
        <f>'7-2021'!$H283/1000</f>
        <v>0</v>
      </c>
      <c r="G289" s="2">
        <f>'8-2021'!$H283/1000</f>
        <v>0</v>
      </c>
      <c r="H289" s="2">
        <f>'9-2021'!$H283/1000</f>
        <v>0</v>
      </c>
      <c r="I289" s="2">
        <f>'10-2021'!$H283/1000</f>
        <v>0</v>
      </c>
      <c r="J289" s="2">
        <f>'11-2021'!$H283/1000</f>
        <v>0</v>
      </c>
      <c r="K289" s="2">
        <f>'12-2021'!$H283/1000</f>
        <v>0</v>
      </c>
      <c r="L289" s="2">
        <f>'1-2022'!$H283/1000</f>
        <v>0</v>
      </c>
      <c r="M289" s="2">
        <f>'2-2022'!$H283/1000</f>
        <v>0</v>
      </c>
      <c r="N289" s="2">
        <f>'3-2022'!$H283/1000</f>
        <v>0</v>
      </c>
      <c r="O289" s="2">
        <f>'4-2022'!$H283/1000</f>
        <v>0</v>
      </c>
      <c r="P289" s="2">
        <f>'5-2022'!$H283/1000</f>
        <v>0</v>
      </c>
      <c r="Q289" s="2">
        <f>'6-2022'!$H283/1000</f>
        <v>0</v>
      </c>
      <c r="R289" s="2">
        <f t="shared" si="4"/>
        <v>0</v>
      </c>
      <c r="T289" s="74"/>
    </row>
    <row r="290" spans="1:20" x14ac:dyDescent="0.25">
      <c r="A290" s="56">
        <v>344</v>
      </c>
      <c r="B290" s="3" t="s">
        <v>62</v>
      </c>
      <c r="C290" s="3"/>
      <c r="D290" s="3"/>
      <c r="E290" s="2">
        <f>'6-2021'!$H284/1000</f>
        <v>0</v>
      </c>
      <c r="F290" s="2">
        <f>'7-2021'!$H284/1000</f>
        <v>0</v>
      </c>
      <c r="G290" s="2">
        <f>'8-2021'!$H284/1000</f>
        <v>0</v>
      </c>
      <c r="H290" s="2">
        <f>'9-2021'!$H284/1000</f>
        <v>0</v>
      </c>
      <c r="I290" s="2">
        <f>'10-2021'!$H284/1000</f>
        <v>0</v>
      </c>
      <c r="J290" s="2">
        <f>'11-2021'!$H284/1000</f>
        <v>0</v>
      </c>
      <c r="K290" s="2">
        <f>'12-2021'!$H284/1000</f>
        <v>0</v>
      </c>
      <c r="L290" s="2">
        <f>'1-2022'!$H284/1000</f>
        <v>0</v>
      </c>
      <c r="M290" s="2">
        <f>'2-2022'!$H284/1000</f>
        <v>0</v>
      </c>
      <c r="N290" s="2">
        <f>'3-2022'!$H284/1000</f>
        <v>0</v>
      </c>
      <c r="O290" s="2">
        <f>'4-2022'!$H284/1000</f>
        <v>0</v>
      </c>
      <c r="P290" s="2">
        <f>'5-2022'!$H284/1000</f>
        <v>0</v>
      </c>
      <c r="Q290" s="2">
        <f>'6-2022'!$H284/1000</f>
        <v>0</v>
      </c>
      <c r="R290" s="2">
        <f t="shared" si="4"/>
        <v>0</v>
      </c>
      <c r="T290" s="74"/>
    </row>
    <row r="291" spans="1:20" x14ac:dyDescent="0.25">
      <c r="A291" s="56"/>
      <c r="B291" s="3"/>
      <c r="C291" s="3"/>
      <c r="D291" s="3" t="s">
        <v>193</v>
      </c>
      <c r="E291" s="10">
        <f>'6-2021'!$H285/1000</f>
        <v>0</v>
      </c>
      <c r="F291" s="10">
        <f>'7-2021'!$H285/1000</f>
        <v>0</v>
      </c>
      <c r="G291" s="10">
        <f>'8-2021'!$H285/1000</f>
        <v>0</v>
      </c>
      <c r="H291" s="10">
        <f>'9-2021'!$H285/1000</f>
        <v>0</v>
      </c>
      <c r="I291" s="10">
        <f>'10-2021'!$H285/1000</f>
        <v>0</v>
      </c>
      <c r="J291" s="10">
        <f>'11-2021'!$H285/1000</f>
        <v>0</v>
      </c>
      <c r="K291" s="10">
        <f>'12-2021'!$H285/1000</f>
        <v>0</v>
      </c>
      <c r="L291" s="10">
        <f>'1-2022'!$H285/1000</f>
        <v>0</v>
      </c>
      <c r="M291" s="10">
        <f>'2-2022'!$H285/1000</f>
        <v>0</v>
      </c>
      <c r="N291" s="10">
        <f>'3-2022'!$H285/1000</f>
        <v>0</v>
      </c>
      <c r="O291" s="10">
        <f>'4-2022'!$H285/1000</f>
        <v>0</v>
      </c>
      <c r="P291" s="10">
        <f>'5-2022'!$H285/1000</f>
        <v>0</v>
      </c>
      <c r="Q291" s="10">
        <f>'6-2022'!$H285/1000</f>
        <v>0</v>
      </c>
      <c r="R291" s="10">
        <f t="shared" ref="R291:R354" si="5">(SUM(F291:P291)*2+Q291+E291)/24</f>
        <v>0</v>
      </c>
      <c r="T291" s="74"/>
    </row>
    <row r="292" spans="1:20" x14ac:dyDescent="0.25">
      <c r="A292" s="56"/>
      <c r="B292" s="3"/>
      <c r="C292" s="3"/>
      <c r="D292" s="3" t="s">
        <v>304</v>
      </c>
      <c r="E292" s="10">
        <f>'6-2021'!$H286/1000</f>
        <v>12948.397592965204</v>
      </c>
      <c r="F292" s="10">
        <f>'7-2021'!$H286/1000</f>
        <v>13069.260201541805</v>
      </c>
      <c r="G292" s="10">
        <f>'8-2021'!$H286/1000</f>
        <v>13102.648723449191</v>
      </c>
      <c r="H292" s="10">
        <f>'9-2021'!$H286/1000</f>
        <v>13160.35089648531</v>
      </c>
      <c r="I292" s="10">
        <f>'10-2021'!$H286/1000</f>
        <v>13169.600037327395</v>
      </c>
      <c r="J292" s="10">
        <f>'11-2021'!$H286/1000</f>
        <v>13206.488005545245</v>
      </c>
      <c r="K292" s="10">
        <f>'12-2021'!$H286/1000</f>
        <v>13206.294065401769</v>
      </c>
      <c r="L292" s="10">
        <f>'1-2022'!$H286/1000</f>
        <v>13204.463961249938</v>
      </c>
      <c r="M292" s="10">
        <f>'2-2022'!$H286/1000</f>
        <v>13204.757422280296</v>
      </c>
      <c r="N292" s="10">
        <f>'3-2022'!$H286/1000</f>
        <v>13219.456899509227</v>
      </c>
      <c r="O292" s="10">
        <f>'4-2022'!$H286/1000</f>
        <v>13219.470228854834</v>
      </c>
      <c r="P292" s="10">
        <f>'5-2022'!$H286/1000</f>
        <v>13218.936654495899</v>
      </c>
      <c r="Q292" s="10">
        <f>'6-2022'!$H286/1000</f>
        <v>13217.141688082076</v>
      </c>
      <c r="R292" s="10">
        <f t="shared" si="5"/>
        <v>13172.041394722046</v>
      </c>
      <c r="T292" s="74"/>
    </row>
    <row r="293" spans="1:20" x14ac:dyDescent="0.25">
      <c r="A293" s="56"/>
      <c r="B293" s="3"/>
      <c r="C293" s="3"/>
      <c r="D293" s="3" t="s">
        <v>24</v>
      </c>
      <c r="E293" s="10">
        <f>'6-2021'!$H287/1000</f>
        <v>9.3315536343625567</v>
      </c>
      <c r="F293" s="10">
        <f>'7-2021'!$H287/1000</f>
        <v>9.3315536343625567</v>
      </c>
      <c r="G293" s="10">
        <f>'8-2021'!$H287/1000</f>
        <v>9.3315536343625567</v>
      </c>
      <c r="H293" s="10">
        <f>'9-2021'!$H287/1000</f>
        <v>9.3315536343625567</v>
      </c>
      <c r="I293" s="10">
        <f>'10-2021'!$H287/1000</f>
        <v>9.3315536343625567</v>
      </c>
      <c r="J293" s="10">
        <f>'11-2021'!$H287/1000</f>
        <v>9.3315536343625567</v>
      </c>
      <c r="K293" s="10">
        <f>'12-2021'!$H287/1000</f>
        <v>9.3315536343625567</v>
      </c>
      <c r="L293" s="10">
        <f>'1-2022'!$H287/1000</f>
        <v>9.3315536343625567</v>
      </c>
      <c r="M293" s="10">
        <f>'2-2022'!$H287/1000</f>
        <v>9.3315536343625567</v>
      </c>
      <c r="N293" s="10">
        <f>'3-2022'!$H287/1000</f>
        <v>9.3315536343625567</v>
      </c>
      <c r="O293" s="10">
        <f>'4-2022'!$H287/1000</f>
        <v>9.3315536343625567</v>
      </c>
      <c r="P293" s="10">
        <f>'5-2022'!$H287/1000</f>
        <v>9.3315536343625567</v>
      </c>
      <c r="Q293" s="10">
        <f>'6-2022'!$H287/1000</f>
        <v>9.3315536343625567</v>
      </c>
      <c r="R293" s="10">
        <f t="shared" si="5"/>
        <v>9.3315536343625585</v>
      </c>
      <c r="T293" s="74"/>
    </row>
    <row r="294" spans="1:20" x14ac:dyDescent="0.25">
      <c r="A294" s="56"/>
      <c r="B294" s="3"/>
      <c r="C294" s="3"/>
      <c r="D294" s="3" t="s">
        <v>249</v>
      </c>
      <c r="E294" s="10">
        <f>'6-2021'!$H288/1000</f>
        <v>25339.722784649963</v>
      </c>
      <c r="F294" s="10">
        <f>'7-2021'!$H288/1000</f>
        <v>25339.722784649963</v>
      </c>
      <c r="G294" s="10">
        <f>'8-2021'!$H288/1000</f>
        <v>25339.722784649963</v>
      </c>
      <c r="H294" s="10">
        <f>'9-2021'!$H288/1000</f>
        <v>25339.722784649963</v>
      </c>
      <c r="I294" s="10">
        <f>'10-2021'!$H288/1000</f>
        <v>25339.722784649963</v>
      </c>
      <c r="J294" s="10">
        <f>'11-2021'!$H288/1000</f>
        <v>25339.722784649963</v>
      </c>
      <c r="K294" s="10">
        <f>'12-2021'!$H288/1000</f>
        <v>25350.556919489234</v>
      </c>
      <c r="L294" s="10">
        <f>'1-2022'!$H288/1000</f>
        <v>25361.156574401826</v>
      </c>
      <c r="M294" s="10">
        <f>'2-2022'!$H288/1000</f>
        <v>25369.776179555331</v>
      </c>
      <c r="N294" s="10">
        <f>'3-2022'!$H288/1000</f>
        <v>25369.776179555331</v>
      </c>
      <c r="O294" s="10">
        <f>'4-2022'!$H288/1000</f>
        <v>25369.776179555331</v>
      </c>
      <c r="P294" s="10">
        <f>'5-2022'!$H288/1000</f>
        <v>25369.776179555331</v>
      </c>
      <c r="Q294" s="10">
        <f>'6-2022'!$H288/1000</f>
        <v>25369.776179555331</v>
      </c>
      <c r="R294" s="10">
        <f t="shared" si="5"/>
        <v>25353.681801455405</v>
      </c>
      <c r="T294" s="74"/>
    </row>
    <row r="295" spans="1:20" x14ac:dyDescent="0.25">
      <c r="A295" s="56"/>
      <c r="B295" s="3"/>
      <c r="C295" s="3"/>
      <c r="D295" s="3" t="s">
        <v>251</v>
      </c>
      <c r="E295" s="10">
        <f>'6-2021'!$H289/1000</f>
        <v>0</v>
      </c>
      <c r="F295" s="10">
        <f>'7-2021'!$H289/1000</f>
        <v>0</v>
      </c>
      <c r="G295" s="10">
        <f>'8-2021'!$H289/1000</f>
        <v>0</v>
      </c>
      <c r="H295" s="10">
        <f>'9-2021'!$H289/1000</f>
        <v>0</v>
      </c>
      <c r="I295" s="10">
        <f>'10-2021'!$H289/1000</f>
        <v>0</v>
      </c>
      <c r="J295" s="10">
        <f>'11-2021'!$H289/1000</f>
        <v>0</v>
      </c>
      <c r="K295" s="10">
        <f>'12-2021'!$H289/1000</f>
        <v>0</v>
      </c>
      <c r="L295" s="10">
        <f>'1-2022'!$H289/1000</f>
        <v>0</v>
      </c>
      <c r="M295" s="10">
        <f>'2-2022'!$H289/1000</f>
        <v>0</v>
      </c>
      <c r="N295" s="10">
        <f>'3-2022'!$H289/1000</f>
        <v>0</v>
      </c>
      <c r="O295" s="10">
        <f>'4-2022'!$H289/1000</f>
        <v>0</v>
      </c>
      <c r="P295" s="10">
        <f>'5-2022'!$H289/1000</f>
        <v>0</v>
      </c>
      <c r="Q295" s="10">
        <f>'6-2022'!$H289/1000</f>
        <v>0</v>
      </c>
      <c r="R295" s="10">
        <f t="shared" si="5"/>
        <v>0</v>
      </c>
      <c r="T295" s="74"/>
    </row>
    <row r="296" spans="1:20" x14ac:dyDescent="0.25">
      <c r="A296" s="56"/>
      <c r="B296" s="3"/>
      <c r="C296" s="3"/>
      <c r="D296" s="3" t="s">
        <v>251</v>
      </c>
      <c r="E296" s="10">
        <f>'6-2021'!$H290/1000</f>
        <v>0</v>
      </c>
      <c r="F296" s="10">
        <f>'7-2021'!$H290/1000</f>
        <v>0</v>
      </c>
      <c r="G296" s="10">
        <f>'8-2021'!$H290/1000</f>
        <v>0</v>
      </c>
      <c r="H296" s="10">
        <f>'9-2021'!$H290/1000</f>
        <v>0</v>
      </c>
      <c r="I296" s="10">
        <f>'10-2021'!$H290/1000</f>
        <v>0</v>
      </c>
      <c r="J296" s="10">
        <f>'11-2021'!$H290/1000</f>
        <v>0</v>
      </c>
      <c r="K296" s="10">
        <f>'12-2021'!$H290/1000</f>
        <v>0</v>
      </c>
      <c r="L296" s="10">
        <f>'1-2022'!$H290/1000</f>
        <v>0</v>
      </c>
      <c r="M296" s="10">
        <f>'2-2022'!$H290/1000</f>
        <v>0</v>
      </c>
      <c r="N296" s="10">
        <f>'3-2022'!$H290/1000</f>
        <v>0</v>
      </c>
      <c r="O296" s="10">
        <f>'4-2022'!$H290/1000</f>
        <v>0</v>
      </c>
      <c r="P296" s="10">
        <f>'5-2022'!$H290/1000</f>
        <v>0</v>
      </c>
      <c r="Q296" s="10">
        <f>'6-2022'!$H290/1000</f>
        <v>0</v>
      </c>
      <c r="R296" s="10">
        <f t="shared" si="5"/>
        <v>0</v>
      </c>
    </row>
    <row r="297" spans="1:20" x14ac:dyDescent="0.25">
      <c r="A297" s="56"/>
      <c r="B297" s="3"/>
      <c r="C297" s="3"/>
      <c r="D297" s="3"/>
      <c r="E297" s="12">
        <f>'6-2021'!$H291/1000</f>
        <v>38297.451931249532</v>
      </c>
      <c r="F297" s="12">
        <f>'7-2021'!$H291/1000</f>
        <v>38418.314539826133</v>
      </c>
      <c r="G297" s="12">
        <f>'8-2021'!$H291/1000</f>
        <v>38451.703061733511</v>
      </c>
      <c r="H297" s="12">
        <f>'9-2021'!$H291/1000</f>
        <v>38509.405234769634</v>
      </c>
      <c r="I297" s="12">
        <f>'10-2021'!$H291/1000</f>
        <v>38518.654375611724</v>
      </c>
      <c r="J297" s="12">
        <f>'11-2021'!$H291/1000</f>
        <v>38555.542343829569</v>
      </c>
      <c r="K297" s="12">
        <f>'12-2021'!$H291/1000</f>
        <v>38566.182538525369</v>
      </c>
      <c r="L297" s="12">
        <f>'1-2022'!$H291/1000</f>
        <v>38574.952089286126</v>
      </c>
      <c r="M297" s="12">
        <f>'2-2022'!$H291/1000</f>
        <v>38583.86515546999</v>
      </c>
      <c r="N297" s="12">
        <f>'3-2022'!$H291/1000</f>
        <v>38598.564632698923</v>
      </c>
      <c r="O297" s="12">
        <f>'4-2022'!$H291/1000</f>
        <v>38598.577962044532</v>
      </c>
      <c r="P297" s="12">
        <f>'5-2022'!$H291/1000</f>
        <v>38598.044387685586</v>
      </c>
      <c r="Q297" s="12">
        <f>'6-2022'!$H291/1000</f>
        <v>38596.249421271772</v>
      </c>
      <c r="R297" s="12">
        <f t="shared" si="5"/>
        <v>38535.054749811803</v>
      </c>
      <c r="T297" s="74"/>
    </row>
    <row r="298" spans="1:20" x14ac:dyDescent="0.25">
      <c r="A298" s="56"/>
      <c r="B298" s="3"/>
      <c r="C298" s="3"/>
      <c r="D298" s="3"/>
      <c r="E298" s="2">
        <f>'6-2021'!$H292/1000</f>
        <v>0</v>
      </c>
      <c r="F298" s="2">
        <f>'7-2021'!$H292/1000</f>
        <v>0</v>
      </c>
      <c r="G298" s="2">
        <f>'8-2021'!$H292/1000</f>
        <v>0</v>
      </c>
      <c r="H298" s="2">
        <f>'9-2021'!$H292/1000</f>
        <v>0</v>
      </c>
      <c r="I298" s="2">
        <f>'10-2021'!$H292/1000</f>
        <v>0</v>
      </c>
      <c r="J298" s="2">
        <f>'11-2021'!$H292/1000</f>
        <v>0</v>
      </c>
      <c r="K298" s="2">
        <f>'12-2021'!$H292/1000</f>
        <v>0</v>
      </c>
      <c r="L298" s="2">
        <f>'1-2022'!$H292/1000</f>
        <v>0</v>
      </c>
      <c r="M298" s="2">
        <f>'2-2022'!$H292/1000</f>
        <v>0</v>
      </c>
      <c r="N298" s="2">
        <f>'3-2022'!$H292/1000</f>
        <v>0</v>
      </c>
      <c r="O298" s="2">
        <f>'4-2022'!$H292/1000</f>
        <v>0</v>
      </c>
      <c r="P298" s="2">
        <f>'5-2022'!$H292/1000</f>
        <v>0</v>
      </c>
      <c r="Q298" s="2">
        <f>'6-2022'!$H292/1000</f>
        <v>0</v>
      </c>
      <c r="R298" s="2">
        <f t="shared" si="5"/>
        <v>0</v>
      </c>
      <c r="T298" s="74"/>
    </row>
    <row r="299" spans="1:20" x14ac:dyDescent="0.25">
      <c r="A299" s="56">
        <v>345</v>
      </c>
      <c r="B299" s="3" t="s">
        <v>63</v>
      </c>
      <c r="C299" s="3"/>
      <c r="D299" s="3"/>
      <c r="E299" s="2">
        <f>'6-2021'!$H293/1000</f>
        <v>0</v>
      </c>
      <c r="F299" s="2">
        <f>'7-2021'!$H293/1000</f>
        <v>0</v>
      </c>
      <c r="G299" s="2">
        <f>'8-2021'!$H293/1000</f>
        <v>0</v>
      </c>
      <c r="H299" s="2">
        <f>'9-2021'!$H293/1000</f>
        <v>0</v>
      </c>
      <c r="I299" s="2">
        <f>'10-2021'!$H293/1000</f>
        <v>0</v>
      </c>
      <c r="J299" s="2">
        <f>'11-2021'!$H293/1000</f>
        <v>0</v>
      </c>
      <c r="K299" s="2">
        <f>'12-2021'!$H293/1000</f>
        <v>0</v>
      </c>
      <c r="L299" s="2">
        <f>'1-2022'!$H293/1000</f>
        <v>0</v>
      </c>
      <c r="M299" s="2">
        <f>'2-2022'!$H293/1000</f>
        <v>0</v>
      </c>
      <c r="N299" s="2">
        <f>'3-2022'!$H293/1000</f>
        <v>0</v>
      </c>
      <c r="O299" s="2">
        <f>'4-2022'!$H293/1000</f>
        <v>0</v>
      </c>
      <c r="P299" s="2">
        <f>'5-2022'!$H293/1000</f>
        <v>0</v>
      </c>
      <c r="Q299" s="2">
        <f>'6-2022'!$H293/1000</f>
        <v>0</v>
      </c>
      <c r="R299" s="2">
        <f t="shared" si="5"/>
        <v>0</v>
      </c>
      <c r="T299" s="74"/>
    </row>
    <row r="300" spans="1:20" x14ac:dyDescent="0.25">
      <c r="A300" s="56"/>
      <c r="B300" s="3"/>
      <c r="C300" s="3"/>
      <c r="D300" s="3" t="s">
        <v>24</v>
      </c>
      <c r="E300" s="10">
        <f>'6-2021'!$H294/1000</f>
        <v>0</v>
      </c>
      <c r="F300" s="10">
        <f>'7-2021'!$H294/1000</f>
        <v>0</v>
      </c>
      <c r="G300" s="10">
        <f>'8-2021'!$H294/1000</f>
        <v>0</v>
      </c>
      <c r="H300" s="10">
        <f>'9-2021'!$H294/1000</f>
        <v>0</v>
      </c>
      <c r="I300" s="10">
        <f>'10-2021'!$H294/1000</f>
        <v>0</v>
      </c>
      <c r="J300" s="10">
        <f>'11-2021'!$H294/1000</f>
        <v>0</v>
      </c>
      <c r="K300" s="10">
        <f>'12-2021'!$H294/1000</f>
        <v>0</v>
      </c>
      <c r="L300" s="10">
        <f>'1-2022'!$H294/1000</f>
        <v>0</v>
      </c>
      <c r="M300" s="10">
        <f>'2-2022'!$H294/1000</f>
        <v>0</v>
      </c>
      <c r="N300" s="10">
        <f>'3-2022'!$H294/1000</f>
        <v>0</v>
      </c>
      <c r="O300" s="10">
        <f>'4-2022'!$H294/1000</f>
        <v>0</v>
      </c>
      <c r="P300" s="10">
        <f>'5-2022'!$H294/1000</f>
        <v>0</v>
      </c>
      <c r="Q300" s="10">
        <f>'6-2022'!$H294/1000</f>
        <v>0</v>
      </c>
      <c r="R300" s="10">
        <f t="shared" si="5"/>
        <v>0</v>
      </c>
      <c r="T300" s="74"/>
    </row>
    <row r="301" spans="1:20" x14ac:dyDescent="0.25">
      <c r="A301" s="56"/>
      <c r="B301" s="3"/>
      <c r="C301" s="3"/>
      <c r="D301" s="3" t="s">
        <v>304</v>
      </c>
      <c r="E301" s="10">
        <f>'6-2021'!$H295/1000</f>
        <v>18907.549912263978</v>
      </c>
      <c r="F301" s="10">
        <f>'7-2021'!$H295/1000</f>
        <v>19208.538945478151</v>
      </c>
      <c r="G301" s="10">
        <f>'8-2021'!$H295/1000</f>
        <v>19220.867556913581</v>
      </c>
      <c r="H301" s="10">
        <f>'9-2021'!$H295/1000</f>
        <v>19219.058090667502</v>
      </c>
      <c r="I301" s="10">
        <f>'10-2021'!$H295/1000</f>
        <v>19228.741104661261</v>
      </c>
      <c r="J301" s="10">
        <f>'11-2021'!$H295/1000</f>
        <v>19229.715469771923</v>
      </c>
      <c r="K301" s="10">
        <f>'12-2021'!$H295/1000</f>
        <v>19235.389882144667</v>
      </c>
      <c r="L301" s="10">
        <f>'1-2022'!$H295/1000</f>
        <v>19236.26223379837</v>
      </c>
      <c r="M301" s="10">
        <f>'2-2022'!$H295/1000</f>
        <v>19236.48746271761</v>
      </c>
      <c r="N301" s="10">
        <f>'3-2022'!$H295/1000</f>
        <v>19238.58386654561</v>
      </c>
      <c r="O301" s="10">
        <f>'4-2022'!$H295/1000</f>
        <v>19238.728215395724</v>
      </c>
      <c r="P301" s="10">
        <f>'5-2022'!$H295/1000</f>
        <v>19240.29952790097</v>
      </c>
      <c r="Q301" s="10">
        <f>'6-2022'!$H295/1000</f>
        <v>19238.792287372278</v>
      </c>
      <c r="R301" s="10">
        <f t="shared" si="5"/>
        <v>19217.153621317793</v>
      </c>
      <c r="T301" s="74"/>
    </row>
    <row r="302" spans="1:20" x14ac:dyDescent="0.25">
      <c r="A302" s="56"/>
      <c r="B302" s="3"/>
      <c r="C302" s="3"/>
      <c r="D302" s="3" t="s">
        <v>249</v>
      </c>
      <c r="E302" s="10">
        <f>'6-2021'!$H296/1000</f>
        <v>10704.733610592482</v>
      </c>
      <c r="F302" s="10">
        <f>'7-2021'!$H296/1000</f>
        <v>10704.733610592482</v>
      </c>
      <c r="G302" s="10">
        <f>'8-2021'!$H296/1000</f>
        <v>10704.733610592482</v>
      </c>
      <c r="H302" s="10">
        <f>'9-2021'!$H296/1000</f>
        <v>10704.733610592482</v>
      </c>
      <c r="I302" s="10">
        <f>'10-2021'!$H296/1000</f>
        <v>10704.733610592482</v>
      </c>
      <c r="J302" s="10">
        <f>'11-2021'!$H296/1000</f>
        <v>10704.733610592482</v>
      </c>
      <c r="K302" s="10">
        <f>'12-2021'!$H296/1000</f>
        <v>10711.582823372701</v>
      </c>
      <c r="L302" s="10">
        <f>'1-2022'!$H296/1000</f>
        <v>10711.582823372701</v>
      </c>
      <c r="M302" s="10">
        <f>'2-2022'!$H296/1000</f>
        <v>10711.582823372701</v>
      </c>
      <c r="N302" s="10">
        <f>'3-2022'!$H296/1000</f>
        <v>10714.727440367009</v>
      </c>
      <c r="O302" s="10">
        <f>'4-2022'!$H296/1000</f>
        <v>10714.727440367009</v>
      </c>
      <c r="P302" s="10">
        <f>'5-2022'!$H296/1000</f>
        <v>10714.727440367009</v>
      </c>
      <c r="Q302" s="10">
        <f>'6-2022'!$H296/1000</f>
        <v>10714.727440367009</v>
      </c>
      <c r="R302" s="10">
        <f t="shared" si="5"/>
        <v>10709.360780805111</v>
      </c>
      <c r="T302" s="74"/>
    </row>
    <row r="303" spans="1:20" x14ac:dyDescent="0.25">
      <c r="A303" s="56"/>
      <c r="B303" s="3"/>
      <c r="C303" s="3"/>
      <c r="D303" s="3" t="s">
        <v>251</v>
      </c>
      <c r="E303" s="10">
        <f>'6-2021'!$H297/1000</f>
        <v>0</v>
      </c>
      <c r="F303" s="10">
        <f>'7-2021'!$H297/1000</f>
        <v>0</v>
      </c>
      <c r="G303" s="10">
        <f>'8-2021'!$H297/1000</f>
        <v>0</v>
      </c>
      <c r="H303" s="10">
        <f>'9-2021'!$H297/1000</f>
        <v>0</v>
      </c>
      <c r="I303" s="10">
        <f>'10-2021'!$H297/1000</f>
        <v>0</v>
      </c>
      <c r="J303" s="10">
        <f>'11-2021'!$H297/1000</f>
        <v>0</v>
      </c>
      <c r="K303" s="10">
        <f>'12-2021'!$H297/1000</f>
        <v>0</v>
      </c>
      <c r="L303" s="10">
        <f>'1-2022'!$H297/1000</f>
        <v>0</v>
      </c>
      <c r="M303" s="10">
        <f>'2-2022'!$H297/1000</f>
        <v>0</v>
      </c>
      <c r="N303" s="10">
        <f>'3-2022'!$H297/1000</f>
        <v>0</v>
      </c>
      <c r="O303" s="10">
        <f>'4-2022'!$H297/1000</f>
        <v>0</v>
      </c>
      <c r="P303" s="10">
        <f>'5-2022'!$H297/1000</f>
        <v>0</v>
      </c>
      <c r="Q303" s="10">
        <f>'6-2022'!$H297/1000</f>
        <v>0</v>
      </c>
      <c r="R303" s="10">
        <f t="shared" si="5"/>
        <v>0</v>
      </c>
      <c r="T303" s="74"/>
    </row>
    <row r="304" spans="1:20" x14ac:dyDescent="0.25">
      <c r="A304" s="56"/>
      <c r="B304" s="3"/>
      <c r="C304" s="3"/>
      <c r="D304" s="3" t="s">
        <v>251</v>
      </c>
      <c r="E304" s="10">
        <f>'6-2021'!$H298/1000</f>
        <v>0</v>
      </c>
      <c r="F304" s="10">
        <f>'7-2021'!$H298/1000</f>
        <v>0</v>
      </c>
      <c r="G304" s="10">
        <f>'8-2021'!$H298/1000</f>
        <v>0</v>
      </c>
      <c r="H304" s="10">
        <f>'9-2021'!$H298/1000</f>
        <v>0</v>
      </c>
      <c r="I304" s="10">
        <f>'10-2021'!$H298/1000</f>
        <v>0</v>
      </c>
      <c r="J304" s="10">
        <f>'11-2021'!$H298/1000</f>
        <v>0</v>
      </c>
      <c r="K304" s="10">
        <f>'12-2021'!$H298/1000</f>
        <v>0</v>
      </c>
      <c r="L304" s="10">
        <f>'1-2022'!$H298/1000</f>
        <v>0</v>
      </c>
      <c r="M304" s="10">
        <f>'2-2022'!$H298/1000</f>
        <v>0</v>
      </c>
      <c r="N304" s="10">
        <f>'3-2022'!$H298/1000</f>
        <v>0</v>
      </c>
      <c r="O304" s="10">
        <f>'4-2022'!$H298/1000</f>
        <v>0</v>
      </c>
      <c r="P304" s="10">
        <f>'5-2022'!$H298/1000</f>
        <v>0</v>
      </c>
      <c r="Q304" s="10">
        <f>'6-2022'!$H298/1000</f>
        <v>0</v>
      </c>
      <c r="R304" s="10">
        <f t="shared" si="5"/>
        <v>0</v>
      </c>
    </row>
    <row r="305" spans="1:22" x14ac:dyDescent="0.25">
      <c r="A305" s="56"/>
      <c r="B305" s="3"/>
      <c r="C305" s="3"/>
      <c r="D305" s="3"/>
      <c r="E305" s="12">
        <f>'6-2021'!$H299/1000</f>
        <v>29612.283522856458</v>
      </c>
      <c r="F305" s="12">
        <f>'7-2021'!$H299/1000</f>
        <v>29913.272556070635</v>
      </c>
      <c r="G305" s="12">
        <f>'8-2021'!$H299/1000</f>
        <v>29925.601167506062</v>
      </c>
      <c r="H305" s="12">
        <f>'9-2021'!$H299/1000</f>
        <v>29923.791701259986</v>
      </c>
      <c r="I305" s="12">
        <f>'10-2021'!$H299/1000</f>
        <v>29933.474715253742</v>
      </c>
      <c r="J305" s="12">
        <f>'11-2021'!$H299/1000</f>
        <v>29934.449080364408</v>
      </c>
      <c r="K305" s="12">
        <f>'12-2021'!$H299/1000</f>
        <v>29946.972705517368</v>
      </c>
      <c r="L305" s="12">
        <f>'1-2022'!$H299/1000</f>
        <v>29947.845057171067</v>
      </c>
      <c r="M305" s="12">
        <f>'2-2022'!$H299/1000</f>
        <v>29948.070286090315</v>
      </c>
      <c r="N305" s="12">
        <f>'3-2022'!$H299/1000</f>
        <v>29953.311306912619</v>
      </c>
      <c r="O305" s="12">
        <f>'4-2022'!$H299/1000</f>
        <v>29953.455655762733</v>
      </c>
      <c r="P305" s="12">
        <f>'5-2022'!$H299/1000</f>
        <v>29955.026968267983</v>
      </c>
      <c r="Q305" s="12">
        <f>'6-2022'!$H299/1000</f>
        <v>29953.519727739291</v>
      </c>
      <c r="R305" s="12">
        <f t="shared" si="5"/>
        <v>29926.514402122895</v>
      </c>
      <c r="T305" s="74"/>
    </row>
    <row r="306" spans="1:22" x14ac:dyDescent="0.25">
      <c r="A306" s="56"/>
      <c r="B306" s="3"/>
      <c r="C306" s="3"/>
      <c r="D306" s="3"/>
      <c r="E306" s="2">
        <f>'6-2021'!$H300/1000</f>
        <v>0</v>
      </c>
      <c r="F306" s="2">
        <f>'7-2021'!$H300/1000</f>
        <v>0</v>
      </c>
      <c r="G306" s="2">
        <f>'8-2021'!$H300/1000</f>
        <v>0</v>
      </c>
      <c r="H306" s="2">
        <f>'9-2021'!$H300/1000</f>
        <v>0</v>
      </c>
      <c r="I306" s="2">
        <f>'10-2021'!$H300/1000</f>
        <v>0</v>
      </c>
      <c r="J306" s="2">
        <f>'11-2021'!$H300/1000</f>
        <v>0</v>
      </c>
      <c r="K306" s="2">
        <f>'12-2021'!$H300/1000</f>
        <v>0</v>
      </c>
      <c r="L306" s="2">
        <f>'1-2022'!$H300/1000</f>
        <v>0</v>
      </c>
      <c r="M306" s="2">
        <f>'2-2022'!$H300/1000</f>
        <v>0</v>
      </c>
      <c r="N306" s="2">
        <f>'3-2022'!$H300/1000</f>
        <v>0</v>
      </c>
      <c r="O306" s="2">
        <f>'4-2022'!$H300/1000</f>
        <v>0</v>
      </c>
      <c r="P306" s="2">
        <f>'5-2022'!$H300/1000</f>
        <v>0</v>
      </c>
      <c r="Q306" s="2">
        <f>'6-2022'!$H300/1000</f>
        <v>0</v>
      </c>
      <c r="R306" s="2">
        <f t="shared" si="5"/>
        <v>0</v>
      </c>
      <c r="T306" s="74"/>
    </row>
    <row r="307" spans="1:22" s="46" customFormat="1" x14ac:dyDescent="0.25">
      <c r="A307" s="56"/>
      <c r="B307" s="3"/>
      <c r="C307" s="58"/>
      <c r="D307" s="3"/>
      <c r="E307" s="14">
        <f>'6-2021'!$H301/1000</f>
        <v>0</v>
      </c>
      <c r="F307" s="14">
        <f>'7-2021'!$H301/1000</f>
        <v>0</v>
      </c>
      <c r="G307" s="14">
        <f>'8-2021'!$H301/1000</f>
        <v>0</v>
      </c>
      <c r="H307" s="14">
        <f>'9-2021'!$H301/1000</f>
        <v>0</v>
      </c>
      <c r="I307" s="14">
        <f>'10-2021'!$H301/1000</f>
        <v>0</v>
      </c>
      <c r="J307" s="14">
        <f>'11-2021'!$H301/1000</f>
        <v>0</v>
      </c>
      <c r="K307" s="14">
        <f>'12-2021'!$H301/1000</f>
        <v>0</v>
      </c>
      <c r="L307" s="14">
        <f>'1-2022'!$H301/1000</f>
        <v>0</v>
      </c>
      <c r="M307" s="14">
        <f>'2-2022'!$H301/1000</f>
        <v>0</v>
      </c>
      <c r="N307" s="14">
        <f>'3-2022'!$H301/1000</f>
        <v>0</v>
      </c>
      <c r="O307" s="14">
        <f>'4-2022'!$H301/1000</f>
        <v>0</v>
      </c>
      <c r="P307" s="14">
        <f>'5-2022'!$H301/1000</f>
        <v>0</v>
      </c>
      <c r="Q307" s="14">
        <f>'6-2022'!$H301/1000</f>
        <v>0</v>
      </c>
      <c r="R307" s="14">
        <f t="shared" si="5"/>
        <v>0</v>
      </c>
      <c r="S307" s="43"/>
      <c r="T307" s="74"/>
      <c r="U307" s="74"/>
      <c r="V307" s="80"/>
    </row>
    <row r="308" spans="1:22" x14ac:dyDescent="0.25">
      <c r="A308" s="59"/>
      <c r="B308" s="60"/>
      <c r="C308" s="61"/>
      <c r="D308" s="60"/>
      <c r="E308" s="79">
        <f>'6-2021'!$H302/1000</f>
        <v>0</v>
      </c>
      <c r="F308" s="16">
        <f>'7-2021'!$H302/1000</f>
        <v>0</v>
      </c>
      <c r="G308" s="16">
        <f>'8-2021'!$H302/1000</f>
        <v>0</v>
      </c>
      <c r="H308" s="16">
        <f>'9-2021'!$H302/1000</f>
        <v>0</v>
      </c>
      <c r="I308" s="16">
        <f>'10-2021'!$H302/1000</f>
        <v>0</v>
      </c>
      <c r="J308" s="16">
        <f>'11-2021'!$H302/1000</f>
        <v>0</v>
      </c>
      <c r="K308" s="16">
        <f>'12-2021'!$H302/1000</f>
        <v>0</v>
      </c>
      <c r="L308" s="16">
        <f>'1-2022'!$H302/1000</f>
        <v>0</v>
      </c>
      <c r="M308" s="16">
        <f>'2-2022'!$H302/1000</f>
        <v>0</v>
      </c>
      <c r="N308" s="16">
        <f>'3-2022'!$H302/1000</f>
        <v>0</v>
      </c>
      <c r="O308" s="16">
        <f>'4-2022'!$H302/1000</f>
        <v>0</v>
      </c>
      <c r="P308" s="16">
        <f>'5-2022'!$H302/1000</f>
        <v>0</v>
      </c>
      <c r="Q308" s="16">
        <f>'6-2022'!$H302/1000</f>
        <v>0</v>
      </c>
      <c r="R308" s="16">
        <f t="shared" si="5"/>
        <v>0</v>
      </c>
      <c r="T308" s="74"/>
    </row>
    <row r="309" spans="1:22" x14ac:dyDescent="0.25">
      <c r="A309" s="56">
        <v>346</v>
      </c>
      <c r="B309" s="3" t="s">
        <v>45</v>
      </c>
      <c r="C309" s="3"/>
      <c r="D309" s="3"/>
      <c r="E309" s="2">
        <f>'6-2021'!$H303/1000</f>
        <v>0</v>
      </c>
      <c r="F309" s="2">
        <f>'7-2021'!$H303/1000</f>
        <v>0</v>
      </c>
      <c r="G309" s="2">
        <f>'8-2021'!$H303/1000</f>
        <v>0</v>
      </c>
      <c r="H309" s="2">
        <f>'9-2021'!$H303/1000</f>
        <v>0</v>
      </c>
      <c r="I309" s="2">
        <f>'10-2021'!$H303/1000</f>
        <v>0</v>
      </c>
      <c r="J309" s="2">
        <f>'11-2021'!$H303/1000</f>
        <v>0</v>
      </c>
      <c r="K309" s="2">
        <f>'12-2021'!$H303/1000</f>
        <v>0</v>
      </c>
      <c r="L309" s="2">
        <f>'1-2022'!$H303/1000</f>
        <v>0</v>
      </c>
      <c r="M309" s="2">
        <f>'2-2022'!$H303/1000</f>
        <v>0</v>
      </c>
      <c r="N309" s="2">
        <f>'3-2022'!$H303/1000</f>
        <v>0</v>
      </c>
      <c r="O309" s="2">
        <f>'4-2022'!$H303/1000</f>
        <v>0</v>
      </c>
      <c r="P309" s="2">
        <f>'5-2022'!$H303/1000</f>
        <v>0</v>
      </c>
      <c r="Q309" s="2">
        <f>'6-2022'!$H303/1000</f>
        <v>0</v>
      </c>
      <c r="R309" s="2">
        <f t="shared" si="5"/>
        <v>0</v>
      </c>
      <c r="T309" s="74"/>
    </row>
    <row r="310" spans="1:22" x14ac:dyDescent="0.25">
      <c r="A310" s="56"/>
      <c r="B310" s="3"/>
      <c r="C310" s="3"/>
      <c r="D310" s="3" t="s">
        <v>24</v>
      </c>
      <c r="E310" s="10">
        <f>'6-2021'!$H304/1000</f>
        <v>0</v>
      </c>
      <c r="F310" s="10">
        <f>'7-2021'!$H304/1000</f>
        <v>0</v>
      </c>
      <c r="G310" s="10">
        <f>'8-2021'!$H304/1000</f>
        <v>0</v>
      </c>
      <c r="H310" s="10">
        <f>'9-2021'!$H304/1000</f>
        <v>0</v>
      </c>
      <c r="I310" s="10">
        <f>'10-2021'!$H304/1000</f>
        <v>0</v>
      </c>
      <c r="J310" s="10">
        <f>'11-2021'!$H304/1000</f>
        <v>0</v>
      </c>
      <c r="K310" s="10">
        <f>'12-2021'!$H304/1000</f>
        <v>0</v>
      </c>
      <c r="L310" s="10">
        <f>'1-2022'!$H304/1000</f>
        <v>0</v>
      </c>
      <c r="M310" s="10">
        <f>'2-2022'!$H304/1000</f>
        <v>0</v>
      </c>
      <c r="N310" s="10">
        <f>'3-2022'!$H304/1000</f>
        <v>0</v>
      </c>
      <c r="O310" s="10">
        <f>'4-2022'!$H304/1000</f>
        <v>0</v>
      </c>
      <c r="P310" s="10">
        <f>'5-2022'!$H304/1000</f>
        <v>0</v>
      </c>
      <c r="Q310" s="10">
        <f>'6-2022'!$H304/1000</f>
        <v>0</v>
      </c>
      <c r="R310" s="10">
        <f t="shared" si="5"/>
        <v>0</v>
      </c>
      <c r="T310" s="74"/>
    </row>
    <row r="311" spans="1:22" x14ac:dyDescent="0.25">
      <c r="A311" s="56"/>
      <c r="B311" s="3"/>
      <c r="C311" s="3"/>
      <c r="D311" s="3" t="s">
        <v>304</v>
      </c>
      <c r="E311" s="10">
        <f>'6-2021'!$H305/1000</f>
        <v>873.73176278231506</v>
      </c>
      <c r="F311" s="10">
        <f>'7-2021'!$H305/1000</f>
        <v>924.0472434962096</v>
      </c>
      <c r="G311" s="10">
        <f>'8-2021'!$H305/1000</f>
        <v>924.39639080802533</v>
      </c>
      <c r="H311" s="10">
        <f>'9-2021'!$H305/1000</f>
        <v>946.31420975074104</v>
      </c>
      <c r="I311" s="10">
        <f>'10-2021'!$H305/1000</f>
        <v>943.47309875068402</v>
      </c>
      <c r="J311" s="10">
        <f>'11-2021'!$H305/1000</f>
        <v>943.14431008740894</v>
      </c>
      <c r="K311" s="10">
        <f>'12-2021'!$H305/1000</f>
        <v>944.07108657784977</v>
      </c>
      <c r="L311" s="10">
        <f>'1-2022'!$H305/1000</f>
        <v>944.1898522759459</v>
      </c>
      <c r="M311" s="10">
        <f>'2-2022'!$H305/1000</f>
        <v>944.18608868662295</v>
      </c>
      <c r="N311" s="10">
        <f>'3-2022'!$H305/1000</f>
        <v>944.33381176171781</v>
      </c>
      <c r="O311" s="10">
        <f>'4-2022'!$H305/1000</f>
        <v>944.32729708992997</v>
      </c>
      <c r="P311" s="10">
        <f>'5-2022'!$H305/1000</f>
        <v>944.45765116439441</v>
      </c>
      <c r="Q311" s="10">
        <f>'6-2022'!$H305/1000</f>
        <v>944.27027117174066</v>
      </c>
      <c r="R311" s="10">
        <f t="shared" si="5"/>
        <v>937.99517145221307</v>
      </c>
      <c r="T311" s="74"/>
    </row>
    <row r="312" spans="1:22" x14ac:dyDescent="0.25">
      <c r="A312" s="56"/>
      <c r="B312" s="3"/>
      <c r="C312" s="3"/>
      <c r="D312" s="3" t="s">
        <v>249</v>
      </c>
      <c r="E312" s="10">
        <f>'6-2021'!$H306/1000</f>
        <v>771.59357438270365</v>
      </c>
      <c r="F312" s="10">
        <f>'7-2021'!$H306/1000</f>
        <v>771.59357438270365</v>
      </c>
      <c r="G312" s="10">
        <f>'8-2021'!$H306/1000</f>
        <v>771.59357438270365</v>
      </c>
      <c r="H312" s="10">
        <f>'9-2021'!$H306/1000</f>
        <v>771.59357438270365</v>
      </c>
      <c r="I312" s="10">
        <f>'10-2021'!$H306/1000</f>
        <v>771.59357438270365</v>
      </c>
      <c r="J312" s="10">
        <f>'11-2021'!$H306/1000</f>
        <v>771.59357438270365</v>
      </c>
      <c r="K312" s="10">
        <f>'12-2021'!$H306/1000</f>
        <v>771.59357438270365</v>
      </c>
      <c r="L312" s="10">
        <f>'1-2022'!$H306/1000</f>
        <v>771.59357438270365</v>
      </c>
      <c r="M312" s="10">
        <f>'2-2022'!$H306/1000</f>
        <v>771.59357438270365</v>
      </c>
      <c r="N312" s="10">
        <f>'3-2022'!$H306/1000</f>
        <v>771.59357438270365</v>
      </c>
      <c r="O312" s="10">
        <f>'4-2022'!$H306/1000</f>
        <v>771.59357438270365</v>
      </c>
      <c r="P312" s="10">
        <f>'5-2022'!$H306/1000</f>
        <v>771.59357438270365</v>
      </c>
      <c r="Q312" s="10">
        <f>'6-2022'!$H306/1000</f>
        <v>771.59357438270365</v>
      </c>
      <c r="R312" s="10">
        <f t="shared" si="5"/>
        <v>771.59357438270365</v>
      </c>
      <c r="T312" s="74"/>
    </row>
    <row r="313" spans="1:22" x14ac:dyDescent="0.25">
      <c r="A313" s="56"/>
      <c r="B313" s="3"/>
      <c r="C313" s="3"/>
      <c r="D313" s="3" t="s">
        <v>251</v>
      </c>
      <c r="E313" s="10">
        <f>'6-2021'!$H307/1000</f>
        <v>0</v>
      </c>
      <c r="F313" s="10">
        <f>'7-2021'!$H307/1000</f>
        <v>0</v>
      </c>
      <c r="G313" s="10">
        <f>'8-2021'!$H307/1000</f>
        <v>0</v>
      </c>
      <c r="H313" s="10">
        <f>'9-2021'!$H307/1000</f>
        <v>0</v>
      </c>
      <c r="I313" s="10">
        <f>'10-2021'!$H307/1000</f>
        <v>0</v>
      </c>
      <c r="J313" s="10">
        <f>'11-2021'!$H307/1000</f>
        <v>0</v>
      </c>
      <c r="K313" s="10">
        <f>'12-2021'!$H307/1000</f>
        <v>0</v>
      </c>
      <c r="L313" s="10">
        <f>'1-2022'!$H307/1000</f>
        <v>0</v>
      </c>
      <c r="M313" s="10">
        <f>'2-2022'!$H307/1000</f>
        <v>0</v>
      </c>
      <c r="N313" s="10">
        <f>'3-2022'!$H307/1000</f>
        <v>0</v>
      </c>
      <c r="O313" s="10">
        <f>'4-2022'!$H307/1000</f>
        <v>0</v>
      </c>
      <c r="P313" s="10">
        <f>'5-2022'!$H307/1000</f>
        <v>0</v>
      </c>
      <c r="Q313" s="10">
        <f>'6-2022'!$H307/1000</f>
        <v>0</v>
      </c>
      <c r="R313" s="10">
        <f t="shared" si="5"/>
        <v>0</v>
      </c>
      <c r="T313" s="74"/>
    </row>
    <row r="314" spans="1:22" x14ac:dyDescent="0.25">
      <c r="A314" s="56"/>
      <c r="B314" s="3"/>
      <c r="C314" s="3"/>
      <c r="D314" s="3"/>
      <c r="E314" s="12">
        <f>'6-2021'!$H308/1000</f>
        <v>1645.3253371650185</v>
      </c>
      <c r="F314" s="12">
        <f>'7-2021'!$H308/1000</f>
        <v>1695.6408178789131</v>
      </c>
      <c r="G314" s="12">
        <f>'8-2021'!$H308/1000</f>
        <v>1695.9899651907292</v>
      </c>
      <c r="H314" s="12">
        <f>'9-2021'!$H308/1000</f>
        <v>1717.9077841334445</v>
      </c>
      <c r="I314" s="12">
        <f>'10-2021'!$H308/1000</f>
        <v>1715.0666731333877</v>
      </c>
      <c r="J314" s="12">
        <f>'11-2021'!$H308/1000</f>
        <v>1714.7378844701127</v>
      </c>
      <c r="K314" s="12">
        <f>'12-2021'!$H308/1000</f>
        <v>1715.6646609605534</v>
      </c>
      <c r="L314" s="12">
        <f>'1-2022'!$H308/1000</f>
        <v>1715.7834266586494</v>
      </c>
      <c r="M314" s="12">
        <f>'2-2022'!$H308/1000</f>
        <v>1715.7796630693265</v>
      </c>
      <c r="N314" s="12">
        <f>'3-2022'!$H308/1000</f>
        <v>1715.9273861444215</v>
      </c>
      <c r="O314" s="12">
        <f>'4-2022'!$H308/1000</f>
        <v>1715.9208714726335</v>
      </c>
      <c r="P314" s="12">
        <f>'5-2022'!$H308/1000</f>
        <v>1716.0512255470981</v>
      </c>
      <c r="Q314" s="12">
        <f>'6-2022'!$H308/1000</f>
        <v>1715.8638455544442</v>
      </c>
      <c r="R314" s="12">
        <f t="shared" si="5"/>
        <v>1709.5887458349168</v>
      </c>
      <c r="T314" s="74"/>
    </row>
    <row r="315" spans="1:22" x14ac:dyDescent="0.25">
      <c r="A315" s="56"/>
      <c r="B315" s="3"/>
      <c r="C315" s="3"/>
      <c r="D315" s="3"/>
      <c r="E315" s="2">
        <f>'6-2021'!$H309/1000</f>
        <v>0</v>
      </c>
      <c r="F315" s="2">
        <f>'7-2021'!$H309/1000</f>
        <v>0</v>
      </c>
      <c r="G315" s="2">
        <f>'8-2021'!$H309/1000</f>
        <v>0</v>
      </c>
      <c r="H315" s="2">
        <f>'9-2021'!$H309/1000</f>
        <v>0</v>
      </c>
      <c r="I315" s="2">
        <f>'10-2021'!$H309/1000</f>
        <v>0</v>
      </c>
      <c r="J315" s="2">
        <f>'11-2021'!$H309/1000</f>
        <v>0</v>
      </c>
      <c r="K315" s="2">
        <f>'12-2021'!$H309/1000</f>
        <v>0</v>
      </c>
      <c r="L315" s="2">
        <f>'1-2022'!$H309/1000</f>
        <v>0</v>
      </c>
      <c r="M315" s="2">
        <f>'2-2022'!$H309/1000</f>
        <v>0</v>
      </c>
      <c r="N315" s="2">
        <f>'3-2022'!$H309/1000</f>
        <v>0</v>
      </c>
      <c r="O315" s="2">
        <f>'4-2022'!$H309/1000</f>
        <v>0</v>
      </c>
      <c r="P315" s="2">
        <f>'5-2022'!$H309/1000</f>
        <v>0</v>
      </c>
      <c r="Q315" s="2">
        <f>'6-2022'!$H309/1000</f>
        <v>0</v>
      </c>
      <c r="R315" s="2">
        <f t="shared" si="5"/>
        <v>0</v>
      </c>
      <c r="T315" s="74"/>
    </row>
    <row r="316" spans="1:22" x14ac:dyDescent="0.25">
      <c r="A316" s="56">
        <v>347</v>
      </c>
      <c r="B316" s="3" t="s">
        <v>64</v>
      </c>
      <c r="C316" s="3"/>
      <c r="D316" s="3"/>
      <c r="E316" s="2">
        <f>'6-2021'!$H310/1000</f>
        <v>0</v>
      </c>
      <c r="F316" s="2">
        <f>'7-2021'!$H310/1000</f>
        <v>0</v>
      </c>
      <c r="G316" s="2">
        <f>'8-2021'!$H310/1000</f>
        <v>0</v>
      </c>
      <c r="H316" s="2">
        <f>'9-2021'!$H310/1000</f>
        <v>0</v>
      </c>
      <c r="I316" s="2">
        <f>'10-2021'!$H310/1000</f>
        <v>0</v>
      </c>
      <c r="J316" s="2">
        <f>'11-2021'!$H310/1000</f>
        <v>0</v>
      </c>
      <c r="K316" s="2">
        <f>'12-2021'!$H310/1000</f>
        <v>0</v>
      </c>
      <c r="L316" s="2">
        <f>'1-2022'!$H310/1000</f>
        <v>0</v>
      </c>
      <c r="M316" s="2">
        <f>'2-2022'!$H310/1000</f>
        <v>0</v>
      </c>
      <c r="N316" s="2">
        <f>'3-2022'!$H310/1000</f>
        <v>0</v>
      </c>
      <c r="O316" s="2">
        <f>'4-2022'!$H310/1000</f>
        <v>0</v>
      </c>
      <c r="P316" s="2">
        <f>'5-2022'!$H310/1000</f>
        <v>0</v>
      </c>
      <c r="Q316" s="2">
        <f>'6-2022'!$H310/1000</f>
        <v>0</v>
      </c>
      <c r="R316" s="2">
        <f t="shared" si="5"/>
        <v>0</v>
      </c>
      <c r="T316" s="74"/>
    </row>
    <row r="317" spans="1:22" x14ac:dyDescent="0.25">
      <c r="A317" s="56"/>
      <c r="B317" s="3"/>
      <c r="C317" s="3"/>
      <c r="D317" s="3" t="s">
        <v>193</v>
      </c>
      <c r="E317" s="10">
        <f>'6-2021'!$H311/1000</f>
        <v>0</v>
      </c>
      <c r="F317" s="10">
        <f>'7-2021'!$H311/1000</f>
        <v>0</v>
      </c>
      <c r="G317" s="10">
        <f>'8-2021'!$H311/1000</f>
        <v>0</v>
      </c>
      <c r="H317" s="10">
        <f>'9-2021'!$H311/1000</f>
        <v>0</v>
      </c>
      <c r="I317" s="10">
        <f>'10-2021'!$H311/1000</f>
        <v>0</v>
      </c>
      <c r="J317" s="10">
        <f>'11-2021'!$H311/1000</f>
        <v>0</v>
      </c>
      <c r="K317" s="10">
        <f>'12-2021'!$H311/1000</f>
        <v>0</v>
      </c>
      <c r="L317" s="10">
        <f>'1-2022'!$H311/1000</f>
        <v>0</v>
      </c>
      <c r="M317" s="10">
        <f>'2-2022'!$H311/1000</f>
        <v>0</v>
      </c>
      <c r="N317" s="10">
        <f>'3-2022'!$H311/1000</f>
        <v>0</v>
      </c>
      <c r="O317" s="10">
        <f>'4-2022'!$H311/1000</f>
        <v>0</v>
      </c>
      <c r="P317" s="10">
        <f>'5-2022'!$H311/1000</f>
        <v>0</v>
      </c>
      <c r="Q317" s="10">
        <f>'6-2022'!$H311/1000</f>
        <v>0</v>
      </c>
      <c r="R317" s="10">
        <f t="shared" si="5"/>
        <v>0</v>
      </c>
      <c r="T317" s="74"/>
    </row>
    <row r="318" spans="1:22" x14ac:dyDescent="0.25">
      <c r="A318" s="56"/>
      <c r="B318" s="3"/>
      <c r="C318" s="3"/>
      <c r="D318" s="3"/>
      <c r="E318" s="12">
        <f>'6-2021'!$H312/1000</f>
        <v>0</v>
      </c>
      <c r="F318" s="12">
        <f>'7-2021'!$H312/1000</f>
        <v>0</v>
      </c>
      <c r="G318" s="12">
        <f>'8-2021'!$H312/1000</f>
        <v>0</v>
      </c>
      <c r="H318" s="12">
        <f>'9-2021'!$H312/1000</f>
        <v>0</v>
      </c>
      <c r="I318" s="12">
        <f>'10-2021'!$H312/1000</f>
        <v>0</v>
      </c>
      <c r="J318" s="12">
        <f>'11-2021'!$H312/1000</f>
        <v>0</v>
      </c>
      <c r="K318" s="12">
        <f>'12-2021'!$H312/1000</f>
        <v>0</v>
      </c>
      <c r="L318" s="12">
        <f>'1-2022'!$H312/1000</f>
        <v>0</v>
      </c>
      <c r="M318" s="12">
        <f>'2-2022'!$H312/1000</f>
        <v>0</v>
      </c>
      <c r="N318" s="12">
        <f>'3-2022'!$H312/1000</f>
        <v>0</v>
      </c>
      <c r="O318" s="12">
        <f>'4-2022'!$H312/1000</f>
        <v>0</v>
      </c>
      <c r="P318" s="12">
        <f>'5-2022'!$H312/1000</f>
        <v>0</v>
      </c>
      <c r="Q318" s="12">
        <f>'6-2022'!$H312/1000</f>
        <v>0</v>
      </c>
      <c r="R318" s="12">
        <f t="shared" si="5"/>
        <v>0</v>
      </c>
      <c r="T318" s="74"/>
    </row>
    <row r="319" spans="1:22" x14ac:dyDescent="0.25">
      <c r="A319" s="56"/>
      <c r="B319" s="3"/>
      <c r="C319" s="3"/>
      <c r="D319" s="3"/>
      <c r="E319" s="2">
        <f>'6-2021'!$H313/1000</f>
        <v>0</v>
      </c>
      <c r="F319" s="2">
        <f>'7-2021'!$H313/1000</f>
        <v>0</v>
      </c>
      <c r="G319" s="2">
        <f>'8-2021'!$H313/1000</f>
        <v>0</v>
      </c>
      <c r="H319" s="2">
        <f>'9-2021'!$H313/1000</f>
        <v>0</v>
      </c>
      <c r="I319" s="2">
        <f>'10-2021'!$H313/1000</f>
        <v>0</v>
      </c>
      <c r="J319" s="2">
        <f>'11-2021'!$H313/1000</f>
        <v>0</v>
      </c>
      <c r="K319" s="2">
        <f>'12-2021'!$H313/1000</f>
        <v>0</v>
      </c>
      <c r="L319" s="2">
        <f>'1-2022'!$H313/1000</f>
        <v>0</v>
      </c>
      <c r="M319" s="2">
        <f>'2-2022'!$H313/1000</f>
        <v>0</v>
      </c>
      <c r="N319" s="2">
        <f>'3-2022'!$H313/1000</f>
        <v>0</v>
      </c>
      <c r="O319" s="2">
        <f>'4-2022'!$H313/1000</f>
        <v>0</v>
      </c>
      <c r="P319" s="2">
        <f>'5-2022'!$H313/1000</f>
        <v>0</v>
      </c>
      <c r="Q319" s="2">
        <f>'6-2022'!$H313/1000</f>
        <v>0</v>
      </c>
      <c r="R319" s="2">
        <f t="shared" si="5"/>
        <v>0</v>
      </c>
      <c r="T319" s="74"/>
    </row>
    <row r="320" spans="1:22" x14ac:dyDescent="0.25">
      <c r="A320" s="56" t="s">
        <v>65</v>
      </c>
      <c r="B320" s="3" t="s">
        <v>66</v>
      </c>
      <c r="C320" s="3"/>
      <c r="D320" s="3"/>
      <c r="E320" s="2">
        <f>'6-2021'!$H314/1000</f>
        <v>0</v>
      </c>
      <c r="F320" s="2">
        <f>'7-2021'!$H314/1000</f>
        <v>0</v>
      </c>
      <c r="G320" s="2">
        <f>'8-2021'!$H314/1000</f>
        <v>0</v>
      </c>
      <c r="H320" s="2">
        <f>'9-2021'!$H314/1000</f>
        <v>0</v>
      </c>
      <c r="I320" s="2">
        <f>'10-2021'!$H314/1000</f>
        <v>0</v>
      </c>
      <c r="J320" s="2">
        <f>'11-2021'!$H314/1000</f>
        <v>0</v>
      </c>
      <c r="K320" s="2">
        <f>'12-2021'!$H314/1000</f>
        <v>0</v>
      </c>
      <c r="L320" s="2">
        <f>'1-2022'!$H314/1000</f>
        <v>0</v>
      </c>
      <c r="M320" s="2">
        <f>'2-2022'!$H314/1000</f>
        <v>0</v>
      </c>
      <c r="N320" s="2">
        <f>'3-2022'!$H314/1000</f>
        <v>0</v>
      </c>
      <c r="O320" s="2">
        <f>'4-2022'!$H314/1000</f>
        <v>0</v>
      </c>
      <c r="P320" s="2">
        <f>'5-2022'!$H314/1000</f>
        <v>0</v>
      </c>
      <c r="Q320" s="2">
        <f>'6-2022'!$H314/1000</f>
        <v>0</v>
      </c>
      <c r="R320" s="2">
        <f t="shared" si="5"/>
        <v>0</v>
      </c>
      <c r="T320" s="74"/>
    </row>
    <row r="321" spans="1:21" x14ac:dyDescent="0.25">
      <c r="A321" s="56"/>
      <c r="B321" s="3"/>
      <c r="C321" s="3"/>
      <c r="D321" s="3" t="s">
        <v>193</v>
      </c>
      <c r="E321" s="10">
        <f>'6-2021'!$H315/1000</f>
        <v>0</v>
      </c>
      <c r="F321" s="10">
        <f>'7-2021'!$H315/1000</f>
        <v>0</v>
      </c>
      <c r="G321" s="10">
        <f>'8-2021'!$H315/1000</f>
        <v>0</v>
      </c>
      <c r="H321" s="10">
        <f>'9-2021'!$H315/1000</f>
        <v>0</v>
      </c>
      <c r="I321" s="10">
        <f>'10-2021'!$H315/1000</f>
        <v>0</v>
      </c>
      <c r="J321" s="10">
        <f>'11-2021'!$H315/1000</f>
        <v>0</v>
      </c>
      <c r="K321" s="10">
        <f>'12-2021'!$H315/1000</f>
        <v>0</v>
      </c>
      <c r="L321" s="10">
        <f>'1-2022'!$H315/1000</f>
        <v>0</v>
      </c>
      <c r="M321" s="10">
        <f>'2-2022'!$H315/1000</f>
        <v>0</v>
      </c>
      <c r="N321" s="10">
        <f>'3-2022'!$H315/1000</f>
        <v>0</v>
      </c>
      <c r="O321" s="10">
        <f>'4-2022'!$H315/1000</f>
        <v>0</v>
      </c>
      <c r="P321" s="10">
        <f>'5-2022'!$H315/1000</f>
        <v>0</v>
      </c>
      <c r="Q321" s="10">
        <f>'6-2022'!$H315/1000</f>
        <v>0</v>
      </c>
      <c r="R321" s="10">
        <f t="shared" si="5"/>
        <v>0</v>
      </c>
      <c r="T321" s="74"/>
    </row>
    <row r="322" spans="1:21" x14ac:dyDescent="0.25">
      <c r="A322" s="56"/>
      <c r="B322" s="3"/>
      <c r="C322" s="3"/>
      <c r="D322" s="3" t="s">
        <v>304</v>
      </c>
      <c r="E322" s="10">
        <f>'6-2021'!$H316/1000</f>
        <v>0</v>
      </c>
      <c r="F322" s="10">
        <f>'7-2021'!$H316/1000</f>
        <v>0</v>
      </c>
      <c r="G322" s="10">
        <f>'8-2021'!$H316/1000</f>
        <v>0</v>
      </c>
      <c r="H322" s="10">
        <f>'9-2021'!$H316/1000</f>
        <v>0</v>
      </c>
      <c r="I322" s="10">
        <f>'10-2021'!$H316/1000</f>
        <v>0</v>
      </c>
      <c r="J322" s="10">
        <f>'11-2021'!$H316/1000</f>
        <v>0</v>
      </c>
      <c r="K322" s="10">
        <f>'12-2021'!$H316/1000</f>
        <v>0</v>
      </c>
      <c r="L322" s="10">
        <f>'1-2022'!$H316/1000</f>
        <v>0</v>
      </c>
      <c r="M322" s="10">
        <f>'2-2022'!$H316/1000</f>
        <v>0</v>
      </c>
      <c r="N322" s="10">
        <f>'3-2022'!$H316/1000</f>
        <v>0</v>
      </c>
      <c r="O322" s="10">
        <f>'4-2022'!$H316/1000</f>
        <v>0</v>
      </c>
      <c r="P322" s="10">
        <f>'5-2022'!$H316/1000</f>
        <v>0</v>
      </c>
      <c r="Q322" s="10">
        <f>'6-2022'!$H316/1000</f>
        <v>0</v>
      </c>
      <c r="R322" s="10">
        <f t="shared" si="5"/>
        <v>0</v>
      </c>
      <c r="T322" s="74"/>
    </row>
    <row r="323" spans="1:21" x14ac:dyDescent="0.25">
      <c r="A323" s="56"/>
      <c r="B323" s="3"/>
      <c r="C323" s="3"/>
      <c r="D323" s="3" t="s">
        <v>249</v>
      </c>
      <c r="E323" s="10">
        <f>'6-2021'!$H317/1000</f>
        <v>0</v>
      </c>
      <c r="F323" s="10">
        <f>'7-2021'!$H317/1000</f>
        <v>0</v>
      </c>
      <c r="G323" s="10">
        <f>'8-2021'!$H317/1000</f>
        <v>0</v>
      </c>
      <c r="H323" s="10">
        <f>'9-2021'!$H317/1000</f>
        <v>0</v>
      </c>
      <c r="I323" s="10">
        <f>'10-2021'!$H317/1000</f>
        <v>0</v>
      </c>
      <c r="J323" s="10">
        <f>'11-2021'!$H317/1000</f>
        <v>0</v>
      </c>
      <c r="K323" s="10">
        <f>'12-2021'!$H317/1000</f>
        <v>0</v>
      </c>
      <c r="L323" s="10">
        <f>'1-2022'!$H317/1000</f>
        <v>0</v>
      </c>
      <c r="M323" s="10">
        <f>'2-2022'!$H317/1000</f>
        <v>0</v>
      </c>
      <c r="N323" s="10">
        <f>'3-2022'!$H317/1000</f>
        <v>0</v>
      </c>
      <c r="O323" s="10">
        <f>'4-2022'!$H317/1000</f>
        <v>0</v>
      </c>
      <c r="P323" s="10">
        <f>'5-2022'!$H317/1000</f>
        <v>0</v>
      </c>
      <c r="Q323" s="10">
        <f>'6-2022'!$H317/1000</f>
        <v>0</v>
      </c>
      <c r="R323" s="10">
        <f t="shared" si="5"/>
        <v>0</v>
      </c>
      <c r="T323" s="74"/>
    </row>
    <row r="324" spans="1:21" x14ac:dyDescent="0.25">
      <c r="A324" s="56"/>
      <c r="B324" s="3"/>
      <c r="C324" s="3"/>
      <c r="D324" s="3" t="s">
        <v>251</v>
      </c>
      <c r="E324" s="10">
        <f>'6-2021'!$H318/1000</f>
        <v>0</v>
      </c>
      <c r="F324" s="10">
        <f>'7-2021'!$H318/1000</f>
        <v>0</v>
      </c>
      <c r="G324" s="10">
        <f>'8-2021'!$H318/1000</f>
        <v>0</v>
      </c>
      <c r="H324" s="10">
        <f>'9-2021'!$H318/1000</f>
        <v>0</v>
      </c>
      <c r="I324" s="10">
        <f>'10-2021'!$H318/1000</f>
        <v>0</v>
      </c>
      <c r="J324" s="10">
        <f>'11-2021'!$H318/1000</f>
        <v>0</v>
      </c>
      <c r="K324" s="10">
        <f>'12-2021'!$H318/1000</f>
        <v>0</v>
      </c>
      <c r="L324" s="10">
        <f>'1-2022'!$H318/1000</f>
        <v>0</v>
      </c>
      <c r="M324" s="10">
        <f>'2-2022'!$H318/1000</f>
        <v>0</v>
      </c>
      <c r="N324" s="10">
        <f>'3-2022'!$H318/1000</f>
        <v>0</v>
      </c>
      <c r="O324" s="10">
        <f>'4-2022'!$H318/1000</f>
        <v>0</v>
      </c>
      <c r="P324" s="10">
        <f>'5-2022'!$H318/1000</f>
        <v>0</v>
      </c>
      <c r="Q324" s="10">
        <f>'6-2022'!$H318/1000</f>
        <v>0</v>
      </c>
      <c r="R324" s="10">
        <f t="shared" si="5"/>
        <v>0</v>
      </c>
      <c r="T324" s="74"/>
    </row>
    <row r="325" spans="1:21" x14ac:dyDescent="0.25">
      <c r="A325" s="56"/>
      <c r="B325" s="3"/>
      <c r="C325" s="3"/>
      <c r="D325" s="3"/>
      <c r="E325" s="12">
        <f>'6-2021'!$H319/1000</f>
        <v>0</v>
      </c>
      <c r="F325" s="12">
        <f>'7-2021'!$H319/1000</f>
        <v>0</v>
      </c>
      <c r="G325" s="12">
        <f>'8-2021'!$H319/1000</f>
        <v>0</v>
      </c>
      <c r="H325" s="12">
        <f>'9-2021'!$H319/1000</f>
        <v>0</v>
      </c>
      <c r="I325" s="12">
        <f>'10-2021'!$H319/1000</f>
        <v>0</v>
      </c>
      <c r="J325" s="12">
        <f>'11-2021'!$H319/1000</f>
        <v>0</v>
      </c>
      <c r="K325" s="12">
        <f>'12-2021'!$H319/1000</f>
        <v>0</v>
      </c>
      <c r="L325" s="12">
        <f>'1-2022'!$H319/1000</f>
        <v>0</v>
      </c>
      <c r="M325" s="12">
        <f>'2-2022'!$H319/1000</f>
        <v>0</v>
      </c>
      <c r="N325" s="12">
        <f>'3-2022'!$H319/1000</f>
        <v>0</v>
      </c>
      <c r="O325" s="12">
        <f>'4-2022'!$H319/1000</f>
        <v>0</v>
      </c>
      <c r="P325" s="12">
        <f>'5-2022'!$H319/1000</f>
        <v>0</v>
      </c>
      <c r="Q325" s="12">
        <f>'6-2022'!$H319/1000</f>
        <v>0</v>
      </c>
      <c r="R325" s="12">
        <f t="shared" si="5"/>
        <v>0</v>
      </c>
      <c r="T325" s="74"/>
    </row>
    <row r="326" spans="1:21" x14ac:dyDescent="0.25">
      <c r="A326" s="56"/>
      <c r="B326" s="3"/>
      <c r="C326" s="3"/>
      <c r="D326" s="3"/>
      <c r="E326" s="2">
        <f>'6-2021'!$H320/1000</f>
        <v>0</v>
      </c>
      <c r="F326" s="2">
        <f>'7-2021'!$H320/1000</f>
        <v>0</v>
      </c>
      <c r="G326" s="2">
        <f>'8-2021'!$H320/1000</f>
        <v>0</v>
      </c>
      <c r="H326" s="2">
        <f>'9-2021'!$H320/1000</f>
        <v>0</v>
      </c>
      <c r="I326" s="2">
        <f>'10-2021'!$H320/1000</f>
        <v>0</v>
      </c>
      <c r="J326" s="2">
        <f>'11-2021'!$H320/1000</f>
        <v>0</v>
      </c>
      <c r="K326" s="2">
        <f>'12-2021'!$H320/1000</f>
        <v>0</v>
      </c>
      <c r="L326" s="2">
        <f>'1-2022'!$H320/1000</f>
        <v>0</v>
      </c>
      <c r="M326" s="2">
        <f>'2-2022'!$H320/1000</f>
        <v>0</v>
      </c>
      <c r="N326" s="2">
        <f>'3-2022'!$H320/1000</f>
        <v>0</v>
      </c>
      <c r="O326" s="2">
        <f>'4-2022'!$H320/1000</f>
        <v>0</v>
      </c>
      <c r="P326" s="2">
        <f>'5-2022'!$H320/1000</f>
        <v>0</v>
      </c>
      <c r="Q326" s="2">
        <f>'6-2022'!$H320/1000</f>
        <v>0</v>
      </c>
      <c r="R326" s="2">
        <f t="shared" si="5"/>
        <v>0</v>
      </c>
      <c r="T326" s="74"/>
    </row>
    <row r="327" spans="1:21" ht="15.75" thickBot="1" x14ac:dyDescent="0.3">
      <c r="A327" s="63" t="s">
        <v>67</v>
      </c>
      <c r="B327" s="3"/>
      <c r="C327" s="3"/>
      <c r="D327" s="3"/>
      <c r="E327" s="13">
        <f>'6-2021'!$H321/1000</f>
        <v>387945.63687611942</v>
      </c>
      <c r="F327" s="13">
        <f>'7-2021'!$H321/1000</f>
        <v>390598.1447432554</v>
      </c>
      <c r="G327" s="13">
        <f>'8-2021'!$H321/1000</f>
        <v>391170.38030835718</v>
      </c>
      <c r="H327" s="13">
        <f>'9-2021'!$H321/1000</f>
        <v>392142.29945058975</v>
      </c>
      <c r="I327" s="13">
        <f>'10-2021'!$H321/1000</f>
        <v>392319.14994399482</v>
      </c>
      <c r="J327" s="13">
        <f>'11-2021'!$H321/1000</f>
        <v>392922.27105805936</v>
      </c>
      <c r="K327" s="13">
        <f>'12-2021'!$H321/1000</f>
        <v>392965.41693291173</v>
      </c>
      <c r="L327" s="13">
        <f>'1-2022'!$H321/1000</f>
        <v>393031.04979069403</v>
      </c>
      <c r="M327" s="13">
        <f>'2-2022'!$H321/1000</f>
        <v>393144.39871916029</v>
      </c>
      <c r="N327" s="13">
        <f>'3-2022'!$H321/1000</f>
        <v>393393.15853996057</v>
      </c>
      <c r="O327" s="13">
        <f>'4-2022'!$H321/1000</f>
        <v>393393.28282058967</v>
      </c>
      <c r="P327" s="13">
        <f>'5-2022'!$H321/1000</f>
        <v>393402.45506516617</v>
      </c>
      <c r="Q327" s="13">
        <f>'6-2022'!$H321/1000</f>
        <v>393399.35828142363</v>
      </c>
      <c r="R327" s="13">
        <f t="shared" si="5"/>
        <v>392429.54207929265</v>
      </c>
      <c r="T327" s="74"/>
    </row>
    <row r="328" spans="1:21" ht="15.75" thickTop="1" x14ac:dyDescent="0.25">
      <c r="A328" s="56"/>
      <c r="B328" s="3"/>
      <c r="C328" s="3"/>
      <c r="D328" s="3"/>
      <c r="E328" s="2">
        <f>'6-2021'!$H322/1000</f>
        <v>0</v>
      </c>
      <c r="F328" s="2">
        <f>'7-2021'!$H322/1000</f>
        <v>0</v>
      </c>
      <c r="G328" s="2">
        <f>'8-2021'!$H322/1000</f>
        <v>0</v>
      </c>
      <c r="H328" s="2">
        <f>'9-2021'!$H322/1000</f>
        <v>0</v>
      </c>
      <c r="I328" s="2">
        <f>'10-2021'!$H322/1000</f>
        <v>0</v>
      </c>
      <c r="J328" s="2">
        <f>'11-2021'!$H322/1000</f>
        <v>0</v>
      </c>
      <c r="K328" s="2">
        <f>'12-2021'!$H322/1000</f>
        <v>0</v>
      </c>
      <c r="L328" s="2">
        <f>'1-2022'!$H322/1000</f>
        <v>0</v>
      </c>
      <c r="M328" s="2">
        <f>'2-2022'!$H322/1000</f>
        <v>0</v>
      </c>
      <c r="N328" s="2">
        <f>'3-2022'!$H322/1000</f>
        <v>0</v>
      </c>
      <c r="O328" s="2">
        <f>'4-2022'!$H322/1000</f>
        <v>0</v>
      </c>
      <c r="P328" s="2">
        <f>'5-2022'!$H322/1000</f>
        <v>0</v>
      </c>
      <c r="Q328" s="2">
        <f>'6-2022'!$H322/1000</f>
        <v>0</v>
      </c>
      <c r="R328" s="2">
        <f t="shared" si="5"/>
        <v>0</v>
      </c>
      <c r="T328" s="74"/>
    </row>
    <row r="329" spans="1:21" x14ac:dyDescent="0.25">
      <c r="A329" s="56" t="s">
        <v>68</v>
      </c>
      <c r="B329" s="3"/>
      <c r="C329" s="3"/>
      <c r="D329" s="3"/>
      <c r="E329" s="2">
        <f>'6-2021'!$H323/1000</f>
        <v>0</v>
      </c>
      <c r="F329" s="2">
        <f>'7-2021'!$H323/1000</f>
        <v>0</v>
      </c>
      <c r="G329" s="2">
        <f>'8-2021'!$H323/1000</f>
        <v>0</v>
      </c>
      <c r="H329" s="2">
        <f>'9-2021'!$H323/1000</f>
        <v>0</v>
      </c>
      <c r="I329" s="2">
        <f>'10-2021'!$H323/1000</f>
        <v>0</v>
      </c>
      <c r="J329" s="2">
        <f>'11-2021'!$H323/1000</f>
        <v>0</v>
      </c>
      <c r="K329" s="2">
        <f>'12-2021'!$H323/1000</f>
        <v>0</v>
      </c>
      <c r="L329" s="2">
        <f>'1-2022'!$H323/1000</f>
        <v>0</v>
      </c>
      <c r="M329" s="2">
        <f>'2-2022'!$H323/1000</f>
        <v>0</v>
      </c>
      <c r="N329" s="2">
        <f>'3-2022'!$H323/1000</f>
        <v>0</v>
      </c>
      <c r="O329" s="2">
        <f>'4-2022'!$H323/1000</f>
        <v>0</v>
      </c>
      <c r="P329" s="2">
        <f>'5-2022'!$H323/1000</f>
        <v>0</v>
      </c>
      <c r="Q329" s="2">
        <f>'6-2022'!$H323/1000</f>
        <v>0</v>
      </c>
      <c r="R329" s="2">
        <f t="shared" si="5"/>
        <v>0</v>
      </c>
      <c r="T329" s="74"/>
    </row>
    <row r="330" spans="1:21" x14ac:dyDescent="0.25">
      <c r="A330" s="56"/>
      <c r="B330" s="3"/>
      <c r="C330" s="58" t="s">
        <v>193</v>
      </c>
      <c r="D330" s="3"/>
      <c r="E330" s="10">
        <f>'6-2021'!$H324/1000</f>
        <v>0</v>
      </c>
      <c r="F330" s="10">
        <f>'7-2021'!$H324/1000</f>
        <v>0</v>
      </c>
      <c r="G330" s="10">
        <f>'8-2021'!$H324/1000</f>
        <v>0</v>
      </c>
      <c r="H330" s="10">
        <f>'9-2021'!$H324/1000</f>
        <v>0</v>
      </c>
      <c r="I330" s="10">
        <f>'10-2021'!$H324/1000</f>
        <v>0</v>
      </c>
      <c r="J330" s="10">
        <f>'11-2021'!$H324/1000</f>
        <v>0</v>
      </c>
      <c r="K330" s="10">
        <f>'12-2021'!$H324/1000</f>
        <v>0</v>
      </c>
      <c r="L330" s="10">
        <f>'1-2022'!$H324/1000</f>
        <v>0</v>
      </c>
      <c r="M330" s="10">
        <f>'2-2022'!$H324/1000</f>
        <v>0</v>
      </c>
      <c r="N330" s="10">
        <f>'3-2022'!$H324/1000</f>
        <v>0</v>
      </c>
      <c r="O330" s="10">
        <f>'4-2022'!$H324/1000</f>
        <v>0</v>
      </c>
      <c r="P330" s="10">
        <f>'5-2022'!$H324/1000</f>
        <v>0</v>
      </c>
      <c r="Q330" s="10">
        <f>'6-2022'!$H324/1000</f>
        <v>0</v>
      </c>
      <c r="R330" s="10">
        <f t="shared" si="5"/>
        <v>0</v>
      </c>
      <c r="T330" s="74"/>
    </row>
    <row r="331" spans="1:21" x14ac:dyDescent="0.25">
      <c r="A331" s="56"/>
      <c r="B331" s="3"/>
      <c r="C331" s="3" t="s">
        <v>304</v>
      </c>
      <c r="D331" s="3"/>
      <c r="E331" s="10">
        <f>'6-2021'!$H325/1000</f>
        <v>267762.60649944522</v>
      </c>
      <c r="F331" s="10">
        <f>'7-2021'!$H325/1000</f>
        <v>270417.54663870903</v>
      </c>
      <c r="G331" s="10">
        <f>'8-2021'!$H325/1000</f>
        <v>270989.87486280978</v>
      </c>
      <c r="H331" s="10">
        <f>'9-2021'!$H325/1000</f>
        <v>271961.79400504229</v>
      </c>
      <c r="I331" s="10">
        <f>'10-2021'!$H325/1000</f>
        <v>272138.64449844736</v>
      </c>
      <c r="J331" s="10">
        <f>'11-2021'!$H325/1000</f>
        <v>272741.7656125119</v>
      </c>
      <c r="K331" s="10">
        <f>'12-2021'!$H325/1000</f>
        <v>272755.35272369534</v>
      </c>
      <c r="L331" s="10">
        <f>'1-2022'!$H325/1000</f>
        <v>272728.25988964568</v>
      </c>
      <c r="M331" s="10">
        <f>'2-2022'!$H325/1000</f>
        <v>272731.78326351184</v>
      </c>
      <c r="N331" s="10">
        <f>'3-2022'!$H325/1000</f>
        <v>272976.83328909037</v>
      </c>
      <c r="O331" s="10">
        <f>'4-2022'!$H325/1000</f>
        <v>272976.95756971947</v>
      </c>
      <c r="P331" s="10">
        <f>'5-2022'!$H325/1000</f>
        <v>272986.12981429603</v>
      </c>
      <c r="Q331" s="10">
        <f>'6-2022'!$H325/1000</f>
        <v>272983.03303055349</v>
      </c>
      <c r="R331" s="10">
        <f t="shared" si="5"/>
        <v>272148.14682770654</v>
      </c>
      <c r="T331" s="74"/>
      <c r="U331" s="83"/>
    </row>
    <row r="332" spans="1:21" x14ac:dyDescent="0.25">
      <c r="A332" s="56"/>
      <c r="B332" s="3"/>
      <c r="C332" s="58" t="s">
        <v>24</v>
      </c>
      <c r="D332" s="3"/>
      <c r="E332" s="10">
        <f>'6-2021'!$H326/1000</f>
        <v>9.3315536343625567</v>
      </c>
      <c r="F332" s="10">
        <f>'7-2021'!$H326/1000</f>
        <v>9.3315536343625567</v>
      </c>
      <c r="G332" s="10">
        <f>'8-2021'!$H326/1000</f>
        <v>9.3315536343625567</v>
      </c>
      <c r="H332" s="10">
        <f>'9-2021'!$H326/1000</f>
        <v>9.3315536343625567</v>
      </c>
      <c r="I332" s="10">
        <f>'10-2021'!$H326/1000</f>
        <v>9.3315536343625567</v>
      </c>
      <c r="J332" s="10">
        <f>'11-2021'!$H326/1000</f>
        <v>9.3315536343625567</v>
      </c>
      <c r="K332" s="10">
        <f>'12-2021'!$H326/1000</f>
        <v>9.3315536343625567</v>
      </c>
      <c r="L332" s="10">
        <f>'1-2022'!$H326/1000</f>
        <v>9.3315536343625567</v>
      </c>
      <c r="M332" s="10">
        <f>'2-2022'!$H326/1000</f>
        <v>9.3315536343625567</v>
      </c>
      <c r="N332" s="10">
        <f>'3-2022'!$H326/1000</f>
        <v>9.3315536343625567</v>
      </c>
      <c r="O332" s="10">
        <f>'4-2022'!$H326/1000</f>
        <v>9.3315536343625567</v>
      </c>
      <c r="P332" s="10">
        <f>'5-2022'!$H326/1000</f>
        <v>9.3315536343625567</v>
      </c>
      <c r="Q332" s="10">
        <f>'6-2022'!$H326/1000</f>
        <v>9.3315536343625567</v>
      </c>
      <c r="R332" s="10">
        <f t="shared" si="5"/>
        <v>9.3315536343625585</v>
      </c>
      <c r="T332" s="74"/>
      <c r="U332" s="83"/>
    </row>
    <row r="333" spans="1:21" x14ac:dyDescent="0.25">
      <c r="A333" s="56"/>
      <c r="B333" s="3"/>
      <c r="C333" s="58" t="s">
        <v>249</v>
      </c>
      <c r="D333" s="3"/>
      <c r="E333" s="10">
        <f>'6-2021'!$H327/1000</f>
        <v>120173.69882303981</v>
      </c>
      <c r="F333" s="10">
        <f>'7-2021'!$H327/1000</f>
        <v>120171.26655091207</v>
      </c>
      <c r="G333" s="10">
        <f>'8-2021'!$H327/1000</f>
        <v>120171.17389191309</v>
      </c>
      <c r="H333" s="10">
        <f>'9-2021'!$H327/1000</f>
        <v>120171.17389191309</v>
      </c>
      <c r="I333" s="10">
        <f>'10-2021'!$H327/1000</f>
        <v>120171.17389191309</v>
      </c>
      <c r="J333" s="10">
        <f>'11-2021'!$H327/1000</f>
        <v>120171.17389191309</v>
      </c>
      <c r="K333" s="10">
        <f>'12-2021'!$H327/1000</f>
        <v>120200.73265558197</v>
      </c>
      <c r="L333" s="10">
        <f>'1-2022'!$H327/1000</f>
        <v>120293.45834741392</v>
      </c>
      <c r="M333" s="10">
        <f>'2-2022'!$H327/1000</f>
        <v>120403.28390201407</v>
      </c>
      <c r="N333" s="10">
        <f>'3-2022'!$H327/1000</f>
        <v>120406.99369723577</v>
      </c>
      <c r="O333" s="10">
        <f>'4-2022'!$H327/1000</f>
        <v>120406.99369723577</v>
      </c>
      <c r="P333" s="10">
        <f>'5-2022'!$H327/1000</f>
        <v>120406.99369723577</v>
      </c>
      <c r="Q333" s="10">
        <f>'6-2022'!$H327/1000</f>
        <v>120406.99369723577</v>
      </c>
      <c r="R333" s="10">
        <f t="shared" si="5"/>
        <v>120272.06369795163</v>
      </c>
      <c r="T333" s="74"/>
    </row>
    <row r="334" spans="1:21" x14ac:dyDescent="0.25">
      <c r="A334" s="56"/>
      <c r="B334" s="3"/>
      <c r="C334" s="58" t="s">
        <v>251</v>
      </c>
      <c r="D334" s="3"/>
      <c r="E334" s="10">
        <f>'6-2021'!$H328/1000</f>
        <v>0</v>
      </c>
      <c r="F334" s="10">
        <f>'7-2021'!$H328/1000</f>
        <v>0</v>
      </c>
      <c r="G334" s="10">
        <f>'8-2021'!$H328/1000</f>
        <v>0</v>
      </c>
      <c r="H334" s="10">
        <f>'9-2021'!$H328/1000</f>
        <v>0</v>
      </c>
      <c r="I334" s="10">
        <f>'10-2021'!$H328/1000</f>
        <v>0</v>
      </c>
      <c r="J334" s="10">
        <f>'11-2021'!$H328/1000</f>
        <v>0</v>
      </c>
      <c r="K334" s="10">
        <f>'12-2021'!$H328/1000</f>
        <v>0</v>
      </c>
      <c r="L334" s="10">
        <f>'1-2022'!$H328/1000</f>
        <v>0</v>
      </c>
      <c r="M334" s="10">
        <f>'2-2022'!$H328/1000</f>
        <v>0</v>
      </c>
      <c r="N334" s="10">
        <f>'3-2022'!$H328/1000</f>
        <v>0</v>
      </c>
      <c r="O334" s="10">
        <f>'4-2022'!$H328/1000</f>
        <v>0</v>
      </c>
      <c r="P334" s="10">
        <f>'5-2022'!$H328/1000</f>
        <v>0</v>
      </c>
      <c r="Q334" s="10">
        <f>'6-2022'!$H328/1000</f>
        <v>0</v>
      </c>
      <c r="R334" s="10">
        <f t="shared" si="5"/>
        <v>0</v>
      </c>
      <c r="T334" s="74"/>
    </row>
    <row r="335" spans="1:21" x14ac:dyDescent="0.25">
      <c r="A335" s="56"/>
      <c r="B335" s="3"/>
      <c r="C335" s="56" t="s">
        <v>261</v>
      </c>
      <c r="D335" s="3"/>
      <c r="E335" s="10">
        <f>'6-2021'!$H329/1000</f>
        <v>0</v>
      </c>
      <c r="F335" s="10">
        <f>'7-2021'!$H329/1000</f>
        <v>0</v>
      </c>
      <c r="G335" s="10">
        <f>'8-2021'!$H329/1000</f>
        <v>0</v>
      </c>
      <c r="H335" s="10">
        <f>'9-2021'!$H329/1000</f>
        <v>0</v>
      </c>
      <c r="I335" s="10">
        <f>'10-2021'!$H329/1000</f>
        <v>0</v>
      </c>
      <c r="J335" s="10">
        <f>'11-2021'!$H329/1000</f>
        <v>0</v>
      </c>
      <c r="K335" s="10">
        <f>'12-2021'!$H329/1000</f>
        <v>0</v>
      </c>
      <c r="L335" s="10">
        <f>'1-2022'!$H329/1000</f>
        <v>0</v>
      </c>
      <c r="M335" s="10">
        <f>'2-2022'!$H329/1000</f>
        <v>0</v>
      </c>
      <c r="N335" s="10">
        <f>'3-2022'!$H329/1000</f>
        <v>0</v>
      </c>
      <c r="O335" s="10">
        <f>'4-2022'!$H329/1000</f>
        <v>0</v>
      </c>
      <c r="P335" s="10">
        <f>'5-2022'!$H329/1000</f>
        <v>0</v>
      </c>
      <c r="Q335" s="10">
        <f>'6-2022'!$H329/1000</f>
        <v>0</v>
      </c>
      <c r="R335" s="10">
        <f t="shared" si="5"/>
        <v>0</v>
      </c>
      <c r="T335" s="74"/>
    </row>
    <row r="336" spans="1:21" ht="15.75" thickBot="1" x14ac:dyDescent="0.3">
      <c r="A336" s="56" t="s">
        <v>69</v>
      </c>
      <c r="B336" s="3"/>
      <c r="C336" s="3"/>
      <c r="D336" s="3"/>
      <c r="E336" s="19">
        <f>'6-2021'!$H330/1000</f>
        <v>387945.63687611942</v>
      </c>
      <c r="F336" s="19">
        <f>'7-2021'!$H330/1000</f>
        <v>390598.14474325546</v>
      </c>
      <c r="G336" s="19">
        <f>'8-2021'!$H330/1000</f>
        <v>391170.38030835724</v>
      </c>
      <c r="H336" s="19">
        <f>'9-2021'!$H330/1000</f>
        <v>392142.29945058975</v>
      </c>
      <c r="I336" s="19">
        <f>'10-2021'!$H330/1000</f>
        <v>392319.14994399477</v>
      </c>
      <c r="J336" s="19">
        <f>'11-2021'!$H330/1000</f>
        <v>392922.27105805936</v>
      </c>
      <c r="K336" s="19">
        <f>'12-2021'!$H330/1000</f>
        <v>392965.41693291161</v>
      </c>
      <c r="L336" s="19">
        <f>'1-2022'!$H330/1000</f>
        <v>393031.04979069397</v>
      </c>
      <c r="M336" s="19">
        <f>'2-2022'!$H330/1000</f>
        <v>393144.39871916024</v>
      </c>
      <c r="N336" s="19">
        <f>'3-2022'!$H330/1000</f>
        <v>393393.15853996051</v>
      </c>
      <c r="O336" s="19">
        <f>'4-2022'!$H330/1000</f>
        <v>393393.28282058961</v>
      </c>
      <c r="P336" s="19">
        <f>'5-2022'!$H330/1000</f>
        <v>393402.45506516611</v>
      </c>
      <c r="Q336" s="19">
        <f>'6-2022'!$H330/1000</f>
        <v>393399.35828142357</v>
      </c>
      <c r="R336" s="19">
        <f t="shared" si="5"/>
        <v>392429.54207929253</v>
      </c>
      <c r="T336" s="74"/>
    </row>
    <row r="337" spans="1:20" ht="15.75" thickTop="1" x14ac:dyDescent="0.25">
      <c r="A337" s="56"/>
      <c r="B337" s="3"/>
      <c r="C337" s="3"/>
      <c r="D337" s="3"/>
      <c r="E337" s="2">
        <f>'6-2021'!$H331/1000</f>
        <v>0</v>
      </c>
      <c r="F337" s="2">
        <f>'7-2021'!$H331/1000</f>
        <v>0</v>
      </c>
      <c r="G337" s="2">
        <f>'8-2021'!$H331/1000</f>
        <v>0</v>
      </c>
      <c r="H337" s="2">
        <f>'9-2021'!$H331/1000</f>
        <v>0</v>
      </c>
      <c r="I337" s="2">
        <f>'10-2021'!$H331/1000</f>
        <v>0</v>
      </c>
      <c r="J337" s="2">
        <f>'11-2021'!$H331/1000</f>
        <v>0</v>
      </c>
      <c r="K337" s="2">
        <f>'12-2021'!$H331/1000</f>
        <v>0</v>
      </c>
      <c r="L337" s="2">
        <f>'1-2022'!$H331/1000</f>
        <v>0</v>
      </c>
      <c r="M337" s="2">
        <f>'2-2022'!$H331/1000</f>
        <v>0</v>
      </c>
      <c r="N337" s="2">
        <f>'3-2022'!$H331/1000</f>
        <v>0</v>
      </c>
      <c r="O337" s="2">
        <f>'4-2022'!$H331/1000</f>
        <v>0</v>
      </c>
      <c r="P337" s="2">
        <f>'5-2022'!$H331/1000</f>
        <v>0</v>
      </c>
      <c r="Q337" s="2">
        <f>'6-2022'!$H331/1000</f>
        <v>0</v>
      </c>
      <c r="R337" s="2">
        <f t="shared" si="5"/>
        <v>0</v>
      </c>
      <c r="T337" s="74"/>
    </row>
    <row r="338" spans="1:20" x14ac:dyDescent="0.25">
      <c r="A338" s="56" t="s">
        <v>70</v>
      </c>
      <c r="B338" s="3"/>
      <c r="C338" s="3"/>
      <c r="D338" s="3"/>
      <c r="E338" s="2">
        <f>'6-2021'!$H332/1000</f>
        <v>0</v>
      </c>
      <c r="F338" s="2">
        <f>'7-2021'!$H332/1000</f>
        <v>0</v>
      </c>
      <c r="G338" s="2">
        <f>'8-2021'!$H332/1000</f>
        <v>0</v>
      </c>
      <c r="H338" s="2">
        <f>'9-2021'!$H332/1000</f>
        <v>0</v>
      </c>
      <c r="I338" s="2">
        <f>'10-2021'!$H332/1000</f>
        <v>0</v>
      </c>
      <c r="J338" s="2">
        <f>'11-2021'!$H332/1000</f>
        <v>0</v>
      </c>
      <c r="K338" s="2">
        <f>'12-2021'!$H332/1000</f>
        <v>0</v>
      </c>
      <c r="L338" s="2">
        <f>'1-2022'!$H332/1000</f>
        <v>0</v>
      </c>
      <c r="M338" s="2">
        <f>'2-2022'!$H332/1000</f>
        <v>0</v>
      </c>
      <c r="N338" s="2">
        <f>'3-2022'!$H332/1000</f>
        <v>0</v>
      </c>
      <c r="O338" s="2">
        <f>'4-2022'!$H332/1000</f>
        <v>0</v>
      </c>
      <c r="P338" s="2">
        <f>'5-2022'!$H332/1000</f>
        <v>0</v>
      </c>
      <c r="Q338" s="2">
        <f>'6-2022'!$H332/1000</f>
        <v>0</v>
      </c>
      <c r="R338" s="2">
        <f t="shared" si="5"/>
        <v>0</v>
      </c>
      <c r="T338" s="74"/>
    </row>
    <row r="339" spans="1:20" x14ac:dyDescent="0.25">
      <c r="A339" s="56">
        <v>103</v>
      </c>
      <c r="B339" s="3" t="s">
        <v>70</v>
      </c>
      <c r="C339" s="3"/>
      <c r="D339" s="3"/>
      <c r="E339" s="2">
        <f>'6-2021'!$H333/1000</f>
        <v>0</v>
      </c>
      <c r="F339" s="2">
        <f>'7-2021'!$H333/1000</f>
        <v>0</v>
      </c>
      <c r="G339" s="2">
        <f>'8-2021'!$H333/1000</f>
        <v>0</v>
      </c>
      <c r="H339" s="2">
        <f>'9-2021'!$H333/1000</f>
        <v>0</v>
      </c>
      <c r="I339" s="2">
        <f>'10-2021'!$H333/1000</f>
        <v>0</v>
      </c>
      <c r="J339" s="2">
        <f>'11-2021'!$H333/1000</f>
        <v>0</v>
      </c>
      <c r="K339" s="2">
        <f>'12-2021'!$H333/1000</f>
        <v>0</v>
      </c>
      <c r="L339" s="2">
        <f>'1-2022'!$H333/1000</f>
        <v>0</v>
      </c>
      <c r="M339" s="2">
        <f>'2-2022'!$H333/1000</f>
        <v>0</v>
      </c>
      <c r="N339" s="2">
        <f>'3-2022'!$H333/1000</f>
        <v>0</v>
      </c>
      <c r="O339" s="2">
        <f>'4-2022'!$H333/1000</f>
        <v>0</v>
      </c>
      <c r="P339" s="2">
        <f>'5-2022'!$H333/1000</f>
        <v>0</v>
      </c>
      <c r="Q339" s="2">
        <f>'6-2022'!$H333/1000</f>
        <v>0</v>
      </c>
      <c r="R339" s="2">
        <f t="shared" si="5"/>
        <v>0</v>
      </c>
      <c r="T339" s="74"/>
    </row>
    <row r="340" spans="1:20" x14ac:dyDescent="0.25">
      <c r="A340" s="56"/>
      <c r="B340" s="3"/>
      <c r="C340" s="3"/>
      <c r="D340" s="3" t="s">
        <v>250</v>
      </c>
      <c r="E340" s="10">
        <f>'6-2021'!$H334/1000</f>
        <v>0</v>
      </c>
      <c r="F340" s="10">
        <f>'7-2021'!$H334/1000</f>
        <v>0</v>
      </c>
      <c r="G340" s="10">
        <f>'8-2021'!$H334/1000</f>
        <v>0</v>
      </c>
      <c r="H340" s="10">
        <f>'9-2021'!$H334/1000</f>
        <v>0</v>
      </c>
      <c r="I340" s="10">
        <f>'10-2021'!$H334/1000</f>
        <v>0</v>
      </c>
      <c r="J340" s="10">
        <f>'11-2021'!$H334/1000</f>
        <v>0</v>
      </c>
      <c r="K340" s="10">
        <f>'12-2021'!$H334/1000</f>
        <v>0</v>
      </c>
      <c r="L340" s="10">
        <f>'1-2022'!$H334/1000</f>
        <v>0</v>
      </c>
      <c r="M340" s="10">
        <f>'2-2022'!$H334/1000</f>
        <v>0</v>
      </c>
      <c r="N340" s="10">
        <f>'3-2022'!$H334/1000</f>
        <v>0</v>
      </c>
      <c r="O340" s="10">
        <f>'4-2022'!$H334/1000</f>
        <v>0</v>
      </c>
      <c r="P340" s="10">
        <f>'5-2022'!$H334/1000</f>
        <v>0</v>
      </c>
      <c r="Q340" s="10">
        <f>'6-2022'!$H334/1000</f>
        <v>0</v>
      </c>
      <c r="R340" s="10">
        <f t="shared" si="5"/>
        <v>0</v>
      </c>
      <c r="T340" s="74"/>
    </row>
    <row r="341" spans="1:20" ht="15.75" thickBot="1" x14ac:dyDescent="0.3">
      <c r="A341" s="63" t="s">
        <v>71</v>
      </c>
      <c r="B341" s="3"/>
      <c r="C341" s="3"/>
      <c r="D341" s="3"/>
      <c r="E341" s="21">
        <f>'6-2021'!$H335/1000</f>
        <v>0</v>
      </c>
      <c r="F341" s="21">
        <f>'7-2021'!$H335/1000</f>
        <v>0</v>
      </c>
      <c r="G341" s="21">
        <f>'8-2021'!$H335/1000</f>
        <v>0</v>
      </c>
      <c r="H341" s="21">
        <f>'9-2021'!$H335/1000</f>
        <v>0</v>
      </c>
      <c r="I341" s="21">
        <f>'10-2021'!$H335/1000</f>
        <v>0</v>
      </c>
      <c r="J341" s="21">
        <f>'11-2021'!$H335/1000</f>
        <v>0</v>
      </c>
      <c r="K341" s="21">
        <f>'12-2021'!$H335/1000</f>
        <v>0</v>
      </c>
      <c r="L341" s="21">
        <f>'1-2022'!$H335/1000</f>
        <v>0</v>
      </c>
      <c r="M341" s="21">
        <f>'2-2022'!$H335/1000</f>
        <v>0</v>
      </c>
      <c r="N341" s="21">
        <f>'3-2022'!$H335/1000</f>
        <v>0</v>
      </c>
      <c r="O341" s="21">
        <f>'4-2022'!$H335/1000</f>
        <v>0</v>
      </c>
      <c r="P341" s="21">
        <f>'5-2022'!$H335/1000</f>
        <v>0</v>
      </c>
      <c r="Q341" s="21">
        <f>'6-2022'!$H335/1000</f>
        <v>0</v>
      </c>
      <c r="R341" s="21">
        <f t="shared" si="5"/>
        <v>0</v>
      </c>
      <c r="T341" s="74"/>
    </row>
    <row r="342" spans="1:20" ht="15.75" thickTop="1" x14ac:dyDescent="0.25">
      <c r="A342" s="56"/>
      <c r="B342" s="3"/>
      <c r="C342" s="3"/>
      <c r="D342" s="3"/>
      <c r="E342" s="2">
        <f>'6-2021'!$H336/1000</f>
        <v>0</v>
      </c>
      <c r="F342" s="2">
        <f>'7-2021'!$H336/1000</f>
        <v>0</v>
      </c>
      <c r="G342" s="2">
        <f>'8-2021'!$H336/1000</f>
        <v>0</v>
      </c>
      <c r="H342" s="2">
        <f>'9-2021'!$H336/1000</f>
        <v>0</v>
      </c>
      <c r="I342" s="2">
        <f>'10-2021'!$H336/1000</f>
        <v>0</v>
      </c>
      <c r="J342" s="2">
        <f>'11-2021'!$H336/1000</f>
        <v>0</v>
      </c>
      <c r="K342" s="2">
        <f>'12-2021'!$H336/1000</f>
        <v>0</v>
      </c>
      <c r="L342" s="2">
        <f>'1-2022'!$H336/1000</f>
        <v>0</v>
      </c>
      <c r="M342" s="2">
        <f>'2-2022'!$H336/1000</f>
        <v>0</v>
      </c>
      <c r="N342" s="2">
        <f>'3-2022'!$H336/1000</f>
        <v>0</v>
      </c>
      <c r="O342" s="2">
        <f>'4-2022'!$H336/1000</f>
        <v>0</v>
      </c>
      <c r="P342" s="2">
        <f>'5-2022'!$H336/1000</f>
        <v>0</v>
      </c>
      <c r="Q342" s="2">
        <f>'6-2022'!$H336/1000</f>
        <v>0</v>
      </c>
      <c r="R342" s="2">
        <f t="shared" si="5"/>
        <v>0</v>
      </c>
      <c r="T342" s="74"/>
    </row>
    <row r="343" spans="1:20" ht="15.75" thickBot="1" x14ac:dyDescent="0.3">
      <c r="A343" s="63" t="s">
        <v>72</v>
      </c>
      <c r="B343" s="3"/>
      <c r="C343" s="3"/>
      <c r="D343" s="3"/>
      <c r="E343" s="13">
        <f>'6-2021'!$H337/1000</f>
        <v>869641.17086594319</v>
      </c>
      <c r="F343" s="13">
        <f>'7-2021'!$H337/1000</f>
        <v>872094.85815271724</v>
      </c>
      <c r="G343" s="13">
        <f>'8-2021'!$H337/1000</f>
        <v>873007.90995999146</v>
      </c>
      <c r="H343" s="13">
        <f>'9-2021'!$H337/1000</f>
        <v>874310.50979356572</v>
      </c>
      <c r="I343" s="13">
        <f>'10-2021'!$H337/1000</f>
        <v>875161.75039313361</v>
      </c>
      <c r="J343" s="13">
        <f>'11-2021'!$H337/1000</f>
        <v>876173.08464498853</v>
      </c>
      <c r="K343" s="13">
        <f>'12-2021'!$H337/1000</f>
        <v>877101.5384848814</v>
      </c>
      <c r="L343" s="13">
        <f>'1-2022'!$H337/1000</f>
        <v>877496.97248009441</v>
      </c>
      <c r="M343" s="13">
        <f>'2-2022'!$H337/1000</f>
        <v>876832.49196516012</v>
      </c>
      <c r="N343" s="13">
        <f>'3-2022'!$H337/1000</f>
        <v>876974.03983458201</v>
      </c>
      <c r="O343" s="13">
        <f>'4-2022'!$H337/1000</f>
        <v>877535.71026188263</v>
      </c>
      <c r="P343" s="13">
        <f>'5-2022'!$H337/1000</f>
        <v>878647.19462733367</v>
      </c>
      <c r="Q343" s="13">
        <f>'6-2022'!$H337/1000</f>
        <v>880362.62576854986</v>
      </c>
      <c r="R343" s="13">
        <f t="shared" si="5"/>
        <v>875861.49657629803</v>
      </c>
      <c r="T343" s="74"/>
    </row>
    <row r="344" spans="1:20" ht="15.75" thickTop="1" x14ac:dyDescent="0.25">
      <c r="A344" s="56">
        <v>350</v>
      </c>
      <c r="B344" s="3" t="s">
        <v>31</v>
      </c>
      <c r="C344" s="3"/>
      <c r="D344" s="3"/>
      <c r="E344" s="2">
        <f>'6-2021'!$H338/1000</f>
        <v>0</v>
      </c>
      <c r="F344" s="2">
        <f>'7-2021'!$H338/1000</f>
        <v>0</v>
      </c>
      <c r="G344" s="2">
        <f>'8-2021'!$H338/1000</f>
        <v>0</v>
      </c>
      <c r="H344" s="2">
        <f>'9-2021'!$H338/1000</f>
        <v>0</v>
      </c>
      <c r="I344" s="2">
        <f>'10-2021'!$H338/1000</f>
        <v>0</v>
      </c>
      <c r="J344" s="2">
        <f>'11-2021'!$H338/1000</f>
        <v>0</v>
      </c>
      <c r="K344" s="2">
        <f>'12-2021'!$H338/1000</f>
        <v>0</v>
      </c>
      <c r="L344" s="2">
        <f>'1-2022'!$H338/1000</f>
        <v>0</v>
      </c>
      <c r="M344" s="2">
        <f>'2-2022'!$H338/1000</f>
        <v>0</v>
      </c>
      <c r="N344" s="2">
        <f>'3-2022'!$H338/1000</f>
        <v>0</v>
      </c>
      <c r="O344" s="2">
        <f>'4-2022'!$H338/1000</f>
        <v>0</v>
      </c>
      <c r="P344" s="2">
        <f>'5-2022'!$H338/1000</f>
        <v>0</v>
      </c>
      <c r="Q344" s="2">
        <f>'6-2022'!$H338/1000</f>
        <v>0</v>
      </c>
      <c r="R344" s="2">
        <f t="shared" si="5"/>
        <v>0</v>
      </c>
      <c r="T344" s="74"/>
    </row>
    <row r="345" spans="1:20" x14ac:dyDescent="0.25">
      <c r="A345" s="56"/>
      <c r="B345" s="3"/>
      <c r="C345" s="3"/>
      <c r="D345" s="3" t="s">
        <v>250</v>
      </c>
      <c r="E345" s="10">
        <f>'6-2021'!$H339/1000</f>
        <v>0</v>
      </c>
      <c r="F345" s="10">
        <f>'7-2021'!$H339/1000</f>
        <v>0</v>
      </c>
      <c r="G345" s="10">
        <f>'8-2021'!$H339/1000</f>
        <v>0</v>
      </c>
      <c r="H345" s="10">
        <f>'9-2021'!$H339/1000</f>
        <v>0</v>
      </c>
      <c r="I345" s="10">
        <f>'10-2021'!$H339/1000</f>
        <v>0</v>
      </c>
      <c r="J345" s="10">
        <f>'11-2021'!$H339/1000</f>
        <v>0</v>
      </c>
      <c r="K345" s="10">
        <f>'12-2021'!$H339/1000</f>
        <v>0</v>
      </c>
      <c r="L345" s="10">
        <f>'1-2022'!$H339/1000</f>
        <v>0</v>
      </c>
      <c r="M345" s="10">
        <f>'2-2022'!$H339/1000</f>
        <v>0</v>
      </c>
      <c r="N345" s="10">
        <f>'3-2022'!$H339/1000</f>
        <v>0</v>
      </c>
      <c r="O345" s="10">
        <f>'4-2022'!$H339/1000</f>
        <v>0</v>
      </c>
      <c r="P345" s="10">
        <f>'5-2022'!$H339/1000</f>
        <v>0</v>
      </c>
      <c r="Q345" s="10">
        <f>'6-2022'!$H339/1000</f>
        <v>0</v>
      </c>
      <c r="R345" s="10">
        <f t="shared" si="5"/>
        <v>0</v>
      </c>
      <c r="T345" s="74"/>
    </row>
    <row r="346" spans="1:20" x14ac:dyDescent="0.25">
      <c r="A346" s="56"/>
      <c r="B346" s="3"/>
      <c r="C346" s="3"/>
      <c r="D346" s="3" t="s">
        <v>254</v>
      </c>
      <c r="E346" s="10">
        <f>'6-2021'!$H340/1000</f>
        <v>0</v>
      </c>
      <c r="F346" s="10">
        <f>'7-2021'!$H340/1000</f>
        <v>0</v>
      </c>
      <c r="G346" s="10">
        <f>'8-2021'!$H340/1000</f>
        <v>0</v>
      </c>
      <c r="H346" s="10">
        <f>'9-2021'!$H340/1000</f>
        <v>0</v>
      </c>
      <c r="I346" s="10">
        <f>'10-2021'!$H340/1000</f>
        <v>0</v>
      </c>
      <c r="J346" s="10">
        <f>'11-2021'!$H340/1000</f>
        <v>0</v>
      </c>
      <c r="K346" s="10">
        <f>'12-2021'!$H340/1000</f>
        <v>0</v>
      </c>
      <c r="L346" s="10">
        <f>'1-2022'!$H340/1000</f>
        <v>0</v>
      </c>
      <c r="M346" s="10">
        <f>'2-2022'!$H340/1000</f>
        <v>0</v>
      </c>
      <c r="N346" s="10">
        <f>'3-2022'!$H340/1000</f>
        <v>0</v>
      </c>
      <c r="O346" s="10">
        <f>'4-2022'!$H340/1000</f>
        <v>0</v>
      </c>
      <c r="P346" s="10">
        <f>'5-2022'!$H340/1000</f>
        <v>0</v>
      </c>
      <c r="Q346" s="10">
        <f>'6-2022'!$H340/1000</f>
        <v>0</v>
      </c>
      <c r="R346" s="10">
        <f t="shared" si="5"/>
        <v>0</v>
      </c>
      <c r="T346" s="74"/>
    </row>
    <row r="347" spans="1:20" x14ac:dyDescent="0.25">
      <c r="A347" s="56"/>
      <c r="B347" s="3"/>
      <c r="C347" s="3"/>
      <c r="D347" s="3" t="s">
        <v>249</v>
      </c>
      <c r="E347" s="10">
        <f>'6-2021'!$H341/1000</f>
        <v>0</v>
      </c>
      <c r="F347" s="10">
        <f>'7-2021'!$H341/1000</f>
        <v>0</v>
      </c>
      <c r="G347" s="10">
        <f>'8-2021'!$H341/1000</f>
        <v>0</v>
      </c>
      <c r="H347" s="10">
        <f>'9-2021'!$H341/1000</f>
        <v>0</v>
      </c>
      <c r="I347" s="10">
        <f>'10-2021'!$H341/1000</f>
        <v>0</v>
      </c>
      <c r="J347" s="10">
        <f>'11-2021'!$H341/1000</f>
        <v>0</v>
      </c>
      <c r="K347" s="10">
        <f>'12-2021'!$H341/1000</f>
        <v>0</v>
      </c>
      <c r="L347" s="10">
        <f>'1-2022'!$H341/1000</f>
        <v>0</v>
      </c>
      <c r="M347" s="10">
        <f>'2-2022'!$H341/1000</f>
        <v>0</v>
      </c>
      <c r="N347" s="10">
        <f>'3-2022'!$H341/1000</f>
        <v>0</v>
      </c>
      <c r="O347" s="10">
        <f>'4-2022'!$H341/1000</f>
        <v>0</v>
      </c>
      <c r="P347" s="10">
        <f>'5-2022'!$H341/1000</f>
        <v>0</v>
      </c>
      <c r="Q347" s="10">
        <f>'6-2022'!$H341/1000</f>
        <v>0</v>
      </c>
      <c r="R347" s="10">
        <f t="shared" si="5"/>
        <v>0</v>
      </c>
      <c r="T347" s="74"/>
    </row>
    <row r="348" spans="1:20" x14ac:dyDescent="0.25">
      <c r="A348" s="56"/>
      <c r="B348" s="3"/>
      <c r="C348" s="3"/>
      <c r="D348" s="3" t="s">
        <v>251</v>
      </c>
      <c r="E348" s="10">
        <f>'6-2021'!$H342/1000</f>
        <v>0</v>
      </c>
      <c r="F348" s="10">
        <f>'7-2021'!$H342/1000</f>
        <v>0</v>
      </c>
      <c r="G348" s="10">
        <f>'8-2021'!$H342/1000</f>
        <v>0</v>
      </c>
      <c r="H348" s="10">
        <f>'9-2021'!$H342/1000</f>
        <v>0</v>
      </c>
      <c r="I348" s="10">
        <f>'10-2021'!$H342/1000</f>
        <v>0</v>
      </c>
      <c r="J348" s="10">
        <f>'11-2021'!$H342/1000</f>
        <v>0</v>
      </c>
      <c r="K348" s="10">
        <f>'12-2021'!$H342/1000</f>
        <v>0</v>
      </c>
      <c r="L348" s="10">
        <f>'1-2022'!$H342/1000</f>
        <v>0</v>
      </c>
      <c r="M348" s="10">
        <f>'2-2022'!$H342/1000</f>
        <v>0</v>
      </c>
      <c r="N348" s="10">
        <f>'3-2022'!$H342/1000</f>
        <v>0</v>
      </c>
      <c r="O348" s="10">
        <f>'4-2022'!$H342/1000</f>
        <v>0</v>
      </c>
      <c r="P348" s="10">
        <f>'5-2022'!$H342/1000</f>
        <v>0</v>
      </c>
      <c r="Q348" s="10">
        <f>'6-2022'!$H342/1000</f>
        <v>0</v>
      </c>
      <c r="R348" s="10">
        <f t="shared" si="5"/>
        <v>0</v>
      </c>
      <c r="T348" s="74"/>
    </row>
    <row r="349" spans="1:20" x14ac:dyDescent="0.25">
      <c r="A349" s="56"/>
      <c r="B349" s="3"/>
      <c r="C349" s="3"/>
      <c r="D349" s="3" t="s">
        <v>253</v>
      </c>
      <c r="E349" s="10">
        <f>'6-2021'!$H343/1000</f>
        <v>0</v>
      </c>
      <c r="F349" s="10">
        <f>'7-2021'!$H343/1000</f>
        <v>0</v>
      </c>
      <c r="G349" s="10">
        <f>'8-2021'!$H343/1000</f>
        <v>0</v>
      </c>
      <c r="H349" s="10">
        <f>'9-2021'!$H343/1000</f>
        <v>0</v>
      </c>
      <c r="I349" s="10">
        <f>'10-2021'!$H343/1000</f>
        <v>0</v>
      </c>
      <c r="J349" s="10">
        <f>'11-2021'!$H343/1000</f>
        <v>0</v>
      </c>
      <c r="K349" s="10">
        <f>'12-2021'!$H343/1000</f>
        <v>0</v>
      </c>
      <c r="L349" s="10">
        <f>'1-2022'!$H343/1000</f>
        <v>0</v>
      </c>
      <c r="M349" s="10">
        <f>'2-2022'!$H343/1000</f>
        <v>0</v>
      </c>
      <c r="N349" s="10">
        <f>'3-2022'!$H343/1000</f>
        <v>0</v>
      </c>
      <c r="O349" s="10">
        <f>'4-2022'!$H343/1000</f>
        <v>0</v>
      </c>
      <c r="P349" s="10">
        <f>'5-2022'!$H343/1000</f>
        <v>0</v>
      </c>
      <c r="Q349" s="10">
        <f>'6-2022'!$H343/1000</f>
        <v>0</v>
      </c>
      <c r="R349" s="10">
        <f t="shared" si="5"/>
        <v>0</v>
      </c>
      <c r="T349" s="74"/>
    </row>
    <row r="350" spans="1:20" x14ac:dyDescent="0.25">
      <c r="A350" s="56"/>
      <c r="B350" s="3"/>
      <c r="C350" s="3"/>
      <c r="D350" s="3" t="s">
        <v>24</v>
      </c>
      <c r="E350" s="10">
        <f>'6-2021'!$H344/1000</f>
        <v>24724.207367679872</v>
      </c>
      <c r="F350" s="10">
        <f>'7-2021'!$H344/1000</f>
        <v>24744.755153140311</v>
      </c>
      <c r="G350" s="10">
        <f>'8-2021'!$H344/1000</f>
        <v>24850.632727234562</v>
      </c>
      <c r="H350" s="10">
        <f>'9-2021'!$H344/1000</f>
        <v>24868.801383281705</v>
      </c>
      <c r="I350" s="10">
        <f>'10-2021'!$H344/1000</f>
        <v>25041.75410746532</v>
      </c>
      <c r="J350" s="10">
        <f>'11-2021'!$H344/1000</f>
        <v>25041.758666538757</v>
      </c>
      <c r="K350" s="10">
        <f>'12-2021'!$H344/1000</f>
        <v>25205.51669705761</v>
      </c>
      <c r="L350" s="10">
        <f>'1-2022'!$H344/1000</f>
        <v>25195.881667431429</v>
      </c>
      <c r="M350" s="10">
        <f>'2-2022'!$H344/1000</f>
        <v>25144.987805938075</v>
      </c>
      <c r="N350" s="10">
        <f>'3-2022'!$H344/1000</f>
        <v>25335.882215482474</v>
      </c>
      <c r="O350" s="10">
        <f>'4-2022'!$H344/1000</f>
        <v>25687.013575578079</v>
      </c>
      <c r="P350" s="10">
        <f>'5-2022'!$H344/1000</f>
        <v>26815.450373221782</v>
      </c>
      <c r="Q350" s="10">
        <f>'6-2022'!$H344/1000</f>
        <v>26889.66053866264</v>
      </c>
      <c r="R350" s="10">
        <f t="shared" si="5"/>
        <v>25311.614027128449</v>
      </c>
      <c r="T350" s="74"/>
    </row>
    <row r="351" spans="1:20" x14ac:dyDescent="0.25">
      <c r="A351" s="56"/>
      <c r="B351" s="3"/>
      <c r="C351" s="3"/>
      <c r="D351" s="3"/>
      <c r="E351" s="12">
        <f>'6-2021'!$H345/1000</f>
        <v>24724.207367679872</v>
      </c>
      <c r="F351" s="12">
        <f>'7-2021'!$H345/1000</f>
        <v>24744.755153140311</v>
      </c>
      <c r="G351" s="12">
        <f>'8-2021'!$H345/1000</f>
        <v>24850.632727234562</v>
      </c>
      <c r="H351" s="12">
        <f>'9-2021'!$H345/1000</f>
        <v>24868.801383281705</v>
      </c>
      <c r="I351" s="12">
        <f>'10-2021'!$H345/1000</f>
        <v>25041.75410746532</v>
      </c>
      <c r="J351" s="12">
        <f>'11-2021'!$H345/1000</f>
        <v>25041.758666538757</v>
      </c>
      <c r="K351" s="12">
        <f>'12-2021'!$H345/1000</f>
        <v>25205.51669705761</v>
      </c>
      <c r="L351" s="12">
        <f>'1-2022'!$H345/1000</f>
        <v>25195.881667431429</v>
      </c>
      <c r="M351" s="12">
        <f>'2-2022'!$H345/1000</f>
        <v>25144.987805938075</v>
      </c>
      <c r="N351" s="12">
        <f>'3-2022'!$H345/1000</f>
        <v>25335.882215482474</v>
      </c>
      <c r="O351" s="12">
        <f>'4-2022'!$H345/1000</f>
        <v>25687.013575578079</v>
      </c>
      <c r="P351" s="12">
        <f>'5-2022'!$H345/1000</f>
        <v>26815.450373221782</v>
      </c>
      <c r="Q351" s="12">
        <f>'6-2022'!$H345/1000</f>
        <v>26889.66053866264</v>
      </c>
      <c r="R351" s="12">
        <f t="shared" si="5"/>
        <v>25311.614027128449</v>
      </c>
      <c r="T351" s="74"/>
    </row>
    <row r="352" spans="1:20" x14ac:dyDescent="0.25">
      <c r="A352" s="56"/>
      <c r="B352" s="3"/>
      <c r="C352" s="3"/>
      <c r="D352" s="3"/>
      <c r="E352" s="2">
        <f>'6-2021'!$H346/1000</f>
        <v>0</v>
      </c>
      <c r="F352" s="2">
        <f>'7-2021'!$H346/1000</f>
        <v>0</v>
      </c>
      <c r="G352" s="2">
        <f>'8-2021'!$H346/1000</f>
        <v>0</v>
      </c>
      <c r="H352" s="2">
        <f>'9-2021'!$H346/1000</f>
        <v>0</v>
      </c>
      <c r="I352" s="2">
        <f>'10-2021'!$H346/1000</f>
        <v>0</v>
      </c>
      <c r="J352" s="2">
        <f>'11-2021'!$H346/1000</f>
        <v>0</v>
      </c>
      <c r="K352" s="2">
        <f>'12-2021'!$H346/1000</f>
        <v>0</v>
      </c>
      <c r="L352" s="2">
        <f>'1-2022'!$H346/1000</f>
        <v>0</v>
      </c>
      <c r="M352" s="2">
        <f>'2-2022'!$H346/1000</f>
        <v>0</v>
      </c>
      <c r="N352" s="2">
        <f>'3-2022'!$H346/1000</f>
        <v>0</v>
      </c>
      <c r="O352" s="2">
        <f>'4-2022'!$H346/1000</f>
        <v>0</v>
      </c>
      <c r="P352" s="2">
        <f>'5-2022'!$H346/1000</f>
        <v>0</v>
      </c>
      <c r="Q352" s="2">
        <f>'6-2022'!$H346/1000</f>
        <v>0</v>
      </c>
      <c r="R352" s="2">
        <f t="shared" si="5"/>
        <v>0</v>
      </c>
      <c r="T352" s="74"/>
    </row>
    <row r="353" spans="1:20" x14ac:dyDescent="0.25">
      <c r="A353" s="56">
        <v>352</v>
      </c>
      <c r="B353" s="3" t="s">
        <v>33</v>
      </c>
      <c r="C353" s="3"/>
      <c r="D353" s="3"/>
      <c r="E353" s="2">
        <f>'6-2021'!$H347/1000</f>
        <v>0</v>
      </c>
      <c r="F353" s="2">
        <f>'7-2021'!$H347/1000</f>
        <v>0</v>
      </c>
      <c r="G353" s="2">
        <f>'8-2021'!$H347/1000</f>
        <v>0</v>
      </c>
      <c r="H353" s="2">
        <f>'9-2021'!$H347/1000</f>
        <v>0</v>
      </c>
      <c r="I353" s="2">
        <f>'10-2021'!$H347/1000</f>
        <v>0</v>
      </c>
      <c r="J353" s="2">
        <f>'11-2021'!$H347/1000</f>
        <v>0</v>
      </c>
      <c r="K353" s="2">
        <f>'12-2021'!$H347/1000</f>
        <v>0</v>
      </c>
      <c r="L353" s="2">
        <f>'1-2022'!$H347/1000</f>
        <v>0</v>
      </c>
      <c r="M353" s="2">
        <f>'2-2022'!$H347/1000</f>
        <v>0</v>
      </c>
      <c r="N353" s="2">
        <f>'3-2022'!$H347/1000</f>
        <v>0</v>
      </c>
      <c r="O353" s="2">
        <f>'4-2022'!$H347/1000</f>
        <v>0</v>
      </c>
      <c r="P353" s="2">
        <f>'5-2022'!$H347/1000</f>
        <v>0</v>
      </c>
      <c r="Q353" s="2">
        <f>'6-2022'!$H347/1000</f>
        <v>0</v>
      </c>
      <c r="R353" s="2">
        <f t="shared" si="5"/>
        <v>0</v>
      </c>
      <c r="T353" s="74"/>
    </row>
    <row r="354" spans="1:20" x14ac:dyDescent="0.25">
      <c r="A354" s="56"/>
      <c r="B354" s="3"/>
      <c r="C354" s="3"/>
      <c r="D354" s="3" t="s">
        <v>193</v>
      </c>
      <c r="E354" s="10">
        <f>'6-2021'!$H348/1000</f>
        <v>0</v>
      </c>
      <c r="F354" s="10">
        <f>'7-2021'!$H348/1000</f>
        <v>0</v>
      </c>
      <c r="G354" s="10">
        <f>'8-2021'!$H348/1000</f>
        <v>0</v>
      </c>
      <c r="H354" s="10">
        <f>'9-2021'!$H348/1000</f>
        <v>0</v>
      </c>
      <c r="I354" s="10">
        <f>'10-2021'!$H348/1000</f>
        <v>0</v>
      </c>
      <c r="J354" s="10">
        <f>'11-2021'!$H348/1000</f>
        <v>0</v>
      </c>
      <c r="K354" s="10">
        <f>'12-2021'!$H348/1000</f>
        <v>0</v>
      </c>
      <c r="L354" s="10">
        <f>'1-2022'!$H348/1000</f>
        <v>0</v>
      </c>
      <c r="M354" s="10">
        <f>'2-2022'!$H348/1000</f>
        <v>0</v>
      </c>
      <c r="N354" s="10">
        <f>'3-2022'!$H348/1000</f>
        <v>0</v>
      </c>
      <c r="O354" s="10">
        <f>'4-2022'!$H348/1000</f>
        <v>0</v>
      </c>
      <c r="P354" s="10">
        <f>'5-2022'!$H348/1000</f>
        <v>0</v>
      </c>
      <c r="Q354" s="10">
        <f>'6-2022'!$H348/1000</f>
        <v>0</v>
      </c>
      <c r="R354" s="10">
        <f t="shared" si="5"/>
        <v>0</v>
      </c>
      <c r="T354" s="74"/>
    </row>
    <row r="355" spans="1:20" x14ac:dyDescent="0.25">
      <c r="A355" s="56"/>
      <c r="B355" s="3"/>
      <c r="C355" s="3"/>
      <c r="D355" s="3" t="s">
        <v>250</v>
      </c>
      <c r="E355" s="10">
        <f>'6-2021'!$H349/1000</f>
        <v>0</v>
      </c>
      <c r="F355" s="10">
        <f>'7-2021'!$H349/1000</f>
        <v>0</v>
      </c>
      <c r="G355" s="10">
        <f>'8-2021'!$H349/1000</f>
        <v>0</v>
      </c>
      <c r="H355" s="10">
        <f>'9-2021'!$H349/1000</f>
        <v>0</v>
      </c>
      <c r="I355" s="10">
        <f>'10-2021'!$H349/1000</f>
        <v>0</v>
      </c>
      <c r="J355" s="10">
        <f>'11-2021'!$H349/1000</f>
        <v>0</v>
      </c>
      <c r="K355" s="10">
        <f>'12-2021'!$H349/1000</f>
        <v>0</v>
      </c>
      <c r="L355" s="10">
        <f>'1-2022'!$H349/1000</f>
        <v>0</v>
      </c>
      <c r="M355" s="10">
        <f>'2-2022'!$H349/1000</f>
        <v>0</v>
      </c>
      <c r="N355" s="10">
        <f>'3-2022'!$H349/1000</f>
        <v>0</v>
      </c>
      <c r="O355" s="10">
        <f>'4-2022'!$H349/1000</f>
        <v>0</v>
      </c>
      <c r="P355" s="10">
        <f>'5-2022'!$H349/1000</f>
        <v>0</v>
      </c>
      <c r="Q355" s="10">
        <f>'6-2022'!$H349/1000</f>
        <v>0</v>
      </c>
      <c r="R355" s="10">
        <f t="shared" ref="R355:R418" si="6">(SUM(F355:P355)*2+Q355+E355)/24</f>
        <v>0</v>
      </c>
      <c r="T355" s="74"/>
    </row>
    <row r="356" spans="1:20" x14ac:dyDescent="0.25">
      <c r="A356" s="56"/>
      <c r="B356" s="3"/>
      <c r="C356" s="3"/>
      <c r="D356" s="3" t="s">
        <v>254</v>
      </c>
      <c r="E356" s="10">
        <f>'6-2021'!$H350/1000</f>
        <v>0</v>
      </c>
      <c r="F356" s="10">
        <f>'7-2021'!$H350/1000</f>
        <v>0</v>
      </c>
      <c r="G356" s="10">
        <f>'8-2021'!$H350/1000</f>
        <v>0</v>
      </c>
      <c r="H356" s="10">
        <f>'9-2021'!$H350/1000</f>
        <v>0</v>
      </c>
      <c r="I356" s="10">
        <f>'10-2021'!$H350/1000</f>
        <v>0</v>
      </c>
      <c r="J356" s="10">
        <f>'11-2021'!$H350/1000</f>
        <v>0</v>
      </c>
      <c r="K356" s="10">
        <f>'12-2021'!$H350/1000</f>
        <v>0</v>
      </c>
      <c r="L356" s="10">
        <f>'1-2022'!$H350/1000</f>
        <v>0</v>
      </c>
      <c r="M356" s="10">
        <f>'2-2022'!$H350/1000</f>
        <v>0</v>
      </c>
      <c r="N356" s="10">
        <f>'3-2022'!$H350/1000</f>
        <v>0</v>
      </c>
      <c r="O356" s="10">
        <f>'4-2022'!$H350/1000</f>
        <v>0</v>
      </c>
      <c r="P356" s="10">
        <f>'5-2022'!$H350/1000</f>
        <v>0</v>
      </c>
      <c r="Q356" s="10">
        <f>'6-2022'!$H350/1000</f>
        <v>0</v>
      </c>
      <c r="R356" s="10">
        <f t="shared" si="6"/>
        <v>0</v>
      </c>
      <c r="T356" s="74"/>
    </row>
    <row r="357" spans="1:20" x14ac:dyDescent="0.25">
      <c r="A357" s="56"/>
      <c r="B357" s="3"/>
      <c r="C357" s="3"/>
      <c r="D357" s="3" t="s">
        <v>249</v>
      </c>
      <c r="E357" s="10">
        <f>'6-2021'!$H351/1000</f>
        <v>0</v>
      </c>
      <c r="F357" s="10">
        <f>'7-2021'!$H351/1000</f>
        <v>0</v>
      </c>
      <c r="G357" s="10">
        <f>'8-2021'!$H351/1000</f>
        <v>0</v>
      </c>
      <c r="H357" s="10">
        <f>'9-2021'!$H351/1000</f>
        <v>0</v>
      </c>
      <c r="I357" s="10">
        <f>'10-2021'!$H351/1000</f>
        <v>0</v>
      </c>
      <c r="J357" s="10">
        <f>'11-2021'!$H351/1000</f>
        <v>0</v>
      </c>
      <c r="K357" s="10">
        <f>'12-2021'!$H351/1000</f>
        <v>0</v>
      </c>
      <c r="L357" s="10">
        <f>'1-2022'!$H351/1000</f>
        <v>0</v>
      </c>
      <c r="M357" s="10">
        <f>'2-2022'!$H351/1000</f>
        <v>0</v>
      </c>
      <c r="N357" s="10">
        <f>'3-2022'!$H351/1000</f>
        <v>0</v>
      </c>
      <c r="O357" s="10">
        <f>'4-2022'!$H351/1000</f>
        <v>0</v>
      </c>
      <c r="P357" s="10">
        <f>'5-2022'!$H351/1000</f>
        <v>0</v>
      </c>
      <c r="Q357" s="10">
        <f>'6-2022'!$H351/1000</f>
        <v>0</v>
      </c>
      <c r="R357" s="10">
        <f t="shared" si="6"/>
        <v>0</v>
      </c>
      <c r="T357" s="74"/>
    </row>
    <row r="358" spans="1:20" x14ac:dyDescent="0.25">
      <c r="A358" s="56"/>
      <c r="B358" s="3"/>
      <c r="C358" s="3"/>
      <c r="D358" s="3" t="s">
        <v>251</v>
      </c>
      <c r="E358" s="10">
        <f>'6-2021'!$H352/1000</f>
        <v>0</v>
      </c>
      <c r="F358" s="10">
        <f>'7-2021'!$H352/1000</f>
        <v>0</v>
      </c>
      <c r="G358" s="10">
        <f>'8-2021'!$H352/1000</f>
        <v>0</v>
      </c>
      <c r="H358" s="10">
        <f>'9-2021'!$H352/1000</f>
        <v>0</v>
      </c>
      <c r="I358" s="10">
        <f>'10-2021'!$H352/1000</f>
        <v>0</v>
      </c>
      <c r="J358" s="10">
        <f>'11-2021'!$H352/1000</f>
        <v>0</v>
      </c>
      <c r="K358" s="10">
        <f>'12-2021'!$H352/1000</f>
        <v>0</v>
      </c>
      <c r="L358" s="10">
        <f>'1-2022'!$H352/1000</f>
        <v>0</v>
      </c>
      <c r="M358" s="10">
        <f>'2-2022'!$H352/1000</f>
        <v>0</v>
      </c>
      <c r="N358" s="10">
        <f>'3-2022'!$H352/1000</f>
        <v>0</v>
      </c>
      <c r="O358" s="10">
        <f>'4-2022'!$H352/1000</f>
        <v>0</v>
      </c>
      <c r="P358" s="10">
        <f>'5-2022'!$H352/1000</f>
        <v>0</v>
      </c>
      <c r="Q358" s="10">
        <f>'6-2022'!$H352/1000</f>
        <v>0</v>
      </c>
      <c r="R358" s="10">
        <f t="shared" si="6"/>
        <v>0</v>
      </c>
      <c r="T358" s="74"/>
    </row>
    <row r="359" spans="1:20" x14ac:dyDescent="0.25">
      <c r="A359" s="56"/>
      <c r="B359" s="3"/>
      <c r="C359" s="3"/>
      <c r="D359" s="3" t="s">
        <v>253</v>
      </c>
      <c r="E359" s="10">
        <f>'6-2021'!$H353/1000</f>
        <v>0</v>
      </c>
      <c r="F359" s="10">
        <f>'7-2021'!$H353/1000</f>
        <v>0</v>
      </c>
      <c r="G359" s="10">
        <f>'8-2021'!$H353/1000</f>
        <v>0</v>
      </c>
      <c r="H359" s="10">
        <f>'9-2021'!$H353/1000</f>
        <v>0</v>
      </c>
      <c r="I359" s="10">
        <f>'10-2021'!$H353/1000</f>
        <v>0</v>
      </c>
      <c r="J359" s="10">
        <f>'11-2021'!$H353/1000</f>
        <v>0</v>
      </c>
      <c r="K359" s="10">
        <f>'12-2021'!$H353/1000</f>
        <v>0</v>
      </c>
      <c r="L359" s="10">
        <f>'1-2022'!$H353/1000</f>
        <v>0</v>
      </c>
      <c r="M359" s="10">
        <f>'2-2022'!$H353/1000</f>
        <v>0</v>
      </c>
      <c r="N359" s="10">
        <f>'3-2022'!$H353/1000</f>
        <v>0</v>
      </c>
      <c r="O359" s="10">
        <f>'4-2022'!$H353/1000</f>
        <v>0</v>
      </c>
      <c r="P359" s="10">
        <f>'5-2022'!$H353/1000</f>
        <v>0</v>
      </c>
      <c r="Q359" s="10">
        <f>'6-2022'!$H353/1000</f>
        <v>0</v>
      </c>
      <c r="R359" s="10">
        <f t="shared" si="6"/>
        <v>0</v>
      </c>
      <c r="T359" s="74"/>
    </row>
    <row r="360" spans="1:20" x14ac:dyDescent="0.25">
      <c r="A360" s="56"/>
      <c r="B360" s="3"/>
      <c r="C360" s="3"/>
      <c r="D360" s="3" t="s">
        <v>24</v>
      </c>
      <c r="E360" s="10">
        <f>'6-2021'!$H354/1000</f>
        <v>24976.05803879186</v>
      </c>
      <c r="F360" s="10">
        <f>'7-2021'!$H354/1000</f>
        <v>24987.391291357402</v>
      </c>
      <c r="G360" s="10">
        <f>'8-2021'!$H354/1000</f>
        <v>24988.556141800902</v>
      </c>
      <c r="H360" s="10">
        <f>'9-2021'!$H354/1000</f>
        <v>25051.904581274433</v>
      </c>
      <c r="I360" s="10">
        <f>'10-2021'!$H354/1000</f>
        <v>25539.534624743173</v>
      </c>
      <c r="J360" s="10">
        <f>'11-2021'!$H354/1000</f>
        <v>28110.829541039093</v>
      </c>
      <c r="K360" s="10">
        <f>'12-2021'!$H354/1000</f>
        <v>28361.316378178883</v>
      </c>
      <c r="L360" s="10">
        <f>'1-2022'!$H354/1000</f>
        <v>28441.273295578234</v>
      </c>
      <c r="M360" s="10">
        <f>'2-2022'!$H354/1000</f>
        <v>28642.485742832723</v>
      </c>
      <c r="N360" s="10">
        <f>'3-2022'!$H354/1000</f>
        <v>28893.703079335559</v>
      </c>
      <c r="O360" s="10">
        <f>'4-2022'!$H354/1000</f>
        <v>29258.939585506636</v>
      </c>
      <c r="P360" s="10">
        <f>'5-2022'!$H354/1000</f>
        <v>29560.67182827634</v>
      </c>
      <c r="Q360" s="10">
        <f>'6-2022'!$H354/1000</f>
        <v>29797.790533375497</v>
      </c>
      <c r="R360" s="10">
        <f t="shared" si="6"/>
        <v>27435.294198000589</v>
      </c>
      <c r="T360" s="74"/>
    </row>
    <row r="361" spans="1:20" x14ac:dyDescent="0.25">
      <c r="A361" s="56"/>
      <c r="B361" s="3"/>
      <c r="C361" s="3"/>
      <c r="D361" s="3"/>
      <c r="E361" s="12">
        <f>'6-2021'!$H355/1000</f>
        <v>24976.05803879186</v>
      </c>
      <c r="F361" s="12">
        <f>'7-2021'!$H355/1000</f>
        <v>24987.391291357402</v>
      </c>
      <c r="G361" s="12">
        <f>'8-2021'!$H355/1000</f>
        <v>24988.556141800902</v>
      </c>
      <c r="H361" s="12">
        <f>'9-2021'!$H355/1000</f>
        <v>25051.904581274433</v>
      </c>
      <c r="I361" s="12">
        <f>'10-2021'!$H355/1000</f>
        <v>25539.534624743173</v>
      </c>
      <c r="J361" s="12">
        <f>'11-2021'!$H355/1000</f>
        <v>28110.829541039093</v>
      </c>
      <c r="K361" s="12">
        <f>'12-2021'!$H355/1000</f>
        <v>28361.316378178883</v>
      </c>
      <c r="L361" s="12">
        <f>'1-2022'!$H355/1000</f>
        <v>28441.273295578234</v>
      </c>
      <c r="M361" s="12">
        <f>'2-2022'!$H355/1000</f>
        <v>28642.485742832723</v>
      </c>
      <c r="N361" s="12">
        <f>'3-2022'!$H355/1000</f>
        <v>28893.703079335559</v>
      </c>
      <c r="O361" s="12">
        <f>'4-2022'!$H355/1000</f>
        <v>29258.939585506636</v>
      </c>
      <c r="P361" s="12">
        <f>'5-2022'!$H355/1000</f>
        <v>29560.67182827634</v>
      </c>
      <c r="Q361" s="12">
        <f>'6-2022'!$H355/1000</f>
        <v>29797.790533375497</v>
      </c>
      <c r="R361" s="12">
        <f t="shared" si="6"/>
        <v>27435.294198000589</v>
      </c>
      <c r="T361" s="74"/>
    </row>
    <row r="362" spans="1:20" x14ac:dyDescent="0.25">
      <c r="A362" s="56"/>
      <c r="B362" s="3"/>
      <c r="C362" s="3"/>
      <c r="D362" s="3"/>
      <c r="E362" s="2">
        <f>'6-2021'!$H356/1000</f>
        <v>0</v>
      </c>
      <c r="F362" s="2">
        <f>'7-2021'!$H356/1000</f>
        <v>0</v>
      </c>
      <c r="G362" s="2">
        <f>'8-2021'!$H356/1000</f>
        <v>0</v>
      </c>
      <c r="H362" s="2">
        <f>'9-2021'!$H356/1000</f>
        <v>0</v>
      </c>
      <c r="I362" s="2">
        <f>'10-2021'!$H356/1000</f>
        <v>0</v>
      </c>
      <c r="J362" s="2">
        <f>'11-2021'!$H356/1000</f>
        <v>0</v>
      </c>
      <c r="K362" s="2">
        <f>'12-2021'!$H356/1000</f>
        <v>0</v>
      </c>
      <c r="L362" s="2">
        <f>'1-2022'!$H356/1000</f>
        <v>0</v>
      </c>
      <c r="M362" s="2">
        <f>'2-2022'!$H356/1000</f>
        <v>0</v>
      </c>
      <c r="N362" s="2">
        <f>'3-2022'!$H356/1000</f>
        <v>0</v>
      </c>
      <c r="O362" s="2">
        <f>'4-2022'!$H356/1000</f>
        <v>0</v>
      </c>
      <c r="P362" s="2">
        <f>'5-2022'!$H356/1000</f>
        <v>0</v>
      </c>
      <c r="Q362" s="2">
        <f>'6-2022'!$H356/1000</f>
        <v>0</v>
      </c>
      <c r="R362" s="2">
        <f t="shared" si="6"/>
        <v>0</v>
      </c>
      <c r="T362" s="74"/>
    </row>
    <row r="363" spans="1:20" x14ac:dyDescent="0.25">
      <c r="A363" s="56">
        <v>353</v>
      </c>
      <c r="B363" s="3" t="s">
        <v>25</v>
      </c>
      <c r="C363" s="3"/>
      <c r="D363" s="3"/>
      <c r="E363" s="2">
        <f>'6-2021'!$H357/1000</f>
        <v>0</v>
      </c>
      <c r="F363" s="2">
        <f>'7-2021'!$H357/1000</f>
        <v>0</v>
      </c>
      <c r="G363" s="2">
        <f>'8-2021'!$H357/1000</f>
        <v>0</v>
      </c>
      <c r="H363" s="2">
        <f>'9-2021'!$H357/1000</f>
        <v>0</v>
      </c>
      <c r="I363" s="2">
        <f>'10-2021'!$H357/1000</f>
        <v>0</v>
      </c>
      <c r="J363" s="2">
        <f>'11-2021'!$H357/1000</f>
        <v>0</v>
      </c>
      <c r="K363" s="2">
        <f>'12-2021'!$H357/1000</f>
        <v>0</v>
      </c>
      <c r="L363" s="2">
        <f>'1-2022'!$H357/1000</f>
        <v>0</v>
      </c>
      <c r="M363" s="2">
        <f>'2-2022'!$H357/1000</f>
        <v>0</v>
      </c>
      <c r="N363" s="2">
        <f>'3-2022'!$H357/1000</f>
        <v>0</v>
      </c>
      <c r="O363" s="2">
        <f>'4-2022'!$H357/1000</f>
        <v>0</v>
      </c>
      <c r="P363" s="2">
        <f>'5-2022'!$H357/1000</f>
        <v>0</v>
      </c>
      <c r="Q363" s="2">
        <f>'6-2022'!$H357/1000</f>
        <v>0</v>
      </c>
      <c r="R363" s="2">
        <f t="shared" si="6"/>
        <v>0</v>
      </c>
      <c r="T363" s="74"/>
    </row>
    <row r="364" spans="1:20" x14ac:dyDescent="0.25">
      <c r="A364" s="56"/>
      <c r="B364" s="3"/>
      <c r="C364" s="3"/>
      <c r="D364" s="3" t="s">
        <v>250</v>
      </c>
      <c r="E364" s="10">
        <f>'6-2021'!$H358/1000</f>
        <v>0</v>
      </c>
      <c r="F364" s="10">
        <f>'7-2021'!$H358/1000</f>
        <v>0</v>
      </c>
      <c r="G364" s="10">
        <f>'8-2021'!$H358/1000</f>
        <v>0</v>
      </c>
      <c r="H364" s="10">
        <f>'9-2021'!$H358/1000</f>
        <v>0</v>
      </c>
      <c r="I364" s="10">
        <f>'10-2021'!$H358/1000</f>
        <v>0</v>
      </c>
      <c r="J364" s="10">
        <f>'11-2021'!$H358/1000</f>
        <v>0</v>
      </c>
      <c r="K364" s="10">
        <f>'12-2021'!$H358/1000</f>
        <v>0</v>
      </c>
      <c r="L364" s="10">
        <f>'1-2022'!$H358/1000</f>
        <v>0</v>
      </c>
      <c r="M364" s="10">
        <f>'2-2022'!$H358/1000</f>
        <v>0</v>
      </c>
      <c r="N364" s="10">
        <f>'3-2022'!$H358/1000</f>
        <v>0</v>
      </c>
      <c r="O364" s="10">
        <f>'4-2022'!$H358/1000</f>
        <v>0</v>
      </c>
      <c r="P364" s="10">
        <f>'5-2022'!$H358/1000</f>
        <v>0</v>
      </c>
      <c r="Q364" s="10">
        <f>'6-2022'!$H358/1000</f>
        <v>0</v>
      </c>
      <c r="R364" s="10">
        <f t="shared" si="6"/>
        <v>0</v>
      </c>
      <c r="T364" s="74"/>
    </row>
    <row r="365" spans="1:20" x14ac:dyDescent="0.25">
      <c r="A365" s="56"/>
      <c r="B365" s="3"/>
      <c r="C365" s="3"/>
      <c r="D365" s="3" t="s">
        <v>254</v>
      </c>
      <c r="E365" s="10">
        <f>'6-2021'!$H359/1000</f>
        <v>0</v>
      </c>
      <c r="F365" s="10">
        <f>'7-2021'!$H359/1000</f>
        <v>0</v>
      </c>
      <c r="G365" s="10">
        <f>'8-2021'!$H359/1000</f>
        <v>0</v>
      </c>
      <c r="H365" s="10">
        <f>'9-2021'!$H359/1000</f>
        <v>0</v>
      </c>
      <c r="I365" s="10">
        <f>'10-2021'!$H359/1000</f>
        <v>0</v>
      </c>
      <c r="J365" s="10">
        <f>'11-2021'!$H359/1000</f>
        <v>0</v>
      </c>
      <c r="K365" s="10">
        <f>'12-2021'!$H359/1000</f>
        <v>0</v>
      </c>
      <c r="L365" s="10">
        <f>'1-2022'!$H359/1000</f>
        <v>0</v>
      </c>
      <c r="M365" s="10">
        <f>'2-2022'!$H359/1000</f>
        <v>0</v>
      </c>
      <c r="N365" s="10">
        <f>'3-2022'!$H359/1000</f>
        <v>0</v>
      </c>
      <c r="O365" s="10">
        <f>'4-2022'!$H359/1000</f>
        <v>0</v>
      </c>
      <c r="P365" s="10">
        <f>'5-2022'!$H359/1000</f>
        <v>0</v>
      </c>
      <c r="Q365" s="10">
        <f>'6-2022'!$H359/1000</f>
        <v>0</v>
      </c>
      <c r="R365" s="10">
        <f t="shared" si="6"/>
        <v>0</v>
      </c>
      <c r="T365" s="74"/>
    </row>
    <row r="366" spans="1:20" x14ac:dyDescent="0.25">
      <c r="A366" s="56"/>
      <c r="B366" s="3"/>
      <c r="C366" s="3"/>
      <c r="D366" s="3" t="s">
        <v>249</v>
      </c>
      <c r="E366" s="10">
        <f>'6-2021'!$H360/1000</f>
        <v>436.59822588595841</v>
      </c>
      <c r="F366" s="10">
        <f>'7-2021'!$H360/1000</f>
        <v>436.59822588595841</v>
      </c>
      <c r="G366" s="10">
        <f>'8-2021'!$H360/1000</f>
        <v>436.59822588595841</v>
      </c>
      <c r="H366" s="10">
        <f>'9-2021'!$H360/1000</f>
        <v>436.59822588595841</v>
      </c>
      <c r="I366" s="10">
        <f>'10-2021'!$H360/1000</f>
        <v>436.59822588595841</v>
      </c>
      <c r="J366" s="10">
        <f>'11-2021'!$H360/1000</f>
        <v>436.59822588595841</v>
      </c>
      <c r="K366" s="10">
        <f>'12-2021'!$H360/1000</f>
        <v>436.59822588595841</v>
      </c>
      <c r="L366" s="10">
        <f>'1-2022'!$H360/1000</f>
        <v>436.59822588595841</v>
      </c>
      <c r="M366" s="10">
        <f>'2-2022'!$H360/1000</f>
        <v>436.59822588595841</v>
      </c>
      <c r="N366" s="10">
        <f>'3-2022'!$H360/1000</f>
        <v>436.59822588595841</v>
      </c>
      <c r="O366" s="10">
        <f>'4-2022'!$H360/1000</f>
        <v>436.59822588595841</v>
      </c>
      <c r="P366" s="10">
        <f>'5-2022'!$H360/1000</f>
        <v>436.59822588595841</v>
      </c>
      <c r="Q366" s="10">
        <f>'6-2022'!$H360/1000</f>
        <v>436.59822588595841</v>
      </c>
      <c r="R366" s="10">
        <f t="shared" si="6"/>
        <v>436.59822588595847</v>
      </c>
      <c r="T366" s="74"/>
    </row>
    <row r="367" spans="1:20" x14ac:dyDescent="0.25">
      <c r="A367" s="56"/>
      <c r="B367" s="3"/>
      <c r="C367" s="3"/>
      <c r="D367" s="3" t="s">
        <v>251</v>
      </c>
      <c r="E367" s="10">
        <f>'6-2021'!$H361/1000</f>
        <v>0</v>
      </c>
      <c r="F367" s="10">
        <f>'7-2021'!$H361/1000</f>
        <v>0</v>
      </c>
      <c r="G367" s="10">
        <f>'8-2021'!$H361/1000</f>
        <v>0</v>
      </c>
      <c r="H367" s="10">
        <f>'9-2021'!$H361/1000</f>
        <v>0</v>
      </c>
      <c r="I367" s="10">
        <f>'10-2021'!$H361/1000</f>
        <v>0</v>
      </c>
      <c r="J367" s="10">
        <f>'11-2021'!$H361/1000</f>
        <v>0</v>
      </c>
      <c r="K367" s="10">
        <f>'12-2021'!$H361/1000</f>
        <v>0</v>
      </c>
      <c r="L367" s="10">
        <f>'1-2022'!$H361/1000</f>
        <v>0</v>
      </c>
      <c r="M367" s="10">
        <f>'2-2022'!$H361/1000</f>
        <v>0</v>
      </c>
      <c r="N367" s="10">
        <f>'3-2022'!$H361/1000</f>
        <v>0</v>
      </c>
      <c r="O367" s="10">
        <f>'4-2022'!$H361/1000</f>
        <v>0</v>
      </c>
      <c r="P367" s="10">
        <f>'5-2022'!$H361/1000</f>
        <v>0</v>
      </c>
      <c r="Q367" s="10">
        <f>'6-2022'!$H361/1000</f>
        <v>0</v>
      </c>
      <c r="R367" s="10">
        <f t="shared" si="6"/>
        <v>0</v>
      </c>
      <c r="T367" s="74"/>
    </row>
    <row r="368" spans="1:20" x14ac:dyDescent="0.25">
      <c r="A368" s="56"/>
      <c r="B368" s="3"/>
      <c r="C368" s="3"/>
      <c r="D368" s="3" t="s">
        <v>253</v>
      </c>
      <c r="E368" s="10">
        <f>'6-2021'!$H362/1000</f>
        <v>0</v>
      </c>
      <c r="F368" s="10">
        <f>'7-2021'!$H362/1000</f>
        <v>0</v>
      </c>
      <c r="G368" s="10">
        <f>'8-2021'!$H362/1000</f>
        <v>0</v>
      </c>
      <c r="H368" s="10">
        <f>'9-2021'!$H362/1000</f>
        <v>0</v>
      </c>
      <c r="I368" s="10">
        <f>'10-2021'!$H362/1000</f>
        <v>0</v>
      </c>
      <c r="J368" s="10">
        <f>'11-2021'!$H362/1000</f>
        <v>0</v>
      </c>
      <c r="K368" s="10">
        <f>'12-2021'!$H362/1000</f>
        <v>0</v>
      </c>
      <c r="L368" s="10">
        <f>'1-2022'!$H362/1000</f>
        <v>0</v>
      </c>
      <c r="M368" s="10">
        <f>'2-2022'!$H362/1000</f>
        <v>0</v>
      </c>
      <c r="N368" s="10">
        <f>'3-2022'!$H362/1000</f>
        <v>0</v>
      </c>
      <c r="O368" s="10">
        <f>'4-2022'!$H362/1000</f>
        <v>0</v>
      </c>
      <c r="P368" s="10">
        <f>'5-2022'!$H362/1000</f>
        <v>0</v>
      </c>
      <c r="Q368" s="10">
        <f>'6-2022'!$H362/1000</f>
        <v>0</v>
      </c>
      <c r="R368" s="10">
        <f t="shared" si="6"/>
        <v>0</v>
      </c>
      <c r="T368" s="74"/>
    </row>
    <row r="369" spans="1:20" x14ac:dyDescent="0.25">
      <c r="A369" s="56"/>
      <c r="B369" s="3"/>
      <c r="C369" s="3"/>
      <c r="D369" s="3" t="s">
        <v>24</v>
      </c>
      <c r="E369" s="10">
        <f>'6-2021'!$H363/1000</f>
        <v>186679.77085142478</v>
      </c>
      <c r="F369" s="10">
        <f>'7-2021'!$H363/1000</f>
        <v>187223.24766945755</v>
      </c>
      <c r="G369" s="10">
        <f>'8-2021'!$H363/1000</f>
        <v>187299.56421299608</v>
      </c>
      <c r="H369" s="10">
        <f>'9-2021'!$H363/1000</f>
        <v>188538.7546494118</v>
      </c>
      <c r="I369" s="10">
        <f>'10-2021'!$H363/1000</f>
        <v>191455.2261415846</v>
      </c>
      <c r="J369" s="10">
        <f>'11-2021'!$H363/1000</f>
        <v>199588.14949698522</v>
      </c>
      <c r="K369" s="10">
        <f>'12-2021'!$H363/1000</f>
        <v>200431.12833071276</v>
      </c>
      <c r="L369" s="10">
        <f>'1-2022'!$H363/1000</f>
        <v>201846.86365979319</v>
      </c>
      <c r="M369" s="10">
        <f>'2-2022'!$H363/1000</f>
        <v>202899.07958741876</v>
      </c>
      <c r="N369" s="10">
        <f>'3-2022'!$H363/1000</f>
        <v>204945.47892830038</v>
      </c>
      <c r="O369" s="10">
        <f>'4-2022'!$H363/1000</f>
        <v>207438.64531351801</v>
      </c>
      <c r="P369" s="10">
        <f>'5-2022'!$H363/1000</f>
        <v>209179.48721258101</v>
      </c>
      <c r="Q369" s="10">
        <f>'6-2022'!$H363/1000</f>
        <v>210597.36739661547</v>
      </c>
      <c r="R369" s="10">
        <f t="shared" si="6"/>
        <v>198290.34952723165</v>
      </c>
      <c r="T369" s="74"/>
    </row>
    <row r="370" spans="1:20" x14ac:dyDescent="0.25">
      <c r="A370" s="56"/>
      <c r="B370" s="3"/>
      <c r="C370" s="3"/>
      <c r="D370" s="3"/>
      <c r="E370" s="12">
        <f>'6-2021'!$H364/1000</f>
        <v>187116.36907731075</v>
      </c>
      <c r="F370" s="12">
        <f>'7-2021'!$H364/1000</f>
        <v>187659.84589534352</v>
      </c>
      <c r="G370" s="12">
        <f>'8-2021'!$H364/1000</f>
        <v>187736.16243888202</v>
      </c>
      <c r="H370" s="12">
        <f>'9-2021'!$H364/1000</f>
        <v>188975.35287529774</v>
      </c>
      <c r="I370" s="12">
        <f>'10-2021'!$H364/1000</f>
        <v>191891.82436747057</v>
      </c>
      <c r="J370" s="12">
        <f>'11-2021'!$H364/1000</f>
        <v>200024.74772287119</v>
      </c>
      <c r="K370" s="12">
        <f>'12-2021'!$H364/1000</f>
        <v>200867.72655659873</v>
      </c>
      <c r="L370" s="12">
        <f>'1-2022'!$H364/1000</f>
        <v>202283.46188567916</v>
      </c>
      <c r="M370" s="12">
        <f>'2-2022'!$H364/1000</f>
        <v>203335.67781330473</v>
      </c>
      <c r="N370" s="12">
        <f>'3-2022'!$H364/1000</f>
        <v>205382.07715418635</v>
      </c>
      <c r="O370" s="12">
        <f>'4-2022'!$H364/1000</f>
        <v>207875.24353940398</v>
      </c>
      <c r="P370" s="12">
        <f>'5-2022'!$H364/1000</f>
        <v>209616.08543846698</v>
      </c>
      <c r="Q370" s="12">
        <f>'6-2022'!$H364/1000</f>
        <v>211033.96562250142</v>
      </c>
      <c r="R370" s="12">
        <f t="shared" si="6"/>
        <v>198726.94775311757</v>
      </c>
      <c r="T370" s="74"/>
    </row>
    <row r="371" spans="1:20" x14ac:dyDescent="0.25">
      <c r="A371" s="56"/>
      <c r="B371" s="3"/>
      <c r="C371" s="3"/>
      <c r="D371" s="3"/>
      <c r="E371" s="2">
        <f>'6-2021'!$H365/1000</f>
        <v>0</v>
      </c>
      <c r="F371" s="2">
        <f>'7-2021'!$H365/1000</f>
        <v>0</v>
      </c>
      <c r="G371" s="2">
        <f>'8-2021'!$H365/1000</f>
        <v>0</v>
      </c>
      <c r="H371" s="2">
        <f>'9-2021'!$H365/1000</f>
        <v>0</v>
      </c>
      <c r="I371" s="2">
        <f>'10-2021'!$H365/1000</f>
        <v>0</v>
      </c>
      <c r="J371" s="2">
        <f>'11-2021'!$H365/1000</f>
        <v>0</v>
      </c>
      <c r="K371" s="2">
        <f>'12-2021'!$H365/1000</f>
        <v>0</v>
      </c>
      <c r="L371" s="2">
        <f>'1-2022'!$H365/1000</f>
        <v>0</v>
      </c>
      <c r="M371" s="2">
        <f>'2-2022'!$H365/1000</f>
        <v>0</v>
      </c>
      <c r="N371" s="2">
        <f>'3-2022'!$H365/1000</f>
        <v>0</v>
      </c>
      <c r="O371" s="2">
        <f>'4-2022'!$H365/1000</f>
        <v>0</v>
      </c>
      <c r="P371" s="2">
        <f>'5-2022'!$H365/1000</f>
        <v>0</v>
      </c>
      <c r="Q371" s="2">
        <f>'6-2022'!$H365/1000</f>
        <v>0</v>
      </c>
      <c r="R371" s="2">
        <f t="shared" si="6"/>
        <v>0</v>
      </c>
      <c r="T371" s="74"/>
    </row>
    <row r="372" spans="1:20" x14ac:dyDescent="0.25">
      <c r="A372" s="56">
        <v>354</v>
      </c>
      <c r="B372" s="3" t="s">
        <v>73</v>
      </c>
      <c r="C372" s="3"/>
      <c r="D372" s="3"/>
      <c r="E372" s="2">
        <f>'6-2021'!$H366/1000</f>
        <v>0</v>
      </c>
      <c r="F372" s="2">
        <f>'7-2021'!$H366/1000</f>
        <v>0</v>
      </c>
      <c r="G372" s="2">
        <f>'8-2021'!$H366/1000</f>
        <v>0</v>
      </c>
      <c r="H372" s="2">
        <f>'9-2021'!$H366/1000</f>
        <v>0</v>
      </c>
      <c r="I372" s="2">
        <f>'10-2021'!$H366/1000</f>
        <v>0</v>
      </c>
      <c r="J372" s="2">
        <f>'11-2021'!$H366/1000</f>
        <v>0</v>
      </c>
      <c r="K372" s="2">
        <f>'12-2021'!$H366/1000</f>
        <v>0</v>
      </c>
      <c r="L372" s="2">
        <f>'1-2022'!$H366/1000</f>
        <v>0</v>
      </c>
      <c r="M372" s="2">
        <f>'2-2022'!$H366/1000</f>
        <v>0</v>
      </c>
      <c r="N372" s="2">
        <f>'3-2022'!$H366/1000</f>
        <v>0</v>
      </c>
      <c r="O372" s="2">
        <f>'4-2022'!$H366/1000</f>
        <v>0</v>
      </c>
      <c r="P372" s="2">
        <f>'5-2022'!$H366/1000</f>
        <v>0</v>
      </c>
      <c r="Q372" s="2">
        <f>'6-2022'!$H366/1000</f>
        <v>0</v>
      </c>
      <c r="R372" s="2">
        <f t="shared" si="6"/>
        <v>0</v>
      </c>
      <c r="T372" s="74"/>
    </row>
    <row r="373" spans="1:20" x14ac:dyDescent="0.25">
      <c r="A373" s="56"/>
      <c r="B373" s="3"/>
      <c r="C373" s="3"/>
      <c r="D373" s="3" t="s">
        <v>250</v>
      </c>
      <c r="E373" s="10">
        <f>'6-2021'!$H367/1000</f>
        <v>0</v>
      </c>
      <c r="F373" s="10">
        <f>'7-2021'!$H367/1000</f>
        <v>0</v>
      </c>
      <c r="G373" s="10">
        <f>'8-2021'!$H367/1000</f>
        <v>0</v>
      </c>
      <c r="H373" s="10">
        <f>'9-2021'!$H367/1000</f>
        <v>0</v>
      </c>
      <c r="I373" s="10">
        <f>'10-2021'!$H367/1000</f>
        <v>0</v>
      </c>
      <c r="J373" s="10">
        <f>'11-2021'!$H367/1000</f>
        <v>0</v>
      </c>
      <c r="K373" s="10">
        <f>'12-2021'!$H367/1000</f>
        <v>0</v>
      </c>
      <c r="L373" s="10">
        <f>'1-2022'!$H367/1000</f>
        <v>0</v>
      </c>
      <c r="M373" s="10">
        <f>'2-2022'!$H367/1000</f>
        <v>0</v>
      </c>
      <c r="N373" s="10">
        <f>'3-2022'!$H367/1000</f>
        <v>0</v>
      </c>
      <c r="O373" s="10">
        <f>'4-2022'!$H367/1000</f>
        <v>0</v>
      </c>
      <c r="P373" s="10">
        <f>'5-2022'!$H367/1000</f>
        <v>0</v>
      </c>
      <c r="Q373" s="10">
        <f>'6-2022'!$H367/1000</f>
        <v>0</v>
      </c>
      <c r="R373" s="10">
        <f t="shared" si="6"/>
        <v>0</v>
      </c>
      <c r="T373" s="74"/>
    </row>
    <row r="374" spans="1:20" x14ac:dyDescent="0.25">
      <c r="A374" s="56"/>
      <c r="B374" s="3"/>
      <c r="C374" s="3"/>
      <c r="D374" s="3" t="s">
        <v>254</v>
      </c>
      <c r="E374" s="10">
        <f>'6-2021'!$H368/1000</f>
        <v>0</v>
      </c>
      <c r="F374" s="10">
        <f>'7-2021'!$H368/1000</f>
        <v>0</v>
      </c>
      <c r="G374" s="10">
        <f>'8-2021'!$H368/1000</f>
        <v>0</v>
      </c>
      <c r="H374" s="10">
        <f>'9-2021'!$H368/1000</f>
        <v>0</v>
      </c>
      <c r="I374" s="10">
        <f>'10-2021'!$H368/1000</f>
        <v>0</v>
      </c>
      <c r="J374" s="10">
        <f>'11-2021'!$H368/1000</f>
        <v>0</v>
      </c>
      <c r="K374" s="10">
        <f>'12-2021'!$H368/1000</f>
        <v>0</v>
      </c>
      <c r="L374" s="10">
        <f>'1-2022'!$H368/1000</f>
        <v>0</v>
      </c>
      <c r="M374" s="10">
        <f>'2-2022'!$H368/1000</f>
        <v>0</v>
      </c>
      <c r="N374" s="10">
        <f>'3-2022'!$H368/1000</f>
        <v>0</v>
      </c>
      <c r="O374" s="10">
        <f>'4-2022'!$H368/1000</f>
        <v>0</v>
      </c>
      <c r="P374" s="10">
        <f>'5-2022'!$H368/1000</f>
        <v>0</v>
      </c>
      <c r="Q374" s="10">
        <f>'6-2022'!$H368/1000</f>
        <v>0</v>
      </c>
      <c r="R374" s="10">
        <f t="shared" si="6"/>
        <v>0</v>
      </c>
      <c r="T374" s="74"/>
    </row>
    <row r="375" spans="1:20" x14ac:dyDescent="0.25">
      <c r="A375" s="56"/>
      <c r="B375" s="3"/>
      <c r="C375" s="3"/>
      <c r="D375" s="3" t="s">
        <v>249</v>
      </c>
      <c r="E375" s="10">
        <f>'6-2021'!$H369/1000</f>
        <v>0</v>
      </c>
      <c r="F375" s="10">
        <f>'7-2021'!$H369/1000</f>
        <v>0</v>
      </c>
      <c r="G375" s="10">
        <f>'8-2021'!$H369/1000</f>
        <v>0</v>
      </c>
      <c r="H375" s="10">
        <f>'9-2021'!$H369/1000</f>
        <v>0</v>
      </c>
      <c r="I375" s="10">
        <f>'10-2021'!$H369/1000</f>
        <v>0</v>
      </c>
      <c r="J375" s="10">
        <f>'11-2021'!$H369/1000</f>
        <v>0</v>
      </c>
      <c r="K375" s="10">
        <f>'12-2021'!$H369/1000</f>
        <v>0</v>
      </c>
      <c r="L375" s="10">
        <f>'1-2022'!$H369/1000</f>
        <v>0</v>
      </c>
      <c r="M375" s="10">
        <f>'2-2022'!$H369/1000</f>
        <v>0</v>
      </c>
      <c r="N375" s="10">
        <f>'3-2022'!$H369/1000</f>
        <v>0</v>
      </c>
      <c r="O375" s="10">
        <f>'4-2022'!$H369/1000</f>
        <v>0</v>
      </c>
      <c r="P375" s="10">
        <f>'5-2022'!$H369/1000</f>
        <v>0</v>
      </c>
      <c r="Q375" s="10">
        <f>'6-2022'!$H369/1000</f>
        <v>0</v>
      </c>
      <c r="R375" s="10">
        <f t="shared" si="6"/>
        <v>0</v>
      </c>
      <c r="T375" s="74"/>
    </row>
    <row r="376" spans="1:20" x14ac:dyDescent="0.25">
      <c r="A376" s="56"/>
      <c r="B376" s="3"/>
      <c r="C376" s="3"/>
      <c r="D376" s="3" t="s">
        <v>251</v>
      </c>
      <c r="E376" s="10">
        <f>'6-2021'!$H370/1000</f>
        <v>0</v>
      </c>
      <c r="F376" s="10">
        <f>'7-2021'!$H370/1000</f>
        <v>0</v>
      </c>
      <c r="G376" s="10">
        <f>'8-2021'!$H370/1000</f>
        <v>0</v>
      </c>
      <c r="H376" s="10">
        <f>'9-2021'!$H370/1000</f>
        <v>0</v>
      </c>
      <c r="I376" s="10">
        <f>'10-2021'!$H370/1000</f>
        <v>0</v>
      </c>
      <c r="J376" s="10">
        <f>'11-2021'!$H370/1000</f>
        <v>0</v>
      </c>
      <c r="K376" s="10">
        <f>'12-2021'!$H370/1000</f>
        <v>0</v>
      </c>
      <c r="L376" s="10">
        <f>'1-2022'!$H370/1000</f>
        <v>0</v>
      </c>
      <c r="M376" s="10">
        <f>'2-2022'!$H370/1000</f>
        <v>0</v>
      </c>
      <c r="N376" s="10">
        <f>'3-2022'!$H370/1000</f>
        <v>0</v>
      </c>
      <c r="O376" s="10">
        <f>'4-2022'!$H370/1000</f>
        <v>0</v>
      </c>
      <c r="P376" s="10">
        <f>'5-2022'!$H370/1000</f>
        <v>0</v>
      </c>
      <c r="Q376" s="10">
        <f>'6-2022'!$H370/1000</f>
        <v>0</v>
      </c>
      <c r="R376" s="10">
        <f t="shared" si="6"/>
        <v>0</v>
      </c>
      <c r="T376" s="74"/>
    </row>
    <row r="377" spans="1:20" x14ac:dyDescent="0.25">
      <c r="A377" s="56"/>
      <c r="B377" s="3"/>
      <c r="C377" s="3"/>
      <c r="D377" s="3" t="s">
        <v>253</v>
      </c>
      <c r="E377" s="10">
        <f>'6-2021'!$H371/1000</f>
        <v>0</v>
      </c>
      <c r="F377" s="10">
        <f>'7-2021'!$H371/1000</f>
        <v>0</v>
      </c>
      <c r="G377" s="10">
        <f>'8-2021'!$H371/1000</f>
        <v>0</v>
      </c>
      <c r="H377" s="10">
        <f>'9-2021'!$H371/1000</f>
        <v>0</v>
      </c>
      <c r="I377" s="10">
        <f>'10-2021'!$H371/1000</f>
        <v>0</v>
      </c>
      <c r="J377" s="10">
        <f>'11-2021'!$H371/1000</f>
        <v>0</v>
      </c>
      <c r="K377" s="10">
        <f>'12-2021'!$H371/1000</f>
        <v>0</v>
      </c>
      <c r="L377" s="10">
        <f>'1-2022'!$H371/1000</f>
        <v>0</v>
      </c>
      <c r="M377" s="10">
        <f>'2-2022'!$H371/1000</f>
        <v>0</v>
      </c>
      <c r="N377" s="10">
        <f>'3-2022'!$H371/1000</f>
        <v>0</v>
      </c>
      <c r="O377" s="10">
        <f>'4-2022'!$H371/1000</f>
        <v>0</v>
      </c>
      <c r="P377" s="10">
        <f>'5-2022'!$H371/1000</f>
        <v>0</v>
      </c>
      <c r="Q377" s="10">
        <f>'6-2022'!$H371/1000</f>
        <v>0</v>
      </c>
      <c r="R377" s="10">
        <f t="shared" si="6"/>
        <v>0</v>
      </c>
      <c r="T377" s="74"/>
    </row>
    <row r="378" spans="1:20" x14ac:dyDescent="0.25">
      <c r="A378" s="56"/>
      <c r="B378" s="3"/>
      <c r="C378" s="3"/>
      <c r="D378" s="3" t="s">
        <v>24</v>
      </c>
      <c r="E378" s="10">
        <f>'6-2021'!$H372/1000</f>
        <v>106392.30135531098</v>
      </c>
      <c r="F378" s="10">
        <f>'7-2021'!$H372/1000</f>
        <v>106389.5475832004</v>
      </c>
      <c r="G378" s="10">
        <f>'8-2021'!$H372/1000</f>
        <v>106407.30491013154</v>
      </c>
      <c r="H378" s="10">
        <f>'9-2021'!$H372/1000</f>
        <v>106405.02318244183</v>
      </c>
      <c r="I378" s="10">
        <f>'10-2021'!$H372/1000</f>
        <v>106410.47789837963</v>
      </c>
      <c r="J378" s="10">
        <f>'11-2021'!$H372/1000</f>
        <v>106432.34819891537</v>
      </c>
      <c r="K378" s="10">
        <f>'12-2021'!$H372/1000</f>
        <v>119539.60421394515</v>
      </c>
      <c r="L378" s="10">
        <f>'1-2022'!$H372/1000</f>
        <v>119476.41431198167</v>
      </c>
      <c r="M378" s="10">
        <f>'2-2022'!$H372/1000</f>
        <v>119486.25633742486</v>
      </c>
      <c r="N378" s="10">
        <f>'3-2022'!$H372/1000</f>
        <v>119574.05971143093</v>
      </c>
      <c r="O378" s="10">
        <f>'4-2022'!$H372/1000</f>
        <v>119700.06414818762</v>
      </c>
      <c r="P378" s="10">
        <f>'5-2022'!$H372/1000</f>
        <v>119717.9330080551</v>
      </c>
      <c r="Q378" s="10">
        <f>'6-2022'!$H372/1000</f>
        <v>119720.42888453582</v>
      </c>
      <c r="R378" s="10">
        <f t="shared" si="6"/>
        <v>113549.61655200146</v>
      </c>
      <c r="T378" s="74"/>
    </row>
    <row r="379" spans="1:20" x14ac:dyDescent="0.25">
      <c r="A379" s="56"/>
      <c r="B379" s="3"/>
      <c r="C379" s="3"/>
      <c r="D379" s="3"/>
      <c r="E379" s="12">
        <f>'6-2021'!$H373/1000</f>
        <v>106392.30135531098</v>
      </c>
      <c r="F379" s="12">
        <f>'7-2021'!$H373/1000</f>
        <v>106389.5475832004</v>
      </c>
      <c r="G379" s="12">
        <f>'8-2021'!$H373/1000</f>
        <v>106407.30491013154</v>
      </c>
      <c r="H379" s="12">
        <f>'9-2021'!$H373/1000</f>
        <v>106405.02318244183</v>
      </c>
      <c r="I379" s="12">
        <f>'10-2021'!$H373/1000</f>
        <v>106410.47789837963</v>
      </c>
      <c r="J379" s="12">
        <f>'11-2021'!$H373/1000</f>
        <v>106432.34819891537</v>
      </c>
      <c r="K379" s="12">
        <f>'12-2021'!$H373/1000</f>
        <v>119539.60421394515</v>
      </c>
      <c r="L379" s="12">
        <f>'1-2022'!$H373/1000</f>
        <v>119476.41431198167</v>
      </c>
      <c r="M379" s="12">
        <f>'2-2022'!$H373/1000</f>
        <v>119486.25633742486</v>
      </c>
      <c r="N379" s="12">
        <f>'3-2022'!$H373/1000</f>
        <v>119574.05971143093</v>
      </c>
      <c r="O379" s="12">
        <f>'4-2022'!$H373/1000</f>
        <v>119700.06414818762</v>
      </c>
      <c r="P379" s="12">
        <f>'5-2022'!$H373/1000</f>
        <v>119717.9330080551</v>
      </c>
      <c r="Q379" s="12">
        <f>'6-2022'!$H373/1000</f>
        <v>119720.42888453582</v>
      </c>
      <c r="R379" s="12">
        <f t="shared" si="6"/>
        <v>113549.61655200146</v>
      </c>
      <c r="T379" s="74"/>
    </row>
    <row r="380" spans="1:20" x14ac:dyDescent="0.25">
      <c r="A380" s="56"/>
      <c r="B380" s="3"/>
      <c r="C380" s="3"/>
      <c r="D380" s="3"/>
      <c r="E380" s="2">
        <f>'6-2021'!$H374/1000</f>
        <v>0</v>
      </c>
      <c r="F380" s="2">
        <f>'7-2021'!$H374/1000</f>
        <v>0</v>
      </c>
      <c r="G380" s="2">
        <f>'8-2021'!$H374/1000</f>
        <v>0</v>
      </c>
      <c r="H380" s="2">
        <f>'9-2021'!$H374/1000</f>
        <v>0</v>
      </c>
      <c r="I380" s="2">
        <f>'10-2021'!$H374/1000</f>
        <v>0</v>
      </c>
      <c r="J380" s="2">
        <f>'11-2021'!$H374/1000</f>
        <v>0</v>
      </c>
      <c r="K380" s="2">
        <f>'12-2021'!$H374/1000</f>
        <v>0</v>
      </c>
      <c r="L380" s="2">
        <f>'1-2022'!$H374/1000</f>
        <v>0</v>
      </c>
      <c r="M380" s="2">
        <f>'2-2022'!$H374/1000</f>
        <v>0</v>
      </c>
      <c r="N380" s="2">
        <f>'3-2022'!$H374/1000</f>
        <v>0</v>
      </c>
      <c r="O380" s="2">
        <f>'4-2022'!$H374/1000</f>
        <v>0</v>
      </c>
      <c r="P380" s="2">
        <f>'5-2022'!$H374/1000</f>
        <v>0</v>
      </c>
      <c r="Q380" s="2">
        <f>'6-2022'!$H374/1000</f>
        <v>0</v>
      </c>
      <c r="R380" s="2">
        <f t="shared" si="6"/>
        <v>0</v>
      </c>
      <c r="T380" s="74"/>
    </row>
    <row r="381" spans="1:20" x14ac:dyDescent="0.25">
      <c r="A381" s="56">
        <v>355</v>
      </c>
      <c r="B381" s="3" t="s">
        <v>74</v>
      </c>
      <c r="C381" s="3"/>
      <c r="D381" s="3"/>
      <c r="E381" s="2">
        <f>'6-2021'!$H375/1000</f>
        <v>0</v>
      </c>
      <c r="F381" s="2">
        <f>'7-2021'!$H375/1000</f>
        <v>0</v>
      </c>
      <c r="G381" s="2">
        <f>'8-2021'!$H375/1000</f>
        <v>0</v>
      </c>
      <c r="H381" s="2">
        <f>'9-2021'!$H375/1000</f>
        <v>0</v>
      </c>
      <c r="I381" s="2">
        <f>'10-2021'!$H375/1000</f>
        <v>0</v>
      </c>
      <c r="J381" s="2">
        <f>'11-2021'!$H375/1000</f>
        <v>0</v>
      </c>
      <c r="K381" s="2">
        <f>'12-2021'!$H375/1000</f>
        <v>0</v>
      </c>
      <c r="L381" s="2">
        <f>'1-2022'!$H375/1000</f>
        <v>0</v>
      </c>
      <c r="M381" s="2">
        <f>'2-2022'!$H375/1000</f>
        <v>0</v>
      </c>
      <c r="N381" s="2">
        <f>'3-2022'!$H375/1000</f>
        <v>0</v>
      </c>
      <c r="O381" s="2">
        <f>'4-2022'!$H375/1000</f>
        <v>0</v>
      </c>
      <c r="P381" s="2">
        <f>'5-2022'!$H375/1000</f>
        <v>0</v>
      </c>
      <c r="Q381" s="2">
        <f>'6-2022'!$H375/1000</f>
        <v>0</v>
      </c>
      <c r="R381" s="2">
        <f t="shared" si="6"/>
        <v>0</v>
      </c>
      <c r="T381" s="74"/>
    </row>
    <row r="382" spans="1:20" x14ac:dyDescent="0.25">
      <c r="A382" s="56"/>
      <c r="B382" s="3"/>
      <c r="C382" s="3"/>
      <c r="D382" s="3" t="s">
        <v>250</v>
      </c>
      <c r="E382" s="10">
        <f>'6-2021'!$H376/1000</f>
        <v>0</v>
      </c>
      <c r="F382" s="10">
        <f>'7-2021'!$H376/1000</f>
        <v>0</v>
      </c>
      <c r="G382" s="10">
        <f>'8-2021'!$H376/1000</f>
        <v>0</v>
      </c>
      <c r="H382" s="10">
        <f>'9-2021'!$H376/1000</f>
        <v>0</v>
      </c>
      <c r="I382" s="10">
        <f>'10-2021'!$H376/1000</f>
        <v>0</v>
      </c>
      <c r="J382" s="10">
        <f>'11-2021'!$H376/1000</f>
        <v>0</v>
      </c>
      <c r="K382" s="10">
        <f>'12-2021'!$H376/1000</f>
        <v>0</v>
      </c>
      <c r="L382" s="10">
        <f>'1-2022'!$H376/1000</f>
        <v>0</v>
      </c>
      <c r="M382" s="10">
        <f>'2-2022'!$H376/1000</f>
        <v>0</v>
      </c>
      <c r="N382" s="10">
        <f>'3-2022'!$H376/1000</f>
        <v>0</v>
      </c>
      <c r="O382" s="10">
        <f>'4-2022'!$H376/1000</f>
        <v>0</v>
      </c>
      <c r="P382" s="10">
        <f>'5-2022'!$H376/1000</f>
        <v>0</v>
      </c>
      <c r="Q382" s="10">
        <f>'6-2022'!$H376/1000</f>
        <v>0</v>
      </c>
      <c r="R382" s="10">
        <f t="shared" si="6"/>
        <v>0</v>
      </c>
      <c r="T382" s="74"/>
    </row>
    <row r="383" spans="1:20" x14ac:dyDescent="0.25">
      <c r="A383" s="56"/>
      <c r="B383" s="3"/>
      <c r="C383" s="3"/>
      <c r="D383" s="3" t="s">
        <v>254</v>
      </c>
      <c r="E383" s="10">
        <f>'6-2021'!$H377/1000</f>
        <v>0</v>
      </c>
      <c r="F383" s="10">
        <f>'7-2021'!$H377/1000</f>
        <v>0</v>
      </c>
      <c r="G383" s="10">
        <f>'8-2021'!$H377/1000</f>
        <v>0</v>
      </c>
      <c r="H383" s="10">
        <f>'9-2021'!$H377/1000</f>
        <v>0</v>
      </c>
      <c r="I383" s="10">
        <f>'10-2021'!$H377/1000</f>
        <v>0</v>
      </c>
      <c r="J383" s="10">
        <f>'11-2021'!$H377/1000</f>
        <v>0</v>
      </c>
      <c r="K383" s="10">
        <f>'12-2021'!$H377/1000</f>
        <v>0</v>
      </c>
      <c r="L383" s="10">
        <f>'1-2022'!$H377/1000</f>
        <v>0</v>
      </c>
      <c r="M383" s="10">
        <f>'2-2022'!$H377/1000</f>
        <v>0</v>
      </c>
      <c r="N383" s="10">
        <f>'3-2022'!$H377/1000</f>
        <v>0</v>
      </c>
      <c r="O383" s="10">
        <f>'4-2022'!$H377/1000</f>
        <v>0</v>
      </c>
      <c r="P383" s="10">
        <f>'5-2022'!$H377/1000</f>
        <v>0</v>
      </c>
      <c r="Q383" s="10">
        <f>'6-2022'!$H377/1000</f>
        <v>0</v>
      </c>
      <c r="R383" s="10">
        <f t="shared" si="6"/>
        <v>0</v>
      </c>
      <c r="T383" s="74"/>
    </row>
    <row r="384" spans="1:20" x14ac:dyDescent="0.25">
      <c r="A384" s="56"/>
      <c r="B384" s="3"/>
      <c r="C384" s="3"/>
      <c r="D384" s="3" t="s">
        <v>249</v>
      </c>
      <c r="E384" s="10">
        <f>'6-2021'!$H378/1000</f>
        <v>0</v>
      </c>
      <c r="F384" s="10">
        <f>'7-2021'!$H378/1000</f>
        <v>0</v>
      </c>
      <c r="G384" s="10">
        <f>'8-2021'!$H378/1000</f>
        <v>0</v>
      </c>
      <c r="H384" s="10">
        <f>'9-2021'!$H378/1000</f>
        <v>0</v>
      </c>
      <c r="I384" s="10">
        <f>'10-2021'!$H378/1000</f>
        <v>0</v>
      </c>
      <c r="J384" s="10">
        <f>'11-2021'!$H378/1000</f>
        <v>0</v>
      </c>
      <c r="K384" s="10">
        <f>'12-2021'!$H378/1000</f>
        <v>0</v>
      </c>
      <c r="L384" s="10">
        <f>'1-2022'!$H378/1000</f>
        <v>0</v>
      </c>
      <c r="M384" s="10">
        <f>'2-2022'!$H378/1000</f>
        <v>0</v>
      </c>
      <c r="N384" s="10">
        <f>'3-2022'!$H378/1000</f>
        <v>0</v>
      </c>
      <c r="O384" s="10">
        <f>'4-2022'!$H378/1000</f>
        <v>0</v>
      </c>
      <c r="P384" s="10">
        <f>'5-2022'!$H378/1000</f>
        <v>0</v>
      </c>
      <c r="Q384" s="10">
        <f>'6-2022'!$H378/1000</f>
        <v>0</v>
      </c>
      <c r="R384" s="10">
        <f t="shared" si="6"/>
        <v>0</v>
      </c>
      <c r="T384" s="74"/>
    </row>
    <row r="385" spans="1:20" x14ac:dyDescent="0.25">
      <c r="A385" s="56"/>
      <c r="B385" s="3"/>
      <c r="C385" s="3"/>
      <c r="D385" s="3" t="s">
        <v>251</v>
      </c>
      <c r="E385" s="10">
        <f>'6-2021'!$H379/1000</f>
        <v>0</v>
      </c>
      <c r="F385" s="10">
        <f>'7-2021'!$H379/1000</f>
        <v>0</v>
      </c>
      <c r="G385" s="10">
        <f>'8-2021'!$H379/1000</f>
        <v>0</v>
      </c>
      <c r="H385" s="10">
        <f>'9-2021'!$H379/1000</f>
        <v>0</v>
      </c>
      <c r="I385" s="10">
        <f>'10-2021'!$H379/1000</f>
        <v>0</v>
      </c>
      <c r="J385" s="10">
        <f>'11-2021'!$H379/1000</f>
        <v>0</v>
      </c>
      <c r="K385" s="10">
        <f>'12-2021'!$H379/1000</f>
        <v>0</v>
      </c>
      <c r="L385" s="10">
        <f>'1-2022'!$H379/1000</f>
        <v>0</v>
      </c>
      <c r="M385" s="10">
        <f>'2-2022'!$H379/1000</f>
        <v>0</v>
      </c>
      <c r="N385" s="10">
        <f>'3-2022'!$H379/1000</f>
        <v>0</v>
      </c>
      <c r="O385" s="10">
        <f>'4-2022'!$H379/1000</f>
        <v>0</v>
      </c>
      <c r="P385" s="10">
        <f>'5-2022'!$H379/1000</f>
        <v>0</v>
      </c>
      <c r="Q385" s="10">
        <f>'6-2022'!$H379/1000</f>
        <v>0</v>
      </c>
      <c r="R385" s="10">
        <f t="shared" si="6"/>
        <v>0</v>
      </c>
      <c r="T385" s="74"/>
    </row>
    <row r="386" spans="1:20" x14ac:dyDescent="0.25">
      <c r="A386" s="56"/>
      <c r="B386" s="3"/>
      <c r="C386" s="3"/>
      <c r="D386" s="3" t="s">
        <v>253</v>
      </c>
      <c r="E386" s="10">
        <f>'6-2021'!$H380/1000</f>
        <v>0</v>
      </c>
      <c r="F386" s="10">
        <f>'7-2021'!$H380/1000</f>
        <v>0</v>
      </c>
      <c r="G386" s="10">
        <f>'8-2021'!$H380/1000</f>
        <v>0</v>
      </c>
      <c r="H386" s="10">
        <f>'9-2021'!$H380/1000</f>
        <v>0</v>
      </c>
      <c r="I386" s="10">
        <f>'10-2021'!$H380/1000</f>
        <v>0</v>
      </c>
      <c r="J386" s="10">
        <f>'11-2021'!$H380/1000</f>
        <v>0</v>
      </c>
      <c r="K386" s="10">
        <f>'12-2021'!$H380/1000</f>
        <v>0</v>
      </c>
      <c r="L386" s="10">
        <f>'1-2022'!$H380/1000</f>
        <v>0</v>
      </c>
      <c r="M386" s="10">
        <f>'2-2022'!$H380/1000</f>
        <v>0</v>
      </c>
      <c r="N386" s="10">
        <f>'3-2022'!$H380/1000</f>
        <v>0</v>
      </c>
      <c r="O386" s="10">
        <f>'4-2022'!$H380/1000</f>
        <v>0</v>
      </c>
      <c r="P386" s="10">
        <f>'5-2022'!$H380/1000</f>
        <v>0</v>
      </c>
      <c r="Q386" s="10">
        <f>'6-2022'!$H380/1000</f>
        <v>0</v>
      </c>
      <c r="R386" s="10">
        <f t="shared" si="6"/>
        <v>0</v>
      </c>
      <c r="T386" s="74"/>
    </row>
    <row r="387" spans="1:20" x14ac:dyDescent="0.25">
      <c r="A387" s="56"/>
      <c r="B387" s="3"/>
      <c r="C387" s="3"/>
      <c r="D387" s="3" t="s">
        <v>24</v>
      </c>
      <c r="E387" s="10">
        <f>'6-2021'!$H381/1000</f>
        <v>88505.248297041529</v>
      </c>
      <c r="F387" s="10">
        <f>'7-2021'!$H381/1000</f>
        <v>88635.068620018108</v>
      </c>
      <c r="G387" s="10">
        <f>'8-2021'!$H381/1000</f>
        <v>91945.217398244407</v>
      </c>
      <c r="H387" s="10">
        <f>'9-2021'!$H381/1000</f>
        <v>91967.406541897333</v>
      </c>
      <c r="I387" s="10">
        <f>'10-2021'!$H381/1000</f>
        <v>92109.309378897669</v>
      </c>
      <c r="J387" s="10">
        <f>'11-2021'!$H381/1000</f>
        <v>92434.297073872891</v>
      </c>
      <c r="K387" s="10">
        <f>'12-2021'!$H381/1000</f>
        <v>97168.558648564082</v>
      </c>
      <c r="L387" s="10">
        <f>'1-2022'!$H381/1000</f>
        <v>97271.177508829598</v>
      </c>
      <c r="M387" s="10">
        <f>'2-2022'!$H381/1000</f>
        <v>97526.17236480306</v>
      </c>
      <c r="N387" s="10">
        <f>'3-2022'!$H381/1000</f>
        <v>97663.938962083761</v>
      </c>
      <c r="O387" s="10">
        <f>'4-2022'!$H381/1000</f>
        <v>98458.527709788337</v>
      </c>
      <c r="P387" s="10">
        <f>'5-2022'!$H381/1000</f>
        <v>98593.935023268888</v>
      </c>
      <c r="Q387" s="10">
        <f>'6-2022'!$H381/1000</f>
        <v>98800.476617259526</v>
      </c>
      <c r="R387" s="10">
        <f t="shared" si="6"/>
        <v>94785.539307284882</v>
      </c>
      <c r="T387" s="74"/>
    </row>
    <row r="388" spans="1:20" x14ac:dyDescent="0.25">
      <c r="A388" s="56"/>
      <c r="B388" s="3"/>
      <c r="C388" s="3"/>
      <c r="D388" s="3"/>
      <c r="E388" s="12">
        <f>'6-2021'!$H382/1000</f>
        <v>88505.248297041529</v>
      </c>
      <c r="F388" s="12">
        <f>'7-2021'!$H382/1000</f>
        <v>88635.068620018108</v>
      </c>
      <c r="G388" s="12">
        <f>'8-2021'!$H382/1000</f>
        <v>91945.217398244407</v>
      </c>
      <c r="H388" s="12">
        <f>'9-2021'!$H382/1000</f>
        <v>91967.406541897333</v>
      </c>
      <c r="I388" s="12">
        <f>'10-2021'!$H382/1000</f>
        <v>92109.309378897669</v>
      </c>
      <c r="J388" s="12">
        <f>'11-2021'!$H382/1000</f>
        <v>92434.297073872891</v>
      </c>
      <c r="K388" s="12">
        <f>'12-2021'!$H382/1000</f>
        <v>97168.558648564082</v>
      </c>
      <c r="L388" s="12">
        <f>'1-2022'!$H382/1000</f>
        <v>97271.177508829598</v>
      </c>
      <c r="M388" s="12">
        <f>'2-2022'!$H382/1000</f>
        <v>97526.17236480306</v>
      </c>
      <c r="N388" s="12">
        <f>'3-2022'!$H382/1000</f>
        <v>97663.938962083761</v>
      </c>
      <c r="O388" s="12">
        <f>'4-2022'!$H382/1000</f>
        <v>98458.527709788337</v>
      </c>
      <c r="P388" s="12">
        <f>'5-2022'!$H382/1000</f>
        <v>98593.935023268888</v>
      </c>
      <c r="Q388" s="12">
        <f>'6-2022'!$H382/1000</f>
        <v>98800.476617259526</v>
      </c>
      <c r="R388" s="12">
        <f t="shared" si="6"/>
        <v>94785.539307284882</v>
      </c>
      <c r="T388" s="74"/>
    </row>
    <row r="389" spans="1:20" x14ac:dyDescent="0.25">
      <c r="A389" s="56"/>
      <c r="B389" s="3"/>
      <c r="C389" s="3"/>
      <c r="D389" s="3"/>
      <c r="E389" s="2">
        <f>'6-2021'!$H383/1000</f>
        <v>0</v>
      </c>
      <c r="F389" s="2">
        <f>'7-2021'!$H383/1000</f>
        <v>0</v>
      </c>
      <c r="G389" s="2">
        <f>'8-2021'!$H383/1000</f>
        <v>0</v>
      </c>
      <c r="H389" s="2">
        <f>'9-2021'!$H383/1000</f>
        <v>0</v>
      </c>
      <c r="I389" s="2">
        <f>'10-2021'!$H383/1000</f>
        <v>0</v>
      </c>
      <c r="J389" s="2">
        <f>'11-2021'!$H383/1000</f>
        <v>0</v>
      </c>
      <c r="K389" s="2">
        <f>'12-2021'!$H383/1000</f>
        <v>0</v>
      </c>
      <c r="L389" s="2">
        <f>'1-2022'!$H383/1000</f>
        <v>0</v>
      </c>
      <c r="M389" s="2">
        <f>'2-2022'!$H383/1000</f>
        <v>0</v>
      </c>
      <c r="N389" s="2">
        <f>'3-2022'!$H383/1000</f>
        <v>0</v>
      </c>
      <c r="O389" s="2">
        <f>'4-2022'!$H383/1000</f>
        <v>0</v>
      </c>
      <c r="P389" s="2">
        <f>'5-2022'!$H383/1000</f>
        <v>0</v>
      </c>
      <c r="Q389" s="2">
        <f>'6-2022'!$H383/1000</f>
        <v>0</v>
      </c>
      <c r="R389" s="2">
        <f t="shared" si="6"/>
        <v>0</v>
      </c>
      <c r="T389" s="74"/>
    </row>
    <row r="390" spans="1:20" x14ac:dyDescent="0.25">
      <c r="A390" s="56">
        <v>356</v>
      </c>
      <c r="B390" s="3" t="s">
        <v>75</v>
      </c>
      <c r="C390" s="3"/>
      <c r="D390" s="3"/>
      <c r="E390" s="2">
        <f>'6-2021'!$H384/1000</f>
        <v>0</v>
      </c>
      <c r="F390" s="2">
        <f>'7-2021'!$H384/1000</f>
        <v>0</v>
      </c>
      <c r="G390" s="2">
        <f>'8-2021'!$H384/1000</f>
        <v>0</v>
      </c>
      <c r="H390" s="2">
        <f>'9-2021'!$H384/1000</f>
        <v>0</v>
      </c>
      <c r="I390" s="2">
        <f>'10-2021'!$H384/1000</f>
        <v>0</v>
      </c>
      <c r="J390" s="2">
        <f>'11-2021'!$H384/1000</f>
        <v>0</v>
      </c>
      <c r="K390" s="2">
        <f>'12-2021'!$H384/1000</f>
        <v>0</v>
      </c>
      <c r="L390" s="2">
        <f>'1-2022'!$H384/1000</f>
        <v>0</v>
      </c>
      <c r="M390" s="2">
        <f>'2-2022'!$H384/1000</f>
        <v>0</v>
      </c>
      <c r="N390" s="2">
        <f>'3-2022'!$H384/1000</f>
        <v>0</v>
      </c>
      <c r="O390" s="2">
        <f>'4-2022'!$H384/1000</f>
        <v>0</v>
      </c>
      <c r="P390" s="2">
        <f>'5-2022'!$H384/1000</f>
        <v>0</v>
      </c>
      <c r="Q390" s="2">
        <f>'6-2022'!$H384/1000</f>
        <v>0</v>
      </c>
      <c r="R390" s="2">
        <f t="shared" si="6"/>
        <v>0</v>
      </c>
      <c r="T390" s="74"/>
    </row>
    <row r="391" spans="1:20" x14ac:dyDescent="0.25">
      <c r="A391" s="56"/>
      <c r="B391" s="3"/>
      <c r="C391" s="3"/>
      <c r="D391" s="3" t="s">
        <v>250</v>
      </c>
      <c r="E391" s="10">
        <f>'6-2021'!$H385/1000</f>
        <v>0</v>
      </c>
      <c r="F391" s="10">
        <f>'7-2021'!$H385/1000</f>
        <v>0</v>
      </c>
      <c r="G391" s="10">
        <f>'8-2021'!$H385/1000</f>
        <v>0</v>
      </c>
      <c r="H391" s="10">
        <f>'9-2021'!$H385/1000</f>
        <v>0</v>
      </c>
      <c r="I391" s="10">
        <f>'10-2021'!$H385/1000</f>
        <v>0</v>
      </c>
      <c r="J391" s="10">
        <f>'11-2021'!$H385/1000</f>
        <v>0</v>
      </c>
      <c r="K391" s="10">
        <f>'12-2021'!$H385/1000</f>
        <v>0</v>
      </c>
      <c r="L391" s="10">
        <f>'1-2022'!$H385/1000</f>
        <v>0</v>
      </c>
      <c r="M391" s="10">
        <f>'2-2022'!$H385/1000</f>
        <v>0</v>
      </c>
      <c r="N391" s="10">
        <f>'3-2022'!$H385/1000</f>
        <v>0</v>
      </c>
      <c r="O391" s="10">
        <f>'4-2022'!$H385/1000</f>
        <v>0</v>
      </c>
      <c r="P391" s="10">
        <f>'5-2022'!$H385/1000</f>
        <v>0</v>
      </c>
      <c r="Q391" s="10">
        <f>'6-2022'!$H385/1000</f>
        <v>0</v>
      </c>
      <c r="R391" s="10">
        <f t="shared" si="6"/>
        <v>0</v>
      </c>
      <c r="T391" s="74"/>
    </row>
    <row r="392" spans="1:20" x14ac:dyDescent="0.25">
      <c r="A392" s="56"/>
      <c r="B392" s="3"/>
      <c r="C392" s="3"/>
      <c r="D392" s="3" t="s">
        <v>254</v>
      </c>
      <c r="E392" s="10">
        <f>'6-2021'!$H386/1000</f>
        <v>0</v>
      </c>
      <c r="F392" s="10">
        <f>'7-2021'!$H386/1000</f>
        <v>0</v>
      </c>
      <c r="G392" s="10">
        <f>'8-2021'!$H386/1000</f>
        <v>0</v>
      </c>
      <c r="H392" s="10">
        <f>'9-2021'!$H386/1000</f>
        <v>0</v>
      </c>
      <c r="I392" s="10">
        <f>'10-2021'!$H386/1000</f>
        <v>0</v>
      </c>
      <c r="J392" s="10">
        <f>'11-2021'!$H386/1000</f>
        <v>0</v>
      </c>
      <c r="K392" s="10">
        <f>'12-2021'!$H386/1000</f>
        <v>0</v>
      </c>
      <c r="L392" s="10">
        <f>'1-2022'!$H386/1000</f>
        <v>0</v>
      </c>
      <c r="M392" s="10">
        <f>'2-2022'!$H386/1000</f>
        <v>0</v>
      </c>
      <c r="N392" s="10">
        <f>'3-2022'!$H386/1000</f>
        <v>0</v>
      </c>
      <c r="O392" s="10">
        <f>'4-2022'!$H386/1000</f>
        <v>0</v>
      </c>
      <c r="P392" s="10">
        <f>'5-2022'!$H386/1000</f>
        <v>0</v>
      </c>
      <c r="Q392" s="10">
        <f>'6-2022'!$H386/1000</f>
        <v>0</v>
      </c>
      <c r="R392" s="10">
        <f t="shared" si="6"/>
        <v>0</v>
      </c>
      <c r="T392" s="74"/>
    </row>
    <row r="393" spans="1:20" x14ac:dyDescent="0.25">
      <c r="A393" s="56"/>
      <c r="B393" s="3"/>
      <c r="C393" s="3"/>
      <c r="D393" s="3" t="s">
        <v>249</v>
      </c>
      <c r="E393" s="10">
        <f>'6-2021'!$H387/1000</f>
        <v>0</v>
      </c>
      <c r="F393" s="10">
        <f>'7-2021'!$H387/1000</f>
        <v>0</v>
      </c>
      <c r="G393" s="10">
        <f>'8-2021'!$H387/1000</f>
        <v>0</v>
      </c>
      <c r="H393" s="10">
        <f>'9-2021'!$H387/1000</f>
        <v>0</v>
      </c>
      <c r="I393" s="10">
        <f>'10-2021'!$H387/1000</f>
        <v>0</v>
      </c>
      <c r="J393" s="10">
        <f>'11-2021'!$H387/1000</f>
        <v>0</v>
      </c>
      <c r="K393" s="10">
        <f>'12-2021'!$H387/1000</f>
        <v>0</v>
      </c>
      <c r="L393" s="10">
        <f>'1-2022'!$H387/1000</f>
        <v>0</v>
      </c>
      <c r="M393" s="10">
        <f>'2-2022'!$H387/1000</f>
        <v>0</v>
      </c>
      <c r="N393" s="10">
        <f>'3-2022'!$H387/1000</f>
        <v>0</v>
      </c>
      <c r="O393" s="10">
        <f>'4-2022'!$H387/1000</f>
        <v>0</v>
      </c>
      <c r="P393" s="10">
        <f>'5-2022'!$H387/1000</f>
        <v>0</v>
      </c>
      <c r="Q393" s="10">
        <f>'6-2022'!$H387/1000</f>
        <v>0</v>
      </c>
      <c r="R393" s="10">
        <f t="shared" si="6"/>
        <v>0</v>
      </c>
      <c r="T393" s="74"/>
    </row>
    <row r="394" spans="1:20" x14ac:dyDescent="0.25">
      <c r="A394" s="56"/>
      <c r="B394" s="3"/>
      <c r="C394" s="3"/>
      <c r="D394" s="3" t="s">
        <v>251</v>
      </c>
      <c r="E394" s="10">
        <f>'6-2021'!$H388/1000</f>
        <v>0</v>
      </c>
      <c r="F394" s="10">
        <f>'7-2021'!$H388/1000</f>
        <v>0</v>
      </c>
      <c r="G394" s="10">
        <f>'8-2021'!$H388/1000</f>
        <v>0</v>
      </c>
      <c r="H394" s="10">
        <f>'9-2021'!$H388/1000</f>
        <v>0</v>
      </c>
      <c r="I394" s="10">
        <f>'10-2021'!$H388/1000</f>
        <v>0</v>
      </c>
      <c r="J394" s="10">
        <f>'11-2021'!$H388/1000</f>
        <v>0</v>
      </c>
      <c r="K394" s="10">
        <f>'12-2021'!$H388/1000</f>
        <v>0</v>
      </c>
      <c r="L394" s="10">
        <f>'1-2022'!$H388/1000</f>
        <v>0</v>
      </c>
      <c r="M394" s="10">
        <f>'2-2022'!$H388/1000</f>
        <v>0</v>
      </c>
      <c r="N394" s="10">
        <f>'3-2022'!$H388/1000</f>
        <v>0</v>
      </c>
      <c r="O394" s="10">
        <f>'4-2022'!$H388/1000</f>
        <v>0</v>
      </c>
      <c r="P394" s="10">
        <f>'5-2022'!$H388/1000</f>
        <v>0</v>
      </c>
      <c r="Q394" s="10">
        <f>'6-2022'!$H388/1000</f>
        <v>0</v>
      </c>
      <c r="R394" s="10">
        <f t="shared" si="6"/>
        <v>0</v>
      </c>
      <c r="T394" s="74"/>
    </row>
    <row r="395" spans="1:20" x14ac:dyDescent="0.25">
      <c r="A395" s="56"/>
      <c r="B395" s="3"/>
      <c r="C395" s="3"/>
      <c r="D395" s="3" t="s">
        <v>253</v>
      </c>
      <c r="E395" s="10">
        <f>'6-2021'!$H389/1000</f>
        <v>0</v>
      </c>
      <c r="F395" s="10">
        <f>'7-2021'!$H389/1000</f>
        <v>0</v>
      </c>
      <c r="G395" s="10">
        <f>'8-2021'!$H389/1000</f>
        <v>0</v>
      </c>
      <c r="H395" s="10">
        <f>'9-2021'!$H389/1000</f>
        <v>0</v>
      </c>
      <c r="I395" s="10">
        <f>'10-2021'!$H389/1000</f>
        <v>0</v>
      </c>
      <c r="J395" s="10">
        <f>'11-2021'!$H389/1000</f>
        <v>0</v>
      </c>
      <c r="K395" s="10">
        <f>'12-2021'!$H389/1000</f>
        <v>0</v>
      </c>
      <c r="L395" s="10">
        <f>'1-2022'!$H389/1000</f>
        <v>0</v>
      </c>
      <c r="M395" s="10">
        <f>'2-2022'!$H389/1000</f>
        <v>0</v>
      </c>
      <c r="N395" s="10">
        <f>'3-2022'!$H389/1000</f>
        <v>0</v>
      </c>
      <c r="O395" s="10">
        <f>'4-2022'!$H389/1000</f>
        <v>0</v>
      </c>
      <c r="P395" s="10">
        <f>'5-2022'!$H389/1000</f>
        <v>0</v>
      </c>
      <c r="Q395" s="10">
        <f>'6-2022'!$H389/1000</f>
        <v>0</v>
      </c>
      <c r="R395" s="10">
        <f t="shared" si="6"/>
        <v>0</v>
      </c>
      <c r="T395" s="74"/>
    </row>
    <row r="396" spans="1:20" x14ac:dyDescent="0.25">
      <c r="A396" s="56"/>
      <c r="B396" s="3"/>
      <c r="C396" s="3"/>
      <c r="D396" s="3" t="s">
        <v>24</v>
      </c>
      <c r="E396" s="10">
        <f>'6-2021'!$H390/1000</f>
        <v>110033.6100814915</v>
      </c>
      <c r="F396" s="10">
        <f>'7-2021'!$H390/1000</f>
        <v>110206.29043734081</v>
      </c>
      <c r="G396" s="10">
        <f>'8-2021'!$H390/1000</f>
        <v>112810.2743801145</v>
      </c>
      <c r="H396" s="10">
        <f>'9-2021'!$H390/1000</f>
        <v>112778.55994374891</v>
      </c>
      <c r="I396" s="10">
        <f>'10-2021'!$H390/1000</f>
        <v>112846.51716364293</v>
      </c>
      <c r="J396" s="10">
        <f>'11-2021'!$H390/1000</f>
        <v>113117.71264158806</v>
      </c>
      <c r="K396" s="10">
        <f>'12-2021'!$H390/1000</f>
        <v>127709.25504285941</v>
      </c>
      <c r="L396" s="10">
        <f>'1-2022'!$H390/1000</f>
        <v>127844.06187434697</v>
      </c>
      <c r="M396" s="10">
        <f>'2-2022'!$H390/1000</f>
        <v>128209.62769977002</v>
      </c>
      <c r="N396" s="10">
        <f>'3-2022'!$H390/1000</f>
        <v>128429.11085961401</v>
      </c>
      <c r="O396" s="10">
        <f>'4-2022'!$H390/1000</f>
        <v>129026.64900447846</v>
      </c>
      <c r="P396" s="10">
        <f>'5-2022'!$H390/1000</f>
        <v>129208.55266588848</v>
      </c>
      <c r="Q396" s="10">
        <f>'6-2022'!$H390/1000</f>
        <v>129324.58847953593</v>
      </c>
      <c r="R396" s="10">
        <f t="shared" si="6"/>
        <v>120988.8092494922</v>
      </c>
      <c r="T396" s="74"/>
    </row>
    <row r="397" spans="1:20" x14ac:dyDescent="0.25">
      <c r="A397" s="56"/>
      <c r="B397" s="3"/>
      <c r="C397" s="3"/>
      <c r="D397" s="3"/>
      <c r="E397" s="12">
        <f>'6-2021'!$H391/1000</f>
        <v>110033.6100814915</v>
      </c>
      <c r="F397" s="12">
        <f>'7-2021'!$H391/1000</f>
        <v>110206.29043734081</v>
      </c>
      <c r="G397" s="12">
        <f>'8-2021'!$H391/1000</f>
        <v>112810.2743801145</v>
      </c>
      <c r="H397" s="12">
        <f>'9-2021'!$H391/1000</f>
        <v>112778.55994374891</v>
      </c>
      <c r="I397" s="12">
        <f>'10-2021'!$H391/1000</f>
        <v>112846.51716364293</v>
      </c>
      <c r="J397" s="12">
        <f>'11-2021'!$H391/1000</f>
        <v>113117.71264158806</v>
      </c>
      <c r="K397" s="12">
        <f>'12-2021'!$H391/1000</f>
        <v>127709.25504285941</v>
      </c>
      <c r="L397" s="12">
        <f>'1-2022'!$H391/1000</f>
        <v>127844.06187434697</v>
      </c>
      <c r="M397" s="12">
        <f>'2-2022'!$H391/1000</f>
        <v>128209.62769977002</v>
      </c>
      <c r="N397" s="12">
        <f>'3-2022'!$H391/1000</f>
        <v>128429.11085961401</v>
      </c>
      <c r="O397" s="12">
        <f>'4-2022'!$H391/1000</f>
        <v>129026.64900447846</v>
      </c>
      <c r="P397" s="12">
        <f>'5-2022'!$H391/1000</f>
        <v>129208.55266588848</v>
      </c>
      <c r="Q397" s="12">
        <f>'6-2022'!$H391/1000</f>
        <v>129324.58847953593</v>
      </c>
      <c r="R397" s="12">
        <f t="shared" si="6"/>
        <v>120988.8092494922</v>
      </c>
      <c r="T397" s="74"/>
    </row>
    <row r="398" spans="1:20" x14ac:dyDescent="0.25">
      <c r="A398" s="56"/>
      <c r="B398" s="3"/>
      <c r="C398" s="3"/>
      <c r="D398" s="3"/>
      <c r="E398" s="2">
        <f>'6-2021'!$H392/1000</f>
        <v>0</v>
      </c>
      <c r="F398" s="2">
        <f>'7-2021'!$H392/1000</f>
        <v>0</v>
      </c>
      <c r="G398" s="2">
        <f>'8-2021'!$H392/1000</f>
        <v>0</v>
      </c>
      <c r="H398" s="2">
        <f>'9-2021'!$H392/1000</f>
        <v>0</v>
      </c>
      <c r="I398" s="2">
        <f>'10-2021'!$H392/1000</f>
        <v>0</v>
      </c>
      <c r="J398" s="2">
        <f>'11-2021'!$H392/1000</f>
        <v>0</v>
      </c>
      <c r="K398" s="2">
        <f>'12-2021'!$H392/1000</f>
        <v>0</v>
      </c>
      <c r="L398" s="2">
        <f>'1-2022'!$H392/1000</f>
        <v>0</v>
      </c>
      <c r="M398" s="2">
        <f>'2-2022'!$H392/1000</f>
        <v>0</v>
      </c>
      <c r="N398" s="2">
        <f>'3-2022'!$H392/1000</f>
        <v>0</v>
      </c>
      <c r="O398" s="2">
        <f>'4-2022'!$H392/1000</f>
        <v>0</v>
      </c>
      <c r="P398" s="2">
        <f>'5-2022'!$H392/1000</f>
        <v>0</v>
      </c>
      <c r="Q398" s="2">
        <f>'6-2022'!$H392/1000</f>
        <v>0</v>
      </c>
      <c r="R398" s="2">
        <f t="shared" si="6"/>
        <v>0</v>
      </c>
      <c r="T398" s="74"/>
    </row>
    <row r="399" spans="1:20" x14ac:dyDescent="0.25">
      <c r="A399" s="56">
        <v>357</v>
      </c>
      <c r="B399" s="3" t="s">
        <v>76</v>
      </c>
      <c r="C399" s="3"/>
      <c r="D399" s="3"/>
      <c r="E399" s="2">
        <f>'6-2021'!$H393/1000</f>
        <v>0</v>
      </c>
      <c r="F399" s="2">
        <f>'7-2021'!$H393/1000</f>
        <v>0</v>
      </c>
      <c r="G399" s="2">
        <f>'8-2021'!$H393/1000</f>
        <v>0</v>
      </c>
      <c r="H399" s="2">
        <f>'9-2021'!$H393/1000</f>
        <v>0</v>
      </c>
      <c r="I399" s="2">
        <f>'10-2021'!$H393/1000</f>
        <v>0</v>
      </c>
      <c r="J399" s="2">
        <f>'11-2021'!$H393/1000</f>
        <v>0</v>
      </c>
      <c r="K399" s="2">
        <f>'12-2021'!$H393/1000</f>
        <v>0</v>
      </c>
      <c r="L399" s="2">
        <f>'1-2022'!$H393/1000</f>
        <v>0</v>
      </c>
      <c r="M399" s="2">
        <f>'2-2022'!$H393/1000</f>
        <v>0</v>
      </c>
      <c r="N399" s="2">
        <f>'3-2022'!$H393/1000</f>
        <v>0</v>
      </c>
      <c r="O399" s="2">
        <f>'4-2022'!$H393/1000</f>
        <v>0</v>
      </c>
      <c r="P399" s="2">
        <f>'5-2022'!$H393/1000</f>
        <v>0</v>
      </c>
      <c r="Q399" s="2">
        <f>'6-2022'!$H393/1000</f>
        <v>0</v>
      </c>
      <c r="R399" s="2">
        <f t="shared" si="6"/>
        <v>0</v>
      </c>
      <c r="T399" s="74"/>
    </row>
    <row r="400" spans="1:20" x14ac:dyDescent="0.25">
      <c r="A400" s="56"/>
      <c r="B400" s="3"/>
      <c r="C400" s="3"/>
      <c r="D400" s="3" t="s">
        <v>250</v>
      </c>
      <c r="E400" s="10">
        <f>'6-2021'!$H394/1000</f>
        <v>0</v>
      </c>
      <c r="F400" s="10">
        <f>'7-2021'!$H394/1000</f>
        <v>0</v>
      </c>
      <c r="G400" s="10">
        <f>'8-2021'!$H394/1000</f>
        <v>0</v>
      </c>
      <c r="H400" s="10">
        <f>'9-2021'!$H394/1000</f>
        <v>0</v>
      </c>
      <c r="I400" s="10">
        <f>'10-2021'!$H394/1000</f>
        <v>0</v>
      </c>
      <c r="J400" s="10">
        <f>'11-2021'!$H394/1000</f>
        <v>0</v>
      </c>
      <c r="K400" s="10">
        <f>'12-2021'!$H394/1000</f>
        <v>0</v>
      </c>
      <c r="L400" s="10">
        <f>'1-2022'!$H394/1000</f>
        <v>0</v>
      </c>
      <c r="M400" s="10">
        <f>'2-2022'!$H394/1000</f>
        <v>0</v>
      </c>
      <c r="N400" s="10">
        <f>'3-2022'!$H394/1000</f>
        <v>0</v>
      </c>
      <c r="O400" s="10">
        <f>'4-2022'!$H394/1000</f>
        <v>0</v>
      </c>
      <c r="P400" s="10">
        <f>'5-2022'!$H394/1000</f>
        <v>0</v>
      </c>
      <c r="Q400" s="10">
        <f>'6-2022'!$H394/1000</f>
        <v>0</v>
      </c>
      <c r="R400" s="10">
        <f t="shared" si="6"/>
        <v>0</v>
      </c>
      <c r="T400" s="74"/>
    </row>
    <row r="401" spans="1:20" x14ac:dyDescent="0.25">
      <c r="A401" s="56"/>
      <c r="B401" s="3"/>
      <c r="C401" s="3"/>
      <c r="D401" s="3" t="s">
        <v>254</v>
      </c>
      <c r="E401" s="10">
        <f>'6-2021'!$H395/1000</f>
        <v>0</v>
      </c>
      <c r="F401" s="10">
        <f>'7-2021'!$H395/1000</f>
        <v>0</v>
      </c>
      <c r="G401" s="10">
        <f>'8-2021'!$H395/1000</f>
        <v>0</v>
      </c>
      <c r="H401" s="10">
        <f>'9-2021'!$H395/1000</f>
        <v>0</v>
      </c>
      <c r="I401" s="10">
        <f>'10-2021'!$H395/1000</f>
        <v>0</v>
      </c>
      <c r="J401" s="10">
        <f>'11-2021'!$H395/1000</f>
        <v>0</v>
      </c>
      <c r="K401" s="10">
        <f>'12-2021'!$H395/1000</f>
        <v>0</v>
      </c>
      <c r="L401" s="10">
        <f>'1-2022'!$H395/1000</f>
        <v>0</v>
      </c>
      <c r="M401" s="10">
        <f>'2-2022'!$H395/1000</f>
        <v>0</v>
      </c>
      <c r="N401" s="10">
        <f>'3-2022'!$H395/1000</f>
        <v>0</v>
      </c>
      <c r="O401" s="10">
        <f>'4-2022'!$H395/1000</f>
        <v>0</v>
      </c>
      <c r="P401" s="10">
        <f>'5-2022'!$H395/1000</f>
        <v>0</v>
      </c>
      <c r="Q401" s="10">
        <f>'6-2022'!$H395/1000</f>
        <v>0</v>
      </c>
      <c r="R401" s="10">
        <f t="shared" si="6"/>
        <v>0</v>
      </c>
      <c r="T401" s="74"/>
    </row>
    <row r="402" spans="1:20" x14ac:dyDescent="0.25">
      <c r="A402" s="56"/>
      <c r="B402" s="3"/>
      <c r="C402" s="3"/>
      <c r="D402" s="3" t="s">
        <v>249</v>
      </c>
      <c r="E402" s="10">
        <f>'6-2021'!$H396/1000</f>
        <v>0</v>
      </c>
      <c r="F402" s="10">
        <f>'7-2021'!$H396/1000</f>
        <v>0</v>
      </c>
      <c r="G402" s="10">
        <f>'8-2021'!$H396/1000</f>
        <v>0</v>
      </c>
      <c r="H402" s="10">
        <f>'9-2021'!$H396/1000</f>
        <v>0</v>
      </c>
      <c r="I402" s="10">
        <f>'10-2021'!$H396/1000</f>
        <v>0</v>
      </c>
      <c r="J402" s="10">
        <f>'11-2021'!$H396/1000</f>
        <v>0</v>
      </c>
      <c r="K402" s="10">
        <f>'12-2021'!$H396/1000</f>
        <v>0</v>
      </c>
      <c r="L402" s="10">
        <f>'1-2022'!$H396/1000</f>
        <v>0</v>
      </c>
      <c r="M402" s="10">
        <f>'2-2022'!$H396/1000</f>
        <v>0</v>
      </c>
      <c r="N402" s="10">
        <f>'3-2022'!$H396/1000</f>
        <v>0</v>
      </c>
      <c r="O402" s="10">
        <f>'4-2022'!$H396/1000</f>
        <v>0</v>
      </c>
      <c r="P402" s="10">
        <f>'5-2022'!$H396/1000</f>
        <v>0</v>
      </c>
      <c r="Q402" s="10">
        <f>'6-2022'!$H396/1000</f>
        <v>0</v>
      </c>
      <c r="R402" s="10">
        <f t="shared" si="6"/>
        <v>0</v>
      </c>
      <c r="T402" s="74"/>
    </row>
    <row r="403" spans="1:20" x14ac:dyDescent="0.25">
      <c r="A403" s="56"/>
      <c r="B403" s="3"/>
      <c r="C403" s="3"/>
      <c r="D403" s="3" t="s">
        <v>251</v>
      </c>
      <c r="E403" s="10">
        <f>'6-2021'!$H397/1000</f>
        <v>0</v>
      </c>
      <c r="F403" s="10">
        <f>'7-2021'!$H397/1000</f>
        <v>0</v>
      </c>
      <c r="G403" s="10">
        <f>'8-2021'!$H397/1000</f>
        <v>0</v>
      </c>
      <c r="H403" s="10">
        <f>'9-2021'!$H397/1000</f>
        <v>0</v>
      </c>
      <c r="I403" s="10">
        <f>'10-2021'!$H397/1000</f>
        <v>0</v>
      </c>
      <c r="J403" s="10">
        <f>'11-2021'!$H397/1000</f>
        <v>0</v>
      </c>
      <c r="K403" s="10">
        <f>'12-2021'!$H397/1000</f>
        <v>0</v>
      </c>
      <c r="L403" s="10">
        <f>'1-2022'!$H397/1000</f>
        <v>0</v>
      </c>
      <c r="M403" s="10">
        <f>'2-2022'!$H397/1000</f>
        <v>0</v>
      </c>
      <c r="N403" s="10">
        <f>'3-2022'!$H397/1000</f>
        <v>0</v>
      </c>
      <c r="O403" s="10">
        <f>'4-2022'!$H397/1000</f>
        <v>0</v>
      </c>
      <c r="P403" s="10">
        <f>'5-2022'!$H397/1000</f>
        <v>0</v>
      </c>
      <c r="Q403" s="10">
        <f>'6-2022'!$H397/1000</f>
        <v>0</v>
      </c>
      <c r="R403" s="10">
        <f t="shared" si="6"/>
        <v>0</v>
      </c>
      <c r="T403" s="74"/>
    </row>
    <row r="404" spans="1:20" x14ac:dyDescent="0.25">
      <c r="A404" s="56"/>
      <c r="B404" s="3"/>
      <c r="C404" s="3"/>
      <c r="D404" s="3" t="s">
        <v>24</v>
      </c>
      <c r="E404" s="10">
        <f>'6-2021'!$H398/1000</f>
        <v>307.81845341055691</v>
      </c>
      <c r="F404" s="10">
        <f>'7-2021'!$H398/1000</f>
        <v>307.81966299321829</v>
      </c>
      <c r="G404" s="10">
        <f>'8-2021'!$H398/1000</f>
        <v>307.81966299321829</v>
      </c>
      <c r="H404" s="10">
        <f>'9-2021'!$H398/1000</f>
        <v>307.81966299321829</v>
      </c>
      <c r="I404" s="10">
        <f>'10-2021'!$H398/1000</f>
        <v>307.82006911299044</v>
      </c>
      <c r="J404" s="10">
        <f>'11-2021'!$H398/1000</f>
        <v>307.82006911299044</v>
      </c>
      <c r="K404" s="10">
        <f>'12-2021'!$H398/1000</f>
        <v>307.82006911299044</v>
      </c>
      <c r="L404" s="10">
        <f>'1-2022'!$H398/1000</f>
        <v>307.82006911299044</v>
      </c>
      <c r="M404" s="10">
        <f>'2-2022'!$H398/1000</f>
        <v>307.82006911299044</v>
      </c>
      <c r="N404" s="10">
        <f>'3-2022'!$H398/1000</f>
        <v>307.82006911299044</v>
      </c>
      <c r="O404" s="10">
        <f>'4-2022'!$H398/1000</f>
        <v>307.82006911299044</v>
      </c>
      <c r="P404" s="10">
        <f>'5-2022'!$H398/1000</f>
        <v>307.82006911299044</v>
      </c>
      <c r="Q404" s="10">
        <f>'6-2022'!$H398/1000</f>
        <v>307.82167364513566</v>
      </c>
      <c r="R404" s="10">
        <f t="shared" si="6"/>
        <v>307.81996711761877</v>
      </c>
      <c r="T404" s="74"/>
    </row>
    <row r="405" spans="1:20" x14ac:dyDescent="0.25">
      <c r="A405" s="56"/>
      <c r="B405" s="3"/>
      <c r="C405" s="3"/>
      <c r="D405" s="3"/>
      <c r="E405" s="12">
        <f>'6-2021'!$H399/1000</f>
        <v>307.81845341055691</v>
      </c>
      <c r="F405" s="12">
        <f>'7-2021'!$H399/1000</f>
        <v>307.81966299321829</v>
      </c>
      <c r="G405" s="12">
        <f>'8-2021'!$H399/1000</f>
        <v>307.81966299321829</v>
      </c>
      <c r="H405" s="12">
        <f>'9-2021'!$H399/1000</f>
        <v>307.81966299321829</v>
      </c>
      <c r="I405" s="12">
        <f>'10-2021'!$H399/1000</f>
        <v>307.82006911299044</v>
      </c>
      <c r="J405" s="12">
        <f>'11-2021'!$H399/1000</f>
        <v>307.82006911299044</v>
      </c>
      <c r="K405" s="12">
        <f>'12-2021'!$H399/1000</f>
        <v>307.82006911299044</v>
      </c>
      <c r="L405" s="12">
        <f>'1-2022'!$H399/1000</f>
        <v>307.82006911299044</v>
      </c>
      <c r="M405" s="12">
        <f>'2-2022'!$H399/1000</f>
        <v>307.82006911299044</v>
      </c>
      <c r="N405" s="12">
        <f>'3-2022'!$H399/1000</f>
        <v>307.82006911299044</v>
      </c>
      <c r="O405" s="12">
        <f>'4-2022'!$H399/1000</f>
        <v>307.82006911299044</v>
      </c>
      <c r="P405" s="12">
        <f>'5-2022'!$H399/1000</f>
        <v>307.82006911299044</v>
      </c>
      <c r="Q405" s="12">
        <f>'6-2022'!$H399/1000</f>
        <v>307.82167364513566</v>
      </c>
      <c r="R405" s="12">
        <f t="shared" si="6"/>
        <v>307.81996711761877</v>
      </c>
      <c r="T405" s="74"/>
    </row>
    <row r="406" spans="1:20" x14ac:dyDescent="0.25">
      <c r="A406" s="56"/>
      <c r="B406" s="3"/>
      <c r="C406" s="3"/>
      <c r="D406" s="3"/>
      <c r="E406" s="2">
        <f>'6-2021'!$H400/1000</f>
        <v>0</v>
      </c>
      <c r="F406" s="2">
        <f>'7-2021'!$H400/1000</f>
        <v>0</v>
      </c>
      <c r="G406" s="2">
        <f>'8-2021'!$H400/1000</f>
        <v>0</v>
      </c>
      <c r="H406" s="2">
        <f>'9-2021'!$H400/1000</f>
        <v>0</v>
      </c>
      <c r="I406" s="2">
        <f>'10-2021'!$H400/1000</f>
        <v>0</v>
      </c>
      <c r="J406" s="2">
        <f>'11-2021'!$H400/1000</f>
        <v>0</v>
      </c>
      <c r="K406" s="2">
        <f>'12-2021'!$H400/1000</f>
        <v>0</v>
      </c>
      <c r="L406" s="2">
        <f>'1-2022'!$H400/1000</f>
        <v>0</v>
      </c>
      <c r="M406" s="2">
        <f>'2-2022'!$H400/1000</f>
        <v>0</v>
      </c>
      <c r="N406" s="2">
        <f>'3-2022'!$H400/1000</f>
        <v>0</v>
      </c>
      <c r="O406" s="2">
        <f>'4-2022'!$H400/1000</f>
        <v>0</v>
      </c>
      <c r="P406" s="2">
        <f>'5-2022'!$H400/1000</f>
        <v>0</v>
      </c>
      <c r="Q406" s="2">
        <f>'6-2022'!$H400/1000</f>
        <v>0</v>
      </c>
      <c r="R406" s="2">
        <f t="shared" si="6"/>
        <v>0</v>
      </c>
      <c r="T406" s="74"/>
    </row>
    <row r="407" spans="1:20" x14ac:dyDescent="0.25">
      <c r="A407" s="56">
        <v>358</v>
      </c>
      <c r="B407" s="3" t="s">
        <v>77</v>
      </c>
      <c r="C407" s="3"/>
      <c r="D407" s="3"/>
      <c r="E407" s="2">
        <f>'6-2021'!$H401/1000</f>
        <v>0</v>
      </c>
      <c r="F407" s="2">
        <f>'7-2021'!$H401/1000</f>
        <v>0</v>
      </c>
      <c r="G407" s="2">
        <f>'8-2021'!$H401/1000</f>
        <v>0</v>
      </c>
      <c r="H407" s="2">
        <f>'9-2021'!$H401/1000</f>
        <v>0</v>
      </c>
      <c r="I407" s="2">
        <f>'10-2021'!$H401/1000</f>
        <v>0</v>
      </c>
      <c r="J407" s="2">
        <f>'11-2021'!$H401/1000</f>
        <v>0</v>
      </c>
      <c r="K407" s="2">
        <f>'12-2021'!$H401/1000</f>
        <v>0</v>
      </c>
      <c r="L407" s="2">
        <f>'1-2022'!$H401/1000</f>
        <v>0</v>
      </c>
      <c r="M407" s="2">
        <f>'2-2022'!$H401/1000</f>
        <v>0</v>
      </c>
      <c r="N407" s="2">
        <f>'3-2022'!$H401/1000</f>
        <v>0</v>
      </c>
      <c r="O407" s="2">
        <f>'4-2022'!$H401/1000</f>
        <v>0</v>
      </c>
      <c r="P407" s="2">
        <f>'5-2022'!$H401/1000</f>
        <v>0</v>
      </c>
      <c r="Q407" s="2">
        <f>'6-2022'!$H401/1000</f>
        <v>0</v>
      </c>
      <c r="R407" s="2">
        <f t="shared" si="6"/>
        <v>0</v>
      </c>
      <c r="T407" s="74"/>
    </row>
    <row r="408" spans="1:20" x14ac:dyDescent="0.25">
      <c r="A408" s="56"/>
      <c r="B408" s="3"/>
      <c r="C408" s="3"/>
      <c r="D408" s="3" t="s">
        <v>250</v>
      </c>
      <c r="E408" s="10">
        <f>'6-2021'!$H402/1000</f>
        <v>0</v>
      </c>
      <c r="F408" s="10">
        <f>'7-2021'!$H402/1000</f>
        <v>0</v>
      </c>
      <c r="G408" s="10">
        <f>'8-2021'!$H402/1000</f>
        <v>0</v>
      </c>
      <c r="H408" s="10">
        <f>'9-2021'!$H402/1000</f>
        <v>0</v>
      </c>
      <c r="I408" s="10">
        <f>'10-2021'!$H402/1000</f>
        <v>0</v>
      </c>
      <c r="J408" s="10">
        <f>'11-2021'!$H402/1000</f>
        <v>0</v>
      </c>
      <c r="K408" s="10">
        <f>'12-2021'!$H402/1000</f>
        <v>0</v>
      </c>
      <c r="L408" s="10">
        <f>'1-2022'!$H402/1000</f>
        <v>0</v>
      </c>
      <c r="M408" s="10">
        <f>'2-2022'!$H402/1000</f>
        <v>0</v>
      </c>
      <c r="N408" s="10">
        <f>'3-2022'!$H402/1000</f>
        <v>0</v>
      </c>
      <c r="O408" s="10">
        <f>'4-2022'!$H402/1000</f>
        <v>0</v>
      </c>
      <c r="P408" s="10">
        <f>'5-2022'!$H402/1000</f>
        <v>0</v>
      </c>
      <c r="Q408" s="10">
        <f>'6-2022'!$H402/1000</f>
        <v>0</v>
      </c>
      <c r="R408" s="10">
        <f t="shared" si="6"/>
        <v>0</v>
      </c>
      <c r="T408" s="74"/>
    </row>
    <row r="409" spans="1:20" x14ac:dyDescent="0.25">
      <c r="A409" s="56"/>
      <c r="B409" s="3"/>
      <c r="C409" s="3"/>
      <c r="D409" s="3" t="s">
        <v>254</v>
      </c>
      <c r="E409" s="10">
        <f>'6-2021'!$H403/1000</f>
        <v>0</v>
      </c>
      <c r="F409" s="10">
        <f>'7-2021'!$H403/1000</f>
        <v>0</v>
      </c>
      <c r="G409" s="10">
        <f>'8-2021'!$H403/1000</f>
        <v>0</v>
      </c>
      <c r="H409" s="10">
        <f>'9-2021'!$H403/1000</f>
        <v>0</v>
      </c>
      <c r="I409" s="10">
        <f>'10-2021'!$H403/1000</f>
        <v>0</v>
      </c>
      <c r="J409" s="10">
        <f>'11-2021'!$H403/1000</f>
        <v>0</v>
      </c>
      <c r="K409" s="10">
        <f>'12-2021'!$H403/1000</f>
        <v>0</v>
      </c>
      <c r="L409" s="10">
        <f>'1-2022'!$H403/1000</f>
        <v>0</v>
      </c>
      <c r="M409" s="10">
        <f>'2-2022'!$H403/1000</f>
        <v>0</v>
      </c>
      <c r="N409" s="10">
        <f>'3-2022'!$H403/1000</f>
        <v>0</v>
      </c>
      <c r="O409" s="10">
        <f>'4-2022'!$H403/1000</f>
        <v>0</v>
      </c>
      <c r="P409" s="10">
        <f>'5-2022'!$H403/1000</f>
        <v>0</v>
      </c>
      <c r="Q409" s="10">
        <f>'6-2022'!$H403/1000</f>
        <v>0</v>
      </c>
      <c r="R409" s="10">
        <f t="shared" si="6"/>
        <v>0</v>
      </c>
      <c r="T409" s="74"/>
    </row>
    <row r="410" spans="1:20" x14ac:dyDescent="0.25">
      <c r="A410" s="56"/>
      <c r="B410" s="3"/>
      <c r="C410" s="3"/>
      <c r="D410" s="3" t="s">
        <v>249</v>
      </c>
      <c r="E410" s="10">
        <f>'6-2021'!$H404/1000</f>
        <v>0</v>
      </c>
      <c r="F410" s="10">
        <f>'7-2021'!$H404/1000</f>
        <v>0</v>
      </c>
      <c r="G410" s="10">
        <f>'8-2021'!$H404/1000</f>
        <v>0</v>
      </c>
      <c r="H410" s="10">
        <f>'9-2021'!$H404/1000</f>
        <v>0</v>
      </c>
      <c r="I410" s="10">
        <f>'10-2021'!$H404/1000</f>
        <v>0</v>
      </c>
      <c r="J410" s="10">
        <f>'11-2021'!$H404/1000</f>
        <v>0</v>
      </c>
      <c r="K410" s="10">
        <f>'12-2021'!$H404/1000</f>
        <v>0</v>
      </c>
      <c r="L410" s="10">
        <f>'1-2022'!$H404/1000</f>
        <v>0</v>
      </c>
      <c r="M410" s="10">
        <f>'2-2022'!$H404/1000</f>
        <v>0</v>
      </c>
      <c r="N410" s="10">
        <f>'3-2022'!$H404/1000</f>
        <v>0</v>
      </c>
      <c r="O410" s="10">
        <f>'4-2022'!$H404/1000</f>
        <v>0</v>
      </c>
      <c r="P410" s="10">
        <f>'5-2022'!$H404/1000</f>
        <v>0</v>
      </c>
      <c r="Q410" s="10">
        <f>'6-2022'!$H404/1000</f>
        <v>0</v>
      </c>
      <c r="R410" s="10">
        <f t="shared" si="6"/>
        <v>0</v>
      </c>
      <c r="T410" s="74"/>
    </row>
    <row r="411" spans="1:20" x14ac:dyDescent="0.25">
      <c r="A411" s="56"/>
      <c r="B411" s="3"/>
      <c r="C411" s="3"/>
      <c r="D411" s="3" t="s">
        <v>251</v>
      </c>
      <c r="E411" s="10">
        <f>'6-2021'!$H405/1000</f>
        <v>0</v>
      </c>
      <c r="F411" s="10">
        <f>'7-2021'!$H405/1000</f>
        <v>0</v>
      </c>
      <c r="G411" s="10">
        <f>'8-2021'!$H405/1000</f>
        <v>0</v>
      </c>
      <c r="H411" s="10">
        <f>'9-2021'!$H405/1000</f>
        <v>0</v>
      </c>
      <c r="I411" s="10">
        <f>'10-2021'!$H405/1000</f>
        <v>0</v>
      </c>
      <c r="J411" s="10">
        <f>'11-2021'!$H405/1000</f>
        <v>0</v>
      </c>
      <c r="K411" s="10">
        <f>'12-2021'!$H405/1000</f>
        <v>0</v>
      </c>
      <c r="L411" s="10">
        <f>'1-2022'!$H405/1000</f>
        <v>0</v>
      </c>
      <c r="M411" s="10">
        <f>'2-2022'!$H405/1000</f>
        <v>0</v>
      </c>
      <c r="N411" s="10">
        <f>'3-2022'!$H405/1000</f>
        <v>0</v>
      </c>
      <c r="O411" s="10">
        <f>'4-2022'!$H405/1000</f>
        <v>0</v>
      </c>
      <c r="P411" s="10">
        <f>'5-2022'!$H405/1000</f>
        <v>0</v>
      </c>
      <c r="Q411" s="10">
        <f>'6-2022'!$H405/1000</f>
        <v>0</v>
      </c>
      <c r="R411" s="10">
        <f t="shared" si="6"/>
        <v>0</v>
      </c>
      <c r="T411" s="74"/>
    </row>
    <row r="412" spans="1:20" x14ac:dyDescent="0.25">
      <c r="A412" s="56"/>
      <c r="B412" s="3"/>
      <c r="C412" s="3"/>
      <c r="D412" s="3" t="s">
        <v>24</v>
      </c>
      <c r="E412" s="10">
        <f>'6-2021'!$H406/1000</f>
        <v>724.5222462357732</v>
      </c>
      <c r="F412" s="10">
        <f>'7-2021'!$H406/1000</f>
        <v>724.5222462357732</v>
      </c>
      <c r="G412" s="10">
        <f>'8-2021'!$H406/1000</f>
        <v>724.5222462357732</v>
      </c>
      <c r="H412" s="10">
        <f>'9-2021'!$H406/1000</f>
        <v>724.5222462357732</v>
      </c>
      <c r="I412" s="10">
        <f>'10-2021'!$H406/1000</f>
        <v>724.5222462357732</v>
      </c>
      <c r="J412" s="10">
        <f>'11-2021'!$H406/1000</f>
        <v>724.5222462357732</v>
      </c>
      <c r="K412" s="10">
        <f>'12-2021'!$H406/1000</f>
        <v>724.5222462357732</v>
      </c>
      <c r="L412" s="10">
        <f>'1-2022'!$H406/1000</f>
        <v>724.5222462357732</v>
      </c>
      <c r="M412" s="10">
        <f>'2-2022'!$H406/1000</f>
        <v>724.5222462357732</v>
      </c>
      <c r="N412" s="10">
        <f>'3-2022'!$H406/1000</f>
        <v>724.5222462357732</v>
      </c>
      <c r="O412" s="10">
        <f>'4-2022'!$H406/1000</f>
        <v>724.5222462357732</v>
      </c>
      <c r="P412" s="10">
        <f>'5-2022'!$H406/1000</f>
        <v>724.5222462357732</v>
      </c>
      <c r="Q412" s="10">
        <f>'6-2022'!$H406/1000</f>
        <v>724.5222462357732</v>
      </c>
      <c r="R412" s="10">
        <f t="shared" si="6"/>
        <v>724.52224623577331</v>
      </c>
      <c r="T412" s="74"/>
    </row>
    <row r="413" spans="1:20" x14ac:dyDescent="0.25">
      <c r="A413" s="56"/>
      <c r="B413" s="3"/>
      <c r="C413" s="3"/>
      <c r="D413" s="3"/>
      <c r="E413" s="12">
        <f>'6-2021'!$H407/1000</f>
        <v>724.5222462357732</v>
      </c>
      <c r="F413" s="12">
        <f>'7-2021'!$H407/1000</f>
        <v>724.5222462357732</v>
      </c>
      <c r="G413" s="12">
        <f>'8-2021'!$H407/1000</f>
        <v>724.5222462357732</v>
      </c>
      <c r="H413" s="12">
        <f>'9-2021'!$H407/1000</f>
        <v>724.5222462357732</v>
      </c>
      <c r="I413" s="12">
        <f>'10-2021'!$H407/1000</f>
        <v>724.5222462357732</v>
      </c>
      <c r="J413" s="12">
        <f>'11-2021'!$H407/1000</f>
        <v>724.5222462357732</v>
      </c>
      <c r="K413" s="12">
        <f>'12-2021'!$H407/1000</f>
        <v>724.5222462357732</v>
      </c>
      <c r="L413" s="12">
        <f>'1-2022'!$H407/1000</f>
        <v>724.5222462357732</v>
      </c>
      <c r="M413" s="12">
        <f>'2-2022'!$H407/1000</f>
        <v>724.5222462357732</v>
      </c>
      <c r="N413" s="12">
        <f>'3-2022'!$H407/1000</f>
        <v>724.5222462357732</v>
      </c>
      <c r="O413" s="12">
        <f>'4-2022'!$H407/1000</f>
        <v>724.5222462357732</v>
      </c>
      <c r="P413" s="12">
        <f>'5-2022'!$H407/1000</f>
        <v>724.5222462357732</v>
      </c>
      <c r="Q413" s="12">
        <f>'6-2022'!$H407/1000</f>
        <v>724.5222462357732</v>
      </c>
      <c r="R413" s="12">
        <f t="shared" si="6"/>
        <v>724.52224623577331</v>
      </c>
      <c r="T413" s="74"/>
    </row>
    <row r="414" spans="1:20" x14ac:dyDescent="0.25">
      <c r="A414" s="56"/>
      <c r="B414" s="3"/>
      <c r="C414" s="3"/>
      <c r="D414" s="3"/>
      <c r="E414" s="2">
        <f>'6-2021'!$H408/1000</f>
        <v>0</v>
      </c>
      <c r="F414" s="2">
        <f>'7-2021'!$H408/1000</f>
        <v>0</v>
      </c>
      <c r="G414" s="2">
        <f>'8-2021'!$H408/1000</f>
        <v>0</v>
      </c>
      <c r="H414" s="2">
        <f>'9-2021'!$H408/1000</f>
        <v>0</v>
      </c>
      <c r="I414" s="2">
        <f>'10-2021'!$H408/1000</f>
        <v>0</v>
      </c>
      <c r="J414" s="2">
        <f>'11-2021'!$H408/1000</f>
        <v>0</v>
      </c>
      <c r="K414" s="2">
        <f>'12-2021'!$H408/1000</f>
        <v>0</v>
      </c>
      <c r="L414" s="2">
        <f>'1-2022'!$H408/1000</f>
        <v>0</v>
      </c>
      <c r="M414" s="2">
        <f>'2-2022'!$H408/1000</f>
        <v>0</v>
      </c>
      <c r="N414" s="2">
        <f>'3-2022'!$H408/1000</f>
        <v>0</v>
      </c>
      <c r="O414" s="2">
        <f>'4-2022'!$H408/1000</f>
        <v>0</v>
      </c>
      <c r="P414" s="2">
        <f>'5-2022'!$H408/1000</f>
        <v>0</v>
      </c>
      <c r="Q414" s="2">
        <f>'6-2022'!$H408/1000</f>
        <v>0</v>
      </c>
      <c r="R414" s="2">
        <f t="shared" si="6"/>
        <v>0</v>
      </c>
      <c r="T414" s="74"/>
    </row>
    <row r="415" spans="1:20" x14ac:dyDescent="0.25">
      <c r="A415" s="56">
        <v>359</v>
      </c>
      <c r="B415" s="3" t="s">
        <v>78</v>
      </c>
      <c r="C415" s="3"/>
      <c r="D415" s="3"/>
      <c r="E415" s="2">
        <f>'6-2021'!$H409/1000</f>
        <v>0</v>
      </c>
      <c r="F415" s="2">
        <f>'7-2021'!$H409/1000</f>
        <v>0</v>
      </c>
      <c r="G415" s="2">
        <f>'8-2021'!$H409/1000</f>
        <v>0</v>
      </c>
      <c r="H415" s="2">
        <f>'9-2021'!$H409/1000</f>
        <v>0</v>
      </c>
      <c r="I415" s="2">
        <f>'10-2021'!$H409/1000</f>
        <v>0</v>
      </c>
      <c r="J415" s="2">
        <f>'11-2021'!$H409/1000</f>
        <v>0</v>
      </c>
      <c r="K415" s="2">
        <f>'12-2021'!$H409/1000</f>
        <v>0</v>
      </c>
      <c r="L415" s="2">
        <f>'1-2022'!$H409/1000</f>
        <v>0</v>
      </c>
      <c r="M415" s="2">
        <f>'2-2022'!$H409/1000</f>
        <v>0</v>
      </c>
      <c r="N415" s="2">
        <f>'3-2022'!$H409/1000</f>
        <v>0</v>
      </c>
      <c r="O415" s="2">
        <f>'4-2022'!$H409/1000</f>
        <v>0</v>
      </c>
      <c r="P415" s="2">
        <f>'5-2022'!$H409/1000</f>
        <v>0</v>
      </c>
      <c r="Q415" s="2">
        <f>'6-2022'!$H409/1000</f>
        <v>0</v>
      </c>
      <c r="R415" s="2">
        <f t="shared" si="6"/>
        <v>0</v>
      </c>
      <c r="T415" s="74"/>
    </row>
    <row r="416" spans="1:20" x14ac:dyDescent="0.25">
      <c r="A416" s="56"/>
      <c r="B416" s="3"/>
      <c r="C416" s="3"/>
      <c r="D416" s="3" t="s">
        <v>250</v>
      </c>
      <c r="E416" s="10">
        <f>'6-2021'!$H410/1000</f>
        <v>0</v>
      </c>
      <c r="F416" s="10">
        <f>'7-2021'!$H410/1000</f>
        <v>0</v>
      </c>
      <c r="G416" s="10">
        <f>'8-2021'!$H410/1000</f>
        <v>0</v>
      </c>
      <c r="H416" s="10">
        <f>'9-2021'!$H410/1000</f>
        <v>0</v>
      </c>
      <c r="I416" s="10">
        <f>'10-2021'!$H410/1000</f>
        <v>0</v>
      </c>
      <c r="J416" s="10">
        <f>'11-2021'!$H410/1000</f>
        <v>0</v>
      </c>
      <c r="K416" s="10">
        <f>'12-2021'!$H410/1000</f>
        <v>0</v>
      </c>
      <c r="L416" s="10">
        <f>'1-2022'!$H410/1000</f>
        <v>0</v>
      </c>
      <c r="M416" s="10">
        <f>'2-2022'!$H410/1000</f>
        <v>0</v>
      </c>
      <c r="N416" s="10">
        <f>'3-2022'!$H410/1000</f>
        <v>0</v>
      </c>
      <c r="O416" s="10">
        <f>'4-2022'!$H410/1000</f>
        <v>0</v>
      </c>
      <c r="P416" s="10">
        <f>'5-2022'!$H410/1000</f>
        <v>0</v>
      </c>
      <c r="Q416" s="10">
        <f>'6-2022'!$H410/1000</f>
        <v>0</v>
      </c>
      <c r="R416" s="10">
        <f t="shared" si="6"/>
        <v>0</v>
      </c>
      <c r="T416" s="74"/>
    </row>
    <row r="417" spans="1:20" x14ac:dyDescent="0.25">
      <c r="A417" s="56"/>
      <c r="B417" s="3"/>
      <c r="C417" s="3"/>
      <c r="D417" s="3" t="s">
        <v>253</v>
      </c>
      <c r="E417" s="10">
        <f>'6-2021'!$H411/1000</f>
        <v>0</v>
      </c>
      <c r="F417" s="10">
        <f>'7-2021'!$H411/1000</f>
        <v>0</v>
      </c>
      <c r="G417" s="10">
        <f>'8-2021'!$H411/1000</f>
        <v>0</v>
      </c>
      <c r="H417" s="10">
        <f>'9-2021'!$H411/1000</f>
        <v>0</v>
      </c>
      <c r="I417" s="10">
        <f>'10-2021'!$H411/1000</f>
        <v>0</v>
      </c>
      <c r="J417" s="10">
        <f>'11-2021'!$H411/1000</f>
        <v>0</v>
      </c>
      <c r="K417" s="10">
        <f>'12-2021'!$H411/1000</f>
        <v>0</v>
      </c>
      <c r="L417" s="10">
        <f>'1-2022'!$H411/1000</f>
        <v>0</v>
      </c>
      <c r="M417" s="10">
        <f>'2-2022'!$H411/1000</f>
        <v>0</v>
      </c>
      <c r="N417" s="10">
        <f>'3-2022'!$H411/1000</f>
        <v>0</v>
      </c>
      <c r="O417" s="10">
        <f>'4-2022'!$H411/1000</f>
        <v>0</v>
      </c>
      <c r="P417" s="10">
        <f>'5-2022'!$H411/1000</f>
        <v>0</v>
      </c>
      <c r="Q417" s="10">
        <f>'6-2022'!$H411/1000</f>
        <v>0</v>
      </c>
      <c r="R417" s="10">
        <f t="shared" si="6"/>
        <v>0</v>
      </c>
      <c r="T417" s="74"/>
    </row>
    <row r="418" spans="1:20" x14ac:dyDescent="0.25">
      <c r="A418" s="56"/>
      <c r="B418" s="3"/>
      <c r="C418" s="3"/>
      <c r="D418" s="3" t="s">
        <v>249</v>
      </c>
      <c r="E418" s="10">
        <f>'6-2021'!$H412/1000</f>
        <v>0</v>
      </c>
      <c r="F418" s="10">
        <f>'7-2021'!$H412/1000</f>
        <v>0</v>
      </c>
      <c r="G418" s="10">
        <f>'8-2021'!$H412/1000</f>
        <v>0</v>
      </c>
      <c r="H418" s="10">
        <f>'9-2021'!$H412/1000</f>
        <v>0</v>
      </c>
      <c r="I418" s="10">
        <f>'10-2021'!$H412/1000</f>
        <v>0</v>
      </c>
      <c r="J418" s="10">
        <f>'11-2021'!$H412/1000</f>
        <v>0</v>
      </c>
      <c r="K418" s="10">
        <f>'12-2021'!$H412/1000</f>
        <v>0</v>
      </c>
      <c r="L418" s="10">
        <f>'1-2022'!$H412/1000</f>
        <v>0</v>
      </c>
      <c r="M418" s="10">
        <f>'2-2022'!$H412/1000</f>
        <v>0</v>
      </c>
      <c r="N418" s="10">
        <f>'3-2022'!$H412/1000</f>
        <v>0</v>
      </c>
      <c r="O418" s="10">
        <f>'4-2022'!$H412/1000</f>
        <v>0</v>
      </c>
      <c r="P418" s="10">
        <f>'5-2022'!$H412/1000</f>
        <v>0</v>
      </c>
      <c r="Q418" s="10">
        <f>'6-2022'!$H412/1000</f>
        <v>0</v>
      </c>
      <c r="R418" s="10">
        <f t="shared" si="6"/>
        <v>0</v>
      </c>
      <c r="T418" s="74"/>
    </row>
    <row r="419" spans="1:20" x14ac:dyDescent="0.25">
      <c r="A419" s="56"/>
      <c r="B419" s="3"/>
      <c r="C419" s="3"/>
      <c r="D419" s="3" t="s">
        <v>251</v>
      </c>
      <c r="E419" s="10">
        <f>'6-2021'!$H413/1000</f>
        <v>0</v>
      </c>
      <c r="F419" s="10">
        <f>'7-2021'!$H413/1000</f>
        <v>0</v>
      </c>
      <c r="G419" s="10">
        <f>'8-2021'!$H413/1000</f>
        <v>0</v>
      </c>
      <c r="H419" s="10">
        <f>'9-2021'!$H413/1000</f>
        <v>0</v>
      </c>
      <c r="I419" s="10">
        <f>'10-2021'!$H413/1000</f>
        <v>0</v>
      </c>
      <c r="J419" s="10">
        <f>'11-2021'!$H413/1000</f>
        <v>0</v>
      </c>
      <c r="K419" s="10">
        <f>'12-2021'!$H413/1000</f>
        <v>0</v>
      </c>
      <c r="L419" s="10">
        <f>'1-2022'!$H413/1000</f>
        <v>0</v>
      </c>
      <c r="M419" s="10">
        <f>'2-2022'!$H413/1000</f>
        <v>0</v>
      </c>
      <c r="N419" s="10">
        <f>'3-2022'!$H413/1000</f>
        <v>0</v>
      </c>
      <c r="O419" s="10">
        <f>'4-2022'!$H413/1000</f>
        <v>0</v>
      </c>
      <c r="P419" s="10">
        <f>'5-2022'!$H413/1000</f>
        <v>0</v>
      </c>
      <c r="Q419" s="10">
        <f>'6-2022'!$H413/1000</f>
        <v>0</v>
      </c>
      <c r="R419" s="10">
        <f t="shared" ref="R419:R482" si="7">(SUM(F419:P419)*2+Q419+E419)/24</f>
        <v>0</v>
      </c>
      <c r="T419" s="74"/>
    </row>
    <row r="420" spans="1:20" x14ac:dyDescent="0.25">
      <c r="A420" s="56"/>
      <c r="B420" s="3"/>
      <c r="C420" s="3"/>
      <c r="D420" s="3" t="s">
        <v>24</v>
      </c>
      <c r="E420" s="10">
        <f>'6-2021'!$H414/1000</f>
        <v>969.10334549972129</v>
      </c>
      <c r="F420" s="10">
        <f>'7-2021'!$H414/1000</f>
        <v>968.74073639459198</v>
      </c>
      <c r="G420" s="10">
        <f>'8-2021'!$H414/1000</f>
        <v>968.74073639459198</v>
      </c>
      <c r="H420" s="10">
        <f>'9-2021'!$H414/1000</f>
        <v>968.74073639459198</v>
      </c>
      <c r="I420" s="10">
        <f>'10-2021'!$H414/1000</f>
        <v>968.74073639459198</v>
      </c>
      <c r="J420" s="10">
        <f>'11-2021'!$H414/1000</f>
        <v>968.74073639459198</v>
      </c>
      <c r="K420" s="10">
        <f>'12-2021'!$H414/1000</f>
        <v>968.74073639459198</v>
      </c>
      <c r="L420" s="10">
        <f>'1-2022'!$H414/1000</f>
        <v>968.74073639459198</v>
      </c>
      <c r="M420" s="10">
        <f>'2-2022'!$H414/1000</f>
        <v>968.74073639459198</v>
      </c>
      <c r="N420" s="10">
        <f>'3-2022'!$H414/1000</f>
        <v>968.74073639459198</v>
      </c>
      <c r="O420" s="10">
        <f>'4-2022'!$H414/1000</f>
        <v>968.74073639459198</v>
      </c>
      <c r="P420" s="10">
        <f>'5-2022'!$H414/1000</f>
        <v>968.74073639459198</v>
      </c>
      <c r="Q420" s="10">
        <f>'6-2022'!$H414/1000</f>
        <v>968.74073639459198</v>
      </c>
      <c r="R420" s="10">
        <f t="shared" si="7"/>
        <v>968.75584510730562</v>
      </c>
      <c r="S420" s="73"/>
      <c r="T420" s="74"/>
    </row>
    <row r="421" spans="1:20" x14ac:dyDescent="0.25">
      <c r="A421" s="56"/>
      <c r="B421" s="3"/>
      <c r="C421" s="3"/>
      <c r="D421" s="3"/>
      <c r="E421" s="12">
        <f>'6-2021'!$H415/1000</f>
        <v>969.10334549972129</v>
      </c>
      <c r="F421" s="12">
        <f>'7-2021'!$H415/1000</f>
        <v>968.74073639459198</v>
      </c>
      <c r="G421" s="12">
        <f>'8-2021'!$H415/1000</f>
        <v>968.74073639459198</v>
      </c>
      <c r="H421" s="12">
        <f>'9-2021'!$H415/1000</f>
        <v>968.74073639459198</v>
      </c>
      <c r="I421" s="12">
        <f>'10-2021'!$H415/1000</f>
        <v>968.74073639459198</v>
      </c>
      <c r="J421" s="12">
        <f>'11-2021'!$H415/1000</f>
        <v>968.74073639459198</v>
      </c>
      <c r="K421" s="12">
        <f>'12-2021'!$H415/1000</f>
        <v>968.74073639459198</v>
      </c>
      <c r="L421" s="12">
        <f>'1-2022'!$H415/1000</f>
        <v>968.74073639459198</v>
      </c>
      <c r="M421" s="12">
        <f>'2-2022'!$H415/1000</f>
        <v>968.74073639459198</v>
      </c>
      <c r="N421" s="12">
        <f>'3-2022'!$H415/1000</f>
        <v>968.74073639459198</v>
      </c>
      <c r="O421" s="12">
        <f>'4-2022'!$H415/1000</f>
        <v>968.74073639459198</v>
      </c>
      <c r="P421" s="12">
        <f>'5-2022'!$H415/1000</f>
        <v>968.74073639459198</v>
      </c>
      <c r="Q421" s="12">
        <f>'6-2022'!$H415/1000</f>
        <v>968.74073639459198</v>
      </c>
      <c r="R421" s="12">
        <f t="shared" si="7"/>
        <v>968.75584510730562</v>
      </c>
      <c r="T421" s="74"/>
    </row>
    <row r="422" spans="1:20" x14ac:dyDescent="0.25">
      <c r="A422" s="56"/>
      <c r="B422" s="3"/>
      <c r="C422" s="3"/>
      <c r="D422" s="3"/>
      <c r="E422" s="2">
        <f>'6-2021'!$H416/1000</f>
        <v>0</v>
      </c>
      <c r="F422" s="2">
        <f>'7-2021'!$H416/1000</f>
        <v>0</v>
      </c>
      <c r="G422" s="2">
        <f>'8-2021'!$H416/1000</f>
        <v>0</v>
      </c>
      <c r="H422" s="2">
        <f>'9-2021'!$H416/1000</f>
        <v>0</v>
      </c>
      <c r="I422" s="2">
        <f>'10-2021'!$H416/1000</f>
        <v>0</v>
      </c>
      <c r="J422" s="2">
        <f>'11-2021'!$H416/1000</f>
        <v>0</v>
      </c>
      <c r="K422" s="2">
        <f>'12-2021'!$H416/1000</f>
        <v>0</v>
      </c>
      <c r="L422" s="2">
        <f>'1-2022'!$H416/1000</f>
        <v>0</v>
      </c>
      <c r="M422" s="2">
        <f>'2-2022'!$H416/1000</f>
        <v>0</v>
      </c>
      <c r="N422" s="2">
        <f>'3-2022'!$H416/1000</f>
        <v>0</v>
      </c>
      <c r="O422" s="2">
        <f>'4-2022'!$H416/1000</f>
        <v>0</v>
      </c>
      <c r="P422" s="2">
        <f>'5-2022'!$H416/1000</f>
        <v>0</v>
      </c>
      <c r="Q422" s="2">
        <f>'6-2022'!$H416/1000</f>
        <v>0</v>
      </c>
      <c r="R422" s="2">
        <f t="shared" si="7"/>
        <v>0</v>
      </c>
      <c r="T422" s="74"/>
    </row>
    <row r="423" spans="1:20" x14ac:dyDescent="0.25">
      <c r="A423" s="56" t="s">
        <v>79</v>
      </c>
      <c r="B423" s="3" t="s">
        <v>80</v>
      </c>
      <c r="C423" s="3"/>
      <c r="D423" s="3"/>
      <c r="E423" s="2">
        <f>'6-2021'!$H417/1000</f>
        <v>0</v>
      </c>
      <c r="F423" s="2">
        <f>'7-2021'!$H417/1000</f>
        <v>0</v>
      </c>
      <c r="G423" s="2">
        <f>'8-2021'!$H417/1000</f>
        <v>0</v>
      </c>
      <c r="H423" s="2">
        <f>'9-2021'!$H417/1000</f>
        <v>0</v>
      </c>
      <c r="I423" s="2">
        <f>'10-2021'!$H417/1000</f>
        <v>0</v>
      </c>
      <c r="J423" s="2">
        <f>'11-2021'!$H417/1000</f>
        <v>0</v>
      </c>
      <c r="K423" s="2">
        <f>'12-2021'!$H417/1000</f>
        <v>0</v>
      </c>
      <c r="L423" s="2">
        <f>'1-2022'!$H417/1000</f>
        <v>0</v>
      </c>
      <c r="M423" s="2">
        <f>'2-2022'!$H417/1000</f>
        <v>0</v>
      </c>
      <c r="N423" s="2">
        <f>'3-2022'!$H417/1000</f>
        <v>0</v>
      </c>
      <c r="O423" s="2">
        <f>'4-2022'!$H417/1000</f>
        <v>0</v>
      </c>
      <c r="P423" s="2">
        <f>'5-2022'!$H417/1000</f>
        <v>0</v>
      </c>
      <c r="Q423" s="2">
        <f>'6-2022'!$H417/1000</f>
        <v>0</v>
      </c>
      <c r="R423" s="2">
        <f t="shared" si="7"/>
        <v>0</v>
      </c>
      <c r="T423" s="74"/>
    </row>
    <row r="424" spans="1:20" x14ac:dyDescent="0.25">
      <c r="A424" s="56"/>
      <c r="B424" s="3"/>
      <c r="C424" s="3"/>
      <c r="D424" s="3" t="s">
        <v>24</v>
      </c>
      <c r="E424" s="10">
        <f>'6-2021'!$H418/1000</f>
        <v>73792.467597680705</v>
      </c>
      <c r="F424" s="10">
        <f>'7-2021'!$H418/1000</f>
        <v>79318.864709310306</v>
      </c>
      <c r="G424" s="10">
        <f>'8-2021'!$H418/1000</f>
        <v>73391.531219105498</v>
      </c>
      <c r="H424" s="10">
        <f>'9-2021'!$H418/1000</f>
        <v>72887.221202279849</v>
      </c>
      <c r="I424" s="10">
        <f>'10-2021'!$H418/1000</f>
        <v>71409.499657580789</v>
      </c>
      <c r="J424" s="10">
        <f>'11-2021'!$H418/1000</f>
        <v>62123.26905442345</v>
      </c>
      <c r="K424" s="10">
        <f>'12-2021'!$H418/1000</f>
        <v>28953.74380810589</v>
      </c>
      <c r="L424" s="10">
        <f>'1-2022'!$H418/1000</f>
        <v>27489.079424989995</v>
      </c>
      <c r="M424" s="10">
        <f>'2-2022'!$H418/1000</f>
        <v>26954.301433965298</v>
      </c>
      <c r="N424" s="10">
        <f>'3-2022'!$H418/1000</f>
        <v>24040.306417875803</v>
      </c>
      <c r="O424" s="10">
        <f>'4-2022'!$H418/1000</f>
        <v>21535.41589499811</v>
      </c>
      <c r="P424" s="10">
        <f>'5-2022'!$H418/1000</f>
        <v>17720.898775880876</v>
      </c>
      <c r="Q424" s="10">
        <f>'6-2022'!$H418/1000</f>
        <v>16815.557354038468</v>
      </c>
      <c r="R424" s="10">
        <f t="shared" si="7"/>
        <v>45927.345339531283</v>
      </c>
      <c r="T424" s="74"/>
    </row>
    <row r="425" spans="1:20" x14ac:dyDescent="0.25">
      <c r="A425" s="56"/>
      <c r="B425" s="3"/>
      <c r="C425" s="3"/>
      <c r="D425" s="3" t="s">
        <v>249</v>
      </c>
      <c r="E425" s="10">
        <f>'6-2021'!$H419/1000</f>
        <v>0</v>
      </c>
      <c r="F425" s="10">
        <f>'7-2021'!$H419/1000</f>
        <v>0</v>
      </c>
      <c r="G425" s="10">
        <f>'8-2021'!$H419/1000</f>
        <v>0</v>
      </c>
      <c r="H425" s="10">
        <f>'9-2021'!$H419/1000</f>
        <v>0</v>
      </c>
      <c r="I425" s="10">
        <f>'10-2021'!$H419/1000</f>
        <v>-23.30505915819332</v>
      </c>
      <c r="J425" s="10">
        <f>'11-2021'!$H419/1000</f>
        <v>0</v>
      </c>
      <c r="K425" s="10">
        <f>'12-2021'!$H419/1000</f>
        <v>0</v>
      </c>
      <c r="L425" s="10">
        <f>'1-2022'!$H419/1000</f>
        <v>0</v>
      </c>
      <c r="M425" s="10">
        <f>'2-2022'!$H419/1000</f>
        <v>-27.414501720470028</v>
      </c>
      <c r="N425" s="10">
        <f>'3-2022'!$H419/1000</f>
        <v>0</v>
      </c>
      <c r="O425" s="10">
        <f>'4-2022'!$H419/1000</f>
        <v>-6.6488948754121093</v>
      </c>
      <c r="P425" s="10">
        <f>'5-2022'!$H419/1000</f>
        <v>-6.6488948754121093</v>
      </c>
      <c r="Q425" s="10">
        <f>'6-2022'!$H419/1000</f>
        <v>0</v>
      </c>
      <c r="R425" s="10">
        <f t="shared" si="7"/>
        <v>-5.3347792191239636</v>
      </c>
      <c r="T425" s="74"/>
    </row>
    <row r="426" spans="1:20" x14ac:dyDescent="0.25">
      <c r="A426" s="56"/>
      <c r="B426" s="3"/>
      <c r="C426" s="3"/>
      <c r="D426" s="3" t="s">
        <v>251</v>
      </c>
      <c r="E426" s="10">
        <f>'6-2021'!$H420/1000</f>
        <v>0</v>
      </c>
      <c r="F426" s="10">
        <f>'7-2021'!$H420/1000</f>
        <v>0</v>
      </c>
      <c r="G426" s="10">
        <f>'8-2021'!$H420/1000</f>
        <v>0</v>
      </c>
      <c r="H426" s="10">
        <f>'9-2021'!$H420/1000</f>
        <v>0</v>
      </c>
      <c r="I426" s="10">
        <f>'10-2021'!$H420/1000</f>
        <v>0</v>
      </c>
      <c r="J426" s="10">
        <f>'11-2021'!$H420/1000</f>
        <v>0</v>
      </c>
      <c r="K426" s="10">
        <f>'12-2021'!$H420/1000</f>
        <v>0</v>
      </c>
      <c r="L426" s="10">
        <f>'1-2022'!$H420/1000</f>
        <v>0</v>
      </c>
      <c r="M426" s="10">
        <f>'2-2022'!$H420/1000</f>
        <v>0</v>
      </c>
      <c r="N426" s="10">
        <f>'3-2022'!$H420/1000</f>
        <v>0</v>
      </c>
      <c r="O426" s="10">
        <f>'4-2022'!$H420/1000</f>
        <v>0</v>
      </c>
      <c r="P426" s="10">
        <f>'5-2022'!$H420/1000</f>
        <v>0</v>
      </c>
      <c r="Q426" s="10">
        <f>'6-2022'!$H420/1000</f>
        <v>0</v>
      </c>
      <c r="R426" s="10">
        <f t="shared" si="7"/>
        <v>0</v>
      </c>
      <c r="T426" s="74"/>
    </row>
    <row r="427" spans="1:20" x14ac:dyDescent="0.25">
      <c r="A427" s="56"/>
      <c r="B427" s="3"/>
      <c r="C427" s="3"/>
      <c r="D427" s="3"/>
      <c r="E427" s="12">
        <f>'6-2021'!$H421/1000</f>
        <v>73792.467597680705</v>
      </c>
      <c r="F427" s="12">
        <f>'7-2021'!$H421/1000</f>
        <v>79318.864709310306</v>
      </c>
      <c r="G427" s="12">
        <f>'8-2021'!$H421/1000</f>
        <v>73391.531219105498</v>
      </c>
      <c r="H427" s="12">
        <f>'9-2021'!$H421/1000</f>
        <v>72887.221202279849</v>
      </c>
      <c r="I427" s="12">
        <f>'10-2021'!$H421/1000</f>
        <v>71386.194598422604</v>
      </c>
      <c r="J427" s="12">
        <f>'11-2021'!$H421/1000</f>
        <v>62123.26905442345</v>
      </c>
      <c r="K427" s="12">
        <f>'12-2021'!$H421/1000</f>
        <v>28953.74380810589</v>
      </c>
      <c r="L427" s="12">
        <f>'1-2022'!$H421/1000</f>
        <v>27489.079424989995</v>
      </c>
      <c r="M427" s="12">
        <f>'2-2022'!$H421/1000</f>
        <v>26926.88693224483</v>
      </c>
      <c r="N427" s="12">
        <f>'3-2022'!$H421/1000</f>
        <v>24040.306417875803</v>
      </c>
      <c r="O427" s="12">
        <f>'4-2022'!$H421/1000</f>
        <v>21528.767000122702</v>
      </c>
      <c r="P427" s="12">
        <f>'5-2022'!$H421/1000</f>
        <v>17714.249881005468</v>
      </c>
      <c r="Q427" s="12">
        <f>'6-2022'!$H421/1000</f>
        <v>16815.557354038468</v>
      </c>
      <c r="R427" s="12">
        <f t="shared" si="7"/>
        <v>45922.010560312163</v>
      </c>
      <c r="T427" s="74"/>
    </row>
    <row r="428" spans="1:20" x14ac:dyDescent="0.25">
      <c r="A428" s="56"/>
      <c r="B428" s="3"/>
      <c r="C428" s="3"/>
      <c r="D428" s="3"/>
      <c r="E428" s="2">
        <f>'6-2021'!$H422/1000</f>
        <v>0</v>
      </c>
      <c r="F428" s="2">
        <f>'7-2021'!$H422/1000</f>
        <v>0</v>
      </c>
      <c r="G428" s="2">
        <f>'8-2021'!$H422/1000</f>
        <v>0</v>
      </c>
      <c r="H428" s="2">
        <f>'9-2021'!$H422/1000</f>
        <v>0</v>
      </c>
      <c r="I428" s="2">
        <f>'10-2021'!$H422/1000</f>
        <v>0</v>
      </c>
      <c r="J428" s="2">
        <f>'11-2021'!$H422/1000</f>
        <v>0</v>
      </c>
      <c r="K428" s="2">
        <f>'12-2021'!$H422/1000</f>
        <v>0</v>
      </c>
      <c r="L428" s="2">
        <f>'1-2022'!$H422/1000</f>
        <v>0</v>
      </c>
      <c r="M428" s="2">
        <f>'2-2022'!$H422/1000</f>
        <v>0</v>
      </c>
      <c r="N428" s="2">
        <f>'3-2022'!$H422/1000</f>
        <v>0</v>
      </c>
      <c r="O428" s="2">
        <f>'4-2022'!$H422/1000</f>
        <v>0</v>
      </c>
      <c r="P428" s="2">
        <f>'5-2022'!$H422/1000</f>
        <v>0</v>
      </c>
      <c r="Q428" s="2">
        <f>'6-2022'!$H422/1000</f>
        <v>0</v>
      </c>
      <c r="R428" s="2">
        <f t="shared" si="7"/>
        <v>0</v>
      </c>
      <c r="T428" s="74"/>
    </row>
    <row r="429" spans="1:20" x14ac:dyDescent="0.25">
      <c r="A429" s="56" t="s">
        <v>81</v>
      </c>
      <c r="B429" s="3" t="s">
        <v>82</v>
      </c>
      <c r="C429" s="3"/>
      <c r="D429" s="3"/>
      <c r="E429" s="2">
        <f>'6-2021'!$H423/1000</f>
        <v>0</v>
      </c>
      <c r="F429" s="2">
        <f>'7-2021'!$H423/1000</f>
        <v>0</v>
      </c>
      <c r="G429" s="2">
        <f>'8-2021'!$H423/1000</f>
        <v>0</v>
      </c>
      <c r="H429" s="2">
        <f>'9-2021'!$H423/1000</f>
        <v>0</v>
      </c>
      <c r="I429" s="2">
        <f>'10-2021'!$H423/1000</f>
        <v>0</v>
      </c>
      <c r="J429" s="2">
        <f>'11-2021'!$H423/1000</f>
        <v>0</v>
      </c>
      <c r="K429" s="2">
        <f>'12-2021'!$H423/1000</f>
        <v>0</v>
      </c>
      <c r="L429" s="2">
        <f>'1-2022'!$H423/1000</f>
        <v>0</v>
      </c>
      <c r="M429" s="2">
        <f>'2-2022'!$H423/1000</f>
        <v>0</v>
      </c>
      <c r="N429" s="2">
        <f>'3-2022'!$H423/1000</f>
        <v>0</v>
      </c>
      <c r="O429" s="2">
        <f>'4-2022'!$H423/1000</f>
        <v>0</v>
      </c>
      <c r="P429" s="2">
        <f>'5-2022'!$H423/1000</f>
        <v>0</v>
      </c>
      <c r="Q429" s="2">
        <f>'6-2022'!$H423/1000</f>
        <v>0</v>
      </c>
      <c r="R429" s="2">
        <f t="shared" si="7"/>
        <v>0</v>
      </c>
      <c r="T429" s="74"/>
    </row>
    <row r="430" spans="1:20" x14ac:dyDescent="0.25">
      <c r="A430" s="56"/>
      <c r="B430" s="3"/>
      <c r="C430" s="3"/>
      <c r="D430" s="3" t="s">
        <v>24</v>
      </c>
      <c r="E430" s="10">
        <f>'6-2021'!$H424/1000</f>
        <v>0</v>
      </c>
      <c r="F430" s="10">
        <f>'7-2021'!$H424/1000</f>
        <v>0</v>
      </c>
      <c r="G430" s="10">
        <f>'8-2021'!$H424/1000</f>
        <v>0</v>
      </c>
      <c r="H430" s="10">
        <f>'9-2021'!$H424/1000</f>
        <v>0</v>
      </c>
      <c r="I430" s="10">
        <f>'10-2021'!$H424/1000</f>
        <v>0</v>
      </c>
      <c r="J430" s="10">
        <f>'11-2021'!$H424/1000</f>
        <v>0</v>
      </c>
      <c r="K430" s="10">
        <f>'12-2021'!$H424/1000</f>
        <v>0</v>
      </c>
      <c r="L430" s="10">
        <f>'1-2022'!$H424/1000</f>
        <v>0</v>
      </c>
      <c r="M430" s="10">
        <f>'2-2022'!$H424/1000</f>
        <v>0</v>
      </c>
      <c r="N430" s="10">
        <f>'3-2022'!$H424/1000</f>
        <v>0</v>
      </c>
      <c r="O430" s="10">
        <f>'4-2022'!$H424/1000</f>
        <v>0</v>
      </c>
      <c r="P430" s="10">
        <f>'5-2022'!$H424/1000</f>
        <v>0</v>
      </c>
      <c r="Q430" s="10">
        <f>'6-2022'!$H424/1000</f>
        <v>0</v>
      </c>
      <c r="R430" s="10">
        <f t="shared" si="7"/>
        <v>0</v>
      </c>
      <c r="T430" s="74"/>
    </row>
    <row r="431" spans="1:20" x14ac:dyDescent="0.25">
      <c r="A431" s="56"/>
      <c r="B431" s="3"/>
      <c r="C431" s="3"/>
      <c r="D431" s="3"/>
      <c r="E431" s="12">
        <f>'6-2021'!$H425/1000</f>
        <v>0</v>
      </c>
      <c r="F431" s="12">
        <f>'7-2021'!$H425/1000</f>
        <v>0</v>
      </c>
      <c r="G431" s="12">
        <f>'8-2021'!$H425/1000</f>
        <v>0</v>
      </c>
      <c r="H431" s="12">
        <f>'9-2021'!$H425/1000</f>
        <v>0</v>
      </c>
      <c r="I431" s="12">
        <f>'10-2021'!$H425/1000</f>
        <v>0</v>
      </c>
      <c r="J431" s="12">
        <f>'11-2021'!$H425/1000</f>
        <v>0</v>
      </c>
      <c r="K431" s="12">
        <f>'12-2021'!$H425/1000</f>
        <v>0</v>
      </c>
      <c r="L431" s="12">
        <f>'1-2022'!$H425/1000</f>
        <v>0</v>
      </c>
      <c r="M431" s="12">
        <f>'2-2022'!$H425/1000</f>
        <v>0</v>
      </c>
      <c r="N431" s="12">
        <f>'3-2022'!$H425/1000</f>
        <v>0</v>
      </c>
      <c r="O431" s="12">
        <f>'4-2022'!$H425/1000</f>
        <v>0</v>
      </c>
      <c r="P431" s="12">
        <f>'5-2022'!$H425/1000</f>
        <v>0</v>
      </c>
      <c r="Q431" s="12">
        <f>'6-2022'!$H425/1000</f>
        <v>0</v>
      </c>
      <c r="R431" s="12">
        <f t="shared" si="7"/>
        <v>0</v>
      </c>
      <c r="T431" s="74"/>
    </row>
    <row r="432" spans="1:20" x14ac:dyDescent="0.25">
      <c r="A432" s="56"/>
      <c r="B432" s="3"/>
      <c r="C432" s="3"/>
      <c r="D432" s="3"/>
      <c r="E432" s="2">
        <f>'6-2021'!$H426/1000</f>
        <v>0</v>
      </c>
      <c r="F432" s="2">
        <f>'7-2021'!$H426/1000</f>
        <v>0</v>
      </c>
      <c r="G432" s="2">
        <f>'8-2021'!$H426/1000</f>
        <v>0</v>
      </c>
      <c r="H432" s="2">
        <f>'9-2021'!$H426/1000</f>
        <v>0</v>
      </c>
      <c r="I432" s="2">
        <f>'10-2021'!$H426/1000</f>
        <v>0</v>
      </c>
      <c r="J432" s="2">
        <f>'11-2021'!$H426/1000</f>
        <v>0</v>
      </c>
      <c r="K432" s="2">
        <f>'12-2021'!$H426/1000</f>
        <v>0</v>
      </c>
      <c r="L432" s="2">
        <f>'1-2022'!$H426/1000</f>
        <v>0</v>
      </c>
      <c r="M432" s="2">
        <f>'2-2022'!$H426/1000</f>
        <v>0</v>
      </c>
      <c r="N432" s="2">
        <f>'3-2022'!$H426/1000</f>
        <v>0</v>
      </c>
      <c r="O432" s="2">
        <f>'4-2022'!$H426/1000</f>
        <v>0</v>
      </c>
      <c r="P432" s="2">
        <f>'5-2022'!$H426/1000</f>
        <v>0</v>
      </c>
      <c r="Q432" s="2">
        <f>'6-2022'!$H426/1000</f>
        <v>0</v>
      </c>
      <c r="R432" s="2">
        <f t="shared" si="7"/>
        <v>0</v>
      </c>
      <c r="T432" s="74"/>
    </row>
    <row r="433" spans="1:20" ht="15.75" thickBot="1" x14ac:dyDescent="0.3">
      <c r="A433" s="63" t="s">
        <v>83</v>
      </c>
      <c r="B433" s="3"/>
      <c r="C433" s="3"/>
      <c r="D433" s="3"/>
      <c r="E433" s="13">
        <f>'6-2021'!$H427/1000</f>
        <v>617541.70586045308</v>
      </c>
      <c r="F433" s="13">
        <f>'7-2021'!$H427/1000</f>
        <v>623942.84633533447</v>
      </c>
      <c r="G433" s="13">
        <f>'8-2021'!$H427/1000</f>
        <v>624130.761861137</v>
      </c>
      <c r="H433" s="13">
        <f>'9-2021'!$H427/1000</f>
        <v>624935.35235584539</v>
      </c>
      <c r="I433" s="13">
        <f>'10-2021'!$H427/1000</f>
        <v>627226.69519076531</v>
      </c>
      <c r="J433" s="13">
        <f>'11-2021'!$H427/1000</f>
        <v>629286.04595099227</v>
      </c>
      <c r="K433" s="13">
        <f>'12-2021'!$H427/1000</f>
        <v>629806.8043970532</v>
      </c>
      <c r="L433" s="13">
        <f>'1-2022'!$H427/1000</f>
        <v>630002.43302058044</v>
      </c>
      <c r="M433" s="13">
        <f>'2-2022'!$H427/1000</f>
        <v>631273.17774806183</v>
      </c>
      <c r="N433" s="13">
        <f>'3-2022'!$H427/1000</f>
        <v>631320.1614517523</v>
      </c>
      <c r="O433" s="13">
        <f>'4-2022'!$H427/1000</f>
        <v>633536.28761480912</v>
      </c>
      <c r="P433" s="13">
        <f>'5-2022'!$H427/1000</f>
        <v>633227.9612699264</v>
      </c>
      <c r="Q433" s="13">
        <f>'6-2022'!$H427/1000</f>
        <v>634383.55268618488</v>
      </c>
      <c r="R433" s="13">
        <f t="shared" si="7"/>
        <v>628720.92970579804</v>
      </c>
      <c r="T433" s="74"/>
    </row>
    <row r="434" spans="1:20" ht="15.75" thickTop="1" x14ac:dyDescent="0.25">
      <c r="A434" s="56" t="s">
        <v>84</v>
      </c>
      <c r="B434" s="3"/>
      <c r="C434" s="3"/>
      <c r="D434" s="3"/>
      <c r="E434" s="2">
        <f>'6-2021'!$H428/1000</f>
        <v>0</v>
      </c>
      <c r="F434" s="2">
        <f>'7-2021'!$H428/1000</f>
        <v>0</v>
      </c>
      <c r="G434" s="2">
        <f>'8-2021'!$H428/1000</f>
        <v>0</v>
      </c>
      <c r="H434" s="2">
        <f>'9-2021'!$H428/1000</f>
        <v>0</v>
      </c>
      <c r="I434" s="2">
        <f>'10-2021'!$H428/1000</f>
        <v>0</v>
      </c>
      <c r="J434" s="2">
        <f>'11-2021'!$H428/1000</f>
        <v>0</v>
      </c>
      <c r="K434" s="2">
        <f>'12-2021'!$H428/1000</f>
        <v>0</v>
      </c>
      <c r="L434" s="2">
        <f>'1-2022'!$H428/1000</f>
        <v>0</v>
      </c>
      <c r="M434" s="2">
        <f>'2-2022'!$H428/1000</f>
        <v>0</v>
      </c>
      <c r="N434" s="2">
        <f>'3-2022'!$H428/1000</f>
        <v>0</v>
      </c>
      <c r="O434" s="2">
        <f>'4-2022'!$H428/1000</f>
        <v>0</v>
      </c>
      <c r="P434" s="2">
        <f>'5-2022'!$H428/1000</f>
        <v>0</v>
      </c>
      <c r="Q434" s="2">
        <f>'6-2022'!$H428/1000</f>
        <v>0</v>
      </c>
      <c r="R434" s="2">
        <f t="shared" si="7"/>
        <v>0</v>
      </c>
      <c r="T434" s="74"/>
    </row>
    <row r="435" spans="1:20" x14ac:dyDescent="0.25">
      <c r="A435" s="56"/>
      <c r="B435" s="3"/>
      <c r="C435" s="3" t="s">
        <v>253</v>
      </c>
      <c r="D435" s="3"/>
      <c r="E435" s="10">
        <f>'6-2021'!$H429/1000</f>
        <v>0</v>
      </c>
      <c r="F435" s="10">
        <f>'7-2021'!$H429/1000</f>
        <v>0</v>
      </c>
      <c r="G435" s="10">
        <f>'8-2021'!$H429/1000</f>
        <v>0</v>
      </c>
      <c r="H435" s="10">
        <f>'9-2021'!$H429/1000</f>
        <v>0</v>
      </c>
      <c r="I435" s="10">
        <f>'10-2021'!$H429/1000</f>
        <v>0</v>
      </c>
      <c r="J435" s="10">
        <f>'11-2021'!$H429/1000</f>
        <v>0</v>
      </c>
      <c r="K435" s="10">
        <f>'12-2021'!$H429/1000</f>
        <v>0</v>
      </c>
      <c r="L435" s="10">
        <f>'1-2022'!$H429/1000</f>
        <v>0</v>
      </c>
      <c r="M435" s="10">
        <f>'2-2022'!$H429/1000</f>
        <v>0</v>
      </c>
      <c r="N435" s="10">
        <f>'3-2022'!$H429/1000</f>
        <v>0</v>
      </c>
      <c r="O435" s="10">
        <f>'4-2022'!$H429/1000</f>
        <v>0</v>
      </c>
      <c r="P435" s="10">
        <f>'5-2022'!$H429/1000</f>
        <v>0</v>
      </c>
      <c r="Q435" s="10">
        <f>'6-2022'!$H429/1000</f>
        <v>0</v>
      </c>
      <c r="R435" s="10">
        <f t="shared" si="7"/>
        <v>0</v>
      </c>
      <c r="T435" s="74"/>
    </row>
    <row r="436" spans="1:20" x14ac:dyDescent="0.25">
      <c r="A436" s="56"/>
      <c r="B436" s="3"/>
      <c r="C436" s="3" t="s">
        <v>256</v>
      </c>
      <c r="D436" s="3"/>
      <c r="E436" s="10">
        <f>'6-2021'!$H430/1000</f>
        <v>0</v>
      </c>
      <c r="F436" s="10">
        <f>'7-2021'!$H430/1000</f>
        <v>0</v>
      </c>
      <c r="G436" s="10">
        <f>'8-2021'!$H430/1000</f>
        <v>0</v>
      </c>
      <c r="H436" s="10">
        <f>'9-2021'!$H430/1000</f>
        <v>0</v>
      </c>
      <c r="I436" s="10">
        <f>'10-2021'!$H430/1000</f>
        <v>0</v>
      </c>
      <c r="J436" s="10">
        <f>'11-2021'!$H430/1000</f>
        <v>0</v>
      </c>
      <c r="K436" s="10">
        <f>'12-2021'!$H430/1000</f>
        <v>0</v>
      </c>
      <c r="L436" s="10">
        <f>'1-2022'!$H430/1000</f>
        <v>0</v>
      </c>
      <c r="M436" s="10">
        <f>'2-2022'!$H430/1000</f>
        <v>0</v>
      </c>
      <c r="N436" s="10">
        <f>'3-2022'!$H430/1000</f>
        <v>0</v>
      </c>
      <c r="O436" s="10">
        <f>'4-2022'!$H430/1000</f>
        <v>0</v>
      </c>
      <c r="P436" s="10">
        <f>'5-2022'!$H430/1000</f>
        <v>0</v>
      </c>
      <c r="Q436" s="10">
        <f>'6-2022'!$H430/1000</f>
        <v>0</v>
      </c>
      <c r="R436" s="10">
        <f t="shared" si="7"/>
        <v>0</v>
      </c>
      <c r="T436" s="74"/>
    </row>
    <row r="437" spans="1:20" x14ac:dyDescent="0.25">
      <c r="A437" s="56"/>
      <c r="B437" s="3"/>
      <c r="C437" s="3" t="s">
        <v>249</v>
      </c>
      <c r="D437" s="3"/>
      <c r="E437" s="10">
        <f>'6-2021'!$H431/1000</f>
        <v>436.59822588595841</v>
      </c>
      <c r="F437" s="10">
        <f>'7-2021'!$H431/1000</f>
        <v>436.59822588595841</v>
      </c>
      <c r="G437" s="10">
        <f>'8-2021'!$H431/1000</f>
        <v>436.59822588595841</v>
      </c>
      <c r="H437" s="10">
        <f>'9-2021'!$H431/1000</f>
        <v>436.59822588595841</v>
      </c>
      <c r="I437" s="10">
        <f>'10-2021'!$H431/1000</f>
        <v>413.29316672776514</v>
      </c>
      <c r="J437" s="10">
        <f>'11-2021'!$H431/1000</f>
        <v>436.59822588595841</v>
      </c>
      <c r="K437" s="10">
        <f>'12-2021'!$H431/1000</f>
        <v>436.59822588595841</v>
      </c>
      <c r="L437" s="10">
        <f>'1-2022'!$H431/1000</f>
        <v>436.59822588595841</v>
      </c>
      <c r="M437" s="10">
        <f>'2-2022'!$H431/1000</f>
        <v>409.1837241654884</v>
      </c>
      <c r="N437" s="10">
        <f>'3-2022'!$H431/1000</f>
        <v>436.59822588595841</v>
      </c>
      <c r="O437" s="10">
        <f>'4-2022'!$H431/1000</f>
        <v>429.9493310105463</v>
      </c>
      <c r="P437" s="10">
        <f>'5-2022'!$H431/1000</f>
        <v>429.9493310105463</v>
      </c>
      <c r="Q437" s="10">
        <f>'6-2022'!$H431/1000</f>
        <v>436.59822588595841</v>
      </c>
      <c r="R437" s="10">
        <f t="shared" si="7"/>
        <v>431.26344666683445</v>
      </c>
      <c r="T437" s="74"/>
    </row>
    <row r="438" spans="1:20" x14ac:dyDescent="0.25">
      <c r="A438" s="56"/>
      <c r="B438" s="3"/>
      <c r="C438" s="3" t="s">
        <v>251</v>
      </c>
      <c r="D438" s="3"/>
      <c r="E438" s="10">
        <f>'6-2021'!$H432/1000</f>
        <v>0</v>
      </c>
      <c r="F438" s="10">
        <f>'7-2021'!$H432/1000</f>
        <v>0</v>
      </c>
      <c r="G438" s="10">
        <f>'8-2021'!$H432/1000</f>
        <v>0</v>
      </c>
      <c r="H438" s="10">
        <f>'9-2021'!$H432/1000</f>
        <v>0</v>
      </c>
      <c r="I438" s="10">
        <f>'10-2021'!$H432/1000</f>
        <v>0</v>
      </c>
      <c r="J438" s="10">
        <f>'11-2021'!$H432/1000</f>
        <v>0</v>
      </c>
      <c r="K438" s="10">
        <f>'12-2021'!$H432/1000</f>
        <v>0</v>
      </c>
      <c r="L438" s="10">
        <f>'1-2022'!$H432/1000</f>
        <v>0</v>
      </c>
      <c r="M438" s="10">
        <f>'2-2022'!$H432/1000</f>
        <v>0</v>
      </c>
      <c r="N438" s="10">
        <f>'3-2022'!$H432/1000</f>
        <v>0</v>
      </c>
      <c r="O438" s="10">
        <f>'4-2022'!$H432/1000</f>
        <v>0</v>
      </c>
      <c r="P438" s="10">
        <f>'5-2022'!$H432/1000</f>
        <v>0</v>
      </c>
      <c r="Q438" s="10">
        <f>'6-2022'!$H432/1000</f>
        <v>0</v>
      </c>
      <c r="R438" s="10">
        <f t="shared" si="7"/>
        <v>0</v>
      </c>
      <c r="T438" s="74"/>
    </row>
    <row r="439" spans="1:20" x14ac:dyDescent="0.25">
      <c r="A439" s="56"/>
      <c r="B439" s="3"/>
      <c r="C439" s="58" t="s">
        <v>24</v>
      </c>
      <c r="D439" s="3"/>
      <c r="E439" s="10">
        <f>'6-2021'!$H433/1000</f>
        <v>617105.10763456719</v>
      </c>
      <c r="F439" s="10">
        <f>'7-2021'!$H433/1000</f>
        <v>623506.24810944847</v>
      </c>
      <c r="G439" s="10">
        <f>'8-2021'!$H433/1000</f>
        <v>623694.16363525088</v>
      </c>
      <c r="H439" s="10">
        <f>'9-2021'!$H433/1000</f>
        <v>624498.7541299595</v>
      </c>
      <c r="I439" s="10">
        <f>'10-2021'!$H433/1000</f>
        <v>626813.40202403732</v>
      </c>
      <c r="J439" s="10">
        <f>'11-2021'!$H433/1000</f>
        <v>628849.44772510626</v>
      </c>
      <c r="K439" s="10">
        <f>'12-2021'!$H433/1000</f>
        <v>629370.2061711672</v>
      </c>
      <c r="L439" s="10">
        <f>'1-2022'!$H433/1000</f>
        <v>629565.83479469444</v>
      </c>
      <c r="M439" s="10">
        <f>'2-2022'!$H433/1000</f>
        <v>630863.99402389617</v>
      </c>
      <c r="N439" s="10">
        <f>'3-2022'!$H433/1000</f>
        <v>630883.56322586618</v>
      </c>
      <c r="O439" s="10">
        <f>'4-2022'!$H433/1000</f>
        <v>633106.33828379854</v>
      </c>
      <c r="P439" s="10">
        <f>'5-2022'!$H433/1000</f>
        <v>632798.01193891582</v>
      </c>
      <c r="Q439" s="10">
        <f>'6-2022'!$H433/1000</f>
        <v>633946.95446029888</v>
      </c>
      <c r="R439" s="10">
        <f t="shared" si="7"/>
        <v>628289.66625913105</v>
      </c>
      <c r="T439" s="74"/>
    </row>
    <row r="440" spans="1:20" ht="15.75" thickBot="1" x14ac:dyDescent="0.3">
      <c r="A440" s="56" t="s">
        <v>85</v>
      </c>
      <c r="B440" s="3"/>
      <c r="C440" s="3"/>
      <c r="D440" s="3"/>
      <c r="E440" s="19">
        <f>'6-2021'!$H434/1000</f>
        <v>617541.70586045308</v>
      </c>
      <c r="F440" s="19">
        <f>'7-2021'!$H434/1000</f>
        <v>623942.84633533447</v>
      </c>
      <c r="G440" s="19">
        <f>'8-2021'!$H434/1000</f>
        <v>624130.76186113688</v>
      </c>
      <c r="H440" s="19">
        <f>'9-2021'!$H434/1000</f>
        <v>624935.35235584551</v>
      </c>
      <c r="I440" s="19">
        <f>'10-2021'!$H434/1000</f>
        <v>627226.6951907652</v>
      </c>
      <c r="J440" s="19">
        <f>'11-2021'!$H434/1000</f>
        <v>629286.04595099227</v>
      </c>
      <c r="K440" s="19">
        <f>'12-2021'!$H434/1000</f>
        <v>629806.8043970532</v>
      </c>
      <c r="L440" s="19">
        <f>'1-2022'!$H434/1000</f>
        <v>630002.43302058044</v>
      </c>
      <c r="M440" s="19">
        <f>'2-2022'!$H434/1000</f>
        <v>631273.1777480616</v>
      </c>
      <c r="N440" s="19">
        <f>'3-2022'!$H434/1000</f>
        <v>631320.16145175218</v>
      </c>
      <c r="O440" s="19">
        <f>'4-2022'!$H434/1000</f>
        <v>633536.28761480912</v>
      </c>
      <c r="P440" s="19">
        <f>'5-2022'!$H434/1000</f>
        <v>633227.9612699264</v>
      </c>
      <c r="Q440" s="19">
        <f>'6-2022'!$H434/1000</f>
        <v>634383.55268618488</v>
      </c>
      <c r="R440" s="19">
        <f t="shared" si="7"/>
        <v>628720.92970579804</v>
      </c>
      <c r="T440" s="74"/>
    </row>
    <row r="441" spans="1:20" ht="15.75" thickTop="1" x14ac:dyDescent="0.25">
      <c r="A441" s="56">
        <v>360</v>
      </c>
      <c r="B441" s="3" t="s">
        <v>31</v>
      </c>
      <c r="C441" s="3"/>
      <c r="D441" s="3"/>
      <c r="E441" s="2">
        <f>'6-2021'!$H435/1000</f>
        <v>0</v>
      </c>
      <c r="F441" s="2">
        <f>'7-2021'!$H435/1000</f>
        <v>0</v>
      </c>
      <c r="G441" s="2">
        <f>'8-2021'!$H435/1000</f>
        <v>0</v>
      </c>
      <c r="H441" s="2">
        <f>'9-2021'!$H435/1000</f>
        <v>0</v>
      </c>
      <c r="I441" s="2">
        <f>'10-2021'!$H435/1000</f>
        <v>0</v>
      </c>
      <c r="J441" s="2">
        <f>'11-2021'!$H435/1000</f>
        <v>0</v>
      </c>
      <c r="K441" s="2">
        <f>'12-2021'!$H435/1000</f>
        <v>0</v>
      </c>
      <c r="L441" s="2">
        <f>'1-2022'!$H435/1000</f>
        <v>0</v>
      </c>
      <c r="M441" s="2">
        <f>'2-2022'!$H435/1000</f>
        <v>0</v>
      </c>
      <c r="N441" s="2">
        <f>'3-2022'!$H435/1000</f>
        <v>0</v>
      </c>
      <c r="O441" s="2">
        <f>'4-2022'!$H435/1000</f>
        <v>0</v>
      </c>
      <c r="P441" s="2">
        <f>'5-2022'!$H435/1000</f>
        <v>0</v>
      </c>
      <c r="Q441" s="2">
        <f>'6-2022'!$H435/1000</f>
        <v>0</v>
      </c>
      <c r="R441" s="2">
        <f t="shared" si="7"/>
        <v>0</v>
      </c>
      <c r="T441" s="74"/>
    </row>
    <row r="442" spans="1:20" x14ac:dyDescent="0.25">
      <c r="A442" s="56"/>
      <c r="B442" s="3"/>
      <c r="C442" s="3"/>
      <c r="D442" s="3" t="s">
        <v>193</v>
      </c>
      <c r="E442" s="10">
        <f>'6-2021'!$H436/1000</f>
        <v>1870.6654599999999</v>
      </c>
      <c r="F442" s="10">
        <f>'7-2021'!$H436/1000</f>
        <v>1870.6654599999999</v>
      </c>
      <c r="G442" s="10">
        <f>'8-2021'!$H436/1000</f>
        <v>1870.6654599999999</v>
      </c>
      <c r="H442" s="10">
        <f>'9-2021'!$H436/1000</f>
        <v>1870.6654599999999</v>
      </c>
      <c r="I442" s="10">
        <f>'10-2021'!$H436/1000</f>
        <v>1870.6654599999999</v>
      </c>
      <c r="J442" s="10">
        <f>'11-2021'!$H436/1000</f>
        <v>1888.16758</v>
      </c>
      <c r="K442" s="10">
        <f>'12-2021'!$H436/1000</f>
        <v>1888.16758</v>
      </c>
      <c r="L442" s="10">
        <f>'1-2022'!$H436/1000</f>
        <v>1888.16758</v>
      </c>
      <c r="M442" s="10">
        <f>'2-2022'!$H436/1000</f>
        <v>1888.16758</v>
      </c>
      <c r="N442" s="10">
        <f>'3-2022'!$H436/1000</f>
        <v>1888.16758</v>
      </c>
      <c r="O442" s="10">
        <f>'4-2022'!$H436/1000</f>
        <v>1888.16758</v>
      </c>
      <c r="P442" s="10">
        <f>'5-2022'!$H436/1000</f>
        <v>1888.16758</v>
      </c>
      <c r="Q442" s="10">
        <f>'6-2022'!$H436/1000</f>
        <v>1888.16758</v>
      </c>
      <c r="R442" s="10">
        <f t="shared" si="7"/>
        <v>1881.6042850000001</v>
      </c>
      <c r="T442" s="74"/>
    </row>
    <row r="443" spans="1:20" x14ac:dyDescent="0.25">
      <c r="A443" s="56"/>
      <c r="B443" s="3"/>
      <c r="C443" s="3"/>
      <c r="D443" s="3"/>
      <c r="E443" s="12">
        <f>'6-2021'!$H437/1000</f>
        <v>1870.6654599999999</v>
      </c>
      <c r="F443" s="12">
        <f>'7-2021'!$H437/1000</f>
        <v>1870.6654599999999</v>
      </c>
      <c r="G443" s="12">
        <f>'8-2021'!$H437/1000</f>
        <v>1870.6654599999999</v>
      </c>
      <c r="H443" s="12">
        <f>'9-2021'!$H437/1000</f>
        <v>1870.6654599999999</v>
      </c>
      <c r="I443" s="12">
        <f>'10-2021'!$H437/1000</f>
        <v>1870.6654599999999</v>
      </c>
      <c r="J443" s="12">
        <f>'11-2021'!$H437/1000</f>
        <v>1888.16758</v>
      </c>
      <c r="K443" s="12">
        <f>'12-2021'!$H437/1000</f>
        <v>1888.16758</v>
      </c>
      <c r="L443" s="12">
        <f>'1-2022'!$H437/1000</f>
        <v>1888.16758</v>
      </c>
      <c r="M443" s="12">
        <f>'2-2022'!$H437/1000</f>
        <v>1888.16758</v>
      </c>
      <c r="N443" s="12">
        <f>'3-2022'!$H437/1000</f>
        <v>1888.16758</v>
      </c>
      <c r="O443" s="12">
        <f>'4-2022'!$H437/1000</f>
        <v>1888.16758</v>
      </c>
      <c r="P443" s="12">
        <f>'5-2022'!$H437/1000</f>
        <v>1888.16758</v>
      </c>
      <c r="Q443" s="12">
        <f>'6-2022'!$H437/1000</f>
        <v>1888.16758</v>
      </c>
      <c r="R443" s="12">
        <f t="shared" si="7"/>
        <v>1881.6042850000001</v>
      </c>
      <c r="T443" s="74"/>
    </row>
    <row r="444" spans="1:20" x14ac:dyDescent="0.25">
      <c r="A444" s="56"/>
      <c r="B444" s="3"/>
      <c r="C444" s="3"/>
      <c r="D444" s="3"/>
      <c r="E444" s="2">
        <f>'6-2021'!$H438/1000</f>
        <v>0</v>
      </c>
      <c r="F444" s="2">
        <f>'7-2021'!$H438/1000</f>
        <v>0</v>
      </c>
      <c r="G444" s="2">
        <f>'8-2021'!$H438/1000</f>
        <v>0</v>
      </c>
      <c r="H444" s="2">
        <f>'9-2021'!$H438/1000</f>
        <v>0</v>
      </c>
      <c r="I444" s="2">
        <f>'10-2021'!$H438/1000</f>
        <v>0</v>
      </c>
      <c r="J444" s="2">
        <f>'11-2021'!$H438/1000</f>
        <v>0</v>
      </c>
      <c r="K444" s="2">
        <f>'12-2021'!$H438/1000</f>
        <v>0</v>
      </c>
      <c r="L444" s="2">
        <f>'1-2022'!$H438/1000</f>
        <v>0</v>
      </c>
      <c r="M444" s="2">
        <f>'2-2022'!$H438/1000</f>
        <v>0</v>
      </c>
      <c r="N444" s="2">
        <f>'3-2022'!$H438/1000</f>
        <v>0</v>
      </c>
      <c r="O444" s="2">
        <f>'4-2022'!$H438/1000</f>
        <v>0</v>
      </c>
      <c r="P444" s="2">
        <f>'5-2022'!$H438/1000</f>
        <v>0</v>
      </c>
      <c r="Q444" s="2">
        <f>'6-2022'!$H438/1000</f>
        <v>0</v>
      </c>
      <c r="R444" s="2">
        <f t="shared" si="7"/>
        <v>0</v>
      </c>
      <c r="T444" s="74"/>
    </row>
    <row r="445" spans="1:20" x14ac:dyDescent="0.25">
      <c r="A445" s="56">
        <v>361</v>
      </c>
      <c r="B445" s="3" t="s">
        <v>33</v>
      </c>
      <c r="C445" s="3"/>
      <c r="D445" s="3"/>
      <c r="E445" s="2">
        <f>'6-2021'!$H439/1000</f>
        <v>0</v>
      </c>
      <c r="F445" s="2">
        <f>'7-2021'!$H439/1000</f>
        <v>0</v>
      </c>
      <c r="G445" s="2">
        <f>'8-2021'!$H439/1000</f>
        <v>0</v>
      </c>
      <c r="H445" s="2">
        <f>'9-2021'!$H439/1000</f>
        <v>0</v>
      </c>
      <c r="I445" s="2">
        <f>'10-2021'!$H439/1000</f>
        <v>0</v>
      </c>
      <c r="J445" s="2">
        <f>'11-2021'!$H439/1000</f>
        <v>0</v>
      </c>
      <c r="K445" s="2">
        <f>'12-2021'!$H439/1000</f>
        <v>0</v>
      </c>
      <c r="L445" s="2">
        <f>'1-2022'!$H439/1000</f>
        <v>0</v>
      </c>
      <c r="M445" s="2">
        <f>'2-2022'!$H439/1000</f>
        <v>0</v>
      </c>
      <c r="N445" s="2">
        <f>'3-2022'!$H439/1000</f>
        <v>0</v>
      </c>
      <c r="O445" s="2">
        <f>'4-2022'!$H439/1000</f>
        <v>0</v>
      </c>
      <c r="P445" s="2">
        <f>'5-2022'!$H439/1000</f>
        <v>0</v>
      </c>
      <c r="Q445" s="2">
        <f>'6-2022'!$H439/1000</f>
        <v>0</v>
      </c>
      <c r="R445" s="2">
        <f t="shared" si="7"/>
        <v>0</v>
      </c>
      <c r="T445" s="74"/>
    </row>
    <row r="446" spans="1:20" x14ac:dyDescent="0.25">
      <c r="A446" s="56"/>
      <c r="B446" s="3"/>
      <c r="C446" s="3"/>
      <c r="D446" s="3" t="s">
        <v>193</v>
      </c>
      <c r="E446" s="10">
        <f>'6-2021'!$H440/1000</f>
        <v>7172.4293499999994</v>
      </c>
      <c r="F446" s="10">
        <f>'7-2021'!$H440/1000</f>
        <v>7172.7361100000007</v>
      </c>
      <c r="G446" s="10">
        <f>'8-2021'!$H440/1000</f>
        <v>7172.79169</v>
      </c>
      <c r="H446" s="10">
        <f>'9-2021'!$H440/1000</f>
        <v>8478.6352799999986</v>
      </c>
      <c r="I446" s="10">
        <f>'10-2021'!$H440/1000</f>
        <v>8500.7834600000006</v>
      </c>
      <c r="J446" s="10">
        <f>'11-2021'!$H440/1000</f>
        <v>8478.6497600000002</v>
      </c>
      <c r="K446" s="10">
        <f>'12-2021'!$H440/1000</f>
        <v>8470.8626100000001</v>
      </c>
      <c r="L446" s="10">
        <f>'1-2022'!$H440/1000</f>
        <v>8463.3311400000002</v>
      </c>
      <c r="M446" s="10">
        <f>'2-2022'!$H440/1000</f>
        <v>8478.2639399999989</v>
      </c>
      <c r="N446" s="10">
        <f>'3-2022'!$H440/1000</f>
        <v>8478.2639399999989</v>
      </c>
      <c r="O446" s="10">
        <f>'4-2022'!$H440/1000</f>
        <v>8486.2682100000002</v>
      </c>
      <c r="P446" s="10">
        <f>'5-2022'!$H440/1000</f>
        <v>8486.2682100000002</v>
      </c>
      <c r="Q446" s="10">
        <f>'6-2022'!$H440/1000</f>
        <v>8431.5009900000005</v>
      </c>
      <c r="R446" s="10">
        <f t="shared" si="7"/>
        <v>8205.7349599999998</v>
      </c>
      <c r="T446" s="74"/>
    </row>
    <row r="447" spans="1:20" x14ac:dyDescent="0.25">
      <c r="A447" s="56"/>
      <c r="B447" s="3"/>
      <c r="C447" s="3"/>
      <c r="D447" s="3"/>
      <c r="E447" s="12">
        <f>'6-2021'!$H441/1000</f>
        <v>7172.4293499999994</v>
      </c>
      <c r="F447" s="12">
        <f>'7-2021'!$H441/1000</f>
        <v>7172.7361100000007</v>
      </c>
      <c r="G447" s="12">
        <f>'8-2021'!$H441/1000</f>
        <v>7172.79169</v>
      </c>
      <c r="H447" s="12">
        <f>'9-2021'!$H441/1000</f>
        <v>8478.6352799999986</v>
      </c>
      <c r="I447" s="12">
        <f>'10-2021'!$H441/1000</f>
        <v>8500.7834600000006</v>
      </c>
      <c r="J447" s="12">
        <f>'11-2021'!$H441/1000</f>
        <v>8478.6497600000002</v>
      </c>
      <c r="K447" s="12">
        <f>'12-2021'!$H441/1000</f>
        <v>8470.8626100000001</v>
      </c>
      <c r="L447" s="12">
        <f>'1-2022'!$H441/1000</f>
        <v>8463.3311400000002</v>
      </c>
      <c r="M447" s="12">
        <f>'2-2022'!$H441/1000</f>
        <v>8478.2639399999989</v>
      </c>
      <c r="N447" s="12">
        <f>'3-2022'!$H441/1000</f>
        <v>8478.2639399999989</v>
      </c>
      <c r="O447" s="12">
        <f>'4-2022'!$H441/1000</f>
        <v>8486.2682100000002</v>
      </c>
      <c r="P447" s="12">
        <f>'5-2022'!$H441/1000</f>
        <v>8486.2682100000002</v>
      </c>
      <c r="Q447" s="12">
        <f>'6-2022'!$H441/1000</f>
        <v>8431.5009900000005</v>
      </c>
      <c r="R447" s="12">
        <f t="shared" si="7"/>
        <v>8205.7349599999998</v>
      </c>
      <c r="T447" s="74"/>
    </row>
    <row r="448" spans="1:20" x14ac:dyDescent="0.25">
      <c r="A448" s="56"/>
      <c r="B448" s="3"/>
      <c r="C448" s="3"/>
      <c r="D448" s="3"/>
      <c r="E448" s="2">
        <f>'6-2021'!$H442/1000</f>
        <v>0</v>
      </c>
      <c r="F448" s="2">
        <f>'7-2021'!$H442/1000</f>
        <v>0</v>
      </c>
      <c r="G448" s="2">
        <f>'8-2021'!$H442/1000</f>
        <v>0</v>
      </c>
      <c r="H448" s="2">
        <f>'9-2021'!$H442/1000</f>
        <v>0</v>
      </c>
      <c r="I448" s="2">
        <f>'10-2021'!$H442/1000</f>
        <v>0</v>
      </c>
      <c r="J448" s="2">
        <f>'11-2021'!$H442/1000</f>
        <v>0</v>
      </c>
      <c r="K448" s="2">
        <f>'12-2021'!$H442/1000</f>
        <v>0</v>
      </c>
      <c r="L448" s="2">
        <f>'1-2022'!$H442/1000</f>
        <v>0</v>
      </c>
      <c r="M448" s="2">
        <f>'2-2022'!$H442/1000</f>
        <v>0</v>
      </c>
      <c r="N448" s="2">
        <f>'3-2022'!$H442/1000</f>
        <v>0</v>
      </c>
      <c r="O448" s="2">
        <f>'4-2022'!$H442/1000</f>
        <v>0</v>
      </c>
      <c r="P448" s="2">
        <f>'5-2022'!$H442/1000</f>
        <v>0</v>
      </c>
      <c r="Q448" s="2">
        <f>'6-2022'!$H442/1000</f>
        <v>0</v>
      </c>
      <c r="R448" s="2">
        <f t="shared" si="7"/>
        <v>0</v>
      </c>
      <c r="T448" s="74"/>
    </row>
    <row r="449" spans="1:20" x14ac:dyDescent="0.25">
      <c r="A449" s="56">
        <v>362</v>
      </c>
      <c r="B449" s="3" t="s">
        <v>25</v>
      </c>
      <c r="C449" s="3"/>
      <c r="D449" s="3"/>
      <c r="E449" s="2">
        <f>'6-2021'!$H443/1000</f>
        <v>0</v>
      </c>
      <c r="F449" s="2">
        <f>'7-2021'!$H443/1000</f>
        <v>0</v>
      </c>
      <c r="G449" s="2">
        <f>'8-2021'!$H443/1000</f>
        <v>0</v>
      </c>
      <c r="H449" s="2">
        <f>'9-2021'!$H443/1000</f>
        <v>0</v>
      </c>
      <c r="I449" s="2">
        <f>'10-2021'!$H443/1000</f>
        <v>0</v>
      </c>
      <c r="J449" s="2">
        <f>'11-2021'!$H443/1000</f>
        <v>0</v>
      </c>
      <c r="K449" s="2">
        <f>'12-2021'!$H443/1000</f>
        <v>0</v>
      </c>
      <c r="L449" s="2">
        <f>'1-2022'!$H443/1000</f>
        <v>0</v>
      </c>
      <c r="M449" s="2">
        <f>'2-2022'!$H443/1000</f>
        <v>0</v>
      </c>
      <c r="N449" s="2">
        <f>'3-2022'!$H443/1000</f>
        <v>0</v>
      </c>
      <c r="O449" s="2">
        <f>'4-2022'!$H443/1000</f>
        <v>0</v>
      </c>
      <c r="P449" s="2">
        <f>'5-2022'!$H443/1000</f>
        <v>0</v>
      </c>
      <c r="Q449" s="2">
        <f>'6-2022'!$H443/1000</f>
        <v>0</v>
      </c>
      <c r="R449" s="2">
        <f t="shared" si="7"/>
        <v>0</v>
      </c>
      <c r="T449" s="74"/>
    </row>
    <row r="450" spans="1:20" x14ac:dyDescent="0.25">
      <c r="A450" s="56"/>
      <c r="B450" s="3"/>
      <c r="C450" s="3"/>
      <c r="D450" s="3" t="s">
        <v>193</v>
      </c>
      <c r="E450" s="10">
        <f>'6-2021'!$H444/1000</f>
        <v>79732.406109999996</v>
      </c>
      <c r="F450" s="10">
        <f>'7-2021'!$H444/1000</f>
        <v>79784.196650000013</v>
      </c>
      <c r="G450" s="10">
        <f>'8-2021'!$H444/1000</f>
        <v>79760.428930000009</v>
      </c>
      <c r="H450" s="10">
        <f>'9-2021'!$H444/1000</f>
        <v>83673.806069999991</v>
      </c>
      <c r="I450" s="10">
        <f>'10-2021'!$H444/1000</f>
        <v>83873.837409999993</v>
      </c>
      <c r="J450" s="10">
        <f>'11-2021'!$H444/1000</f>
        <v>83708.022349999999</v>
      </c>
      <c r="K450" s="10">
        <f>'12-2021'!$H444/1000</f>
        <v>83917.180970000001</v>
      </c>
      <c r="L450" s="10">
        <f>'1-2022'!$H444/1000</f>
        <v>84910.477579999992</v>
      </c>
      <c r="M450" s="10">
        <f>'2-2022'!$H444/1000</f>
        <v>86302.439419999995</v>
      </c>
      <c r="N450" s="10">
        <f>'3-2022'!$H444/1000</f>
        <v>86322.87861</v>
      </c>
      <c r="O450" s="10">
        <f>'4-2022'!$H444/1000</f>
        <v>86377.603019999995</v>
      </c>
      <c r="P450" s="10">
        <f>'5-2022'!$H444/1000</f>
        <v>86800.76681999999</v>
      </c>
      <c r="Q450" s="10">
        <f>'6-2022'!$H444/1000</f>
        <v>87065.254189999992</v>
      </c>
      <c r="R450" s="10">
        <f t="shared" si="7"/>
        <v>84069.205665000001</v>
      </c>
      <c r="T450" s="74"/>
    </row>
    <row r="451" spans="1:20" x14ac:dyDescent="0.25">
      <c r="A451" s="56"/>
      <c r="B451" s="3"/>
      <c r="C451" s="3"/>
      <c r="D451" s="3"/>
      <c r="E451" s="12">
        <f>'6-2021'!$H445/1000</f>
        <v>79732.406109999996</v>
      </c>
      <c r="F451" s="12">
        <f>'7-2021'!$H445/1000</f>
        <v>79784.196650000013</v>
      </c>
      <c r="G451" s="12">
        <f>'8-2021'!$H445/1000</f>
        <v>79760.428930000009</v>
      </c>
      <c r="H451" s="12">
        <f>'9-2021'!$H445/1000</f>
        <v>83673.806069999991</v>
      </c>
      <c r="I451" s="12">
        <f>'10-2021'!$H445/1000</f>
        <v>83873.837409999993</v>
      </c>
      <c r="J451" s="12">
        <f>'11-2021'!$H445/1000</f>
        <v>83708.022349999999</v>
      </c>
      <c r="K451" s="12">
        <f>'12-2021'!$H445/1000</f>
        <v>83917.180970000001</v>
      </c>
      <c r="L451" s="12">
        <f>'1-2022'!$H445/1000</f>
        <v>84910.477579999992</v>
      </c>
      <c r="M451" s="12">
        <f>'2-2022'!$H445/1000</f>
        <v>86302.439419999995</v>
      </c>
      <c r="N451" s="12">
        <f>'3-2022'!$H445/1000</f>
        <v>86322.87861</v>
      </c>
      <c r="O451" s="12">
        <f>'4-2022'!$H445/1000</f>
        <v>86377.603019999995</v>
      </c>
      <c r="P451" s="12">
        <f>'5-2022'!$H445/1000</f>
        <v>86800.76681999999</v>
      </c>
      <c r="Q451" s="12">
        <f>'6-2022'!$H445/1000</f>
        <v>87065.254189999992</v>
      </c>
      <c r="R451" s="12">
        <f t="shared" si="7"/>
        <v>84069.205665000001</v>
      </c>
      <c r="T451" s="74"/>
    </row>
    <row r="452" spans="1:20" x14ac:dyDescent="0.25">
      <c r="A452" s="56"/>
      <c r="B452" s="3"/>
      <c r="C452" s="3"/>
      <c r="D452" s="3"/>
      <c r="E452" s="2">
        <f>'6-2021'!$H446/1000</f>
        <v>0</v>
      </c>
      <c r="F452" s="2">
        <f>'7-2021'!$H446/1000</f>
        <v>0</v>
      </c>
      <c r="G452" s="2">
        <f>'8-2021'!$H446/1000</f>
        <v>0</v>
      </c>
      <c r="H452" s="2">
        <f>'9-2021'!$H446/1000</f>
        <v>0</v>
      </c>
      <c r="I452" s="2">
        <f>'10-2021'!$H446/1000</f>
        <v>0</v>
      </c>
      <c r="J452" s="2">
        <f>'11-2021'!$H446/1000</f>
        <v>0</v>
      </c>
      <c r="K452" s="2">
        <f>'12-2021'!$H446/1000</f>
        <v>0</v>
      </c>
      <c r="L452" s="2">
        <f>'1-2022'!$H446/1000</f>
        <v>0</v>
      </c>
      <c r="M452" s="2">
        <f>'2-2022'!$H446/1000</f>
        <v>0</v>
      </c>
      <c r="N452" s="2">
        <f>'3-2022'!$H446/1000</f>
        <v>0</v>
      </c>
      <c r="O452" s="2">
        <f>'4-2022'!$H446/1000</f>
        <v>0</v>
      </c>
      <c r="P452" s="2">
        <f>'5-2022'!$H446/1000</f>
        <v>0</v>
      </c>
      <c r="Q452" s="2">
        <f>'6-2022'!$H446/1000</f>
        <v>0</v>
      </c>
      <c r="R452" s="2">
        <f t="shared" si="7"/>
        <v>0</v>
      </c>
      <c r="T452" s="74"/>
    </row>
    <row r="453" spans="1:20" x14ac:dyDescent="0.25">
      <c r="A453" s="56">
        <v>363</v>
      </c>
      <c r="B453" s="3" t="s">
        <v>26</v>
      </c>
      <c r="C453" s="3"/>
      <c r="D453" s="3"/>
      <c r="E453" s="2">
        <f>'6-2021'!$H447/1000</f>
        <v>0</v>
      </c>
      <c r="F453" s="2">
        <f>'7-2021'!$H447/1000</f>
        <v>0</v>
      </c>
      <c r="G453" s="2">
        <f>'8-2021'!$H447/1000</f>
        <v>0</v>
      </c>
      <c r="H453" s="2">
        <f>'9-2021'!$H447/1000</f>
        <v>0</v>
      </c>
      <c r="I453" s="2">
        <f>'10-2021'!$H447/1000</f>
        <v>0</v>
      </c>
      <c r="J453" s="2">
        <f>'11-2021'!$H447/1000</f>
        <v>0</v>
      </c>
      <c r="K453" s="2">
        <f>'12-2021'!$H447/1000</f>
        <v>0</v>
      </c>
      <c r="L453" s="2">
        <f>'1-2022'!$H447/1000</f>
        <v>0</v>
      </c>
      <c r="M453" s="2">
        <f>'2-2022'!$H447/1000</f>
        <v>0</v>
      </c>
      <c r="N453" s="2">
        <f>'3-2022'!$H447/1000</f>
        <v>0</v>
      </c>
      <c r="O453" s="2">
        <f>'4-2022'!$H447/1000</f>
        <v>0</v>
      </c>
      <c r="P453" s="2">
        <f>'5-2022'!$H447/1000</f>
        <v>0</v>
      </c>
      <c r="Q453" s="2">
        <f>'6-2022'!$H447/1000</f>
        <v>0</v>
      </c>
      <c r="R453" s="2">
        <f t="shared" si="7"/>
        <v>0</v>
      </c>
      <c r="T453" s="74"/>
    </row>
    <row r="454" spans="1:20" x14ac:dyDescent="0.25">
      <c r="A454" s="56"/>
      <c r="B454" s="3"/>
      <c r="C454" s="3"/>
      <c r="D454" s="3" t="s">
        <v>193</v>
      </c>
      <c r="E454" s="10">
        <f>'6-2021'!$H448/1000</f>
        <v>0</v>
      </c>
      <c r="F454" s="10">
        <f>'7-2021'!$H448/1000</f>
        <v>0</v>
      </c>
      <c r="G454" s="10">
        <f>'8-2021'!$H448/1000</f>
        <v>0</v>
      </c>
      <c r="H454" s="10">
        <f>'9-2021'!$H448/1000</f>
        <v>0</v>
      </c>
      <c r="I454" s="10">
        <f>'10-2021'!$H448/1000</f>
        <v>0</v>
      </c>
      <c r="J454" s="10">
        <f>'11-2021'!$H448/1000</f>
        <v>0</v>
      </c>
      <c r="K454" s="10">
        <f>'12-2021'!$H448/1000</f>
        <v>0</v>
      </c>
      <c r="L454" s="10">
        <f>'1-2022'!$H448/1000</f>
        <v>0</v>
      </c>
      <c r="M454" s="10">
        <f>'2-2022'!$H448/1000</f>
        <v>0</v>
      </c>
      <c r="N454" s="10">
        <f>'3-2022'!$H448/1000</f>
        <v>0</v>
      </c>
      <c r="O454" s="10">
        <f>'4-2022'!$H448/1000</f>
        <v>0</v>
      </c>
      <c r="P454" s="10">
        <f>'5-2022'!$H448/1000</f>
        <v>0</v>
      </c>
      <c r="Q454" s="10">
        <f>'6-2022'!$H448/1000</f>
        <v>0</v>
      </c>
      <c r="R454" s="10">
        <f t="shared" si="7"/>
        <v>0</v>
      </c>
      <c r="T454" s="74"/>
    </row>
    <row r="455" spans="1:20" x14ac:dyDescent="0.25">
      <c r="A455" s="56"/>
      <c r="B455" s="3"/>
      <c r="C455" s="3"/>
      <c r="D455" s="3"/>
      <c r="E455" s="12">
        <f>'6-2021'!$H449/1000</f>
        <v>0</v>
      </c>
      <c r="F455" s="12">
        <f>'7-2021'!$H449/1000</f>
        <v>0</v>
      </c>
      <c r="G455" s="12">
        <f>'8-2021'!$H449/1000</f>
        <v>0</v>
      </c>
      <c r="H455" s="12">
        <f>'9-2021'!$H449/1000</f>
        <v>0</v>
      </c>
      <c r="I455" s="12">
        <f>'10-2021'!$H449/1000</f>
        <v>0</v>
      </c>
      <c r="J455" s="12">
        <f>'11-2021'!$H449/1000</f>
        <v>0</v>
      </c>
      <c r="K455" s="12">
        <f>'12-2021'!$H449/1000</f>
        <v>0</v>
      </c>
      <c r="L455" s="12">
        <f>'1-2022'!$H449/1000</f>
        <v>0</v>
      </c>
      <c r="M455" s="12">
        <f>'2-2022'!$H449/1000</f>
        <v>0</v>
      </c>
      <c r="N455" s="12">
        <f>'3-2022'!$H449/1000</f>
        <v>0</v>
      </c>
      <c r="O455" s="12">
        <f>'4-2022'!$H449/1000</f>
        <v>0</v>
      </c>
      <c r="P455" s="12">
        <f>'5-2022'!$H449/1000</f>
        <v>0</v>
      </c>
      <c r="Q455" s="12">
        <f>'6-2022'!$H449/1000</f>
        <v>0</v>
      </c>
      <c r="R455" s="12">
        <f t="shared" si="7"/>
        <v>0</v>
      </c>
      <c r="T455" s="74"/>
    </row>
    <row r="456" spans="1:20" x14ac:dyDescent="0.25">
      <c r="A456" s="56"/>
      <c r="B456" s="3"/>
      <c r="C456" s="3"/>
      <c r="D456" s="3"/>
      <c r="E456" s="2">
        <f>'6-2021'!$H450/1000</f>
        <v>0</v>
      </c>
      <c r="F456" s="2">
        <f>'7-2021'!$H450/1000</f>
        <v>0</v>
      </c>
      <c r="G456" s="2">
        <f>'8-2021'!$H450/1000</f>
        <v>0</v>
      </c>
      <c r="H456" s="2">
        <f>'9-2021'!$H450/1000</f>
        <v>0</v>
      </c>
      <c r="I456" s="2">
        <f>'10-2021'!$H450/1000</f>
        <v>0</v>
      </c>
      <c r="J456" s="2">
        <f>'11-2021'!$H450/1000</f>
        <v>0</v>
      </c>
      <c r="K456" s="2">
        <f>'12-2021'!$H450/1000</f>
        <v>0</v>
      </c>
      <c r="L456" s="2">
        <f>'1-2022'!$H450/1000</f>
        <v>0</v>
      </c>
      <c r="M456" s="2">
        <f>'2-2022'!$H450/1000</f>
        <v>0</v>
      </c>
      <c r="N456" s="2">
        <f>'3-2022'!$H450/1000</f>
        <v>0</v>
      </c>
      <c r="O456" s="2">
        <f>'4-2022'!$H450/1000</f>
        <v>0</v>
      </c>
      <c r="P456" s="2">
        <f>'5-2022'!$H450/1000</f>
        <v>0</v>
      </c>
      <c r="Q456" s="2">
        <f>'6-2022'!$H450/1000</f>
        <v>0</v>
      </c>
      <c r="R456" s="2">
        <f t="shared" si="7"/>
        <v>0</v>
      </c>
      <c r="T456" s="74"/>
    </row>
    <row r="457" spans="1:20" x14ac:dyDescent="0.25">
      <c r="A457" s="56">
        <v>364</v>
      </c>
      <c r="B457" s="3" t="s">
        <v>86</v>
      </c>
      <c r="C457" s="3"/>
      <c r="D457" s="3"/>
      <c r="E457" s="2">
        <f>'6-2021'!$H451/1000</f>
        <v>0</v>
      </c>
      <c r="F457" s="2">
        <f>'7-2021'!$H451/1000</f>
        <v>0</v>
      </c>
      <c r="G457" s="2">
        <f>'8-2021'!$H451/1000</f>
        <v>0</v>
      </c>
      <c r="H457" s="2">
        <f>'9-2021'!$H451/1000</f>
        <v>0</v>
      </c>
      <c r="I457" s="2">
        <f>'10-2021'!$H451/1000</f>
        <v>0</v>
      </c>
      <c r="J457" s="2">
        <f>'11-2021'!$H451/1000</f>
        <v>0</v>
      </c>
      <c r="K457" s="2">
        <f>'12-2021'!$H451/1000</f>
        <v>0</v>
      </c>
      <c r="L457" s="2">
        <f>'1-2022'!$H451/1000</f>
        <v>0</v>
      </c>
      <c r="M457" s="2">
        <f>'2-2022'!$H451/1000</f>
        <v>0</v>
      </c>
      <c r="N457" s="2">
        <f>'3-2022'!$H451/1000</f>
        <v>0</v>
      </c>
      <c r="O457" s="2">
        <f>'4-2022'!$H451/1000</f>
        <v>0</v>
      </c>
      <c r="P457" s="2">
        <f>'5-2022'!$H451/1000</f>
        <v>0</v>
      </c>
      <c r="Q457" s="2">
        <f>'6-2022'!$H451/1000</f>
        <v>0</v>
      </c>
      <c r="R457" s="2">
        <f t="shared" si="7"/>
        <v>0</v>
      </c>
      <c r="T457" s="74"/>
    </row>
    <row r="458" spans="1:20" x14ac:dyDescent="0.25">
      <c r="A458" s="56"/>
      <c r="B458" s="3"/>
      <c r="C458" s="3"/>
      <c r="D458" s="3" t="s">
        <v>193</v>
      </c>
      <c r="E458" s="10">
        <f>'6-2021'!$H452/1000</f>
        <v>119244.74192</v>
      </c>
      <c r="F458" s="10">
        <f>'7-2021'!$H452/1000</f>
        <v>119602.98809999999</v>
      </c>
      <c r="G458" s="10">
        <f>'8-2021'!$H452/1000</f>
        <v>119744.70556</v>
      </c>
      <c r="H458" s="10">
        <f>'9-2021'!$H452/1000</f>
        <v>119909.23725000001</v>
      </c>
      <c r="I458" s="10">
        <f>'10-2021'!$H452/1000</f>
        <v>120279.18169</v>
      </c>
      <c r="J458" s="10">
        <f>'11-2021'!$H452/1000</f>
        <v>120519.27946999999</v>
      </c>
      <c r="K458" s="10">
        <f>'12-2021'!$H452/1000</f>
        <v>120770.1869</v>
      </c>
      <c r="L458" s="10">
        <f>'1-2022'!$H452/1000</f>
        <v>121131.10675000001</v>
      </c>
      <c r="M458" s="10">
        <f>'2-2022'!$H452/1000</f>
        <v>121862.72077</v>
      </c>
      <c r="N458" s="10">
        <f>'3-2022'!$H452/1000</f>
        <v>122215.50009999999</v>
      </c>
      <c r="O458" s="10">
        <f>'4-2022'!$H452/1000</f>
        <v>122354.13213</v>
      </c>
      <c r="P458" s="10">
        <f>'5-2022'!$H452/1000</f>
        <v>122657.30673000001</v>
      </c>
      <c r="Q458" s="10">
        <f>'6-2022'!$H452/1000</f>
        <v>122898.41992</v>
      </c>
      <c r="R458" s="10">
        <f t="shared" si="7"/>
        <v>121009.8271975</v>
      </c>
      <c r="T458" s="74"/>
    </row>
    <row r="459" spans="1:20" x14ac:dyDescent="0.25">
      <c r="A459" s="56"/>
      <c r="B459" s="3"/>
      <c r="C459" s="3"/>
      <c r="D459" s="3"/>
      <c r="E459" s="12">
        <f>'6-2021'!$H453/1000</f>
        <v>119244.74192</v>
      </c>
      <c r="F459" s="12">
        <f>'7-2021'!$H453/1000</f>
        <v>119602.98809999999</v>
      </c>
      <c r="G459" s="12">
        <f>'8-2021'!$H453/1000</f>
        <v>119744.70556</v>
      </c>
      <c r="H459" s="12">
        <f>'9-2021'!$H453/1000</f>
        <v>119909.23725000001</v>
      </c>
      <c r="I459" s="12">
        <f>'10-2021'!$H453/1000</f>
        <v>120279.18169</v>
      </c>
      <c r="J459" s="12">
        <f>'11-2021'!$H453/1000</f>
        <v>120519.27946999999</v>
      </c>
      <c r="K459" s="12">
        <f>'12-2021'!$H453/1000</f>
        <v>120770.1869</v>
      </c>
      <c r="L459" s="12">
        <f>'1-2022'!$H453/1000</f>
        <v>121131.10675000001</v>
      </c>
      <c r="M459" s="12">
        <f>'2-2022'!$H453/1000</f>
        <v>121862.72077</v>
      </c>
      <c r="N459" s="12">
        <f>'3-2022'!$H453/1000</f>
        <v>122215.50009999999</v>
      </c>
      <c r="O459" s="12">
        <f>'4-2022'!$H453/1000</f>
        <v>122354.13213</v>
      </c>
      <c r="P459" s="12">
        <f>'5-2022'!$H453/1000</f>
        <v>122657.30673000001</v>
      </c>
      <c r="Q459" s="12">
        <f>'6-2022'!$H453/1000</f>
        <v>122898.41992</v>
      </c>
      <c r="R459" s="12">
        <f t="shared" si="7"/>
        <v>121009.8271975</v>
      </c>
      <c r="T459" s="74"/>
    </row>
    <row r="460" spans="1:20" x14ac:dyDescent="0.25">
      <c r="A460" s="56"/>
      <c r="B460" s="3"/>
      <c r="C460" s="3"/>
      <c r="D460" s="3"/>
      <c r="E460" s="2">
        <f>'6-2021'!$H454/1000</f>
        <v>0</v>
      </c>
      <c r="F460" s="2">
        <f>'7-2021'!$H454/1000</f>
        <v>0</v>
      </c>
      <c r="G460" s="2">
        <f>'8-2021'!$H454/1000</f>
        <v>0</v>
      </c>
      <c r="H460" s="2">
        <f>'9-2021'!$H454/1000</f>
        <v>0</v>
      </c>
      <c r="I460" s="2">
        <f>'10-2021'!$H454/1000</f>
        <v>0</v>
      </c>
      <c r="J460" s="2">
        <f>'11-2021'!$H454/1000</f>
        <v>0</v>
      </c>
      <c r="K460" s="2">
        <f>'12-2021'!$H454/1000</f>
        <v>0</v>
      </c>
      <c r="L460" s="2">
        <f>'1-2022'!$H454/1000</f>
        <v>0</v>
      </c>
      <c r="M460" s="2">
        <f>'2-2022'!$H454/1000</f>
        <v>0</v>
      </c>
      <c r="N460" s="2">
        <f>'3-2022'!$H454/1000</f>
        <v>0</v>
      </c>
      <c r="O460" s="2">
        <f>'4-2022'!$H454/1000</f>
        <v>0</v>
      </c>
      <c r="P460" s="2">
        <f>'5-2022'!$H454/1000</f>
        <v>0</v>
      </c>
      <c r="Q460" s="2">
        <f>'6-2022'!$H454/1000</f>
        <v>0</v>
      </c>
      <c r="R460" s="2">
        <f t="shared" si="7"/>
        <v>0</v>
      </c>
      <c r="T460" s="74"/>
    </row>
    <row r="461" spans="1:20" x14ac:dyDescent="0.25">
      <c r="A461" s="56">
        <v>365</v>
      </c>
      <c r="B461" s="3" t="s">
        <v>87</v>
      </c>
      <c r="C461" s="3"/>
      <c r="D461" s="3"/>
      <c r="E461" s="2">
        <f>'6-2021'!$H455/1000</f>
        <v>0</v>
      </c>
      <c r="F461" s="2">
        <f>'7-2021'!$H455/1000</f>
        <v>0</v>
      </c>
      <c r="G461" s="2">
        <f>'8-2021'!$H455/1000</f>
        <v>0</v>
      </c>
      <c r="H461" s="2">
        <f>'9-2021'!$H455/1000</f>
        <v>0</v>
      </c>
      <c r="I461" s="2">
        <f>'10-2021'!$H455/1000</f>
        <v>0</v>
      </c>
      <c r="J461" s="2">
        <f>'11-2021'!$H455/1000</f>
        <v>0</v>
      </c>
      <c r="K461" s="2">
        <f>'12-2021'!$H455/1000</f>
        <v>0</v>
      </c>
      <c r="L461" s="2">
        <f>'1-2022'!$H455/1000</f>
        <v>0</v>
      </c>
      <c r="M461" s="2">
        <f>'2-2022'!$H455/1000</f>
        <v>0</v>
      </c>
      <c r="N461" s="2">
        <f>'3-2022'!$H455/1000</f>
        <v>0</v>
      </c>
      <c r="O461" s="2">
        <f>'4-2022'!$H455/1000</f>
        <v>0</v>
      </c>
      <c r="P461" s="2">
        <f>'5-2022'!$H455/1000</f>
        <v>0</v>
      </c>
      <c r="Q461" s="2">
        <f>'6-2022'!$H455/1000</f>
        <v>0</v>
      </c>
      <c r="R461" s="2">
        <f t="shared" si="7"/>
        <v>0</v>
      </c>
      <c r="T461" s="74"/>
    </row>
    <row r="462" spans="1:20" x14ac:dyDescent="0.25">
      <c r="A462" s="56"/>
      <c r="B462" s="3"/>
      <c r="C462" s="3"/>
      <c r="D462" s="3" t="s">
        <v>193</v>
      </c>
      <c r="E462" s="10">
        <f>'6-2021'!$H456/1000</f>
        <v>84379.740900000004</v>
      </c>
      <c r="F462" s="10">
        <f>'7-2021'!$H456/1000</f>
        <v>84473.779720000006</v>
      </c>
      <c r="G462" s="10">
        <f>'8-2021'!$H456/1000</f>
        <v>84593.388900000005</v>
      </c>
      <c r="H462" s="10">
        <f>'9-2021'!$H456/1000</f>
        <v>84881.915349999996</v>
      </c>
      <c r="I462" s="10">
        <f>'10-2021'!$H456/1000</f>
        <v>85075.975569999995</v>
      </c>
      <c r="J462" s="10">
        <f>'11-2021'!$H456/1000</f>
        <v>85421.540379999991</v>
      </c>
      <c r="K462" s="10">
        <f>'12-2021'!$H456/1000</f>
        <v>85719.872129999989</v>
      </c>
      <c r="L462" s="10">
        <f>'1-2022'!$H456/1000</f>
        <v>85769.785129999989</v>
      </c>
      <c r="M462" s="10">
        <f>'2-2022'!$H456/1000</f>
        <v>86257.166769999996</v>
      </c>
      <c r="N462" s="10">
        <f>'3-2022'!$H456/1000</f>
        <v>86942.009980000003</v>
      </c>
      <c r="O462" s="10">
        <f>'4-2022'!$H456/1000</f>
        <v>87312.104359999998</v>
      </c>
      <c r="P462" s="10">
        <f>'5-2022'!$H456/1000</f>
        <v>87660.520810000002</v>
      </c>
      <c r="Q462" s="10">
        <f>'6-2022'!$H456/1000</f>
        <v>88005.622709999996</v>
      </c>
      <c r="R462" s="10">
        <f t="shared" si="7"/>
        <v>85858.395075416673</v>
      </c>
      <c r="T462" s="74"/>
    </row>
    <row r="463" spans="1:20" x14ac:dyDescent="0.25">
      <c r="A463" s="56"/>
      <c r="B463" s="3"/>
      <c r="C463" s="3"/>
      <c r="D463" s="3"/>
      <c r="E463" s="12">
        <f>'6-2021'!$H457/1000</f>
        <v>84379.740900000004</v>
      </c>
      <c r="F463" s="12">
        <f>'7-2021'!$H457/1000</f>
        <v>84473.779720000006</v>
      </c>
      <c r="G463" s="12">
        <f>'8-2021'!$H457/1000</f>
        <v>84593.388900000005</v>
      </c>
      <c r="H463" s="12">
        <f>'9-2021'!$H457/1000</f>
        <v>84881.915349999996</v>
      </c>
      <c r="I463" s="12">
        <f>'10-2021'!$H457/1000</f>
        <v>85075.975569999995</v>
      </c>
      <c r="J463" s="12">
        <f>'11-2021'!$H457/1000</f>
        <v>85421.540379999991</v>
      </c>
      <c r="K463" s="12">
        <f>'12-2021'!$H457/1000</f>
        <v>85719.872129999989</v>
      </c>
      <c r="L463" s="12">
        <f>'1-2022'!$H457/1000</f>
        <v>85769.785129999989</v>
      </c>
      <c r="M463" s="12">
        <f>'2-2022'!$H457/1000</f>
        <v>86257.166769999996</v>
      </c>
      <c r="N463" s="12">
        <f>'3-2022'!$H457/1000</f>
        <v>86942.009980000003</v>
      </c>
      <c r="O463" s="12">
        <f>'4-2022'!$H457/1000</f>
        <v>87312.104359999998</v>
      </c>
      <c r="P463" s="12">
        <f>'5-2022'!$H457/1000</f>
        <v>87660.520810000002</v>
      </c>
      <c r="Q463" s="12">
        <f>'6-2022'!$H457/1000</f>
        <v>88005.622709999996</v>
      </c>
      <c r="R463" s="12">
        <f t="shared" si="7"/>
        <v>85858.395075416673</v>
      </c>
      <c r="T463" s="74"/>
    </row>
    <row r="464" spans="1:20" x14ac:dyDescent="0.25">
      <c r="A464" s="56"/>
      <c r="B464" s="3"/>
      <c r="C464" s="3"/>
      <c r="D464" s="3"/>
      <c r="E464" s="2">
        <f>'6-2021'!$H458/1000</f>
        <v>0</v>
      </c>
      <c r="F464" s="2">
        <f>'7-2021'!$H458/1000</f>
        <v>0</v>
      </c>
      <c r="G464" s="2">
        <f>'8-2021'!$H458/1000</f>
        <v>0</v>
      </c>
      <c r="H464" s="2">
        <f>'9-2021'!$H458/1000</f>
        <v>0</v>
      </c>
      <c r="I464" s="2">
        <f>'10-2021'!$H458/1000</f>
        <v>0</v>
      </c>
      <c r="J464" s="2">
        <f>'11-2021'!$H458/1000</f>
        <v>0</v>
      </c>
      <c r="K464" s="2">
        <f>'12-2021'!$H458/1000</f>
        <v>0</v>
      </c>
      <c r="L464" s="2">
        <f>'1-2022'!$H458/1000</f>
        <v>0</v>
      </c>
      <c r="M464" s="2">
        <f>'2-2022'!$H458/1000</f>
        <v>0</v>
      </c>
      <c r="N464" s="2">
        <f>'3-2022'!$H458/1000</f>
        <v>0</v>
      </c>
      <c r="O464" s="2">
        <f>'4-2022'!$H458/1000</f>
        <v>0</v>
      </c>
      <c r="P464" s="2">
        <f>'5-2022'!$H458/1000</f>
        <v>0</v>
      </c>
      <c r="Q464" s="2">
        <f>'6-2022'!$H458/1000</f>
        <v>0</v>
      </c>
      <c r="R464" s="2">
        <f t="shared" si="7"/>
        <v>0</v>
      </c>
      <c r="T464" s="74"/>
    </row>
    <row r="465" spans="1:22" x14ac:dyDescent="0.25">
      <c r="A465" s="56">
        <v>366</v>
      </c>
      <c r="B465" s="3" t="s">
        <v>76</v>
      </c>
      <c r="C465" s="3"/>
      <c r="D465" s="3"/>
      <c r="E465" s="2">
        <f>'6-2021'!$H459/1000</f>
        <v>0</v>
      </c>
      <c r="F465" s="2">
        <f>'7-2021'!$H459/1000</f>
        <v>0</v>
      </c>
      <c r="G465" s="2">
        <f>'8-2021'!$H459/1000</f>
        <v>0</v>
      </c>
      <c r="H465" s="2">
        <f>'9-2021'!$H459/1000</f>
        <v>0</v>
      </c>
      <c r="I465" s="2">
        <f>'10-2021'!$H459/1000</f>
        <v>0</v>
      </c>
      <c r="J465" s="2">
        <f>'11-2021'!$H459/1000</f>
        <v>0</v>
      </c>
      <c r="K465" s="2">
        <f>'12-2021'!$H459/1000</f>
        <v>0</v>
      </c>
      <c r="L465" s="2">
        <f>'1-2022'!$H459/1000</f>
        <v>0</v>
      </c>
      <c r="M465" s="2">
        <f>'2-2022'!$H459/1000</f>
        <v>0</v>
      </c>
      <c r="N465" s="2">
        <f>'3-2022'!$H459/1000</f>
        <v>0</v>
      </c>
      <c r="O465" s="2">
        <f>'4-2022'!$H459/1000</f>
        <v>0</v>
      </c>
      <c r="P465" s="2">
        <f>'5-2022'!$H459/1000</f>
        <v>0</v>
      </c>
      <c r="Q465" s="2">
        <f>'6-2022'!$H459/1000</f>
        <v>0</v>
      </c>
      <c r="R465" s="2">
        <f t="shared" si="7"/>
        <v>0</v>
      </c>
      <c r="T465" s="74"/>
    </row>
    <row r="466" spans="1:22" x14ac:dyDescent="0.25">
      <c r="A466" s="56"/>
      <c r="B466" s="3"/>
      <c r="C466" s="3"/>
      <c r="D466" s="3" t="s">
        <v>193</v>
      </c>
      <c r="E466" s="10">
        <f>'6-2021'!$H460/1000</f>
        <v>20535.24452</v>
      </c>
      <c r="F466" s="10">
        <f>'7-2021'!$H460/1000</f>
        <v>20701.312710000002</v>
      </c>
      <c r="G466" s="10">
        <f>'8-2021'!$H460/1000</f>
        <v>20778.581870000002</v>
      </c>
      <c r="H466" s="10">
        <f>'9-2021'!$H460/1000</f>
        <v>20832.690649999997</v>
      </c>
      <c r="I466" s="10">
        <f>'10-2021'!$H460/1000</f>
        <v>20957.018039999999</v>
      </c>
      <c r="J466" s="10">
        <f>'11-2021'!$H460/1000</f>
        <v>20991.948280000001</v>
      </c>
      <c r="K466" s="10">
        <f>'12-2021'!$H460/1000</f>
        <v>21463.509340000001</v>
      </c>
      <c r="L466" s="10">
        <f>'1-2022'!$H460/1000</f>
        <v>21715.239089999999</v>
      </c>
      <c r="M466" s="10">
        <f>'2-2022'!$H460/1000</f>
        <v>22397.469829999998</v>
      </c>
      <c r="N466" s="10">
        <f>'3-2022'!$H460/1000</f>
        <v>22611.684519999999</v>
      </c>
      <c r="O466" s="10">
        <f>'4-2022'!$H460/1000</f>
        <v>22631.521219999999</v>
      </c>
      <c r="P466" s="10">
        <f>'5-2022'!$H460/1000</f>
        <v>22856.168610000001</v>
      </c>
      <c r="Q466" s="10">
        <f>'6-2022'!$H460/1000</f>
        <v>22856.290010000001</v>
      </c>
      <c r="R466" s="10">
        <f t="shared" si="7"/>
        <v>21636.075952083334</v>
      </c>
      <c r="T466" s="74"/>
    </row>
    <row r="467" spans="1:22" x14ac:dyDescent="0.25">
      <c r="A467" s="56"/>
      <c r="B467" s="3"/>
      <c r="C467" s="3"/>
      <c r="D467" s="3"/>
      <c r="E467" s="12">
        <f>'6-2021'!$H461/1000</f>
        <v>20535.24452</v>
      </c>
      <c r="F467" s="12">
        <f>'7-2021'!$H461/1000</f>
        <v>20701.312710000002</v>
      </c>
      <c r="G467" s="12">
        <f>'8-2021'!$H461/1000</f>
        <v>20778.581870000002</v>
      </c>
      <c r="H467" s="12">
        <f>'9-2021'!$H461/1000</f>
        <v>20832.690649999997</v>
      </c>
      <c r="I467" s="12">
        <f>'10-2021'!$H461/1000</f>
        <v>20957.018039999999</v>
      </c>
      <c r="J467" s="12">
        <f>'11-2021'!$H461/1000</f>
        <v>20991.948280000001</v>
      </c>
      <c r="K467" s="12">
        <f>'12-2021'!$H461/1000</f>
        <v>21463.509340000001</v>
      </c>
      <c r="L467" s="12">
        <f>'1-2022'!$H461/1000</f>
        <v>21715.239089999999</v>
      </c>
      <c r="M467" s="12">
        <f>'2-2022'!$H461/1000</f>
        <v>22397.469829999998</v>
      </c>
      <c r="N467" s="12">
        <f>'3-2022'!$H461/1000</f>
        <v>22611.684519999999</v>
      </c>
      <c r="O467" s="12">
        <f>'4-2022'!$H461/1000</f>
        <v>22631.521219999999</v>
      </c>
      <c r="P467" s="12">
        <f>'5-2022'!$H461/1000</f>
        <v>22856.168610000001</v>
      </c>
      <c r="Q467" s="12">
        <f>'6-2022'!$H461/1000</f>
        <v>22856.290010000001</v>
      </c>
      <c r="R467" s="12">
        <f t="shared" si="7"/>
        <v>21636.075952083334</v>
      </c>
      <c r="T467" s="74"/>
    </row>
    <row r="468" spans="1:22" x14ac:dyDescent="0.25">
      <c r="A468" s="56"/>
      <c r="B468" s="3"/>
      <c r="C468" s="3"/>
      <c r="D468" s="3"/>
      <c r="E468" s="2">
        <f>'6-2021'!$H462/1000</f>
        <v>0</v>
      </c>
      <c r="F468" s="2">
        <f>'7-2021'!$H462/1000</f>
        <v>0</v>
      </c>
      <c r="G468" s="2">
        <f>'8-2021'!$H462/1000</f>
        <v>0</v>
      </c>
      <c r="H468" s="2">
        <f>'9-2021'!$H462/1000</f>
        <v>0</v>
      </c>
      <c r="I468" s="2">
        <f>'10-2021'!$H462/1000</f>
        <v>0</v>
      </c>
      <c r="J468" s="2">
        <f>'11-2021'!$H462/1000</f>
        <v>0</v>
      </c>
      <c r="K468" s="2">
        <f>'12-2021'!$H462/1000</f>
        <v>0</v>
      </c>
      <c r="L468" s="2">
        <f>'1-2022'!$H462/1000</f>
        <v>0</v>
      </c>
      <c r="M468" s="2">
        <f>'2-2022'!$H462/1000</f>
        <v>0</v>
      </c>
      <c r="N468" s="2">
        <f>'3-2022'!$H462/1000</f>
        <v>0</v>
      </c>
      <c r="O468" s="2">
        <f>'4-2022'!$H462/1000</f>
        <v>0</v>
      </c>
      <c r="P468" s="2">
        <f>'5-2022'!$H462/1000</f>
        <v>0</v>
      </c>
      <c r="Q468" s="2">
        <f>'6-2022'!$H462/1000</f>
        <v>0</v>
      </c>
      <c r="R468" s="2">
        <f t="shared" si="7"/>
        <v>0</v>
      </c>
      <c r="T468" s="74"/>
    </row>
    <row r="469" spans="1:22" x14ac:dyDescent="0.25">
      <c r="A469" s="56"/>
      <c r="B469" s="3"/>
      <c r="C469" s="3"/>
      <c r="D469" s="3"/>
      <c r="E469" s="2">
        <f>'6-2021'!$H463/1000</f>
        <v>0</v>
      </c>
      <c r="F469" s="2">
        <f>'7-2021'!$H463/1000</f>
        <v>0</v>
      </c>
      <c r="G469" s="2">
        <f>'8-2021'!$H463/1000</f>
        <v>0</v>
      </c>
      <c r="H469" s="2">
        <f>'9-2021'!$H463/1000</f>
        <v>0</v>
      </c>
      <c r="I469" s="2">
        <f>'10-2021'!$H463/1000</f>
        <v>0</v>
      </c>
      <c r="J469" s="2">
        <f>'11-2021'!$H463/1000</f>
        <v>0</v>
      </c>
      <c r="K469" s="2">
        <f>'12-2021'!$H463/1000</f>
        <v>0</v>
      </c>
      <c r="L469" s="2">
        <f>'1-2022'!$H463/1000</f>
        <v>0</v>
      </c>
      <c r="M469" s="2">
        <f>'2-2022'!$H463/1000</f>
        <v>0</v>
      </c>
      <c r="N469" s="2">
        <f>'3-2022'!$H463/1000</f>
        <v>0</v>
      </c>
      <c r="O469" s="2">
        <f>'4-2022'!$H463/1000</f>
        <v>0</v>
      </c>
      <c r="P469" s="2">
        <f>'5-2022'!$H463/1000</f>
        <v>0</v>
      </c>
      <c r="Q469" s="2">
        <f>'6-2022'!$H463/1000</f>
        <v>0</v>
      </c>
      <c r="R469" s="2">
        <f t="shared" si="7"/>
        <v>0</v>
      </c>
      <c r="T469" s="74"/>
    </row>
    <row r="470" spans="1:22" s="46" customFormat="1" x14ac:dyDescent="0.25">
      <c r="A470" s="56"/>
      <c r="B470" s="3"/>
      <c r="C470" s="58"/>
      <c r="D470" s="3"/>
      <c r="E470" s="14">
        <f>'6-2021'!$H464/1000</f>
        <v>0</v>
      </c>
      <c r="F470" s="14">
        <f>'7-2021'!$H464/1000</f>
        <v>0</v>
      </c>
      <c r="G470" s="14">
        <f>'8-2021'!$H464/1000</f>
        <v>0</v>
      </c>
      <c r="H470" s="14">
        <f>'9-2021'!$H464/1000</f>
        <v>0</v>
      </c>
      <c r="I470" s="14">
        <f>'10-2021'!$H464/1000</f>
        <v>0</v>
      </c>
      <c r="J470" s="14">
        <f>'11-2021'!$H464/1000</f>
        <v>0</v>
      </c>
      <c r="K470" s="14">
        <f>'12-2021'!$H464/1000</f>
        <v>0</v>
      </c>
      <c r="L470" s="14">
        <f>'1-2022'!$H464/1000</f>
        <v>0</v>
      </c>
      <c r="M470" s="14">
        <f>'2-2022'!$H464/1000</f>
        <v>0</v>
      </c>
      <c r="N470" s="14">
        <f>'3-2022'!$H464/1000</f>
        <v>0</v>
      </c>
      <c r="O470" s="14">
        <f>'4-2022'!$H464/1000</f>
        <v>0</v>
      </c>
      <c r="P470" s="14">
        <f>'5-2022'!$H464/1000</f>
        <v>0</v>
      </c>
      <c r="Q470" s="14">
        <f>'6-2022'!$H464/1000</f>
        <v>0</v>
      </c>
      <c r="R470" s="14">
        <f t="shared" si="7"/>
        <v>0</v>
      </c>
      <c r="S470" s="43"/>
      <c r="T470" s="74"/>
      <c r="U470" s="74"/>
      <c r="V470" s="80"/>
    </row>
    <row r="471" spans="1:22" x14ac:dyDescent="0.25">
      <c r="A471" s="59"/>
      <c r="B471" s="60"/>
      <c r="C471" s="61"/>
      <c r="D471" s="60"/>
      <c r="E471" s="16">
        <f>'6-2021'!$H465/1000</f>
        <v>0</v>
      </c>
      <c r="F471" s="16">
        <f>'7-2021'!$H465/1000</f>
        <v>0</v>
      </c>
      <c r="G471" s="16">
        <f>'8-2021'!$H465/1000</f>
        <v>0</v>
      </c>
      <c r="H471" s="16">
        <f>'9-2021'!$H465/1000</f>
        <v>0</v>
      </c>
      <c r="I471" s="16">
        <f>'10-2021'!$H465/1000</f>
        <v>0</v>
      </c>
      <c r="J471" s="16">
        <f>'11-2021'!$H465/1000</f>
        <v>0</v>
      </c>
      <c r="K471" s="16">
        <f>'12-2021'!$H465/1000</f>
        <v>0</v>
      </c>
      <c r="L471" s="16">
        <f>'1-2022'!$H465/1000</f>
        <v>0</v>
      </c>
      <c r="M471" s="16">
        <f>'2-2022'!$H465/1000</f>
        <v>0</v>
      </c>
      <c r="N471" s="16">
        <f>'3-2022'!$H465/1000</f>
        <v>0</v>
      </c>
      <c r="O471" s="16">
        <f>'4-2022'!$H465/1000</f>
        <v>0</v>
      </c>
      <c r="P471" s="16">
        <f>'5-2022'!$H465/1000</f>
        <v>0</v>
      </c>
      <c r="Q471" s="16">
        <f>'6-2022'!$H465/1000</f>
        <v>0</v>
      </c>
      <c r="R471" s="16">
        <f t="shared" si="7"/>
        <v>0</v>
      </c>
      <c r="T471" s="74"/>
    </row>
    <row r="472" spans="1:22" x14ac:dyDescent="0.25">
      <c r="A472" s="56">
        <v>367</v>
      </c>
      <c r="B472" s="3" t="s">
        <v>77</v>
      </c>
      <c r="C472" s="3"/>
      <c r="D472" s="3"/>
      <c r="E472" s="2">
        <f>'6-2021'!$H466/1000</f>
        <v>0</v>
      </c>
      <c r="F472" s="2">
        <f>'7-2021'!$H466/1000</f>
        <v>0</v>
      </c>
      <c r="G472" s="2">
        <f>'8-2021'!$H466/1000</f>
        <v>0</v>
      </c>
      <c r="H472" s="2">
        <f>'9-2021'!$H466/1000</f>
        <v>0</v>
      </c>
      <c r="I472" s="2">
        <f>'10-2021'!$H466/1000</f>
        <v>0</v>
      </c>
      <c r="J472" s="2">
        <f>'11-2021'!$H466/1000</f>
        <v>0</v>
      </c>
      <c r="K472" s="2">
        <f>'12-2021'!$H466/1000</f>
        <v>0</v>
      </c>
      <c r="L472" s="2">
        <f>'1-2022'!$H466/1000</f>
        <v>0</v>
      </c>
      <c r="M472" s="2">
        <f>'2-2022'!$H466/1000</f>
        <v>0</v>
      </c>
      <c r="N472" s="2">
        <f>'3-2022'!$H466/1000</f>
        <v>0</v>
      </c>
      <c r="O472" s="2">
        <f>'4-2022'!$H466/1000</f>
        <v>0</v>
      </c>
      <c r="P472" s="2">
        <f>'5-2022'!$H466/1000</f>
        <v>0</v>
      </c>
      <c r="Q472" s="2">
        <f>'6-2022'!$H466/1000</f>
        <v>0</v>
      </c>
      <c r="R472" s="2">
        <f t="shared" si="7"/>
        <v>0</v>
      </c>
      <c r="T472" s="74"/>
    </row>
    <row r="473" spans="1:22" x14ac:dyDescent="0.25">
      <c r="A473" s="56"/>
      <c r="B473" s="3"/>
      <c r="C473" s="3"/>
      <c r="D473" s="3" t="s">
        <v>193</v>
      </c>
      <c r="E473" s="10">
        <f>'6-2021'!$H467/1000</f>
        <v>33142.85959</v>
      </c>
      <c r="F473" s="10">
        <f>'7-2021'!$H467/1000</f>
        <v>33466.685279999998</v>
      </c>
      <c r="G473" s="10">
        <f>'8-2021'!$H467/1000</f>
        <v>33563.61896</v>
      </c>
      <c r="H473" s="10">
        <f>'9-2021'!$H467/1000</f>
        <v>33623.86752</v>
      </c>
      <c r="I473" s="10">
        <f>'10-2021'!$H467/1000</f>
        <v>33796.221590000001</v>
      </c>
      <c r="J473" s="10">
        <f>'11-2021'!$H467/1000</f>
        <v>33916.331159999994</v>
      </c>
      <c r="K473" s="10">
        <f>'12-2021'!$H467/1000</f>
        <v>34216.961280000003</v>
      </c>
      <c r="L473" s="10">
        <f>'1-2022'!$H467/1000</f>
        <v>34351.184670000002</v>
      </c>
      <c r="M473" s="10">
        <f>'2-2022'!$H467/1000</f>
        <v>34806.175659999994</v>
      </c>
      <c r="N473" s="10">
        <f>'3-2022'!$H467/1000</f>
        <v>35083.04178</v>
      </c>
      <c r="O473" s="10">
        <f>'4-2022'!$H467/1000</f>
        <v>35114.942020000002</v>
      </c>
      <c r="P473" s="10">
        <f>'5-2022'!$H467/1000</f>
        <v>35317.828880000001</v>
      </c>
      <c r="Q473" s="10">
        <f>'6-2022'!$H467/1000</f>
        <v>35311.171310000005</v>
      </c>
      <c r="R473" s="10">
        <f t="shared" si="7"/>
        <v>34290.322854166669</v>
      </c>
      <c r="T473" s="74"/>
    </row>
    <row r="474" spans="1:22" x14ac:dyDescent="0.25">
      <c r="A474" s="56"/>
      <c r="B474" s="3"/>
      <c r="C474" s="3"/>
      <c r="D474" s="3"/>
      <c r="E474" s="12">
        <f>'6-2021'!$H468/1000</f>
        <v>33142.85959</v>
      </c>
      <c r="F474" s="12">
        <f>'7-2021'!$H468/1000</f>
        <v>33466.685279999998</v>
      </c>
      <c r="G474" s="12">
        <f>'8-2021'!$H468/1000</f>
        <v>33563.61896</v>
      </c>
      <c r="H474" s="12">
        <f>'9-2021'!$H468/1000</f>
        <v>33623.86752</v>
      </c>
      <c r="I474" s="12">
        <f>'10-2021'!$H468/1000</f>
        <v>33796.221590000001</v>
      </c>
      <c r="J474" s="12">
        <f>'11-2021'!$H468/1000</f>
        <v>33916.331159999994</v>
      </c>
      <c r="K474" s="12">
        <f>'12-2021'!$H468/1000</f>
        <v>34216.961280000003</v>
      </c>
      <c r="L474" s="12">
        <f>'1-2022'!$H468/1000</f>
        <v>34351.184670000002</v>
      </c>
      <c r="M474" s="12">
        <f>'2-2022'!$H468/1000</f>
        <v>34806.175659999994</v>
      </c>
      <c r="N474" s="12">
        <f>'3-2022'!$H468/1000</f>
        <v>35083.04178</v>
      </c>
      <c r="O474" s="12">
        <f>'4-2022'!$H468/1000</f>
        <v>35114.942020000002</v>
      </c>
      <c r="P474" s="12">
        <f>'5-2022'!$H468/1000</f>
        <v>35317.828880000001</v>
      </c>
      <c r="Q474" s="12">
        <f>'6-2022'!$H468/1000</f>
        <v>35311.171310000005</v>
      </c>
      <c r="R474" s="12">
        <f t="shared" si="7"/>
        <v>34290.322854166669</v>
      </c>
      <c r="T474" s="74"/>
    </row>
    <row r="475" spans="1:22" x14ac:dyDescent="0.25">
      <c r="A475" s="56"/>
      <c r="B475" s="3"/>
      <c r="C475" s="3"/>
      <c r="D475" s="3"/>
      <c r="E475" s="2">
        <f>'6-2021'!$H469/1000</f>
        <v>0</v>
      </c>
      <c r="F475" s="2">
        <f>'7-2021'!$H469/1000</f>
        <v>0</v>
      </c>
      <c r="G475" s="2">
        <f>'8-2021'!$H469/1000</f>
        <v>0</v>
      </c>
      <c r="H475" s="2">
        <f>'9-2021'!$H469/1000</f>
        <v>0</v>
      </c>
      <c r="I475" s="2">
        <f>'10-2021'!$H469/1000</f>
        <v>0</v>
      </c>
      <c r="J475" s="2">
        <f>'11-2021'!$H469/1000</f>
        <v>0</v>
      </c>
      <c r="K475" s="2">
        <f>'12-2021'!$H469/1000</f>
        <v>0</v>
      </c>
      <c r="L475" s="2">
        <f>'1-2022'!$H469/1000</f>
        <v>0</v>
      </c>
      <c r="M475" s="2">
        <f>'2-2022'!$H469/1000</f>
        <v>0</v>
      </c>
      <c r="N475" s="2">
        <f>'3-2022'!$H469/1000</f>
        <v>0</v>
      </c>
      <c r="O475" s="2">
        <f>'4-2022'!$H469/1000</f>
        <v>0</v>
      </c>
      <c r="P475" s="2">
        <f>'5-2022'!$H469/1000</f>
        <v>0</v>
      </c>
      <c r="Q475" s="2">
        <f>'6-2022'!$H469/1000</f>
        <v>0</v>
      </c>
      <c r="R475" s="2">
        <f t="shared" si="7"/>
        <v>0</v>
      </c>
      <c r="T475" s="74"/>
    </row>
    <row r="476" spans="1:22" x14ac:dyDescent="0.25">
      <c r="A476" s="56">
        <v>368</v>
      </c>
      <c r="B476" s="3" t="s">
        <v>88</v>
      </c>
      <c r="C476" s="3"/>
      <c r="D476" s="3"/>
      <c r="E476" s="2">
        <f>'6-2021'!$H470/1000</f>
        <v>0</v>
      </c>
      <c r="F476" s="2">
        <f>'7-2021'!$H470/1000</f>
        <v>0</v>
      </c>
      <c r="G476" s="2">
        <f>'8-2021'!$H470/1000</f>
        <v>0</v>
      </c>
      <c r="H476" s="2">
        <f>'9-2021'!$H470/1000</f>
        <v>0</v>
      </c>
      <c r="I476" s="2">
        <f>'10-2021'!$H470/1000</f>
        <v>0</v>
      </c>
      <c r="J476" s="2">
        <f>'11-2021'!$H470/1000</f>
        <v>0</v>
      </c>
      <c r="K476" s="2">
        <f>'12-2021'!$H470/1000</f>
        <v>0</v>
      </c>
      <c r="L476" s="2">
        <f>'1-2022'!$H470/1000</f>
        <v>0</v>
      </c>
      <c r="M476" s="2">
        <f>'2-2022'!$H470/1000</f>
        <v>0</v>
      </c>
      <c r="N476" s="2">
        <f>'3-2022'!$H470/1000</f>
        <v>0</v>
      </c>
      <c r="O476" s="2">
        <f>'4-2022'!$H470/1000</f>
        <v>0</v>
      </c>
      <c r="P476" s="2">
        <f>'5-2022'!$H470/1000</f>
        <v>0</v>
      </c>
      <c r="Q476" s="2">
        <f>'6-2022'!$H470/1000</f>
        <v>0</v>
      </c>
      <c r="R476" s="2">
        <f t="shared" si="7"/>
        <v>0</v>
      </c>
      <c r="T476" s="74"/>
    </row>
    <row r="477" spans="1:22" x14ac:dyDescent="0.25">
      <c r="A477" s="56"/>
      <c r="B477" s="3"/>
      <c r="C477" s="3"/>
      <c r="D477" s="3" t="s">
        <v>193</v>
      </c>
      <c r="E477" s="10">
        <f>'6-2021'!$H471/1000</f>
        <v>123082.90615000001</v>
      </c>
      <c r="F477" s="10">
        <f>'7-2021'!$H471/1000</f>
        <v>123349.15715</v>
      </c>
      <c r="G477" s="10">
        <f>'8-2021'!$H471/1000</f>
        <v>123547.19527</v>
      </c>
      <c r="H477" s="10">
        <f>'9-2021'!$H471/1000</f>
        <v>123846.95162000001</v>
      </c>
      <c r="I477" s="10">
        <f>'10-2021'!$H471/1000</f>
        <v>124270.02404</v>
      </c>
      <c r="J477" s="10">
        <f>'11-2021'!$H471/1000</f>
        <v>124551.99111</v>
      </c>
      <c r="K477" s="10">
        <f>'12-2021'!$H471/1000</f>
        <v>124998.74240999999</v>
      </c>
      <c r="L477" s="10">
        <f>'1-2022'!$H471/1000</f>
        <v>125475.43522</v>
      </c>
      <c r="M477" s="10">
        <f>'2-2022'!$H471/1000</f>
        <v>125583.64347</v>
      </c>
      <c r="N477" s="10">
        <f>'3-2022'!$H471/1000</f>
        <v>125859.90554000001</v>
      </c>
      <c r="O477" s="10">
        <f>'4-2022'!$H471/1000</f>
        <v>126009.57415999999</v>
      </c>
      <c r="P477" s="10">
        <f>'5-2022'!$H471/1000</f>
        <v>126214.06131999999</v>
      </c>
      <c r="Q477" s="10">
        <f>'6-2022'!$H471/1000</f>
        <v>126307.99770000001</v>
      </c>
      <c r="R477" s="10">
        <f t="shared" si="7"/>
        <v>124866.84443625003</v>
      </c>
      <c r="T477" s="74"/>
    </row>
    <row r="478" spans="1:22" x14ac:dyDescent="0.25">
      <c r="A478" s="56"/>
      <c r="B478" s="3"/>
      <c r="C478" s="3"/>
      <c r="D478" s="3"/>
      <c r="E478" s="12">
        <f>'6-2021'!$H472/1000</f>
        <v>123082.90615000001</v>
      </c>
      <c r="F478" s="12">
        <f>'7-2021'!$H472/1000</f>
        <v>123349.15715</v>
      </c>
      <c r="G478" s="12">
        <f>'8-2021'!$H472/1000</f>
        <v>123547.19527</v>
      </c>
      <c r="H478" s="12">
        <f>'9-2021'!$H472/1000</f>
        <v>123846.95162000001</v>
      </c>
      <c r="I478" s="12">
        <f>'10-2021'!$H472/1000</f>
        <v>124270.02404</v>
      </c>
      <c r="J478" s="12">
        <f>'11-2021'!$H472/1000</f>
        <v>124551.99111</v>
      </c>
      <c r="K478" s="12">
        <f>'12-2021'!$H472/1000</f>
        <v>124998.74240999999</v>
      </c>
      <c r="L478" s="12">
        <f>'1-2022'!$H472/1000</f>
        <v>125475.43522</v>
      </c>
      <c r="M478" s="12">
        <f>'2-2022'!$H472/1000</f>
        <v>125583.64347</v>
      </c>
      <c r="N478" s="12">
        <f>'3-2022'!$H472/1000</f>
        <v>125859.90554000001</v>
      </c>
      <c r="O478" s="12">
        <f>'4-2022'!$H472/1000</f>
        <v>126009.57415999999</v>
      </c>
      <c r="P478" s="12">
        <f>'5-2022'!$H472/1000</f>
        <v>126214.06131999999</v>
      </c>
      <c r="Q478" s="12">
        <f>'6-2022'!$H472/1000</f>
        <v>126307.99770000001</v>
      </c>
      <c r="R478" s="12">
        <f t="shared" si="7"/>
        <v>124866.84443625003</v>
      </c>
      <c r="T478" s="74"/>
    </row>
    <row r="479" spans="1:22" x14ac:dyDescent="0.25">
      <c r="A479" s="56"/>
      <c r="B479" s="3"/>
      <c r="C479" s="3"/>
      <c r="D479" s="3"/>
      <c r="E479" s="2">
        <f>'6-2021'!$H473/1000</f>
        <v>0</v>
      </c>
      <c r="F479" s="2">
        <f>'7-2021'!$H473/1000</f>
        <v>0</v>
      </c>
      <c r="G479" s="2">
        <f>'8-2021'!$H473/1000</f>
        <v>0</v>
      </c>
      <c r="H479" s="2">
        <f>'9-2021'!$H473/1000</f>
        <v>0</v>
      </c>
      <c r="I479" s="2">
        <f>'10-2021'!$H473/1000</f>
        <v>0</v>
      </c>
      <c r="J479" s="2">
        <f>'11-2021'!$H473/1000</f>
        <v>0</v>
      </c>
      <c r="K479" s="2">
        <f>'12-2021'!$H473/1000</f>
        <v>0</v>
      </c>
      <c r="L479" s="2">
        <f>'1-2022'!$H473/1000</f>
        <v>0</v>
      </c>
      <c r="M479" s="2">
        <f>'2-2022'!$H473/1000</f>
        <v>0</v>
      </c>
      <c r="N479" s="2">
        <f>'3-2022'!$H473/1000</f>
        <v>0</v>
      </c>
      <c r="O479" s="2">
        <f>'4-2022'!$H473/1000</f>
        <v>0</v>
      </c>
      <c r="P479" s="2">
        <f>'5-2022'!$H473/1000</f>
        <v>0</v>
      </c>
      <c r="Q479" s="2">
        <f>'6-2022'!$H473/1000</f>
        <v>0</v>
      </c>
      <c r="R479" s="2">
        <f t="shared" si="7"/>
        <v>0</v>
      </c>
      <c r="T479" s="74"/>
    </row>
    <row r="480" spans="1:22" x14ac:dyDescent="0.25">
      <c r="A480" s="56">
        <v>369</v>
      </c>
      <c r="B480" s="3" t="s">
        <v>27</v>
      </c>
      <c r="C480" s="3"/>
      <c r="D480" s="3"/>
      <c r="E480" s="2">
        <f>'6-2021'!$H474/1000</f>
        <v>0</v>
      </c>
      <c r="F480" s="2">
        <f>'7-2021'!$H474/1000</f>
        <v>0</v>
      </c>
      <c r="G480" s="2">
        <f>'8-2021'!$H474/1000</f>
        <v>0</v>
      </c>
      <c r="H480" s="2">
        <f>'9-2021'!$H474/1000</f>
        <v>0</v>
      </c>
      <c r="I480" s="2">
        <f>'10-2021'!$H474/1000</f>
        <v>0</v>
      </c>
      <c r="J480" s="2">
        <f>'11-2021'!$H474/1000</f>
        <v>0</v>
      </c>
      <c r="K480" s="2">
        <f>'12-2021'!$H474/1000</f>
        <v>0</v>
      </c>
      <c r="L480" s="2">
        <f>'1-2022'!$H474/1000</f>
        <v>0</v>
      </c>
      <c r="M480" s="2">
        <f>'2-2022'!$H474/1000</f>
        <v>0</v>
      </c>
      <c r="N480" s="2">
        <f>'3-2022'!$H474/1000</f>
        <v>0</v>
      </c>
      <c r="O480" s="2">
        <f>'4-2022'!$H474/1000</f>
        <v>0</v>
      </c>
      <c r="P480" s="2">
        <f>'5-2022'!$H474/1000</f>
        <v>0</v>
      </c>
      <c r="Q480" s="2">
        <f>'6-2022'!$H474/1000</f>
        <v>0</v>
      </c>
      <c r="R480" s="2">
        <f t="shared" si="7"/>
        <v>0</v>
      </c>
      <c r="T480" s="74"/>
    </row>
    <row r="481" spans="1:20" x14ac:dyDescent="0.25">
      <c r="A481" s="56"/>
      <c r="B481" s="3"/>
      <c r="C481" s="3"/>
      <c r="D481" s="3" t="s">
        <v>193</v>
      </c>
      <c r="E481" s="10">
        <f>'6-2021'!$H475/1000</f>
        <v>73155.646489999999</v>
      </c>
      <c r="F481" s="10">
        <f>'7-2021'!$H475/1000</f>
        <v>73461.270349999992</v>
      </c>
      <c r="G481" s="10">
        <f>'8-2021'!$H475/1000</f>
        <v>73815.916809999995</v>
      </c>
      <c r="H481" s="10">
        <f>'9-2021'!$H475/1000</f>
        <v>74139.848930000007</v>
      </c>
      <c r="I481" s="10">
        <f>'10-2021'!$H475/1000</f>
        <v>74473.23431</v>
      </c>
      <c r="J481" s="10">
        <f>'11-2021'!$H475/1000</f>
        <v>74784.185389999999</v>
      </c>
      <c r="K481" s="10">
        <f>'12-2021'!$H475/1000</f>
        <v>75125.692479999998</v>
      </c>
      <c r="L481" s="10">
        <f>'1-2022'!$H475/1000</f>
        <v>75372.68998000001</v>
      </c>
      <c r="M481" s="10">
        <f>'2-2022'!$H475/1000</f>
        <v>75629.385030000005</v>
      </c>
      <c r="N481" s="10">
        <f>'3-2022'!$H475/1000</f>
        <v>75845.257519999999</v>
      </c>
      <c r="O481" s="10">
        <f>'4-2022'!$H475/1000</f>
        <v>76134.975790000011</v>
      </c>
      <c r="P481" s="10">
        <f>'5-2022'!$H475/1000</f>
        <v>76347.930209999991</v>
      </c>
      <c r="Q481" s="10">
        <f>'6-2022'!$H475/1000</f>
        <v>76558.860799999995</v>
      </c>
      <c r="R481" s="10">
        <f t="shared" si="7"/>
        <v>74998.970037083331</v>
      </c>
      <c r="T481" s="74"/>
    </row>
    <row r="482" spans="1:20" x14ac:dyDescent="0.25">
      <c r="A482" s="56"/>
      <c r="B482" s="3"/>
      <c r="C482" s="3"/>
      <c r="D482" s="3"/>
      <c r="E482" s="12">
        <f>'6-2021'!$H476/1000</f>
        <v>73155.646489999999</v>
      </c>
      <c r="F482" s="12">
        <f>'7-2021'!$H476/1000</f>
        <v>73461.270349999992</v>
      </c>
      <c r="G482" s="12">
        <f>'8-2021'!$H476/1000</f>
        <v>73815.916809999995</v>
      </c>
      <c r="H482" s="12">
        <f>'9-2021'!$H476/1000</f>
        <v>74139.848930000007</v>
      </c>
      <c r="I482" s="12">
        <f>'10-2021'!$H476/1000</f>
        <v>74473.23431</v>
      </c>
      <c r="J482" s="12">
        <f>'11-2021'!$H476/1000</f>
        <v>74784.185389999999</v>
      </c>
      <c r="K482" s="12">
        <f>'12-2021'!$H476/1000</f>
        <v>75125.692479999998</v>
      </c>
      <c r="L482" s="12">
        <f>'1-2022'!$H476/1000</f>
        <v>75372.68998000001</v>
      </c>
      <c r="M482" s="12">
        <f>'2-2022'!$H476/1000</f>
        <v>75629.385030000005</v>
      </c>
      <c r="N482" s="12">
        <f>'3-2022'!$H476/1000</f>
        <v>75845.257519999999</v>
      </c>
      <c r="O482" s="12">
        <f>'4-2022'!$H476/1000</f>
        <v>76134.975790000011</v>
      </c>
      <c r="P482" s="12">
        <f>'5-2022'!$H476/1000</f>
        <v>76347.930209999991</v>
      </c>
      <c r="Q482" s="12">
        <f>'6-2022'!$H476/1000</f>
        <v>76558.860799999995</v>
      </c>
      <c r="R482" s="12">
        <f t="shared" si="7"/>
        <v>74998.970037083331</v>
      </c>
      <c r="T482" s="74"/>
    </row>
    <row r="483" spans="1:20" x14ac:dyDescent="0.25">
      <c r="A483" s="56"/>
      <c r="B483" s="3"/>
      <c r="C483" s="3"/>
      <c r="D483" s="3"/>
      <c r="E483" s="2">
        <f>'6-2021'!$H477/1000</f>
        <v>0</v>
      </c>
      <c r="F483" s="2">
        <f>'7-2021'!$H477/1000</f>
        <v>0</v>
      </c>
      <c r="G483" s="2">
        <f>'8-2021'!$H477/1000</f>
        <v>0</v>
      </c>
      <c r="H483" s="2">
        <f>'9-2021'!$H477/1000</f>
        <v>0</v>
      </c>
      <c r="I483" s="2">
        <f>'10-2021'!$H477/1000</f>
        <v>0</v>
      </c>
      <c r="J483" s="2">
        <f>'11-2021'!$H477/1000</f>
        <v>0</v>
      </c>
      <c r="K483" s="2">
        <f>'12-2021'!$H477/1000</f>
        <v>0</v>
      </c>
      <c r="L483" s="2">
        <f>'1-2022'!$H477/1000</f>
        <v>0</v>
      </c>
      <c r="M483" s="2">
        <f>'2-2022'!$H477/1000</f>
        <v>0</v>
      </c>
      <c r="N483" s="2">
        <f>'3-2022'!$H477/1000</f>
        <v>0</v>
      </c>
      <c r="O483" s="2">
        <f>'4-2022'!$H477/1000</f>
        <v>0</v>
      </c>
      <c r="P483" s="2">
        <f>'5-2022'!$H477/1000</f>
        <v>0</v>
      </c>
      <c r="Q483" s="2">
        <f>'6-2022'!$H477/1000</f>
        <v>0</v>
      </c>
      <c r="R483" s="2">
        <f t="shared" ref="R483:R546" si="8">(SUM(F483:P483)*2+Q483+E483)/24</f>
        <v>0</v>
      </c>
      <c r="T483" s="74"/>
    </row>
    <row r="484" spans="1:20" x14ac:dyDescent="0.25">
      <c r="A484" s="56">
        <v>370</v>
      </c>
      <c r="B484" s="3" t="s">
        <v>28</v>
      </c>
      <c r="C484" s="3"/>
      <c r="D484" s="3"/>
      <c r="E484" s="2">
        <f>'6-2021'!$H478/1000</f>
        <v>0</v>
      </c>
      <c r="F484" s="2">
        <f>'7-2021'!$H478/1000</f>
        <v>0</v>
      </c>
      <c r="G484" s="2">
        <f>'8-2021'!$H478/1000</f>
        <v>0</v>
      </c>
      <c r="H484" s="2">
        <f>'9-2021'!$H478/1000</f>
        <v>0</v>
      </c>
      <c r="I484" s="2">
        <f>'10-2021'!$H478/1000</f>
        <v>0</v>
      </c>
      <c r="J484" s="2">
        <f>'11-2021'!$H478/1000</f>
        <v>0</v>
      </c>
      <c r="K484" s="2">
        <f>'12-2021'!$H478/1000</f>
        <v>0</v>
      </c>
      <c r="L484" s="2">
        <f>'1-2022'!$H478/1000</f>
        <v>0</v>
      </c>
      <c r="M484" s="2">
        <f>'2-2022'!$H478/1000</f>
        <v>0</v>
      </c>
      <c r="N484" s="2">
        <f>'3-2022'!$H478/1000</f>
        <v>0</v>
      </c>
      <c r="O484" s="2">
        <f>'4-2022'!$H478/1000</f>
        <v>0</v>
      </c>
      <c r="P484" s="2">
        <f>'5-2022'!$H478/1000</f>
        <v>0</v>
      </c>
      <c r="Q484" s="2">
        <f>'6-2022'!$H478/1000</f>
        <v>0</v>
      </c>
      <c r="R484" s="2">
        <f t="shared" si="8"/>
        <v>0</v>
      </c>
      <c r="T484" s="74"/>
    </row>
    <row r="485" spans="1:20" x14ac:dyDescent="0.25">
      <c r="A485" s="56"/>
      <c r="B485" s="3"/>
      <c r="C485" s="3"/>
      <c r="D485" s="3" t="s">
        <v>193</v>
      </c>
      <c r="E485" s="10">
        <f>'6-2021'!$H479/1000</f>
        <v>14451.438310000001</v>
      </c>
      <c r="F485" s="10">
        <f>'7-2021'!$H479/1000</f>
        <v>14496.983039999999</v>
      </c>
      <c r="G485" s="10">
        <f>'8-2021'!$H479/1000</f>
        <v>14504.692220000001</v>
      </c>
      <c r="H485" s="10">
        <f>'9-2021'!$H479/1000</f>
        <v>14557.3194</v>
      </c>
      <c r="I485" s="10">
        <f>'10-2021'!$H479/1000</f>
        <v>14616.878259999999</v>
      </c>
      <c r="J485" s="10">
        <f>'11-2021'!$H479/1000</f>
        <v>14636.175230000001</v>
      </c>
      <c r="K485" s="10">
        <f>'12-2021'!$H479/1000</f>
        <v>14658.741980000001</v>
      </c>
      <c r="L485" s="10">
        <f>'1-2022'!$H479/1000</f>
        <v>14737.16799</v>
      </c>
      <c r="M485" s="10">
        <f>'2-2022'!$H479/1000</f>
        <v>14955.943140000001</v>
      </c>
      <c r="N485" s="10">
        <f>'3-2022'!$H479/1000</f>
        <v>15026.849679999999</v>
      </c>
      <c r="O485" s="10">
        <f>'4-2022'!$H479/1000</f>
        <v>15108.26195</v>
      </c>
      <c r="P485" s="10">
        <f>'5-2022'!$H479/1000</f>
        <v>15179.49747</v>
      </c>
      <c r="Q485" s="10">
        <f>'6-2022'!$H479/1000</f>
        <v>15218.965410000001</v>
      </c>
      <c r="R485" s="10">
        <f t="shared" si="8"/>
        <v>14776.142685000001</v>
      </c>
      <c r="T485" s="74"/>
    </row>
    <row r="486" spans="1:20" x14ac:dyDescent="0.25">
      <c r="A486" s="56"/>
      <c r="B486" s="3"/>
      <c r="C486" s="3"/>
      <c r="D486" s="3"/>
      <c r="E486" s="12">
        <f>'6-2021'!$H480/1000</f>
        <v>14451.438310000001</v>
      </c>
      <c r="F486" s="12">
        <f>'7-2021'!$H480/1000</f>
        <v>14496.983039999999</v>
      </c>
      <c r="G486" s="12">
        <f>'8-2021'!$H480/1000</f>
        <v>14504.692220000001</v>
      </c>
      <c r="H486" s="12">
        <f>'9-2021'!$H480/1000</f>
        <v>14557.3194</v>
      </c>
      <c r="I486" s="12">
        <f>'10-2021'!$H480/1000</f>
        <v>14616.878259999999</v>
      </c>
      <c r="J486" s="12">
        <f>'11-2021'!$H480/1000</f>
        <v>14636.175230000001</v>
      </c>
      <c r="K486" s="12">
        <f>'12-2021'!$H480/1000</f>
        <v>14658.741980000001</v>
      </c>
      <c r="L486" s="12">
        <f>'1-2022'!$H480/1000</f>
        <v>14737.16799</v>
      </c>
      <c r="M486" s="12">
        <f>'2-2022'!$H480/1000</f>
        <v>14955.943140000001</v>
      </c>
      <c r="N486" s="12">
        <f>'3-2022'!$H480/1000</f>
        <v>15026.849679999999</v>
      </c>
      <c r="O486" s="12">
        <f>'4-2022'!$H480/1000</f>
        <v>15108.26195</v>
      </c>
      <c r="P486" s="12">
        <f>'5-2022'!$H480/1000</f>
        <v>15179.49747</v>
      </c>
      <c r="Q486" s="12">
        <f>'6-2022'!$H480/1000</f>
        <v>15218.965410000001</v>
      </c>
      <c r="R486" s="12">
        <f t="shared" si="8"/>
        <v>14776.142685000001</v>
      </c>
      <c r="T486" s="74"/>
    </row>
    <row r="487" spans="1:20" x14ac:dyDescent="0.25">
      <c r="A487" s="56"/>
      <c r="B487" s="3"/>
      <c r="C487" s="3"/>
      <c r="D487" s="3"/>
      <c r="E487" s="2">
        <f>'6-2021'!$H481/1000</f>
        <v>0</v>
      </c>
      <c r="F487" s="2">
        <f>'7-2021'!$H481/1000</f>
        <v>0</v>
      </c>
      <c r="G487" s="2">
        <f>'8-2021'!$H481/1000</f>
        <v>0</v>
      </c>
      <c r="H487" s="2">
        <f>'9-2021'!$H481/1000</f>
        <v>0</v>
      </c>
      <c r="I487" s="2">
        <f>'10-2021'!$H481/1000</f>
        <v>0</v>
      </c>
      <c r="J487" s="2">
        <f>'11-2021'!$H481/1000</f>
        <v>0</v>
      </c>
      <c r="K487" s="2">
        <f>'12-2021'!$H481/1000</f>
        <v>0</v>
      </c>
      <c r="L487" s="2">
        <f>'1-2022'!$H481/1000</f>
        <v>0</v>
      </c>
      <c r="M487" s="2">
        <f>'2-2022'!$H481/1000</f>
        <v>0</v>
      </c>
      <c r="N487" s="2">
        <f>'3-2022'!$H481/1000</f>
        <v>0</v>
      </c>
      <c r="O487" s="2">
        <f>'4-2022'!$H481/1000</f>
        <v>0</v>
      </c>
      <c r="P487" s="2">
        <f>'5-2022'!$H481/1000</f>
        <v>0</v>
      </c>
      <c r="Q487" s="2">
        <f>'6-2022'!$H481/1000</f>
        <v>0</v>
      </c>
      <c r="R487" s="2">
        <f t="shared" si="8"/>
        <v>0</v>
      </c>
      <c r="T487" s="74"/>
    </row>
    <row r="488" spans="1:20" x14ac:dyDescent="0.25">
      <c r="A488" s="56">
        <v>371</v>
      </c>
      <c r="B488" s="3" t="s">
        <v>89</v>
      </c>
      <c r="C488" s="3"/>
      <c r="D488" s="3"/>
      <c r="E488" s="2">
        <f>'6-2021'!$H482/1000</f>
        <v>0</v>
      </c>
      <c r="F488" s="2">
        <f>'7-2021'!$H482/1000</f>
        <v>0</v>
      </c>
      <c r="G488" s="2">
        <f>'8-2021'!$H482/1000</f>
        <v>0</v>
      </c>
      <c r="H488" s="2">
        <f>'9-2021'!$H482/1000</f>
        <v>0</v>
      </c>
      <c r="I488" s="2">
        <f>'10-2021'!$H482/1000</f>
        <v>0</v>
      </c>
      <c r="J488" s="2">
        <f>'11-2021'!$H482/1000</f>
        <v>0</v>
      </c>
      <c r="K488" s="2">
        <f>'12-2021'!$H482/1000</f>
        <v>0</v>
      </c>
      <c r="L488" s="2">
        <f>'1-2022'!$H482/1000</f>
        <v>0</v>
      </c>
      <c r="M488" s="2">
        <f>'2-2022'!$H482/1000</f>
        <v>0</v>
      </c>
      <c r="N488" s="2">
        <f>'3-2022'!$H482/1000</f>
        <v>0</v>
      </c>
      <c r="O488" s="2">
        <f>'4-2022'!$H482/1000</f>
        <v>0</v>
      </c>
      <c r="P488" s="2">
        <f>'5-2022'!$H482/1000</f>
        <v>0</v>
      </c>
      <c r="Q488" s="2">
        <f>'6-2022'!$H482/1000</f>
        <v>0</v>
      </c>
      <c r="R488" s="2">
        <f t="shared" si="8"/>
        <v>0</v>
      </c>
      <c r="T488" s="74"/>
    </row>
    <row r="489" spans="1:20" x14ac:dyDescent="0.25">
      <c r="A489" s="56"/>
      <c r="B489" s="3"/>
      <c r="C489" s="3"/>
      <c r="D489" s="3" t="s">
        <v>193</v>
      </c>
      <c r="E489" s="10">
        <f>'6-2021'!$H483/1000</f>
        <v>515.30242999999996</v>
      </c>
      <c r="F489" s="10">
        <f>'7-2021'!$H483/1000</f>
        <v>514.99834999999996</v>
      </c>
      <c r="G489" s="10">
        <f>'8-2021'!$H483/1000</f>
        <v>514.99834999999996</v>
      </c>
      <c r="H489" s="10">
        <f>'9-2021'!$H483/1000</f>
        <v>514.99834999999996</v>
      </c>
      <c r="I489" s="10">
        <f>'10-2021'!$H483/1000</f>
        <v>514.91355999999996</v>
      </c>
      <c r="J489" s="10">
        <f>'11-2021'!$H483/1000</f>
        <v>514.91355999999996</v>
      </c>
      <c r="K489" s="10">
        <f>'12-2021'!$H483/1000</f>
        <v>514.74109999999996</v>
      </c>
      <c r="L489" s="10">
        <f>'1-2022'!$H483/1000</f>
        <v>515.92052000000001</v>
      </c>
      <c r="M489" s="10">
        <f>'2-2022'!$H483/1000</f>
        <v>515.33817999999997</v>
      </c>
      <c r="N489" s="10">
        <f>'3-2022'!$H483/1000</f>
        <v>523.59930999999995</v>
      </c>
      <c r="O489" s="10">
        <f>'4-2022'!$H483/1000</f>
        <v>523.59930999999995</v>
      </c>
      <c r="P489" s="10">
        <f>'5-2022'!$H483/1000</f>
        <v>523.59930999999995</v>
      </c>
      <c r="Q489" s="10">
        <f>'6-2022'!$H483/1000</f>
        <v>523.83228000000008</v>
      </c>
      <c r="R489" s="10">
        <f t="shared" si="8"/>
        <v>517.59893791666661</v>
      </c>
      <c r="T489" s="74"/>
    </row>
    <row r="490" spans="1:20" x14ac:dyDescent="0.25">
      <c r="A490" s="56"/>
      <c r="B490" s="3"/>
      <c r="C490" s="3"/>
      <c r="D490" s="3"/>
      <c r="E490" s="12">
        <f>'6-2021'!$H484/1000</f>
        <v>515.30242999999996</v>
      </c>
      <c r="F490" s="12">
        <f>'7-2021'!$H484/1000</f>
        <v>514.99834999999996</v>
      </c>
      <c r="G490" s="12">
        <f>'8-2021'!$H484/1000</f>
        <v>514.99834999999996</v>
      </c>
      <c r="H490" s="12">
        <f>'9-2021'!$H484/1000</f>
        <v>514.99834999999996</v>
      </c>
      <c r="I490" s="12">
        <f>'10-2021'!$H484/1000</f>
        <v>514.91355999999996</v>
      </c>
      <c r="J490" s="12">
        <f>'11-2021'!$H484/1000</f>
        <v>514.91355999999996</v>
      </c>
      <c r="K490" s="12">
        <f>'12-2021'!$H484/1000</f>
        <v>514.74109999999996</v>
      </c>
      <c r="L490" s="12">
        <f>'1-2022'!$H484/1000</f>
        <v>515.92052000000001</v>
      </c>
      <c r="M490" s="12">
        <f>'2-2022'!$H484/1000</f>
        <v>515.33817999999997</v>
      </c>
      <c r="N490" s="12">
        <f>'3-2022'!$H484/1000</f>
        <v>523.59930999999995</v>
      </c>
      <c r="O490" s="12">
        <f>'4-2022'!$H484/1000</f>
        <v>523.59930999999995</v>
      </c>
      <c r="P490" s="12">
        <f>'5-2022'!$H484/1000</f>
        <v>523.59930999999995</v>
      </c>
      <c r="Q490" s="12">
        <f>'6-2022'!$H484/1000</f>
        <v>523.83228000000008</v>
      </c>
      <c r="R490" s="12">
        <f t="shared" si="8"/>
        <v>517.59893791666661</v>
      </c>
      <c r="T490" s="74"/>
    </row>
    <row r="491" spans="1:20" x14ac:dyDescent="0.25">
      <c r="A491" s="56"/>
      <c r="B491" s="3"/>
      <c r="C491" s="3"/>
      <c r="D491" s="3"/>
      <c r="E491" s="2">
        <f>'6-2021'!$H485/1000</f>
        <v>0</v>
      </c>
      <c r="F491" s="2">
        <f>'7-2021'!$H485/1000</f>
        <v>0</v>
      </c>
      <c r="G491" s="2">
        <f>'8-2021'!$H485/1000</f>
        <v>0</v>
      </c>
      <c r="H491" s="2">
        <f>'9-2021'!$H485/1000</f>
        <v>0</v>
      </c>
      <c r="I491" s="2">
        <f>'10-2021'!$H485/1000</f>
        <v>0</v>
      </c>
      <c r="J491" s="2">
        <f>'11-2021'!$H485/1000</f>
        <v>0</v>
      </c>
      <c r="K491" s="2">
        <f>'12-2021'!$H485/1000</f>
        <v>0</v>
      </c>
      <c r="L491" s="2">
        <f>'1-2022'!$H485/1000</f>
        <v>0</v>
      </c>
      <c r="M491" s="2">
        <f>'2-2022'!$H485/1000</f>
        <v>0</v>
      </c>
      <c r="N491" s="2">
        <f>'3-2022'!$H485/1000</f>
        <v>0</v>
      </c>
      <c r="O491" s="2">
        <f>'4-2022'!$H485/1000</f>
        <v>0</v>
      </c>
      <c r="P491" s="2">
        <f>'5-2022'!$H485/1000</f>
        <v>0</v>
      </c>
      <c r="Q491" s="2">
        <f>'6-2022'!$H485/1000</f>
        <v>0</v>
      </c>
      <c r="R491" s="2">
        <f t="shared" si="8"/>
        <v>0</v>
      </c>
      <c r="T491" s="74"/>
    </row>
    <row r="492" spans="1:20" x14ac:dyDescent="0.25">
      <c r="A492" s="56">
        <v>372</v>
      </c>
      <c r="B492" s="3" t="s">
        <v>29</v>
      </c>
      <c r="C492" s="3"/>
      <c r="D492" s="3"/>
      <c r="E492" s="2">
        <f>'6-2021'!$H486/1000</f>
        <v>0</v>
      </c>
      <c r="F492" s="2">
        <f>'7-2021'!$H486/1000</f>
        <v>0</v>
      </c>
      <c r="G492" s="2">
        <f>'8-2021'!$H486/1000</f>
        <v>0</v>
      </c>
      <c r="H492" s="2">
        <f>'9-2021'!$H486/1000</f>
        <v>0</v>
      </c>
      <c r="I492" s="2">
        <f>'10-2021'!$H486/1000</f>
        <v>0</v>
      </c>
      <c r="J492" s="2">
        <f>'11-2021'!$H486/1000</f>
        <v>0</v>
      </c>
      <c r="K492" s="2">
        <f>'12-2021'!$H486/1000</f>
        <v>0</v>
      </c>
      <c r="L492" s="2">
        <f>'1-2022'!$H486/1000</f>
        <v>0</v>
      </c>
      <c r="M492" s="2">
        <f>'2-2022'!$H486/1000</f>
        <v>0</v>
      </c>
      <c r="N492" s="2">
        <f>'3-2022'!$H486/1000</f>
        <v>0</v>
      </c>
      <c r="O492" s="2">
        <f>'4-2022'!$H486/1000</f>
        <v>0</v>
      </c>
      <c r="P492" s="2">
        <f>'5-2022'!$H486/1000</f>
        <v>0</v>
      </c>
      <c r="Q492" s="2">
        <f>'6-2022'!$H486/1000</f>
        <v>0</v>
      </c>
      <c r="R492" s="2">
        <f t="shared" si="8"/>
        <v>0</v>
      </c>
      <c r="T492" s="74"/>
    </row>
    <row r="493" spans="1:20" x14ac:dyDescent="0.25">
      <c r="A493" s="56"/>
      <c r="B493" s="3"/>
      <c r="C493" s="3"/>
      <c r="D493" s="3" t="s">
        <v>193</v>
      </c>
      <c r="E493" s="10">
        <f>'6-2021'!$H487/1000</f>
        <v>0</v>
      </c>
      <c r="F493" s="10">
        <f>'7-2021'!$H487/1000</f>
        <v>0</v>
      </c>
      <c r="G493" s="10">
        <f>'8-2021'!$H487/1000</f>
        <v>0</v>
      </c>
      <c r="H493" s="10">
        <f>'9-2021'!$H487/1000</f>
        <v>0</v>
      </c>
      <c r="I493" s="10">
        <f>'10-2021'!$H487/1000</f>
        <v>0</v>
      </c>
      <c r="J493" s="10">
        <f>'11-2021'!$H487/1000</f>
        <v>0</v>
      </c>
      <c r="K493" s="10">
        <f>'12-2021'!$H487/1000</f>
        <v>0</v>
      </c>
      <c r="L493" s="10">
        <f>'1-2022'!$H487/1000</f>
        <v>0</v>
      </c>
      <c r="M493" s="10">
        <f>'2-2022'!$H487/1000</f>
        <v>0</v>
      </c>
      <c r="N493" s="10">
        <f>'3-2022'!$H487/1000</f>
        <v>0</v>
      </c>
      <c r="O493" s="10">
        <f>'4-2022'!$H487/1000</f>
        <v>0</v>
      </c>
      <c r="P493" s="10">
        <f>'5-2022'!$H487/1000</f>
        <v>0</v>
      </c>
      <c r="Q493" s="10">
        <f>'6-2022'!$H487/1000</f>
        <v>0</v>
      </c>
      <c r="R493" s="10">
        <f t="shared" si="8"/>
        <v>0</v>
      </c>
      <c r="T493" s="74"/>
    </row>
    <row r="494" spans="1:20" x14ac:dyDescent="0.25">
      <c r="A494" s="56"/>
      <c r="B494" s="3"/>
      <c r="C494" s="3"/>
      <c r="D494" s="3"/>
      <c r="E494" s="12">
        <f>'6-2021'!$H488/1000</f>
        <v>0</v>
      </c>
      <c r="F494" s="12">
        <f>'7-2021'!$H488/1000</f>
        <v>0</v>
      </c>
      <c r="G494" s="12">
        <f>'8-2021'!$H488/1000</f>
        <v>0</v>
      </c>
      <c r="H494" s="12">
        <f>'9-2021'!$H488/1000</f>
        <v>0</v>
      </c>
      <c r="I494" s="12">
        <f>'10-2021'!$H488/1000</f>
        <v>0</v>
      </c>
      <c r="J494" s="12">
        <f>'11-2021'!$H488/1000</f>
        <v>0</v>
      </c>
      <c r="K494" s="12">
        <f>'12-2021'!$H488/1000</f>
        <v>0</v>
      </c>
      <c r="L494" s="12">
        <f>'1-2022'!$H488/1000</f>
        <v>0</v>
      </c>
      <c r="M494" s="12">
        <f>'2-2022'!$H488/1000</f>
        <v>0</v>
      </c>
      <c r="N494" s="12">
        <f>'3-2022'!$H488/1000</f>
        <v>0</v>
      </c>
      <c r="O494" s="12">
        <f>'4-2022'!$H488/1000</f>
        <v>0</v>
      </c>
      <c r="P494" s="12">
        <f>'5-2022'!$H488/1000</f>
        <v>0</v>
      </c>
      <c r="Q494" s="12">
        <f>'6-2022'!$H488/1000</f>
        <v>0</v>
      </c>
      <c r="R494" s="12">
        <f t="shared" si="8"/>
        <v>0</v>
      </c>
      <c r="T494" s="74"/>
    </row>
    <row r="495" spans="1:20" x14ac:dyDescent="0.25">
      <c r="A495" s="56"/>
      <c r="B495" s="3"/>
      <c r="C495" s="3"/>
      <c r="D495" s="3"/>
      <c r="E495" s="2">
        <f>'6-2021'!$H489/1000</f>
        <v>0</v>
      </c>
      <c r="F495" s="2">
        <f>'7-2021'!$H489/1000</f>
        <v>0</v>
      </c>
      <c r="G495" s="2">
        <f>'8-2021'!$H489/1000</f>
        <v>0</v>
      </c>
      <c r="H495" s="2">
        <f>'9-2021'!$H489/1000</f>
        <v>0</v>
      </c>
      <c r="I495" s="2">
        <f>'10-2021'!$H489/1000</f>
        <v>0</v>
      </c>
      <c r="J495" s="2">
        <f>'11-2021'!$H489/1000</f>
        <v>0</v>
      </c>
      <c r="K495" s="2">
        <f>'12-2021'!$H489/1000</f>
        <v>0</v>
      </c>
      <c r="L495" s="2">
        <f>'1-2022'!$H489/1000</f>
        <v>0</v>
      </c>
      <c r="M495" s="2">
        <f>'2-2022'!$H489/1000</f>
        <v>0</v>
      </c>
      <c r="N495" s="2">
        <f>'3-2022'!$H489/1000</f>
        <v>0</v>
      </c>
      <c r="O495" s="2">
        <f>'4-2022'!$H489/1000</f>
        <v>0</v>
      </c>
      <c r="P495" s="2">
        <f>'5-2022'!$H489/1000</f>
        <v>0</v>
      </c>
      <c r="Q495" s="2">
        <f>'6-2022'!$H489/1000</f>
        <v>0</v>
      </c>
      <c r="R495" s="2">
        <f t="shared" si="8"/>
        <v>0</v>
      </c>
      <c r="T495" s="74"/>
    </row>
    <row r="496" spans="1:20" x14ac:dyDescent="0.25">
      <c r="A496" s="56">
        <v>373</v>
      </c>
      <c r="B496" s="3" t="s">
        <v>90</v>
      </c>
      <c r="C496" s="3"/>
      <c r="D496" s="3"/>
      <c r="E496" s="2">
        <f>'6-2021'!$H490/1000</f>
        <v>0</v>
      </c>
      <c r="F496" s="2">
        <f>'7-2021'!$H490/1000</f>
        <v>0</v>
      </c>
      <c r="G496" s="2">
        <f>'8-2021'!$H490/1000</f>
        <v>0</v>
      </c>
      <c r="H496" s="2">
        <f>'9-2021'!$H490/1000</f>
        <v>0</v>
      </c>
      <c r="I496" s="2">
        <f>'10-2021'!$H490/1000</f>
        <v>0</v>
      </c>
      <c r="J496" s="2">
        <f>'11-2021'!$H490/1000</f>
        <v>0</v>
      </c>
      <c r="K496" s="2">
        <f>'12-2021'!$H490/1000</f>
        <v>0</v>
      </c>
      <c r="L496" s="2">
        <f>'1-2022'!$H490/1000</f>
        <v>0</v>
      </c>
      <c r="M496" s="2">
        <f>'2-2022'!$H490/1000</f>
        <v>0</v>
      </c>
      <c r="N496" s="2">
        <f>'3-2022'!$H490/1000</f>
        <v>0</v>
      </c>
      <c r="O496" s="2">
        <f>'4-2022'!$H490/1000</f>
        <v>0</v>
      </c>
      <c r="P496" s="2">
        <f>'5-2022'!$H490/1000</f>
        <v>0</v>
      </c>
      <c r="Q496" s="2">
        <f>'6-2022'!$H490/1000</f>
        <v>0</v>
      </c>
      <c r="R496" s="2">
        <f t="shared" si="8"/>
        <v>0</v>
      </c>
      <c r="T496" s="74"/>
    </row>
    <row r="497" spans="1:20" x14ac:dyDescent="0.25">
      <c r="A497" s="56"/>
      <c r="B497" s="3"/>
      <c r="C497" s="3"/>
      <c r="D497" s="3" t="s">
        <v>193</v>
      </c>
      <c r="E497" s="10">
        <f>'6-2021'!$H491/1000</f>
        <v>3964.6051299999999</v>
      </c>
      <c r="F497" s="10">
        <f>'7-2021'!$H491/1000</f>
        <v>3970.0806299999999</v>
      </c>
      <c r="G497" s="10">
        <f>'8-2021'!$H491/1000</f>
        <v>3978.6230099999998</v>
      </c>
      <c r="H497" s="10">
        <f>'9-2021'!$H491/1000</f>
        <v>3979.6376</v>
      </c>
      <c r="I497" s="10">
        <f>'10-2021'!$H491/1000</f>
        <v>3984.4303100000002</v>
      </c>
      <c r="J497" s="10">
        <f>'11-2021'!$H491/1000</f>
        <v>3989.75252</v>
      </c>
      <c r="K497" s="10">
        <f>'12-2021'!$H491/1000</f>
        <v>3991.2340800000002</v>
      </c>
      <c r="L497" s="10">
        <f>'1-2022'!$H491/1000</f>
        <v>4012.4894399999998</v>
      </c>
      <c r="M497" s="10">
        <f>'2-2022'!$H491/1000</f>
        <v>4012.75038</v>
      </c>
      <c r="N497" s="10">
        <f>'3-2022'!$H491/1000</f>
        <v>4019.1907099999999</v>
      </c>
      <c r="O497" s="10">
        <f>'4-2022'!$H491/1000</f>
        <v>4031.7911899999999</v>
      </c>
      <c r="P497" s="10">
        <f>'5-2022'!$H491/1000</f>
        <v>4033.5294399999998</v>
      </c>
      <c r="Q497" s="10">
        <f>'6-2022'!$H491/1000</f>
        <v>4044.9181899999999</v>
      </c>
      <c r="R497" s="10">
        <f t="shared" si="8"/>
        <v>4000.6892475000004</v>
      </c>
      <c r="T497" s="74"/>
    </row>
    <row r="498" spans="1:20" x14ac:dyDescent="0.25">
      <c r="A498" s="56"/>
      <c r="B498" s="3"/>
      <c r="C498" s="3"/>
      <c r="D498" s="3"/>
      <c r="E498" s="12">
        <f>'6-2021'!$H492/1000</f>
        <v>3964.6051299999999</v>
      </c>
      <c r="F498" s="12">
        <f>'7-2021'!$H492/1000</f>
        <v>3970.0806299999999</v>
      </c>
      <c r="G498" s="12">
        <f>'8-2021'!$H492/1000</f>
        <v>3978.6230099999998</v>
      </c>
      <c r="H498" s="12">
        <f>'9-2021'!$H492/1000</f>
        <v>3979.6376</v>
      </c>
      <c r="I498" s="12">
        <f>'10-2021'!$H492/1000</f>
        <v>3984.4303100000002</v>
      </c>
      <c r="J498" s="12">
        <f>'11-2021'!$H492/1000</f>
        <v>3989.75252</v>
      </c>
      <c r="K498" s="12">
        <f>'12-2021'!$H492/1000</f>
        <v>3991.2340800000002</v>
      </c>
      <c r="L498" s="12">
        <f>'1-2022'!$H492/1000</f>
        <v>4012.4894399999998</v>
      </c>
      <c r="M498" s="12">
        <f>'2-2022'!$H492/1000</f>
        <v>4012.75038</v>
      </c>
      <c r="N498" s="12">
        <f>'3-2022'!$H492/1000</f>
        <v>4019.1907099999999</v>
      </c>
      <c r="O498" s="12">
        <f>'4-2022'!$H492/1000</f>
        <v>4031.7911899999999</v>
      </c>
      <c r="P498" s="12">
        <f>'5-2022'!$H492/1000</f>
        <v>4033.5294399999998</v>
      </c>
      <c r="Q498" s="12">
        <f>'6-2022'!$H492/1000</f>
        <v>4044.9181899999999</v>
      </c>
      <c r="R498" s="12">
        <f t="shared" si="8"/>
        <v>4000.6892475000004</v>
      </c>
      <c r="T498" s="74"/>
    </row>
    <row r="499" spans="1:20" x14ac:dyDescent="0.25">
      <c r="A499" s="56"/>
      <c r="B499" s="3"/>
      <c r="C499" s="3"/>
      <c r="D499" s="3"/>
      <c r="E499" s="2">
        <f>'6-2021'!$H493/1000</f>
        <v>0</v>
      </c>
      <c r="F499" s="2">
        <f>'7-2021'!$H493/1000</f>
        <v>0</v>
      </c>
      <c r="G499" s="2">
        <f>'8-2021'!$H493/1000</f>
        <v>0</v>
      </c>
      <c r="H499" s="2">
        <f>'9-2021'!$H493/1000</f>
        <v>0</v>
      </c>
      <c r="I499" s="2">
        <f>'10-2021'!$H493/1000</f>
        <v>0</v>
      </c>
      <c r="J499" s="2">
        <f>'11-2021'!$H493/1000</f>
        <v>0</v>
      </c>
      <c r="K499" s="2">
        <f>'12-2021'!$H493/1000</f>
        <v>0</v>
      </c>
      <c r="L499" s="2">
        <f>'1-2022'!$H493/1000</f>
        <v>0</v>
      </c>
      <c r="M499" s="2">
        <f>'2-2022'!$H493/1000</f>
        <v>0</v>
      </c>
      <c r="N499" s="2">
        <f>'3-2022'!$H493/1000</f>
        <v>0</v>
      </c>
      <c r="O499" s="2">
        <f>'4-2022'!$H493/1000</f>
        <v>0</v>
      </c>
      <c r="P499" s="2">
        <f>'5-2022'!$H493/1000</f>
        <v>0</v>
      </c>
      <c r="Q499" s="2">
        <f>'6-2022'!$H493/1000</f>
        <v>0</v>
      </c>
      <c r="R499" s="2">
        <f t="shared" si="8"/>
        <v>0</v>
      </c>
      <c r="T499" s="74"/>
    </row>
    <row r="500" spans="1:20" x14ac:dyDescent="0.25">
      <c r="A500" s="56" t="s">
        <v>91</v>
      </c>
      <c r="B500" s="3" t="s">
        <v>92</v>
      </c>
      <c r="C500" s="3"/>
      <c r="D500" s="3"/>
      <c r="E500" s="2">
        <f>'6-2021'!$H494/1000</f>
        <v>0</v>
      </c>
      <c r="F500" s="2">
        <f>'7-2021'!$H494/1000</f>
        <v>0</v>
      </c>
      <c r="G500" s="2">
        <f>'8-2021'!$H494/1000</f>
        <v>0</v>
      </c>
      <c r="H500" s="2">
        <f>'9-2021'!$H494/1000</f>
        <v>0</v>
      </c>
      <c r="I500" s="2">
        <f>'10-2021'!$H494/1000</f>
        <v>0</v>
      </c>
      <c r="J500" s="2">
        <f>'11-2021'!$H494/1000</f>
        <v>0</v>
      </c>
      <c r="K500" s="2">
        <f>'12-2021'!$H494/1000</f>
        <v>0</v>
      </c>
      <c r="L500" s="2">
        <f>'1-2022'!$H494/1000</f>
        <v>0</v>
      </c>
      <c r="M500" s="2">
        <f>'2-2022'!$H494/1000</f>
        <v>0</v>
      </c>
      <c r="N500" s="2">
        <f>'3-2022'!$H494/1000</f>
        <v>0</v>
      </c>
      <c r="O500" s="2">
        <f>'4-2022'!$H494/1000</f>
        <v>0</v>
      </c>
      <c r="P500" s="2">
        <f>'5-2022'!$H494/1000</f>
        <v>0</v>
      </c>
      <c r="Q500" s="2">
        <f>'6-2022'!$H494/1000</f>
        <v>0</v>
      </c>
      <c r="R500" s="2">
        <f t="shared" si="8"/>
        <v>0</v>
      </c>
      <c r="T500" s="74"/>
    </row>
    <row r="501" spans="1:20" x14ac:dyDescent="0.25">
      <c r="A501" s="56"/>
      <c r="B501" s="3"/>
      <c r="C501" s="3"/>
      <c r="D501" s="3" t="s">
        <v>193</v>
      </c>
      <c r="E501" s="10">
        <f>'6-2021'!$H495/1000</f>
        <v>10139.05169</v>
      </c>
      <c r="F501" s="10">
        <f>'7-2021'!$H495/1000</f>
        <v>10431.21002</v>
      </c>
      <c r="G501" s="10">
        <f>'8-2021'!$H495/1000</f>
        <v>10930.278550000001</v>
      </c>
      <c r="H501" s="10">
        <f>'9-2021'!$H495/1000</f>
        <v>5949.6257000000005</v>
      </c>
      <c r="I501" s="10">
        <f>'10-2021'!$H495/1000</f>
        <v>6201.8020900000001</v>
      </c>
      <c r="J501" s="10">
        <f>'11-2021'!$H495/1000</f>
        <v>6537.8152900000005</v>
      </c>
      <c r="K501" s="10">
        <f>'12-2021'!$H495/1000</f>
        <v>6986.7749199999998</v>
      </c>
      <c r="L501" s="10">
        <f>'1-2022'!$H495/1000</f>
        <v>6516.52549</v>
      </c>
      <c r="M501" s="10">
        <f>'2-2022'!$H495/1000</f>
        <v>3464.5611099999996</v>
      </c>
      <c r="N501" s="10">
        <f>'3-2022'!$H495/1000</f>
        <v>3123.5738500000002</v>
      </c>
      <c r="O501" s="10">
        <f>'4-2022'!$H495/1000</f>
        <v>2808.4618399999999</v>
      </c>
      <c r="P501" s="10">
        <f>'5-2022'!$H495/1000</f>
        <v>10184.41409</v>
      </c>
      <c r="Q501" s="10">
        <f>'6-2022'!$H495/1000</f>
        <v>11302.32631</v>
      </c>
      <c r="R501" s="10">
        <f t="shared" si="8"/>
        <v>6987.9776625000004</v>
      </c>
      <c r="T501" s="74"/>
    </row>
    <row r="502" spans="1:20" x14ac:dyDescent="0.25">
      <c r="A502" s="56"/>
      <c r="B502" s="3"/>
      <c r="C502" s="3"/>
      <c r="D502" s="3"/>
      <c r="E502" s="12">
        <f>'6-2021'!$H496/1000</f>
        <v>10139.05169</v>
      </c>
      <c r="F502" s="12">
        <f>'7-2021'!$H496/1000</f>
        <v>10431.21002</v>
      </c>
      <c r="G502" s="12">
        <f>'8-2021'!$H496/1000</f>
        <v>10930.278550000001</v>
      </c>
      <c r="H502" s="12">
        <f>'9-2021'!$H496/1000</f>
        <v>5949.6257000000005</v>
      </c>
      <c r="I502" s="12">
        <f>'10-2021'!$H496/1000</f>
        <v>6201.8020900000001</v>
      </c>
      <c r="J502" s="12">
        <f>'11-2021'!$H496/1000</f>
        <v>6537.8152900000005</v>
      </c>
      <c r="K502" s="12">
        <f>'12-2021'!$H496/1000</f>
        <v>6986.7749199999998</v>
      </c>
      <c r="L502" s="12">
        <f>'1-2022'!$H496/1000</f>
        <v>6516.52549</v>
      </c>
      <c r="M502" s="12">
        <f>'2-2022'!$H496/1000</f>
        <v>3464.5611099999996</v>
      </c>
      <c r="N502" s="12">
        <f>'3-2022'!$H496/1000</f>
        <v>3123.5738500000002</v>
      </c>
      <c r="O502" s="12">
        <f>'4-2022'!$H496/1000</f>
        <v>2808.4618399999999</v>
      </c>
      <c r="P502" s="12">
        <f>'5-2022'!$H496/1000</f>
        <v>10184.41409</v>
      </c>
      <c r="Q502" s="12">
        <f>'6-2022'!$H496/1000</f>
        <v>11302.32631</v>
      </c>
      <c r="R502" s="12">
        <f t="shared" si="8"/>
        <v>6987.9776625000004</v>
      </c>
      <c r="T502" s="74"/>
    </row>
    <row r="503" spans="1:20" x14ac:dyDescent="0.25">
      <c r="A503" s="56"/>
      <c r="B503" s="3"/>
      <c r="C503" s="3"/>
      <c r="D503" s="3"/>
      <c r="E503" s="2">
        <f>'6-2021'!$H497/1000</f>
        <v>0</v>
      </c>
      <c r="F503" s="2">
        <f>'7-2021'!$H497/1000</f>
        <v>0</v>
      </c>
      <c r="G503" s="2">
        <f>'8-2021'!$H497/1000</f>
        <v>0</v>
      </c>
      <c r="H503" s="2">
        <f>'9-2021'!$H497/1000</f>
        <v>0</v>
      </c>
      <c r="I503" s="2">
        <f>'10-2021'!$H497/1000</f>
        <v>0</v>
      </c>
      <c r="J503" s="2">
        <f>'11-2021'!$H497/1000</f>
        <v>0</v>
      </c>
      <c r="K503" s="2">
        <f>'12-2021'!$H497/1000</f>
        <v>0</v>
      </c>
      <c r="L503" s="2">
        <f>'1-2022'!$H497/1000</f>
        <v>0</v>
      </c>
      <c r="M503" s="2">
        <f>'2-2022'!$H497/1000</f>
        <v>0</v>
      </c>
      <c r="N503" s="2">
        <f>'3-2022'!$H497/1000</f>
        <v>0</v>
      </c>
      <c r="O503" s="2">
        <f>'4-2022'!$H497/1000</f>
        <v>0</v>
      </c>
      <c r="P503" s="2">
        <f>'5-2022'!$H497/1000</f>
        <v>0</v>
      </c>
      <c r="Q503" s="2">
        <f>'6-2022'!$H497/1000</f>
        <v>0</v>
      </c>
      <c r="R503" s="2">
        <f t="shared" si="8"/>
        <v>0</v>
      </c>
      <c r="T503" s="74"/>
    </row>
    <row r="504" spans="1:20" x14ac:dyDescent="0.25">
      <c r="A504" s="56" t="s">
        <v>93</v>
      </c>
      <c r="B504" s="3" t="s">
        <v>94</v>
      </c>
      <c r="C504" s="3"/>
      <c r="D504" s="3"/>
      <c r="E504" s="2">
        <f>'6-2021'!$H498/1000</f>
        <v>0</v>
      </c>
      <c r="F504" s="2">
        <f>'7-2021'!$H498/1000</f>
        <v>0</v>
      </c>
      <c r="G504" s="2">
        <f>'8-2021'!$H498/1000</f>
        <v>0</v>
      </c>
      <c r="H504" s="2">
        <f>'9-2021'!$H498/1000</f>
        <v>0</v>
      </c>
      <c r="I504" s="2">
        <f>'10-2021'!$H498/1000</f>
        <v>0</v>
      </c>
      <c r="J504" s="2">
        <f>'11-2021'!$H498/1000</f>
        <v>0</v>
      </c>
      <c r="K504" s="2">
        <f>'12-2021'!$H498/1000</f>
        <v>0</v>
      </c>
      <c r="L504" s="2">
        <f>'1-2022'!$H498/1000</f>
        <v>0</v>
      </c>
      <c r="M504" s="2">
        <f>'2-2022'!$H498/1000</f>
        <v>0</v>
      </c>
      <c r="N504" s="2">
        <f>'3-2022'!$H498/1000</f>
        <v>0</v>
      </c>
      <c r="O504" s="2">
        <f>'4-2022'!$H498/1000</f>
        <v>0</v>
      </c>
      <c r="P504" s="2">
        <f>'5-2022'!$H498/1000</f>
        <v>0</v>
      </c>
      <c r="Q504" s="2">
        <f>'6-2022'!$H498/1000</f>
        <v>0</v>
      </c>
      <c r="R504" s="2">
        <f t="shared" si="8"/>
        <v>0</v>
      </c>
      <c r="T504" s="74"/>
    </row>
    <row r="505" spans="1:20" x14ac:dyDescent="0.25">
      <c r="A505" s="56"/>
      <c r="B505" s="3"/>
      <c r="C505" s="3"/>
      <c r="D505" s="3" t="s">
        <v>193</v>
      </c>
      <c r="E505" s="10">
        <f>'6-2021'!$H499/1000</f>
        <v>0</v>
      </c>
      <c r="F505" s="10">
        <f>'7-2021'!$H499/1000</f>
        <v>0</v>
      </c>
      <c r="G505" s="10">
        <f>'8-2021'!$H499/1000</f>
        <v>0</v>
      </c>
      <c r="H505" s="10">
        <f>'9-2021'!$H499/1000</f>
        <v>0</v>
      </c>
      <c r="I505" s="10">
        <f>'10-2021'!$H499/1000</f>
        <v>0</v>
      </c>
      <c r="J505" s="10">
        <f>'11-2021'!$H499/1000</f>
        <v>0</v>
      </c>
      <c r="K505" s="10">
        <f>'12-2021'!$H499/1000</f>
        <v>0</v>
      </c>
      <c r="L505" s="10">
        <f>'1-2022'!$H499/1000</f>
        <v>0</v>
      </c>
      <c r="M505" s="10">
        <f>'2-2022'!$H499/1000</f>
        <v>0</v>
      </c>
      <c r="N505" s="10">
        <f>'3-2022'!$H499/1000</f>
        <v>0</v>
      </c>
      <c r="O505" s="10">
        <f>'4-2022'!$H499/1000</f>
        <v>0</v>
      </c>
      <c r="P505" s="10">
        <f>'5-2022'!$H499/1000</f>
        <v>0</v>
      </c>
      <c r="Q505" s="10">
        <f>'6-2022'!$H499/1000</f>
        <v>0</v>
      </c>
      <c r="R505" s="10">
        <f t="shared" si="8"/>
        <v>0</v>
      </c>
      <c r="T505" s="74"/>
    </row>
    <row r="506" spans="1:20" x14ac:dyDescent="0.25">
      <c r="A506" s="56"/>
      <c r="B506" s="3"/>
      <c r="C506" s="3"/>
      <c r="D506" s="3"/>
      <c r="E506" s="12">
        <f>'6-2021'!$H500/1000</f>
        <v>0</v>
      </c>
      <c r="F506" s="12">
        <f>'7-2021'!$H500/1000</f>
        <v>0</v>
      </c>
      <c r="G506" s="12">
        <f>'8-2021'!$H500/1000</f>
        <v>0</v>
      </c>
      <c r="H506" s="12">
        <f>'9-2021'!$H500/1000</f>
        <v>0</v>
      </c>
      <c r="I506" s="12">
        <f>'10-2021'!$H500/1000</f>
        <v>0</v>
      </c>
      <c r="J506" s="12">
        <f>'11-2021'!$H500/1000</f>
        <v>0</v>
      </c>
      <c r="K506" s="12">
        <f>'12-2021'!$H500/1000</f>
        <v>0</v>
      </c>
      <c r="L506" s="12">
        <f>'1-2022'!$H500/1000</f>
        <v>0</v>
      </c>
      <c r="M506" s="12">
        <f>'2-2022'!$H500/1000</f>
        <v>0</v>
      </c>
      <c r="N506" s="12">
        <f>'3-2022'!$H500/1000</f>
        <v>0</v>
      </c>
      <c r="O506" s="12">
        <f>'4-2022'!$H500/1000</f>
        <v>0</v>
      </c>
      <c r="P506" s="12">
        <f>'5-2022'!$H500/1000</f>
        <v>0</v>
      </c>
      <c r="Q506" s="12">
        <f>'6-2022'!$H500/1000</f>
        <v>0</v>
      </c>
      <c r="R506" s="12">
        <f t="shared" si="8"/>
        <v>0</v>
      </c>
      <c r="T506" s="74"/>
    </row>
    <row r="507" spans="1:20" x14ac:dyDescent="0.25">
      <c r="A507" s="56"/>
      <c r="B507" s="3"/>
      <c r="C507" s="3"/>
      <c r="D507" s="3"/>
      <c r="E507" s="2">
        <f>'6-2021'!$H501/1000</f>
        <v>0</v>
      </c>
      <c r="F507" s="2">
        <f>'7-2021'!$H501/1000</f>
        <v>0</v>
      </c>
      <c r="G507" s="2">
        <f>'8-2021'!$H501/1000</f>
        <v>0</v>
      </c>
      <c r="H507" s="2">
        <f>'9-2021'!$H501/1000</f>
        <v>0</v>
      </c>
      <c r="I507" s="2">
        <f>'10-2021'!$H501/1000</f>
        <v>0</v>
      </c>
      <c r="J507" s="2">
        <f>'11-2021'!$H501/1000</f>
        <v>0</v>
      </c>
      <c r="K507" s="2">
        <f>'12-2021'!$H501/1000</f>
        <v>0</v>
      </c>
      <c r="L507" s="2">
        <f>'1-2022'!$H501/1000</f>
        <v>0</v>
      </c>
      <c r="M507" s="2">
        <f>'2-2022'!$H501/1000</f>
        <v>0</v>
      </c>
      <c r="N507" s="2">
        <f>'3-2022'!$H501/1000</f>
        <v>0</v>
      </c>
      <c r="O507" s="2">
        <f>'4-2022'!$H501/1000</f>
        <v>0</v>
      </c>
      <c r="P507" s="2">
        <f>'5-2022'!$H501/1000</f>
        <v>0</v>
      </c>
      <c r="Q507" s="2">
        <f>'6-2022'!$H501/1000</f>
        <v>0</v>
      </c>
      <c r="R507" s="2">
        <f t="shared" si="8"/>
        <v>0</v>
      </c>
      <c r="T507" s="74"/>
    </row>
    <row r="508" spans="1:20" x14ac:dyDescent="0.25">
      <c r="A508" s="56"/>
      <c r="B508" s="3"/>
      <c r="C508" s="3"/>
      <c r="D508" s="3"/>
      <c r="E508" s="2">
        <f>'6-2021'!$H502/1000</f>
        <v>0</v>
      </c>
      <c r="F508" s="2">
        <f>'7-2021'!$H502/1000</f>
        <v>0</v>
      </c>
      <c r="G508" s="2">
        <f>'8-2021'!$H502/1000</f>
        <v>0</v>
      </c>
      <c r="H508" s="2">
        <f>'9-2021'!$H502/1000</f>
        <v>0</v>
      </c>
      <c r="I508" s="2">
        <f>'10-2021'!$H502/1000</f>
        <v>0</v>
      </c>
      <c r="J508" s="2">
        <f>'11-2021'!$H502/1000</f>
        <v>0</v>
      </c>
      <c r="K508" s="2">
        <f>'12-2021'!$H502/1000</f>
        <v>0</v>
      </c>
      <c r="L508" s="2">
        <f>'1-2022'!$H502/1000</f>
        <v>0</v>
      </c>
      <c r="M508" s="2">
        <f>'2-2022'!$H502/1000</f>
        <v>0</v>
      </c>
      <c r="N508" s="2">
        <f>'3-2022'!$H502/1000</f>
        <v>0</v>
      </c>
      <c r="O508" s="2">
        <f>'4-2022'!$H502/1000</f>
        <v>0</v>
      </c>
      <c r="P508" s="2">
        <f>'5-2022'!$H502/1000</f>
        <v>0</v>
      </c>
      <c r="Q508" s="2">
        <f>'6-2022'!$H502/1000</f>
        <v>0</v>
      </c>
      <c r="R508" s="2">
        <f t="shared" si="8"/>
        <v>0</v>
      </c>
      <c r="T508" s="74"/>
    </row>
    <row r="509" spans="1:20" ht="15.75" thickBot="1" x14ac:dyDescent="0.3">
      <c r="A509" s="63" t="s">
        <v>95</v>
      </c>
      <c r="B509" s="3"/>
      <c r="C509" s="3"/>
      <c r="D509" s="3"/>
      <c r="E509" s="13">
        <f>'6-2021'!$H503/1000</f>
        <v>571387.03804999997</v>
      </c>
      <c r="F509" s="13">
        <f>'7-2021'!$H503/1000</f>
        <v>573296.06356999988</v>
      </c>
      <c r="G509" s="13">
        <f>'8-2021'!$H503/1000</f>
        <v>574775.88558</v>
      </c>
      <c r="H509" s="13">
        <f>'9-2021'!$H503/1000</f>
        <v>576259.19918</v>
      </c>
      <c r="I509" s="13">
        <f>'10-2021'!$H503/1000</f>
        <v>578414.96578999993</v>
      </c>
      <c r="J509" s="13">
        <f>'11-2021'!$H503/1000</f>
        <v>579938.77207999979</v>
      </c>
      <c r="K509" s="13">
        <f>'12-2021'!$H503/1000</f>
        <v>582722.66778000002</v>
      </c>
      <c r="L509" s="13">
        <f>'1-2022'!$H503/1000</f>
        <v>584859.52058000001</v>
      </c>
      <c r="M509" s="13">
        <f>'2-2022'!$H503/1000</f>
        <v>586154.02527999983</v>
      </c>
      <c r="N509" s="13">
        <f>'3-2022'!$H503/1000</f>
        <v>587939.92312000005</v>
      </c>
      <c r="O509" s="13">
        <f>'4-2022'!$H503/1000</f>
        <v>588781.40278</v>
      </c>
      <c r="P509" s="13">
        <f>'5-2022'!$H503/1000</f>
        <v>598150.05948000005</v>
      </c>
      <c r="Q509" s="13">
        <f>'6-2022'!$H503/1000</f>
        <v>600413.32739999983</v>
      </c>
      <c r="R509" s="13">
        <f t="shared" si="8"/>
        <v>583099.38899541658</v>
      </c>
      <c r="T509" s="74"/>
    </row>
    <row r="510" spans="1:20" ht="15.75" thickTop="1" x14ac:dyDescent="0.25">
      <c r="A510" s="56"/>
      <c r="B510" s="3"/>
      <c r="C510" s="3"/>
      <c r="D510" s="3"/>
      <c r="E510" s="2">
        <f>'6-2021'!$H504/1000</f>
        <v>0</v>
      </c>
      <c r="F510" s="2">
        <f>'7-2021'!$H504/1000</f>
        <v>0</v>
      </c>
      <c r="G510" s="2">
        <f>'8-2021'!$H504/1000</f>
        <v>0</v>
      </c>
      <c r="H510" s="2">
        <f>'9-2021'!$H504/1000</f>
        <v>0</v>
      </c>
      <c r="I510" s="2">
        <f>'10-2021'!$H504/1000</f>
        <v>0</v>
      </c>
      <c r="J510" s="2">
        <f>'11-2021'!$H504/1000</f>
        <v>0</v>
      </c>
      <c r="K510" s="2">
        <f>'12-2021'!$H504/1000</f>
        <v>0</v>
      </c>
      <c r="L510" s="2">
        <f>'1-2022'!$H504/1000</f>
        <v>0</v>
      </c>
      <c r="M510" s="2">
        <f>'2-2022'!$H504/1000</f>
        <v>0</v>
      </c>
      <c r="N510" s="2">
        <f>'3-2022'!$H504/1000</f>
        <v>0</v>
      </c>
      <c r="O510" s="2">
        <f>'4-2022'!$H504/1000</f>
        <v>0</v>
      </c>
      <c r="P510" s="2">
        <f>'5-2022'!$H504/1000</f>
        <v>0</v>
      </c>
      <c r="Q510" s="2">
        <f>'6-2022'!$H504/1000</f>
        <v>0</v>
      </c>
      <c r="R510" s="2">
        <f t="shared" si="8"/>
        <v>0</v>
      </c>
      <c r="T510" s="74"/>
    </row>
    <row r="511" spans="1:20" x14ac:dyDescent="0.25">
      <c r="A511" s="56" t="s">
        <v>96</v>
      </c>
      <c r="B511" s="3"/>
      <c r="C511" s="3"/>
      <c r="D511" s="3"/>
      <c r="E511" s="2">
        <f>'6-2021'!$H505/1000</f>
        <v>0</v>
      </c>
      <c r="F511" s="2">
        <f>'7-2021'!$H505/1000</f>
        <v>0</v>
      </c>
      <c r="G511" s="2">
        <f>'8-2021'!$H505/1000</f>
        <v>0</v>
      </c>
      <c r="H511" s="2">
        <f>'9-2021'!$H505/1000</f>
        <v>0</v>
      </c>
      <c r="I511" s="2">
        <f>'10-2021'!$H505/1000</f>
        <v>0</v>
      </c>
      <c r="J511" s="2">
        <f>'11-2021'!$H505/1000</f>
        <v>0</v>
      </c>
      <c r="K511" s="2">
        <f>'12-2021'!$H505/1000</f>
        <v>0</v>
      </c>
      <c r="L511" s="2">
        <f>'1-2022'!$H505/1000</f>
        <v>0</v>
      </c>
      <c r="M511" s="2">
        <f>'2-2022'!$H505/1000</f>
        <v>0</v>
      </c>
      <c r="N511" s="2">
        <f>'3-2022'!$H505/1000</f>
        <v>0</v>
      </c>
      <c r="O511" s="2">
        <f>'4-2022'!$H505/1000</f>
        <v>0</v>
      </c>
      <c r="P511" s="2">
        <f>'5-2022'!$H505/1000</f>
        <v>0</v>
      </c>
      <c r="Q511" s="2">
        <f>'6-2022'!$H505/1000</f>
        <v>0</v>
      </c>
      <c r="R511" s="2">
        <f t="shared" si="8"/>
        <v>0</v>
      </c>
      <c r="T511" s="74"/>
    </row>
    <row r="512" spans="1:20" x14ac:dyDescent="0.25">
      <c r="A512" s="56"/>
      <c r="B512" s="3"/>
      <c r="C512" s="3" t="s">
        <v>193</v>
      </c>
      <c r="D512" s="3"/>
      <c r="E512" s="10">
        <f>'6-2021'!$H506/1000</f>
        <v>571387.03804999997</v>
      </c>
      <c r="F512" s="10">
        <f>'7-2021'!$H506/1000</f>
        <v>573296.06356999988</v>
      </c>
      <c r="G512" s="10">
        <f>'8-2021'!$H506/1000</f>
        <v>574775.88558</v>
      </c>
      <c r="H512" s="10">
        <f>'9-2021'!$H506/1000</f>
        <v>576259.19918</v>
      </c>
      <c r="I512" s="10">
        <f>'10-2021'!$H506/1000</f>
        <v>578414.96578999993</v>
      </c>
      <c r="J512" s="10">
        <f>'11-2021'!$H506/1000</f>
        <v>579938.77207999979</v>
      </c>
      <c r="K512" s="10">
        <f>'12-2021'!$H506/1000</f>
        <v>582722.66778000002</v>
      </c>
      <c r="L512" s="10">
        <f>'1-2022'!$H506/1000</f>
        <v>584859.52058000001</v>
      </c>
      <c r="M512" s="10">
        <f>'2-2022'!$H506/1000</f>
        <v>586154.02527999983</v>
      </c>
      <c r="N512" s="10">
        <f>'3-2022'!$H506/1000</f>
        <v>587939.92312000005</v>
      </c>
      <c r="O512" s="10">
        <f>'4-2022'!$H506/1000</f>
        <v>588781.40278</v>
      </c>
      <c r="P512" s="10">
        <f>'5-2022'!$H506/1000</f>
        <v>598150.05948000005</v>
      </c>
      <c r="Q512" s="10">
        <f>'6-2022'!$H506/1000</f>
        <v>600413.32739999983</v>
      </c>
      <c r="R512" s="10">
        <f t="shared" si="8"/>
        <v>583099.38899541658</v>
      </c>
      <c r="T512" s="74"/>
    </row>
    <row r="513" spans="1:20" x14ac:dyDescent="0.25">
      <c r="A513" s="56"/>
      <c r="B513" s="3"/>
      <c r="C513" s="3"/>
      <c r="D513" s="3"/>
      <c r="E513" s="2">
        <f>'6-2021'!$H507/1000</f>
        <v>0</v>
      </c>
      <c r="F513" s="2">
        <f>'7-2021'!$H507/1000</f>
        <v>0</v>
      </c>
      <c r="G513" s="2">
        <f>'8-2021'!$H507/1000</f>
        <v>0</v>
      </c>
      <c r="H513" s="2">
        <f>'9-2021'!$H507/1000</f>
        <v>0</v>
      </c>
      <c r="I513" s="2">
        <f>'10-2021'!$H507/1000</f>
        <v>0</v>
      </c>
      <c r="J513" s="2">
        <f>'11-2021'!$H507/1000</f>
        <v>0</v>
      </c>
      <c r="K513" s="2">
        <f>'12-2021'!$H507/1000</f>
        <v>0</v>
      </c>
      <c r="L513" s="2">
        <f>'1-2022'!$H507/1000</f>
        <v>0</v>
      </c>
      <c r="M513" s="2">
        <f>'2-2022'!$H507/1000</f>
        <v>0</v>
      </c>
      <c r="N513" s="2">
        <f>'3-2022'!$H507/1000</f>
        <v>0</v>
      </c>
      <c r="O513" s="2">
        <f>'4-2022'!$H507/1000</f>
        <v>0</v>
      </c>
      <c r="P513" s="2">
        <f>'5-2022'!$H507/1000</f>
        <v>0</v>
      </c>
      <c r="Q513" s="2">
        <f>'6-2022'!$H507/1000</f>
        <v>0</v>
      </c>
      <c r="R513" s="2">
        <f t="shared" si="8"/>
        <v>0</v>
      </c>
      <c r="T513" s="74"/>
    </row>
    <row r="514" spans="1:20" ht="15.75" thickBot="1" x14ac:dyDescent="0.3">
      <c r="A514" s="56" t="s">
        <v>97</v>
      </c>
      <c r="B514" s="3"/>
      <c r="C514" s="3"/>
      <c r="D514" s="3"/>
      <c r="E514" s="19">
        <f>'6-2021'!$H508/1000</f>
        <v>571387.03804999997</v>
      </c>
      <c r="F514" s="19">
        <f>'7-2021'!$H508/1000</f>
        <v>573296.06356999988</v>
      </c>
      <c r="G514" s="19">
        <f>'8-2021'!$H508/1000</f>
        <v>574775.88558</v>
      </c>
      <c r="H514" s="19">
        <f>'9-2021'!$H508/1000</f>
        <v>576259.19918</v>
      </c>
      <c r="I514" s="19">
        <f>'10-2021'!$H508/1000</f>
        <v>578414.96578999993</v>
      </c>
      <c r="J514" s="19">
        <f>'11-2021'!$H508/1000</f>
        <v>579938.77207999979</v>
      </c>
      <c r="K514" s="19">
        <f>'12-2021'!$H508/1000</f>
        <v>582722.66778000002</v>
      </c>
      <c r="L514" s="19">
        <f>'1-2022'!$H508/1000</f>
        <v>584859.52058000001</v>
      </c>
      <c r="M514" s="19">
        <f>'2-2022'!$H508/1000</f>
        <v>586154.02527999983</v>
      </c>
      <c r="N514" s="19">
        <f>'3-2022'!$H508/1000</f>
        <v>587939.92312000005</v>
      </c>
      <c r="O514" s="19">
        <f>'4-2022'!$H508/1000</f>
        <v>588781.40278</v>
      </c>
      <c r="P514" s="19">
        <f>'5-2022'!$H508/1000</f>
        <v>598150.05948000005</v>
      </c>
      <c r="Q514" s="19">
        <f>'6-2022'!$H508/1000</f>
        <v>600413.32739999983</v>
      </c>
      <c r="R514" s="19">
        <f t="shared" si="8"/>
        <v>583099.38899541658</v>
      </c>
      <c r="T514" s="74"/>
    </row>
    <row r="515" spans="1:20" ht="15.75" thickTop="1" x14ac:dyDescent="0.25">
      <c r="A515" s="56">
        <v>389</v>
      </c>
      <c r="B515" s="3" t="s">
        <v>31</v>
      </c>
      <c r="C515" s="3"/>
      <c r="D515" s="3"/>
      <c r="E515" s="2">
        <f>'6-2021'!$H509/1000</f>
        <v>0</v>
      </c>
      <c r="F515" s="2">
        <f>'7-2021'!$H509/1000</f>
        <v>0</v>
      </c>
      <c r="G515" s="2">
        <f>'8-2021'!$H509/1000</f>
        <v>0</v>
      </c>
      <c r="H515" s="2">
        <f>'9-2021'!$H509/1000</f>
        <v>0</v>
      </c>
      <c r="I515" s="2">
        <f>'10-2021'!$H509/1000</f>
        <v>0</v>
      </c>
      <c r="J515" s="2">
        <f>'11-2021'!$H509/1000</f>
        <v>0</v>
      </c>
      <c r="K515" s="2">
        <f>'12-2021'!$H509/1000</f>
        <v>0</v>
      </c>
      <c r="L515" s="2">
        <f>'1-2022'!$H509/1000</f>
        <v>0</v>
      </c>
      <c r="M515" s="2">
        <f>'2-2022'!$H509/1000</f>
        <v>0</v>
      </c>
      <c r="N515" s="2">
        <f>'3-2022'!$H509/1000</f>
        <v>0</v>
      </c>
      <c r="O515" s="2">
        <f>'4-2022'!$H509/1000</f>
        <v>0</v>
      </c>
      <c r="P515" s="2">
        <f>'5-2022'!$H509/1000</f>
        <v>0</v>
      </c>
      <c r="Q515" s="2">
        <f>'6-2022'!$H509/1000</f>
        <v>0</v>
      </c>
      <c r="R515" s="2">
        <f t="shared" si="8"/>
        <v>0</v>
      </c>
      <c r="T515" s="74"/>
    </row>
    <row r="516" spans="1:20" x14ac:dyDescent="0.25">
      <c r="A516" s="56"/>
      <c r="B516" s="3"/>
      <c r="C516" s="3"/>
      <c r="D516" s="3" t="s">
        <v>193</v>
      </c>
      <c r="E516" s="10">
        <f>'6-2021'!$H510/1000</f>
        <v>1098.82635</v>
      </c>
      <c r="F516" s="10">
        <f>'7-2021'!$H510/1000</f>
        <v>1098.82635</v>
      </c>
      <c r="G516" s="10">
        <f>'8-2021'!$H510/1000</f>
        <v>1098.82635</v>
      </c>
      <c r="H516" s="10">
        <f>'9-2021'!$H510/1000</f>
        <v>1098.82635</v>
      </c>
      <c r="I516" s="10">
        <f>'10-2021'!$H510/1000</f>
        <v>1098.82635</v>
      </c>
      <c r="J516" s="10">
        <f>'11-2021'!$H510/1000</f>
        <v>1098.82635</v>
      </c>
      <c r="K516" s="10">
        <f>'12-2021'!$H510/1000</f>
        <v>1098.82635</v>
      </c>
      <c r="L516" s="10">
        <f>'1-2022'!$H510/1000</f>
        <v>1098.82635</v>
      </c>
      <c r="M516" s="10">
        <f>'2-2022'!$H510/1000</f>
        <v>1098.82635</v>
      </c>
      <c r="N516" s="10">
        <f>'3-2022'!$H510/1000</f>
        <v>1098.82635</v>
      </c>
      <c r="O516" s="10">
        <f>'4-2022'!$H510/1000</f>
        <v>1098.82635</v>
      </c>
      <c r="P516" s="10">
        <f>'5-2022'!$H510/1000</f>
        <v>1098.82635</v>
      </c>
      <c r="Q516" s="10">
        <f>'6-2022'!$H510/1000</f>
        <v>1098.82635</v>
      </c>
      <c r="R516" s="10">
        <f t="shared" si="8"/>
        <v>1098.8263499999998</v>
      </c>
      <c r="T516" s="74"/>
    </row>
    <row r="517" spans="1:20" x14ac:dyDescent="0.25">
      <c r="A517" s="56"/>
      <c r="B517" s="3"/>
      <c r="C517" s="3"/>
      <c r="D517" s="3" t="s">
        <v>255</v>
      </c>
      <c r="E517" s="10">
        <f>'6-2021'!$H511/1000</f>
        <v>76.094932983759492</v>
      </c>
      <c r="F517" s="10">
        <f>'7-2021'!$H511/1000</f>
        <v>76.094932983759492</v>
      </c>
      <c r="G517" s="10">
        <f>'8-2021'!$H511/1000</f>
        <v>76.094932983759492</v>
      </c>
      <c r="H517" s="10">
        <f>'9-2021'!$H511/1000</f>
        <v>76.094932983759492</v>
      </c>
      <c r="I517" s="10">
        <f>'10-2021'!$H511/1000</f>
        <v>76.094932983759492</v>
      </c>
      <c r="J517" s="10">
        <f>'11-2021'!$H511/1000</f>
        <v>76.094932983759492</v>
      </c>
      <c r="K517" s="10">
        <f>'12-2021'!$H511/1000</f>
        <v>76.094932983759492</v>
      </c>
      <c r="L517" s="10">
        <f>'1-2022'!$H511/1000</f>
        <v>76.094932983759492</v>
      </c>
      <c r="M517" s="10">
        <f>'2-2022'!$H511/1000</f>
        <v>76.094932983759492</v>
      </c>
      <c r="N517" s="10">
        <f>'3-2022'!$H511/1000</f>
        <v>76.094932983759492</v>
      </c>
      <c r="O517" s="10">
        <f>'4-2022'!$H511/1000</f>
        <v>76.094932983759492</v>
      </c>
      <c r="P517" s="10">
        <f>'5-2022'!$H511/1000</f>
        <v>76.094932983759492</v>
      </c>
      <c r="Q517" s="10">
        <f>'6-2022'!$H511/1000</f>
        <v>76.094932983759492</v>
      </c>
      <c r="R517" s="10">
        <f t="shared" si="8"/>
        <v>76.094932983759477</v>
      </c>
      <c r="T517" s="74"/>
    </row>
    <row r="518" spans="1:20" x14ac:dyDescent="0.25">
      <c r="A518" s="56"/>
      <c r="B518" s="3"/>
      <c r="C518" s="3"/>
      <c r="D518" s="3" t="s">
        <v>254</v>
      </c>
      <c r="E518" s="10">
        <f>'6-2021'!$H512/1000</f>
        <v>0</v>
      </c>
      <c r="F518" s="10">
        <f>'7-2021'!$H512/1000</f>
        <v>0</v>
      </c>
      <c r="G518" s="10">
        <f>'8-2021'!$H512/1000</f>
        <v>0</v>
      </c>
      <c r="H518" s="10">
        <f>'9-2021'!$H512/1000</f>
        <v>0</v>
      </c>
      <c r="I518" s="10">
        <f>'10-2021'!$H512/1000</f>
        <v>0</v>
      </c>
      <c r="J518" s="10">
        <f>'11-2021'!$H512/1000</f>
        <v>0</v>
      </c>
      <c r="K518" s="10">
        <f>'12-2021'!$H512/1000</f>
        <v>0</v>
      </c>
      <c r="L518" s="10">
        <f>'1-2022'!$H512/1000</f>
        <v>0</v>
      </c>
      <c r="M518" s="10">
        <f>'2-2022'!$H512/1000</f>
        <v>0</v>
      </c>
      <c r="N518" s="10">
        <f>'3-2022'!$H512/1000</f>
        <v>0</v>
      </c>
      <c r="O518" s="10">
        <f>'4-2022'!$H512/1000</f>
        <v>0</v>
      </c>
      <c r="P518" s="10">
        <f>'5-2022'!$H512/1000</f>
        <v>0</v>
      </c>
      <c r="Q518" s="10">
        <f>'6-2022'!$H512/1000</f>
        <v>0</v>
      </c>
      <c r="R518" s="10">
        <f t="shared" si="8"/>
        <v>0</v>
      </c>
      <c r="T518" s="74"/>
    </row>
    <row r="519" spans="1:20" x14ac:dyDescent="0.25">
      <c r="A519" s="56"/>
      <c r="B519" s="3"/>
      <c r="C519" s="3"/>
      <c r="D519" s="3" t="s">
        <v>24</v>
      </c>
      <c r="E519" s="10">
        <f>'6-2021'!$H513/1000</f>
        <v>9.7943482585406236E-2</v>
      </c>
      <c r="F519" s="10">
        <f>'7-2021'!$H513/1000</f>
        <v>9.7943482585406236E-2</v>
      </c>
      <c r="G519" s="10">
        <f>'8-2021'!$H513/1000</f>
        <v>9.7943482585406236E-2</v>
      </c>
      <c r="H519" s="10">
        <f>'9-2021'!$H513/1000</f>
        <v>9.7943482585406236E-2</v>
      </c>
      <c r="I519" s="10">
        <f>'10-2021'!$H513/1000</f>
        <v>9.7943482585406236E-2</v>
      </c>
      <c r="J519" s="10">
        <f>'11-2021'!$H513/1000</f>
        <v>9.7943482585406236E-2</v>
      </c>
      <c r="K519" s="10">
        <f>'12-2021'!$H513/1000</f>
        <v>9.7943482585406236E-2</v>
      </c>
      <c r="L519" s="10">
        <f>'1-2022'!$H513/1000</f>
        <v>9.7943482585406236E-2</v>
      </c>
      <c r="M519" s="10">
        <f>'2-2022'!$H513/1000</f>
        <v>9.7943482585406236E-2</v>
      </c>
      <c r="N519" s="10">
        <f>'3-2022'!$H513/1000</f>
        <v>9.7943482585406236E-2</v>
      </c>
      <c r="O519" s="10">
        <f>'4-2022'!$H513/1000</f>
        <v>9.7943482585406236E-2</v>
      </c>
      <c r="P519" s="10">
        <f>'5-2022'!$H513/1000</f>
        <v>9.7943482585406236E-2</v>
      </c>
      <c r="Q519" s="10">
        <f>'6-2022'!$H513/1000</f>
        <v>9.7943482585406236E-2</v>
      </c>
      <c r="R519" s="10">
        <f t="shared" si="8"/>
        <v>9.7943482585406208E-2</v>
      </c>
      <c r="T519" s="74"/>
    </row>
    <row r="520" spans="1:20" x14ac:dyDescent="0.25">
      <c r="A520" s="56"/>
      <c r="B520" s="3"/>
      <c r="C520" s="3"/>
      <c r="D520" s="3" t="s">
        <v>249</v>
      </c>
      <c r="E520" s="10">
        <f>'6-2021'!$H514/1000</f>
        <v>0</v>
      </c>
      <c r="F520" s="10">
        <f>'7-2021'!$H514/1000</f>
        <v>0</v>
      </c>
      <c r="G520" s="10">
        <f>'8-2021'!$H514/1000</f>
        <v>0</v>
      </c>
      <c r="H520" s="10">
        <f>'9-2021'!$H514/1000</f>
        <v>0</v>
      </c>
      <c r="I520" s="10">
        <f>'10-2021'!$H514/1000</f>
        <v>0</v>
      </c>
      <c r="J520" s="10">
        <f>'11-2021'!$H514/1000</f>
        <v>0</v>
      </c>
      <c r="K520" s="10">
        <f>'12-2021'!$H514/1000</f>
        <v>0</v>
      </c>
      <c r="L520" s="10">
        <f>'1-2022'!$H514/1000</f>
        <v>0</v>
      </c>
      <c r="M520" s="10">
        <f>'2-2022'!$H514/1000</f>
        <v>0</v>
      </c>
      <c r="N520" s="10">
        <f>'3-2022'!$H514/1000</f>
        <v>0</v>
      </c>
      <c r="O520" s="10">
        <f>'4-2022'!$H514/1000</f>
        <v>0</v>
      </c>
      <c r="P520" s="10">
        <f>'5-2022'!$H514/1000</f>
        <v>0</v>
      </c>
      <c r="Q520" s="10">
        <f>'6-2022'!$H514/1000</f>
        <v>0</v>
      </c>
      <c r="R520" s="10">
        <f t="shared" si="8"/>
        <v>0</v>
      </c>
      <c r="T520" s="74"/>
    </row>
    <row r="521" spans="1:20" x14ac:dyDescent="0.25">
      <c r="A521" s="56"/>
      <c r="B521" s="3"/>
      <c r="C521" s="3"/>
      <c r="D521" s="3" t="s">
        <v>251</v>
      </c>
      <c r="E521" s="10">
        <f>'6-2021'!$H515/1000</f>
        <v>0</v>
      </c>
      <c r="F521" s="10">
        <f>'7-2021'!$H515/1000</f>
        <v>0</v>
      </c>
      <c r="G521" s="10">
        <f>'8-2021'!$H515/1000</f>
        <v>0</v>
      </c>
      <c r="H521" s="10">
        <f>'9-2021'!$H515/1000</f>
        <v>0</v>
      </c>
      <c r="I521" s="10">
        <f>'10-2021'!$H515/1000</f>
        <v>0</v>
      </c>
      <c r="J521" s="10">
        <f>'11-2021'!$H515/1000</f>
        <v>0</v>
      </c>
      <c r="K521" s="10">
        <f>'12-2021'!$H515/1000</f>
        <v>0</v>
      </c>
      <c r="L521" s="10">
        <f>'1-2022'!$H515/1000</f>
        <v>0</v>
      </c>
      <c r="M521" s="10">
        <f>'2-2022'!$H515/1000</f>
        <v>0</v>
      </c>
      <c r="N521" s="10">
        <f>'3-2022'!$H515/1000</f>
        <v>0</v>
      </c>
      <c r="O521" s="10">
        <f>'4-2022'!$H515/1000</f>
        <v>0</v>
      </c>
      <c r="P521" s="10">
        <f>'5-2022'!$H515/1000</f>
        <v>0</v>
      </c>
      <c r="Q521" s="10">
        <f>'6-2022'!$H515/1000</f>
        <v>0</v>
      </c>
      <c r="R521" s="10">
        <f t="shared" si="8"/>
        <v>0</v>
      </c>
      <c r="T521" s="74"/>
    </row>
    <row r="522" spans="1:20" x14ac:dyDescent="0.25">
      <c r="A522" s="56"/>
      <c r="B522" s="3"/>
      <c r="C522" s="3"/>
      <c r="D522" s="3" t="s">
        <v>248</v>
      </c>
      <c r="E522" s="10">
        <f>'6-2021'!$H516/1000</f>
        <v>539.25118635802903</v>
      </c>
      <c r="F522" s="10">
        <f>'7-2021'!$H516/1000</f>
        <v>539.25118635802903</v>
      </c>
      <c r="G522" s="10">
        <f>'8-2021'!$H516/1000</f>
        <v>539.25118635802903</v>
      </c>
      <c r="H522" s="10">
        <f>'9-2021'!$H516/1000</f>
        <v>539.25118635802903</v>
      </c>
      <c r="I522" s="10">
        <f>'10-2021'!$H516/1000</f>
        <v>539.25118635802903</v>
      </c>
      <c r="J522" s="10">
        <f>'11-2021'!$H516/1000</f>
        <v>539.25118635802903</v>
      </c>
      <c r="K522" s="10">
        <f>'12-2021'!$H516/1000</f>
        <v>539.25118635802903</v>
      </c>
      <c r="L522" s="10">
        <f>'1-2022'!$H516/1000</f>
        <v>539.25118635802903</v>
      </c>
      <c r="M522" s="10">
        <f>'2-2022'!$H516/1000</f>
        <v>539.25118635802903</v>
      </c>
      <c r="N522" s="10">
        <f>'3-2022'!$H516/1000</f>
        <v>539.25118635802903</v>
      </c>
      <c r="O522" s="10">
        <f>'4-2022'!$H516/1000</f>
        <v>539.25118635802903</v>
      </c>
      <c r="P522" s="10">
        <f>'5-2022'!$H516/1000</f>
        <v>539.25118635802903</v>
      </c>
      <c r="Q522" s="10">
        <f>'6-2022'!$H516/1000</f>
        <v>539.25118635802903</v>
      </c>
      <c r="R522" s="10">
        <f t="shared" si="8"/>
        <v>539.25118635802914</v>
      </c>
      <c r="T522" s="74"/>
    </row>
    <row r="523" spans="1:20" x14ac:dyDescent="0.25">
      <c r="A523" s="56"/>
      <c r="B523" s="3"/>
      <c r="C523" s="3"/>
      <c r="D523" s="3"/>
      <c r="E523" s="12">
        <f>'6-2021'!$H517/1000</f>
        <v>1714.2704128243743</v>
      </c>
      <c r="F523" s="12">
        <f>'7-2021'!$H517/1000</f>
        <v>1714.2704128243743</v>
      </c>
      <c r="G523" s="12">
        <f>'8-2021'!$H517/1000</f>
        <v>1714.2704128243743</v>
      </c>
      <c r="H523" s="12">
        <f>'9-2021'!$H517/1000</f>
        <v>1714.2704128243743</v>
      </c>
      <c r="I523" s="12">
        <f>'10-2021'!$H517/1000</f>
        <v>1714.2704128243743</v>
      </c>
      <c r="J523" s="12">
        <f>'11-2021'!$H517/1000</f>
        <v>1714.2704128243743</v>
      </c>
      <c r="K523" s="12">
        <f>'12-2021'!$H517/1000</f>
        <v>1714.2704128243743</v>
      </c>
      <c r="L523" s="12">
        <f>'1-2022'!$H517/1000</f>
        <v>1714.2704128243743</v>
      </c>
      <c r="M523" s="12">
        <f>'2-2022'!$H517/1000</f>
        <v>1714.2704128243743</v>
      </c>
      <c r="N523" s="12">
        <f>'3-2022'!$H517/1000</f>
        <v>1714.2704128243743</v>
      </c>
      <c r="O523" s="12">
        <f>'4-2022'!$H517/1000</f>
        <v>1714.2704128243743</v>
      </c>
      <c r="P523" s="12">
        <f>'5-2022'!$H517/1000</f>
        <v>1714.2704128243743</v>
      </c>
      <c r="Q523" s="12">
        <f>'6-2022'!$H517/1000</f>
        <v>1714.2704128243743</v>
      </c>
      <c r="R523" s="12">
        <f t="shared" si="8"/>
        <v>1714.2704128243743</v>
      </c>
      <c r="T523" s="74"/>
    </row>
    <row r="524" spans="1:20" x14ac:dyDescent="0.25">
      <c r="A524" s="56"/>
      <c r="B524" s="3"/>
      <c r="C524" s="3"/>
      <c r="D524" s="3"/>
      <c r="E524" s="2">
        <f>'6-2021'!$H518/1000</f>
        <v>0</v>
      </c>
      <c r="F524" s="2">
        <f>'7-2021'!$H518/1000</f>
        <v>0</v>
      </c>
      <c r="G524" s="2">
        <f>'8-2021'!$H518/1000</f>
        <v>0</v>
      </c>
      <c r="H524" s="2">
        <f>'9-2021'!$H518/1000</f>
        <v>0</v>
      </c>
      <c r="I524" s="2">
        <f>'10-2021'!$H518/1000</f>
        <v>0</v>
      </c>
      <c r="J524" s="2">
        <f>'11-2021'!$H518/1000</f>
        <v>0</v>
      </c>
      <c r="K524" s="2">
        <f>'12-2021'!$H518/1000</f>
        <v>0</v>
      </c>
      <c r="L524" s="2">
        <f>'1-2022'!$H518/1000</f>
        <v>0</v>
      </c>
      <c r="M524" s="2">
        <f>'2-2022'!$H518/1000</f>
        <v>0</v>
      </c>
      <c r="N524" s="2">
        <f>'3-2022'!$H518/1000</f>
        <v>0</v>
      </c>
      <c r="O524" s="2">
        <f>'4-2022'!$H518/1000</f>
        <v>0</v>
      </c>
      <c r="P524" s="2">
        <f>'5-2022'!$H518/1000</f>
        <v>0</v>
      </c>
      <c r="Q524" s="2">
        <f>'6-2022'!$H518/1000</f>
        <v>0</v>
      </c>
      <c r="R524" s="2">
        <f t="shared" si="8"/>
        <v>0</v>
      </c>
      <c r="T524" s="74"/>
    </row>
    <row r="525" spans="1:20" x14ac:dyDescent="0.25">
      <c r="A525" s="56">
        <v>390</v>
      </c>
      <c r="B525" s="3" t="s">
        <v>33</v>
      </c>
      <c r="C525" s="3"/>
      <c r="D525" s="3"/>
      <c r="E525" s="2">
        <f>'6-2021'!$H519/1000</f>
        <v>0</v>
      </c>
      <c r="F525" s="2">
        <f>'7-2021'!$H519/1000</f>
        <v>0</v>
      </c>
      <c r="G525" s="2">
        <f>'8-2021'!$H519/1000</f>
        <v>0</v>
      </c>
      <c r="H525" s="2">
        <f>'9-2021'!$H519/1000</f>
        <v>0</v>
      </c>
      <c r="I525" s="2">
        <f>'10-2021'!$H519/1000</f>
        <v>0</v>
      </c>
      <c r="J525" s="2">
        <f>'11-2021'!$H519/1000</f>
        <v>0</v>
      </c>
      <c r="K525" s="2">
        <f>'12-2021'!$H519/1000</f>
        <v>0</v>
      </c>
      <c r="L525" s="2">
        <f>'1-2022'!$H519/1000</f>
        <v>0</v>
      </c>
      <c r="M525" s="2">
        <f>'2-2022'!$H519/1000</f>
        <v>0</v>
      </c>
      <c r="N525" s="2">
        <f>'3-2022'!$H519/1000</f>
        <v>0</v>
      </c>
      <c r="O525" s="2">
        <f>'4-2022'!$H519/1000</f>
        <v>0</v>
      </c>
      <c r="P525" s="2">
        <f>'5-2022'!$H519/1000</f>
        <v>0</v>
      </c>
      <c r="Q525" s="2">
        <f>'6-2022'!$H519/1000</f>
        <v>0</v>
      </c>
      <c r="R525" s="2">
        <f t="shared" si="8"/>
        <v>0</v>
      </c>
      <c r="T525" s="74"/>
    </row>
    <row r="526" spans="1:20" x14ac:dyDescent="0.25">
      <c r="A526" s="56"/>
      <c r="B526" s="3"/>
      <c r="C526" s="3"/>
      <c r="D526" s="3" t="s">
        <v>193</v>
      </c>
      <c r="E526" s="10">
        <f>'6-2021'!$H520/1000</f>
        <v>14159.05105</v>
      </c>
      <c r="F526" s="10">
        <f>'7-2021'!$H520/1000</f>
        <v>14159.05105</v>
      </c>
      <c r="G526" s="10">
        <f>'8-2021'!$H520/1000</f>
        <v>14159.05105</v>
      </c>
      <c r="H526" s="10">
        <f>'9-2021'!$H520/1000</f>
        <v>14156.89105</v>
      </c>
      <c r="I526" s="10">
        <f>'10-2021'!$H520/1000</f>
        <v>14156.89105</v>
      </c>
      <c r="J526" s="10">
        <f>'11-2021'!$H520/1000</f>
        <v>14156.89105</v>
      </c>
      <c r="K526" s="10">
        <f>'12-2021'!$H520/1000</f>
        <v>14221.20391</v>
      </c>
      <c r="L526" s="10">
        <f>'1-2022'!$H520/1000</f>
        <v>14221.20391</v>
      </c>
      <c r="M526" s="10">
        <f>'2-2022'!$H520/1000</f>
        <v>14221.20391</v>
      </c>
      <c r="N526" s="10">
        <f>'3-2022'!$H520/1000</f>
        <v>14221.20391</v>
      </c>
      <c r="O526" s="10">
        <f>'4-2022'!$H520/1000</f>
        <v>14221.20391</v>
      </c>
      <c r="P526" s="10">
        <f>'5-2022'!$H520/1000</f>
        <v>14231.973119999999</v>
      </c>
      <c r="Q526" s="10">
        <f>'6-2022'!$H520/1000</f>
        <v>14293.983039999999</v>
      </c>
      <c r="R526" s="10">
        <f t="shared" si="8"/>
        <v>14196.107080416668</v>
      </c>
      <c r="T526" s="74"/>
    </row>
    <row r="527" spans="1:20" x14ac:dyDescent="0.25">
      <c r="A527" s="56"/>
      <c r="B527" s="3"/>
      <c r="C527" s="3"/>
      <c r="D527" s="3" t="s">
        <v>30</v>
      </c>
      <c r="E527" s="10">
        <f>'6-2021'!$H521/1000</f>
        <v>0</v>
      </c>
      <c r="F527" s="10">
        <f>'7-2021'!$H521/1000</f>
        <v>0</v>
      </c>
      <c r="G527" s="10">
        <f>'8-2021'!$H521/1000</f>
        <v>0</v>
      </c>
      <c r="H527" s="10">
        <f>'9-2021'!$H521/1000</f>
        <v>0</v>
      </c>
      <c r="I527" s="10">
        <f>'10-2021'!$H521/1000</f>
        <v>0</v>
      </c>
      <c r="J527" s="10">
        <f>'11-2021'!$H521/1000</f>
        <v>0</v>
      </c>
      <c r="K527" s="10">
        <f>'12-2021'!$H521/1000</f>
        <v>0</v>
      </c>
      <c r="L527" s="10">
        <f>'1-2022'!$H521/1000</f>
        <v>0</v>
      </c>
      <c r="M527" s="10">
        <f>'2-2022'!$H521/1000</f>
        <v>0</v>
      </c>
      <c r="N527" s="10">
        <f>'3-2022'!$H521/1000</f>
        <v>0</v>
      </c>
      <c r="O527" s="10">
        <f>'4-2022'!$H521/1000</f>
        <v>0</v>
      </c>
      <c r="P527" s="10">
        <f>'5-2022'!$H521/1000</f>
        <v>0</v>
      </c>
      <c r="Q527" s="10">
        <f>'6-2022'!$H521/1000</f>
        <v>0</v>
      </c>
      <c r="R527" s="10">
        <f t="shared" si="8"/>
        <v>0</v>
      </c>
      <c r="T527" s="74"/>
    </row>
    <row r="528" spans="1:20" x14ac:dyDescent="0.25">
      <c r="A528" s="56"/>
      <c r="B528" s="3"/>
      <c r="C528" s="3"/>
      <c r="D528" s="3" t="s">
        <v>254</v>
      </c>
      <c r="E528" s="10">
        <f>'6-2021'!$H522/1000</f>
        <v>0</v>
      </c>
      <c r="F528" s="10">
        <f>'7-2021'!$H522/1000</f>
        <v>0</v>
      </c>
      <c r="G528" s="10">
        <f>'8-2021'!$H522/1000</f>
        <v>0</v>
      </c>
      <c r="H528" s="10">
        <f>'9-2021'!$H522/1000</f>
        <v>0</v>
      </c>
      <c r="I528" s="10">
        <f>'10-2021'!$H522/1000</f>
        <v>0</v>
      </c>
      <c r="J528" s="10">
        <f>'11-2021'!$H522/1000</f>
        <v>0</v>
      </c>
      <c r="K528" s="10">
        <f>'12-2021'!$H522/1000</f>
        <v>0</v>
      </c>
      <c r="L528" s="10">
        <f>'1-2022'!$H522/1000</f>
        <v>0</v>
      </c>
      <c r="M528" s="10">
        <f>'2-2022'!$H522/1000</f>
        <v>0</v>
      </c>
      <c r="N528" s="10">
        <f>'3-2022'!$H522/1000</f>
        <v>0</v>
      </c>
      <c r="O528" s="10">
        <f>'4-2022'!$H522/1000</f>
        <v>0</v>
      </c>
      <c r="P528" s="10">
        <f>'5-2022'!$H522/1000</f>
        <v>0</v>
      </c>
      <c r="Q528" s="10">
        <f>'6-2022'!$H522/1000</f>
        <v>0</v>
      </c>
      <c r="R528" s="10">
        <f t="shared" si="8"/>
        <v>0</v>
      </c>
      <c r="T528" s="74"/>
    </row>
    <row r="529" spans="1:20" x14ac:dyDescent="0.25">
      <c r="A529" s="56"/>
      <c r="B529" s="3"/>
      <c r="C529" s="3"/>
      <c r="D529" s="3" t="s">
        <v>255</v>
      </c>
      <c r="E529" s="10">
        <f>'6-2021'!$H523/1000</f>
        <v>553.44467334022409</v>
      </c>
      <c r="F529" s="10">
        <f>'7-2021'!$H523/1000</f>
        <v>553.44467334022409</v>
      </c>
      <c r="G529" s="10">
        <f>'8-2021'!$H523/1000</f>
        <v>553.44467334022409</v>
      </c>
      <c r="H529" s="10">
        <f>'9-2021'!$H523/1000</f>
        <v>553.44467334022409</v>
      </c>
      <c r="I529" s="10">
        <f>'10-2021'!$H523/1000</f>
        <v>553.44467334022409</v>
      </c>
      <c r="J529" s="10">
        <f>'11-2021'!$H523/1000</f>
        <v>553.44467334022409</v>
      </c>
      <c r="K529" s="10">
        <f>'12-2021'!$H523/1000</f>
        <v>553.44467334022409</v>
      </c>
      <c r="L529" s="10">
        <f>'1-2022'!$H523/1000</f>
        <v>553.44467334022409</v>
      </c>
      <c r="M529" s="10">
        <f>'2-2022'!$H523/1000</f>
        <v>553.44467334022409</v>
      </c>
      <c r="N529" s="10">
        <f>'3-2022'!$H523/1000</f>
        <v>553.44467334022409</v>
      </c>
      <c r="O529" s="10">
        <f>'4-2022'!$H523/1000</f>
        <v>553.44467334022409</v>
      </c>
      <c r="P529" s="10">
        <f>'5-2022'!$H523/1000</f>
        <v>553.44467334022409</v>
      </c>
      <c r="Q529" s="10">
        <f>'6-2022'!$H523/1000</f>
        <v>553.44467334022409</v>
      </c>
      <c r="R529" s="10">
        <f t="shared" si="8"/>
        <v>553.44467334022397</v>
      </c>
      <c r="T529" s="74"/>
    </row>
    <row r="530" spans="1:20" x14ac:dyDescent="0.25">
      <c r="A530" s="56"/>
      <c r="B530" s="3"/>
      <c r="C530" s="3"/>
      <c r="D530" s="3" t="s">
        <v>24</v>
      </c>
      <c r="E530" s="10">
        <f>'6-2021'!$H524/1000</f>
        <v>923.59224972274421</v>
      </c>
      <c r="F530" s="10">
        <f>'7-2021'!$H524/1000</f>
        <v>923.59224972274421</v>
      </c>
      <c r="G530" s="10">
        <f>'8-2021'!$H524/1000</f>
        <v>912.30779057281723</v>
      </c>
      <c r="H530" s="10">
        <f>'9-2021'!$H524/1000</f>
        <v>912.30779057281723</v>
      </c>
      <c r="I530" s="10">
        <f>'10-2021'!$H524/1000</f>
        <v>912.28624787370268</v>
      </c>
      <c r="J530" s="10">
        <f>'11-2021'!$H524/1000</f>
        <v>912.28624787370268</v>
      </c>
      <c r="K530" s="10">
        <f>'12-2021'!$H524/1000</f>
        <v>912.28624787370268</v>
      </c>
      <c r="L530" s="10">
        <f>'1-2022'!$H524/1000</f>
        <v>912.28624787370268</v>
      </c>
      <c r="M530" s="10">
        <f>'2-2022'!$H524/1000</f>
        <v>912.28624787370268</v>
      </c>
      <c r="N530" s="10">
        <f>'3-2022'!$H524/1000</f>
        <v>912.28624787370268</v>
      </c>
      <c r="O530" s="10">
        <f>'4-2022'!$H524/1000</f>
        <v>912.28624787370268</v>
      </c>
      <c r="P530" s="10">
        <f>'5-2022'!$H524/1000</f>
        <v>912.50381317720485</v>
      </c>
      <c r="Q530" s="10">
        <f>'6-2022'!$H524/1000</f>
        <v>912.50381317720485</v>
      </c>
      <c r="R530" s="10">
        <f t="shared" si="8"/>
        <v>913.73028421762308</v>
      </c>
      <c r="T530" s="74"/>
    </row>
    <row r="531" spans="1:20" x14ac:dyDescent="0.25">
      <c r="A531" s="56"/>
      <c r="B531" s="3"/>
      <c r="C531" s="3"/>
      <c r="D531" s="3" t="s">
        <v>249</v>
      </c>
      <c r="E531" s="10">
        <f>'6-2021'!$H525/1000</f>
        <v>2.3590478484808428</v>
      </c>
      <c r="F531" s="10">
        <f>'7-2021'!$H525/1000</f>
        <v>2.3590478484808428</v>
      </c>
      <c r="G531" s="10">
        <f>'8-2021'!$H525/1000</f>
        <v>2.3590478484808428</v>
      </c>
      <c r="H531" s="10">
        <f>'9-2021'!$H525/1000</f>
        <v>2.3590478484808428</v>
      </c>
      <c r="I531" s="10">
        <f>'10-2021'!$H525/1000</f>
        <v>2.3590478484808428</v>
      </c>
      <c r="J531" s="10">
        <f>'11-2021'!$H525/1000</f>
        <v>2.3590478484808428</v>
      </c>
      <c r="K531" s="10">
        <f>'12-2021'!$H525/1000</f>
        <v>2.3590478484808428</v>
      </c>
      <c r="L531" s="10">
        <f>'1-2022'!$H525/1000</f>
        <v>2.3590478484808428</v>
      </c>
      <c r="M531" s="10">
        <f>'2-2022'!$H525/1000</f>
        <v>2.3590478484808428</v>
      </c>
      <c r="N531" s="10">
        <f>'3-2022'!$H525/1000</f>
        <v>2.3590478484808428</v>
      </c>
      <c r="O531" s="10">
        <f>'4-2022'!$H525/1000</f>
        <v>2.3590478484808428</v>
      </c>
      <c r="P531" s="10">
        <f>'5-2022'!$H525/1000</f>
        <v>2.3590478484808428</v>
      </c>
      <c r="Q531" s="10">
        <f>'6-2022'!$H525/1000</f>
        <v>2.3590478484808428</v>
      </c>
      <c r="R531" s="10">
        <f t="shared" si="8"/>
        <v>2.3590478484808424</v>
      </c>
      <c r="T531" s="74"/>
    </row>
    <row r="532" spans="1:20" x14ac:dyDescent="0.25">
      <c r="A532" s="56"/>
      <c r="B532" s="3"/>
      <c r="C532" s="3"/>
      <c r="D532" s="3" t="s">
        <v>251</v>
      </c>
      <c r="E532" s="10">
        <f>'6-2021'!$H526/1000</f>
        <v>0</v>
      </c>
      <c r="F532" s="10">
        <f>'7-2021'!$H526/1000</f>
        <v>0</v>
      </c>
      <c r="G532" s="10">
        <f>'8-2021'!$H526/1000</f>
        <v>0</v>
      </c>
      <c r="H532" s="10">
        <f>'9-2021'!$H526/1000</f>
        <v>0</v>
      </c>
      <c r="I532" s="10">
        <f>'10-2021'!$H526/1000</f>
        <v>0</v>
      </c>
      <c r="J532" s="10">
        <f>'11-2021'!$H526/1000</f>
        <v>0</v>
      </c>
      <c r="K532" s="10">
        <f>'12-2021'!$H526/1000</f>
        <v>0</v>
      </c>
      <c r="L532" s="10">
        <f>'1-2022'!$H526/1000</f>
        <v>0</v>
      </c>
      <c r="M532" s="10">
        <f>'2-2022'!$H526/1000</f>
        <v>0</v>
      </c>
      <c r="N532" s="10">
        <f>'3-2022'!$H526/1000</f>
        <v>0</v>
      </c>
      <c r="O532" s="10">
        <f>'4-2022'!$H526/1000</f>
        <v>0</v>
      </c>
      <c r="P532" s="10">
        <f>'5-2022'!$H526/1000</f>
        <v>0</v>
      </c>
      <c r="Q532" s="10">
        <f>'6-2022'!$H526/1000</f>
        <v>0</v>
      </c>
      <c r="R532" s="10">
        <f t="shared" si="8"/>
        <v>0</v>
      </c>
      <c r="T532" s="74"/>
    </row>
    <row r="533" spans="1:20" x14ac:dyDescent="0.25">
      <c r="A533" s="56"/>
      <c r="B533" s="3"/>
      <c r="C533" s="3"/>
      <c r="D533" s="3" t="s">
        <v>253</v>
      </c>
      <c r="E533" s="10">
        <f>'6-2021'!$H527/1000</f>
        <v>0</v>
      </c>
      <c r="F533" s="10">
        <f>'7-2021'!$H527/1000</f>
        <v>0</v>
      </c>
      <c r="G533" s="10">
        <f>'8-2021'!$H527/1000</f>
        <v>0</v>
      </c>
      <c r="H533" s="10">
        <f>'9-2021'!$H527/1000</f>
        <v>0</v>
      </c>
      <c r="I533" s="10">
        <f>'10-2021'!$H527/1000</f>
        <v>0</v>
      </c>
      <c r="J533" s="10">
        <f>'11-2021'!$H527/1000</f>
        <v>0</v>
      </c>
      <c r="K533" s="10">
        <f>'12-2021'!$H527/1000</f>
        <v>0</v>
      </c>
      <c r="L533" s="10">
        <f>'1-2022'!$H527/1000</f>
        <v>0</v>
      </c>
      <c r="M533" s="10">
        <f>'2-2022'!$H527/1000</f>
        <v>0</v>
      </c>
      <c r="N533" s="10">
        <f>'3-2022'!$H527/1000</f>
        <v>0</v>
      </c>
      <c r="O533" s="10">
        <f>'4-2022'!$H527/1000</f>
        <v>0</v>
      </c>
      <c r="P533" s="10">
        <f>'5-2022'!$H527/1000</f>
        <v>0</v>
      </c>
      <c r="Q533" s="10">
        <f>'6-2022'!$H527/1000</f>
        <v>0</v>
      </c>
      <c r="R533" s="10">
        <f t="shared" si="8"/>
        <v>0</v>
      </c>
      <c r="T533" s="74"/>
    </row>
    <row r="534" spans="1:20" x14ac:dyDescent="0.25">
      <c r="A534" s="56"/>
      <c r="B534" s="3"/>
      <c r="C534" s="3"/>
      <c r="D534" s="3" t="s">
        <v>248</v>
      </c>
      <c r="E534" s="10">
        <f>'6-2021'!$H528/1000</f>
        <v>7183.1706826970594</v>
      </c>
      <c r="F534" s="10">
        <f>'7-2021'!$H528/1000</f>
        <v>7183.1706826970594</v>
      </c>
      <c r="G534" s="10">
        <f>'8-2021'!$H528/1000</f>
        <v>7209.8494047232007</v>
      </c>
      <c r="H534" s="10">
        <f>'9-2021'!$H528/1000</f>
        <v>7212.75821750455</v>
      </c>
      <c r="I534" s="10">
        <f>'10-2021'!$H528/1000</f>
        <v>7378.3165651147274</v>
      </c>
      <c r="J534" s="10">
        <f>'11-2021'!$H528/1000</f>
        <v>7378.5297189039975</v>
      </c>
      <c r="K534" s="10">
        <f>'12-2021'!$H528/1000</f>
        <v>7358.9097985284825</v>
      </c>
      <c r="L534" s="10">
        <f>'1-2022'!$H528/1000</f>
        <v>7358.9097985284825</v>
      </c>
      <c r="M534" s="10">
        <f>'2-2022'!$H528/1000</f>
        <v>7358.9666820464408</v>
      </c>
      <c r="N534" s="10">
        <f>'3-2022'!$H528/1000</f>
        <v>7351.6062805716656</v>
      </c>
      <c r="O534" s="10">
        <f>'4-2022'!$H528/1000</f>
        <v>7642.6913112567581</v>
      </c>
      <c r="P534" s="10">
        <f>'5-2022'!$H528/1000</f>
        <v>7642.6964872516546</v>
      </c>
      <c r="Q534" s="10">
        <f>'6-2022'!$H528/1000</f>
        <v>7646.2203571445607</v>
      </c>
      <c r="R534" s="10">
        <f t="shared" si="8"/>
        <v>7374.2583722539866</v>
      </c>
      <c r="T534" s="74"/>
    </row>
    <row r="535" spans="1:20" x14ac:dyDescent="0.25">
      <c r="A535" s="56"/>
      <c r="B535" s="3"/>
      <c r="C535" s="3"/>
      <c r="D535" s="3"/>
      <c r="E535" s="12">
        <f>'6-2021'!$H529/1000</f>
        <v>22821.61770360851</v>
      </c>
      <c r="F535" s="12">
        <f>'7-2021'!$H529/1000</f>
        <v>22821.61770360851</v>
      </c>
      <c r="G535" s="12">
        <f>'8-2021'!$H529/1000</f>
        <v>22837.011966484726</v>
      </c>
      <c r="H535" s="12">
        <f>'9-2021'!$H529/1000</f>
        <v>22837.760779266075</v>
      </c>
      <c r="I535" s="12">
        <f>'10-2021'!$H529/1000</f>
        <v>23003.297584177137</v>
      </c>
      <c r="J535" s="12">
        <f>'11-2021'!$H529/1000</f>
        <v>23003.510737966408</v>
      </c>
      <c r="K535" s="12">
        <f>'12-2021'!$H529/1000</f>
        <v>23048.203677590893</v>
      </c>
      <c r="L535" s="12">
        <f>'1-2022'!$H529/1000</f>
        <v>23048.203677590893</v>
      </c>
      <c r="M535" s="12">
        <f>'2-2022'!$H529/1000</f>
        <v>23048.260561108851</v>
      </c>
      <c r="N535" s="12">
        <f>'3-2022'!$H529/1000</f>
        <v>23040.900159634075</v>
      </c>
      <c r="O535" s="12">
        <f>'4-2022'!$H529/1000</f>
        <v>23331.985190319167</v>
      </c>
      <c r="P535" s="12">
        <f>'5-2022'!$H529/1000</f>
        <v>23342.977141617568</v>
      </c>
      <c r="Q535" s="12">
        <f>'6-2022'!$H529/1000</f>
        <v>23408.510931510471</v>
      </c>
      <c r="R535" s="12">
        <f t="shared" si="8"/>
        <v>23039.899458076979</v>
      </c>
      <c r="T535" s="74"/>
    </row>
    <row r="536" spans="1:20" x14ac:dyDescent="0.25">
      <c r="A536" s="56"/>
      <c r="B536" s="3"/>
      <c r="C536" s="3"/>
      <c r="D536" s="3"/>
      <c r="E536" s="2">
        <f>'6-2021'!$H530/1000</f>
        <v>0</v>
      </c>
      <c r="F536" s="2">
        <f>'7-2021'!$H530/1000</f>
        <v>0</v>
      </c>
      <c r="G536" s="2">
        <f>'8-2021'!$H530/1000</f>
        <v>0</v>
      </c>
      <c r="H536" s="2">
        <f>'9-2021'!$H530/1000</f>
        <v>0</v>
      </c>
      <c r="I536" s="2">
        <f>'10-2021'!$H530/1000</f>
        <v>0</v>
      </c>
      <c r="J536" s="2">
        <f>'11-2021'!$H530/1000</f>
        <v>0</v>
      </c>
      <c r="K536" s="2">
        <f>'12-2021'!$H530/1000</f>
        <v>0</v>
      </c>
      <c r="L536" s="2">
        <f>'1-2022'!$H530/1000</f>
        <v>0</v>
      </c>
      <c r="M536" s="2">
        <f>'2-2022'!$H530/1000</f>
        <v>0</v>
      </c>
      <c r="N536" s="2">
        <f>'3-2022'!$H530/1000</f>
        <v>0</v>
      </c>
      <c r="O536" s="2">
        <f>'4-2022'!$H530/1000</f>
        <v>0</v>
      </c>
      <c r="P536" s="2">
        <f>'5-2022'!$H530/1000</f>
        <v>0</v>
      </c>
      <c r="Q536" s="2">
        <f>'6-2022'!$H530/1000</f>
        <v>0</v>
      </c>
      <c r="R536" s="2">
        <f t="shared" si="8"/>
        <v>0</v>
      </c>
      <c r="T536" s="74"/>
    </row>
    <row r="537" spans="1:20" x14ac:dyDescent="0.25">
      <c r="A537" s="56">
        <v>391</v>
      </c>
      <c r="B537" s="3" t="s">
        <v>98</v>
      </c>
      <c r="C537" s="3"/>
      <c r="D537" s="3"/>
      <c r="E537" s="2">
        <f>'6-2021'!$H531/1000</f>
        <v>0</v>
      </c>
      <c r="F537" s="2">
        <f>'7-2021'!$H531/1000</f>
        <v>0</v>
      </c>
      <c r="G537" s="2">
        <f>'8-2021'!$H531/1000</f>
        <v>0</v>
      </c>
      <c r="H537" s="2">
        <f>'9-2021'!$H531/1000</f>
        <v>0</v>
      </c>
      <c r="I537" s="2">
        <f>'10-2021'!$H531/1000</f>
        <v>0</v>
      </c>
      <c r="J537" s="2">
        <f>'11-2021'!$H531/1000</f>
        <v>0</v>
      </c>
      <c r="K537" s="2">
        <f>'12-2021'!$H531/1000</f>
        <v>0</v>
      </c>
      <c r="L537" s="2">
        <f>'1-2022'!$H531/1000</f>
        <v>0</v>
      </c>
      <c r="M537" s="2">
        <f>'2-2022'!$H531/1000</f>
        <v>0</v>
      </c>
      <c r="N537" s="2">
        <f>'3-2022'!$H531/1000</f>
        <v>0</v>
      </c>
      <c r="O537" s="2">
        <f>'4-2022'!$H531/1000</f>
        <v>0</v>
      </c>
      <c r="P537" s="2">
        <f>'5-2022'!$H531/1000</f>
        <v>0</v>
      </c>
      <c r="Q537" s="2">
        <f>'6-2022'!$H531/1000</f>
        <v>0</v>
      </c>
      <c r="R537" s="2">
        <f t="shared" si="8"/>
        <v>0</v>
      </c>
      <c r="T537" s="74"/>
    </row>
    <row r="538" spans="1:20" x14ac:dyDescent="0.25">
      <c r="A538" s="56"/>
      <c r="B538" s="3"/>
      <c r="C538" s="3"/>
      <c r="D538" s="3" t="s">
        <v>193</v>
      </c>
      <c r="E538" s="10">
        <f>'6-2021'!$H532/1000</f>
        <v>391.02422999999999</v>
      </c>
      <c r="F538" s="10">
        <f>'7-2021'!$H532/1000</f>
        <v>391.02422999999999</v>
      </c>
      <c r="G538" s="10">
        <f>'8-2021'!$H532/1000</f>
        <v>386.24982</v>
      </c>
      <c r="H538" s="10">
        <f>'9-2021'!$H532/1000</f>
        <v>314.08683000000002</v>
      </c>
      <c r="I538" s="10">
        <f>'10-2021'!$H532/1000</f>
        <v>370.04802000000001</v>
      </c>
      <c r="J538" s="10">
        <f>'11-2021'!$H532/1000</f>
        <v>370.04802000000001</v>
      </c>
      <c r="K538" s="10">
        <f>'12-2021'!$H532/1000</f>
        <v>366.99284999999998</v>
      </c>
      <c r="L538" s="10">
        <f>'1-2022'!$H532/1000</f>
        <v>366.99284999999998</v>
      </c>
      <c r="M538" s="10">
        <f>'2-2022'!$H532/1000</f>
        <v>370.30851000000001</v>
      </c>
      <c r="N538" s="10">
        <f>'3-2022'!$H532/1000</f>
        <v>367.52010999999999</v>
      </c>
      <c r="O538" s="10">
        <f>'4-2022'!$H532/1000</f>
        <v>367.52010999999999</v>
      </c>
      <c r="P538" s="10">
        <f>'5-2022'!$H532/1000</f>
        <v>367.52010999999999</v>
      </c>
      <c r="Q538" s="10">
        <f>'6-2022'!$H532/1000</f>
        <v>432.20952</v>
      </c>
      <c r="R538" s="10">
        <f t="shared" si="8"/>
        <v>370.82736124999991</v>
      </c>
      <c r="T538" s="74"/>
    </row>
    <row r="539" spans="1:20" x14ac:dyDescent="0.25">
      <c r="A539" s="56"/>
      <c r="B539" s="3"/>
      <c r="C539" s="3"/>
      <c r="D539" s="3" t="s">
        <v>250</v>
      </c>
      <c r="E539" s="10">
        <f>'6-2021'!$H533/1000</f>
        <v>0</v>
      </c>
      <c r="F539" s="10">
        <f>'7-2021'!$H533/1000</f>
        <v>0</v>
      </c>
      <c r="G539" s="10">
        <f>'8-2021'!$H533/1000</f>
        <v>0</v>
      </c>
      <c r="H539" s="10">
        <f>'9-2021'!$H533/1000</f>
        <v>0</v>
      </c>
      <c r="I539" s="10">
        <f>'10-2021'!$H533/1000</f>
        <v>0</v>
      </c>
      <c r="J539" s="10">
        <f>'11-2021'!$H533/1000</f>
        <v>0</v>
      </c>
      <c r="K539" s="10">
        <f>'12-2021'!$H533/1000</f>
        <v>0</v>
      </c>
      <c r="L539" s="10">
        <f>'1-2022'!$H533/1000</f>
        <v>0</v>
      </c>
      <c r="M539" s="10">
        <f>'2-2022'!$H533/1000</f>
        <v>0</v>
      </c>
      <c r="N539" s="10">
        <f>'3-2022'!$H533/1000</f>
        <v>0</v>
      </c>
      <c r="O539" s="10">
        <f>'4-2022'!$H533/1000</f>
        <v>0</v>
      </c>
      <c r="P539" s="10">
        <f>'5-2022'!$H533/1000</f>
        <v>0</v>
      </c>
      <c r="Q539" s="10">
        <f>'6-2022'!$H533/1000</f>
        <v>0</v>
      </c>
      <c r="R539" s="10">
        <f t="shared" si="8"/>
        <v>0</v>
      </c>
      <c r="T539" s="74"/>
    </row>
    <row r="540" spans="1:20" x14ac:dyDescent="0.25">
      <c r="A540" s="56"/>
      <c r="B540" s="3"/>
      <c r="C540" s="3"/>
      <c r="D540" s="3" t="s">
        <v>254</v>
      </c>
      <c r="E540" s="10">
        <f>'6-2021'!$H534/1000</f>
        <v>0</v>
      </c>
      <c r="F540" s="10">
        <f>'7-2021'!$H534/1000</f>
        <v>0</v>
      </c>
      <c r="G540" s="10">
        <f>'8-2021'!$H534/1000</f>
        <v>0</v>
      </c>
      <c r="H540" s="10">
        <f>'9-2021'!$H534/1000</f>
        <v>0</v>
      </c>
      <c r="I540" s="10">
        <f>'10-2021'!$H534/1000</f>
        <v>0</v>
      </c>
      <c r="J540" s="10">
        <f>'11-2021'!$H534/1000</f>
        <v>0</v>
      </c>
      <c r="K540" s="10">
        <f>'12-2021'!$H534/1000</f>
        <v>0</v>
      </c>
      <c r="L540" s="10">
        <f>'1-2022'!$H534/1000</f>
        <v>0</v>
      </c>
      <c r="M540" s="10">
        <f>'2-2022'!$H534/1000</f>
        <v>0</v>
      </c>
      <c r="N540" s="10">
        <f>'3-2022'!$H534/1000</f>
        <v>0</v>
      </c>
      <c r="O540" s="10">
        <f>'4-2022'!$H534/1000</f>
        <v>0</v>
      </c>
      <c r="P540" s="10">
        <f>'5-2022'!$H534/1000</f>
        <v>0</v>
      </c>
      <c r="Q540" s="10">
        <f>'6-2022'!$H534/1000</f>
        <v>0</v>
      </c>
      <c r="R540" s="10">
        <f t="shared" si="8"/>
        <v>0</v>
      </c>
      <c r="T540" s="74"/>
    </row>
    <row r="541" spans="1:20" x14ac:dyDescent="0.25">
      <c r="A541" s="56"/>
      <c r="B541" s="3"/>
      <c r="C541" s="3"/>
      <c r="D541" s="3" t="s">
        <v>255</v>
      </c>
      <c r="E541" s="10">
        <f>'6-2021'!$H535/1000</f>
        <v>271.63055245016085</v>
      </c>
      <c r="F541" s="10">
        <f>'7-2021'!$H535/1000</f>
        <v>271.63055245016085</v>
      </c>
      <c r="G541" s="10">
        <f>'8-2021'!$H535/1000</f>
        <v>271.63055245016085</v>
      </c>
      <c r="H541" s="10">
        <f>'9-2021'!$H535/1000</f>
        <v>234.30946585097999</v>
      </c>
      <c r="I541" s="10">
        <f>'10-2021'!$H535/1000</f>
        <v>234.30946585097999</v>
      </c>
      <c r="J541" s="10">
        <f>'11-2021'!$H535/1000</f>
        <v>234.30946585097999</v>
      </c>
      <c r="K541" s="10">
        <f>'12-2021'!$H535/1000</f>
        <v>234.30946585097999</v>
      </c>
      <c r="L541" s="10">
        <f>'1-2022'!$H535/1000</f>
        <v>234.30946585097999</v>
      </c>
      <c r="M541" s="10">
        <f>'2-2022'!$H535/1000</f>
        <v>234.30946585097999</v>
      </c>
      <c r="N541" s="10">
        <f>'3-2022'!$H535/1000</f>
        <v>234.30946585097999</v>
      </c>
      <c r="O541" s="10">
        <f>'4-2022'!$H535/1000</f>
        <v>230.85825232251062</v>
      </c>
      <c r="P541" s="10">
        <f>'5-2022'!$H535/1000</f>
        <v>230.85825232251062</v>
      </c>
      <c r="Q541" s="10">
        <f>'6-2022'!$H535/1000</f>
        <v>252.28378910515639</v>
      </c>
      <c r="R541" s="10">
        <f t="shared" si="8"/>
        <v>242.25842010665511</v>
      </c>
      <c r="T541" s="74"/>
    </row>
    <row r="542" spans="1:20" x14ac:dyDescent="0.25">
      <c r="A542" s="56"/>
      <c r="B542" s="3"/>
      <c r="C542" s="3"/>
      <c r="D542" s="3" t="s">
        <v>24</v>
      </c>
      <c r="E542" s="10">
        <f>'6-2021'!$H536/1000</f>
        <v>81.061800947293719</v>
      </c>
      <c r="F542" s="10">
        <f>'7-2021'!$H536/1000</f>
        <v>81.061800947293719</v>
      </c>
      <c r="G542" s="10">
        <f>'8-2021'!$H536/1000</f>
        <v>81.061800947293719</v>
      </c>
      <c r="H542" s="10">
        <f>'9-2021'!$H536/1000</f>
        <v>81.061800947293719</v>
      </c>
      <c r="I542" s="10">
        <f>'10-2021'!$H536/1000</f>
        <v>81.061800947293719</v>
      </c>
      <c r="J542" s="10">
        <f>'11-2021'!$H536/1000</f>
        <v>81.061800947293719</v>
      </c>
      <c r="K542" s="10">
        <f>'12-2021'!$H536/1000</f>
        <v>80.596370135046215</v>
      </c>
      <c r="L542" s="10">
        <f>'1-2022'!$H536/1000</f>
        <v>80.596370135046215</v>
      </c>
      <c r="M542" s="10">
        <f>'2-2022'!$H536/1000</f>
        <v>80.890888353418617</v>
      </c>
      <c r="N542" s="10">
        <f>'3-2022'!$H536/1000</f>
        <v>80.608752399770623</v>
      </c>
      <c r="O542" s="10">
        <f>'4-2022'!$H536/1000</f>
        <v>80.257488318297277</v>
      </c>
      <c r="P542" s="10">
        <f>'5-2022'!$H536/1000</f>
        <v>81.25951664825601</v>
      </c>
      <c r="Q542" s="10">
        <f>'6-2022'!$H536/1000</f>
        <v>83.193352087837553</v>
      </c>
      <c r="R542" s="10">
        <f t="shared" si="8"/>
        <v>80.97049727032244</v>
      </c>
      <c r="T542" s="74"/>
    </row>
    <row r="543" spans="1:20" x14ac:dyDescent="0.25">
      <c r="A543" s="56"/>
      <c r="B543" s="3"/>
      <c r="C543" s="3"/>
      <c r="D543" s="3" t="s">
        <v>247</v>
      </c>
      <c r="E543" s="10">
        <f>'6-2021'!$H537/1000</f>
        <v>0</v>
      </c>
      <c r="F543" s="10">
        <f>'7-2021'!$H537/1000</f>
        <v>0</v>
      </c>
      <c r="G543" s="10">
        <f>'8-2021'!$H537/1000</f>
        <v>0</v>
      </c>
      <c r="H543" s="10">
        <f>'9-2021'!$H537/1000</f>
        <v>0</v>
      </c>
      <c r="I543" s="10">
        <f>'10-2021'!$H537/1000</f>
        <v>0</v>
      </c>
      <c r="J543" s="10">
        <f>'11-2021'!$H537/1000</f>
        <v>0</v>
      </c>
      <c r="K543" s="10">
        <f>'12-2021'!$H537/1000</f>
        <v>0</v>
      </c>
      <c r="L543" s="10">
        <f>'1-2022'!$H537/1000</f>
        <v>0</v>
      </c>
      <c r="M543" s="10">
        <f>'2-2022'!$H537/1000</f>
        <v>0</v>
      </c>
      <c r="N543" s="10">
        <f>'3-2022'!$H537/1000</f>
        <v>0</v>
      </c>
      <c r="O543" s="10">
        <f>'4-2022'!$H537/1000</f>
        <v>0</v>
      </c>
      <c r="P543" s="10">
        <f>'5-2022'!$H537/1000</f>
        <v>0</v>
      </c>
      <c r="Q543" s="10">
        <f>'6-2022'!$H537/1000</f>
        <v>0</v>
      </c>
      <c r="R543" s="10">
        <f t="shared" si="8"/>
        <v>0</v>
      </c>
      <c r="T543" s="74"/>
    </row>
    <row r="544" spans="1:20" x14ac:dyDescent="0.25">
      <c r="A544" s="56"/>
      <c r="B544" s="3"/>
      <c r="C544" s="3"/>
      <c r="D544" s="3" t="s">
        <v>248</v>
      </c>
      <c r="E544" s="10">
        <f>'6-2021'!$H538/1000</f>
        <v>4305.1190494286866</v>
      </c>
      <c r="F544" s="10">
        <f>'7-2021'!$H538/1000</f>
        <v>4297.1461115362818</v>
      </c>
      <c r="G544" s="10">
        <f>'8-2021'!$H538/1000</f>
        <v>4231.3837651876047</v>
      </c>
      <c r="H544" s="10">
        <f>'9-2021'!$H538/1000</f>
        <v>4210.7977141217152</v>
      </c>
      <c r="I544" s="10">
        <f>'10-2021'!$H538/1000</f>
        <v>4642.8116428371577</v>
      </c>
      <c r="J544" s="10">
        <f>'11-2021'!$H538/1000</f>
        <v>4610.9463259647137</v>
      </c>
      <c r="K544" s="10">
        <f>'12-2021'!$H538/1000</f>
        <v>4793.5438971630656</v>
      </c>
      <c r="L544" s="10">
        <f>'1-2022'!$H538/1000</f>
        <v>4763.3456934335027</v>
      </c>
      <c r="M544" s="10">
        <f>'2-2022'!$H538/1000</f>
        <v>4760.9445057601479</v>
      </c>
      <c r="N544" s="10">
        <f>'3-2022'!$H538/1000</f>
        <v>4748.878433469642</v>
      </c>
      <c r="O544" s="10">
        <f>'4-2022'!$H538/1000</f>
        <v>4947.174150365845</v>
      </c>
      <c r="P544" s="10">
        <f>'5-2022'!$H538/1000</f>
        <v>5199.269734189329</v>
      </c>
      <c r="Q544" s="10">
        <f>'6-2022'!$H538/1000</f>
        <v>5240.1824967312241</v>
      </c>
      <c r="R544" s="10">
        <f t="shared" si="8"/>
        <v>4664.9077289257466</v>
      </c>
      <c r="T544" s="74"/>
    </row>
    <row r="545" spans="1:20" x14ac:dyDescent="0.25">
      <c r="A545" s="56"/>
      <c r="B545" s="3"/>
      <c r="C545" s="3"/>
      <c r="D545" s="3" t="s">
        <v>249</v>
      </c>
      <c r="E545" s="10">
        <f>'6-2021'!$H539/1000</f>
        <v>54.521064307381927</v>
      </c>
      <c r="F545" s="10">
        <f>'7-2021'!$H539/1000</f>
        <v>54.521064307381927</v>
      </c>
      <c r="G545" s="10">
        <f>'8-2021'!$H539/1000</f>
        <v>54.521064307381927</v>
      </c>
      <c r="H545" s="10">
        <f>'9-2021'!$H539/1000</f>
        <v>54.521064307381927</v>
      </c>
      <c r="I545" s="10">
        <f>'10-2021'!$H539/1000</f>
        <v>54.521064307381927</v>
      </c>
      <c r="J545" s="10">
        <f>'11-2021'!$H539/1000</f>
        <v>54.521064307381927</v>
      </c>
      <c r="K545" s="10">
        <f>'12-2021'!$H539/1000</f>
        <v>50.506472663099558</v>
      </c>
      <c r="L545" s="10">
        <f>'1-2022'!$H539/1000</f>
        <v>50.506472663099558</v>
      </c>
      <c r="M545" s="10">
        <f>'2-2022'!$H539/1000</f>
        <v>53.709934593354326</v>
      </c>
      <c r="N545" s="10">
        <f>'3-2022'!$H539/1000</f>
        <v>53.709934593354326</v>
      </c>
      <c r="O545" s="10">
        <f>'4-2022'!$H539/1000</f>
        <v>53.709934593354326</v>
      </c>
      <c r="P545" s="10">
        <f>'5-2022'!$H539/1000</f>
        <v>53.709934593354326</v>
      </c>
      <c r="Q545" s="10">
        <f>'6-2022'!$H539/1000</f>
        <v>53.443005843387738</v>
      </c>
      <c r="R545" s="10">
        <f t="shared" si="8"/>
        <v>53.536670025992571</v>
      </c>
      <c r="T545" s="74"/>
    </row>
    <row r="546" spans="1:20" x14ac:dyDescent="0.25">
      <c r="A546" s="56"/>
      <c r="B546" s="3"/>
      <c r="C546" s="3"/>
      <c r="D546" s="3" t="s">
        <v>251</v>
      </c>
      <c r="E546" s="10">
        <f>'6-2021'!$H540/1000</f>
        <v>0</v>
      </c>
      <c r="F546" s="10">
        <f>'7-2021'!$H540/1000</f>
        <v>0</v>
      </c>
      <c r="G546" s="10">
        <f>'8-2021'!$H540/1000</f>
        <v>0</v>
      </c>
      <c r="H546" s="10">
        <f>'9-2021'!$H540/1000</f>
        <v>0</v>
      </c>
      <c r="I546" s="10">
        <f>'10-2021'!$H540/1000</f>
        <v>0</v>
      </c>
      <c r="J546" s="10">
        <f>'11-2021'!$H540/1000</f>
        <v>0</v>
      </c>
      <c r="K546" s="10">
        <f>'12-2021'!$H540/1000</f>
        <v>0</v>
      </c>
      <c r="L546" s="10">
        <f>'1-2022'!$H540/1000</f>
        <v>0</v>
      </c>
      <c r="M546" s="10">
        <f>'2-2022'!$H540/1000</f>
        <v>0</v>
      </c>
      <c r="N546" s="10">
        <f>'3-2022'!$H540/1000</f>
        <v>0</v>
      </c>
      <c r="O546" s="10">
        <f>'4-2022'!$H540/1000</f>
        <v>0</v>
      </c>
      <c r="P546" s="10">
        <f>'5-2022'!$H540/1000</f>
        <v>0</v>
      </c>
      <c r="Q546" s="10">
        <f>'6-2022'!$H540/1000</f>
        <v>0</v>
      </c>
      <c r="R546" s="10">
        <f t="shared" si="8"/>
        <v>0</v>
      </c>
      <c r="T546" s="74"/>
    </row>
    <row r="547" spans="1:20" x14ac:dyDescent="0.25">
      <c r="A547" s="56"/>
      <c r="B547" s="3"/>
      <c r="C547" s="3"/>
      <c r="D547" s="3" t="s">
        <v>253</v>
      </c>
      <c r="E547" s="10">
        <f>'6-2021'!$H541/1000</f>
        <v>60.560031676591272</v>
      </c>
      <c r="F547" s="10">
        <f>'7-2021'!$H541/1000</f>
        <v>60.560031676591272</v>
      </c>
      <c r="G547" s="10">
        <f>'8-2021'!$H541/1000</f>
        <v>60.560031676591272</v>
      </c>
      <c r="H547" s="10">
        <f>'9-2021'!$H541/1000</f>
        <v>60.560031676591272</v>
      </c>
      <c r="I547" s="10">
        <f>'10-2021'!$H541/1000</f>
        <v>60.560031676591272</v>
      </c>
      <c r="J547" s="10">
        <f>'11-2021'!$H541/1000</f>
        <v>60.560031676591272</v>
      </c>
      <c r="K547" s="10">
        <f>'12-2021'!$H541/1000</f>
        <v>60.560031676591272</v>
      </c>
      <c r="L547" s="10">
        <f>'1-2022'!$H541/1000</f>
        <v>60.560031676591272</v>
      </c>
      <c r="M547" s="10">
        <f>'2-2022'!$H541/1000</f>
        <v>60.560031676591272</v>
      </c>
      <c r="N547" s="10">
        <f>'3-2022'!$H541/1000</f>
        <v>60.560031676591272</v>
      </c>
      <c r="O547" s="10">
        <f>'4-2022'!$H541/1000</f>
        <v>60.560031676591272</v>
      </c>
      <c r="P547" s="10">
        <f>'5-2022'!$H541/1000</f>
        <v>60.560031676591272</v>
      </c>
      <c r="Q547" s="10">
        <f>'6-2022'!$H541/1000</f>
        <v>60.560031676591272</v>
      </c>
      <c r="R547" s="10">
        <f t="shared" ref="R547:R610" si="9">(SUM(F547:P547)*2+Q547+E547)/24</f>
        <v>60.560031676591272</v>
      </c>
      <c r="T547" s="74"/>
    </row>
    <row r="548" spans="1:20" x14ac:dyDescent="0.25">
      <c r="A548" s="56"/>
      <c r="B548" s="3"/>
      <c r="C548" s="3"/>
      <c r="D548" s="3" t="s">
        <v>256</v>
      </c>
      <c r="E548" s="10">
        <f>'6-2021'!$H542/1000</f>
        <v>0</v>
      </c>
      <c r="F548" s="10">
        <f>'7-2021'!$H542/1000</f>
        <v>0</v>
      </c>
      <c r="G548" s="10">
        <f>'8-2021'!$H542/1000</f>
        <v>0</v>
      </c>
      <c r="H548" s="10">
        <f>'9-2021'!$H542/1000</f>
        <v>0</v>
      </c>
      <c r="I548" s="10">
        <f>'10-2021'!$H542/1000</f>
        <v>0</v>
      </c>
      <c r="J548" s="10">
        <f>'11-2021'!$H542/1000</f>
        <v>0</v>
      </c>
      <c r="K548" s="10">
        <f>'12-2021'!$H542/1000</f>
        <v>0</v>
      </c>
      <c r="L548" s="10">
        <f>'1-2022'!$H542/1000</f>
        <v>0</v>
      </c>
      <c r="M548" s="10">
        <f>'2-2022'!$H542/1000</f>
        <v>0</v>
      </c>
      <c r="N548" s="10">
        <f>'3-2022'!$H542/1000</f>
        <v>0</v>
      </c>
      <c r="O548" s="10">
        <f>'4-2022'!$H542/1000</f>
        <v>0</v>
      </c>
      <c r="P548" s="10">
        <f>'5-2022'!$H542/1000</f>
        <v>0</v>
      </c>
      <c r="Q548" s="10">
        <f>'6-2022'!$H542/1000</f>
        <v>0</v>
      </c>
      <c r="R548" s="10">
        <f t="shared" si="9"/>
        <v>0</v>
      </c>
      <c r="T548" s="74"/>
    </row>
    <row r="549" spans="1:20" x14ac:dyDescent="0.25">
      <c r="A549" s="56"/>
      <c r="B549" s="3"/>
      <c r="C549" s="3"/>
      <c r="D549" s="3" t="s">
        <v>30</v>
      </c>
      <c r="E549" s="10">
        <f>'6-2021'!$H543/1000</f>
        <v>0</v>
      </c>
      <c r="F549" s="10">
        <f>'7-2021'!$H543/1000</f>
        <v>0</v>
      </c>
      <c r="G549" s="10">
        <f>'8-2021'!$H543/1000</f>
        <v>0</v>
      </c>
      <c r="H549" s="10">
        <f>'9-2021'!$H543/1000</f>
        <v>0</v>
      </c>
      <c r="I549" s="10">
        <f>'10-2021'!$H543/1000</f>
        <v>0</v>
      </c>
      <c r="J549" s="10">
        <f>'11-2021'!$H543/1000</f>
        <v>0</v>
      </c>
      <c r="K549" s="10">
        <f>'12-2021'!$H543/1000</f>
        <v>0</v>
      </c>
      <c r="L549" s="10">
        <f>'1-2022'!$H543/1000</f>
        <v>0</v>
      </c>
      <c r="M549" s="10">
        <f>'2-2022'!$H543/1000</f>
        <v>0</v>
      </c>
      <c r="N549" s="10">
        <f>'3-2022'!$H543/1000</f>
        <v>0</v>
      </c>
      <c r="O549" s="10">
        <f>'4-2022'!$H543/1000</f>
        <v>0</v>
      </c>
      <c r="P549" s="10">
        <f>'5-2022'!$H543/1000</f>
        <v>0</v>
      </c>
      <c r="Q549" s="10">
        <f>'6-2022'!$H543/1000</f>
        <v>0</v>
      </c>
      <c r="R549" s="10">
        <f t="shared" si="9"/>
        <v>0</v>
      </c>
      <c r="T549" s="74"/>
    </row>
    <row r="550" spans="1:20" x14ac:dyDescent="0.25">
      <c r="A550" s="56"/>
      <c r="B550" s="3"/>
      <c r="C550" s="3"/>
      <c r="D550" s="3" t="s">
        <v>251</v>
      </c>
      <c r="E550" s="10">
        <f>'6-2021'!$H544/1000</f>
        <v>0</v>
      </c>
      <c r="F550" s="10">
        <f>'7-2021'!$H544/1000</f>
        <v>0</v>
      </c>
      <c r="G550" s="10">
        <f>'8-2021'!$H544/1000</f>
        <v>0</v>
      </c>
      <c r="H550" s="10">
        <f>'9-2021'!$H544/1000</f>
        <v>0</v>
      </c>
      <c r="I550" s="10">
        <f>'10-2021'!$H544/1000</f>
        <v>0</v>
      </c>
      <c r="J550" s="10">
        <f>'11-2021'!$H544/1000</f>
        <v>0</v>
      </c>
      <c r="K550" s="10">
        <f>'12-2021'!$H544/1000</f>
        <v>0</v>
      </c>
      <c r="L550" s="10">
        <f>'1-2022'!$H544/1000</f>
        <v>0</v>
      </c>
      <c r="M550" s="10">
        <f>'2-2022'!$H544/1000</f>
        <v>0</v>
      </c>
      <c r="N550" s="10">
        <f>'3-2022'!$H544/1000</f>
        <v>0</v>
      </c>
      <c r="O550" s="10">
        <f>'4-2022'!$H544/1000</f>
        <v>0</v>
      </c>
      <c r="P550" s="10">
        <f>'5-2022'!$H544/1000</f>
        <v>0</v>
      </c>
      <c r="Q550" s="10">
        <f>'6-2022'!$H544/1000</f>
        <v>0</v>
      </c>
      <c r="R550" s="10">
        <f t="shared" si="9"/>
        <v>0</v>
      </c>
      <c r="T550" s="74"/>
    </row>
    <row r="551" spans="1:20" x14ac:dyDescent="0.25">
      <c r="A551" s="56"/>
      <c r="B551" s="3"/>
      <c r="C551" s="3"/>
      <c r="D551" s="3" t="s">
        <v>251</v>
      </c>
      <c r="E551" s="10">
        <f>'6-2021'!$H545/1000</f>
        <v>0</v>
      </c>
      <c r="F551" s="10">
        <f>'7-2021'!$H545/1000</f>
        <v>0</v>
      </c>
      <c r="G551" s="10">
        <f>'8-2021'!$H545/1000</f>
        <v>0</v>
      </c>
      <c r="H551" s="10">
        <f>'9-2021'!$H545/1000</f>
        <v>0</v>
      </c>
      <c r="I551" s="10">
        <f>'10-2021'!$H545/1000</f>
        <v>0</v>
      </c>
      <c r="J551" s="10">
        <f>'11-2021'!$H545/1000</f>
        <v>0</v>
      </c>
      <c r="K551" s="10">
        <f>'12-2021'!$H545/1000</f>
        <v>0</v>
      </c>
      <c r="L551" s="10">
        <f>'1-2022'!$H545/1000</f>
        <v>0</v>
      </c>
      <c r="M551" s="10">
        <f>'2-2022'!$H545/1000</f>
        <v>0</v>
      </c>
      <c r="N551" s="10">
        <f>'3-2022'!$H545/1000</f>
        <v>0</v>
      </c>
      <c r="O551" s="10">
        <f>'4-2022'!$H545/1000</f>
        <v>0</v>
      </c>
      <c r="P551" s="10">
        <f>'5-2022'!$H545/1000</f>
        <v>0</v>
      </c>
      <c r="Q551" s="10">
        <f>'6-2022'!$H545/1000</f>
        <v>0</v>
      </c>
      <c r="R551" s="10">
        <f t="shared" si="9"/>
        <v>0</v>
      </c>
      <c r="T551" s="74"/>
    </row>
    <row r="552" spans="1:20" x14ac:dyDescent="0.25">
      <c r="A552" s="56"/>
      <c r="B552" s="3"/>
      <c r="C552" s="3"/>
      <c r="D552" s="3"/>
      <c r="E552" s="12">
        <f>'6-2021'!$H546/1000</f>
        <v>5163.9167288101144</v>
      </c>
      <c r="F552" s="12">
        <f>'7-2021'!$H546/1000</f>
        <v>5155.9437909177104</v>
      </c>
      <c r="G552" s="12">
        <f>'8-2021'!$H546/1000</f>
        <v>5085.4070345690325</v>
      </c>
      <c r="H552" s="12">
        <f>'9-2021'!$H546/1000</f>
        <v>4955.3369069039627</v>
      </c>
      <c r="I552" s="12">
        <f>'10-2021'!$H546/1000</f>
        <v>5443.3120256194052</v>
      </c>
      <c r="J552" s="12">
        <f>'11-2021'!$H546/1000</f>
        <v>5411.4467087469611</v>
      </c>
      <c r="K552" s="12">
        <f>'12-2021'!$H546/1000</f>
        <v>5586.5090874887828</v>
      </c>
      <c r="L552" s="12">
        <f>'1-2022'!$H546/1000</f>
        <v>5556.3108837592199</v>
      </c>
      <c r="M552" s="12">
        <f>'2-2022'!$H546/1000</f>
        <v>5560.7233362344923</v>
      </c>
      <c r="N552" s="12">
        <f>'3-2022'!$H546/1000</f>
        <v>5545.5867279903387</v>
      </c>
      <c r="O552" s="12">
        <f>'4-2022'!$H546/1000</f>
        <v>5740.0799672765988</v>
      </c>
      <c r="P552" s="12">
        <f>'5-2022'!$H546/1000</f>
        <v>5993.1775794300411</v>
      </c>
      <c r="Q552" s="12">
        <f>'6-2022'!$H546/1000</f>
        <v>6121.8721954441971</v>
      </c>
      <c r="R552" s="12">
        <f t="shared" si="9"/>
        <v>5473.0607092553082</v>
      </c>
      <c r="T552" s="74"/>
    </row>
    <row r="553" spans="1:20" x14ac:dyDescent="0.25">
      <c r="A553" s="56"/>
      <c r="B553" s="3"/>
      <c r="C553" s="3"/>
      <c r="D553" s="3"/>
      <c r="E553" s="2">
        <f>'6-2021'!$H547/1000</f>
        <v>0</v>
      </c>
      <c r="F553" s="2">
        <f>'7-2021'!$H547/1000</f>
        <v>0</v>
      </c>
      <c r="G553" s="2">
        <f>'8-2021'!$H547/1000</f>
        <v>0</v>
      </c>
      <c r="H553" s="2">
        <f>'9-2021'!$H547/1000</f>
        <v>0</v>
      </c>
      <c r="I553" s="2">
        <f>'10-2021'!$H547/1000</f>
        <v>0</v>
      </c>
      <c r="J553" s="2">
        <f>'11-2021'!$H547/1000</f>
        <v>0</v>
      </c>
      <c r="K553" s="2">
        <f>'12-2021'!$H547/1000</f>
        <v>0</v>
      </c>
      <c r="L553" s="2">
        <f>'1-2022'!$H547/1000</f>
        <v>0</v>
      </c>
      <c r="M553" s="2">
        <f>'2-2022'!$H547/1000</f>
        <v>0</v>
      </c>
      <c r="N553" s="2">
        <f>'3-2022'!$H547/1000</f>
        <v>0</v>
      </c>
      <c r="O553" s="2">
        <f>'4-2022'!$H547/1000</f>
        <v>0</v>
      </c>
      <c r="P553" s="2">
        <f>'5-2022'!$H547/1000</f>
        <v>0</v>
      </c>
      <c r="Q553" s="2">
        <f>'6-2022'!$H547/1000</f>
        <v>0</v>
      </c>
      <c r="R553" s="2">
        <f t="shared" si="9"/>
        <v>0</v>
      </c>
      <c r="T553" s="74"/>
    </row>
    <row r="554" spans="1:20" x14ac:dyDescent="0.25">
      <c r="A554" s="56">
        <v>392</v>
      </c>
      <c r="B554" s="3" t="s">
        <v>99</v>
      </c>
      <c r="C554" s="3"/>
      <c r="D554" s="3"/>
      <c r="E554" s="2">
        <f>'6-2021'!$H548/1000</f>
        <v>0</v>
      </c>
      <c r="F554" s="2">
        <f>'7-2021'!$H548/1000</f>
        <v>0</v>
      </c>
      <c r="G554" s="2">
        <f>'8-2021'!$H548/1000</f>
        <v>0</v>
      </c>
      <c r="H554" s="2">
        <f>'9-2021'!$H548/1000</f>
        <v>0</v>
      </c>
      <c r="I554" s="2">
        <f>'10-2021'!$H548/1000</f>
        <v>0</v>
      </c>
      <c r="J554" s="2">
        <f>'11-2021'!$H548/1000</f>
        <v>0</v>
      </c>
      <c r="K554" s="2">
        <f>'12-2021'!$H548/1000</f>
        <v>0</v>
      </c>
      <c r="L554" s="2">
        <f>'1-2022'!$H548/1000</f>
        <v>0</v>
      </c>
      <c r="M554" s="2">
        <f>'2-2022'!$H548/1000</f>
        <v>0</v>
      </c>
      <c r="N554" s="2">
        <f>'3-2022'!$H548/1000</f>
        <v>0</v>
      </c>
      <c r="O554" s="2">
        <f>'4-2022'!$H548/1000</f>
        <v>0</v>
      </c>
      <c r="P554" s="2">
        <f>'5-2022'!$H548/1000</f>
        <v>0</v>
      </c>
      <c r="Q554" s="2">
        <f>'6-2022'!$H548/1000</f>
        <v>0</v>
      </c>
      <c r="R554" s="2">
        <f t="shared" si="9"/>
        <v>0</v>
      </c>
      <c r="T554" s="74"/>
    </row>
    <row r="555" spans="1:20" x14ac:dyDescent="0.25">
      <c r="A555" s="56"/>
      <c r="B555" s="3"/>
      <c r="C555" s="3"/>
      <c r="D555" s="3" t="s">
        <v>193</v>
      </c>
      <c r="E555" s="10">
        <f>'6-2021'!$H549/1000</f>
        <v>5898.7538700000005</v>
      </c>
      <c r="F555" s="10">
        <f>'7-2021'!$H549/1000</f>
        <v>5925.8216400000001</v>
      </c>
      <c r="G555" s="10">
        <f>'8-2021'!$H549/1000</f>
        <v>5898.8495300000004</v>
      </c>
      <c r="H555" s="10">
        <f>'9-2021'!$H549/1000</f>
        <v>5926.0172999999995</v>
      </c>
      <c r="I555" s="10">
        <f>'10-2021'!$H549/1000</f>
        <v>5926.4617199999993</v>
      </c>
      <c r="J555" s="10">
        <f>'11-2021'!$H549/1000</f>
        <v>5926.4617199999993</v>
      </c>
      <c r="K555" s="10">
        <f>'12-2021'!$H549/1000</f>
        <v>6030.9756900000002</v>
      </c>
      <c r="L555" s="10">
        <f>'1-2022'!$H549/1000</f>
        <v>6104.9760800000004</v>
      </c>
      <c r="M555" s="10">
        <f>'2-2022'!$H549/1000</f>
        <v>6392.5349400000005</v>
      </c>
      <c r="N555" s="10">
        <f>'3-2022'!$H549/1000</f>
        <v>6321.62374</v>
      </c>
      <c r="O555" s="10">
        <f>'4-2022'!$H549/1000</f>
        <v>6329.2450799999997</v>
      </c>
      <c r="P555" s="10">
        <f>'5-2022'!$H549/1000</f>
        <v>6360.4739500000005</v>
      </c>
      <c r="Q555" s="10">
        <f>'6-2022'!$H549/1000</f>
        <v>6362.0576700000001</v>
      </c>
      <c r="R555" s="10">
        <f t="shared" si="9"/>
        <v>6106.1539300000004</v>
      </c>
      <c r="T555" s="74"/>
    </row>
    <row r="556" spans="1:20" x14ac:dyDescent="0.25">
      <c r="A556" s="56"/>
      <c r="B556" s="3"/>
      <c r="C556" s="3"/>
      <c r="D556" s="3" t="s">
        <v>248</v>
      </c>
      <c r="E556" s="10">
        <f>'6-2021'!$H550/1000</f>
        <v>550.1109216962501</v>
      </c>
      <c r="F556" s="10">
        <f>'7-2021'!$H550/1000</f>
        <v>523.83129324756248</v>
      </c>
      <c r="G556" s="10">
        <f>'8-2021'!$H550/1000</f>
        <v>553.44125500474206</v>
      </c>
      <c r="H556" s="10">
        <f>'9-2021'!$H550/1000</f>
        <v>527.54827960923001</v>
      </c>
      <c r="I556" s="10">
        <f>'10-2021'!$H550/1000</f>
        <v>527.41919854297169</v>
      </c>
      <c r="J556" s="10">
        <f>'11-2021'!$H550/1000</f>
        <v>527.41919854297169</v>
      </c>
      <c r="K556" s="10">
        <f>'12-2021'!$H550/1000</f>
        <v>525.5709354971367</v>
      </c>
      <c r="L556" s="10">
        <f>'1-2022'!$H550/1000</f>
        <v>529.49252314186276</v>
      </c>
      <c r="M556" s="10">
        <f>'2-2022'!$H550/1000</f>
        <v>532.92457615623994</v>
      </c>
      <c r="N556" s="10">
        <f>'3-2022'!$H550/1000</f>
        <v>517.8246213079035</v>
      </c>
      <c r="O556" s="10">
        <f>'4-2022'!$H550/1000</f>
        <v>521.30737937712809</v>
      </c>
      <c r="P556" s="10">
        <f>'5-2022'!$H550/1000</f>
        <v>486.03361177198792</v>
      </c>
      <c r="Q556" s="10">
        <f>'6-2022'!$H550/1000</f>
        <v>482.93071618502745</v>
      </c>
      <c r="R556" s="10">
        <f t="shared" si="9"/>
        <v>524.11114092836476</v>
      </c>
      <c r="T556" s="74"/>
    </row>
    <row r="557" spans="1:20" x14ac:dyDescent="0.25">
      <c r="A557" s="56"/>
      <c r="B557" s="3"/>
      <c r="C557" s="3"/>
      <c r="D557" s="3" t="s">
        <v>24</v>
      </c>
      <c r="E557" s="10">
        <f>'6-2021'!$H551/1000</f>
        <v>938.91920114878189</v>
      </c>
      <c r="F557" s="10">
        <f>'7-2021'!$H551/1000</f>
        <v>945.58535082433207</v>
      </c>
      <c r="G557" s="10">
        <f>'8-2021'!$H551/1000</f>
        <v>944.51610368799186</v>
      </c>
      <c r="H557" s="10">
        <f>'9-2021'!$H551/1000</f>
        <v>945.74964103292393</v>
      </c>
      <c r="I557" s="10">
        <f>'10-2021'!$H551/1000</f>
        <v>945.73701142609855</v>
      </c>
      <c r="J557" s="10">
        <f>'11-2021'!$H551/1000</f>
        <v>945.73701142609855</v>
      </c>
      <c r="K557" s="10">
        <f>'12-2021'!$H551/1000</f>
        <v>915.27360667290418</v>
      </c>
      <c r="L557" s="10">
        <f>'1-2022'!$H551/1000</f>
        <v>915.27360667290418</v>
      </c>
      <c r="M557" s="10">
        <f>'2-2022'!$H551/1000</f>
        <v>915.27360667290418</v>
      </c>
      <c r="N557" s="10">
        <f>'3-2022'!$H551/1000</f>
        <v>913.15111463627682</v>
      </c>
      <c r="O557" s="10">
        <f>'4-2022'!$H551/1000</f>
        <v>956.1350140395499</v>
      </c>
      <c r="P557" s="10">
        <f>'5-2022'!$H551/1000</f>
        <v>948.84923569875662</v>
      </c>
      <c r="Q557" s="10">
        <f>'6-2022'!$H551/1000</f>
        <v>948.03767993559131</v>
      </c>
      <c r="R557" s="10">
        <f t="shared" si="9"/>
        <v>936.2299786110774</v>
      </c>
      <c r="T557" s="74"/>
    </row>
    <row r="558" spans="1:20" x14ac:dyDescent="0.25">
      <c r="A558" s="56"/>
      <c r="B558" s="3"/>
      <c r="C558" s="3"/>
      <c r="D558" s="3" t="s">
        <v>255</v>
      </c>
      <c r="E558" s="10">
        <f>'6-2021'!$H552/1000</f>
        <v>0</v>
      </c>
      <c r="F558" s="10">
        <f>'7-2021'!$H552/1000</f>
        <v>0</v>
      </c>
      <c r="G558" s="10">
        <f>'8-2021'!$H552/1000</f>
        <v>0</v>
      </c>
      <c r="H558" s="10">
        <f>'9-2021'!$H552/1000</f>
        <v>0</v>
      </c>
      <c r="I558" s="10">
        <f>'10-2021'!$H552/1000</f>
        <v>0</v>
      </c>
      <c r="J558" s="10">
        <f>'11-2021'!$H552/1000</f>
        <v>0</v>
      </c>
      <c r="K558" s="10">
        <f>'12-2021'!$H552/1000</f>
        <v>0</v>
      </c>
      <c r="L558" s="10">
        <f>'1-2022'!$H552/1000</f>
        <v>0</v>
      </c>
      <c r="M558" s="10">
        <f>'2-2022'!$H552/1000</f>
        <v>0</v>
      </c>
      <c r="N558" s="10">
        <f>'3-2022'!$H552/1000</f>
        <v>0</v>
      </c>
      <c r="O558" s="10">
        <f>'4-2022'!$H552/1000</f>
        <v>0</v>
      </c>
      <c r="P558" s="10">
        <f>'5-2022'!$H552/1000</f>
        <v>0</v>
      </c>
      <c r="Q558" s="10">
        <f>'6-2022'!$H552/1000</f>
        <v>0</v>
      </c>
      <c r="R558" s="10">
        <f t="shared" si="9"/>
        <v>0</v>
      </c>
      <c r="T558" s="74"/>
    </row>
    <row r="559" spans="1:20" x14ac:dyDescent="0.25">
      <c r="A559" s="56"/>
      <c r="B559" s="3"/>
      <c r="C559" s="3"/>
      <c r="D559" s="3" t="s">
        <v>254</v>
      </c>
      <c r="E559" s="10">
        <f>'6-2021'!$H553/1000</f>
        <v>0</v>
      </c>
      <c r="F559" s="10">
        <f>'7-2021'!$H553/1000</f>
        <v>0</v>
      </c>
      <c r="G559" s="10">
        <f>'8-2021'!$H553/1000</f>
        <v>0</v>
      </c>
      <c r="H559" s="10">
        <f>'9-2021'!$H553/1000</f>
        <v>0</v>
      </c>
      <c r="I559" s="10">
        <f>'10-2021'!$H553/1000</f>
        <v>0</v>
      </c>
      <c r="J559" s="10">
        <f>'11-2021'!$H553/1000</f>
        <v>0</v>
      </c>
      <c r="K559" s="10">
        <f>'12-2021'!$H553/1000</f>
        <v>0</v>
      </c>
      <c r="L559" s="10">
        <f>'1-2022'!$H553/1000</f>
        <v>0</v>
      </c>
      <c r="M559" s="10">
        <f>'2-2022'!$H553/1000</f>
        <v>0</v>
      </c>
      <c r="N559" s="10">
        <f>'3-2022'!$H553/1000</f>
        <v>0</v>
      </c>
      <c r="O559" s="10">
        <f>'4-2022'!$H553/1000</f>
        <v>0</v>
      </c>
      <c r="P559" s="10">
        <f>'5-2022'!$H553/1000</f>
        <v>0</v>
      </c>
      <c r="Q559" s="10">
        <f>'6-2022'!$H553/1000</f>
        <v>0</v>
      </c>
      <c r="R559" s="10">
        <f t="shared" si="9"/>
        <v>0</v>
      </c>
      <c r="T559" s="74"/>
    </row>
    <row r="560" spans="1:20" x14ac:dyDescent="0.25">
      <c r="A560" s="56"/>
      <c r="B560" s="3"/>
      <c r="C560" s="3"/>
      <c r="D560" s="3" t="s">
        <v>247</v>
      </c>
      <c r="E560" s="10">
        <f>'6-2021'!$H554/1000</f>
        <v>0</v>
      </c>
      <c r="F560" s="10">
        <f>'7-2021'!$H554/1000</f>
        <v>0</v>
      </c>
      <c r="G560" s="10">
        <f>'8-2021'!$H554/1000</f>
        <v>0</v>
      </c>
      <c r="H560" s="10">
        <f>'9-2021'!$H554/1000</f>
        <v>0</v>
      </c>
      <c r="I560" s="10">
        <f>'10-2021'!$H554/1000</f>
        <v>0</v>
      </c>
      <c r="J560" s="10">
        <f>'11-2021'!$H554/1000</f>
        <v>0</v>
      </c>
      <c r="K560" s="10">
        <f>'12-2021'!$H554/1000</f>
        <v>0</v>
      </c>
      <c r="L560" s="10">
        <f>'1-2022'!$H554/1000</f>
        <v>0</v>
      </c>
      <c r="M560" s="10">
        <f>'2-2022'!$H554/1000</f>
        <v>0</v>
      </c>
      <c r="N560" s="10">
        <f>'3-2022'!$H554/1000</f>
        <v>0</v>
      </c>
      <c r="O560" s="10">
        <f>'4-2022'!$H554/1000</f>
        <v>0</v>
      </c>
      <c r="P560" s="10">
        <f>'5-2022'!$H554/1000</f>
        <v>0</v>
      </c>
      <c r="Q560" s="10">
        <f>'6-2022'!$H554/1000</f>
        <v>0</v>
      </c>
      <c r="R560" s="10">
        <f t="shared" si="9"/>
        <v>0</v>
      </c>
      <c r="T560" s="74"/>
    </row>
    <row r="561" spans="1:20" x14ac:dyDescent="0.25">
      <c r="A561" s="56"/>
      <c r="B561" s="3"/>
      <c r="C561" s="3"/>
      <c r="D561" s="3" t="s">
        <v>250</v>
      </c>
      <c r="E561" s="10">
        <f>'6-2021'!$H555/1000</f>
        <v>0</v>
      </c>
      <c r="F561" s="10">
        <f>'7-2021'!$H555/1000</f>
        <v>0</v>
      </c>
      <c r="G561" s="10">
        <f>'8-2021'!$H555/1000</f>
        <v>0</v>
      </c>
      <c r="H561" s="10">
        <f>'9-2021'!$H555/1000</f>
        <v>0</v>
      </c>
      <c r="I561" s="10">
        <f>'10-2021'!$H555/1000</f>
        <v>0</v>
      </c>
      <c r="J561" s="10">
        <f>'11-2021'!$H555/1000</f>
        <v>0</v>
      </c>
      <c r="K561" s="10">
        <f>'12-2021'!$H555/1000</f>
        <v>0</v>
      </c>
      <c r="L561" s="10">
        <f>'1-2022'!$H555/1000</f>
        <v>0</v>
      </c>
      <c r="M561" s="10">
        <f>'2-2022'!$H555/1000</f>
        <v>0</v>
      </c>
      <c r="N561" s="10">
        <f>'3-2022'!$H555/1000</f>
        <v>0</v>
      </c>
      <c r="O561" s="10">
        <f>'4-2022'!$H555/1000</f>
        <v>0</v>
      </c>
      <c r="P561" s="10">
        <f>'5-2022'!$H555/1000</f>
        <v>0</v>
      </c>
      <c r="Q561" s="10">
        <f>'6-2022'!$H555/1000</f>
        <v>0</v>
      </c>
      <c r="R561" s="10">
        <f t="shared" si="9"/>
        <v>0</v>
      </c>
      <c r="T561" s="74"/>
    </row>
    <row r="562" spans="1:20" x14ac:dyDescent="0.25">
      <c r="A562" s="56"/>
      <c r="B562" s="3"/>
      <c r="C562" s="3"/>
      <c r="D562" s="3" t="s">
        <v>249</v>
      </c>
      <c r="E562" s="10">
        <f>'6-2021'!$H556/1000</f>
        <v>47.379393237173524</v>
      </c>
      <c r="F562" s="10">
        <f>'7-2021'!$H556/1000</f>
        <v>47.379393237173524</v>
      </c>
      <c r="G562" s="10">
        <f>'8-2021'!$H556/1000</f>
        <v>47.379393237173524</v>
      </c>
      <c r="H562" s="10">
        <f>'9-2021'!$H556/1000</f>
        <v>47.379393237173524</v>
      </c>
      <c r="I562" s="10">
        <f>'10-2021'!$H556/1000</f>
        <v>47.379393237173524</v>
      </c>
      <c r="J562" s="10">
        <f>'11-2021'!$H556/1000</f>
        <v>47.379393237173524</v>
      </c>
      <c r="K562" s="10">
        <f>'12-2021'!$H556/1000</f>
        <v>47.379393237173524</v>
      </c>
      <c r="L562" s="10">
        <f>'1-2022'!$H556/1000</f>
        <v>47.379393237173524</v>
      </c>
      <c r="M562" s="10">
        <f>'2-2022'!$H556/1000</f>
        <v>47.379393237173524</v>
      </c>
      <c r="N562" s="10">
        <f>'3-2022'!$H556/1000</f>
        <v>47.379393237173524</v>
      </c>
      <c r="O562" s="10">
        <f>'4-2022'!$H556/1000</f>
        <v>47.379393237173524</v>
      </c>
      <c r="P562" s="10">
        <f>'5-2022'!$H556/1000</f>
        <v>47.379393237173524</v>
      </c>
      <c r="Q562" s="10">
        <f>'6-2022'!$H556/1000</f>
        <v>47.379393237173524</v>
      </c>
      <c r="R562" s="10">
        <f t="shared" si="9"/>
        <v>47.37939323717351</v>
      </c>
      <c r="T562" s="74"/>
    </row>
    <row r="563" spans="1:20" x14ac:dyDescent="0.25">
      <c r="A563" s="56"/>
      <c r="B563" s="3"/>
      <c r="C563" s="3"/>
      <c r="D563" s="3" t="s">
        <v>251</v>
      </c>
      <c r="E563" s="10">
        <f>'6-2021'!$H557/1000</f>
        <v>0</v>
      </c>
      <c r="F563" s="10">
        <f>'7-2021'!$H557/1000</f>
        <v>0</v>
      </c>
      <c r="G563" s="10">
        <f>'8-2021'!$H557/1000</f>
        <v>0</v>
      </c>
      <c r="H563" s="10">
        <f>'9-2021'!$H557/1000</f>
        <v>0</v>
      </c>
      <c r="I563" s="10">
        <f>'10-2021'!$H557/1000</f>
        <v>0</v>
      </c>
      <c r="J563" s="10">
        <f>'11-2021'!$H557/1000</f>
        <v>0</v>
      </c>
      <c r="K563" s="10">
        <f>'12-2021'!$H557/1000</f>
        <v>0</v>
      </c>
      <c r="L563" s="10">
        <f>'1-2022'!$H557/1000</f>
        <v>0</v>
      </c>
      <c r="M563" s="10">
        <f>'2-2022'!$H557/1000</f>
        <v>0</v>
      </c>
      <c r="N563" s="10">
        <f>'3-2022'!$H557/1000</f>
        <v>0</v>
      </c>
      <c r="O563" s="10">
        <f>'4-2022'!$H557/1000</f>
        <v>0</v>
      </c>
      <c r="P563" s="10">
        <f>'5-2022'!$H557/1000</f>
        <v>0</v>
      </c>
      <c r="Q563" s="10">
        <f>'6-2022'!$H557/1000</f>
        <v>0</v>
      </c>
      <c r="R563" s="10">
        <f t="shared" si="9"/>
        <v>0</v>
      </c>
      <c r="T563" s="74"/>
    </row>
    <row r="564" spans="1:20" x14ac:dyDescent="0.25">
      <c r="A564" s="56"/>
      <c r="B564" s="3"/>
      <c r="C564" s="3"/>
      <c r="D564" s="3" t="s">
        <v>253</v>
      </c>
      <c r="E564" s="10">
        <f>'6-2021'!$H558/1000</f>
        <v>647.14596742310141</v>
      </c>
      <c r="F564" s="10">
        <f>'7-2021'!$H558/1000</f>
        <v>647.14596742310141</v>
      </c>
      <c r="G564" s="10">
        <f>'8-2021'!$H558/1000</f>
        <v>647.14596742310141</v>
      </c>
      <c r="H564" s="10">
        <f>'9-2021'!$H558/1000</f>
        <v>647.14596742310141</v>
      </c>
      <c r="I564" s="10">
        <f>'10-2021'!$H558/1000</f>
        <v>647.14596742310141</v>
      </c>
      <c r="J564" s="10">
        <f>'11-2021'!$H558/1000</f>
        <v>647.14596742310141</v>
      </c>
      <c r="K564" s="10">
        <f>'12-2021'!$H558/1000</f>
        <v>628.08572011054991</v>
      </c>
      <c r="L564" s="10">
        <f>'1-2022'!$H558/1000</f>
        <v>628.08572011054991</v>
      </c>
      <c r="M564" s="10">
        <f>'2-2022'!$H558/1000</f>
        <v>628.08572011054991</v>
      </c>
      <c r="N564" s="10">
        <f>'3-2022'!$H558/1000</f>
        <v>628.08572011054991</v>
      </c>
      <c r="O564" s="10">
        <f>'4-2022'!$H558/1000</f>
        <v>628.08572011054991</v>
      </c>
      <c r="P564" s="10">
        <f>'5-2022'!$H558/1000</f>
        <v>628.08572011054991</v>
      </c>
      <c r="Q564" s="10">
        <f>'6-2022'!$H558/1000</f>
        <v>628.08572011054991</v>
      </c>
      <c r="R564" s="10">
        <f t="shared" si="9"/>
        <v>636.82166679546935</v>
      </c>
      <c r="T564" s="74"/>
    </row>
    <row r="565" spans="1:20" x14ac:dyDescent="0.25">
      <c r="A565" s="56"/>
      <c r="B565" s="3"/>
      <c r="C565" s="3"/>
      <c r="D565" s="3" t="s">
        <v>252</v>
      </c>
      <c r="E565" s="10">
        <f>'6-2021'!$H559/1000</f>
        <v>0</v>
      </c>
      <c r="F565" s="10">
        <f>'7-2021'!$H559/1000</f>
        <v>0</v>
      </c>
      <c r="G565" s="10">
        <f>'8-2021'!$H559/1000</f>
        <v>0</v>
      </c>
      <c r="H565" s="10">
        <f>'9-2021'!$H559/1000</f>
        <v>0</v>
      </c>
      <c r="I565" s="10">
        <f>'10-2021'!$H559/1000</f>
        <v>0</v>
      </c>
      <c r="J565" s="10">
        <f>'11-2021'!$H559/1000</f>
        <v>0</v>
      </c>
      <c r="K565" s="10">
        <f>'12-2021'!$H559/1000</f>
        <v>0</v>
      </c>
      <c r="L565" s="10">
        <f>'1-2022'!$H559/1000</f>
        <v>0</v>
      </c>
      <c r="M565" s="10">
        <f>'2-2022'!$H559/1000</f>
        <v>0</v>
      </c>
      <c r="N565" s="10">
        <f>'3-2022'!$H559/1000</f>
        <v>0</v>
      </c>
      <c r="O565" s="10">
        <f>'4-2022'!$H559/1000</f>
        <v>0</v>
      </c>
      <c r="P565" s="10">
        <f>'5-2022'!$H559/1000</f>
        <v>0</v>
      </c>
      <c r="Q565" s="10">
        <f>'6-2022'!$H559/1000</f>
        <v>0</v>
      </c>
      <c r="R565" s="10">
        <f t="shared" si="9"/>
        <v>0</v>
      </c>
      <c r="T565" s="74"/>
    </row>
    <row r="566" spans="1:20" x14ac:dyDescent="0.25">
      <c r="A566" s="56"/>
      <c r="B566" s="3"/>
      <c r="C566" s="3"/>
      <c r="D566" s="3" t="s">
        <v>30</v>
      </c>
      <c r="E566" s="10">
        <f>'6-2021'!$H560/1000</f>
        <v>0</v>
      </c>
      <c r="F566" s="10">
        <f>'7-2021'!$H560/1000</f>
        <v>0</v>
      </c>
      <c r="G566" s="10">
        <f>'8-2021'!$H560/1000</f>
        <v>0</v>
      </c>
      <c r="H566" s="10">
        <f>'9-2021'!$H560/1000</f>
        <v>0</v>
      </c>
      <c r="I566" s="10">
        <f>'10-2021'!$H560/1000</f>
        <v>0</v>
      </c>
      <c r="J566" s="10">
        <f>'11-2021'!$H560/1000</f>
        <v>0</v>
      </c>
      <c r="K566" s="10">
        <f>'12-2021'!$H560/1000</f>
        <v>0</v>
      </c>
      <c r="L566" s="10">
        <f>'1-2022'!$H560/1000</f>
        <v>0</v>
      </c>
      <c r="M566" s="10">
        <f>'2-2022'!$H560/1000</f>
        <v>0</v>
      </c>
      <c r="N566" s="10">
        <f>'3-2022'!$H560/1000</f>
        <v>0</v>
      </c>
      <c r="O566" s="10">
        <f>'4-2022'!$H560/1000</f>
        <v>0</v>
      </c>
      <c r="P566" s="10">
        <f>'5-2022'!$H560/1000</f>
        <v>0</v>
      </c>
      <c r="Q566" s="10">
        <f>'6-2022'!$H560/1000</f>
        <v>0</v>
      </c>
      <c r="R566" s="10">
        <f t="shared" si="9"/>
        <v>0</v>
      </c>
      <c r="T566" s="74"/>
    </row>
    <row r="567" spans="1:20" x14ac:dyDescent="0.25">
      <c r="A567" s="56"/>
      <c r="B567" s="3"/>
      <c r="C567" s="3"/>
      <c r="D567" s="3" t="s">
        <v>251</v>
      </c>
      <c r="E567" s="10">
        <f>'6-2021'!$H561/1000</f>
        <v>0</v>
      </c>
      <c r="F567" s="10">
        <f>'7-2021'!$H561/1000</f>
        <v>0</v>
      </c>
      <c r="G567" s="10">
        <f>'8-2021'!$H561/1000</f>
        <v>0</v>
      </c>
      <c r="H567" s="10">
        <f>'9-2021'!$H561/1000</f>
        <v>0</v>
      </c>
      <c r="I567" s="10">
        <f>'10-2021'!$H561/1000</f>
        <v>0</v>
      </c>
      <c r="J567" s="10">
        <f>'11-2021'!$H561/1000</f>
        <v>0</v>
      </c>
      <c r="K567" s="10">
        <f>'12-2021'!$H561/1000</f>
        <v>0</v>
      </c>
      <c r="L567" s="10">
        <f>'1-2022'!$H561/1000</f>
        <v>0</v>
      </c>
      <c r="M567" s="10">
        <f>'2-2022'!$H561/1000</f>
        <v>0</v>
      </c>
      <c r="N567" s="10">
        <f>'3-2022'!$H561/1000</f>
        <v>0</v>
      </c>
      <c r="O567" s="10">
        <f>'4-2022'!$H561/1000</f>
        <v>0</v>
      </c>
      <c r="P567" s="10">
        <f>'5-2022'!$H561/1000</f>
        <v>0</v>
      </c>
      <c r="Q567" s="10">
        <f>'6-2022'!$H561/1000</f>
        <v>0</v>
      </c>
      <c r="R567" s="10">
        <f t="shared" si="9"/>
        <v>0</v>
      </c>
      <c r="T567" s="74"/>
    </row>
    <row r="568" spans="1:20" x14ac:dyDescent="0.25">
      <c r="A568" s="56"/>
      <c r="B568" s="3"/>
      <c r="C568" s="3"/>
      <c r="D568" s="3" t="s">
        <v>251</v>
      </c>
      <c r="E568" s="10">
        <f>'6-2021'!$H562/1000</f>
        <v>0</v>
      </c>
      <c r="F568" s="10">
        <f>'7-2021'!$H562/1000</f>
        <v>0</v>
      </c>
      <c r="G568" s="10">
        <f>'8-2021'!$H562/1000</f>
        <v>0</v>
      </c>
      <c r="H568" s="10">
        <f>'9-2021'!$H562/1000</f>
        <v>0</v>
      </c>
      <c r="I568" s="10">
        <f>'10-2021'!$H562/1000</f>
        <v>0</v>
      </c>
      <c r="J568" s="10">
        <f>'11-2021'!$H562/1000</f>
        <v>0</v>
      </c>
      <c r="K568" s="10">
        <f>'12-2021'!$H562/1000</f>
        <v>0</v>
      </c>
      <c r="L568" s="10">
        <f>'1-2022'!$H562/1000</f>
        <v>0</v>
      </c>
      <c r="M568" s="10">
        <f>'2-2022'!$H562/1000</f>
        <v>0</v>
      </c>
      <c r="N568" s="10">
        <f>'3-2022'!$H562/1000</f>
        <v>0</v>
      </c>
      <c r="O568" s="10">
        <f>'4-2022'!$H562/1000</f>
        <v>0</v>
      </c>
      <c r="P568" s="10">
        <f>'5-2022'!$H562/1000</f>
        <v>0</v>
      </c>
      <c r="Q568" s="10">
        <f>'6-2022'!$H562/1000</f>
        <v>0</v>
      </c>
      <c r="R568" s="10">
        <f t="shared" si="9"/>
        <v>0</v>
      </c>
      <c r="T568" s="74"/>
    </row>
    <row r="569" spans="1:20" x14ac:dyDescent="0.25">
      <c r="A569" s="56"/>
      <c r="B569" s="3"/>
      <c r="C569" s="3"/>
      <c r="D569" s="3"/>
      <c r="E569" s="12">
        <f>'6-2021'!$H563/1000</f>
        <v>8082.3093535053076</v>
      </c>
      <c r="F569" s="12">
        <f>'7-2021'!$H563/1000</f>
        <v>8089.7636447321702</v>
      </c>
      <c r="G569" s="12">
        <f>'8-2021'!$H563/1000</f>
        <v>8091.3322493530104</v>
      </c>
      <c r="H569" s="12">
        <f>'9-2021'!$H563/1000</f>
        <v>8093.8405813024283</v>
      </c>
      <c r="I569" s="12">
        <f>'10-2021'!$H563/1000</f>
        <v>8094.1432906293458</v>
      </c>
      <c r="J569" s="12">
        <f>'11-2021'!$H563/1000</f>
        <v>8094.1432906293458</v>
      </c>
      <c r="K569" s="12">
        <f>'12-2021'!$H563/1000</f>
        <v>8147.2853455177647</v>
      </c>
      <c r="L569" s="12">
        <f>'1-2022'!$H563/1000</f>
        <v>8225.2073231624909</v>
      </c>
      <c r="M569" s="12">
        <f>'2-2022'!$H563/1000</f>
        <v>8516.1982361768696</v>
      </c>
      <c r="N569" s="12">
        <f>'3-2022'!$H563/1000</f>
        <v>8428.0645892919038</v>
      </c>
      <c r="O569" s="12">
        <f>'4-2022'!$H563/1000</f>
        <v>8482.1525867644032</v>
      </c>
      <c r="P569" s="12">
        <f>'5-2022'!$H563/1000</f>
        <v>8470.8219108184694</v>
      </c>
      <c r="Q569" s="12">
        <f>'6-2022'!$H563/1000</f>
        <v>8468.491179468343</v>
      </c>
      <c r="R569" s="12">
        <f t="shared" si="9"/>
        <v>8250.6961095720853</v>
      </c>
      <c r="T569" s="74"/>
    </row>
    <row r="570" spans="1:20" x14ac:dyDescent="0.25">
      <c r="A570" s="56"/>
      <c r="B570" s="3"/>
      <c r="C570" s="3"/>
      <c r="D570" s="3"/>
      <c r="E570" s="2">
        <f>'6-2021'!$H564/1000</f>
        <v>0</v>
      </c>
      <c r="F570" s="2">
        <f>'7-2021'!$H564/1000</f>
        <v>0</v>
      </c>
      <c r="G570" s="2">
        <f>'8-2021'!$H564/1000</f>
        <v>0</v>
      </c>
      <c r="H570" s="2">
        <f>'9-2021'!$H564/1000</f>
        <v>0</v>
      </c>
      <c r="I570" s="2">
        <f>'10-2021'!$H564/1000</f>
        <v>0</v>
      </c>
      <c r="J570" s="2">
        <f>'11-2021'!$H564/1000</f>
        <v>0</v>
      </c>
      <c r="K570" s="2">
        <f>'12-2021'!$H564/1000</f>
        <v>0</v>
      </c>
      <c r="L570" s="2">
        <f>'1-2022'!$H564/1000</f>
        <v>0</v>
      </c>
      <c r="M570" s="2">
        <f>'2-2022'!$H564/1000</f>
        <v>0</v>
      </c>
      <c r="N570" s="2">
        <f>'3-2022'!$H564/1000</f>
        <v>0</v>
      </c>
      <c r="O570" s="2">
        <f>'4-2022'!$H564/1000</f>
        <v>0</v>
      </c>
      <c r="P570" s="2">
        <f>'5-2022'!$H564/1000</f>
        <v>0</v>
      </c>
      <c r="Q570" s="2">
        <f>'6-2022'!$H564/1000</f>
        <v>0</v>
      </c>
      <c r="R570" s="2">
        <f t="shared" si="9"/>
        <v>0</v>
      </c>
      <c r="T570" s="74"/>
    </row>
    <row r="571" spans="1:20" x14ac:dyDescent="0.25">
      <c r="A571" s="56">
        <v>393</v>
      </c>
      <c r="B571" s="3" t="s">
        <v>100</v>
      </c>
      <c r="C571" s="3"/>
      <c r="D571" s="3"/>
      <c r="E571" s="2">
        <f>'6-2021'!$H565/1000</f>
        <v>0</v>
      </c>
      <c r="F571" s="2">
        <f>'7-2021'!$H565/1000</f>
        <v>0</v>
      </c>
      <c r="G571" s="2">
        <f>'8-2021'!$H565/1000</f>
        <v>0</v>
      </c>
      <c r="H571" s="2">
        <f>'9-2021'!$H565/1000</f>
        <v>0</v>
      </c>
      <c r="I571" s="2">
        <f>'10-2021'!$H565/1000</f>
        <v>0</v>
      </c>
      <c r="J571" s="2">
        <f>'11-2021'!$H565/1000</f>
        <v>0</v>
      </c>
      <c r="K571" s="2">
        <f>'12-2021'!$H565/1000</f>
        <v>0</v>
      </c>
      <c r="L571" s="2">
        <f>'1-2022'!$H565/1000</f>
        <v>0</v>
      </c>
      <c r="M571" s="2">
        <f>'2-2022'!$H565/1000</f>
        <v>0</v>
      </c>
      <c r="N571" s="2">
        <f>'3-2022'!$H565/1000</f>
        <v>0</v>
      </c>
      <c r="O571" s="2">
        <f>'4-2022'!$H565/1000</f>
        <v>0</v>
      </c>
      <c r="P571" s="2">
        <f>'5-2022'!$H565/1000</f>
        <v>0</v>
      </c>
      <c r="Q571" s="2">
        <f>'6-2022'!$H565/1000</f>
        <v>0</v>
      </c>
      <c r="R571" s="2">
        <f t="shared" si="9"/>
        <v>0</v>
      </c>
      <c r="T571" s="74"/>
    </row>
    <row r="572" spans="1:20" x14ac:dyDescent="0.25">
      <c r="A572" s="56"/>
      <c r="B572" s="3"/>
      <c r="C572" s="3"/>
      <c r="D572" s="3" t="s">
        <v>193</v>
      </c>
      <c r="E572" s="10">
        <f>'6-2021'!$H566/1000</f>
        <v>704.53190000000006</v>
      </c>
      <c r="F572" s="10">
        <f>'7-2021'!$H566/1000</f>
        <v>704.53190000000006</v>
      </c>
      <c r="G572" s="10">
        <f>'8-2021'!$H566/1000</f>
        <v>704.53190000000006</v>
      </c>
      <c r="H572" s="10">
        <f>'9-2021'!$H566/1000</f>
        <v>704.53190000000006</v>
      </c>
      <c r="I572" s="10">
        <f>'10-2021'!$H566/1000</f>
        <v>704.53190000000006</v>
      </c>
      <c r="J572" s="10">
        <f>'11-2021'!$H566/1000</f>
        <v>704.53190000000006</v>
      </c>
      <c r="K572" s="10">
        <f>'12-2021'!$H566/1000</f>
        <v>704.53190000000006</v>
      </c>
      <c r="L572" s="10">
        <f>'1-2022'!$H566/1000</f>
        <v>670.50467000000003</v>
      </c>
      <c r="M572" s="10">
        <f>'2-2022'!$H566/1000</f>
        <v>670.50467000000003</v>
      </c>
      <c r="N572" s="10">
        <f>'3-2022'!$H566/1000</f>
        <v>670.50467000000003</v>
      </c>
      <c r="O572" s="10">
        <f>'4-2022'!$H566/1000</f>
        <v>670.50467000000003</v>
      </c>
      <c r="P572" s="10">
        <f>'5-2022'!$H566/1000</f>
        <v>670.50467000000003</v>
      </c>
      <c r="Q572" s="10">
        <f>'6-2022'!$H566/1000</f>
        <v>697.33654000000001</v>
      </c>
      <c r="R572" s="10">
        <f t="shared" si="9"/>
        <v>690.0540808333335</v>
      </c>
      <c r="T572" s="74"/>
    </row>
    <row r="573" spans="1:20" x14ac:dyDescent="0.25">
      <c r="A573" s="56"/>
      <c r="B573" s="3"/>
      <c r="C573" s="3"/>
      <c r="D573" s="3" t="s">
        <v>250</v>
      </c>
      <c r="E573" s="10">
        <f>'6-2021'!$H567/1000</f>
        <v>0</v>
      </c>
      <c r="F573" s="10">
        <f>'7-2021'!$H567/1000</f>
        <v>0</v>
      </c>
      <c r="G573" s="10">
        <f>'8-2021'!$H567/1000</f>
        <v>0</v>
      </c>
      <c r="H573" s="10">
        <f>'9-2021'!$H567/1000</f>
        <v>0</v>
      </c>
      <c r="I573" s="10">
        <f>'10-2021'!$H567/1000</f>
        <v>0</v>
      </c>
      <c r="J573" s="10">
        <f>'11-2021'!$H567/1000</f>
        <v>0</v>
      </c>
      <c r="K573" s="10">
        <f>'12-2021'!$H567/1000</f>
        <v>0</v>
      </c>
      <c r="L573" s="10">
        <f>'1-2022'!$H567/1000</f>
        <v>0</v>
      </c>
      <c r="M573" s="10">
        <f>'2-2022'!$H567/1000</f>
        <v>0</v>
      </c>
      <c r="N573" s="10">
        <f>'3-2022'!$H567/1000</f>
        <v>0</v>
      </c>
      <c r="O573" s="10">
        <f>'4-2022'!$H567/1000</f>
        <v>0</v>
      </c>
      <c r="P573" s="10">
        <f>'5-2022'!$H567/1000</f>
        <v>0</v>
      </c>
      <c r="Q573" s="10">
        <f>'6-2022'!$H567/1000</f>
        <v>0</v>
      </c>
      <c r="R573" s="10">
        <f t="shared" si="9"/>
        <v>0</v>
      </c>
      <c r="T573" s="74"/>
    </row>
    <row r="574" spans="1:20" x14ac:dyDescent="0.25">
      <c r="A574" s="56"/>
      <c r="B574" s="3"/>
      <c r="C574" s="3"/>
      <c r="D574" s="3" t="s">
        <v>254</v>
      </c>
      <c r="E574" s="10">
        <f>'6-2021'!$H568/1000</f>
        <v>0</v>
      </c>
      <c r="F574" s="10">
        <f>'7-2021'!$H568/1000</f>
        <v>0</v>
      </c>
      <c r="G574" s="10">
        <f>'8-2021'!$H568/1000</f>
        <v>0</v>
      </c>
      <c r="H574" s="10">
        <f>'9-2021'!$H568/1000</f>
        <v>0</v>
      </c>
      <c r="I574" s="10">
        <f>'10-2021'!$H568/1000</f>
        <v>0</v>
      </c>
      <c r="J574" s="10">
        <f>'11-2021'!$H568/1000</f>
        <v>0</v>
      </c>
      <c r="K574" s="10">
        <f>'12-2021'!$H568/1000</f>
        <v>0</v>
      </c>
      <c r="L574" s="10">
        <f>'1-2022'!$H568/1000</f>
        <v>0</v>
      </c>
      <c r="M574" s="10">
        <f>'2-2022'!$H568/1000</f>
        <v>0</v>
      </c>
      <c r="N574" s="10">
        <f>'3-2022'!$H568/1000</f>
        <v>0</v>
      </c>
      <c r="O574" s="10">
        <f>'4-2022'!$H568/1000</f>
        <v>0</v>
      </c>
      <c r="P574" s="10">
        <f>'5-2022'!$H568/1000</f>
        <v>0</v>
      </c>
      <c r="Q574" s="10">
        <f>'6-2022'!$H568/1000</f>
        <v>0</v>
      </c>
      <c r="R574" s="10">
        <f t="shared" si="9"/>
        <v>0</v>
      </c>
      <c r="T574" s="74"/>
    </row>
    <row r="575" spans="1:20" x14ac:dyDescent="0.25">
      <c r="A575" s="56"/>
      <c r="B575" s="3"/>
      <c r="C575" s="3"/>
      <c r="D575" s="3" t="s">
        <v>248</v>
      </c>
      <c r="E575" s="10">
        <f>'6-2021'!$H569/1000</f>
        <v>17.611200779441667</v>
      </c>
      <c r="F575" s="10">
        <f>'7-2021'!$H569/1000</f>
        <v>17.611200779441667</v>
      </c>
      <c r="G575" s="10">
        <f>'8-2021'!$H569/1000</f>
        <v>17.611200779441667</v>
      </c>
      <c r="H575" s="10">
        <f>'9-2021'!$H569/1000</f>
        <v>17.611200779441667</v>
      </c>
      <c r="I575" s="10">
        <f>'10-2021'!$H569/1000</f>
        <v>17.611200779441667</v>
      </c>
      <c r="J575" s="10">
        <f>'11-2021'!$H569/1000</f>
        <v>17.611200779441667</v>
      </c>
      <c r="K575" s="10">
        <f>'12-2021'!$H569/1000</f>
        <v>17.611200779441667</v>
      </c>
      <c r="L575" s="10">
        <f>'1-2022'!$H569/1000</f>
        <v>15.457525696408222</v>
      </c>
      <c r="M575" s="10">
        <f>'2-2022'!$H569/1000</f>
        <v>15.457525696408222</v>
      </c>
      <c r="N575" s="10">
        <f>'3-2022'!$H569/1000</f>
        <v>15.457525696408222</v>
      </c>
      <c r="O575" s="10">
        <f>'4-2022'!$H569/1000</f>
        <v>15.457525696408222</v>
      </c>
      <c r="P575" s="10">
        <f>'5-2022'!$H569/1000</f>
        <v>15.457525696408222</v>
      </c>
      <c r="Q575" s="10">
        <f>'6-2022'!$H569/1000</f>
        <v>15.457525696408222</v>
      </c>
      <c r="R575" s="10">
        <f t="shared" si="9"/>
        <v>16.624099699718005</v>
      </c>
      <c r="T575" s="74"/>
    </row>
    <row r="576" spans="1:20" x14ac:dyDescent="0.25">
      <c r="A576" s="56"/>
      <c r="B576" s="3"/>
      <c r="C576" s="3"/>
      <c r="D576" s="3" t="s">
        <v>24</v>
      </c>
      <c r="E576" s="10">
        <f>'6-2021'!$H570/1000</f>
        <v>121.04297921326319</v>
      </c>
      <c r="F576" s="10">
        <f>'7-2021'!$H570/1000</f>
        <v>122.46091727534932</v>
      </c>
      <c r="G576" s="10">
        <f>'8-2021'!$H570/1000</f>
        <v>122.46091727534932</v>
      </c>
      <c r="H576" s="10">
        <f>'9-2021'!$H570/1000</f>
        <v>122.46091727534932</v>
      </c>
      <c r="I576" s="10">
        <f>'10-2021'!$H570/1000</f>
        <v>122.46091727534932</v>
      </c>
      <c r="J576" s="10">
        <f>'11-2021'!$H570/1000</f>
        <v>122.46091727534932</v>
      </c>
      <c r="K576" s="10">
        <f>'12-2021'!$H570/1000</f>
        <v>122.46091727534932</v>
      </c>
      <c r="L576" s="10">
        <f>'1-2022'!$H570/1000</f>
        <v>125.67491165225778</v>
      </c>
      <c r="M576" s="10">
        <f>'2-2022'!$H570/1000</f>
        <v>130.51253617603129</v>
      </c>
      <c r="N576" s="10">
        <f>'3-2022'!$H570/1000</f>
        <v>130.96776053616495</v>
      </c>
      <c r="O576" s="10">
        <f>'4-2022'!$H570/1000</f>
        <v>153.99206995260118</v>
      </c>
      <c r="P576" s="10">
        <f>'5-2022'!$H570/1000</f>
        <v>153.99206995260118</v>
      </c>
      <c r="Q576" s="10">
        <f>'6-2022'!$H570/1000</f>
        <v>153.99206995260118</v>
      </c>
      <c r="R576" s="10">
        <f t="shared" si="9"/>
        <v>130.61853137539035</v>
      </c>
      <c r="T576" s="74"/>
    </row>
    <row r="577" spans="1:20" x14ac:dyDescent="0.25">
      <c r="A577" s="56"/>
      <c r="B577" s="3"/>
      <c r="C577" s="3"/>
      <c r="D577" s="3" t="s">
        <v>249</v>
      </c>
      <c r="E577" s="10">
        <f>'6-2021'!$H571/1000</f>
        <v>52.209234694007975</v>
      </c>
      <c r="F577" s="10">
        <f>'7-2021'!$H571/1000</f>
        <v>52.209234694007975</v>
      </c>
      <c r="G577" s="10">
        <f>'8-2021'!$H571/1000</f>
        <v>52.209234694007975</v>
      </c>
      <c r="H577" s="10">
        <f>'9-2021'!$H571/1000</f>
        <v>52.209234694007975</v>
      </c>
      <c r="I577" s="10">
        <f>'10-2021'!$H571/1000</f>
        <v>52.209234694007975</v>
      </c>
      <c r="J577" s="10">
        <f>'11-2021'!$H571/1000</f>
        <v>52.209234694007975</v>
      </c>
      <c r="K577" s="10">
        <f>'12-2021'!$H571/1000</f>
        <v>52.209234694007975</v>
      </c>
      <c r="L577" s="10">
        <f>'1-2022'!$H571/1000</f>
        <v>41.12975341753846</v>
      </c>
      <c r="M577" s="10">
        <f>'2-2022'!$H571/1000</f>
        <v>41.12975341753846</v>
      </c>
      <c r="N577" s="10">
        <f>'3-2022'!$H571/1000</f>
        <v>41.12975341753846</v>
      </c>
      <c r="O577" s="10">
        <f>'4-2022'!$H571/1000</f>
        <v>41.12975341753846</v>
      </c>
      <c r="P577" s="10">
        <f>'5-2022'!$H571/1000</f>
        <v>41.12975341753846</v>
      </c>
      <c r="Q577" s="10">
        <f>'6-2022'!$H571/1000</f>
        <v>41.12975341753846</v>
      </c>
      <c r="R577" s="10">
        <f t="shared" si="9"/>
        <v>47.131139108959445</v>
      </c>
      <c r="T577" s="74"/>
    </row>
    <row r="578" spans="1:20" x14ac:dyDescent="0.25">
      <c r="A578" s="56"/>
      <c r="B578" s="3"/>
      <c r="C578" s="3"/>
      <c r="D578" s="3" t="s">
        <v>251</v>
      </c>
      <c r="E578" s="10">
        <f>'6-2021'!$H572/1000</f>
        <v>0</v>
      </c>
      <c r="F578" s="10">
        <f>'7-2021'!$H572/1000</f>
        <v>0</v>
      </c>
      <c r="G578" s="10">
        <f>'8-2021'!$H572/1000</f>
        <v>0</v>
      </c>
      <c r="H578" s="10">
        <f>'9-2021'!$H572/1000</f>
        <v>0</v>
      </c>
      <c r="I578" s="10">
        <f>'10-2021'!$H572/1000</f>
        <v>0</v>
      </c>
      <c r="J578" s="10">
        <f>'11-2021'!$H572/1000</f>
        <v>0</v>
      </c>
      <c r="K578" s="10">
        <f>'12-2021'!$H572/1000</f>
        <v>0</v>
      </c>
      <c r="L578" s="10">
        <f>'1-2022'!$H572/1000</f>
        <v>0</v>
      </c>
      <c r="M578" s="10">
        <f>'2-2022'!$H572/1000</f>
        <v>0</v>
      </c>
      <c r="N578" s="10">
        <f>'3-2022'!$H572/1000</f>
        <v>0</v>
      </c>
      <c r="O578" s="10">
        <f>'4-2022'!$H572/1000</f>
        <v>0</v>
      </c>
      <c r="P578" s="10">
        <f>'5-2022'!$H572/1000</f>
        <v>0</v>
      </c>
      <c r="Q578" s="10">
        <f>'6-2022'!$H572/1000</f>
        <v>0</v>
      </c>
      <c r="R578" s="10">
        <f t="shared" si="9"/>
        <v>0</v>
      </c>
      <c r="T578" s="74"/>
    </row>
    <row r="579" spans="1:20" x14ac:dyDescent="0.25">
      <c r="A579" s="56"/>
      <c r="B579" s="3"/>
      <c r="C579" s="3"/>
      <c r="D579" s="3" t="s">
        <v>253</v>
      </c>
      <c r="E579" s="10">
        <f>'6-2021'!$H573/1000</f>
        <v>213.2789125177126</v>
      </c>
      <c r="F579" s="10">
        <f>'7-2021'!$H573/1000</f>
        <v>213.2789125177126</v>
      </c>
      <c r="G579" s="10">
        <f>'8-2021'!$H573/1000</f>
        <v>213.2789125177126</v>
      </c>
      <c r="H579" s="10">
        <f>'9-2021'!$H573/1000</f>
        <v>213.2789125177126</v>
      </c>
      <c r="I579" s="10">
        <f>'10-2021'!$H573/1000</f>
        <v>213.2789125177126</v>
      </c>
      <c r="J579" s="10">
        <f>'11-2021'!$H573/1000</f>
        <v>213.2789125177126</v>
      </c>
      <c r="K579" s="10">
        <f>'12-2021'!$H573/1000</f>
        <v>213.2789125177126</v>
      </c>
      <c r="L579" s="10">
        <f>'1-2022'!$H573/1000</f>
        <v>213.2789125177126</v>
      </c>
      <c r="M579" s="10">
        <f>'2-2022'!$H573/1000</f>
        <v>213.2789125177126</v>
      </c>
      <c r="N579" s="10">
        <f>'3-2022'!$H573/1000</f>
        <v>213.2789125177126</v>
      </c>
      <c r="O579" s="10">
        <f>'4-2022'!$H573/1000</f>
        <v>213.2789125177126</v>
      </c>
      <c r="P579" s="10">
        <f>'5-2022'!$H573/1000</f>
        <v>213.2789125177126</v>
      </c>
      <c r="Q579" s="10">
        <f>'6-2022'!$H573/1000</f>
        <v>213.2789125177126</v>
      </c>
      <c r="R579" s="10">
        <f t="shared" si="9"/>
        <v>213.2789125177126</v>
      </c>
      <c r="T579" s="74"/>
    </row>
    <row r="580" spans="1:20" x14ac:dyDescent="0.25">
      <c r="A580" s="56"/>
      <c r="B580" s="3"/>
      <c r="C580" s="3"/>
      <c r="D580" s="3" t="s">
        <v>251</v>
      </c>
      <c r="E580" s="10">
        <f>'6-2021'!$H574/1000</f>
        <v>0</v>
      </c>
      <c r="F580" s="10">
        <f>'7-2021'!$H574/1000</f>
        <v>0</v>
      </c>
      <c r="G580" s="10">
        <f>'8-2021'!$H574/1000</f>
        <v>0</v>
      </c>
      <c r="H580" s="10">
        <f>'9-2021'!$H574/1000</f>
        <v>0</v>
      </c>
      <c r="I580" s="10">
        <f>'10-2021'!$H574/1000</f>
        <v>0</v>
      </c>
      <c r="J580" s="10">
        <f>'11-2021'!$H574/1000</f>
        <v>0</v>
      </c>
      <c r="K580" s="10">
        <f>'12-2021'!$H574/1000</f>
        <v>0</v>
      </c>
      <c r="L580" s="10">
        <f>'1-2022'!$H574/1000</f>
        <v>0</v>
      </c>
      <c r="M580" s="10">
        <f>'2-2022'!$H574/1000</f>
        <v>0</v>
      </c>
      <c r="N580" s="10">
        <f>'3-2022'!$H574/1000</f>
        <v>0</v>
      </c>
      <c r="O580" s="10">
        <f>'4-2022'!$H574/1000</f>
        <v>0</v>
      </c>
      <c r="P580" s="10">
        <f>'5-2022'!$H574/1000</f>
        <v>0</v>
      </c>
      <c r="Q580" s="10">
        <f>'6-2022'!$H574/1000</f>
        <v>0</v>
      </c>
      <c r="R580" s="10">
        <f t="shared" si="9"/>
        <v>0</v>
      </c>
      <c r="T580" s="74"/>
    </row>
    <row r="581" spans="1:20" x14ac:dyDescent="0.25">
      <c r="A581" s="56"/>
      <c r="B581" s="3"/>
      <c r="C581" s="3"/>
      <c r="D581" s="3"/>
      <c r="E581" s="12">
        <f>'6-2021'!$H575/1000</f>
        <v>1108.6742272044255</v>
      </c>
      <c r="F581" s="12">
        <f>'7-2021'!$H575/1000</f>
        <v>1110.0921652665118</v>
      </c>
      <c r="G581" s="12">
        <f>'8-2021'!$H575/1000</f>
        <v>1110.0921652665118</v>
      </c>
      <c r="H581" s="12">
        <f>'9-2021'!$H575/1000</f>
        <v>1110.0921652665118</v>
      </c>
      <c r="I581" s="12">
        <f>'10-2021'!$H575/1000</f>
        <v>1110.0921652665118</v>
      </c>
      <c r="J581" s="12">
        <f>'11-2021'!$H575/1000</f>
        <v>1110.0921652665118</v>
      </c>
      <c r="K581" s="12">
        <f>'12-2021'!$H575/1000</f>
        <v>1110.0921652665118</v>
      </c>
      <c r="L581" s="12">
        <f>'1-2022'!$H575/1000</f>
        <v>1066.0457732839172</v>
      </c>
      <c r="M581" s="12">
        <f>'2-2022'!$H575/1000</f>
        <v>1070.8833978076907</v>
      </c>
      <c r="N581" s="12">
        <f>'3-2022'!$H575/1000</f>
        <v>1071.3386221678243</v>
      </c>
      <c r="O581" s="12">
        <f>'4-2022'!$H575/1000</f>
        <v>1094.3629315842607</v>
      </c>
      <c r="P581" s="12">
        <f>'5-2022'!$H575/1000</f>
        <v>1094.3629315842607</v>
      </c>
      <c r="Q581" s="12">
        <f>'6-2022'!$H575/1000</f>
        <v>1121.1948015842606</v>
      </c>
      <c r="R581" s="12">
        <f t="shared" si="9"/>
        <v>1097.7067635351141</v>
      </c>
      <c r="T581" s="74"/>
    </row>
    <row r="582" spans="1:20" x14ac:dyDescent="0.25">
      <c r="A582" s="56"/>
      <c r="B582" s="3"/>
      <c r="C582" s="3"/>
      <c r="D582" s="3"/>
      <c r="E582" s="2">
        <f>'6-2021'!$H576/1000</f>
        <v>0</v>
      </c>
      <c r="F582" s="2">
        <f>'7-2021'!$H576/1000</f>
        <v>0</v>
      </c>
      <c r="G582" s="2">
        <f>'8-2021'!$H576/1000</f>
        <v>0</v>
      </c>
      <c r="H582" s="2">
        <f>'9-2021'!$H576/1000</f>
        <v>0</v>
      </c>
      <c r="I582" s="2">
        <f>'10-2021'!$H576/1000</f>
        <v>0</v>
      </c>
      <c r="J582" s="2">
        <f>'11-2021'!$H576/1000</f>
        <v>0</v>
      </c>
      <c r="K582" s="2">
        <f>'12-2021'!$H576/1000</f>
        <v>0</v>
      </c>
      <c r="L582" s="2">
        <f>'1-2022'!$H576/1000</f>
        <v>0</v>
      </c>
      <c r="M582" s="2">
        <f>'2-2022'!$H576/1000</f>
        <v>0</v>
      </c>
      <c r="N582" s="2">
        <f>'3-2022'!$H576/1000</f>
        <v>0</v>
      </c>
      <c r="O582" s="2">
        <f>'4-2022'!$H576/1000</f>
        <v>0</v>
      </c>
      <c r="P582" s="2">
        <f>'5-2022'!$H576/1000</f>
        <v>0</v>
      </c>
      <c r="Q582" s="2">
        <f>'6-2022'!$H576/1000</f>
        <v>0</v>
      </c>
      <c r="R582" s="2">
        <f t="shared" si="9"/>
        <v>0</v>
      </c>
      <c r="T582" s="74"/>
    </row>
    <row r="583" spans="1:20" x14ac:dyDescent="0.25">
      <c r="A583" s="56">
        <v>394</v>
      </c>
      <c r="B583" s="3" t="s">
        <v>101</v>
      </c>
      <c r="C583" s="3"/>
      <c r="D583" s="3"/>
      <c r="E583" s="2">
        <f>'6-2021'!$H577/1000</f>
        <v>0</v>
      </c>
      <c r="F583" s="2">
        <f>'7-2021'!$H577/1000</f>
        <v>0</v>
      </c>
      <c r="G583" s="2">
        <f>'8-2021'!$H577/1000</f>
        <v>0</v>
      </c>
      <c r="H583" s="2">
        <f>'9-2021'!$H577/1000</f>
        <v>0</v>
      </c>
      <c r="I583" s="2">
        <f>'10-2021'!$H577/1000</f>
        <v>0</v>
      </c>
      <c r="J583" s="2">
        <f>'11-2021'!$H577/1000</f>
        <v>0</v>
      </c>
      <c r="K583" s="2">
        <f>'12-2021'!$H577/1000</f>
        <v>0</v>
      </c>
      <c r="L583" s="2">
        <f>'1-2022'!$H577/1000</f>
        <v>0</v>
      </c>
      <c r="M583" s="2">
        <f>'2-2022'!$H577/1000</f>
        <v>0</v>
      </c>
      <c r="N583" s="2">
        <f>'3-2022'!$H577/1000</f>
        <v>0</v>
      </c>
      <c r="O583" s="2">
        <f>'4-2022'!$H577/1000</f>
        <v>0</v>
      </c>
      <c r="P583" s="2">
        <f>'5-2022'!$H577/1000</f>
        <v>0</v>
      </c>
      <c r="Q583" s="2">
        <f>'6-2022'!$H577/1000</f>
        <v>0</v>
      </c>
      <c r="R583" s="2">
        <f t="shared" si="9"/>
        <v>0</v>
      </c>
      <c r="T583" s="74"/>
    </row>
    <row r="584" spans="1:20" x14ac:dyDescent="0.25">
      <c r="A584" s="56"/>
      <c r="B584" s="3"/>
      <c r="C584" s="3"/>
      <c r="D584" s="3" t="s">
        <v>193</v>
      </c>
      <c r="E584" s="10">
        <f>'6-2021'!$H578/1000</f>
        <v>2648.5654599999998</v>
      </c>
      <c r="F584" s="10">
        <f>'7-2021'!$H578/1000</f>
        <v>2663.2469799999999</v>
      </c>
      <c r="G584" s="10">
        <f>'8-2021'!$H578/1000</f>
        <v>2665.9400699999997</v>
      </c>
      <c r="H584" s="10">
        <f>'9-2021'!$H578/1000</f>
        <v>2675.8760699999998</v>
      </c>
      <c r="I584" s="10">
        <f>'10-2021'!$H578/1000</f>
        <v>2658.50146</v>
      </c>
      <c r="J584" s="10">
        <f>'11-2021'!$H578/1000</f>
        <v>2658.9334599999997</v>
      </c>
      <c r="K584" s="10">
        <f>'12-2021'!$H578/1000</f>
        <v>2835.6318700000002</v>
      </c>
      <c r="L584" s="10">
        <f>'1-2022'!$H578/1000</f>
        <v>2761.96128</v>
      </c>
      <c r="M584" s="10">
        <f>'2-2022'!$H578/1000</f>
        <v>2761.96128</v>
      </c>
      <c r="N584" s="10">
        <f>'3-2022'!$H578/1000</f>
        <v>2761.96128</v>
      </c>
      <c r="O584" s="10">
        <f>'4-2022'!$H578/1000</f>
        <v>2768.0577400000002</v>
      </c>
      <c r="P584" s="10">
        <f>'5-2022'!$H578/1000</f>
        <v>2774.7570900000001</v>
      </c>
      <c r="Q584" s="10">
        <f>'6-2022'!$H578/1000</f>
        <v>2747.5365499999998</v>
      </c>
      <c r="R584" s="10">
        <f t="shared" si="9"/>
        <v>2723.7399654166661</v>
      </c>
      <c r="T584" s="74"/>
    </row>
    <row r="585" spans="1:20" x14ac:dyDescent="0.25">
      <c r="A585" s="56"/>
      <c r="B585" s="3"/>
      <c r="C585" s="3"/>
      <c r="D585" s="3" t="s">
        <v>250</v>
      </c>
      <c r="E585" s="10">
        <f>'6-2021'!$H579/1000</f>
        <v>0</v>
      </c>
      <c r="F585" s="10">
        <f>'7-2021'!$H579/1000</f>
        <v>0</v>
      </c>
      <c r="G585" s="10">
        <f>'8-2021'!$H579/1000</f>
        <v>0</v>
      </c>
      <c r="H585" s="10">
        <f>'9-2021'!$H579/1000</f>
        <v>0</v>
      </c>
      <c r="I585" s="10">
        <f>'10-2021'!$H579/1000</f>
        <v>0</v>
      </c>
      <c r="J585" s="10">
        <f>'11-2021'!$H579/1000</f>
        <v>0</v>
      </c>
      <c r="K585" s="10">
        <f>'12-2021'!$H579/1000</f>
        <v>0</v>
      </c>
      <c r="L585" s="10">
        <f>'1-2022'!$H579/1000</f>
        <v>0</v>
      </c>
      <c r="M585" s="10">
        <f>'2-2022'!$H579/1000</f>
        <v>0</v>
      </c>
      <c r="N585" s="10">
        <f>'3-2022'!$H579/1000</f>
        <v>0</v>
      </c>
      <c r="O585" s="10">
        <f>'4-2022'!$H579/1000</f>
        <v>0</v>
      </c>
      <c r="P585" s="10">
        <f>'5-2022'!$H579/1000</f>
        <v>0</v>
      </c>
      <c r="Q585" s="10">
        <f>'6-2022'!$H579/1000</f>
        <v>0</v>
      </c>
      <c r="R585" s="10">
        <f t="shared" si="9"/>
        <v>0</v>
      </c>
      <c r="T585" s="74"/>
    </row>
    <row r="586" spans="1:20" x14ac:dyDescent="0.25">
      <c r="A586" s="56"/>
      <c r="B586" s="3"/>
      <c r="C586" s="3"/>
      <c r="D586" s="3" t="s">
        <v>24</v>
      </c>
      <c r="E586" s="10">
        <f>'6-2021'!$H580/1000</f>
        <v>252.71413600336135</v>
      </c>
      <c r="F586" s="10">
        <f>'7-2021'!$H580/1000</f>
        <v>253.30182961186131</v>
      </c>
      <c r="G586" s="10">
        <f>'8-2021'!$H580/1000</f>
        <v>253.30182961186131</v>
      </c>
      <c r="H586" s="10">
        <f>'9-2021'!$H580/1000</f>
        <v>253.35799222633074</v>
      </c>
      <c r="I586" s="10">
        <f>'10-2021'!$H580/1000</f>
        <v>253.35799222633074</v>
      </c>
      <c r="J586" s="10">
        <f>'11-2021'!$H580/1000</f>
        <v>253.53849451282278</v>
      </c>
      <c r="K586" s="10">
        <f>'12-2021'!$H580/1000</f>
        <v>253.79429092635337</v>
      </c>
      <c r="L586" s="10">
        <f>'1-2022'!$H580/1000</f>
        <v>221.37812746709972</v>
      </c>
      <c r="M586" s="10">
        <f>'2-2022'!$H580/1000</f>
        <v>224.50667711629796</v>
      </c>
      <c r="N586" s="10">
        <f>'3-2022'!$H580/1000</f>
        <v>224.73131720176477</v>
      </c>
      <c r="O586" s="10">
        <f>'4-2022'!$H580/1000</f>
        <v>272.31877172415415</v>
      </c>
      <c r="P586" s="10">
        <f>'5-2022'!$H580/1000</f>
        <v>272.31877172415415</v>
      </c>
      <c r="Q586" s="10">
        <f>'6-2022'!$H580/1000</f>
        <v>272.57532532366474</v>
      </c>
      <c r="R586" s="10">
        <f t="shared" si="9"/>
        <v>249.87923541771193</v>
      </c>
      <c r="T586" s="74"/>
    </row>
    <row r="587" spans="1:20" x14ac:dyDescent="0.25">
      <c r="A587" s="56"/>
      <c r="B587" s="3"/>
      <c r="C587" s="3"/>
      <c r="D587" s="3" t="s">
        <v>248</v>
      </c>
      <c r="E587" s="10">
        <f>'6-2021'!$H581/1000</f>
        <v>138.84134830122164</v>
      </c>
      <c r="F587" s="10">
        <f>'7-2021'!$H581/1000</f>
        <v>137.98948340126907</v>
      </c>
      <c r="G587" s="10">
        <f>'8-2021'!$H581/1000</f>
        <v>137.98948340126907</v>
      </c>
      <c r="H587" s="10">
        <f>'9-2021'!$H581/1000</f>
        <v>137.98948340126907</v>
      </c>
      <c r="I587" s="10">
        <f>'10-2021'!$H581/1000</f>
        <v>137.98948340126907</v>
      </c>
      <c r="J587" s="10">
        <f>'11-2021'!$H581/1000</f>
        <v>137.98948340126907</v>
      </c>
      <c r="K587" s="10">
        <f>'12-2021'!$H581/1000</f>
        <v>137.98948340126907</v>
      </c>
      <c r="L587" s="10">
        <f>'1-2022'!$H581/1000</f>
        <v>129.93804339191092</v>
      </c>
      <c r="M587" s="10">
        <f>'2-2022'!$H581/1000</f>
        <v>129.82652075126265</v>
      </c>
      <c r="N587" s="10">
        <f>'3-2022'!$H581/1000</f>
        <v>129.82652075126265</v>
      </c>
      <c r="O587" s="10">
        <f>'4-2022'!$H581/1000</f>
        <v>129.96527793828358</v>
      </c>
      <c r="P587" s="10">
        <f>'5-2022'!$H581/1000</f>
        <v>129.96524818304329</v>
      </c>
      <c r="Q587" s="10">
        <f>'6-2022'!$H581/1000</f>
        <v>129.96525172533379</v>
      </c>
      <c r="R587" s="10">
        <f t="shared" si="9"/>
        <v>134.32181761972132</v>
      </c>
      <c r="T587" s="74"/>
    </row>
    <row r="588" spans="1:20" x14ac:dyDescent="0.25">
      <c r="A588" s="56"/>
      <c r="B588" s="3"/>
      <c r="C588" s="3"/>
      <c r="D588" s="3" t="s">
        <v>247</v>
      </c>
      <c r="E588" s="10">
        <f>'6-2021'!$H582/1000</f>
        <v>0</v>
      </c>
      <c r="F588" s="10">
        <f>'7-2021'!$H582/1000</f>
        <v>0</v>
      </c>
      <c r="G588" s="10">
        <f>'8-2021'!$H582/1000</f>
        <v>0</v>
      </c>
      <c r="H588" s="10">
        <f>'9-2021'!$H582/1000</f>
        <v>0</v>
      </c>
      <c r="I588" s="10">
        <f>'10-2021'!$H582/1000</f>
        <v>0</v>
      </c>
      <c r="J588" s="10">
        <f>'11-2021'!$H582/1000</f>
        <v>0</v>
      </c>
      <c r="K588" s="10">
        <f>'12-2021'!$H582/1000</f>
        <v>0</v>
      </c>
      <c r="L588" s="10">
        <f>'1-2022'!$H582/1000</f>
        <v>0</v>
      </c>
      <c r="M588" s="10">
        <f>'2-2022'!$H582/1000</f>
        <v>0</v>
      </c>
      <c r="N588" s="10">
        <f>'3-2022'!$H582/1000</f>
        <v>0</v>
      </c>
      <c r="O588" s="10">
        <f>'4-2022'!$H582/1000</f>
        <v>0</v>
      </c>
      <c r="P588" s="10">
        <f>'5-2022'!$H582/1000</f>
        <v>0</v>
      </c>
      <c r="Q588" s="10">
        <f>'6-2022'!$H582/1000</f>
        <v>0</v>
      </c>
      <c r="R588" s="10">
        <f t="shared" si="9"/>
        <v>0</v>
      </c>
      <c r="T588" s="74"/>
    </row>
    <row r="589" spans="1:20" x14ac:dyDescent="0.25">
      <c r="A589" s="56"/>
      <c r="B589" s="3"/>
      <c r="C589" s="3"/>
      <c r="D589" s="3" t="s">
        <v>254</v>
      </c>
      <c r="E589" s="10">
        <f>'6-2021'!$H583/1000</f>
        <v>0</v>
      </c>
      <c r="F589" s="10">
        <f>'7-2021'!$H583/1000</f>
        <v>0</v>
      </c>
      <c r="G589" s="10">
        <f>'8-2021'!$H583/1000</f>
        <v>0</v>
      </c>
      <c r="H589" s="10">
        <f>'9-2021'!$H583/1000</f>
        <v>0</v>
      </c>
      <c r="I589" s="10">
        <f>'10-2021'!$H583/1000</f>
        <v>0</v>
      </c>
      <c r="J589" s="10">
        <f>'11-2021'!$H583/1000</f>
        <v>0</v>
      </c>
      <c r="K589" s="10">
        <f>'12-2021'!$H583/1000</f>
        <v>0</v>
      </c>
      <c r="L589" s="10">
        <f>'1-2022'!$H583/1000</f>
        <v>0</v>
      </c>
      <c r="M589" s="10">
        <f>'2-2022'!$H583/1000</f>
        <v>0</v>
      </c>
      <c r="N589" s="10">
        <f>'3-2022'!$H583/1000</f>
        <v>0</v>
      </c>
      <c r="O589" s="10">
        <f>'4-2022'!$H583/1000</f>
        <v>0</v>
      </c>
      <c r="P589" s="10">
        <f>'5-2022'!$H583/1000</f>
        <v>0</v>
      </c>
      <c r="Q589" s="10">
        <f>'6-2022'!$H583/1000</f>
        <v>0</v>
      </c>
      <c r="R589" s="10">
        <f t="shared" si="9"/>
        <v>0</v>
      </c>
      <c r="T589" s="74"/>
    </row>
    <row r="590" spans="1:20" x14ac:dyDescent="0.25">
      <c r="A590" s="56"/>
      <c r="B590" s="3"/>
      <c r="C590" s="3"/>
      <c r="D590" s="3" t="s">
        <v>249</v>
      </c>
      <c r="E590" s="10">
        <f>'6-2021'!$H584/1000</f>
        <v>158.55862294058207</v>
      </c>
      <c r="F590" s="10">
        <f>'7-2021'!$H584/1000</f>
        <v>158.55862294058207</v>
      </c>
      <c r="G590" s="10">
        <f>'8-2021'!$H584/1000</f>
        <v>158.55862294058207</v>
      </c>
      <c r="H590" s="10">
        <f>'9-2021'!$H584/1000</f>
        <v>158.55862294058207</v>
      </c>
      <c r="I590" s="10">
        <f>'10-2021'!$H584/1000</f>
        <v>158.55862294058207</v>
      </c>
      <c r="J590" s="10">
        <f>'11-2021'!$H584/1000</f>
        <v>158.55862294058207</v>
      </c>
      <c r="K590" s="10">
        <f>'12-2021'!$H584/1000</f>
        <v>158.55862294058207</v>
      </c>
      <c r="L590" s="10">
        <f>'1-2022'!$H584/1000</f>
        <v>157.69588228823324</v>
      </c>
      <c r="M590" s="10">
        <f>'2-2022'!$H584/1000</f>
        <v>165.38937617232818</v>
      </c>
      <c r="N590" s="10">
        <f>'3-2022'!$H584/1000</f>
        <v>165.38937617232818</v>
      </c>
      <c r="O590" s="10">
        <f>'4-2022'!$H584/1000</f>
        <v>165.38937617232818</v>
      </c>
      <c r="P590" s="10">
        <f>'5-2022'!$H584/1000</f>
        <v>165.38937617232818</v>
      </c>
      <c r="Q590" s="10">
        <f>'6-2022'!$H584/1000</f>
        <v>164.0086666625001</v>
      </c>
      <c r="R590" s="10">
        <f t="shared" si="9"/>
        <v>160.99073078521496</v>
      </c>
      <c r="T590" s="74"/>
    </row>
    <row r="591" spans="1:20" x14ac:dyDescent="0.25">
      <c r="A591" s="56"/>
      <c r="B591" s="3"/>
      <c r="C591" s="3"/>
      <c r="D591" s="3" t="s">
        <v>251</v>
      </c>
      <c r="E591" s="10">
        <f>'6-2021'!$H585/1000</f>
        <v>0</v>
      </c>
      <c r="F591" s="10">
        <f>'7-2021'!$H585/1000</f>
        <v>0</v>
      </c>
      <c r="G591" s="10">
        <f>'8-2021'!$H585/1000</f>
        <v>0</v>
      </c>
      <c r="H591" s="10">
        <f>'9-2021'!$H585/1000</f>
        <v>0</v>
      </c>
      <c r="I591" s="10">
        <f>'10-2021'!$H585/1000</f>
        <v>0</v>
      </c>
      <c r="J591" s="10">
        <f>'11-2021'!$H585/1000</f>
        <v>0</v>
      </c>
      <c r="K591" s="10">
        <f>'12-2021'!$H585/1000</f>
        <v>0</v>
      </c>
      <c r="L591" s="10">
        <f>'1-2022'!$H585/1000</f>
        <v>0</v>
      </c>
      <c r="M591" s="10">
        <f>'2-2022'!$H585/1000</f>
        <v>0</v>
      </c>
      <c r="N591" s="10">
        <f>'3-2022'!$H585/1000</f>
        <v>0</v>
      </c>
      <c r="O591" s="10">
        <f>'4-2022'!$H585/1000</f>
        <v>0</v>
      </c>
      <c r="P591" s="10">
        <f>'5-2022'!$H585/1000</f>
        <v>0</v>
      </c>
      <c r="Q591" s="10">
        <f>'6-2022'!$H585/1000</f>
        <v>0</v>
      </c>
      <c r="R591" s="10">
        <f t="shared" si="9"/>
        <v>0</v>
      </c>
      <c r="T591" s="74"/>
    </row>
    <row r="592" spans="1:20" x14ac:dyDescent="0.25">
      <c r="A592" s="56"/>
      <c r="B592" s="3"/>
      <c r="C592" s="3"/>
      <c r="D592" s="3" t="s">
        <v>253</v>
      </c>
      <c r="E592" s="10">
        <f>'6-2021'!$H586/1000</f>
        <v>642.46464011480077</v>
      </c>
      <c r="F592" s="10">
        <f>'7-2021'!$H586/1000</f>
        <v>642.46464011480077</v>
      </c>
      <c r="G592" s="10">
        <f>'8-2021'!$H586/1000</f>
        <v>642.46464011480077</v>
      </c>
      <c r="H592" s="10">
        <f>'9-2021'!$H586/1000</f>
        <v>642.46464011480077</v>
      </c>
      <c r="I592" s="10">
        <f>'10-2021'!$H586/1000</f>
        <v>642.46464011480077</v>
      </c>
      <c r="J592" s="10">
        <f>'11-2021'!$H586/1000</f>
        <v>642.46464011480077</v>
      </c>
      <c r="K592" s="10">
        <f>'12-2021'!$H586/1000</f>
        <v>642.46464011480077</v>
      </c>
      <c r="L592" s="10">
        <f>'1-2022'!$H586/1000</f>
        <v>611.74897095388178</v>
      </c>
      <c r="M592" s="10">
        <f>'2-2022'!$H586/1000</f>
        <v>611.74897095388178</v>
      </c>
      <c r="N592" s="10">
        <f>'3-2022'!$H586/1000</f>
        <v>611.74897095388178</v>
      </c>
      <c r="O592" s="10">
        <f>'4-2022'!$H586/1000</f>
        <v>611.74897095388178</v>
      </c>
      <c r="P592" s="10">
        <f>'5-2022'!$H586/1000</f>
        <v>611.74897095388178</v>
      </c>
      <c r="Q592" s="10">
        <f>'6-2022'!$H586/1000</f>
        <v>611.74897095388178</v>
      </c>
      <c r="R592" s="10">
        <f t="shared" si="9"/>
        <v>628.38662508271295</v>
      </c>
      <c r="T592" s="74"/>
    </row>
    <row r="593" spans="1:20" x14ac:dyDescent="0.25">
      <c r="A593" s="56"/>
      <c r="B593" s="3"/>
      <c r="C593" s="3"/>
      <c r="D593" s="3" t="s">
        <v>252</v>
      </c>
      <c r="E593" s="10">
        <f>'6-2021'!$H587/1000</f>
        <v>0</v>
      </c>
      <c r="F593" s="10">
        <f>'7-2021'!$H587/1000</f>
        <v>0</v>
      </c>
      <c r="G593" s="10">
        <f>'8-2021'!$H587/1000</f>
        <v>0</v>
      </c>
      <c r="H593" s="10">
        <f>'9-2021'!$H587/1000</f>
        <v>0</v>
      </c>
      <c r="I593" s="10">
        <f>'10-2021'!$H587/1000</f>
        <v>0</v>
      </c>
      <c r="J593" s="10">
        <f>'11-2021'!$H587/1000</f>
        <v>0</v>
      </c>
      <c r="K593" s="10">
        <f>'12-2021'!$H587/1000</f>
        <v>0</v>
      </c>
      <c r="L593" s="10">
        <f>'1-2022'!$H587/1000</f>
        <v>0</v>
      </c>
      <c r="M593" s="10">
        <f>'2-2022'!$H587/1000</f>
        <v>0</v>
      </c>
      <c r="N593" s="10">
        <f>'3-2022'!$H587/1000</f>
        <v>0</v>
      </c>
      <c r="O593" s="10">
        <f>'4-2022'!$H587/1000</f>
        <v>0</v>
      </c>
      <c r="P593" s="10">
        <f>'5-2022'!$H587/1000</f>
        <v>0</v>
      </c>
      <c r="Q593" s="10">
        <f>'6-2022'!$H587/1000</f>
        <v>0</v>
      </c>
      <c r="R593" s="10">
        <f t="shared" si="9"/>
        <v>0</v>
      </c>
      <c r="T593" s="74"/>
    </row>
    <row r="594" spans="1:20" x14ac:dyDescent="0.25">
      <c r="A594" s="56"/>
      <c r="B594" s="3"/>
      <c r="C594" s="3"/>
      <c r="D594" s="3" t="s">
        <v>30</v>
      </c>
      <c r="E594" s="10">
        <f>'6-2021'!$H588/1000</f>
        <v>0</v>
      </c>
      <c r="F594" s="10">
        <f>'7-2021'!$H588/1000</f>
        <v>0</v>
      </c>
      <c r="G594" s="10">
        <f>'8-2021'!$H588/1000</f>
        <v>0</v>
      </c>
      <c r="H594" s="10">
        <f>'9-2021'!$H588/1000</f>
        <v>0</v>
      </c>
      <c r="I594" s="10">
        <f>'10-2021'!$H588/1000</f>
        <v>0</v>
      </c>
      <c r="J594" s="10">
        <f>'11-2021'!$H588/1000</f>
        <v>0</v>
      </c>
      <c r="K594" s="10">
        <f>'12-2021'!$H588/1000</f>
        <v>0</v>
      </c>
      <c r="L594" s="10">
        <f>'1-2022'!$H588/1000</f>
        <v>0</v>
      </c>
      <c r="M594" s="10">
        <f>'2-2022'!$H588/1000</f>
        <v>0</v>
      </c>
      <c r="N594" s="10">
        <f>'3-2022'!$H588/1000</f>
        <v>0</v>
      </c>
      <c r="O594" s="10">
        <f>'4-2022'!$H588/1000</f>
        <v>0</v>
      </c>
      <c r="P594" s="10">
        <f>'5-2022'!$H588/1000</f>
        <v>0</v>
      </c>
      <c r="Q594" s="10">
        <f>'6-2022'!$H588/1000</f>
        <v>0</v>
      </c>
      <c r="R594" s="10">
        <f t="shared" si="9"/>
        <v>0</v>
      </c>
      <c r="T594" s="74"/>
    </row>
    <row r="595" spans="1:20" x14ac:dyDescent="0.25">
      <c r="A595" s="56"/>
      <c r="B595" s="3"/>
      <c r="C595" s="3"/>
      <c r="D595" s="3" t="s">
        <v>251</v>
      </c>
      <c r="E595" s="10">
        <f>'6-2021'!$H589/1000</f>
        <v>0</v>
      </c>
      <c r="F595" s="10">
        <f>'7-2021'!$H589/1000</f>
        <v>0</v>
      </c>
      <c r="G595" s="10">
        <f>'8-2021'!$H589/1000</f>
        <v>0</v>
      </c>
      <c r="H595" s="10">
        <f>'9-2021'!$H589/1000</f>
        <v>0</v>
      </c>
      <c r="I595" s="10">
        <f>'10-2021'!$H589/1000</f>
        <v>0</v>
      </c>
      <c r="J595" s="10">
        <f>'11-2021'!$H589/1000</f>
        <v>0</v>
      </c>
      <c r="K595" s="10">
        <f>'12-2021'!$H589/1000</f>
        <v>0</v>
      </c>
      <c r="L595" s="10">
        <f>'1-2022'!$H589/1000</f>
        <v>0</v>
      </c>
      <c r="M595" s="10">
        <f>'2-2022'!$H589/1000</f>
        <v>0</v>
      </c>
      <c r="N595" s="10">
        <f>'3-2022'!$H589/1000</f>
        <v>0</v>
      </c>
      <c r="O595" s="10">
        <f>'4-2022'!$H589/1000</f>
        <v>0</v>
      </c>
      <c r="P595" s="10">
        <f>'5-2022'!$H589/1000</f>
        <v>0</v>
      </c>
      <c r="Q595" s="10">
        <f>'6-2022'!$H589/1000</f>
        <v>0</v>
      </c>
      <c r="R595" s="10">
        <f t="shared" si="9"/>
        <v>0</v>
      </c>
      <c r="T595" s="74"/>
    </row>
    <row r="596" spans="1:20" x14ac:dyDescent="0.25">
      <c r="A596" s="56"/>
      <c r="B596" s="3"/>
      <c r="C596" s="3"/>
      <c r="D596" s="3" t="s">
        <v>251</v>
      </c>
      <c r="E596" s="10">
        <f>'6-2021'!$H590/1000</f>
        <v>0</v>
      </c>
      <c r="F596" s="10">
        <f>'7-2021'!$H590/1000</f>
        <v>0</v>
      </c>
      <c r="G596" s="10">
        <f>'8-2021'!$H590/1000</f>
        <v>0</v>
      </c>
      <c r="H596" s="10">
        <f>'9-2021'!$H590/1000</f>
        <v>0</v>
      </c>
      <c r="I596" s="10">
        <f>'10-2021'!$H590/1000</f>
        <v>0</v>
      </c>
      <c r="J596" s="10">
        <f>'11-2021'!$H590/1000</f>
        <v>0</v>
      </c>
      <c r="K596" s="10">
        <f>'12-2021'!$H590/1000</f>
        <v>0</v>
      </c>
      <c r="L596" s="10">
        <f>'1-2022'!$H590/1000</f>
        <v>0</v>
      </c>
      <c r="M596" s="10">
        <f>'2-2022'!$H590/1000</f>
        <v>0</v>
      </c>
      <c r="N596" s="10">
        <f>'3-2022'!$H590/1000</f>
        <v>0</v>
      </c>
      <c r="O596" s="10">
        <f>'4-2022'!$H590/1000</f>
        <v>0</v>
      </c>
      <c r="P596" s="10">
        <f>'5-2022'!$H590/1000</f>
        <v>0</v>
      </c>
      <c r="Q596" s="10">
        <f>'6-2022'!$H590/1000</f>
        <v>0</v>
      </c>
      <c r="R596" s="10">
        <f t="shared" si="9"/>
        <v>0</v>
      </c>
      <c r="T596" s="74"/>
    </row>
    <row r="597" spans="1:20" x14ac:dyDescent="0.25">
      <c r="A597" s="56"/>
      <c r="B597" s="3"/>
      <c r="C597" s="3"/>
      <c r="D597" s="3"/>
      <c r="E597" s="12">
        <f>'6-2021'!$H591/1000</f>
        <v>3841.144207359966</v>
      </c>
      <c r="F597" s="12">
        <f>'7-2021'!$H591/1000</f>
        <v>3855.5615560685137</v>
      </c>
      <c r="G597" s="12">
        <f>'8-2021'!$H591/1000</f>
        <v>3858.2546460685135</v>
      </c>
      <c r="H597" s="12">
        <f>'9-2021'!$H591/1000</f>
        <v>3868.2468086829826</v>
      </c>
      <c r="I597" s="12">
        <f>'10-2021'!$H591/1000</f>
        <v>3850.8721986829823</v>
      </c>
      <c r="J597" s="12">
        <f>'11-2021'!$H591/1000</f>
        <v>3851.4847009694754</v>
      </c>
      <c r="K597" s="12">
        <f>'12-2021'!$H591/1000</f>
        <v>4028.4389073830062</v>
      </c>
      <c r="L597" s="12">
        <f>'1-2022'!$H591/1000</f>
        <v>3882.7223041011252</v>
      </c>
      <c r="M597" s="12">
        <f>'2-2022'!$H591/1000</f>
        <v>3893.4328249937707</v>
      </c>
      <c r="N597" s="12">
        <f>'3-2022'!$H591/1000</f>
        <v>3893.6574650792372</v>
      </c>
      <c r="O597" s="12">
        <f>'4-2022'!$H591/1000</f>
        <v>3947.480136788648</v>
      </c>
      <c r="P597" s="12">
        <f>'5-2022'!$H591/1000</f>
        <v>3954.1794570334073</v>
      </c>
      <c r="Q597" s="12">
        <f>'6-2022'!$H591/1000</f>
        <v>3925.8347646653801</v>
      </c>
      <c r="R597" s="12">
        <f t="shared" si="9"/>
        <v>3897.3183743220284</v>
      </c>
      <c r="T597" s="74"/>
    </row>
    <row r="598" spans="1:20" x14ac:dyDescent="0.25">
      <c r="A598" s="56"/>
      <c r="B598" s="3"/>
      <c r="C598" s="3"/>
      <c r="D598" s="3"/>
      <c r="E598" s="2">
        <f>'6-2021'!$H592/1000</f>
        <v>0</v>
      </c>
      <c r="F598" s="2">
        <f>'7-2021'!$H592/1000</f>
        <v>0</v>
      </c>
      <c r="G598" s="2">
        <f>'8-2021'!$H592/1000</f>
        <v>0</v>
      </c>
      <c r="H598" s="2">
        <f>'9-2021'!$H592/1000</f>
        <v>0</v>
      </c>
      <c r="I598" s="2">
        <f>'10-2021'!$H592/1000</f>
        <v>0</v>
      </c>
      <c r="J598" s="2">
        <f>'11-2021'!$H592/1000</f>
        <v>0</v>
      </c>
      <c r="K598" s="2">
        <f>'12-2021'!$H592/1000</f>
        <v>0</v>
      </c>
      <c r="L598" s="2">
        <f>'1-2022'!$H592/1000</f>
        <v>0</v>
      </c>
      <c r="M598" s="2">
        <f>'2-2022'!$H592/1000</f>
        <v>0</v>
      </c>
      <c r="N598" s="2">
        <f>'3-2022'!$H592/1000</f>
        <v>0</v>
      </c>
      <c r="O598" s="2">
        <f>'4-2022'!$H592/1000</f>
        <v>0</v>
      </c>
      <c r="P598" s="2">
        <f>'5-2022'!$H592/1000</f>
        <v>0</v>
      </c>
      <c r="Q598" s="2">
        <f>'6-2022'!$H592/1000</f>
        <v>0</v>
      </c>
      <c r="R598" s="2">
        <f t="shared" si="9"/>
        <v>0</v>
      </c>
      <c r="T598" s="74"/>
    </row>
    <row r="599" spans="1:20" x14ac:dyDescent="0.25">
      <c r="A599" s="56">
        <v>395</v>
      </c>
      <c r="B599" s="3" t="s">
        <v>102</v>
      </c>
      <c r="C599" s="3"/>
      <c r="D599" s="3"/>
      <c r="E599" s="2">
        <f>'6-2021'!$H593/1000</f>
        <v>0</v>
      </c>
      <c r="F599" s="2">
        <f>'7-2021'!$H593/1000</f>
        <v>0</v>
      </c>
      <c r="G599" s="2">
        <f>'8-2021'!$H593/1000</f>
        <v>0</v>
      </c>
      <c r="H599" s="2">
        <f>'9-2021'!$H593/1000</f>
        <v>0</v>
      </c>
      <c r="I599" s="2">
        <f>'10-2021'!$H593/1000</f>
        <v>0</v>
      </c>
      <c r="J599" s="2">
        <f>'11-2021'!$H593/1000</f>
        <v>0</v>
      </c>
      <c r="K599" s="2">
        <f>'12-2021'!$H593/1000</f>
        <v>0</v>
      </c>
      <c r="L599" s="2">
        <f>'1-2022'!$H593/1000</f>
        <v>0</v>
      </c>
      <c r="M599" s="2">
        <f>'2-2022'!$H593/1000</f>
        <v>0</v>
      </c>
      <c r="N599" s="2">
        <f>'3-2022'!$H593/1000</f>
        <v>0</v>
      </c>
      <c r="O599" s="2">
        <f>'4-2022'!$H593/1000</f>
        <v>0</v>
      </c>
      <c r="P599" s="2">
        <f>'5-2022'!$H593/1000</f>
        <v>0</v>
      </c>
      <c r="Q599" s="2">
        <f>'6-2022'!$H593/1000</f>
        <v>0</v>
      </c>
      <c r="R599" s="2">
        <f t="shared" si="9"/>
        <v>0</v>
      </c>
      <c r="T599" s="74"/>
    </row>
    <row r="600" spans="1:20" x14ac:dyDescent="0.25">
      <c r="A600" s="56"/>
      <c r="B600" s="3"/>
      <c r="C600" s="3"/>
      <c r="D600" s="3" t="s">
        <v>193</v>
      </c>
      <c r="E600" s="10">
        <f>'6-2021'!$H594/1000</f>
        <v>1457.85184</v>
      </c>
      <c r="F600" s="10">
        <f>'7-2021'!$H594/1000</f>
        <v>1457.85184</v>
      </c>
      <c r="G600" s="10">
        <f>'8-2021'!$H594/1000</f>
        <v>1457.85184</v>
      </c>
      <c r="H600" s="10">
        <f>'9-2021'!$H594/1000</f>
        <v>1457.85184</v>
      </c>
      <c r="I600" s="10">
        <f>'10-2021'!$H594/1000</f>
        <v>1415.16806</v>
      </c>
      <c r="J600" s="10">
        <f>'11-2021'!$H594/1000</f>
        <v>1415.16806</v>
      </c>
      <c r="K600" s="10">
        <f>'12-2021'!$H594/1000</f>
        <v>1446.9789599999999</v>
      </c>
      <c r="L600" s="10">
        <f>'1-2022'!$H594/1000</f>
        <v>1446.9789599999999</v>
      </c>
      <c r="M600" s="10">
        <f>'2-2022'!$H594/1000</f>
        <v>1450.4781599999999</v>
      </c>
      <c r="N600" s="10">
        <f>'3-2022'!$H594/1000</f>
        <v>1450.4781599999999</v>
      </c>
      <c r="O600" s="10">
        <f>'4-2022'!$H594/1000</f>
        <v>1450.4781599999999</v>
      </c>
      <c r="P600" s="10">
        <f>'5-2022'!$H594/1000</f>
        <v>1450.4781599999999</v>
      </c>
      <c r="Q600" s="10">
        <f>'6-2022'!$H594/1000</f>
        <v>1440.7317700000001</v>
      </c>
      <c r="R600" s="10">
        <f t="shared" si="9"/>
        <v>1445.754500416667</v>
      </c>
      <c r="T600" s="74"/>
    </row>
    <row r="601" spans="1:20" x14ac:dyDescent="0.25">
      <c r="A601" s="56"/>
      <c r="B601" s="3"/>
      <c r="C601" s="3"/>
      <c r="D601" s="3" t="s">
        <v>250</v>
      </c>
      <c r="E601" s="10">
        <f>'6-2021'!$H595/1000</f>
        <v>0</v>
      </c>
      <c r="F601" s="10">
        <f>'7-2021'!$H595/1000</f>
        <v>0</v>
      </c>
      <c r="G601" s="10">
        <f>'8-2021'!$H595/1000</f>
        <v>0</v>
      </c>
      <c r="H601" s="10">
        <f>'9-2021'!$H595/1000</f>
        <v>0</v>
      </c>
      <c r="I601" s="10">
        <f>'10-2021'!$H595/1000</f>
        <v>0</v>
      </c>
      <c r="J601" s="10">
        <f>'11-2021'!$H595/1000</f>
        <v>0</v>
      </c>
      <c r="K601" s="10">
        <f>'12-2021'!$H595/1000</f>
        <v>0</v>
      </c>
      <c r="L601" s="10">
        <f>'1-2022'!$H595/1000</f>
        <v>0</v>
      </c>
      <c r="M601" s="10">
        <f>'2-2022'!$H595/1000</f>
        <v>0</v>
      </c>
      <c r="N601" s="10">
        <f>'3-2022'!$H595/1000</f>
        <v>0</v>
      </c>
      <c r="O601" s="10">
        <f>'4-2022'!$H595/1000</f>
        <v>0</v>
      </c>
      <c r="P601" s="10">
        <f>'5-2022'!$H595/1000</f>
        <v>0</v>
      </c>
      <c r="Q601" s="10">
        <f>'6-2022'!$H595/1000</f>
        <v>0</v>
      </c>
      <c r="R601" s="10">
        <f t="shared" si="9"/>
        <v>0</v>
      </c>
      <c r="T601" s="74"/>
    </row>
    <row r="602" spans="1:20" x14ac:dyDescent="0.25">
      <c r="A602" s="56"/>
      <c r="B602" s="3"/>
      <c r="C602" s="3"/>
      <c r="D602" s="3" t="s">
        <v>254</v>
      </c>
      <c r="E602" s="10">
        <f>'6-2021'!$H596/1000</f>
        <v>0</v>
      </c>
      <c r="F602" s="10">
        <f>'7-2021'!$H596/1000</f>
        <v>0</v>
      </c>
      <c r="G602" s="10">
        <f>'8-2021'!$H596/1000</f>
        <v>0</v>
      </c>
      <c r="H602" s="10">
        <f>'9-2021'!$H596/1000</f>
        <v>0</v>
      </c>
      <c r="I602" s="10">
        <f>'10-2021'!$H596/1000</f>
        <v>0</v>
      </c>
      <c r="J602" s="10">
        <f>'11-2021'!$H596/1000</f>
        <v>0</v>
      </c>
      <c r="K602" s="10">
        <f>'12-2021'!$H596/1000</f>
        <v>0</v>
      </c>
      <c r="L602" s="10">
        <f>'1-2022'!$H596/1000</f>
        <v>0</v>
      </c>
      <c r="M602" s="10">
        <f>'2-2022'!$H596/1000</f>
        <v>0</v>
      </c>
      <c r="N602" s="10">
        <f>'3-2022'!$H596/1000</f>
        <v>0</v>
      </c>
      <c r="O602" s="10">
        <f>'4-2022'!$H596/1000</f>
        <v>0</v>
      </c>
      <c r="P602" s="10">
        <f>'5-2022'!$H596/1000</f>
        <v>0</v>
      </c>
      <c r="Q602" s="10">
        <f>'6-2022'!$H596/1000</f>
        <v>0</v>
      </c>
      <c r="R602" s="10">
        <f t="shared" si="9"/>
        <v>0</v>
      </c>
      <c r="T602" s="74"/>
    </row>
    <row r="603" spans="1:20" x14ac:dyDescent="0.25">
      <c r="A603" s="56"/>
      <c r="B603" s="3"/>
      <c r="C603" s="3"/>
      <c r="D603" s="3" t="s">
        <v>248</v>
      </c>
      <c r="E603" s="10">
        <f>'6-2021'!$H597/1000</f>
        <v>345.226978024034</v>
      </c>
      <c r="F603" s="10">
        <f>'7-2021'!$H597/1000</f>
        <v>341.02117470007545</v>
      </c>
      <c r="G603" s="10">
        <f>'8-2021'!$H597/1000</f>
        <v>341.02117470007545</v>
      </c>
      <c r="H603" s="10">
        <f>'9-2021'!$H597/1000</f>
        <v>341.02117470007545</v>
      </c>
      <c r="I603" s="10">
        <f>'10-2021'!$H597/1000</f>
        <v>341.02117470007545</v>
      </c>
      <c r="J603" s="10">
        <f>'11-2021'!$H597/1000</f>
        <v>338.76916775780239</v>
      </c>
      <c r="K603" s="10">
        <f>'12-2021'!$H597/1000</f>
        <v>387.8284786839306</v>
      </c>
      <c r="L603" s="10">
        <f>'1-2022'!$H597/1000</f>
        <v>386.08926221767592</v>
      </c>
      <c r="M603" s="10">
        <f>'2-2022'!$H597/1000</f>
        <v>387.30568619642241</v>
      </c>
      <c r="N603" s="10">
        <f>'3-2022'!$H597/1000</f>
        <v>389.82255941023516</v>
      </c>
      <c r="O603" s="10">
        <f>'4-2022'!$H597/1000</f>
        <v>365.68953138197031</v>
      </c>
      <c r="P603" s="10">
        <f>'5-2022'!$H597/1000</f>
        <v>365.77226441071116</v>
      </c>
      <c r="Q603" s="10">
        <f>'6-2022'!$H597/1000</f>
        <v>365.35602685563725</v>
      </c>
      <c r="R603" s="10">
        <f t="shared" si="9"/>
        <v>361.72109594157382</v>
      </c>
      <c r="T603" s="74"/>
    </row>
    <row r="604" spans="1:20" x14ac:dyDescent="0.25">
      <c r="A604" s="56"/>
      <c r="B604" s="3"/>
      <c r="C604" s="3"/>
      <c r="D604" s="3" t="s">
        <v>247</v>
      </c>
      <c r="E604" s="10">
        <f>'6-2021'!$H598/1000</f>
        <v>0</v>
      </c>
      <c r="F604" s="10">
        <f>'7-2021'!$H598/1000</f>
        <v>0</v>
      </c>
      <c r="G604" s="10">
        <f>'8-2021'!$H598/1000</f>
        <v>0</v>
      </c>
      <c r="H604" s="10">
        <f>'9-2021'!$H598/1000</f>
        <v>0</v>
      </c>
      <c r="I604" s="10">
        <f>'10-2021'!$H598/1000</f>
        <v>0</v>
      </c>
      <c r="J604" s="10">
        <f>'11-2021'!$H598/1000</f>
        <v>0</v>
      </c>
      <c r="K604" s="10">
        <f>'12-2021'!$H598/1000</f>
        <v>0</v>
      </c>
      <c r="L604" s="10">
        <f>'1-2022'!$H598/1000</f>
        <v>0</v>
      </c>
      <c r="M604" s="10">
        <f>'2-2022'!$H598/1000</f>
        <v>0</v>
      </c>
      <c r="N604" s="10">
        <f>'3-2022'!$H598/1000</f>
        <v>0</v>
      </c>
      <c r="O604" s="10">
        <f>'4-2022'!$H598/1000</f>
        <v>0</v>
      </c>
      <c r="P604" s="10">
        <f>'5-2022'!$H598/1000</f>
        <v>0</v>
      </c>
      <c r="Q604" s="10">
        <f>'6-2022'!$H598/1000</f>
        <v>0</v>
      </c>
      <c r="R604" s="10">
        <f t="shared" si="9"/>
        <v>0</v>
      </c>
      <c r="T604" s="74"/>
    </row>
    <row r="605" spans="1:20" x14ac:dyDescent="0.25">
      <c r="A605" s="56"/>
      <c r="B605" s="3"/>
      <c r="C605" s="3"/>
      <c r="D605" s="3" t="s">
        <v>24</v>
      </c>
      <c r="E605" s="10">
        <f>'6-2021'!$H599/1000</f>
        <v>187.21888358377964</v>
      </c>
      <c r="F605" s="10">
        <f>'7-2021'!$H599/1000</f>
        <v>187.21888358377964</v>
      </c>
      <c r="G605" s="10">
        <f>'8-2021'!$H599/1000</f>
        <v>187.21888358377964</v>
      </c>
      <c r="H605" s="10">
        <f>'9-2021'!$H599/1000</f>
        <v>187.21888358377964</v>
      </c>
      <c r="I605" s="10">
        <f>'10-2021'!$H599/1000</f>
        <v>186.96213051483281</v>
      </c>
      <c r="J605" s="10">
        <f>'11-2021'!$H599/1000</f>
        <v>186.96213051483281</v>
      </c>
      <c r="K605" s="10">
        <f>'12-2021'!$H599/1000</f>
        <v>193.00666959682152</v>
      </c>
      <c r="L605" s="10">
        <f>'1-2022'!$H599/1000</f>
        <v>193.00666959682152</v>
      </c>
      <c r="M605" s="10">
        <f>'2-2022'!$H599/1000</f>
        <v>193.4670394705326</v>
      </c>
      <c r="N605" s="10">
        <f>'3-2022'!$H599/1000</f>
        <v>193.4670394705326</v>
      </c>
      <c r="O605" s="10">
        <f>'4-2022'!$H599/1000</f>
        <v>193.4670394705326</v>
      </c>
      <c r="P605" s="10">
        <f>'5-2022'!$H599/1000</f>
        <v>193.16317890164416</v>
      </c>
      <c r="Q605" s="10">
        <f>'6-2022'!$H599/1000</f>
        <v>193.11591980493105</v>
      </c>
      <c r="R605" s="10">
        <f t="shared" si="9"/>
        <v>190.44382916518705</v>
      </c>
      <c r="T605" s="74"/>
    </row>
    <row r="606" spans="1:20" x14ac:dyDescent="0.25">
      <c r="A606" s="56"/>
      <c r="B606" s="3"/>
      <c r="C606" s="3"/>
      <c r="D606" s="3" t="s">
        <v>249</v>
      </c>
      <c r="E606" s="10">
        <f>'6-2021'!$H600/1000</f>
        <v>47.177284563347335</v>
      </c>
      <c r="F606" s="10">
        <f>'7-2021'!$H600/1000</f>
        <v>47.177284563347335</v>
      </c>
      <c r="G606" s="10">
        <f>'8-2021'!$H600/1000</f>
        <v>47.177284563347335</v>
      </c>
      <c r="H606" s="10">
        <f>'9-2021'!$H600/1000</f>
        <v>47.177284563347335</v>
      </c>
      <c r="I606" s="10">
        <f>'10-2021'!$H600/1000</f>
        <v>47.177284563347335</v>
      </c>
      <c r="J606" s="10">
        <f>'11-2021'!$H600/1000</f>
        <v>47.177284563347335</v>
      </c>
      <c r="K606" s="10">
        <f>'12-2021'!$H600/1000</f>
        <v>47.177284563347335</v>
      </c>
      <c r="L606" s="10">
        <f>'1-2022'!$H600/1000</f>
        <v>48.494561399765693</v>
      </c>
      <c r="M606" s="10">
        <f>'2-2022'!$H600/1000</f>
        <v>49.096279737095614</v>
      </c>
      <c r="N606" s="10">
        <f>'3-2022'!$H600/1000</f>
        <v>49.096279737095614</v>
      </c>
      <c r="O606" s="10">
        <f>'4-2022'!$H600/1000</f>
        <v>49.096279737095614</v>
      </c>
      <c r="P606" s="10">
        <f>'5-2022'!$H600/1000</f>
        <v>49.096279737095614</v>
      </c>
      <c r="Q606" s="10">
        <f>'6-2022'!$H600/1000</f>
        <v>49.096279737095614</v>
      </c>
      <c r="R606" s="10">
        <f t="shared" si="9"/>
        <v>48.006680823204469</v>
      </c>
      <c r="T606" s="74"/>
    </row>
    <row r="607" spans="1:20" x14ac:dyDescent="0.25">
      <c r="A607" s="56"/>
      <c r="B607" s="3"/>
      <c r="C607" s="3"/>
      <c r="D607" s="3" t="s">
        <v>251</v>
      </c>
      <c r="E607" s="10">
        <f>'6-2021'!$H601/1000</f>
        <v>0</v>
      </c>
      <c r="F607" s="10">
        <f>'7-2021'!$H601/1000</f>
        <v>0</v>
      </c>
      <c r="G607" s="10">
        <f>'8-2021'!$H601/1000</f>
        <v>0</v>
      </c>
      <c r="H607" s="10">
        <f>'9-2021'!$H601/1000</f>
        <v>0</v>
      </c>
      <c r="I607" s="10">
        <f>'10-2021'!$H601/1000</f>
        <v>0</v>
      </c>
      <c r="J607" s="10">
        <f>'11-2021'!$H601/1000</f>
        <v>0</v>
      </c>
      <c r="K607" s="10">
        <f>'12-2021'!$H601/1000</f>
        <v>0</v>
      </c>
      <c r="L607" s="10">
        <f>'1-2022'!$H601/1000</f>
        <v>0</v>
      </c>
      <c r="M607" s="10">
        <f>'2-2022'!$H601/1000</f>
        <v>0</v>
      </c>
      <c r="N607" s="10">
        <f>'3-2022'!$H601/1000</f>
        <v>0</v>
      </c>
      <c r="O607" s="10">
        <f>'4-2022'!$H601/1000</f>
        <v>0</v>
      </c>
      <c r="P607" s="10">
        <f>'5-2022'!$H601/1000</f>
        <v>0</v>
      </c>
      <c r="Q607" s="10">
        <f>'6-2022'!$H601/1000</f>
        <v>0</v>
      </c>
      <c r="R607" s="10">
        <f t="shared" si="9"/>
        <v>0</v>
      </c>
      <c r="T607" s="74"/>
    </row>
    <row r="608" spans="1:20" x14ac:dyDescent="0.25">
      <c r="A608" s="56"/>
      <c r="B608" s="3"/>
      <c r="C608" s="3"/>
      <c r="D608" s="3" t="s">
        <v>253</v>
      </c>
      <c r="E608" s="10">
        <f>'6-2021'!$H602/1000</f>
        <v>102.68342918878569</v>
      </c>
      <c r="F608" s="10">
        <f>'7-2021'!$H602/1000</f>
        <v>103.98359620239133</v>
      </c>
      <c r="G608" s="10">
        <f>'8-2021'!$H602/1000</f>
        <v>103.98359620239133</v>
      </c>
      <c r="H608" s="10">
        <f>'9-2021'!$H602/1000</f>
        <v>103.98359620239133</v>
      </c>
      <c r="I608" s="10">
        <f>'10-2021'!$H602/1000</f>
        <v>103.98359620239133</v>
      </c>
      <c r="J608" s="10">
        <f>'11-2021'!$H602/1000</f>
        <v>103.98359620239133</v>
      </c>
      <c r="K608" s="10">
        <f>'12-2021'!$H602/1000</f>
        <v>103.98359620239133</v>
      </c>
      <c r="L608" s="10">
        <f>'1-2022'!$H602/1000</f>
        <v>103.98359620239133</v>
      </c>
      <c r="M608" s="10">
        <f>'2-2022'!$H602/1000</f>
        <v>106.03716500841793</v>
      </c>
      <c r="N608" s="10">
        <f>'3-2022'!$H602/1000</f>
        <v>112.81247753839455</v>
      </c>
      <c r="O608" s="10">
        <f>'4-2022'!$H602/1000</f>
        <v>112.81247753839455</v>
      </c>
      <c r="P608" s="10">
        <f>'5-2022'!$H602/1000</f>
        <v>112.81247753839455</v>
      </c>
      <c r="Q608" s="10">
        <f>'6-2022'!$H602/1000</f>
        <v>112.81247753839455</v>
      </c>
      <c r="R608" s="10">
        <f t="shared" si="9"/>
        <v>106.6756437003276</v>
      </c>
      <c r="T608" s="74"/>
    </row>
    <row r="609" spans="1:20" x14ac:dyDescent="0.25">
      <c r="A609" s="56"/>
      <c r="B609" s="3"/>
      <c r="C609" s="3"/>
      <c r="D609" s="3" t="s">
        <v>252</v>
      </c>
      <c r="E609" s="10">
        <f>'6-2021'!$H603/1000</f>
        <v>0</v>
      </c>
      <c r="F609" s="10">
        <f>'7-2021'!$H603/1000</f>
        <v>0</v>
      </c>
      <c r="G609" s="10">
        <f>'8-2021'!$H603/1000</f>
        <v>0</v>
      </c>
      <c r="H609" s="10">
        <f>'9-2021'!$H603/1000</f>
        <v>0</v>
      </c>
      <c r="I609" s="10">
        <f>'10-2021'!$H603/1000</f>
        <v>0</v>
      </c>
      <c r="J609" s="10">
        <f>'11-2021'!$H603/1000</f>
        <v>0</v>
      </c>
      <c r="K609" s="10">
        <f>'12-2021'!$H603/1000</f>
        <v>0</v>
      </c>
      <c r="L609" s="10">
        <f>'1-2022'!$H603/1000</f>
        <v>0</v>
      </c>
      <c r="M609" s="10">
        <f>'2-2022'!$H603/1000</f>
        <v>0</v>
      </c>
      <c r="N609" s="10">
        <f>'3-2022'!$H603/1000</f>
        <v>0</v>
      </c>
      <c r="O609" s="10">
        <f>'4-2022'!$H603/1000</f>
        <v>0</v>
      </c>
      <c r="P609" s="10">
        <f>'5-2022'!$H603/1000</f>
        <v>0</v>
      </c>
      <c r="Q609" s="10">
        <f>'6-2022'!$H603/1000</f>
        <v>0</v>
      </c>
      <c r="R609" s="10">
        <f t="shared" si="9"/>
        <v>0</v>
      </c>
      <c r="T609" s="74"/>
    </row>
    <row r="610" spans="1:20" x14ac:dyDescent="0.25">
      <c r="A610" s="56"/>
      <c r="B610" s="3"/>
      <c r="C610" s="3"/>
      <c r="D610" s="3" t="s">
        <v>30</v>
      </c>
      <c r="E610" s="10">
        <f>'6-2021'!$H604/1000</f>
        <v>0</v>
      </c>
      <c r="F610" s="10">
        <f>'7-2021'!$H604/1000</f>
        <v>0</v>
      </c>
      <c r="G610" s="10">
        <f>'8-2021'!$H604/1000</f>
        <v>0</v>
      </c>
      <c r="H610" s="10">
        <f>'9-2021'!$H604/1000</f>
        <v>0</v>
      </c>
      <c r="I610" s="10">
        <f>'10-2021'!$H604/1000</f>
        <v>0</v>
      </c>
      <c r="J610" s="10">
        <f>'11-2021'!$H604/1000</f>
        <v>0</v>
      </c>
      <c r="K610" s="10">
        <f>'12-2021'!$H604/1000</f>
        <v>0</v>
      </c>
      <c r="L610" s="10">
        <f>'1-2022'!$H604/1000</f>
        <v>0</v>
      </c>
      <c r="M610" s="10">
        <f>'2-2022'!$H604/1000</f>
        <v>0</v>
      </c>
      <c r="N610" s="10">
        <f>'3-2022'!$H604/1000</f>
        <v>0</v>
      </c>
      <c r="O610" s="10">
        <f>'4-2022'!$H604/1000</f>
        <v>0</v>
      </c>
      <c r="P610" s="10">
        <f>'5-2022'!$H604/1000</f>
        <v>0</v>
      </c>
      <c r="Q610" s="10">
        <f>'6-2022'!$H604/1000</f>
        <v>0</v>
      </c>
      <c r="R610" s="10">
        <f t="shared" si="9"/>
        <v>0</v>
      </c>
      <c r="T610" s="74"/>
    </row>
    <row r="611" spans="1:20" x14ac:dyDescent="0.25">
      <c r="A611" s="56"/>
      <c r="B611" s="3"/>
      <c r="C611" s="3"/>
      <c r="D611" s="3" t="s">
        <v>251</v>
      </c>
      <c r="E611" s="10">
        <f>'6-2021'!$H605/1000</f>
        <v>0</v>
      </c>
      <c r="F611" s="10">
        <f>'7-2021'!$H605/1000</f>
        <v>0</v>
      </c>
      <c r="G611" s="10">
        <f>'8-2021'!$H605/1000</f>
        <v>0</v>
      </c>
      <c r="H611" s="10">
        <f>'9-2021'!$H605/1000</f>
        <v>0</v>
      </c>
      <c r="I611" s="10">
        <f>'10-2021'!$H605/1000</f>
        <v>0</v>
      </c>
      <c r="J611" s="10">
        <f>'11-2021'!$H605/1000</f>
        <v>0</v>
      </c>
      <c r="K611" s="10">
        <f>'12-2021'!$H605/1000</f>
        <v>0</v>
      </c>
      <c r="L611" s="10">
        <f>'1-2022'!$H605/1000</f>
        <v>0</v>
      </c>
      <c r="M611" s="10">
        <f>'2-2022'!$H605/1000</f>
        <v>0</v>
      </c>
      <c r="N611" s="10">
        <f>'3-2022'!$H605/1000</f>
        <v>0</v>
      </c>
      <c r="O611" s="10">
        <f>'4-2022'!$H605/1000</f>
        <v>0</v>
      </c>
      <c r="P611" s="10">
        <f>'5-2022'!$H605/1000</f>
        <v>0</v>
      </c>
      <c r="Q611" s="10">
        <f>'6-2022'!$H605/1000</f>
        <v>0</v>
      </c>
      <c r="R611" s="10">
        <f t="shared" ref="R611:R674" si="10">(SUM(F611:P611)*2+Q611+E611)/24</f>
        <v>0</v>
      </c>
      <c r="T611" s="74"/>
    </row>
    <row r="612" spans="1:20" x14ac:dyDescent="0.25">
      <c r="A612" s="56"/>
      <c r="B612" s="3"/>
      <c r="C612" s="3"/>
      <c r="D612" s="3" t="s">
        <v>251</v>
      </c>
      <c r="E612" s="10">
        <f>'6-2021'!$H606/1000</f>
        <v>0</v>
      </c>
      <c r="F612" s="10">
        <f>'7-2021'!$H606/1000</f>
        <v>0</v>
      </c>
      <c r="G612" s="10">
        <f>'8-2021'!$H606/1000</f>
        <v>0</v>
      </c>
      <c r="H612" s="10">
        <f>'9-2021'!$H606/1000</f>
        <v>0</v>
      </c>
      <c r="I612" s="10">
        <f>'10-2021'!$H606/1000</f>
        <v>0</v>
      </c>
      <c r="J612" s="10">
        <f>'11-2021'!$H606/1000</f>
        <v>0</v>
      </c>
      <c r="K612" s="10">
        <f>'12-2021'!$H606/1000</f>
        <v>0</v>
      </c>
      <c r="L612" s="10">
        <f>'1-2022'!$H606/1000</f>
        <v>0</v>
      </c>
      <c r="M612" s="10">
        <f>'2-2022'!$H606/1000</f>
        <v>0</v>
      </c>
      <c r="N612" s="10">
        <f>'3-2022'!$H606/1000</f>
        <v>0</v>
      </c>
      <c r="O612" s="10">
        <f>'4-2022'!$H606/1000</f>
        <v>0</v>
      </c>
      <c r="P612" s="10">
        <f>'5-2022'!$H606/1000</f>
        <v>0</v>
      </c>
      <c r="Q612" s="10">
        <f>'6-2022'!$H606/1000</f>
        <v>0</v>
      </c>
      <c r="R612" s="10">
        <f t="shared" si="10"/>
        <v>0</v>
      </c>
      <c r="T612" s="74"/>
    </row>
    <row r="613" spans="1:20" x14ac:dyDescent="0.25">
      <c r="A613" s="56"/>
      <c r="B613" s="3"/>
      <c r="C613" s="3"/>
      <c r="D613" s="3"/>
      <c r="E613" s="12">
        <f>'6-2021'!$H607/1000</f>
        <v>2140.158415359947</v>
      </c>
      <c r="F613" s="12">
        <f>'7-2021'!$H607/1000</f>
        <v>2137.2527790495938</v>
      </c>
      <c r="G613" s="12">
        <f>'8-2021'!$H607/1000</f>
        <v>2137.2527790495938</v>
      </c>
      <c r="H613" s="12">
        <f>'9-2021'!$H607/1000</f>
        <v>2137.2527790495938</v>
      </c>
      <c r="I613" s="12">
        <f>'10-2021'!$H607/1000</f>
        <v>2094.3122459806473</v>
      </c>
      <c r="J613" s="12">
        <f>'11-2021'!$H607/1000</f>
        <v>2092.0602390383742</v>
      </c>
      <c r="K613" s="12">
        <f>'12-2021'!$H607/1000</f>
        <v>2178.9749890464909</v>
      </c>
      <c r="L613" s="12">
        <f>'1-2022'!$H607/1000</f>
        <v>2178.5530494166542</v>
      </c>
      <c r="M613" s="12">
        <f>'2-2022'!$H607/1000</f>
        <v>2186.3843304124684</v>
      </c>
      <c r="N613" s="12">
        <f>'3-2022'!$H607/1000</f>
        <v>2195.676516156258</v>
      </c>
      <c r="O613" s="12">
        <f>'4-2022'!$H607/1000</f>
        <v>2171.543488127993</v>
      </c>
      <c r="P613" s="12">
        <f>'5-2022'!$H607/1000</f>
        <v>2171.3223605878457</v>
      </c>
      <c r="Q613" s="12">
        <f>'6-2022'!$H607/1000</f>
        <v>2161.1124739360584</v>
      </c>
      <c r="R613" s="12">
        <f t="shared" si="10"/>
        <v>2152.6017500469598</v>
      </c>
      <c r="T613" s="74"/>
    </row>
    <row r="614" spans="1:20" x14ac:dyDescent="0.25">
      <c r="A614" s="3"/>
      <c r="B614" s="3"/>
      <c r="C614" s="3"/>
      <c r="D614" s="3"/>
      <c r="E614" s="2">
        <f>'6-2021'!$H608/1000</f>
        <v>0</v>
      </c>
      <c r="F614" s="2">
        <f>'7-2021'!$H608/1000</f>
        <v>0</v>
      </c>
      <c r="G614" s="2">
        <f>'8-2021'!$H608/1000</f>
        <v>0</v>
      </c>
      <c r="H614" s="2">
        <f>'9-2021'!$H608/1000</f>
        <v>0</v>
      </c>
      <c r="I614" s="2">
        <f>'10-2021'!$H608/1000</f>
        <v>0</v>
      </c>
      <c r="J614" s="2">
        <f>'11-2021'!$H608/1000</f>
        <v>0</v>
      </c>
      <c r="K614" s="2">
        <f>'12-2021'!$H608/1000</f>
        <v>0</v>
      </c>
      <c r="L614" s="2">
        <f>'1-2022'!$H608/1000</f>
        <v>0</v>
      </c>
      <c r="M614" s="2">
        <f>'2-2022'!$H608/1000</f>
        <v>0</v>
      </c>
      <c r="N614" s="2">
        <f>'3-2022'!$H608/1000</f>
        <v>0</v>
      </c>
      <c r="O614" s="2">
        <f>'4-2022'!$H608/1000</f>
        <v>0</v>
      </c>
      <c r="P614" s="2">
        <f>'5-2022'!$H608/1000</f>
        <v>0</v>
      </c>
      <c r="Q614" s="2">
        <f>'6-2022'!$H608/1000</f>
        <v>0</v>
      </c>
      <c r="R614" s="2">
        <f t="shared" si="10"/>
        <v>0</v>
      </c>
      <c r="T614" s="74"/>
    </row>
    <row r="615" spans="1:20" x14ac:dyDescent="0.25">
      <c r="A615" s="56">
        <v>396</v>
      </c>
      <c r="B615" s="3" t="s">
        <v>103</v>
      </c>
      <c r="C615" s="3"/>
      <c r="D615" s="3"/>
      <c r="E615" s="2">
        <f>'6-2021'!$H609/1000</f>
        <v>0</v>
      </c>
      <c r="F615" s="2">
        <f>'7-2021'!$H609/1000</f>
        <v>0</v>
      </c>
      <c r="G615" s="2">
        <f>'8-2021'!$H609/1000</f>
        <v>0</v>
      </c>
      <c r="H615" s="2">
        <f>'9-2021'!$H609/1000</f>
        <v>0</v>
      </c>
      <c r="I615" s="2">
        <f>'10-2021'!$H609/1000</f>
        <v>0</v>
      </c>
      <c r="J615" s="2">
        <f>'11-2021'!$H609/1000</f>
        <v>0</v>
      </c>
      <c r="K615" s="2">
        <f>'12-2021'!$H609/1000</f>
        <v>0</v>
      </c>
      <c r="L615" s="2">
        <f>'1-2022'!$H609/1000</f>
        <v>0</v>
      </c>
      <c r="M615" s="2">
        <f>'2-2022'!$H609/1000</f>
        <v>0</v>
      </c>
      <c r="N615" s="2">
        <f>'3-2022'!$H609/1000</f>
        <v>0</v>
      </c>
      <c r="O615" s="2">
        <f>'4-2022'!$H609/1000</f>
        <v>0</v>
      </c>
      <c r="P615" s="2">
        <f>'5-2022'!$H609/1000</f>
        <v>0</v>
      </c>
      <c r="Q615" s="2">
        <f>'6-2022'!$H609/1000</f>
        <v>0</v>
      </c>
      <c r="R615" s="2">
        <f t="shared" si="10"/>
        <v>0</v>
      </c>
      <c r="T615" s="74"/>
    </row>
    <row r="616" spans="1:20" x14ac:dyDescent="0.25">
      <c r="A616" s="56"/>
      <c r="B616" s="3"/>
      <c r="C616" s="3"/>
      <c r="D616" s="3" t="s">
        <v>193</v>
      </c>
      <c r="E616" s="10">
        <f>'6-2021'!$H610/1000</f>
        <v>9613.9804299999996</v>
      </c>
      <c r="F616" s="10">
        <f>'7-2021'!$H610/1000</f>
        <v>9716.8672200000001</v>
      </c>
      <c r="G616" s="10">
        <f>'8-2021'!$H610/1000</f>
        <v>9613.9804299999996</v>
      </c>
      <c r="H616" s="10">
        <f>'9-2021'!$H610/1000</f>
        <v>9716.8672200000001</v>
      </c>
      <c r="I616" s="10">
        <f>'10-2021'!$H610/1000</f>
        <v>9716.8672200000001</v>
      </c>
      <c r="J616" s="10">
        <f>'11-2021'!$H610/1000</f>
        <v>9716.8672200000001</v>
      </c>
      <c r="K616" s="10">
        <f>'12-2021'!$H610/1000</f>
        <v>9561.980160000001</v>
      </c>
      <c r="L616" s="10">
        <f>'1-2022'!$H610/1000</f>
        <v>9561.980160000001</v>
      </c>
      <c r="M616" s="10">
        <f>'2-2022'!$H610/1000</f>
        <v>9749.9332699999995</v>
      </c>
      <c r="N616" s="10">
        <f>'3-2022'!$H610/1000</f>
        <v>9570.6459600000017</v>
      </c>
      <c r="O616" s="10">
        <f>'4-2022'!$H610/1000</f>
        <v>9586.8353100000004</v>
      </c>
      <c r="P616" s="10">
        <f>'5-2022'!$H610/1000</f>
        <v>9586.8353100000004</v>
      </c>
      <c r="Q616" s="10">
        <f>'6-2022'!$H610/1000</f>
        <v>9586.8353100000004</v>
      </c>
      <c r="R616" s="10">
        <f t="shared" si="10"/>
        <v>9641.6722791666634</v>
      </c>
      <c r="T616" s="74"/>
    </row>
    <row r="617" spans="1:20" x14ac:dyDescent="0.25">
      <c r="A617" s="56"/>
      <c r="B617" s="3"/>
      <c r="C617" s="3"/>
      <c r="D617" s="3" t="s">
        <v>250</v>
      </c>
      <c r="E617" s="10">
        <f>'6-2021'!$H611/1000</f>
        <v>0</v>
      </c>
      <c r="F617" s="10">
        <f>'7-2021'!$H611/1000</f>
        <v>0</v>
      </c>
      <c r="G617" s="10">
        <f>'8-2021'!$H611/1000</f>
        <v>0</v>
      </c>
      <c r="H617" s="10">
        <f>'9-2021'!$H611/1000</f>
        <v>0</v>
      </c>
      <c r="I617" s="10">
        <f>'10-2021'!$H611/1000</f>
        <v>0</v>
      </c>
      <c r="J617" s="10">
        <f>'11-2021'!$H611/1000</f>
        <v>0</v>
      </c>
      <c r="K617" s="10">
        <f>'12-2021'!$H611/1000</f>
        <v>0</v>
      </c>
      <c r="L617" s="10">
        <f>'1-2022'!$H611/1000</f>
        <v>0</v>
      </c>
      <c r="M617" s="10">
        <f>'2-2022'!$H611/1000</f>
        <v>0</v>
      </c>
      <c r="N617" s="10">
        <f>'3-2022'!$H611/1000</f>
        <v>0</v>
      </c>
      <c r="O617" s="10">
        <f>'4-2022'!$H611/1000</f>
        <v>0</v>
      </c>
      <c r="P617" s="10">
        <f>'5-2022'!$H611/1000</f>
        <v>0</v>
      </c>
      <c r="Q617" s="10">
        <f>'6-2022'!$H611/1000</f>
        <v>0</v>
      </c>
      <c r="R617" s="10">
        <f t="shared" si="10"/>
        <v>0</v>
      </c>
      <c r="T617" s="74"/>
    </row>
    <row r="618" spans="1:20" x14ac:dyDescent="0.25">
      <c r="A618" s="56"/>
      <c r="B618" s="3"/>
      <c r="C618" s="3"/>
      <c r="D618" s="3" t="s">
        <v>24</v>
      </c>
      <c r="E618" s="10">
        <f>'6-2021'!$H612/1000</f>
        <v>580.10001211668509</v>
      </c>
      <c r="F618" s="10">
        <f>'7-2021'!$H612/1000</f>
        <v>583.14678408428892</v>
      </c>
      <c r="G618" s="10">
        <f>'8-2021'!$H612/1000</f>
        <v>580.10001211668509</v>
      </c>
      <c r="H618" s="10">
        <f>'9-2021'!$H612/1000</f>
        <v>583.14678408428892</v>
      </c>
      <c r="I618" s="10">
        <f>'10-2021'!$H612/1000</f>
        <v>583.14678408428892</v>
      </c>
      <c r="J618" s="10">
        <f>'11-2021'!$H612/1000</f>
        <v>583.14678408428892</v>
      </c>
      <c r="K618" s="10">
        <f>'12-2021'!$H612/1000</f>
        <v>570.35888948463446</v>
      </c>
      <c r="L618" s="10">
        <f>'1-2022'!$H612/1000</f>
        <v>561.84635974913033</v>
      </c>
      <c r="M618" s="10">
        <f>'2-2022'!$H612/1000</f>
        <v>561.84635974913033</v>
      </c>
      <c r="N618" s="10">
        <f>'3-2022'!$H612/1000</f>
        <v>551.16786560806349</v>
      </c>
      <c r="O618" s="10">
        <f>'4-2022'!$H612/1000</f>
        <v>558.85482485781165</v>
      </c>
      <c r="P618" s="10">
        <f>'5-2022'!$H612/1000</f>
        <v>556.19815446879591</v>
      </c>
      <c r="Q618" s="10">
        <f>'6-2022'!$H612/1000</f>
        <v>552.62508478729069</v>
      </c>
      <c r="R618" s="10">
        <f t="shared" si="10"/>
        <v>569.94351256861626</v>
      </c>
      <c r="T618" s="74"/>
    </row>
    <row r="619" spans="1:20" x14ac:dyDescent="0.25">
      <c r="A619" s="56"/>
      <c r="B619" s="3"/>
      <c r="C619" s="3"/>
      <c r="D619" s="3" t="s">
        <v>248</v>
      </c>
      <c r="E619" s="10">
        <f>'6-2021'!$H613/1000</f>
        <v>590.55390000277657</v>
      </c>
      <c r="F619" s="10">
        <f>'7-2021'!$H613/1000</f>
        <v>433.70640820068138</v>
      </c>
      <c r="G619" s="10">
        <f>'8-2021'!$H613/1000</f>
        <v>590.55390000277657</v>
      </c>
      <c r="H619" s="10">
        <f>'9-2021'!$H613/1000</f>
        <v>433.70640820068138</v>
      </c>
      <c r="I619" s="10">
        <f>'10-2021'!$H613/1000</f>
        <v>438.74660513932918</v>
      </c>
      <c r="J619" s="10">
        <f>'11-2021'!$H613/1000</f>
        <v>438.74660513932918</v>
      </c>
      <c r="K619" s="10">
        <f>'12-2021'!$H613/1000</f>
        <v>408.7807870026856</v>
      </c>
      <c r="L619" s="10">
        <f>'1-2022'!$H613/1000</f>
        <v>468.17609640487626</v>
      </c>
      <c r="M619" s="10">
        <f>'2-2022'!$H613/1000</f>
        <v>468.17609640487626</v>
      </c>
      <c r="N619" s="10">
        <f>'3-2022'!$H613/1000</f>
        <v>446.6290134215763</v>
      </c>
      <c r="O619" s="10">
        <f>'4-2022'!$H613/1000</f>
        <v>446.65215024628469</v>
      </c>
      <c r="P619" s="10">
        <f>'5-2022'!$H613/1000</f>
        <v>305.54748659455936</v>
      </c>
      <c r="Q619" s="10">
        <f>'6-2022'!$H613/1000</f>
        <v>302.63547158258808</v>
      </c>
      <c r="R619" s="10">
        <f t="shared" si="10"/>
        <v>443.83468687919481</v>
      </c>
      <c r="T619" s="74"/>
    </row>
    <row r="620" spans="1:20" x14ac:dyDescent="0.25">
      <c r="A620" s="56"/>
      <c r="B620" s="3"/>
      <c r="C620" s="3"/>
      <c r="D620" s="3" t="s">
        <v>254</v>
      </c>
      <c r="E620" s="10">
        <f>'6-2021'!$H614/1000</f>
        <v>0</v>
      </c>
      <c r="F620" s="10">
        <f>'7-2021'!$H614/1000</f>
        <v>0</v>
      </c>
      <c r="G620" s="10">
        <f>'8-2021'!$H614/1000</f>
        <v>0</v>
      </c>
      <c r="H620" s="10">
        <f>'9-2021'!$H614/1000</f>
        <v>0</v>
      </c>
      <c r="I620" s="10">
        <f>'10-2021'!$H614/1000</f>
        <v>0</v>
      </c>
      <c r="J620" s="10">
        <f>'11-2021'!$H614/1000</f>
        <v>0</v>
      </c>
      <c r="K620" s="10">
        <f>'12-2021'!$H614/1000</f>
        <v>0</v>
      </c>
      <c r="L620" s="10">
        <f>'1-2022'!$H614/1000</f>
        <v>0</v>
      </c>
      <c r="M620" s="10">
        <f>'2-2022'!$H614/1000</f>
        <v>0</v>
      </c>
      <c r="N620" s="10">
        <f>'3-2022'!$H614/1000</f>
        <v>0</v>
      </c>
      <c r="O620" s="10">
        <f>'4-2022'!$H614/1000</f>
        <v>0</v>
      </c>
      <c r="P620" s="10">
        <f>'5-2022'!$H614/1000</f>
        <v>0</v>
      </c>
      <c r="Q620" s="10">
        <f>'6-2022'!$H614/1000</f>
        <v>0</v>
      </c>
      <c r="R620" s="10">
        <f t="shared" si="10"/>
        <v>0</v>
      </c>
      <c r="T620" s="74"/>
    </row>
    <row r="621" spans="1:20" x14ac:dyDescent="0.25">
      <c r="A621" s="56"/>
      <c r="B621" s="3"/>
      <c r="C621" s="3"/>
      <c r="D621" s="3" t="s">
        <v>247</v>
      </c>
      <c r="E621" s="10">
        <f>'6-2021'!$H615/1000</f>
        <v>0</v>
      </c>
      <c r="F621" s="10">
        <f>'7-2021'!$H615/1000</f>
        <v>0</v>
      </c>
      <c r="G621" s="10">
        <f>'8-2021'!$H615/1000</f>
        <v>0</v>
      </c>
      <c r="H621" s="10">
        <f>'9-2021'!$H615/1000</f>
        <v>0</v>
      </c>
      <c r="I621" s="10">
        <f>'10-2021'!$H615/1000</f>
        <v>0</v>
      </c>
      <c r="J621" s="10">
        <f>'11-2021'!$H615/1000</f>
        <v>0</v>
      </c>
      <c r="K621" s="10">
        <f>'12-2021'!$H615/1000</f>
        <v>0</v>
      </c>
      <c r="L621" s="10">
        <f>'1-2022'!$H615/1000</f>
        <v>0</v>
      </c>
      <c r="M621" s="10">
        <f>'2-2022'!$H615/1000</f>
        <v>0</v>
      </c>
      <c r="N621" s="10">
        <f>'3-2022'!$H615/1000</f>
        <v>0</v>
      </c>
      <c r="O621" s="10">
        <f>'4-2022'!$H615/1000</f>
        <v>0</v>
      </c>
      <c r="P621" s="10">
        <f>'5-2022'!$H615/1000</f>
        <v>0</v>
      </c>
      <c r="Q621" s="10">
        <f>'6-2022'!$H615/1000</f>
        <v>0</v>
      </c>
      <c r="R621" s="10">
        <f t="shared" si="10"/>
        <v>0</v>
      </c>
      <c r="T621" s="74"/>
    </row>
    <row r="622" spans="1:20" x14ac:dyDescent="0.25">
      <c r="A622" s="56"/>
      <c r="B622" s="3"/>
      <c r="C622" s="3"/>
      <c r="D622" s="3" t="s">
        <v>249</v>
      </c>
      <c r="E622" s="10">
        <f>'6-2021'!$H616/1000</f>
        <v>42.474111202784364</v>
      </c>
      <c r="F622" s="10">
        <f>'7-2021'!$H616/1000</f>
        <v>42.474111202784364</v>
      </c>
      <c r="G622" s="10">
        <f>'8-2021'!$H616/1000</f>
        <v>42.474111202784364</v>
      </c>
      <c r="H622" s="10">
        <f>'9-2021'!$H616/1000</f>
        <v>42.474111202784364</v>
      </c>
      <c r="I622" s="10">
        <f>'10-2021'!$H616/1000</f>
        <v>42.474111202784364</v>
      </c>
      <c r="J622" s="10">
        <f>'11-2021'!$H616/1000</f>
        <v>42.474111202784364</v>
      </c>
      <c r="K622" s="10">
        <f>'12-2021'!$H616/1000</f>
        <v>42.474111202784364</v>
      </c>
      <c r="L622" s="10">
        <f>'1-2022'!$H616/1000</f>
        <v>42.474111202784364</v>
      </c>
      <c r="M622" s="10">
        <f>'2-2022'!$H616/1000</f>
        <v>42.474111202784364</v>
      </c>
      <c r="N622" s="10">
        <f>'3-2022'!$H616/1000</f>
        <v>42.474111202784364</v>
      </c>
      <c r="O622" s="10">
        <f>'4-2022'!$H616/1000</f>
        <v>42.474111202784364</v>
      </c>
      <c r="P622" s="10">
        <f>'5-2022'!$H616/1000</f>
        <v>42.474111202784364</v>
      </c>
      <c r="Q622" s="10">
        <f>'6-2022'!$H616/1000</f>
        <v>42.474111202784364</v>
      </c>
      <c r="R622" s="10">
        <f t="shared" si="10"/>
        <v>42.474111202784357</v>
      </c>
      <c r="T622" s="74"/>
    </row>
    <row r="623" spans="1:20" x14ac:dyDescent="0.25">
      <c r="A623" s="56"/>
      <c r="B623" s="3"/>
      <c r="C623" s="3"/>
      <c r="D623" s="3" t="s">
        <v>251</v>
      </c>
      <c r="E623" s="10">
        <f>'6-2021'!$H617/1000</f>
        <v>0</v>
      </c>
      <c r="F623" s="10">
        <f>'7-2021'!$H617/1000</f>
        <v>0</v>
      </c>
      <c r="G623" s="10">
        <f>'8-2021'!$H617/1000</f>
        <v>0</v>
      </c>
      <c r="H623" s="10">
        <f>'9-2021'!$H617/1000</f>
        <v>0</v>
      </c>
      <c r="I623" s="10">
        <f>'10-2021'!$H617/1000</f>
        <v>0</v>
      </c>
      <c r="J623" s="10">
        <f>'11-2021'!$H617/1000</f>
        <v>0</v>
      </c>
      <c r="K623" s="10">
        <f>'12-2021'!$H617/1000</f>
        <v>0</v>
      </c>
      <c r="L623" s="10">
        <f>'1-2022'!$H617/1000</f>
        <v>0</v>
      </c>
      <c r="M623" s="10">
        <f>'2-2022'!$H617/1000</f>
        <v>0</v>
      </c>
      <c r="N623" s="10">
        <f>'3-2022'!$H617/1000</f>
        <v>0</v>
      </c>
      <c r="O623" s="10">
        <f>'4-2022'!$H617/1000</f>
        <v>0</v>
      </c>
      <c r="P623" s="10">
        <f>'5-2022'!$H617/1000</f>
        <v>0</v>
      </c>
      <c r="Q623" s="10">
        <f>'6-2022'!$H617/1000</f>
        <v>0</v>
      </c>
      <c r="R623" s="10">
        <f t="shared" si="10"/>
        <v>0</v>
      </c>
      <c r="T623" s="74"/>
    </row>
    <row r="624" spans="1:20" x14ac:dyDescent="0.25">
      <c r="A624" s="56"/>
      <c r="B624" s="3"/>
      <c r="C624" s="3"/>
      <c r="D624" s="3" t="s">
        <v>253</v>
      </c>
      <c r="E624" s="10">
        <f>'6-2021'!$H618/1000</f>
        <v>2319.0220687032242</v>
      </c>
      <c r="F624" s="10">
        <f>'7-2021'!$H618/1000</f>
        <v>2319.0220687032242</v>
      </c>
      <c r="G624" s="10">
        <f>'8-2021'!$H618/1000</f>
        <v>2319.0220687032242</v>
      </c>
      <c r="H624" s="10">
        <f>'9-2021'!$H618/1000</f>
        <v>2319.0220687032242</v>
      </c>
      <c r="I624" s="10">
        <f>'10-2021'!$H618/1000</f>
        <v>2319.0220687032242</v>
      </c>
      <c r="J624" s="10">
        <f>'11-2021'!$H618/1000</f>
        <v>2319.0220687032242</v>
      </c>
      <c r="K624" s="10">
        <f>'12-2021'!$H618/1000</f>
        <v>2319.0220687032242</v>
      </c>
      <c r="L624" s="10">
        <f>'1-2022'!$H618/1000</f>
        <v>2319.0220687032242</v>
      </c>
      <c r="M624" s="10">
        <f>'2-2022'!$H618/1000</f>
        <v>2319.0220687032242</v>
      </c>
      <c r="N624" s="10">
        <f>'3-2022'!$H618/1000</f>
        <v>2319.0220687032242</v>
      </c>
      <c r="O624" s="10">
        <f>'4-2022'!$H618/1000</f>
        <v>2319.0220687032242</v>
      </c>
      <c r="P624" s="10">
        <f>'5-2022'!$H618/1000</f>
        <v>2319.0220687032242</v>
      </c>
      <c r="Q624" s="10">
        <f>'6-2022'!$H618/1000</f>
        <v>2319.0220687032242</v>
      </c>
      <c r="R624" s="10">
        <f t="shared" si="10"/>
        <v>2319.0220687032238</v>
      </c>
      <c r="T624" s="74"/>
    </row>
    <row r="625" spans="1:20" x14ac:dyDescent="0.25">
      <c r="A625" s="56"/>
      <c r="B625" s="3"/>
      <c r="C625" s="3"/>
      <c r="D625" s="3" t="s">
        <v>252</v>
      </c>
      <c r="E625" s="10">
        <f>'6-2021'!$H619/1000</f>
        <v>0</v>
      </c>
      <c r="F625" s="10">
        <f>'7-2021'!$H619/1000</f>
        <v>0</v>
      </c>
      <c r="G625" s="10">
        <f>'8-2021'!$H619/1000</f>
        <v>0</v>
      </c>
      <c r="H625" s="10">
        <f>'9-2021'!$H619/1000</f>
        <v>0</v>
      </c>
      <c r="I625" s="10">
        <f>'10-2021'!$H619/1000</f>
        <v>0</v>
      </c>
      <c r="J625" s="10">
        <f>'11-2021'!$H619/1000</f>
        <v>0</v>
      </c>
      <c r="K625" s="10">
        <f>'12-2021'!$H619/1000</f>
        <v>0</v>
      </c>
      <c r="L625" s="10">
        <f>'1-2022'!$H619/1000</f>
        <v>0</v>
      </c>
      <c r="M625" s="10">
        <f>'2-2022'!$H619/1000</f>
        <v>0</v>
      </c>
      <c r="N625" s="10">
        <f>'3-2022'!$H619/1000</f>
        <v>0</v>
      </c>
      <c r="O625" s="10">
        <f>'4-2022'!$H619/1000</f>
        <v>0</v>
      </c>
      <c r="P625" s="10">
        <f>'5-2022'!$H619/1000</f>
        <v>0</v>
      </c>
      <c r="Q625" s="10">
        <f>'6-2022'!$H619/1000</f>
        <v>0</v>
      </c>
      <c r="R625" s="10">
        <f t="shared" si="10"/>
        <v>0</v>
      </c>
      <c r="T625" s="74"/>
    </row>
    <row r="626" spans="1:20" x14ac:dyDescent="0.25">
      <c r="A626" s="56"/>
      <c r="B626" s="3"/>
      <c r="C626" s="3"/>
      <c r="D626" s="3" t="s">
        <v>30</v>
      </c>
      <c r="E626" s="10">
        <f>'6-2021'!$H620/1000</f>
        <v>0</v>
      </c>
      <c r="F626" s="10">
        <f>'7-2021'!$H620/1000</f>
        <v>0</v>
      </c>
      <c r="G626" s="10">
        <f>'8-2021'!$H620/1000</f>
        <v>0</v>
      </c>
      <c r="H626" s="10">
        <f>'9-2021'!$H620/1000</f>
        <v>0</v>
      </c>
      <c r="I626" s="10">
        <f>'10-2021'!$H620/1000</f>
        <v>0</v>
      </c>
      <c r="J626" s="10">
        <f>'11-2021'!$H620/1000</f>
        <v>0</v>
      </c>
      <c r="K626" s="10">
        <f>'12-2021'!$H620/1000</f>
        <v>0</v>
      </c>
      <c r="L626" s="10">
        <f>'1-2022'!$H620/1000</f>
        <v>0</v>
      </c>
      <c r="M626" s="10">
        <f>'2-2022'!$H620/1000</f>
        <v>0</v>
      </c>
      <c r="N626" s="10">
        <f>'3-2022'!$H620/1000</f>
        <v>0</v>
      </c>
      <c r="O626" s="10">
        <f>'4-2022'!$H620/1000</f>
        <v>0</v>
      </c>
      <c r="P626" s="10">
        <f>'5-2022'!$H620/1000</f>
        <v>0</v>
      </c>
      <c r="Q626" s="10">
        <f>'6-2022'!$H620/1000</f>
        <v>0</v>
      </c>
      <c r="R626" s="10">
        <f t="shared" si="10"/>
        <v>0</v>
      </c>
      <c r="T626" s="74"/>
    </row>
    <row r="627" spans="1:20" x14ac:dyDescent="0.25">
      <c r="A627" s="56"/>
      <c r="B627" s="3"/>
      <c r="C627" s="3"/>
      <c r="D627" s="3" t="s">
        <v>251</v>
      </c>
      <c r="E627" s="10">
        <f>'6-2021'!$H621/1000</f>
        <v>0</v>
      </c>
      <c r="F627" s="10">
        <f>'7-2021'!$H621/1000</f>
        <v>0</v>
      </c>
      <c r="G627" s="10">
        <f>'8-2021'!$H621/1000</f>
        <v>0</v>
      </c>
      <c r="H627" s="10">
        <f>'9-2021'!$H621/1000</f>
        <v>0</v>
      </c>
      <c r="I627" s="10">
        <f>'10-2021'!$H621/1000</f>
        <v>0</v>
      </c>
      <c r="J627" s="10">
        <f>'11-2021'!$H621/1000</f>
        <v>0</v>
      </c>
      <c r="K627" s="10">
        <f>'12-2021'!$H621/1000</f>
        <v>0</v>
      </c>
      <c r="L627" s="10">
        <f>'1-2022'!$H621/1000</f>
        <v>0</v>
      </c>
      <c r="M627" s="10">
        <f>'2-2022'!$H621/1000</f>
        <v>0</v>
      </c>
      <c r="N627" s="10">
        <f>'3-2022'!$H621/1000</f>
        <v>0</v>
      </c>
      <c r="O627" s="10">
        <f>'4-2022'!$H621/1000</f>
        <v>0</v>
      </c>
      <c r="P627" s="10">
        <f>'5-2022'!$H621/1000</f>
        <v>0</v>
      </c>
      <c r="Q627" s="10">
        <f>'6-2022'!$H621/1000</f>
        <v>0</v>
      </c>
      <c r="R627" s="10">
        <f t="shared" si="10"/>
        <v>0</v>
      </c>
      <c r="T627" s="74"/>
    </row>
    <row r="628" spans="1:20" x14ac:dyDescent="0.25">
      <c r="A628" s="56"/>
      <c r="B628" s="3"/>
      <c r="C628" s="3"/>
      <c r="D628" s="3" t="s">
        <v>251</v>
      </c>
      <c r="E628" s="10">
        <f>'6-2021'!$H622/1000</f>
        <v>0</v>
      </c>
      <c r="F628" s="10">
        <f>'7-2021'!$H622/1000</f>
        <v>0</v>
      </c>
      <c r="G628" s="10">
        <f>'8-2021'!$H622/1000</f>
        <v>0</v>
      </c>
      <c r="H628" s="10">
        <f>'9-2021'!$H622/1000</f>
        <v>0</v>
      </c>
      <c r="I628" s="10">
        <f>'10-2021'!$H622/1000</f>
        <v>0</v>
      </c>
      <c r="J628" s="10">
        <f>'11-2021'!$H622/1000</f>
        <v>0</v>
      </c>
      <c r="K628" s="10">
        <f>'12-2021'!$H622/1000</f>
        <v>0</v>
      </c>
      <c r="L628" s="10">
        <f>'1-2022'!$H622/1000</f>
        <v>0</v>
      </c>
      <c r="M628" s="10">
        <f>'2-2022'!$H622/1000</f>
        <v>0</v>
      </c>
      <c r="N628" s="10">
        <f>'3-2022'!$H622/1000</f>
        <v>0</v>
      </c>
      <c r="O628" s="10">
        <f>'4-2022'!$H622/1000</f>
        <v>0</v>
      </c>
      <c r="P628" s="10">
        <f>'5-2022'!$H622/1000</f>
        <v>0</v>
      </c>
      <c r="Q628" s="10">
        <f>'6-2022'!$H622/1000</f>
        <v>0</v>
      </c>
      <c r="R628" s="10">
        <f t="shared" si="10"/>
        <v>0</v>
      </c>
      <c r="T628" s="74"/>
    </row>
    <row r="629" spans="1:20" x14ac:dyDescent="0.25">
      <c r="A629" s="56"/>
      <c r="B629" s="3"/>
      <c r="C629" s="3"/>
      <c r="D629" s="3"/>
      <c r="E629" s="12">
        <f>'6-2021'!$H623/1000</f>
        <v>13146.130522025469</v>
      </c>
      <c r="F629" s="12">
        <f>'7-2021'!$H623/1000</f>
        <v>13095.216592190978</v>
      </c>
      <c r="G629" s="12">
        <f>'8-2021'!$H623/1000</f>
        <v>13146.130522025469</v>
      </c>
      <c r="H629" s="12">
        <f>'9-2021'!$H623/1000</f>
        <v>13095.216592190978</v>
      </c>
      <c r="I629" s="12">
        <f>'10-2021'!$H623/1000</f>
        <v>13100.256789129628</v>
      </c>
      <c r="J629" s="12">
        <f>'11-2021'!$H623/1000</f>
        <v>13100.256789129628</v>
      </c>
      <c r="K629" s="12">
        <f>'12-2021'!$H623/1000</f>
        <v>12902.616016393329</v>
      </c>
      <c r="L629" s="12">
        <f>'1-2022'!$H623/1000</f>
        <v>12953.498796060016</v>
      </c>
      <c r="M629" s="12">
        <f>'2-2022'!$H623/1000</f>
        <v>13141.451906060016</v>
      </c>
      <c r="N629" s="12">
        <f>'3-2022'!$H623/1000</f>
        <v>12929.939018935649</v>
      </c>
      <c r="O629" s="12">
        <f>'4-2022'!$H623/1000</f>
        <v>12953.838465010107</v>
      </c>
      <c r="P629" s="12">
        <f>'5-2022'!$H623/1000</f>
        <v>12810.077130969365</v>
      </c>
      <c r="Q629" s="12">
        <f>'6-2022'!$H623/1000</f>
        <v>12803.592046275888</v>
      </c>
      <c r="R629" s="12">
        <f t="shared" si="10"/>
        <v>13016.946658520486</v>
      </c>
      <c r="T629" s="74"/>
    </row>
    <row r="630" spans="1:20" x14ac:dyDescent="0.25">
      <c r="A630" s="56">
        <v>397</v>
      </c>
      <c r="B630" s="3" t="s">
        <v>104</v>
      </c>
      <c r="C630" s="3"/>
      <c r="D630" s="3"/>
      <c r="E630" s="2">
        <f>'6-2021'!$H624/1000</f>
        <v>0</v>
      </c>
      <c r="F630" s="2">
        <f>'7-2021'!$H624/1000</f>
        <v>0</v>
      </c>
      <c r="G630" s="2">
        <f>'8-2021'!$H624/1000</f>
        <v>0</v>
      </c>
      <c r="H630" s="2">
        <f>'9-2021'!$H624/1000</f>
        <v>0</v>
      </c>
      <c r="I630" s="2">
        <f>'10-2021'!$H624/1000</f>
        <v>0</v>
      </c>
      <c r="J630" s="2">
        <f>'11-2021'!$H624/1000</f>
        <v>0</v>
      </c>
      <c r="K630" s="2">
        <f>'12-2021'!$H624/1000</f>
        <v>0</v>
      </c>
      <c r="L630" s="2">
        <f>'1-2022'!$H624/1000</f>
        <v>0</v>
      </c>
      <c r="M630" s="2">
        <f>'2-2022'!$H624/1000</f>
        <v>0</v>
      </c>
      <c r="N630" s="2">
        <f>'3-2022'!$H624/1000</f>
        <v>0</v>
      </c>
      <c r="O630" s="2">
        <f>'4-2022'!$H624/1000</f>
        <v>0</v>
      </c>
      <c r="P630" s="2">
        <f>'5-2022'!$H624/1000</f>
        <v>0</v>
      </c>
      <c r="Q630" s="2">
        <f>'6-2022'!$H624/1000</f>
        <v>0</v>
      </c>
      <c r="R630" s="2">
        <f t="shared" si="10"/>
        <v>0</v>
      </c>
      <c r="T630" s="74"/>
    </row>
    <row r="631" spans="1:20" x14ac:dyDescent="0.25">
      <c r="A631" s="56"/>
      <c r="B631" s="3"/>
      <c r="C631" s="3"/>
      <c r="D631" s="3" t="s">
        <v>193</v>
      </c>
      <c r="E631" s="10">
        <f>'6-2021'!$H625/1000</f>
        <v>12698.78566</v>
      </c>
      <c r="F631" s="10">
        <f>'7-2021'!$H625/1000</f>
        <v>12698.78566</v>
      </c>
      <c r="G631" s="10">
        <f>'8-2021'!$H625/1000</f>
        <v>12867.637199999999</v>
      </c>
      <c r="H631" s="10">
        <f>'9-2021'!$H625/1000</f>
        <v>12947.14272</v>
      </c>
      <c r="I631" s="10">
        <f>'10-2021'!$H625/1000</f>
        <v>12947.14272</v>
      </c>
      <c r="J631" s="10">
        <f>'11-2021'!$H625/1000</f>
        <v>12959.8817</v>
      </c>
      <c r="K631" s="10">
        <f>'12-2021'!$H625/1000</f>
        <v>12457.615880000001</v>
      </c>
      <c r="L631" s="10">
        <f>'1-2022'!$H625/1000</f>
        <v>12478.38048</v>
      </c>
      <c r="M631" s="10">
        <f>'2-2022'!$H625/1000</f>
        <v>12478.38048</v>
      </c>
      <c r="N631" s="10">
        <f>'3-2022'!$H625/1000</f>
        <v>12516.165060000001</v>
      </c>
      <c r="O631" s="10">
        <f>'4-2022'!$H625/1000</f>
        <v>12525.535199999998</v>
      </c>
      <c r="P631" s="10">
        <f>'5-2022'!$H625/1000</f>
        <v>12651.414339999999</v>
      </c>
      <c r="Q631" s="10">
        <f>'6-2022'!$H625/1000</f>
        <v>12654.47191</v>
      </c>
      <c r="R631" s="10">
        <f t="shared" si="10"/>
        <v>12683.725852083333</v>
      </c>
      <c r="T631" s="74"/>
    </row>
    <row r="632" spans="1:20" x14ac:dyDescent="0.25">
      <c r="A632" s="56"/>
      <c r="B632" s="3"/>
      <c r="C632" s="3"/>
      <c r="D632" s="3" t="s">
        <v>250</v>
      </c>
      <c r="E632" s="10">
        <f>'6-2021'!$H626/1000</f>
        <v>0</v>
      </c>
      <c r="F632" s="10">
        <f>'7-2021'!$H626/1000</f>
        <v>0</v>
      </c>
      <c r="G632" s="10">
        <f>'8-2021'!$H626/1000</f>
        <v>0</v>
      </c>
      <c r="H632" s="10">
        <f>'9-2021'!$H626/1000</f>
        <v>0</v>
      </c>
      <c r="I632" s="10">
        <f>'10-2021'!$H626/1000</f>
        <v>0</v>
      </c>
      <c r="J632" s="10">
        <f>'11-2021'!$H626/1000</f>
        <v>0</v>
      </c>
      <c r="K632" s="10">
        <f>'12-2021'!$H626/1000</f>
        <v>0</v>
      </c>
      <c r="L632" s="10">
        <f>'1-2022'!$H626/1000</f>
        <v>0</v>
      </c>
      <c r="M632" s="10">
        <f>'2-2022'!$H626/1000</f>
        <v>0</v>
      </c>
      <c r="N632" s="10">
        <f>'3-2022'!$H626/1000</f>
        <v>0</v>
      </c>
      <c r="O632" s="10">
        <f>'4-2022'!$H626/1000</f>
        <v>0</v>
      </c>
      <c r="P632" s="10">
        <f>'5-2022'!$H626/1000</f>
        <v>0</v>
      </c>
      <c r="Q632" s="10">
        <f>'6-2022'!$H626/1000</f>
        <v>0</v>
      </c>
      <c r="R632" s="10">
        <f t="shared" si="10"/>
        <v>0</v>
      </c>
      <c r="T632" s="74"/>
    </row>
    <row r="633" spans="1:20" x14ac:dyDescent="0.25">
      <c r="A633" s="56"/>
      <c r="B633" s="3"/>
      <c r="C633" s="3"/>
      <c r="D633" s="3" t="s">
        <v>254</v>
      </c>
      <c r="E633" s="10">
        <f>'6-2021'!$H627/1000</f>
        <v>0</v>
      </c>
      <c r="F633" s="10">
        <f>'7-2021'!$H627/1000</f>
        <v>0</v>
      </c>
      <c r="G633" s="10">
        <f>'8-2021'!$H627/1000</f>
        <v>0</v>
      </c>
      <c r="H633" s="10">
        <f>'9-2021'!$H627/1000</f>
        <v>0</v>
      </c>
      <c r="I633" s="10">
        <f>'10-2021'!$H627/1000</f>
        <v>0</v>
      </c>
      <c r="J633" s="10">
        <f>'11-2021'!$H627/1000</f>
        <v>0</v>
      </c>
      <c r="K633" s="10">
        <f>'12-2021'!$H627/1000</f>
        <v>0</v>
      </c>
      <c r="L633" s="10">
        <f>'1-2022'!$H627/1000</f>
        <v>0</v>
      </c>
      <c r="M633" s="10">
        <f>'2-2022'!$H627/1000</f>
        <v>0</v>
      </c>
      <c r="N633" s="10">
        <f>'3-2022'!$H627/1000</f>
        <v>0</v>
      </c>
      <c r="O633" s="10">
        <f>'4-2022'!$H627/1000</f>
        <v>0</v>
      </c>
      <c r="P633" s="10">
        <f>'5-2022'!$H627/1000</f>
        <v>0</v>
      </c>
      <c r="Q633" s="10">
        <f>'6-2022'!$H627/1000</f>
        <v>0</v>
      </c>
      <c r="R633" s="10">
        <f t="shared" si="10"/>
        <v>0</v>
      </c>
      <c r="T633" s="74"/>
    </row>
    <row r="634" spans="1:20" x14ac:dyDescent="0.25">
      <c r="A634" s="56"/>
      <c r="B634" s="3"/>
      <c r="C634" s="3"/>
      <c r="D634" s="3" t="s">
        <v>248</v>
      </c>
      <c r="E634" s="10">
        <f>'6-2021'!$H628/1000</f>
        <v>6662.3007577782564</v>
      </c>
      <c r="F634" s="10">
        <f>'7-2021'!$H628/1000</f>
        <v>6662.6903608509701</v>
      </c>
      <c r="G634" s="10">
        <f>'8-2021'!$H628/1000</f>
        <v>6766.1627559502449</v>
      </c>
      <c r="H634" s="10">
        <f>'9-2021'!$H628/1000</f>
        <v>6773.7696243311821</v>
      </c>
      <c r="I634" s="10">
        <f>'10-2021'!$H628/1000</f>
        <v>6774.0352231483994</v>
      </c>
      <c r="J634" s="10">
        <f>'11-2021'!$H628/1000</f>
        <v>6774.7168831146237</v>
      </c>
      <c r="K634" s="10">
        <f>'12-2021'!$H628/1000</f>
        <v>6393.9226254189971</v>
      </c>
      <c r="L634" s="10">
        <f>'1-2022'!$H628/1000</f>
        <v>6394.1114996406395</v>
      </c>
      <c r="M634" s="10">
        <f>'2-2022'!$H628/1000</f>
        <v>6393.995753172785</v>
      </c>
      <c r="N634" s="10">
        <f>'3-2022'!$H628/1000</f>
        <v>6395.0368146428173</v>
      </c>
      <c r="O634" s="10">
        <f>'4-2022'!$H628/1000</f>
        <v>6566.5636142949452</v>
      </c>
      <c r="P634" s="10">
        <f>'5-2022'!$H628/1000</f>
        <v>6549.4768815064253</v>
      </c>
      <c r="Q634" s="10">
        <f>'6-2022'!$H628/1000</f>
        <v>6645.7878555073994</v>
      </c>
      <c r="R634" s="10">
        <f t="shared" si="10"/>
        <v>6591.5438618929065</v>
      </c>
      <c r="T634" s="74"/>
    </row>
    <row r="635" spans="1:20" x14ac:dyDescent="0.25">
      <c r="A635" s="56"/>
      <c r="B635" s="3"/>
      <c r="C635" s="3"/>
      <c r="D635" s="3" t="s">
        <v>255</v>
      </c>
      <c r="E635" s="10">
        <f>'6-2021'!$H629/1000</f>
        <v>259.50536078683189</v>
      </c>
      <c r="F635" s="10">
        <f>'7-2021'!$H629/1000</f>
        <v>259.50536078683189</v>
      </c>
      <c r="G635" s="10">
        <f>'8-2021'!$H629/1000</f>
        <v>259.50536078683189</v>
      </c>
      <c r="H635" s="10">
        <f>'9-2021'!$H629/1000</f>
        <v>259.50536078683189</v>
      </c>
      <c r="I635" s="10">
        <f>'10-2021'!$H629/1000</f>
        <v>259.50536078683189</v>
      </c>
      <c r="J635" s="10">
        <f>'11-2021'!$H629/1000</f>
        <v>259.50536078683189</v>
      </c>
      <c r="K635" s="10">
        <f>'12-2021'!$H629/1000</f>
        <v>232.53551359746251</v>
      </c>
      <c r="L635" s="10">
        <f>'1-2022'!$H629/1000</f>
        <v>232.53551359746251</v>
      </c>
      <c r="M635" s="10">
        <f>'2-2022'!$H629/1000</f>
        <v>232.53551359746251</v>
      </c>
      <c r="N635" s="10">
        <f>'3-2022'!$H629/1000</f>
        <v>232.53551359746251</v>
      </c>
      <c r="O635" s="10">
        <f>'4-2022'!$H629/1000</f>
        <v>232.53551359746251</v>
      </c>
      <c r="P635" s="10">
        <f>'5-2022'!$H629/1000</f>
        <v>232.53551359746251</v>
      </c>
      <c r="Q635" s="10">
        <f>'6-2022'!$H629/1000</f>
        <v>232.53551359746251</v>
      </c>
      <c r="R635" s="10">
        <f t="shared" si="10"/>
        <v>244.89669355925682</v>
      </c>
      <c r="T635" s="74"/>
    </row>
    <row r="636" spans="1:20" x14ac:dyDescent="0.25">
      <c r="A636" s="56"/>
      <c r="B636" s="3"/>
      <c r="C636" s="3"/>
      <c r="D636" s="3" t="s">
        <v>24</v>
      </c>
      <c r="E636" s="10">
        <f>'6-2021'!$H630/1000</f>
        <v>11971.012902806589</v>
      </c>
      <c r="F636" s="10">
        <f>'7-2021'!$H630/1000</f>
        <v>12015.534541615356</v>
      </c>
      <c r="G636" s="10">
        <f>'8-2021'!$H630/1000</f>
        <v>12060.351215667277</v>
      </c>
      <c r="H636" s="10">
        <f>'9-2021'!$H630/1000</f>
        <v>12130.233986636233</v>
      </c>
      <c r="I636" s="10">
        <f>'10-2021'!$H630/1000</f>
        <v>12225.958151529145</v>
      </c>
      <c r="J636" s="10">
        <f>'11-2021'!$H630/1000</f>
        <v>12430.895431195257</v>
      </c>
      <c r="K636" s="10">
        <f>'12-2021'!$H630/1000</f>
        <v>11803.798324672109</v>
      </c>
      <c r="L636" s="10">
        <f>'1-2022'!$H630/1000</f>
        <v>11834.362339415309</v>
      </c>
      <c r="M636" s="10">
        <f>'2-2022'!$H630/1000</f>
        <v>11880.933118965977</v>
      </c>
      <c r="N636" s="10">
        <f>'3-2022'!$H630/1000</f>
        <v>11935.915373844235</v>
      </c>
      <c r="O636" s="10">
        <f>'4-2022'!$H630/1000</f>
        <v>12291.112766003063</v>
      </c>
      <c r="P636" s="10">
        <f>'5-2022'!$H630/1000</f>
        <v>12472.986629870824</v>
      </c>
      <c r="Q636" s="10">
        <f>'6-2022'!$H630/1000</f>
        <v>12563.746818320269</v>
      </c>
      <c r="R636" s="10">
        <f t="shared" si="10"/>
        <v>12112.455144998183</v>
      </c>
      <c r="T636" s="74"/>
    </row>
    <row r="637" spans="1:20" x14ac:dyDescent="0.25">
      <c r="A637" s="56"/>
      <c r="B637" s="3"/>
      <c r="C637" s="3"/>
      <c r="D637" s="3" t="s">
        <v>247</v>
      </c>
      <c r="E637" s="10">
        <f>'6-2021'!$H631/1000</f>
        <v>0</v>
      </c>
      <c r="F637" s="10">
        <f>'7-2021'!$H631/1000</f>
        <v>0</v>
      </c>
      <c r="G637" s="10">
        <f>'8-2021'!$H631/1000</f>
        <v>0</v>
      </c>
      <c r="H637" s="10">
        <f>'9-2021'!$H631/1000</f>
        <v>0</v>
      </c>
      <c r="I637" s="10">
        <f>'10-2021'!$H631/1000</f>
        <v>0</v>
      </c>
      <c r="J637" s="10">
        <f>'11-2021'!$H631/1000</f>
        <v>0</v>
      </c>
      <c r="K637" s="10">
        <f>'12-2021'!$H631/1000</f>
        <v>0</v>
      </c>
      <c r="L637" s="10">
        <f>'1-2022'!$H631/1000</f>
        <v>0</v>
      </c>
      <c r="M637" s="10">
        <f>'2-2022'!$H631/1000</f>
        <v>0</v>
      </c>
      <c r="N637" s="10">
        <f>'3-2022'!$H631/1000</f>
        <v>0</v>
      </c>
      <c r="O637" s="10">
        <f>'4-2022'!$H631/1000</f>
        <v>0</v>
      </c>
      <c r="P637" s="10">
        <f>'5-2022'!$H631/1000</f>
        <v>0</v>
      </c>
      <c r="Q637" s="10">
        <f>'6-2022'!$H631/1000</f>
        <v>0</v>
      </c>
      <c r="R637" s="10">
        <f t="shared" si="10"/>
        <v>0</v>
      </c>
      <c r="T637" s="74"/>
    </row>
    <row r="638" spans="1:20" x14ac:dyDescent="0.25">
      <c r="A638" s="56"/>
      <c r="B638" s="3"/>
      <c r="C638" s="3"/>
      <c r="D638" s="3" t="s">
        <v>249</v>
      </c>
      <c r="E638" s="10">
        <f>'6-2021'!$H632/1000</f>
        <v>264.42332669742331</v>
      </c>
      <c r="F638" s="10">
        <f>'7-2021'!$H632/1000</f>
        <v>264.42332669742331</v>
      </c>
      <c r="G638" s="10">
        <f>'8-2021'!$H632/1000</f>
        <v>264.42332669742331</v>
      </c>
      <c r="H638" s="10">
        <f>'9-2021'!$H632/1000</f>
        <v>264.42332669742331</v>
      </c>
      <c r="I638" s="10">
        <f>'10-2021'!$H632/1000</f>
        <v>264.42332669742331</v>
      </c>
      <c r="J638" s="10">
        <f>'11-2021'!$H632/1000</f>
        <v>264.42332669742331</v>
      </c>
      <c r="K638" s="10">
        <f>'12-2021'!$H632/1000</f>
        <v>242.65602837861189</v>
      </c>
      <c r="L638" s="10">
        <f>'1-2022'!$H632/1000</f>
        <v>242.65602837861189</v>
      </c>
      <c r="M638" s="10">
        <f>'2-2022'!$H632/1000</f>
        <v>241.35234409961714</v>
      </c>
      <c r="N638" s="10">
        <f>'3-2022'!$H632/1000</f>
        <v>241.35234409961714</v>
      </c>
      <c r="O638" s="10">
        <f>'4-2022'!$H632/1000</f>
        <v>241.35234409961714</v>
      </c>
      <c r="P638" s="10">
        <f>'5-2022'!$H632/1000</f>
        <v>241.35234409961714</v>
      </c>
      <c r="Q638" s="10">
        <f>'6-2022'!$H632/1000</f>
        <v>241.35234409961714</v>
      </c>
      <c r="R638" s="10">
        <f t="shared" si="10"/>
        <v>252.14382517011077</v>
      </c>
      <c r="T638" s="74"/>
    </row>
    <row r="639" spans="1:20" x14ac:dyDescent="0.25">
      <c r="A639" s="56"/>
      <c r="B639" s="3"/>
      <c r="C639" s="3"/>
      <c r="D639" s="3" t="s">
        <v>251</v>
      </c>
      <c r="E639" s="10">
        <f>'6-2021'!$H633/1000</f>
        <v>0</v>
      </c>
      <c r="F639" s="10">
        <f>'7-2021'!$H633/1000</f>
        <v>0</v>
      </c>
      <c r="G639" s="10">
        <f>'8-2021'!$H633/1000</f>
        <v>0</v>
      </c>
      <c r="H639" s="10">
        <f>'9-2021'!$H633/1000</f>
        <v>0</v>
      </c>
      <c r="I639" s="10">
        <f>'10-2021'!$H633/1000</f>
        <v>0</v>
      </c>
      <c r="J639" s="10">
        <f>'11-2021'!$H633/1000</f>
        <v>0</v>
      </c>
      <c r="K639" s="10">
        <f>'12-2021'!$H633/1000</f>
        <v>0</v>
      </c>
      <c r="L639" s="10">
        <f>'1-2022'!$H633/1000</f>
        <v>0</v>
      </c>
      <c r="M639" s="10">
        <f>'2-2022'!$H633/1000</f>
        <v>0</v>
      </c>
      <c r="N639" s="10">
        <f>'3-2022'!$H633/1000</f>
        <v>0</v>
      </c>
      <c r="O639" s="10">
        <f>'4-2022'!$H633/1000</f>
        <v>0</v>
      </c>
      <c r="P639" s="10">
        <f>'5-2022'!$H633/1000</f>
        <v>0</v>
      </c>
      <c r="Q639" s="10">
        <f>'6-2022'!$H633/1000</f>
        <v>0</v>
      </c>
      <c r="R639" s="10">
        <f t="shared" si="10"/>
        <v>0</v>
      </c>
      <c r="T639" s="74"/>
    </row>
    <row r="640" spans="1:20" x14ac:dyDescent="0.25">
      <c r="A640" s="56"/>
      <c r="B640" s="3"/>
      <c r="C640" s="3"/>
      <c r="D640" s="3" t="s">
        <v>253</v>
      </c>
      <c r="E640" s="10">
        <f>'6-2021'!$H634/1000</f>
        <v>942.01512231552158</v>
      </c>
      <c r="F640" s="10">
        <f>'7-2021'!$H634/1000</f>
        <v>942.01512231552158</v>
      </c>
      <c r="G640" s="10">
        <f>'8-2021'!$H634/1000</f>
        <v>942.01512231552158</v>
      </c>
      <c r="H640" s="10">
        <f>'9-2021'!$H634/1000</f>
        <v>942.01512231552158</v>
      </c>
      <c r="I640" s="10">
        <f>'10-2021'!$H634/1000</f>
        <v>942.01512231552158</v>
      </c>
      <c r="J640" s="10">
        <f>'11-2021'!$H634/1000</f>
        <v>942.01512231552158</v>
      </c>
      <c r="K640" s="10">
        <f>'12-2021'!$H634/1000</f>
        <v>941.44860544396056</v>
      </c>
      <c r="L640" s="10">
        <f>'1-2022'!$H634/1000</f>
        <v>941.44860544396056</v>
      </c>
      <c r="M640" s="10">
        <f>'2-2022'!$H634/1000</f>
        <v>941.44860544396056</v>
      </c>
      <c r="N640" s="10">
        <f>'3-2022'!$H634/1000</f>
        <v>963.87675072222885</v>
      </c>
      <c r="O640" s="10">
        <f>'4-2022'!$H634/1000</f>
        <v>964.11119297183404</v>
      </c>
      <c r="P640" s="10">
        <f>'5-2022'!$H634/1000</f>
        <v>964.11119297183404</v>
      </c>
      <c r="Q640" s="10">
        <f>'6-2022'!$H634/1000</f>
        <v>964.11119297183404</v>
      </c>
      <c r="R640" s="10">
        <f t="shared" si="10"/>
        <v>948.29864351825529</v>
      </c>
      <c r="T640" s="74"/>
    </row>
    <row r="641" spans="1:20" x14ac:dyDescent="0.25">
      <c r="A641" s="56"/>
      <c r="B641" s="3"/>
      <c r="C641" s="3"/>
      <c r="D641" s="3" t="s">
        <v>252</v>
      </c>
      <c r="E641" s="10">
        <f>'6-2021'!$H635/1000</f>
        <v>0</v>
      </c>
      <c r="F641" s="10">
        <f>'7-2021'!$H635/1000</f>
        <v>0</v>
      </c>
      <c r="G641" s="10">
        <f>'8-2021'!$H635/1000</f>
        <v>0</v>
      </c>
      <c r="H641" s="10">
        <f>'9-2021'!$H635/1000</f>
        <v>0</v>
      </c>
      <c r="I641" s="10">
        <f>'10-2021'!$H635/1000</f>
        <v>0</v>
      </c>
      <c r="J641" s="10">
        <f>'11-2021'!$H635/1000</f>
        <v>0</v>
      </c>
      <c r="K641" s="10">
        <f>'12-2021'!$H635/1000</f>
        <v>0</v>
      </c>
      <c r="L641" s="10">
        <f>'1-2022'!$H635/1000</f>
        <v>0</v>
      </c>
      <c r="M641" s="10">
        <f>'2-2022'!$H635/1000</f>
        <v>0</v>
      </c>
      <c r="N641" s="10">
        <f>'3-2022'!$H635/1000</f>
        <v>0</v>
      </c>
      <c r="O641" s="10">
        <f>'4-2022'!$H635/1000</f>
        <v>0</v>
      </c>
      <c r="P641" s="10">
        <f>'5-2022'!$H635/1000</f>
        <v>0</v>
      </c>
      <c r="Q641" s="10">
        <f>'6-2022'!$H635/1000</f>
        <v>0</v>
      </c>
      <c r="R641" s="10">
        <f t="shared" si="10"/>
        <v>0</v>
      </c>
      <c r="T641" s="74"/>
    </row>
    <row r="642" spans="1:20" x14ac:dyDescent="0.25">
      <c r="A642" s="56"/>
      <c r="B642" s="3"/>
      <c r="C642" s="3"/>
      <c r="D642" s="3" t="s">
        <v>30</v>
      </c>
      <c r="E642" s="10">
        <f>'6-2021'!$H636/1000</f>
        <v>0</v>
      </c>
      <c r="F642" s="10">
        <f>'7-2021'!$H636/1000</f>
        <v>0</v>
      </c>
      <c r="G642" s="10">
        <f>'8-2021'!$H636/1000</f>
        <v>0</v>
      </c>
      <c r="H642" s="10">
        <f>'9-2021'!$H636/1000</f>
        <v>0</v>
      </c>
      <c r="I642" s="10">
        <f>'10-2021'!$H636/1000</f>
        <v>0</v>
      </c>
      <c r="J642" s="10">
        <f>'11-2021'!$H636/1000</f>
        <v>0</v>
      </c>
      <c r="K642" s="10">
        <f>'12-2021'!$H636/1000</f>
        <v>0</v>
      </c>
      <c r="L642" s="10">
        <f>'1-2022'!$H636/1000</f>
        <v>0</v>
      </c>
      <c r="M642" s="10">
        <f>'2-2022'!$H636/1000</f>
        <v>0</v>
      </c>
      <c r="N642" s="10">
        <f>'3-2022'!$H636/1000</f>
        <v>0</v>
      </c>
      <c r="O642" s="10">
        <f>'4-2022'!$H636/1000</f>
        <v>0</v>
      </c>
      <c r="P642" s="10">
        <f>'5-2022'!$H636/1000</f>
        <v>0</v>
      </c>
      <c r="Q642" s="10">
        <f>'6-2022'!$H636/1000</f>
        <v>0</v>
      </c>
      <c r="R642" s="10">
        <f t="shared" si="10"/>
        <v>0</v>
      </c>
      <c r="T642" s="74"/>
    </row>
    <row r="643" spans="1:20" x14ac:dyDescent="0.25">
      <c r="A643" s="56"/>
      <c r="B643" s="3"/>
      <c r="C643" s="3"/>
      <c r="D643" s="3" t="s">
        <v>256</v>
      </c>
      <c r="E643" s="10">
        <f>'6-2021'!$H637/1000</f>
        <v>0</v>
      </c>
      <c r="F643" s="10">
        <f>'7-2021'!$H637/1000</f>
        <v>0</v>
      </c>
      <c r="G643" s="10">
        <f>'8-2021'!$H637/1000</f>
        <v>0</v>
      </c>
      <c r="H643" s="10">
        <f>'9-2021'!$H637/1000</f>
        <v>0</v>
      </c>
      <c r="I643" s="10">
        <f>'10-2021'!$H637/1000</f>
        <v>0</v>
      </c>
      <c r="J643" s="10">
        <f>'11-2021'!$H637/1000</f>
        <v>0</v>
      </c>
      <c r="K643" s="10">
        <f>'12-2021'!$H637/1000</f>
        <v>0</v>
      </c>
      <c r="L643" s="10">
        <f>'1-2022'!$H637/1000</f>
        <v>0</v>
      </c>
      <c r="M643" s="10">
        <f>'2-2022'!$H637/1000</f>
        <v>0</v>
      </c>
      <c r="N643" s="10">
        <f>'3-2022'!$H637/1000</f>
        <v>0</v>
      </c>
      <c r="O643" s="10">
        <f>'4-2022'!$H637/1000</f>
        <v>0</v>
      </c>
      <c r="P643" s="10">
        <f>'5-2022'!$H637/1000</f>
        <v>0</v>
      </c>
      <c r="Q643" s="10">
        <f>'6-2022'!$H637/1000</f>
        <v>0</v>
      </c>
      <c r="R643" s="10">
        <f t="shared" si="10"/>
        <v>0</v>
      </c>
      <c r="T643" s="74"/>
    </row>
    <row r="644" spans="1:20" x14ac:dyDescent="0.25">
      <c r="A644" s="56"/>
      <c r="B644" s="3"/>
      <c r="C644" s="3"/>
      <c r="D644" s="3" t="s">
        <v>251</v>
      </c>
      <c r="E644" s="10">
        <f>'6-2021'!$H638/1000</f>
        <v>0</v>
      </c>
      <c r="F644" s="10">
        <f>'7-2021'!$H638/1000</f>
        <v>0</v>
      </c>
      <c r="G644" s="10">
        <f>'8-2021'!$H638/1000</f>
        <v>0</v>
      </c>
      <c r="H644" s="10">
        <f>'9-2021'!$H638/1000</f>
        <v>0</v>
      </c>
      <c r="I644" s="10">
        <f>'10-2021'!$H638/1000</f>
        <v>0</v>
      </c>
      <c r="J644" s="10">
        <f>'11-2021'!$H638/1000</f>
        <v>0</v>
      </c>
      <c r="K644" s="10">
        <f>'12-2021'!$H638/1000</f>
        <v>0</v>
      </c>
      <c r="L644" s="10">
        <f>'1-2022'!$H638/1000</f>
        <v>0</v>
      </c>
      <c r="M644" s="10">
        <f>'2-2022'!$H638/1000</f>
        <v>0</v>
      </c>
      <c r="N644" s="10">
        <f>'3-2022'!$H638/1000</f>
        <v>0</v>
      </c>
      <c r="O644" s="10">
        <f>'4-2022'!$H638/1000</f>
        <v>0</v>
      </c>
      <c r="P644" s="10">
        <f>'5-2022'!$H638/1000</f>
        <v>0</v>
      </c>
      <c r="Q644" s="10">
        <f>'6-2022'!$H638/1000</f>
        <v>0</v>
      </c>
      <c r="R644" s="10">
        <f t="shared" si="10"/>
        <v>0</v>
      </c>
      <c r="T644" s="74"/>
    </row>
    <row r="645" spans="1:20" x14ac:dyDescent="0.25">
      <c r="A645" s="56"/>
      <c r="B645" s="3"/>
      <c r="C645" s="3"/>
      <c r="D645" s="3"/>
      <c r="E645" s="12">
        <f>'6-2021'!$H639/1000</f>
        <v>32798.043130384627</v>
      </c>
      <c r="F645" s="12">
        <f>'7-2021'!$H639/1000</f>
        <v>32842.954372266104</v>
      </c>
      <c r="G645" s="12">
        <f>'8-2021'!$H639/1000</f>
        <v>33160.0949814173</v>
      </c>
      <c r="H645" s="12">
        <f>'9-2021'!$H639/1000</f>
        <v>33317.090140767192</v>
      </c>
      <c r="I645" s="12">
        <f>'10-2021'!$H639/1000</f>
        <v>33413.079904477323</v>
      </c>
      <c r="J645" s="12">
        <f>'11-2021'!$H639/1000</f>
        <v>33631.437824109657</v>
      </c>
      <c r="K645" s="12">
        <f>'12-2021'!$H639/1000</f>
        <v>32071.976977511145</v>
      </c>
      <c r="L645" s="12">
        <f>'1-2022'!$H639/1000</f>
        <v>32123.494466475986</v>
      </c>
      <c r="M645" s="12">
        <f>'2-2022'!$H639/1000</f>
        <v>32168.645815279804</v>
      </c>
      <c r="N645" s="12">
        <f>'3-2022'!$H639/1000</f>
        <v>32284.881856906362</v>
      </c>
      <c r="O645" s="12">
        <f>'4-2022'!$H639/1000</f>
        <v>32821.210630966925</v>
      </c>
      <c r="P645" s="12">
        <f>'5-2022'!$H639/1000</f>
        <v>33111.876902046162</v>
      </c>
      <c r="Q645" s="12">
        <f>'6-2022'!$H639/1000</f>
        <v>33302.005634496585</v>
      </c>
      <c r="R645" s="12">
        <f t="shared" si="10"/>
        <v>32833.064021222046</v>
      </c>
      <c r="T645" s="74"/>
    </row>
    <row r="646" spans="1:20" x14ac:dyDescent="0.25">
      <c r="A646" s="56"/>
      <c r="B646" s="3"/>
      <c r="C646" s="3"/>
      <c r="D646" s="3"/>
      <c r="E646" s="2">
        <f>'6-2021'!$H640/1000</f>
        <v>0</v>
      </c>
      <c r="F646" s="2">
        <f>'7-2021'!$H640/1000</f>
        <v>0</v>
      </c>
      <c r="G646" s="2">
        <f>'8-2021'!$H640/1000</f>
        <v>0</v>
      </c>
      <c r="H646" s="2">
        <f>'9-2021'!$H640/1000</f>
        <v>0</v>
      </c>
      <c r="I646" s="2">
        <f>'10-2021'!$H640/1000</f>
        <v>0</v>
      </c>
      <c r="J646" s="2">
        <f>'11-2021'!$H640/1000</f>
        <v>0</v>
      </c>
      <c r="K646" s="2">
        <f>'12-2021'!$H640/1000</f>
        <v>0</v>
      </c>
      <c r="L646" s="2">
        <f>'1-2022'!$H640/1000</f>
        <v>0</v>
      </c>
      <c r="M646" s="2">
        <f>'2-2022'!$H640/1000</f>
        <v>0</v>
      </c>
      <c r="N646" s="2">
        <f>'3-2022'!$H640/1000</f>
        <v>0</v>
      </c>
      <c r="O646" s="2">
        <f>'4-2022'!$H640/1000</f>
        <v>0</v>
      </c>
      <c r="P646" s="2">
        <f>'5-2022'!$H640/1000</f>
        <v>0</v>
      </c>
      <c r="Q646" s="2">
        <f>'6-2022'!$H640/1000</f>
        <v>0</v>
      </c>
      <c r="R646" s="2">
        <f t="shared" si="10"/>
        <v>0</v>
      </c>
      <c r="T646" s="74"/>
    </row>
    <row r="647" spans="1:20" x14ac:dyDescent="0.25">
      <c r="A647" s="56">
        <v>398</v>
      </c>
      <c r="B647" s="3" t="s">
        <v>105</v>
      </c>
      <c r="C647" s="3"/>
      <c r="D647" s="3"/>
      <c r="E647" s="2">
        <f>'6-2021'!$H641/1000</f>
        <v>0</v>
      </c>
      <c r="F647" s="2">
        <f>'7-2021'!$H641/1000</f>
        <v>0</v>
      </c>
      <c r="G647" s="2">
        <f>'8-2021'!$H641/1000</f>
        <v>0</v>
      </c>
      <c r="H647" s="2">
        <f>'9-2021'!$H641/1000</f>
        <v>0</v>
      </c>
      <c r="I647" s="2">
        <f>'10-2021'!$H641/1000</f>
        <v>0</v>
      </c>
      <c r="J647" s="2">
        <f>'11-2021'!$H641/1000</f>
        <v>0</v>
      </c>
      <c r="K647" s="2">
        <f>'12-2021'!$H641/1000</f>
        <v>0</v>
      </c>
      <c r="L647" s="2">
        <f>'1-2022'!$H641/1000</f>
        <v>0</v>
      </c>
      <c r="M647" s="2">
        <f>'2-2022'!$H641/1000</f>
        <v>0</v>
      </c>
      <c r="N647" s="2">
        <f>'3-2022'!$H641/1000</f>
        <v>0</v>
      </c>
      <c r="O647" s="2">
        <f>'4-2022'!$H641/1000</f>
        <v>0</v>
      </c>
      <c r="P647" s="2">
        <f>'5-2022'!$H641/1000</f>
        <v>0</v>
      </c>
      <c r="Q647" s="2">
        <f>'6-2022'!$H641/1000</f>
        <v>0</v>
      </c>
      <c r="R647" s="2">
        <f t="shared" si="10"/>
        <v>0</v>
      </c>
      <c r="T647" s="74"/>
    </row>
    <row r="648" spans="1:20" x14ac:dyDescent="0.25">
      <c r="A648" s="56"/>
      <c r="B648" s="3"/>
      <c r="C648" s="3"/>
      <c r="D648" s="3" t="s">
        <v>193</v>
      </c>
      <c r="E648" s="10">
        <f>'6-2021'!$H642/1000</f>
        <v>182.72900000000001</v>
      </c>
      <c r="F648" s="10">
        <f>'7-2021'!$H642/1000</f>
        <v>182.72900000000001</v>
      </c>
      <c r="G648" s="10">
        <f>'8-2021'!$H642/1000</f>
        <v>182.72900000000001</v>
      </c>
      <c r="H648" s="10">
        <f>'9-2021'!$H642/1000</f>
        <v>182.72900000000001</v>
      </c>
      <c r="I648" s="10">
        <f>'10-2021'!$H642/1000</f>
        <v>179.00570000000002</v>
      </c>
      <c r="J648" s="10">
        <f>'11-2021'!$H642/1000</f>
        <v>179.00570000000002</v>
      </c>
      <c r="K648" s="10">
        <f>'12-2021'!$H642/1000</f>
        <v>179.00570000000002</v>
      </c>
      <c r="L648" s="10">
        <f>'1-2022'!$H642/1000</f>
        <v>179.00570000000002</v>
      </c>
      <c r="M648" s="10">
        <f>'2-2022'!$H642/1000</f>
        <v>179.00570000000002</v>
      </c>
      <c r="N648" s="10">
        <f>'3-2022'!$H642/1000</f>
        <v>179.00570000000002</v>
      </c>
      <c r="O648" s="10">
        <f>'4-2022'!$H642/1000</f>
        <v>179.00570000000002</v>
      </c>
      <c r="P648" s="10">
        <f>'5-2022'!$H642/1000</f>
        <v>178.01014000000001</v>
      </c>
      <c r="Q648" s="10">
        <f>'6-2022'!$H642/1000</f>
        <v>188.74369000000002</v>
      </c>
      <c r="R648" s="10">
        <f t="shared" si="10"/>
        <v>180.41444875000002</v>
      </c>
      <c r="T648" s="74"/>
    </row>
    <row r="649" spans="1:20" x14ac:dyDescent="0.25">
      <c r="A649" s="56"/>
      <c r="B649" s="3"/>
      <c r="C649" s="3"/>
      <c r="D649" s="3" t="s">
        <v>250</v>
      </c>
      <c r="E649" s="10">
        <f>'6-2021'!$H643/1000</f>
        <v>0</v>
      </c>
      <c r="F649" s="10">
        <f>'7-2021'!$H643/1000</f>
        <v>0</v>
      </c>
      <c r="G649" s="10">
        <f>'8-2021'!$H643/1000</f>
        <v>0</v>
      </c>
      <c r="H649" s="10">
        <f>'9-2021'!$H643/1000</f>
        <v>0</v>
      </c>
      <c r="I649" s="10">
        <f>'10-2021'!$H643/1000</f>
        <v>0</v>
      </c>
      <c r="J649" s="10">
        <f>'11-2021'!$H643/1000</f>
        <v>0</v>
      </c>
      <c r="K649" s="10">
        <f>'12-2021'!$H643/1000</f>
        <v>0</v>
      </c>
      <c r="L649" s="10">
        <f>'1-2022'!$H643/1000</f>
        <v>0</v>
      </c>
      <c r="M649" s="10">
        <f>'2-2022'!$H643/1000</f>
        <v>0</v>
      </c>
      <c r="N649" s="10">
        <f>'3-2022'!$H643/1000</f>
        <v>0</v>
      </c>
      <c r="O649" s="10">
        <f>'4-2022'!$H643/1000</f>
        <v>0</v>
      </c>
      <c r="P649" s="10">
        <f>'5-2022'!$H643/1000</f>
        <v>0</v>
      </c>
      <c r="Q649" s="10">
        <f>'6-2022'!$H643/1000</f>
        <v>0</v>
      </c>
      <c r="R649" s="10">
        <f t="shared" si="10"/>
        <v>0</v>
      </c>
      <c r="T649" s="74"/>
    </row>
    <row r="650" spans="1:20" x14ac:dyDescent="0.25">
      <c r="A650" s="56"/>
      <c r="B650" s="3"/>
      <c r="C650" s="3"/>
      <c r="D650" s="3" t="s">
        <v>254</v>
      </c>
      <c r="E650" s="10">
        <f>'6-2021'!$H644/1000</f>
        <v>0</v>
      </c>
      <c r="F650" s="10">
        <f>'7-2021'!$H644/1000</f>
        <v>0</v>
      </c>
      <c r="G650" s="10">
        <f>'8-2021'!$H644/1000</f>
        <v>0</v>
      </c>
      <c r="H650" s="10">
        <f>'9-2021'!$H644/1000</f>
        <v>0</v>
      </c>
      <c r="I650" s="10">
        <f>'10-2021'!$H644/1000</f>
        <v>0</v>
      </c>
      <c r="J650" s="10">
        <f>'11-2021'!$H644/1000</f>
        <v>0</v>
      </c>
      <c r="K650" s="10">
        <f>'12-2021'!$H644/1000</f>
        <v>0</v>
      </c>
      <c r="L650" s="10">
        <f>'1-2022'!$H644/1000</f>
        <v>0</v>
      </c>
      <c r="M650" s="10">
        <f>'2-2022'!$H644/1000</f>
        <v>0</v>
      </c>
      <c r="N650" s="10">
        <f>'3-2022'!$H644/1000</f>
        <v>0</v>
      </c>
      <c r="O650" s="10">
        <f>'4-2022'!$H644/1000</f>
        <v>0</v>
      </c>
      <c r="P650" s="10">
        <f>'5-2022'!$H644/1000</f>
        <v>0</v>
      </c>
      <c r="Q650" s="10">
        <f>'6-2022'!$H644/1000</f>
        <v>0</v>
      </c>
      <c r="R650" s="10">
        <f t="shared" si="10"/>
        <v>0</v>
      </c>
      <c r="T650" s="74"/>
    </row>
    <row r="651" spans="1:20" x14ac:dyDescent="0.25">
      <c r="A651" s="56"/>
      <c r="B651" s="3"/>
      <c r="C651" s="3"/>
      <c r="D651" s="3" t="s">
        <v>255</v>
      </c>
      <c r="E651" s="10">
        <f>'6-2021'!$H645/1000</f>
        <v>5.5627726891820304</v>
      </c>
      <c r="F651" s="10">
        <f>'7-2021'!$H645/1000</f>
        <v>5.3043229866018935</v>
      </c>
      <c r="G651" s="10">
        <f>'8-2021'!$H645/1000</f>
        <v>5.3043229866018935</v>
      </c>
      <c r="H651" s="10">
        <f>'9-2021'!$H645/1000</f>
        <v>5.3043229866018935</v>
      </c>
      <c r="I651" s="10">
        <f>'10-2021'!$H645/1000</f>
        <v>5.3043229866018935</v>
      </c>
      <c r="J651" s="10">
        <f>'11-2021'!$H645/1000</f>
        <v>5.3043229866018935</v>
      </c>
      <c r="K651" s="10">
        <f>'12-2021'!$H645/1000</f>
        <v>5.3043229866018935</v>
      </c>
      <c r="L651" s="10">
        <f>'1-2022'!$H645/1000</f>
        <v>5.3043229866018935</v>
      </c>
      <c r="M651" s="10">
        <f>'2-2022'!$H645/1000</f>
        <v>5.3043229866018935</v>
      </c>
      <c r="N651" s="10">
        <f>'3-2022'!$H645/1000</f>
        <v>5.3043229866018935</v>
      </c>
      <c r="O651" s="10">
        <f>'4-2022'!$H645/1000</f>
        <v>5.3043229866018935</v>
      </c>
      <c r="P651" s="10">
        <f>'5-2022'!$H645/1000</f>
        <v>5.3043229866018935</v>
      </c>
      <c r="Q651" s="10">
        <f>'6-2022'!$H645/1000</f>
        <v>5.3043229866018935</v>
      </c>
      <c r="R651" s="10">
        <f t="shared" si="10"/>
        <v>5.3150917242093998</v>
      </c>
      <c r="T651" s="74"/>
    </row>
    <row r="652" spans="1:20" x14ac:dyDescent="0.25">
      <c r="A652" s="56"/>
      <c r="B652" s="3"/>
      <c r="C652" s="3"/>
      <c r="D652" s="3" t="s">
        <v>248</v>
      </c>
      <c r="E652" s="10">
        <f>'6-2021'!$H646/1000</f>
        <v>157.90182977696659</v>
      </c>
      <c r="F652" s="10">
        <f>'7-2021'!$H646/1000</f>
        <v>157.94694438892776</v>
      </c>
      <c r="G652" s="10">
        <f>'8-2021'!$H646/1000</f>
        <v>157.83314334702217</v>
      </c>
      <c r="H652" s="10">
        <f>'9-2021'!$H646/1000</f>
        <v>158.23139456779222</v>
      </c>
      <c r="I652" s="10">
        <f>'10-2021'!$H646/1000</f>
        <v>157.72528839397006</v>
      </c>
      <c r="J652" s="10">
        <f>'11-2021'!$H646/1000</f>
        <v>157.2049004132615</v>
      </c>
      <c r="K652" s="10">
        <f>'12-2021'!$H646/1000</f>
        <v>157.23112540683826</v>
      </c>
      <c r="L652" s="10">
        <f>'1-2022'!$H646/1000</f>
        <v>155.88677160624982</v>
      </c>
      <c r="M652" s="10">
        <f>'2-2022'!$H646/1000</f>
        <v>156.91780414338456</v>
      </c>
      <c r="N652" s="10">
        <f>'3-2022'!$H646/1000</f>
        <v>162.03257904955635</v>
      </c>
      <c r="O652" s="10">
        <f>'4-2022'!$H646/1000</f>
        <v>144.58069774509985</v>
      </c>
      <c r="P652" s="10">
        <f>'5-2022'!$H646/1000</f>
        <v>144.62755162170245</v>
      </c>
      <c r="Q652" s="10">
        <f>'6-2022'!$H646/1000</f>
        <v>144.64013879680789</v>
      </c>
      <c r="R652" s="10">
        <f t="shared" si="10"/>
        <v>155.12409874755767</v>
      </c>
      <c r="T652" s="74"/>
    </row>
    <row r="653" spans="1:20" x14ac:dyDescent="0.25">
      <c r="A653" s="56"/>
      <c r="B653" s="3"/>
      <c r="C653" s="3"/>
      <c r="D653" s="3" t="s">
        <v>247</v>
      </c>
      <c r="E653" s="10">
        <f>'6-2021'!$H647/1000</f>
        <v>0</v>
      </c>
      <c r="F653" s="10">
        <f>'7-2021'!$H647/1000</f>
        <v>0</v>
      </c>
      <c r="G653" s="10">
        <f>'8-2021'!$H647/1000</f>
        <v>0</v>
      </c>
      <c r="H653" s="10">
        <f>'9-2021'!$H647/1000</f>
        <v>0</v>
      </c>
      <c r="I653" s="10">
        <f>'10-2021'!$H647/1000</f>
        <v>0</v>
      </c>
      <c r="J653" s="10">
        <f>'11-2021'!$H647/1000</f>
        <v>0</v>
      </c>
      <c r="K653" s="10">
        <f>'12-2021'!$H647/1000</f>
        <v>0</v>
      </c>
      <c r="L653" s="10">
        <f>'1-2022'!$H647/1000</f>
        <v>0</v>
      </c>
      <c r="M653" s="10">
        <f>'2-2022'!$H647/1000</f>
        <v>0</v>
      </c>
      <c r="N653" s="10">
        <f>'3-2022'!$H647/1000</f>
        <v>0</v>
      </c>
      <c r="O653" s="10">
        <f>'4-2022'!$H647/1000</f>
        <v>0</v>
      </c>
      <c r="P653" s="10">
        <f>'5-2022'!$H647/1000</f>
        <v>0</v>
      </c>
      <c r="Q653" s="10">
        <f>'6-2022'!$H647/1000</f>
        <v>0</v>
      </c>
      <c r="R653" s="10">
        <f t="shared" si="10"/>
        <v>0</v>
      </c>
      <c r="T653" s="74"/>
    </row>
    <row r="654" spans="1:20" x14ac:dyDescent="0.25">
      <c r="A654" s="56"/>
      <c r="B654" s="3"/>
      <c r="C654" s="3"/>
      <c r="D654" s="3" t="s">
        <v>24</v>
      </c>
      <c r="E654" s="10">
        <f>'6-2021'!$H648/1000</f>
        <v>60.151853193263406</v>
      </c>
      <c r="F654" s="10">
        <f>'7-2021'!$H648/1000</f>
        <v>60.151853193263406</v>
      </c>
      <c r="G654" s="10">
        <f>'8-2021'!$H648/1000</f>
        <v>60.151853193263406</v>
      </c>
      <c r="H654" s="10">
        <f>'9-2021'!$H648/1000</f>
        <v>60.687119053018286</v>
      </c>
      <c r="I654" s="10">
        <f>'10-2021'!$H648/1000</f>
        <v>60.59299022393165</v>
      </c>
      <c r="J654" s="10">
        <f>'11-2021'!$H648/1000</f>
        <v>60.242712319351106</v>
      </c>
      <c r="K654" s="10">
        <f>'12-2021'!$H648/1000</f>
        <v>60.242787319859133</v>
      </c>
      <c r="L654" s="10">
        <f>'1-2022'!$H648/1000</f>
        <v>60.144874954505788</v>
      </c>
      <c r="M654" s="10">
        <f>'2-2022'!$H648/1000</f>
        <v>61.19795389622179</v>
      </c>
      <c r="N654" s="10">
        <f>'3-2022'!$H648/1000</f>
        <v>61.197985811331591</v>
      </c>
      <c r="O654" s="10">
        <f>'4-2022'!$H648/1000</f>
        <v>61.891326412044791</v>
      </c>
      <c r="P654" s="10">
        <f>'5-2022'!$H648/1000</f>
        <v>61.641139079061404</v>
      </c>
      <c r="Q654" s="10">
        <f>'6-2022'!$H648/1000</f>
        <v>63.721377106069895</v>
      </c>
      <c r="R654" s="10">
        <f t="shared" si="10"/>
        <v>60.83993421712659</v>
      </c>
      <c r="T654" s="74"/>
    </row>
    <row r="655" spans="1:20" x14ac:dyDescent="0.25">
      <c r="A655" s="56"/>
      <c r="B655" s="3"/>
      <c r="C655" s="3"/>
      <c r="D655" s="3" t="s">
        <v>249</v>
      </c>
      <c r="E655" s="10">
        <f>'6-2021'!$H649/1000</f>
        <v>5.3342443524695407</v>
      </c>
      <c r="F655" s="10">
        <f>'7-2021'!$H649/1000</f>
        <v>5.3342443524695407</v>
      </c>
      <c r="G655" s="10">
        <f>'8-2021'!$H649/1000</f>
        <v>5.3342443524695407</v>
      </c>
      <c r="H655" s="10">
        <f>'9-2021'!$H649/1000</f>
        <v>5.3342443524695407</v>
      </c>
      <c r="I655" s="10">
        <f>'10-2021'!$H649/1000</f>
        <v>5.3342443524695407</v>
      </c>
      <c r="J655" s="10">
        <f>'11-2021'!$H649/1000</f>
        <v>5.3342443524695407</v>
      </c>
      <c r="K655" s="10">
        <f>'12-2021'!$H649/1000</f>
        <v>5.3342443524695407</v>
      </c>
      <c r="L655" s="10">
        <f>'1-2022'!$H649/1000</f>
        <v>5.3342443524695407</v>
      </c>
      <c r="M655" s="10">
        <f>'2-2022'!$H649/1000</f>
        <v>5.3342443524695407</v>
      </c>
      <c r="N655" s="10">
        <f>'3-2022'!$H649/1000</f>
        <v>5.3342443524695407</v>
      </c>
      <c r="O655" s="10">
        <f>'4-2022'!$H649/1000</f>
        <v>5.3342443524695407</v>
      </c>
      <c r="P655" s="10">
        <f>'5-2022'!$H649/1000</f>
        <v>5.3342443524695407</v>
      </c>
      <c r="Q655" s="10">
        <f>'6-2022'!$H649/1000</f>
        <v>5.3342443524695407</v>
      </c>
      <c r="R655" s="10">
        <f t="shared" si="10"/>
        <v>5.3342443524695407</v>
      </c>
      <c r="T655" s="74"/>
    </row>
    <row r="656" spans="1:20" x14ac:dyDescent="0.25">
      <c r="A656" s="56"/>
      <c r="B656" s="3"/>
      <c r="C656" s="3"/>
      <c r="D656" s="3" t="s">
        <v>251</v>
      </c>
      <c r="E656" s="10">
        <f>'6-2021'!$H650/1000</f>
        <v>0</v>
      </c>
      <c r="F656" s="10">
        <f>'7-2021'!$H650/1000</f>
        <v>0</v>
      </c>
      <c r="G656" s="10">
        <f>'8-2021'!$H650/1000</f>
        <v>0</v>
      </c>
      <c r="H656" s="10">
        <f>'9-2021'!$H650/1000</f>
        <v>0</v>
      </c>
      <c r="I656" s="10">
        <f>'10-2021'!$H650/1000</f>
        <v>0</v>
      </c>
      <c r="J656" s="10">
        <f>'11-2021'!$H650/1000</f>
        <v>0</v>
      </c>
      <c r="K656" s="10">
        <f>'12-2021'!$H650/1000</f>
        <v>0</v>
      </c>
      <c r="L656" s="10">
        <f>'1-2022'!$H650/1000</f>
        <v>0</v>
      </c>
      <c r="M656" s="10">
        <f>'2-2022'!$H650/1000</f>
        <v>0</v>
      </c>
      <c r="N656" s="10">
        <f>'3-2022'!$H650/1000</f>
        <v>0</v>
      </c>
      <c r="O656" s="10">
        <f>'4-2022'!$H650/1000</f>
        <v>0</v>
      </c>
      <c r="P656" s="10">
        <f>'5-2022'!$H650/1000</f>
        <v>0</v>
      </c>
      <c r="Q656" s="10">
        <f>'6-2022'!$H650/1000</f>
        <v>0</v>
      </c>
      <c r="R656" s="10">
        <f t="shared" si="10"/>
        <v>0</v>
      </c>
      <c r="T656" s="74"/>
    </row>
    <row r="657" spans="1:20" x14ac:dyDescent="0.25">
      <c r="A657" s="56"/>
      <c r="B657" s="3"/>
      <c r="C657" s="3"/>
      <c r="D657" s="3" t="s">
        <v>253</v>
      </c>
      <c r="E657" s="10">
        <f>'6-2021'!$H651/1000</f>
        <v>59.044340735599157</v>
      </c>
      <c r="F657" s="10">
        <f>'7-2021'!$H651/1000</f>
        <v>59.044340735599157</v>
      </c>
      <c r="G657" s="10">
        <f>'8-2021'!$H651/1000</f>
        <v>59.044340735599157</v>
      </c>
      <c r="H657" s="10">
        <f>'9-2021'!$H651/1000</f>
        <v>59.044340735599157</v>
      </c>
      <c r="I657" s="10">
        <f>'10-2021'!$H651/1000</f>
        <v>59.044340735599157</v>
      </c>
      <c r="J657" s="10">
        <f>'11-2021'!$H651/1000</f>
        <v>59.044340735599157</v>
      </c>
      <c r="K657" s="10">
        <f>'12-2021'!$H651/1000</f>
        <v>59.044340735599157</v>
      </c>
      <c r="L657" s="10">
        <f>'1-2022'!$H651/1000</f>
        <v>59.044340735599157</v>
      </c>
      <c r="M657" s="10">
        <f>'2-2022'!$H651/1000</f>
        <v>59.044340735599157</v>
      </c>
      <c r="N657" s="10">
        <f>'3-2022'!$H651/1000</f>
        <v>59.044340735599157</v>
      </c>
      <c r="O657" s="10">
        <f>'4-2022'!$H651/1000</f>
        <v>59.044340735599157</v>
      </c>
      <c r="P657" s="10">
        <f>'5-2022'!$H651/1000</f>
        <v>59.044340735599157</v>
      </c>
      <c r="Q657" s="10">
        <f>'6-2022'!$H651/1000</f>
        <v>59.044340735599157</v>
      </c>
      <c r="R657" s="10">
        <f t="shared" si="10"/>
        <v>59.044340735599157</v>
      </c>
      <c r="T657" s="74"/>
    </row>
    <row r="658" spans="1:20" x14ac:dyDescent="0.25">
      <c r="A658" s="56"/>
      <c r="B658" s="3"/>
      <c r="C658" s="3"/>
      <c r="D658" s="3" t="s">
        <v>252</v>
      </c>
      <c r="E658" s="10">
        <f>'6-2021'!$H652/1000</f>
        <v>0</v>
      </c>
      <c r="F658" s="10">
        <f>'7-2021'!$H652/1000</f>
        <v>0</v>
      </c>
      <c r="G658" s="10">
        <f>'8-2021'!$H652/1000</f>
        <v>0</v>
      </c>
      <c r="H658" s="10">
        <f>'9-2021'!$H652/1000</f>
        <v>0</v>
      </c>
      <c r="I658" s="10">
        <f>'10-2021'!$H652/1000</f>
        <v>0</v>
      </c>
      <c r="J658" s="10">
        <f>'11-2021'!$H652/1000</f>
        <v>0</v>
      </c>
      <c r="K658" s="10">
        <f>'12-2021'!$H652/1000</f>
        <v>0</v>
      </c>
      <c r="L658" s="10">
        <f>'1-2022'!$H652/1000</f>
        <v>0</v>
      </c>
      <c r="M658" s="10">
        <f>'2-2022'!$H652/1000</f>
        <v>0</v>
      </c>
      <c r="N658" s="10">
        <f>'3-2022'!$H652/1000</f>
        <v>0</v>
      </c>
      <c r="O658" s="10">
        <f>'4-2022'!$H652/1000</f>
        <v>0</v>
      </c>
      <c r="P658" s="10">
        <f>'5-2022'!$H652/1000</f>
        <v>0</v>
      </c>
      <c r="Q658" s="10">
        <f>'6-2022'!$H652/1000</f>
        <v>0</v>
      </c>
      <c r="R658" s="10">
        <f t="shared" si="10"/>
        <v>0</v>
      </c>
      <c r="T658" s="74"/>
    </row>
    <row r="659" spans="1:20" x14ac:dyDescent="0.25">
      <c r="A659" s="56"/>
      <c r="B659" s="3"/>
      <c r="C659" s="3"/>
      <c r="D659" s="3" t="s">
        <v>30</v>
      </c>
      <c r="E659" s="10">
        <f>'6-2021'!$H653/1000</f>
        <v>0</v>
      </c>
      <c r="F659" s="10">
        <f>'7-2021'!$H653/1000</f>
        <v>0</v>
      </c>
      <c r="G659" s="10">
        <f>'8-2021'!$H653/1000</f>
        <v>0</v>
      </c>
      <c r="H659" s="10">
        <f>'9-2021'!$H653/1000</f>
        <v>0</v>
      </c>
      <c r="I659" s="10">
        <f>'10-2021'!$H653/1000</f>
        <v>0</v>
      </c>
      <c r="J659" s="10">
        <f>'11-2021'!$H653/1000</f>
        <v>0</v>
      </c>
      <c r="K659" s="10">
        <f>'12-2021'!$H653/1000</f>
        <v>0</v>
      </c>
      <c r="L659" s="10">
        <f>'1-2022'!$H653/1000</f>
        <v>0</v>
      </c>
      <c r="M659" s="10">
        <f>'2-2022'!$H653/1000</f>
        <v>0</v>
      </c>
      <c r="N659" s="10">
        <f>'3-2022'!$H653/1000</f>
        <v>0</v>
      </c>
      <c r="O659" s="10">
        <f>'4-2022'!$H653/1000</f>
        <v>0</v>
      </c>
      <c r="P659" s="10">
        <f>'5-2022'!$H653/1000</f>
        <v>0</v>
      </c>
      <c r="Q659" s="10">
        <f>'6-2022'!$H653/1000</f>
        <v>0</v>
      </c>
      <c r="R659" s="10">
        <f t="shared" si="10"/>
        <v>0</v>
      </c>
      <c r="T659" s="74"/>
    </row>
    <row r="660" spans="1:20" x14ac:dyDescent="0.25">
      <c r="A660" s="56"/>
      <c r="B660" s="3"/>
      <c r="C660" s="3"/>
      <c r="D660" s="3" t="s">
        <v>251</v>
      </c>
      <c r="E660" s="10">
        <f>'6-2021'!$H654/1000</f>
        <v>0</v>
      </c>
      <c r="F660" s="10">
        <f>'7-2021'!$H654/1000</f>
        <v>0</v>
      </c>
      <c r="G660" s="10">
        <f>'8-2021'!$H654/1000</f>
        <v>0</v>
      </c>
      <c r="H660" s="10">
        <f>'9-2021'!$H654/1000</f>
        <v>0</v>
      </c>
      <c r="I660" s="10">
        <f>'10-2021'!$H654/1000</f>
        <v>0</v>
      </c>
      <c r="J660" s="10">
        <f>'11-2021'!$H654/1000</f>
        <v>0</v>
      </c>
      <c r="K660" s="10">
        <f>'12-2021'!$H654/1000</f>
        <v>0</v>
      </c>
      <c r="L660" s="10">
        <f>'1-2022'!$H654/1000</f>
        <v>0</v>
      </c>
      <c r="M660" s="10">
        <f>'2-2022'!$H654/1000</f>
        <v>0</v>
      </c>
      <c r="N660" s="10">
        <f>'3-2022'!$H654/1000</f>
        <v>0</v>
      </c>
      <c r="O660" s="10">
        <f>'4-2022'!$H654/1000</f>
        <v>0</v>
      </c>
      <c r="P660" s="10">
        <f>'5-2022'!$H654/1000</f>
        <v>0</v>
      </c>
      <c r="Q660" s="10">
        <f>'6-2022'!$H654/1000</f>
        <v>0</v>
      </c>
      <c r="R660" s="10">
        <f t="shared" si="10"/>
        <v>0</v>
      </c>
      <c r="T660" s="74"/>
    </row>
    <row r="661" spans="1:20" x14ac:dyDescent="0.25">
      <c r="A661" s="56"/>
      <c r="B661" s="3"/>
      <c r="C661" s="3"/>
      <c r="D661" s="3"/>
      <c r="E661" s="12">
        <f>'6-2021'!$H655/1000</f>
        <v>470.72404074748067</v>
      </c>
      <c r="F661" s="12">
        <f>'7-2021'!$H655/1000</f>
        <v>470.51070565686177</v>
      </c>
      <c r="G661" s="12">
        <f>'8-2021'!$H655/1000</f>
        <v>470.39690461495621</v>
      </c>
      <c r="H661" s="12">
        <f>'9-2021'!$H655/1000</f>
        <v>471.33042169548105</v>
      </c>
      <c r="I661" s="12">
        <f>'10-2021'!$H655/1000</f>
        <v>467.00688669257227</v>
      </c>
      <c r="J661" s="12">
        <f>'11-2021'!$H655/1000</f>
        <v>466.13622080728317</v>
      </c>
      <c r="K661" s="12">
        <f>'12-2021'!$H655/1000</f>
        <v>466.16252080136803</v>
      </c>
      <c r="L661" s="12">
        <f>'1-2022'!$H655/1000</f>
        <v>464.72025463542622</v>
      </c>
      <c r="M661" s="12">
        <f>'2-2022'!$H655/1000</f>
        <v>466.80436611427706</v>
      </c>
      <c r="N661" s="12">
        <f>'3-2022'!$H655/1000</f>
        <v>471.91917293555849</v>
      </c>
      <c r="O661" s="12">
        <f>'4-2022'!$H655/1000</f>
        <v>455.16063223181527</v>
      </c>
      <c r="P661" s="12">
        <f>'5-2022'!$H655/1000</f>
        <v>453.96173877543441</v>
      </c>
      <c r="Q661" s="12">
        <f>'6-2022'!$H655/1000</f>
        <v>466.78811397754833</v>
      </c>
      <c r="R661" s="12">
        <f t="shared" si="10"/>
        <v>466.07215852696237</v>
      </c>
      <c r="T661" s="74"/>
    </row>
    <row r="662" spans="1:20" x14ac:dyDescent="0.25">
      <c r="A662" s="56"/>
      <c r="B662" s="3"/>
      <c r="C662" s="3"/>
      <c r="D662" s="3"/>
      <c r="E662" s="2">
        <f>'6-2021'!$H656/1000</f>
        <v>0</v>
      </c>
      <c r="F662" s="2">
        <f>'7-2021'!$H656/1000</f>
        <v>0</v>
      </c>
      <c r="G662" s="2">
        <f>'8-2021'!$H656/1000</f>
        <v>0</v>
      </c>
      <c r="H662" s="2">
        <f>'9-2021'!$H656/1000</f>
        <v>0</v>
      </c>
      <c r="I662" s="2">
        <f>'10-2021'!$H656/1000</f>
        <v>0</v>
      </c>
      <c r="J662" s="2">
        <f>'11-2021'!$H656/1000</f>
        <v>0</v>
      </c>
      <c r="K662" s="2">
        <f>'12-2021'!$H656/1000</f>
        <v>0</v>
      </c>
      <c r="L662" s="2">
        <f>'1-2022'!$H656/1000</f>
        <v>0</v>
      </c>
      <c r="M662" s="2">
        <f>'2-2022'!$H656/1000</f>
        <v>0</v>
      </c>
      <c r="N662" s="2">
        <f>'3-2022'!$H656/1000</f>
        <v>0</v>
      </c>
      <c r="O662" s="2">
        <f>'4-2022'!$H656/1000</f>
        <v>0</v>
      </c>
      <c r="P662" s="2">
        <f>'5-2022'!$H656/1000</f>
        <v>0</v>
      </c>
      <c r="Q662" s="2">
        <f>'6-2022'!$H656/1000</f>
        <v>0</v>
      </c>
      <c r="R662" s="2">
        <f t="shared" si="10"/>
        <v>0</v>
      </c>
      <c r="T662" s="74"/>
    </row>
    <row r="663" spans="1:20" x14ac:dyDescent="0.25">
      <c r="A663" s="56">
        <v>399</v>
      </c>
      <c r="B663" s="3" t="s">
        <v>106</v>
      </c>
      <c r="C663" s="3"/>
      <c r="D663" s="3"/>
      <c r="E663" s="2">
        <f>'6-2021'!$H657/1000</f>
        <v>0</v>
      </c>
      <c r="F663" s="2">
        <f>'7-2021'!$H657/1000</f>
        <v>0</v>
      </c>
      <c r="G663" s="2">
        <f>'8-2021'!$H657/1000</f>
        <v>0</v>
      </c>
      <c r="H663" s="2">
        <f>'9-2021'!$H657/1000</f>
        <v>0</v>
      </c>
      <c r="I663" s="2">
        <f>'10-2021'!$H657/1000</f>
        <v>0</v>
      </c>
      <c r="J663" s="2">
        <f>'11-2021'!$H657/1000</f>
        <v>0</v>
      </c>
      <c r="K663" s="2">
        <f>'12-2021'!$H657/1000</f>
        <v>0</v>
      </c>
      <c r="L663" s="2">
        <f>'1-2022'!$H657/1000</f>
        <v>0</v>
      </c>
      <c r="M663" s="2">
        <f>'2-2022'!$H657/1000</f>
        <v>0</v>
      </c>
      <c r="N663" s="2">
        <f>'3-2022'!$H657/1000</f>
        <v>0</v>
      </c>
      <c r="O663" s="2">
        <f>'4-2022'!$H657/1000</f>
        <v>0</v>
      </c>
      <c r="P663" s="2">
        <f>'5-2022'!$H657/1000</f>
        <v>0</v>
      </c>
      <c r="Q663" s="2">
        <f>'6-2022'!$H657/1000</f>
        <v>0</v>
      </c>
      <c r="R663" s="2">
        <f t="shared" si="10"/>
        <v>0</v>
      </c>
      <c r="T663" s="74"/>
    </row>
    <row r="664" spans="1:20" x14ac:dyDescent="0.25">
      <c r="A664" s="56"/>
      <c r="B664" s="3"/>
      <c r="C664" s="3"/>
      <c r="D664" s="3" t="s">
        <v>247</v>
      </c>
      <c r="E664" s="10">
        <f>'6-2021'!$H658/1000</f>
        <v>0</v>
      </c>
      <c r="F664" s="10">
        <f>'7-2021'!$H658/1000</f>
        <v>0</v>
      </c>
      <c r="G664" s="10">
        <f>'8-2021'!$H658/1000</f>
        <v>0</v>
      </c>
      <c r="H664" s="10">
        <f>'9-2021'!$H658/1000</f>
        <v>0</v>
      </c>
      <c r="I664" s="10">
        <f>'10-2021'!$H658/1000</f>
        <v>0</v>
      </c>
      <c r="J664" s="10">
        <f>'11-2021'!$H658/1000</f>
        <v>0</v>
      </c>
      <c r="K664" s="10">
        <f>'12-2021'!$H658/1000</f>
        <v>0</v>
      </c>
      <c r="L664" s="10">
        <f>'1-2022'!$H658/1000</f>
        <v>0</v>
      </c>
      <c r="M664" s="10">
        <f>'2-2022'!$H658/1000</f>
        <v>0</v>
      </c>
      <c r="N664" s="10">
        <f>'3-2022'!$H658/1000</f>
        <v>0</v>
      </c>
      <c r="O664" s="10">
        <f>'4-2022'!$H658/1000</f>
        <v>0</v>
      </c>
      <c r="P664" s="10">
        <f>'5-2022'!$H658/1000</f>
        <v>0</v>
      </c>
      <c r="Q664" s="10">
        <f>'6-2022'!$H658/1000</f>
        <v>0</v>
      </c>
      <c r="R664" s="10">
        <f t="shared" si="10"/>
        <v>0</v>
      </c>
      <c r="T664" s="74"/>
    </row>
    <row r="665" spans="1:20" x14ac:dyDescent="0.25">
      <c r="A665" s="56"/>
      <c r="B665" s="3"/>
      <c r="C665" s="3"/>
      <c r="D665" s="3" t="s">
        <v>252</v>
      </c>
      <c r="E665" s="10">
        <f>'6-2021'!$H659/1000</f>
        <v>0</v>
      </c>
      <c r="F665" s="10">
        <f>'7-2021'!$H659/1000</f>
        <v>0</v>
      </c>
      <c r="G665" s="10">
        <f>'8-2021'!$H659/1000</f>
        <v>0</v>
      </c>
      <c r="H665" s="10">
        <f>'9-2021'!$H659/1000</f>
        <v>0</v>
      </c>
      <c r="I665" s="10">
        <f>'10-2021'!$H659/1000</f>
        <v>0</v>
      </c>
      <c r="J665" s="10">
        <f>'11-2021'!$H659/1000</f>
        <v>0</v>
      </c>
      <c r="K665" s="10">
        <f>'12-2021'!$H659/1000</f>
        <v>0</v>
      </c>
      <c r="L665" s="10">
        <f>'1-2022'!$H659/1000</f>
        <v>0</v>
      </c>
      <c r="M665" s="10">
        <f>'2-2022'!$H659/1000</f>
        <v>0</v>
      </c>
      <c r="N665" s="10">
        <f>'3-2022'!$H659/1000</f>
        <v>0</v>
      </c>
      <c r="O665" s="10">
        <f>'4-2022'!$H659/1000</f>
        <v>0</v>
      </c>
      <c r="P665" s="10">
        <f>'5-2022'!$H659/1000</f>
        <v>0</v>
      </c>
      <c r="Q665" s="10">
        <f>'6-2022'!$H659/1000</f>
        <v>0</v>
      </c>
      <c r="R665" s="10">
        <f t="shared" si="10"/>
        <v>0</v>
      </c>
      <c r="T665" s="74"/>
    </row>
    <row r="666" spans="1:20" x14ac:dyDescent="0.25">
      <c r="A666" s="56"/>
      <c r="B666" s="3"/>
      <c r="C666" s="3"/>
      <c r="D666" s="3" t="s">
        <v>30</v>
      </c>
      <c r="E666" s="10">
        <f>'6-2021'!$H660/1000</f>
        <v>0</v>
      </c>
      <c r="F666" s="10">
        <f>'7-2021'!$H660/1000</f>
        <v>0</v>
      </c>
      <c r="G666" s="10">
        <f>'8-2021'!$H660/1000</f>
        <v>0</v>
      </c>
      <c r="H666" s="10">
        <f>'9-2021'!$H660/1000</f>
        <v>0</v>
      </c>
      <c r="I666" s="10">
        <f>'10-2021'!$H660/1000</f>
        <v>0</v>
      </c>
      <c r="J666" s="10">
        <f>'11-2021'!$H660/1000</f>
        <v>0</v>
      </c>
      <c r="K666" s="10">
        <f>'12-2021'!$H660/1000</f>
        <v>0</v>
      </c>
      <c r="L666" s="10">
        <f>'1-2022'!$H660/1000</f>
        <v>0</v>
      </c>
      <c r="M666" s="10">
        <f>'2-2022'!$H660/1000</f>
        <v>0</v>
      </c>
      <c r="N666" s="10">
        <f>'3-2022'!$H660/1000</f>
        <v>0</v>
      </c>
      <c r="O666" s="10">
        <f>'4-2022'!$H660/1000</f>
        <v>0</v>
      </c>
      <c r="P666" s="10">
        <f>'5-2022'!$H660/1000</f>
        <v>0</v>
      </c>
      <c r="Q666" s="10">
        <f>'6-2022'!$H660/1000</f>
        <v>0</v>
      </c>
      <c r="R666" s="10">
        <f t="shared" si="10"/>
        <v>0</v>
      </c>
      <c r="T666" s="74"/>
    </row>
    <row r="667" spans="1:20" x14ac:dyDescent="0.25">
      <c r="A667" s="56" t="s">
        <v>107</v>
      </c>
      <c r="B667" s="3"/>
      <c r="C667" s="3"/>
      <c r="D667" s="3" t="s">
        <v>256</v>
      </c>
      <c r="E667" s="10">
        <f>'6-2021'!$H661/1000</f>
        <v>0</v>
      </c>
      <c r="F667" s="10">
        <f>'7-2021'!$H661/1000</f>
        <v>0</v>
      </c>
      <c r="G667" s="10">
        <f>'8-2021'!$H661/1000</f>
        <v>0</v>
      </c>
      <c r="H667" s="10">
        <f>'9-2021'!$H661/1000</f>
        <v>0</v>
      </c>
      <c r="I667" s="10">
        <f>'10-2021'!$H661/1000</f>
        <v>0</v>
      </c>
      <c r="J667" s="10">
        <f>'11-2021'!$H661/1000</f>
        <v>0</v>
      </c>
      <c r="K667" s="10">
        <f>'12-2021'!$H661/1000</f>
        <v>0</v>
      </c>
      <c r="L667" s="10">
        <f>'1-2022'!$H661/1000</f>
        <v>0</v>
      </c>
      <c r="M667" s="10">
        <f>'2-2022'!$H661/1000</f>
        <v>0</v>
      </c>
      <c r="N667" s="10">
        <f>'3-2022'!$H661/1000</f>
        <v>0</v>
      </c>
      <c r="O667" s="10">
        <f>'4-2022'!$H661/1000</f>
        <v>0</v>
      </c>
      <c r="P667" s="10">
        <f>'5-2022'!$H661/1000</f>
        <v>0</v>
      </c>
      <c r="Q667" s="10">
        <f>'6-2022'!$H661/1000</f>
        <v>0</v>
      </c>
      <c r="R667" s="10">
        <f t="shared" si="10"/>
        <v>0</v>
      </c>
      <c r="T667" s="74"/>
    </row>
    <row r="668" spans="1:20" x14ac:dyDescent="0.25">
      <c r="A668" s="56"/>
      <c r="B668" s="3"/>
      <c r="C668" s="3"/>
      <c r="D668" s="3"/>
      <c r="E668" s="12">
        <f>'6-2021'!$H662/1000</f>
        <v>0</v>
      </c>
      <c r="F668" s="12">
        <f>'7-2021'!$H662/1000</f>
        <v>0</v>
      </c>
      <c r="G668" s="12">
        <f>'8-2021'!$H662/1000</f>
        <v>0</v>
      </c>
      <c r="H668" s="12">
        <f>'9-2021'!$H662/1000</f>
        <v>0</v>
      </c>
      <c r="I668" s="12">
        <f>'10-2021'!$H662/1000</f>
        <v>0</v>
      </c>
      <c r="J668" s="12">
        <f>'11-2021'!$H662/1000</f>
        <v>0</v>
      </c>
      <c r="K668" s="12">
        <f>'12-2021'!$H662/1000</f>
        <v>0</v>
      </c>
      <c r="L668" s="12">
        <f>'1-2022'!$H662/1000</f>
        <v>0</v>
      </c>
      <c r="M668" s="12">
        <f>'2-2022'!$H662/1000</f>
        <v>0</v>
      </c>
      <c r="N668" s="12">
        <f>'3-2022'!$H662/1000</f>
        <v>0</v>
      </c>
      <c r="O668" s="12">
        <f>'4-2022'!$H662/1000</f>
        <v>0</v>
      </c>
      <c r="P668" s="12">
        <f>'5-2022'!$H662/1000</f>
        <v>0</v>
      </c>
      <c r="Q668" s="12">
        <f>'6-2022'!$H662/1000</f>
        <v>0</v>
      </c>
      <c r="R668" s="12">
        <f t="shared" si="10"/>
        <v>0</v>
      </c>
      <c r="T668" s="74"/>
    </row>
    <row r="669" spans="1:20" x14ac:dyDescent="0.25">
      <c r="A669" s="56"/>
      <c r="B669" s="3"/>
      <c r="C669" s="3"/>
      <c r="D669" s="3"/>
      <c r="E669" s="2">
        <f>'6-2021'!$H663/1000</f>
        <v>0</v>
      </c>
      <c r="F669" s="2">
        <f>'7-2021'!$H663/1000</f>
        <v>0</v>
      </c>
      <c r="G669" s="2">
        <f>'8-2021'!$H663/1000</f>
        <v>0</v>
      </c>
      <c r="H669" s="2">
        <f>'9-2021'!$H663/1000</f>
        <v>0</v>
      </c>
      <c r="I669" s="2">
        <f>'10-2021'!$H663/1000</f>
        <v>0</v>
      </c>
      <c r="J669" s="2">
        <f>'11-2021'!$H663/1000</f>
        <v>0</v>
      </c>
      <c r="K669" s="2">
        <f>'12-2021'!$H663/1000</f>
        <v>0</v>
      </c>
      <c r="L669" s="2">
        <f>'1-2022'!$H663/1000</f>
        <v>0</v>
      </c>
      <c r="M669" s="2">
        <f>'2-2022'!$H663/1000</f>
        <v>0</v>
      </c>
      <c r="N669" s="2">
        <f>'3-2022'!$H663/1000</f>
        <v>0</v>
      </c>
      <c r="O669" s="2">
        <f>'4-2022'!$H663/1000</f>
        <v>0</v>
      </c>
      <c r="P669" s="2">
        <f>'5-2022'!$H663/1000</f>
        <v>0</v>
      </c>
      <c r="Q669" s="2">
        <f>'6-2022'!$H663/1000</f>
        <v>0</v>
      </c>
      <c r="R669" s="2">
        <f t="shared" si="10"/>
        <v>0</v>
      </c>
      <c r="T669" s="74"/>
    </row>
    <row r="670" spans="1:20" x14ac:dyDescent="0.25">
      <c r="A670" s="56" t="s">
        <v>108</v>
      </c>
      <c r="B670" s="3" t="s">
        <v>109</v>
      </c>
      <c r="C670" s="3"/>
      <c r="D670" s="3"/>
      <c r="E670" s="2">
        <f>'6-2021'!$H664/1000</f>
        <v>0</v>
      </c>
      <c r="F670" s="2">
        <f>'7-2021'!$H664/1000</f>
        <v>0</v>
      </c>
      <c r="G670" s="2">
        <f>'8-2021'!$H664/1000</f>
        <v>0</v>
      </c>
      <c r="H670" s="2">
        <f>'9-2021'!$H664/1000</f>
        <v>0</v>
      </c>
      <c r="I670" s="2">
        <f>'10-2021'!$H664/1000</f>
        <v>0</v>
      </c>
      <c r="J670" s="2">
        <f>'11-2021'!$H664/1000</f>
        <v>0</v>
      </c>
      <c r="K670" s="2">
        <f>'12-2021'!$H664/1000</f>
        <v>0</v>
      </c>
      <c r="L670" s="2">
        <f>'1-2022'!$H664/1000</f>
        <v>0</v>
      </c>
      <c r="M670" s="2">
        <f>'2-2022'!$H664/1000</f>
        <v>0</v>
      </c>
      <c r="N670" s="2">
        <f>'3-2022'!$H664/1000</f>
        <v>0</v>
      </c>
      <c r="O670" s="2">
        <f>'4-2022'!$H664/1000</f>
        <v>0</v>
      </c>
      <c r="P670" s="2">
        <f>'5-2022'!$H664/1000</f>
        <v>0</v>
      </c>
      <c r="Q670" s="2">
        <f>'6-2022'!$H664/1000</f>
        <v>0</v>
      </c>
      <c r="R670" s="2">
        <f t="shared" si="10"/>
        <v>0</v>
      </c>
      <c r="T670" s="74"/>
    </row>
    <row r="671" spans="1:20" x14ac:dyDescent="0.25">
      <c r="A671" s="56"/>
      <c r="B671" s="3"/>
      <c r="C671" s="3"/>
      <c r="D671" s="3" t="s">
        <v>247</v>
      </c>
      <c r="E671" s="24">
        <f>'6-2021'!$H665/1000</f>
        <v>0</v>
      </c>
      <c r="F671" s="24">
        <f>'7-2021'!$H665/1000</f>
        <v>0</v>
      </c>
      <c r="G671" s="24">
        <f>'8-2021'!$H665/1000</f>
        <v>0</v>
      </c>
      <c r="H671" s="24">
        <f>'9-2021'!$H665/1000</f>
        <v>0</v>
      </c>
      <c r="I671" s="24">
        <f>'10-2021'!$H665/1000</f>
        <v>0</v>
      </c>
      <c r="J671" s="24">
        <f>'11-2021'!$H665/1000</f>
        <v>0</v>
      </c>
      <c r="K671" s="24">
        <f>'12-2021'!$H665/1000</f>
        <v>0</v>
      </c>
      <c r="L671" s="24">
        <f>'1-2022'!$H665/1000</f>
        <v>0</v>
      </c>
      <c r="M671" s="24">
        <f>'2-2022'!$H665/1000</f>
        <v>0</v>
      </c>
      <c r="N671" s="24">
        <f>'3-2022'!$H665/1000</f>
        <v>0</v>
      </c>
      <c r="O671" s="24">
        <f>'4-2022'!$H665/1000</f>
        <v>0</v>
      </c>
      <c r="P671" s="24">
        <f>'5-2022'!$H665/1000</f>
        <v>0</v>
      </c>
      <c r="Q671" s="24">
        <f>'6-2022'!$H665/1000</f>
        <v>0</v>
      </c>
      <c r="R671" s="24">
        <f t="shared" si="10"/>
        <v>0</v>
      </c>
      <c r="T671" s="74"/>
    </row>
    <row r="672" spans="1:20" x14ac:dyDescent="0.25">
      <c r="A672" s="56"/>
      <c r="B672" s="3"/>
      <c r="C672" s="3"/>
      <c r="D672" s="3"/>
      <c r="E672" s="10">
        <f>'6-2021'!$H666/1000</f>
        <v>0</v>
      </c>
      <c r="F672" s="10">
        <f>'7-2021'!$H666/1000</f>
        <v>0</v>
      </c>
      <c r="G672" s="10">
        <f>'8-2021'!$H666/1000</f>
        <v>0</v>
      </c>
      <c r="H672" s="10">
        <f>'9-2021'!$H666/1000</f>
        <v>0</v>
      </c>
      <c r="I672" s="10">
        <f>'10-2021'!$H666/1000</f>
        <v>0</v>
      </c>
      <c r="J672" s="10">
        <f>'11-2021'!$H666/1000</f>
        <v>0</v>
      </c>
      <c r="K672" s="10">
        <f>'12-2021'!$H666/1000</f>
        <v>0</v>
      </c>
      <c r="L672" s="10">
        <f>'1-2022'!$H666/1000</f>
        <v>0</v>
      </c>
      <c r="M672" s="10">
        <f>'2-2022'!$H666/1000</f>
        <v>0</v>
      </c>
      <c r="N672" s="10">
        <f>'3-2022'!$H666/1000</f>
        <v>0</v>
      </c>
      <c r="O672" s="10">
        <f>'4-2022'!$H666/1000</f>
        <v>0</v>
      </c>
      <c r="P672" s="10">
        <f>'5-2022'!$H666/1000</f>
        <v>0</v>
      </c>
      <c r="Q672" s="10">
        <f>'6-2022'!$H666/1000</f>
        <v>0</v>
      </c>
      <c r="R672" s="10">
        <f t="shared" si="10"/>
        <v>0</v>
      </c>
      <c r="T672" s="74"/>
    </row>
    <row r="673" spans="1:20" x14ac:dyDescent="0.25">
      <c r="A673" s="56"/>
      <c r="B673" s="3"/>
      <c r="C673" s="3"/>
      <c r="D673" s="3"/>
      <c r="E673" s="2">
        <f>'6-2021'!$H667/1000</f>
        <v>0</v>
      </c>
      <c r="F673" s="2">
        <f>'7-2021'!$H667/1000</f>
        <v>0</v>
      </c>
      <c r="G673" s="2">
        <f>'8-2021'!$H667/1000</f>
        <v>0</v>
      </c>
      <c r="H673" s="2">
        <f>'9-2021'!$H667/1000</f>
        <v>0</v>
      </c>
      <c r="I673" s="2">
        <f>'10-2021'!$H667/1000</f>
        <v>0</v>
      </c>
      <c r="J673" s="2">
        <f>'11-2021'!$H667/1000</f>
        <v>0</v>
      </c>
      <c r="K673" s="2">
        <f>'12-2021'!$H667/1000</f>
        <v>0</v>
      </c>
      <c r="L673" s="2">
        <f>'1-2022'!$H667/1000</f>
        <v>0</v>
      </c>
      <c r="M673" s="2">
        <f>'2-2022'!$H667/1000</f>
        <v>0</v>
      </c>
      <c r="N673" s="2">
        <f>'3-2022'!$H667/1000</f>
        <v>0</v>
      </c>
      <c r="O673" s="2">
        <f>'4-2022'!$H667/1000</f>
        <v>0</v>
      </c>
      <c r="P673" s="2">
        <f>'5-2022'!$H667/1000</f>
        <v>0</v>
      </c>
      <c r="Q673" s="2">
        <f>'6-2022'!$H667/1000</f>
        <v>0</v>
      </c>
      <c r="R673" s="2">
        <f t="shared" si="10"/>
        <v>0</v>
      </c>
      <c r="T673" s="74"/>
    </row>
    <row r="674" spans="1:20" x14ac:dyDescent="0.25">
      <c r="A674" s="56"/>
      <c r="B674" s="3" t="s">
        <v>110</v>
      </c>
      <c r="C674" s="3"/>
      <c r="D674" s="3"/>
      <c r="E674" s="10">
        <f>'6-2021'!$H668/1000</f>
        <v>0</v>
      </c>
      <c r="F674" s="10">
        <f>'7-2021'!$H668/1000</f>
        <v>0</v>
      </c>
      <c r="G674" s="10">
        <f>'8-2021'!$H668/1000</f>
        <v>0</v>
      </c>
      <c r="H674" s="10">
        <f>'9-2021'!$H668/1000</f>
        <v>0</v>
      </c>
      <c r="I674" s="10">
        <f>'10-2021'!$H668/1000</f>
        <v>0</v>
      </c>
      <c r="J674" s="10">
        <f>'11-2021'!$H668/1000</f>
        <v>0</v>
      </c>
      <c r="K674" s="10">
        <f>'12-2021'!$H668/1000</f>
        <v>0</v>
      </c>
      <c r="L674" s="10">
        <f>'1-2022'!$H668/1000</f>
        <v>0</v>
      </c>
      <c r="M674" s="10">
        <f>'2-2022'!$H668/1000</f>
        <v>0</v>
      </c>
      <c r="N674" s="10">
        <f>'3-2022'!$H668/1000</f>
        <v>0</v>
      </c>
      <c r="O674" s="10">
        <f>'4-2022'!$H668/1000</f>
        <v>0</v>
      </c>
      <c r="P674" s="10">
        <f>'5-2022'!$H668/1000</f>
        <v>0</v>
      </c>
      <c r="Q674" s="10">
        <f>'6-2022'!$H668/1000</f>
        <v>0</v>
      </c>
      <c r="R674" s="10">
        <f t="shared" si="10"/>
        <v>0</v>
      </c>
      <c r="T674" s="74"/>
    </row>
    <row r="675" spans="1:20" x14ac:dyDescent="0.25">
      <c r="A675" s="56"/>
      <c r="B675" s="3"/>
      <c r="C675" s="3"/>
      <c r="D675" s="3"/>
      <c r="E675" s="12">
        <f>'6-2021'!$H669/1000</f>
        <v>0</v>
      </c>
      <c r="F675" s="12">
        <f>'7-2021'!$H669/1000</f>
        <v>0</v>
      </c>
      <c r="G675" s="12">
        <f>'8-2021'!$H669/1000</f>
        <v>0</v>
      </c>
      <c r="H675" s="12">
        <f>'9-2021'!$H669/1000</f>
        <v>0</v>
      </c>
      <c r="I675" s="12">
        <f>'10-2021'!$H669/1000</f>
        <v>0</v>
      </c>
      <c r="J675" s="12">
        <f>'11-2021'!$H669/1000</f>
        <v>0</v>
      </c>
      <c r="K675" s="12">
        <f>'12-2021'!$H669/1000</f>
        <v>0</v>
      </c>
      <c r="L675" s="12">
        <f>'1-2022'!$H669/1000</f>
        <v>0</v>
      </c>
      <c r="M675" s="12">
        <f>'2-2022'!$H669/1000</f>
        <v>0</v>
      </c>
      <c r="N675" s="12">
        <f>'3-2022'!$H669/1000</f>
        <v>0</v>
      </c>
      <c r="O675" s="12">
        <f>'4-2022'!$H669/1000</f>
        <v>0</v>
      </c>
      <c r="P675" s="12">
        <f>'5-2022'!$H669/1000</f>
        <v>0</v>
      </c>
      <c r="Q675" s="12">
        <f>'6-2022'!$H669/1000</f>
        <v>0</v>
      </c>
      <c r="R675" s="12">
        <f t="shared" ref="R675:R738" si="11">(SUM(F675:P675)*2+Q675+E675)/24</f>
        <v>0</v>
      </c>
      <c r="T675" s="74"/>
    </row>
    <row r="676" spans="1:20" x14ac:dyDescent="0.25">
      <c r="A676" s="56"/>
      <c r="B676" s="3"/>
      <c r="C676" s="3"/>
      <c r="D676" s="3"/>
      <c r="E676" s="2">
        <f>'6-2021'!$H670/1000</f>
        <v>0</v>
      </c>
      <c r="F676" s="2">
        <f>'7-2021'!$H670/1000</f>
        <v>0</v>
      </c>
      <c r="G676" s="2">
        <f>'8-2021'!$H670/1000</f>
        <v>0</v>
      </c>
      <c r="H676" s="2">
        <f>'9-2021'!$H670/1000</f>
        <v>0</v>
      </c>
      <c r="I676" s="2">
        <f>'10-2021'!$H670/1000</f>
        <v>0</v>
      </c>
      <c r="J676" s="2">
        <f>'11-2021'!$H670/1000</f>
        <v>0</v>
      </c>
      <c r="K676" s="2">
        <f>'12-2021'!$H670/1000</f>
        <v>0</v>
      </c>
      <c r="L676" s="2">
        <f>'1-2022'!$H670/1000</f>
        <v>0</v>
      </c>
      <c r="M676" s="2">
        <f>'2-2022'!$H670/1000</f>
        <v>0</v>
      </c>
      <c r="N676" s="2">
        <f>'3-2022'!$H670/1000</f>
        <v>0</v>
      </c>
      <c r="O676" s="2">
        <f>'4-2022'!$H670/1000</f>
        <v>0</v>
      </c>
      <c r="P676" s="2">
        <f>'5-2022'!$H670/1000</f>
        <v>0</v>
      </c>
      <c r="Q676" s="2">
        <f>'6-2022'!$H670/1000</f>
        <v>0</v>
      </c>
      <c r="R676" s="2">
        <f t="shared" si="11"/>
        <v>0</v>
      </c>
      <c r="T676" s="74"/>
    </row>
    <row r="677" spans="1:20" x14ac:dyDescent="0.25">
      <c r="A677" s="56">
        <v>1011390</v>
      </c>
      <c r="B677" s="3" t="s">
        <v>111</v>
      </c>
      <c r="C677" s="3"/>
      <c r="D677" s="3"/>
      <c r="E677" s="2">
        <f>'6-2021'!$H671/1000</f>
        <v>0</v>
      </c>
      <c r="F677" s="2">
        <f>'7-2021'!$H671/1000</f>
        <v>0</v>
      </c>
      <c r="G677" s="2">
        <f>'8-2021'!$H671/1000</f>
        <v>0</v>
      </c>
      <c r="H677" s="2">
        <f>'9-2021'!$H671/1000</f>
        <v>0</v>
      </c>
      <c r="I677" s="2">
        <f>'10-2021'!$H671/1000</f>
        <v>0</v>
      </c>
      <c r="J677" s="2">
        <f>'11-2021'!$H671/1000</f>
        <v>0</v>
      </c>
      <c r="K677" s="2">
        <f>'12-2021'!$H671/1000</f>
        <v>0</v>
      </c>
      <c r="L677" s="2">
        <f>'1-2022'!$H671/1000</f>
        <v>0</v>
      </c>
      <c r="M677" s="2">
        <f>'2-2022'!$H671/1000</f>
        <v>0</v>
      </c>
      <c r="N677" s="2">
        <f>'3-2022'!$H671/1000</f>
        <v>0</v>
      </c>
      <c r="O677" s="2">
        <f>'4-2022'!$H671/1000</f>
        <v>0</v>
      </c>
      <c r="P677" s="2">
        <f>'5-2022'!$H671/1000</f>
        <v>0</v>
      </c>
      <c r="Q677" s="2">
        <f>'6-2022'!$H671/1000</f>
        <v>0</v>
      </c>
      <c r="R677" s="2">
        <f t="shared" si="11"/>
        <v>0</v>
      </c>
      <c r="T677" s="74"/>
    </row>
    <row r="678" spans="1:20" x14ac:dyDescent="0.25">
      <c r="A678" s="56"/>
      <c r="B678" s="3"/>
      <c r="C678" s="3"/>
      <c r="D678" s="3" t="s">
        <v>193</v>
      </c>
      <c r="E678" s="10">
        <f>'6-2021'!$H672/1000</f>
        <v>0</v>
      </c>
      <c r="F678" s="10">
        <f>'7-2021'!$H672/1000</f>
        <v>0</v>
      </c>
      <c r="G678" s="10">
        <f>'8-2021'!$H672/1000</f>
        <v>0</v>
      </c>
      <c r="H678" s="10">
        <f>'9-2021'!$H672/1000</f>
        <v>0</v>
      </c>
      <c r="I678" s="10">
        <f>'10-2021'!$H672/1000</f>
        <v>0</v>
      </c>
      <c r="J678" s="10">
        <f>'11-2021'!$H672/1000</f>
        <v>0</v>
      </c>
      <c r="K678" s="10">
        <f>'12-2021'!$H672/1000</f>
        <v>0</v>
      </c>
      <c r="L678" s="10">
        <f>'1-2022'!$H672/1000</f>
        <v>0</v>
      </c>
      <c r="M678" s="10">
        <f>'2-2022'!$H672/1000</f>
        <v>0</v>
      </c>
      <c r="N678" s="10">
        <f>'3-2022'!$H672/1000</f>
        <v>0</v>
      </c>
      <c r="O678" s="10">
        <f>'4-2022'!$H672/1000</f>
        <v>0</v>
      </c>
      <c r="P678" s="10">
        <f>'5-2022'!$H672/1000</f>
        <v>0</v>
      </c>
      <c r="Q678" s="10">
        <f>'6-2022'!$H672/1000</f>
        <v>0</v>
      </c>
      <c r="R678" s="10">
        <f t="shared" si="11"/>
        <v>0</v>
      </c>
      <c r="T678" s="74"/>
    </row>
    <row r="679" spans="1:20" x14ac:dyDescent="0.25">
      <c r="A679" s="56"/>
      <c r="B679" s="3"/>
      <c r="C679" s="3"/>
      <c r="D679" s="3" t="s">
        <v>249</v>
      </c>
      <c r="E679" s="20">
        <f>'6-2021'!$H673/1000</f>
        <v>580.32454511333185</v>
      </c>
      <c r="F679" s="20">
        <f>'7-2021'!$H673/1000</f>
        <v>573.24741708197746</v>
      </c>
      <c r="G679" s="20">
        <f>'8-2021'!$H673/1000</f>
        <v>566.17028905062296</v>
      </c>
      <c r="H679" s="20">
        <f>'9-2021'!$H673/1000</f>
        <v>559.09316101926845</v>
      </c>
      <c r="I679" s="20">
        <f>'10-2021'!$H673/1000</f>
        <v>552.01603077161565</v>
      </c>
      <c r="J679" s="20">
        <f>'11-2021'!$H673/1000</f>
        <v>544.93890274026114</v>
      </c>
      <c r="K679" s="20">
        <f>'12-2021'!$H673/1000</f>
        <v>537.86177470890664</v>
      </c>
      <c r="L679" s="20">
        <f>'1-2022'!$H673/1000</f>
        <v>530.78464667755225</v>
      </c>
      <c r="M679" s="20">
        <f>'2-2022'!$H673/1000</f>
        <v>523.70751642989944</v>
      </c>
      <c r="N679" s="20">
        <f>'3-2022'!$H673/1000</f>
        <v>516.63038839854494</v>
      </c>
      <c r="O679" s="20">
        <f>'4-2022'!$H673/1000</f>
        <v>509.55326036719043</v>
      </c>
      <c r="P679" s="20">
        <f>'5-2022'!$H673/1000</f>
        <v>502.47613011953763</v>
      </c>
      <c r="Q679" s="20">
        <f>'6-2022'!$H673/1000</f>
        <v>495.39900208818324</v>
      </c>
      <c r="R679" s="20">
        <f t="shared" si="11"/>
        <v>537.86177424717778</v>
      </c>
      <c r="T679" s="74"/>
    </row>
    <row r="680" spans="1:20" x14ac:dyDescent="0.25">
      <c r="A680" s="56"/>
      <c r="B680" s="3"/>
      <c r="C680" s="3"/>
      <c r="D680" s="3" t="s">
        <v>251</v>
      </c>
      <c r="E680" s="20">
        <f>'6-2021'!$H674/1000</f>
        <v>0</v>
      </c>
      <c r="F680" s="20">
        <f>'7-2021'!$H674/1000</f>
        <v>0</v>
      </c>
      <c r="G680" s="20">
        <f>'8-2021'!$H674/1000</f>
        <v>0</v>
      </c>
      <c r="H680" s="20">
        <f>'9-2021'!$H674/1000</f>
        <v>0</v>
      </c>
      <c r="I680" s="20">
        <f>'10-2021'!$H674/1000</f>
        <v>0</v>
      </c>
      <c r="J680" s="20">
        <f>'11-2021'!$H674/1000</f>
        <v>0</v>
      </c>
      <c r="K680" s="20">
        <f>'12-2021'!$H674/1000</f>
        <v>0</v>
      </c>
      <c r="L680" s="20">
        <f>'1-2022'!$H674/1000</f>
        <v>0</v>
      </c>
      <c r="M680" s="20">
        <f>'2-2022'!$H674/1000</f>
        <v>0</v>
      </c>
      <c r="N680" s="20">
        <f>'3-2022'!$H674/1000</f>
        <v>0</v>
      </c>
      <c r="O680" s="20">
        <f>'4-2022'!$H674/1000</f>
        <v>0</v>
      </c>
      <c r="P680" s="20">
        <f>'5-2022'!$H674/1000</f>
        <v>0</v>
      </c>
      <c r="Q680" s="20">
        <f>'6-2022'!$H674/1000</f>
        <v>0</v>
      </c>
      <c r="R680" s="20">
        <f t="shared" si="11"/>
        <v>0</v>
      </c>
      <c r="T680" s="74"/>
    </row>
    <row r="681" spans="1:20" x14ac:dyDescent="0.25">
      <c r="A681" s="56"/>
      <c r="B681" s="3"/>
      <c r="C681" s="3"/>
      <c r="D681" s="3" t="s">
        <v>248</v>
      </c>
      <c r="E681" s="24">
        <f>'6-2021'!$H675/1000</f>
        <v>0</v>
      </c>
      <c r="F681" s="24">
        <f>'7-2021'!$H675/1000</f>
        <v>0</v>
      </c>
      <c r="G681" s="24">
        <f>'8-2021'!$H675/1000</f>
        <v>0</v>
      </c>
      <c r="H681" s="24">
        <f>'9-2021'!$H675/1000</f>
        <v>0</v>
      </c>
      <c r="I681" s="24">
        <f>'10-2021'!$H675/1000</f>
        <v>0</v>
      </c>
      <c r="J681" s="24">
        <f>'11-2021'!$H675/1000</f>
        <v>0</v>
      </c>
      <c r="K681" s="24">
        <f>'12-2021'!$H675/1000</f>
        <v>0</v>
      </c>
      <c r="L681" s="24">
        <f>'1-2022'!$H675/1000</f>
        <v>0</v>
      </c>
      <c r="M681" s="24">
        <f>'2-2022'!$H675/1000</f>
        <v>0</v>
      </c>
      <c r="N681" s="24">
        <f>'3-2022'!$H675/1000</f>
        <v>0</v>
      </c>
      <c r="O681" s="24">
        <f>'4-2022'!$H675/1000</f>
        <v>0</v>
      </c>
      <c r="P681" s="24">
        <f>'5-2022'!$H675/1000</f>
        <v>0</v>
      </c>
      <c r="Q681" s="24">
        <f>'6-2022'!$H675/1000</f>
        <v>0</v>
      </c>
      <c r="R681" s="24">
        <f t="shared" si="11"/>
        <v>0</v>
      </c>
      <c r="T681" s="74"/>
    </row>
    <row r="682" spans="1:20" x14ac:dyDescent="0.25">
      <c r="A682" s="56"/>
      <c r="B682" s="3"/>
      <c r="C682" s="3"/>
      <c r="D682" s="3"/>
      <c r="E682" s="2">
        <f>'6-2021'!$H676/1000</f>
        <v>580.32454511333185</v>
      </c>
      <c r="F682" s="2">
        <f>'7-2021'!$H676/1000</f>
        <v>573.24741708197746</v>
      </c>
      <c r="G682" s="2">
        <f>'8-2021'!$H676/1000</f>
        <v>566.17028905062296</v>
      </c>
      <c r="H682" s="2">
        <f>'9-2021'!$H676/1000</f>
        <v>559.09316101926845</v>
      </c>
      <c r="I682" s="2">
        <f>'10-2021'!$H676/1000</f>
        <v>552.01603077161565</v>
      </c>
      <c r="J682" s="2">
        <f>'11-2021'!$H676/1000</f>
        <v>544.93890274026114</v>
      </c>
      <c r="K682" s="2">
        <f>'12-2021'!$H676/1000</f>
        <v>537.86177470890664</v>
      </c>
      <c r="L682" s="2">
        <f>'1-2022'!$H676/1000</f>
        <v>530.78464667755225</v>
      </c>
      <c r="M682" s="2">
        <f>'2-2022'!$H676/1000</f>
        <v>523.70751642989944</v>
      </c>
      <c r="N682" s="2">
        <f>'3-2022'!$H676/1000</f>
        <v>516.63038839854494</v>
      </c>
      <c r="O682" s="2">
        <f>'4-2022'!$H676/1000</f>
        <v>509.55326036719043</v>
      </c>
      <c r="P682" s="2">
        <f>'5-2022'!$H676/1000</f>
        <v>502.47613011953763</v>
      </c>
      <c r="Q682" s="2">
        <f>'6-2022'!$H676/1000</f>
        <v>495.39900208818324</v>
      </c>
      <c r="R682" s="2">
        <f t="shared" si="11"/>
        <v>537.86177424717778</v>
      </c>
      <c r="T682" s="74"/>
    </row>
    <row r="683" spans="1:20" x14ac:dyDescent="0.25">
      <c r="A683" s="56"/>
      <c r="B683" s="3"/>
      <c r="C683" s="3"/>
      <c r="D683" s="3"/>
      <c r="E683" s="2">
        <f>'6-2021'!$H677/1000</f>
        <v>0</v>
      </c>
      <c r="F683" s="2">
        <f>'7-2021'!$H677/1000</f>
        <v>0</v>
      </c>
      <c r="G683" s="2">
        <f>'8-2021'!$H677/1000</f>
        <v>0</v>
      </c>
      <c r="H683" s="2">
        <f>'9-2021'!$H677/1000</f>
        <v>0</v>
      </c>
      <c r="I683" s="2">
        <f>'10-2021'!$H677/1000</f>
        <v>0</v>
      </c>
      <c r="J683" s="2">
        <f>'11-2021'!$H677/1000</f>
        <v>0</v>
      </c>
      <c r="K683" s="2">
        <f>'12-2021'!$H677/1000</f>
        <v>0</v>
      </c>
      <c r="L683" s="2">
        <f>'1-2022'!$H677/1000</f>
        <v>0</v>
      </c>
      <c r="M683" s="2">
        <f>'2-2022'!$H677/1000</f>
        <v>0</v>
      </c>
      <c r="N683" s="2">
        <f>'3-2022'!$H677/1000</f>
        <v>0</v>
      </c>
      <c r="O683" s="2">
        <f>'4-2022'!$H677/1000</f>
        <v>0</v>
      </c>
      <c r="P683" s="2">
        <f>'5-2022'!$H677/1000</f>
        <v>0</v>
      </c>
      <c r="Q683" s="2">
        <f>'6-2022'!$H677/1000</f>
        <v>0</v>
      </c>
      <c r="R683" s="2">
        <f t="shared" si="11"/>
        <v>0</v>
      </c>
      <c r="T683" s="74"/>
    </row>
    <row r="684" spans="1:20" x14ac:dyDescent="0.25">
      <c r="A684" s="56"/>
      <c r="B684" s="3" t="s">
        <v>110</v>
      </c>
      <c r="C684" s="3"/>
      <c r="D684" s="3" t="s">
        <v>249</v>
      </c>
      <c r="E684" s="10">
        <f>'6-2021'!$H678/1000</f>
        <v>-580.32454511333185</v>
      </c>
      <c r="F684" s="10">
        <f>'7-2021'!$H678/1000</f>
        <v>-573.24741708197746</v>
      </c>
      <c r="G684" s="10">
        <f>'8-2021'!$H678/1000</f>
        <v>-566.17028905062296</v>
      </c>
      <c r="H684" s="10">
        <f>'9-2021'!$H678/1000</f>
        <v>-559.09316101926845</v>
      </c>
      <c r="I684" s="10">
        <f>'10-2021'!$H678/1000</f>
        <v>-552.01603077161565</v>
      </c>
      <c r="J684" s="10">
        <f>'11-2021'!$H678/1000</f>
        <v>-544.93890274026114</v>
      </c>
      <c r="K684" s="10">
        <f>'12-2021'!$H678/1000</f>
        <v>-537.86177470890664</v>
      </c>
      <c r="L684" s="10">
        <f>'1-2022'!$H678/1000</f>
        <v>-530.78464667755225</v>
      </c>
      <c r="M684" s="10">
        <f>'2-2022'!$H678/1000</f>
        <v>-523.70751642989944</v>
      </c>
      <c r="N684" s="10">
        <f>'3-2022'!$H678/1000</f>
        <v>-516.63038839854494</v>
      </c>
      <c r="O684" s="10">
        <f>'4-2022'!$H678/1000</f>
        <v>-509.55326036719043</v>
      </c>
      <c r="P684" s="10">
        <f>'5-2022'!$H678/1000</f>
        <v>-502.47613011953763</v>
      </c>
      <c r="Q684" s="10">
        <f>'6-2022'!$H678/1000</f>
        <v>-495.39900208818324</v>
      </c>
      <c r="R684" s="10">
        <f t="shared" si="11"/>
        <v>-537.86177424717778</v>
      </c>
      <c r="T684" s="74"/>
    </row>
    <row r="685" spans="1:20" x14ac:dyDescent="0.25">
      <c r="A685" s="56"/>
      <c r="B685" s="3"/>
      <c r="C685" s="3"/>
      <c r="D685" s="3"/>
      <c r="E685" s="12">
        <f>'6-2021'!$H679/1000</f>
        <v>0</v>
      </c>
      <c r="F685" s="12">
        <f>'7-2021'!$H679/1000</f>
        <v>0</v>
      </c>
      <c r="G685" s="12">
        <f>'8-2021'!$H679/1000</f>
        <v>0</v>
      </c>
      <c r="H685" s="12">
        <f>'9-2021'!$H679/1000</f>
        <v>0</v>
      </c>
      <c r="I685" s="12">
        <f>'10-2021'!$H679/1000</f>
        <v>0</v>
      </c>
      <c r="J685" s="12">
        <f>'11-2021'!$H679/1000</f>
        <v>0</v>
      </c>
      <c r="K685" s="12">
        <f>'12-2021'!$H679/1000</f>
        <v>0</v>
      </c>
      <c r="L685" s="12">
        <f>'1-2022'!$H679/1000</f>
        <v>0</v>
      </c>
      <c r="M685" s="12">
        <f>'2-2022'!$H679/1000</f>
        <v>0</v>
      </c>
      <c r="N685" s="12">
        <f>'3-2022'!$H679/1000</f>
        <v>0</v>
      </c>
      <c r="O685" s="12">
        <f>'4-2022'!$H679/1000</f>
        <v>0</v>
      </c>
      <c r="P685" s="12">
        <f>'5-2022'!$H679/1000</f>
        <v>0</v>
      </c>
      <c r="Q685" s="12">
        <f>'6-2022'!$H679/1000</f>
        <v>0</v>
      </c>
      <c r="R685" s="12">
        <f t="shared" si="11"/>
        <v>0</v>
      </c>
      <c r="T685" s="74"/>
    </row>
    <row r="686" spans="1:20" x14ac:dyDescent="0.25">
      <c r="A686" s="56"/>
      <c r="B686" s="3"/>
      <c r="C686" s="3"/>
      <c r="D686" s="3"/>
      <c r="E686" s="2">
        <f>'6-2021'!$H680/1000</f>
        <v>0</v>
      </c>
      <c r="F686" s="2">
        <f>'7-2021'!$H680/1000</f>
        <v>0</v>
      </c>
      <c r="G686" s="2">
        <f>'8-2021'!$H680/1000</f>
        <v>0</v>
      </c>
      <c r="H686" s="2">
        <f>'9-2021'!$H680/1000</f>
        <v>0</v>
      </c>
      <c r="I686" s="2">
        <f>'10-2021'!$H680/1000</f>
        <v>0</v>
      </c>
      <c r="J686" s="2">
        <f>'11-2021'!$H680/1000</f>
        <v>0</v>
      </c>
      <c r="K686" s="2">
        <f>'12-2021'!$H680/1000</f>
        <v>0</v>
      </c>
      <c r="L686" s="2">
        <f>'1-2022'!$H680/1000</f>
        <v>0</v>
      </c>
      <c r="M686" s="2">
        <f>'2-2022'!$H680/1000</f>
        <v>0</v>
      </c>
      <c r="N686" s="2">
        <f>'3-2022'!$H680/1000</f>
        <v>0</v>
      </c>
      <c r="O686" s="2">
        <f>'4-2022'!$H680/1000</f>
        <v>0</v>
      </c>
      <c r="P686" s="2">
        <f>'5-2022'!$H680/1000</f>
        <v>0</v>
      </c>
      <c r="Q686" s="2">
        <f>'6-2022'!$H680/1000</f>
        <v>0</v>
      </c>
      <c r="R686" s="2">
        <f t="shared" si="11"/>
        <v>0</v>
      </c>
      <c r="T686" s="74"/>
    </row>
    <row r="687" spans="1:20" x14ac:dyDescent="0.25">
      <c r="A687" s="56">
        <v>1011392</v>
      </c>
      <c r="B687" s="3" t="s">
        <v>113</v>
      </c>
      <c r="C687" s="3"/>
      <c r="D687" s="3"/>
      <c r="E687" s="2">
        <f>'6-2021'!$H681/1000</f>
        <v>0</v>
      </c>
      <c r="F687" s="2">
        <f>'7-2021'!$H681/1000</f>
        <v>0</v>
      </c>
      <c r="G687" s="2">
        <f>'8-2021'!$H681/1000</f>
        <v>0</v>
      </c>
      <c r="H687" s="2">
        <f>'9-2021'!$H681/1000</f>
        <v>0</v>
      </c>
      <c r="I687" s="2">
        <f>'10-2021'!$H681/1000</f>
        <v>0</v>
      </c>
      <c r="J687" s="2">
        <f>'11-2021'!$H681/1000</f>
        <v>0</v>
      </c>
      <c r="K687" s="2">
        <f>'12-2021'!$H681/1000</f>
        <v>0</v>
      </c>
      <c r="L687" s="2">
        <f>'1-2022'!$H681/1000</f>
        <v>0</v>
      </c>
      <c r="M687" s="2">
        <f>'2-2022'!$H681/1000</f>
        <v>0</v>
      </c>
      <c r="N687" s="2">
        <f>'3-2022'!$H681/1000</f>
        <v>0</v>
      </c>
      <c r="O687" s="2">
        <f>'4-2022'!$H681/1000</f>
        <v>0</v>
      </c>
      <c r="P687" s="2">
        <f>'5-2022'!$H681/1000</f>
        <v>0</v>
      </c>
      <c r="Q687" s="2">
        <f>'6-2022'!$H681/1000</f>
        <v>0</v>
      </c>
      <c r="R687" s="2">
        <f t="shared" si="11"/>
        <v>0</v>
      </c>
      <c r="T687" s="74"/>
    </row>
    <row r="688" spans="1:20" x14ac:dyDescent="0.25">
      <c r="A688" s="56"/>
      <c r="B688" s="3"/>
      <c r="C688" s="3"/>
      <c r="D688" s="3" t="s">
        <v>248</v>
      </c>
      <c r="E688" s="23">
        <f>'6-2021'!$H682/1000</f>
        <v>0</v>
      </c>
      <c r="F688" s="23">
        <f>'7-2021'!$H682/1000</f>
        <v>0</v>
      </c>
      <c r="G688" s="23">
        <f>'8-2021'!$H682/1000</f>
        <v>0</v>
      </c>
      <c r="H688" s="23">
        <f>'9-2021'!$H682/1000</f>
        <v>0</v>
      </c>
      <c r="I688" s="23">
        <f>'10-2021'!$H682/1000</f>
        <v>0</v>
      </c>
      <c r="J688" s="23">
        <f>'11-2021'!$H682/1000</f>
        <v>0</v>
      </c>
      <c r="K688" s="23">
        <f>'12-2021'!$H682/1000</f>
        <v>0</v>
      </c>
      <c r="L688" s="23">
        <f>'1-2022'!$H682/1000</f>
        <v>0</v>
      </c>
      <c r="M688" s="23">
        <f>'2-2022'!$H682/1000</f>
        <v>0</v>
      </c>
      <c r="N688" s="23">
        <f>'3-2022'!$H682/1000</f>
        <v>0</v>
      </c>
      <c r="O688" s="23">
        <f>'4-2022'!$H682/1000</f>
        <v>0</v>
      </c>
      <c r="P688" s="23">
        <f>'5-2022'!$H682/1000</f>
        <v>0</v>
      </c>
      <c r="Q688" s="23">
        <f>'6-2022'!$H682/1000</f>
        <v>0</v>
      </c>
      <c r="R688" s="23">
        <f t="shared" si="11"/>
        <v>0</v>
      </c>
      <c r="T688" s="74"/>
    </row>
    <row r="689" spans="1:20" x14ac:dyDescent="0.25">
      <c r="A689" s="56"/>
      <c r="B689" s="3"/>
      <c r="C689" s="3"/>
      <c r="D689" s="3"/>
      <c r="E689" s="4">
        <f>'6-2021'!$H683/1000</f>
        <v>0</v>
      </c>
      <c r="F689" s="4">
        <f>'7-2021'!$H683/1000</f>
        <v>0</v>
      </c>
      <c r="G689" s="4">
        <f>'8-2021'!$H683/1000</f>
        <v>0</v>
      </c>
      <c r="H689" s="4">
        <f>'9-2021'!$H683/1000</f>
        <v>0</v>
      </c>
      <c r="I689" s="4">
        <f>'10-2021'!$H683/1000</f>
        <v>0</v>
      </c>
      <c r="J689" s="4">
        <f>'11-2021'!$H683/1000</f>
        <v>0</v>
      </c>
      <c r="K689" s="4">
        <f>'12-2021'!$H683/1000</f>
        <v>0</v>
      </c>
      <c r="L689" s="4">
        <f>'1-2022'!$H683/1000</f>
        <v>0</v>
      </c>
      <c r="M689" s="4">
        <f>'2-2022'!$H683/1000</f>
        <v>0</v>
      </c>
      <c r="N689" s="4">
        <f>'3-2022'!$H683/1000</f>
        <v>0</v>
      </c>
      <c r="O689" s="4">
        <f>'4-2022'!$H683/1000</f>
        <v>0</v>
      </c>
      <c r="P689" s="4">
        <f>'5-2022'!$H683/1000</f>
        <v>0</v>
      </c>
      <c r="Q689" s="4">
        <f>'6-2022'!$H683/1000</f>
        <v>0</v>
      </c>
      <c r="R689" s="4">
        <f t="shared" si="11"/>
        <v>0</v>
      </c>
      <c r="T689" s="74"/>
    </row>
    <row r="690" spans="1:20" x14ac:dyDescent="0.25">
      <c r="A690" s="56"/>
      <c r="B690" s="3"/>
      <c r="C690" s="3"/>
      <c r="D690" s="3"/>
      <c r="E690" s="2">
        <f>'6-2021'!$H684/1000</f>
        <v>0</v>
      </c>
      <c r="F690" s="2">
        <f>'7-2021'!$H684/1000</f>
        <v>0</v>
      </c>
      <c r="G690" s="2">
        <f>'8-2021'!$H684/1000</f>
        <v>0</v>
      </c>
      <c r="H690" s="2">
        <f>'9-2021'!$H684/1000</f>
        <v>0</v>
      </c>
      <c r="I690" s="2">
        <f>'10-2021'!$H684/1000</f>
        <v>0</v>
      </c>
      <c r="J690" s="2">
        <f>'11-2021'!$H684/1000</f>
        <v>0</v>
      </c>
      <c r="K690" s="2">
        <f>'12-2021'!$H684/1000</f>
        <v>0</v>
      </c>
      <c r="L690" s="2">
        <f>'1-2022'!$H684/1000</f>
        <v>0</v>
      </c>
      <c r="M690" s="2">
        <f>'2-2022'!$H684/1000</f>
        <v>0</v>
      </c>
      <c r="N690" s="2">
        <f>'3-2022'!$H684/1000</f>
        <v>0</v>
      </c>
      <c r="O690" s="2">
        <f>'4-2022'!$H684/1000</f>
        <v>0</v>
      </c>
      <c r="P690" s="2">
        <f>'5-2022'!$H684/1000</f>
        <v>0</v>
      </c>
      <c r="Q690" s="2">
        <f>'6-2022'!$H684/1000</f>
        <v>0</v>
      </c>
      <c r="R690" s="2">
        <f t="shared" si="11"/>
        <v>0</v>
      </c>
      <c r="T690" s="74"/>
    </row>
    <row r="691" spans="1:20" x14ac:dyDescent="0.25">
      <c r="A691" s="56"/>
      <c r="B691" s="3" t="s">
        <v>110</v>
      </c>
      <c r="C691" s="3"/>
      <c r="D691" s="3"/>
      <c r="E691" s="10">
        <f>'6-2021'!$H685/1000</f>
        <v>0</v>
      </c>
      <c r="F691" s="10">
        <f>'7-2021'!$H685/1000</f>
        <v>0</v>
      </c>
      <c r="G691" s="10">
        <f>'8-2021'!$H685/1000</f>
        <v>0</v>
      </c>
      <c r="H691" s="10">
        <f>'9-2021'!$H685/1000</f>
        <v>0</v>
      </c>
      <c r="I691" s="10">
        <f>'10-2021'!$H685/1000</f>
        <v>0</v>
      </c>
      <c r="J691" s="10">
        <f>'11-2021'!$H685/1000</f>
        <v>0</v>
      </c>
      <c r="K691" s="10">
        <f>'12-2021'!$H685/1000</f>
        <v>0</v>
      </c>
      <c r="L691" s="10">
        <f>'1-2022'!$H685/1000</f>
        <v>0</v>
      </c>
      <c r="M691" s="10">
        <f>'2-2022'!$H685/1000</f>
        <v>0</v>
      </c>
      <c r="N691" s="10">
        <f>'3-2022'!$H685/1000</f>
        <v>0</v>
      </c>
      <c r="O691" s="10">
        <f>'4-2022'!$H685/1000</f>
        <v>0</v>
      </c>
      <c r="P691" s="10">
        <f>'5-2022'!$H685/1000</f>
        <v>0</v>
      </c>
      <c r="Q691" s="10">
        <f>'6-2022'!$H685/1000</f>
        <v>0</v>
      </c>
      <c r="R691" s="10">
        <f t="shared" si="11"/>
        <v>0</v>
      </c>
      <c r="T691" s="74"/>
    </row>
    <row r="692" spans="1:20" x14ac:dyDescent="0.25">
      <c r="A692" s="56"/>
      <c r="B692" s="3"/>
      <c r="C692" s="3"/>
      <c r="D692" s="3"/>
      <c r="E692" s="12">
        <f>'6-2021'!$H686/1000</f>
        <v>0</v>
      </c>
      <c r="F692" s="12">
        <f>'7-2021'!$H686/1000</f>
        <v>0</v>
      </c>
      <c r="G692" s="12">
        <f>'8-2021'!$H686/1000</f>
        <v>0</v>
      </c>
      <c r="H692" s="12">
        <f>'9-2021'!$H686/1000</f>
        <v>0</v>
      </c>
      <c r="I692" s="12">
        <f>'10-2021'!$H686/1000</f>
        <v>0</v>
      </c>
      <c r="J692" s="12">
        <f>'11-2021'!$H686/1000</f>
        <v>0</v>
      </c>
      <c r="K692" s="12">
        <f>'12-2021'!$H686/1000</f>
        <v>0</v>
      </c>
      <c r="L692" s="12">
        <f>'1-2022'!$H686/1000</f>
        <v>0</v>
      </c>
      <c r="M692" s="12">
        <f>'2-2022'!$H686/1000</f>
        <v>0</v>
      </c>
      <c r="N692" s="12">
        <f>'3-2022'!$H686/1000</f>
        <v>0</v>
      </c>
      <c r="O692" s="12">
        <f>'4-2022'!$H686/1000</f>
        <v>0</v>
      </c>
      <c r="P692" s="12">
        <f>'5-2022'!$H686/1000</f>
        <v>0</v>
      </c>
      <c r="Q692" s="12">
        <f>'6-2022'!$H686/1000</f>
        <v>0</v>
      </c>
      <c r="R692" s="12">
        <f t="shared" si="11"/>
        <v>0</v>
      </c>
      <c r="T692" s="74"/>
    </row>
    <row r="693" spans="1:20" x14ac:dyDescent="0.25">
      <c r="A693" s="56"/>
      <c r="B693" s="3"/>
      <c r="C693" s="3"/>
      <c r="D693" s="3"/>
      <c r="E693" s="2">
        <f>'6-2021'!$H687/1000</f>
        <v>0</v>
      </c>
      <c r="F693" s="2">
        <f>'7-2021'!$H687/1000</f>
        <v>0</v>
      </c>
      <c r="G693" s="2">
        <f>'8-2021'!$H687/1000</f>
        <v>0</v>
      </c>
      <c r="H693" s="2">
        <f>'9-2021'!$H687/1000</f>
        <v>0</v>
      </c>
      <c r="I693" s="2">
        <f>'10-2021'!$H687/1000</f>
        <v>0</v>
      </c>
      <c r="J693" s="2">
        <f>'11-2021'!$H687/1000</f>
        <v>0</v>
      </c>
      <c r="K693" s="2">
        <f>'12-2021'!$H687/1000</f>
        <v>0</v>
      </c>
      <c r="L693" s="2">
        <f>'1-2022'!$H687/1000</f>
        <v>0</v>
      </c>
      <c r="M693" s="2">
        <f>'2-2022'!$H687/1000</f>
        <v>0</v>
      </c>
      <c r="N693" s="2">
        <f>'3-2022'!$H687/1000</f>
        <v>0</v>
      </c>
      <c r="O693" s="2">
        <f>'4-2022'!$H687/1000</f>
        <v>0</v>
      </c>
      <c r="P693" s="2">
        <f>'5-2022'!$H687/1000</f>
        <v>0</v>
      </c>
      <c r="Q693" s="2">
        <f>'6-2022'!$H687/1000</f>
        <v>0</v>
      </c>
      <c r="R693" s="2">
        <f t="shared" si="11"/>
        <v>0</v>
      </c>
      <c r="T693" s="74"/>
    </row>
    <row r="694" spans="1:20" x14ac:dyDescent="0.25">
      <c r="A694" s="56" t="s">
        <v>114</v>
      </c>
      <c r="B694" s="3" t="s">
        <v>115</v>
      </c>
      <c r="C694" s="3"/>
      <c r="D694" s="3"/>
      <c r="E694" s="2">
        <f>'6-2021'!$H688/1000</f>
        <v>0</v>
      </c>
      <c r="F694" s="2">
        <f>'7-2021'!$H688/1000</f>
        <v>0</v>
      </c>
      <c r="G694" s="2">
        <f>'8-2021'!$H688/1000</f>
        <v>0</v>
      </c>
      <c r="H694" s="2">
        <f>'9-2021'!$H688/1000</f>
        <v>0</v>
      </c>
      <c r="I694" s="2">
        <f>'10-2021'!$H688/1000</f>
        <v>0</v>
      </c>
      <c r="J694" s="2">
        <f>'11-2021'!$H688/1000</f>
        <v>0</v>
      </c>
      <c r="K694" s="2">
        <f>'12-2021'!$H688/1000</f>
        <v>0</v>
      </c>
      <c r="L694" s="2">
        <f>'1-2022'!$H688/1000</f>
        <v>0</v>
      </c>
      <c r="M694" s="2">
        <f>'2-2022'!$H688/1000</f>
        <v>0</v>
      </c>
      <c r="N694" s="2">
        <f>'3-2022'!$H688/1000</f>
        <v>0</v>
      </c>
      <c r="O694" s="2">
        <f>'4-2022'!$H688/1000</f>
        <v>0</v>
      </c>
      <c r="P694" s="2">
        <f>'5-2022'!$H688/1000</f>
        <v>0</v>
      </c>
      <c r="Q694" s="2">
        <f>'6-2022'!$H688/1000</f>
        <v>0</v>
      </c>
      <c r="R694" s="2">
        <f t="shared" si="11"/>
        <v>0</v>
      </c>
      <c r="T694" s="74"/>
    </row>
    <row r="695" spans="1:20" x14ac:dyDescent="0.25">
      <c r="A695" s="56"/>
      <c r="B695" s="3"/>
      <c r="C695" s="3"/>
      <c r="D695" s="3" t="s">
        <v>193</v>
      </c>
      <c r="E695" s="10">
        <f>'6-2021'!$H689/1000</f>
        <v>0</v>
      </c>
      <c r="F695" s="10">
        <f>'7-2021'!$H689/1000</f>
        <v>0</v>
      </c>
      <c r="G695" s="10">
        <f>'8-2021'!$H689/1000</f>
        <v>0</v>
      </c>
      <c r="H695" s="10">
        <f>'9-2021'!$H689/1000</f>
        <v>0</v>
      </c>
      <c r="I695" s="10">
        <f>'10-2021'!$H689/1000</f>
        <v>0</v>
      </c>
      <c r="J695" s="10">
        <f>'11-2021'!$H689/1000</f>
        <v>0</v>
      </c>
      <c r="K695" s="10">
        <f>'12-2021'!$H689/1000</f>
        <v>0</v>
      </c>
      <c r="L695" s="10">
        <f>'1-2022'!$H689/1000</f>
        <v>0</v>
      </c>
      <c r="M695" s="10">
        <f>'2-2022'!$H689/1000</f>
        <v>0</v>
      </c>
      <c r="N695" s="10">
        <f>'3-2022'!$H689/1000</f>
        <v>0</v>
      </c>
      <c r="O695" s="10">
        <f>'4-2022'!$H689/1000</f>
        <v>0</v>
      </c>
      <c r="P695" s="10">
        <f>'5-2022'!$H689/1000</f>
        <v>0</v>
      </c>
      <c r="Q695" s="10">
        <f>'6-2022'!$H689/1000</f>
        <v>0</v>
      </c>
      <c r="R695" s="10">
        <f t="shared" si="11"/>
        <v>0</v>
      </c>
      <c r="T695" s="74"/>
    </row>
    <row r="696" spans="1:20" x14ac:dyDescent="0.25">
      <c r="A696" s="56"/>
      <c r="B696" s="3"/>
      <c r="C696" s="3"/>
      <c r="D696" s="3" t="s">
        <v>248</v>
      </c>
      <c r="E696" s="10">
        <f>'6-2021'!$H690/1000</f>
        <v>4366.3543116631708</v>
      </c>
      <c r="F696" s="10">
        <f>'7-2021'!$H690/1000</f>
        <v>4447.4845566737213</v>
      </c>
      <c r="G696" s="10">
        <f>'8-2021'!$H690/1000</f>
        <v>4443.0791828276897</v>
      </c>
      <c r="H696" s="10">
        <f>'9-2021'!$H690/1000</f>
        <v>4342.3640032280946</v>
      </c>
      <c r="I696" s="10">
        <f>'10-2021'!$H690/1000</f>
        <v>4160.2890828256295</v>
      </c>
      <c r="J696" s="10">
        <f>'11-2021'!$H690/1000</f>
        <v>4320.7091248022225</v>
      </c>
      <c r="K696" s="10">
        <f>'12-2021'!$H690/1000</f>
        <v>5280.4608676314901</v>
      </c>
      <c r="L696" s="10">
        <f>'1-2022'!$H690/1000</f>
        <v>5183.3066605840831</v>
      </c>
      <c r="M696" s="10">
        <f>'2-2022'!$H690/1000</f>
        <v>5239.9189836146606</v>
      </c>
      <c r="N696" s="10">
        <f>'3-2022'!$H690/1000</f>
        <v>5547.0884843262202</v>
      </c>
      <c r="O696" s="10">
        <f>'4-2022'!$H690/1000</f>
        <v>4744.2077562334225</v>
      </c>
      <c r="P696" s="10">
        <f>'5-2022'!$H690/1000</f>
        <v>4448.0214212645178</v>
      </c>
      <c r="Q696" s="10">
        <f>'6-2022'!$H690/1000</f>
        <v>4721.1854056021648</v>
      </c>
      <c r="R696" s="10">
        <f t="shared" si="11"/>
        <v>4725.0583318870349</v>
      </c>
      <c r="T696" s="74"/>
    </row>
    <row r="697" spans="1:20" x14ac:dyDescent="0.25">
      <c r="A697" s="56"/>
      <c r="B697" s="3"/>
      <c r="C697" s="3"/>
      <c r="D697" s="3" t="s">
        <v>255</v>
      </c>
      <c r="E697" s="10">
        <f>'6-2021'!$H691/1000</f>
        <v>0</v>
      </c>
      <c r="F697" s="10">
        <f>'7-2021'!$H691/1000</f>
        <v>0</v>
      </c>
      <c r="G697" s="10">
        <f>'8-2021'!$H691/1000</f>
        <v>0</v>
      </c>
      <c r="H697" s="10">
        <f>'9-2021'!$H691/1000</f>
        <v>0</v>
      </c>
      <c r="I697" s="10">
        <f>'10-2021'!$H691/1000</f>
        <v>0</v>
      </c>
      <c r="J697" s="10">
        <f>'11-2021'!$H691/1000</f>
        <v>0</v>
      </c>
      <c r="K697" s="10">
        <f>'12-2021'!$H691/1000</f>
        <v>0</v>
      </c>
      <c r="L697" s="10">
        <f>'1-2022'!$H691/1000</f>
        <v>0</v>
      </c>
      <c r="M697" s="10">
        <f>'2-2022'!$H691/1000</f>
        <v>0</v>
      </c>
      <c r="N697" s="10">
        <f>'3-2022'!$H691/1000</f>
        <v>0</v>
      </c>
      <c r="O697" s="10">
        <f>'4-2022'!$H691/1000</f>
        <v>0</v>
      </c>
      <c r="P697" s="10">
        <f>'5-2022'!$H691/1000</f>
        <v>0</v>
      </c>
      <c r="Q697" s="10">
        <f>'6-2022'!$H691/1000</f>
        <v>0</v>
      </c>
      <c r="R697" s="10">
        <f t="shared" si="11"/>
        <v>0</v>
      </c>
      <c r="T697" s="74"/>
    </row>
    <row r="698" spans="1:20" x14ac:dyDescent="0.25">
      <c r="A698" s="56"/>
      <c r="B698" s="3"/>
      <c r="C698" s="3"/>
      <c r="D698" s="3" t="s">
        <v>24</v>
      </c>
      <c r="E698" s="10">
        <f>'6-2021'!$H692/1000</f>
        <v>0</v>
      </c>
      <c r="F698" s="10">
        <f>'7-2021'!$H692/1000</f>
        <v>0</v>
      </c>
      <c r="G698" s="10">
        <f>'8-2021'!$H692/1000</f>
        <v>0</v>
      </c>
      <c r="H698" s="10">
        <f>'9-2021'!$H692/1000</f>
        <v>0</v>
      </c>
      <c r="I698" s="10">
        <f>'10-2021'!$H692/1000</f>
        <v>0</v>
      </c>
      <c r="J698" s="10">
        <f>'11-2021'!$H692/1000</f>
        <v>0</v>
      </c>
      <c r="K698" s="10">
        <f>'12-2021'!$H692/1000</f>
        <v>0</v>
      </c>
      <c r="L698" s="10">
        <f>'1-2022'!$H692/1000</f>
        <v>0</v>
      </c>
      <c r="M698" s="10">
        <f>'2-2022'!$H692/1000</f>
        <v>0</v>
      </c>
      <c r="N698" s="10">
        <f>'3-2022'!$H692/1000</f>
        <v>0</v>
      </c>
      <c r="O698" s="10">
        <f>'4-2022'!$H692/1000</f>
        <v>0</v>
      </c>
      <c r="P698" s="10">
        <f>'5-2022'!$H692/1000</f>
        <v>0</v>
      </c>
      <c r="Q698" s="10">
        <f>'6-2022'!$H692/1000</f>
        <v>0</v>
      </c>
      <c r="R698" s="10">
        <f t="shared" si="11"/>
        <v>0</v>
      </c>
      <c r="T698" s="74"/>
    </row>
    <row r="699" spans="1:20" x14ac:dyDescent="0.25">
      <c r="A699" s="56"/>
      <c r="B699" s="3"/>
      <c r="C699" s="3"/>
      <c r="D699" s="3" t="s">
        <v>251</v>
      </c>
      <c r="E699" s="10">
        <f>'6-2021'!$H693/1000</f>
        <v>0</v>
      </c>
      <c r="F699" s="10">
        <f>'7-2021'!$H693/1000</f>
        <v>0</v>
      </c>
      <c r="G699" s="10">
        <f>'8-2021'!$H693/1000</f>
        <v>0</v>
      </c>
      <c r="H699" s="10">
        <f>'9-2021'!$H693/1000</f>
        <v>0</v>
      </c>
      <c r="I699" s="10">
        <f>'10-2021'!$H693/1000</f>
        <v>0</v>
      </c>
      <c r="J699" s="10">
        <f>'11-2021'!$H693/1000</f>
        <v>0</v>
      </c>
      <c r="K699" s="10">
        <f>'12-2021'!$H693/1000</f>
        <v>0</v>
      </c>
      <c r="L699" s="10">
        <f>'1-2022'!$H693/1000</f>
        <v>0</v>
      </c>
      <c r="M699" s="10">
        <f>'2-2022'!$H693/1000</f>
        <v>0</v>
      </c>
      <c r="N699" s="10">
        <f>'3-2022'!$H693/1000</f>
        <v>0</v>
      </c>
      <c r="O699" s="10">
        <f>'4-2022'!$H693/1000</f>
        <v>0</v>
      </c>
      <c r="P699" s="10">
        <f>'5-2022'!$H693/1000</f>
        <v>0</v>
      </c>
      <c r="Q699" s="10">
        <f>'6-2022'!$H693/1000</f>
        <v>0</v>
      </c>
      <c r="R699" s="10">
        <f t="shared" si="11"/>
        <v>0</v>
      </c>
      <c r="T699" s="74"/>
    </row>
    <row r="700" spans="1:20" x14ac:dyDescent="0.25">
      <c r="A700" s="56"/>
      <c r="B700" s="3"/>
      <c r="C700" s="3"/>
      <c r="D700" s="3" t="s">
        <v>249</v>
      </c>
      <c r="E700" s="10">
        <f>'6-2021'!$H694/1000</f>
        <v>0</v>
      </c>
      <c r="F700" s="10">
        <f>'7-2021'!$H694/1000</f>
        <v>0</v>
      </c>
      <c r="G700" s="10">
        <f>'8-2021'!$H694/1000</f>
        <v>0</v>
      </c>
      <c r="H700" s="10">
        <f>'9-2021'!$H694/1000</f>
        <v>0</v>
      </c>
      <c r="I700" s="10">
        <f>'10-2021'!$H694/1000</f>
        <v>0</v>
      </c>
      <c r="J700" s="10">
        <f>'11-2021'!$H694/1000</f>
        <v>0</v>
      </c>
      <c r="K700" s="10">
        <f>'12-2021'!$H694/1000</f>
        <v>0</v>
      </c>
      <c r="L700" s="10">
        <f>'1-2022'!$H694/1000</f>
        <v>0</v>
      </c>
      <c r="M700" s="10">
        <f>'2-2022'!$H694/1000</f>
        <v>0</v>
      </c>
      <c r="N700" s="10">
        <f>'3-2022'!$H694/1000</f>
        <v>0</v>
      </c>
      <c r="O700" s="10">
        <f>'4-2022'!$H694/1000</f>
        <v>0</v>
      </c>
      <c r="P700" s="10">
        <f>'5-2022'!$H694/1000</f>
        <v>0</v>
      </c>
      <c r="Q700" s="10">
        <f>'6-2022'!$H694/1000</f>
        <v>0</v>
      </c>
      <c r="R700" s="10">
        <f t="shared" si="11"/>
        <v>0</v>
      </c>
      <c r="T700" s="74"/>
    </row>
    <row r="701" spans="1:20" x14ac:dyDescent="0.25">
      <c r="A701" s="56"/>
      <c r="B701" s="3"/>
      <c r="C701" s="3"/>
      <c r="D701" s="3"/>
      <c r="E701" s="12">
        <f>'6-2021'!$H695/1000</f>
        <v>4366.3543116631708</v>
      </c>
      <c r="F701" s="12">
        <f>'7-2021'!$H695/1000</f>
        <v>4447.4845566737213</v>
      </c>
      <c r="G701" s="12">
        <f>'8-2021'!$H695/1000</f>
        <v>4443.0791828276897</v>
      </c>
      <c r="H701" s="12">
        <f>'9-2021'!$H695/1000</f>
        <v>4342.3640032280946</v>
      </c>
      <c r="I701" s="12">
        <f>'10-2021'!$H695/1000</f>
        <v>4160.2890828256295</v>
      </c>
      <c r="J701" s="12">
        <f>'11-2021'!$H695/1000</f>
        <v>4320.7091248022225</v>
      </c>
      <c r="K701" s="12">
        <f>'12-2021'!$H695/1000</f>
        <v>5280.4608676314901</v>
      </c>
      <c r="L701" s="12">
        <f>'1-2022'!$H695/1000</f>
        <v>5183.3066605840831</v>
      </c>
      <c r="M701" s="12">
        <f>'2-2022'!$H695/1000</f>
        <v>5239.9189836146606</v>
      </c>
      <c r="N701" s="12">
        <f>'3-2022'!$H695/1000</f>
        <v>5547.0884843262202</v>
      </c>
      <c r="O701" s="12">
        <f>'4-2022'!$H695/1000</f>
        <v>4744.2077562334225</v>
      </c>
      <c r="P701" s="12">
        <f>'5-2022'!$H695/1000</f>
        <v>4448.0214212645178</v>
      </c>
      <c r="Q701" s="12">
        <f>'6-2022'!$H695/1000</f>
        <v>4721.1854056021648</v>
      </c>
      <c r="R701" s="12">
        <f t="shared" si="11"/>
        <v>4725.0583318870349</v>
      </c>
      <c r="T701" s="74"/>
    </row>
    <row r="702" spans="1:20" x14ac:dyDescent="0.25">
      <c r="A702" s="56"/>
      <c r="B702" s="3"/>
      <c r="C702" s="3"/>
      <c r="D702" s="3"/>
      <c r="E702" s="2">
        <f>'6-2021'!$H696/1000</f>
        <v>0</v>
      </c>
      <c r="F702" s="2">
        <f>'7-2021'!$H696/1000</f>
        <v>0</v>
      </c>
      <c r="G702" s="2">
        <f>'8-2021'!$H696/1000</f>
        <v>0</v>
      </c>
      <c r="H702" s="2">
        <f>'9-2021'!$H696/1000</f>
        <v>0</v>
      </c>
      <c r="I702" s="2">
        <f>'10-2021'!$H696/1000</f>
        <v>0</v>
      </c>
      <c r="J702" s="2">
        <f>'11-2021'!$H696/1000</f>
        <v>0</v>
      </c>
      <c r="K702" s="2">
        <f>'12-2021'!$H696/1000</f>
        <v>0</v>
      </c>
      <c r="L702" s="2">
        <f>'1-2022'!$H696/1000</f>
        <v>0</v>
      </c>
      <c r="M702" s="2">
        <f>'2-2022'!$H696/1000</f>
        <v>0</v>
      </c>
      <c r="N702" s="2">
        <f>'3-2022'!$H696/1000</f>
        <v>0</v>
      </c>
      <c r="O702" s="2">
        <f>'4-2022'!$H696/1000</f>
        <v>0</v>
      </c>
      <c r="P702" s="2">
        <f>'5-2022'!$H696/1000</f>
        <v>0</v>
      </c>
      <c r="Q702" s="2">
        <f>'6-2022'!$H696/1000</f>
        <v>0</v>
      </c>
      <c r="R702" s="2">
        <f t="shared" si="11"/>
        <v>0</v>
      </c>
      <c r="T702" s="74"/>
    </row>
    <row r="703" spans="1:20" x14ac:dyDescent="0.25">
      <c r="A703" s="56" t="s">
        <v>116</v>
      </c>
      <c r="B703" s="3" t="s">
        <v>115</v>
      </c>
      <c r="C703" s="3"/>
      <c r="D703" s="3"/>
      <c r="E703" s="2">
        <f>'6-2021'!$H697/1000</f>
        <v>0</v>
      </c>
      <c r="F703" s="2">
        <f>'7-2021'!$H697/1000</f>
        <v>0</v>
      </c>
      <c r="G703" s="2">
        <f>'8-2021'!$H697/1000</f>
        <v>0</v>
      </c>
      <c r="H703" s="2">
        <f>'9-2021'!$H697/1000</f>
        <v>0</v>
      </c>
      <c r="I703" s="2">
        <f>'10-2021'!$H697/1000</f>
        <v>0</v>
      </c>
      <c r="J703" s="2">
        <f>'11-2021'!$H697/1000</f>
        <v>0</v>
      </c>
      <c r="K703" s="2">
        <f>'12-2021'!$H697/1000</f>
        <v>0</v>
      </c>
      <c r="L703" s="2">
        <f>'1-2022'!$H697/1000</f>
        <v>0</v>
      </c>
      <c r="M703" s="2">
        <f>'2-2022'!$H697/1000</f>
        <v>0</v>
      </c>
      <c r="N703" s="2">
        <f>'3-2022'!$H697/1000</f>
        <v>0</v>
      </c>
      <c r="O703" s="2">
        <f>'4-2022'!$H697/1000</f>
        <v>0</v>
      </c>
      <c r="P703" s="2">
        <f>'5-2022'!$H697/1000</f>
        <v>0</v>
      </c>
      <c r="Q703" s="2">
        <f>'6-2022'!$H697/1000</f>
        <v>0</v>
      </c>
      <c r="R703" s="2">
        <f t="shared" si="11"/>
        <v>0</v>
      </c>
      <c r="T703" s="74"/>
    </row>
    <row r="704" spans="1:20" x14ac:dyDescent="0.25">
      <c r="A704" s="56"/>
      <c r="B704" s="3"/>
      <c r="C704" s="3"/>
      <c r="D704" s="3" t="s">
        <v>193</v>
      </c>
      <c r="E704" s="10">
        <f>'6-2021'!$H698/1000</f>
        <v>0</v>
      </c>
      <c r="F704" s="10">
        <f>'7-2021'!$H698/1000</f>
        <v>0</v>
      </c>
      <c r="G704" s="10">
        <f>'8-2021'!$H698/1000</f>
        <v>0</v>
      </c>
      <c r="H704" s="10">
        <f>'9-2021'!$H698/1000</f>
        <v>0</v>
      </c>
      <c r="I704" s="10">
        <f>'10-2021'!$H698/1000</f>
        <v>0</v>
      </c>
      <c r="J704" s="10">
        <f>'11-2021'!$H698/1000</f>
        <v>0</v>
      </c>
      <c r="K704" s="10">
        <f>'12-2021'!$H698/1000</f>
        <v>0</v>
      </c>
      <c r="L704" s="10">
        <f>'1-2022'!$H698/1000</f>
        <v>0</v>
      </c>
      <c r="M704" s="10">
        <f>'2-2022'!$H698/1000</f>
        <v>0</v>
      </c>
      <c r="N704" s="10">
        <f>'3-2022'!$H698/1000</f>
        <v>0</v>
      </c>
      <c r="O704" s="10">
        <f>'4-2022'!$H698/1000</f>
        <v>0</v>
      </c>
      <c r="P704" s="10">
        <f>'5-2022'!$H698/1000</f>
        <v>0</v>
      </c>
      <c r="Q704" s="10">
        <f>'6-2022'!$H698/1000</f>
        <v>0</v>
      </c>
      <c r="R704" s="10">
        <f t="shared" si="11"/>
        <v>0</v>
      </c>
      <c r="T704" s="74"/>
    </row>
    <row r="705" spans="1:20" x14ac:dyDescent="0.25">
      <c r="A705" s="56"/>
      <c r="B705" s="3"/>
      <c r="C705" s="3"/>
      <c r="D705" s="3" t="s">
        <v>248</v>
      </c>
      <c r="E705" s="10">
        <f>'6-2021'!$H699/1000</f>
        <v>0</v>
      </c>
      <c r="F705" s="10">
        <f>'7-2021'!$H699/1000</f>
        <v>0</v>
      </c>
      <c r="G705" s="10">
        <f>'8-2021'!$H699/1000</f>
        <v>0</v>
      </c>
      <c r="H705" s="10">
        <f>'9-2021'!$H699/1000</f>
        <v>0</v>
      </c>
      <c r="I705" s="10">
        <f>'10-2021'!$H699/1000</f>
        <v>0</v>
      </c>
      <c r="J705" s="10">
        <f>'11-2021'!$H699/1000</f>
        <v>0</v>
      </c>
      <c r="K705" s="10">
        <f>'12-2021'!$H699/1000</f>
        <v>0</v>
      </c>
      <c r="L705" s="10">
        <f>'1-2022'!$H699/1000</f>
        <v>0</v>
      </c>
      <c r="M705" s="10">
        <f>'2-2022'!$H699/1000</f>
        <v>0</v>
      </c>
      <c r="N705" s="10">
        <f>'3-2022'!$H699/1000</f>
        <v>0</v>
      </c>
      <c r="O705" s="10">
        <f>'4-2022'!$H699/1000</f>
        <v>0</v>
      </c>
      <c r="P705" s="10">
        <f>'5-2022'!$H699/1000</f>
        <v>0</v>
      </c>
      <c r="Q705" s="10">
        <f>'6-2022'!$H699/1000</f>
        <v>0</v>
      </c>
      <c r="R705" s="10">
        <f t="shared" si="11"/>
        <v>0</v>
      </c>
      <c r="T705" s="74"/>
    </row>
    <row r="706" spans="1:20" x14ac:dyDescent="0.25">
      <c r="A706" s="56"/>
      <c r="B706" s="3"/>
      <c r="C706" s="3"/>
      <c r="D706" s="3" t="s">
        <v>24</v>
      </c>
      <c r="E706" s="10">
        <f>'6-2021'!$H700/1000</f>
        <v>0</v>
      </c>
      <c r="F706" s="10">
        <f>'7-2021'!$H700/1000</f>
        <v>0</v>
      </c>
      <c r="G706" s="10">
        <f>'8-2021'!$H700/1000</f>
        <v>0</v>
      </c>
      <c r="H706" s="10">
        <f>'9-2021'!$H700/1000</f>
        <v>0</v>
      </c>
      <c r="I706" s="10">
        <f>'10-2021'!$H700/1000</f>
        <v>0</v>
      </c>
      <c r="J706" s="10">
        <f>'11-2021'!$H700/1000</f>
        <v>0</v>
      </c>
      <c r="K706" s="10">
        <f>'12-2021'!$H700/1000</f>
        <v>0</v>
      </c>
      <c r="L706" s="10">
        <f>'1-2022'!$H700/1000</f>
        <v>0</v>
      </c>
      <c r="M706" s="10">
        <f>'2-2022'!$H700/1000</f>
        <v>0</v>
      </c>
      <c r="N706" s="10">
        <f>'3-2022'!$H700/1000</f>
        <v>0</v>
      </c>
      <c r="O706" s="10">
        <f>'4-2022'!$H700/1000</f>
        <v>0</v>
      </c>
      <c r="P706" s="10">
        <f>'5-2022'!$H700/1000</f>
        <v>0</v>
      </c>
      <c r="Q706" s="10">
        <f>'6-2022'!$H700/1000</f>
        <v>0</v>
      </c>
      <c r="R706" s="10">
        <f t="shared" si="11"/>
        <v>0</v>
      </c>
      <c r="T706" s="74"/>
    </row>
    <row r="707" spans="1:20" x14ac:dyDescent="0.25">
      <c r="A707" s="56"/>
      <c r="B707" s="3"/>
      <c r="C707" s="3"/>
      <c r="D707" s="3" t="s">
        <v>250</v>
      </c>
      <c r="E707" s="10">
        <f>'6-2021'!$H701/1000</f>
        <v>0</v>
      </c>
      <c r="F707" s="10">
        <f>'7-2021'!$H701/1000</f>
        <v>0</v>
      </c>
      <c r="G707" s="10">
        <f>'8-2021'!$H701/1000</f>
        <v>0</v>
      </c>
      <c r="H707" s="10">
        <f>'9-2021'!$H701/1000</f>
        <v>0</v>
      </c>
      <c r="I707" s="10">
        <f>'10-2021'!$H701/1000</f>
        <v>0</v>
      </c>
      <c r="J707" s="10">
        <f>'11-2021'!$H701/1000</f>
        <v>0</v>
      </c>
      <c r="K707" s="10">
        <f>'12-2021'!$H701/1000</f>
        <v>0</v>
      </c>
      <c r="L707" s="10">
        <f>'1-2022'!$H701/1000</f>
        <v>0</v>
      </c>
      <c r="M707" s="10">
        <f>'2-2022'!$H701/1000</f>
        <v>0</v>
      </c>
      <c r="N707" s="10">
        <f>'3-2022'!$H701/1000</f>
        <v>0</v>
      </c>
      <c r="O707" s="10">
        <f>'4-2022'!$H701/1000</f>
        <v>0</v>
      </c>
      <c r="P707" s="10">
        <f>'5-2022'!$H701/1000</f>
        <v>0</v>
      </c>
      <c r="Q707" s="10">
        <f>'6-2022'!$H701/1000</f>
        <v>0</v>
      </c>
      <c r="R707" s="10">
        <f t="shared" si="11"/>
        <v>0</v>
      </c>
      <c r="T707" s="74"/>
    </row>
    <row r="708" spans="1:20" x14ac:dyDescent="0.25">
      <c r="A708" s="56"/>
      <c r="B708" s="3"/>
      <c r="C708" s="3"/>
      <c r="D708" s="3" t="s">
        <v>254</v>
      </c>
      <c r="E708" s="10">
        <f>'6-2021'!$H702/1000</f>
        <v>0</v>
      </c>
      <c r="F708" s="10">
        <f>'7-2021'!$H702/1000</f>
        <v>0</v>
      </c>
      <c r="G708" s="10">
        <f>'8-2021'!$H702/1000</f>
        <v>0</v>
      </c>
      <c r="H708" s="10">
        <f>'9-2021'!$H702/1000</f>
        <v>0</v>
      </c>
      <c r="I708" s="10">
        <f>'10-2021'!$H702/1000</f>
        <v>0</v>
      </c>
      <c r="J708" s="10">
        <f>'11-2021'!$H702/1000</f>
        <v>0</v>
      </c>
      <c r="K708" s="10">
        <f>'12-2021'!$H702/1000</f>
        <v>0</v>
      </c>
      <c r="L708" s="10">
        <f>'1-2022'!$H702/1000</f>
        <v>0</v>
      </c>
      <c r="M708" s="10">
        <f>'2-2022'!$H702/1000</f>
        <v>0</v>
      </c>
      <c r="N708" s="10">
        <f>'3-2022'!$H702/1000</f>
        <v>0</v>
      </c>
      <c r="O708" s="10">
        <f>'4-2022'!$H702/1000</f>
        <v>0</v>
      </c>
      <c r="P708" s="10">
        <f>'5-2022'!$H702/1000</f>
        <v>0</v>
      </c>
      <c r="Q708" s="10">
        <f>'6-2022'!$H702/1000</f>
        <v>0</v>
      </c>
      <c r="R708" s="10">
        <f t="shared" si="11"/>
        <v>0</v>
      </c>
      <c r="T708" s="74"/>
    </row>
    <row r="709" spans="1:20" x14ac:dyDescent="0.25">
      <c r="A709" s="56"/>
      <c r="B709" s="3"/>
      <c r="C709" s="3"/>
      <c r="D709" s="3"/>
      <c r="E709" s="12">
        <f>'6-2021'!$H703/1000</f>
        <v>0</v>
      </c>
      <c r="F709" s="12">
        <f>'7-2021'!$H703/1000</f>
        <v>0</v>
      </c>
      <c r="G709" s="12">
        <f>'8-2021'!$H703/1000</f>
        <v>0</v>
      </c>
      <c r="H709" s="12">
        <f>'9-2021'!$H703/1000</f>
        <v>0</v>
      </c>
      <c r="I709" s="12">
        <f>'10-2021'!$H703/1000</f>
        <v>0</v>
      </c>
      <c r="J709" s="12">
        <f>'11-2021'!$H703/1000</f>
        <v>0</v>
      </c>
      <c r="K709" s="12">
        <f>'12-2021'!$H703/1000</f>
        <v>0</v>
      </c>
      <c r="L709" s="12">
        <f>'1-2022'!$H703/1000</f>
        <v>0</v>
      </c>
      <c r="M709" s="12">
        <f>'2-2022'!$H703/1000</f>
        <v>0</v>
      </c>
      <c r="N709" s="12">
        <f>'3-2022'!$H703/1000</f>
        <v>0</v>
      </c>
      <c r="O709" s="12">
        <f>'4-2022'!$H703/1000</f>
        <v>0</v>
      </c>
      <c r="P709" s="12">
        <f>'5-2022'!$H703/1000</f>
        <v>0</v>
      </c>
      <c r="Q709" s="12">
        <f>'6-2022'!$H703/1000</f>
        <v>0</v>
      </c>
      <c r="R709" s="12">
        <f t="shared" si="11"/>
        <v>0</v>
      </c>
      <c r="T709" s="74"/>
    </row>
    <row r="710" spans="1:20" x14ac:dyDescent="0.25">
      <c r="A710" s="56"/>
      <c r="B710" s="3"/>
      <c r="C710" s="3"/>
      <c r="D710" s="3"/>
      <c r="E710" s="2">
        <f>'6-2021'!$H704/1000</f>
        <v>0</v>
      </c>
      <c r="F710" s="2">
        <f>'7-2021'!$H704/1000</f>
        <v>0</v>
      </c>
      <c r="G710" s="2">
        <f>'8-2021'!$H704/1000</f>
        <v>0</v>
      </c>
      <c r="H710" s="2">
        <f>'9-2021'!$H704/1000</f>
        <v>0</v>
      </c>
      <c r="I710" s="2">
        <f>'10-2021'!$H704/1000</f>
        <v>0</v>
      </c>
      <c r="J710" s="2">
        <f>'11-2021'!$H704/1000</f>
        <v>0</v>
      </c>
      <c r="K710" s="2">
        <f>'12-2021'!$H704/1000</f>
        <v>0</v>
      </c>
      <c r="L710" s="2">
        <f>'1-2022'!$H704/1000</f>
        <v>0</v>
      </c>
      <c r="M710" s="2">
        <f>'2-2022'!$H704/1000</f>
        <v>0</v>
      </c>
      <c r="N710" s="2">
        <f>'3-2022'!$H704/1000</f>
        <v>0</v>
      </c>
      <c r="O710" s="2">
        <f>'4-2022'!$H704/1000</f>
        <v>0</v>
      </c>
      <c r="P710" s="2">
        <f>'5-2022'!$H704/1000</f>
        <v>0</v>
      </c>
      <c r="Q710" s="2">
        <f>'6-2022'!$H704/1000</f>
        <v>0</v>
      </c>
      <c r="R710" s="2">
        <f t="shared" si="11"/>
        <v>0</v>
      </c>
      <c r="T710" s="74"/>
    </row>
    <row r="711" spans="1:20" ht="15.75" thickBot="1" x14ac:dyDescent="0.3">
      <c r="A711" s="63" t="s">
        <v>117</v>
      </c>
      <c r="B711" s="3"/>
      <c r="C711" s="3"/>
      <c r="D711" s="3"/>
      <c r="E711" s="13">
        <f>'6-2021'!$H705/1000</f>
        <v>95653.343053493416</v>
      </c>
      <c r="F711" s="13">
        <f>'7-2021'!$H705/1000</f>
        <v>95740.668279255042</v>
      </c>
      <c r="G711" s="13">
        <f>'8-2021'!$H705/1000</f>
        <v>96053.322844501177</v>
      </c>
      <c r="H711" s="13">
        <f>'9-2021'!$H705/1000</f>
        <v>95942.801591177675</v>
      </c>
      <c r="I711" s="13">
        <f>'10-2021'!$H705/1000</f>
        <v>96450.932586305571</v>
      </c>
      <c r="J711" s="13">
        <f>'11-2021'!$H705/1000</f>
        <v>96795.548214290233</v>
      </c>
      <c r="K711" s="13">
        <f>'12-2021'!$H705/1000</f>
        <v>96534.990967455116</v>
      </c>
      <c r="L711" s="13">
        <f>'1-2022'!$H705/1000</f>
        <v>96396.333601894192</v>
      </c>
      <c r="M711" s="13">
        <f>'2-2022'!$H705/1000</f>
        <v>97006.974170627262</v>
      </c>
      <c r="N711" s="13">
        <f>'3-2022'!$H705/1000</f>
        <v>97123.323026247788</v>
      </c>
      <c r="O711" s="13">
        <f>'4-2022'!$H705/1000</f>
        <v>97456.292198127703</v>
      </c>
      <c r="P711" s="13">
        <f>'5-2022'!$H705/1000</f>
        <v>97565.048986951428</v>
      </c>
      <c r="Q711" s="13">
        <f>'6-2022'!$H705/1000</f>
        <v>98214.85795978528</v>
      </c>
      <c r="R711" s="13">
        <f t="shared" si="11"/>
        <v>96666.69474778937</v>
      </c>
      <c r="T711" s="74"/>
    </row>
    <row r="712" spans="1:20" ht="15.75" thickTop="1" x14ac:dyDescent="0.25">
      <c r="A712" s="56"/>
      <c r="B712" s="3"/>
      <c r="C712" s="3"/>
      <c r="D712" s="3"/>
      <c r="E712" s="2">
        <f>'6-2021'!$H706/1000</f>
        <v>0</v>
      </c>
      <c r="F712" s="2">
        <f>'7-2021'!$H706/1000</f>
        <v>0</v>
      </c>
      <c r="G712" s="2">
        <f>'8-2021'!$H706/1000</f>
        <v>0</v>
      </c>
      <c r="H712" s="2">
        <f>'9-2021'!$H706/1000</f>
        <v>0</v>
      </c>
      <c r="I712" s="2">
        <f>'10-2021'!$H706/1000</f>
        <v>0</v>
      </c>
      <c r="J712" s="2">
        <f>'11-2021'!$H706/1000</f>
        <v>0</v>
      </c>
      <c r="K712" s="2">
        <f>'12-2021'!$H706/1000</f>
        <v>0</v>
      </c>
      <c r="L712" s="2">
        <f>'1-2022'!$H706/1000</f>
        <v>0</v>
      </c>
      <c r="M712" s="2">
        <f>'2-2022'!$H706/1000</f>
        <v>0</v>
      </c>
      <c r="N712" s="2">
        <f>'3-2022'!$H706/1000</f>
        <v>0</v>
      </c>
      <c r="O712" s="2">
        <f>'4-2022'!$H706/1000</f>
        <v>0</v>
      </c>
      <c r="P712" s="2">
        <f>'5-2022'!$H706/1000</f>
        <v>0</v>
      </c>
      <c r="Q712" s="2">
        <f>'6-2022'!$H706/1000</f>
        <v>0</v>
      </c>
      <c r="R712" s="2">
        <f t="shared" si="11"/>
        <v>0</v>
      </c>
      <c r="T712" s="74"/>
    </row>
    <row r="713" spans="1:20" x14ac:dyDescent="0.25">
      <c r="A713" s="56" t="s">
        <v>118</v>
      </c>
      <c r="B713" s="3"/>
      <c r="C713" s="3"/>
      <c r="D713" s="3"/>
      <c r="E713" s="2">
        <f>'6-2021'!$H707/1000</f>
        <v>0</v>
      </c>
      <c r="F713" s="2">
        <f>'7-2021'!$H707/1000</f>
        <v>0</v>
      </c>
      <c r="G713" s="2">
        <f>'8-2021'!$H707/1000</f>
        <v>0</v>
      </c>
      <c r="H713" s="2">
        <f>'9-2021'!$H707/1000</f>
        <v>0</v>
      </c>
      <c r="I713" s="2">
        <f>'10-2021'!$H707/1000</f>
        <v>0</v>
      </c>
      <c r="J713" s="2">
        <f>'11-2021'!$H707/1000</f>
        <v>0</v>
      </c>
      <c r="K713" s="2">
        <f>'12-2021'!$H707/1000</f>
        <v>0</v>
      </c>
      <c r="L713" s="2">
        <f>'1-2022'!$H707/1000</f>
        <v>0</v>
      </c>
      <c r="M713" s="2">
        <f>'2-2022'!$H707/1000</f>
        <v>0</v>
      </c>
      <c r="N713" s="2">
        <f>'3-2022'!$H707/1000</f>
        <v>0</v>
      </c>
      <c r="O713" s="2">
        <f>'4-2022'!$H707/1000</f>
        <v>0</v>
      </c>
      <c r="P713" s="2">
        <f>'5-2022'!$H707/1000</f>
        <v>0</v>
      </c>
      <c r="Q713" s="2">
        <f>'6-2022'!$H707/1000</f>
        <v>0</v>
      </c>
      <c r="R713" s="2">
        <f t="shared" si="11"/>
        <v>0</v>
      </c>
      <c r="T713" s="74"/>
    </row>
    <row r="714" spans="1:20" x14ac:dyDescent="0.25">
      <c r="A714" s="56"/>
      <c r="B714" s="3"/>
      <c r="C714" s="3" t="s">
        <v>193</v>
      </c>
      <c r="D714" s="3"/>
      <c r="E714" s="10">
        <f>'6-2021'!$H708/1000</f>
        <v>48854.099789999993</v>
      </c>
      <c r="F714" s="10">
        <f>'7-2021'!$H708/1000</f>
        <v>48998.735870000004</v>
      </c>
      <c r="G714" s="10">
        <f>'8-2021'!$H708/1000</f>
        <v>49035.647189999996</v>
      </c>
      <c r="H714" s="10">
        <f>'9-2021'!$H708/1000</f>
        <v>49180.82028</v>
      </c>
      <c r="I714" s="10">
        <f>'10-2021'!$H708/1000</f>
        <v>49173.444200000005</v>
      </c>
      <c r="J714" s="10">
        <f>'11-2021'!$H708/1000</f>
        <v>49186.615180000008</v>
      </c>
      <c r="K714" s="10">
        <f>'12-2021'!$H708/1000</f>
        <v>48903.743270000006</v>
      </c>
      <c r="L714" s="10">
        <f>'1-2022'!$H708/1000</f>
        <v>48890.810440000016</v>
      </c>
      <c r="M714" s="10">
        <f>'2-2022'!$H708/1000</f>
        <v>49373.137270000014</v>
      </c>
      <c r="N714" s="10">
        <f>'3-2022'!$H708/1000</f>
        <v>49157.934940000014</v>
      </c>
      <c r="O714" s="10">
        <f>'4-2022'!$H708/1000</f>
        <v>49197.212230000005</v>
      </c>
      <c r="P714" s="10">
        <f>'5-2022'!$H708/1000</f>
        <v>49370.793239999992</v>
      </c>
      <c r="Q714" s="10">
        <f>'6-2022'!$H708/1000</f>
        <v>49502.732349999991</v>
      </c>
      <c r="R714" s="10">
        <f t="shared" si="11"/>
        <v>49137.275848333324</v>
      </c>
      <c r="T714" s="74"/>
    </row>
    <row r="715" spans="1:20" x14ac:dyDescent="0.25">
      <c r="A715" s="56"/>
      <c r="B715" s="3"/>
      <c r="C715" s="3" t="s">
        <v>253</v>
      </c>
      <c r="D715" s="3"/>
      <c r="E715" s="10">
        <f>'6-2021'!$H709/1000</f>
        <v>4986.2145126753367</v>
      </c>
      <c r="F715" s="10">
        <f>'7-2021'!$H709/1000</f>
        <v>4987.514679688943</v>
      </c>
      <c r="G715" s="10">
        <f>'8-2021'!$H709/1000</f>
        <v>4987.514679688943</v>
      </c>
      <c r="H715" s="10">
        <f>'9-2021'!$H709/1000</f>
        <v>4987.514679688943</v>
      </c>
      <c r="I715" s="10">
        <f>'10-2021'!$H709/1000</f>
        <v>4987.514679688943</v>
      </c>
      <c r="J715" s="10">
        <f>'11-2021'!$H709/1000</f>
        <v>4987.514679688943</v>
      </c>
      <c r="K715" s="10">
        <f>'12-2021'!$H709/1000</f>
        <v>4967.8879155048298</v>
      </c>
      <c r="L715" s="10">
        <f>'1-2022'!$H709/1000</f>
        <v>4937.172246343911</v>
      </c>
      <c r="M715" s="10">
        <f>'2-2022'!$H709/1000</f>
        <v>4939.2258151499391</v>
      </c>
      <c r="N715" s="10">
        <f>'3-2022'!$H709/1000</f>
        <v>4968.429272958183</v>
      </c>
      <c r="O715" s="10">
        <f>'4-2022'!$H709/1000</f>
        <v>4968.6637152077883</v>
      </c>
      <c r="P715" s="10">
        <f>'5-2022'!$H709/1000</f>
        <v>4968.6637152077883</v>
      </c>
      <c r="Q715" s="10">
        <f>'6-2022'!$H709/1000</f>
        <v>4968.6637152077883</v>
      </c>
      <c r="R715" s="10">
        <f t="shared" si="11"/>
        <v>4972.0879327298926</v>
      </c>
      <c r="T715" s="74"/>
    </row>
    <row r="716" spans="1:20" x14ac:dyDescent="0.25">
      <c r="A716" s="56"/>
      <c r="B716" s="3"/>
      <c r="C716" s="3" t="s">
        <v>256</v>
      </c>
      <c r="D716" s="3"/>
      <c r="E716" s="10">
        <f>'6-2021'!$H710/1000</f>
        <v>0</v>
      </c>
      <c r="F716" s="10">
        <f>'7-2021'!$H710/1000</f>
        <v>0</v>
      </c>
      <c r="G716" s="10">
        <f>'8-2021'!$H710/1000</f>
        <v>0</v>
      </c>
      <c r="H716" s="10">
        <f>'9-2021'!$H710/1000</f>
        <v>0</v>
      </c>
      <c r="I716" s="10">
        <f>'10-2021'!$H710/1000</f>
        <v>0</v>
      </c>
      <c r="J716" s="10">
        <f>'11-2021'!$H710/1000</f>
        <v>0</v>
      </c>
      <c r="K716" s="10">
        <f>'12-2021'!$H710/1000</f>
        <v>0</v>
      </c>
      <c r="L716" s="10">
        <f>'1-2022'!$H710/1000</f>
        <v>0</v>
      </c>
      <c r="M716" s="10">
        <f>'2-2022'!$H710/1000</f>
        <v>0</v>
      </c>
      <c r="N716" s="10">
        <f>'3-2022'!$H710/1000</f>
        <v>0</v>
      </c>
      <c r="O716" s="10">
        <f>'4-2022'!$H710/1000</f>
        <v>0</v>
      </c>
      <c r="P716" s="10">
        <f>'5-2022'!$H710/1000</f>
        <v>0</v>
      </c>
      <c r="Q716" s="10">
        <f>'6-2022'!$H710/1000</f>
        <v>0</v>
      </c>
      <c r="R716" s="10">
        <f t="shared" si="11"/>
        <v>0</v>
      </c>
      <c r="T716" s="74"/>
    </row>
    <row r="717" spans="1:20" x14ac:dyDescent="0.25">
      <c r="A717" s="56"/>
      <c r="B717" s="3"/>
      <c r="C717" s="58" t="s">
        <v>24</v>
      </c>
      <c r="D717" s="3"/>
      <c r="E717" s="10">
        <f>'6-2021'!$H711/1000</f>
        <v>15115.911962218346</v>
      </c>
      <c r="F717" s="10">
        <f>'7-2021'!$H711/1000</f>
        <v>15172.152154340854</v>
      </c>
      <c r="G717" s="10">
        <f>'8-2021'!$H711/1000</f>
        <v>15201.568350138905</v>
      </c>
      <c r="H717" s="10">
        <f>'9-2021'!$H711/1000</f>
        <v>15276.32285889462</v>
      </c>
      <c r="I717" s="10">
        <f>'10-2021'!$H711/1000</f>
        <v>15371.661969583558</v>
      </c>
      <c r="J717" s="10">
        <f>'11-2021'!$H711/1000</f>
        <v>15576.429473631582</v>
      </c>
      <c r="K717" s="10">
        <f>'12-2021'!$H711/1000</f>
        <v>14911.916047439365</v>
      </c>
      <c r="L717" s="10">
        <f>'1-2022'!$H711/1000</f>
        <v>14904.667450999363</v>
      </c>
      <c r="M717" s="10">
        <f>'2-2022'!$H711/1000</f>
        <v>14961.012371756804</v>
      </c>
      <c r="N717" s="10">
        <f>'3-2022'!$H711/1000</f>
        <v>15003.591400864429</v>
      </c>
      <c r="O717" s="10">
        <f>'4-2022'!$H711/1000</f>
        <v>15480.413492134341</v>
      </c>
      <c r="P717" s="10">
        <f>'5-2022'!$H711/1000</f>
        <v>15653.010453003884</v>
      </c>
      <c r="Q717" s="10">
        <f>'6-2022'!$H711/1000</f>
        <v>15743.609383978046</v>
      </c>
      <c r="R717" s="10">
        <f t="shared" si="11"/>
        <v>15245.208891323826</v>
      </c>
      <c r="T717" s="74"/>
    </row>
    <row r="718" spans="1:20" x14ac:dyDescent="0.25">
      <c r="A718" s="56"/>
      <c r="B718" s="3"/>
      <c r="C718" s="58" t="s">
        <v>248</v>
      </c>
      <c r="D718" s="3"/>
      <c r="E718" s="10">
        <f>'6-2021'!$H712/1000</f>
        <v>24856.442166505887</v>
      </c>
      <c r="F718" s="10">
        <f>'7-2021'!$H712/1000</f>
        <v>24741.849402834017</v>
      </c>
      <c r="G718" s="10">
        <f>'8-2021'!$H712/1000</f>
        <v>24988.176452282092</v>
      </c>
      <c r="H718" s="10">
        <f>'9-2021'!$H712/1000</f>
        <v>24695.04868680206</v>
      </c>
      <c r="I718" s="10">
        <f>'10-2021'!$H712/1000</f>
        <v>25115.216651241</v>
      </c>
      <c r="J718" s="10">
        <f>'11-2021'!$H712/1000</f>
        <v>25241.893795177661</v>
      </c>
      <c r="K718" s="10">
        <f>'12-2021'!$H712/1000</f>
        <v>26001.100385871367</v>
      </c>
      <c r="L718" s="10">
        <f>'1-2022'!$H712/1000</f>
        <v>25923.965061003721</v>
      </c>
      <c r="M718" s="10">
        <f>'2-2022'!$H712/1000</f>
        <v>25983.685320300658</v>
      </c>
      <c r="N718" s="10">
        <f>'3-2022'!$H712/1000</f>
        <v>26243.454019005316</v>
      </c>
      <c r="O718" s="10">
        <f>'4-2022'!$H712/1000</f>
        <v>26063.540580894172</v>
      </c>
      <c r="P718" s="10">
        <f>'5-2022'!$H712/1000</f>
        <v>25826.119398848368</v>
      </c>
      <c r="Q718" s="10">
        <f>'6-2022'!$H712/1000</f>
        <v>26233.612432185178</v>
      </c>
      <c r="R718" s="10">
        <f t="shared" si="11"/>
        <v>25530.756421133832</v>
      </c>
      <c r="T718" s="74"/>
    </row>
    <row r="719" spans="1:20" x14ac:dyDescent="0.25">
      <c r="A719" s="56"/>
      <c r="B719" s="3"/>
      <c r="C719" s="58" t="s">
        <v>247</v>
      </c>
      <c r="D719" s="3"/>
      <c r="E719" s="10">
        <f>'6-2021'!$H713/1000</f>
        <v>0</v>
      </c>
      <c r="F719" s="10">
        <f>'7-2021'!$H713/1000</f>
        <v>0</v>
      </c>
      <c r="G719" s="10">
        <f>'8-2021'!$H713/1000</f>
        <v>0</v>
      </c>
      <c r="H719" s="10">
        <f>'9-2021'!$H713/1000</f>
        <v>0</v>
      </c>
      <c r="I719" s="10">
        <f>'10-2021'!$H713/1000</f>
        <v>0</v>
      </c>
      <c r="J719" s="10">
        <f>'11-2021'!$H713/1000</f>
        <v>0</v>
      </c>
      <c r="K719" s="10">
        <f>'12-2021'!$H713/1000</f>
        <v>0</v>
      </c>
      <c r="L719" s="10">
        <f>'1-2022'!$H713/1000</f>
        <v>0</v>
      </c>
      <c r="M719" s="10">
        <f>'2-2022'!$H713/1000</f>
        <v>0</v>
      </c>
      <c r="N719" s="10">
        <f>'3-2022'!$H713/1000</f>
        <v>0</v>
      </c>
      <c r="O719" s="10">
        <f>'4-2022'!$H713/1000</f>
        <v>0</v>
      </c>
      <c r="P719" s="10">
        <f>'5-2022'!$H713/1000</f>
        <v>0</v>
      </c>
      <c r="Q719" s="10">
        <f>'6-2022'!$H713/1000</f>
        <v>0</v>
      </c>
      <c r="R719" s="10">
        <f t="shared" si="11"/>
        <v>0</v>
      </c>
      <c r="T719" s="74"/>
    </row>
    <row r="720" spans="1:20" x14ac:dyDescent="0.25">
      <c r="A720" s="56"/>
      <c r="B720" s="3"/>
      <c r="C720" s="58" t="s">
        <v>255</v>
      </c>
      <c r="D720" s="3"/>
      <c r="E720" s="10">
        <f>'6-2021'!$H714/1000</f>
        <v>1166.2382922501583</v>
      </c>
      <c r="F720" s="10">
        <f>'7-2021'!$H714/1000</f>
        <v>1165.9798425475781</v>
      </c>
      <c r="G720" s="10">
        <f>'8-2021'!$H714/1000</f>
        <v>1165.9798425475781</v>
      </c>
      <c r="H720" s="10">
        <f>'9-2021'!$H714/1000</f>
        <v>1128.6587559483974</v>
      </c>
      <c r="I720" s="10">
        <f>'10-2021'!$H714/1000</f>
        <v>1128.6587559483974</v>
      </c>
      <c r="J720" s="10">
        <f>'11-2021'!$H714/1000</f>
        <v>1128.6587559483974</v>
      </c>
      <c r="K720" s="10">
        <f>'12-2021'!$H714/1000</f>
        <v>1101.688908759028</v>
      </c>
      <c r="L720" s="10">
        <f>'1-2022'!$H714/1000</f>
        <v>1101.688908759028</v>
      </c>
      <c r="M720" s="10">
        <f>'2-2022'!$H714/1000</f>
        <v>1101.688908759028</v>
      </c>
      <c r="N720" s="10">
        <f>'3-2022'!$H714/1000</f>
        <v>1101.688908759028</v>
      </c>
      <c r="O720" s="10">
        <f>'4-2022'!$H714/1000</f>
        <v>1098.2376952305585</v>
      </c>
      <c r="P720" s="10">
        <f>'5-2022'!$H714/1000</f>
        <v>1098.2376952305585</v>
      </c>
      <c r="Q720" s="10">
        <f>'6-2022'!$H714/1000</f>
        <v>1119.6632320132044</v>
      </c>
      <c r="R720" s="10">
        <f t="shared" si="11"/>
        <v>1122.0098117141049</v>
      </c>
      <c r="T720" s="74"/>
    </row>
    <row r="721" spans="1:20" x14ac:dyDescent="0.25">
      <c r="A721" s="56"/>
      <c r="B721" s="3"/>
      <c r="C721" s="56" t="s">
        <v>259</v>
      </c>
      <c r="D721" s="3"/>
      <c r="E721" s="10">
        <f>'6-2021'!$H715/1000</f>
        <v>0</v>
      </c>
      <c r="F721" s="10">
        <f>'7-2021'!$H715/1000</f>
        <v>0</v>
      </c>
      <c r="G721" s="10">
        <f>'8-2021'!$H715/1000</f>
        <v>0</v>
      </c>
      <c r="H721" s="10">
        <f>'9-2021'!$H715/1000</f>
        <v>0</v>
      </c>
      <c r="I721" s="10">
        <f>'10-2021'!$H715/1000</f>
        <v>0</v>
      </c>
      <c r="J721" s="10">
        <f>'11-2021'!$H715/1000</f>
        <v>0</v>
      </c>
      <c r="K721" s="10">
        <f>'12-2021'!$H715/1000</f>
        <v>0</v>
      </c>
      <c r="L721" s="10">
        <f>'1-2022'!$H715/1000</f>
        <v>0</v>
      </c>
      <c r="M721" s="10">
        <f>'2-2022'!$H715/1000</f>
        <v>0</v>
      </c>
      <c r="N721" s="10">
        <f>'3-2022'!$H715/1000</f>
        <v>0</v>
      </c>
      <c r="O721" s="10">
        <f>'4-2022'!$H715/1000</f>
        <v>0</v>
      </c>
      <c r="P721" s="10">
        <f>'5-2022'!$H715/1000</f>
        <v>0</v>
      </c>
      <c r="Q721" s="10">
        <f>'6-2022'!$H715/1000</f>
        <v>0</v>
      </c>
      <c r="R721" s="10">
        <f t="shared" si="11"/>
        <v>0</v>
      </c>
      <c r="T721" s="74"/>
    </row>
    <row r="722" spans="1:20" x14ac:dyDescent="0.25">
      <c r="A722" s="56"/>
      <c r="B722" s="3"/>
      <c r="C722" s="56" t="s">
        <v>249</v>
      </c>
      <c r="D722" s="3"/>
      <c r="E722" s="10">
        <f>'6-2021'!$H716/1000</f>
        <v>674.43632984365081</v>
      </c>
      <c r="F722" s="10">
        <f>'7-2021'!$H716/1000</f>
        <v>674.43632984365081</v>
      </c>
      <c r="G722" s="10">
        <f>'8-2021'!$H716/1000</f>
        <v>674.43632984365092</v>
      </c>
      <c r="H722" s="10">
        <f>'9-2021'!$H716/1000</f>
        <v>674.43632984365104</v>
      </c>
      <c r="I722" s="10">
        <f>'10-2021'!$H716/1000</f>
        <v>674.43632984365081</v>
      </c>
      <c r="J722" s="10">
        <f>'11-2021'!$H716/1000</f>
        <v>674.43632984365092</v>
      </c>
      <c r="K722" s="10">
        <f>'12-2021'!$H716/1000</f>
        <v>648.65443988055711</v>
      </c>
      <c r="L722" s="10">
        <f>'1-2022'!$H716/1000</f>
        <v>638.02949478815708</v>
      </c>
      <c r="M722" s="10">
        <f>'2-2022'!$H716/1000</f>
        <v>648.22448466084222</v>
      </c>
      <c r="N722" s="10">
        <f>'3-2022'!$H716/1000</f>
        <v>648.22448466084211</v>
      </c>
      <c r="O722" s="10">
        <f>'4-2022'!$H716/1000</f>
        <v>648.22448466084199</v>
      </c>
      <c r="P722" s="10">
        <f>'5-2022'!$H716/1000</f>
        <v>648.22448466084199</v>
      </c>
      <c r="Q722" s="10">
        <f>'6-2022'!$H716/1000</f>
        <v>646.57684640104719</v>
      </c>
      <c r="R722" s="10">
        <f t="shared" si="11"/>
        <v>659.35584255439051</v>
      </c>
      <c r="T722" s="74"/>
    </row>
    <row r="723" spans="1:20" x14ac:dyDescent="0.25">
      <c r="A723" s="56"/>
      <c r="B723" s="3"/>
      <c r="C723" s="56" t="s">
        <v>251</v>
      </c>
      <c r="D723" s="3"/>
      <c r="E723" s="10">
        <f>'6-2021'!$H717/1000</f>
        <v>0</v>
      </c>
      <c r="F723" s="10">
        <f>'7-2021'!$H717/1000</f>
        <v>0</v>
      </c>
      <c r="G723" s="10">
        <f>'8-2021'!$H717/1000</f>
        <v>0</v>
      </c>
      <c r="H723" s="10">
        <f>'9-2021'!$H717/1000</f>
        <v>0</v>
      </c>
      <c r="I723" s="10">
        <f>'10-2021'!$H717/1000</f>
        <v>0</v>
      </c>
      <c r="J723" s="10">
        <f>'11-2021'!$H717/1000</f>
        <v>0</v>
      </c>
      <c r="K723" s="10">
        <f>'12-2021'!$H717/1000</f>
        <v>0</v>
      </c>
      <c r="L723" s="10">
        <f>'1-2022'!$H717/1000</f>
        <v>0</v>
      </c>
      <c r="M723" s="10">
        <f>'2-2022'!$H717/1000</f>
        <v>0</v>
      </c>
      <c r="N723" s="10">
        <f>'3-2022'!$H717/1000</f>
        <v>0</v>
      </c>
      <c r="O723" s="10">
        <f>'4-2022'!$H717/1000</f>
        <v>0</v>
      </c>
      <c r="P723" s="10">
        <f>'5-2022'!$H717/1000</f>
        <v>0</v>
      </c>
      <c r="Q723" s="10">
        <f>'6-2022'!$H717/1000</f>
        <v>0</v>
      </c>
      <c r="R723" s="10">
        <f t="shared" si="11"/>
        <v>0</v>
      </c>
      <c r="T723" s="74"/>
    </row>
    <row r="724" spans="1:20" x14ac:dyDescent="0.25">
      <c r="A724" s="56"/>
      <c r="B724" s="3"/>
      <c r="C724" s="56" t="s">
        <v>252</v>
      </c>
      <c r="D724" s="3"/>
      <c r="E724" s="10">
        <f>'6-2021'!$H718/1000</f>
        <v>0</v>
      </c>
      <c r="F724" s="10">
        <f>'7-2021'!$H718/1000</f>
        <v>0</v>
      </c>
      <c r="G724" s="10">
        <f>'8-2021'!$H718/1000</f>
        <v>0</v>
      </c>
      <c r="H724" s="10">
        <f>'9-2021'!$H718/1000</f>
        <v>0</v>
      </c>
      <c r="I724" s="10">
        <f>'10-2021'!$H718/1000</f>
        <v>0</v>
      </c>
      <c r="J724" s="10">
        <f>'11-2021'!$H718/1000</f>
        <v>0</v>
      </c>
      <c r="K724" s="10">
        <f>'12-2021'!$H718/1000</f>
        <v>0</v>
      </c>
      <c r="L724" s="10">
        <f>'1-2022'!$H718/1000</f>
        <v>0</v>
      </c>
      <c r="M724" s="10">
        <f>'2-2022'!$H718/1000</f>
        <v>0</v>
      </c>
      <c r="N724" s="10">
        <f>'3-2022'!$H718/1000</f>
        <v>0</v>
      </c>
      <c r="O724" s="10">
        <f>'4-2022'!$H718/1000</f>
        <v>0</v>
      </c>
      <c r="P724" s="10">
        <f>'5-2022'!$H718/1000</f>
        <v>0</v>
      </c>
      <c r="Q724" s="10">
        <f>'6-2022'!$H718/1000</f>
        <v>0</v>
      </c>
      <c r="R724" s="10">
        <f t="shared" si="11"/>
        <v>0</v>
      </c>
      <c r="T724" s="74"/>
    </row>
    <row r="725" spans="1:20" x14ac:dyDescent="0.25">
      <c r="A725" s="56"/>
      <c r="B725" s="3"/>
      <c r="C725" s="56" t="s">
        <v>30</v>
      </c>
      <c r="D725" s="3"/>
      <c r="E725" s="10">
        <f>'6-2021'!$H719/1000</f>
        <v>0</v>
      </c>
      <c r="F725" s="10">
        <f>'7-2021'!$H719/1000</f>
        <v>0</v>
      </c>
      <c r="G725" s="10">
        <f>'8-2021'!$H719/1000</f>
        <v>0</v>
      </c>
      <c r="H725" s="10">
        <f>'9-2021'!$H719/1000</f>
        <v>0</v>
      </c>
      <c r="I725" s="10">
        <f>'10-2021'!$H719/1000</f>
        <v>0</v>
      </c>
      <c r="J725" s="10">
        <f>'11-2021'!$H719/1000</f>
        <v>0</v>
      </c>
      <c r="K725" s="10">
        <f>'12-2021'!$H719/1000</f>
        <v>0</v>
      </c>
      <c r="L725" s="10">
        <f>'1-2022'!$H719/1000</f>
        <v>0</v>
      </c>
      <c r="M725" s="10">
        <f>'2-2022'!$H719/1000</f>
        <v>0</v>
      </c>
      <c r="N725" s="10">
        <f>'3-2022'!$H719/1000</f>
        <v>0</v>
      </c>
      <c r="O725" s="10">
        <f>'4-2022'!$H719/1000</f>
        <v>0</v>
      </c>
      <c r="P725" s="10">
        <f>'5-2022'!$H719/1000</f>
        <v>0</v>
      </c>
      <c r="Q725" s="10">
        <f>'6-2022'!$H719/1000</f>
        <v>0</v>
      </c>
      <c r="R725" s="10">
        <f t="shared" si="11"/>
        <v>0</v>
      </c>
      <c r="T725" s="74"/>
    </row>
    <row r="726" spans="1:20" x14ac:dyDescent="0.25">
      <c r="A726" s="56"/>
      <c r="B726" s="3"/>
      <c r="C726" s="56" t="s">
        <v>261</v>
      </c>
      <c r="D726" s="3"/>
      <c r="E726" s="10">
        <f>'6-2021'!$H720/1000</f>
        <v>0</v>
      </c>
      <c r="F726" s="10">
        <f>'7-2021'!$H720/1000</f>
        <v>0</v>
      </c>
      <c r="G726" s="10">
        <f>'8-2021'!$H720/1000</f>
        <v>0</v>
      </c>
      <c r="H726" s="10">
        <f>'9-2021'!$H720/1000</f>
        <v>0</v>
      </c>
      <c r="I726" s="10">
        <f>'10-2021'!$H720/1000</f>
        <v>0</v>
      </c>
      <c r="J726" s="10">
        <f>'11-2021'!$H720/1000</f>
        <v>0</v>
      </c>
      <c r="K726" s="10">
        <f>'12-2021'!$H720/1000</f>
        <v>0</v>
      </c>
      <c r="L726" s="10">
        <f>'1-2022'!$H720/1000</f>
        <v>0</v>
      </c>
      <c r="M726" s="10">
        <f>'2-2022'!$H720/1000</f>
        <v>0</v>
      </c>
      <c r="N726" s="10">
        <f>'3-2022'!$H720/1000</f>
        <v>0</v>
      </c>
      <c r="O726" s="10">
        <f>'4-2022'!$H720/1000</f>
        <v>0</v>
      </c>
      <c r="P726" s="10">
        <f>'5-2022'!$H720/1000</f>
        <v>0</v>
      </c>
      <c r="Q726" s="10">
        <f>'6-2022'!$H720/1000</f>
        <v>0</v>
      </c>
      <c r="R726" s="10">
        <f t="shared" si="11"/>
        <v>0</v>
      </c>
      <c r="T726" s="74"/>
    </row>
    <row r="727" spans="1:20" x14ac:dyDescent="0.25">
      <c r="A727" s="56"/>
      <c r="B727" s="3"/>
      <c r="C727" s="56" t="s">
        <v>262</v>
      </c>
      <c r="D727" s="3"/>
      <c r="E727" s="10">
        <f>'6-2021'!$H721/1000</f>
        <v>0</v>
      </c>
      <c r="F727" s="10">
        <f>'7-2021'!$H721/1000</f>
        <v>0</v>
      </c>
      <c r="G727" s="10">
        <f>'8-2021'!$H721/1000</f>
        <v>0</v>
      </c>
      <c r="H727" s="10">
        <f>'9-2021'!$H721/1000</f>
        <v>0</v>
      </c>
      <c r="I727" s="10">
        <f>'10-2021'!$H721/1000</f>
        <v>0</v>
      </c>
      <c r="J727" s="10">
        <f>'11-2021'!$H721/1000</f>
        <v>0</v>
      </c>
      <c r="K727" s="10">
        <f>'12-2021'!$H721/1000</f>
        <v>0</v>
      </c>
      <c r="L727" s="10">
        <f>'1-2022'!$H721/1000</f>
        <v>0</v>
      </c>
      <c r="M727" s="10">
        <f>'2-2022'!$H721/1000</f>
        <v>0</v>
      </c>
      <c r="N727" s="10">
        <f>'3-2022'!$H721/1000</f>
        <v>0</v>
      </c>
      <c r="O727" s="10">
        <f>'4-2022'!$H721/1000</f>
        <v>0</v>
      </c>
      <c r="P727" s="10">
        <f>'5-2022'!$H721/1000</f>
        <v>0</v>
      </c>
      <c r="Q727" s="10">
        <f>'6-2022'!$H721/1000</f>
        <v>0</v>
      </c>
      <c r="R727" s="10">
        <f t="shared" si="11"/>
        <v>0</v>
      </c>
      <c r="T727" s="74"/>
    </row>
    <row r="728" spans="1:20" x14ac:dyDescent="0.25">
      <c r="A728" s="56"/>
      <c r="B728" s="3"/>
      <c r="C728" s="3" t="s">
        <v>271</v>
      </c>
      <c r="D728" s="3"/>
      <c r="E728" s="10">
        <f>'6-2021'!$H722/1000</f>
        <v>0</v>
      </c>
      <c r="F728" s="10">
        <f>'7-2021'!$H722/1000</f>
        <v>0</v>
      </c>
      <c r="G728" s="10">
        <f>'8-2021'!$H722/1000</f>
        <v>0</v>
      </c>
      <c r="H728" s="10">
        <f>'9-2021'!$H722/1000</f>
        <v>0</v>
      </c>
      <c r="I728" s="10">
        <f>'10-2021'!$H722/1000</f>
        <v>0</v>
      </c>
      <c r="J728" s="10">
        <f>'11-2021'!$H722/1000</f>
        <v>0</v>
      </c>
      <c r="K728" s="10">
        <f>'12-2021'!$H722/1000</f>
        <v>0</v>
      </c>
      <c r="L728" s="10">
        <f>'1-2022'!$H722/1000</f>
        <v>0</v>
      </c>
      <c r="M728" s="10">
        <f>'2-2022'!$H722/1000</f>
        <v>0</v>
      </c>
      <c r="N728" s="10">
        <f>'3-2022'!$H722/1000</f>
        <v>0</v>
      </c>
      <c r="O728" s="10">
        <f>'4-2022'!$H722/1000</f>
        <v>0</v>
      </c>
      <c r="P728" s="10">
        <f>'5-2022'!$H722/1000</f>
        <v>0</v>
      </c>
      <c r="Q728" s="10">
        <f>'6-2022'!$H722/1000</f>
        <v>0</v>
      </c>
      <c r="R728" s="10">
        <f t="shared" si="11"/>
        <v>0</v>
      </c>
      <c r="T728" s="74"/>
    </row>
    <row r="729" spans="1:20" ht="15.75" thickBot="1" x14ac:dyDescent="0.3">
      <c r="A729" s="56" t="s">
        <v>119</v>
      </c>
      <c r="B729" s="3"/>
      <c r="C729" s="3"/>
      <c r="D729" s="3"/>
      <c r="E729" s="19">
        <f>'6-2021'!$H723/1000</f>
        <v>95653.343053493387</v>
      </c>
      <c r="F729" s="19">
        <f>'7-2021'!$H723/1000</f>
        <v>95740.668279255042</v>
      </c>
      <c r="G729" s="19">
        <f>'8-2021'!$H723/1000</f>
        <v>96053.322844501163</v>
      </c>
      <c r="H729" s="19">
        <f>'9-2021'!$H723/1000</f>
        <v>95942.801591177675</v>
      </c>
      <c r="I729" s="19">
        <f>'10-2021'!$H723/1000</f>
        <v>96450.932586305556</v>
      </c>
      <c r="J729" s="19">
        <f>'11-2021'!$H723/1000</f>
        <v>96795.548214290247</v>
      </c>
      <c r="K729" s="19">
        <f>'12-2021'!$H723/1000</f>
        <v>96534.990967455131</v>
      </c>
      <c r="L729" s="19">
        <f>'1-2022'!$H723/1000</f>
        <v>96396.333601894192</v>
      </c>
      <c r="M729" s="19">
        <f>'2-2022'!$H723/1000</f>
        <v>97006.974170627276</v>
      </c>
      <c r="N729" s="19">
        <f>'3-2022'!$H723/1000</f>
        <v>97123.323026247817</v>
      </c>
      <c r="O729" s="19">
        <f>'4-2022'!$H723/1000</f>
        <v>97456.292198127718</v>
      </c>
      <c r="P729" s="19">
        <f>'5-2022'!$H723/1000</f>
        <v>97565.048986951442</v>
      </c>
      <c r="Q729" s="19">
        <f>'6-2022'!$H723/1000</f>
        <v>98214.857959785251</v>
      </c>
      <c r="R729" s="19">
        <f t="shared" si="11"/>
        <v>96666.694747789355</v>
      </c>
      <c r="T729" s="74"/>
    </row>
    <row r="730" spans="1:20" ht="15.75" thickTop="1" x14ac:dyDescent="0.25">
      <c r="A730" s="56">
        <v>301</v>
      </c>
      <c r="B730" s="3" t="s">
        <v>120</v>
      </c>
      <c r="C730" s="3"/>
      <c r="D730" s="3"/>
      <c r="E730" s="2">
        <f>'6-2021'!$H724/1000</f>
        <v>0</v>
      </c>
      <c r="F730" s="2">
        <f>'7-2021'!$H724/1000</f>
        <v>0</v>
      </c>
      <c r="G730" s="2">
        <f>'8-2021'!$H724/1000</f>
        <v>0</v>
      </c>
      <c r="H730" s="2">
        <f>'9-2021'!$H724/1000</f>
        <v>0</v>
      </c>
      <c r="I730" s="2">
        <f>'10-2021'!$H724/1000</f>
        <v>0</v>
      </c>
      <c r="J730" s="2">
        <f>'11-2021'!$H724/1000</f>
        <v>0</v>
      </c>
      <c r="K730" s="2">
        <f>'12-2021'!$H724/1000</f>
        <v>0</v>
      </c>
      <c r="L730" s="2">
        <f>'1-2022'!$H724/1000</f>
        <v>0</v>
      </c>
      <c r="M730" s="2">
        <f>'2-2022'!$H724/1000</f>
        <v>0</v>
      </c>
      <c r="N730" s="2">
        <f>'3-2022'!$H724/1000</f>
        <v>0</v>
      </c>
      <c r="O730" s="2">
        <f>'4-2022'!$H724/1000</f>
        <v>0</v>
      </c>
      <c r="P730" s="2">
        <f>'5-2022'!$H724/1000</f>
        <v>0</v>
      </c>
      <c r="Q730" s="2">
        <f>'6-2022'!$H724/1000</f>
        <v>0</v>
      </c>
      <c r="R730" s="2">
        <f t="shared" si="11"/>
        <v>0</v>
      </c>
      <c r="T730" s="74"/>
    </row>
    <row r="731" spans="1:20" x14ac:dyDescent="0.25">
      <c r="A731" s="56"/>
      <c r="B731" s="3"/>
      <c r="C731" s="3"/>
      <c r="D731" s="3" t="s">
        <v>193</v>
      </c>
      <c r="E731" s="10">
        <f>'6-2021'!$H725/1000</f>
        <v>0</v>
      </c>
      <c r="F731" s="10">
        <f>'7-2021'!$H725/1000</f>
        <v>0</v>
      </c>
      <c r="G731" s="10">
        <f>'8-2021'!$H725/1000</f>
        <v>0</v>
      </c>
      <c r="H731" s="10">
        <f>'9-2021'!$H725/1000</f>
        <v>0</v>
      </c>
      <c r="I731" s="10">
        <f>'10-2021'!$H725/1000</f>
        <v>0</v>
      </c>
      <c r="J731" s="10">
        <f>'11-2021'!$H725/1000</f>
        <v>0</v>
      </c>
      <c r="K731" s="10">
        <f>'12-2021'!$H725/1000</f>
        <v>0</v>
      </c>
      <c r="L731" s="10">
        <f>'1-2022'!$H725/1000</f>
        <v>0</v>
      </c>
      <c r="M731" s="10">
        <f>'2-2022'!$H725/1000</f>
        <v>0</v>
      </c>
      <c r="N731" s="10">
        <f>'3-2022'!$H725/1000</f>
        <v>0</v>
      </c>
      <c r="O731" s="10">
        <f>'4-2022'!$H725/1000</f>
        <v>0</v>
      </c>
      <c r="P731" s="10">
        <f>'5-2022'!$H725/1000</f>
        <v>0</v>
      </c>
      <c r="Q731" s="10">
        <f>'6-2022'!$H725/1000</f>
        <v>0</v>
      </c>
      <c r="R731" s="10">
        <f t="shared" si="11"/>
        <v>0</v>
      </c>
      <c r="T731" s="74"/>
    </row>
    <row r="732" spans="1:20" x14ac:dyDescent="0.25">
      <c r="A732" s="56"/>
      <c r="B732" s="3"/>
      <c r="C732" s="3"/>
      <c r="D732" s="3" t="s">
        <v>248</v>
      </c>
      <c r="E732" s="10">
        <f>'6-2021'!$H726/1000</f>
        <v>0</v>
      </c>
      <c r="F732" s="10">
        <f>'7-2021'!$H726/1000</f>
        <v>0</v>
      </c>
      <c r="G732" s="10">
        <f>'8-2021'!$H726/1000</f>
        <v>0</v>
      </c>
      <c r="H732" s="10">
        <f>'9-2021'!$H726/1000</f>
        <v>0</v>
      </c>
      <c r="I732" s="10">
        <f>'10-2021'!$H726/1000</f>
        <v>0</v>
      </c>
      <c r="J732" s="10">
        <f>'11-2021'!$H726/1000</f>
        <v>0</v>
      </c>
      <c r="K732" s="10">
        <f>'12-2021'!$H726/1000</f>
        <v>0</v>
      </c>
      <c r="L732" s="10">
        <f>'1-2022'!$H726/1000</f>
        <v>0</v>
      </c>
      <c r="M732" s="10">
        <f>'2-2022'!$H726/1000</f>
        <v>0</v>
      </c>
      <c r="N732" s="10">
        <f>'3-2022'!$H726/1000</f>
        <v>0</v>
      </c>
      <c r="O732" s="10">
        <f>'4-2022'!$H726/1000</f>
        <v>0</v>
      </c>
      <c r="P732" s="10">
        <f>'5-2022'!$H726/1000</f>
        <v>0</v>
      </c>
      <c r="Q732" s="10">
        <f>'6-2022'!$H726/1000</f>
        <v>0</v>
      </c>
      <c r="R732" s="10">
        <f t="shared" si="11"/>
        <v>0</v>
      </c>
      <c r="T732" s="74"/>
    </row>
    <row r="733" spans="1:20" x14ac:dyDescent="0.25">
      <c r="A733" s="56"/>
      <c r="B733" s="3"/>
      <c r="C733" s="3"/>
      <c r="D733" s="3" t="s">
        <v>249</v>
      </c>
      <c r="E733" s="10">
        <f>'6-2021'!$H727/1000</f>
        <v>0</v>
      </c>
      <c r="F733" s="10">
        <f>'7-2021'!$H727/1000</f>
        <v>0</v>
      </c>
      <c r="G733" s="10">
        <f>'8-2021'!$H727/1000</f>
        <v>0</v>
      </c>
      <c r="H733" s="10">
        <f>'9-2021'!$H727/1000</f>
        <v>0</v>
      </c>
      <c r="I733" s="10">
        <f>'10-2021'!$H727/1000</f>
        <v>0</v>
      </c>
      <c r="J733" s="10">
        <f>'11-2021'!$H727/1000</f>
        <v>0</v>
      </c>
      <c r="K733" s="10">
        <f>'12-2021'!$H727/1000</f>
        <v>0</v>
      </c>
      <c r="L733" s="10">
        <f>'1-2022'!$H727/1000</f>
        <v>0</v>
      </c>
      <c r="M733" s="10">
        <f>'2-2022'!$H727/1000</f>
        <v>0</v>
      </c>
      <c r="N733" s="10">
        <f>'3-2022'!$H727/1000</f>
        <v>0</v>
      </c>
      <c r="O733" s="10">
        <f>'4-2022'!$H727/1000</f>
        <v>0</v>
      </c>
      <c r="P733" s="10">
        <f>'5-2022'!$H727/1000</f>
        <v>0</v>
      </c>
      <c r="Q733" s="10">
        <f>'6-2022'!$H727/1000</f>
        <v>0</v>
      </c>
      <c r="R733" s="10">
        <f t="shared" si="11"/>
        <v>0</v>
      </c>
      <c r="T733" s="74"/>
    </row>
    <row r="734" spans="1:20" x14ac:dyDescent="0.25">
      <c r="A734" s="56"/>
      <c r="B734" s="3"/>
      <c r="C734" s="3"/>
      <c r="D734" s="3" t="s">
        <v>251</v>
      </c>
      <c r="E734" s="10">
        <f>'6-2021'!$H728/1000</f>
        <v>0</v>
      </c>
      <c r="F734" s="10">
        <f>'7-2021'!$H728/1000</f>
        <v>0</v>
      </c>
      <c r="G734" s="10">
        <f>'8-2021'!$H728/1000</f>
        <v>0</v>
      </c>
      <c r="H734" s="10">
        <f>'9-2021'!$H728/1000</f>
        <v>0</v>
      </c>
      <c r="I734" s="10">
        <f>'10-2021'!$H728/1000</f>
        <v>0</v>
      </c>
      <c r="J734" s="10">
        <f>'11-2021'!$H728/1000</f>
        <v>0</v>
      </c>
      <c r="K734" s="10">
        <f>'12-2021'!$H728/1000</f>
        <v>0</v>
      </c>
      <c r="L734" s="10">
        <f>'1-2022'!$H728/1000</f>
        <v>0</v>
      </c>
      <c r="M734" s="10">
        <f>'2-2022'!$H728/1000</f>
        <v>0</v>
      </c>
      <c r="N734" s="10">
        <f>'3-2022'!$H728/1000</f>
        <v>0</v>
      </c>
      <c r="O734" s="10">
        <f>'4-2022'!$H728/1000</f>
        <v>0</v>
      </c>
      <c r="P734" s="10">
        <f>'5-2022'!$H728/1000</f>
        <v>0</v>
      </c>
      <c r="Q734" s="10">
        <f>'6-2022'!$H728/1000</f>
        <v>0</v>
      </c>
      <c r="R734" s="10">
        <f t="shared" si="11"/>
        <v>0</v>
      </c>
      <c r="T734" s="74"/>
    </row>
    <row r="735" spans="1:20" x14ac:dyDescent="0.25">
      <c r="A735" s="56"/>
      <c r="B735" s="3"/>
      <c r="C735" s="3"/>
      <c r="D735" s="3" t="s">
        <v>24</v>
      </c>
      <c r="E735" s="10">
        <f>'6-2021'!$H729/1000</f>
        <v>0</v>
      </c>
      <c r="F735" s="10">
        <f>'7-2021'!$H729/1000</f>
        <v>0</v>
      </c>
      <c r="G735" s="10">
        <f>'8-2021'!$H729/1000</f>
        <v>0</v>
      </c>
      <c r="H735" s="10">
        <f>'9-2021'!$H729/1000</f>
        <v>0</v>
      </c>
      <c r="I735" s="10">
        <f>'10-2021'!$H729/1000</f>
        <v>0</v>
      </c>
      <c r="J735" s="10">
        <f>'11-2021'!$H729/1000</f>
        <v>0</v>
      </c>
      <c r="K735" s="10">
        <f>'12-2021'!$H729/1000</f>
        <v>0</v>
      </c>
      <c r="L735" s="10">
        <f>'1-2022'!$H729/1000</f>
        <v>0</v>
      </c>
      <c r="M735" s="10">
        <f>'2-2022'!$H729/1000</f>
        <v>0</v>
      </c>
      <c r="N735" s="10">
        <f>'3-2022'!$H729/1000</f>
        <v>0</v>
      </c>
      <c r="O735" s="10">
        <f>'4-2022'!$H729/1000</f>
        <v>0</v>
      </c>
      <c r="P735" s="10">
        <f>'5-2022'!$H729/1000</f>
        <v>0</v>
      </c>
      <c r="Q735" s="10">
        <f>'6-2022'!$H729/1000</f>
        <v>0</v>
      </c>
      <c r="R735" s="10">
        <f t="shared" si="11"/>
        <v>0</v>
      </c>
      <c r="T735" s="74"/>
    </row>
    <row r="736" spans="1:20" x14ac:dyDescent="0.25">
      <c r="A736" s="56"/>
      <c r="B736" s="3"/>
      <c r="C736" s="3"/>
      <c r="D736" s="3"/>
      <c r="E736" s="12">
        <f>'6-2021'!$H730/1000</f>
        <v>0</v>
      </c>
      <c r="F736" s="12">
        <f>'7-2021'!$H730/1000</f>
        <v>0</v>
      </c>
      <c r="G736" s="12">
        <f>'8-2021'!$H730/1000</f>
        <v>0</v>
      </c>
      <c r="H736" s="12">
        <f>'9-2021'!$H730/1000</f>
        <v>0</v>
      </c>
      <c r="I736" s="12">
        <f>'10-2021'!$H730/1000</f>
        <v>0</v>
      </c>
      <c r="J736" s="12">
        <f>'11-2021'!$H730/1000</f>
        <v>0</v>
      </c>
      <c r="K736" s="12">
        <f>'12-2021'!$H730/1000</f>
        <v>0</v>
      </c>
      <c r="L736" s="12">
        <f>'1-2022'!$H730/1000</f>
        <v>0</v>
      </c>
      <c r="M736" s="12">
        <f>'2-2022'!$H730/1000</f>
        <v>0</v>
      </c>
      <c r="N736" s="12">
        <f>'3-2022'!$H730/1000</f>
        <v>0</v>
      </c>
      <c r="O736" s="12">
        <f>'4-2022'!$H730/1000</f>
        <v>0</v>
      </c>
      <c r="P736" s="12">
        <f>'5-2022'!$H730/1000</f>
        <v>0</v>
      </c>
      <c r="Q736" s="12">
        <f>'6-2022'!$H730/1000</f>
        <v>0</v>
      </c>
      <c r="R736" s="12">
        <f t="shared" si="11"/>
        <v>0</v>
      </c>
      <c r="T736" s="74"/>
    </row>
    <row r="737" spans="1:20" x14ac:dyDescent="0.25">
      <c r="A737" s="56">
        <v>302</v>
      </c>
      <c r="B737" s="3" t="s">
        <v>121</v>
      </c>
      <c r="C737" s="3"/>
      <c r="D737" s="3"/>
      <c r="E737" s="2">
        <f>'6-2021'!$H731/1000</f>
        <v>0</v>
      </c>
      <c r="F737" s="2">
        <f>'7-2021'!$H731/1000</f>
        <v>0</v>
      </c>
      <c r="G737" s="2">
        <f>'8-2021'!$H731/1000</f>
        <v>0</v>
      </c>
      <c r="H737" s="2">
        <f>'9-2021'!$H731/1000</f>
        <v>0</v>
      </c>
      <c r="I737" s="2">
        <f>'10-2021'!$H731/1000</f>
        <v>0</v>
      </c>
      <c r="J737" s="2">
        <f>'11-2021'!$H731/1000</f>
        <v>0</v>
      </c>
      <c r="K737" s="2">
        <f>'12-2021'!$H731/1000</f>
        <v>0</v>
      </c>
      <c r="L737" s="2">
        <f>'1-2022'!$H731/1000</f>
        <v>0</v>
      </c>
      <c r="M737" s="2">
        <f>'2-2022'!$H731/1000</f>
        <v>0</v>
      </c>
      <c r="N737" s="2">
        <f>'3-2022'!$H731/1000</f>
        <v>0</v>
      </c>
      <c r="O737" s="2">
        <f>'4-2022'!$H731/1000</f>
        <v>0</v>
      </c>
      <c r="P737" s="2">
        <f>'5-2022'!$H731/1000</f>
        <v>0</v>
      </c>
      <c r="Q737" s="2">
        <f>'6-2022'!$H731/1000</f>
        <v>0</v>
      </c>
      <c r="R737" s="2">
        <f t="shared" si="11"/>
        <v>0</v>
      </c>
      <c r="T737" s="74"/>
    </row>
    <row r="738" spans="1:20" x14ac:dyDescent="0.25">
      <c r="A738" s="56"/>
      <c r="B738" s="3"/>
      <c r="C738" s="3"/>
      <c r="D738" s="3" t="s">
        <v>193</v>
      </c>
      <c r="E738" s="10">
        <f>'6-2021'!$H732/1000</f>
        <v>0</v>
      </c>
      <c r="F738" s="10">
        <f>'7-2021'!$H732/1000</f>
        <v>0</v>
      </c>
      <c r="G738" s="10">
        <f>'8-2021'!$H732/1000</f>
        <v>0</v>
      </c>
      <c r="H738" s="10">
        <f>'9-2021'!$H732/1000</f>
        <v>0</v>
      </c>
      <c r="I738" s="10">
        <f>'10-2021'!$H732/1000</f>
        <v>0</v>
      </c>
      <c r="J738" s="10">
        <f>'11-2021'!$H732/1000</f>
        <v>0</v>
      </c>
      <c r="K738" s="10">
        <f>'12-2021'!$H732/1000</f>
        <v>0</v>
      </c>
      <c r="L738" s="10">
        <f>'1-2022'!$H732/1000</f>
        <v>0</v>
      </c>
      <c r="M738" s="10">
        <f>'2-2022'!$H732/1000</f>
        <v>0</v>
      </c>
      <c r="N738" s="10">
        <f>'3-2022'!$H732/1000</f>
        <v>0</v>
      </c>
      <c r="O738" s="10">
        <f>'4-2022'!$H732/1000</f>
        <v>0</v>
      </c>
      <c r="P738" s="10">
        <f>'5-2022'!$H732/1000</f>
        <v>0</v>
      </c>
      <c r="Q738" s="10">
        <f>'6-2022'!$H732/1000</f>
        <v>0</v>
      </c>
      <c r="R738" s="10">
        <f t="shared" si="11"/>
        <v>0</v>
      </c>
      <c r="T738" s="74"/>
    </row>
    <row r="739" spans="1:20" x14ac:dyDescent="0.25">
      <c r="A739" s="56"/>
      <c r="B739" s="3"/>
      <c r="C739" s="3"/>
      <c r="D739" s="3" t="s">
        <v>24</v>
      </c>
      <c r="E739" s="10">
        <f>'6-2021'!$H733/1000</f>
        <v>1049.9943351836134</v>
      </c>
      <c r="F739" s="10">
        <f>'7-2021'!$H733/1000</f>
        <v>1049.9943351836134</v>
      </c>
      <c r="G739" s="10">
        <f>'8-2021'!$H733/1000</f>
        <v>1049.9943351836134</v>
      </c>
      <c r="H739" s="10">
        <f>'9-2021'!$H733/1000</f>
        <v>1049.9943351836134</v>
      </c>
      <c r="I739" s="10">
        <f>'10-2021'!$H733/1000</f>
        <v>1049.9943351836134</v>
      </c>
      <c r="J739" s="10">
        <f>'11-2021'!$H733/1000</f>
        <v>1049.9943351836134</v>
      </c>
      <c r="K739" s="10">
        <f>'12-2021'!$H733/1000</f>
        <v>1049.9943351836134</v>
      </c>
      <c r="L739" s="10">
        <f>'1-2022'!$H733/1000</f>
        <v>1049.9943351836134</v>
      </c>
      <c r="M739" s="10">
        <f>'2-2022'!$H733/1000</f>
        <v>1049.9943351836134</v>
      </c>
      <c r="N739" s="10">
        <f>'3-2022'!$H733/1000</f>
        <v>1049.9943351836134</v>
      </c>
      <c r="O739" s="10">
        <f>'4-2022'!$H733/1000</f>
        <v>1049.9943351836134</v>
      </c>
      <c r="P739" s="10">
        <f>'5-2022'!$H733/1000</f>
        <v>1049.9943351836134</v>
      </c>
      <c r="Q739" s="10">
        <f>'6-2022'!$H733/1000</f>
        <v>1049.9943351836134</v>
      </c>
      <c r="R739" s="10">
        <f t="shared" ref="R739:R802" si="12">(SUM(F739:P739)*2+Q739+E739)/24</f>
        <v>1049.9943351836134</v>
      </c>
      <c r="T739" s="74"/>
    </row>
    <row r="740" spans="1:20" x14ac:dyDescent="0.25">
      <c r="A740" s="56"/>
      <c r="B740" s="3"/>
      <c r="C740" s="3"/>
      <c r="D740" s="3" t="s">
        <v>249</v>
      </c>
      <c r="E740" s="10">
        <f>'6-2021'!$H734/1000</f>
        <v>0</v>
      </c>
      <c r="F740" s="10">
        <f>'7-2021'!$H734/1000</f>
        <v>0</v>
      </c>
      <c r="G740" s="10">
        <f>'8-2021'!$H734/1000</f>
        <v>0</v>
      </c>
      <c r="H740" s="10">
        <f>'9-2021'!$H734/1000</f>
        <v>0</v>
      </c>
      <c r="I740" s="10">
        <f>'10-2021'!$H734/1000</f>
        <v>0</v>
      </c>
      <c r="J740" s="10">
        <f>'11-2021'!$H734/1000</f>
        <v>0</v>
      </c>
      <c r="K740" s="10">
        <f>'12-2021'!$H734/1000</f>
        <v>0</v>
      </c>
      <c r="L740" s="10">
        <f>'1-2022'!$H734/1000</f>
        <v>0</v>
      </c>
      <c r="M740" s="10">
        <f>'2-2022'!$H734/1000</f>
        <v>0</v>
      </c>
      <c r="N740" s="10">
        <f>'3-2022'!$H734/1000</f>
        <v>0</v>
      </c>
      <c r="O740" s="10">
        <f>'4-2022'!$H734/1000</f>
        <v>0</v>
      </c>
      <c r="P740" s="10">
        <f>'5-2022'!$H734/1000</f>
        <v>0</v>
      </c>
      <c r="Q740" s="10">
        <f>'6-2022'!$H734/1000</f>
        <v>0</v>
      </c>
      <c r="R740" s="10">
        <f t="shared" si="12"/>
        <v>0</v>
      </c>
    </row>
    <row r="741" spans="1:20" x14ac:dyDescent="0.25">
      <c r="A741" s="56"/>
      <c r="B741" s="3"/>
      <c r="C741" s="3"/>
      <c r="D741" s="3" t="s">
        <v>251</v>
      </c>
      <c r="E741" s="10">
        <f>'6-2021'!$H735/1000</f>
        <v>0</v>
      </c>
      <c r="F741" s="10">
        <f>'7-2021'!$H735/1000</f>
        <v>0</v>
      </c>
      <c r="G741" s="10">
        <f>'8-2021'!$H735/1000</f>
        <v>0</v>
      </c>
      <c r="H741" s="10">
        <f>'9-2021'!$H735/1000</f>
        <v>0</v>
      </c>
      <c r="I741" s="10">
        <f>'10-2021'!$H735/1000</f>
        <v>0</v>
      </c>
      <c r="J741" s="10">
        <f>'11-2021'!$H735/1000</f>
        <v>0</v>
      </c>
      <c r="K741" s="10">
        <f>'12-2021'!$H735/1000</f>
        <v>0</v>
      </c>
      <c r="L741" s="10">
        <f>'1-2022'!$H735/1000</f>
        <v>0</v>
      </c>
      <c r="M741" s="10">
        <f>'2-2022'!$H735/1000</f>
        <v>0</v>
      </c>
      <c r="N741" s="10">
        <f>'3-2022'!$H735/1000</f>
        <v>0</v>
      </c>
      <c r="O741" s="10">
        <f>'4-2022'!$H735/1000</f>
        <v>0</v>
      </c>
      <c r="P741" s="10">
        <f>'5-2022'!$H735/1000</f>
        <v>0</v>
      </c>
      <c r="Q741" s="10">
        <f>'6-2022'!$H735/1000</f>
        <v>0</v>
      </c>
      <c r="R741" s="10">
        <f t="shared" si="12"/>
        <v>0</v>
      </c>
    </row>
    <row r="742" spans="1:20" x14ac:dyDescent="0.25">
      <c r="A742" s="56"/>
      <c r="B742" s="3"/>
      <c r="C742" s="3"/>
      <c r="D742" s="3" t="s">
        <v>249</v>
      </c>
      <c r="E742" s="10">
        <f>'6-2021'!$H736/1000</f>
        <v>0</v>
      </c>
      <c r="F742" s="10">
        <f>'7-2021'!$H736/1000</f>
        <v>0</v>
      </c>
      <c r="G742" s="10">
        <f>'8-2021'!$H736/1000</f>
        <v>0</v>
      </c>
      <c r="H742" s="10">
        <f>'9-2021'!$H736/1000</f>
        <v>0</v>
      </c>
      <c r="I742" s="10">
        <f>'10-2021'!$H736/1000</f>
        <v>0</v>
      </c>
      <c r="J742" s="10">
        <f>'11-2021'!$H736/1000</f>
        <v>0</v>
      </c>
      <c r="K742" s="10">
        <f>'12-2021'!$H736/1000</f>
        <v>0</v>
      </c>
      <c r="L742" s="10">
        <f>'1-2022'!$H736/1000</f>
        <v>0</v>
      </c>
      <c r="M742" s="10">
        <f>'2-2022'!$H736/1000</f>
        <v>0</v>
      </c>
      <c r="N742" s="10">
        <f>'3-2022'!$H736/1000</f>
        <v>0</v>
      </c>
      <c r="O742" s="10">
        <f>'4-2022'!$H736/1000</f>
        <v>0</v>
      </c>
      <c r="P742" s="10">
        <f>'5-2022'!$H736/1000</f>
        <v>0</v>
      </c>
      <c r="Q742" s="10">
        <f>'6-2022'!$H736/1000</f>
        <v>0</v>
      </c>
      <c r="R742" s="10">
        <f t="shared" si="12"/>
        <v>0</v>
      </c>
      <c r="T742" s="74"/>
    </row>
    <row r="743" spans="1:20" x14ac:dyDescent="0.25">
      <c r="A743" s="56"/>
      <c r="B743" s="3"/>
      <c r="C743" s="3"/>
      <c r="D743" s="3" t="s">
        <v>251</v>
      </c>
      <c r="E743" s="10">
        <f>'6-2021'!$H737/1000</f>
        <v>0</v>
      </c>
      <c r="F743" s="10">
        <f>'7-2021'!$H737/1000</f>
        <v>0</v>
      </c>
      <c r="G743" s="10">
        <f>'8-2021'!$H737/1000</f>
        <v>0</v>
      </c>
      <c r="H743" s="10">
        <f>'9-2021'!$H737/1000</f>
        <v>0</v>
      </c>
      <c r="I743" s="10">
        <f>'10-2021'!$H737/1000</f>
        <v>0</v>
      </c>
      <c r="J743" s="10">
        <f>'11-2021'!$H737/1000</f>
        <v>0</v>
      </c>
      <c r="K743" s="10">
        <f>'12-2021'!$H737/1000</f>
        <v>0</v>
      </c>
      <c r="L743" s="10">
        <f>'1-2022'!$H737/1000</f>
        <v>0</v>
      </c>
      <c r="M743" s="10">
        <f>'2-2022'!$H737/1000</f>
        <v>0</v>
      </c>
      <c r="N743" s="10">
        <f>'3-2022'!$H737/1000</f>
        <v>0</v>
      </c>
      <c r="O743" s="10">
        <f>'4-2022'!$H737/1000</f>
        <v>0</v>
      </c>
      <c r="P743" s="10">
        <f>'5-2022'!$H737/1000</f>
        <v>0</v>
      </c>
      <c r="Q743" s="10">
        <f>'6-2022'!$H737/1000</f>
        <v>0</v>
      </c>
      <c r="R743" s="10">
        <f t="shared" si="12"/>
        <v>0</v>
      </c>
      <c r="T743" s="74"/>
    </row>
    <row r="744" spans="1:20" x14ac:dyDescent="0.25">
      <c r="A744" s="56"/>
      <c r="B744" s="3"/>
      <c r="C744" s="3"/>
      <c r="D744" s="3" t="s">
        <v>302</v>
      </c>
      <c r="E744" s="10">
        <f>'6-2021'!$H738/1000</f>
        <v>14167.661762758111</v>
      </c>
      <c r="F744" s="10">
        <f>'7-2021'!$H738/1000</f>
        <v>14167.661762758111</v>
      </c>
      <c r="G744" s="10">
        <f>'8-2021'!$H738/1000</f>
        <v>14167.661762758111</v>
      </c>
      <c r="H744" s="10">
        <f>'9-2021'!$H738/1000</f>
        <v>14167.661762758111</v>
      </c>
      <c r="I744" s="10">
        <f>'10-2021'!$H738/1000</f>
        <v>14167.661762758111</v>
      </c>
      <c r="J744" s="10">
        <f>'11-2021'!$H738/1000</f>
        <v>14167.661762758111</v>
      </c>
      <c r="K744" s="10">
        <f>'12-2021'!$H738/1000</f>
        <v>14167.661762758111</v>
      </c>
      <c r="L744" s="10">
        <f>'1-2022'!$H738/1000</f>
        <v>14167.661762758111</v>
      </c>
      <c r="M744" s="10">
        <f>'2-2022'!$H738/1000</f>
        <v>14167.661762758111</v>
      </c>
      <c r="N744" s="10">
        <f>'3-2022'!$H738/1000</f>
        <v>14167.661762758111</v>
      </c>
      <c r="O744" s="10">
        <f>'4-2022'!$H738/1000</f>
        <v>14167.661762758111</v>
      </c>
      <c r="P744" s="10">
        <f>'5-2022'!$H738/1000</f>
        <v>14167.661762758111</v>
      </c>
      <c r="Q744" s="10">
        <f>'6-2022'!$H738/1000</f>
        <v>14167.661762758111</v>
      </c>
      <c r="R744" s="10">
        <f t="shared" si="12"/>
        <v>14167.661762758109</v>
      </c>
      <c r="T744" s="74"/>
    </row>
    <row r="745" spans="1:20" x14ac:dyDescent="0.25">
      <c r="A745" s="56"/>
      <c r="B745" s="3"/>
      <c r="C745" s="3"/>
      <c r="D745" s="3" t="s">
        <v>303</v>
      </c>
      <c r="E745" s="10">
        <f>'6-2021'!$H739/1000</f>
        <v>837.17269812213328</v>
      </c>
      <c r="F745" s="10">
        <f>'7-2021'!$H739/1000</f>
        <v>837.40375234679186</v>
      </c>
      <c r="G745" s="10">
        <f>'8-2021'!$H739/1000</f>
        <v>837.67008952321146</v>
      </c>
      <c r="H745" s="10">
        <f>'9-2021'!$H739/1000</f>
        <v>837.59075893266106</v>
      </c>
      <c r="I745" s="10">
        <f>'10-2021'!$H739/1000</f>
        <v>837.59075893266106</v>
      </c>
      <c r="J745" s="10">
        <f>'11-2021'!$H739/1000</f>
        <v>837.59075893266106</v>
      </c>
      <c r="K745" s="10">
        <f>'12-2021'!$H739/1000</f>
        <v>837.59958346052065</v>
      </c>
      <c r="L745" s="10">
        <f>'1-2022'!$H739/1000</f>
        <v>837.59958346052065</v>
      </c>
      <c r="M745" s="10">
        <f>'2-2022'!$H739/1000</f>
        <v>837.6680796691719</v>
      </c>
      <c r="N745" s="10">
        <f>'3-2022'!$H739/1000</f>
        <v>837.6680796691719</v>
      </c>
      <c r="O745" s="10">
        <f>'4-2022'!$H739/1000</f>
        <v>837.6680796691719</v>
      </c>
      <c r="P745" s="10">
        <f>'5-2022'!$H739/1000</f>
        <v>837.6680796691719</v>
      </c>
      <c r="Q745" s="10">
        <f>'6-2022'!$H739/1000</f>
        <v>837.74707754470273</v>
      </c>
      <c r="R745" s="10">
        <f t="shared" si="12"/>
        <v>837.5981243415946</v>
      </c>
      <c r="T745" s="74"/>
    </row>
    <row r="746" spans="1:20" x14ac:dyDescent="0.25">
      <c r="A746" s="56"/>
      <c r="B746" s="3"/>
      <c r="C746" s="3"/>
      <c r="D746" s="3"/>
      <c r="E746" s="12">
        <f>'6-2021'!$H740/1000</f>
        <v>16054.828796063857</v>
      </c>
      <c r="F746" s="12">
        <f>'7-2021'!$H740/1000</f>
        <v>16055.059850288515</v>
      </c>
      <c r="G746" s="12">
        <f>'8-2021'!$H740/1000</f>
        <v>16055.326187464936</v>
      </c>
      <c r="H746" s="12">
        <f>'9-2021'!$H740/1000</f>
        <v>16055.246856874386</v>
      </c>
      <c r="I746" s="12">
        <f>'10-2021'!$H740/1000</f>
        <v>16055.246856874386</v>
      </c>
      <c r="J746" s="12">
        <f>'11-2021'!$H740/1000</f>
        <v>16055.246856874386</v>
      </c>
      <c r="K746" s="12">
        <f>'12-2021'!$H740/1000</f>
        <v>16055.255681402246</v>
      </c>
      <c r="L746" s="12">
        <f>'1-2022'!$H740/1000</f>
        <v>16055.255681402246</v>
      </c>
      <c r="M746" s="12">
        <f>'2-2022'!$H740/1000</f>
        <v>16055.324177610897</v>
      </c>
      <c r="N746" s="12">
        <f>'3-2022'!$H740/1000</f>
        <v>16055.324177610897</v>
      </c>
      <c r="O746" s="12">
        <f>'4-2022'!$H740/1000</f>
        <v>16055.324177610897</v>
      </c>
      <c r="P746" s="12">
        <f>'5-2022'!$H740/1000</f>
        <v>16055.324177610897</v>
      </c>
      <c r="Q746" s="12">
        <f>'6-2022'!$H740/1000</f>
        <v>16055.403175486426</v>
      </c>
      <c r="R746" s="12">
        <f t="shared" si="12"/>
        <v>16055.254222283316</v>
      </c>
      <c r="T746" s="74"/>
    </row>
    <row r="747" spans="1:20" x14ac:dyDescent="0.25">
      <c r="A747" s="56"/>
      <c r="B747" s="3"/>
      <c r="C747" s="3"/>
      <c r="D747" s="3"/>
      <c r="E747" s="2">
        <f>'6-2021'!$H741/1000</f>
        <v>0</v>
      </c>
      <c r="F747" s="2">
        <f>'7-2021'!$H741/1000</f>
        <v>0</v>
      </c>
      <c r="G747" s="2">
        <f>'8-2021'!$H741/1000</f>
        <v>0</v>
      </c>
      <c r="H747" s="2">
        <f>'9-2021'!$H741/1000</f>
        <v>0</v>
      </c>
      <c r="I747" s="2">
        <f>'10-2021'!$H741/1000</f>
        <v>0</v>
      </c>
      <c r="J747" s="2">
        <f>'11-2021'!$H741/1000</f>
        <v>0</v>
      </c>
      <c r="K747" s="2">
        <f>'12-2021'!$H741/1000</f>
        <v>0</v>
      </c>
      <c r="L747" s="2">
        <f>'1-2022'!$H741/1000</f>
        <v>0</v>
      </c>
      <c r="M747" s="2">
        <f>'2-2022'!$H741/1000</f>
        <v>0</v>
      </c>
      <c r="N747" s="2">
        <f>'3-2022'!$H741/1000</f>
        <v>0</v>
      </c>
      <c r="O747" s="2">
        <f>'4-2022'!$H741/1000</f>
        <v>0</v>
      </c>
      <c r="P747" s="2">
        <f>'5-2022'!$H741/1000</f>
        <v>0</v>
      </c>
      <c r="Q747" s="2">
        <f>'6-2022'!$H741/1000</f>
        <v>0</v>
      </c>
      <c r="R747" s="2">
        <f t="shared" si="12"/>
        <v>0</v>
      </c>
      <c r="T747" s="74"/>
    </row>
    <row r="748" spans="1:20" x14ac:dyDescent="0.25">
      <c r="A748" s="56">
        <v>303</v>
      </c>
      <c r="B748" s="3" t="s">
        <v>122</v>
      </c>
      <c r="C748" s="3"/>
      <c r="D748" s="3"/>
      <c r="E748" s="2">
        <f>'6-2021'!$H742/1000</f>
        <v>0</v>
      </c>
      <c r="F748" s="2">
        <f>'7-2021'!$H742/1000</f>
        <v>0</v>
      </c>
      <c r="G748" s="2">
        <f>'8-2021'!$H742/1000</f>
        <v>0</v>
      </c>
      <c r="H748" s="2">
        <f>'9-2021'!$H742/1000</f>
        <v>0</v>
      </c>
      <c r="I748" s="2">
        <f>'10-2021'!$H742/1000</f>
        <v>0</v>
      </c>
      <c r="J748" s="2">
        <f>'11-2021'!$H742/1000</f>
        <v>0</v>
      </c>
      <c r="K748" s="2">
        <f>'12-2021'!$H742/1000</f>
        <v>0</v>
      </c>
      <c r="L748" s="2">
        <f>'1-2022'!$H742/1000</f>
        <v>0</v>
      </c>
      <c r="M748" s="2">
        <f>'2-2022'!$H742/1000</f>
        <v>0</v>
      </c>
      <c r="N748" s="2">
        <f>'3-2022'!$H742/1000</f>
        <v>0</v>
      </c>
      <c r="O748" s="2">
        <f>'4-2022'!$H742/1000</f>
        <v>0</v>
      </c>
      <c r="P748" s="2">
        <f>'5-2022'!$H742/1000</f>
        <v>0</v>
      </c>
      <c r="Q748" s="2">
        <f>'6-2022'!$H742/1000</f>
        <v>0</v>
      </c>
      <c r="R748" s="2">
        <f t="shared" si="12"/>
        <v>0</v>
      </c>
      <c r="T748" s="74"/>
    </row>
    <row r="749" spans="1:20" x14ac:dyDescent="0.25">
      <c r="A749" s="56"/>
      <c r="B749" s="3"/>
      <c r="C749" s="3"/>
      <c r="D749" s="3" t="s">
        <v>193</v>
      </c>
      <c r="E749" s="10">
        <f>'6-2021'!$H743/1000</f>
        <v>2036.98642</v>
      </c>
      <c r="F749" s="10">
        <f>'7-2021'!$H743/1000</f>
        <v>2036.98642</v>
      </c>
      <c r="G749" s="10">
        <f>'8-2021'!$H743/1000</f>
        <v>2036.98642</v>
      </c>
      <c r="H749" s="10">
        <f>'9-2021'!$H743/1000</f>
        <v>2036.98642</v>
      </c>
      <c r="I749" s="10">
        <f>'10-2021'!$H743/1000</f>
        <v>2036.98642</v>
      </c>
      <c r="J749" s="10">
        <f>'11-2021'!$H743/1000</f>
        <v>2036.98642</v>
      </c>
      <c r="K749" s="10">
        <f>'12-2021'!$H743/1000</f>
        <v>2036.98642</v>
      </c>
      <c r="L749" s="10">
        <f>'1-2022'!$H743/1000</f>
        <v>2036.98642</v>
      </c>
      <c r="M749" s="10">
        <f>'2-2022'!$H743/1000</f>
        <v>2036.98642</v>
      </c>
      <c r="N749" s="10">
        <f>'3-2022'!$H743/1000</f>
        <v>2036.98642</v>
      </c>
      <c r="O749" s="10">
        <f>'4-2022'!$H743/1000</f>
        <v>2036.98642</v>
      </c>
      <c r="P749" s="10">
        <f>'5-2022'!$H743/1000</f>
        <v>2036.98642</v>
      </c>
      <c r="Q749" s="10">
        <f>'6-2022'!$H743/1000</f>
        <v>2036.98642</v>
      </c>
      <c r="R749" s="10">
        <f t="shared" si="12"/>
        <v>2036.9864200000002</v>
      </c>
      <c r="T749" s="74"/>
    </row>
    <row r="750" spans="1:20" x14ac:dyDescent="0.25">
      <c r="A750" s="56"/>
      <c r="B750" s="3"/>
      <c r="C750" s="3"/>
      <c r="D750" s="3" t="s">
        <v>24</v>
      </c>
      <c r="E750" s="10">
        <f>'6-2021'!$H744/1000</f>
        <v>7711.6173399120726</v>
      </c>
      <c r="F750" s="10">
        <f>'7-2021'!$H744/1000</f>
        <v>7711.6173399120726</v>
      </c>
      <c r="G750" s="10">
        <f>'8-2021'!$H744/1000</f>
        <v>7711.6173399120726</v>
      </c>
      <c r="H750" s="10">
        <f>'9-2021'!$H744/1000</f>
        <v>7711.6173399120726</v>
      </c>
      <c r="I750" s="10">
        <f>'10-2021'!$H744/1000</f>
        <v>7714.1306548087696</v>
      </c>
      <c r="J750" s="10">
        <f>'11-2021'!$H744/1000</f>
        <v>7714.1306548087696</v>
      </c>
      <c r="K750" s="10">
        <f>'12-2021'!$H744/1000</f>
        <v>7715.8665511416202</v>
      </c>
      <c r="L750" s="10">
        <f>'1-2022'!$H744/1000</f>
        <v>7713.3532362449232</v>
      </c>
      <c r="M750" s="10">
        <f>'2-2022'!$H744/1000</f>
        <v>7713.3532362449232</v>
      </c>
      <c r="N750" s="10">
        <f>'3-2022'!$H744/1000</f>
        <v>7760.3509769323628</v>
      </c>
      <c r="O750" s="10">
        <f>'4-2022'!$H744/1000</f>
        <v>7760.7645680317637</v>
      </c>
      <c r="P750" s="10">
        <f>'5-2022'!$H744/1000</f>
        <v>7762.721133412545</v>
      </c>
      <c r="Q750" s="10">
        <f>'6-2022'!$H744/1000</f>
        <v>7760.6267043319631</v>
      </c>
      <c r="R750" s="10">
        <f t="shared" si="12"/>
        <v>7727.1370877903255</v>
      </c>
      <c r="T750" s="74"/>
    </row>
    <row r="751" spans="1:20" x14ac:dyDescent="0.25">
      <c r="A751" s="56"/>
      <c r="B751" s="3"/>
      <c r="C751" s="3"/>
      <c r="D751" s="3" t="s">
        <v>248</v>
      </c>
      <c r="E751" s="10">
        <f>'6-2021'!$H745/1000</f>
        <v>30606.056921744541</v>
      </c>
      <c r="F751" s="10">
        <f>'7-2021'!$H745/1000</f>
        <v>30722.041378387406</v>
      </c>
      <c r="G751" s="10">
        <f>'8-2021'!$H745/1000</f>
        <v>30587.496506837295</v>
      </c>
      <c r="H751" s="10">
        <f>'9-2021'!$H745/1000</f>
        <v>30661.201164434613</v>
      </c>
      <c r="I751" s="10">
        <f>'10-2021'!$H745/1000</f>
        <v>30576.620911247537</v>
      </c>
      <c r="J751" s="10">
        <f>'11-2021'!$H745/1000</f>
        <v>30758.298695542282</v>
      </c>
      <c r="K751" s="10">
        <f>'12-2021'!$H745/1000</f>
        <v>31558.084287789716</v>
      </c>
      <c r="L751" s="10">
        <f>'1-2022'!$H745/1000</f>
        <v>31637.002907261372</v>
      </c>
      <c r="M751" s="10">
        <f>'2-2022'!$H745/1000</f>
        <v>31645.765189334648</v>
      </c>
      <c r="N751" s="10">
        <f>'3-2022'!$H745/1000</f>
        <v>31934.296787534011</v>
      </c>
      <c r="O751" s="10">
        <f>'4-2022'!$H745/1000</f>
        <v>31887.915449651893</v>
      </c>
      <c r="P751" s="10">
        <f>'5-2022'!$H745/1000</f>
        <v>31934.117968458213</v>
      </c>
      <c r="Q751" s="10">
        <f>'6-2022'!$H745/1000</f>
        <v>32014.286837949174</v>
      </c>
      <c r="R751" s="10">
        <f t="shared" si="12"/>
        <v>31267.751093860483</v>
      </c>
      <c r="T751" s="74"/>
    </row>
    <row r="752" spans="1:20" x14ac:dyDescent="0.25">
      <c r="A752" s="56"/>
      <c r="B752" s="3"/>
      <c r="C752" s="3"/>
      <c r="D752" s="3" t="s">
        <v>247</v>
      </c>
      <c r="E752" s="10">
        <f>'6-2021'!$H746/1000</f>
        <v>0</v>
      </c>
      <c r="F752" s="10">
        <f>'7-2021'!$H746/1000</f>
        <v>0</v>
      </c>
      <c r="G752" s="10">
        <f>'8-2021'!$H746/1000</f>
        <v>0</v>
      </c>
      <c r="H752" s="10">
        <f>'9-2021'!$H746/1000</f>
        <v>0</v>
      </c>
      <c r="I752" s="10">
        <f>'10-2021'!$H746/1000</f>
        <v>0</v>
      </c>
      <c r="J752" s="10">
        <f>'11-2021'!$H746/1000</f>
        <v>0</v>
      </c>
      <c r="K752" s="10">
        <f>'12-2021'!$H746/1000</f>
        <v>0</v>
      </c>
      <c r="L752" s="10">
        <f>'1-2022'!$H746/1000</f>
        <v>0</v>
      </c>
      <c r="M752" s="10">
        <f>'2-2022'!$H746/1000</f>
        <v>0</v>
      </c>
      <c r="N752" s="10">
        <f>'3-2022'!$H746/1000</f>
        <v>0</v>
      </c>
      <c r="O752" s="10">
        <f>'4-2022'!$H746/1000</f>
        <v>0</v>
      </c>
      <c r="P752" s="10">
        <f>'5-2022'!$H746/1000</f>
        <v>0</v>
      </c>
      <c r="Q752" s="10">
        <f>'6-2022'!$H746/1000</f>
        <v>0</v>
      </c>
      <c r="R752" s="10">
        <f t="shared" si="12"/>
        <v>0</v>
      </c>
      <c r="T752" s="74"/>
    </row>
    <row r="753" spans="1:20" x14ac:dyDescent="0.25">
      <c r="A753" s="56"/>
      <c r="B753" s="3"/>
      <c r="C753" s="3"/>
      <c r="D753" s="3" t="s">
        <v>255</v>
      </c>
      <c r="E753" s="10">
        <f>'6-2021'!$H747/1000</f>
        <v>14446.754421945372</v>
      </c>
      <c r="F753" s="10">
        <f>'7-2021'!$H747/1000</f>
        <v>14506.382162140466</v>
      </c>
      <c r="G753" s="10">
        <f>'8-2021'!$H747/1000</f>
        <v>14516.989390064728</v>
      </c>
      <c r="H753" s="10">
        <f>'9-2021'!$H747/1000</f>
        <v>14528.481905336113</v>
      </c>
      <c r="I753" s="10">
        <f>'10-2021'!$H747/1000</f>
        <v>15650.576329326605</v>
      </c>
      <c r="J753" s="10">
        <f>'11-2021'!$H747/1000</f>
        <v>15669.280881029988</v>
      </c>
      <c r="K753" s="10">
        <f>'12-2021'!$H747/1000</f>
        <v>15116.64297639259</v>
      </c>
      <c r="L753" s="10">
        <f>'1-2022'!$H747/1000</f>
        <v>15117.165698361994</v>
      </c>
      <c r="M753" s="10">
        <f>'2-2022'!$H747/1000</f>
        <v>15117.330753729504</v>
      </c>
      <c r="N753" s="10">
        <f>'3-2022'!$H747/1000</f>
        <v>15117.330753729504</v>
      </c>
      <c r="O753" s="10">
        <f>'4-2022'!$H747/1000</f>
        <v>15117.330753729504</v>
      </c>
      <c r="P753" s="10">
        <f>'5-2022'!$H747/1000</f>
        <v>15156.825103835836</v>
      </c>
      <c r="Q753" s="10">
        <f>'6-2022'!$H747/1000</f>
        <v>15228.601165468286</v>
      </c>
      <c r="R753" s="10">
        <f t="shared" si="12"/>
        <v>15037.667875115303</v>
      </c>
      <c r="T753" s="74"/>
    </row>
    <row r="754" spans="1:20" x14ac:dyDescent="0.25">
      <c r="A754" s="56"/>
      <c r="B754" s="3"/>
      <c r="C754" s="3"/>
      <c r="D754" s="3" t="s">
        <v>249</v>
      </c>
      <c r="E754" s="10">
        <f>'6-2021'!$H748/1000</f>
        <v>6488.2489870662721</v>
      </c>
      <c r="F754" s="10">
        <f>'7-2021'!$H748/1000</f>
        <v>6488.2489870662721</v>
      </c>
      <c r="G754" s="10">
        <f>'8-2021'!$H748/1000</f>
        <v>6488.2489870662721</v>
      </c>
      <c r="H754" s="10">
        <f>'9-2021'!$H748/1000</f>
        <v>6488.2489870662721</v>
      </c>
      <c r="I754" s="10">
        <f>'10-2021'!$H748/1000</f>
        <v>6488.2489870662721</v>
      </c>
      <c r="J754" s="10">
        <f>'11-2021'!$H748/1000</f>
        <v>6488.2489870662721</v>
      </c>
      <c r="K754" s="10">
        <f>'12-2021'!$H748/1000</f>
        <v>6488.2489870662721</v>
      </c>
      <c r="L754" s="10">
        <f>'1-2022'!$H748/1000</f>
        <v>6488.2489870662721</v>
      </c>
      <c r="M754" s="10">
        <f>'2-2022'!$H748/1000</f>
        <v>6488.2489870662721</v>
      </c>
      <c r="N754" s="10">
        <f>'3-2022'!$H748/1000</f>
        <v>6493.6202170046354</v>
      </c>
      <c r="O754" s="10">
        <f>'4-2022'!$H748/1000</f>
        <v>6493.6202170046354</v>
      </c>
      <c r="P754" s="10">
        <f>'5-2022'!$H748/1000</f>
        <v>6493.6202170046354</v>
      </c>
      <c r="Q754" s="10">
        <f>'6-2022'!$H748/1000</f>
        <v>6492.9374685854573</v>
      </c>
      <c r="R754" s="10">
        <f t="shared" si="12"/>
        <v>6489.7871479474961</v>
      </c>
      <c r="T754" s="74"/>
    </row>
    <row r="755" spans="1:20" x14ac:dyDescent="0.25">
      <c r="A755" s="56"/>
      <c r="B755" s="3"/>
      <c r="C755" s="3"/>
      <c r="D755" s="3" t="s">
        <v>251</v>
      </c>
      <c r="E755" s="10">
        <f>'6-2021'!$H749/1000</f>
        <v>0</v>
      </c>
      <c r="F755" s="10">
        <f>'7-2021'!$H749/1000</f>
        <v>0</v>
      </c>
      <c r="G755" s="10">
        <f>'8-2021'!$H749/1000</f>
        <v>0</v>
      </c>
      <c r="H755" s="10">
        <f>'9-2021'!$H749/1000</f>
        <v>0</v>
      </c>
      <c r="I755" s="10">
        <f>'10-2021'!$H749/1000</f>
        <v>0</v>
      </c>
      <c r="J755" s="10">
        <f>'11-2021'!$H749/1000</f>
        <v>0</v>
      </c>
      <c r="K755" s="10">
        <f>'12-2021'!$H749/1000</f>
        <v>0</v>
      </c>
      <c r="L755" s="10">
        <f>'1-2022'!$H749/1000</f>
        <v>0</v>
      </c>
      <c r="M755" s="10">
        <f>'2-2022'!$H749/1000</f>
        <v>0</v>
      </c>
      <c r="N755" s="10">
        <f>'3-2022'!$H749/1000</f>
        <v>0</v>
      </c>
      <c r="O755" s="10">
        <f>'4-2022'!$H749/1000</f>
        <v>0</v>
      </c>
      <c r="P755" s="10">
        <f>'5-2022'!$H749/1000</f>
        <v>0</v>
      </c>
      <c r="Q755" s="10">
        <f>'6-2022'!$H749/1000</f>
        <v>0</v>
      </c>
      <c r="R755" s="10">
        <f t="shared" si="12"/>
        <v>0</v>
      </c>
      <c r="T755" s="74"/>
    </row>
    <row r="756" spans="1:20" x14ac:dyDescent="0.25">
      <c r="A756" s="56"/>
      <c r="B756" s="3"/>
      <c r="C756" s="3"/>
      <c r="D756" s="3" t="s">
        <v>253</v>
      </c>
      <c r="E756" s="10">
        <f>'6-2021'!$H750/1000</f>
        <v>583.85258614471957</v>
      </c>
      <c r="F756" s="10">
        <f>'7-2021'!$H750/1000</f>
        <v>583.85258614471957</v>
      </c>
      <c r="G756" s="10">
        <f>'8-2021'!$H750/1000</f>
        <v>583.85258614471957</v>
      </c>
      <c r="H756" s="10">
        <f>'9-2021'!$H750/1000</f>
        <v>583.85258614471957</v>
      </c>
      <c r="I756" s="10">
        <f>'10-2021'!$H750/1000</f>
        <v>583.85258614471957</v>
      </c>
      <c r="J756" s="10">
        <f>'11-2021'!$H750/1000</f>
        <v>583.85258614471957</v>
      </c>
      <c r="K756" s="10">
        <f>'12-2021'!$H750/1000</f>
        <v>583.85258614471957</v>
      </c>
      <c r="L756" s="10">
        <f>'1-2022'!$H750/1000</f>
        <v>583.85258614471957</v>
      </c>
      <c r="M756" s="10">
        <f>'2-2022'!$H750/1000</f>
        <v>583.85258614471957</v>
      </c>
      <c r="N756" s="10">
        <f>'3-2022'!$H750/1000</f>
        <v>583.85258614471957</v>
      </c>
      <c r="O756" s="10">
        <f>'4-2022'!$H750/1000</f>
        <v>583.85258614471957</v>
      </c>
      <c r="P756" s="10">
        <f>'5-2022'!$H750/1000</f>
        <v>583.85258614471957</v>
      </c>
      <c r="Q756" s="10">
        <f>'6-2022'!$H750/1000</f>
        <v>583.85258614471957</v>
      </c>
      <c r="R756" s="10">
        <f t="shared" si="12"/>
        <v>583.85258614471957</v>
      </c>
      <c r="T756" s="74"/>
    </row>
    <row r="757" spans="1:20" x14ac:dyDescent="0.25">
      <c r="A757" s="56"/>
      <c r="B757" s="3"/>
      <c r="C757" s="3"/>
      <c r="D757" s="3" t="s">
        <v>252</v>
      </c>
      <c r="E757" s="10">
        <f>'6-2021'!$H751/1000</f>
        <v>0</v>
      </c>
      <c r="F757" s="10">
        <f>'7-2021'!$H751/1000</f>
        <v>0</v>
      </c>
      <c r="G757" s="10">
        <f>'8-2021'!$H751/1000</f>
        <v>0</v>
      </c>
      <c r="H757" s="10">
        <f>'9-2021'!$H751/1000</f>
        <v>0</v>
      </c>
      <c r="I757" s="10">
        <f>'10-2021'!$H751/1000</f>
        <v>0</v>
      </c>
      <c r="J757" s="10">
        <f>'11-2021'!$H751/1000</f>
        <v>0</v>
      </c>
      <c r="K757" s="10">
        <f>'12-2021'!$H751/1000</f>
        <v>0</v>
      </c>
      <c r="L757" s="10">
        <f>'1-2022'!$H751/1000</f>
        <v>0</v>
      </c>
      <c r="M757" s="10">
        <f>'2-2022'!$H751/1000</f>
        <v>0</v>
      </c>
      <c r="N757" s="10">
        <f>'3-2022'!$H751/1000</f>
        <v>0</v>
      </c>
      <c r="O757" s="10">
        <f>'4-2022'!$H751/1000</f>
        <v>0</v>
      </c>
      <c r="P757" s="10">
        <f>'5-2022'!$H751/1000</f>
        <v>0</v>
      </c>
      <c r="Q757" s="10">
        <f>'6-2022'!$H751/1000</f>
        <v>0</v>
      </c>
      <c r="R757" s="10">
        <f t="shared" si="12"/>
        <v>0</v>
      </c>
      <c r="T757" s="74"/>
    </row>
    <row r="758" spans="1:20" x14ac:dyDescent="0.25">
      <c r="A758" s="56"/>
      <c r="B758" s="3"/>
      <c r="C758" s="3"/>
      <c r="D758" s="3" t="s">
        <v>30</v>
      </c>
      <c r="E758" s="10">
        <f>'6-2021'!$H752/1000</f>
        <v>0</v>
      </c>
      <c r="F758" s="10">
        <f>'7-2021'!$H752/1000</f>
        <v>0</v>
      </c>
      <c r="G758" s="10">
        <f>'8-2021'!$H752/1000</f>
        <v>0</v>
      </c>
      <c r="H758" s="10">
        <f>'9-2021'!$H752/1000</f>
        <v>0</v>
      </c>
      <c r="I758" s="10">
        <f>'10-2021'!$H752/1000</f>
        <v>0</v>
      </c>
      <c r="J758" s="10">
        <f>'11-2021'!$H752/1000</f>
        <v>0</v>
      </c>
      <c r="K758" s="10">
        <f>'12-2021'!$H752/1000</f>
        <v>0</v>
      </c>
      <c r="L758" s="10">
        <f>'1-2022'!$H752/1000</f>
        <v>0</v>
      </c>
      <c r="M758" s="10">
        <f>'2-2022'!$H752/1000</f>
        <v>0</v>
      </c>
      <c r="N758" s="10">
        <f>'3-2022'!$H752/1000</f>
        <v>0</v>
      </c>
      <c r="O758" s="10">
        <f>'4-2022'!$H752/1000</f>
        <v>0</v>
      </c>
      <c r="P758" s="10">
        <f>'5-2022'!$H752/1000</f>
        <v>0</v>
      </c>
      <c r="Q758" s="10">
        <f>'6-2022'!$H752/1000</f>
        <v>0</v>
      </c>
      <c r="R758" s="10">
        <f t="shared" si="12"/>
        <v>0</v>
      </c>
      <c r="T758" s="74"/>
    </row>
    <row r="759" spans="1:20" x14ac:dyDescent="0.25">
      <c r="A759" s="56"/>
      <c r="B759" s="3"/>
      <c r="C759" s="3"/>
      <c r="D759" s="3" t="s">
        <v>251</v>
      </c>
      <c r="E759" s="10">
        <f>'6-2021'!$H753/1000</f>
        <v>0</v>
      </c>
      <c r="F759" s="10">
        <f>'7-2021'!$H753/1000</f>
        <v>0</v>
      </c>
      <c r="G759" s="10">
        <f>'8-2021'!$H753/1000</f>
        <v>0</v>
      </c>
      <c r="H759" s="10">
        <f>'9-2021'!$H753/1000</f>
        <v>0</v>
      </c>
      <c r="I759" s="10">
        <f>'10-2021'!$H753/1000</f>
        <v>0</v>
      </c>
      <c r="J759" s="10">
        <f>'11-2021'!$H753/1000</f>
        <v>0</v>
      </c>
      <c r="K759" s="10">
        <f>'12-2021'!$H753/1000</f>
        <v>0</v>
      </c>
      <c r="L759" s="10">
        <f>'1-2022'!$H753/1000</f>
        <v>0</v>
      </c>
      <c r="M759" s="10">
        <f>'2-2022'!$H753/1000</f>
        <v>0</v>
      </c>
      <c r="N759" s="10">
        <f>'3-2022'!$H753/1000</f>
        <v>0</v>
      </c>
      <c r="O759" s="10">
        <f>'4-2022'!$H753/1000</f>
        <v>0</v>
      </c>
      <c r="P759" s="10">
        <f>'5-2022'!$H753/1000</f>
        <v>0</v>
      </c>
      <c r="Q759" s="10">
        <f>'6-2022'!$H753/1000</f>
        <v>0</v>
      </c>
      <c r="R759" s="10">
        <f t="shared" si="12"/>
        <v>0</v>
      </c>
      <c r="T759" s="74"/>
    </row>
    <row r="760" spans="1:20" x14ac:dyDescent="0.25">
      <c r="A760" s="56"/>
      <c r="B760" s="3"/>
      <c r="C760" s="3"/>
      <c r="D760" s="3" t="s">
        <v>251</v>
      </c>
      <c r="E760" s="10">
        <f>'6-2021'!$H754/1000</f>
        <v>0</v>
      </c>
      <c r="F760" s="10">
        <f>'7-2021'!$H754/1000</f>
        <v>0</v>
      </c>
      <c r="G760" s="10">
        <f>'8-2021'!$H754/1000</f>
        <v>0</v>
      </c>
      <c r="H760" s="10">
        <f>'9-2021'!$H754/1000</f>
        <v>0</v>
      </c>
      <c r="I760" s="10">
        <f>'10-2021'!$H754/1000</f>
        <v>0</v>
      </c>
      <c r="J760" s="10">
        <f>'11-2021'!$H754/1000</f>
        <v>0</v>
      </c>
      <c r="K760" s="10">
        <f>'12-2021'!$H754/1000</f>
        <v>0</v>
      </c>
      <c r="L760" s="10">
        <f>'1-2022'!$H754/1000</f>
        <v>0</v>
      </c>
      <c r="M760" s="10">
        <f>'2-2022'!$H754/1000</f>
        <v>0</v>
      </c>
      <c r="N760" s="10">
        <f>'3-2022'!$H754/1000</f>
        <v>0</v>
      </c>
      <c r="O760" s="10">
        <f>'4-2022'!$H754/1000</f>
        <v>0</v>
      </c>
      <c r="P760" s="10">
        <f>'5-2022'!$H754/1000</f>
        <v>0</v>
      </c>
      <c r="Q760" s="10">
        <f>'6-2022'!$H754/1000</f>
        <v>0</v>
      </c>
      <c r="R760" s="10">
        <f t="shared" si="12"/>
        <v>0</v>
      </c>
      <c r="T760" s="74"/>
    </row>
    <row r="761" spans="1:20" x14ac:dyDescent="0.25">
      <c r="A761" s="56"/>
      <c r="B761" s="3"/>
      <c r="C761" s="3"/>
      <c r="D761" s="3"/>
      <c r="E761" s="12">
        <f>'6-2021'!$H755/1000</f>
        <v>61873.516676812978</v>
      </c>
      <c r="F761" s="12">
        <f>'7-2021'!$H755/1000</f>
        <v>62049.128873650938</v>
      </c>
      <c r="G761" s="12">
        <f>'8-2021'!$H755/1000</f>
        <v>61925.191230025091</v>
      </c>
      <c r="H761" s="12">
        <f>'9-2021'!$H755/1000</f>
        <v>62010.38840289379</v>
      </c>
      <c r="I761" s="12">
        <f>'10-2021'!$H755/1000</f>
        <v>63050.415888593903</v>
      </c>
      <c r="J761" s="12">
        <f>'11-2021'!$H755/1000</f>
        <v>63250.798224592028</v>
      </c>
      <c r="K761" s="12">
        <f>'12-2021'!$H755/1000</f>
        <v>63499.681808534922</v>
      </c>
      <c r="L761" s="12">
        <f>'1-2022'!$H755/1000</f>
        <v>63576.609835079274</v>
      </c>
      <c r="M761" s="12">
        <f>'2-2022'!$H755/1000</f>
        <v>63585.53717252006</v>
      </c>
      <c r="N761" s="12">
        <f>'3-2022'!$H755/1000</f>
        <v>63926.437741345238</v>
      </c>
      <c r="O761" s="12">
        <f>'4-2022'!$H755/1000</f>
        <v>63880.469994562518</v>
      </c>
      <c r="P761" s="12">
        <f>'5-2022'!$H755/1000</f>
        <v>63968.123428855957</v>
      </c>
      <c r="Q761" s="12">
        <f>'6-2022'!$H755/1000</f>
        <v>64117.29118247961</v>
      </c>
      <c r="R761" s="12">
        <f t="shared" si="12"/>
        <v>63143.182210858329</v>
      </c>
      <c r="T761" s="74"/>
    </row>
    <row r="762" spans="1:20" x14ac:dyDescent="0.25">
      <c r="A762" s="56">
        <v>303</v>
      </c>
      <c r="B762" s="3" t="s">
        <v>123</v>
      </c>
      <c r="C762" s="3"/>
      <c r="D762" s="3"/>
      <c r="E762" s="2">
        <f>'6-2021'!$H756/1000</f>
        <v>0</v>
      </c>
      <c r="F762" s="2">
        <f>'7-2021'!$H756/1000</f>
        <v>0</v>
      </c>
      <c r="G762" s="2">
        <f>'8-2021'!$H756/1000</f>
        <v>0</v>
      </c>
      <c r="H762" s="2">
        <f>'9-2021'!$H756/1000</f>
        <v>0</v>
      </c>
      <c r="I762" s="2">
        <f>'10-2021'!$H756/1000</f>
        <v>0</v>
      </c>
      <c r="J762" s="2">
        <f>'11-2021'!$H756/1000</f>
        <v>0</v>
      </c>
      <c r="K762" s="2">
        <f>'12-2021'!$H756/1000</f>
        <v>0</v>
      </c>
      <c r="L762" s="2">
        <f>'1-2022'!$H756/1000</f>
        <v>0</v>
      </c>
      <c r="M762" s="2">
        <f>'2-2022'!$H756/1000</f>
        <v>0</v>
      </c>
      <c r="N762" s="2">
        <f>'3-2022'!$H756/1000</f>
        <v>0</v>
      </c>
      <c r="O762" s="2">
        <f>'4-2022'!$H756/1000</f>
        <v>0</v>
      </c>
      <c r="P762" s="2">
        <f>'5-2022'!$H756/1000</f>
        <v>0</v>
      </c>
      <c r="Q762" s="2">
        <f>'6-2022'!$H756/1000</f>
        <v>0</v>
      </c>
      <c r="R762" s="2">
        <f t="shared" si="12"/>
        <v>0</v>
      </c>
      <c r="T762" s="74"/>
    </row>
    <row r="763" spans="1:20" x14ac:dyDescent="0.25">
      <c r="A763" s="56"/>
      <c r="B763" s="3"/>
      <c r="C763" s="3"/>
      <c r="D763" s="3" t="s">
        <v>193</v>
      </c>
      <c r="E763" s="10">
        <f>'6-2021'!$H757/1000</f>
        <v>0</v>
      </c>
      <c r="F763" s="10">
        <f>'7-2021'!$H757/1000</f>
        <v>0</v>
      </c>
      <c r="G763" s="10">
        <f>'8-2021'!$H757/1000</f>
        <v>0</v>
      </c>
      <c r="H763" s="10">
        <f>'9-2021'!$H757/1000</f>
        <v>0</v>
      </c>
      <c r="I763" s="10">
        <f>'10-2021'!$H757/1000</f>
        <v>0</v>
      </c>
      <c r="J763" s="10">
        <f>'11-2021'!$H757/1000</f>
        <v>0</v>
      </c>
      <c r="K763" s="10">
        <f>'12-2021'!$H757/1000</f>
        <v>0</v>
      </c>
      <c r="L763" s="10">
        <f>'1-2022'!$H757/1000</f>
        <v>0</v>
      </c>
      <c r="M763" s="10">
        <f>'2-2022'!$H757/1000</f>
        <v>0</v>
      </c>
      <c r="N763" s="10">
        <f>'3-2022'!$H757/1000</f>
        <v>0</v>
      </c>
      <c r="O763" s="10">
        <f>'4-2022'!$H757/1000</f>
        <v>0</v>
      </c>
      <c r="P763" s="10">
        <f>'5-2022'!$H757/1000</f>
        <v>0</v>
      </c>
      <c r="Q763" s="10">
        <f>'6-2022'!$H757/1000</f>
        <v>0</v>
      </c>
      <c r="R763" s="10">
        <f t="shared" si="12"/>
        <v>0</v>
      </c>
      <c r="T763" s="74"/>
    </row>
    <row r="764" spans="1:20" x14ac:dyDescent="0.25">
      <c r="A764" s="56"/>
      <c r="B764" s="3"/>
      <c r="C764" s="3"/>
      <c r="D764" s="3"/>
      <c r="E764" s="12">
        <f>E761-E763</f>
        <v>61873.516676812978</v>
      </c>
      <c r="F764" s="12">
        <f t="shared" ref="F764:Q764" si="13">F761-F763</f>
        <v>62049.128873650938</v>
      </c>
      <c r="G764" s="12">
        <f t="shared" si="13"/>
        <v>61925.191230025091</v>
      </c>
      <c r="H764" s="12">
        <f t="shared" si="13"/>
        <v>62010.38840289379</v>
      </c>
      <c r="I764" s="12">
        <f t="shared" si="13"/>
        <v>63050.415888593903</v>
      </c>
      <c r="J764" s="12">
        <f t="shared" si="13"/>
        <v>63250.798224592028</v>
      </c>
      <c r="K764" s="12">
        <f t="shared" si="13"/>
        <v>63499.681808534922</v>
      </c>
      <c r="L764" s="12">
        <f t="shared" si="13"/>
        <v>63576.609835079274</v>
      </c>
      <c r="M764" s="12">
        <f t="shared" si="13"/>
        <v>63585.53717252006</v>
      </c>
      <c r="N764" s="12">
        <f t="shared" si="13"/>
        <v>63926.437741345238</v>
      </c>
      <c r="O764" s="12">
        <f t="shared" si="13"/>
        <v>63880.469994562518</v>
      </c>
      <c r="P764" s="12">
        <f t="shared" si="13"/>
        <v>63968.123428855957</v>
      </c>
      <c r="Q764" s="12">
        <f t="shared" si="13"/>
        <v>64117.29118247961</v>
      </c>
      <c r="R764" s="12">
        <f t="shared" si="12"/>
        <v>63143.182210858329</v>
      </c>
      <c r="T764" s="74"/>
    </row>
    <row r="765" spans="1:20" x14ac:dyDescent="0.25">
      <c r="A765" s="56" t="s">
        <v>124</v>
      </c>
      <c r="B765" s="3" t="s">
        <v>125</v>
      </c>
      <c r="C765" s="3"/>
      <c r="D765" s="3"/>
      <c r="E765" s="2">
        <f>'6-2021'!$H759/1000</f>
        <v>0</v>
      </c>
      <c r="F765" s="2">
        <f>'7-2021'!$H759/1000</f>
        <v>0</v>
      </c>
      <c r="G765" s="2">
        <f>'8-2021'!$H759/1000</f>
        <v>0</v>
      </c>
      <c r="H765" s="2">
        <f>'9-2021'!$H759/1000</f>
        <v>0</v>
      </c>
      <c r="I765" s="2">
        <f>'10-2021'!$H759/1000</f>
        <v>0</v>
      </c>
      <c r="J765" s="2">
        <f>'11-2021'!$H759/1000</f>
        <v>0</v>
      </c>
      <c r="K765" s="2">
        <f>'12-2021'!$H759/1000</f>
        <v>0</v>
      </c>
      <c r="L765" s="2">
        <f>'1-2022'!$H759/1000</f>
        <v>0</v>
      </c>
      <c r="M765" s="2">
        <f>'2-2022'!$H759/1000</f>
        <v>0</v>
      </c>
      <c r="N765" s="2">
        <f>'3-2022'!$H759/1000</f>
        <v>0</v>
      </c>
      <c r="O765" s="2">
        <f>'4-2022'!$H759/1000</f>
        <v>0</v>
      </c>
      <c r="P765" s="2">
        <f>'5-2022'!$H759/1000</f>
        <v>0</v>
      </c>
      <c r="Q765" s="2">
        <f>'6-2022'!$H759/1000</f>
        <v>0</v>
      </c>
      <c r="R765" s="2">
        <f t="shared" si="12"/>
        <v>0</v>
      </c>
      <c r="T765" s="74"/>
    </row>
    <row r="766" spans="1:20" x14ac:dyDescent="0.25">
      <c r="A766" s="56"/>
      <c r="B766" s="3"/>
      <c r="C766" s="3"/>
      <c r="D766" s="3" t="s">
        <v>193</v>
      </c>
      <c r="E766" s="10">
        <f>'6-2021'!$H760/1000</f>
        <v>0</v>
      </c>
      <c r="F766" s="10">
        <f>'7-2021'!$H760/1000</f>
        <v>0</v>
      </c>
      <c r="G766" s="10">
        <f>'8-2021'!$H760/1000</f>
        <v>0</v>
      </c>
      <c r="H766" s="10">
        <f>'9-2021'!$H760/1000</f>
        <v>0</v>
      </c>
      <c r="I766" s="10">
        <f>'10-2021'!$H760/1000</f>
        <v>0</v>
      </c>
      <c r="J766" s="10">
        <f>'11-2021'!$H760/1000</f>
        <v>0</v>
      </c>
      <c r="K766" s="10">
        <f>'12-2021'!$H760/1000</f>
        <v>0</v>
      </c>
      <c r="L766" s="10">
        <f>'1-2022'!$H760/1000</f>
        <v>0</v>
      </c>
      <c r="M766" s="10">
        <f>'2-2022'!$H760/1000</f>
        <v>0</v>
      </c>
      <c r="N766" s="10">
        <f>'3-2022'!$H760/1000</f>
        <v>0</v>
      </c>
      <c r="O766" s="10">
        <f>'4-2022'!$H760/1000</f>
        <v>0</v>
      </c>
      <c r="P766" s="10">
        <f>'5-2022'!$H760/1000</f>
        <v>0</v>
      </c>
      <c r="Q766" s="10">
        <f>'6-2022'!$H760/1000</f>
        <v>0</v>
      </c>
      <c r="R766" s="10">
        <f t="shared" si="12"/>
        <v>0</v>
      </c>
      <c r="T766" s="74"/>
    </row>
    <row r="767" spans="1:20" x14ac:dyDescent="0.25">
      <c r="A767" s="56"/>
      <c r="B767" s="3"/>
      <c r="C767" s="3"/>
      <c r="D767" s="3" t="s">
        <v>24</v>
      </c>
      <c r="E767" s="10">
        <f>'6-2021'!$H761/1000</f>
        <v>0</v>
      </c>
      <c r="F767" s="10">
        <f>'7-2021'!$H761/1000</f>
        <v>0</v>
      </c>
      <c r="G767" s="10">
        <f>'8-2021'!$H761/1000</f>
        <v>0</v>
      </c>
      <c r="H767" s="10">
        <f>'9-2021'!$H761/1000</f>
        <v>0</v>
      </c>
      <c r="I767" s="10">
        <f>'10-2021'!$H761/1000</f>
        <v>0</v>
      </c>
      <c r="J767" s="10">
        <f>'11-2021'!$H761/1000</f>
        <v>0</v>
      </c>
      <c r="K767" s="10">
        <f>'12-2021'!$H761/1000</f>
        <v>0</v>
      </c>
      <c r="L767" s="10">
        <f>'1-2022'!$H761/1000</f>
        <v>0</v>
      </c>
      <c r="M767" s="10">
        <f>'2-2022'!$H761/1000</f>
        <v>0</v>
      </c>
      <c r="N767" s="10">
        <f>'3-2022'!$H761/1000</f>
        <v>0</v>
      </c>
      <c r="O767" s="10">
        <f>'4-2022'!$H761/1000</f>
        <v>0</v>
      </c>
      <c r="P767" s="10">
        <f>'5-2022'!$H761/1000</f>
        <v>0</v>
      </c>
      <c r="Q767" s="10">
        <f>'6-2022'!$H761/1000</f>
        <v>0</v>
      </c>
      <c r="R767" s="10">
        <f t="shared" si="12"/>
        <v>0</v>
      </c>
      <c r="T767" s="74"/>
    </row>
    <row r="768" spans="1:20" x14ac:dyDescent="0.25">
      <c r="A768" s="56"/>
      <c r="B768" s="3"/>
      <c r="C768" s="3"/>
      <c r="D768" s="3" t="s">
        <v>254</v>
      </c>
      <c r="E768" s="10">
        <f>'6-2021'!$H762/1000</f>
        <v>0</v>
      </c>
      <c r="F768" s="10">
        <f>'7-2021'!$H762/1000</f>
        <v>0</v>
      </c>
      <c r="G768" s="10">
        <f>'8-2021'!$H762/1000</f>
        <v>0</v>
      </c>
      <c r="H768" s="10">
        <f>'9-2021'!$H762/1000</f>
        <v>0</v>
      </c>
      <c r="I768" s="10">
        <f>'10-2021'!$H762/1000</f>
        <v>0</v>
      </c>
      <c r="J768" s="10">
        <f>'11-2021'!$H762/1000</f>
        <v>0</v>
      </c>
      <c r="K768" s="10">
        <f>'12-2021'!$H762/1000</f>
        <v>0</v>
      </c>
      <c r="L768" s="10">
        <f>'1-2022'!$H762/1000</f>
        <v>0</v>
      </c>
      <c r="M768" s="10">
        <f>'2-2022'!$H762/1000</f>
        <v>0</v>
      </c>
      <c r="N768" s="10">
        <f>'3-2022'!$H762/1000</f>
        <v>0</v>
      </c>
      <c r="O768" s="10">
        <f>'4-2022'!$H762/1000</f>
        <v>0</v>
      </c>
      <c r="P768" s="10">
        <f>'5-2022'!$H762/1000</f>
        <v>0</v>
      </c>
      <c r="Q768" s="10">
        <f>'6-2022'!$H762/1000</f>
        <v>0</v>
      </c>
      <c r="R768" s="10">
        <f t="shared" si="12"/>
        <v>0</v>
      </c>
      <c r="T768" s="74"/>
    </row>
    <row r="769" spans="1:20" x14ac:dyDescent="0.25">
      <c r="A769" s="56"/>
      <c r="B769" s="3"/>
      <c r="C769" s="3"/>
      <c r="D769" s="3" t="s">
        <v>248</v>
      </c>
      <c r="E769" s="10">
        <f>'6-2021'!$H763/1000</f>
        <v>0</v>
      </c>
      <c r="F769" s="10">
        <f>'7-2021'!$H763/1000</f>
        <v>0</v>
      </c>
      <c r="G769" s="10">
        <f>'8-2021'!$H763/1000</f>
        <v>0</v>
      </c>
      <c r="H769" s="10">
        <f>'9-2021'!$H763/1000</f>
        <v>0</v>
      </c>
      <c r="I769" s="10">
        <f>'10-2021'!$H763/1000</f>
        <v>0</v>
      </c>
      <c r="J769" s="10">
        <f>'11-2021'!$H763/1000</f>
        <v>0</v>
      </c>
      <c r="K769" s="10">
        <f>'12-2021'!$H763/1000</f>
        <v>0</v>
      </c>
      <c r="L769" s="10">
        <f>'1-2022'!$H763/1000</f>
        <v>0</v>
      </c>
      <c r="M769" s="10">
        <f>'2-2022'!$H763/1000</f>
        <v>0</v>
      </c>
      <c r="N769" s="10">
        <f>'3-2022'!$H763/1000</f>
        <v>0</v>
      </c>
      <c r="O769" s="10">
        <f>'4-2022'!$H763/1000</f>
        <v>0</v>
      </c>
      <c r="P769" s="10">
        <f>'5-2022'!$H763/1000</f>
        <v>0</v>
      </c>
      <c r="Q769" s="10">
        <f>'6-2022'!$H763/1000</f>
        <v>0</v>
      </c>
      <c r="R769" s="10">
        <f t="shared" si="12"/>
        <v>0</v>
      </c>
      <c r="T769" s="74"/>
    </row>
    <row r="770" spans="1:20" x14ac:dyDescent="0.25">
      <c r="A770" s="56"/>
      <c r="B770" s="3"/>
      <c r="C770" s="3"/>
      <c r="D770" s="3"/>
      <c r="E770" s="12">
        <f>'6-2021'!$H764/1000</f>
        <v>0</v>
      </c>
      <c r="F770" s="12">
        <f>'7-2021'!$H764/1000</f>
        <v>0</v>
      </c>
      <c r="G770" s="12">
        <f>'8-2021'!$H764/1000</f>
        <v>0</v>
      </c>
      <c r="H770" s="12">
        <f>'9-2021'!$H764/1000</f>
        <v>0</v>
      </c>
      <c r="I770" s="12">
        <f>'10-2021'!$H764/1000</f>
        <v>0</v>
      </c>
      <c r="J770" s="12">
        <f>'11-2021'!$H764/1000</f>
        <v>0</v>
      </c>
      <c r="K770" s="12">
        <f>'12-2021'!$H764/1000</f>
        <v>0</v>
      </c>
      <c r="L770" s="12">
        <f>'1-2022'!$H764/1000</f>
        <v>0</v>
      </c>
      <c r="M770" s="12">
        <f>'2-2022'!$H764/1000</f>
        <v>0</v>
      </c>
      <c r="N770" s="12">
        <f>'3-2022'!$H764/1000</f>
        <v>0</v>
      </c>
      <c r="O770" s="12">
        <f>'4-2022'!$H764/1000</f>
        <v>0</v>
      </c>
      <c r="P770" s="12">
        <f>'5-2022'!$H764/1000</f>
        <v>0</v>
      </c>
      <c r="Q770" s="12">
        <f>'6-2022'!$H764/1000</f>
        <v>0</v>
      </c>
      <c r="R770" s="12">
        <f t="shared" si="12"/>
        <v>0</v>
      </c>
      <c r="T770" s="74"/>
    </row>
    <row r="771" spans="1:20" x14ac:dyDescent="0.25">
      <c r="A771" s="56"/>
      <c r="B771" s="3"/>
      <c r="C771" s="3"/>
      <c r="D771" s="3"/>
      <c r="E771" s="2">
        <f>'6-2021'!$H765/1000</f>
        <v>0</v>
      </c>
      <c r="F771" s="2">
        <f>'7-2021'!$H765/1000</f>
        <v>0</v>
      </c>
      <c r="G771" s="2">
        <f>'8-2021'!$H765/1000</f>
        <v>0</v>
      </c>
      <c r="H771" s="2">
        <f>'9-2021'!$H765/1000</f>
        <v>0</v>
      </c>
      <c r="I771" s="2">
        <f>'10-2021'!$H765/1000</f>
        <v>0</v>
      </c>
      <c r="J771" s="2">
        <f>'11-2021'!$H765/1000</f>
        <v>0</v>
      </c>
      <c r="K771" s="2">
        <f>'12-2021'!$H765/1000</f>
        <v>0</v>
      </c>
      <c r="L771" s="2">
        <f>'1-2022'!$H765/1000</f>
        <v>0</v>
      </c>
      <c r="M771" s="2">
        <f>'2-2022'!$H765/1000</f>
        <v>0</v>
      </c>
      <c r="N771" s="2">
        <f>'3-2022'!$H765/1000</f>
        <v>0</v>
      </c>
      <c r="O771" s="2">
        <f>'4-2022'!$H765/1000</f>
        <v>0</v>
      </c>
      <c r="P771" s="2">
        <f>'5-2022'!$H765/1000</f>
        <v>0</v>
      </c>
      <c r="Q771" s="2">
        <f>'6-2022'!$H765/1000</f>
        <v>0</v>
      </c>
      <c r="R771" s="2">
        <f t="shared" si="12"/>
        <v>0</v>
      </c>
      <c r="T771" s="74"/>
    </row>
    <row r="772" spans="1:20" ht="15.75" thickBot="1" x14ac:dyDescent="0.3">
      <c r="A772" s="63" t="s">
        <v>126</v>
      </c>
      <c r="B772" s="3"/>
      <c r="C772" s="3"/>
      <c r="D772" s="3"/>
      <c r="E772" s="13">
        <f>'6-2021'!$H766/1000</f>
        <v>77928.345472876827</v>
      </c>
      <c r="F772" s="13">
        <f>'7-2021'!$H766/1000</f>
        <v>78104.188723939442</v>
      </c>
      <c r="G772" s="13">
        <f>'8-2021'!$H766/1000</f>
        <v>77980.517417490017</v>
      </c>
      <c r="H772" s="13">
        <f>'9-2021'!$H766/1000</f>
        <v>78065.635259768169</v>
      </c>
      <c r="I772" s="13">
        <f>'10-2021'!$H766/1000</f>
        <v>79105.662745468275</v>
      </c>
      <c r="J772" s="13">
        <f>'11-2021'!$H766/1000</f>
        <v>79306.045081466422</v>
      </c>
      <c r="K772" s="13">
        <f>'12-2021'!$H766/1000</f>
        <v>79554.937489937161</v>
      </c>
      <c r="L772" s="13">
        <f>'1-2022'!$H766/1000</f>
        <v>79631.865516481514</v>
      </c>
      <c r="M772" s="13">
        <f>'2-2022'!$H766/1000</f>
        <v>79640.861350130959</v>
      </c>
      <c r="N772" s="13">
        <f>'3-2022'!$H766/1000</f>
        <v>79981.761918956137</v>
      </c>
      <c r="O772" s="13">
        <f>'4-2022'!$H766/1000</f>
        <v>79935.794172173424</v>
      </c>
      <c r="P772" s="13">
        <f>'5-2022'!$H766/1000</f>
        <v>80023.447606466842</v>
      </c>
      <c r="Q772" s="13">
        <f>'6-2022'!$H766/1000</f>
        <v>80172.694357966029</v>
      </c>
      <c r="R772" s="13">
        <f t="shared" si="12"/>
        <v>79198.436433141658</v>
      </c>
      <c r="T772" s="74"/>
    </row>
    <row r="773" spans="1:20" ht="15.75" thickTop="1" x14ac:dyDescent="0.25">
      <c r="A773" s="63"/>
      <c r="B773" s="3"/>
      <c r="C773" s="3"/>
      <c r="D773" s="3"/>
      <c r="E773" s="2">
        <f>'6-2021'!$H767/1000</f>
        <v>0</v>
      </c>
      <c r="F773" s="2">
        <f>'7-2021'!$H767/1000</f>
        <v>0</v>
      </c>
      <c r="G773" s="2">
        <f>'8-2021'!$H767/1000</f>
        <v>0</v>
      </c>
      <c r="H773" s="2">
        <f>'9-2021'!$H767/1000</f>
        <v>0</v>
      </c>
      <c r="I773" s="2">
        <f>'10-2021'!$H767/1000</f>
        <v>0</v>
      </c>
      <c r="J773" s="2">
        <f>'11-2021'!$H767/1000</f>
        <v>0</v>
      </c>
      <c r="K773" s="2">
        <f>'12-2021'!$H767/1000</f>
        <v>0</v>
      </c>
      <c r="L773" s="2">
        <f>'1-2022'!$H767/1000</f>
        <v>0</v>
      </c>
      <c r="M773" s="2">
        <f>'2-2022'!$H767/1000</f>
        <v>0</v>
      </c>
      <c r="N773" s="2">
        <f>'3-2022'!$H767/1000</f>
        <v>0</v>
      </c>
      <c r="O773" s="2">
        <f>'4-2022'!$H767/1000</f>
        <v>0</v>
      </c>
      <c r="P773" s="2">
        <f>'5-2022'!$H767/1000</f>
        <v>0</v>
      </c>
      <c r="Q773" s="2">
        <f>'6-2022'!$H767/1000</f>
        <v>0</v>
      </c>
      <c r="R773" s="2">
        <f t="shared" si="12"/>
        <v>0</v>
      </c>
      <c r="T773" s="74"/>
    </row>
    <row r="774" spans="1:20" x14ac:dyDescent="0.25">
      <c r="A774" s="56" t="s">
        <v>127</v>
      </c>
      <c r="B774" s="3"/>
      <c r="C774" s="3"/>
      <c r="D774" s="3"/>
      <c r="E774" s="2">
        <f>'6-2021'!$H768/1000</f>
        <v>0</v>
      </c>
      <c r="F774" s="2">
        <f>'7-2021'!$H768/1000</f>
        <v>0</v>
      </c>
      <c r="G774" s="2">
        <f>'8-2021'!$H768/1000</f>
        <v>0</v>
      </c>
      <c r="H774" s="2">
        <f>'9-2021'!$H768/1000</f>
        <v>0</v>
      </c>
      <c r="I774" s="2">
        <f>'10-2021'!$H768/1000</f>
        <v>0</v>
      </c>
      <c r="J774" s="2">
        <f>'11-2021'!$H768/1000</f>
        <v>0</v>
      </c>
      <c r="K774" s="2">
        <f>'12-2021'!$H768/1000</f>
        <v>0</v>
      </c>
      <c r="L774" s="2">
        <f>'1-2022'!$H768/1000</f>
        <v>0</v>
      </c>
      <c r="M774" s="2">
        <f>'2-2022'!$H768/1000</f>
        <v>0</v>
      </c>
      <c r="N774" s="2">
        <f>'3-2022'!$H768/1000</f>
        <v>0</v>
      </c>
      <c r="O774" s="2">
        <f>'4-2022'!$H768/1000</f>
        <v>0</v>
      </c>
      <c r="P774" s="2">
        <f>'5-2022'!$H768/1000</f>
        <v>0</v>
      </c>
      <c r="Q774" s="2">
        <f>'6-2022'!$H768/1000</f>
        <v>0</v>
      </c>
      <c r="R774" s="2">
        <f t="shared" si="12"/>
        <v>0</v>
      </c>
      <c r="T774" s="74"/>
    </row>
    <row r="775" spans="1:20" x14ac:dyDescent="0.25">
      <c r="A775" s="56"/>
      <c r="B775" s="3"/>
      <c r="C775" s="3" t="s">
        <v>193</v>
      </c>
      <c r="D775" s="3"/>
      <c r="E775" s="10">
        <f>'6-2021'!$H769/1000</f>
        <v>2036.98642</v>
      </c>
      <c r="F775" s="10">
        <f>'7-2021'!$H769/1000</f>
        <v>2036.98642</v>
      </c>
      <c r="G775" s="10">
        <f>'8-2021'!$H769/1000</f>
        <v>2036.98642</v>
      </c>
      <c r="H775" s="10">
        <f>'9-2021'!$H769/1000</f>
        <v>2036.98642</v>
      </c>
      <c r="I775" s="10">
        <f>'10-2021'!$H769/1000</f>
        <v>2036.98642</v>
      </c>
      <c r="J775" s="10">
        <f>'11-2021'!$H769/1000</f>
        <v>2036.98642</v>
      </c>
      <c r="K775" s="10">
        <f>'12-2021'!$H769/1000</f>
        <v>2036.98642</v>
      </c>
      <c r="L775" s="10">
        <f>'1-2022'!$H769/1000</f>
        <v>2036.98642</v>
      </c>
      <c r="M775" s="10">
        <f>'2-2022'!$H769/1000</f>
        <v>2036.98642</v>
      </c>
      <c r="N775" s="10">
        <f>'3-2022'!$H769/1000</f>
        <v>2036.98642</v>
      </c>
      <c r="O775" s="10">
        <f>'4-2022'!$H769/1000</f>
        <v>2036.98642</v>
      </c>
      <c r="P775" s="10">
        <f>'5-2022'!$H769/1000</f>
        <v>2036.98642</v>
      </c>
      <c r="Q775" s="10">
        <f>'6-2022'!$H769/1000</f>
        <v>2036.98642</v>
      </c>
      <c r="R775" s="10">
        <f t="shared" si="12"/>
        <v>2036.9864200000002</v>
      </c>
      <c r="T775" s="74"/>
    </row>
    <row r="776" spans="1:20" x14ac:dyDescent="0.25">
      <c r="A776" s="56"/>
      <c r="B776" s="3"/>
      <c r="C776" s="3" t="s">
        <v>253</v>
      </c>
      <c r="D776" s="3"/>
      <c r="E776" s="10">
        <f>'6-2021'!$H770/1000</f>
        <v>583.85258614471957</v>
      </c>
      <c r="F776" s="10">
        <f>'7-2021'!$H770/1000</f>
        <v>583.85258614471957</v>
      </c>
      <c r="G776" s="10">
        <f>'8-2021'!$H770/1000</f>
        <v>583.85258614471957</v>
      </c>
      <c r="H776" s="10">
        <f>'9-2021'!$H770/1000</f>
        <v>583.85258614471957</v>
      </c>
      <c r="I776" s="10">
        <f>'10-2021'!$H770/1000</f>
        <v>583.85258614471957</v>
      </c>
      <c r="J776" s="10">
        <f>'11-2021'!$H770/1000</f>
        <v>583.85258614471957</v>
      </c>
      <c r="K776" s="10">
        <f>'12-2021'!$H770/1000</f>
        <v>583.85258614471957</v>
      </c>
      <c r="L776" s="10">
        <f>'1-2022'!$H770/1000</f>
        <v>583.85258614471957</v>
      </c>
      <c r="M776" s="10">
        <f>'2-2022'!$H770/1000</f>
        <v>583.85258614471957</v>
      </c>
      <c r="N776" s="10">
        <f>'3-2022'!$H770/1000</f>
        <v>583.85258614471957</v>
      </c>
      <c r="O776" s="10">
        <f>'4-2022'!$H770/1000</f>
        <v>583.85258614471957</v>
      </c>
      <c r="P776" s="10">
        <f>'5-2022'!$H770/1000</f>
        <v>583.85258614471957</v>
      </c>
      <c r="Q776" s="10">
        <f>'6-2022'!$H770/1000</f>
        <v>583.85258614471957</v>
      </c>
      <c r="R776" s="10">
        <f t="shared" si="12"/>
        <v>583.85258614471957</v>
      </c>
      <c r="T776" s="74"/>
    </row>
    <row r="777" spans="1:20" x14ac:dyDescent="0.25">
      <c r="A777" s="56"/>
      <c r="B777" s="3"/>
      <c r="C777" s="3" t="s">
        <v>256</v>
      </c>
      <c r="D777" s="3"/>
      <c r="E777" s="10">
        <f>'6-2021'!$H771/1000</f>
        <v>0</v>
      </c>
      <c r="F777" s="10">
        <f>'7-2021'!$H771/1000</f>
        <v>0</v>
      </c>
      <c r="G777" s="10">
        <f>'8-2021'!$H771/1000</f>
        <v>0</v>
      </c>
      <c r="H777" s="10">
        <f>'9-2021'!$H771/1000</f>
        <v>0</v>
      </c>
      <c r="I777" s="10">
        <f>'10-2021'!$H771/1000</f>
        <v>0</v>
      </c>
      <c r="J777" s="10">
        <f>'11-2021'!$H771/1000</f>
        <v>0</v>
      </c>
      <c r="K777" s="10">
        <f>'12-2021'!$H771/1000</f>
        <v>0</v>
      </c>
      <c r="L777" s="10">
        <f>'1-2022'!$H771/1000</f>
        <v>0</v>
      </c>
      <c r="M777" s="10">
        <f>'2-2022'!$H771/1000</f>
        <v>0</v>
      </c>
      <c r="N777" s="10">
        <f>'3-2022'!$H771/1000</f>
        <v>0</v>
      </c>
      <c r="O777" s="10">
        <f>'4-2022'!$H771/1000</f>
        <v>0</v>
      </c>
      <c r="P777" s="10">
        <f>'5-2022'!$H771/1000</f>
        <v>0</v>
      </c>
      <c r="Q777" s="10">
        <f>'6-2022'!$H771/1000</f>
        <v>0</v>
      </c>
      <c r="R777" s="10">
        <f t="shared" si="12"/>
        <v>0</v>
      </c>
      <c r="T777" s="74"/>
    </row>
    <row r="778" spans="1:20" x14ac:dyDescent="0.25">
      <c r="A778" s="56"/>
      <c r="B778" s="3"/>
      <c r="C778" s="3" t="s">
        <v>24</v>
      </c>
      <c r="D778" s="3"/>
      <c r="E778" s="10">
        <f>'6-2021'!$H772/1000</f>
        <v>8761.6116750956862</v>
      </c>
      <c r="F778" s="10">
        <f>'7-2021'!$H772/1000</f>
        <v>8761.6116750956862</v>
      </c>
      <c r="G778" s="10">
        <f>'8-2021'!$H772/1000</f>
        <v>8761.6116750956862</v>
      </c>
      <c r="H778" s="10">
        <f>'9-2021'!$H772/1000</f>
        <v>8761.6116750956862</v>
      </c>
      <c r="I778" s="10">
        <f>'10-2021'!$H772/1000</f>
        <v>8764.1249899923841</v>
      </c>
      <c r="J778" s="10">
        <f>'11-2021'!$H772/1000</f>
        <v>8764.1249899923841</v>
      </c>
      <c r="K778" s="10">
        <f>'12-2021'!$H772/1000</f>
        <v>8765.8608863252339</v>
      </c>
      <c r="L778" s="10">
        <f>'1-2022'!$H772/1000</f>
        <v>8763.3475714285378</v>
      </c>
      <c r="M778" s="10">
        <f>'2-2022'!$H772/1000</f>
        <v>8763.3475714285378</v>
      </c>
      <c r="N778" s="10">
        <f>'3-2022'!$H772/1000</f>
        <v>8810.3453121159764</v>
      </c>
      <c r="O778" s="10">
        <f>'4-2022'!$H772/1000</f>
        <v>8810.7589032153774</v>
      </c>
      <c r="P778" s="10">
        <f>'5-2022'!$H772/1000</f>
        <v>8812.7154685961577</v>
      </c>
      <c r="Q778" s="10">
        <f>'6-2022'!$H772/1000</f>
        <v>8810.6210395155776</v>
      </c>
      <c r="R778" s="10">
        <f t="shared" si="12"/>
        <v>8777.1314229739382</v>
      </c>
      <c r="T778" s="74"/>
    </row>
    <row r="779" spans="1:20" x14ac:dyDescent="0.25">
      <c r="A779" s="56"/>
      <c r="B779" s="3"/>
      <c r="C779" s="58" t="s">
        <v>248</v>
      </c>
      <c r="D779" s="3"/>
      <c r="E779" s="10">
        <f>'6-2021'!$H773/1000</f>
        <v>30606.056921744541</v>
      </c>
      <c r="F779" s="10">
        <f>'7-2021'!$H773/1000</f>
        <v>30722.041378387406</v>
      </c>
      <c r="G779" s="10">
        <f>'8-2021'!$H773/1000</f>
        <v>30587.496506837295</v>
      </c>
      <c r="H779" s="10">
        <f>'9-2021'!$H773/1000</f>
        <v>30661.201164434613</v>
      </c>
      <c r="I779" s="10">
        <f>'10-2021'!$H773/1000</f>
        <v>30576.620911247537</v>
      </c>
      <c r="J779" s="10">
        <f>'11-2021'!$H773/1000</f>
        <v>30758.298695542282</v>
      </c>
      <c r="K779" s="10">
        <f>'12-2021'!$H773/1000</f>
        <v>31558.084287789716</v>
      </c>
      <c r="L779" s="10">
        <f>'1-2022'!$H773/1000</f>
        <v>31637.002907261372</v>
      </c>
      <c r="M779" s="10">
        <f>'2-2022'!$H773/1000</f>
        <v>31645.765189334648</v>
      </c>
      <c r="N779" s="10">
        <f>'3-2022'!$H773/1000</f>
        <v>31934.296787534011</v>
      </c>
      <c r="O779" s="10">
        <f>'4-2022'!$H773/1000</f>
        <v>31887.915449651893</v>
      </c>
      <c r="P779" s="10">
        <f>'5-2022'!$H773/1000</f>
        <v>31934.117968458213</v>
      </c>
      <c r="Q779" s="10">
        <f>'6-2022'!$H773/1000</f>
        <v>32014.286837949174</v>
      </c>
      <c r="R779" s="10">
        <f t="shared" si="12"/>
        <v>31267.751093860483</v>
      </c>
      <c r="T779" s="74"/>
    </row>
    <row r="780" spans="1:20" x14ac:dyDescent="0.25">
      <c r="A780" s="56"/>
      <c r="B780" s="3"/>
      <c r="C780" s="58" t="s">
        <v>255</v>
      </c>
      <c r="D780" s="3"/>
      <c r="E780" s="10">
        <f>'6-2021'!$H774/1000</f>
        <v>14446.754421945372</v>
      </c>
      <c r="F780" s="10">
        <f>'7-2021'!$H774/1000</f>
        <v>14506.382162140466</v>
      </c>
      <c r="G780" s="10">
        <f>'8-2021'!$H774/1000</f>
        <v>14516.989390064728</v>
      </c>
      <c r="H780" s="10">
        <f>'9-2021'!$H774/1000</f>
        <v>14528.481905336113</v>
      </c>
      <c r="I780" s="10">
        <f>'10-2021'!$H774/1000</f>
        <v>15650.576329326605</v>
      </c>
      <c r="J780" s="10">
        <f>'11-2021'!$H774/1000</f>
        <v>15669.280881029988</v>
      </c>
      <c r="K780" s="10">
        <f>'12-2021'!$H774/1000</f>
        <v>15116.64297639259</v>
      </c>
      <c r="L780" s="10">
        <f>'1-2022'!$H774/1000</f>
        <v>15117.165698361994</v>
      </c>
      <c r="M780" s="10">
        <f>'2-2022'!$H774/1000</f>
        <v>15117.330753729504</v>
      </c>
      <c r="N780" s="10">
        <f>'3-2022'!$H774/1000</f>
        <v>15117.330753729504</v>
      </c>
      <c r="O780" s="10">
        <f>'4-2022'!$H774/1000</f>
        <v>15117.330753729504</v>
      </c>
      <c r="P780" s="10">
        <f>'5-2022'!$H774/1000</f>
        <v>15156.825103835836</v>
      </c>
      <c r="Q780" s="10">
        <f>'6-2022'!$H774/1000</f>
        <v>15228.601165468286</v>
      </c>
      <c r="R780" s="10">
        <f t="shared" si="12"/>
        <v>15037.667875115303</v>
      </c>
      <c r="T780" s="74"/>
    </row>
    <row r="781" spans="1:20" x14ac:dyDescent="0.25">
      <c r="A781" s="56"/>
      <c r="B781" s="3"/>
      <c r="C781" s="58" t="s">
        <v>249</v>
      </c>
      <c r="D781" s="3"/>
      <c r="E781" s="10">
        <f>'6-2021'!$H775/1000</f>
        <v>6488.2489870662721</v>
      </c>
      <c r="F781" s="10">
        <f>'7-2021'!$H775/1000</f>
        <v>6488.2489870662721</v>
      </c>
      <c r="G781" s="10">
        <f>'8-2021'!$H775/1000</f>
        <v>6488.2489870662721</v>
      </c>
      <c r="H781" s="10">
        <f>'9-2021'!$H775/1000</f>
        <v>6488.2489870662721</v>
      </c>
      <c r="I781" s="10">
        <f>'10-2021'!$H775/1000</f>
        <v>6488.2489870662721</v>
      </c>
      <c r="J781" s="10">
        <f>'11-2021'!$H775/1000</f>
        <v>6488.2489870662721</v>
      </c>
      <c r="K781" s="10">
        <f>'12-2021'!$H775/1000</f>
        <v>6488.2489870662721</v>
      </c>
      <c r="L781" s="10">
        <f>'1-2022'!$H775/1000</f>
        <v>6488.2489870662721</v>
      </c>
      <c r="M781" s="10">
        <f>'2-2022'!$H775/1000</f>
        <v>6488.2489870662721</v>
      </c>
      <c r="N781" s="10">
        <f>'3-2022'!$H775/1000</f>
        <v>6493.6202170046354</v>
      </c>
      <c r="O781" s="10">
        <f>'4-2022'!$H775/1000</f>
        <v>6493.6202170046354</v>
      </c>
      <c r="P781" s="10">
        <f>'5-2022'!$H775/1000</f>
        <v>6493.6202170046354</v>
      </c>
      <c r="Q781" s="10">
        <f>'6-2022'!$H775/1000</f>
        <v>6492.9374685854573</v>
      </c>
      <c r="R781" s="10">
        <f t="shared" si="12"/>
        <v>6489.7871479474961</v>
      </c>
      <c r="T781" s="74"/>
    </row>
    <row r="782" spans="1:20" x14ac:dyDescent="0.25">
      <c r="A782" s="56"/>
      <c r="B782" s="3"/>
      <c r="C782" s="58" t="s">
        <v>251</v>
      </c>
      <c r="D782" s="3"/>
      <c r="E782" s="10">
        <f>'6-2021'!$H776/1000</f>
        <v>0</v>
      </c>
      <c r="F782" s="10">
        <f>'7-2021'!$H776/1000</f>
        <v>0</v>
      </c>
      <c r="G782" s="10">
        <f>'8-2021'!$H776/1000</f>
        <v>0</v>
      </c>
      <c r="H782" s="10">
        <f>'9-2021'!$H776/1000</f>
        <v>0</v>
      </c>
      <c r="I782" s="10">
        <f>'10-2021'!$H776/1000</f>
        <v>0</v>
      </c>
      <c r="J782" s="10">
        <f>'11-2021'!$H776/1000</f>
        <v>0</v>
      </c>
      <c r="K782" s="10">
        <f>'12-2021'!$H776/1000</f>
        <v>0</v>
      </c>
      <c r="L782" s="10">
        <f>'1-2022'!$H776/1000</f>
        <v>0</v>
      </c>
      <c r="M782" s="10">
        <f>'2-2022'!$H776/1000</f>
        <v>0</v>
      </c>
      <c r="N782" s="10">
        <f>'3-2022'!$H776/1000</f>
        <v>0</v>
      </c>
      <c r="O782" s="10">
        <f>'4-2022'!$H776/1000</f>
        <v>0</v>
      </c>
      <c r="P782" s="10">
        <f>'5-2022'!$H776/1000</f>
        <v>0</v>
      </c>
      <c r="Q782" s="10">
        <f>'6-2022'!$H776/1000</f>
        <v>0</v>
      </c>
      <c r="R782" s="10">
        <f t="shared" si="12"/>
        <v>0</v>
      </c>
      <c r="T782" s="74"/>
    </row>
    <row r="783" spans="1:20" x14ac:dyDescent="0.25">
      <c r="A783" s="56"/>
      <c r="B783" s="3"/>
      <c r="C783" s="58" t="s">
        <v>252</v>
      </c>
      <c r="D783" s="3"/>
      <c r="E783" s="10">
        <f>'6-2021'!$H777/1000</f>
        <v>0</v>
      </c>
      <c r="F783" s="10">
        <f>'7-2021'!$H777/1000</f>
        <v>0</v>
      </c>
      <c r="G783" s="10">
        <f>'8-2021'!$H777/1000</f>
        <v>0</v>
      </c>
      <c r="H783" s="10">
        <f>'9-2021'!$H777/1000</f>
        <v>0</v>
      </c>
      <c r="I783" s="10">
        <f>'10-2021'!$H777/1000</f>
        <v>0</v>
      </c>
      <c r="J783" s="10">
        <f>'11-2021'!$H777/1000</f>
        <v>0</v>
      </c>
      <c r="K783" s="10">
        <f>'12-2021'!$H777/1000</f>
        <v>0</v>
      </c>
      <c r="L783" s="10">
        <f>'1-2022'!$H777/1000</f>
        <v>0</v>
      </c>
      <c r="M783" s="10">
        <f>'2-2022'!$H777/1000</f>
        <v>0</v>
      </c>
      <c r="N783" s="10">
        <f>'3-2022'!$H777/1000</f>
        <v>0</v>
      </c>
      <c r="O783" s="10">
        <f>'4-2022'!$H777/1000</f>
        <v>0</v>
      </c>
      <c r="P783" s="10">
        <f>'5-2022'!$H777/1000</f>
        <v>0</v>
      </c>
      <c r="Q783" s="10">
        <f>'6-2022'!$H777/1000</f>
        <v>0</v>
      </c>
      <c r="R783" s="10">
        <f t="shared" si="12"/>
        <v>0</v>
      </c>
      <c r="T783" s="74"/>
    </row>
    <row r="784" spans="1:20" x14ac:dyDescent="0.25">
      <c r="A784" s="56"/>
      <c r="B784" s="3"/>
      <c r="C784" s="58" t="s">
        <v>30</v>
      </c>
      <c r="D784" s="3"/>
      <c r="E784" s="10">
        <f>'6-2021'!$H778/1000</f>
        <v>0</v>
      </c>
      <c r="F784" s="10">
        <f>'7-2021'!$H778/1000</f>
        <v>0</v>
      </c>
      <c r="G784" s="10">
        <f>'8-2021'!$H778/1000</f>
        <v>0</v>
      </c>
      <c r="H784" s="10">
        <f>'9-2021'!$H778/1000</f>
        <v>0</v>
      </c>
      <c r="I784" s="10">
        <f>'10-2021'!$H778/1000</f>
        <v>0</v>
      </c>
      <c r="J784" s="10">
        <f>'11-2021'!$H778/1000</f>
        <v>0</v>
      </c>
      <c r="K784" s="10">
        <f>'12-2021'!$H778/1000</f>
        <v>0</v>
      </c>
      <c r="L784" s="10">
        <f>'1-2022'!$H778/1000</f>
        <v>0</v>
      </c>
      <c r="M784" s="10">
        <f>'2-2022'!$H778/1000</f>
        <v>0</v>
      </c>
      <c r="N784" s="10">
        <f>'3-2022'!$H778/1000</f>
        <v>0</v>
      </c>
      <c r="O784" s="10">
        <f>'4-2022'!$H778/1000</f>
        <v>0</v>
      </c>
      <c r="P784" s="10">
        <f>'5-2022'!$H778/1000</f>
        <v>0</v>
      </c>
      <c r="Q784" s="10">
        <f>'6-2022'!$H778/1000</f>
        <v>0</v>
      </c>
      <c r="R784" s="10">
        <f t="shared" si="12"/>
        <v>0</v>
      </c>
      <c r="T784" s="74"/>
    </row>
    <row r="785" spans="1:20" x14ac:dyDescent="0.25">
      <c r="A785" s="56"/>
      <c r="B785" s="3"/>
      <c r="C785" s="56" t="s">
        <v>302</v>
      </c>
      <c r="D785" s="3"/>
      <c r="E785" s="10">
        <f>'6-2021'!$H779/1000</f>
        <v>14167.661762758111</v>
      </c>
      <c r="F785" s="10">
        <f>'7-2021'!$H779/1000</f>
        <v>14167.661762758111</v>
      </c>
      <c r="G785" s="10">
        <f>'8-2021'!$H779/1000</f>
        <v>14167.661762758111</v>
      </c>
      <c r="H785" s="10">
        <f>'9-2021'!$H779/1000</f>
        <v>14167.661762758111</v>
      </c>
      <c r="I785" s="10">
        <f>'10-2021'!$H779/1000</f>
        <v>14167.661762758111</v>
      </c>
      <c r="J785" s="10">
        <f>'11-2021'!$H779/1000</f>
        <v>14167.661762758111</v>
      </c>
      <c r="K785" s="10">
        <f>'12-2021'!$H779/1000</f>
        <v>14167.661762758111</v>
      </c>
      <c r="L785" s="10">
        <f>'1-2022'!$H779/1000</f>
        <v>14167.661762758111</v>
      </c>
      <c r="M785" s="10">
        <f>'2-2022'!$H779/1000</f>
        <v>14167.661762758111</v>
      </c>
      <c r="N785" s="10">
        <f>'3-2022'!$H779/1000</f>
        <v>14167.661762758111</v>
      </c>
      <c r="O785" s="10">
        <f>'4-2022'!$H779/1000</f>
        <v>14167.661762758111</v>
      </c>
      <c r="P785" s="10">
        <f>'5-2022'!$H779/1000</f>
        <v>14167.661762758111</v>
      </c>
      <c r="Q785" s="10">
        <f>'6-2022'!$H779/1000</f>
        <v>14167.661762758111</v>
      </c>
      <c r="R785" s="10">
        <f t="shared" si="12"/>
        <v>14167.661762758109</v>
      </c>
      <c r="T785" s="74"/>
    </row>
    <row r="786" spans="1:20" x14ac:dyDescent="0.25">
      <c r="A786" s="56"/>
      <c r="B786" s="3"/>
      <c r="C786" s="56" t="s">
        <v>303</v>
      </c>
      <c r="D786" s="3"/>
      <c r="E786" s="10">
        <f>'6-2021'!$H780/1000</f>
        <v>837.17269812213328</v>
      </c>
      <c r="F786" s="10">
        <f>'7-2021'!$H780/1000</f>
        <v>837.40375234679186</v>
      </c>
      <c r="G786" s="10">
        <f>'8-2021'!$H780/1000</f>
        <v>837.67008952321146</v>
      </c>
      <c r="H786" s="10">
        <f>'9-2021'!$H780/1000</f>
        <v>837.59075893266106</v>
      </c>
      <c r="I786" s="10">
        <f>'10-2021'!$H780/1000</f>
        <v>837.59075893266106</v>
      </c>
      <c r="J786" s="10">
        <f>'11-2021'!$H780/1000</f>
        <v>837.59075893266106</v>
      </c>
      <c r="K786" s="10">
        <f>'12-2021'!$H780/1000</f>
        <v>837.59958346052065</v>
      </c>
      <c r="L786" s="10">
        <f>'1-2022'!$H780/1000</f>
        <v>837.59958346052065</v>
      </c>
      <c r="M786" s="10">
        <f>'2-2022'!$H780/1000</f>
        <v>837.6680796691719</v>
      </c>
      <c r="N786" s="10">
        <f>'3-2022'!$H780/1000</f>
        <v>837.6680796691719</v>
      </c>
      <c r="O786" s="10">
        <f>'4-2022'!$H780/1000</f>
        <v>837.6680796691719</v>
      </c>
      <c r="P786" s="10">
        <f>'5-2022'!$H780/1000</f>
        <v>837.6680796691719</v>
      </c>
      <c r="Q786" s="10">
        <f>'6-2022'!$H780/1000</f>
        <v>837.74707754470273</v>
      </c>
      <c r="R786" s="10">
        <f t="shared" si="12"/>
        <v>837.5981243415946</v>
      </c>
      <c r="T786" s="74"/>
    </row>
    <row r="787" spans="1:20" x14ac:dyDescent="0.25">
      <c r="A787" s="56"/>
      <c r="B787" s="3"/>
      <c r="C787" s="58" t="s">
        <v>247</v>
      </c>
      <c r="D787" s="3"/>
      <c r="E787" s="10">
        <f>'6-2021'!$H781/1000</f>
        <v>0</v>
      </c>
      <c r="F787" s="10">
        <f>'7-2021'!$H781/1000</f>
        <v>0</v>
      </c>
      <c r="G787" s="10">
        <f>'8-2021'!$H781/1000</f>
        <v>0</v>
      </c>
      <c r="H787" s="10">
        <f>'9-2021'!$H781/1000</f>
        <v>0</v>
      </c>
      <c r="I787" s="10">
        <f>'10-2021'!$H781/1000</f>
        <v>0</v>
      </c>
      <c r="J787" s="10">
        <f>'11-2021'!$H781/1000</f>
        <v>0</v>
      </c>
      <c r="K787" s="10">
        <f>'12-2021'!$H781/1000</f>
        <v>0</v>
      </c>
      <c r="L787" s="10">
        <f>'1-2022'!$H781/1000</f>
        <v>0</v>
      </c>
      <c r="M787" s="10">
        <f>'2-2022'!$H781/1000</f>
        <v>0</v>
      </c>
      <c r="N787" s="10">
        <f>'3-2022'!$H781/1000</f>
        <v>0</v>
      </c>
      <c r="O787" s="10">
        <f>'4-2022'!$H781/1000</f>
        <v>0</v>
      </c>
      <c r="P787" s="10">
        <f>'5-2022'!$H781/1000</f>
        <v>0</v>
      </c>
      <c r="Q787" s="10">
        <f>'6-2022'!$H781/1000</f>
        <v>0</v>
      </c>
      <c r="R787" s="10">
        <f t="shared" si="12"/>
        <v>0</v>
      </c>
      <c r="T787" s="74"/>
    </row>
    <row r="788" spans="1:20" ht="15.75" thickBot="1" x14ac:dyDescent="0.3">
      <c r="A788" s="56" t="s">
        <v>128</v>
      </c>
      <c r="B788" s="3"/>
      <c r="C788" s="3"/>
      <c r="D788" s="3"/>
      <c r="E788" s="19">
        <f>'6-2021'!$H782/1000</f>
        <v>77928.345472876827</v>
      </c>
      <c r="F788" s="19">
        <f>'7-2021'!$H782/1000</f>
        <v>78104.188723939456</v>
      </c>
      <c r="G788" s="19">
        <f>'8-2021'!$H782/1000</f>
        <v>77980.517417490017</v>
      </c>
      <c r="H788" s="19">
        <f>'9-2021'!$H782/1000</f>
        <v>78065.635259768169</v>
      </c>
      <c r="I788" s="19">
        <f>'10-2021'!$H782/1000</f>
        <v>79105.662745468289</v>
      </c>
      <c r="J788" s="19">
        <f>'11-2021'!$H782/1000</f>
        <v>79306.045081466422</v>
      </c>
      <c r="K788" s="19">
        <f>'12-2021'!$H782/1000</f>
        <v>79554.937489937176</v>
      </c>
      <c r="L788" s="19">
        <f>'1-2022'!$H782/1000</f>
        <v>79631.865516481514</v>
      </c>
      <c r="M788" s="19">
        <f>'2-2022'!$H782/1000</f>
        <v>79640.861350130959</v>
      </c>
      <c r="N788" s="19">
        <f>'3-2022'!$H782/1000</f>
        <v>79981.761918956137</v>
      </c>
      <c r="O788" s="19">
        <f>'4-2022'!$H782/1000</f>
        <v>79935.794172173424</v>
      </c>
      <c r="P788" s="19">
        <f>'5-2022'!$H782/1000</f>
        <v>80023.447606466842</v>
      </c>
      <c r="Q788" s="19">
        <f>'6-2022'!$H782/1000</f>
        <v>80172.694357966029</v>
      </c>
      <c r="R788" s="19">
        <f t="shared" si="12"/>
        <v>79198.436433141658</v>
      </c>
      <c r="T788" s="74"/>
    </row>
    <row r="789" spans="1:20" ht="15.75" thickTop="1" x14ac:dyDescent="0.25">
      <c r="A789" s="56" t="s">
        <v>129</v>
      </c>
      <c r="B789" s="3"/>
      <c r="C789" s="3"/>
      <c r="D789" s="3"/>
      <c r="E789" s="2">
        <f>'6-2021'!$H783/1000</f>
        <v>0</v>
      </c>
      <c r="F789" s="2">
        <f>'7-2021'!$H783/1000</f>
        <v>0</v>
      </c>
      <c r="G789" s="2">
        <f>'8-2021'!$H783/1000</f>
        <v>0</v>
      </c>
      <c r="H789" s="2">
        <f>'9-2021'!$H783/1000</f>
        <v>0</v>
      </c>
      <c r="I789" s="2">
        <f>'10-2021'!$H783/1000</f>
        <v>0</v>
      </c>
      <c r="J789" s="2">
        <f>'11-2021'!$H783/1000</f>
        <v>0</v>
      </c>
      <c r="K789" s="2">
        <f>'12-2021'!$H783/1000</f>
        <v>0</v>
      </c>
      <c r="L789" s="2">
        <f>'1-2022'!$H783/1000</f>
        <v>0</v>
      </c>
      <c r="M789" s="2">
        <f>'2-2022'!$H783/1000</f>
        <v>0</v>
      </c>
      <c r="N789" s="2">
        <f>'3-2022'!$H783/1000</f>
        <v>0</v>
      </c>
      <c r="O789" s="2">
        <f>'4-2022'!$H783/1000</f>
        <v>0</v>
      </c>
      <c r="P789" s="2">
        <f>'5-2022'!$H783/1000</f>
        <v>0</v>
      </c>
      <c r="Q789" s="2">
        <f>'6-2022'!$H783/1000</f>
        <v>0</v>
      </c>
      <c r="R789" s="2">
        <f t="shared" si="12"/>
        <v>0</v>
      </c>
      <c r="T789" s="74"/>
    </row>
    <row r="790" spans="1:20" x14ac:dyDescent="0.25">
      <c r="A790" s="56"/>
      <c r="B790" s="3"/>
      <c r="C790" s="3" t="s">
        <v>91</v>
      </c>
      <c r="D790" s="3"/>
      <c r="E790" s="10">
        <f>'6-2021'!$H784/1000</f>
        <v>10139.05169</v>
      </c>
      <c r="F790" s="10">
        <f>'7-2021'!$H784/1000</f>
        <v>10431.21002</v>
      </c>
      <c r="G790" s="10">
        <f>'8-2021'!$H784/1000</f>
        <v>10930.278550000001</v>
      </c>
      <c r="H790" s="10">
        <f>'9-2021'!$H784/1000</f>
        <v>5949.6257000000005</v>
      </c>
      <c r="I790" s="10">
        <f>'10-2021'!$H784/1000</f>
        <v>6201.8020900000001</v>
      </c>
      <c r="J790" s="10">
        <f>'11-2021'!$H784/1000</f>
        <v>6537.8152900000005</v>
      </c>
      <c r="K790" s="10">
        <f>'12-2021'!$H784/1000</f>
        <v>6986.7749199999998</v>
      </c>
      <c r="L790" s="10">
        <f>'1-2022'!$H784/1000</f>
        <v>6516.52549</v>
      </c>
      <c r="M790" s="10">
        <f>'2-2022'!$H784/1000</f>
        <v>3464.5611099999996</v>
      </c>
      <c r="N790" s="10">
        <f>'3-2022'!$H784/1000</f>
        <v>3123.5738500000002</v>
      </c>
      <c r="O790" s="10">
        <f>'4-2022'!$H784/1000</f>
        <v>2808.4618399999999</v>
      </c>
      <c r="P790" s="10">
        <f>'5-2022'!$H784/1000</f>
        <v>10184.41409</v>
      </c>
      <c r="Q790" s="10">
        <f>'6-2022'!$H784/1000</f>
        <v>11302.32631</v>
      </c>
      <c r="R790" s="10">
        <f t="shared" si="12"/>
        <v>6987.9776625000004</v>
      </c>
      <c r="T790" s="74"/>
    </row>
    <row r="791" spans="1:20" x14ac:dyDescent="0.25">
      <c r="A791" s="56"/>
      <c r="B791" s="3"/>
      <c r="C791" s="3" t="s">
        <v>93</v>
      </c>
      <c r="D791" s="3"/>
      <c r="E791" s="10">
        <f>'6-2021'!$H785/1000</f>
        <v>0</v>
      </c>
      <c r="F791" s="10">
        <f>'7-2021'!$H785/1000</f>
        <v>0</v>
      </c>
      <c r="G791" s="10">
        <f>'8-2021'!$H785/1000</f>
        <v>0</v>
      </c>
      <c r="H791" s="10">
        <f>'9-2021'!$H785/1000</f>
        <v>0</v>
      </c>
      <c r="I791" s="10">
        <f>'10-2021'!$H785/1000</f>
        <v>0</v>
      </c>
      <c r="J791" s="10">
        <f>'11-2021'!$H785/1000</f>
        <v>0</v>
      </c>
      <c r="K791" s="10">
        <f>'12-2021'!$H785/1000</f>
        <v>0</v>
      </c>
      <c r="L791" s="10">
        <f>'1-2022'!$H785/1000</f>
        <v>0</v>
      </c>
      <c r="M791" s="10">
        <f>'2-2022'!$H785/1000</f>
        <v>0</v>
      </c>
      <c r="N791" s="10">
        <f>'3-2022'!$H785/1000</f>
        <v>0</v>
      </c>
      <c r="O791" s="10">
        <f>'4-2022'!$H785/1000</f>
        <v>0</v>
      </c>
      <c r="P791" s="10">
        <f>'5-2022'!$H785/1000</f>
        <v>0</v>
      </c>
      <c r="Q791" s="10">
        <f>'6-2022'!$H785/1000</f>
        <v>0</v>
      </c>
      <c r="R791" s="10">
        <f t="shared" si="12"/>
        <v>0</v>
      </c>
      <c r="T791" s="74"/>
    </row>
    <row r="792" spans="1:20" x14ac:dyDescent="0.25">
      <c r="A792" s="56"/>
      <c r="B792" s="3"/>
      <c r="C792" s="58" t="s">
        <v>114</v>
      </c>
      <c r="D792" s="3"/>
      <c r="E792" s="10">
        <f>'6-2021'!$H786/1000</f>
        <v>4366.3543116631708</v>
      </c>
      <c r="F792" s="10">
        <f>'7-2021'!$H786/1000</f>
        <v>4447.4845566737213</v>
      </c>
      <c r="G792" s="10">
        <f>'8-2021'!$H786/1000</f>
        <v>4443.0791828276897</v>
      </c>
      <c r="H792" s="10">
        <f>'9-2021'!$H786/1000</f>
        <v>4342.3640032280946</v>
      </c>
      <c r="I792" s="10">
        <f>'10-2021'!$H786/1000</f>
        <v>4160.2890828256295</v>
      </c>
      <c r="J792" s="10">
        <f>'11-2021'!$H786/1000</f>
        <v>4320.7091248022225</v>
      </c>
      <c r="K792" s="10">
        <f>'12-2021'!$H786/1000</f>
        <v>5280.4608676314901</v>
      </c>
      <c r="L792" s="10">
        <f>'1-2022'!$H786/1000</f>
        <v>5183.3066605840831</v>
      </c>
      <c r="M792" s="10">
        <f>'2-2022'!$H786/1000</f>
        <v>5239.9189836146606</v>
      </c>
      <c r="N792" s="10">
        <f>'3-2022'!$H786/1000</f>
        <v>5547.0884843262202</v>
      </c>
      <c r="O792" s="10">
        <f>'4-2022'!$H786/1000</f>
        <v>4744.2077562334225</v>
      </c>
      <c r="P792" s="10">
        <f>'5-2022'!$H786/1000</f>
        <v>4448.0214212645178</v>
      </c>
      <c r="Q792" s="10">
        <f>'6-2022'!$H786/1000</f>
        <v>4721.1854056021648</v>
      </c>
      <c r="R792" s="10">
        <f t="shared" si="12"/>
        <v>4725.0583318870349</v>
      </c>
      <c r="T792" s="74"/>
    </row>
    <row r="793" spans="1:20" x14ac:dyDescent="0.25">
      <c r="A793" s="56"/>
      <c r="B793" s="3"/>
      <c r="C793" s="58" t="s">
        <v>55</v>
      </c>
      <c r="D793" s="3"/>
      <c r="E793" s="10">
        <f>'6-2021'!$H787/1000</f>
        <v>0</v>
      </c>
      <c r="F793" s="10">
        <f>'7-2021'!$H787/1000</f>
        <v>0</v>
      </c>
      <c r="G793" s="10">
        <f>'8-2021'!$H787/1000</f>
        <v>0</v>
      </c>
      <c r="H793" s="10">
        <f>'9-2021'!$H787/1000</f>
        <v>0</v>
      </c>
      <c r="I793" s="10">
        <f>'10-2021'!$H787/1000</f>
        <v>0</v>
      </c>
      <c r="J793" s="10">
        <f>'11-2021'!$H787/1000</f>
        <v>0</v>
      </c>
      <c r="K793" s="10">
        <f>'12-2021'!$H787/1000</f>
        <v>0</v>
      </c>
      <c r="L793" s="10">
        <f>'1-2022'!$H787/1000</f>
        <v>0</v>
      </c>
      <c r="M793" s="10">
        <f>'2-2022'!$H787/1000</f>
        <v>0</v>
      </c>
      <c r="N793" s="10">
        <f>'3-2022'!$H787/1000</f>
        <v>0</v>
      </c>
      <c r="O793" s="10">
        <f>'4-2022'!$H787/1000</f>
        <v>0</v>
      </c>
      <c r="P793" s="10">
        <f>'5-2022'!$H787/1000</f>
        <v>0</v>
      </c>
      <c r="Q793" s="10">
        <f>'6-2022'!$H787/1000</f>
        <v>0</v>
      </c>
      <c r="R793" s="10">
        <f t="shared" si="12"/>
        <v>0</v>
      </c>
      <c r="T793" s="74"/>
    </row>
    <row r="794" spans="1:20" x14ac:dyDescent="0.25">
      <c r="A794" s="56"/>
      <c r="B794" s="3"/>
      <c r="C794" s="58" t="s">
        <v>46</v>
      </c>
      <c r="D794" s="3"/>
      <c r="E794" s="10">
        <f>'6-2021'!$H788/1000</f>
        <v>0</v>
      </c>
      <c r="F794" s="10">
        <f>'7-2021'!$H788/1000</f>
        <v>0</v>
      </c>
      <c r="G794" s="10">
        <f>'8-2021'!$H788/1000</f>
        <v>0</v>
      </c>
      <c r="H794" s="10">
        <f>'9-2021'!$H788/1000</f>
        <v>0</v>
      </c>
      <c r="I794" s="10">
        <f>'10-2021'!$H788/1000</f>
        <v>0</v>
      </c>
      <c r="J794" s="10">
        <f>'11-2021'!$H788/1000</f>
        <v>0</v>
      </c>
      <c r="K794" s="10">
        <f>'12-2021'!$H788/1000</f>
        <v>0</v>
      </c>
      <c r="L794" s="10">
        <f>'1-2022'!$H788/1000</f>
        <v>0</v>
      </c>
      <c r="M794" s="10">
        <f>'2-2022'!$H788/1000</f>
        <v>0</v>
      </c>
      <c r="N794" s="10">
        <f>'3-2022'!$H788/1000</f>
        <v>0</v>
      </c>
      <c r="O794" s="10">
        <f>'4-2022'!$H788/1000</f>
        <v>0</v>
      </c>
      <c r="P794" s="10">
        <f>'5-2022'!$H788/1000</f>
        <v>0</v>
      </c>
      <c r="Q794" s="10">
        <f>'6-2022'!$H788/1000</f>
        <v>0</v>
      </c>
      <c r="R794" s="10">
        <f t="shared" si="12"/>
        <v>0</v>
      </c>
      <c r="T794" s="74"/>
    </row>
    <row r="795" spans="1:20" x14ac:dyDescent="0.25">
      <c r="A795" s="56"/>
      <c r="B795" s="3"/>
      <c r="C795" s="58" t="s">
        <v>65</v>
      </c>
      <c r="D795" s="3"/>
      <c r="E795" s="10">
        <f>'6-2021'!$H789/1000</f>
        <v>0</v>
      </c>
      <c r="F795" s="10">
        <f>'7-2021'!$H789/1000</f>
        <v>0</v>
      </c>
      <c r="G795" s="10">
        <f>'8-2021'!$H789/1000</f>
        <v>0</v>
      </c>
      <c r="H795" s="10">
        <f>'9-2021'!$H789/1000</f>
        <v>0</v>
      </c>
      <c r="I795" s="10">
        <f>'10-2021'!$H789/1000</f>
        <v>0</v>
      </c>
      <c r="J795" s="10">
        <f>'11-2021'!$H789/1000</f>
        <v>0</v>
      </c>
      <c r="K795" s="10">
        <f>'12-2021'!$H789/1000</f>
        <v>0</v>
      </c>
      <c r="L795" s="10">
        <f>'1-2022'!$H789/1000</f>
        <v>0</v>
      </c>
      <c r="M795" s="10">
        <f>'2-2022'!$H789/1000</f>
        <v>0</v>
      </c>
      <c r="N795" s="10">
        <f>'3-2022'!$H789/1000</f>
        <v>0</v>
      </c>
      <c r="O795" s="10">
        <f>'4-2022'!$H789/1000</f>
        <v>0</v>
      </c>
      <c r="P795" s="10">
        <f>'5-2022'!$H789/1000</f>
        <v>0</v>
      </c>
      <c r="Q795" s="10">
        <f>'6-2022'!$H789/1000</f>
        <v>0</v>
      </c>
      <c r="R795" s="10">
        <f t="shared" si="12"/>
        <v>0</v>
      </c>
      <c r="T795" s="74"/>
    </row>
    <row r="796" spans="1:20" x14ac:dyDescent="0.25">
      <c r="A796" s="56"/>
      <c r="B796" s="3"/>
      <c r="C796" s="58" t="s">
        <v>79</v>
      </c>
      <c r="D796" s="3"/>
      <c r="E796" s="10">
        <f>'6-2021'!$H790/1000</f>
        <v>73792.467597680705</v>
      </c>
      <c r="F796" s="10">
        <f>'7-2021'!$H790/1000</f>
        <v>79318.864709310306</v>
      </c>
      <c r="G796" s="10">
        <f>'8-2021'!$H790/1000</f>
        <v>73391.531219105498</v>
      </c>
      <c r="H796" s="10">
        <f>'9-2021'!$H790/1000</f>
        <v>72887.221202279849</v>
      </c>
      <c r="I796" s="10">
        <f>'10-2021'!$H790/1000</f>
        <v>71386.194598422604</v>
      </c>
      <c r="J796" s="10">
        <f>'11-2021'!$H790/1000</f>
        <v>62123.26905442345</v>
      </c>
      <c r="K796" s="10">
        <f>'12-2021'!$H790/1000</f>
        <v>28953.74380810589</v>
      </c>
      <c r="L796" s="10">
        <f>'1-2022'!$H790/1000</f>
        <v>27489.079424989995</v>
      </c>
      <c r="M796" s="10">
        <f>'2-2022'!$H790/1000</f>
        <v>26926.88693224483</v>
      </c>
      <c r="N796" s="10">
        <f>'3-2022'!$H790/1000</f>
        <v>24040.306417875803</v>
      </c>
      <c r="O796" s="10">
        <f>'4-2022'!$H790/1000</f>
        <v>21528.767000122702</v>
      </c>
      <c r="P796" s="10">
        <f>'5-2022'!$H790/1000</f>
        <v>17714.249881005468</v>
      </c>
      <c r="Q796" s="10">
        <f>'6-2022'!$H790/1000</f>
        <v>16815.557354038468</v>
      </c>
      <c r="R796" s="10">
        <f t="shared" si="12"/>
        <v>45922.010560312163</v>
      </c>
      <c r="T796" s="74"/>
    </row>
    <row r="797" spans="1:20" x14ac:dyDescent="0.25">
      <c r="A797" s="56"/>
      <c r="B797" s="3"/>
      <c r="C797" s="3" t="s">
        <v>81</v>
      </c>
      <c r="D797" s="3"/>
      <c r="E797" s="10">
        <f>'6-2021'!$H791/1000</f>
        <v>0</v>
      </c>
      <c r="F797" s="10">
        <f>'7-2021'!$H791/1000</f>
        <v>0</v>
      </c>
      <c r="G797" s="10">
        <f>'8-2021'!$H791/1000</f>
        <v>0</v>
      </c>
      <c r="H797" s="10">
        <f>'9-2021'!$H791/1000</f>
        <v>0</v>
      </c>
      <c r="I797" s="10">
        <f>'10-2021'!$H791/1000</f>
        <v>0</v>
      </c>
      <c r="J797" s="10">
        <f>'11-2021'!$H791/1000</f>
        <v>0</v>
      </c>
      <c r="K797" s="10">
        <f>'12-2021'!$H791/1000</f>
        <v>0</v>
      </c>
      <c r="L797" s="10">
        <f>'1-2022'!$H791/1000</f>
        <v>0</v>
      </c>
      <c r="M797" s="10">
        <f>'2-2022'!$H791/1000</f>
        <v>0</v>
      </c>
      <c r="N797" s="10">
        <f>'3-2022'!$H791/1000</f>
        <v>0</v>
      </c>
      <c r="O797" s="10">
        <f>'4-2022'!$H791/1000</f>
        <v>0</v>
      </c>
      <c r="P797" s="10">
        <f>'5-2022'!$H791/1000</f>
        <v>0</v>
      </c>
      <c r="Q797" s="10">
        <f>'6-2022'!$H791/1000</f>
        <v>0</v>
      </c>
      <c r="R797" s="10">
        <f t="shared" si="12"/>
        <v>0</v>
      </c>
      <c r="T797" s="74"/>
    </row>
    <row r="798" spans="1:20" x14ac:dyDescent="0.25">
      <c r="A798" s="56"/>
      <c r="B798" s="3"/>
      <c r="C798" s="58" t="s">
        <v>124</v>
      </c>
      <c r="D798" s="3"/>
      <c r="E798" s="10">
        <f>'6-2021'!$H792/1000</f>
        <v>0</v>
      </c>
      <c r="F798" s="10">
        <f>'7-2021'!$H792/1000</f>
        <v>0</v>
      </c>
      <c r="G798" s="10">
        <f>'8-2021'!$H792/1000</f>
        <v>0</v>
      </c>
      <c r="H798" s="10">
        <f>'9-2021'!$H792/1000</f>
        <v>0</v>
      </c>
      <c r="I798" s="10">
        <f>'10-2021'!$H792/1000</f>
        <v>0</v>
      </c>
      <c r="J798" s="10">
        <f>'11-2021'!$H792/1000</f>
        <v>0</v>
      </c>
      <c r="K798" s="10">
        <f>'12-2021'!$H792/1000</f>
        <v>0</v>
      </c>
      <c r="L798" s="10">
        <f>'1-2022'!$H792/1000</f>
        <v>0</v>
      </c>
      <c r="M798" s="10">
        <f>'2-2022'!$H792/1000</f>
        <v>0</v>
      </c>
      <c r="N798" s="10">
        <f>'3-2022'!$H792/1000</f>
        <v>0</v>
      </c>
      <c r="O798" s="10">
        <f>'4-2022'!$H792/1000</f>
        <v>0</v>
      </c>
      <c r="P798" s="10">
        <f>'5-2022'!$H792/1000</f>
        <v>0</v>
      </c>
      <c r="Q798" s="10">
        <f>'6-2022'!$H792/1000</f>
        <v>0</v>
      </c>
      <c r="R798" s="10">
        <f t="shared" si="12"/>
        <v>0</v>
      </c>
      <c r="T798" s="74"/>
    </row>
    <row r="799" spans="1:20" x14ac:dyDescent="0.25">
      <c r="A799" s="56"/>
      <c r="B799" s="3"/>
      <c r="C799" s="58" t="s">
        <v>107</v>
      </c>
      <c r="D799" s="3"/>
      <c r="E799" s="2">
        <f>'6-2021'!$H793/1000</f>
        <v>0</v>
      </c>
      <c r="F799" s="2">
        <f>'7-2021'!$H793/1000</f>
        <v>0</v>
      </c>
      <c r="G799" s="2">
        <f>'8-2021'!$H793/1000</f>
        <v>0</v>
      </c>
      <c r="H799" s="2">
        <f>'9-2021'!$H793/1000</f>
        <v>0</v>
      </c>
      <c r="I799" s="2">
        <f>'10-2021'!$H793/1000</f>
        <v>0</v>
      </c>
      <c r="J799" s="2">
        <f>'11-2021'!$H793/1000</f>
        <v>0</v>
      </c>
      <c r="K799" s="2">
        <f>'12-2021'!$H793/1000</f>
        <v>0</v>
      </c>
      <c r="L799" s="2">
        <f>'1-2022'!$H793/1000</f>
        <v>0</v>
      </c>
      <c r="M799" s="2">
        <f>'2-2022'!$H793/1000</f>
        <v>0</v>
      </c>
      <c r="N799" s="2">
        <f>'3-2022'!$H793/1000</f>
        <v>0</v>
      </c>
      <c r="O799" s="2">
        <f>'4-2022'!$H793/1000</f>
        <v>0</v>
      </c>
      <c r="P799" s="2">
        <f>'5-2022'!$H793/1000</f>
        <v>0</v>
      </c>
      <c r="Q799" s="2">
        <f>'6-2022'!$H793/1000</f>
        <v>0</v>
      </c>
      <c r="R799" s="2">
        <f t="shared" si="12"/>
        <v>0</v>
      </c>
      <c r="T799" s="74"/>
    </row>
    <row r="800" spans="1:20" x14ac:dyDescent="0.25">
      <c r="A800" s="56"/>
      <c r="B800" s="3"/>
      <c r="C800" s="58" t="s">
        <v>39</v>
      </c>
      <c r="D800" s="3"/>
      <c r="E800" s="10">
        <f>'6-2021'!$H794/1000</f>
        <v>6052.7374593303048</v>
      </c>
      <c r="F800" s="10">
        <f>'7-2021'!$H794/1000</f>
        <v>5855.0450747493333</v>
      </c>
      <c r="G800" s="10">
        <f>'8-2021'!$H794/1000</f>
        <v>5940.7471164365797</v>
      </c>
      <c r="H800" s="10">
        <f>'9-2021'!$H794/1000</f>
        <v>6245.5713397247946</v>
      </c>
      <c r="I800" s="10">
        <f>'10-2021'!$H794/1000</f>
        <v>6923.8188613408111</v>
      </c>
      <c r="J800" s="10">
        <f>'11-2021'!$H794/1000</f>
        <v>7184.0929376484301</v>
      </c>
      <c r="K800" s="10">
        <f>'12-2021'!$H794/1000</f>
        <v>7665.203024187198</v>
      </c>
      <c r="L800" s="10">
        <f>'1-2022'!$H794/1000</f>
        <v>7686.6814582387742</v>
      </c>
      <c r="M800" s="10">
        <f>'2-2022'!$H794/1000</f>
        <v>6612.0364180475945</v>
      </c>
      <c r="N800" s="10">
        <f>'3-2022'!$H794/1000</f>
        <v>6135.6587678200904</v>
      </c>
      <c r="O800" s="10">
        <f>'4-2022'!$H794/1000</f>
        <v>5983.1443993663079</v>
      </c>
      <c r="P800" s="10">
        <f>'5-2022'!$H794/1000</f>
        <v>6642.2918439983941</v>
      </c>
      <c r="Q800" s="10">
        <f>'6-2022'!$H794/1000</f>
        <v>8078.3833059112831</v>
      </c>
      <c r="R800" s="10">
        <f t="shared" si="12"/>
        <v>6661.6543020149247</v>
      </c>
      <c r="T800" s="74"/>
    </row>
    <row r="801" spans="1:20" ht="15.75" thickBot="1" x14ac:dyDescent="0.3">
      <c r="A801" s="56" t="s">
        <v>130</v>
      </c>
      <c r="B801" s="3"/>
      <c r="C801" s="3"/>
      <c r="D801" s="3"/>
      <c r="E801" s="19">
        <f>'6-2021'!$H795/1000</f>
        <v>94350.611058674171</v>
      </c>
      <c r="F801" s="19">
        <f>'7-2021'!$H795/1000</f>
        <v>100052.60436073336</v>
      </c>
      <c r="G801" s="19">
        <f>'8-2021'!$H795/1000</f>
        <v>94705.636068369771</v>
      </c>
      <c r="H801" s="19">
        <f>'9-2021'!$H795/1000</f>
        <v>89424.782245232753</v>
      </c>
      <c r="I801" s="19">
        <f>'10-2021'!$H795/1000</f>
        <v>88672.104632589049</v>
      </c>
      <c r="J801" s="19">
        <f>'11-2021'!$H795/1000</f>
        <v>80165.88640687411</v>
      </c>
      <c r="K801" s="19">
        <f>'12-2021'!$H795/1000</f>
        <v>48886.182619924584</v>
      </c>
      <c r="L801" s="19">
        <f>'1-2022'!$H795/1000</f>
        <v>46875.593033812853</v>
      </c>
      <c r="M801" s="19">
        <f>'2-2022'!$H795/1000</f>
        <v>42243.403443907082</v>
      </c>
      <c r="N801" s="19">
        <f>'3-2022'!$H795/1000</f>
        <v>38846.627520022113</v>
      </c>
      <c r="O801" s="19">
        <f>'4-2022'!$H795/1000</f>
        <v>35064.580995722426</v>
      </c>
      <c r="P801" s="19">
        <f>'5-2022'!$H795/1000</f>
        <v>38988.97723626838</v>
      </c>
      <c r="Q801" s="19">
        <f>'6-2022'!$H795/1000</f>
        <v>40917.452375551919</v>
      </c>
      <c r="R801" s="19">
        <f t="shared" si="12"/>
        <v>64296.700856714124</v>
      </c>
      <c r="T801" s="74"/>
    </row>
    <row r="802" spans="1:20" ht="15.75" thickTop="1" x14ac:dyDescent="0.25">
      <c r="A802" s="56"/>
      <c r="B802" s="3"/>
      <c r="C802" s="3"/>
      <c r="D802" s="3"/>
      <c r="E802" s="2">
        <f>'6-2021'!$H796/1000</f>
        <v>0</v>
      </c>
      <c r="F802" s="2">
        <f>'7-2021'!$H796/1000</f>
        <v>0</v>
      </c>
      <c r="G802" s="2">
        <f>'8-2021'!$H796/1000</f>
        <v>0</v>
      </c>
      <c r="H802" s="2">
        <f>'9-2021'!$H796/1000</f>
        <v>0</v>
      </c>
      <c r="I802" s="2">
        <f>'10-2021'!$H796/1000</f>
        <v>0</v>
      </c>
      <c r="J802" s="2">
        <f>'11-2021'!$H796/1000</f>
        <v>0</v>
      </c>
      <c r="K802" s="2">
        <f>'12-2021'!$H796/1000</f>
        <v>0</v>
      </c>
      <c r="L802" s="2">
        <f>'1-2022'!$H796/1000</f>
        <v>0</v>
      </c>
      <c r="M802" s="2">
        <f>'2-2022'!$H796/1000</f>
        <v>0</v>
      </c>
      <c r="N802" s="2">
        <f>'3-2022'!$H796/1000</f>
        <v>0</v>
      </c>
      <c r="O802" s="2">
        <f>'4-2022'!$H796/1000</f>
        <v>0</v>
      </c>
      <c r="P802" s="2">
        <f>'5-2022'!$H796/1000</f>
        <v>0</v>
      </c>
      <c r="Q802" s="2">
        <f>'6-2022'!$H796/1000</f>
        <v>0</v>
      </c>
      <c r="R802" s="2">
        <f t="shared" si="12"/>
        <v>0</v>
      </c>
      <c r="T802" s="74"/>
    </row>
    <row r="803" spans="1:20" ht="15.75" thickBot="1" x14ac:dyDescent="0.3">
      <c r="A803" s="63" t="s">
        <v>131</v>
      </c>
      <c r="B803" s="3"/>
      <c r="C803" s="3"/>
      <c r="D803" s="3"/>
      <c r="E803" s="13">
        <f>'6-2021'!$H797/1000</f>
        <v>2232151.6033027666</v>
      </c>
      <c r="F803" s="13">
        <f>'7-2021'!$H797/1000</f>
        <v>2243178.6250612461</v>
      </c>
      <c r="G803" s="13">
        <f>'8-2021'!$H797/1000</f>
        <v>2245948.3976631197</v>
      </c>
      <c r="H803" s="13">
        <f>'9-2021'!$H797/1000</f>
        <v>2249513.4981803568</v>
      </c>
      <c r="I803" s="13">
        <f>'10-2021'!$H797/1000</f>
        <v>2256360.0067056729</v>
      </c>
      <c r="J803" s="13">
        <f>'11-2021'!$H797/1000</f>
        <v>2261499.4959717374</v>
      </c>
      <c r="K803" s="13">
        <f>'12-2021'!$H797/1000</f>
        <v>2265720.9391193264</v>
      </c>
      <c r="L803" s="13">
        <f>'1-2022'!$H797/1000</f>
        <v>2268387.1251990506</v>
      </c>
      <c r="M803" s="13">
        <f>'2-2022'!$H797/1000</f>
        <v>2270907.53051398</v>
      </c>
      <c r="N803" s="13">
        <f>'3-2022'!$H797/1000</f>
        <v>2273339.2093515382</v>
      </c>
      <c r="O803" s="13">
        <f>'4-2022'!$H797/1000</f>
        <v>2277245.4870269927</v>
      </c>
      <c r="P803" s="13">
        <f>'5-2022'!$H797/1000</f>
        <v>2287613.7119706785</v>
      </c>
      <c r="Q803" s="13">
        <f>'6-2022'!$H797/1000</f>
        <v>2293547.0581724858</v>
      </c>
      <c r="R803" s="13">
        <f t="shared" ref="R803:R866" si="14">(SUM(F803:P803)*2+Q803+E803)/24</f>
        <v>2263546.946458444</v>
      </c>
      <c r="T803" s="74"/>
    </row>
    <row r="804" spans="1:20" ht="15.75" thickTop="1" x14ac:dyDescent="0.25">
      <c r="A804" s="56" t="s">
        <v>132</v>
      </c>
      <c r="B804" s="3"/>
      <c r="C804" s="3"/>
      <c r="D804" s="3"/>
      <c r="E804" s="2">
        <f>'6-2021'!$H798/1000</f>
        <v>0</v>
      </c>
      <c r="F804" s="2">
        <f>'7-2021'!$H798/1000</f>
        <v>0</v>
      </c>
      <c r="G804" s="2">
        <f>'8-2021'!$H798/1000</f>
        <v>0</v>
      </c>
      <c r="H804" s="2">
        <f>'9-2021'!$H798/1000</f>
        <v>0</v>
      </c>
      <c r="I804" s="2">
        <f>'10-2021'!$H798/1000</f>
        <v>0</v>
      </c>
      <c r="J804" s="2">
        <f>'11-2021'!$H798/1000</f>
        <v>0</v>
      </c>
      <c r="K804" s="2">
        <f>'12-2021'!$H798/1000</f>
        <v>0</v>
      </c>
      <c r="L804" s="2">
        <f>'1-2022'!$H798/1000</f>
        <v>0</v>
      </c>
      <c r="M804" s="2">
        <f>'2-2022'!$H798/1000</f>
        <v>0</v>
      </c>
      <c r="N804" s="2">
        <f>'3-2022'!$H798/1000</f>
        <v>0</v>
      </c>
      <c r="O804" s="2">
        <f>'4-2022'!$H798/1000</f>
        <v>0</v>
      </c>
      <c r="P804" s="2">
        <f>'5-2022'!$H798/1000</f>
        <v>0</v>
      </c>
      <c r="Q804" s="2">
        <f>'6-2022'!$H798/1000</f>
        <v>0</v>
      </c>
      <c r="R804" s="2">
        <f t="shared" si="14"/>
        <v>0</v>
      </c>
      <c r="T804" s="74"/>
    </row>
    <row r="805" spans="1:20" x14ac:dyDescent="0.25">
      <c r="A805" s="56"/>
      <c r="B805" s="3"/>
      <c r="C805" s="3" t="s">
        <v>193</v>
      </c>
      <c r="D805" s="3"/>
      <c r="E805" s="10">
        <f>'6-2021'!$H799/1000</f>
        <v>622278.12425999984</v>
      </c>
      <c r="F805" s="10">
        <f>'7-2021'!$H799/1000</f>
        <v>624331.78585999995</v>
      </c>
      <c r="G805" s="10">
        <f>'8-2021'!$H799/1000</f>
        <v>625848.51919000002</v>
      </c>
      <c r="H805" s="10">
        <f>'9-2021'!$H799/1000</f>
        <v>627477.00587999995</v>
      </c>
      <c r="I805" s="10">
        <f>'10-2021'!$H799/1000</f>
        <v>629625.39640999993</v>
      </c>
      <c r="J805" s="10">
        <f>'11-2021'!$H799/1000</f>
        <v>631162.37367999984</v>
      </c>
      <c r="K805" s="10">
        <f>'12-2021'!$H799/1000</f>
        <v>633663.39747000008</v>
      </c>
      <c r="L805" s="10">
        <f>'1-2022'!$H799/1000</f>
        <v>635787.31744000001</v>
      </c>
      <c r="M805" s="10">
        <f>'2-2022'!$H799/1000</f>
        <v>637564.14896999975</v>
      </c>
      <c r="N805" s="10">
        <f>'3-2022'!$H799/1000</f>
        <v>639134.84447999985</v>
      </c>
      <c r="O805" s="10">
        <f>'4-2022'!$H799/1000</f>
        <v>640015.60142999992</v>
      </c>
      <c r="P805" s="10">
        <f>'5-2022'!$H799/1000</f>
        <v>649557.83913999994</v>
      </c>
      <c r="Q805" s="10">
        <f>'6-2022'!$H799/1000</f>
        <v>651953.04616999964</v>
      </c>
      <c r="R805" s="10">
        <f t="shared" si="14"/>
        <v>634273.65126374981</v>
      </c>
      <c r="T805" s="74"/>
    </row>
    <row r="806" spans="1:20" x14ac:dyDescent="0.25">
      <c r="A806" s="56"/>
      <c r="B806" s="3"/>
      <c r="C806" s="58" t="s">
        <v>247</v>
      </c>
      <c r="D806" s="3"/>
      <c r="E806" s="10">
        <f>'6-2021'!$H800/1000</f>
        <v>0</v>
      </c>
      <c r="F806" s="10">
        <f>'7-2021'!$H800/1000</f>
        <v>0</v>
      </c>
      <c r="G806" s="10">
        <f>'8-2021'!$H800/1000</f>
        <v>0</v>
      </c>
      <c r="H806" s="10">
        <f>'9-2021'!$H800/1000</f>
        <v>0</v>
      </c>
      <c r="I806" s="10">
        <f>'10-2021'!$H800/1000</f>
        <v>0</v>
      </c>
      <c r="J806" s="10">
        <f>'11-2021'!$H800/1000</f>
        <v>0</v>
      </c>
      <c r="K806" s="10">
        <f>'12-2021'!$H800/1000</f>
        <v>0</v>
      </c>
      <c r="L806" s="10">
        <f>'1-2022'!$H800/1000</f>
        <v>0</v>
      </c>
      <c r="M806" s="10">
        <f>'2-2022'!$H800/1000</f>
        <v>0</v>
      </c>
      <c r="N806" s="10">
        <f>'3-2022'!$H800/1000</f>
        <v>0</v>
      </c>
      <c r="O806" s="10">
        <f>'4-2022'!$H800/1000</f>
        <v>0</v>
      </c>
      <c r="P806" s="10">
        <f>'5-2022'!$H800/1000</f>
        <v>0</v>
      </c>
      <c r="Q806" s="10">
        <f>'6-2022'!$H800/1000</f>
        <v>0</v>
      </c>
      <c r="R806" s="10">
        <f t="shared" si="14"/>
        <v>0</v>
      </c>
      <c r="T806" s="74"/>
    </row>
    <row r="807" spans="1:20" x14ac:dyDescent="0.25">
      <c r="A807" s="56"/>
      <c r="B807" s="3"/>
      <c r="C807" s="3" t="s">
        <v>253</v>
      </c>
      <c r="D807" s="3"/>
      <c r="E807" s="10">
        <f>'6-2021'!$H801/1000</f>
        <v>325473.55584147573</v>
      </c>
      <c r="F807" s="10">
        <f>'7-2021'!$H801/1000</f>
        <v>325402.09896258335</v>
      </c>
      <c r="G807" s="10">
        <f>'8-2021'!$H801/1000</f>
        <v>325619.45828858833</v>
      </c>
      <c r="H807" s="10">
        <f>'9-2021'!$H801/1000</f>
        <v>325617.80319470109</v>
      </c>
      <c r="I807" s="10">
        <f>'10-2021'!$H801/1000</f>
        <v>325569.47484680801</v>
      </c>
      <c r="J807" s="10">
        <f>'11-2021'!$H801/1000</f>
        <v>325567.70339282788</v>
      </c>
      <c r="K807" s="10">
        <f>'12-2021'!$H801/1000</f>
        <v>325664.56762500235</v>
      </c>
      <c r="L807" s="10">
        <f>'1-2022'!$H801/1000</f>
        <v>325629.32078052609</v>
      </c>
      <c r="M807" s="10">
        <f>'2-2022'!$H801/1000</f>
        <v>325651.8045039167</v>
      </c>
      <c r="N807" s="10">
        <f>'3-2022'!$H801/1000</f>
        <v>325710.90467985516</v>
      </c>
      <c r="O807" s="10">
        <f>'4-2022'!$H801/1000</f>
        <v>325862.01774176891</v>
      </c>
      <c r="P807" s="10">
        <f>'5-2022'!$H801/1000</f>
        <v>326336.945007084</v>
      </c>
      <c r="Q807" s="10">
        <f>'6-2022'!$H801/1000</f>
        <v>326629.65472724993</v>
      </c>
      <c r="R807" s="10">
        <f t="shared" si="14"/>
        <v>325723.64202566876</v>
      </c>
      <c r="T807" s="74"/>
    </row>
    <row r="808" spans="1:20" x14ac:dyDescent="0.25">
      <c r="A808" s="56"/>
      <c r="B808" s="3"/>
      <c r="C808" s="3" t="s">
        <v>256</v>
      </c>
      <c r="D808" s="3"/>
      <c r="E808" s="10">
        <f>'6-2021'!$H802/1000</f>
        <v>0</v>
      </c>
      <c r="F808" s="10">
        <f>'7-2021'!$H802/1000</f>
        <v>0</v>
      </c>
      <c r="G808" s="10">
        <f>'8-2021'!$H802/1000</f>
        <v>0</v>
      </c>
      <c r="H808" s="10">
        <f>'9-2021'!$H802/1000</f>
        <v>0</v>
      </c>
      <c r="I808" s="10">
        <f>'10-2021'!$H802/1000</f>
        <v>0</v>
      </c>
      <c r="J808" s="10">
        <f>'11-2021'!$H802/1000</f>
        <v>0</v>
      </c>
      <c r="K808" s="10">
        <f>'12-2021'!$H802/1000</f>
        <v>0</v>
      </c>
      <c r="L808" s="10">
        <f>'1-2022'!$H802/1000</f>
        <v>0</v>
      </c>
      <c r="M808" s="10">
        <f>'2-2022'!$H802/1000</f>
        <v>0</v>
      </c>
      <c r="N808" s="10">
        <f>'3-2022'!$H802/1000</f>
        <v>0</v>
      </c>
      <c r="O808" s="10">
        <f>'4-2022'!$H802/1000</f>
        <v>0</v>
      </c>
      <c r="P808" s="10">
        <f>'5-2022'!$H802/1000</f>
        <v>0</v>
      </c>
      <c r="Q808" s="10">
        <f>'6-2022'!$H802/1000</f>
        <v>0</v>
      </c>
      <c r="R808" s="10">
        <f t="shared" si="14"/>
        <v>0</v>
      </c>
      <c r="T808" s="74"/>
    </row>
    <row r="809" spans="1:20" x14ac:dyDescent="0.25">
      <c r="A809" s="56"/>
      <c r="B809" s="3"/>
      <c r="C809" s="3" t="s">
        <v>24</v>
      </c>
      <c r="D809" s="3"/>
      <c r="E809" s="10">
        <f>'6-2021'!$H803/1000</f>
        <v>659445.91339051502</v>
      </c>
      <c r="F809" s="10">
        <f>'7-2021'!$H803/1000</f>
        <v>665705.60167293786</v>
      </c>
      <c r="G809" s="10">
        <f>'8-2021'!$H803/1000</f>
        <v>666008.63543622568</v>
      </c>
      <c r="H809" s="10">
        <f>'9-2021'!$H803/1000</f>
        <v>667192.80466297793</v>
      </c>
      <c r="I809" s="10">
        <f>'10-2021'!$H803/1000</f>
        <v>670283.55250425753</v>
      </c>
      <c r="J809" s="10">
        <f>'11-2021'!$H803/1000</f>
        <v>672784.63978568208</v>
      </c>
      <c r="K809" s="10">
        <f>'12-2021'!$H803/1000</f>
        <v>673157.37682138267</v>
      </c>
      <c r="L809" s="10">
        <f>'1-2022'!$H803/1000</f>
        <v>673364.7219676245</v>
      </c>
      <c r="M809" s="10">
        <f>'2-2022'!$H803/1000</f>
        <v>673646.38691409293</v>
      </c>
      <c r="N809" s="10">
        <f>'3-2022'!$H803/1000</f>
        <v>673302.50581481052</v>
      </c>
      <c r="O809" s="10">
        <f>'4-2022'!$H803/1000</f>
        <v>675852.26040168863</v>
      </c>
      <c r="P809" s="10">
        <f>'5-2022'!$H803/1000</f>
        <v>676377.63502768823</v>
      </c>
      <c r="Q809" s="10">
        <f>'6-2022'!$H803/1000</f>
        <v>679064.7629155661</v>
      </c>
      <c r="R809" s="10">
        <f t="shared" si="14"/>
        <v>671410.95493020082</v>
      </c>
      <c r="T809" s="74"/>
    </row>
    <row r="810" spans="1:20" x14ac:dyDescent="0.25">
      <c r="A810" s="56"/>
      <c r="B810" s="3"/>
      <c r="C810" s="58" t="s">
        <v>248</v>
      </c>
      <c r="D810" s="3"/>
      <c r="E810" s="10">
        <f>'6-2021'!$H804/1000</f>
        <v>55462.499088250428</v>
      </c>
      <c r="F810" s="10">
        <f>'7-2021'!$H804/1000</f>
        <v>55463.890781221417</v>
      </c>
      <c r="G810" s="10">
        <f>'8-2021'!$H804/1000</f>
        <v>55575.672959119387</v>
      </c>
      <c r="H810" s="10">
        <f>'9-2021'!$H804/1000</f>
        <v>55356.249851236673</v>
      </c>
      <c r="I810" s="10">
        <f>'10-2021'!$H804/1000</f>
        <v>55691.837562488538</v>
      </c>
      <c r="J810" s="10">
        <f>'11-2021'!$H804/1000</f>
        <v>56000.192490719943</v>
      </c>
      <c r="K810" s="10">
        <f>'12-2021'!$H804/1000</f>
        <v>57559.184673661082</v>
      </c>
      <c r="L810" s="10">
        <f>'1-2022'!$H804/1000</f>
        <v>57560.967968265097</v>
      </c>
      <c r="M810" s="10">
        <f>'2-2022'!$H804/1000</f>
        <v>57629.45050963531</v>
      </c>
      <c r="N810" s="10">
        <f>'3-2022'!$H804/1000</f>
        <v>58177.750806539327</v>
      </c>
      <c r="O810" s="10">
        <f>'4-2022'!$H804/1000</f>
        <v>57951.456030546069</v>
      </c>
      <c r="P810" s="10">
        <f>'5-2022'!$H804/1000</f>
        <v>57760.237367306581</v>
      </c>
      <c r="Q810" s="10">
        <f>'6-2022'!$H804/1000</f>
        <v>58247.899270134352</v>
      </c>
      <c r="R810" s="10">
        <f t="shared" si="14"/>
        <v>56798.507514994308</v>
      </c>
      <c r="T810" s="74"/>
    </row>
    <row r="811" spans="1:20" x14ac:dyDescent="0.25">
      <c r="A811" s="56"/>
      <c r="B811" s="3"/>
      <c r="C811" s="58" t="s">
        <v>255</v>
      </c>
      <c r="D811" s="3"/>
      <c r="E811" s="10">
        <f>'6-2021'!$H805/1000</f>
        <v>15612.99271419553</v>
      </c>
      <c r="F811" s="10">
        <f>'7-2021'!$H805/1000</f>
        <v>15672.362004688044</v>
      </c>
      <c r="G811" s="10">
        <f>'8-2021'!$H805/1000</f>
        <v>15682.969232612306</v>
      </c>
      <c r="H811" s="10">
        <f>'9-2021'!$H805/1000</f>
        <v>15657.140661284509</v>
      </c>
      <c r="I811" s="10">
        <f>'10-2021'!$H805/1000</f>
        <v>16779.235085275002</v>
      </c>
      <c r="J811" s="10">
        <f>'11-2021'!$H805/1000</f>
        <v>16797.939636978383</v>
      </c>
      <c r="K811" s="10">
        <f>'12-2021'!$H805/1000</f>
        <v>16218.331885151618</v>
      </c>
      <c r="L811" s="10">
        <f>'1-2022'!$H805/1000</f>
        <v>16218.854607121022</v>
      </c>
      <c r="M811" s="10">
        <f>'2-2022'!$H805/1000</f>
        <v>16219.019662488532</v>
      </c>
      <c r="N811" s="10">
        <f>'3-2022'!$H805/1000</f>
        <v>16219.019662488532</v>
      </c>
      <c r="O811" s="10">
        <f>'4-2022'!$H805/1000</f>
        <v>16215.568448960063</v>
      </c>
      <c r="P811" s="10">
        <f>'5-2022'!$H805/1000</f>
        <v>16255.062799066394</v>
      </c>
      <c r="Q811" s="10">
        <f>'6-2022'!$H805/1000</f>
        <v>16348.264397481491</v>
      </c>
      <c r="R811" s="10">
        <f t="shared" si="14"/>
        <v>16159.677686829409</v>
      </c>
      <c r="T811" s="74"/>
    </row>
    <row r="812" spans="1:20" x14ac:dyDescent="0.25">
      <c r="A812" s="56"/>
      <c r="B812" s="3"/>
      <c r="C812" s="3" t="s">
        <v>304</v>
      </c>
      <c r="D812" s="3"/>
      <c r="E812" s="10">
        <f>'6-2021'!$H806/1000</f>
        <v>267762.60649944522</v>
      </c>
      <c r="F812" s="10">
        <f>'7-2021'!$H806/1000</f>
        <v>270417.54663870903</v>
      </c>
      <c r="G812" s="10">
        <f>'8-2021'!$H806/1000</f>
        <v>270989.87486280978</v>
      </c>
      <c r="H812" s="10">
        <f>'9-2021'!$H806/1000</f>
        <v>271961.79400504229</v>
      </c>
      <c r="I812" s="10">
        <f>'10-2021'!$H806/1000</f>
        <v>272138.64449844736</v>
      </c>
      <c r="J812" s="10">
        <f>'11-2021'!$H806/1000</f>
        <v>272741.7656125119</v>
      </c>
      <c r="K812" s="10">
        <f>'12-2021'!$H806/1000</f>
        <v>272755.35272369534</v>
      </c>
      <c r="L812" s="10">
        <f>'1-2022'!$H806/1000</f>
        <v>272728.25988964568</v>
      </c>
      <c r="M812" s="10">
        <f>'2-2022'!$H806/1000</f>
        <v>272731.78326351184</v>
      </c>
      <c r="N812" s="10">
        <f>'3-2022'!$H806/1000</f>
        <v>272976.83328909037</v>
      </c>
      <c r="O812" s="10">
        <f>'4-2022'!$H806/1000</f>
        <v>272976.95756971947</v>
      </c>
      <c r="P812" s="10">
        <f>'5-2022'!$H806/1000</f>
        <v>272986.12981429603</v>
      </c>
      <c r="Q812" s="10">
        <f>'6-2022'!$H806/1000</f>
        <v>272983.03303055349</v>
      </c>
      <c r="R812" s="10">
        <f t="shared" si="14"/>
        <v>272148.14682770654</v>
      </c>
      <c r="T812" s="74"/>
    </row>
    <row r="813" spans="1:20" x14ac:dyDescent="0.25">
      <c r="A813" s="56"/>
      <c r="B813" s="3"/>
      <c r="C813" s="3" t="s">
        <v>249</v>
      </c>
      <c r="D813" s="3"/>
      <c r="E813" s="10">
        <f>'6-2021'!$H807/1000</f>
        <v>182268.76618306592</v>
      </c>
      <c r="F813" s="10">
        <f>'7-2021'!$H807/1000</f>
        <v>182262.19628371051</v>
      </c>
      <c r="G813" s="10">
        <f>'8-2021'!$H807/1000</f>
        <v>182284.14345014977</v>
      </c>
      <c r="H813" s="10">
        <f>'9-2021'!$H807/1000</f>
        <v>182279.92285136296</v>
      </c>
      <c r="I813" s="10">
        <f>'10-2021'!$H807/1000</f>
        <v>182249.78624110564</v>
      </c>
      <c r="J813" s="10">
        <f>'11-2021'!$H807/1000</f>
        <v>182266.37263188564</v>
      </c>
      <c r="K813" s="10">
        <f>'12-2021'!$H807/1000</f>
        <v>182294.48771436131</v>
      </c>
      <c r="L813" s="10">
        <f>'1-2022'!$H807/1000</f>
        <v>182662.22755142202</v>
      </c>
      <c r="M813" s="10">
        <f>'2-2022'!$H807/1000</f>
        <v>182862.21890905444</v>
      </c>
      <c r="N813" s="10">
        <f>'3-2022'!$H807/1000</f>
        <v>182894.55951936432</v>
      </c>
      <c r="O813" s="10">
        <f>'4-2022'!$H807/1000</f>
        <v>183047.73544302289</v>
      </c>
      <c r="P813" s="10">
        <f>'5-2022'!$H807/1000</f>
        <v>182931.98937776461</v>
      </c>
      <c r="Q813" s="10">
        <f>'6-2022'!$H807/1000</f>
        <v>182928.78264236185</v>
      </c>
      <c r="R813" s="10">
        <f t="shared" si="14"/>
        <v>182552.86786549317</v>
      </c>
      <c r="T813" s="74"/>
    </row>
    <row r="814" spans="1:20" x14ac:dyDescent="0.25">
      <c r="A814" s="56"/>
      <c r="B814" s="3"/>
      <c r="C814" s="3" t="s">
        <v>251</v>
      </c>
      <c r="D814" s="3"/>
      <c r="E814" s="10">
        <f>'6-2021'!$H808/1000</f>
        <v>0</v>
      </c>
      <c r="F814" s="10">
        <f>'7-2021'!$H808/1000</f>
        <v>0</v>
      </c>
      <c r="G814" s="10">
        <f>'8-2021'!$H808/1000</f>
        <v>0</v>
      </c>
      <c r="H814" s="10">
        <f>'9-2021'!$H808/1000</f>
        <v>0</v>
      </c>
      <c r="I814" s="10">
        <f>'10-2021'!$H808/1000</f>
        <v>0</v>
      </c>
      <c r="J814" s="10">
        <f>'11-2021'!$H808/1000</f>
        <v>0</v>
      </c>
      <c r="K814" s="10">
        <f>'12-2021'!$H808/1000</f>
        <v>0</v>
      </c>
      <c r="L814" s="10">
        <f>'1-2022'!$H808/1000</f>
        <v>0</v>
      </c>
      <c r="M814" s="10">
        <f>'2-2022'!$H808/1000</f>
        <v>0</v>
      </c>
      <c r="N814" s="10">
        <f>'3-2022'!$H808/1000</f>
        <v>0</v>
      </c>
      <c r="O814" s="10">
        <f>'4-2022'!$H808/1000</f>
        <v>0</v>
      </c>
      <c r="P814" s="10">
        <f>'5-2022'!$H808/1000</f>
        <v>0</v>
      </c>
      <c r="Q814" s="10">
        <f>'6-2022'!$H808/1000</f>
        <v>0</v>
      </c>
      <c r="R814" s="10">
        <f t="shared" si="14"/>
        <v>0</v>
      </c>
      <c r="T814" s="74"/>
    </row>
    <row r="815" spans="1:20" x14ac:dyDescent="0.25">
      <c r="A815" s="56"/>
      <c r="B815" s="3"/>
      <c r="C815" s="3" t="s">
        <v>252</v>
      </c>
      <c r="D815" s="3"/>
      <c r="E815" s="10">
        <f>'6-2021'!$H809/1000</f>
        <v>0</v>
      </c>
      <c r="F815" s="10">
        <f>'7-2021'!$H809/1000</f>
        <v>0</v>
      </c>
      <c r="G815" s="10">
        <f>'8-2021'!$H809/1000</f>
        <v>0</v>
      </c>
      <c r="H815" s="10">
        <f>'9-2021'!$H809/1000</f>
        <v>0</v>
      </c>
      <c r="I815" s="10">
        <f>'10-2021'!$H809/1000</f>
        <v>0</v>
      </c>
      <c r="J815" s="10">
        <f>'11-2021'!$H809/1000</f>
        <v>0</v>
      </c>
      <c r="K815" s="10">
        <f>'12-2021'!$H809/1000</f>
        <v>0</v>
      </c>
      <c r="L815" s="10">
        <f>'1-2022'!$H809/1000</f>
        <v>0</v>
      </c>
      <c r="M815" s="10">
        <f>'2-2022'!$H809/1000</f>
        <v>0</v>
      </c>
      <c r="N815" s="10">
        <f>'3-2022'!$H809/1000</f>
        <v>0</v>
      </c>
      <c r="O815" s="10">
        <f>'4-2022'!$H809/1000</f>
        <v>0</v>
      </c>
      <c r="P815" s="10">
        <f>'5-2022'!$H809/1000</f>
        <v>0</v>
      </c>
      <c r="Q815" s="10">
        <f>'6-2022'!$H809/1000</f>
        <v>0</v>
      </c>
      <c r="R815" s="10">
        <f t="shared" si="14"/>
        <v>0</v>
      </c>
      <c r="T815" s="74"/>
    </row>
    <row r="816" spans="1:20" x14ac:dyDescent="0.25">
      <c r="A816" s="56"/>
      <c r="B816" s="3"/>
      <c r="C816" s="3" t="s">
        <v>30</v>
      </c>
      <c r="D816" s="3"/>
      <c r="E816" s="10">
        <f>'6-2021'!$H810/1000</f>
        <v>0</v>
      </c>
      <c r="F816" s="10">
        <f>'7-2021'!$H810/1000</f>
        <v>0</v>
      </c>
      <c r="G816" s="10">
        <f>'8-2021'!$H810/1000</f>
        <v>0</v>
      </c>
      <c r="H816" s="10">
        <f>'9-2021'!$H810/1000</f>
        <v>0</v>
      </c>
      <c r="I816" s="10">
        <f>'10-2021'!$H810/1000</f>
        <v>0</v>
      </c>
      <c r="J816" s="10">
        <f>'11-2021'!$H810/1000</f>
        <v>0</v>
      </c>
      <c r="K816" s="10">
        <f>'12-2021'!$H810/1000</f>
        <v>0</v>
      </c>
      <c r="L816" s="10">
        <f>'1-2022'!$H810/1000</f>
        <v>0</v>
      </c>
      <c r="M816" s="10">
        <f>'2-2022'!$H810/1000</f>
        <v>0</v>
      </c>
      <c r="N816" s="10">
        <f>'3-2022'!$H810/1000</f>
        <v>0</v>
      </c>
      <c r="O816" s="10">
        <f>'4-2022'!$H810/1000</f>
        <v>0</v>
      </c>
      <c r="P816" s="10">
        <f>'5-2022'!$H810/1000</f>
        <v>0</v>
      </c>
      <c r="Q816" s="10">
        <f>'6-2022'!$H810/1000</f>
        <v>0</v>
      </c>
      <c r="R816" s="10">
        <f t="shared" si="14"/>
        <v>0</v>
      </c>
      <c r="T816" s="74"/>
    </row>
    <row r="817" spans="1:20" x14ac:dyDescent="0.25">
      <c r="A817" s="56"/>
      <c r="B817" s="3"/>
      <c r="C817" s="3" t="s">
        <v>302</v>
      </c>
      <c r="D817" s="3"/>
      <c r="E817" s="10">
        <f>'6-2021'!$H811/1000</f>
        <v>88210.26698883019</v>
      </c>
      <c r="F817" s="10">
        <f>'7-2021'!$H811/1000</f>
        <v>88274.822286212613</v>
      </c>
      <c r="G817" s="10">
        <f>'8-2021'!$H811/1000</f>
        <v>88282.789207997033</v>
      </c>
      <c r="H817" s="10">
        <f>'9-2021'!$H811/1000</f>
        <v>88282.078179244592</v>
      </c>
      <c r="I817" s="10">
        <f>'10-2021'!$H811/1000</f>
        <v>88325.864816266185</v>
      </c>
      <c r="J817" s="10">
        <f>'11-2021'!$H811/1000</f>
        <v>88474.927143517853</v>
      </c>
      <c r="K817" s="10">
        <f>'12-2021'!$H811/1000</f>
        <v>88644.979343533007</v>
      </c>
      <c r="L817" s="10">
        <f>'1-2022'!$H811/1000</f>
        <v>88646.25163459788</v>
      </c>
      <c r="M817" s="10">
        <f>'2-2022'!$H811/1000</f>
        <v>88768.759630649583</v>
      </c>
      <c r="N817" s="10">
        <f>'3-2022'!$H811/1000</f>
        <v>88861.899806230911</v>
      </c>
      <c r="O817" s="10">
        <f>'4-2022'!$H811/1000</f>
        <v>89122.038812208732</v>
      </c>
      <c r="P817" s="10">
        <f>'5-2022'!$H811/1000</f>
        <v>89197.018529936729</v>
      </c>
      <c r="Q817" s="10">
        <f>'6-2022'!$H811/1000</f>
        <v>89191.366530747706</v>
      </c>
      <c r="R817" s="10">
        <f t="shared" si="14"/>
        <v>88631.853845848658</v>
      </c>
      <c r="T817" s="74"/>
    </row>
    <row r="818" spans="1:20" x14ac:dyDescent="0.25">
      <c r="A818" s="56"/>
      <c r="B818" s="3"/>
      <c r="C818" s="3" t="s">
        <v>303</v>
      </c>
      <c r="D818" s="3"/>
      <c r="E818" s="10">
        <f>'6-2021'!$H812/1000</f>
        <v>16217.20288210195</v>
      </c>
      <c r="F818" s="10">
        <f>'7-2021'!$H812/1000</f>
        <v>16221.567988265468</v>
      </c>
      <c r="G818" s="10">
        <f>'8-2021'!$H812/1000</f>
        <v>16222.505324667864</v>
      </c>
      <c r="H818" s="10">
        <f>'9-2021'!$H812/1000</f>
        <v>16247.79205552621</v>
      </c>
      <c r="I818" s="10">
        <f>'10-2021'!$H812/1000</f>
        <v>16248.230771795799</v>
      </c>
      <c r="J818" s="10">
        <f>'11-2021'!$H812/1000</f>
        <v>16248.520500354069</v>
      </c>
      <c r="K818" s="10">
        <f>'12-2021'!$H812/1000</f>
        <v>16301.1226372485</v>
      </c>
      <c r="L818" s="10">
        <f>'1-2022'!$H812/1000</f>
        <v>16319.988006525577</v>
      </c>
      <c r="M818" s="10">
        <f>'2-2022'!$H812/1000</f>
        <v>16357.665667060628</v>
      </c>
      <c r="N818" s="10">
        <f>'3-2022'!$H812/1000</f>
        <v>16577.521681557864</v>
      </c>
      <c r="O818" s="10">
        <f>'4-2022'!$H812/1000</f>
        <v>16711.404409445429</v>
      </c>
      <c r="P818" s="10">
        <f>'5-2022'!$H812/1000</f>
        <v>16713.331037655342</v>
      </c>
      <c r="Q818" s="10">
        <f>'6-2022'!$H812/1000</f>
        <v>16695.647490479278</v>
      </c>
      <c r="R818" s="10">
        <f t="shared" si="14"/>
        <v>16385.506272199444</v>
      </c>
      <c r="T818" s="74"/>
    </row>
    <row r="819" spans="1:20" x14ac:dyDescent="0.25">
      <c r="A819" s="56"/>
      <c r="B819" s="3"/>
      <c r="C819" s="3" t="s">
        <v>271</v>
      </c>
      <c r="D819" s="3"/>
      <c r="E819" s="10">
        <f>'6-2021'!$H813/1000</f>
        <v>-580.32454511333185</v>
      </c>
      <c r="F819" s="10">
        <f>'7-2021'!$H813/1000</f>
        <v>-573.24741708197746</v>
      </c>
      <c r="G819" s="10">
        <f>'8-2021'!$H813/1000</f>
        <v>-566.17028905062296</v>
      </c>
      <c r="H819" s="10">
        <f>'9-2021'!$H813/1000</f>
        <v>-559.09316101926845</v>
      </c>
      <c r="I819" s="10">
        <f>'10-2021'!$H813/1000</f>
        <v>-552.01603077161565</v>
      </c>
      <c r="J819" s="10">
        <f>'11-2021'!$H813/1000</f>
        <v>-544.93890274026114</v>
      </c>
      <c r="K819" s="10">
        <f>'12-2021'!$H813/1000</f>
        <v>-537.86177470890664</v>
      </c>
      <c r="L819" s="10">
        <f>'1-2022'!$H813/1000</f>
        <v>-530.78464667755225</v>
      </c>
      <c r="M819" s="10">
        <f>'2-2022'!$H813/1000</f>
        <v>-523.70751642989944</v>
      </c>
      <c r="N819" s="10">
        <f>'3-2022'!$H813/1000</f>
        <v>-516.63038839854494</v>
      </c>
      <c r="O819" s="10">
        <f>'4-2022'!$H813/1000</f>
        <v>-509.55326036719043</v>
      </c>
      <c r="P819" s="10">
        <f>'5-2022'!$H813/1000</f>
        <v>-502.47613011953763</v>
      </c>
      <c r="Q819" s="10">
        <f>'6-2022'!$H813/1000</f>
        <v>-495.39900208818324</v>
      </c>
      <c r="R819" s="10">
        <f t="shared" si="14"/>
        <v>-537.86177424717778</v>
      </c>
      <c r="T819" s="74"/>
    </row>
    <row r="820" spans="1:20" ht="15.75" thickBot="1" x14ac:dyDescent="0.3">
      <c r="A820" s="56"/>
      <c r="B820" s="3"/>
      <c r="C820" s="3"/>
      <c r="D820" s="3"/>
      <c r="E820" s="19">
        <f>'6-2021'!$H814/1000</f>
        <v>2232151.6033027661</v>
      </c>
      <c r="F820" s="19">
        <f>'7-2021'!$H814/1000</f>
        <v>2243178.6250612466</v>
      </c>
      <c r="G820" s="19">
        <f>'8-2021'!$H814/1000</f>
        <v>2245948.3976631197</v>
      </c>
      <c r="H820" s="19">
        <f>'9-2021'!$H814/1000</f>
        <v>2249513.4981803568</v>
      </c>
      <c r="I820" s="19">
        <f>'10-2021'!$H814/1000</f>
        <v>2256360.0067056725</v>
      </c>
      <c r="J820" s="19">
        <f>'11-2021'!$H814/1000</f>
        <v>2261499.4959717374</v>
      </c>
      <c r="K820" s="19">
        <f>'12-2021'!$H814/1000</f>
        <v>2265720.9391193269</v>
      </c>
      <c r="L820" s="19">
        <f>'1-2022'!$H814/1000</f>
        <v>2268387.1251990506</v>
      </c>
      <c r="M820" s="19">
        <f>'2-2022'!$H814/1000</f>
        <v>2270907.53051398</v>
      </c>
      <c r="N820" s="19">
        <f>'3-2022'!$H814/1000</f>
        <v>2273339.2093515382</v>
      </c>
      <c r="O820" s="19">
        <f>'4-2022'!$H814/1000</f>
        <v>2277245.4870269923</v>
      </c>
      <c r="P820" s="19">
        <f>'5-2022'!$H814/1000</f>
        <v>2287613.7119706785</v>
      </c>
      <c r="Q820" s="19">
        <f>'6-2022'!$H814/1000</f>
        <v>2293547.0581724858</v>
      </c>
      <c r="R820" s="19">
        <f t="shared" si="14"/>
        <v>2263546.946458444</v>
      </c>
      <c r="T820" s="74"/>
    </row>
    <row r="821" spans="1:20" ht="15.75" thickTop="1" x14ac:dyDescent="0.25">
      <c r="A821" s="56">
        <v>105</v>
      </c>
      <c r="B821" s="3" t="s">
        <v>133</v>
      </c>
      <c r="C821" s="3"/>
      <c r="D821" s="3"/>
      <c r="E821" s="2">
        <f>'6-2021'!$H815/1000</f>
        <v>0</v>
      </c>
      <c r="F821" s="2">
        <f>'7-2021'!$H815/1000</f>
        <v>0</v>
      </c>
      <c r="G821" s="2">
        <f>'8-2021'!$H815/1000</f>
        <v>0</v>
      </c>
      <c r="H821" s="2">
        <f>'9-2021'!$H815/1000</f>
        <v>0</v>
      </c>
      <c r="I821" s="2">
        <f>'10-2021'!$H815/1000</f>
        <v>0</v>
      </c>
      <c r="J821" s="2">
        <f>'11-2021'!$H815/1000</f>
        <v>0</v>
      </c>
      <c r="K821" s="2">
        <f>'12-2021'!$H815/1000</f>
        <v>0</v>
      </c>
      <c r="L821" s="2">
        <f>'1-2022'!$H815/1000</f>
        <v>0</v>
      </c>
      <c r="M821" s="2">
        <f>'2-2022'!$H815/1000</f>
        <v>0</v>
      </c>
      <c r="N821" s="2">
        <f>'3-2022'!$H815/1000</f>
        <v>0</v>
      </c>
      <c r="O821" s="2">
        <f>'4-2022'!$H815/1000</f>
        <v>0</v>
      </c>
      <c r="P821" s="2">
        <f>'5-2022'!$H815/1000</f>
        <v>0</v>
      </c>
      <c r="Q821" s="2">
        <f>'6-2022'!$H815/1000</f>
        <v>0</v>
      </c>
      <c r="R821" s="2">
        <f t="shared" si="14"/>
        <v>0</v>
      </c>
      <c r="T821" s="74"/>
    </row>
    <row r="822" spans="1:20" x14ac:dyDescent="0.25">
      <c r="A822" s="56"/>
      <c r="B822" s="3"/>
      <c r="C822" s="3"/>
      <c r="D822" s="3" t="s">
        <v>193</v>
      </c>
      <c r="E822" s="10">
        <f>'6-2021'!$H816/1000</f>
        <v>0</v>
      </c>
      <c r="F822" s="10">
        <f>'7-2021'!$H816/1000</f>
        <v>0</v>
      </c>
      <c r="G822" s="10">
        <f>'8-2021'!$H816/1000</f>
        <v>0</v>
      </c>
      <c r="H822" s="10">
        <f>'9-2021'!$H816/1000</f>
        <v>0</v>
      </c>
      <c r="I822" s="10">
        <f>'10-2021'!$H816/1000</f>
        <v>0</v>
      </c>
      <c r="J822" s="10">
        <f>'11-2021'!$H816/1000</f>
        <v>0</v>
      </c>
      <c r="K822" s="10">
        <f>'12-2021'!$H816/1000</f>
        <v>0</v>
      </c>
      <c r="L822" s="10">
        <f>'1-2022'!$H816/1000</f>
        <v>0</v>
      </c>
      <c r="M822" s="10">
        <f>'2-2022'!$H816/1000</f>
        <v>0</v>
      </c>
      <c r="N822" s="10">
        <f>'3-2022'!$H816/1000</f>
        <v>0</v>
      </c>
      <c r="O822" s="10">
        <f>'4-2022'!$H816/1000</f>
        <v>0</v>
      </c>
      <c r="P822" s="10">
        <f>'5-2022'!$H816/1000</f>
        <v>0</v>
      </c>
      <c r="Q822" s="10">
        <f>'6-2022'!$H816/1000</f>
        <v>0</v>
      </c>
      <c r="R822" s="10">
        <f t="shared" si="14"/>
        <v>0</v>
      </c>
      <c r="T822" s="74"/>
    </row>
    <row r="823" spans="1:20" x14ac:dyDescent="0.25">
      <c r="A823" s="56"/>
      <c r="B823" s="3"/>
      <c r="C823" s="3"/>
      <c r="D823" s="3" t="s">
        <v>24</v>
      </c>
      <c r="E823" s="10">
        <f>'6-2021'!$H817/1000</f>
        <v>134.03662733428294</v>
      </c>
      <c r="F823" s="10">
        <f>'7-2021'!$H817/1000</f>
        <v>134.03662733428294</v>
      </c>
      <c r="G823" s="10">
        <f>'8-2021'!$H817/1000</f>
        <v>134.03662733428294</v>
      </c>
      <c r="H823" s="10">
        <f>'9-2021'!$H817/1000</f>
        <v>134.03662733428294</v>
      </c>
      <c r="I823" s="10">
        <f>'10-2021'!$H817/1000</f>
        <v>134.03662733428294</v>
      </c>
      <c r="J823" s="10">
        <f>'11-2021'!$H817/1000</f>
        <v>134.03662733428294</v>
      </c>
      <c r="K823" s="10">
        <f>'12-2021'!$H817/1000</f>
        <v>121.11547837456109</v>
      </c>
      <c r="L823" s="10">
        <f>'1-2022'!$H817/1000</f>
        <v>121.11547837456109</v>
      </c>
      <c r="M823" s="10">
        <f>'2-2022'!$H817/1000</f>
        <v>121.11547837456109</v>
      </c>
      <c r="N823" s="10">
        <f>'3-2022'!$H817/1000</f>
        <v>168.52333380806576</v>
      </c>
      <c r="O823" s="10">
        <f>'4-2022'!$H817/1000</f>
        <v>168.52333380806576</v>
      </c>
      <c r="P823" s="10">
        <f>'5-2022'!$H817/1000</f>
        <v>168.52333380806576</v>
      </c>
      <c r="Q823" s="10">
        <f>'6-2022'!$H817/1000</f>
        <v>168.52333380806576</v>
      </c>
      <c r="R823" s="10">
        <f t="shared" si="14"/>
        <v>140.86496281587245</v>
      </c>
      <c r="T823" s="74"/>
    </row>
    <row r="824" spans="1:20" x14ac:dyDescent="0.25">
      <c r="A824" s="56"/>
      <c r="B824" s="3"/>
      <c r="C824" s="3"/>
      <c r="D824" s="3" t="s">
        <v>304</v>
      </c>
      <c r="E824" s="10">
        <f>'6-2021'!$H818/1000</f>
        <v>711.97037105398442</v>
      </c>
      <c r="F824" s="10">
        <f>'7-2021'!$H818/1000</f>
        <v>711.97037105398442</v>
      </c>
      <c r="G824" s="10">
        <f>'8-2021'!$H818/1000</f>
        <v>711.97037105398442</v>
      </c>
      <c r="H824" s="10">
        <f>'9-2021'!$H818/1000</f>
        <v>711.97037105398442</v>
      </c>
      <c r="I824" s="10">
        <f>'10-2021'!$H818/1000</f>
        <v>711.97037105398442</v>
      </c>
      <c r="J824" s="10">
        <f>'11-2021'!$H818/1000</f>
        <v>711.97037105398442</v>
      </c>
      <c r="K824" s="10">
        <f>'12-2021'!$H818/1000</f>
        <v>0</v>
      </c>
      <c r="L824" s="10">
        <f>'1-2022'!$H818/1000</f>
        <v>0</v>
      </c>
      <c r="M824" s="10">
        <f>'2-2022'!$H818/1000</f>
        <v>0</v>
      </c>
      <c r="N824" s="10">
        <f>'3-2022'!$H818/1000</f>
        <v>0</v>
      </c>
      <c r="O824" s="10">
        <f>'4-2022'!$H818/1000</f>
        <v>0</v>
      </c>
      <c r="P824" s="10">
        <f>'5-2022'!$H818/1000</f>
        <v>0</v>
      </c>
      <c r="Q824" s="10">
        <f>'6-2022'!$H818/1000</f>
        <v>0</v>
      </c>
      <c r="R824" s="10">
        <f t="shared" si="14"/>
        <v>326.31975339974286</v>
      </c>
      <c r="T824" s="74"/>
    </row>
    <row r="825" spans="1:20" x14ac:dyDescent="0.25">
      <c r="A825" s="56"/>
      <c r="B825" s="3"/>
      <c r="C825" s="3"/>
      <c r="D825" s="3" t="s">
        <v>302</v>
      </c>
      <c r="E825" s="10">
        <f>'6-2021'!$H819/1000</f>
        <v>0</v>
      </c>
      <c r="F825" s="10">
        <f>'7-2021'!$H819/1000</f>
        <v>0</v>
      </c>
      <c r="G825" s="10">
        <f>'8-2021'!$H819/1000</f>
        <v>0</v>
      </c>
      <c r="H825" s="10">
        <f>'9-2021'!$H819/1000</f>
        <v>0</v>
      </c>
      <c r="I825" s="10">
        <f>'10-2021'!$H819/1000</f>
        <v>0</v>
      </c>
      <c r="J825" s="10">
        <f>'11-2021'!$H819/1000</f>
        <v>0</v>
      </c>
      <c r="K825" s="10">
        <f>'12-2021'!$H819/1000</f>
        <v>0</v>
      </c>
      <c r="L825" s="10">
        <f>'1-2022'!$H819/1000</f>
        <v>0</v>
      </c>
      <c r="M825" s="10">
        <f>'2-2022'!$H819/1000</f>
        <v>0</v>
      </c>
      <c r="N825" s="10">
        <f>'3-2022'!$H819/1000</f>
        <v>0</v>
      </c>
      <c r="O825" s="10">
        <f>'4-2022'!$H819/1000</f>
        <v>0</v>
      </c>
      <c r="P825" s="10">
        <f>'5-2022'!$H819/1000</f>
        <v>0</v>
      </c>
      <c r="Q825" s="10">
        <f>'6-2022'!$H819/1000</f>
        <v>0</v>
      </c>
      <c r="R825" s="10">
        <f t="shared" si="14"/>
        <v>0</v>
      </c>
      <c r="T825" s="74"/>
    </row>
    <row r="826" spans="1:20" x14ac:dyDescent="0.25">
      <c r="A826" s="56"/>
      <c r="B826" s="3"/>
      <c r="C826" s="3"/>
      <c r="D826" s="3" t="s">
        <v>247</v>
      </c>
      <c r="E826" s="10">
        <f>'6-2021'!$H820/1000</f>
        <v>0</v>
      </c>
      <c r="F826" s="10">
        <f>'7-2021'!$H820/1000</f>
        <v>0</v>
      </c>
      <c r="G826" s="10">
        <f>'8-2021'!$H820/1000</f>
        <v>0</v>
      </c>
      <c r="H826" s="10">
        <f>'9-2021'!$H820/1000</f>
        <v>0</v>
      </c>
      <c r="I826" s="10">
        <f>'10-2021'!$H820/1000</f>
        <v>0</v>
      </c>
      <c r="J826" s="10">
        <f>'11-2021'!$H820/1000</f>
        <v>0</v>
      </c>
      <c r="K826" s="10">
        <f>'12-2021'!$H820/1000</f>
        <v>0</v>
      </c>
      <c r="L826" s="10">
        <f>'1-2022'!$H820/1000</f>
        <v>0</v>
      </c>
      <c r="M826" s="10">
        <f>'2-2022'!$H820/1000</f>
        <v>0</v>
      </c>
      <c r="N826" s="10">
        <f>'3-2022'!$H820/1000</f>
        <v>0</v>
      </c>
      <c r="O826" s="10">
        <f>'4-2022'!$H820/1000</f>
        <v>0</v>
      </c>
      <c r="P826" s="10">
        <f>'5-2022'!$H820/1000</f>
        <v>0</v>
      </c>
      <c r="Q826" s="10">
        <f>'6-2022'!$H820/1000</f>
        <v>0</v>
      </c>
      <c r="R826" s="10">
        <f t="shared" si="14"/>
        <v>0</v>
      </c>
      <c r="T826" s="74"/>
    </row>
    <row r="827" spans="1:20" x14ac:dyDescent="0.25">
      <c r="A827" s="56"/>
      <c r="B827" s="3"/>
      <c r="C827" s="3"/>
      <c r="D827" s="3" t="s">
        <v>303</v>
      </c>
      <c r="E827" s="10">
        <f>'6-2021'!$H821/1000</f>
        <v>0</v>
      </c>
      <c r="F827" s="10">
        <f>'7-2021'!$H821/1000</f>
        <v>0</v>
      </c>
      <c r="G827" s="10">
        <f>'8-2021'!$H821/1000</f>
        <v>0</v>
      </c>
      <c r="H827" s="10">
        <f>'9-2021'!$H821/1000</f>
        <v>0</v>
      </c>
      <c r="I827" s="10">
        <f>'10-2021'!$H821/1000</f>
        <v>0</v>
      </c>
      <c r="J827" s="10">
        <f>'11-2021'!$H821/1000</f>
        <v>0</v>
      </c>
      <c r="K827" s="10">
        <f>'12-2021'!$H821/1000</f>
        <v>0</v>
      </c>
      <c r="L827" s="10">
        <f>'1-2022'!$H821/1000</f>
        <v>0</v>
      </c>
      <c r="M827" s="10">
        <f>'2-2022'!$H821/1000</f>
        <v>0</v>
      </c>
      <c r="N827" s="10">
        <f>'3-2022'!$H821/1000</f>
        <v>0</v>
      </c>
      <c r="O827" s="10">
        <f>'4-2022'!$H821/1000</f>
        <v>0</v>
      </c>
      <c r="P827" s="10">
        <f>'5-2022'!$H821/1000</f>
        <v>0</v>
      </c>
      <c r="Q827" s="10">
        <f>'6-2022'!$H821/1000</f>
        <v>0</v>
      </c>
      <c r="R827" s="10">
        <f t="shared" si="14"/>
        <v>0</v>
      </c>
      <c r="T827" s="74"/>
    </row>
    <row r="828" spans="1:20" x14ac:dyDescent="0.25">
      <c r="A828" s="56"/>
      <c r="B828" s="3"/>
      <c r="C828" s="3"/>
      <c r="D828" s="3" t="s">
        <v>249</v>
      </c>
      <c r="E828" s="10">
        <f>'6-2021'!$H822/1000</f>
        <v>0</v>
      </c>
      <c r="F828" s="10">
        <f>'7-2021'!$H822/1000</f>
        <v>0</v>
      </c>
      <c r="G828" s="10">
        <f>'8-2021'!$H822/1000</f>
        <v>0</v>
      </c>
      <c r="H828" s="10">
        <f>'9-2021'!$H822/1000</f>
        <v>0</v>
      </c>
      <c r="I828" s="10">
        <f>'10-2021'!$H822/1000</f>
        <v>0</v>
      </c>
      <c r="J828" s="10">
        <f>'11-2021'!$H822/1000</f>
        <v>0</v>
      </c>
      <c r="K828" s="10">
        <f>'12-2021'!$H822/1000</f>
        <v>0</v>
      </c>
      <c r="L828" s="10">
        <f>'1-2022'!$H822/1000</f>
        <v>0</v>
      </c>
      <c r="M828" s="10">
        <f>'2-2022'!$H822/1000</f>
        <v>0</v>
      </c>
      <c r="N828" s="10">
        <f>'3-2022'!$H822/1000</f>
        <v>0</v>
      </c>
      <c r="O828" s="10">
        <f>'4-2022'!$H822/1000</f>
        <v>0</v>
      </c>
      <c r="P828" s="10">
        <f>'5-2022'!$H822/1000</f>
        <v>0</v>
      </c>
      <c r="Q828" s="10">
        <f>'6-2022'!$H822/1000</f>
        <v>0</v>
      </c>
      <c r="R828" s="10">
        <f t="shared" si="14"/>
        <v>0</v>
      </c>
    </row>
    <row r="829" spans="1:20" x14ac:dyDescent="0.25">
      <c r="A829" s="56"/>
      <c r="B829" s="3"/>
      <c r="C829" s="3"/>
      <c r="D829" s="3" t="s">
        <v>251</v>
      </c>
      <c r="E829" s="10">
        <f>'6-2021'!$H823/1000</f>
        <v>0</v>
      </c>
      <c r="F829" s="10">
        <f>'7-2021'!$H823/1000</f>
        <v>0</v>
      </c>
      <c r="G829" s="10">
        <f>'8-2021'!$H823/1000</f>
        <v>0</v>
      </c>
      <c r="H829" s="10">
        <f>'9-2021'!$H823/1000</f>
        <v>0</v>
      </c>
      <c r="I829" s="10">
        <f>'10-2021'!$H823/1000</f>
        <v>0</v>
      </c>
      <c r="J829" s="10">
        <f>'11-2021'!$H823/1000</f>
        <v>0</v>
      </c>
      <c r="K829" s="10">
        <f>'12-2021'!$H823/1000</f>
        <v>0</v>
      </c>
      <c r="L829" s="10">
        <f>'1-2022'!$H823/1000</f>
        <v>0</v>
      </c>
      <c r="M829" s="10">
        <f>'2-2022'!$H823/1000</f>
        <v>0</v>
      </c>
      <c r="N829" s="10">
        <f>'3-2022'!$H823/1000</f>
        <v>0</v>
      </c>
      <c r="O829" s="10">
        <f>'4-2022'!$H823/1000</f>
        <v>0</v>
      </c>
      <c r="P829" s="10">
        <f>'5-2022'!$H823/1000</f>
        <v>0</v>
      </c>
      <c r="Q829" s="10">
        <f>'6-2022'!$H823/1000</f>
        <v>0</v>
      </c>
      <c r="R829" s="10">
        <f t="shared" si="14"/>
        <v>0</v>
      </c>
      <c r="T829" s="74"/>
    </row>
    <row r="830" spans="1:20" x14ac:dyDescent="0.25">
      <c r="A830" s="56"/>
      <c r="B830" s="3"/>
      <c r="C830" s="3"/>
      <c r="D830" s="3" t="s">
        <v>252</v>
      </c>
      <c r="E830" s="10">
        <f>'6-2021'!$H824/1000</f>
        <v>0</v>
      </c>
      <c r="F830" s="10">
        <f>'7-2021'!$H824/1000</f>
        <v>0</v>
      </c>
      <c r="G830" s="10">
        <f>'8-2021'!$H824/1000</f>
        <v>0</v>
      </c>
      <c r="H830" s="10">
        <f>'9-2021'!$H824/1000</f>
        <v>0</v>
      </c>
      <c r="I830" s="10">
        <f>'10-2021'!$H824/1000</f>
        <v>0</v>
      </c>
      <c r="J830" s="10">
        <f>'11-2021'!$H824/1000</f>
        <v>0</v>
      </c>
      <c r="K830" s="10">
        <f>'12-2021'!$H824/1000</f>
        <v>0</v>
      </c>
      <c r="L830" s="10">
        <f>'1-2022'!$H824/1000</f>
        <v>0</v>
      </c>
      <c r="M830" s="10">
        <f>'2-2022'!$H824/1000</f>
        <v>0</v>
      </c>
      <c r="N830" s="10">
        <f>'3-2022'!$H824/1000</f>
        <v>0</v>
      </c>
      <c r="O830" s="10">
        <f>'4-2022'!$H824/1000</f>
        <v>0</v>
      </c>
      <c r="P830" s="10">
        <f>'5-2022'!$H824/1000</f>
        <v>0</v>
      </c>
      <c r="Q830" s="10">
        <f>'6-2022'!$H824/1000</f>
        <v>0</v>
      </c>
      <c r="R830" s="10">
        <f t="shared" si="14"/>
        <v>0</v>
      </c>
      <c r="T830" s="74"/>
    </row>
    <row r="831" spans="1:20" x14ac:dyDescent="0.25">
      <c r="A831" s="56"/>
      <c r="B831" s="3"/>
      <c r="C831" s="3"/>
      <c r="D831" s="3" t="s">
        <v>30</v>
      </c>
      <c r="E831" s="10">
        <f>'6-2021'!$H825/1000</f>
        <v>0</v>
      </c>
      <c r="F831" s="10">
        <f>'7-2021'!$H825/1000</f>
        <v>0</v>
      </c>
      <c r="G831" s="10">
        <f>'8-2021'!$H825/1000</f>
        <v>0</v>
      </c>
      <c r="H831" s="10">
        <f>'9-2021'!$H825/1000</f>
        <v>0</v>
      </c>
      <c r="I831" s="10">
        <f>'10-2021'!$H825/1000</f>
        <v>0</v>
      </c>
      <c r="J831" s="10">
        <f>'11-2021'!$H825/1000</f>
        <v>0</v>
      </c>
      <c r="K831" s="10">
        <f>'12-2021'!$H825/1000</f>
        <v>0</v>
      </c>
      <c r="L831" s="10">
        <f>'1-2022'!$H825/1000</f>
        <v>0</v>
      </c>
      <c r="M831" s="10">
        <f>'2-2022'!$H825/1000</f>
        <v>0</v>
      </c>
      <c r="N831" s="10">
        <f>'3-2022'!$H825/1000</f>
        <v>0</v>
      </c>
      <c r="O831" s="10">
        <f>'4-2022'!$H825/1000</f>
        <v>0</v>
      </c>
      <c r="P831" s="10">
        <f>'5-2022'!$H825/1000</f>
        <v>0</v>
      </c>
      <c r="Q831" s="10">
        <f>'6-2022'!$H825/1000</f>
        <v>0</v>
      </c>
      <c r="R831" s="10">
        <f t="shared" si="14"/>
        <v>0</v>
      </c>
      <c r="T831" s="74"/>
    </row>
    <row r="832" spans="1:20" ht="15.75" thickBot="1" x14ac:dyDescent="0.3">
      <c r="A832" s="63" t="s">
        <v>134</v>
      </c>
      <c r="B832" s="3"/>
      <c r="C832" s="3"/>
      <c r="D832" s="3"/>
      <c r="E832" s="19">
        <f>'6-2021'!$H826/1000</f>
        <v>846.00699838826733</v>
      </c>
      <c r="F832" s="19">
        <f>'7-2021'!$H826/1000</f>
        <v>846.00699838826733</v>
      </c>
      <c r="G832" s="19">
        <f>'8-2021'!$H826/1000</f>
        <v>846.00699838826733</v>
      </c>
      <c r="H832" s="19">
        <f>'9-2021'!$H826/1000</f>
        <v>846.00699838826733</v>
      </c>
      <c r="I832" s="19">
        <f>'10-2021'!$H826/1000</f>
        <v>846.00699838826733</v>
      </c>
      <c r="J832" s="19">
        <f>'11-2021'!$H826/1000</f>
        <v>846.00699838826733</v>
      </c>
      <c r="K832" s="19">
        <f>'12-2021'!$H826/1000</f>
        <v>121.11547837456109</v>
      </c>
      <c r="L832" s="19">
        <f>'1-2022'!$H826/1000</f>
        <v>121.11547837456109</v>
      </c>
      <c r="M832" s="19">
        <f>'2-2022'!$H826/1000</f>
        <v>121.11547837456109</v>
      </c>
      <c r="N832" s="19">
        <f>'3-2022'!$H826/1000</f>
        <v>168.52333380806576</v>
      </c>
      <c r="O832" s="19">
        <f>'4-2022'!$H826/1000</f>
        <v>168.52333380806576</v>
      </c>
      <c r="P832" s="19">
        <f>'5-2022'!$H826/1000</f>
        <v>168.52333380806576</v>
      </c>
      <c r="Q832" s="19">
        <f>'6-2022'!$H826/1000</f>
        <v>168.52333380806576</v>
      </c>
      <c r="R832" s="19">
        <f t="shared" si="14"/>
        <v>467.18471621561548</v>
      </c>
      <c r="T832" s="74"/>
    </row>
    <row r="833" spans="1:20" ht="15.75" thickTop="1" x14ac:dyDescent="0.25">
      <c r="A833" s="56"/>
      <c r="B833" s="3"/>
      <c r="C833" s="3"/>
      <c r="D833" s="3"/>
      <c r="E833" s="2">
        <f>'6-2021'!$H827/1000</f>
        <v>0</v>
      </c>
      <c r="F833" s="2">
        <f>'7-2021'!$H827/1000</f>
        <v>0</v>
      </c>
      <c r="G833" s="2">
        <f>'8-2021'!$H827/1000</f>
        <v>0</v>
      </c>
      <c r="H833" s="2">
        <f>'9-2021'!$H827/1000</f>
        <v>0</v>
      </c>
      <c r="I833" s="2">
        <f>'10-2021'!$H827/1000</f>
        <v>0</v>
      </c>
      <c r="J833" s="2">
        <f>'11-2021'!$H827/1000</f>
        <v>0</v>
      </c>
      <c r="K833" s="2">
        <f>'12-2021'!$H827/1000</f>
        <v>0</v>
      </c>
      <c r="L833" s="2">
        <f>'1-2022'!$H827/1000</f>
        <v>0</v>
      </c>
      <c r="M833" s="2">
        <f>'2-2022'!$H827/1000</f>
        <v>0</v>
      </c>
      <c r="N833" s="2">
        <f>'3-2022'!$H827/1000</f>
        <v>0</v>
      </c>
      <c r="O833" s="2">
        <f>'4-2022'!$H827/1000</f>
        <v>0</v>
      </c>
      <c r="P833" s="2">
        <f>'5-2022'!$H827/1000</f>
        <v>0</v>
      </c>
      <c r="Q833" s="2">
        <f>'6-2022'!$H827/1000</f>
        <v>0</v>
      </c>
      <c r="R833" s="2">
        <f t="shared" si="14"/>
        <v>0</v>
      </c>
      <c r="T833" s="74"/>
    </row>
    <row r="834" spans="1:20" x14ac:dyDescent="0.25">
      <c r="A834" s="56">
        <v>114</v>
      </c>
      <c r="B834" s="3" t="s">
        <v>136</v>
      </c>
      <c r="C834" s="3"/>
      <c r="D834" s="3"/>
      <c r="E834" s="2">
        <f>'6-2021'!$H828/1000</f>
        <v>0</v>
      </c>
      <c r="F834" s="2">
        <f>'7-2021'!$H828/1000</f>
        <v>0</v>
      </c>
      <c r="G834" s="2">
        <f>'8-2021'!$H828/1000</f>
        <v>0</v>
      </c>
      <c r="H834" s="2">
        <f>'9-2021'!$H828/1000</f>
        <v>0</v>
      </c>
      <c r="I834" s="2">
        <f>'10-2021'!$H828/1000</f>
        <v>0</v>
      </c>
      <c r="J834" s="2">
        <f>'11-2021'!$H828/1000</f>
        <v>0</v>
      </c>
      <c r="K834" s="2">
        <f>'12-2021'!$H828/1000</f>
        <v>0</v>
      </c>
      <c r="L834" s="2">
        <f>'1-2022'!$H828/1000</f>
        <v>0</v>
      </c>
      <c r="M834" s="2">
        <f>'2-2022'!$H828/1000</f>
        <v>0</v>
      </c>
      <c r="N834" s="2">
        <f>'3-2022'!$H828/1000</f>
        <v>0</v>
      </c>
      <c r="O834" s="2">
        <f>'4-2022'!$H828/1000</f>
        <v>0</v>
      </c>
      <c r="P834" s="2">
        <f>'5-2022'!$H828/1000</f>
        <v>0</v>
      </c>
      <c r="Q834" s="2">
        <f>'6-2022'!$H828/1000</f>
        <v>0</v>
      </c>
      <c r="R834" s="2">
        <f t="shared" si="14"/>
        <v>0</v>
      </c>
      <c r="T834" s="74"/>
    </row>
    <row r="835" spans="1:20" x14ac:dyDescent="0.25">
      <c r="A835" s="56"/>
      <c r="B835" s="3"/>
      <c r="C835" s="3"/>
      <c r="D835" s="3" t="s">
        <v>193</v>
      </c>
      <c r="E835" s="10">
        <f>'6-2021'!$H829/1000</f>
        <v>0</v>
      </c>
      <c r="F835" s="10">
        <f>'7-2021'!$H829/1000</f>
        <v>0</v>
      </c>
      <c r="G835" s="10">
        <f>'8-2021'!$H829/1000</f>
        <v>0</v>
      </c>
      <c r="H835" s="10">
        <f>'9-2021'!$H829/1000</f>
        <v>0</v>
      </c>
      <c r="I835" s="10">
        <f>'10-2021'!$H829/1000</f>
        <v>0</v>
      </c>
      <c r="J835" s="10">
        <f>'11-2021'!$H829/1000</f>
        <v>0</v>
      </c>
      <c r="K835" s="10">
        <f>'12-2021'!$H829/1000</f>
        <v>0</v>
      </c>
      <c r="L835" s="10">
        <f>'1-2022'!$H829/1000</f>
        <v>0</v>
      </c>
      <c r="M835" s="10">
        <f>'2-2022'!$H829/1000</f>
        <v>0</v>
      </c>
      <c r="N835" s="10">
        <f>'3-2022'!$H829/1000</f>
        <v>0</v>
      </c>
      <c r="O835" s="10">
        <f>'4-2022'!$H829/1000</f>
        <v>0</v>
      </c>
      <c r="P835" s="10">
        <f>'5-2022'!$H829/1000</f>
        <v>0</v>
      </c>
      <c r="Q835" s="10">
        <f>'6-2022'!$H829/1000</f>
        <v>0</v>
      </c>
      <c r="R835" s="10">
        <f t="shared" si="14"/>
        <v>0</v>
      </c>
      <c r="T835" s="74"/>
    </row>
    <row r="836" spans="1:20" x14ac:dyDescent="0.25">
      <c r="A836" s="56"/>
      <c r="B836" s="3"/>
      <c r="C836" s="3"/>
      <c r="D836" s="3" t="s">
        <v>24</v>
      </c>
      <c r="E836" s="10">
        <f>'6-2021'!$H830/1000</f>
        <v>158.11768832369532</v>
      </c>
      <c r="F836" s="10">
        <f>'7-2021'!$H830/1000</f>
        <v>158.11768832369532</v>
      </c>
      <c r="G836" s="10">
        <f>'8-2021'!$H830/1000</f>
        <v>158.11768832369532</v>
      </c>
      <c r="H836" s="10">
        <f>'9-2021'!$H830/1000</f>
        <v>158.11768832369532</v>
      </c>
      <c r="I836" s="10">
        <f>'10-2021'!$H830/1000</f>
        <v>158.11768832369532</v>
      </c>
      <c r="J836" s="10">
        <f>'11-2021'!$H830/1000</f>
        <v>158.11768832369532</v>
      </c>
      <c r="K836" s="10">
        <f>'12-2021'!$H830/1000</f>
        <v>158.11768832369532</v>
      </c>
      <c r="L836" s="10">
        <f>'1-2022'!$H830/1000</f>
        <v>158.11768832369532</v>
      </c>
      <c r="M836" s="10">
        <f>'2-2022'!$H830/1000</f>
        <v>158.11768832369532</v>
      </c>
      <c r="N836" s="10">
        <f>'3-2022'!$H830/1000</f>
        <v>158.11768832369532</v>
      </c>
      <c r="O836" s="10">
        <f>'4-2022'!$H830/1000</f>
        <v>158.11768832369532</v>
      </c>
      <c r="P836" s="10">
        <f>'5-2022'!$H830/1000</f>
        <v>158.11768832369532</v>
      </c>
      <c r="Q836" s="10">
        <f>'6-2022'!$H830/1000</f>
        <v>158.11768832369532</v>
      </c>
      <c r="R836" s="10">
        <f t="shared" si="14"/>
        <v>158.11768832369532</v>
      </c>
      <c r="T836" s="74"/>
    </row>
    <row r="837" spans="1:20" x14ac:dyDescent="0.25">
      <c r="A837" s="56"/>
      <c r="B837" s="3"/>
      <c r="C837" s="3"/>
      <c r="D837" s="3" t="s">
        <v>249</v>
      </c>
      <c r="E837" s="10">
        <f>'6-2021'!$H831/1000</f>
        <v>0</v>
      </c>
      <c r="F837" s="10">
        <f>'7-2021'!$H831/1000</f>
        <v>0</v>
      </c>
      <c r="G837" s="10">
        <f>'8-2021'!$H831/1000</f>
        <v>0</v>
      </c>
      <c r="H837" s="10">
        <f>'9-2021'!$H831/1000</f>
        <v>0</v>
      </c>
      <c r="I837" s="10">
        <f>'10-2021'!$H831/1000</f>
        <v>0</v>
      </c>
      <c r="J837" s="10">
        <f>'11-2021'!$H831/1000</f>
        <v>0</v>
      </c>
      <c r="K837" s="10">
        <f>'12-2021'!$H831/1000</f>
        <v>0</v>
      </c>
      <c r="L837" s="10">
        <f>'1-2022'!$H831/1000</f>
        <v>0</v>
      </c>
      <c r="M837" s="10">
        <f>'2-2022'!$H831/1000</f>
        <v>0</v>
      </c>
      <c r="N837" s="10">
        <f>'3-2022'!$H831/1000</f>
        <v>0</v>
      </c>
      <c r="O837" s="10">
        <f>'4-2022'!$H831/1000</f>
        <v>0</v>
      </c>
      <c r="P837" s="10">
        <f>'5-2022'!$H831/1000</f>
        <v>0</v>
      </c>
      <c r="Q837" s="10">
        <f>'6-2022'!$H831/1000</f>
        <v>0</v>
      </c>
      <c r="R837" s="10">
        <f t="shared" si="14"/>
        <v>0</v>
      </c>
      <c r="T837" s="74"/>
    </row>
    <row r="838" spans="1:20" x14ac:dyDescent="0.25">
      <c r="A838" s="56"/>
      <c r="B838" s="3"/>
      <c r="C838" s="3"/>
      <c r="D838" s="3" t="s">
        <v>251</v>
      </c>
      <c r="E838" s="10">
        <f>'6-2021'!$H832/1000</f>
        <v>0</v>
      </c>
      <c r="F838" s="10">
        <f>'7-2021'!$H832/1000</f>
        <v>0</v>
      </c>
      <c r="G838" s="10">
        <f>'8-2021'!$H832/1000</f>
        <v>0</v>
      </c>
      <c r="H838" s="10">
        <f>'9-2021'!$H832/1000</f>
        <v>0</v>
      </c>
      <c r="I838" s="10">
        <f>'10-2021'!$H832/1000</f>
        <v>0</v>
      </c>
      <c r="J838" s="10">
        <f>'11-2021'!$H832/1000</f>
        <v>0</v>
      </c>
      <c r="K838" s="10">
        <f>'12-2021'!$H832/1000</f>
        <v>0</v>
      </c>
      <c r="L838" s="10">
        <f>'1-2022'!$H832/1000</f>
        <v>0</v>
      </c>
      <c r="M838" s="10">
        <f>'2-2022'!$H832/1000</f>
        <v>0</v>
      </c>
      <c r="N838" s="10">
        <f>'3-2022'!$H832/1000</f>
        <v>0</v>
      </c>
      <c r="O838" s="10">
        <f>'4-2022'!$H832/1000</f>
        <v>0</v>
      </c>
      <c r="P838" s="10">
        <f>'5-2022'!$H832/1000</f>
        <v>0</v>
      </c>
      <c r="Q838" s="10">
        <f>'6-2022'!$H832/1000</f>
        <v>0</v>
      </c>
      <c r="R838" s="10">
        <f t="shared" si="14"/>
        <v>0</v>
      </c>
      <c r="T838" s="74"/>
    </row>
    <row r="839" spans="1:20" x14ac:dyDescent="0.25">
      <c r="A839" s="56"/>
      <c r="B839" s="3"/>
      <c r="C839" s="3"/>
      <c r="D839" s="3" t="s">
        <v>250</v>
      </c>
      <c r="E839" s="10">
        <f>'6-2021'!$H833/1000</f>
        <v>0</v>
      </c>
      <c r="F839" s="10">
        <f>'7-2021'!$H833/1000</f>
        <v>0</v>
      </c>
      <c r="G839" s="10">
        <f>'8-2021'!$H833/1000</f>
        <v>0</v>
      </c>
      <c r="H839" s="10">
        <f>'9-2021'!$H833/1000</f>
        <v>0</v>
      </c>
      <c r="I839" s="10">
        <f>'10-2021'!$H833/1000</f>
        <v>0</v>
      </c>
      <c r="J839" s="10">
        <f>'11-2021'!$H833/1000</f>
        <v>0</v>
      </c>
      <c r="K839" s="10">
        <f>'12-2021'!$H833/1000</f>
        <v>0</v>
      </c>
      <c r="L839" s="10">
        <f>'1-2022'!$H833/1000</f>
        <v>0</v>
      </c>
      <c r="M839" s="10">
        <f>'2-2022'!$H833/1000</f>
        <v>0</v>
      </c>
      <c r="N839" s="10">
        <f>'3-2022'!$H833/1000</f>
        <v>0</v>
      </c>
      <c r="O839" s="10">
        <f>'4-2022'!$H833/1000</f>
        <v>0</v>
      </c>
      <c r="P839" s="10">
        <f>'5-2022'!$H833/1000</f>
        <v>0</v>
      </c>
      <c r="Q839" s="10">
        <f>'6-2022'!$H833/1000</f>
        <v>0</v>
      </c>
      <c r="R839" s="10">
        <f t="shared" si="14"/>
        <v>0</v>
      </c>
      <c r="T839" s="74"/>
    </row>
    <row r="840" spans="1:20" ht="15.75" thickBot="1" x14ac:dyDescent="0.3">
      <c r="A840" s="63" t="s">
        <v>137</v>
      </c>
      <c r="B840" s="3"/>
      <c r="C840" s="3"/>
      <c r="D840" s="3"/>
      <c r="E840" s="19">
        <f>'6-2021'!$H834/1000</f>
        <v>158.11768832369532</v>
      </c>
      <c r="F840" s="19">
        <f>'7-2021'!$H834/1000</f>
        <v>158.11768832369532</v>
      </c>
      <c r="G840" s="19">
        <f>'8-2021'!$H834/1000</f>
        <v>158.11768832369532</v>
      </c>
      <c r="H840" s="19">
        <f>'9-2021'!$H834/1000</f>
        <v>158.11768832369532</v>
      </c>
      <c r="I840" s="19">
        <f>'10-2021'!$H834/1000</f>
        <v>158.11768832369532</v>
      </c>
      <c r="J840" s="19">
        <f>'11-2021'!$H834/1000</f>
        <v>158.11768832369532</v>
      </c>
      <c r="K840" s="19">
        <f>'12-2021'!$H834/1000</f>
        <v>158.11768832369532</v>
      </c>
      <c r="L840" s="19">
        <f>'1-2022'!$H834/1000</f>
        <v>158.11768832369532</v>
      </c>
      <c r="M840" s="19">
        <f>'2-2022'!$H834/1000</f>
        <v>158.11768832369532</v>
      </c>
      <c r="N840" s="19">
        <f>'3-2022'!$H834/1000</f>
        <v>158.11768832369532</v>
      </c>
      <c r="O840" s="19">
        <f>'4-2022'!$H834/1000</f>
        <v>158.11768832369532</v>
      </c>
      <c r="P840" s="19">
        <f>'5-2022'!$H834/1000</f>
        <v>158.11768832369532</v>
      </c>
      <c r="Q840" s="19">
        <f>'6-2022'!$H834/1000</f>
        <v>158.11768832369532</v>
      </c>
      <c r="R840" s="19">
        <f t="shared" si="14"/>
        <v>158.11768832369532</v>
      </c>
      <c r="T840" s="74"/>
    </row>
    <row r="841" spans="1:20" ht="15.75" thickTop="1" x14ac:dyDescent="0.25">
      <c r="A841" s="56"/>
      <c r="B841" s="3"/>
      <c r="C841" s="3"/>
      <c r="D841" s="3"/>
      <c r="E841" s="2">
        <f>'6-2021'!$H835/1000</f>
        <v>0</v>
      </c>
      <c r="F841" s="2">
        <f>'7-2021'!$H835/1000</f>
        <v>0</v>
      </c>
      <c r="G841" s="2">
        <f>'8-2021'!$H835/1000</f>
        <v>0</v>
      </c>
      <c r="H841" s="2">
        <f>'9-2021'!$H835/1000</f>
        <v>0</v>
      </c>
      <c r="I841" s="2">
        <f>'10-2021'!$H835/1000</f>
        <v>0</v>
      </c>
      <c r="J841" s="2">
        <f>'11-2021'!$H835/1000</f>
        <v>0</v>
      </c>
      <c r="K841" s="2">
        <f>'12-2021'!$H835/1000</f>
        <v>0</v>
      </c>
      <c r="L841" s="2">
        <f>'1-2022'!$H835/1000</f>
        <v>0</v>
      </c>
      <c r="M841" s="2">
        <f>'2-2022'!$H835/1000</f>
        <v>0</v>
      </c>
      <c r="N841" s="2">
        <f>'3-2022'!$H835/1000</f>
        <v>0</v>
      </c>
      <c r="O841" s="2">
        <f>'4-2022'!$H835/1000</f>
        <v>0</v>
      </c>
      <c r="P841" s="2">
        <f>'5-2022'!$H835/1000</f>
        <v>0</v>
      </c>
      <c r="Q841" s="2">
        <f>'6-2022'!$H835/1000</f>
        <v>0</v>
      </c>
      <c r="R841" s="2">
        <f t="shared" si="14"/>
        <v>0</v>
      </c>
      <c r="T841" s="74"/>
    </row>
    <row r="842" spans="1:20" x14ac:dyDescent="0.25">
      <c r="A842" s="56">
        <v>115</v>
      </c>
      <c r="B842" s="3" t="s">
        <v>139</v>
      </c>
      <c r="C842" s="3"/>
      <c r="D842" s="3"/>
      <c r="E842" s="2">
        <f>'6-2021'!$H836/1000</f>
        <v>0</v>
      </c>
      <c r="F842" s="2">
        <f>'7-2021'!$H836/1000</f>
        <v>0</v>
      </c>
      <c r="G842" s="2">
        <f>'8-2021'!$H836/1000</f>
        <v>0</v>
      </c>
      <c r="H842" s="2">
        <f>'9-2021'!$H836/1000</f>
        <v>0</v>
      </c>
      <c r="I842" s="2">
        <f>'10-2021'!$H836/1000</f>
        <v>0</v>
      </c>
      <c r="J842" s="2">
        <f>'11-2021'!$H836/1000</f>
        <v>0</v>
      </c>
      <c r="K842" s="2">
        <f>'12-2021'!$H836/1000</f>
        <v>0</v>
      </c>
      <c r="L842" s="2">
        <f>'1-2022'!$H836/1000</f>
        <v>0</v>
      </c>
      <c r="M842" s="2">
        <f>'2-2022'!$H836/1000</f>
        <v>0</v>
      </c>
      <c r="N842" s="2">
        <f>'3-2022'!$H836/1000</f>
        <v>0</v>
      </c>
      <c r="O842" s="2">
        <f>'4-2022'!$H836/1000</f>
        <v>0</v>
      </c>
      <c r="P842" s="2">
        <f>'5-2022'!$H836/1000</f>
        <v>0</v>
      </c>
      <c r="Q842" s="2">
        <f>'6-2022'!$H836/1000</f>
        <v>0</v>
      </c>
      <c r="R842" s="2">
        <f t="shared" si="14"/>
        <v>0</v>
      </c>
      <c r="T842" s="74"/>
    </row>
    <row r="843" spans="1:20" x14ac:dyDescent="0.25">
      <c r="A843" s="56"/>
      <c r="B843" s="3"/>
      <c r="C843" s="3"/>
      <c r="D843" s="3" t="s">
        <v>193</v>
      </c>
      <c r="E843" s="10">
        <f>'6-2021'!$H837/1000</f>
        <v>0</v>
      </c>
      <c r="F843" s="10">
        <f>'7-2021'!$H837/1000</f>
        <v>0</v>
      </c>
      <c r="G843" s="10">
        <f>'8-2021'!$H837/1000</f>
        <v>0</v>
      </c>
      <c r="H843" s="10">
        <f>'9-2021'!$H837/1000</f>
        <v>0</v>
      </c>
      <c r="I843" s="10">
        <f>'10-2021'!$H837/1000</f>
        <v>0</v>
      </c>
      <c r="J843" s="10">
        <f>'11-2021'!$H837/1000</f>
        <v>0</v>
      </c>
      <c r="K843" s="10">
        <f>'12-2021'!$H837/1000</f>
        <v>0</v>
      </c>
      <c r="L843" s="10">
        <f>'1-2022'!$H837/1000</f>
        <v>0</v>
      </c>
      <c r="M843" s="10">
        <f>'2-2022'!$H837/1000</f>
        <v>0</v>
      </c>
      <c r="N843" s="10">
        <f>'3-2022'!$H837/1000</f>
        <v>0</v>
      </c>
      <c r="O843" s="10">
        <f>'4-2022'!$H837/1000</f>
        <v>0</v>
      </c>
      <c r="P843" s="10">
        <f>'5-2022'!$H837/1000</f>
        <v>0</v>
      </c>
      <c r="Q843" s="10">
        <f>'6-2022'!$H837/1000</f>
        <v>0</v>
      </c>
      <c r="R843" s="10">
        <f t="shared" si="14"/>
        <v>0</v>
      </c>
      <c r="T843" s="74"/>
    </row>
    <row r="844" spans="1:20" x14ac:dyDescent="0.25">
      <c r="A844" s="56"/>
      <c r="B844" s="3"/>
      <c r="C844" s="3"/>
      <c r="D844" s="3" t="s">
        <v>24</v>
      </c>
      <c r="E844" s="10">
        <f>'6-2021'!$H838/1000</f>
        <v>-40.493553811098558</v>
      </c>
      <c r="F844" s="10">
        <f>'7-2021'!$H838/1000</f>
        <v>-40.790209543949764</v>
      </c>
      <c r="G844" s="10">
        <f>'8-2021'!$H838/1000</f>
        <v>-41.086865276800964</v>
      </c>
      <c r="H844" s="10">
        <f>'9-2021'!$H838/1000</f>
        <v>-41.38352180752991</v>
      </c>
      <c r="I844" s="10">
        <f>'10-2021'!$H838/1000</f>
        <v>-41.680177540381116</v>
      </c>
      <c r="J844" s="10">
        <f>'11-2021'!$H838/1000</f>
        <v>-41.976834071110062</v>
      </c>
      <c r="K844" s="10">
        <f>'12-2021'!$H838/1000</f>
        <v>-42.273489803961276</v>
      </c>
      <c r="L844" s="10">
        <f>'1-2022'!$H838/1000</f>
        <v>-42.570145536812475</v>
      </c>
      <c r="M844" s="10">
        <f>'2-2022'!$H838/1000</f>
        <v>-42.866802067541421</v>
      </c>
      <c r="N844" s="10">
        <f>'3-2022'!$H838/1000</f>
        <v>-43.163457800392621</v>
      </c>
      <c r="O844" s="10">
        <f>'4-2022'!$H838/1000</f>
        <v>-43.460114331121581</v>
      </c>
      <c r="P844" s="10">
        <f>'5-2022'!$H838/1000</f>
        <v>-43.75677006397278</v>
      </c>
      <c r="Q844" s="10">
        <f>'6-2022'!$H838/1000</f>
        <v>-44.053426594701733</v>
      </c>
      <c r="R844" s="10">
        <f t="shared" si="14"/>
        <v>-42.273489837206178</v>
      </c>
      <c r="T844" s="74"/>
    </row>
    <row r="845" spans="1:20" x14ac:dyDescent="0.25">
      <c r="A845" s="56"/>
      <c r="B845" s="3"/>
      <c r="C845" s="3"/>
      <c r="D845" s="3" t="s">
        <v>249</v>
      </c>
      <c r="E845" s="10">
        <f>'6-2021'!$H839/1000</f>
        <v>0</v>
      </c>
      <c r="F845" s="10">
        <f>'7-2021'!$H839/1000</f>
        <v>0</v>
      </c>
      <c r="G845" s="10">
        <f>'8-2021'!$H839/1000</f>
        <v>0</v>
      </c>
      <c r="H845" s="10">
        <f>'9-2021'!$H839/1000</f>
        <v>0</v>
      </c>
      <c r="I845" s="10">
        <f>'10-2021'!$H839/1000</f>
        <v>0</v>
      </c>
      <c r="J845" s="10">
        <f>'11-2021'!$H839/1000</f>
        <v>0</v>
      </c>
      <c r="K845" s="10">
        <f>'12-2021'!$H839/1000</f>
        <v>0</v>
      </c>
      <c r="L845" s="10">
        <f>'1-2022'!$H839/1000</f>
        <v>0</v>
      </c>
      <c r="M845" s="10">
        <f>'2-2022'!$H839/1000</f>
        <v>0</v>
      </c>
      <c r="N845" s="10">
        <f>'3-2022'!$H839/1000</f>
        <v>0</v>
      </c>
      <c r="O845" s="10">
        <f>'4-2022'!$H839/1000</f>
        <v>0</v>
      </c>
      <c r="P845" s="10">
        <f>'5-2022'!$H839/1000</f>
        <v>0</v>
      </c>
      <c r="Q845" s="10">
        <f>'6-2022'!$H839/1000</f>
        <v>0</v>
      </c>
      <c r="R845" s="10">
        <f t="shared" si="14"/>
        <v>0</v>
      </c>
      <c r="T845" s="74"/>
    </row>
    <row r="846" spans="1:20" x14ac:dyDescent="0.25">
      <c r="A846" s="56"/>
      <c r="B846" s="3"/>
      <c r="C846" s="3"/>
      <c r="D846" s="3" t="s">
        <v>251</v>
      </c>
      <c r="E846" s="10">
        <f>'6-2021'!$H840/1000</f>
        <v>0</v>
      </c>
      <c r="F846" s="10">
        <f>'7-2021'!$H840/1000</f>
        <v>0</v>
      </c>
      <c r="G846" s="10">
        <f>'8-2021'!$H840/1000</f>
        <v>0</v>
      </c>
      <c r="H846" s="10">
        <f>'9-2021'!$H840/1000</f>
        <v>0</v>
      </c>
      <c r="I846" s="10">
        <f>'10-2021'!$H840/1000</f>
        <v>0</v>
      </c>
      <c r="J846" s="10">
        <f>'11-2021'!$H840/1000</f>
        <v>0</v>
      </c>
      <c r="K846" s="10">
        <f>'12-2021'!$H840/1000</f>
        <v>0</v>
      </c>
      <c r="L846" s="10">
        <f>'1-2022'!$H840/1000</f>
        <v>0</v>
      </c>
      <c r="M846" s="10">
        <f>'2-2022'!$H840/1000</f>
        <v>0</v>
      </c>
      <c r="N846" s="10">
        <f>'3-2022'!$H840/1000</f>
        <v>0</v>
      </c>
      <c r="O846" s="10">
        <f>'4-2022'!$H840/1000</f>
        <v>0</v>
      </c>
      <c r="P846" s="10">
        <f>'5-2022'!$H840/1000</f>
        <v>0</v>
      </c>
      <c r="Q846" s="10">
        <f>'6-2022'!$H840/1000</f>
        <v>0</v>
      </c>
      <c r="R846" s="10">
        <f t="shared" si="14"/>
        <v>0</v>
      </c>
      <c r="T846" s="74"/>
    </row>
    <row r="847" spans="1:20" x14ac:dyDescent="0.25">
      <c r="A847" s="56"/>
      <c r="B847" s="3"/>
      <c r="C847" s="3"/>
      <c r="D847" s="3" t="s">
        <v>250</v>
      </c>
      <c r="E847" s="10">
        <f>'6-2021'!$H841/1000</f>
        <v>0</v>
      </c>
      <c r="F847" s="10">
        <f>'7-2021'!$H841/1000</f>
        <v>0</v>
      </c>
      <c r="G847" s="10">
        <f>'8-2021'!$H841/1000</f>
        <v>0</v>
      </c>
      <c r="H847" s="10">
        <f>'9-2021'!$H841/1000</f>
        <v>0</v>
      </c>
      <c r="I847" s="10">
        <f>'10-2021'!$H841/1000</f>
        <v>0</v>
      </c>
      <c r="J847" s="10">
        <f>'11-2021'!$H841/1000</f>
        <v>0</v>
      </c>
      <c r="K847" s="10">
        <f>'12-2021'!$H841/1000</f>
        <v>0</v>
      </c>
      <c r="L847" s="10">
        <f>'1-2022'!$H841/1000</f>
        <v>0</v>
      </c>
      <c r="M847" s="10">
        <f>'2-2022'!$H841/1000</f>
        <v>0</v>
      </c>
      <c r="N847" s="10">
        <f>'3-2022'!$H841/1000</f>
        <v>0</v>
      </c>
      <c r="O847" s="10">
        <f>'4-2022'!$H841/1000</f>
        <v>0</v>
      </c>
      <c r="P847" s="10">
        <f>'5-2022'!$H841/1000</f>
        <v>0</v>
      </c>
      <c r="Q847" s="10">
        <f>'6-2022'!$H841/1000</f>
        <v>0</v>
      </c>
      <c r="R847" s="10">
        <f t="shared" si="14"/>
        <v>0</v>
      </c>
      <c r="T847" s="74"/>
    </row>
    <row r="848" spans="1:20" ht="15.75" thickBot="1" x14ac:dyDescent="0.3">
      <c r="A848" s="56" t="s">
        <v>292</v>
      </c>
      <c r="B848" s="3"/>
      <c r="C848" s="3"/>
      <c r="D848" s="3"/>
      <c r="E848" s="19">
        <f>'6-2021'!$H842/1000</f>
        <v>-40.493553811098558</v>
      </c>
      <c r="F848" s="19">
        <f>'7-2021'!$H842/1000</f>
        <v>-40.790209543949764</v>
      </c>
      <c r="G848" s="19">
        <f>'8-2021'!$H842/1000</f>
        <v>-41.086865276800964</v>
      </c>
      <c r="H848" s="19">
        <f>'9-2021'!$H842/1000</f>
        <v>-41.38352180752991</v>
      </c>
      <c r="I848" s="19">
        <f>'10-2021'!$H842/1000</f>
        <v>-41.680177540381116</v>
      </c>
      <c r="J848" s="19">
        <f>'11-2021'!$H842/1000</f>
        <v>-41.976834071110062</v>
      </c>
      <c r="K848" s="19">
        <f>'12-2021'!$H842/1000</f>
        <v>-42.273489803961276</v>
      </c>
      <c r="L848" s="19">
        <f>'1-2022'!$H842/1000</f>
        <v>-42.570145536812475</v>
      </c>
      <c r="M848" s="19">
        <f>'2-2022'!$H842/1000</f>
        <v>-42.866802067541421</v>
      </c>
      <c r="N848" s="19">
        <f>'3-2022'!$H842/1000</f>
        <v>-43.163457800392621</v>
      </c>
      <c r="O848" s="19">
        <f>'4-2022'!$H842/1000</f>
        <v>-43.460114331121581</v>
      </c>
      <c r="P848" s="19">
        <f>'5-2022'!$H842/1000</f>
        <v>-43.75677006397278</v>
      </c>
      <c r="Q848" s="19">
        <f>'6-2022'!$H842/1000</f>
        <v>-44.053426594701733</v>
      </c>
      <c r="R848" s="19">
        <f t="shared" si="14"/>
        <v>-42.273489837206178</v>
      </c>
      <c r="T848" s="74"/>
    </row>
    <row r="849" spans="1:20" ht="15.75" thickTop="1" x14ac:dyDescent="0.25">
      <c r="A849" s="56"/>
      <c r="B849" s="3"/>
      <c r="C849" s="3"/>
      <c r="D849" s="3"/>
      <c r="E849" s="2">
        <f>'6-2021'!$H843/1000</f>
        <v>0</v>
      </c>
      <c r="F849" s="2">
        <f>'7-2021'!$H843/1000</f>
        <v>0</v>
      </c>
      <c r="G849" s="2">
        <f>'8-2021'!$H843/1000</f>
        <v>0</v>
      </c>
      <c r="H849" s="2">
        <f>'9-2021'!$H843/1000</f>
        <v>0</v>
      </c>
      <c r="I849" s="2">
        <f>'10-2021'!$H843/1000</f>
        <v>0</v>
      </c>
      <c r="J849" s="2">
        <f>'11-2021'!$H843/1000</f>
        <v>0</v>
      </c>
      <c r="K849" s="2">
        <f>'12-2021'!$H843/1000</f>
        <v>0</v>
      </c>
      <c r="L849" s="2">
        <f>'1-2022'!$H843/1000</f>
        <v>0</v>
      </c>
      <c r="M849" s="2">
        <f>'2-2022'!$H843/1000</f>
        <v>0</v>
      </c>
      <c r="N849" s="2">
        <f>'3-2022'!$H843/1000</f>
        <v>0</v>
      </c>
      <c r="O849" s="2">
        <f>'4-2022'!$H843/1000</f>
        <v>0</v>
      </c>
      <c r="P849" s="2">
        <f>'5-2022'!$H843/1000</f>
        <v>0</v>
      </c>
      <c r="Q849" s="2">
        <f>'6-2022'!$H843/1000</f>
        <v>0</v>
      </c>
      <c r="R849" s="2">
        <f t="shared" si="14"/>
        <v>0</v>
      </c>
      <c r="T849" s="74"/>
    </row>
    <row r="850" spans="1:20" x14ac:dyDescent="0.25">
      <c r="A850" s="56">
        <v>128</v>
      </c>
      <c r="B850" s="3" t="s">
        <v>291</v>
      </c>
      <c r="C850" s="3"/>
      <c r="D850" s="3"/>
      <c r="E850" s="2">
        <f>'6-2021'!$H844/1000</f>
        <v>0</v>
      </c>
      <c r="F850" s="2">
        <f>'7-2021'!$H844/1000</f>
        <v>0</v>
      </c>
      <c r="G850" s="2">
        <f>'8-2021'!$H844/1000</f>
        <v>0</v>
      </c>
      <c r="H850" s="2">
        <f>'9-2021'!$H844/1000</f>
        <v>0</v>
      </c>
      <c r="I850" s="2">
        <f>'10-2021'!$H844/1000</f>
        <v>0</v>
      </c>
      <c r="J850" s="2">
        <f>'11-2021'!$H844/1000</f>
        <v>0</v>
      </c>
      <c r="K850" s="2">
        <f>'12-2021'!$H844/1000</f>
        <v>0</v>
      </c>
      <c r="L850" s="2">
        <f>'1-2022'!$H844/1000</f>
        <v>0</v>
      </c>
      <c r="M850" s="2">
        <f>'2-2022'!$H844/1000</f>
        <v>0</v>
      </c>
      <c r="N850" s="2">
        <f>'3-2022'!$H844/1000</f>
        <v>0</v>
      </c>
      <c r="O850" s="2">
        <f>'4-2022'!$H844/1000</f>
        <v>0</v>
      </c>
      <c r="P850" s="2">
        <f>'5-2022'!$H844/1000</f>
        <v>0</v>
      </c>
      <c r="Q850" s="2">
        <f>'6-2022'!$H844/1000</f>
        <v>0</v>
      </c>
      <c r="R850" s="2">
        <f t="shared" si="14"/>
        <v>0</v>
      </c>
      <c r="T850" s="74"/>
    </row>
    <row r="851" spans="1:20" x14ac:dyDescent="0.25">
      <c r="A851" s="56"/>
      <c r="B851" s="3"/>
      <c r="C851" s="3"/>
      <c r="D851" s="3" t="s">
        <v>248</v>
      </c>
      <c r="E851" s="10">
        <f>'6-2021'!$H845/1000</f>
        <v>0</v>
      </c>
      <c r="F851" s="10">
        <f>'7-2021'!$H845/1000</f>
        <v>0</v>
      </c>
      <c r="G851" s="10">
        <f>'8-2021'!$H845/1000</f>
        <v>0</v>
      </c>
      <c r="H851" s="10">
        <f>'9-2021'!$H845/1000</f>
        <v>0</v>
      </c>
      <c r="I851" s="10">
        <f>'10-2021'!$H845/1000</f>
        <v>0</v>
      </c>
      <c r="J851" s="10">
        <f>'11-2021'!$H845/1000</f>
        <v>0</v>
      </c>
      <c r="K851" s="10">
        <f>'12-2021'!$H845/1000</f>
        <v>0</v>
      </c>
      <c r="L851" s="10">
        <f>'1-2022'!$H845/1000</f>
        <v>0</v>
      </c>
      <c r="M851" s="10">
        <f>'2-2022'!$H845/1000</f>
        <v>0</v>
      </c>
      <c r="N851" s="10">
        <f>'3-2022'!$H845/1000</f>
        <v>0</v>
      </c>
      <c r="O851" s="10">
        <f>'4-2022'!$H845/1000</f>
        <v>0</v>
      </c>
      <c r="P851" s="10">
        <f>'5-2022'!$H845/1000</f>
        <v>0</v>
      </c>
      <c r="Q851" s="10">
        <f>'6-2022'!$H845/1000</f>
        <v>0</v>
      </c>
      <c r="R851" s="10">
        <f t="shared" si="14"/>
        <v>0</v>
      </c>
      <c r="T851" s="74"/>
    </row>
    <row r="852" spans="1:20" ht="15.75" thickBot="1" x14ac:dyDescent="0.3">
      <c r="A852" s="63" t="s">
        <v>293</v>
      </c>
      <c r="B852" s="3"/>
      <c r="C852" s="3"/>
      <c r="D852" s="3"/>
      <c r="E852" s="19">
        <f>'6-2021'!$H846/1000</f>
        <v>0</v>
      </c>
      <c r="F852" s="19">
        <f>'7-2021'!$H846/1000</f>
        <v>0</v>
      </c>
      <c r="G852" s="19">
        <f>'8-2021'!$H846/1000</f>
        <v>0</v>
      </c>
      <c r="H852" s="19">
        <f>'9-2021'!$H846/1000</f>
        <v>0</v>
      </c>
      <c r="I852" s="19">
        <f>'10-2021'!$H846/1000</f>
        <v>0</v>
      </c>
      <c r="J852" s="19">
        <f>'11-2021'!$H846/1000</f>
        <v>0</v>
      </c>
      <c r="K852" s="19">
        <f>'12-2021'!$H846/1000</f>
        <v>0</v>
      </c>
      <c r="L852" s="19">
        <f>'1-2022'!$H846/1000</f>
        <v>0</v>
      </c>
      <c r="M852" s="19">
        <f>'2-2022'!$H846/1000</f>
        <v>0</v>
      </c>
      <c r="N852" s="19">
        <f>'3-2022'!$H846/1000</f>
        <v>0</v>
      </c>
      <c r="O852" s="19">
        <f>'4-2022'!$H846/1000</f>
        <v>0</v>
      </c>
      <c r="P852" s="19">
        <f>'5-2022'!$H846/1000</f>
        <v>0</v>
      </c>
      <c r="Q852" s="19">
        <f>'6-2022'!$H846/1000</f>
        <v>0</v>
      </c>
      <c r="R852" s="19">
        <f t="shared" si="14"/>
        <v>0</v>
      </c>
      <c r="T852" s="74"/>
    </row>
    <row r="853" spans="1:20" ht="15.75" thickTop="1" x14ac:dyDescent="0.25">
      <c r="A853" s="56"/>
      <c r="B853" s="3"/>
      <c r="C853" s="3"/>
      <c r="D853" s="3"/>
      <c r="E853" s="2">
        <f>'6-2021'!$H847/1000</f>
        <v>0</v>
      </c>
      <c r="F853" s="2">
        <f>'7-2021'!$H847/1000</f>
        <v>0</v>
      </c>
      <c r="G853" s="2">
        <f>'8-2021'!$H847/1000</f>
        <v>0</v>
      </c>
      <c r="H853" s="2">
        <f>'9-2021'!$H847/1000</f>
        <v>0</v>
      </c>
      <c r="I853" s="2">
        <f>'10-2021'!$H847/1000</f>
        <v>0</v>
      </c>
      <c r="J853" s="2">
        <f>'11-2021'!$H847/1000</f>
        <v>0</v>
      </c>
      <c r="K853" s="2">
        <f>'12-2021'!$H847/1000</f>
        <v>0</v>
      </c>
      <c r="L853" s="2">
        <f>'1-2022'!$H847/1000</f>
        <v>0</v>
      </c>
      <c r="M853" s="2">
        <f>'2-2022'!$H847/1000</f>
        <v>0</v>
      </c>
      <c r="N853" s="2">
        <f>'3-2022'!$H847/1000</f>
        <v>0</v>
      </c>
      <c r="O853" s="2">
        <f>'4-2022'!$H847/1000</f>
        <v>0</v>
      </c>
      <c r="P853" s="2">
        <f>'5-2022'!$H847/1000</f>
        <v>0</v>
      </c>
      <c r="Q853" s="2">
        <f>'6-2022'!$H847/1000</f>
        <v>0</v>
      </c>
      <c r="R853" s="2">
        <f t="shared" si="14"/>
        <v>0</v>
      </c>
      <c r="T853" s="74"/>
    </row>
    <row r="854" spans="1:20" x14ac:dyDescent="0.25">
      <c r="A854" s="56">
        <v>124</v>
      </c>
      <c r="B854" s="3" t="s">
        <v>140</v>
      </c>
      <c r="C854" s="3"/>
      <c r="D854" s="3"/>
      <c r="E854" s="2">
        <f>'6-2021'!$H848/1000</f>
        <v>0</v>
      </c>
      <c r="F854" s="2">
        <f>'7-2021'!$H848/1000</f>
        <v>0</v>
      </c>
      <c r="G854" s="2">
        <f>'8-2021'!$H848/1000</f>
        <v>0</v>
      </c>
      <c r="H854" s="2">
        <f>'9-2021'!$H848/1000</f>
        <v>0</v>
      </c>
      <c r="I854" s="2">
        <f>'10-2021'!$H848/1000</f>
        <v>0</v>
      </c>
      <c r="J854" s="2">
        <f>'11-2021'!$H848/1000</f>
        <v>0</v>
      </c>
      <c r="K854" s="2">
        <f>'12-2021'!$H848/1000</f>
        <v>0</v>
      </c>
      <c r="L854" s="2">
        <f>'1-2022'!$H848/1000</f>
        <v>0</v>
      </c>
      <c r="M854" s="2">
        <f>'2-2022'!$H848/1000</f>
        <v>0</v>
      </c>
      <c r="N854" s="2">
        <f>'3-2022'!$H848/1000</f>
        <v>0</v>
      </c>
      <c r="O854" s="2">
        <f>'4-2022'!$H848/1000</f>
        <v>0</v>
      </c>
      <c r="P854" s="2">
        <f>'5-2022'!$H848/1000</f>
        <v>0</v>
      </c>
      <c r="Q854" s="2">
        <f>'6-2022'!$H848/1000</f>
        <v>0</v>
      </c>
      <c r="R854" s="2">
        <f t="shared" si="14"/>
        <v>0</v>
      </c>
      <c r="T854" s="74"/>
    </row>
    <row r="855" spans="1:20" x14ac:dyDescent="0.25">
      <c r="A855" s="56"/>
      <c r="B855" s="3"/>
      <c r="C855" s="3"/>
      <c r="D855" s="3" t="s">
        <v>193</v>
      </c>
      <c r="E855" s="10">
        <f>'6-2021'!$H849/1000</f>
        <v>3.31189</v>
      </c>
      <c r="F855" s="10">
        <f>'7-2021'!$H849/1000</f>
        <v>3.31189</v>
      </c>
      <c r="G855" s="10">
        <f>'8-2021'!$H849/1000</f>
        <v>3.31189</v>
      </c>
      <c r="H855" s="10">
        <f>'9-2021'!$H849/1000</f>
        <v>3.31189</v>
      </c>
      <c r="I855" s="10">
        <f>'10-2021'!$H849/1000</f>
        <v>3.31189</v>
      </c>
      <c r="J855" s="10">
        <f>'11-2021'!$H849/1000</f>
        <v>3.31189</v>
      </c>
      <c r="K855" s="10">
        <f>'12-2021'!$H849/1000</f>
        <v>3.31189</v>
      </c>
      <c r="L855" s="10">
        <f>'1-2022'!$H849/1000</f>
        <v>3.31189</v>
      </c>
      <c r="M855" s="10">
        <f>'2-2022'!$H849/1000</f>
        <v>3.31189</v>
      </c>
      <c r="N855" s="10">
        <f>'3-2022'!$H849/1000</f>
        <v>3.31189</v>
      </c>
      <c r="O855" s="10">
        <f>'4-2022'!$H849/1000</f>
        <v>3.31189</v>
      </c>
      <c r="P855" s="10">
        <f>'5-2022'!$H849/1000</f>
        <v>3.31189</v>
      </c>
      <c r="Q855" s="10">
        <f>'6-2022'!$H849/1000</f>
        <v>3.31189</v>
      </c>
      <c r="R855" s="10">
        <f t="shared" si="14"/>
        <v>3.3118899999999996</v>
      </c>
      <c r="T855" s="74"/>
    </row>
    <row r="856" spans="1:20" x14ac:dyDescent="0.25">
      <c r="A856" s="56"/>
      <c r="B856" s="3"/>
      <c r="C856" s="3"/>
      <c r="D856" s="3" t="s">
        <v>248</v>
      </c>
      <c r="E856" s="10">
        <f>'6-2021'!$H850/1000</f>
        <v>0</v>
      </c>
      <c r="F856" s="10">
        <f>'7-2021'!$H850/1000</f>
        <v>0</v>
      </c>
      <c r="G856" s="10">
        <f>'8-2021'!$H850/1000</f>
        <v>0</v>
      </c>
      <c r="H856" s="10">
        <f>'9-2021'!$H850/1000</f>
        <v>0</v>
      </c>
      <c r="I856" s="10">
        <f>'10-2021'!$H850/1000</f>
        <v>0</v>
      </c>
      <c r="J856" s="10">
        <f>'11-2021'!$H850/1000</f>
        <v>0</v>
      </c>
      <c r="K856" s="10">
        <f>'12-2021'!$H850/1000</f>
        <v>0</v>
      </c>
      <c r="L856" s="10">
        <f>'1-2022'!$H850/1000</f>
        <v>0</v>
      </c>
      <c r="M856" s="10">
        <f>'2-2022'!$H850/1000</f>
        <v>0</v>
      </c>
      <c r="N856" s="10">
        <f>'3-2022'!$H850/1000</f>
        <v>0</v>
      </c>
      <c r="O856" s="10">
        <f>'4-2022'!$H850/1000</f>
        <v>0</v>
      </c>
      <c r="P856" s="10">
        <f>'5-2022'!$H850/1000</f>
        <v>0</v>
      </c>
      <c r="Q856" s="10">
        <f>'6-2022'!$H850/1000</f>
        <v>0</v>
      </c>
      <c r="R856" s="10">
        <f t="shared" si="14"/>
        <v>0</v>
      </c>
      <c r="T856" s="74"/>
    </row>
    <row r="857" spans="1:20" ht="15.75" thickBot="1" x14ac:dyDescent="0.3">
      <c r="A857" s="56"/>
      <c r="B857" s="3"/>
      <c r="C857" s="3"/>
      <c r="D857" s="3"/>
      <c r="E857" s="19">
        <f>'6-2021'!$H851/1000</f>
        <v>3.31189</v>
      </c>
      <c r="F857" s="19">
        <f>'7-2021'!$H851/1000</f>
        <v>3.31189</v>
      </c>
      <c r="G857" s="19">
        <f>'8-2021'!$H851/1000</f>
        <v>3.31189</v>
      </c>
      <c r="H857" s="19">
        <f>'9-2021'!$H851/1000</f>
        <v>3.31189</v>
      </c>
      <c r="I857" s="19">
        <f>'10-2021'!$H851/1000</f>
        <v>3.31189</v>
      </c>
      <c r="J857" s="19">
        <f>'11-2021'!$H851/1000</f>
        <v>3.31189</v>
      </c>
      <c r="K857" s="19">
        <f>'12-2021'!$H851/1000</f>
        <v>3.31189</v>
      </c>
      <c r="L857" s="19">
        <f>'1-2022'!$H851/1000</f>
        <v>3.31189</v>
      </c>
      <c r="M857" s="19">
        <f>'2-2022'!$H851/1000</f>
        <v>3.31189</v>
      </c>
      <c r="N857" s="19">
        <f>'3-2022'!$H851/1000</f>
        <v>3.31189</v>
      </c>
      <c r="O857" s="19">
        <f>'4-2022'!$H851/1000</f>
        <v>3.31189</v>
      </c>
      <c r="P857" s="19">
        <f>'5-2022'!$H851/1000</f>
        <v>3.31189</v>
      </c>
      <c r="Q857" s="19">
        <f>'6-2022'!$H851/1000</f>
        <v>3.31189</v>
      </c>
      <c r="R857" s="19">
        <f t="shared" si="14"/>
        <v>3.3118899999999996</v>
      </c>
      <c r="T857" s="74"/>
    </row>
    <row r="858" spans="1:20" ht="15.75" thickTop="1" x14ac:dyDescent="0.25">
      <c r="A858" s="56"/>
      <c r="B858" s="3"/>
      <c r="C858" s="3"/>
      <c r="D858" s="3"/>
      <c r="E858" s="2">
        <f>'6-2021'!$H852/1000</f>
        <v>0</v>
      </c>
      <c r="F858" s="2">
        <f>'7-2021'!$H852/1000</f>
        <v>0</v>
      </c>
      <c r="G858" s="2">
        <f>'8-2021'!$H852/1000</f>
        <v>0</v>
      </c>
      <c r="H858" s="2">
        <f>'9-2021'!$H852/1000</f>
        <v>0</v>
      </c>
      <c r="I858" s="2">
        <f>'10-2021'!$H852/1000</f>
        <v>0</v>
      </c>
      <c r="J858" s="2">
        <f>'11-2021'!$H852/1000</f>
        <v>0</v>
      </c>
      <c r="K858" s="2">
        <f>'12-2021'!$H852/1000</f>
        <v>0</v>
      </c>
      <c r="L858" s="2">
        <f>'1-2022'!$H852/1000</f>
        <v>0</v>
      </c>
      <c r="M858" s="2">
        <f>'2-2022'!$H852/1000</f>
        <v>0</v>
      </c>
      <c r="N858" s="2">
        <f>'3-2022'!$H852/1000</f>
        <v>0</v>
      </c>
      <c r="O858" s="2">
        <f>'4-2022'!$H852/1000</f>
        <v>0</v>
      </c>
      <c r="P858" s="2">
        <f>'5-2022'!$H852/1000</f>
        <v>0</v>
      </c>
      <c r="Q858" s="2">
        <f>'6-2022'!$H852/1000</f>
        <v>0</v>
      </c>
      <c r="R858" s="2">
        <f t="shared" si="14"/>
        <v>0</v>
      </c>
      <c r="T858" s="74"/>
    </row>
    <row r="859" spans="1:20" x14ac:dyDescent="0.25">
      <c r="A859" s="56" t="s">
        <v>142</v>
      </c>
      <c r="B859" s="3" t="s">
        <v>140</v>
      </c>
      <c r="C859" s="3"/>
      <c r="D859" s="3"/>
      <c r="E859" s="2">
        <f>'6-2021'!$H853/1000</f>
        <v>0</v>
      </c>
      <c r="F859" s="2">
        <f>'7-2021'!$H853/1000</f>
        <v>0</v>
      </c>
      <c r="G859" s="2">
        <f>'8-2021'!$H853/1000</f>
        <v>0</v>
      </c>
      <c r="H859" s="2">
        <f>'9-2021'!$H853/1000</f>
        <v>0</v>
      </c>
      <c r="I859" s="2">
        <f>'10-2021'!$H853/1000</f>
        <v>0</v>
      </c>
      <c r="J859" s="2">
        <f>'11-2021'!$H853/1000</f>
        <v>0</v>
      </c>
      <c r="K859" s="2">
        <f>'12-2021'!$H853/1000</f>
        <v>0</v>
      </c>
      <c r="L859" s="2">
        <f>'1-2022'!$H853/1000</f>
        <v>0</v>
      </c>
      <c r="M859" s="2">
        <f>'2-2022'!$H853/1000</f>
        <v>0</v>
      </c>
      <c r="N859" s="2">
        <f>'3-2022'!$H853/1000</f>
        <v>0</v>
      </c>
      <c r="O859" s="2">
        <f>'4-2022'!$H853/1000</f>
        <v>0</v>
      </c>
      <c r="P859" s="2">
        <f>'5-2022'!$H853/1000</f>
        <v>0</v>
      </c>
      <c r="Q859" s="2">
        <f>'6-2022'!$H853/1000</f>
        <v>0</v>
      </c>
      <c r="R859" s="2">
        <f t="shared" si="14"/>
        <v>0</v>
      </c>
      <c r="T859" s="74"/>
    </row>
    <row r="860" spans="1:20" x14ac:dyDescent="0.25">
      <c r="A860" s="56"/>
      <c r="B860" s="3"/>
      <c r="C860" s="3"/>
      <c r="D860" s="3" t="s">
        <v>193</v>
      </c>
      <c r="E860" s="10">
        <f>'6-2021'!$H854/1000</f>
        <v>0</v>
      </c>
      <c r="F860" s="10">
        <f>'7-2021'!$H854/1000</f>
        <v>0</v>
      </c>
      <c r="G860" s="10">
        <f>'8-2021'!$H854/1000</f>
        <v>0</v>
      </c>
      <c r="H860" s="10">
        <f>'9-2021'!$H854/1000</f>
        <v>0</v>
      </c>
      <c r="I860" s="10">
        <f>'10-2021'!$H854/1000</f>
        <v>0</v>
      </c>
      <c r="J860" s="10">
        <f>'11-2021'!$H854/1000</f>
        <v>0</v>
      </c>
      <c r="K860" s="10">
        <f>'12-2021'!$H854/1000</f>
        <v>0</v>
      </c>
      <c r="L860" s="10">
        <f>'1-2022'!$H854/1000</f>
        <v>0</v>
      </c>
      <c r="M860" s="10">
        <f>'2-2022'!$H854/1000</f>
        <v>0</v>
      </c>
      <c r="N860" s="10">
        <f>'3-2022'!$H854/1000</f>
        <v>0</v>
      </c>
      <c r="O860" s="10">
        <f>'4-2022'!$H854/1000</f>
        <v>0</v>
      </c>
      <c r="P860" s="10">
        <f>'5-2022'!$H854/1000</f>
        <v>0</v>
      </c>
      <c r="Q860" s="10">
        <f>'6-2022'!$H854/1000</f>
        <v>0</v>
      </c>
      <c r="R860" s="10">
        <f t="shared" si="14"/>
        <v>0</v>
      </c>
      <c r="T860" s="74"/>
    </row>
    <row r="861" spans="1:20" x14ac:dyDescent="0.25">
      <c r="A861" s="56"/>
      <c r="B861" s="3"/>
      <c r="C861" s="3"/>
      <c r="D861" s="3" t="s">
        <v>24</v>
      </c>
      <c r="E861" s="10">
        <f>'6-2021'!$H855/1000</f>
        <v>0</v>
      </c>
      <c r="F861" s="10">
        <f>'7-2021'!$H855/1000</f>
        <v>0</v>
      </c>
      <c r="G861" s="10">
        <f>'8-2021'!$H855/1000</f>
        <v>0</v>
      </c>
      <c r="H861" s="10">
        <f>'9-2021'!$H855/1000</f>
        <v>0</v>
      </c>
      <c r="I861" s="10">
        <f>'10-2021'!$H855/1000</f>
        <v>0</v>
      </c>
      <c r="J861" s="10">
        <f>'11-2021'!$H855/1000</f>
        <v>0</v>
      </c>
      <c r="K861" s="10">
        <f>'12-2021'!$H855/1000</f>
        <v>0</v>
      </c>
      <c r="L861" s="10">
        <f>'1-2022'!$H855/1000</f>
        <v>0</v>
      </c>
      <c r="M861" s="10">
        <f>'2-2022'!$H855/1000</f>
        <v>0</v>
      </c>
      <c r="N861" s="10">
        <f>'3-2022'!$H855/1000</f>
        <v>0</v>
      </c>
      <c r="O861" s="10">
        <f>'4-2022'!$H855/1000</f>
        <v>0</v>
      </c>
      <c r="P861" s="10">
        <f>'5-2022'!$H855/1000</f>
        <v>0</v>
      </c>
      <c r="Q861" s="10">
        <f>'6-2022'!$H855/1000</f>
        <v>0</v>
      </c>
      <c r="R861" s="10">
        <f t="shared" si="14"/>
        <v>0</v>
      </c>
      <c r="T861" s="74"/>
    </row>
    <row r="862" spans="1:20" x14ac:dyDescent="0.25">
      <c r="A862" s="56"/>
      <c r="B862" s="3"/>
      <c r="C862" s="3"/>
      <c r="D862" s="3" t="s">
        <v>251</v>
      </c>
      <c r="E862" s="10">
        <f>'6-2021'!$H856/1000</f>
        <v>0</v>
      </c>
      <c r="F862" s="10">
        <f>'7-2021'!$H856/1000</f>
        <v>0</v>
      </c>
      <c r="G862" s="10">
        <f>'8-2021'!$H856/1000</f>
        <v>0</v>
      </c>
      <c r="H862" s="10">
        <f>'9-2021'!$H856/1000</f>
        <v>0</v>
      </c>
      <c r="I862" s="10">
        <f>'10-2021'!$H856/1000</f>
        <v>0</v>
      </c>
      <c r="J862" s="10">
        <f>'11-2021'!$H856/1000</f>
        <v>0</v>
      </c>
      <c r="K862" s="10">
        <f>'12-2021'!$H856/1000</f>
        <v>0</v>
      </c>
      <c r="L862" s="10">
        <f>'1-2022'!$H856/1000</f>
        <v>0</v>
      </c>
      <c r="M862" s="10">
        <f>'2-2022'!$H856/1000</f>
        <v>0</v>
      </c>
      <c r="N862" s="10">
        <f>'3-2022'!$H856/1000</f>
        <v>0</v>
      </c>
      <c r="O862" s="10">
        <f>'4-2022'!$H856/1000</f>
        <v>0</v>
      </c>
      <c r="P862" s="10">
        <f>'5-2022'!$H856/1000</f>
        <v>0</v>
      </c>
      <c r="Q862" s="10">
        <f>'6-2022'!$H856/1000</f>
        <v>0</v>
      </c>
      <c r="R862" s="10">
        <f t="shared" si="14"/>
        <v>0</v>
      </c>
      <c r="T862" s="74"/>
    </row>
    <row r="863" spans="1:20" x14ac:dyDescent="0.25">
      <c r="A863" s="56"/>
      <c r="B863" s="3"/>
      <c r="C863" s="3"/>
      <c r="D863" s="3" t="s">
        <v>248</v>
      </c>
      <c r="E863" s="10">
        <f>'6-2021'!$H857/1000</f>
        <v>0</v>
      </c>
      <c r="F863" s="10">
        <f>'7-2021'!$H857/1000</f>
        <v>0</v>
      </c>
      <c r="G863" s="10">
        <f>'8-2021'!$H857/1000</f>
        <v>0</v>
      </c>
      <c r="H863" s="10">
        <f>'9-2021'!$H857/1000</f>
        <v>0</v>
      </c>
      <c r="I863" s="10">
        <f>'10-2021'!$H857/1000</f>
        <v>0</v>
      </c>
      <c r="J863" s="10">
        <f>'11-2021'!$H857/1000</f>
        <v>0</v>
      </c>
      <c r="K863" s="10">
        <f>'12-2021'!$H857/1000</f>
        <v>0</v>
      </c>
      <c r="L863" s="10">
        <f>'1-2022'!$H857/1000</f>
        <v>0</v>
      </c>
      <c r="M863" s="10">
        <f>'2-2022'!$H857/1000</f>
        <v>0</v>
      </c>
      <c r="N863" s="10">
        <f>'3-2022'!$H857/1000</f>
        <v>0</v>
      </c>
      <c r="O863" s="10">
        <f>'4-2022'!$H857/1000</f>
        <v>0</v>
      </c>
      <c r="P863" s="10">
        <f>'5-2022'!$H857/1000</f>
        <v>0</v>
      </c>
      <c r="Q863" s="10">
        <f>'6-2022'!$H857/1000</f>
        <v>0</v>
      </c>
      <c r="R863" s="10">
        <f t="shared" si="14"/>
        <v>0</v>
      </c>
      <c r="T863" s="74"/>
    </row>
    <row r="864" spans="1:20" ht="15.75" thickBot="1" x14ac:dyDescent="0.3">
      <c r="A864" s="56"/>
      <c r="B864" s="3"/>
      <c r="C864" s="3"/>
      <c r="D864" s="3"/>
      <c r="E864" s="19">
        <f>'6-2021'!$H858/1000</f>
        <v>0</v>
      </c>
      <c r="F864" s="19">
        <f>'7-2021'!$H858/1000</f>
        <v>0</v>
      </c>
      <c r="G864" s="19">
        <f>'8-2021'!$H858/1000</f>
        <v>0</v>
      </c>
      <c r="H864" s="19">
        <f>'9-2021'!$H858/1000</f>
        <v>0</v>
      </c>
      <c r="I864" s="19">
        <f>'10-2021'!$H858/1000</f>
        <v>0</v>
      </c>
      <c r="J864" s="19">
        <f>'11-2021'!$H858/1000</f>
        <v>0</v>
      </c>
      <c r="K864" s="19">
        <f>'12-2021'!$H858/1000</f>
        <v>0</v>
      </c>
      <c r="L864" s="19">
        <f>'1-2022'!$H858/1000</f>
        <v>0</v>
      </c>
      <c r="M864" s="19">
        <f>'2-2022'!$H858/1000</f>
        <v>0</v>
      </c>
      <c r="N864" s="19">
        <f>'3-2022'!$H858/1000</f>
        <v>0</v>
      </c>
      <c r="O864" s="19">
        <f>'4-2022'!$H858/1000</f>
        <v>0</v>
      </c>
      <c r="P864" s="19">
        <f>'5-2022'!$H858/1000</f>
        <v>0</v>
      </c>
      <c r="Q864" s="19">
        <f>'6-2022'!$H858/1000</f>
        <v>0</v>
      </c>
      <c r="R864" s="19">
        <f t="shared" si="14"/>
        <v>0</v>
      </c>
      <c r="T864" s="74"/>
    </row>
    <row r="865" spans="1:20" ht="15.75" thickTop="1" x14ac:dyDescent="0.25">
      <c r="A865" s="56"/>
      <c r="B865" s="3"/>
      <c r="C865" s="3"/>
      <c r="D865" s="3"/>
      <c r="E865" s="2">
        <f>'6-2021'!$H859/1000</f>
        <v>0</v>
      </c>
      <c r="F865" s="2">
        <f>'7-2021'!$H859/1000</f>
        <v>0</v>
      </c>
      <c r="G865" s="2">
        <f>'8-2021'!$H859/1000</f>
        <v>0</v>
      </c>
      <c r="H865" s="2">
        <f>'9-2021'!$H859/1000</f>
        <v>0</v>
      </c>
      <c r="I865" s="2">
        <f>'10-2021'!$H859/1000</f>
        <v>0</v>
      </c>
      <c r="J865" s="2">
        <f>'11-2021'!$H859/1000</f>
        <v>0</v>
      </c>
      <c r="K865" s="2">
        <f>'12-2021'!$H859/1000</f>
        <v>0</v>
      </c>
      <c r="L865" s="2">
        <f>'1-2022'!$H859/1000</f>
        <v>0</v>
      </c>
      <c r="M865" s="2">
        <f>'2-2022'!$H859/1000</f>
        <v>0</v>
      </c>
      <c r="N865" s="2">
        <f>'3-2022'!$H859/1000</f>
        <v>0</v>
      </c>
      <c r="O865" s="2">
        <f>'4-2022'!$H859/1000</f>
        <v>0</v>
      </c>
      <c r="P865" s="2">
        <f>'5-2022'!$H859/1000</f>
        <v>0</v>
      </c>
      <c r="Q865" s="2">
        <f>'6-2022'!$H859/1000</f>
        <v>0</v>
      </c>
      <c r="R865" s="2">
        <f t="shared" si="14"/>
        <v>0</v>
      </c>
      <c r="T865" s="74"/>
    </row>
    <row r="866" spans="1:20" x14ac:dyDescent="0.25">
      <c r="A866" s="56" t="s">
        <v>143</v>
      </c>
      <c r="B866" s="3" t="s">
        <v>140</v>
      </c>
      <c r="C866" s="3"/>
      <c r="D866" s="3"/>
      <c r="E866" s="2">
        <f>'6-2021'!$H860/1000</f>
        <v>0</v>
      </c>
      <c r="F866" s="2">
        <f>'7-2021'!$H860/1000</f>
        <v>0</v>
      </c>
      <c r="G866" s="2">
        <f>'8-2021'!$H860/1000</f>
        <v>0</v>
      </c>
      <c r="H866" s="2">
        <f>'9-2021'!$H860/1000</f>
        <v>0</v>
      </c>
      <c r="I866" s="2">
        <f>'10-2021'!$H860/1000</f>
        <v>0</v>
      </c>
      <c r="J866" s="2">
        <f>'11-2021'!$H860/1000</f>
        <v>0</v>
      </c>
      <c r="K866" s="2">
        <f>'12-2021'!$H860/1000</f>
        <v>0</v>
      </c>
      <c r="L866" s="2">
        <f>'1-2022'!$H860/1000</f>
        <v>0</v>
      </c>
      <c r="M866" s="2">
        <f>'2-2022'!$H860/1000</f>
        <v>0</v>
      </c>
      <c r="N866" s="2">
        <f>'3-2022'!$H860/1000</f>
        <v>0</v>
      </c>
      <c r="O866" s="2">
        <f>'4-2022'!$H860/1000</f>
        <v>0</v>
      </c>
      <c r="P866" s="2">
        <f>'5-2022'!$H860/1000</f>
        <v>0</v>
      </c>
      <c r="Q866" s="2">
        <f>'6-2022'!$H860/1000</f>
        <v>0</v>
      </c>
      <c r="R866" s="2">
        <f t="shared" si="14"/>
        <v>0</v>
      </c>
      <c r="T866" s="74"/>
    </row>
    <row r="867" spans="1:20" x14ac:dyDescent="0.25">
      <c r="A867" s="56"/>
      <c r="B867" s="3"/>
      <c r="C867" s="3"/>
      <c r="D867" s="3" t="s">
        <v>193</v>
      </c>
      <c r="E867" s="10">
        <f>'6-2021'!$H861/1000</f>
        <v>0</v>
      </c>
      <c r="F867" s="10">
        <f>'7-2021'!$H861/1000</f>
        <v>0</v>
      </c>
      <c r="G867" s="10">
        <f>'8-2021'!$H861/1000</f>
        <v>0</v>
      </c>
      <c r="H867" s="10">
        <f>'9-2021'!$H861/1000</f>
        <v>0</v>
      </c>
      <c r="I867" s="10">
        <f>'10-2021'!$H861/1000</f>
        <v>0</v>
      </c>
      <c r="J867" s="10">
        <f>'11-2021'!$H861/1000</f>
        <v>0</v>
      </c>
      <c r="K867" s="10">
        <f>'12-2021'!$H861/1000</f>
        <v>0</v>
      </c>
      <c r="L867" s="10">
        <f>'1-2022'!$H861/1000</f>
        <v>0</v>
      </c>
      <c r="M867" s="10">
        <f>'2-2022'!$H861/1000</f>
        <v>0</v>
      </c>
      <c r="N867" s="10">
        <f>'3-2022'!$H861/1000</f>
        <v>0</v>
      </c>
      <c r="O867" s="10">
        <f>'4-2022'!$H861/1000</f>
        <v>0</v>
      </c>
      <c r="P867" s="10">
        <f>'5-2022'!$H861/1000</f>
        <v>0</v>
      </c>
      <c r="Q867" s="10">
        <f>'6-2022'!$H861/1000</f>
        <v>0</v>
      </c>
      <c r="R867" s="10">
        <f t="shared" ref="R867:R930" si="15">(SUM(F867:P867)*2+Q867+E867)/24</f>
        <v>0</v>
      </c>
      <c r="T867" s="74"/>
    </row>
    <row r="868" spans="1:20" x14ac:dyDescent="0.25">
      <c r="A868" s="56"/>
      <c r="B868" s="3"/>
      <c r="C868" s="3"/>
      <c r="D868" s="3" t="s">
        <v>255</v>
      </c>
      <c r="E868" s="10">
        <f>'6-2021'!$H862/1000</f>
        <v>0</v>
      </c>
      <c r="F868" s="10">
        <f>'7-2021'!$H862/1000</f>
        <v>0</v>
      </c>
      <c r="G868" s="10">
        <f>'8-2021'!$H862/1000</f>
        <v>0</v>
      </c>
      <c r="H868" s="10">
        <f>'9-2021'!$H862/1000</f>
        <v>0</v>
      </c>
      <c r="I868" s="10">
        <f>'10-2021'!$H862/1000</f>
        <v>0</v>
      </c>
      <c r="J868" s="10">
        <f>'11-2021'!$H862/1000</f>
        <v>0</v>
      </c>
      <c r="K868" s="10">
        <f>'12-2021'!$H862/1000</f>
        <v>0</v>
      </c>
      <c r="L868" s="10">
        <f>'1-2022'!$H862/1000</f>
        <v>0</v>
      </c>
      <c r="M868" s="10">
        <f>'2-2022'!$H862/1000</f>
        <v>0</v>
      </c>
      <c r="N868" s="10">
        <f>'3-2022'!$H862/1000</f>
        <v>0</v>
      </c>
      <c r="O868" s="10">
        <f>'4-2022'!$H862/1000</f>
        <v>0</v>
      </c>
      <c r="P868" s="10">
        <f>'5-2022'!$H862/1000</f>
        <v>0</v>
      </c>
      <c r="Q868" s="10">
        <f>'6-2022'!$H862/1000</f>
        <v>0</v>
      </c>
      <c r="R868" s="10">
        <f t="shared" si="15"/>
        <v>0</v>
      </c>
      <c r="T868" s="74"/>
    </row>
    <row r="869" spans="1:20" x14ac:dyDescent="0.25">
      <c r="A869" s="56"/>
      <c r="B869" s="3"/>
      <c r="C869" s="3"/>
      <c r="D869" s="3" t="s">
        <v>272</v>
      </c>
      <c r="E869" s="10">
        <f>'6-2021'!$H863/1000</f>
        <v>0</v>
      </c>
      <c r="F869" s="10">
        <f>'7-2021'!$H863/1000</f>
        <v>0</v>
      </c>
      <c r="G869" s="10">
        <f>'8-2021'!$H863/1000</f>
        <v>0</v>
      </c>
      <c r="H869" s="10">
        <f>'9-2021'!$H863/1000</f>
        <v>0</v>
      </c>
      <c r="I869" s="10">
        <f>'10-2021'!$H863/1000</f>
        <v>0</v>
      </c>
      <c r="J869" s="10">
        <f>'11-2021'!$H863/1000</f>
        <v>0</v>
      </c>
      <c r="K869" s="10">
        <f>'12-2021'!$H863/1000</f>
        <v>0</v>
      </c>
      <c r="L869" s="10">
        <f>'1-2022'!$H863/1000</f>
        <v>0</v>
      </c>
      <c r="M869" s="10">
        <f>'2-2022'!$H863/1000</f>
        <v>0</v>
      </c>
      <c r="N869" s="10">
        <f>'3-2022'!$H863/1000</f>
        <v>0</v>
      </c>
      <c r="O869" s="10">
        <f>'4-2022'!$H863/1000</f>
        <v>0</v>
      </c>
      <c r="P869" s="10">
        <f>'5-2022'!$H863/1000</f>
        <v>0</v>
      </c>
      <c r="Q869" s="10">
        <f>'6-2022'!$H863/1000</f>
        <v>0</v>
      </c>
      <c r="R869" s="10">
        <f t="shared" si="15"/>
        <v>0</v>
      </c>
      <c r="T869" s="74"/>
    </row>
    <row r="870" spans="1:20" x14ac:dyDescent="0.25">
      <c r="A870" s="56"/>
      <c r="B870" s="3"/>
      <c r="C870" s="3"/>
      <c r="D870" s="3" t="s">
        <v>24</v>
      </c>
      <c r="E870" s="10">
        <f>'6-2021'!$H864/1000</f>
        <v>0</v>
      </c>
      <c r="F870" s="10">
        <f>'7-2021'!$H864/1000</f>
        <v>0</v>
      </c>
      <c r="G870" s="10">
        <f>'8-2021'!$H864/1000</f>
        <v>0</v>
      </c>
      <c r="H870" s="10">
        <f>'9-2021'!$H864/1000</f>
        <v>0</v>
      </c>
      <c r="I870" s="10">
        <f>'10-2021'!$H864/1000</f>
        <v>0</v>
      </c>
      <c r="J870" s="10">
        <f>'11-2021'!$H864/1000</f>
        <v>0</v>
      </c>
      <c r="K870" s="10">
        <f>'12-2021'!$H864/1000</f>
        <v>0</v>
      </c>
      <c r="L870" s="10">
        <f>'1-2022'!$H864/1000</f>
        <v>0</v>
      </c>
      <c r="M870" s="10">
        <f>'2-2022'!$H864/1000</f>
        <v>0</v>
      </c>
      <c r="N870" s="10">
        <f>'3-2022'!$H864/1000</f>
        <v>0</v>
      </c>
      <c r="O870" s="10">
        <f>'4-2022'!$H864/1000</f>
        <v>0</v>
      </c>
      <c r="P870" s="10">
        <f>'5-2022'!$H864/1000</f>
        <v>0</v>
      </c>
      <c r="Q870" s="10">
        <f>'6-2022'!$H864/1000</f>
        <v>0</v>
      </c>
      <c r="R870" s="10">
        <f t="shared" si="15"/>
        <v>0</v>
      </c>
      <c r="T870" s="74"/>
    </row>
    <row r="871" spans="1:20" x14ac:dyDescent="0.25">
      <c r="A871" s="56"/>
      <c r="B871" s="3"/>
      <c r="C871" s="3"/>
      <c r="D871" s="3" t="s">
        <v>248</v>
      </c>
      <c r="E871" s="10">
        <f>'6-2021'!$H865/1000</f>
        <v>0</v>
      </c>
      <c r="F871" s="10">
        <f>'7-2021'!$H865/1000</f>
        <v>0</v>
      </c>
      <c r="G871" s="10">
        <f>'8-2021'!$H865/1000</f>
        <v>0</v>
      </c>
      <c r="H871" s="10">
        <f>'9-2021'!$H865/1000</f>
        <v>0</v>
      </c>
      <c r="I871" s="10">
        <f>'10-2021'!$H865/1000</f>
        <v>0</v>
      </c>
      <c r="J871" s="10">
        <f>'11-2021'!$H865/1000</f>
        <v>0</v>
      </c>
      <c r="K871" s="10">
        <f>'12-2021'!$H865/1000</f>
        <v>0</v>
      </c>
      <c r="L871" s="10">
        <f>'1-2022'!$H865/1000</f>
        <v>0</v>
      </c>
      <c r="M871" s="10">
        <f>'2-2022'!$H865/1000</f>
        <v>0</v>
      </c>
      <c r="N871" s="10">
        <f>'3-2022'!$H865/1000</f>
        <v>0</v>
      </c>
      <c r="O871" s="10">
        <f>'4-2022'!$H865/1000</f>
        <v>0</v>
      </c>
      <c r="P871" s="10">
        <f>'5-2022'!$H865/1000</f>
        <v>0</v>
      </c>
      <c r="Q871" s="10">
        <f>'6-2022'!$H865/1000</f>
        <v>0</v>
      </c>
      <c r="R871" s="10">
        <f t="shared" si="15"/>
        <v>0</v>
      </c>
      <c r="T871" s="74"/>
    </row>
    <row r="872" spans="1:20" ht="15.75" thickBot="1" x14ac:dyDescent="0.3">
      <c r="A872" s="56"/>
      <c r="B872" s="3"/>
      <c r="C872" s="3"/>
      <c r="D872" s="3"/>
      <c r="E872" s="19">
        <f>'6-2021'!$H866/1000</f>
        <v>0</v>
      </c>
      <c r="F872" s="19">
        <f>'7-2021'!$H866/1000</f>
        <v>0</v>
      </c>
      <c r="G872" s="19">
        <f>'8-2021'!$H866/1000</f>
        <v>0</v>
      </c>
      <c r="H872" s="19">
        <f>'9-2021'!$H866/1000</f>
        <v>0</v>
      </c>
      <c r="I872" s="19">
        <f>'10-2021'!$H866/1000</f>
        <v>0</v>
      </c>
      <c r="J872" s="19">
        <f>'11-2021'!$H866/1000</f>
        <v>0</v>
      </c>
      <c r="K872" s="19">
        <f>'12-2021'!$H866/1000</f>
        <v>0</v>
      </c>
      <c r="L872" s="19">
        <f>'1-2022'!$H866/1000</f>
        <v>0</v>
      </c>
      <c r="M872" s="19">
        <f>'2-2022'!$H866/1000</f>
        <v>0</v>
      </c>
      <c r="N872" s="19">
        <f>'3-2022'!$H866/1000</f>
        <v>0</v>
      </c>
      <c r="O872" s="19">
        <f>'4-2022'!$H866/1000</f>
        <v>0</v>
      </c>
      <c r="P872" s="19">
        <f>'5-2022'!$H866/1000</f>
        <v>0</v>
      </c>
      <c r="Q872" s="19">
        <f>'6-2022'!$H866/1000</f>
        <v>0</v>
      </c>
      <c r="R872" s="19">
        <f t="shared" si="15"/>
        <v>0</v>
      </c>
      <c r="T872" s="74"/>
    </row>
    <row r="873" spans="1:20" ht="15.75" thickTop="1" x14ac:dyDescent="0.25">
      <c r="A873" s="56"/>
      <c r="B873" s="3"/>
      <c r="C873" s="3"/>
      <c r="D873" s="3"/>
      <c r="E873" s="2">
        <f>'6-2021'!$H867/1000</f>
        <v>0</v>
      </c>
      <c r="F873" s="2">
        <f>'7-2021'!$H867/1000</f>
        <v>0</v>
      </c>
      <c r="G873" s="2">
        <f>'8-2021'!$H867/1000</f>
        <v>0</v>
      </c>
      <c r="H873" s="2">
        <f>'9-2021'!$H867/1000</f>
        <v>0</v>
      </c>
      <c r="I873" s="2">
        <f>'10-2021'!$H867/1000</f>
        <v>0</v>
      </c>
      <c r="J873" s="2">
        <f>'11-2021'!$H867/1000</f>
        <v>0</v>
      </c>
      <c r="K873" s="2">
        <f>'12-2021'!$H867/1000</f>
        <v>0</v>
      </c>
      <c r="L873" s="2">
        <f>'1-2022'!$H867/1000</f>
        <v>0</v>
      </c>
      <c r="M873" s="2">
        <f>'2-2022'!$H867/1000</f>
        <v>0</v>
      </c>
      <c r="N873" s="2">
        <f>'3-2022'!$H867/1000</f>
        <v>0</v>
      </c>
      <c r="O873" s="2">
        <f>'4-2022'!$H867/1000</f>
        <v>0</v>
      </c>
      <c r="P873" s="2">
        <f>'5-2022'!$H867/1000</f>
        <v>0</v>
      </c>
      <c r="Q873" s="2">
        <f>'6-2022'!$H867/1000</f>
        <v>0</v>
      </c>
      <c r="R873" s="2">
        <f t="shared" si="15"/>
        <v>0</v>
      </c>
      <c r="T873" s="74"/>
    </row>
    <row r="874" spans="1:20" ht="15.75" thickBot="1" x14ac:dyDescent="0.3">
      <c r="A874" s="65" t="s">
        <v>144</v>
      </c>
      <c r="B874" s="3"/>
      <c r="C874" s="3"/>
      <c r="D874" s="3"/>
      <c r="E874" s="22">
        <f>'6-2021'!$H868/1000</f>
        <v>3.31189</v>
      </c>
      <c r="F874" s="22">
        <f>'7-2021'!$H868/1000</f>
        <v>3.31189</v>
      </c>
      <c r="G874" s="22">
        <f>'8-2021'!$H868/1000</f>
        <v>3.31189</v>
      </c>
      <c r="H874" s="22">
        <f>'9-2021'!$H868/1000</f>
        <v>3.31189</v>
      </c>
      <c r="I874" s="22">
        <f>'10-2021'!$H868/1000</f>
        <v>3.31189</v>
      </c>
      <c r="J874" s="22">
        <f>'11-2021'!$H868/1000</f>
        <v>3.31189</v>
      </c>
      <c r="K874" s="22">
        <f>'12-2021'!$H868/1000</f>
        <v>3.31189</v>
      </c>
      <c r="L874" s="22">
        <f>'1-2022'!$H868/1000</f>
        <v>3.31189</v>
      </c>
      <c r="M874" s="22">
        <f>'2-2022'!$H868/1000</f>
        <v>3.31189</v>
      </c>
      <c r="N874" s="22">
        <f>'3-2022'!$H868/1000</f>
        <v>3.31189</v>
      </c>
      <c r="O874" s="22">
        <f>'4-2022'!$H868/1000</f>
        <v>3.31189</v>
      </c>
      <c r="P874" s="22">
        <f>'5-2022'!$H868/1000</f>
        <v>3.31189</v>
      </c>
      <c r="Q874" s="22">
        <f>'6-2022'!$H868/1000</f>
        <v>3.31189</v>
      </c>
      <c r="R874" s="22">
        <f t="shared" si="15"/>
        <v>3.3118899999999996</v>
      </c>
      <c r="T874" s="74"/>
    </row>
    <row r="875" spans="1:20" ht="15.75" thickTop="1" x14ac:dyDescent="0.25">
      <c r="A875" s="56"/>
      <c r="B875" s="3"/>
      <c r="C875" s="3"/>
      <c r="D875" s="3"/>
      <c r="E875" s="2">
        <f>'6-2021'!$H869/1000</f>
        <v>0</v>
      </c>
      <c r="F875" s="2">
        <f>'7-2021'!$H869/1000</f>
        <v>0</v>
      </c>
      <c r="G875" s="2">
        <f>'8-2021'!$H869/1000</f>
        <v>0</v>
      </c>
      <c r="H875" s="2">
        <f>'9-2021'!$H869/1000</f>
        <v>0</v>
      </c>
      <c r="I875" s="2">
        <f>'10-2021'!$H869/1000</f>
        <v>0</v>
      </c>
      <c r="J875" s="2">
        <f>'11-2021'!$H869/1000</f>
        <v>0</v>
      </c>
      <c r="K875" s="2">
        <f>'12-2021'!$H869/1000</f>
        <v>0</v>
      </c>
      <c r="L875" s="2">
        <f>'1-2022'!$H869/1000</f>
        <v>0</v>
      </c>
      <c r="M875" s="2">
        <f>'2-2022'!$H869/1000</f>
        <v>0</v>
      </c>
      <c r="N875" s="2">
        <f>'3-2022'!$H869/1000</f>
        <v>0</v>
      </c>
      <c r="O875" s="2">
        <f>'4-2022'!$H869/1000</f>
        <v>0</v>
      </c>
      <c r="P875" s="2">
        <f>'5-2022'!$H869/1000</f>
        <v>0</v>
      </c>
      <c r="Q875" s="2">
        <f>'6-2022'!$H869/1000</f>
        <v>0</v>
      </c>
      <c r="R875" s="2">
        <f t="shared" si="15"/>
        <v>0</v>
      </c>
      <c r="T875" s="74"/>
    </row>
    <row r="876" spans="1:20" x14ac:dyDescent="0.25">
      <c r="A876" s="56">
        <v>151</v>
      </c>
      <c r="B876" s="3" t="s">
        <v>8</v>
      </c>
      <c r="C876" s="3"/>
      <c r="D876" s="3"/>
      <c r="E876" s="2">
        <f>'6-2021'!$H870/1000</f>
        <v>0</v>
      </c>
      <c r="F876" s="2">
        <f>'7-2021'!$H870/1000</f>
        <v>0</v>
      </c>
      <c r="G876" s="2">
        <f>'8-2021'!$H870/1000</f>
        <v>0</v>
      </c>
      <c r="H876" s="2">
        <f>'9-2021'!$H870/1000</f>
        <v>0</v>
      </c>
      <c r="I876" s="2">
        <f>'10-2021'!$H870/1000</f>
        <v>0</v>
      </c>
      <c r="J876" s="2">
        <f>'11-2021'!$H870/1000</f>
        <v>0</v>
      </c>
      <c r="K876" s="2">
        <f>'12-2021'!$H870/1000</f>
        <v>0</v>
      </c>
      <c r="L876" s="2">
        <f>'1-2022'!$H870/1000</f>
        <v>0</v>
      </c>
      <c r="M876" s="2">
        <f>'2-2022'!$H870/1000</f>
        <v>0</v>
      </c>
      <c r="N876" s="2">
        <f>'3-2022'!$H870/1000</f>
        <v>0</v>
      </c>
      <c r="O876" s="2">
        <f>'4-2022'!$H870/1000</f>
        <v>0</v>
      </c>
      <c r="P876" s="2">
        <f>'5-2022'!$H870/1000</f>
        <v>0</v>
      </c>
      <c r="Q876" s="2">
        <f>'6-2022'!$H870/1000</f>
        <v>0</v>
      </c>
      <c r="R876" s="2">
        <f t="shared" si="15"/>
        <v>0</v>
      </c>
      <c r="T876" s="74"/>
    </row>
    <row r="877" spans="1:20" x14ac:dyDescent="0.25">
      <c r="A877" s="56"/>
      <c r="B877" s="3"/>
      <c r="C877" s="3"/>
      <c r="D877" s="3" t="s">
        <v>259</v>
      </c>
      <c r="E877" s="10">
        <f>'6-2021'!$H871/1000</f>
        <v>0</v>
      </c>
      <c r="F877" s="10">
        <f>'7-2021'!$H871/1000</f>
        <v>0</v>
      </c>
      <c r="G877" s="10">
        <f>'8-2021'!$H871/1000</f>
        <v>0</v>
      </c>
      <c r="H877" s="10">
        <f>'9-2021'!$H871/1000</f>
        <v>0</v>
      </c>
      <c r="I877" s="10">
        <f>'10-2021'!$H871/1000</f>
        <v>0</v>
      </c>
      <c r="J877" s="10">
        <f>'11-2021'!$H871/1000</f>
        <v>0</v>
      </c>
      <c r="K877" s="10">
        <f>'12-2021'!$H871/1000</f>
        <v>0</v>
      </c>
      <c r="L877" s="10">
        <f>'1-2022'!$H871/1000</f>
        <v>0</v>
      </c>
      <c r="M877" s="10">
        <f>'2-2022'!$H871/1000</f>
        <v>0</v>
      </c>
      <c r="N877" s="10">
        <f>'3-2022'!$H871/1000</f>
        <v>0</v>
      </c>
      <c r="O877" s="10">
        <f>'4-2022'!$H871/1000</f>
        <v>0</v>
      </c>
      <c r="P877" s="10">
        <f>'5-2022'!$H871/1000</f>
        <v>0</v>
      </c>
      <c r="Q877" s="10">
        <f>'6-2022'!$H871/1000</f>
        <v>0</v>
      </c>
      <c r="R877" s="10">
        <f t="shared" si="15"/>
        <v>0</v>
      </c>
      <c r="T877" s="74"/>
    </row>
    <row r="878" spans="1:20" x14ac:dyDescent="0.25">
      <c r="A878" s="56"/>
      <c r="B878" s="3"/>
      <c r="C878" s="3"/>
      <c r="D878" s="3" t="s">
        <v>247</v>
      </c>
      <c r="E878" s="10">
        <f>'6-2021'!$H872/1000</f>
        <v>0</v>
      </c>
      <c r="F878" s="10">
        <f>'7-2021'!$H872/1000</f>
        <v>0</v>
      </c>
      <c r="G878" s="10">
        <f>'8-2021'!$H872/1000</f>
        <v>0</v>
      </c>
      <c r="H878" s="10">
        <f>'9-2021'!$H872/1000</f>
        <v>0</v>
      </c>
      <c r="I878" s="10">
        <f>'10-2021'!$H872/1000</f>
        <v>0</v>
      </c>
      <c r="J878" s="10">
        <f>'11-2021'!$H872/1000</f>
        <v>0</v>
      </c>
      <c r="K878" s="10">
        <f>'12-2021'!$H872/1000</f>
        <v>0</v>
      </c>
      <c r="L878" s="10">
        <f>'1-2022'!$H872/1000</f>
        <v>0</v>
      </c>
      <c r="M878" s="10">
        <f>'2-2022'!$H872/1000</f>
        <v>0</v>
      </c>
      <c r="N878" s="10">
        <f>'3-2022'!$H872/1000</f>
        <v>0</v>
      </c>
      <c r="O878" s="10">
        <f>'4-2022'!$H872/1000</f>
        <v>0</v>
      </c>
      <c r="P878" s="10">
        <f>'5-2022'!$H872/1000</f>
        <v>0</v>
      </c>
      <c r="Q878" s="10">
        <f>'6-2022'!$H872/1000</f>
        <v>0</v>
      </c>
      <c r="R878" s="10">
        <f t="shared" si="15"/>
        <v>0</v>
      </c>
      <c r="T878" s="74"/>
    </row>
    <row r="879" spans="1:20" x14ac:dyDescent="0.25">
      <c r="A879" s="56"/>
      <c r="B879" s="3"/>
      <c r="C879" s="3"/>
      <c r="D879" s="3" t="s">
        <v>252</v>
      </c>
      <c r="E879" s="10">
        <f>'6-2021'!$H873/1000</f>
        <v>449.95637829941029</v>
      </c>
      <c r="F879" s="10">
        <f>'7-2021'!$H873/1000</f>
        <v>442.40473076905602</v>
      </c>
      <c r="G879" s="10">
        <f>'8-2021'!$H873/1000</f>
        <v>584.68309848940794</v>
      </c>
      <c r="H879" s="10">
        <f>'9-2021'!$H873/1000</f>
        <v>439.51476019825185</v>
      </c>
      <c r="I879" s="10">
        <f>'10-2021'!$H873/1000</f>
        <v>457.84003958817055</v>
      </c>
      <c r="J879" s="10">
        <f>'11-2021'!$H873/1000</f>
        <v>444.00218318908293</v>
      </c>
      <c r="K879" s="10">
        <f>'12-2021'!$H873/1000</f>
        <v>426.42004865101717</v>
      </c>
      <c r="L879" s="10">
        <f>'1-2022'!$H873/1000</f>
        <v>499.65949733814205</v>
      </c>
      <c r="M879" s="10">
        <f>'2-2022'!$H873/1000</f>
        <v>477.7361894027062</v>
      </c>
      <c r="N879" s="10">
        <f>'3-2022'!$H873/1000</f>
        <v>474.64955729257355</v>
      </c>
      <c r="O879" s="10">
        <f>'4-2022'!$H873/1000</f>
        <v>503.34628781337653</v>
      </c>
      <c r="P879" s="10">
        <f>'5-2022'!$H873/1000</f>
        <v>506.2185023801008</v>
      </c>
      <c r="Q879" s="10">
        <f>'6-2022'!$H873/1000</f>
        <v>507.84201216576861</v>
      </c>
      <c r="R879" s="10">
        <f t="shared" si="15"/>
        <v>477.94784086203964</v>
      </c>
      <c r="T879" s="74"/>
    </row>
    <row r="880" spans="1:20" x14ac:dyDescent="0.25">
      <c r="A880" s="56"/>
      <c r="B880" s="3"/>
      <c r="C880" s="3"/>
      <c r="D880" s="3" t="s">
        <v>30</v>
      </c>
      <c r="E880" s="10">
        <f>'6-2021'!$H874/1000</f>
        <v>0</v>
      </c>
      <c r="F880" s="10">
        <f>'7-2021'!$H874/1000</f>
        <v>0</v>
      </c>
      <c r="G880" s="10">
        <f>'8-2021'!$H874/1000</f>
        <v>0</v>
      </c>
      <c r="H880" s="10">
        <f>'9-2021'!$H874/1000</f>
        <v>0</v>
      </c>
      <c r="I880" s="10">
        <f>'10-2021'!$H874/1000</f>
        <v>0</v>
      </c>
      <c r="J880" s="10">
        <f>'11-2021'!$H874/1000</f>
        <v>0</v>
      </c>
      <c r="K880" s="10">
        <f>'12-2021'!$H874/1000</f>
        <v>0</v>
      </c>
      <c r="L880" s="10">
        <f>'1-2022'!$H874/1000</f>
        <v>0</v>
      </c>
      <c r="M880" s="10">
        <f>'2-2022'!$H874/1000</f>
        <v>0</v>
      </c>
      <c r="N880" s="10">
        <f>'3-2022'!$H874/1000</f>
        <v>0</v>
      </c>
      <c r="O880" s="10">
        <f>'4-2022'!$H874/1000</f>
        <v>0</v>
      </c>
      <c r="P880" s="10">
        <f>'5-2022'!$H874/1000</f>
        <v>0</v>
      </c>
      <c r="Q880" s="10">
        <f>'6-2022'!$H874/1000</f>
        <v>0</v>
      </c>
      <c r="R880" s="10">
        <f t="shared" si="15"/>
        <v>0</v>
      </c>
      <c r="T880" s="74"/>
    </row>
    <row r="881" spans="1:20" x14ac:dyDescent="0.25">
      <c r="A881" s="56"/>
      <c r="B881" s="3"/>
      <c r="C881" s="3"/>
      <c r="D881" s="3" t="s">
        <v>256</v>
      </c>
      <c r="E881" s="10">
        <f>'6-2021'!$H875/1000</f>
        <v>7964.565293444839</v>
      </c>
      <c r="F881" s="10">
        <f>'7-2021'!$H875/1000</f>
        <v>7473.795948300688</v>
      </c>
      <c r="G881" s="10">
        <f>'8-2021'!$H875/1000</f>
        <v>7454.0821254215753</v>
      </c>
      <c r="H881" s="10">
        <f>'9-2021'!$H875/1000</f>
        <v>7412.4655569281049</v>
      </c>
      <c r="I881" s="10">
        <f>'10-2021'!$H875/1000</f>
        <v>7207.926093318214</v>
      </c>
      <c r="J881" s="10">
        <f>'11-2021'!$H875/1000</f>
        <v>8902.3853390832192</v>
      </c>
      <c r="K881" s="10">
        <f>'12-2021'!$H875/1000</f>
        <v>10478.42487071329</v>
      </c>
      <c r="L881" s="10">
        <f>'1-2022'!$H875/1000</f>
        <v>10499.359629177065</v>
      </c>
      <c r="M881" s="10">
        <f>'2-2022'!$H875/1000</f>
        <v>10104.860696914055</v>
      </c>
      <c r="N881" s="10">
        <f>'3-2022'!$H875/1000</f>
        <v>9218.3662421472109</v>
      </c>
      <c r="O881" s="10">
        <f>'4-2022'!$H875/1000</f>
        <v>8589.6239012210117</v>
      </c>
      <c r="P881" s="10">
        <f>'5-2022'!$H875/1000</f>
        <v>8905.3448773704658</v>
      </c>
      <c r="Q881" s="10">
        <f>'6-2022'!$H875/1000</f>
        <v>8782.9683512453776</v>
      </c>
      <c r="R881" s="10">
        <f t="shared" si="15"/>
        <v>8718.3668419116675</v>
      </c>
      <c r="T881" s="74"/>
    </row>
    <row r="882" spans="1:20" x14ac:dyDescent="0.25">
      <c r="A882" s="56"/>
      <c r="B882" s="3"/>
      <c r="C882" s="3"/>
      <c r="D882" s="3" t="s">
        <v>30</v>
      </c>
      <c r="E882" s="10">
        <f>'6-2021'!$H876/1000</f>
        <v>0</v>
      </c>
      <c r="F882" s="10">
        <f>'7-2021'!$H876/1000</f>
        <v>0</v>
      </c>
      <c r="G882" s="10">
        <f>'8-2021'!$H876/1000</f>
        <v>0</v>
      </c>
      <c r="H882" s="10">
        <f>'9-2021'!$H876/1000</f>
        <v>0</v>
      </c>
      <c r="I882" s="10">
        <f>'10-2021'!$H876/1000</f>
        <v>0</v>
      </c>
      <c r="J882" s="10">
        <f>'11-2021'!$H876/1000</f>
        <v>0</v>
      </c>
      <c r="K882" s="10">
        <f>'12-2021'!$H876/1000</f>
        <v>0</v>
      </c>
      <c r="L882" s="10">
        <f>'1-2022'!$H876/1000</f>
        <v>0</v>
      </c>
      <c r="M882" s="10">
        <f>'2-2022'!$H876/1000</f>
        <v>0</v>
      </c>
      <c r="N882" s="10">
        <f>'3-2022'!$H876/1000</f>
        <v>0</v>
      </c>
      <c r="O882" s="10">
        <f>'4-2022'!$H876/1000</f>
        <v>0</v>
      </c>
      <c r="P882" s="10">
        <f>'5-2022'!$H876/1000</f>
        <v>0</v>
      </c>
      <c r="Q882" s="10">
        <f>'6-2022'!$H876/1000</f>
        <v>0</v>
      </c>
      <c r="R882" s="10">
        <f t="shared" si="15"/>
        <v>0</v>
      </c>
      <c r="T882" s="74"/>
    </row>
    <row r="883" spans="1:20" x14ac:dyDescent="0.25">
      <c r="A883" s="56"/>
      <c r="B883" s="3"/>
      <c r="C883" s="3"/>
      <c r="D883" s="3" t="s">
        <v>30</v>
      </c>
      <c r="E883" s="10">
        <f>'6-2021'!$H877/1000</f>
        <v>0</v>
      </c>
      <c r="F883" s="10">
        <f>'7-2021'!$H877/1000</f>
        <v>0</v>
      </c>
      <c r="G883" s="10">
        <f>'8-2021'!$H877/1000</f>
        <v>0</v>
      </c>
      <c r="H883" s="10">
        <f>'9-2021'!$H877/1000</f>
        <v>0</v>
      </c>
      <c r="I883" s="10">
        <f>'10-2021'!$H877/1000</f>
        <v>0</v>
      </c>
      <c r="J883" s="10">
        <f>'11-2021'!$H877/1000</f>
        <v>0</v>
      </c>
      <c r="K883" s="10">
        <f>'12-2021'!$H877/1000</f>
        <v>0</v>
      </c>
      <c r="L883" s="10">
        <f>'1-2022'!$H877/1000</f>
        <v>0</v>
      </c>
      <c r="M883" s="10">
        <f>'2-2022'!$H877/1000</f>
        <v>0</v>
      </c>
      <c r="N883" s="10">
        <f>'3-2022'!$H877/1000</f>
        <v>0</v>
      </c>
      <c r="O883" s="10">
        <f>'4-2022'!$H877/1000</f>
        <v>0</v>
      </c>
      <c r="P883" s="10">
        <f>'5-2022'!$H877/1000</f>
        <v>0</v>
      </c>
      <c r="Q883" s="10">
        <f>'6-2022'!$H877/1000</f>
        <v>0</v>
      </c>
      <c r="R883" s="10">
        <f t="shared" si="15"/>
        <v>0</v>
      </c>
      <c r="T883" s="74"/>
    </row>
    <row r="884" spans="1:20" x14ac:dyDescent="0.25">
      <c r="A884" s="63" t="s">
        <v>145</v>
      </c>
      <c r="B884" s="3"/>
      <c r="C884" s="3"/>
      <c r="D884" s="3"/>
      <c r="E884" s="12">
        <f>'6-2021'!$H878/1000</f>
        <v>8414.521671744249</v>
      </c>
      <c r="F884" s="12">
        <f>'7-2021'!$H878/1000</f>
        <v>7916.2006790697433</v>
      </c>
      <c r="G884" s="12">
        <f>'8-2021'!$H878/1000</f>
        <v>8038.7652239109839</v>
      </c>
      <c r="H884" s="12">
        <f>'9-2021'!$H878/1000</f>
        <v>7851.9803171263566</v>
      </c>
      <c r="I884" s="12">
        <f>'10-2021'!$H878/1000</f>
        <v>7665.766132906384</v>
      </c>
      <c r="J884" s="12">
        <f>'11-2021'!$H878/1000</f>
        <v>9346.3875222723018</v>
      </c>
      <c r="K884" s="12">
        <f>'12-2021'!$H878/1000</f>
        <v>10904.844919364306</v>
      </c>
      <c r="L884" s="12">
        <f>'1-2022'!$H878/1000</f>
        <v>10999.019126515206</v>
      </c>
      <c r="M884" s="12">
        <f>'2-2022'!$H878/1000</f>
        <v>10582.596886316762</v>
      </c>
      <c r="N884" s="12">
        <f>'3-2022'!$H878/1000</f>
        <v>9693.015799439785</v>
      </c>
      <c r="O884" s="12">
        <f>'4-2022'!$H878/1000</f>
        <v>9092.9701890343877</v>
      </c>
      <c r="P884" s="12">
        <f>'5-2022'!$H878/1000</f>
        <v>9411.563379750567</v>
      </c>
      <c r="Q884" s="12">
        <f>'6-2022'!$H878/1000</f>
        <v>9290.8103634111449</v>
      </c>
      <c r="R884" s="12">
        <f t="shared" si="15"/>
        <v>9196.3146827737073</v>
      </c>
      <c r="T884" s="74"/>
    </row>
    <row r="885" spans="1:20" x14ac:dyDescent="0.25">
      <c r="A885" s="56"/>
      <c r="B885" s="3"/>
      <c r="C885" s="3"/>
      <c r="D885" s="3"/>
      <c r="E885" s="2">
        <f>'6-2021'!$H879/1000</f>
        <v>0</v>
      </c>
      <c r="F885" s="2">
        <f>'7-2021'!$H879/1000</f>
        <v>0</v>
      </c>
      <c r="G885" s="2">
        <f>'8-2021'!$H879/1000</f>
        <v>0</v>
      </c>
      <c r="H885" s="2">
        <f>'9-2021'!$H879/1000</f>
        <v>0</v>
      </c>
      <c r="I885" s="2">
        <f>'10-2021'!$H879/1000</f>
        <v>0</v>
      </c>
      <c r="J885" s="2">
        <f>'11-2021'!$H879/1000</f>
        <v>0</v>
      </c>
      <c r="K885" s="2">
        <f>'12-2021'!$H879/1000</f>
        <v>0</v>
      </c>
      <c r="L885" s="2">
        <f>'1-2022'!$H879/1000</f>
        <v>0</v>
      </c>
      <c r="M885" s="2">
        <f>'2-2022'!$H879/1000</f>
        <v>0</v>
      </c>
      <c r="N885" s="2">
        <f>'3-2022'!$H879/1000</f>
        <v>0</v>
      </c>
      <c r="O885" s="2">
        <f>'4-2022'!$H879/1000</f>
        <v>0</v>
      </c>
      <c r="P885" s="2">
        <f>'5-2022'!$H879/1000</f>
        <v>0</v>
      </c>
      <c r="Q885" s="2">
        <f>'6-2022'!$H879/1000</f>
        <v>0</v>
      </c>
      <c r="R885" s="2">
        <f t="shared" si="15"/>
        <v>0</v>
      </c>
      <c r="T885" s="74"/>
    </row>
    <row r="886" spans="1:20" x14ac:dyDescent="0.25">
      <c r="A886" s="56">
        <v>152</v>
      </c>
      <c r="B886" s="3" t="s">
        <v>147</v>
      </c>
      <c r="C886" s="3"/>
      <c r="D886" s="3"/>
      <c r="E886" s="2">
        <f>'6-2021'!$H880/1000</f>
        <v>0</v>
      </c>
      <c r="F886" s="2">
        <f>'7-2021'!$H880/1000</f>
        <v>0</v>
      </c>
      <c r="G886" s="2">
        <f>'8-2021'!$H880/1000</f>
        <v>0</v>
      </c>
      <c r="H886" s="2">
        <f>'9-2021'!$H880/1000</f>
        <v>0</v>
      </c>
      <c r="I886" s="2">
        <f>'10-2021'!$H880/1000</f>
        <v>0</v>
      </c>
      <c r="J886" s="2">
        <f>'11-2021'!$H880/1000</f>
        <v>0</v>
      </c>
      <c r="K886" s="2">
        <f>'12-2021'!$H880/1000</f>
        <v>0</v>
      </c>
      <c r="L886" s="2">
        <f>'1-2022'!$H880/1000</f>
        <v>0</v>
      </c>
      <c r="M886" s="2">
        <f>'2-2022'!$H880/1000</f>
        <v>0</v>
      </c>
      <c r="N886" s="2">
        <f>'3-2022'!$H880/1000</f>
        <v>0</v>
      </c>
      <c r="O886" s="2">
        <f>'4-2022'!$H880/1000</f>
        <v>0</v>
      </c>
      <c r="P886" s="2">
        <f>'5-2022'!$H880/1000</f>
        <v>0</v>
      </c>
      <c r="Q886" s="2">
        <f>'6-2022'!$H880/1000</f>
        <v>0</v>
      </c>
      <c r="R886" s="2">
        <f t="shared" si="15"/>
        <v>0</v>
      </c>
      <c r="T886" s="74"/>
    </row>
    <row r="887" spans="1:20" x14ac:dyDescent="0.25">
      <c r="A887" s="56"/>
      <c r="B887" s="3"/>
      <c r="C887" s="3"/>
      <c r="D887" s="3" t="s">
        <v>247</v>
      </c>
      <c r="E887" s="10">
        <f>'6-2021'!$H881/1000</f>
        <v>0</v>
      </c>
      <c r="F887" s="10">
        <f>'7-2021'!$H881/1000</f>
        <v>0</v>
      </c>
      <c r="G887" s="10">
        <f>'8-2021'!$H881/1000</f>
        <v>0</v>
      </c>
      <c r="H887" s="10">
        <f>'9-2021'!$H881/1000</f>
        <v>0</v>
      </c>
      <c r="I887" s="10">
        <f>'10-2021'!$H881/1000</f>
        <v>0</v>
      </c>
      <c r="J887" s="10">
        <f>'11-2021'!$H881/1000</f>
        <v>0</v>
      </c>
      <c r="K887" s="10">
        <f>'12-2021'!$H881/1000</f>
        <v>0</v>
      </c>
      <c r="L887" s="10">
        <f>'1-2022'!$H881/1000</f>
        <v>0</v>
      </c>
      <c r="M887" s="10">
        <f>'2-2022'!$H881/1000</f>
        <v>0</v>
      </c>
      <c r="N887" s="10">
        <f>'3-2022'!$H881/1000</f>
        <v>0</v>
      </c>
      <c r="O887" s="10">
        <f>'4-2022'!$H881/1000</f>
        <v>0</v>
      </c>
      <c r="P887" s="10">
        <f>'5-2022'!$H881/1000</f>
        <v>0</v>
      </c>
      <c r="Q887" s="10">
        <f>'6-2022'!$H881/1000</f>
        <v>0</v>
      </c>
      <c r="R887" s="10">
        <f t="shared" si="15"/>
        <v>0</v>
      </c>
      <c r="T887" s="74"/>
    </row>
    <row r="888" spans="1:20" x14ac:dyDescent="0.25">
      <c r="A888" s="56"/>
      <c r="B888" s="3"/>
      <c r="C888" s="3"/>
      <c r="D888" s="3" t="s">
        <v>252</v>
      </c>
      <c r="E888" s="10">
        <f>'6-2021'!$H882/1000</f>
        <v>0</v>
      </c>
      <c r="F888" s="10">
        <f>'7-2021'!$H882/1000</f>
        <v>0</v>
      </c>
      <c r="G888" s="10">
        <f>'8-2021'!$H882/1000</f>
        <v>0</v>
      </c>
      <c r="H888" s="10">
        <f>'9-2021'!$H882/1000</f>
        <v>0</v>
      </c>
      <c r="I888" s="10">
        <f>'10-2021'!$H882/1000</f>
        <v>0</v>
      </c>
      <c r="J888" s="10">
        <f>'11-2021'!$H882/1000</f>
        <v>0</v>
      </c>
      <c r="K888" s="10">
        <f>'12-2021'!$H882/1000</f>
        <v>0</v>
      </c>
      <c r="L888" s="10">
        <f>'1-2022'!$H882/1000</f>
        <v>0</v>
      </c>
      <c r="M888" s="10">
        <f>'2-2022'!$H882/1000</f>
        <v>0</v>
      </c>
      <c r="N888" s="10">
        <f>'3-2022'!$H882/1000</f>
        <v>0</v>
      </c>
      <c r="O888" s="10">
        <f>'4-2022'!$H882/1000</f>
        <v>0</v>
      </c>
      <c r="P888" s="10">
        <f>'5-2022'!$H882/1000</f>
        <v>0</v>
      </c>
      <c r="Q888" s="10">
        <f>'6-2022'!$H882/1000</f>
        <v>0</v>
      </c>
      <c r="R888" s="10">
        <f t="shared" si="15"/>
        <v>0</v>
      </c>
      <c r="T888" s="74"/>
    </row>
    <row r="889" spans="1:20" x14ac:dyDescent="0.25">
      <c r="A889" s="56"/>
      <c r="B889" s="3"/>
      <c r="C889" s="3"/>
      <c r="D889" s="3" t="s">
        <v>30</v>
      </c>
      <c r="E889" s="10">
        <f>'6-2021'!$H883/1000</f>
        <v>0</v>
      </c>
      <c r="F889" s="10">
        <f>'7-2021'!$H883/1000</f>
        <v>0</v>
      </c>
      <c r="G889" s="10">
        <f>'8-2021'!$H883/1000</f>
        <v>0</v>
      </c>
      <c r="H889" s="10">
        <f>'9-2021'!$H883/1000</f>
        <v>0</v>
      </c>
      <c r="I889" s="10">
        <f>'10-2021'!$H883/1000</f>
        <v>0</v>
      </c>
      <c r="J889" s="10">
        <f>'11-2021'!$H883/1000</f>
        <v>0</v>
      </c>
      <c r="K889" s="10">
        <f>'12-2021'!$H883/1000</f>
        <v>0</v>
      </c>
      <c r="L889" s="10">
        <f>'1-2022'!$H883/1000</f>
        <v>0</v>
      </c>
      <c r="M889" s="10">
        <f>'2-2022'!$H883/1000</f>
        <v>0</v>
      </c>
      <c r="N889" s="10">
        <f>'3-2022'!$H883/1000</f>
        <v>0</v>
      </c>
      <c r="O889" s="10">
        <f>'4-2022'!$H883/1000</f>
        <v>0</v>
      </c>
      <c r="P889" s="10">
        <f>'5-2022'!$H883/1000</f>
        <v>0</v>
      </c>
      <c r="Q889" s="10">
        <f>'6-2022'!$H883/1000</f>
        <v>0</v>
      </c>
      <c r="R889" s="10">
        <f t="shared" si="15"/>
        <v>0</v>
      </c>
      <c r="T889" s="74"/>
    </row>
    <row r="890" spans="1:20" x14ac:dyDescent="0.25">
      <c r="A890" s="56"/>
      <c r="B890" s="3"/>
      <c r="C890" s="3"/>
      <c r="D890" s="3"/>
      <c r="E890" s="12">
        <f>'6-2021'!$H884/1000</f>
        <v>0</v>
      </c>
      <c r="F890" s="12">
        <f>'7-2021'!$H884/1000</f>
        <v>0</v>
      </c>
      <c r="G890" s="12">
        <f>'8-2021'!$H884/1000</f>
        <v>0</v>
      </c>
      <c r="H890" s="12">
        <f>'9-2021'!$H884/1000</f>
        <v>0</v>
      </c>
      <c r="I890" s="12">
        <f>'10-2021'!$H884/1000</f>
        <v>0</v>
      </c>
      <c r="J890" s="12">
        <f>'11-2021'!$H884/1000</f>
        <v>0</v>
      </c>
      <c r="K890" s="12">
        <f>'12-2021'!$H884/1000</f>
        <v>0</v>
      </c>
      <c r="L890" s="12">
        <f>'1-2022'!$H884/1000</f>
        <v>0</v>
      </c>
      <c r="M890" s="12">
        <f>'2-2022'!$H884/1000</f>
        <v>0</v>
      </c>
      <c r="N890" s="12">
        <f>'3-2022'!$H884/1000</f>
        <v>0</v>
      </c>
      <c r="O890" s="12">
        <f>'4-2022'!$H884/1000</f>
        <v>0</v>
      </c>
      <c r="P890" s="12">
        <f>'5-2022'!$H884/1000</f>
        <v>0</v>
      </c>
      <c r="Q890" s="12">
        <f>'6-2022'!$H884/1000</f>
        <v>0</v>
      </c>
      <c r="R890" s="12">
        <f t="shared" si="15"/>
        <v>0</v>
      </c>
      <c r="T890" s="74"/>
    </row>
    <row r="891" spans="1:20" x14ac:dyDescent="0.25">
      <c r="A891" s="56"/>
      <c r="B891" s="3"/>
      <c r="C891" s="3"/>
      <c r="D891" s="3"/>
      <c r="E891" s="2">
        <f>'6-2021'!$H885/1000</f>
        <v>0</v>
      </c>
      <c r="F891" s="2">
        <f>'7-2021'!$H885/1000</f>
        <v>0</v>
      </c>
      <c r="G891" s="2">
        <f>'8-2021'!$H885/1000</f>
        <v>0</v>
      </c>
      <c r="H891" s="2">
        <f>'9-2021'!$H885/1000</f>
        <v>0</v>
      </c>
      <c r="I891" s="2">
        <f>'10-2021'!$H885/1000</f>
        <v>0</v>
      </c>
      <c r="J891" s="2">
        <f>'11-2021'!$H885/1000</f>
        <v>0</v>
      </c>
      <c r="K891" s="2">
        <f>'12-2021'!$H885/1000</f>
        <v>0</v>
      </c>
      <c r="L891" s="2">
        <f>'1-2022'!$H885/1000</f>
        <v>0</v>
      </c>
      <c r="M891" s="2">
        <f>'2-2022'!$H885/1000</f>
        <v>0</v>
      </c>
      <c r="N891" s="2">
        <f>'3-2022'!$H885/1000</f>
        <v>0</v>
      </c>
      <c r="O891" s="2">
        <f>'4-2022'!$H885/1000</f>
        <v>0</v>
      </c>
      <c r="P891" s="2">
        <f>'5-2022'!$H885/1000</f>
        <v>0</v>
      </c>
      <c r="Q891" s="2">
        <f>'6-2022'!$H885/1000</f>
        <v>0</v>
      </c>
      <c r="R891" s="2">
        <f t="shared" si="15"/>
        <v>0</v>
      </c>
      <c r="T891" s="74"/>
    </row>
    <row r="892" spans="1:20" x14ac:dyDescent="0.25">
      <c r="A892" s="56">
        <v>25316</v>
      </c>
      <c r="B892" s="3" t="s">
        <v>148</v>
      </c>
      <c r="C892" s="3"/>
      <c r="D892" s="3"/>
      <c r="E892" s="2">
        <f>'6-2021'!$H886/1000</f>
        <v>0</v>
      </c>
      <c r="F892" s="2">
        <f>'7-2021'!$H886/1000</f>
        <v>0</v>
      </c>
      <c r="G892" s="2">
        <f>'8-2021'!$H886/1000</f>
        <v>0</v>
      </c>
      <c r="H892" s="2">
        <f>'9-2021'!$H886/1000</f>
        <v>0</v>
      </c>
      <c r="I892" s="2">
        <f>'10-2021'!$H886/1000</f>
        <v>0</v>
      </c>
      <c r="J892" s="2">
        <f>'11-2021'!$H886/1000</f>
        <v>0</v>
      </c>
      <c r="K892" s="2">
        <f>'12-2021'!$H886/1000</f>
        <v>0</v>
      </c>
      <c r="L892" s="2">
        <f>'1-2022'!$H886/1000</f>
        <v>0</v>
      </c>
      <c r="M892" s="2">
        <f>'2-2022'!$H886/1000</f>
        <v>0</v>
      </c>
      <c r="N892" s="2">
        <f>'3-2022'!$H886/1000</f>
        <v>0</v>
      </c>
      <c r="O892" s="2">
        <f>'4-2022'!$H886/1000</f>
        <v>0</v>
      </c>
      <c r="P892" s="2">
        <f>'5-2022'!$H886/1000</f>
        <v>0</v>
      </c>
      <c r="Q892" s="2">
        <f>'6-2022'!$H886/1000</f>
        <v>0</v>
      </c>
      <c r="R892" s="2">
        <f t="shared" si="15"/>
        <v>0</v>
      </c>
      <c r="T892" s="74"/>
    </row>
    <row r="893" spans="1:20" x14ac:dyDescent="0.25">
      <c r="A893" s="56"/>
      <c r="B893" s="3"/>
      <c r="C893" s="3"/>
      <c r="D893" s="3" t="s">
        <v>247</v>
      </c>
      <c r="E893" s="10">
        <f>'6-2021'!$H887/1000</f>
        <v>0</v>
      </c>
      <c r="F893" s="10">
        <f>'7-2021'!$H887/1000</f>
        <v>0</v>
      </c>
      <c r="G893" s="10">
        <f>'8-2021'!$H887/1000</f>
        <v>0</v>
      </c>
      <c r="H893" s="10">
        <f>'9-2021'!$H887/1000</f>
        <v>0</v>
      </c>
      <c r="I893" s="10">
        <f>'10-2021'!$H887/1000</f>
        <v>0</v>
      </c>
      <c r="J893" s="10">
        <f>'11-2021'!$H887/1000</f>
        <v>0</v>
      </c>
      <c r="K893" s="10">
        <f>'12-2021'!$H887/1000</f>
        <v>0</v>
      </c>
      <c r="L893" s="10">
        <f>'1-2022'!$H887/1000</f>
        <v>0</v>
      </c>
      <c r="M893" s="10">
        <f>'2-2022'!$H887/1000</f>
        <v>0</v>
      </c>
      <c r="N893" s="10">
        <f>'3-2022'!$H887/1000</f>
        <v>0</v>
      </c>
      <c r="O893" s="10">
        <f>'4-2022'!$H887/1000</f>
        <v>0</v>
      </c>
      <c r="P893" s="10">
        <f>'5-2022'!$H887/1000</f>
        <v>0</v>
      </c>
      <c r="Q893" s="10">
        <f>'6-2022'!$H887/1000</f>
        <v>0</v>
      </c>
      <c r="R893" s="10">
        <f t="shared" si="15"/>
        <v>0</v>
      </c>
      <c r="T893" s="74"/>
    </row>
    <row r="894" spans="1:20" x14ac:dyDescent="0.25">
      <c r="A894" s="56"/>
      <c r="B894" s="3"/>
      <c r="C894" s="3"/>
      <c r="D894" s="3" t="s">
        <v>252</v>
      </c>
      <c r="E894" s="10">
        <f>'6-2021'!$H888/1000</f>
        <v>0</v>
      </c>
      <c r="F894" s="10">
        <f>'7-2021'!$H888/1000</f>
        <v>0</v>
      </c>
      <c r="G894" s="10">
        <f>'8-2021'!$H888/1000</f>
        <v>0</v>
      </c>
      <c r="H894" s="10">
        <f>'9-2021'!$H888/1000</f>
        <v>0</v>
      </c>
      <c r="I894" s="10">
        <f>'10-2021'!$H888/1000</f>
        <v>0</v>
      </c>
      <c r="J894" s="10">
        <f>'11-2021'!$H888/1000</f>
        <v>0</v>
      </c>
      <c r="K894" s="10">
        <f>'12-2021'!$H888/1000</f>
        <v>0</v>
      </c>
      <c r="L894" s="10">
        <f>'1-2022'!$H888/1000</f>
        <v>0</v>
      </c>
      <c r="M894" s="10">
        <f>'2-2022'!$H888/1000</f>
        <v>0</v>
      </c>
      <c r="N894" s="10">
        <f>'3-2022'!$H888/1000</f>
        <v>0</v>
      </c>
      <c r="O894" s="10">
        <f>'4-2022'!$H888/1000</f>
        <v>0</v>
      </c>
      <c r="P894" s="10">
        <f>'5-2022'!$H888/1000</f>
        <v>0</v>
      </c>
      <c r="Q894" s="10">
        <f>'6-2022'!$H888/1000</f>
        <v>0</v>
      </c>
      <c r="R894" s="10">
        <f t="shared" si="15"/>
        <v>0</v>
      </c>
      <c r="T894" s="74"/>
    </row>
    <row r="895" spans="1:20" x14ac:dyDescent="0.25">
      <c r="A895" s="56"/>
      <c r="B895" s="3"/>
      <c r="C895" s="3"/>
      <c r="D895" s="3" t="s">
        <v>30</v>
      </c>
      <c r="E895" s="10">
        <f>'6-2021'!$H889/1000</f>
        <v>0</v>
      </c>
      <c r="F895" s="10">
        <f>'7-2021'!$H889/1000</f>
        <v>0</v>
      </c>
      <c r="G895" s="10">
        <f>'8-2021'!$H889/1000</f>
        <v>0</v>
      </c>
      <c r="H895" s="10">
        <f>'9-2021'!$H889/1000</f>
        <v>0</v>
      </c>
      <c r="I895" s="10">
        <f>'10-2021'!$H889/1000</f>
        <v>0</v>
      </c>
      <c r="J895" s="10">
        <f>'11-2021'!$H889/1000</f>
        <v>0</v>
      </c>
      <c r="K895" s="10">
        <f>'12-2021'!$H889/1000</f>
        <v>0</v>
      </c>
      <c r="L895" s="10">
        <f>'1-2022'!$H889/1000</f>
        <v>0</v>
      </c>
      <c r="M895" s="10">
        <f>'2-2022'!$H889/1000</f>
        <v>0</v>
      </c>
      <c r="N895" s="10">
        <f>'3-2022'!$H889/1000</f>
        <v>0</v>
      </c>
      <c r="O895" s="10">
        <f>'4-2022'!$H889/1000</f>
        <v>0</v>
      </c>
      <c r="P895" s="10">
        <f>'5-2022'!$H889/1000</f>
        <v>0</v>
      </c>
      <c r="Q895" s="10">
        <f>'6-2022'!$H889/1000</f>
        <v>0</v>
      </c>
      <c r="R895" s="10">
        <f t="shared" si="15"/>
        <v>0</v>
      </c>
      <c r="T895" s="74"/>
    </row>
    <row r="896" spans="1:20" x14ac:dyDescent="0.25">
      <c r="A896" s="56"/>
      <c r="B896" s="3"/>
      <c r="C896" s="3"/>
      <c r="D896" s="3"/>
      <c r="E896" s="12">
        <f>'6-2021'!$H890/1000</f>
        <v>0</v>
      </c>
      <c r="F896" s="12">
        <f>'7-2021'!$H890/1000</f>
        <v>0</v>
      </c>
      <c r="G896" s="12">
        <f>'8-2021'!$H890/1000</f>
        <v>0</v>
      </c>
      <c r="H896" s="12">
        <f>'9-2021'!$H890/1000</f>
        <v>0</v>
      </c>
      <c r="I896" s="12">
        <f>'10-2021'!$H890/1000</f>
        <v>0</v>
      </c>
      <c r="J896" s="12">
        <f>'11-2021'!$H890/1000</f>
        <v>0</v>
      </c>
      <c r="K896" s="12">
        <f>'12-2021'!$H890/1000</f>
        <v>0</v>
      </c>
      <c r="L896" s="12">
        <f>'1-2022'!$H890/1000</f>
        <v>0</v>
      </c>
      <c r="M896" s="12">
        <f>'2-2022'!$H890/1000</f>
        <v>0</v>
      </c>
      <c r="N896" s="12">
        <f>'3-2022'!$H890/1000</f>
        <v>0</v>
      </c>
      <c r="O896" s="12">
        <f>'4-2022'!$H890/1000</f>
        <v>0</v>
      </c>
      <c r="P896" s="12">
        <f>'5-2022'!$H890/1000</f>
        <v>0</v>
      </c>
      <c r="Q896" s="12">
        <f>'6-2022'!$H890/1000</f>
        <v>0</v>
      </c>
      <c r="R896" s="12">
        <f t="shared" si="15"/>
        <v>0</v>
      </c>
      <c r="T896" s="74"/>
    </row>
    <row r="897" spans="1:20" x14ac:dyDescent="0.25">
      <c r="A897" s="56"/>
      <c r="B897" s="3"/>
      <c r="C897" s="3"/>
      <c r="D897" s="3"/>
      <c r="E897" s="2">
        <f>'6-2021'!$H891/1000</f>
        <v>0</v>
      </c>
      <c r="F897" s="2">
        <f>'7-2021'!$H891/1000</f>
        <v>0</v>
      </c>
      <c r="G897" s="2">
        <f>'8-2021'!$H891/1000</f>
        <v>0</v>
      </c>
      <c r="H897" s="2">
        <f>'9-2021'!$H891/1000</f>
        <v>0</v>
      </c>
      <c r="I897" s="2">
        <f>'10-2021'!$H891/1000</f>
        <v>0</v>
      </c>
      <c r="J897" s="2">
        <f>'11-2021'!$H891/1000</f>
        <v>0</v>
      </c>
      <c r="K897" s="2">
        <f>'12-2021'!$H891/1000</f>
        <v>0</v>
      </c>
      <c r="L897" s="2">
        <f>'1-2022'!$H891/1000</f>
        <v>0</v>
      </c>
      <c r="M897" s="2">
        <f>'2-2022'!$H891/1000</f>
        <v>0</v>
      </c>
      <c r="N897" s="2">
        <f>'3-2022'!$H891/1000</f>
        <v>0</v>
      </c>
      <c r="O897" s="2">
        <f>'4-2022'!$H891/1000</f>
        <v>0</v>
      </c>
      <c r="P897" s="2">
        <f>'5-2022'!$H891/1000</f>
        <v>0</v>
      </c>
      <c r="Q897" s="2">
        <f>'6-2022'!$H891/1000</f>
        <v>0</v>
      </c>
      <c r="R897" s="2">
        <f t="shared" si="15"/>
        <v>0</v>
      </c>
      <c r="T897" s="74"/>
    </row>
    <row r="898" spans="1:20" x14ac:dyDescent="0.25">
      <c r="A898" s="56">
        <v>25317</v>
      </c>
      <c r="B898" s="3" t="s">
        <v>148</v>
      </c>
      <c r="C898" s="3"/>
      <c r="D898" s="3"/>
      <c r="E898" s="2">
        <f>'6-2021'!$H892/1000</f>
        <v>0</v>
      </c>
      <c r="F898" s="2">
        <f>'7-2021'!$H892/1000</f>
        <v>0</v>
      </c>
      <c r="G898" s="2">
        <f>'8-2021'!$H892/1000</f>
        <v>0</v>
      </c>
      <c r="H898" s="2">
        <f>'9-2021'!$H892/1000</f>
        <v>0</v>
      </c>
      <c r="I898" s="2">
        <f>'10-2021'!$H892/1000</f>
        <v>0</v>
      </c>
      <c r="J898" s="2">
        <f>'11-2021'!$H892/1000</f>
        <v>0</v>
      </c>
      <c r="K898" s="2">
        <f>'12-2021'!$H892/1000</f>
        <v>0</v>
      </c>
      <c r="L898" s="2">
        <f>'1-2022'!$H892/1000</f>
        <v>0</v>
      </c>
      <c r="M898" s="2">
        <f>'2-2022'!$H892/1000</f>
        <v>0</v>
      </c>
      <c r="N898" s="2">
        <f>'3-2022'!$H892/1000</f>
        <v>0</v>
      </c>
      <c r="O898" s="2">
        <f>'4-2022'!$H892/1000</f>
        <v>0</v>
      </c>
      <c r="P898" s="2">
        <f>'5-2022'!$H892/1000</f>
        <v>0</v>
      </c>
      <c r="Q898" s="2">
        <f>'6-2022'!$H892/1000</f>
        <v>0</v>
      </c>
      <c r="R898" s="2">
        <f t="shared" si="15"/>
        <v>0</v>
      </c>
      <c r="T898" s="74"/>
    </row>
    <row r="899" spans="1:20" x14ac:dyDescent="0.25">
      <c r="A899" s="56"/>
      <c r="B899" s="3"/>
      <c r="C899" s="3"/>
      <c r="D899" s="3" t="s">
        <v>247</v>
      </c>
      <c r="E899" s="10">
        <f>'6-2021'!$H893/1000</f>
        <v>0</v>
      </c>
      <c r="F899" s="10">
        <f>'7-2021'!$H893/1000</f>
        <v>0</v>
      </c>
      <c r="G899" s="10">
        <f>'8-2021'!$H893/1000</f>
        <v>0</v>
      </c>
      <c r="H899" s="10">
        <f>'9-2021'!$H893/1000</f>
        <v>0</v>
      </c>
      <c r="I899" s="10">
        <f>'10-2021'!$H893/1000</f>
        <v>0</v>
      </c>
      <c r="J899" s="10">
        <f>'11-2021'!$H893/1000</f>
        <v>0</v>
      </c>
      <c r="K899" s="10">
        <f>'12-2021'!$H893/1000</f>
        <v>0</v>
      </c>
      <c r="L899" s="10">
        <f>'1-2022'!$H893/1000</f>
        <v>0</v>
      </c>
      <c r="M899" s="10">
        <f>'2-2022'!$H893/1000</f>
        <v>0</v>
      </c>
      <c r="N899" s="10">
        <f>'3-2022'!$H893/1000</f>
        <v>0</v>
      </c>
      <c r="O899" s="10">
        <f>'4-2022'!$H893/1000</f>
        <v>0</v>
      </c>
      <c r="P899" s="10">
        <f>'5-2022'!$H893/1000</f>
        <v>0</v>
      </c>
      <c r="Q899" s="10">
        <f>'6-2022'!$H893/1000</f>
        <v>0</v>
      </c>
      <c r="R899" s="10">
        <f t="shared" si="15"/>
        <v>0</v>
      </c>
      <c r="T899" s="74"/>
    </row>
    <row r="900" spans="1:20" x14ac:dyDescent="0.25">
      <c r="A900" s="56"/>
      <c r="B900" s="3"/>
      <c r="C900" s="3"/>
      <c r="D900" s="3" t="s">
        <v>252</v>
      </c>
      <c r="E900" s="10">
        <f>'6-2021'!$H894/1000</f>
        <v>0</v>
      </c>
      <c r="F900" s="10">
        <f>'7-2021'!$H894/1000</f>
        <v>0</v>
      </c>
      <c r="G900" s="10">
        <f>'8-2021'!$H894/1000</f>
        <v>0</v>
      </c>
      <c r="H900" s="10">
        <f>'9-2021'!$H894/1000</f>
        <v>0</v>
      </c>
      <c r="I900" s="10">
        <f>'10-2021'!$H894/1000</f>
        <v>0</v>
      </c>
      <c r="J900" s="10">
        <f>'11-2021'!$H894/1000</f>
        <v>0</v>
      </c>
      <c r="K900" s="10">
        <f>'12-2021'!$H894/1000</f>
        <v>0</v>
      </c>
      <c r="L900" s="10">
        <f>'1-2022'!$H894/1000</f>
        <v>0</v>
      </c>
      <c r="M900" s="10">
        <f>'2-2022'!$H894/1000</f>
        <v>0</v>
      </c>
      <c r="N900" s="10">
        <f>'3-2022'!$H894/1000</f>
        <v>0</v>
      </c>
      <c r="O900" s="10">
        <f>'4-2022'!$H894/1000</f>
        <v>0</v>
      </c>
      <c r="P900" s="10">
        <f>'5-2022'!$H894/1000</f>
        <v>0</v>
      </c>
      <c r="Q900" s="10">
        <f>'6-2022'!$H894/1000</f>
        <v>0</v>
      </c>
      <c r="R900" s="10">
        <f t="shared" si="15"/>
        <v>0</v>
      </c>
      <c r="T900" s="74"/>
    </row>
    <row r="901" spans="1:20" x14ac:dyDescent="0.25">
      <c r="A901" s="56"/>
      <c r="B901" s="3"/>
      <c r="C901" s="3"/>
      <c r="D901" s="3" t="s">
        <v>30</v>
      </c>
      <c r="E901" s="10">
        <f>'6-2021'!$H895/1000</f>
        <v>0</v>
      </c>
      <c r="F901" s="10">
        <f>'7-2021'!$H895/1000</f>
        <v>0</v>
      </c>
      <c r="G901" s="10">
        <f>'8-2021'!$H895/1000</f>
        <v>0</v>
      </c>
      <c r="H901" s="10">
        <f>'9-2021'!$H895/1000</f>
        <v>0</v>
      </c>
      <c r="I901" s="10">
        <f>'10-2021'!$H895/1000</f>
        <v>0</v>
      </c>
      <c r="J901" s="10">
        <f>'11-2021'!$H895/1000</f>
        <v>0</v>
      </c>
      <c r="K901" s="10">
        <f>'12-2021'!$H895/1000</f>
        <v>0</v>
      </c>
      <c r="L901" s="10">
        <f>'1-2022'!$H895/1000</f>
        <v>0</v>
      </c>
      <c r="M901" s="10">
        <f>'2-2022'!$H895/1000</f>
        <v>0</v>
      </c>
      <c r="N901" s="10">
        <f>'3-2022'!$H895/1000</f>
        <v>0</v>
      </c>
      <c r="O901" s="10">
        <f>'4-2022'!$H895/1000</f>
        <v>0</v>
      </c>
      <c r="P901" s="10">
        <f>'5-2022'!$H895/1000</f>
        <v>0</v>
      </c>
      <c r="Q901" s="10">
        <f>'6-2022'!$H895/1000</f>
        <v>0</v>
      </c>
      <c r="R901" s="10">
        <f t="shared" si="15"/>
        <v>0</v>
      </c>
      <c r="T901" s="74"/>
    </row>
    <row r="902" spans="1:20" x14ac:dyDescent="0.25">
      <c r="A902" s="56"/>
      <c r="B902" s="3"/>
      <c r="C902" s="3"/>
      <c r="D902" s="3"/>
      <c r="E902" s="12">
        <f>'6-2021'!$H896/1000</f>
        <v>0</v>
      </c>
      <c r="F902" s="12">
        <f>'7-2021'!$H896/1000</f>
        <v>0</v>
      </c>
      <c r="G902" s="12">
        <f>'8-2021'!$H896/1000</f>
        <v>0</v>
      </c>
      <c r="H902" s="12">
        <f>'9-2021'!$H896/1000</f>
        <v>0</v>
      </c>
      <c r="I902" s="12">
        <f>'10-2021'!$H896/1000</f>
        <v>0</v>
      </c>
      <c r="J902" s="12">
        <f>'11-2021'!$H896/1000</f>
        <v>0</v>
      </c>
      <c r="K902" s="12">
        <f>'12-2021'!$H896/1000</f>
        <v>0</v>
      </c>
      <c r="L902" s="12">
        <f>'1-2022'!$H896/1000</f>
        <v>0</v>
      </c>
      <c r="M902" s="12">
        <f>'2-2022'!$H896/1000</f>
        <v>0</v>
      </c>
      <c r="N902" s="12">
        <f>'3-2022'!$H896/1000</f>
        <v>0</v>
      </c>
      <c r="O902" s="12">
        <f>'4-2022'!$H896/1000</f>
        <v>0</v>
      </c>
      <c r="P902" s="12">
        <f>'5-2022'!$H896/1000</f>
        <v>0</v>
      </c>
      <c r="Q902" s="12">
        <f>'6-2022'!$H896/1000</f>
        <v>0</v>
      </c>
      <c r="R902" s="12">
        <f t="shared" si="15"/>
        <v>0</v>
      </c>
      <c r="T902" s="74"/>
    </row>
    <row r="903" spans="1:20" x14ac:dyDescent="0.25">
      <c r="A903" s="56"/>
      <c r="B903" s="3"/>
      <c r="C903" s="3"/>
      <c r="D903" s="3"/>
      <c r="E903" s="2">
        <f>'6-2021'!$H897/1000</f>
        <v>0</v>
      </c>
      <c r="F903" s="2">
        <f>'7-2021'!$H897/1000</f>
        <v>0</v>
      </c>
      <c r="G903" s="2">
        <f>'8-2021'!$H897/1000</f>
        <v>0</v>
      </c>
      <c r="H903" s="2">
        <f>'9-2021'!$H897/1000</f>
        <v>0</v>
      </c>
      <c r="I903" s="2">
        <f>'10-2021'!$H897/1000</f>
        <v>0</v>
      </c>
      <c r="J903" s="2">
        <f>'11-2021'!$H897/1000</f>
        <v>0</v>
      </c>
      <c r="K903" s="2">
        <f>'12-2021'!$H897/1000</f>
        <v>0</v>
      </c>
      <c r="L903" s="2">
        <f>'1-2022'!$H897/1000</f>
        <v>0</v>
      </c>
      <c r="M903" s="2">
        <f>'2-2022'!$H897/1000</f>
        <v>0</v>
      </c>
      <c r="N903" s="2">
        <f>'3-2022'!$H897/1000</f>
        <v>0</v>
      </c>
      <c r="O903" s="2">
        <f>'4-2022'!$H897/1000</f>
        <v>0</v>
      </c>
      <c r="P903" s="2">
        <f>'5-2022'!$H897/1000</f>
        <v>0</v>
      </c>
      <c r="Q903" s="2">
        <f>'6-2022'!$H897/1000</f>
        <v>0</v>
      </c>
      <c r="R903" s="2">
        <f t="shared" si="15"/>
        <v>0</v>
      </c>
      <c r="T903" s="74"/>
    </row>
    <row r="904" spans="1:20" x14ac:dyDescent="0.25">
      <c r="A904" s="56">
        <v>25319</v>
      </c>
      <c r="B904" s="3" t="s">
        <v>149</v>
      </c>
      <c r="C904" s="3"/>
      <c r="D904" s="3"/>
      <c r="E904" s="2">
        <f>'6-2021'!$H898/1000</f>
        <v>0</v>
      </c>
      <c r="F904" s="2">
        <f>'7-2021'!$H898/1000</f>
        <v>0</v>
      </c>
      <c r="G904" s="2">
        <f>'8-2021'!$H898/1000</f>
        <v>0</v>
      </c>
      <c r="H904" s="2">
        <f>'9-2021'!$H898/1000</f>
        <v>0</v>
      </c>
      <c r="I904" s="2">
        <f>'10-2021'!$H898/1000</f>
        <v>0</v>
      </c>
      <c r="J904" s="2">
        <f>'11-2021'!$H898/1000</f>
        <v>0</v>
      </c>
      <c r="K904" s="2">
        <f>'12-2021'!$H898/1000</f>
        <v>0</v>
      </c>
      <c r="L904" s="2">
        <f>'1-2022'!$H898/1000</f>
        <v>0</v>
      </c>
      <c r="M904" s="2">
        <f>'2-2022'!$H898/1000</f>
        <v>0</v>
      </c>
      <c r="N904" s="2">
        <f>'3-2022'!$H898/1000</f>
        <v>0</v>
      </c>
      <c r="O904" s="2">
        <f>'4-2022'!$H898/1000</f>
        <v>0</v>
      </c>
      <c r="P904" s="2">
        <f>'5-2022'!$H898/1000</f>
        <v>0</v>
      </c>
      <c r="Q904" s="2">
        <f>'6-2022'!$H898/1000</f>
        <v>0</v>
      </c>
      <c r="R904" s="2">
        <f t="shared" si="15"/>
        <v>0</v>
      </c>
      <c r="T904" s="74"/>
    </row>
    <row r="905" spans="1:20" x14ac:dyDescent="0.25">
      <c r="A905" s="56"/>
      <c r="B905" s="3"/>
      <c r="C905" s="3"/>
      <c r="D905" s="3" t="s">
        <v>247</v>
      </c>
      <c r="E905" s="10">
        <f>'6-2021'!$H899/1000</f>
        <v>0</v>
      </c>
      <c r="F905" s="10">
        <f>'7-2021'!$H899/1000</f>
        <v>0</v>
      </c>
      <c r="G905" s="10">
        <f>'8-2021'!$H899/1000</f>
        <v>0</v>
      </c>
      <c r="H905" s="10">
        <f>'9-2021'!$H899/1000</f>
        <v>0</v>
      </c>
      <c r="I905" s="10">
        <f>'10-2021'!$H899/1000</f>
        <v>0</v>
      </c>
      <c r="J905" s="10">
        <f>'11-2021'!$H899/1000</f>
        <v>0</v>
      </c>
      <c r="K905" s="10">
        <f>'12-2021'!$H899/1000</f>
        <v>0</v>
      </c>
      <c r="L905" s="10">
        <f>'1-2022'!$H899/1000</f>
        <v>0</v>
      </c>
      <c r="M905" s="10">
        <f>'2-2022'!$H899/1000</f>
        <v>0</v>
      </c>
      <c r="N905" s="10">
        <f>'3-2022'!$H899/1000</f>
        <v>0</v>
      </c>
      <c r="O905" s="10">
        <f>'4-2022'!$H899/1000</f>
        <v>0</v>
      </c>
      <c r="P905" s="10">
        <f>'5-2022'!$H899/1000</f>
        <v>0</v>
      </c>
      <c r="Q905" s="10">
        <f>'6-2022'!$H899/1000</f>
        <v>0</v>
      </c>
      <c r="R905" s="10">
        <f t="shared" si="15"/>
        <v>0</v>
      </c>
      <c r="T905" s="74"/>
    </row>
    <row r="906" spans="1:20" x14ac:dyDescent="0.25">
      <c r="A906" s="56"/>
      <c r="B906" s="3"/>
      <c r="C906" s="3"/>
      <c r="D906" s="3" t="s">
        <v>252</v>
      </c>
      <c r="E906" s="10">
        <f>'6-2021'!$H900/1000</f>
        <v>0</v>
      </c>
      <c r="F906" s="10">
        <f>'7-2021'!$H900/1000</f>
        <v>0</v>
      </c>
      <c r="G906" s="10">
        <f>'8-2021'!$H900/1000</f>
        <v>0</v>
      </c>
      <c r="H906" s="10">
        <f>'9-2021'!$H900/1000</f>
        <v>0</v>
      </c>
      <c r="I906" s="10">
        <f>'10-2021'!$H900/1000</f>
        <v>0</v>
      </c>
      <c r="J906" s="10">
        <f>'11-2021'!$H900/1000</f>
        <v>0</v>
      </c>
      <c r="K906" s="10">
        <f>'12-2021'!$H900/1000</f>
        <v>0</v>
      </c>
      <c r="L906" s="10">
        <f>'1-2022'!$H900/1000</f>
        <v>0</v>
      </c>
      <c r="M906" s="10">
        <f>'2-2022'!$H900/1000</f>
        <v>0</v>
      </c>
      <c r="N906" s="10">
        <f>'3-2022'!$H900/1000</f>
        <v>0</v>
      </c>
      <c r="O906" s="10">
        <f>'4-2022'!$H900/1000</f>
        <v>0</v>
      </c>
      <c r="P906" s="10">
        <f>'5-2022'!$H900/1000</f>
        <v>0</v>
      </c>
      <c r="Q906" s="10">
        <f>'6-2022'!$H900/1000</f>
        <v>0</v>
      </c>
      <c r="R906" s="10">
        <f t="shared" si="15"/>
        <v>0</v>
      </c>
      <c r="T906" s="74"/>
    </row>
    <row r="907" spans="1:20" x14ac:dyDescent="0.25">
      <c r="A907" s="56"/>
      <c r="B907" s="3"/>
      <c r="C907" s="3"/>
      <c r="D907" s="3" t="s">
        <v>30</v>
      </c>
      <c r="E907" s="10">
        <f>'6-2021'!$H901/1000</f>
        <v>0</v>
      </c>
      <c r="F907" s="10">
        <f>'7-2021'!$H901/1000</f>
        <v>0</v>
      </c>
      <c r="G907" s="10">
        <f>'8-2021'!$H901/1000</f>
        <v>0</v>
      </c>
      <c r="H907" s="10">
        <f>'9-2021'!$H901/1000</f>
        <v>0</v>
      </c>
      <c r="I907" s="10">
        <f>'10-2021'!$H901/1000</f>
        <v>0</v>
      </c>
      <c r="J907" s="10">
        <f>'11-2021'!$H901/1000</f>
        <v>0</v>
      </c>
      <c r="K907" s="10">
        <f>'12-2021'!$H901/1000</f>
        <v>0</v>
      </c>
      <c r="L907" s="10">
        <f>'1-2022'!$H901/1000</f>
        <v>0</v>
      </c>
      <c r="M907" s="10">
        <f>'2-2022'!$H901/1000</f>
        <v>0</v>
      </c>
      <c r="N907" s="10">
        <f>'3-2022'!$H901/1000</f>
        <v>0</v>
      </c>
      <c r="O907" s="10">
        <f>'4-2022'!$H901/1000</f>
        <v>0</v>
      </c>
      <c r="P907" s="10">
        <f>'5-2022'!$H901/1000</f>
        <v>0</v>
      </c>
      <c r="Q907" s="10">
        <f>'6-2022'!$H901/1000</f>
        <v>0</v>
      </c>
      <c r="R907" s="10">
        <f t="shared" si="15"/>
        <v>0</v>
      </c>
      <c r="T907" s="74"/>
    </row>
    <row r="908" spans="1:20" x14ac:dyDescent="0.25">
      <c r="A908" s="56"/>
      <c r="B908" s="3"/>
      <c r="C908" s="3"/>
      <c r="D908" s="3"/>
      <c r="E908" s="12">
        <f>'6-2021'!$H902/1000</f>
        <v>0</v>
      </c>
      <c r="F908" s="12">
        <f>'7-2021'!$H902/1000</f>
        <v>0</v>
      </c>
      <c r="G908" s="12">
        <f>'8-2021'!$H902/1000</f>
        <v>0</v>
      </c>
      <c r="H908" s="12">
        <f>'9-2021'!$H902/1000</f>
        <v>0</v>
      </c>
      <c r="I908" s="12">
        <f>'10-2021'!$H902/1000</f>
        <v>0</v>
      </c>
      <c r="J908" s="12">
        <f>'11-2021'!$H902/1000</f>
        <v>0</v>
      </c>
      <c r="K908" s="12">
        <f>'12-2021'!$H902/1000</f>
        <v>0</v>
      </c>
      <c r="L908" s="12">
        <f>'1-2022'!$H902/1000</f>
        <v>0</v>
      </c>
      <c r="M908" s="12">
        <f>'2-2022'!$H902/1000</f>
        <v>0</v>
      </c>
      <c r="N908" s="12">
        <f>'3-2022'!$H902/1000</f>
        <v>0</v>
      </c>
      <c r="O908" s="12">
        <f>'4-2022'!$H902/1000</f>
        <v>0</v>
      </c>
      <c r="P908" s="12">
        <f>'5-2022'!$H902/1000</f>
        <v>0</v>
      </c>
      <c r="Q908" s="12">
        <f>'6-2022'!$H902/1000</f>
        <v>0</v>
      </c>
      <c r="R908" s="12">
        <f t="shared" si="15"/>
        <v>0</v>
      </c>
      <c r="T908" s="74"/>
    </row>
    <row r="909" spans="1:20" x14ac:dyDescent="0.25">
      <c r="A909" s="56"/>
      <c r="B909" s="3"/>
      <c r="C909" s="3"/>
      <c r="D909" s="3"/>
      <c r="E909" s="2">
        <f>'6-2021'!$H903/1000</f>
        <v>0</v>
      </c>
      <c r="F909" s="2">
        <f>'7-2021'!$H903/1000</f>
        <v>0</v>
      </c>
      <c r="G909" s="2">
        <f>'8-2021'!$H903/1000</f>
        <v>0</v>
      </c>
      <c r="H909" s="2">
        <f>'9-2021'!$H903/1000</f>
        <v>0</v>
      </c>
      <c r="I909" s="2">
        <f>'10-2021'!$H903/1000</f>
        <v>0</v>
      </c>
      <c r="J909" s="2">
        <f>'11-2021'!$H903/1000</f>
        <v>0</v>
      </c>
      <c r="K909" s="2">
        <f>'12-2021'!$H903/1000</f>
        <v>0</v>
      </c>
      <c r="L909" s="2">
        <f>'1-2022'!$H903/1000</f>
        <v>0</v>
      </c>
      <c r="M909" s="2">
        <f>'2-2022'!$H903/1000</f>
        <v>0</v>
      </c>
      <c r="N909" s="2">
        <f>'3-2022'!$H903/1000</f>
        <v>0</v>
      </c>
      <c r="O909" s="2">
        <f>'4-2022'!$H903/1000</f>
        <v>0</v>
      </c>
      <c r="P909" s="2">
        <f>'5-2022'!$H903/1000</f>
        <v>0</v>
      </c>
      <c r="Q909" s="2">
        <f>'6-2022'!$H903/1000</f>
        <v>0</v>
      </c>
      <c r="R909" s="2">
        <f t="shared" si="15"/>
        <v>0</v>
      </c>
      <c r="T909" s="74"/>
    </row>
    <row r="910" spans="1:20" ht="15.75" thickBot="1" x14ac:dyDescent="0.3">
      <c r="A910" s="56" t="s">
        <v>145</v>
      </c>
      <c r="B910" s="3"/>
      <c r="C910" s="3"/>
      <c r="D910" s="3"/>
      <c r="E910" s="22">
        <f>'6-2021'!$H904/1000</f>
        <v>8414.521671744249</v>
      </c>
      <c r="F910" s="22">
        <f>'7-2021'!$H904/1000</f>
        <v>7916.2006790697433</v>
      </c>
      <c r="G910" s="22">
        <f>'8-2021'!$H904/1000</f>
        <v>8038.7652239109839</v>
      </c>
      <c r="H910" s="22">
        <f>'9-2021'!$H904/1000</f>
        <v>7851.9803171263566</v>
      </c>
      <c r="I910" s="22">
        <f>'10-2021'!$H904/1000</f>
        <v>7665.766132906384</v>
      </c>
      <c r="J910" s="22">
        <f>'11-2021'!$H904/1000</f>
        <v>9346.3875222723018</v>
      </c>
      <c r="K910" s="22">
        <f>'12-2021'!$H904/1000</f>
        <v>10904.844919364306</v>
      </c>
      <c r="L910" s="22">
        <f>'1-2022'!$H904/1000</f>
        <v>10999.019126515206</v>
      </c>
      <c r="M910" s="22">
        <f>'2-2022'!$H904/1000</f>
        <v>10582.596886316762</v>
      </c>
      <c r="N910" s="22">
        <f>'3-2022'!$H904/1000</f>
        <v>9693.015799439785</v>
      </c>
      <c r="O910" s="22">
        <f>'4-2022'!$H904/1000</f>
        <v>9092.9701890343877</v>
      </c>
      <c r="P910" s="22">
        <f>'5-2022'!$H904/1000</f>
        <v>9411.563379750567</v>
      </c>
      <c r="Q910" s="22">
        <f>'6-2022'!$H904/1000</f>
        <v>9290.8103634111449</v>
      </c>
      <c r="R910" s="22">
        <f t="shared" si="15"/>
        <v>9196.3146827737073</v>
      </c>
      <c r="T910" s="74"/>
    </row>
    <row r="911" spans="1:20" ht="15.75" thickTop="1" x14ac:dyDescent="0.25">
      <c r="A911" s="56">
        <v>154</v>
      </c>
      <c r="B911" s="3" t="s">
        <v>150</v>
      </c>
      <c r="C911" s="3"/>
      <c r="D911" s="3"/>
      <c r="E911" s="2">
        <f>'6-2021'!$H905/1000</f>
        <v>0</v>
      </c>
      <c r="F911" s="2">
        <f>'7-2021'!$H905/1000</f>
        <v>0</v>
      </c>
      <c r="G911" s="2">
        <f>'8-2021'!$H905/1000</f>
        <v>0</v>
      </c>
      <c r="H911" s="2">
        <f>'9-2021'!$H905/1000</f>
        <v>0</v>
      </c>
      <c r="I911" s="2">
        <f>'10-2021'!$H905/1000</f>
        <v>0</v>
      </c>
      <c r="J911" s="2">
        <f>'11-2021'!$H905/1000</f>
        <v>0</v>
      </c>
      <c r="K911" s="2">
        <f>'12-2021'!$H905/1000</f>
        <v>0</v>
      </c>
      <c r="L911" s="2">
        <f>'1-2022'!$H905/1000</f>
        <v>0</v>
      </c>
      <c r="M911" s="2">
        <f>'2-2022'!$H905/1000</f>
        <v>0</v>
      </c>
      <c r="N911" s="2">
        <f>'3-2022'!$H905/1000</f>
        <v>0</v>
      </c>
      <c r="O911" s="2">
        <f>'4-2022'!$H905/1000</f>
        <v>0</v>
      </c>
      <c r="P911" s="2">
        <f>'5-2022'!$H905/1000</f>
        <v>0</v>
      </c>
      <c r="Q911" s="2">
        <f>'6-2022'!$H905/1000</f>
        <v>0</v>
      </c>
      <c r="R911" s="2">
        <f t="shared" si="15"/>
        <v>0</v>
      </c>
      <c r="T911" s="74"/>
    </row>
    <row r="912" spans="1:20" x14ac:dyDescent="0.25">
      <c r="A912" s="56"/>
      <c r="B912" s="3"/>
      <c r="C912" s="3"/>
      <c r="D912" s="3" t="s">
        <v>193</v>
      </c>
      <c r="E912" s="10">
        <f>'6-2021'!$H906/1000</f>
        <v>8456.3455699999995</v>
      </c>
      <c r="F912" s="10">
        <f>'7-2021'!$H906/1000</f>
        <v>8900.9098900000008</v>
      </c>
      <c r="G912" s="10">
        <f>'8-2021'!$H906/1000</f>
        <v>9006.6230699999996</v>
      </c>
      <c r="H912" s="10">
        <f>'9-2021'!$H906/1000</f>
        <v>9478.5120700000007</v>
      </c>
      <c r="I912" s="10">
        <f>'10-2021'!$H906/1000</f>
        <v>9757.5540299999993</v>
      </c>
      <c r="J912" s="10">
        <f>'11-2021'!$H906/1000</f>
        <v>9679.7718100000002</v>
      </c>
      <c r="K912" s="10">
        <f>'12-2021'!$H906/1000</f>
        <v>9738.5128399999994</v>
      </c>
      <c r="L912" s="10">
        <f>'1-2022'!$H906/1000</f>
        <v>10335.653609999999</v>
      </c>
      <c r="M912" s="10">
        <f>'2-2022'!$H906/1000</f>
        <v>10456.653769999999</v>
      </c>
      <c r="N912" s="10">
        <f>'3-2022'!$H906/1000</f>
        <v>10677.947689999999</v>
      </c>
      <c r="O912" s="10">
        <f>'4-2022'!$H906/1000</f>
        <v>10289.53305</v>
      </c>
      <c r="P912" s="10">
        <f>'5-2022'!$H906/1000</f>
        <v>10331.908150000001</v>
      </c>
      <c r="Q912" s="10">
        <f>'6-2022'!$H906/1000</f>
        <v>10466.235710000001</v>
      </c>
      <c r="R912" s="10">
        <f t="shared" si="15"/>
        <v>9842.9058850000001</v>
      </c>
      <c r="T912" s="74"/>
    </row>
    <row r="913" spans="1:20" x14ac:dyDescent="0.25">
      <c r="A913" s="56"/>
      <c r="B913" s="3"/>
      <c r="C913" s="3"/>
      <c r="D913" s="3" t="s">
        <v>24</v>
      </c>
      <c r="E913" s="10">
        <f>'6-2021'!$H907/1000</f>
        <v>81.125059088549207</v>
      </c>
      <c r="F913" s="10">
        <f>'7-2021'!$H907/1000</f>
        <v>80.899897988914958</v>
      </c>
      <c r="G913" s="10">
        <f>'8-2021'!$H907/1000</f>
        <v>151.21250405028113</v>
      </c>
      <c r="H913" s="10">
        <f>'9-2021'!$H907/1000</f>
        <v>150.08966346581028</v>
      </c>
      <c r="I913" s="10">
        <f>'10-2021'!$H907/1000</f>
        <v>150.81312155776334</v>
      </c>
      <c r="J913" s="10">
        <f>'11-2021'!$H907/1000</f>
        <v>152.84484781999913</v>
      </c>
      <c r="K913" s="10">
        <f>'12-2021'!$H907/1000</f>
        <v>155.49296495958868</v>
      </c>
      <c r="L913" s="10">
        <f>'1-2022'!$H907/1000</f>
        <v>155.90025920782571</v>
      </c>
      <c r="M913" s="10">
        <f>'2-2022'!$H907/1000</f>
        <v>157.56295823635159</v>
      </c>
      <c r="N913" s="10">
        <f>'3-2022'!$H907/1000</f>
        <v>149.42124537433938</v>
      </c>
      <c r="O913" s="10">
        <f>'4-2022'!$H907/1000</f>
        <v>149.17181841884693</v>
      </c>
      <c r="P913" s="10">
        <f>'5-2022'!$H907/1000</f>
        <v>147.49941240967561</v>
      </c>
      <c r="Q913" s="10">
        <f>'6-2022'!$H907/1000</f>
        <v>139.81509493314118</v>
      </c>
      <c r="R913" s="10">
        <f t="shared" si="15"/>
        <v>142.61489754168682</v>
      </c>
      <c r="T913" s="74"/>
    </row>
    <row r="914" spans="1:20" x14ac:dyDescent="0.25">
      <c r="A914" s="56"/>
      <c r="B914" s="3"/>
      <c r="C914" s="3"/>
      <c r="D914" s="3" t="s">
        <v>247</v>
      </c>
      <c r="E914" s="10">
        <f>'6-2021'!$H908/1000</f>
        <v>0</v>
      </c>
      <c r="F914" s="10">
        <f>'7-2021'!$H908/1000</f>
        <v>0</v>
      </c>
      <c r="G914" s="10">
        <f>'8-2021'!$H908/1000</f>
        <v>0</v>
      </c>
      <c r="H914" s="10">
        <f>'9-2021'!$H908/1000</f>
        <v>0</v>
      </c>
      <c r="I914" s="10">
        <f>'10-2021'!$H908/1000</f>
        <v>0</v>
      </c>
      <c r="J914" s="10">
        <f>'11-2021'!$H908/1000</f>
        <v>0</v>
      </c>
      <c r="K914" s="10">
        <f>'12-2021'!$H908/1000</f>
        <v>0</v>
      </c>
      <c r="L914" s="10">
        <f>'1-2022'!$H908/1000</f>
        <v>0</v>
      </c>
      <c r="M914" s="10">
        <f>'2-2022'!$H908/1000</f>
        <v>0</v>
      </c>
      <c r="N914" s="10">
        <f>'3-2022'!$H908/1000</f>
        <v>0</v>
      </c>
      <c r="O914" s="10">
        <f>'4-2022'!$H908/1000</f>
        <v>0</v>
      </c>
      <c r="P914" s="10">
        <f>'5-2022'!$H908/1000</f>
        <v>0</v>
      </c>
      <c r="Q914" s="10">
        <f>'6-2022'!$H908/1000</f>
        <v>0</v>
      </c>
      <c r="R914" s="10">
        <f t="shared" si="15"/>
        <v>0</v>
      </c>
      <c r="T914" s="74"/>
    </row>
    <row r="915" spans="1:20" x14ac:dyDescent="0.25">
      <c r="A915" s="56"/>
      <c r="B915" s="3"/>
      <c r="C915" s="3"/>
      <c r="D915" s="3" t="s">
        <v>248</v>
      </c>
      <c r="E915" s="10">
        <f>'6-2021'!$H909/1000</f>
        <v>-90.983616322762188</v>
      </c>
      <c r="F915" s="10">
        <f>'7-2021'!$H909/1000</f>
        <v>-73.442246133100312</v>
      </c>
      <c r="G915" s="10">
        <f>'8-2021'!$H909/1000</f>
        <v>-90.867458240749869</v>
      </c>
      <c r="H915" s="10">
        <f>'9-2021'!$H909/1000</f>
        <v>-93.074315856614689</v>
      </c>
      <c r="I915" s="10">
        <f>'10-2021'!$H909/1000</f>
        <v>-64.59427109312935</v>
      </c>
      <c r="J915" s="10">
        <f>'11-2021'!$H909/1000</f>
        <v>-80.974379977272264</v>
      </c>
      <c r="K915" s="10">
        <f>'12-2021'!$H909/1000</f>
        <v>-65.811442495173921</v>
      </c>
      <c r="L915" s="10">
        <f>'1-2022'!$H909/1000</f>
        <v>-84.993165948274054</v>
      </c>
      <c r="M915" s="10">
        <f>'2-2022'!$H909/1000</f>
        <v>-85.056611913634981</v>
      </c>
      <c r="N915" s="10">
        <f>'3-2022'!$H909/1000</f>
        <v>-72.590836771707572</v>
      </c>
      <c r="O915" s="10">
        <f>'4-2022'!$H909/1000</f>
        <v>-86.230271235946006</v>
      </c>
      <c r="P915" s="10">
        <f>'5-2022'!$H909/1000</f>
        <v>-59.345134274003939</v>
      </c>
      <c r="Q915" s="10">
        <f>'6-2022'!$H909/1000</f>
        <v>-94.875516739165022</v>
      </c>
      <c r="R915" s="10">
        <f t="shared" si="15"/>
        <v>-79.159141705880884</v>
      </c>
      <c r="T915" s="74"/>
    </row>
    <row r="916" spans="1:20" x14ac:dyDescent="0.25">
      <c r="A916" s="56"/>
      <c r="B916" s="3"/>
      <c r="C916" s="3"/>
      <c r="D916" s="3" t="s">
        <v>260</v>
      </c>
      <c r="E916" s="10">
        <f>'6-2021'!$H910/1000</f>
        <v>0</v>
      </c>
      <c r="F916" s="10">
        <f>'7-2021'!$H910/1000</f>
        <v>0</v>
      </c>
      <c r="G916" s="10">
        <f>'8-2021'!$H910/1000</f>
        <v>0</v>
      </c>
      <c r="H916" s="10">
        <f>'9-2021'!$H910/1000</f>
        <v>0</v>
      </c>
      <c r="I916" s="10">
        <f>'10-2021'!$H910/1000</f>
        <v>0</v>
      </c>
      <c r="J916" s="10">
        <f>'11-2021'!$H910/1000</f>
        <v>0</v>
      </c>
      <c r="K916" s="10">
        <f>'12-2021'!$H910/1000</f>
        <v>0</v>
      </c>
      <c r="L916" s="10">
        <f>'1-2022'!$H910/1000</f>
        <v>0</v>
      </c>
      <c r="M916" s="10">
        <f>'2-2022'!$H910/1000</f>
        <v>0</v>
      </c>
      <c r="N916" s="10">
        <f>'3-2022'!$H910/1000</f>
        <v>0</v>
      </c>
      <c r="O916" s="10">
        <f>'4-2022'!$H910/1000</f>
        <v>0</v>
      </c>
      <c r="P916" s="10">
        <f>'5-2022'!$H910/1000</f>
        <v>0</v>
      </c>
      <c r="Q916" s="10">
        <f>'6-2022'!$H910/1000</f>
        <v>0</v>
      </c>
      <c r="R916" s="10">
        <f t="shared" si="15"/>
        <v>0</v>
      </c>
      <c r="T916" s="74"/>
    </row>
    <row r="917" spans="1:20" x14ac:dyDescent="0.25">
      <c r="A917" s="56"/>
      <c r="B917" s="3"/>
      <c r="C917" s="3"/>
      <c r="D917" s="3" t="s">
        <v>273</v>
      </c>
      <c r="E917" s="10">
        <f>'6-2021'!$H911/1000</f>
        <v>0</v>
      </c>
      <c r="F917" s="10">
        <f>'7-2021'!$H911/1000</f>
        <v>0</v>
      </c>
      <c r="G917" s="10">
        <f>'8-2021'!$H911/1000</f>
        <v>0</v>
      </c>
      <c r="H917" s="10">
        <f>'9-2021'!$H911/1000</f>
        <v>0</v>
      </c>
      <c r="I917" s="10">
        <f>'10-2021'!$H911/1000</f>
        <v>0</v>
      </c>
      <c r="J917" s="10">
        <f>'11-2021'!$H911/1000</f>
        <v>0</v>
      </c>
      <c r="K917" s="10">
        <f>'12-2021'!$H911/1000</f>
        <v>0</v>
      </c>
      <c r="L917" s="10">
        <f>'1-2022'!$H911/1000</f>
        <v>0</v>
      </c>
      <c r="M917" s="10">
        <f>'2-2022'!$H911/1000</f>
        <v>0</v>
      </c>
      <c r="N917" s="10">
        <f>'3-2022'!$H911/1000</f>
        <v>0</v>
      </c>
      <c r="O917" s="10">
        <f>'4-2022'!$H911/1000</f>
        <v>0</v>
      </c>
      <c r="P917" s="10">
        <f>'5-2022'!$H911/1000</f>
        <v>0</v>
      </c>
      <c r="Q917" s="10">
        <f>'6-2022'!$H911/1000</f>
        <v>0</v>
      </c>
      <c r="R917" s="10">
        <f t="shared" si="15"/>
        <v>0</v>
      </c>
      <c r="T917" s="74"/>
    </row>
    <row r="918" spans="1:20" x14ac:dyDescent="0.25">
      <c r="A918" s="56"/>
      <c r="B918" s="3"/>
      <c r="C918" s="3"/>
      <c r="D918" s="3" t="s">
        <v>263</v>
      </c>
      <c r="E918" s="10">
        <f>'6-2021'!$H912/1000</f>
        <v>-81.982555275686167</v>
      </c>
      <c r="F918" s="10">
        <f>'7-2021'!$H912/1000</f>
        <v>-82.12934273891976</v>
      </c>
      <c r="G918" s="10">
        <f>'8-2021'!$H912/1000</f>
        <v>-81.493499467811091</v>
      </c>
      <c r="H918" s="10">
        <f>'9-2021'!$H912/1000</f>
        <v>-85.171291700302845</v>
      </c>
      <c r="I918" s="10">
        <f>'10-2021'!$H912/1000</f>
        <v>-83.486030882210244</v>
      </c>
      <c r="J918" s="10">
        <f>'11-2021'!$H912/1000</f>
        <v>-84.746012462544201</v>
      </c>
      <c r="K918" s="10">
        <f>'12-2021'!$H912/1000</f>
        <v>-89.234014063480743</v>
      </c>
      <c r="L918" s="10">
        <f>'1-2022'!$H912/1000</f>
        <v>-89.205717571820756</v>
      </c>
      <c r="M918" s="10">
        <f>'2-2022'!$H912/1000</f>
        <v>-89.037612370022714</v>
      </c>
      <c r="N918" s="10">
        <f>'3-2022'!$H912/1000</f>
        <v>-89.579769592260362</v>
      </c>
      <c r="O918" s="10">
        <f>'4-2022'!$H912/1000</f>
        <v>-90.78557673031213</v>
      </c>
      <c r="P918" s="10">
        <f>'5-2022'!$H912/1000</f>
        <v>-91.204732254736086</v>
      </c>
      <c r="Q918" s="10">
        <f>'6-2022'!$H912/1000</f>
        <v>-91.213171152653928</v>
      </c>
      <c r="R918" s="10">
        <f t="shared" si="15"/>
        <v>-86.889288587382609</v>
      </c>
      <c r="T918" s="74"/>
    </row>
    <row r="919" spans="1:20" x14ac:dyDescent="0.25">
      <c r="A919" s="56"/>
      <c r="B919" s="3"/>
      <c r="C919" s="3"/>
      <c r="D919" s="3" t="s">
        <v>274</v>
      </c>
      <c r="E919" s="10">
        <f>'6-2021'!$H913/1000</f>
        <v>0</v>
      </c>
      <c r="F919" s="10">
        <f>'7-2021'!$H913/1000</f>
        <v>0</v>
      </c>
      <c r="G919" s="10">
        <f>'8-2021'!$H913/1000</f>
        <v>0</v>
      </c>
      <c r="H919" s="10">
        <f>'9-2021'!$H913/1000</f>
        <v>0</v>
      </c>
      <c r="I919" s="10">
        <f>'10-2021'!$H913/1000</f>
        <v>0</v>
      </c>
      <c r="J919" s="10">
        <f>'11-2021'!$H913/1000</f>
        <v>0</v>
      </c>
      <c r="K919" s="10">
        <f>'12-2021'!$H913/1000</f>
        <v>0</v>
      </c>
      <c r="L919" s="10">
        <f>'1-2022'!$H913/1000</f>
        <v>0</v>
      </c>
      <c r="M919" s="10">
        <f>'2-2022'!$H913/1000</f>
        <v>0</v>
      </c>
      <c r="N919" s="10">
        <f>'3-2022'!$H913/1000</f>
        <v>0</v>
      </c>
      <c r="O919" s="10">
        <f>'4-2022'!$H913/1000</f>
        <v>0</v>
      </c>
      <c r="P919" s="10">
        <f>'5-2022'!$H913/1000</f>
        <v>0</v>
      </c>
      <c r="Q919" s="10">
        <f>'6-2022'!$H913/1000</f>
        <v>0</v>
      </c>
      <c r="R919" s="10">
        <f t="shared" si="15"/>
        <v>0</v>
      </c>
      <c r="T919" s="74"/>
    </row>
    <row r="920" spans="1:20" x14ac:dyDescent="0.25">
      <c r="A920" s="56"/>
      <c r="B920" s="3"/>
      <c r="C920" s="3"/>
      <c r="D920" s="3" t="s">
        <v>254</v>
      </c>
      <c r="E920" s="10">
        <f>'6-2021'!$H914/1000</f>
        <v>0</v>
      </c>
      <c r="F920" s="10">
        <f>'7-2021'!$H914/1000</f>
        <v>0</v>
      </c>
      <c r="G920" s="10">
        <f>'8-2021'!$H914/1000</f>
        <v>0</v>
      </c>
      <c r="H920" s="10">
        <f>'9-2021'!$H914/1000</f>
        <v>0</v>
      </c>
      <c r="I920" s="10">
        <f>'10-2021'!$H914/1000</f>
        <v>0</v>
      </c>
      <c r="J920" s="10">
        <f>'11-2021'!$H914/1000</f>
        <v>0</v>
      </c>
      <c r="K920" s="10">
        <f>'12-2021'!$H914/1000</f>
        <v>0</v>
      </c>
      <c r="L920" s="10">
        <f>'1-2022'!$H914/1000</f>
        <v>0</v>
      </c>
      <c r="M920" s="10">
        <f>'2-2022'!$H914/1000</f>
        <v>0</v>
      </c>
      <c r="N920" s="10">
        <f>'3-2022'!$H914/1000</f>
        <v>0</v>
      </c>
      <c r="O920" s="10">
        <f>'4-2022'!$H914/1000</f>
        <v>0</v>
      </c>
      <c r="P920" s="10">
        <f>'5-2022'!$H914/1000</f>
        <v>0</v>
      </c>
      <c r="Q920" s="10">
        <f>'6-2022'!$H914/1000</f>
        <v>0</v>
      </c>
      <c r="R920" s="10">
        <f t="shared" si="15"/>
        <v>0</v>
      </c>
      <c r="T920" s="74"/>
    </row>
    <row r="921" spans="1:20" x14ac:dyDescent="0.25">
      <c r="A921" s="56"/>
      <c r="B921" s="3"/>
      <c r="C921" s="3"/>
      <c r="D921" s="3" t="s">
        <v>250</v>
      </c>
      <c r="E921" s="10">
        <f>'6-2021'!$H915/1000</f>
        <v>0</v>
      </c>
      <c r="F921" s="10">
        <f>'7-2021'!$H915/1000</f>
        <v>0</v>
      </c>
      <c r="G921" s="10">
        <f>'8-2021'!$H915/1000</f>
        <v>0</v>
      </c>
      <c r="H921" s="10">
        <f>'9-2021'!$H915/1000</f>
        <v>0</v>
      </c>
      <c r="I921" s="10">
        <f>'10-2021'!$H915/1000</f>
        <v>0</v>
      </c>
      <c r="J921" s="10">
        <f>'11-2021'!$H915/1000</f>
        <v>0</v>
      </c>
      <c r="K921" s="10">
        <f>'12-2021'!$H915/1000</f>
        <v>0</v>
      </c>
      <c r="L921" s="10">
        <f>'1-2022'!$H915/1000</f>
        <v>0</v>
      </c>
      <c r="M921" s="10">
        <f>'2-2022'!$H915/1000</f>
        <v>0</v>
      </c>
      <c r="N921" s="10">
        <f>'3-2022'!$H915/1000</f>
        <v>0</v>
      </c>
      <c r="O921" s="10">
        <f>'4-2022'!$H915/1000</f>
        <v>0</v>
      </c>
      <c r="P921" s="10">
        <f>'5-2022'!$H915/1000</f>
        <v>0</v>
      </c>
      <c r="Q921" s="10">
        <f>'6-2022'!$H915/1000</f>
        <v>0</v>
      </c>
      <c r="R921" s="10">
        <f t="shared" si="15"/>
        <v>0</v>
      </c>
      <c r="T921" s="74"/>
    </row>
    <row r="922" spans="1:20" x14ac:dyDescent="0.25">
      <c r="A922" s="56"/>
      <c r="B922" s="3"/>
      <c r="C922" s="3"/>
      <c r="D922" s="3" t="s">
        <v>256</v>
      </c>
      <c r="E922" s="10">
        <f>'6-2021'!$H916/1000</f>
        <v>0</v>
      </c>
      <c r="F922" s="10">
        <f>'7-2021'!$H916/1000</f>
        <v>0</v>
      </c>
      <c r="G922" s="10">
        <f>'8-2021'!$H916/1000</f>
        <v>0</v>
      </c>
      <c r="H922" s="10">
        <f>'9-2021'!$H916/1000</f>
        <v>0</v>
      </c>
      <c r="I922" s="10">
        <f>'10-2021'!$H916/1000</f>
        <v>0</v>
      </c>
      <c r="J922" s="10">
        <f>'11-2021'!$H916/1000</f>
        <v>0</v>
      </c>
      <c r="K922" s="10">
        <f>'12-2021'!$H916/1000</f>
        <v>0</v>
      </c>
      <c r="L922" s="10">
        <f>'1-2022'!$H916/1000</f>
        <v>0</v>
      </c>
      <c r="M922" s="10">
        <f>'2-2022'!$H916/1000</f>
        <v>0</v>
      </c>
      <c r="N922" s="10">
        <f>'3-2022'!$H916/1000</f>
        <v>0</v>
      </c>
      <c r="O922" s="10">
        <f>'4-2022'!$H916/1000</f>
        <v>0</v>
      </c>
      <c r="P922" s="10">
        <f>'5-2022'!$H916/1000</f>
        <v>0</v>
      </c>
      <c r="Q922" s="10">
        <f>'6-2022'!$H916/1000</f>
        <v>0</v>
      </c>
      <c r="R922" s="10">
        <f t="shared" si="15"/>
        <v>0</v>
      </c>
      <c r="T922" s="74"/>
    </row>
    <row r="923" spans="1:20" x14ac:dyDescent="0.25">
      <c r="A923" s="56"/>
      <c r="B923" s="3"/>
      <c r="C923" s="3"/>
      <c r="D923" s="3" t="s">
        <v>275</v>
      </c>
      <c r="E923" s="10">
        <f>'6-2021'!$H917/1000</f>
        <v>0</v>
      </c>
      <c r="F923" s="10">
        <f>'7-2021'!$H917/1000</f>
        <v>0</v>
      </c>
      <c r="G923" s="10">
        <f>'8-2021'!$H917/1000</f>
        <v>0</v>
      </c>
      <c r="H923" s="10">
        <f>'9-2021'!$H917/1000</f>
        <v>0</v>
      </c>
      <c r="I923" s="10">
        <f>'10-2021'!$H917/1000</f>
        <v>0</v>
      </c>
      <c r="J923" s="10">
        <f>'11-2021'!$H917/1000</f>
        <v>0</v>
      </c>
      <c r="K923" s="10">
        <f>'12-2021'!$H917/1000</f>
        <v>0</v>
      </c>
      <c r="L923" s="10">
        <f>'1-2022'!$H917/1000</f>
        <v>0</v>
      </c>
      <c r="M923" s="10">
        <f>'2-2022'!$H917/1000</f>
        <v>0</v>
      </c>
      <c r="N923" s="10">
        <f>'3-2022'!$H917/1000</f>
        <v>0</v>
      </c>
      <c r="O923" s="10">
        <f>'4-2022'!$H917/1000</f>
        <v>0</v>
      </c>
      <c r="P923" s="10">
        <f>'5-2022'!$H917/1000</f>
        <v>0</v>
      </c>
      <c r="Q923" s="10">
        <f>'6-2022'!$H917/1000</f>
        <v>0</v>
      </c>
      <c r="R923" s="10">
        <f t="shared" si="15"/>
        <v>0</v>
      </c>
      <c r="T923" s="74"/>
    </row>
    <row r="924" spans="1:20" x14ac:dyDescent="0.25">
      <c r="A924" s="56"/>
      <c r="B924" s="3"/>
      <c r="C924" s="3"/>
      <c r="D924" s="3" t="s">
        <v>249</v>
      </c>
      <c r="E924" s="10">
        <f>'6-2021'!$H918/1000</f>
        <v>2067.8441207346204</v>
      </c>
      <c r="F924" s="10">
        <f>'7-2021'!$H918/1000</f>
        <v>2081.426352424513</v>
      </c>
      <c r="G924" s="10">
        <f>'8-2021'!$H918/1000</f>
        <v>2102.3646332857843</v>
      </c>
      <c r="H924" s="10">
        <f>'9-2021'!$H918/1000</f>
        <v>2106.4191094341259</v>
      </c>
      <c r="I924" s="10">
        <f>'10-2021'!$H918/1000</f>
        <v>2124.5007901293002</v>
      </c>
      <c r="J924" s="10">
        <f>'11-2021'!$H918/1000</f>
        <v>2086.287463633947</v>
      </c>
      <c r="K924" s="10">
        <f>'12-2021'!$H918/1000</f>
        <v>2078.745014911035</v>
      </c>
      <c r="L924" s="10">
        <f>'1-2022'!$H918/1000</f>
        <v>2105.3114212782684</v>
      </c>
      <c r="M924" s="10">
        <f>'2-2022'!$H918/1000</f>
        <v>2083.6607711711508</v>
      </c>
      <c r="N924" s="10">
        <f>'3-2022'!$H918/1000</f>
        <v>2083.0563511662035</v>
      </c>
      <c r="O924" s="10">
        <f>'4-2022'!$H918/1000</f>
        <v>2104.7218925815432</v>
      </c>
      <c r="P924" s="10">
        <f>'5-2022'!$H918/1000</f>
        <v>2101.6489285110083</v>
      </c>
      <c r="Q924" s="10">
        <f>'6-2022'!$H918/1000</f>
        <v>2086.9882638027102</v>
      </c>
      <c r="R924" s="10">
        <f t="shared" si="15"/>
        <v>2094.6299100662955</v>
      </c>
      <c r="T924" s="74"/>
    </row>
    <row r="925" spans="1:20" x14ac:dyDescent="0.25">
      <c r="A925" s="56"/>
      <c r="B925" s="3"/>
      <c r="C925" s="3"/>
      <c r="D925" s="3" t="s">
        <v>251</v>
      </c>
      <c r="E925" s="10">
        <f>'6-2021'!$H919/1000</f>
        <v>0</v>
      </c>
      <c r="F925" s="10">
        <f>'7-2021'!$H919/1000</f>
        <v>0</v>
      </c>
      <c r="G925" s="10">
        <f>'8-2021'!$H919/1000</f>
        <v>0</v>
      </c>
      <c r="H925" s="10">
        <f>'9-2021'!$H919/1000</f>
        <v>0</v>
      </c>
      <c r="I925" s="10">
        <f>'10-2021'!$H919/1000</f>
        <v>0</v>
      </c>
      <c r="J925" s="10">
        <f>'11-2021'!$H919/1000</f>
        <v>0</v>
      </c>
      <c r="K925" s="10">
        <f>'12-2021'!$H919/1000</f>
        <v>0</v>
      </c>
      <c r="L925" s="10">
        <f>'1-2022'!$H919/1000</f>
        <v>0</v>
      </c>
      <c r="M925" s="10">
        <f>'2-2022'!$H919/1000</f>
        <v>0</v>
      </c>
      <c r="N925" s="10">
        <f>'3-2022'!$H919/1000</f>
        <v>0</v>
      </c>
      <c r="O925" s="10">
        <f>'4-2022'!$H919/1000</f>
        <v>0</v>
      </c>
      <c r="P925" s="10">
        <f>'5-2022'!$H919/1000</f>
        <v>0</v>
      </c>
      <c r="Q925" s="10">
        <f>'6-2022'!$H919/1000</f>
        <v>0</v>
      </c>
      <c r="R925" s="10">
        <f t="shared" si="15"/>
        <v>0</v>
      </c>
      <c r="T925" s="74"/>
    </row>
    <row r="926" spans="1:20" x14ac:dyDescent="0.25">
      <c r="A926" s="56"/>
      <c r="B926" s="3"/>
      <c r="C926" s="3"/>
      <c r="D926" s="3" t="s">
        <v>253</v>
      </c>
      <c r="E926" s="10">
        <f>'6-2021'!$H920/1000</f>
        <v>339.53572809888027</v>
      </c>
      <c r="F926" s="10">
        <f>'7-2021'!$H920/1000</f>
        <v>335.30106911571323</v>
      </c>
      <c r="G926" s="10">
        <f>'8-2021'!$H920/1000</f>
        <v>332.4711243691728</v>
      </c>
      <c r="H926" s="10">
        <f>'9-2021'!$H920/1000</f>
        <v>347.31839252844765</v>
      </c>
      <c r="I926" s="10">
        <f>'10-2021'!$H920/1000</f>
        <v>309.68590462421702</v>
      </c>
      <c r="J926" s="10">
        <f>'11-2021'!$H920/1000</f>
        <v>320.43550319774124</v>
      </c>
      <c r="K926" s="10">
        <f>'12-2021'!$H920/1000</f>
        <v>323.25609738178855</v>
      </c>
      <c r="L926" s="10">
        <f>'1-2022'!$H920/1000</f>
        <v>354.57907660062767</v>
      </c>
      <c r="M926" s="10">
        <f>'2-2022'!$H920/1000</f>
        <v>358.06784039368807</v>
      </c>
      <c r="N926" s="10">
        <f>'3-2022'!$H920/1000</f>
        <v>378.3503208067122</v>
      </c>
      <c r="O926" s="10">
        <f>'4-2022'!$H920/1000</f>
        <v>396.92175466581318</v>
      </c>
      <c r="P926" s="10">
        <f>'5-2022'!$H920/1000</f>
        <v>364.2310024702752</v>
      </c>
      <c r="Q926" s="10">
        <f>'6-2022'!$H920/1000</f>
        <v>331.97313544079424</v>
      </c>
      <c r="R926" s="10">
        <f t="shared" si="15"/>
        <v>346.36437649366957</v>
      </c>
      <c r="T926" s="74"/>
    </row>
    <row r="927" spans="1:20" x14ac:dyDescent="0.25">
      <c r="A927" s="56"/>
      <c r="B927" s="3"/>
      <c r="C927" s="3"/>
      <c r="D927" s="3" t="s">
        <v>252</v>
      </c>
      <c r="E927" s="10">
        <f>'6-2021'!$H921/1000</f>
        <v>0</v>
      </c>
      <c r="F927" s="10">
        <f>'7-2021'!$H921/1000</f>
        <v>0</v>
      </c>
      <c r="G927" s="10">
        <f>'8-2021'!$H921/1000</f>
        <v>0</v>
      </c>
      <c r="H927" s="10">
        <f>'9-2021'!$H921/1000</f>
        <v>0</v>
      </c>
      <c r="I927" s="10">
        <f>'10-2021'!$H921/1000</f>
        <v>0</v>
      </c>
      <c r="J927" s="10">
        <f>'11-2021'!$H921/1000</f>
        <v>0</v>
      </c>
      <c r="K927" s="10">
        <f>'12-2021'!$H921/1000</f>
        <v>0</v>
      </c>
      <c r="L927" s="10">
        <f>'1-2022'!$H921/1000</f>
        <v>0</v>
      </c>
      <c r="M927" s="10">
        <f>'2-2022'!$H921/1000</f>
        <v>0</v>
      </c>
      <c r="N927" s="10">
        <f>'3-2022'!$H921/1000</f>
        <v>0</v>
      </c>
      <c r="O927" s="10">
        <f>'4-2022'!$H921/1000</f>
        <v>0</v>
      </c>
      <c r="P927" s="10">
        <f>'5-2022'!$H921/1000</f>
        <v>0</v>
      </c>
      <c r="Q927" s="10">
        <f>'6-2022'!$H921/1000</f>
        <v>0</v>
      </c>
      <c r="R927" s="10">
        <f t="shared" si="15"/>
        <v>0</v>
      </c>
      <c r="T927" s="74"/>
    </row>
    <row r="928" spans="1:20" x14ac:dyDescent="0.25">
      <c r="A928" s="56"/>
      <c r="B928" s="3"/>
      <c r="C928" s="3"/>
      <c r="D928" s="3" t="s">
        <v>30</v>
      </c>
      <c r="E928" s="10">
        <f>'6-2021'!$H922/1000</f>
        <v>0</v>
      </c>
      <c r="F928" s="10">
        <f>'7-2021'!$H922/1000</f>
        <v>0</v>
      </c>
      <c r="G928" s="10">
        <f>'8-2021'!$H922/1000</f>
        <v>0</v>
      </c>
      <c r="H928" s="10">
        <f>'9-2021'!$H922/1000</f>
        <v>0</v>
      </c>
      <c r="I928" s="10">
        <f>'10-2021'!$H922/1000</f>
        <v>0</v>
      </c>
      <c r="J928" s="10">
        <f>'11-2021'!$H922/1000</f>
        <v>0</v>
      </c>
      <c r="K928" s="10">
        <f>'12-2021'!$H922/1000</f>
        <v>0</v>
      </c>
      <c r="L928" s="10">
        <f>'1-2022'!$H922/1000</f>
        <v>0</v>
      </c>
      <c r="M928" s="10">
        <f>'2-2022'!$H922/1000</f>
        <v>0</v>
      </c>
      <c r="N928" s="10">
        <f>'3-2022'!$H922/1000</f>
        <v>0</v>
      </c>
      <c r="O928" s="10">
        <f>'4-2022'!$H922/1000</f>
        <v>0</v>
      </c>
      <c r="P928" s="10">
        <f>'5-2022'!$H922/1000</f>
        <v>0</v>
      </c>
      <c r="Q928" s="10">
        <f>'6-2022'!$H922/1000</f>
        <v>0</v>
      </c>
      <c r="R928" s="10">
        <f t="shared" si="15"/>
        <v>0</v>
      </c>
      <c r="T928" s="74"/>
    </row>
    <row r="929" spans="1:20" x14ac:dyDescent="0.25">
      <c r="A929" s="56"/>
      <c r="B929" s="3"/>
      <c r="C929" s="3"/>
      <c r="D929" s="3" t="s">
        <v>251</v>
      </c>
      <c r="E929" s="10">
        <f>'6-2021'!$H923/1000</f>
        <v>0</v>
      </c>
      <c r="F929" s="10">
        <f>'7-2021'!$H923/1000</f>
        <v>0</v>
      </c>
      <c r="G929" s="10">
        <f>'8-2021'!$H923/1000</f>
        <v>0</v>
      </c>
      <c r="H929" s="10">
        <f>'9-2021'!$H923/1000</f>
        <v>0</v>
      </c>
      <c r="I929" s="10">
        <f>'10-2021'!$H923/1000</f>
        <v>0</v>
      </c>
      <c r="J929" s="10">
        <f>'11-2021'!$H923/1000</f>
        <v>0</v>
      </c>
      <c r="K929" s="10">
        <f>'12-2021'!$H923/1000</f>
        <v>0</v>
      </c>
      <c r="L929" s="10">
        <f>'1-2022'!$H923/1000</f>
        <v>0</v>
      </c>
      <c r="M929" s="10">
        <f>'2-2022'!$H923/1000</f>
        <v>0</v>
      </c>
      <c r="N929" s="10">
        <f>'3-2022'!$H923/1000</f>
        <v>0</v>
      </c>
      <c r="O929" s="10">
        <f>'4-2022'!$H923/1000</f>
        <v>0</v>
      </c>
      <c r="P929" s="10">
        <f>'5-2022'!$H923/1000</f>
        <v>0</v>
      </c>
      <c r="Q929" s="10">
        <f>'6-2022'!$H923/1000</f>
        <v>0</v>
      </c>
      <c r="R929" s="10">
        <f t="shared" si="15"/>
        <v>0</v>
      </c>
      <c r="T929" s="74"/>
    </row>
    <row r="930" spans="1:20" x14ac:dyDescent="0.25">
      <c r="A930" s="63" t="s">
        <v>294</v>
      </c>
      <c r="B930" s="3"/>
      <c r="C930" s="3"/>
      <c r="D930" s="3"/>
      <c r="E930" s="12">
        <f>'6-2021'!$H924/1000</f>
        <v>10771.884306323604</v>
      </c>
      <c r="F930" s="12">
        <f>'7-2021'!$H924/1000</f>
        <v>11242.965620657124</v>
      </c>
      <c r="G930" s="12">
        <f>'8-2021'!$H924/1000</f>
        <v>11420.310373996677</v>
      </c>
      <c r="H930" s="12">
        <f>'9-2021'!$H924/1000</f>
        <v>11904.093627871467</v>
      </c>
      <c r="I930" s="12">
        <f>'10-2021'!$H924/1000</f>
        <v>12194.473544335939</v>
      </c>
      <c r="J930" s="12">
        <f>'11-2021'!$H924/1000</f>
        <v>12073.619232211871</v>
      </c>
      <c r="K930" s="12">
        <f>'12-2021'!$H924/1000</f>
        <v>12140.961460693756</v>
      </c>
      <c r="L930" s="12">
        <f>'1-2022'!$H924/1000</f>
        <v>12777.245483566627</v>
      </c>
      <c r="M930" s="12">
        <f>'2-2022'!$H924/1000</f>
        <v>12881.851115517533</v>
      </c>
      <c r="N930" s="12">
        <f>'3-2022'!$H924/1000</f>
        <v>13126.605000983285</v>
      </c>
      <c r="O930" s="12">
        <f>'4-2022'!$H924/1000</f>
        <v>12763.332667699944</v>
      </c>
      <c r="P930" s="12">
        <f>'5-2022'!$H924/1000</f>
        <v>12794.737626862221</v>
      </c>
      <c r="Q930" s="12">
        <f>'6-2022'!$H924/1000</f>
        <v>12838.923516284829</v>
      </c>
      <c r="R930" s="12">
        <f t="shared" si="15"/>
        <v>12260.466638808388</v>
      </c>
      <c r="T930" s="74"/>
    </row>
    <row r="931" spans="1:20" x14ac:dyDescent="0.25">
      <c r="A931" s="56"/>
      <c r="B931" s="3"/>
      <c r="C931" s="3"/>
      <c r="D931" s="3"/>
      <c r="E931" s="2">
        <f>'6-2021'!$H925/1000</f>
        <v>0</v>
      </c>
      <c r="F931" s="2">
        <f>'7-2021'!$H925/1000</f>
        <v>0</v>
      </c>
      <c r="G931" s="2">
        <f>'8-2021'!$H925/1000</f>
        <v>0</v>
      </c>
      <c r="H931" s="2">
        <f>'9-2021'!$H925/1000</f>
        <v>0</v>
      </c>
      <c r="I931" s="2">
        <f>'10-2021'!$H925/1000</f>
        <v>0</v>
      </c>
      <c r="J931" s="2">
        <f>'11-2021'!$H925/1000</f>
        <v>0</v>
      </c>
      <c r="K931" s="2">
        <f>'12-2021'!$H925/1000</f>
        <v>0</v>
      </c>
      <c r="L931" s="2">
        <f>'1-2022'!$H925/1000</f>
        <v>0</v>
      </c>
      <c r="M931" s="2">
        <f>'2-2022'!$H925/1000</f>
        <v>0</v>
      </c>
      <c r="N931" s="2">
        <f>'3-2022'!$H925/1000</f>
        <v>0</v>
      </c>
      <c r="O931" s="2">
        <f>'4-2022'!$H925/1000</f>
        <v>0</v>
      </c>
      <c r="P931" s="2">
        <f>'5-2022'!$H925/1000</f>
        <v>0</v>
      </c>
      <c r="Q931" s="2">
        <f>'6-2022'!$H925/1000</f>
        <v>0</v>
      </c>
      <c r="R931" s="2">
        <f t="shared" ref="R931:R994" si="16">(SUM(F931:P931)*2+Q931+E931)/24</f>
        <v>0</v>
      </c>
      <c r="T931" s="74"/>
    </row>
    <row r="932" spans="1:20" x14ac:dyDescent="0.25">
      <c r="A932" s="56">
        <v>163</v>
      </c>
      <c r="B932" s="3" t="s">
        <v>151</v>
      </c>
      <c r="C932" s="3"/>
      <c r="D932" s="3"/>
      <c r="E932" s="2">
        <f>'6-2021'!$H926/1000</f>
        <v>0</v>
      </c>
      <c r="F932" s="2">
        <f>'7-2021'!$H926/1000</f>
        <v>0</v>
      </c>
      <c r="G932" s="2">
        <f>'8-2021'!$H926/1000</f>
        <v>0</v>
      </c>
      <c r="H932" s="2">
        <f>'9-2021'!$H926/1000</f>
        <v>0</v>
      </c>
      <c r="I932" s="2">
        <f>'10-2021'!$H926/1000</f>
        <v>0</v>
      </c>
      <c r="J932" s="2">
        <f>'11-2021'!$H926/1000</f>
        <v>0</v>
      </c>
      <c r="K932" s="2">
        <f>'12-2021'!$H926/1000</f>
        <v>0</v>
      </c>
      <c r="L932" s="2">
        <f>'1-2022'!$H926/1000</f>
        <v>0</v>
      </c>
      <c r="M932" s="2">
        <f>'2-2022'!$H926/1000</f>
        <v>0</v>
      </c>
      <c r="N932" s="2">
        <f>'3-2022'!$H926/1000</f>
        <v>0</v>
      </c>
      <c r="O932" s="2">
        <f>'4-2022'!$H926/1000</f>
        <v>0</v>
      </c>
      <c r="P932" s="2">
        <f>'5-2022'!$H926/1000</f>
        <v>0</v>
      </c>
      <c r="Q932" s="2">
        <f>'6-2022'!$H926/1000</f>
        <v>0</v>
      </c>
      <c r="R932" s="2">
        <f t="shared" si="16"/>
        <v>0</v>
      </c>
      <c r="T932" s="74"/>
    </row>
    <row r="933" spans="1:20" x14ac:dyDescent="0.25">
      <c r="A933" s="56"/>
      <c r="B933" s="3"/>
      <c r="C933" s="3"/>
      <c r="D933" s="3" t="s">
        <v>248</v>
      </c>
      <c r="E933" s="10">
        <f>'6-2021'!$H927/1000</f>
        <v>0</v>
      </c>
      <c r="F933" s="10">
        <f>'7-2021'!$H927/1000</f>
        <v>0</v>
      </c>
      <c r="G933" s="10">
        <f>'8-2021'!$H927/1000</f>
        <v>0</v>
      </c>
      <c r="H933" s="10">
        <f>'9-2021'!$H927/1000</f>
        <v>0</v>
      </c>
      <c r="I933" s="10">
        <f>'10-2021'!$H927/1000</f>
        <v>0</v>
      </c>
      <c r="J933" s="10">
        <f>'11-2021'!$H927/1000</f>
        <v>0</v>
      </c>
      <c r="K933" s="10">
        <f>'12-2021'!$H927/1000</f>
        <v>0</v>
      </c>
      <c r="L933" s="10">
        <f>'1-2022'!$H927/1000</f>
        <v>0</v>
      </c>
      <c r="M933" s="10">
        <f>'2-2022'!$H927/1000</f>
        <v>0</v>
      </c>
      <c r="N933" s="10">
        <f>'3-2022'!$H927/1000</f>
        <v>0</v>
      </c>
      <c r="O933" s="10">
        <f>'4-2022'!$H927/1000</f>
        <v>0</v>
      </c>
      <c r="P933" s="10">
        <f>'5-2022'!$H927/1000</f>
        <v>0</v>
      </c>
      <c r="Q933" s="10">
        <f>'6-2022'!$H927/1000</f>
        <v>0</v>
      </c>
      <c r="R933" s="10">
        <f t="shared" si="16"/>
        <v>0</v>
      </c>
      <c r="T933" s="74"/>
    </row>
    <row r="934" spans="1:20" x14ac:dyDescent="0.25">
      <c r="A934" s="56"/>
      <c r="B934" s="3"/>
      <c r="C934" s="3"/>
      <c r="D934" s="3"/>
      <c r="E934" s="2">
        <f>'6-2021'!$H928/1000</f>
        <v>0</v>
      </c>
      <c r="F934" s="2">
        <f>'7-2021'!$H928/1000</f>
        <v>0</v>
      </c>
      <c r="G934" s="2">
        <f>'8-2021'!$H928/1000</f>
        <v>0</v>
      </c>
      <c r="H934" s="2">
        <f>'9-2021'!$H928/1000</f>
        <v>0</v>
      </c>
      <c r="I934" s="2">
        <f>'10-2021'!$H928/1000</f>
        <v>0</v>
      </c>
      <c r="J934" s="2">
        <f>'11-2021'!$H928/1000</f>
        <v>0</v>
      </c>
      <c r="K934" s="2">
        <f>'12-2021'!$H928/1000</f>
        <v>0</v>
      </c>
      <c r="L934" s="2">
        <f>'1-2022'!$H928/1000</f>
        <v>0</v>
      </c>
      <c r="M934" s="2">
        <f>'2-2022'!$H928/1000</f>
        <v>0</v>
      </c>
      <c r="N934" s="2">
        <f>'3-2022'!$H928/1000</f>
        <v>0</v>
      </c>
      <c r="O934" s="2">
        <f>'4-2022'!$H928/1000</f>
        <v>0</v>
      </c>
      <c r="P934" s="2">
        <f>'5-2022'!$H928/1000</f>
        <v>0</v>
      </c>
      <c r="Q934" s="2">
        <f>'6-2022'!$H928/1000</f>
        <v>0</v>
      </c>
      <c r="R934" s="2">
        <f t="shared" si="16"/>
        <v>0</v>
      </c>
      <c r="T934" s="74"/>
    </row>
    <row r="935" spans="1:20" x14ac:dyDescent="0.25">
      <c r="A935" s="56"/>
      <c r="B935" s="3"/>
      <c r="C935" s="3"/>
      <c r="D935" s="3"/>
      <c r="E935" s="12">
        <f>'6-2021'!$H929/1000</f>
        <v>0</v>
      </c>
      <c r="F935" s="12">
        <f>'7-2021'!$H929/1000</f>
        <v>0</v>
      </c>
      <c r="G935" s="12">
        <f>'8-2021'!$H929/1000</f>
        <v>0</v>
      </c>
      <c r="H935" s="12">
        <f>'9-2021'!$H929/1000</f>
        <v>0</v>
      </c>
      <c r="I935" s="12">
        <f>'10-2021'!$H929/1000</f>
        <v>0</v>
      </c>
      <c r="J935" s="12">
        <f>'11-2021'!$H929/1000</f>
        <v>0</v>
      </c>
      <c r="K935" s="12">
        <f>'12-2021'!$H929/1000</f>
        <v>0</v>
      </c>
      <c r="L935" s="12">
        <f>'1-2022'!$H929/1000</f>
        <v>0</v>
      </c>
      <c r="M935" s="12">
        <f>'2-2022'!$H929/1000</f>
        <v>0</v>
      </c>
      <c r="N935" s="12">
        <f>'3-2022'!$H929/1000</f>
        <v>0</v>
      </c>
      <c r="O935" s="12">
        <f>'4-2022'!$H929/1000</f>
        <v>0</v>
      </c>
      <c r="P935" s="12">
        <f>'5-2022'!$H929/1000</f>
        <v>0</v>
      </c>
      <c r="Q935" s="12">
        <f>'6-2022'!$H929/1000</f>
        <v>0</v>
      </c>
      <c r="R935" s="12">
        <f t="shared" si="16"/>
        <v>0</v>
      </c>
      <c r="T935" s="74"/>
    </row>
    <row r="936" spans="1:20" x14ac:dyDescent="0.25">
      <c r="A936" s="56"/>
      <c r="B936" s="3"/>
      <c r="C936" s="3"/>
      <c r="D936" s="3"/>
      <c r="E936" s="2">
        <f>'6-2021'!$H930/1000</f>
        <v>0</v>
      </c>
      <c r="F936" s="2">
        <f>'7-2021'!$H930/1000</f>
        <v>0</v>
      </c>
      <c r="G936" s="2">
        <f>'8-2021'!$H930/1000</f>
        <v>0</v>
      </c>
      <c r="H936" s="2">
        <f>'9-2021'!$H930/1000</f>
        <v>0</v>
      </c>
      <c r="I936" s="2">
        <f>'10-2021'!$H930/1000</f>
        <v>0</v>
      </c>
      <c r="J936" s="2">
        <f>'11-2021'!$H930/1000</f>
        <v>0</v>
      </c>
      <c r="K936" s="2">
        <f>'12-2021'!$H930/1000</f>
        <v>0</v>
      </c>
      <c r="L936" s="2">
        <f>'1-2022'!$H930/1000</f>
        <v>0</v>
      </c>
      <c r="M936" s="2">
        <f>'2-2022'!$H930/1000</f>
        <v>0</v>
      </c>
      <c r="N936" s="2">
        <f>'3-2022'!$H930/1000</f>
        <v>0</v>
      </c>
      <c r="O936" s="2">
        <f>'4-2022'!$H930/1000</f>
        <v>0</v>
      </c>
      <c r="P936" s="2">
        <f>'5-2022'!$H930/1000</f>
        <v>0</v>
      </c>
      <c r="Q936" s="2">
        <f>'6-2022'!$H930/1000</f>
        <v>0</v>
      </c>
      <c r="R936" s="2">
        <f t="shared" si="16"/>
        <v>0</v>
      </c>
      <c r="T936" s="74"/>
    </row>
    <row r="937" spans="1:20" x14ac:dyDescent="0.25">
      <c r="A937" s="56">
        <v>25318</v>
      </c>
      <c r="B937" s="3" t="s">
        <v>149</v>
      </c>
      <c r="C937" s="3"/>
      <c r="D937" s="3"/>
      <c r="E937" s="2">
        <f>'6-2021'!$H931/1000</f>
        <v>0</v>
      </c>
      <c r="F937" s="2">
        <f>'7-2021'!$H931/1000</f>
        <v>0</v>
      </c>
      <c r="G937" s="2">
        <f>'8-2021'!$H931/1000</f>
        <v>0</v>
      </c>
      <c r="H937" s="2">
        <f>'9-2021'!$H931/1000</f>
        <v>0</v>
      </c>
      <c r="I937" s="2">
        <f>'10-2021'!$H931/1000</f>
        <v>0</v>
      </c>
      <c r="J937" s="2">
        <f>'11-2021'!$H931/1000</f>
        <v>0</v>
      </c>
      <c r="K937" s="2">
        <f>'12-2021'!$H931/1000</f>
        <v>0</v>
      </c>
      <c r="L937" s="2">
        <f>'1-2022'!$H931/1000</f>
        <v>0</v>
      </c>
      <c r="M937" s="2">
        <f>'2-2022'!$H931/1000</f>
        <v>0</v>
      </c>
      <c r="N937" s="2">
        <f>'3-2022'!$H931/1000</f>
        <v>0</v>
      </c>
      <c r="O937" s="2">
        <f>'4-2022'!$H931/1000</f>
        <v>0</v>
      </c>
      <c r="P937" s="2">
        <f>'5-2022'!$H931/1000</f>
        <v>0</v>
      </c>
      <c r="Q937" s="2">
        <f>'6-2022'!$H931/1000</f>
        <v>0</v>
      </c>
      <c r="R937" s="2">
        <f t="shared" si="16"/>
        <v>0</v>
      </c>
      <c r="T937" s="74"/>
    </row>
    <row r="938" spans="1:20" x14ac:dyDescent="0.25">
      <c r="A938" s="56"/>
      <c r="B938" s="3"/>
      <c r="C938" s="3"/>
      <c r="D938" s="3" t="s">
        <v>260</v>
      </c>
      <c r="E938" s="10">
        <f>'6-2021'!$H932/1000</f>
        <v>0</v>
      </c>
      <c r="F938" s="10">
        <f>'7-2021'!$H932/1000</f>
        <v>0</v>
      </c>
      <c r="G938" s="10">
        <f>'8-2021'!$H932/1000</f>
        <v>0</v>
      </c>
      <c r="H938" s="10">
        <f>'9-2021'!$H932/1000</f>
        <v>0</v>
      </c>
      <c r="I938" s="10">
        <f>'10-2021'!$H932/1000</f>
        <v>0</v>
      </c>
      <c r="J938" s="10">
        <f>'11-2021'!$H932/1000</f>
        <v>0</v>
      </c>
      <c r="K938" s="10">
        <f>'12-2021'!$H932/1000</f>
        <v>0</v>
      </c>
      <c r="L938" s="10">
        <f>'1-2022'!$H932/1000</f>
        <v>0</v>
      </c>
      <c r="M938" s="10">
        <f>'2-2022'!$H932/1000</f>
        <v>0</v>
      </c>
      <c r="N938" s="10">
        <f>'3-2022'!$H932/1000</f>
        <v>0</v>
      </c>
      <c r="O938" s="10">
        <f>'4-2022'!$H932/1000</f>
        <v>0</v>
      </c>
      <c r="P938" s="10">
        <f>'5-2022'!$H932/1000</f>
        <v>0</v>
      </c>
      <c r="Q938" s="10">
        <f>'6-2022'!$H932/1000</f>
        <v>0</v>
      </c>
      <c r="R938" s="10">
        <f t="shared" si="16"/>
        <v>0</v>
      </c>
      <c r="T938" s="74"/>
    </row>
    <row r="939" spans="1:20" x14ac:dyDescent="0.25">
      <c r="A939" s="56"/>
      <c r="B939" s="3"/>
      <c r="C939" s="3"/>
      <c r="D939" s="3" t="s">
        <v>249</v>
      </c>
      <c r="E939" s="10">
        <f>'6-2021'!$H933/1000</f>
        <v>0</v>
      </c>
      <c r="F939" s="10">
        <f>'7-2021'!$H933/1000</f>
        <v>0</v>
      </c>
      <c r="G939" s="10">
        <f>'8-2021'!$H933/1000</f>
        <v>0</v>
      </c>
      <c r="H939" s="10">
        <f>'9-2021'!$H933/1000</f>
        <v>0</v>
      </c>
      <c r="I939" s="10">
        <f>'10-2021'!$H933/1000</f>
        <v>0</v>
      </c>
      <c r="J939" s="10">
        <f>'11-2021'!$H933/1000</f>
        <v>0</v>
      </c>
      <c r="K939" s="10">
        <f>'12-2021'!$H933/1000</f>
        <v>0</v>
      </c>
      <c r="L939" s="10">
        <f>'1-2022'!$H933/1000</f>
        <v>0</v>
      </c>
      <c r="M939" s="10">
        <f>'2-2022'!$H933/1000</f>
        <v>0</v>
      </c>
      <c r="N939" s="10">
        <f>'3-2022'!$H933/1000</f>
        <v>0</v>
      </c>
      <c r="O939" s="10">
        <f>'4-2022'!$H933/1000</f>
        <v>0</v>
      </c>
      <c r="P939" s="10">
        <f>'5-2022'!$H933/1000</f>
        <v>0</v>
      </c>
      <c r="Q939" s="10">
        <f>'6-2022'!$H933/1000</f>
        <v>0</v>
      </c>
      <c r="R939" s="10">
        <f t="shared" si="16"/>
        <v>0</v>
      </c>
      <c r="T939" s="74"/>
    </row>
    <row r="940" spans="1:20" x14ac:dyDescent="0.25">
      <c r="A940" s="56"/>
      <c r="B940" s="3"/>
      <c r="C940" s="3"/>
      <c r="D940" s="3" t="s">
        <v>251</v>
      </c>
      <c r="E940" s="10">
        <f>'6-2021'!$H934/1000</f>
        <v>0</v>
      </c>
      <c r="F940" s="10">
        <f>'7-2021'!$H934/1000</f>
        <v>0</v>
      </c>
      <c r="G940" s="10">
        <f>'8-2021'!$H934/1000</f>
        <v>0</v>
      </c>
      <c r="H940" s="10">
        <f>'9-2021'!$H934/1000</f>
        <v>0</v>
      </c>
      <c r="I940" s="10">
        <f>'10-2021'!$H934/1000</f>
        <v>0</v>
      </c>
      <c r="J940" s="10">
        <f>'11-2021'!$H934/1000</f>
        <v>0</v>
      </c>
      <c r="K940" s="10">
        <f>'12-2021'!$H934/1000</f>
        <v>0</v>
      </c>
      <c r="L940" s="10">
        <f>'1-2022'!$H934/1000</f>
        <v>0</v>
      </c>
      <c r="M940" s="10">
        <f>'2-2022'!$H934/1000</f>
        <v>0</v>
      </c>
      <c r="N940" s="10">
        <f>'3-2022'!$H934/1000</f>
        <v>0</v>
      </c>
      <c r="O940" s="10">
        <f>'4-2022'!$H934/1000</f>
        <v>0</v>
      </c>
      <c r="P940" s="10">
        <f>'5-2022'!$H934/1000</f>
        <v>0</v>
      </c>
      <c r="Q940" s="10">
        <f>'6-2022'!$H934/1000</f>
        <v>0</v>
      </c>
      <c r="R940" s="10">
        <f t="shared" si="16"/>
        <v>0</v>
      </c>
      <c r="T940" s="74"/>
    </row>
    <row r="941" spans="1:20" x14ac:dyDescent="0.25">
      <c r="A941" s="56"/>
      <c r="B941" s="3"/>
      <c r="C941" s="3"/>
      <c r="D941" s="3"/>
      <c r="E941" s="12">
        <f>'6-2021'!$H935/1000</f>
        <v>0</v>
      </c>
      <c r="F941" s="12">
        <f>'7-2021'!$H935/1000</f>
        <v>0</v>
      </c>
      <c r="G941" s="12">
        <f>'8-2021'!$H935/1000</f>
        <v>0</v>
      </c>
      <c r="H941" s="12">
        <f>'9-2021'!$H935/1000</f>
        <v>0</v>
      </c>
      <c r="I941" s="12">
        <f>'10-2021'!$H935/1000</f>
        <v>0</v>
      </c>
      <c r="J941" s="12">
        <f>'11-2021'!$H935/1000</f>
        <v>0</v>
      </c>
      <c r="K941" s="12">
        <f>'12-2021'!$H935/1000</f>
        <v>0</v>
      </c>
      <c r="L941" s="12">
        <f>'1-2022'!$H935/1000</f>
        <v>0</v>
      </c>
      <c r="M941" s="12">
        <f>'2-2022'!$H935/1000</f>
        <v>0</v>
      </c>
      <c r="N941" s="12">
        <f>'3-2022'!$H935/1000</f>
        <v>0</v>
      </c>
      <c r="O941" s="12">
        <f>'4-2022'!$H935/1000</f>
        <v>0</v>
      </c>
      <c r="P941" s="12">
        <f>'5-2022'!$H935/1000</f>
        <v>0</v>
      </c>
      <c r="Q941" s="12">
        <f>'6-2022'!$H935/1000</f>
        <v>0</v>
      </c>
      <c r="R941" s="12">
        <f t="shared" si="16"/>
        <v>0</v>
      </c>
      <c r="T941" s="74"/>
    </row>
    <row r="942" spans="1:20" x14ac:dyDescent="0.25">
      <c r="A942" s="56"/>
      <c r="B942" s="3"/>
      <c r="C942" s="3"/>
      <c r="D942" s="3"/>
      <c r="E942" s="2">
        <f>'6-2021'!$H936/1000</f>
        <v>0</v>
      </c>
      <c r="F942" s="2">
        <f>'7-2021'!$H936/1000</f>
        <v>0</v>
      </c>
      <c r="G942" s="2">
        <f>'8-2021'!$H936/1000</f>
        <v>0</v>
      </c>
      <c r="H942" s="2">
        <f>'9-2021'!$H936/1000</f>
        <v>0</v>
      </c>
      <c r="I942" s="2">
        <f>'10-2021'!$H936/1000</f>
        <v>0</v>
      </c>
      <c r="J942" s="2">
        <f>'11-2021'!$H936/1000</f>
        <v>0</v>
      </c>
      <c r="K942" s="2">
        <f>'12-2021'!$H936/1000</f>
        <v>0</v>
      </c>
      <c r="L942" s="2">
        <f>'1-2022'!$H936/1000</f>
        <v>0</v>
      </c>
      <c r="M942" s="2">
        <f>'2-2022'!$H936/1000</f>
        <v>0</v>
      </c>
      <c r="N942" s="2">
        <f>'3-2022'!$H936/1000</f>
        <v>0</v>
      </c>
      <c r="O942" s="2">
        <f>'4-2022'!$H936/1000</f>
        <v>0</v>
      </c>
      <c r="P942" s="2">
        <f>'5-2022'!$H936/1000</f>
        <v>0</v>
      </c>
      <c r="Q942" s="2">
        <f>'6-2022'!$H936/1000</f>
        <v>0</v>
      </c>
      <c r="R942" s="2">
        <f t="shared" si="16"/>
        <v>0</v>
      </c>
      <c r="T942" s="74"/>
    </row>
    <row r="943" spans="1:20" ht="15.75" thickBot="1" x14ac:dyDescent="0.3">
      <c r="A943" s="56" t="s">
        <v>295</v>
      </c>
      <c r="B943" s="3"/>
      <c r="C943" s="3"/>
      <c r="D943" s="3"/>
      <c r="E943" s="22">
        <f>'6-2021'!$H937/1000</f>
        <v>10771.884306323604</v>
      </c>
      <c r="F943" s="22">
        <f>'7-2021'!$H937/1000</f>
        <v>11242.965620657124</v>
      </c>
      <c r="G943" s="22">
        <f>'8-2021'!$H937/1000</f>
        <v>11420.310373996677</v>
      </c>
      <c r="H943" s="22">
        <f>'9-2021'!$H937/1000</f>
        <v>11904.093627871467</v>
      </c>
      <c r="I943" s="22">
        <f>'10-2021'!$H937/1000</f>
        <v>12194.473544335939</v>
      </c>
      <c r="J943" s="22">
        <f>'11-2021'!$H937/1000</f>
        <v>12073.619232211871</v>
      </c>
      <c r="K943" s="22">
        <f>'12-2021'!$H937/1000</f>
        <v>12140.961460693756</v>
      </c>
      <c r="L943" s="22">
        <f>'1-2022'!$H937/1000</f>
        <v>12777.245483566627</v>
      </c>
      <c r="M943" s="22">
        <f>'2-2022'!$H937/1000</f>
        <v>12881.851115517533</v>
      </c>
      <c r="N943" s="22">
        <f>'3-2022'!$H937/1000</f>
        <v>13126.605000983285</v>
      </c>
      <c r="O943" s="22">
        <f>'4-2022'!$H937/1000</f>
        <v>12763.332667699944</v>
      </c>
      <c r="P943" s="22">
        <f>'5-2022'!$H937/1000</f>
        <v>12794.737626862221</v>
      </c>
      <c r="Q943" s="22">
        <f>'6-2022'!$H937/1000</f>
        <v>12838.923516284829</v>
      </c>
      <c r="R943" s="22">
        <f t="shared" si="16"/>
        <v>12260.466638808388</v>
      </c>
      <c r="T943" s="74"/>
    </row>
    <row r="944" spans="1:20" ht="15.75" thickTop="1" x14ac:dyDescent="0.25">
      <c r="A944" s="56"/>
      <c r="B944" s="3"/>
      <c r="C944" s="3"/>
      <c r="D944" s="3"/>
      <c r="E944" s="2">
        <f>'6-2021'!$H938/1000</f>
        <v>0</v>
      </c>
      <c r="F944" s="2">
        <f>'7-2021'!$H938/1000</f>
        <v>0</v>
      </c>
      <c r="G944" s="2">
        <f>'8-2021'!$H938/1000</f>
        <v>0</v>
      </c>
      <c r="H944" s="2">
        <f>'9-2021'!$H938/1000</f>
        <v>0</v>
      </c>
      <c r="I944" s="2">
        <f>'10-2021'!$H938/1000</f>
        <v>0</v>
      </c>
      <c r="J944" s="2">
        <f>'11-2021'!$H938/1000</f>
        <v>0</v>
      </c>
      <c r="K944" s="2">
        <f>'12-2021'!$H938/1000</f>
        <v>0</v>
      </c>
      <c r="L944" s="2">
        <f>'1-2022'!$H938/1000</f>
        <v>0</v>
      </c>
      <c r="M944" s="2">
        <f>'2-2022'!$H938/1000</f>
        <v>0</v>
      </c>
      <c r="N944" s="2">
        <f>'3-2022'!$H938/1000</f>
        <v>0</v>
      </c>
      <c r="O944" s="2">
        <f>'4-2022'!$H938/1000</f>
        <v>0</v>
      </c>
      <c r="P944" s="2">
        <f>'5-2022'!$H938/1000</f>
        <v>0</v>
      </c>
      <c r="Q944" s="2">
        <f>'6-2022'!$H938/1000</f>
        <v>0</v>
      </c>
      <c r="R944" s="2">
        <f t="shared" si="16"/>
        <v>0</v>
      </c>
      <c r="T944" s="74"/>
    </row>
    <row r="945" spans="1:20" x14ac:dyDescent="0.25">
      <c r="A945" s="56">
        <v>165</v>
      </c>
      <c r="B945" s="3" t="s">
        <v>7</v>
      </c>
      <c r="C945" s="3"/>
      <c r="D945" s="3"/>
      <c r="E945" s="2">
        <f>'6-2021'!$H939/1000</f>
        <v>0</v>
      </c>
      <c r="F945" s="2">
        <f>'7-2021'!$H939/1000</f>
        <v>0</v>
      </c>
      <c r="G945" s="2">
        <f>'8-2021'!$H939/1000</f>
        <v>0</v>
      </c>
      <c r="H945" s="2">
        <f>'9-2021'!$H939/1000</f>
        <v>0</v>
      </c>
      <c r="I945" s="2">
        <f>'10-2021'!$H939/1000</f>
        <v>0</v>
      </c>
      <c r="J945" s="2">
        <f>'11-2021'!$H939/1000</f>
        <v>0</v>
      </c>
      <c r="K945" s="2">
        <f>'12-2021'!$H939/1000</f>
        <v>0</v>
      </c>
      <c r="L945" s="2">
        <f>'1-2022'!$H939/1000</f>
        <v>0</v>
      </c>
      <c r="M945" s="2">
        <f>'2-2022'!$H939/1000</f>
        <v>0</v>
      </c>
      <c r="N945" s="2">
        <f>'3-2022'!$H939/1000</f>
        <v>0</v>
      </c>
      <c r="O945" s="2">
        <f>'4-2022'!$H939/1000</f>
        <v>0</v>
      </c>
      <c r="P945" s="2">
        <f>'5-2022'!$H939/1000</f>
        <v>0</v>
      </c>
      <c r="Q945" s="2">
        <f>'6-2022'!$H939/1000</f>
        <v>0</v>
      </c>
      <c r="R945" s="2">
        <f t="shared" si="16"/>
        <v>0</v>
      </c>
      <c r="T945" s="74"/>
    </row>
    <row r="946" spans="1:20" x14ac:dyDescent="0.25">
      <c r="A946" s="56"/>
      <c r="B946" s="3"/>
      <c r="C946" s="3"/>
      <c r="D946" s="3" t="s">
        <v>193</v>
      </c>
      <c r="E946" s="10">
        <f>'6-2021'!$H940/1000</f>
        <v>0</v>
      </c>
      <c r="F946" s="10">
        <f>'7-2021'!$H940/1000</f>
        <v>0</v>
      </c>
      <c r="G946" s="10">
        <f>'8-2021'!$H940/1000</f>
        <v>0</v>
      </c>
      <c r="H946" s="10">
        <f>'9-2021'!$H940/1000</f>
        <v>0</v>
      </c>
      <c r="I946" s="10">
        <f>'10-2021'!$H940/1000</f>
        <v>0</v>
      </c>
      <c r="J946" s="10">
        <f>'11-2021'!$H940/1000</f>
        <v>0</v>
      </c>
      <c r="K946" s="10">
        <f>'12-2021'!$H940/1000</f>
        <v>0</v>
      </c>
      <c r="L946" s="10">
        <f>'1-2022'!$H940/1000</f>
        <v>0</v>
      </c>
      <c r="M946" s="10">
        <f>'2-2022'!$H940/1000</f>
        <v>0</v>
      </c>
      <c r="N946" s="10">
        <f>'3-2022'!$H940/1000</f>
        <v>0</v>
      </c>
      <c r="O946" s="10">
        <f>'4-2022'!$H940/1000</f>
        <v>0</v>
      </c>
      <c r="P946" s="10">
        <f>'5-2022'!$H940/1000</f>
        <v>0</v>
      </c>
      <c r="Q946" s="10">
        <f>'6-2022'!$H940/1000</f>
        <v>0</v>
      </c>
      <c r="R946" s="10">
        <f t="shared" si="16"/>
        <v>0</v>
      </c>
      <c r="T946" s="74"/>
    </row>
    <row r="947" spans="1:20" x14ac:dyDescent="0.25">
      <c r="A947" s="56"/>
      <c r="B947" s="3"/>
      <c r="C947" s="3"/>
      <c r="D947" s="3" t="s">
        <v>264</v>
      </c>
      <c r="E947" s="10">
        <f>'6-2021'!$H941/1000</f>
        <v>11.346779029881787</v>
      </c>
      <c r="F947" s="10">
        <f>'7-2021'!$H941/1000</f>
        <v>9.2037534890437023</v>
      </c>
      <c r="G947" s="10">
        <f>'8-2021'!$H941/1000</f>
        <v>7.0607279482056144</v>
      </c>
      <c r="H947" s="10">
        <f>'9-2021'!$H941/1000</f>
        <v>9.4518314289306442</v>
      </c>
      <c r="I947" s="10">
        <f>'10-2021'!$H941/1000</f>
        <v>7.3088058880925564</v>
      </c>
      <c r="J947" s="10">
        <f>'11-2021'!$H941/1000</f>
        <v>1663.1378137313384</v>
      </c>
      <c r="K947" s="10">
        <f>'12-2021'!$H941/1000</f>
        <v>1424.9388686692562</v>
      </c>
      <c r="L947" s="10">
        <f>'1-2022'!$H941/1000</f>
        <v>1188.8203249940498</v>
      </c>
      <c r="M947" s="10">
        <f>'2-2022'!$H941/1000</f>
        <v>952.70178131884347</v>
      </c>
      <c r="N947" s="10">
        <f>'3-2022'!$H941/1000</f>
        <v>710.24485074281199</v>
      </c>
      <c r="O947" s="10">
        <f>'4-2022'!$H941/1000</f>
        <v>489.71173353907363</v>
      </c>
      <c r="P947" s="10">
        <f>'5-2022'!$H941/1000</f>
        <v>251.66670383357143</v>
      </c>
      <c r="Q947" s="10">
        <f>'6-2022'!$H941/1000</f>
        <v>12.444758023861446</v>
      </c>
      <c r="R947" s="10">
        <f t="shared" si="16"/>
        <v>560.51191367584067</v>
      </c>
      <c r="T947" s="74"/>
    </row>
    <row r="948" spans="1:20" x14ac:dyDescent="0.25">
      <c r="A948" s="56"/>
      <c r="B948" s="3"/>
      <c r="C948" s="3"/>
      <c r="D948" s="3" t="s">
        <v>24</v>
      </c>
      <c r="E948" s="10">
        <f>'6-2021'!$H942/1000</f>
        <v>267.05735603188833</v>
      </c>
      <c r="F948" s="10">
        <f>'7-2021'!$H942/1000</f>
        <v>212.96385557801256</v>
      </c>
      <c r="G948" s="10">
        <f>'8-2021'!$H942/1000</f>
        <v>231.81716253934221</v>
      </c>
      <c r="H948" s="10">
        <f>'9-2021'!$H942/1000</f>
        <v>350.35228194605099</v>
      </c>
      <c r="I948" s="10">
        <f>'10-2021'!$H942/1000</f>
        <v>293.71803476072802</v>
      </c>
      <c r="J948" s="10">
        <f>'11-2021'!$H942/1000</f>
        <v>344.26753381510389</v>
      </c>
      <c r="K948" s="10">
        <f>'12-2021'!$H942/1000</f>
        <v>289.87902285228699</v>
      </c>
      <c r="L948" s="10">
        <f>'1-2022'!$H942/1000</f>
        <v>269.1549822085932</v>
      </c>
      <c r="M948" s="10">
        <f>'2-2022'!$H942/1000</f>
        <v>213.00173003668917</v>
      </c>
      <c r="N948" s="10">
        <f>'3-2022'!$H942/1000</f>
        <v>660.66131552483932</v>
      </c>
      <c r="O948" s="10">
        <f>'4-2022'!$H942/1000</f>
        <v>567.07422149070862</v>
      </c>
      <c r="P948" s="10">
        <f>'5-2022'!$H942/1000</f>
        <v>739.95463082278854</v>
      </c>
      <c r="Q948" s="10">
        <f>'6-2022'!$H942/1000</f>
        <v>581.37593512106389</v>
      </c>
      <c r="R948" s="10">
        <f t="shared" si="16"/>
        <v>383.08845142930159</v>
      </c>
      <c r="T948" s="74"/>
    </row>
    <row r="949" spans="1:20" x14ac:dyDescent="0.25">
      <c r="A949" s="56"/>
      <c r="B949" s="3"/>
      <c r="C949" s="3"/>
      <c r="D949" s="3" t="s">
        <v>249</v>
      </c>
      <c r="E949" s="10">
        <f>'6-2021'!$H943/1000</f>
        <v>0</v>
      </c>
      <c r="F949" s="10">
        <f>'7-2021'!$H943/1000</f>
        <v>0</v>
      </c>
      <c r="G949" s="10">
        <f>'8-2021'!$H943/1000</f>
        <v>0</v>
      </c>
      <c r="H949" s="10">
        <f>'9-2021'!$H943/1000</f>
        <v>0</v>
      </c>
      <c r="I949" s="10">
        <f>'10-2021'!$H943/1000</f>
        <v>0</v>
      </c>
      <c r="J949" s="10">
        <f>'11-2021'!$H943/1000</f>
        <v>0</v>
      </c>
      <c r="K949" s="10">
        <f>'12-2021'!$H943/1000</f>
        <v>0</v>
      </c>
      <c r="L949" s="10">
        <f>'1-2022'!$H943/1000</f>
        <v>0</v>
      </c>
      <c r="M949" s="10">
        <f>'2-2022'!$H943/1000</f>
        <v>0</v>
      </c>
      <c r="N949" s="10">
        <f>'3-2022'!$H943/1000</f>
        <v>0</v>
      </c>
      <c r="O949" s="10">
        <f>'4-2022'!$H943/1000</f>
        <v>0</v>
      </c>
      <c r="P949" s="10">
        <f>'5-2022'!$H943/1000</f>
        <v>0</v>
      </c>
      <c r="Q949" s="10">
        <f>'6-2022'!$H943/1000</f>
        <v>0</v>
      </c>
      <c r="R949" s="10">
        <f t="shared" si="16"/>
        <v>0</v>
      </c>
      <c r="T949" s="74"/>
    </row>
    <row r="950" spans="1:20" x14ac:dyDescent="0.25">
      <c r="A950" s="56"/>
      <c r="B950" s="3"/>
      <c r="C950" s="3"/>
      <c r="D950" s="3" t="s">
        <v>251</v>
      </c>
      <c r="E950" s="10">
        <f>'6-2021'!$H944/1000</f>
        <v>0</v>
      </c>
      <c r="F950" s="10">
        <f>'7-2021'!$H944/1000</f>
        <v>0</v>
      </c>
      <c r="G950" s="10">
        <f>'8-2021'!$H944/1000</f>
        <v>0</v>
      </c>
      <c r="H950" s="10">
        <f>'9-2021'!$H944/1000</f>
        <v>0</v>
      </c>
      <c r="I950" s="10">
        <f>'10-2021'!$H944/1000</f>
        <v>0</v>
      </c>
      <c r="J950" s="10">
        <f>'11-2021'!$H944/1000</f>
        <v>0</v>
      </c>
      <c r="K950" s="10">
        <f>'12-2021'!$H944/1000</f>
        <v>0</v>
      </c>
      <c r="L950" s="10">
        <f>'1-2022'!$H944/1000</f>
        <v>0</v>
      </c>
      <c r="M950" s="10">
        <f>'2-2022'!$H944/1000</f>
        <v>0</v>
      </c>
      <c r="N950" s="10">
        <f>'3-2022'!$H944/1000</f>
        <v>0</v>
      </c>
      <c r="O950" s="10">
        <f>'4-2022'!$H944/1000</f>
        <v>0</v>
      </c>
      <c r="P950" s="10">
        <f>'5-2022'!$H944/1000</f>
        <v>0</v>
      </c>
      <c r="Q950" s="10">
        <f>'6-2022'!$H944/1000</f>
        <v>0</v>
      </c>
      <c r="R950" s="10">
        <f t="shared" si="16"/>
        <v>0</v>
      </c>
      <c r="T950" s="74"/>
    </row>
    <row r="951" spans="1:20" x14ac:dyDescent="0.25">
      <c r="A951" s="56"/>
      <c r="B951" s="3"/>
      <c r="C951" s="3"/>
      <c r="D951" s="3" t="s">
        <v>252</v>
      </c>
      <c r="E951" s="10">
        <f>'6-2021'!$H945/1000</f>
        <v>0.91693524685343186</v>
      </c>
      <c r="F951" s="10">
        <f>'7-2021'!$H945/1000</f>
        <v>0.91693524685343186</v>
      </c>
      <c r="G951" s="10">
        <f>'8-2021'!$H945/1000</f>
        <v>0.91693524685343186</v>
      </c>
      <c r="H951" s="10">
        <f>'9-2021'!$H945/1000</f>
        <v>0.91693524685343186</v>
      </c>
      <c r="I951" s="10">
        <f>'10-2021'!$H945/1000</f>
        <v>0.91693524685343186</v>
      </c>
      <c r="J951" s="10">
        <f>'11-2021'!$H945/1000</f>
        <v>0.91693524685343186</v>
      </c>
      <c r="K951" s="10">
        <f>'12-2021'!$H945/1000</f>
        <v>0.91693524685343186</v>
      </c>
      <c r="L951" s="10">
        <f>'1-2022'!$H945/1000</f>
        <v>0.91693524685343186</v>
      </c>
      <c r="M951" s="10">
        <f>'2-2022'!$H945/1000</f>
        <v>0.91693524685343186</v>
      </c>
      <c r="N951" s="10">
        <f>'3-2022'!$H945/1000</f>
        <v>0.91693524685343186</v>
      </c>
      <c r="O951" s="10">
        <f>'4-2022'!$H945/1000</f>
        <v>0.91693524685343186</v>
      </c>
      <c r="P951" s="10">
        <f>'5-2022'!$H945/1000</f>
        <v>0.91693524685343186</v>
      </c>
      <c r="Q951" s="10">
        <f>'6-2022'!$H945/1000</f>
        <v>0.91693524685343186</v>
      </c>
      <c r="R951" s="10">
        <f t="shared" si="16"/>
        <v>0.91693524685343186</v>
      </c>
      <c r="T951" s="74"/>
    </row>
    <row r="952" spans="1:20" x14ac:dyDescent="0.25">
      <c r="A952" s="56"/>
      <c r="B952" s="3"/>
      <c r="C952" s="3"/>
      <c r="D952" s="3" t="s">
        <v>30</v>
      </c>
      <c r="E952" s="10">
        <f>'6-2021'!$H946/1000</f>
        <v>0</v>
      </c>
      <c r="F952" s="10">
        <f>'7-2021'!$H946/1000</f>
        <v>0</v>
      </c>
      <c r="G952" s="10">
        <f>'8-2021'!$H946/1000</f>
        <v>0</v>
      </c>
      <c r="H952" s="10">
        <f>'9-2021'!$H946/1000</f>
        <v>0</v>
      </c>
      <c r="I952" s="10">
        <f>'10-2021'!$H946/1000</f>
        <v>0</v>
      </c>
      <c r="J952" s="10">
        <f>'11-2021'!$H946/1000</f>
        <v>0</v>
      </c>
      <c r="K952" s="10">
        <f>'12-2021'!$H946/1000</f>
        <v>0</v>
      </c>
      <c r="L952" s="10">
        <f>'1-2022'!$H946/1000</f>
        <v>0</v>
      </c>
      <c r="M952" s="10">
        <f>'2-2022'!$H946/1000</f>
        <v>0</v>
      </c>
      <c r="N952" s="10">
        <f>'3-2022'!$H946/1000</f>
        <v>0</v>
      </c>
      <c r="O952" s="10">
        <f>'4-2022'!$H946/1000</f>
        <v>0</v>
      </c>
      <c r="P952" s="10">
        <f>'5-2022'!$H946/1000</f>
        <v>0</v>
      </c>
      <c r="Q952" s="10">
        <f>'6-2022'!$H946/1000</f>
        <v>0</v>
      </c>
      <c r="R952" s="10">
        <f t="shared" si="16"/>
        <v>0</v>
      </c>
      <c r="T952" s="74"/>
    </row>
    <row r="953" spans="1:20" x14ac:dyDescent="0.25">
      <c r="A953" s="56"/>
      <c r="B953" s="3"/>
      <c r="C953" s="3"/>
      <c r="D953" s="3" t="s">
        <v>247</v>
      </c>
      <c r="E953" s="10">
        <f>'6-2021'!$H947/1000</f>
        <v>0</v>
      </c>
      <c r="F953" s="10">
        <f>'7-2021'!$H947/1000</f>
        <v>0</v>
      </c>
      <c r="G953" s="10">
        <f>'8-2021'!$H947/1000</f>
        <v>0</v>
      </c>
      <c r="H953" s="10">
        <f>'9-2021'!$H947/1000</f>
        <v>0</v>
      </c>
      <c r="I953" s="10">
        <f>'10-2021'!$H947/1000</f>
        <v>0</v>
      </c>
      <c r="J953" s="10">
        <f>'11-2021'!$H947/1000</f>
        <v>0</v>
      </c>
      <c r="K953" s="10">
        <f>'12-2021'!$H947/1000</f>
        <v>0</v>
      </c>
      <c r="L953" s="10">
        <f>'1-2022'!$H947/1000</f>
        <v>0</v>
      </c>
      <c r="M953" s="10">
        <f>'2-2022'!$H947/1000</f>
        <v>0</v>
      </c>
      <c r="N953" s="10">
        <f>'3-2022'!$H947/1000</f>
        <v>0</v>
      </c>
      <c r="O953" s="10">
        <f>'4-2022'!$H947/1000</f>
        <v>0</v>
      </c>
      <c r="P953" s="10">
        <f>'5-2022'!$H947/1000</f>
        <v>0</v>
      </c>
      <c r="Q953" s="10">
        <f>'6-2022'!$H947/1000</f>
        <v>0</v>
      </c>
      <c r="R953" s="10">
        <f t="shared" si="16"/>
        <v>0</v>
      </c>
      <c r="T953" s="74"/>
    </row>
    <row r="954" spans="1:20" x14ac:dyDescent="0.25">
      <c r="A954" s="56"/>
      <c r="B954" s="3"/>
      <c r="C954" s="3"/>
      <c r="D954" s="3" t="s">
        <v>248</v>
      </c>
      <c r="E954" s="10">
        <f>'6-2021'!$H948/1000</f>
        <v>1563.7601831922582</v>
      </c>
      <c r="F954" s="10">
        <f>'7-2021'!$H948/1000</f>
        <v>1564.6829222407753</v>
      </c>
      <c r="G954" s="10">
        <f>'8-2021'!$H948/1000</f>
        <v>1841.0373257878118</v>
      </c>
      <c r="H954" s="10">
        <f>'9-2021'!$H948/1000</f>
        <v>3253.9320446940837</v>
      </c>
      <c r="I954" s="10">
        <f>'10-2021'!$H948/1000</f>
        <v>2970.6239732619024</v>
      </c>
      <c r="J954" s="10">
        <f>'11-2021'!$H948/1000</f>
        <v>2620.6258855641349</v>
      </c>
      <c r="K954" s="10">
        <f>'12-2021'!$H948/1000</f>
        <v>2487.8589030827147</v>
      </c>
      <c r="L954" s="10">
        <f>'1-2022'!$H948/1000</f>
        <v>2593.8805982316076</v>
      </c>
      <c r="M954" s="10">
        <f>'2-2022'!$H948/1000</f>
        <v>2396.1448111966406</v>
      </c>
      <c r="N954" s="10">
        <f>'3-2022'!$H948/1000</f>
        <v>2125.6056152447973</v>
      </c>
      <c r="O954" s="10">
        <f>'4-2022'!$H948/1000</f>
        <v>2072.874909361266</v>
      </c>
      <c r="P954" s="10">
        <f>'5-2022'!$H948/1000</f>
        <v>2118.5017230697867</v>
      </c>
      <c r="Q954" s="10">
        <f>'6-2022'!$H948/1000</f>
        <v>2510.5546361088523</v>
      </c>
      <c r="R954" s="10">
        <f t="shared" si="16"/>
        <v>2340.243843448839</v>
      </c>
      <c r="T954" s="74"/>
    </row>
    <row r="955" spans="1:20" ht="15.75" thickBot="1" x14ac:dyDescent="0.3">
      <c r="A955" s="63" t="s">
        <v>152</v>
      </c>
      <c r="B955" s="3"/>
      <c r="C955" s="3"/>
      <c r="D955" s="3"/>
      <c r="E955" s="19">
        <f>'6-2021'!$H949/1000</f>
        <v>1843.0812535008818</v>
      </c>
      <c r="F955" s="19">
        <f>'7-2021'!$H949/1000</f>
        <v>1787.7674665546851</v>
      </c>
      <c r="G955" s="19">
        <f>'8-2021'!$H949/1000</f>
        <v>2080.8321515222133</v>
      </c>
      <c r="H955" s="19">
        <f>'9-2021'!$H949/1000</f>
        <v>3614.6530933159188</v>
      </c>
      <c r="I955" s="19">
        <f>'10-2021'!$H949/1000</f>
        <v>3272.5677491575766</v>
      </c>
      <c r="J955" s="19">
        <f>'11-2021'!$H949/1000</f>
        <v>4628.9481683574304</v>
      </c>
      <c r="K955" s="19">
        <f>'12-2021'!$H949/1000</f>
        <v>4203.5937298511117</v>
      </c>
      <c r="L955" s="19">
        <f>'1-2022'!$H949/1000</f>
        <v>4052.7728406811038</v>
      </c>
      <c r="M955" s="19">
        <f>'2-2022'!$H949/1000</f>
        <v>3562.7652577990266</v>
      </c>
      <c r="N955" s="19">
        <f>'3-2022'!$H949/1000</f>
        <v>3497.428716759302</v>
      </c>
      <c r="O955" s="19">
        <f>'4-2022'!$H949/1000</f>
        <v>3130.5777996379015</v>
      </c>
      <c r="P955" s="19">
        <f>'5-2022'!$H949/1000</f>
        <v>3111.0399929729997</v>
      </c>
      <c r="Q955" s="19">
        <f>'6-2022'!$H949/1000</f>
        <v>3105.2922645006311</v>
      </c>
      <c r="R955" s="19">
        <f t="shared" si="16"/>
        <v>3284.7611438008357</v>
      </c>
      <c r="T955" s="74"/>
    </row>
    <row r="956" spans="1:20" ht="15.75" thickTop="1" x14ac:dyDescent="0.25">
      <c r="A956" s="56"/>
      <c r="B956" s="3"/>
      <c r="C956" s="3"/>
      <c r="D956" s="3"/>
      <c r="E956" s="2">
        <f>'6-2021'!$H950/1000</f>
        <v>0</v>
      </c>
      <c r="F956" s="2">
        <f>'7-2021'!$H950/1000</f>
        <v>0</v>
      </c>
      <c r="G956" s="2">
        <f>'8-2021'!$H950/1000</f>
        <v>0</v>
      </c>
      <c r="H956" s="2">
        <f>'9-2021'!$H950/1000</f>
        <v>0</v>
      </c>
      <c r="I956" s="2">
        <f>'10-2021'!$H950/1000</f>
        <v>0</v>
      </c>
      <c r="J956" s="2">
        <f>'11-2021'!$H950/1000</f>
        <v>0</v>
      </c>
      <c r="K956" s="2">
        <f>'12-2021'!$H950/1000</f>
        <v>0</v>
      </c>
      <c r="L956" s="2">
        <f>'1-2022'!$H950/1000</f>
        <v>0</v>
      </c>
      <c r="M956" s="2">
        <f>'2-2022'!$H950/1000</f>
        <v>0</v>
      </c>
      <c r="N956" s="2">
        <f>'3-2022'!$H950/1000</f>
        <v>0</v>
      </c>
      <c r="O956" s="2">
        <f>'4-2022'!$H950/1000</f>
        <v>0</v>
      </c>
      <c r="P956" s="2">
        <f>'5-2022'!$H950/1000</f>
        <v>0</v>
      </c>
      <c r="Q956" s="2">
        <f>'6-2022'!$H950/1000</f>
        <v>0</v>
      </c>
      <c r="R956" s="2">
        <f t="shared" si="16"/>
        <v>0</v>
      </c>
      <c r="T956" s="74"/>
    </row>
    <row r="957" spans="1:20" x14ac:dyDescent="0.25">
      <c r="A957" s="56" t="s">
        <v>153</v>
      </c>
      <c r="B957" s="3" t="s">
        <v>154</v>
      </c>
      <c r="C957" s="3"/>
      <c r="D957" s="3"/>
      <c r="E957" s="2">
        <f>'6-2021'!$H951/1000</f>
        <v>0</v>
      </c>
      <c r="F957" s="2">
        <f>'7-2021'!$H951/1000</f>
        <v>0</v>
      </c>
      <c r="G957" s="2">
        <f>'8-2021'!$H951/1000</f>
        <v>0</v>
      </c>
      <c r="H957" s="2">
        <f>'9-2021'!$H951/1000</f>
        <v>0</v>
      </c>
      <c r="I957" s="2">
        <f>'10-2021'!$H951/1000</f>
        <v>0</v>
      </c>
      <c r="J957" s="2">
        <f>'11-2021'!$H951/1000</f>
        <v>0</v>
      </c>
      <c r="K957" s="2">
        <f>'12-2021'!$H951/1000</f>
        <v>0</v>
      </c>
      <c r="L957" s="2">
        <f>'1-2022'!$H951/1000</f>
        <v>0</v>
      </c>
      <c r="M957" s="2">
        <f>'2-2022'!$H951/1000</f>
        <v>0</v>
      </c>
      <c r="N957" s="2">
        <f>'3-2022'!$H951/1000</f>
        <v>0</v>
      </c>
      <c r="O957" s="2">
        <f>'4-2022'!$H951/1000</f>
        <v>0</v>
      </c>
      <c r="P957" s="2">
        <f>'5-2022'!$H951/1000</f>
        <v>0</v>
      </c>
      <c r="Q957" s="2">
        <f>'6-2022'!$H951/1000</f>
        <v>0</v>
      </c>
      <c r="R957" s="2">
        <f t="shared" si="16"/>
        <v>0</v>
      </c>
      <c r="T957" s="74"/>
    </row>
    <row r="958" spans="1:20" x14ac:dyDescent="0.25">
      <c r="A958" s="56"/>
      <c r="B958" s="3"/>
      <c r="C958" s="3"/>
      <c r="D958" s="3" t="s">
        <v>193</v>
      </c>
      <c r="E958" s="10">
        <f>'6-2021'!$H952/1000</f>
        <v>258.90367000000003</v>
      </c>
      <c r="F958" s="10">
        <f>'7-2021'!$H952/1000</f>
        <v>258.90367000000003</v>
      </c>
      <c r="G958" s="10">
        <f>'8-2021'!$H952/1000</f>
        <v>258.90367000000003</v>
      </c>
      <c r="H958" s="10">
        <f>'9-2021'!$H952/1000</f>
        <v>258.90367000000003</v>
      </c>
      <c r="I958" s="10">
        <f>'10-2021'!$H952/1000</f>
        <v>577.28614000000005</v>
      </c>
      <c r="J958" s="10">
        <f>'11-2021'!$H952/1000</f>
        <v>731.81620999999996</v>
      </c>
      <c r="K958" s="10">
        <f>'12-2021'!$H952/1000</f>
        <v>794.23734000000002</v>
      </c>
      <c r="L958" s="10">
        <f>'1-2022'!$H952/1000</f>
        <v>811.09903000000008</v>
      </c>
      <c r="M958" s="10">
        <f>'2-2022'!$H952/1000</f>
        <v>825.29231000000004</v>
      </c>
      <c r="N958" s="10">
        <f>'3-2022'!$H952/1000</f>
        <v>889.27591000000007</v>
      </c>
      <c r="O958" s="10">
        <f>'4-2022'!$H952/1000</f>
        <v>929.78206</v>
      </c>
      <c r="P958" s="10">
        <f>'5-2022'!$H952/1000</f>
        <v>965.02896999999996</v>
      </c>
      <c r="Q958" s="10">
        <f>'6-2022'!$H952/1000</f>
        <v>971.46013000000005</v>
      </c>
      <c r="R958" s="10">
        <f t="shared" si="16"/>
        <v>659.6425733333333</v>
      </c>
      <c r="T958" s="74"/>
    </row>
    <row r="959" spans="1:20" x14ac:dyDescent="0.25">
      <c r="A959" s="56"/>
      <c r="B959" s="3"/>
      <c r="C959" s="3"/>
      <c r="D959" s="3" t="s">
        <v>24</v>
      </c>
      <c r="E959" s="10">
        <f>'6-2021'!$H953/1000</f>
        <v>0</v>
      </c>
      <c r="F959" s="10">
        <f>'7-2021'!$H953/1000</f>
        <v>0</v>
      </c>
      <c r="G959" s="10">
        <f>'8-2021'!$H953/1000</f>
        <v>0</v>
      </c>
      <c r="H959" s="10">
        <f>'9-2021'!$H953/1000</f>
        <v>0</v>
      </c>
      <c r="I959" s="10">
        <f>'10-2021'!$H953/1000</f>
        <v>0</v>
      </c>
      <c r="J959" s="10">
        <f>'11-2021'!$H953/1000</f>
        <v>0</v>
      </c>
      <c r="K959" s="10">
        <f>'12-2021'!$H953/1000</f>
        <v>0</v>
      </c>
      <c r="L959" s="10">
        <f>'1-2022'!$H953/1000</f>
        <v>0</v>
      </c>
      <c r="M959" s="10">
        <f>'2-2022'!$H953/1000</f>
        <v>0</v>
      </c>
      <c r="N959" s="10">
        <f>'3-2022'!$H953/1000</f>
        <v>0</v>
      </c>
      <c r="O959" s="10">
        <f>'4-2022'!$H953/1000</f>
        <v>0</v>
      </c>
      <c r="P959" s="10">
        <f>'5-2022'!$H953/1000</f>
        <v>0</v>
      </c>
      <c r="Q959" s="10">
        <f>'6-2022'!$H953/1000</f>
        <v>0</v>
      </c>
      <c r="R959" s="10">
        <f t="shared" si="16"/>
        <v>0</v>
      </c>
      <c r="T959" s="74"/>
    </row>
    <row r="960" spans="1:20" x14ac:dyDescent="0.25">
      <c r="A960" s="56"/>
      <c r="B960" s="3"/>
      <c r="C960" s="3"/>
      <c r="D960" s="3" t="s">
        <v>251</v>
      </c>
      <c r="E960" s="10">
        <f>'6-2021'!$H954/1000</f>
        <v>0</v>
      </c>
      <c r="F960" s="10">
        <f>'7-2021'!$H954/1000</f>
        <v>0</v>
      </c>
      <c r="G960" s="10">
        <f>'8-2021'!$H954/1000</f>
        <v>0</v>
      </c>
      <c r="H960" s="10">
        <f>'9-2021'!$H954/1000</f>
        <v>0</v>
      </c>
      <c r="I960" s="10">
        <f>'10-2021'!$H954/1000</f>
        <v>0</v>
      </c>
      <c r="J960" s="10">
        <f>'11-2021'!$H954/1000</f>
        <v>0</v>
      </c>
      <c r="K960" s="10">
        <f>'12-2021'!$H954/1000</f>
        <v>0</v>
      </c>
      <c r="L960" s="10">
        <f>'1-2022'!$H954/1000</f>
        <v>0</v>
      </c>
      <c r="M960" s="10">
        <f>'2-2022'!$H954/1000</f>
        <v>0</v>
      </c>
      <c r="N960" s="10">
        <f>'3-2022'!$H954/1000</f>
        <v>0</v>
      </c>
      <c r="O960" s="10">
        <f>'4-2022'!$H954/1000</f>
        <v>0</v>
      </c>
      <c r="P960" s="10">
        <f>'5-2022'!$H954/1000</f>
        <v>0</v>
      </c>
      <c r="Q960" s="10">
        <f>'6-2022'!$H954/1000</f>
        <v>0</v>
      </c>
      <c r="R960" s="10">
        <f t="shared" si="16"/>
        <v>0</v>
      </c>
      <c r="T960" s="74"/>
    </row>
    <row r="961" spans="1:20" x14ac:dyDescent="0.25">
      <c r="A961" s="56"/>
      <c r="B961" s="3"/>
      <c r="C961" s="3"/>
      <c r="D961" s="3" t="s">
        <v>251</v>
      </c>
      <c r="E961" s="10">
        <f>'6-2021'!$H955/1000</f>
        <v>0</v>
      </c>
      <c r="F961" s="10">
        <f>'7-2021'!$H955/1000</f>
        <v>0</v>
      </c>
      <c r="G961" s="10">
        <f>'8-2021'!$H955/1000</f>
        <v>0</v>
      </c>
      <c r="H961" s="10">
        <f>'9-2021'!$H955/1000</f>
        <v>0</v>
      </c>
      <c r="I961" s="10">
        <f>'10-2021'!$H955/1000</f>
        <v>0</v>
      </c>
      <c r="J961" s="10">
        <f>'11-2021'!$H955/1000</f>
        <v>0</v>
      </c>
      <c r="K961" s="10">
        <f>'12-2021'!$H955/1000</f>
        <v>0</v>
      </c>
      <c r="L961" s="10">
        <f>'1-2022'!$H955/1000</f>
        <v>0</v>
      </c>
      <c r="M961" s="10">
        <f>'2-2022'!$H955/1000</f>
        <v>0</v>
      </c>
      <c r="N961" s="10">
        <f>'3-2022'!$H955/1000</f>
        <v>0</v>
      </c>
      <c r="O961" s="10">
        <f>'4-2022'!$H955/1000</f>
        <v>0</v>
      </c>
      <c r="P961" s="10">
        <f>'5-2022'!$H955/1000</f>
        <v>0</v>
      </c>
      <c r="Q961" s="10">
        <f>'6-2022'!$H955/1000</f>
        <v>0</v>
      </c>
      <c r="R961" s="10">
        <f t="shared" si="16"/>
        <v>0</v>
      </c>
      <c r="T961" s="74"/>
    </row>
    <row r="962" spans="1:20" x14ac:dyDescent="0.25">
      <c r="A962" s="56"/>
      <c r="B962" s="3"/>
      <c r="C962" s="3"/>
      <c r="D962" s="3" t="s">
        <v>249</v>
      </c>
      <c r="E962" s="10">
        <f>'6-2021'!$H956/1000</f>
        <v>0</v>
      </c>
      <c r="F962" s="10">
        <f>'7-2021'!$H956/1000</f>
        <v>0</v>
      </c>
      <c r="G962" s="10">
        <f>'8-2021'!$H956/1000</f>
        <v>0</v>
      </c>
      <c r="H962" s="10">
        <f>'9-2021'!$H956/1000</f>
        <v>0</v>
      </c>
      <c r="I962" s="10">
        <f>'10-2021'!$H956/1000</f>
        <v>0</v>
      </c>
      <c r="J962" s="10">
        <f>'11-2021'!$H956/1000</f>
        <v>0</v>
      </c>
      <c r="K962" s="10">
        <f>'12-2021'!$H956/1000</f>
        <v>0</v>
      </c>
      <c r="L962" s="10">
        <f>'1-2022'!$H956/1000</f>
        <v>0</v>
      </c>
      <c r="M962" s="10">
        <f>'2-2022'!$H956/1000</f>
        <v>0</v>
      </c>
      <c r="N962" s="10">
        <f>'3-2022'!$H956/1000</f>
        <v>0</v>
      </c>
      <c r="O962" s="10">
        <f>'4-2022'!$H956/1000</f>
        <v>0</v>
      </c>
      <c r="P962" s="10">
        <f>'5-2022'!$H956/1000</f>
        <v>0</v>
      </c>
      <c r="Q962" s="10">
        <f>'6-2022'!$H956/1000</f>
        <v>0</v>
      </c>
      <c r="R962" s="10">
        <f t="shared" si="16"/>
        <v>0</v>
      </c>
      <c r="T962" s="74"/>
    </row>
    <row r="963" spans="1:20" x14ac:dyDescent="0.25">
      <c r="A963" s="56"/>
      <c r="B963" s="3"/>
      <c r="C963" s="3"/>
      <c r="D963" s="3" t="s">
        <v>253</v>
      </c>
      <c r="E963" s="10">
        <f>'6-2021'!$H957/1000</f>
        <v>0</v>
      </c>
      <c r="F963" s="10">
        <f>'7-2021'!$H957/1000</f>
        <v>0</v>
      </c>
      <c r="G963" s="10">
        <f>'8-2021'!$H957/1000</f>
        <v>0</v>
      </c>
      <c r="H963" s="10">
        <f>'9-2021'!$H957/1000</f>
        <v>0</v>
      </c>
      <c r="I963" s="10">
        <f>'10-2021'!$H957/1000</f>
        <v>0</v>
      </c>
      <c r="J963" s="10">
        <f>'11-2021'!$H957/1000</f>
        <v>0</v>
      </c>
      <c r="K963" s="10">
        <f>'12-2021'!$H957/1000</f>
        <v>0</v>
      </c>
      <c r="L963" s="10">
        <f>'1-2022'!$H957/1000</f>
        <v>0</v>
      </c>
      <c r="M963" s="10">
        <f>'2-2022'!$H957/1000</f>
        <v>0</v>
      </c>
      <c r="N963" s="10">
        <f>'3-2022'!$H957/1000</f>
        <v>0</v>
      </c>
      <c r="O963" s="10">
        <f>'4-2022'!$H957/1000</f>
        <v>0</v>
      </c>
      <c r="P963" s="10">
        <f>'5-2022'!$H957/1000</f>
        <v>0</v>
      </c>
      <c r="Q963" s="10">
        <f>'6-2022'!$H957/1000</f>
        <v>0</v>
      </c>
      <c r="R963" s="10">
        <f t="shared" si="16"/>
        <v>0</v>
      </c>
      <c r="T963" s="74"/>
    </row>
    <row r="964" spans="1:20" x14ac:dyDescent="0.25">
      <c r="A964" s="56"/>
      <c r="B964" s="3"/>
      <c r="C964" s="3"/>
      <c r="D964" s="3" t="s">
        <v>247</v>
      </c>
      <c r="E964" s="10">
        <f>'6-2021'!$H958/1000</f>
        <v>0</v>
      </c>
      <c r="F964" s="10">
        <f>'7-2021'!$H958/1000</f>
        <v>0</v>
      </c>
      <c r="G964" s="10">
        <f>'8-2021'!$H958/1000</f>
        <v>0</v>
      </c>
      <c r="H964" s="10">
        <f>'9-2021'!$H958/1000</f>
        <v>0</v>
      </c>
      <c r="I964" s="10">
        <f>'10-2021'!$H958/1000</f>
        <v>0</v>
      </c>
      <c r="J964" s="10">
        <f>'11-2021'!$H958/1000</f>
        <v>0</v>
      </c>
      <c r="K964" s="10">
        <f>'12-2021'!$H958/1000</f>
        <v>0</v>
      </c>
      <c r="L964" s="10">
        <f>'1-2022'!$H958/1000</f>
        <v>0</v>
      </c>
      <c r="M964" s="10">
        <f>'2-2022'!$H958/1000</f>
        <v>0</v>
      </c>
      <c r="N964" s="10">
        <f>'3-2022'!$H958/1000</f>
        <v>0</v>
      </c>
      <c r="O964" s="10">
        <f>'4-2022'!$H958/1000</f>
        <v>0</v>
      </c>
      <c r="P964" s="10">
        <f>'5-2022'!$H958/1000</f>
        <v>0</v>
      </c>
      <c r="Q964" s="10">
        <f>'6-2022'!$H958/1000</f>
        <v>0</v>
      </c>
      <c r="R964" s="10">
        <f t="shared" si="16"/>
        <v>0</v>
      </c>
      <c r="T964" s="74"/>
    </row>
    <row r="965" spans="1:20" x14ac:dyDescent="0.25">
      <c r="A965" s="56"/>
      <c r="B965" s="3"/>
      <c r="C965" s="3"/>
      <c r="D965" s="3" t="s">
        <v>252</v>
      </c>
      <c r="E965" s="10">
        <f>'6-2021'!$H959/1000</f>
        <v>0</v>
      </c>
      <c r="F965" s="10">
        <f>'7-2021'!$H959/1000</f>
        <v>0</v>
      </c>
      <c r="G965" s="10">
        <f>'8-2021'!$H959/1000</f>
        <v>0</v>
      </c>
      <c r="H965" s="10">
        <f>'9-2021'!$H959/1000</f>
        <v>0</v>
      </c>
      <c r="I965" s="10">
        <f>'10-2021'!$H959/1000</f>
        <v>0</v>
      </c>
      <c r="J965" s="10">
        <f>'11-2021'!$H959/1000</f>
        <v>0</v>
      </c>
      <c r="K965" s="10">
        <f>'12-2021'!$H959/1000</f>
        <v>0</v>
      </c>
      <c r="L965" s="10">
        <f>'1-2022'!$H959/1000</f>
        <v>0</v>
      </c>
      <c r="M965" s="10">
        <f>'2-2022'!$H959/1000</f>
        <v>0</v>
      </c>
      <c r="N965" s="10">
        <f>'3-2022'!$H959/1000</f>
        <v>0</v>
      </c>
      <c r="O965" s="10">
        <f>'4-2022'!$H959/1000</f>
        <v>0</v>
      </c>
      <c r="P965" s="10">
        <f>'5-2022'!$H959/1000</f>
        <v>0</v>
      </c>
      <c r="Q965" s="10">
        <f>'6-2022'!$H959/1000</f>
        <v>0</v>
      </c>
      <c r="R965" s="10">
        <f t="shared" si="16"/>
        <v>0</v>
      </c>
      <c r="T965" s="74"/>
    </row>
    <row r="966" spans="1:20" x14ac:dyDescent="0.25">
      <c r="A966" s="56"/>
      <c r="B966" s="3"/>
      <c r="C966" s="3"/>
      <c r="D966" s="3" t="s">
        <v>30</v>
      </c>
      <c r="E966" s="10">
        <f>'6-2021'!$H960/1000</f>
        <v>0</v>
      </c>
      <c r="F966" s="10">
        <f>'7-2021'!$H960/1000</f>
        <v>0</v>
      </c>
      <c r="G966" s="10">
        <f>'8-2021'!$H960/1000</f>
        <v>0</v>
      </c>
      <c r="H966" s="10">
        <f>'9-2021'!$H960/1000</f>
        <v>0</v>
      </c>
      <c r="I966" s="10">
        <f>'10-2021'!$H960/1000</f>
        <v>0</v>
      </c>
      <c r="J966" s="10">
        <f>'11-2021'!$H960/1000</f>
        <v>0</v>
      </c>
      <c r="K966" s="10">
        <f>'12-2021'!$H960/1000</f>
        <v>0</v>
      </c>
      <c r="L966" s="10">
        <f>'1-2022'!$H960/1000</f>
        <v>0</v>
      </c>
      <c r="M966" s="10">
        <f>'2-2022'!$H960/1000</f>
        <v>0</v>
      </c>
      <c r="N966" s="10">
        <f>'3-2022'!$H960/1000</f>
        <v>0</v>
      </c>
      <c r="O966" s="10">
        <f>'4-2022'!$H960/1000</f>
        <v>0</v>
      </c>
      <c r="P966" s="10">
        <f>'5-2022'!$H960/1000</f>
        <v>0</v>
      </c>
      <c r="Q966" s="10">
        <f>'6-2022'!$H960/1000</f>
        <v>0</v>
      </c>
      <c r="R966" s="10">
        <f t="shared" si="16"/>
        <v>0</v>
      </c>
      <c r="T966" s="74"/>
    </row>
    <row r="967" spans="1:20" x14ac:dyDescent="0.25">
      <c r="A967" s="56"/>
      <c r="B967" s="3"/>
      <c r="C967" s="3"/>
      <c r="D967" s="3" t="s">
        <v>248</v>
      </c>
      <c r="E967" s="10">
        <f>'6-2021'!$H961/1000</f>
        <v>0</v>
      </c>
      <c r="F967" s="10">
        <f>'7-2021'!$H961/1000</f>
        <v>0</v>
      </c>
      <c r="G967" s="10">
        <f>'8-2021'!$H961/1000</f>
        <v>0</v>
      </c>
      <c r="H967" s="10">
        <f>'9-2021'!$H961/1000</f>
        <v>0</v>
      </c>
      <c r="I967" s="10">
        <f>'10-2021'!$H961/1000</f>
        <v>0</v>
      </c>
      <c r="J967" s="10">
        <f>'11-2021'!$H961/1000</f>
        <v>0</v>
      </c>
      <c r="K967" s="10">
        <f>'12-2021'!$H961/1000</f>
        <v>0</v>
      </c>
      <c r="L967" s="10">
        <f>'1-2022'!$H961/1000</f>
        <v>0</v>
      </c>
      <c r="M967" s="10">
        <f>'2-2022'!$H961/1000</f>
        <v>0</v>
      </c>
      <c r="N967" s="10">
        <f>'3-2022'!$H961/1000</f>
        <v>0</v>
      </c>
      <c r="O967" s="10">
        <f>'4-2022'!$H961/1000</f>
        <v>0</v>
      </c>
      <c r="P967" s="10">
        <f>'5-2022'!$H961/1000</f>
        <v>0</v>
      </c>
      <c r="Q967" s="10">
        <f>'6-2022'!$H961/1000</f>
        <v>0</v>
      </c>
      <c r="R967" s="10">
        <f t="shared" si="16"/>
        <v>0</v>
      </c>
      <c r="T967" s="74"/>
    </row>
    <row r="968" spans="1:20" ht="15.75" thickBot="1" x14ac:dyDescent="0.3">
      <c r="A968" s="56"/>
      <c r="B968" s="3"/>
      <c r="C968" s="3"/>
      <c r="D968" s="3"/>
      <c r="E968" s="19">
        <f>'6-2021'!$H962/1000</f>
        <v>258.90367000000003</v>
      </c>
      <c r="F968" s="19">
        <f>'7-2021'!$H962/1000</f>
        <v>258.90367000000003</v>
      </c>
      <c r="G968" s="19">
        <f>'8-2021'!$H962/1000</f>
        <v>258.90367000000003</v>
      </c>
      <c r="H968" s="19">
        <f>'9-2021'!$H962/1000</f>
        <v>258.90367000000003</v>
      </c>
      <c r="I968" s="19">
        <f>'10-2021'!$H962/1000</f>
        <v>577.28614000000005</v>
      </c>
      <c r="J968" s="19">
        <f>'11-2021'!$H962/1000</f>
        <v>731.81620999999996</v>
      </c>
      <c r="K968" s="19">
        <f>'12-2021'!$H962/1000</f>
        <v>794.23734000000002</v>
      </c>
      <c r="L968" s="19">
        <f>'1-2022'!$H962/1000</f>
        <v>811.09903000000008</v>
      </c>
      <c r="M968" s="19">
        <f>'2-2022'!$H962/1000</f>
        <v>825.29231000000004</v>
      </c>
      <c r="N968" s="19">
        <f>'3-2022'!$H962/1000</f>
        <v>889.27591000000007</v>
      </c>
      <c r="O968" s="19">
        <f>'4-2022'!$H962/1000</f>
        <v>929.78206</v>
      </c>
      <c r="P968" s="19">
        <f>'5-2022'!$H962/1000</f>
        <v>965.02896999999996</v>
      </c>
      <c r="Q968" s="19">
        <f>'6-2022'!$H962/1000</f>
        <v>971.46013000000005</v>
      </c>
      <c r="R968" s="19">
        <f t="shared" si="16"/>
        <v>659.6425733333333</v>
      </c>
      <c r="T968" s="74"/>
    </row>
    <row r="969" spans="1:20" ht="15.75" thickTop="1" x14ac:dyDescent="0.25">
      <c r="A969" s="56"/>
      <c r="B969" s="3"/>
      <c r="C969" s="3"/>
      <c r="D969" s="3"/>
      <c r="E969" s="2">
        <f>'6-2021'!$H963/1000</f>
        <v>0</v>
      </c>
      <c r="F969" s="2">
        <f>'7-2021'!$H963/1000</f>
        <v>0</v>
      </c>
      <c r="G969" s="2">
        <f>'8-2021'!$H963/1000</f>
        <v>0</v>
      </c>
      <c r="H969" s="2">
        <f>'9-2021'!$H963/1000</f>
        <v>0</v>
      </c>
      <c r="I969" s="2">
        <f>'10-2021'!$H963/1000</f>
        <v>0</v>
      </c>
      <c r="J969" s="2">
        <f>'11-2021'!$H963/1000</f>
        <v>0</v>
      </c>
      <c r="K969" s="2">
        <f>'12-2021'!$H963/1000</f>
        <v>0</v>
      </c>
      <c r="L969" s="2">
        <f>'1-2022'!$H963/1000</f>
        <v>0</v>
      </c>
      <c r="M969" s="2">
        <f>'2-2022'!$H963/1000</f>
        <v>0</v>
      </c>
      <c r="N969" s="2">
        <f>'3-2022'!$H963/1000</f>
        <v>0</v>
      </c>
      <c r="O969" s="2">
        <f>'4-2022'!$H963/1000</f>
        <v>0</v>
      </c>
      <c r="P969" s="2">
        <f>'5-2022'!$H963/1000</f>
        <v>0</v>
      </c>
      <c r="Q969" s="2">
        <f>'6-2022'!$H963/1000</f>
        <v>0</v>
      </c>
      <c r="R969" s="2">
        <f t="shared" si="16"/>
        <v>0</v>
      </c>
      <c r="T969" s="74"/>
    </row>
    <row r="970" spans="1:20" x14ac:dyDescent="0.25">
      <c r="A970" s="56" t="s">
        <v>156</v>
      </c>
      <c r="B970" s="3" t="s">
        <v>5</v>
      </c>
      <c r="C970" s="3"/>
      <c r="D970" s="3"/>
      <c r="E970" s="2">
        <f>'6-2021'!$H964/1000</f>
        <v>0</v>
      </c>
      <c r="F970" s="2">
        <f>'7-2021'!$H964/1000</f>
        <v>0</v>
      </c>
      <c r="G970" s="2">
        <f>'8-2021'!$H964/1000</f>
        <v>0</v>
      </c>
      <c r="H970" s="2">
        <f>'9-2021'!$H964/1000</f>
        <v>0</v>
      </c>
      <c r="I970" s="2">
        <f>'10-2021'!$H964/1000</f>
        <v>0</v>
      </c>
      <c r="J970" s="2">
        <f>'11-2021'!$H964/1000</f>
        <v>0</v>
      </c>
      <c r="K970" s="2">
        <f>'12-2021'!$H964/1000</f>
        <v>0</v>
      </c>
      <c r="L970" s="2">
        <f>'1-2022'!$H964/1000</f>
        <v>0</v>
      </c>
      <c r="M970" s="2">
        <f>'2-2022'!$H964/1000</f>
        <v>0</v>
      </c>
      <c r="N970" s="2">
        <f>'3-2022'!$H964/1000</f>
        <v>0</v>
      </c>
      <c r="O970" s="2">
        <f>'4-2022'!$H964/1000</f>
        <v>0</v>
      </c>
      <c r="P970" s="2">
        <f>'5-2022'!$H964/1000</f>
        <v>0</v>
      </c>
      <c r="Q970" s="2">
        <f>'6-2022'!$H964/1000</f>
        <v>0</v>
      </c>
      <c r="R970" s="2">
        <f t="shared" si="16"/>
        <v>0</v>
      </c>
      <c r="T970" s="74"/>
    </row>
    <row r="971" spans="1:20" x14ac:dyDescent="0.25">
      <c r="A971" s="56"/>
      <c r="B971" s="3"/>
      <c r="C971" s="3"/>
      <c r="D971" s="3" t="s">
        <v>193</v>
      </c>
      <c r="E971" s="10">
        <f>'6-2021'!$H965/1000</f>
        <v>0</v>
      </c>
      <c r="F971" s="10">
        <f>'7-2021'!$H965/1000</f>
        <v>0</v>
      </c>
      <c r="G971" s="10">
        <f>'8-2021'!$H965/1000</f>
        <v>0</v>
      </c>
      <c r="H971" s="10">
        <f>'9-2021'!$H965/1000</f>
        <v>0</v>
      </c>
      <c r="I971" s="10">
        <f>'10-2021'!$H965/1000</f>
        <v>0</v>
      </c>
      <c r="J971" s="10">
        <f>'11-2021'!$H965/1000</f>
        <v>0</v>
      </c>
      <c r="K971" s="10">
        <f>'12-2021'!$H965/1000</f>
        <v>0</v>
      </c>
      <c r="L971" s="10">
        <f>'1-2022'!$H965/1000</f>
        <v>0</v>
      </c>
      <c r="M971" s="10">
        <f>'2-2022'!$H965/1000</f>
        <v>0</v>
      </c>
      <c r="N971" s="10">
        <f>'3-2022'!$H965/1000</f>
        <v>0</v>
      </c>
      <c r="O971" s="10">
        <f>'4-2022'!$H965/1000</f>
        <v>0</v>
      </c>
      <c r="P971" s="10">
        <f>'5-2022'!$H965/1000</f>
        <v>0</v>
      </c>
      <c r="Q971" s="10">
        <f>'6-2022'!$H965/1000</f>
        <v>0</v>
      </c>
      <c r="R971" s="10">
        <f t="shared" si="16"/>
        <v>0</v>
      </c>
      <c r="T971" s="74"/>
    </row>
    <row r="972" spans="1:20" x14ac:dyDescent="0.25">
      <c r="A972" s="56"/>
      <c r="B972" s="3"/>
      <c r="C972" s="3"/>
      <c r="D972" s="3" t="s">
        <v>252</v>
      </c>
      <c r="E972" s="10">
        <f>'6-2021'!$H966/1000</f>
        <v>0</v>
      </c>
      <c r="F972" s="10">
        <f>'7-2021'!$H966/1000</f>
        <v>0</v>
      </c>
      <c r="G972" s="10">
        <f>'8-2021'!$H966/1000</f>
        <v>0</v>
      </c>
      <c r="H972" s="10">
        <f>'9-2021'!$H966/1000</f>
        <v>0</v>
      </c>
      <c r="I972" s="10">
        <f>'10-2021'!$H966/1000</f>
        <v>0</v>
      </c>
      <c r="J972" s="10">
        <f>'11-2021'!$H966/1000</f>
        <v>0</v>
      </c>
      <c r="K972" s="10">
        <f>'12-2021'!$H966/1000</f>
        <v>0</v>
      </c>
      <c r="L972" s="10">
        <f>'1-2022'!$H966/1000</f>
        <v>0</v>
      </c>
      <c r="M972" s="10">
        <f>'2-2022'!$H966/1000</f>
        <v>0</v>
      </c>
      <c r="N972" s="10">
        <f>'3-2022'!$H966/1000</f>
        <v>0</v>
      </c>
      <c r="O972" s="10">
        <f>'4-2022'!$H966/1000</f>
        <v>0</v>
      </c>
      <c r="P972" s="10">
        <f>'5-2022'!$H966/1000</f>
        <v>0</v>
      </c>
      <c r="Q972" s="10">
        <f>'6-2022'!$H966/1000</f>
        <v>0</v>
      </c>
      <c r="R972" s="10">
        <f t="shared" si="16"/>
        <v>0</v>
      </c>
      <c r="T972" s="74"/>
    </row>
    <row r="973" spans="1:20" x14ac:dyDescent="0.25">
      <c r="A973" s="56"/>
      <c r="B973" s="3"/>
      <c r="C973" s="3"/>
      <c r="D973" s="3" t="s">
        <v>30</v>
      </c>
      <c r="E973" s="10">
        <f>'6-2021'!$H967/1000</f>
        <v>0</v>
      </c>
      <c r="F973" s="10">
        <f>'7-2021'!$H967/1000</f>
        <v>0</v>
      </c>
      <c r="G973" s="10">
        <f>'8-2021'!$H967/1000</f>
        <v>0</v>
      </c>
      <c r="H973" s="10">
        <f>'9-2021'!$H967/1000</f>
        <v>0</v>
      </c>
      <c r="I973" s="10">
        <f>'10-2021'!$H967/1000</f>
        <v>0</v>
      </c>
      <c r="J973" s="10">
        <f>'11-2021'!$H967/1000</f>
        <v>0</v>
      </c>
      <c r="K973" s="10">
        <f>'12-2021'!$H967/1000</f>
        <v>0</v>
      </c>
      <c r="L973" s="10">
        <f>'1-2022'!$H967/1000</f>
        <v>0</v>
      </c>
      <c r="M973" s="10">
        <f>'2-2022'!$H967/1000</f>
        <v>0</v>
      </c>
      <c r="N973" s="10">
        <f>'3-2022'!$H967/1000</f>
        <v>0</v>
      </c>
      <c r="O973" s="10">
        <f>'4-2022'!$H967/1000</f>
        <v>0</v>
      </c>
      <c r="P973" s="10">
        <f>'5-2022'!$H967/1000</f>
        <v>0</v>
      </c>
      <c r="Q973" s="10">
        <f>'6-2022'!$H967/1000</f>
        <v>0</v>
      </c>
      <c r="R973" s="10">
        <f t="shared" si="16"/>
        <v>0</v>
      </c>
      <c r="T973" s="74"/>
    </row>
    <row r="974" spans="1:20" x14ac:dyDescent="0.25">
      <c r="A974" s="56"/>
      <c r="B974" s="3"/>
      <c r="C974" s="3"/>
      <c r="D974" s="3" t="s">
        <v>24</v>
      </c>
      <c r="E974" s="10">
        <f>'6-2021'!$H968/1000</f>
        <v>2358.4280547259787</v>
      </c>
      <c r="F974" s="10">
        <f>'7-2021'!$H968/1000</f>
        <v>2364.7422477621726</v>
      </c>
      <c r="G974" s="10">
        <f>'8-2021'!$H968/1000</f>
        <v>2425.3412890909226</v>
      </c>
      <c r="H974" s="10">
        <f>'9-2021'!$H968/1000</f>
        <v>2732.1107502895729</v>
      </c>
      <c r="I974" s="10">
        <f>'10-2021'!$H968/1000</f>
        <v>2740.7478183686585</v>
      </c>
      <c r="J974" s="10">
        <f>'11-2021'!$H968/1000</f>
        <v>2674.4151757024065</v>
      </c>
      <c r="K974" s="10">
        <f>'12-2021'!$H968/1000</f>
        <v>2663.6768487092431</v>
      </c>
      <c r="L974" s="10">
        <f>'1-2022'!$H968/1000</f>
        <v>2841.6229152267351</v>
      </c>
      <c r="M974" s="10">
        <f>'2-2022'!$H968/1000</f>
        <v>2934.1357729949864</v>
      </c>
      <c r="N974" s="10">
        <f>'3-2022'!$H968/1000</f>
        <v>3226.7595224178581</v>
      </c>
      <c r="O974" s="10">
        <f>'4-2022'!$H968/1000</f>
        <v>3280.7355768634279</v>
      </c>
      <c r="P974" s="10">
        <f>'5-2022'!$H968/1000</f>
        <v>3522.009375533336</v>
      </c>
      <c r="Q974" s="10">
        <f>'6-2022'!$H968/1000</f>
        <v>3536.2138254729443</v>
      </c>
      <c r="R974" s="10">
        <f t="shared" si="16"/>
        <v>2862.8015194215654</v>
      </c>
      <c r="T974" s="74"/>
    </row>
    <row r="975" spans="1:20" x14ac:dyDescent="0.25">
      <c r="A975" s="56"/>
      <c r="B975" s="3"/>
      <c r="C975" s="3"/>
      <c r="D975" s="3" t="s">
        <v>248</v>
      </c>
      <c r="E975" s="10">
        <f>'6-2021'!$H969/1000</f>
        <v>5.553163820733622</v>
      </c>
      <c r="F975" s="10">
        <f>'7-2021'!$H969/1000</f>
        <v>2.7358455694784918</v>
      </c>
      <c r="G975" s="10">
        <f>'8-2021'!$H969/1000</f>
        <v>2.7358455694784918</v>
      </c>
      <c r="H975" s="10">
        <f>'9-2021'!$H969/1000</f>
        <v>40.83318002633699</v>
      </c>
      <c r="I975" s="10">
        <f>'10-2021'!$H969/1000</f>
        <v>41.265148185116722</v>
      </c>
      <c r="J975" s="10">
        <f>'11-2021'!$H969/1000</f>
        <v>40.83318002633699</v>
      </c>
      <c r="K975" s="10">
        <f>'12-2021'!$H969/1000</f>
        <v>40.83318002633699</v>
      </c>
      <c r="L975" s="10">
        <f>'1-2022'!$H969/1000</f>
        <v>40.83318002633699</v>
      </c>
      <c r="M975" s="10">
        <f>'2-2022'!$H969/1000</f>
        <v>2.7358455694784918</v>
      </c>
      <c r="N975" s="10">
        <f>'3-2022'!$H969/1000</f>
        <v>2.7358455694784918</v>
      </c>
      <c r="O975" s="10">
        <f>'4-2022'!$H969/1000</f>
        <v>2.7358455694784918</v>
      </c>
      <c r="P975" s="10">
        <f>'5-2022'!$H969/1000</f>
        <v>2.7358455694784918</v>
      </c>
      <c r="Q975" s="10">
        <f>'6-2022'!$H969/1000</f>
        <v>2.7358455694784918</v>
      </c>
      <c r="R975" s="10">
        <f t="shared" si="16"/>
        <v>18.763120533536814</v>
      </c>
      <c r="T975" s="74"/>
    </row>
    <row r="976" spans="1:20" x14ac:dyDescent="0.25">
      <c r="A976" s="56"/>
      <c r="B976" s="3"/>
      <c r="C976" s="3"/>
      <c r="D976" s="3" t="s">
        <v>247</v>
      </c>
      <c r="E976" s="10">
        <f>'6-2021'!$H970/1000</f>
        <v>0</v>
      </c>
      <c r="F976" s="10">
        <f>'7-2021'!$H970/1000</f>
        <v>0</v>
      </c>
      <c r="G976" s="10">
        <f>'8-2021'!$H970/1000</f>
        <v>0</v>
      </c>
      <c r="H976" s="10">
        <f>'9-2021'!$H970/1000</f>
        <v>0</v>
      </c>
      <c r="I976" s="10">
        <f>'10-2021'!$H970/1000</f>
        <v>0</v>
      </c>
      <c r="J976" s="10">
        <f>'11-2021'!$H970/1000</f>
        <v>0</v>
      </c>
      <c r="K976" s="10">
        <f>'12-2021'!$H970/1000</f>
        <v>0</v>
      </c>
      <c r="L976" s="10">
        <f>'1-2022'!$H970/1000</f>
        <v>0</v>
      </c>
      <c r="M976" s="10">
        <f>'2-2022'!$H970/1000</f>
        <v>0</v>
      </c>
      <c r="N976" s="10">
        <f>'3-2022'!$H970/1000</f>
        <v>0</v>
      </c>
      <c r="O976" s="10">
        <f>'4-2022'!$H970/1000</f>
        <v>0</v>
      </c>
      <c r="P976" s="10">
        <f>'5-2022'!$H970/1000</f>
        <v>0</v>
      </c>
      <c r="Q976" s="10">
        <f>'6-2022'!$H970/1000</f>
        <v>0</v>
      </c>
      <c r="R976" s="10">
        <f t="shared" si="16"/>
        <v>0</v>
      </c>
      <c r="T976" s="74"/>
    </row>
    <row r="977" spans="1:20" x14ac:dyDescent="0.25">
      <c r="A977" s="56"/>
      <c r="B977" s="3"/>
      <c r="C977" s="3"/>
      <c r="D977" s="3" t="s">
        <v>249</v>
      </c>
      <c r="E977" s="10">
        <f>'6-2021'!$H971/1000</f>
        <v>6122.9873039405866</v>
      </c>
      <c r="F977" s="10">
        <f>'7-2021'!$H971/1000</f>
        <v>6214.025776641538</v>
      </c>
      <c r="G977" s="10">
        <f>'8-2021'!$H971/1000</f>
        <v>6335.5762185274098</v>
      </c>
      <c r="H977" s="10">
        <f>'9-2021'!$H971/1000</f>
        <v>6444.5923410980167</v>
      </c>
      <c r="I977" s="10">
        <f>'10-2021'!$H971/1000</f>
        <v>6516.8232111938942</v>
      </c>
      <c r="J977" s="10">
        <f>'11-2021'!$H971/1000</f>
        <v>6569.6083066730616</v>
      </c>
      <c r="K977" s="10">
        <f>'12-2021'!$H971/1000</f>
        <v>6666.7184681712033</v>
      </c>
      <c r="L977" s="10">
        <f>'1-2022'!$H971/1000</f>
        <v>6735.902699387655</v>
      </c>
      <c r="M977" s="10">
        <f>'2-2022'!$H971/1000</f>
        <v>6802.4441123549395</v>
      </c>
      <c r="N977" s="10">
        <f>'3-2022'!$H971/1000</f>
        <v>6846.1196323194463</v>
      </c>
      <c r="O977" s="10">
        <f>'4-2022'!$H971/1000</f>
        <v>6946.301075717719</v>
      </c>
      <c r="P977" s="10">
        <f>'5-2022'!$H971/1000</f>
        <v>6939.328858382306</v>
      </c>
      <c r="Q977" s="10">
        <f>'6-2022'!$H971/1000</f>
        <v>1882.4781798024862</v>
      </c>
      <c r="R977" s="10">
        <f t="shared" si="16"/>
        <v>6418.3477868615601</v>
      </c>
      <c r="T977" s="74"/>
    </row>
    <row r="978" spans="1:20" x14ac:dyDescent="0.25">
      <c r="A978" s="56"/>
      <c r="B978" s="3"/>
      <c r="C978" s="3"/>
      <c r="D978" s="3" t="s">
        <v>251</v>
      </c>
      <c r="E978" s="10">
        <f>'6-2021'!$H972/1000</f>
        <v>0</v>
      </c>
      <c r="F978" s="10">
        <f>'7-2021'!$H972/1000</f>
        <v>0</v>
      </c>
      <c r="G978" s="10">
        <f>'8-2021'!$H972/1000</f>
        <v>0</v>
      </c>
      <c r="H978" s="10">
        <f>'9-2021'!$H972/1000</f>
        <v>0</v>
      </c>
      <c r="I978" s="10">
        <f>'10-2021'!$H972/1000</f>
        <v>0</v>
      </c>
      <c r="J978" s="10">
        <f>'11-2021'!$H972/1000</f>
        <v>0</v>
      </c>
      <c r="K978" s="10">
        <f>'12-2021'!$H972/1000</f>
        <v>0</v>
      </c>
      <c r="L978" s="10">
        <f>'1-2022'!$H972/1000</f>
        <v>0</v>
      </c>
      <c r="M978" s="10">
        <f>'2-2022'!$H972/1000</f>
        <v>0</v>
      </c>
      <c r="N978" s="10">
        <f>'3-2022'!$H972/1000</f>
        <v>0</v>
      </c>
      <c r="O978" s="10">
        <f>'4-2022'!$H972/1000</f>
        <v>0</v>
      </c>
      <c r="P978" s="10">
        <f>'5-2022'!$H972/1000</f>
        <v>0</v>
      </c>
      <c r="Q978" s="10">
        <f>'6-2022'!$H972/1000</f>
        <v>0</v>
      </c>
      <c r="R978" s="10">
        <f t="shared" si="16"/>
        <v>0</v>
      </c>
      <c r="T978" s="74"/>
    </row>
    <row r="979" spans="1:20" x14ac:dyDescent="0.25">
      <c r="A979" s="56"/>
      <c r="B979" s="3"/>
      <c r="C979" s="3"/>
      <c r="D979" s="3" t="s">
        <v>252</v>
      </c>
      <c r="E979" s="10">
        <f>'6-2021'!$H973/1000</f>
        <v>0</v>
      </c>
      <c r="F979" s="10">
        <f>'7-2021'!$H973/1000</f>
        <v>0</v>
      </c>
      <c r="G979" s="10">
        <f>'8-2021'!$H973/1000</f>
        <v>0</v>
      </c>
      <c r="H979" s="10">
        <f>'9-2021'!$H973/1000</f>
        <v>0</v>
      </c>
      <c r="I979" s="10">
        <f>'10-2021'!$H973/1000</f>
        <v>0</v>
      </c>
      <c r="J979" s="10">
        <f>'11-2021'!$H973/1000</f>
        <v>0</v>
      </c>
      <c r="K979" s="10">
        <f>'12-2021'!$H973/1000</f>
        <v>0</v>
      </c>
      <c r="L979" s="10">
        <f>'1-2022'!$H973/1000</f>
        <v>0</v>
      </c>
      <c r="M979" s="10">
        <f>'2-2022'!$H973/1000</f>
        <v>0</v>
      </c>
      <c r="N979" s="10">
        <f>'3-2022'!$H973/1000</f>
        <v>0</v>
      </c>
      <c r="O979" s="10">
        <f>'4-2022'!$H973/1000</f>
        <v>0</v>
      </c>
      <c r="P979" s="10">
        <f>'5-2022'!$H973/1000</f>
        <v>0</v>
      </c>
      <c r="Q979" s="10">
        <f>'6-2022'!$H973/1000</f>
        <v>0</v>
      </c>
      <c r="R979" s="10">
        <f t="shared" si="16"/>
        <v>0</v>
      </c>
      <c r="T979" s="74"/>
    </row>
    <row r="980" spans="1:20" x14ac:dyDescent="0.25">
      <c r="A980" s="56"/>
      <c r="B980" s="3"/>
      <c r="C980" s="3"/>
      <c r="D980" s="3" t="s">
        <v>30</v>
      </c>
      <c r="E980" s="10">
        <f>'6-2021'!$H974/1000</f>
        <v>0</v>
      </c>
      <c r="F980" s="10">
        <f>'7-2021'!$H974/1000</f>
        <v>0</v>
      </c>
      <c r="G980" s="10">
        <f>'8-2021'!$H974/1000</f>
        <v>0</v>
      </c>
      <c r="H980" s="10">
        <f>'9-2021'!$H974/1000</f>
        <v>0</v>
      </c>
      <c r="I980" s="10">
        <f>'10-2021'!$H974/1000</f>
        <v>0</v>
      </c>
      <c r="J980" s="10">
        <f>'11-2021'!$H974/1000</f>
        <v>0</v>
      </c>
      <c r="K980" s="10">
        <f>'12-2021'!$H974/1000</f>
        <v>0</v>
      </c>
      <c r="L980" s="10">
        <f>'1-2022'!$H974/1000</f>
        <v>0</v>
      </c>
      <c r="M980" s="10">
        <f>'2-2022'!$H974/1000</f>
        <v>0</v>
      </c>
      <c r="N980" s="10">
        <f>'3-2022'!$H974/1000</f>
        <v>0</v>
      </c>
      <c r="O980" s="10">
        <f>'4-2022'!$H974/1000</f>
        <v>0</v>
      </c>
      <c r="P980" s="10">
        <f>'5-2022'!$H974/1000</f>
        <v>0</v>
      </c>
      <c r="Q980" s="10">
        <f>'6-2022'!$H974/1000</f>
        <v>0</v>
      </c>
      <c r="R980" s="10">
        <f t="shared" si="16"/>
        <v>0</v>
      </c>
      <c r="T980" s="74"/>
    </row>
    <row r="981" spans="1:20" x14ac:dyDescent="0.25">
      <c r="A981" s="56"/>
      <c r="B981" s="3"/>
      <c r="C981" s="3"/>
      <c r="D981" s="3" t="s">
        <v>256</v>
      </c>
      <c r="E981" s="10">
        <f>'6-2021'!$H975/1000</f>
        <v>0.72038677428543962</v>
      </c>
      <c r="F981" s="10">
        <f>'7-2021'!$H975/1000</f>
        <v>0.13441376496475319</v>
      </c>
      <c r="G981" s="10">
        <f>'8-2021'!$H975/1000</f>
        <v>0.29952741675927574</v>
      </c>
      <c r="H981" s="10">
        <f>'9-2021'!$H975/1000</f>
        <v>0.60775192874154005</v>
      </c>
      <c r="I981" s="10">
        <f>'10-2021'!$H975/1000</f>
        <v>0.15798140053781273</v>
      </c>
      <c r="J981" s="10">
        <f>'11-2021'!$H975/1000</f>
        <v>0.1930841070241496</v>
      </c>
      <c r="K981" s="10">
        <f>'12-2021'!$H975/1000</f>
        <v>0.15516151552921503</v>
      </c>
      <c r="L981" s="10">
        <f>'1-2022'!$H975/1000</f>
        <v>0.19232655972833546</v>
      </c>
      <c r="M981" s="10">
        <f>'2-2022'!$H975/1000</f>
        <v>0.19232655972833546</v>
      </c>
      <c r="N981" s="10">
        <f>'3-2022'!$H975/1000</f>
        <v>0.42725893617438487</v>
      </c>
      <c r="O981" s="10">
        <f>'4-2022'!$H975/1000</f>
        <v>0.19232655972833546</v>
      </c>
      <c r="P981" s="10">
        <f>'5-2022'!$H975/1000</f>
        <v>0.19232655972833546</v>
      </c>
      <c r="Q981" s="10">
        <f>'6-2022'!$H975/1000</f>
        <v>0</v>
      </c>
      <c r="R981" s="10">
        <f t="shared" si="16"/>
        <v>0.25872322464893271</v>
      </c>
      <c r="T981" s="74"/>
    </row>
    <row r="982" spans="1:20" x14ac:dyDescent="0.25">
      <c r="A982" s="56"/>
      <c r="B982" s="3"/>
      <c r="C982" s="3"/>
      <c r="D982" s="3" t="s">
        <v>265</v>
      </c>
      <c r="E982" s="10">
        <f>'6-2021'!$H976/1000</f>
        <v>0</v>
      </c>
      <c r="F982" s="10">
        <f>'7-2021'!$H976/1000</f>
        <v>0</v>
      </c>
      <c r="G982" s="10">
        <f>'8-2021'!$H976/1000</f>
        <v>0</v>
      </c>
      <c r="H982" s="10">
        <f>'9-2021'!$H976/1000</f>
        <v>0</v>
      </c>
      <c r="I982" s="10">
        <f>'10-2021'!$H976/1000</f>
        <v>0</v>
      </c>
      <c r="J982" s="10">
        <f>'11-2021'!$H976/1000</f>
        <v>0</v>
      </c>
      <c r="K982" s="10">
        <f>'12-2021'!$H976/1000</f>
        <v>0</v>
      </c>
      <c r="L982" s="10">
        <f>'1-2022'!$H976/1000</f>
        <v>0</v>
      </c>
      <c r="M982" s="10">
        <f>'2-2022'!$H976/1000</f>
        <v>0</v>
      </c>
      <c r="N982" s="10">
        <f>'3-2022'!$H976/1000</f>
        <v>0</v>
      </c>
      <c r="O982" s="10">
        <f>'4-2022'!$H976/1000</f>
        <v>0</v>
      </c>
      <c r="P982" s="10">
        <f>'5-2022'!$H976/1000</f>
        <v>0</v>
      </c>
      <c r="Q982" s="10">
        <f>'6-2022'!$H976/1000</f>
        <v>0</v>
      </c>
      <c r="R982" s="10">
        <f t="shared" si="16"/>
        <v>0</v>
      </c>
      <c r="T982" s="74"/>
    </row>
    <row r="983" spans="1:20" ht="15.75" thickBot="1" x14ac:dyDescent="0.3">
      <c r="A983" s="63" t="s">
        <v>157</v>
      </c>
      <c r="B983" s="3"/>
      <c r="C983" s="3"/>
      <c r="D983" s="3"/>
      <c r="E983" s="19">
        <f>'6-2021'!$H977/1000</f>
        <v>8487.6889092615838</v>
      </c>
      <c r="F983" s="19">
        <f>'7-2021'!$H977/1000</f>
        <v>8581.6382837381552</v>
      </c>
      <c r="G983" s="19">
        <f>'8-2021'!$H977/1000</f>
        <v>8763.952880604571</v>
      </c>
      <c r="H983" s="19">
        <f>'9-2021'!$H977/1000</f>
        <v>9218.1440233426674</v>
      </c>
      <c r="I983" s="19">
        <f>'10-2021'!$H977/1000</f>
        <v>9298.9941591482075</v>
      </c>
      <c r="J983" s="19">
        <f>'11-2021'!$H977/1000</f>
        <v>9285.049746508832</v>
      </c>
      <c r="K983" s="19">
        <f>'12-2021'!$H977/1000</f>
        <v>9371.3836584223118</v>
      </c>
      <c r="L983" s="19">
        <f>'1-2022'!$H977/1000</f>
        <v>9618.5511212004549</v>
      </c>
      <c r="M983" s="19">
        <f>'2-2022'!$H977/1000</f>
        <v>9739.5080574791318</v>
      </c>
      <c r="N983" s="19">
        <f>'3-2022'!$H977/1000</f>
        <v>10076.042259242957</v>
      </c>
      <c r="O983" s="19">
        <f>'4-2022'!$H977/1000</f>
        <v>10229.964824710354</v>
      </c>
      <c r="P983" s="19">
        <f>'5-2022'!$H977/1000</f>
        <v>10464.266406044848</v>
      </c>
      <c r="Q983" s="19">
        <f>'6-2022'!$H977/1000</f>
        <v>5421.4278508449088</v>
      </c>
      <c r="R983" s="19">
        <f t="shared" si="16"/>
        <v>9300.1711500413094</v>
      </c>
      <c r="T983" s="74"/>
    </row>
    <row r="984" spans="1:20" ht="15.75" thickTop="1" x14ac:dyDescent="0.25">
      <c r="A984" s="56"/>
      <c r="B984" s="3"/>
      <c r="C984" s="3"/>
      <c r="D984" s="3"/>
      <c r="E984" s="2">
        <f>'6-2021'!$H978/1000</f>
        <v>0</v>
      </c>
      <c r="F984" s="2">
        <f>'7-2021'!$H978/1000</f>
        <v>0</v>
      </c>
      <c r="G984" s="2">
        <f>'8-2021'!$H978/1000</f>
        <v>0</v>
      </c>
      <c r="H984" s="2">
        <f>'9-2021'!$H978/1000</f>
        <v>0</v>
      </c>
      <c r="I984" s="2">
        <f>'10-2021'!$H978/1000</f>
        <v>0</v>
      </c>
      <c r="J984" s="2">
        <f>'11-2021'!$H978/1000</f>
        <v>0</v>
      </c>
      <c r="K984" s="2">
        <f>'12-2021'!$H978/1000</f>
        <v>0</v>
      </c>
      <c r="L984" s="2">
        <f>'1-2022'!$H978/1000</f>
        <v>0</v>
      </c>
      <c r="M984" s="2">
        <f>'2-2022'!$H978/1000</f>
        <v>0</v>
      </c>
      <c r="N984" s="2">
        <f>'3-2022'!$H978/1000</f>
        <v>0</v>
      </c>
      <c r="O984" s="2">
        <f>'4-2022'!$H978/1000</f>
        <v>0</v>
      </c>
      <c r="P984" s="2">
        <f>'5-2022'!$H978/1000</f>
        <v>0</v>
      </c>
      <c r="Q984" s="2">
        <f>'6-2022'!$H978/1000</f>
        <v>0</v>
      </c>
      <c r="R984" s="2">
        <f t="shared" si="16"/>
        <v>0</v>
      </c>
      <c r="T984" s="74"/>
    </row>
    <row r="985" spans="1:20" x14ac:dyDescent="0.25">
      <c r="A985" s="56" t="s">
        <v>10</v>
      </c>
      <c r="B985" s="3"/>
      <c r="C985" s="3"/>
      <c r="D985" s="3"/>
      <c r="E985" s="2">
        <f>'6-2021'!$H979/1000</f>
        <v>0</v>
      </c>
      <c r="F985" s="2">
        <f>'7-2021'!$H979/1000</f>
        <v>0</v>
      </c>
      <c r="G985" s="2">
        <f>'8-2021'!$H979/1000</f>
        <v>0</v>
      </c>
      <c r="H985" s="2">
        <f>'9-2021'!$H979/1000</f>
        <v>0</v>
      </c>
      <c r="I985" s="2">
        <f>'10-2021'!$H979/1000</f>
        <v>0</v>
      </c>
      <c r="J985" s="2">
        <f>'11-2021'!$H979/1000</f>
        <v>0</v>
      </c>
      <c r="K985" s="2">
        <f>'12-2021'!$H979/1000</f>
        <v>0</v>
      </c>
      <c r="L985" s="2">
        <f>'1-2022'!$H979/1000</f>
        <v>0</v>
      </c>
      <c r="M985" s="2">
        <f>'2-2022'!$H979/1000</f>
        <v>0</v>
      </c>
      <c r="N985" s="2">
        <f>'3-2022'!$H979/1000</f>
        <v>0</v>
      </c>
      <c r="O985" s="2">
        <f>'4-2022'!$H979/1000</f>
        <v>0</v>
      </c>
      <c r="P985" s="2">
        <f>'5-2022'!$H979/1000</f>
        <v>0</v>
      </c>
      <c r="Q985" s="2">
        <f>'6-2022'!$H979/1000</f>
        <v>0</v>
      </c>
      <c r="R985" s="2">
        <f t="shared" si="16"/>
        <v>0</v>
      </c>
      <c r="T985" s="74"/>
    </row>
    <row r="986" spans="1:20" x14ac:dyDescent="0.25">
      <c r="A986" s="56" t="s">
        <v>158</v>
      </c>
      <c r="B986" s="3" t="s">
        <v>159</v>
      </c>
      <c r="C986" s="3"/>
      <c r="D986" s="3"/>
      <c r="E986" s="2">
        <f>'6-2021'!$H980/1000</f>
        <v>0</v>
      </c>
      <c r="F986" s="2">
        <f>'7-2021'!$H980/1000</f>
        <v>0</v>
      </c>
      <c r="G986" s="2">
        <f>'8-2021'!$H980/1000</f>
        <v>0</v>
      </c>
      <c r="H986" s="2">
        <f>'9-2021'!$H980/1000</f>
        <v>0</v>
      </c>
      <c r="I986" s="2">
        <f>'10-2021'!$H980/1000</f>
        <v>0</v>
      </c>
      <c r="J986" s="2">
        <f>'11-2021'!$H980/1000</f>
        <v>0</v>
      </c>
      <c r="K986" s="2">
        <f>'12-2021'!$H980/1000</f>
        <v>0</v>
      </c>
      <c r="L986" s="2">
        <f>'1-2022'!$H980/1000</f>
        <v>0</v>
      </c>
      <c r="M986" s="2">
        <f>'2-2022'!$H980/1000</f>
        <v>0</v>
      </c>
      <c r="N986" s="2">
        <f>'3-2022'!$H980/1000</f>
        <v>0</v>
      </c>
      <c r="O986" s="2">
        <f>'4-2022'!$H980/1000</f>
        <v>0</v>
      </c>
      <c r="P986" s="2">
        <f>'5-2022'!$H980/1000</f>
        <v>0</v>
      </c>
      <c r="Q986" s="2">
        <f>'6-2022'!$H980/1000</f>
        <v>0</v>
      </c>
      <c r="R986" s="2">
        <f t="shared" si="16"/>
        <v>0</v>
      </c>
      <c r="T986" s="74"/>
    </row>
    <row r="987" spans="1:20" x14ac:dyDescent="0.25">
      <c r="A987" s="56"/>
      <c r="B987" s="3"/>
      <c r="C987" s="3"/>
      <c r="D987" s="3" t="s">
        <v>193</v>
      </c>
      <c r="E987" s="10">
        <f>'6-2021'!$H981/1000</f>
        <v>0</v>
      </c>
      <c r="F987" s="10">
        <f>'7-2021'!$H981/1000</f>
        <v>0</v>
      </c>
      <c r="G987" s="10">
        <f>'8-2021'!$H981/1000</f>
        <v>0</v>
      </c>
      <c r="H987" s="10">
        <f>'9-2021'!$H981/1000</f>
        <v>0</v>
      </c>
      <c r="I987" s="10">
        <f>'10-2021'!$H981/1000</f>
        <v>0</v>
      </c>
      <c r="J987" s="10">
        <f>'11-2021'!$H981/1000</f>
        <v>0</v>
      </c>
      <c r="K987" s="10">
        <f>'12-2021'!$H981/1000</f>
        <v>0</v>
      </c>
      <c r="L987" s="10">
        <f>'1-2022'!$H981/1000</f>
        <v>0</v>
      </c>
      <c r="M987" s="10">
        <f>'2-2022'!$H981/1000</f>
        <v>0</v>
      </c>
      <c r="N987" s="10">
        <f>'3-2022'!$H981/1000</f>
        <v>0</v>
      </c>
      <c r="O987" s="10">
        <f>'4-2022'!$H981/1000</f>
        <v>0</v>
      </c>
      <c r="P987" s="10">
        <f>'5-2022'!$H981/1000</f>
        <v>0</v>
      </c>
      <c r="Q987" s="10">
        <f>'6-2022'!$H981/1000</f>
        <v>0</v>
      </c>
      <c r="R987" s="10">
        <f t="shared" si="16"/>
        <v>0</v>
      </c>
      <c r="T987" s="74"/>
    </row>
    <row r="988" spans="1:20" x14ac:dyDescent="0.25">
      <c r="A988" s="56"/>
      <c r="B988" s="3"/>
      <c r="C988" s="3"/>
      <c r="D988" s="3" t="s">
        <v>248</v>
      </c>
      <c r="E988" s="10">
        <f>'6-2021'!$H982/1000</f>
        <v>0</v>
      </c>
      <c r="F988" s="10">
        <f>'7-2021'!$H982/1000</f>
        <v>0</v>
      </c>
      <c r="G988" s="10">
        <f>'8-2021'!$H982/1000</f>
        <v>0</v>
      </c>
      <c r="H988" s="10">
        <f>'9-2021'!$H982/1000</f>
        <v>0</v>
      </c>
      <c r="I988" s="10">
        <f>'10-2021'!$H982/1000</f>
        <v>0</v>
      </c>
      <c r="J988" s="10">
        <f>'11-2021'!$H982/1000</f>
        <v>0</v>
      </c>
      <c r="K988" s="10">
        <f>'12-2021'!$H982/1000</f>
        <v>0</v>
      </c>
      <c r="L988" s="10">
        <f>'1-2022'!$H982/1000</f>
        <v>0</v>
      </c>
      <c r="M988" s="10">
        <f>'2-2022'!$H982/1000</f>
        <v>0</v>
      </c>
      <c r="N988" s="10">
        <f>'3-2022'!$H982/1000</f>
        <v>0</v>
      </c>
      <c r="O988" s="10">
        <f>'4-2022'!$H982/1000</f>
        <v>0</v>
      </c>
      <c r="P988" s="10">
        <f>'5-2022'!$H982/1000</f>
        <v>0</v>
      </c>
      <c r="Q988" s="10">
        <f>'6-2022'!$H982/1000</f>
        <v>0</v>
      </c>
      <c r="R988" s="10">
        <f t="shared" si="16"/>
        <v>0</v>
      </c>
      <c r="T988" s="74"/>
    </row>
    <row r="989" spans="1:20" x14ac:dyDescent="0.25">
      <c r="A989" s="56"/>
      <c r="B989" s="3"/>
      <c r="C989" s="3"/>
      <c r="D989" s="3" t="s">
        <v>247</v>
      </c>
      <c r="E989" s="10">
        <f>'6-2021'!$H983/1000</f>
        <v>0</v>
      </c>
      <c r="F989" s="10">
        <f>'7-2021'!$H983/1000</f>
        <v>0</v>
      </c>
      <c r="G989" s="10">
        <f>'8-2021'!$H983/1000</f>
        <v>0</v>
      </c>
      <c r="H989" s="10">
        <f>'9-2021'!$H983/1000</f>
        <v>0</v>
      </c>
      <c r="I989" s="10">
        <f>'10-2021'!$H983/1000</f>
        <v>0</v>
      </c>
      <c r="J989" s="10">
        <f>'11-2021'!$H983/1000</f>
        <v>0</v>
      </c>
      <c r="K989" s="10">
        <f>'12-2021'!$H983/1000</f>
        <v>0</v>
      </c>
      <c r="L989" s="10">
        <f>'1-2022'!$H983/1000</f>
        <v>0</v>
      </c>
      <c r="M989" s="10">
        <f>'2-2022'!$H983/1000</f>
        <v>0</v>
      </c>
      <c r="N989" s="10">
        <f>'3-2022'!$H983/1000</f>
        <v>0</v>
      </c>
      <c r="O989" s="10">
        <f>'4-2022'!$H983/1000</f>
        <v>0</v>
      </c>
      <c r="P989" s="10">
        <f>'5-2022'!$H983/1000</f>
        <v>0</v>
      </c>
      <c r="Q989" s="10">
        <f>'6-2022'!$H983/1000</f>
        <v>0</v>
      </c>
      <c r="R989" s="10">
        <f t="shared" si="16"/>
        <v>0</v>
      </c>
      <c r="T989" s="74"/>
    </row>
    <row r="990" spans="1:20" x14ac:dyDescent="0.25">
      <c r="A990" s="56"/>
      <c r="B990" s="3"/>
      <c r="C990" s="3"/>
      <c r="D990" s="3"/>
      <c r="E990" s="12">
        <f>'6-2021'!$H984/1000</f>
        <v>0</v>
      </c>
      <c r="F990" s="12">
        <f>'7-2021'!$H984/1000</f>
        <v>0</v>
      </c>
      <c r="G990" s="12">
        <f>'8-2021'!$H984/1000</f>
        <v>0</v>
      </c>
      <c r="H990" s="12">
        <f>'9-2021'!$H984/1000</f>
        <v>0</v>
      </c>
      <c r="I990" s="12">
        <f>'10-2021'!$H984/1000</f>
        <v>0</v>
      </c>
      <c r="J990" s="12">
        <f>'11-2021'!$H984/1000</f>
        <v>0</v>
      </c>
      <c r="K990" s="12">
        <f>'12-2021'!$H984/1000</f>
        <v>0</v>
      </c>
      <c r="L990" s="12">
        <f>'1-2022'!$H984/1000</f>
        <v>0</v>
      </c>
      <c r="M990" s="12">
        <f>'2-2022'!$H984/1000</f>
        <v>0</v>
      </c>
      <c r="N990" s="12">
        <f>'3-2022'!$H984/1000</f>
        <v>0</v>
      </c>
      <c r="O990" s="12">
        <f>'4-2022'!$H984/1000</f>
        <v>0</v>
      </c>
      <c r="P990" s="12">
        <f>'5-2022'!$H984/1000</f>
        <v>0</v>
      </c>
      <c r="Q990" s="12">
        <f>'6-2022'!$H984/1000</f>
        <v>0</v>
      </c>
      <c r="R990" s="12">
        <f t="shared" si="16"/>
        <v>0</v>
      </c>
      <c r="T990" s="74"/>
    </row>
    <row r="991" spans="1:20" x14ac:dyDescent="0.25">
      <c r="A991" s="56"/>
      <c r="B991" s="3"/>
      <c r="C991" s="3"/>
      <c r="D991" s="3"/>
      <c r="E991" s="2">
        <f>'6-2021'!$H985/1000</f>
        <v>0</v>
      </c>
      <c r="F991" s="2">
        <f>'7-2021'!$H985/1000</f>
        <v>0</v>
      </c>
      <c r="G991" s="2">
        <f>'8-2021'!$H985/1000</f>
        <v>0</v>
      </c>
      <c r="H991" s="2">
        <f>'9-2021'!$H985/1000</f>
        <v>0</v>
      </c>
      <c r="I991" s="2">
        <f>'10-2021'!$H985/1000</f>
        <v>0</v>
      </c>
      <c r="J991" s="2">
        <f>'11-2021'!$H985/1000</f>
        <v>0</v>
      </c>
      <c r="K991" s="2">
        <f>'12-2021'!$H985/1000</f>
        <v>0</v>
      </c>
      <c r="L991" s="2">
        <f>'1-2022'!$H985/1000</f>
        <v>0</v>
      </c>
      <c r="M991" s="2">
        <f>'2-2022'!$H985/1000</f>
        <v>0</v>
      </c>
      <c r="N991" s="2">
        <f>'3-2022'!$H985/1000</f>
        <v>0</v>
      </c>
      <c r="O991" s="2">
        <f>'4-2022'!$H985/1000</f>
        <v>0</v>
      </c>
      <c r="P991" s="2">
        <f>'5-2022'!$H985/1000</f>
        <v>0</v>
      </c>
      <c r="Q991" s="2">
        <f>'6-2022'!$H985/1000</f>
        <v>0</v>
      </c>
      <c r="R991" s="2">
        <f t="shared" si="16"/>
        <v>0</v>
      </c>
      <c r="T991" s="74"/>
    </row>
    <row r="992" spans="1:20" x14ac:dyDescent="0.25">
      <c r="A992" s="56" t="s">
        <v>161</v>
      </c>
      <c r="B992" s="66" t="s">
        <v>162</v>
      </c>
      <c r="C992" s="67"/>
      <c r="D992" s="3"/>
      <c r="E992" s="2">
        <f>'6-2021'!$H986/1000</f>
        <v>0</v>
      </c>
      <c r="F992" s="2">
        <f>'7-2021'!$H986/1000</f>
        <v>0</v>
      </c>
      <c r="G992" s="2">
        <f>'8-2021'!$H986/1000</f>
        <v>0</v>
      </c>
      <c r="H992" s="2">
        <f>'9-2021'!$H986/1000</f>
        <v>0</v>
      </c>
      <c r="I992" s="2">
        <f>'10-2021'!$H986/1000</f>
        <v>0</v>
      </c>
      <c r="J992" s="2">
        <f>'11-2021'!$H986/1000</f>
        <v>0</v>
      </c>
      <c r="K992" s="2">
        <f>'12-2021'!$H986/1000</f>
        <v>0</v>
      </c>
      <c r="L992" s="2">
        <f>'1-2022'!$H986/1000</f>
        <v>0</v>
      </c>
      <c r="M992" s="2">
        <f>'2-2022'!$H986/1000</f>
        <v>0</v>
      </c>
      <c r="N992" s="2">
        <f>'3-2022'!$H986/1000</f>
        <v>0</v>
      </c>
      <c r="O992" s="2">
        <f>'4-2022'!$H986/1000</f>
        <v>0</v>
      </c>
      <c r="P992" s="2">
        <f>'5-2022'!$H986/1000</f>
        <v>0</v>
      </c>
      <c r="Q992" s="2">
        <f>'6-2022'!$H986/1000</f>
        <v>0</v>
      </c>
      <c r="R992" s="2">
        <f t="shared" si="16"/>
        <v>0</v>
      </c>
      <c r="T992" s="74"/>
    </row>
    <row r="993" spans="1:20" x14ac:dyDescent="0.25">
      <c r="A993" s="56">
        <v>131</v>
      </c>
      <c r="B993" s="68" t="s">
        <v>163</v>
      </c>
      <c r="C993" s="67"/>
      <c r="D993" s="3" t="s">
        <v>266</v>
      </c>
      <c r="E993" s="10">
        <f>'6-2021'!$H987/1000</f>
        <v>0</v>
      </c>
      <c r="F993" s="10">
        <f>'7-2021'!$H987/1000</f>
        <v>0</v>
      </c>
      <c r="G993" s="10">
        <f>'8-2021'!$H987/1000</f>
        <v>0</v>
      </c>
      <c r="H993" s="10">
        <f>'9-2021'!$H987/1000</f>
        <v>0</v>
      </c>
      <c r="I993" s="10">
        <f>'10-2021'!$H987/1000</f>
        <v>0</v>
      </c>
      <c r="J993" s="10">
        <f>'11-2021'!$H987/1000</f>
        <v>0</v>
      </c>
      <c r="K993" s="10">
        <f>'12-2021'!$H987/1000</f>
        <v>0</v>
      </c>
      <c r="L993" s="10">
        <f>'1-2022'!$H987/1000</f>
        <v>0</v>
      </c>
      <c r="M993" s="10">
        <f>'2-2022'!$H987/1000</f>
        <v>0</v>
      </c>
      <c r="N993" s="10">
        <f>'3-2022'!$H987/1000</f>
        <v>0</v>
      </c>
      <c r="O993" s="10">
        <f>'4-2022'!$H987/1000</f>
        <v>0</v>
      </c>
      <c r="P993" s="10">
        <f>'5-2022'!$H987/1000</f>
        <v>0</v>
      </c>
      <c r="Q993" s="10">
        <f>'6-2022'!$H987/1000</f>
        <v>0</v>
      </c>
      <c r="R993" s="10">
        <f t="shared" si="16"/>
        <v>0</v>
      </c>
      <c r="T993" s="74"/>
    </row>
    <row r="994" spans="1:20" x14ac:dyDescent="0.25">
      <c r="A994" s="56">
        <v>135</v>
      </c>
      <c r="B994" s="68" t="s">
        <v>164</v>
      </c>
      <c r="C994" s="67"/>
      <c r="D994" s="3" t="s">
        <v>24</v>
      </c>
      <c r="E994" s="10">
        <f>'6-2021'!$H988/1000</f>
        <v>0</v>
      </c>
      <c r="F994" s="10">
        <f>'7-2021'!$H988/1000</f>
        <v>0</v>
      </c>
      <c r="G994" s="10">
        <f>'8-2021'!$H988/1000</f>
        <v>0</v>
      </c>
      <c r="H994" s="10">
        <f>'9-2021'!$H988/1000</f>
        <v>0</v>
      </c>
      <c r="I994" s="10">
        <f>'10-2021'!$H988/1000</f>
        <v>0</v>
      </c>
      <c r="J994" s="10">
        <f>'11-2021'!$H988/1000</f>
        <v>0</v>
      </c>
      <c r="K994" s="10">
        <f>'12-2021'!$H988/1000</f>
        <v>0</v>
      </c>
      <c r="L994" s="10">
        <f>'1-2022'!$H988/1000</f>
        <v>0</v>
      </c>
      <c r="M994" s="10">
        <f>'2-2022'!$H988/1000</f>
        <v>0</v>
      </c>
      <c r="N994" s="10">
        <f>'3-2022'!$H988/1000</f>
        <v>0</v>
      </c>
      <c r="O994" s="10">
        <f>'4-2022'!$H988/1000</f>
        <v>0</v>
      </c>
      <c r="P994" s="10">
        <f>'5-2022'!$H988/1000</f>
        <v>0</v>
      </c>
      <c r="Q994" s="10">
        <f>'6-2022'!$H988/1000</f>
        <v>0</v>
      </c>
      <c r="R994" s="10">
        <f t="shared" si="16"/>
        <v>0</v>
      </c>
      <c r="T994" s="74"/>
    </row>
    <row r="995" spans="1:20" x14ac:dyDescent="0.25">
      <c r="A995" s="56">
        <v>141</v>
      </c>
      <c r="B995" s="68" t="s">
        <v>165</v>
      </c>
      <c r="C995" s="67"/>
      <c r="D995" s="3" t="s">
        <v>248</v>
      </c>
      <c r="E995" s="10">
        <f>'6-2021'!$H989/1000</f>
        <v>0</v>
      </c>
      <c r="F995" s="10">
        <f>'7-2021'!$H989/1000</f>
        <v>0</v>
      </c>
      <c r="G995" s="10">
        <f>'8-2021'!$H989/1000</f>
        <v>0</v>
      </c>
      <c r="H995" s="10">
        <f>'9-2021'!$H989/1000</f>
        <v>0</v>
      </c>
      <c r="I995" s="10">
        <f>'10-2021'!$H989/1000</f>
        <v>0</v>
      </c>
      <c r="J995" s="10">
        <f>'11-2021'!$H989/1000</f>
        <v>0</v>
      </c>
      <c r="K995" s="10">
        <f>'12-2021'!$H989/1000</f>
        <v>0</v>
      </c>
      <c r="L995" s="10">
        <f>'1-2022'!$H989/1000</f>
        <v>0</v>
      </c>
      <c r="M995" s="10">
        <f>'2-2022'!$H989/1000</f>
        <v>0</v>
      </c>
      <c r="N995" s="10">
        <f>'3-2022'!$H989/1000</f>
        <v>0</v>
      </c>
      <c r="O995" s="10">
        <f>'4-2022'!$H989/1000</f>
        <v>0</v>
      </c>
      <c r="P995" s="10">
        <f>'5-2022'!$H989/1000</f>
        <v>0</v>
      </c>
      <c r="Q995" s="10">
        <f>'6-2022'!$H989/1000</f>
        <v>0</v>
      </c>
      <c r="R995" s="10">
        <f>Q995</f>
        <v>0</v>
      </c>
      <c r="T995" s="74"/>
    </row>
    <row r="996" spans="1:20" x14ac:dyDescent="0.25">
      <c r="A996" s="56">
        <v>143</v>
      </c>
      <c r="B996" s="68" t="s">
        <v>165</v>
      </c>
      <c r="C996" s="67"/>
      <c r="D996" s="3" t="s">
        <v>248</v>
      </c>
      <c r="E996" s="10">
        <f>'6-2021'!$H990/1000</f>
        <v>3534.9114618103499</v>
      </c>
      <c r="F996" s="10">
        <f>'7-2021'!$H990/1000</f>
        <v>3311.7638083180082</v>
      </c>
      <c r="G996" s="10">
        <f>'8-2021'!$H990/1000</f>
        <v>3472.0472935784464</v>
      </c>
      <c r="H996" s="10">
        <f>'9-2021'!$H990/1000</f>
        <v>3420.6972046319324</v>
      </c>
      <c r="I996" s="10">
        <f>'10-2021'!$H990/1000</f>
        <v>3395.5247842609247</v>
      </c>
      <c r="J996" s="10">
        <f>'11-2021'!$H990/1000</f>
        <v>3763.3010074292624</v>
      </c>
      <c r="K996" s="10">
        <f>'12-2021'!$H990/1000</f>
        <v>3830.3354774411559</v>
      </c>
      <c r="L996" s="10">
        <f>'1-2022'!$H990/1000</f>
        <v>4015.0057852181735</v>
      </c>
      <c r="M996" s="10">
        <f>'2-2022'!$H990/1000</f>
        <v>3446.1211403815396</v>
      </c>
      <c r="N996" s="10">
        <f>'3-2022'!$H990/1000</f>
        <v>3328.715331877685</v>
      </c>
      <c r="O996" s="10">
        <f>'4-2022'!$H990/1000</f>
        <v>3072.850591546332</v>
      </c>
      <c r="P996" s="10">
        <f>'5-2022'!$H990/1000</f>
        <v>3063.7517380315953</v>
      </c>
      <c r="Q996" s="10">
        <f>'6-2022'!$H990/1000</f>
        <v>3588.2876367864028</v>
      </c>
      <c r="R996" s="10">
        <f>AVERAGE(F996:Q996)</f>
        <v>3475.7001499584549</v>
      </c>
      <c r="T996" s="74"/>
    </row>
    <row r="997" spans="1:20" x14ac:dyDescent="0.25">
      <c r="A997" s="56">
        <v>232</v>
      </c>
      <c r="B997" s="68" t="s">
        <v>166</v>
      </c>
      <c r="C997" s="67"/>
      <c r="D997" s="3" t="s">
        <v>247</v>
      </c>
      <c r="E997" s="10">
        <f>'6-2021'!$H991/1000</f>
        <v>0</v>
      </c>
      <c r="F997" s="10">
        <f>'7-2021'!$H991/1000</f>
        <v>0</v>
      </c>
      <c r="G997" s="10">
        <f>'8-2021'!$H991/1000</f>
        <v>0</v>
      </c>
      <c r="H997" s="10">
        <f>'9-2021'!$H991/1000</f>
        <v>0</v>
      </c>
      <c r="I997" s="10">
        <f>'10-2021'!$H991/1000</f>
        <v>0</v>
      </c>
      <c r="J997" s="10">
        <f>'11-2021'!$H991/1000</f>
        <v>0</v>
      </c>
      <c r="K997" s="10">
        <f>'12-2021'!$H991/1000</f>
        <v>0</v>
      </c>
      <c r="L997" s="10">
        <f>'1-2022'!$H991/1000</f>
        <v>0</v>
      </c>
      <c r="M997" s="10">
        <f>'2-2022'!$H991/1000</f>
        <v>0</v>
      </c>
      <c r="N997" s="10">
        <f>'3-2022'!$H991/1000</f>
        <v>0</v>
      </c>
      <c r="O997" s="10">
        <f>'4-2022'!$H991/1000</f>
        <v>0</v>
      </c>
      <c r="P997" s="10">
        <f>'5-2022'!$H991/1000</f>
        <v>0</v>
      </c>
      <c r="Q997" s="10">
        <f>'6-2022'!$H991/1000</f>
        <v>0</v>
      </c>
      <c r="R997" s="10">
        <f>Q997</f>
        <v>0</v>
      </c>
      <c r="T997" s="74"/>
    </row>
    <row r="998" spans="1:20" x14ac:dyDescent="0.25">
      <c r="A998" s="56">
        <v>232</v>
      </c>
      <c r="B998" s="68" t="s">
        <v>166</v>
      </c>
      <c r="C998" s="67"/>
      <c r="D998" s="3" t="s">
        <v>248</v>
      </c>
      <c r="E998" s="10">
        <f>'6-2021'!$H992/1000</f>
        <v>-366.44118700871195</v>
      </c>
      <c r="F998" s="10">
        <f>'7-2021'!$H992/1000</f>
        <v>-402.34371826431806</v>
      </c>
      <c r="G998" s="10">
        <f>'8-2021'!$H992/1000</f>
        <v>-447.60113554212177</v>
      </c>
      <c r="H998" s="10">
        <f>'9-2021'!$H992/1000</f>
        <v>-500.39938652959478</v>
      </c>
      <c r="I998" s="10">
        <f>'10-2021'!$H992/1000</f>
        <v>-512.27431753252938</v>
      </c>
      <c r="J998" s="10">
        <f>'11-2021'!$H992/1000</f>
        <v>-530.75348717304939</v>
      </c>
      <c r="K998" s="10">
        <f>'12-2021'!$H992/1000</f>
        <v>-658.49757893034712</v>
      </c>
      <c r="L998" s="10">
        <f>'1-2022'!$H992/1000</f>
        <v>-599.840523252975</v>
      </c>
      <c r="M998" s="10">
        <f>'2-2022'!$H992/1000</f>
        <v>-378.5787320948786</v>
      </c>
      <c r="N998" s="10">
        <f>'3-2022'!$H992/1000</f>
        <v>-412.21283222402383</v>
      </c>
      <c r="O998" s="10">
        <f>'4-2022'!$H992/1000</f>
        <v>-366.02300615306319</v>
      </c>
      <c r="P998" s="10">
        <f>'5-2022'!$H992/1000</f>
        <v>-353.07793997648963</v>
      </c>
      <c r="Q998" s="10">
        <f>'6-2022'!$H992/1000</f>
        <v>-416.32479460465385</v>
      </c>
      <c r="R998" s="10">
        <f>AVERAGE(F998:Q998)</f>
        <v>-464.82728768983702</v>
      </c>
      <c r="T998" s="74"/>
    </row>
    <row r="999" spans="1:20" x14ac:dyDescent="0.25">
      <c r="A999" s="56">
        <v>232</v>
      </c>
      <c r="B999" s="68" t="s">
        <v>166</v>
      </c>
      <c r="C999" s="67"/>
      <c r="D999" s="3" t="s">
        <v>30</v>
      </c>
      <c r="E999" s="10">
        <f>'6-2021'!$H993/1000</f>
        <v>0</v>
      </c>
      <c r="F999" s="10">
        <f>'7-2021'!$H993/1000</f>
        <v>0</v>
      </c>
      <c r="G999" s="10">
        <f>'8-2021'!$H993/1000</f>
        <v>0</v>
      </c>
      <c r="H999" s="10">
        <f>'9-2021'!$H993/1000</f>
        <v>0</v>
      </c>
      <c r="I999" s="10">
        <f>'10-2021'!$H993/1000</f>
        <v>0</v>
      </c>
      <c r="J999" s="10">
        <f>'11-2021'!$H993/1000</f>
        <v>0</v>
      </c>
      <c r="K999" s="10">
        <f>'12-2021'!$H993/1000</f>
        <v>0</v>
      </c>
      <c r="L999" s="10">
        <f>'1-2022'!$H993/1000</f>
        <v>0</v>
      </c>
      <c r="M999" s="10">
        <f>'2-2022'!$H993/1000</f>
        <v>0</v>
      </c>
      <c r="N999" s="10">
        <f>'3-2022'!$H993/1000</f>
        <v>0</v>
      </c>
      <c r="O999" s="10">
        <f>'4-2022'!$H993/1000</f>
        <v>0</v>
      </c>
      <c r="P999" s="10">
        <f>'5-2022'!$H993/1000</f>
        <v>0</v>
      </c>
      <c r="Q999" s="10">
        <f>'6-2022'!$H993/1000</f>
        <v>0</v>
      </c>
      <c r="R999" s="10">
        <f t="shared" ref="R999:R1057" si="17">(SUM(F999:P999)*2+Q999+E999)/24</f>
        <v>0</v>
      </c>
      <c r="T999" s="74"/>
    </row>
    <row r="1000" spans="1:20" x14ac:dyDescent="0.25">
      <c r="A1000" s="56">
        <v>232</v>
      </c>
      <c r="B1000" s="68" t="s">
        <v>166</v>
      </c>
      <c r="C1000" s="67"/>
      <c r="D1000" s="3" t="s">
        <v>24</v>
      </c>
      <c r="E1000" s="10">
        <f>'6-2021'!$H994/1000</f>
        <v>-311.28037154128623</v>
      </c>
      <c r="F1000" s="10">
        <f>'7-2021'!$H994/1000</f>
        <v>-336.17274813266278</v>
      </c>
      <c r="G1000" s="10">
        <f>'8-2021'!$H994/1000</f>
        <v>-235.67392642973135</v>
      </c>
      <c r="H1000" s="10">
        <f>'9-2021'!$H994/1000</f>
        <v>-160.86718700107343</v>
      </c>
      <c r="I1000" s="10">
        <f>'10-2021'!$H994/1000</f>
        <v>-214.99038207098428</v>
      </c>
      <c r="J1000" s="10">
        <f>'11-2021'!$H994/1000</f>
        <v>-234.62831323007518</v>
      </c>
      <c r="K1000" s="10">
        <f>'12-2021'!$H994/1000</f>
        <v>-211.52433651868012</v>
      </c>
      <c r="L1000" s="10">
        <f>'1-2022'!$H994/1000</f>
        <v>-237.72784007629966</v>
      </c>
      <c r="M1000" s="10">
        <f>'2-2022'!$H994/1000</f>
        <v>-88.611629746889307</v>
      </c>
      <c r="N1000" s="10">
        <f>'3-2022'!$H994/1000</f>
        <v>-473.93901828349317</v>
      </c>
      <c r="O1000" s="10">
        <f>'4-2022'!$H994/1000</f>
        <v>-196.51967823319538</v>
      </c>
      <c r="P1000" s="10">
        <f>'5-2022'!$H994/1000</f>
        <v>-670.28009876437386</v>
      </c>
      <c r="Q1000" s="10">
        <f>'6-2022'!$H994/1000</f>
        <v>-103.62621203576617</v>
      </c>
      <c r="R1000" s="10">
        <f>AVERAGE(F1000:Q1000)</f>
        <v>-263.71344754360206</v>
      </c>
      <c r="T1000" s="74"/>
    </row>
    <row r="1001" spans="1:20" x14ac:dyDescent="0.25">
      <c r="A1001" s="56">
        <v>232</v>
      </c>
      <c r="B1001" s="68" t="s">
        <v>166</v>
      </c>
      <c r="C1001" s="67"/>
      <c r="D1001" s="3" t="s">
        <v>193</v>
      </c>
      <c r="E1001" s="10">
        <f>'6-2021'!$H995/1000</f>
        <v>0</v>
      </c>
      <c r="F1001" s="10">
        <f>'7-2021'!$H995/1000</f>
        <v>0</v>
      </c>
      <c r="G1001" s="10">
        <f>'8-2021'!$H995/1000</f>
        <v>0</v>
      </c>
      <c r="H1001" s="10">
        <f>'9-2021'!$H995/1000</f>
        <v>0</v>
      </c>
      <c r="I1001" s="10">
        <f>'10-2021'!$H995/1000</f>
        <v>0</v>
      </c>
      <c r="J1001" s="10">
        <f>'11-2021'!$H995/1000</f>
        <v>0</v>
      </c>
      <c r="K1001" s="10">
        <f>'12-2021'!$H995/1000</f>
        <v>0</v>
      </c>
      <c r="L1001" s="10">
        <f>'1-2022'!$H995/1000</f>
        <v>0</v>
      </c>
      <c r="M1001" s="10">
        <f>'2-2022'!$H995/1000</f>
        <v>0</v>
      </c>
      <c r="N1001" s="10">
        <f>'3-2022'!$H995/1000</f>
        <v>0</v>
      </c>
      <c r="O1001" s="10">
        <f>'4-2022'!$H995/1000</f>
        <v>0</v>
      </c>
      <c r="P1001" s="10">
        <f>'5-2022'!$H995/1000</f>
        <v>0</v>
      </c>
      <c r="Q1001" s="10">
        <f>'6-2022'!$H995/1000</f>
        <v>0</v>
      </c>
      <c r="R1001" s="10">
        <f>Q1001</f>
        <v>0</v>
      </c>
      <c r="T1001" s="74"/>
    </row>
    <row r="1002" spans="1:20" x14ac:dyDescent="0.25">
      <c r="A1002" s="56">
        <v>2533</v>
      </c>
      <c r="B1002" s="67" t="s">
        <v>167</v>
      </c>
      <c r="C1002" s="67"/>
      <c r="D1002" s="3" t="s">
        <v>289</v>
      </c>
      <c r="E1002" s="10">
        <f>'6-2021'!$H996/1000</f>
        <v>0</v>
      </c>
      <c r="F1002" s="10">
        <f>'7-2021'!$H996/1000</f>
        <v>0</v>
      </c>
      <c r="G1002" s="10">
        <f>'8-2021'!$H996/1000</f>
        <v>0</v>
      </c>
      <c r="H1002" s="10">
        <f>'9-2021'!$H996/1000</f>
        <v>0</v>
      </c>
      <c r="I1002" s="10">
        <f>'10-2021'!$H996/1000</f>
        <v>0</v>
      </c>
      <c r="J1002" s="10">
        <f>'11-2021'!$H996/1000</f>
        <v>0</v>
      </c>
      <c r="K1002" s="10">
        <f>'12-2021'!$H996/1000</f>
        <v>0</v>
      </c>
      <c r="L1002" s="10">
        <f>'1-2022'!$H996/1000</f>
        <v>0</v>
      </c>
      <c r="M1002" s="10">
        <f>'2-2022'!$H996/1000</f>
        <v>0</v>
      </c>
      <c r="N1002" s="10">
        <f>'3-2022'!$H996/1000</f>
        <v>0</v>
      </c>
      <c r="O1002" s="10">
        <f>'4-2022'!$H996/1000</f>
        <v>0</v>
      </c>
      <c r="P1002" s="10">
        <f>'5-2022'!$H996/1000</f>
        <v>0</v>
      </c>
      <c r="Q1002" s="10">
        <f>'6-2022'!$H996/1000</f>
        <v>0</v>
      </c>
      <c r="R1002" s="10">
        <f t="shared" si="17"/>
        <v>0</v>
      </c>
      <c r="T1002" s="74"/>
    </row>
    <row r="1003" spans="1:20" x14ac:dyDescent="0.25">
      <c r="A1003" s="56">
        <v>2533</v>
      </c>
      <c r="B1003" s="67" t="s">
        <v>167</v>
      </c>
      <c r="C1003" s="67"/>
      <c r="D1003" s="3" t="s">
        <v>251</v>
      </c>
      <c r="E1003" s="10">
        <f>'6-2021'!$H997/1000</f>
        <v>0</v>
      </c>
      <c r="F1003" s="10">
        <f>'7-2021'!$H997/1000</f>
        <v>0</v>
      </c>
      <c r="G1003" s="10">
        <f>'8-2021'!$H997/1000</f>
        <v>0</v>
      </c>
      <c r="H1003" s="10">
        <f>'9-2021'!$H997/1000</f>
        <v>0</v>
      </c>
      <c r="I1003" s="10">
        <f>'10-2021'!$H997/1000</f>
        <v>0</v>
      </c>
      <c r="J1003" s="10">
        <f>'11-2021'!$H997/1000</f>
        <v>0</v>
      </c>
      <c r="K1003" s="10">
        <f>'12-2021'!$H997/1000</f>
        <v>0</v>
      </c>
      <c r="L1003" s="10">
        <f>'1-2022'!$H997/1000</f>
        <v>0</v>
      </c>
      <c r="M1003" s="10">
        <f>'2-2022'!$H997/1000</f>
        <v>0</v>
      </c>
      <c r="N1003" s="10">
        <f>'3-2022'!$H997/1000</f>
        <v>0</v>
      </c>
      <c r="O1003" s="10">
        <f>'4-2022'!$H997/1000</f>
        <v>0</v>
      </c>
      <c r="P1003" s="10">
        <f>'5-2022'!$H997/1000</f>
        <v>0</v>
      </c>
      <c r="Q1003" s="10">
        <f>'6-2022'!$H997/1000</f>
        <v>0</v>
      </c>
      <c r="R1003" s="10">
        <f t="shared" si="17"/>
        <v>0</v>
      </c>
      <c r="T1003" s="74"/>
    </row>
    <row r="1004" spans="1:20" x14ac:dyDescent="0.25">
      <c r="A1004" s="56">
        <v>2533</v>
      </c>
      <c r="B1004" s="67" t="s">
        <v>167</v>
      </c>
      <c r="C1004" s="67"/>
      <c r="D1004" s="3" t="s">
        <v>251</v>
      </c>
      <c r="E1004" s="10">
        <f>'6-2021'!$H998/1000</f>
        <v>0</v>
      </c>
      <c r="F1004" s="10">
        <f>'7-2021'!$H998/1000</f>
        <v>0</v>
      </c>
      <c r="G1004" s="10">
        <f>'8-2021'!$H998/1000</f>
        <v>0</v>
      </c>
      <c r="H1004" s="10">
        <f>'9-2021'!$H998/1000</f>
        <v>0</v>
      </c>
      <c r="I1004" s="10">
        <f>'10-2021'!$H998/1000</f>
        <v>0</v>
      </c>
      <c r="J1004" s="10">
        <f>'11-2021'!$H998/1000</f>
        <v>0</v>
      </c>
      <c r="K1004" s="10">
        <f>'12-2021'!$H998/1000</f>
        <v>0</v>
      </c>
      <c r="L1004" s="10">
        <f>'1-2022'!$H998/1000</f>
        <v>0</v>
      </c>
      <c r="M1004" s="10">
        <f>'2-2022'!$H998/1000</f>
        <v>0</v>
      </c>
      <c r="N1004" s="10">
        <f>'3-2022'!$H998/1000</f>
        <v>0</v>
      </c>
      <c r="O1004" s="10">
        <f>'4-2022'!$H998/1000</f>
        <v>0</v>
      </c>
      <c r="P1004" s="10">
        <f>'5-2022'!$H998/1000</f>
        <v>0</v>
      </c>
      <c r="Q1004" s="10">
        <f>'6-2022'!$H998/1000</f>
        <v>0</v>
      </c>
      <c r="R1004" s="10">
        <f t="shared" si="17"/>
        <v>0</v>
      </c>
      <c r="T1004" s="74"/>
    </row>
    <row r="1005" spans="1:20" x14ac:dyDescent="0.25">
      <c r="A1005" s="56">
        <v>230</v>
      </c>
      <c r="B1005" s="67" t="s">
        <v>168</v>
      </c>
      <c r="C1005" s="67"/>
      <c r="D1005" s="3" t="s">
        <v>247</v>
      </c>
      <c r="E1005" s="10">
        <f>'6-2021'!$H999/1000</f>
        <v>0</v>
      </c>
      <c r="F1005" s="10">
        <f>'7-2021'!$H999/1000</f>
        <v>0</v>
      </c>
      <c r="G1005" s="10">
        <f>'8-2021'!$H999/1000</f>
        <v>0</v>
      </c>
      <c r="H1005" s="10">
        <f>'9-2021'!$H999/1000</f>
        <v>0</v>
      </c>
      <c r="I1005" s="10">
        <f>'10-2021'!$H999/1000</f>
        <v>0</v>
      </c>
      <c r="J1005" s="10">
        <f>'11-2021'!$H999/1000</f>
        <v>0</v>
      </c>
      <c r="K1005" s="10">
        <f>'12-2021'!$H999/1000</f>
        <v>0</v>
      </c>
      <c r="L1005" s="10">
        <f>'1-2022'!$H999/1000</f>
        <v>0</v>
      </c>
      <c r="M1005" s="10">
        <f>'2-2022'!$H999/1000</f>
        <v>0</v>
      </c>
      <c r="N1005" s="10">
        <f>'3-2022'!$H999/1000</f>
        <v>0</v>
      </c>
      <c r="O1005" s="10">
        <f>'4-2022'!$H999/1000</f>
        <v>0</v>
      </c>
      <c r="P1005" s="10">
        <f>'5-2022'!$H999/1000</f>
        <v>0</v>
      </c>
      <c r="Q1005" s="10">
        <f>'6-2022'!$H999/1000</f>
        <v>0</v>
      </c>
      <c r="R1005" s="10">
        <f t="shared" si="17"/>
        <v>0</v>
      </c>
      <c r="T1005" s="74"/>
    </row>
    <row r="1006" spans="1:20" x14ac:dyDescent="0.25">
      <c r="A1006" s="56">
        <v>230</v>
      </c>
      <c r="B1006" s="67" t="s">
        <v>168</v>
      </c>
      <c r="C1006" s="67"/>
      <c r="D1006" s="3" t="s">
        <v>252</v>
      </c>
      <c r="E1006" s="10">
        <f>'6-2021'!$H1000/1000</f>
        <v>0</v>
      </c>
      <c r="F1006" s="10">
        <f>'7-2021'!$H1000/1000</f>
        <v>0</v>
      </c>
      <c r="G1006" s="10">
        <f>'8-2021'!$H1000/1000</f>
        <v>0</v>
      </c>
      <c r="H1006" s="10">
        <f>'9-2021'!$H1000/1000</f>
        <v>0</v>
      </c>
      <c r="I1006" s="10">
        <f>'10-2021'!$H1000/1000</f>
        <v>0</v>
      </c>
      <c r="J1006" s="10">
        <f>'11-2021'!$H1000/1000</f>
        <v>0</v>
      </c>
      <c r="K1006" s="10">
        <f>'12-2021'!$H1000/1000</f>
        <v>0</v>
      </c>
      <c r="L1006" s="10">
        <f>'1-2022'!$H1000/1000</f>
        <v>0</v>
      </c>
      <c r="M1006" s="10">
        <f>'2-2022'!$H1000/1000</f>
        <v>0</v>
      </c>
      <c r="N1006" s="10">
        <f>'3-2022'!$H1000/1000</f>
        <v>0</v>
      </c>
      <c r="O1006" s="10">
        <f>'4-2022'!$H1000/1000</f>
        <v>0</v>
      </c>
      <c r="P1006" s="10">
        <f>'5-2022'!$H1000/1000</f>
        <v>0</v>
      </c>
      <c r="Q1006" s="10">
        <f>'6-2022'!$H1000/1000</f>
        <v>0</v>
      </c>
      <c r="R1006" s="10">
        <f t="shared" si="17"/>
        <v>0</v>
      </c>
      <c r="T1006" s="74"/>
    </row>
    <row r="1007" spans="1:20" x14ac:dyDescent="0.25">
      <c r="A1007" s="56">
        <v>230</v>
      </c>
      <c r="B1007" s="67" t="s">
        <v>168</v>
      </c>
      <c r="C1007" s="67"/>
      <c r="D1007" s="3" t="s">
        <v>30</v>
      </c>
      <c r="E1007" s="10">
        <f>'6-2021'!$H1001/1000</f>
        <v>0</v>
      </c>
      <c r="F1007" s="10">
        <f>'7-2021'!$H1001/1000</f>
        <v>0</v>
      </c>
      <c r="G1007" s="10">
        <f>'8-2021'!$H1001/1000</f>
        <v>0</v>
      </c>
      <c r="H1007" s="10">
        <f>'9-2021'!$H1001/1000</f>
        <v>0</v>
      </c>
      <c r="I1007" s="10">
        <f>'10-2021'!$H1001/1000</f>
        <v>0</v>
      </c>
      <c r="J1007" s="10">
        <f>'11-2021'!$H1001/1000</f>
        <v>0</v>
      </c>
      <c r="K1007" s="10">
        <f>'12-2021'!$H1001/1000</f>
        <v>0</v>
      </c>
      <c r="L1007" s="10">
        <f>'1-2022'!$H1001/1000</f>
        <v>0</v>
      </c>
      <c r="M1007" s="10">
        <f>'2-2022'!$H1001/1000</f>
        <v>0</v>
      </c>
      <c r="N1007" s="10">
        <f>'3-2022'!$H1001/1000</f>
        <v>0</v>
      </c>
      <c r="O1007" s="10">
        <f>'4-2022'!$H1001/1000</f>
        <v>0</v>
      </c>
      <c r="P1007" s="10">
        <f>'5-2022'!$H1001/1000</f>
        <v>0</v>
      </c>
      <c r="Q1007" s="10">
        <f>'6-2022'!$H1001/1000</f>
        <v>0</v>
      </c>
      <c r="R1007" s="10">
        <f t="shared" si="17"/>
        <v>0</v>
      </c>
      <c r="T1007" s="74"/>
    </row>
    <row r="1008" spans="1:20" x14ac:dyDescent="0.25">
      <c r="A1008" s="56">
        <v>230</v>
      </c>
      <c r="B1008" s="67" t="s">
        <v>168</v>
      </c>
      <c r="C1008" s="67"/>
      <c r="D1008" s="3" t="s">
        <v>193</v>
      </c>
      <c r="E1008" s="10">
        <f>'6-2021'!$H1002/1000</f>
        <v>0</v>
      </c>
      <c r="F1008" s="10">
        <f>'7-2021'!$H1002/1000</f>
        <v>0</v>
      </c>
      <c r="G1008" s="10">
        <f>'8-2021'!$H1002/1000</f>
        <v>0</v>
      </c>
      <c r="H1008" s="10">
        <f>'9-2021'!$H1002/1000</f>
        <v>0</v>
      </c>
      <c r="I1008" s="10">
        <f>'10-2021'!$H1002/1000</f>
        <v>0</v>
      </c>
      <c r="J1008" s="10">
        <f>'11-2021'!$H1002/1000</f>
        <v>0</v>
      </c>
      <c r="K1008" s="10">
        <f>'12-2021'!$H1002/1000</f>
        <v>0</v>
      </c>
      <c r="L1008" s="10">
        <f>'1-2022'!$H1002/1000</f>
        <v>0</v>
      </c>
      <c r="M1008" s="10">
        <f>'2-2022'!$H1002/1000</f>
        <v>0</v>
      </c>
      <c r="N1008" s="10">
        <f>'3-2022'!$H1002/1000</f>
        <v>0</v>
      </c>
      <c r="O1008" s="10">
        <f>'4-2022'!$H1002/1000</f>
        <v>0</v>
      </c>
      <c r="P1008" s="10">
        <f>'5-2022'!$H1002/1000</f>
        <v>0</v>
      </c>
      <c r="Q1008" s="10">
        <f>'6-2022'!$H1002/1000</f>
        <v>0</v>
      </c>
      <c r="R1008" s="10">
        <f t="shared" si="17"/>
        <v>0</v>
      </c>
      <c r="T1008" s="74"/>
    </row>
    <row r="1009" spans="1:20" x14ac:dyDescent="0.25">
      <c r="A1009" s="56">
        <v>254105</v>
      </c>
      <c r="B1009" s="67" t="s">
        <v>169</v>
      </c>
      <c r="C1009" s="67"/>
      <c r="D1009" s="3" t="s">
        <v>193</v>
      </c>
      <c r="E1009" s="10">
        <f>'6-2021'!$H1003/1000</f>
        <v>0</v>
      </c>
      <c r="F1009" s="10">
        <f>'7-2021'!$H1003/1000</f>
        <v>0</v>
      </c>
      <c r="G1009" s="10">
        <f>'8-2021'!$H1003/1000</f>
        <v>0</v>
      </c>
      <c r="H1009" s="10">
        <f>'9-2021'!$H1003/1000</f>
        <v>0</v>
      </c>
      <c r="I1009" s="10">
        <f>'10-2021'!$H1003/1000</f>
        <v>0</v>
      </c>
      <c r="J1009" s="10">
        <f>'11-2021'!$H1003/1000</f>
        <v>0</v>
      </c>
      <c r="K1009" s="10">
        <f>'12-2021'!$H1003/1000</f>
        <v>0</v>
      </c>
      <c r="L1009" s="10">
        <f>'1-2022'!$H1003/1000</f>
        <v>0</v>
      </c>
      <c r="M1009" s="10">
        <f>'2-2022'!$H1003/1000</f>
        <v>0</v>
      </c>
      <c r="N1009" s="10">
        <f>'3-2022'!$H1003/1000</f>
        <v>0</v>
      </c>
      <c r="O1009" s="10">
        <f>'4-2022'!$H1003/1000</f>
        <v>0</v>
      </c>
      <c r="P1009" s="10">
        <f>'5-2022'!$H1003/1000</f>
        <v>0</v>
      </c>
      <c r="Q1009" s="10">
        <f>'6-2022'!$H1003/1000</f>
        <v>0</v>
      </c>
      <c r="R1009" s="10">
        <f t="shared" si="17"/>
        <v>0</v>
      </c>
      <c r="T1009" s="74"/>
    </row>
    <row r="1010" spans="1:20" x14ac:dyDescent="0.25">
      <c r="A1010" s="56">
        <v>254105</v>
      </c>
      <c r="B1010" s="67" t="s">
        <v>169</v>
      </c>
      <c r="C1010" s="67"/>
      <c r="D1010" s="3" t="s">
        <v>247</v>
      </c>
      <c r="E1010" s="10">
        <f>'6-2021'!$H1004/1000</f>
        <v>0</v>
      </c>
      <c r="F1010" s="10">
        <f>'7-2021'!$H1004/1000</f>
        <v>0</v>
      </c>
      <c r="G1010" s="10">
        <f>'8-2021'!$H1004/1000</f>
        <v>0</v>
      </c>
      <c r="H1010" s="10">
        <f>'9-2021'!$H1004/1000</f>
        <v>0</v>
      </c>
      <c r="I1010" s="10">
        <f>'10-2021'!$H1004/1000</f>
        <v>0</v>
      </c>
      <c r="J1010" s="10">
        <f>'11-2021'!$H1004/1000</f>
        <v>0</v>
      </c>
      <c r="K1010" s="10">
        <f>'12-2021'!$H1004/1000</f>
        <v>0</v>
      </c>
      <c r="L1010" s="10">
        <f>'1-2022'!$H1004/1000</f>
        <v>0</v>
      </c>
      <c r="M1010" s="10">
        <f>'2-2022'!$H1004/1000</f>
        <v>0</v>
      </c>
      <c r="N1010" s="10">
        <f>'3-2022'!$H1004/1000</f>
        <v>0</v>
      </c>
      <c r="O1010" s="10">
        <f>'4-2022'!$H1004/1000</f>
        <v>0</v>
      </c>
      <c r="P1010" s="10">
        <f>'5-2022'!$H1004/1000</f>
        <v>0</v>
      </c>
      <c r="Q1010" s="10">
        <f>'6-2022'!$H1004/1000</f>
        <v>0</v>
      </c>
      <c r="R1010" s="10">
        <f t="shared" si="17"/>
        <v>0</v>
      </c>
      <c r="T1010" s="74"/>
    </row>
    <row r="1011" spans="1:20" x14ac:dyDescent="0.25">
      <c r="A1011" s="56">
        <v>254105</v>
      </c>
      <c r="B1011" s="67" t="s">
        <v>169</v>
      </c>
      <c r="C1011" s="67"/>
      <c r="D1011" s="3" t="s">
        <v>251</v>
      </c>
      <c r="E1011" s="10">
        <f>'6-2021'!$H1005/1000</f>
        <v>0</v>
      </c>
      <c r="F1011" s="10">
        <f>'7-2021'!$H1005/1000</f>
        <v>0</v>
      </c>
      <c r="G1011" s="10">
        <f>'8-2021'!$H1005/1000</f>
        <v>0</v>
      </c>
      <c r="H1011" s="10">
        <f>'9-2021'!$H1005/1000</f>
        <v>0</v>
      </c>
      <c r="I1011" s="10">
        <f>'10-2021'!$H1005/1000</f>
        <v>0</v>
      </c>
      <c r="J1011" s="10">
        <f>'11-2021'!$H1005/1000</f>
        <v>0</v>
      </c>
      <c r="K1011" s="10">
        <f>'12-2021'!$H1005/1000</f>
        <v>0</v>
      </c>
      <c r="L1011" s="10">
        <f>'1-2022'!$H1005/1000</f>
        <v>0</v>
      </c>
      <c r="M1011" s="10">
        <f>'2-2022'!$H1005/1000</f>
        <v>0</v>
      </c>
      <c r="N1011" s="10">
        <f>'3-2022'!$H1005/1000</f>
        <v>0</v>
      </c>
      <c r="O1011" s="10">
        <f>'4-2022'!$H1005/1000</f>
        <v>0</v>
      </c>
      <c r="P1011" s="10">
        <f>'5-2022'!$H1005/1000</f>
        <v>0</v>
      </c>
      <c r="Q1011" s="10">
        <f>'6-2022'!$H1005/1000</f>
        <v>0</v>
      </c>
      <c r="R1011" s="10">
        <f t="shared" si="17"/>
        <v>0</v>
      </c>
      <c r="T1011" s="74"/>
    </row>
    <row r="1012" spans="1:20" x14ac:dyDescent="0.25">
      <c r="A1012" s="56">
        <v>254105</v>
      </c>
      <c r="B1012" s="67" t="s">
        <v>169</v>
      </c>
      <c r="C1012" s="67"/>
      <c r="D1012" s="3" t="s">
        <v>30</v>
      </c>
      <c r="E1012" s="10">
        <f>'6-2021'!$H1006/1000</f>
        <v>0</v>
      </c>
      <c r="F1012" s="10">
        <f>'7-2021'!$H1006/1000</f>
        <v>0</v>
      </c>
      <c r="G1012" s="10">
        <f>'8-2021'!$H1006/1000</f>
        <v>0</v>
      </c>
      <c r="H1012" s="10">
        <f>'9-2021'!$H1006/1000</f>
        <v>0</v>
      </c>
      <c r="I1012" s="10">
        <f>'10-2021'!$H1006/1000</f>
        <v>0</v>
      </c>
      <c r="J1012" s="10">
        <f>'11-2021'!$H1006/1000</f>
        <v>0</v>
      </c>
      <c r="K1012" s="10">
        <f>'12-2021'!$H1006/1000</f>
        <v>0</v>
      </c>
      <c r="L1012" s="10">
        <f>'1-2022'!$H1006/1000</f>
        <v>0</v>
      </c>
      <c r="M1012" s="10">
        <f>'2-2022'!$H1006/1000</f>
        <v>0</v>
      </c>
      <c r="N1012" s="10">
        <f>'3-2022'!$H1006/1000</f>
        <v>0</v>
      </c>
      <c r="O1012" s="10">
        <f>'4-2022'!$H1006/1000</f>
        <v>0</v>
      </c>
      <c r="P1012" s="10">
        <f>'5-2022'!$H1006/1000</f>
        <v>0</v>
      </c>
      <c r="Q1012" s="10">
        <f>'6-2022'!$H1006/1000</f>
        <v>0</v>
      </c>
      <c r="R1012" s="10">
        <f t="shared" si="17"/>
        <v>0</v>
      </c>
      <c r="T1012" s="74"/>
    </row>
    <row r="1013" spans="1:20" x14ac:dyDescent="0.25">
      <c r="A1013" s="56">
        <v>2533</v>
      </c>
      <c r="B1013" s="67" t="s">
        <v>170</v>
      </c>
      <c r="C1013" s="67"/>
      <c r="D1013" s="3" t="s">
        <v>30</v>
      </c>
      <c r="E1013" s="10">
        <f>'6-2021'!$H1007/1000</f>
        <v>0</v>
      </c>
      <c r="F1013" s="10">
        <f>'7-2021'!$H1007/1000</f>
        <v>0</v>
      </c>
      <c r="G1013" s="10">
        <f>'8-2021'!$H1007/1000</f>
        <v>0</v>
      </c>
      <c r="H1013" s="10">
        <f>'9-2021'!$H1007/1000</f>
        <v>0</v>
      </c>
      <c r="I1013" s="10">
        <f>'10-2021'!$H1007/1000</f>
        <v>0</v>
      </c>
      <c r="J1013" s="10">
        <f>'11-2021'!$H1007/1000</f>
        <v>0</v>
      </c>
      <c r="K1013" s="10">
        <f>'12-2021'!$H1007/1000</f>
        <v>0</v>
      </c>
      <c r="L1013" s="10">
        <f>'1-2022'!$H1007/1000</f>
        <v>0</v>
      </c>
      <c r="M1013" s="10">
        <f>'2-2022'!$H1007/1000</f>
        <v>0</v>
      </c>
      <c r="N1013" s="10">
        <f>'3-2022'!$H1007/1000</f>
        <v>0</v>
      </c>
      <c r="O1013" s="10">
        <f>'4-2022'!$H1007/1000</f>
        <v>0</v>
      </c>
      <c r="P1013" s="10">
        <f>'5-2022'!$H1007/1000</f>
        <v>0</v>
      </c>
      <c r="Q1013" s="10">
        <f>'6-2022'!$H1007/1000</f>
        <v>0</v>
      </c>
      <c r="R1013" s="10">
        <f>Q1013</f>
        <v>0</v>
      </c>
      <c r="T1013" s="74"/>
    </row>
    <row r="1014" spans="1:20" x14ac:dyDescent="0.25">
      <c r="A1014" s="56"/>
      <c r="B1014" s="3"/>
      <c r="C1014" s="3"/>
      <c r="D1014" s="3"/>
      <c r="E1014" s="12">
        <f>'6-2021'!$H1008/1000</f>
        <v>2857.1899032603515</v>
      </c>
      <c r="F1014" s="12">
        <f>'7-2021'!$H1008/1000</f>
        <v>2573.2473419210273</v>
      </c>
      <c r="G1014" s="12">
        <f>'8-2021'!$H1008/1000</f>
        <v>2788.7722316065933</v>
      </c>
      <c r="H1014" s="12">
        <f>'9-2021'!$H1008/1000</f>
        <v>2759.4306311012647</v>
      </c>
      <c r="I1014" s="12">
        <f>'10-2021'!$H1008/1000</f>
        <v>2668.2600846574105</v>
      </c>
      <c r="J1014" s="12">
        <f>'11-2021'!$H1008/1000</f>
        <v>2997.9192070261379</v>
      </c>
      <c r="K1014" s="12">
        <f>'12-2021'!$H1008/1000</f>
        <v>2960.3135619921286</v>
      </c>
      <c r="L1014" s="12">
        <f>'1-2022'!$H1008/1000</f>
        <v>3177.4374218888984</v>
      </c>
      <c r="M1014" s="12">
        <f>'2-2022'!$H1008/1000</f>
        <v>2978.9307785397718</v>
      </c>
      <c r="N1014" s="12">
        <f>'3-2022'!$H1008/1000</f>
        <v>2442.5634813701677</v>
      </c>
      <c r="O1014" s="12">
        <f>'4-2022'!$H1008/1000</f>
        <v>2510.3079071600732</v>
      </c>
      <c r="P1014" s="12">
        <f>'5-2022'!$H1008/1000</f>
        <v>2040.393699290732</v>
      </c>
      <c r="Q1014" s="12">
        <f>'6-2022'!$H1008/1000</f>
        <v>3068.3366301459823</v>
      </c>
      <c r="R1014" s="12">
        <f>AVERAGE(F1014:Q1014)</f>
        <v>2747.1594147250157</v>
      </c>
      <c r="T1014" s="74"/>
    </row>
    <row r="1015" spans="1:20" x14ac:dyDescent="0.25">
      <c r="A1015" s="56"/>
      <c r="B1015" s="3"/>
      <c r="C1015" s="3"/>
      <c r="D1015" s="3"/>
      <c r="E1015" s="2">
        <f>'6-2021'!$H1009/1000</f>
        <v>0</v>
      </c>
      <c r="F1015" s="2">
        <f>'7-2021'!$H1009/1000</f>
        <v>0</v>
      </c>
      <c r="G1015" s="2">
        <f>'8-2021'!$H1009/1000</f>
        <v>0</v>
      </c>
      <c r="H1015" s="2">
        <f>'9-2021'!$H1009/1000</f>
        <v>0</v>
      </c>
      <c r="I1015" s="2">
        <f>'10-2021'!$H1009/1000</f>
        <v>0</v>
      </c>
      <c r="J1015" s="2">
        <f>'11-2021'!$H1009/1000</f>
        <v>0</v>
      </c>
      <c r="K1015" s="2">
        <f>'12-2021'!$H1009/1000</f>
        <v>0</v>
      </c>
      <c r="L1015" s="2">
        <f>'1-2022'!$H1009/1000</f>
        <v>0</v>
      </c>
      <c r="M1015" s="2">
        <f>'2-2022'!$H1009/1000</f>
        <v>0</v>
      </c>
      <c r="N1015" s="2">
        <f>'3-2022'!$H1009/1000</f>
        <v>0</v>
      </c>
      <c r="O1015" s="2">
        <f>'4-2022'!$H1009/1000</f>
        <v>0</v>
      </c>
      <c r="P1015" s="2">
        <f>'5-2022'!$H1009/1000</f>
        <v>0</v>
      </c>
      <c r="Q1015" s="2">
        <f>'6-2022'!$H1009/1000</f>
        <v>0</v>
      </c>
      <c r="R1015" s="2">
        <f>Q1015</f>
        <v>0</v>
      </c>
      <c r="T1015" s="74"/>
    </row>
    <row r="1016" spans="1:20" ht="15.75" thickBot="1" x14ac:dyDescent="0.3">
      <c r="A1016" s="63" t="s">
        <v>171</v>
      </c>
      <c r="B1016" s="3"/>
      <c r="C1016" s="3"/>
      <c r="D1016" s="3"/>
      <c r="E1016" s="22">
        <f>'6-2021'!$H1010/1000</f>
        <v>2857.1899032603515</v>
      </c>
      <c r="F1016" s="22">
        <f>'7-2021'!$H1010/1000</f>
        <v>2573.2473419210273</v>
      </c>
      <c r="G1016" s="22">
        <f>'8-2021'!$H1010/1000</f>
        <v>2788.7722316065933</v>
      </c>
      <c r="H1016" s="22">
        <f>'9-2021'!$H1010/1000</f>
        <v>2759.4306311012647</v>
      </c>
      <c r="I1016" s="22">
        <f>'10-2021'!$H1010/1000</f>
        <v>2668.2600846574105</v>
      </c>
      <c r="J1016" s="22">
        <f>'11-2021'!$H1010/1000</f>
        <v>2997.9192070261379</v>
      </c>
      <c r="K1016" s="22">
        <f>'12-2021'!$H1010/1000</f>
        <v>2960.3135619921286</v>
      </c>
      <c r="L1016" s="22">
        <f>'1-2022'!$H1010/1000</f>
        <v>3177.4374218888984</v>
      </c>
      <c r="M1016" s="22">
        <f>'2-2022'!$H1010/1000</f>
        <v>2978.9307785397718</v>
      </c>
      <c r="N1016" s="22">
        <f>'3-2022'!$H1010/1000</f>
        <v>2442.5634813701677</v>
      </c>
      <c r="O1016" s="22">
        <f>'4-2022'!$H1010/1000</f>
        <v>2510.3079071600732</v>
      </c>
      <c r="P1016" s="22">
        <f>'5-2022'!$H1010/1000</f>
        <v>2040.393699290732</v>
      </c>
      <c r="Q1016" s="22">
        <f>'6-2022'!$H1010/1000</f>
        <v>3068.3366301459823</v>
      </c>
      <c r="R1016" s="22">
        <f>AVERAGE(F1016:Q1016)</f>
        <v>2747.1594147250157</v>
      </c>
      <c r="T1016" s="74"/>
    </row>
    <row r="1017" spans="1:20" ht="15.75" thickTop="1" x14ac:dyDescent="0.25">
      <c r="A1017" s="56" t="s">
        <v>12</v>
      </c>
      <c r="B1017" s="3"/>
      <c r="C1017" s="3"/>
      <c r="D1017" s="3"/>
      <c r="E1017" s="2">
        <f>'6-2021'!$H1011/1000</f>
        <v>0</v>
      </c>
      <c r="F1017" s="2">
        <f>'7-2021'!$H1011/1000</f>
        <v>0</v>
      </c>
      <c r="G1017" s="2">
        <f>'8-2021'!$H1011/1000</f>
        <v>0</v>
      </c>
      <c r="H1017" s="2">
        <f>'9-2021'!$H1011/1000</f>
        <v>0</v>
      </c>
      <c r="I1017" s="2">
        <f>'10-2021'!$H1011/1000</f>
        <v>0</v>
      </c>
      <c r="J1017" s="2">
        <f>'11-2021'!$H1011/1000</f>
        <v>0</v>
      </c>
      <c r="K1017" s="2">
        <f>'12-2021'!$H1011/1000</f>
        <v>0</v>
      </c>
      <c r="L1017" s="2">
        <f>'1-2022'!$H1011/1000</f>
        <v>0</v>
      </c>
      <c r="M1017" s="2">
        <f>'2-2022'!$H1011/1000</f>
        <v>0</v>
      </c>
      <c r="N1017" s="2">
        <f>'3-2022'!$H1011/1000</f>
        <v>0</v>
      </c>
      <c r="O1017" s="2">
        <f>'4-2022'!$H1011/1000</f>
        <v>0</v>
      </c>
      <c r="P1017" s="2">
        <f>'5-2022'!$H1011/1000</f>
        <v>0</v>
      </c>
      <c r="Q1017" s="2">
        <f>'6-2022'!$H1011/1000</f>
        <v>0</v>
      </c>
      <c r="R1017" s="2">
        <f t="shared" si="17"/>
        <v>0</v>
      </c>
      <c r="T1017" s="74"/>
    </row>
    <row r="1018" spans="1:20" x14ac:dyDescent="0.25">
      <c r="A1018" s="56">
        <v>18221</v>
      </c>
      <c r="B1018" s="3" t="s">
        <v>172</v>
      </c>
      <c r="C1018" s="3"/>
      <c r="D1018" s="3"/>
      <c r="E1018" s="2">
        <f>'6-2021'!$H1012/1000</f>
        <v>0</v>
      </c>
      <c r="F1018" s="2">
        <f>'7-2021'!$H1012/1000</f>
        <v>0</v>
      </c>
      <c r="G1018" s="2">
        <f>'8-2021'!$H1012/1000</f>
        <v>0</v>
      </c>
      <c r="H1018" s="2">
        <f>'9-2021'!$H1012/1000</f>
        <v>0</v>
      </c>
      <c r="I1018" s="2">
        <f>'10-2021'!$H1012/1000</f>
        <v>0</v>
      </c>
      <c r="J1018" s="2">
        <f>'11-2021'!$H1012/1000</f>
        <v>0</v>
      </c>
      <c r="K1018" s="2">
        <f>'12-2021'!$H1012/1000</f>
        <v>0</v>
      </c>
      <c r="L1018" s="2">
        <f>'1-2022'!$H1012/1000</f>
        <v>0</v>
      </c>
      <c r="M1018" s="2">
        <f>'2-2022'!$H1012/1000</f>
        <v>0</v>
      </c>
      <c r="N1018" s="2">
        <f>'3-2022'!$H1012/1000</f>
        <v>0</v>
      </c>
      <c r="O1018" s="2">
        <f>'4-2022'!$H1012/1000</f>
        <v>0</v>
      </c>
      <c r="P1018" s="2">
        <f>'5-2022'!$H1012/1000</f>
        <v>0</v>
      </c>
      <c r="Q1018" s="2">
        <f>'6-2022'!$H1012/1000</f>
        <v>0</v>
      </c>
      <c r="R1018" s="2">
        <f t="shared" si="17"/>
        <v>0</v>
      </c>
      <c r="T1018" s="74"/>
    </row>
    <row r="1019" spans="1:20" x14ac:dyDescent="0.25">
      <c r="A1019" s="56"/>
      <c r="B1019" s="3"/>
      <c r="C1019" s="3"/>
      <c r="D1019" s="3" t="s">
        <v>193</v>
      </c>
      <c r="E1019" s="10">
        <f>'6-2021'!$H1013/1000</f>
        <v>0</v>
      </c>
      <c r="F1019" s="10">
        <f>'7-2021'!$H1013/1000</f>
        <v>0</v>
      </c>
      <c r="G1019" s="10">
        <f>'8-2021'!$H1013/1000</f>
        <v>0</v>
      </c>
      <c r="H1019" s="10">
        <f>'9-2021'!$H1013/1000</f>
        <v>0</v>
      </c>
      <c r="I1019" s="10">
        <f>'10-2021'!$H1013/1000</f>
        <v>0</v>
      </c>
      <c r="J1019" s="10">
        <f>'11-2021'!$H1013/1000</f>
        <v>0</v>
      </c>
      <c r="K1019" s="10">
        <f>'12-2021'!$H1013/1000</f>
        <v>0</v>
      </c>
      <c r="L1019" s="10">
        <f>'1-2022'!$H1013/1000</f>
        <v>0</v>
      </c>
      <c r="M1019" s="10">
        <f>'2-2022'!$H1013/1000</f>
        <v>0</v>
      </c>
      <c r="N1019" s="10">
        <f>'3-2022'!$H1013/1000</f>
        <v>0</v>
      </c>
      <c r="O1019" s="10">
        <f>'4-2022'!$H1013/1000</f>
        <v>0</v>
      </c>
      <c r="P1019" s="10">
        <f>'5-2022'!$H1013/1000</f>
        <v>0</v>
      </c>
      <c r="Q1019" s="10">
        <f>'6-2022'!$H1013/1000</f>
        <v>0</v>
      </c>
      <c r="R1019" s="10">
        <f t="shared" si="17"/>
        <v>0</v>
      </c>
      <c r="T1019" s="74"/>
    </row>
    <row r="1020" spans="1:20" x14ac:dyDescent="0.25">
      <c r="A1020" s="56"/>
      <c r="B1020" s="3"/>
      <c r="C1020" s="3"/>
      <c r="D1020" s="3"/>
      <c r="E1020" s="2">
        <f>'6-2021'!$H1014/1000</f>
        <v>0</v>
      </c>
      <c r="F1020" s="2">
        <f>'7-2021'!$H1014/1000</f>
        <v>0</v>
      </c>
      <c r="G1020" s="2">
        <f>'8-2021'!$H1014/1000</f>
        <v>0</v>
      </c>
      <c r="H1020" s="2">
        <f>'9-2021'!$H1014/1000</f>
        <v>0</v>
      </c>
      <c r="I1020" s="2">
        <f>'10-2021'!$H1014/1000</f>
        <v>0</v>
      </c>
      <c r="J1020" s="2">
        <f>'11-2021'!$H1014/1000</f>
        <v>0</v>
      </c>
      <c r="K1020" s="2">
        <f>'12-2021'!$H1014/1000</f>
        <v>0</v>
      </c>
      <c r="L1020" s="2">
        <f>'1-2022'!$H1014/1000</f>
        <v>0</v>
      </c>
      <c r="M1020" s="2">
        <f>'2-2022'!$H1014/1000</f>
        <v>0</v>
      </c>
      <c r="N1020" s="2">
        <f>'3-2022'!$H1014/1000</f>
        <v>0</v>
      </c>
      <c r="O1020" s="2">
        <f>'4-2022'!$H1014/1000</f>
        <v>0</v>
      </c>
      <c r="P1020" s="2">
        <f>'5-2022'!$H1014/1000</f>
        <v>0</v>
      </c>
      <c r="Q1020" s="2">
        <f>'6-2022'!$H1014/1000</f>
        <v>0</v>
      </c>
      <c r="R1020" s="2">
        <f t="shared" si="17"/>
        <v>0</v>
      </c>
      <c r="T1020" s="74"/>
    </row>
    <row r="1021" spans="1:20" x14ac:dyDescent="0.25">
      <c r="A1021" s="56"/>
      <c r="B1021" s="3"/>
      <c r="C1021" s="3"/>
      <c r="D1021" s="3"/>
      <c r="E1021" s="12">
        <f>'6-2021'!$H1015/1000</f>
        <v>0</v>
      </c>
      <c r="F1021" s="12">
        <f>'7-2021'!$H1015/1000</f>
        <v>0</v>
      </c>
      <c r="G1021" s="12">
        <f>'8-2021'!$H1015/1000</f>
        <v>0</v>
      </c>
      <c r="H1021" s="12">
        <f>'9-2021'!$H1015/1000</f>
        <v>0</v>
      </c>
      <c r="I1021" s="12">
        <f>'10-2021'!$H1015/1000</f>
        <v>0</v>
      </c>
      <c r="J1021" s="12">
        <f>'11-2021'!$H1015/1000</f>
        <v>0</v>
      </c>
      <c r="K1021" s="12">
        <f>'12-2021'!$H1015/1000</f>
        <v>0</v>
      </c>
      <c r="L1021" s="12">
        <f>'1-2022'!$H1015/1000</f>
        <v>0</v>
      </c>
      <c r="M1021" s="12">
        <f>'2-2022'!$H1015/1000</f>
        <v>0</v>
      </c>
      <c r="N1021" s="12">
        <f>'3-2022'!$H1015/1000</f>
        <v>0</v>
      </c>
      <c r="O1021" s="12">
        <f>'4-2022'!$H1015/1000</f>
        <v>0</v>
      </c>
      <c r="P1021" s="12">
        <f>'5-2022'!$H1015/1000</f>
        <v>0</v>
      </c>
      <c r="Q1021" s="12">
        <f>'6-2022'!$H1015/1000</f>
        <v>0</v>
      </c>
      <c r="R1021" s="12">
        <f t="shared" si="17"/>
        <v>0</v>
      </c>
      <c r="T1021" s="74"/>
    </row>
    <row r="1022" spans="1:20" x14ac:dyDescent="0.25">
      <c r="A1022" s="56"/>
      <c r="B1022" s="3"/>
      <c r="C1022" s="3"/>
      <c r="D1022" s="3"/>
      <c r="E1022" s="2">
        <f>'6-2021'!$H1016/1000</f>
        <v>0</v>
      </c>
      <c r="F1022" s="2">
        <f>'7-2021'!$H1016/1000</f>
        <v>0</v>
      </c>
      <c r="G1022" s="2">
        <f>'8-2021'!$H1016/1000</f>
        <v>0</v>
      </c>
      <c r="H1022" s="2">
        <f>'9-2021'!$H1016/1000</f>
        <v>0</v>
      </c>
      <c r="I1022" s="2">
        <f>'10-2021'!$H1016/1000</f>
        <v>0</v>
      </c>
      <c r="J1022" s="2">
        <f>'11-2021'!$H1016/1000</f>
        <v>0</v>
      </c>
      <c r="K1022" s="2">
        <f>'12-2021'!$H1016/1000</f>
        <v>0</v>
      </c>
      <c r="L1022" s="2">
        <f>'1-2022'!$H1016/1000</f>
        <v>0</v>
      </c>
      <c r="M1022" s="2">
        <f>'2-2022'!$H1016/1000</f>
        <v>0</v>
      </c>
      <c r="N1022" s="2">
        <f>'3-2022'!$H1016/1000</f>
        <v>0</v>
      </c>
      <c r="O1022" s="2">
        <f>'4-2022'!$H1016/1000</f>
        <v>0</v>
      </c>
      <c r="P1022" s="2">
        <f>'5-2022'!$H1016/1000</f>
        <v>0</v>
      </c>
      <c r="Q1022" s="2">
        <f>'6-2022'!$H1016/1000</f>
        <v>0</v>
      </c>
      <c r="R1022" s="2">
        <f t="shared" si="17"/>
        <v>0</v>
      </c>
      <c r="T1022" s="74"/>
    </row>
    <row r="1023" spans="1:20" x14ac:dyDescent="0.25">
      <c r="A1023" s="56">
        <v>18222</v>
      </c>
      <c r="B1023" s="3" t="s">
        <v>173</v>
      </c>
      <c r="C1023" s="3"/>
      <c r="D1023" s="3"/>
      <c r="E1023" s="2">
        <f>'6-2021'!$H1017/1000</f>
        <v>0</v>
      </c>
      <c r="F1023" s="2">
        <f>'7-2021'!$H1017/1000</f>
        <v>0</v>
      </c>
      <c r="G1023" s="2">
        <f>'8-2021'!$H1017/1000</f>
        <v>0</v>
      </c>
      <c r="H1023" s="2">
        <f>'9-2021'!$H1017/1000</f>
        <v>0</v>
      </c>
      <c r="I1023" s="2">
        <f>'10-2021'!$H1017/1000</f>
        <v>0</v>
      </c>
      <c r="J1023" s="2">
        <f>'11-2021'!$H1017/1000</f>
        <v>0</v>
      </c>
      <c r="K1023" s="2">
        <f>'12-2021'!$H1017/1000</f>
        <v>0</v>
      </c>
      <c r="L1023" s="2">
        <f>'1-2022'!$H1017/1000</f>
        <v>0</v>
      </c>
      <c r="M1023" s="2">
        <f>'2-2022'!$H1017/1000</f>
        <v>0</v>
      </c>
      <c r="N1023" s="2">
        <f>'3-2022'!$H1017/1000</f>
        <v>0</v>
      </c>
      <c r="O1023" s="2">
        <f>'4-2022'!$H1017/1000</f>
        <v>0</v>
      </c>
      <c r="P1023" s="2">
        <f>'5-2022'!$H1017/1000</f>
        <v>0</v>
      </c>
      <c r="Q1023" s="2">
        <f>'6-2022'!$H1017/1000</f>
        <v>0</v>
      </c>
      <c r="R1023" s="2">
        <f t="shared" si="17"/>
        <v>0</v>
      </c>
      <c r="T1023" s="74"/>
    </row>
    <row r="1024" spans="1:20" x14ac:dyDescent="0.25">
      <c r="A1024" s="56"/>
      <c r="B1024" s="3"/>
      <c r="C1024" s="3"/>
      <c r="D1024" s="3" t="s">
        <v>193</v>
      </c>
      <c r="E1024" s="10">
        <f>'6-2021'!$H1018/1000</f>
        <v>0</v>
      </c>
      <c r="F1024" s="10">
        <f>'7-2021'!$H1018/1000</f>
        <v>0</v>
      </c>
      <c r="G1024" s="10">
        <f>'8-2021'!$H1018/1000</f>
        <v>0</v>
      </c>
      <c r="H1024" s="10">
        <f>'9-2021'!$H1018/1000</f>
        <v>0</v>
      </c>
      <c r="I1024" s="10">
        <f>'10-2021'!$H1018/1000</f>
        <v>0</v>
      </c>
      <c r="J1024" s="10">
        <f>'11-2021'!$H1018/1000</f>
        <v>0</v>
      </c>
      <c r="K1024" s="10">
        <f>'12-2021'!$H1018/1000</f>
        <v>0</v>
      </c>
      <c r="L1024" s="10">
        <f>'1-2022'!$H1018/1000</f>
        <v>0</v>
      </c>
      <c r="M1024" s="10">
        <f>'2-2022'!$H1018/1000</f>
        <v>0</v>
      </c>
      <c r="N1024" s="10">
        <f>'3-2022'!$H1018/1000</f>
        <v>0</v>
      </c>
      <c r="O1024" s="10">
        <f>'4-2022'!$H1018/1000</f>
        <v>0</v>
      </c>
      <c r="P1024" s="10">
        <f>'5-2022'!$H1018/1000</f>
        <v>0</v>
      </c>
      <c r="Q1024" s="10">
        <f>'6-2022'!$H1018/1000</f>
        <v>0</v>
      </c>
      <c r="R1024" s="10">
        <f t="shared" si="17"/>
        <v>0</v>
      </c>
      <c r="T1024" s="74"/>
    </row>
    <row r="1025" spans="1:22" x14ac:dyDescent="0.25">
      <c r="A1025" s="56"/>
      <c r="B1025" s="3"/>
      <c r="C1025" s="3"/>
      <c r="D1025" s="3" t="s">
        <v>258</v>
      </c>
      <c r="E1025" s="10">
        <f>'6-2021'!$H1019/1000</f>
        <v>0</v>
      </c>
      <c r="F1025" s="10">
        <f>'7-2021'!$H1019/1000</f>
        <v>0</v>
      </c>
      <c r="G1025" s="10">
        <f>'8-2021'!$H1019/1000</f>
        <v>0</v>
      </c>
      <c r="H1025" s="10">
        <f>'9-2021'!$H1019/1000</f>
        <v>0</v>
      </c>
      <c r="I1025" s="10">
        <f>'10-2021'!$H1019/1000</f>
        <v>0</v>
      </c>
      <c r="J1025" s="10">
        <f>'11-2021'!$H1019/1000</f>
        <v>0</v>
      </c>
      <c r="K1025" s="10">
        <f>'12-2021'!$H1019/1000</f>
        <v>0</v>
      </c>
      <c r="L1025" s="10">
        <f>'1-2022'!$H1019/1000</f>
        <v>0</v>
      </c>
      <c r="M1025" s="10">
        <f>'2-2022'!$H1019/1000</f>
        <v>0</v>
      </c>
      <c r="N1025" s="10">
        <f>'3-2022'!$H1019/1000</f>
        <v>0</v>
      </c>
      <c r="O1025" s="10">
        <f>'4-2022'!$H1019/1000</f>
        <v>0</v>
      </c>
      <c r="P1025" s="10">
        <f>'5-2022'!$H1019/1000</f>
        <v>0</v>
      </c>
      <c r="Q1025" s="10">
        <f>'6-2022'!$H1019/1000</f>
        <v>0</v>
      </c>
      <c r="R1025" s="10">
        <f t="shared" si="17"/>
        <v>0</v>
      </c>
      <c r="T1025" s="74"/>
    </row>
    <row r="1026" spans="1:22" x14ac:dyDescent="0.25">
      <c r="A1026" s="56"/>
      <c r="B1026" s="3"/>
      <c r="C1026" s="3"/>
      <c r="D1026" s="3" t="s">
        <v>269</v>
      </c>
      <c r="E1026" s="10">
        <f>'6-2021'!$H1020/1000</f>
        <v>0</v>
      </c>
      <c r="F1026" s="10">
        <f>'7-2021'!$H1020/1000</f>
        <v>0</v>
      </c>
      <c r="G1026" s="10">
        <f>'8-2021'!$H1020/1000</f>
        <v>0</v>
      </c>
      <c r="H1026" s="10">
        <f>'9-2021'!$H1020/1000</f>
        <v>0</v>
      </c>
      <c r="I1026" s="10">
        <f>'10-2021'!$H1020/1000</f>
        <v>0</v>
      </c>
      <c r="J1026" s="10">
        <f>'11-2021'!$H1020/1000</f>
        <v>0</v>
      </c>
      <c r="K1026" s="10">
        <f>'12-2021'!$H1020/1000</f>
        <v>0</v>
      </c>
      <c r="L1026" s="10">
        <f>'1-2022'!$H1020/1000</f>
        <v>0</v>
      </c>
      <c r="M1026" s="10">
        <f>'2-2022'!$H1020/1000</f>
        <v>0</v>
      </c>
      <c r="N1026" s="10">
        <f>'3-2022'!$H1020/1000</f>
        <v>0</v>
      </c>
      <c r="O1026" s="10">
        <f>'4-2022'!$H1020/1000</f>
        <v>0</v>
      </c>
      <c r="P1026" s="10">
        <f>'5-2022'!$H1020/1000</f>
        <v>0</v>
      </c>
      <c r="Q1026" s="10">
        <f>'6-2022'!$H1020/1000</f>
        <v>0</v>
      </c>
      <c r="R1026" s="10">
        <f t="shared" si="17"/>
        <v>0</v>
      </c>
      <c r="T1026" s="74"/>
    </row>
    <row r="1027" spans="1:22" x14ac:dyDescent="0.25">
      <c r="A1027" s="56"/>
      <c r="B1027" s="3"/>
      <c r="C1027" s="3"/>
      <c r="D1027" s="3"/>
      <c r="E1027" s="12">
        <f>'6-2021'!$H1021/1000</f>
        <v>0</v>
      </c>
      <c r="F1027" s="12">
        <f>'7-2021'!$H1021/1000</f>
        <v>0</v>
      </c>
      <c r="G1027" s="12">
        <f>'8-2021'!$H1021/1000</f>
        <v>0</v>
      </c>
      <c r="H1027" s="12">
        <f>'9-2021'!$H1021/1000</f>
        <v>0</v>
      </c>
      <c r="I1027" s="12">
        <f>'10-2021'!$H1021/1000</f>
        <v>0</v>
      </c>
      <c r="J1027" s="12">
        <f>'11-2021'!$H1021/1000</f>
        <v>0</v>
      </c>
      <c r="K1027" s="12">
        <f>'12-2021'!$H1021/1000</f>
        <v>0</v>
      </c>
      <c r="L1027" s="12">
        <f>'1-2022'!$H1021/1000</f>
        <v>0</v>
      </c>
      <c r="M1027" s="12">
        <f>'2-2022'!$H1021/1000</f>
        <v>0</v>
      </c>
      <c r="N1027" s="12">
        <f>'3-2022'!$H1021/1000</f>
        <v>0</v>
      </c>
      <c r="O1027" s="12">
        <f>'4-2022'!$H1021/1000</f>
        <v>0</v>
      </c>
      <c r="P1027" s="12">
        <f>'5-2022'!$H1021/1000</f>
        <v>0</v>
      </c>
      <c r="Q1027" s="12">
        <f>'6-2022'!$H1021/1000</f>
        <v>0</v>
      </c>
      <c r="R1027" s="12">
        <f t="shared" si="17"/>
        <v>0</v>
      </c>
      <c r="T1027" s="74"/>
    </row>
    <row r="1028" spans="1:22" x14ac:dyDescent="0.25">
      <c r="A1028" s="56"/>
      <c r="B1028" s="3"/>
      <c r="C1028" s="3"/>
      <c r="D1028" s="3"/>
      <c r="E1028" s="2">
        <f>'6-2021'!$H1022/1000</f>
        <v>0</v>
      </c>
      <c r="F1028" s="2">
        <f>'7-2021'!$H1022/1000</f>
        <v>0</v>
      </c>
      <c r="G1028" s="2">
        <f>'8-2021'!$H1022/1000</f>
        <v>0</v>
      </c>
      <c r="H1028" s="2">
        <f>'9-2021'!$H1022/1000</f>
        <v>0</v>
      </c>
      <c r="I1028" s="2">
        <f>'10-2021'!$H1022/1000</f>
        <v>0</v>
      </c>
      <c r="J1028" s="2">
        <f>'11-2021'!$H1022/1000</f>
        <v>0</v>
      </c>
      <c r="K1028" s="2">
        <f>'12-2021'!$H1022/1000</f>
        <v>0</v>
      </c>
      <c r="L1028" s="2">
        <f>'1-2022'!$H1022/1000</f>
        <v>0</v>
      </c>
      <c r="M1028" s="2">
        <f>'2-2022'!$H1022/1000</f>
        <v>0</v>
      </c>
      <c r="N1028" s="2">
        <f>'3-2022'!$H1022/1000</f>
        <v>0</v>
      </c>
      <c r="O1028" s="2">
        <f>'4-2022'!$H1022/1000</f>
        <v>0</v>
      </c>
      <c r="P1028" s="2">
        <f>'5-2022'!$H1022/1000</f>
        <v>0</v>
      </c>
      <c r="Q1028" s="2">
        <f>'6-2022'!$H1022/1000</f>
        <v>0</v>
      </c>
      <c r="R1028" s="2">
        <f t="shared" si="17"/>
        <v>0</v>
      </c>
      <c r="T1028" s="74"/>
    </row>
    <row r="1029" spans="1:22" s="46" customFormat="1" x14ac:dyDescent="0.25">
      <c r="A1029" s="56"/>
      <c r="B1029" s="3"/>
      <c r="C1029" s="58"/>
      <c r="D1029" s="3"/>
      <c r="E1029" s="14">
        <f>'6-2021'!$H1023/1000</f>
        <v>0</v>
      </c>
      <c r="F1029" s="14">
        <f>'7-2021'!$H1023/1000</f>
        <v>0</v>
      </c>
      <c r="G1029" s="14">
        <f>'8-2021'!$H1023/1000</f>
        <v>0</v>
      </c>
      <c r="H1029" s="14">
        <f>'9-2021'!$H1023/1000</f>
        <v>0</v>
      </c>
      <c r="I1029" s="14">
        <f>'10-2021'!$H1023/1000</f>
        <v>0</v>
      </c>
      <c r="J1029" s="14">
        <f>'11-2021'!$H1023/1000</f>
        <v>0</v>
      </c>
      <c r="K1029" s="14">
        <f>'12-2021'!$H1023/1000</f>
        <v>0</v>
      </c>
      <c r="L1029" s="14">
        <f>'1-2022'!$H1023/1000</f>
        <v>0</v>
      </c>
      <c r="M1029" s="14">
        <f>'2-2022'!$H1023/1000</f>
        <v>0</v>
      </c>
      <c r="N1029" s="14">
        <f>'3-2022'!$H1023/1000</f>
        <v>0</v>
      </c>
      <c r="O1029" s="14">
        <f>'4-2022'!$H1023/1000</f>
        <v>0</v>
      </c>
      <c r="P1029" s="14">
        <f>'5-2022'!$H1023/1000</f>
        <v>0</v>
      </c>
      <c r="Q1029" s="14">
        <f>'6-2022'!$H1023/1000</f>
        <v>0</v>
      </c>
      <c r="R1029" s="14">
        <f t="shared" si="17"/>
        <v>0</v>
      </c>
      <c r="S1029" s="43"/>
      <c r="T1029" s="74"/>
      <c r="U1029" s="74"/>
      <c r="V1029" s="80"/>
    </row>
    <row r="1030" spans="1:22" x14ac:dyDescent="0.25">
      <c r="A1030" s="59"/>
      <c r="B1030" s="60"/>
      <c r="C1030" s="61"/>
      <c r="D1030" s="60"/>
      <c r="E1030" s="79">
        <f>'6-2021'!$H1024/1000</f>
        <v>0</v>
      </c>
      <c r="F1030" s="16">
        <f>'7-2021'!$H1024/1000</f>
        <v>0</v>
      </c>
      <c r="G1030" s="16">
        <f>'8-2021'!$H1024/1000</f>
        <v>0</v>
      </c>
      <c r="H1030" s="16">
        <f>'9-2021'!$H1024/1000</f>
        <v>0</v>
      </c>
      <c r="I1030" s="16">
        <f>'10-2021'!$H1024/1000</f>
        <v>0</v>
      </c>
      <c r="J1030" s="16">
        <f>'11-2021'!$H1024/1000</f>
        <v>0</v>
      </c>
      <c r="K1030" s="16">
        <f>'12-2021'!$H1024/1000</f>
        <v>0</v>
      </c>
      <c r="L1030" s="16">
        <f>'1-2022'!$H1024/1000</f>
        <v>0</v>
      </c>
      <c r="M1030" s="16">
        <f>'2-2022'!$H1024/1000</f>
        <v>0</v>
      </c>
      <c r="N1030" s="16">
        <f>'3-2022'!$H1024/1000</f>
        <v>0</v>
      </c>
      <c r="O1030" s="16">
        <f>'4-2022'!$H1024/1000</f>
        <v>0</v>
      </c>
      <c r="P1030" s="16">
        <f>'5-2022'!$H1024/1000</f>
        <v>0</v>
      </c>
      <c r="Q1030" s="16">
        <f>'6-2022'!$H1024/1000</f>
        <v>0</v>
      </c>
      <c r="R1030" s="16">
        <f t="shared" si="17"/>
        <v>0</v>
      </c>
      <c r="T1030" s="74"/>
    </row>
    <row r="1031" spans="1:22" x14ac:dyDescent="0.25">
      <c r="A1031" s="56">
        <v>1869</v>
      </c>
      <c r="B1031" s="3" t="s">
        <v>174</v>
      </c>
      <c r="C1031" s="3"/>
      <c r="D1031" s="3"/>
      <c r="E1031" s="2">
        <f>'6-2021'!$H1025/1000</f>
        <v>0</v>
      </c>
      <c r="F1031" s="2">
        <f>'7-2021'!$H1025/1000</f>
        <v>0</v>
      </c>
      <c r="G1031" s="2">
        <f>'8-2021'!$H1025/1000</f>
        <v>0</v>
      </c>
      <c r="H1031" s="2">
        <f>'9-2021'!$H1025/1000</f>
        <v>0</v>
      </c>
      <c r="I1031" s="2">
        <f>'10-2021'!$H1025/1000</f>
        <v>0</v>
      </c>
      <c r="J1031" s="2">
        <f>'11-2021'!$H1025/1000</f>
        <v>0</v>
      </c>
      <c r="K1031" s="2">
        <f>'12-2021'!$H1025/1000</f>
        <v>0</v>
      </c>
      <c r="L1031" s="2">
        <f>'1-2022'!$H1025/1000</f>
        <v>0</v>
      </c>
      <c r="M1031" s="2">
        <f>'2-2022'!$H1025/1000</f>
        <v>0</v>
      </c>
      <c r="N1031" s="2">
        <f>'3-2022'!$H1025/1000</f>
        <v>0</v>
      </c>
      <c r="O1031" s="2">
        <f>'4-2022'!$H1025/1000</f>
        <v>0</v>
      </c>
      <c r="P1031" s="2">
        <f>'5-2022'!$H1025/1000</f>
        <v>0</v>
      </c>
      <c r="Q1031" s="2">
        <f>'6-2022'!$H1025/1000</f>
        <v>0</v>
      </c>
      <c r="R1031" s="2">
        <f t="shared" si="17"/>
        <v>0</v>
      </c>
      <c r="T1031" s="74"/>
    </row>
    <row r="1032" spans="1:22" x14ac:dyDescent="0.25">
      <c r="A1032" s="56"/>
      <c r="B1032" s="3"/>
      <c r="C1032" s="3"/>
      <c r="D1032" s="3" t="s">
        <v>193</v>
      </c>
      <c r="E1032" s="10">
        <f>'6-2021'!$H1026/1000</f>
        <v>0</v>
      </c>
      <c r="F1032" s="10">
        <f>'7-2021'!$H1026/1000</f>
        <v>0</v>
      </c>
      <c r="G1032" s="10">
        <f>'8-2021'!$H1026/1000</f>
        <v>0</v>
      </c>
      <c r="H1032" s="10">
        <f>'9-2021'!$H1026/1000</f>
        <v>0</v>
      </c>
      <c r="I1032" s="10">
        <f>'10-2021'!$H1026/1000</f>
        <v>0</v>
      </c>
      <c r="J1032" s="10">
        <f>'11-2021'!$H1026/1000</f>
        <v>0</v>
      </c>
      <c r="K1032" s="10">
        <f>'12-2021'!$H1026/1000</f>
        <v>0</v>
      </c>
      <c r="L1032" s="10">
        <f>'1-2022'!$H1026/1000</f>
        <v>0</v>
      </c>
      <c r="M1032" s="10">
        <f>'2-2022'!$H1026/1000</f>
        <v>0</v>
      </c>
      <c r="N1032" s="10">
        <f>'3-2022'!$H1026/1000</f>
        <v>0</v>
      </c>
      <c r="O1032" s="10">
        <f>'4-2022'!$H1026/1000</f>
        <v>0</v>
      </c>
      <c r="P1032" s="10">
        <f>'5-2022'!$H1026/1000</f>
        <v>0</v>
      </c>
      <c r="Q1032" s="10">
        <f>'6-2022'!$H1026/1000</f>
        <v>0</v>
      </c>
      <c r="R1032" s="10">
        <f t="shared" si="17"/>
        <v>0</v>
      </c>
      <c r="T1032" s="74"/>
    </row>
    <row r="1033" spans="1:22" x14ac:dyDescent="0.25">
      <c r="A1033" s="56"/>
      <c r="B1033" s="3"/>
      <c r="C1033" s="3"/>
      <c r="D1033" s="3" t="s">
        <v>276</v>
      </c>
      <c r="E1033" s="10">
        <f>'6-2021'!$H1027/1000</f>
        <v>0</v>
      </c>
      <c r="F1033" s="10">
        <f>'7-2021'!$H1027/1000</f>
        <v>0</v>
      </c>
      <c r="G1033" s="10">
        <f>'8-2021'!$H1027/1000</f>
        <v>0</v>
      </c>
      <c r="H1033" s="10">
        <f>'9-2021'!$H1027/1000</f>
        <v>0</v>
      </c>
      <c r="I1033" s="10">
        <f>'10-2021'!$H1027/1000</f>
        <v>0</v>
      </c>
      <c r="J1033" s="10">
        <f>'11-2021'!$H1027/1000</f>
        <v>0</v>
      </c>
      <c r="K1033" s="10">
        <f>'12-2021'!$H1027/1000</f>
        <v>0</v>
      </c>
      <c r="L1033" s="10">
        <f>'1-2022'!$H1027/1000</f>
        <v>0</v>
      </c>
      <c r="M1033" s="10">
        <f>'2-2022'!$H1027/1000</f>
        <v>0</v>
      </c>
      <c r="N1033" s="10">
        <f>'3-2022'!$H1027/1000</f>
        <v>0</v>
      </c>
      <c r="O1033" s="10">
        <f>'4-2022'!$H1027/1000</f>
        <v>0</v>
      </c>
      <c r="P1033" s="10">
        <f>'5-2022'!$H1027/1000</f>
        <v>0</v>
      </c>
      <c r="Q1033" s="10">
        <f>'6-2022'!$H1027/1000</f>
        <v>0</v>
      </c>
      <c r="R1033" s="10">
        <f t="shared" si="17"/>
        <v>0</v>
      </c>
      <c r="T1033" s="74"/>
    </row>
    <row r="1034" spans="1:22" x14ac:dyDescent="0.25">
      <c r="A1034" s="56"/>
      <c r="B1034" s="3"/>
      <c r="C1034" s="3"/>
      <c r="D1034" s="3"/>
      <c r="E1034" s="12">
        <f>'6-2021'!$H1028/1000</f>
        <v>0</v>
      </c>
      <c r="F1034" s="12">
        <f>'7-2021'!$H1028/1000</f>
        <v>0</v>
      </c>
      <c r="G1034" s="12">
        <f>'8-2021'!$H1028/1000</f>
        <v>0</v>
      </c>
      <c r="H1034" s="12">
        <f>'9-2021'!$H1028/1000</f>
        <v>0</v>
      </c>
      <c r="I1034" s="12">
        <f>'10-2021'!$H1028/1000</f>
        <v>0</v>
      </c>
      <c r="J1034" s="12">
        <f>'11-2021'!$H1028/1000</f>
        <v>0</v>
      </c>
      <c r="K1034" s="12">
        <f>'12-2021'!$H1028/1000</f>
        <v>0</v>
      </c>
      <c r="L1034" s="12">
        <f>'1-2022'!$H1028/1000</f>
        <v>0</v>
      </c>
      <c r="M1034" s="12">
        <f>'2-2022'!$H1028/1000</f>
        <v>0</v>
      </c>
      <c r="N1034" s="12">
        <f>'3-2022'!$H1028/1000</f>
        <v>0</v>
      </c>
      <c r="O1034" s="12">
        <f>'4-2022'!$H1028/1000</f>
        <v>0</v>
      </c>
      <c r="P1034" s="12">
        <f>'5-2022'!$H1028/1000</f>
        <v>0</v>
      </c>
      <c r="Q1034" s="12">
        <f>'6-2022'!$H1028/1000</f>
        <v>0</v>
      </c>
      <c r="R1034" s="12">
        <f t="shared" si="17"/>
        <v>0</v>
      </c>
      <c r="T1034" s="74"/>
    </row>
    <row r="1035" spans="1:22" x14ac:dyDescent="0.25">
      <c r="A1035" s="56"/>
      <c r="B1035" s="3"/>
      <c r="C1035" s="3"/>
      <c r="D1035" s="3"/>
      <c r="E1035" s="2">
        <f>'6-2021'!$H1029/1000</f>
        <v>0</v>
      </c>
      <c r="F1035" s="2">
        <f>'7-2021'!$H1029/1000</f>
        <v>0</v>
      </c>
      <c r="G1035" s="2">
        <f>'8-2021'!$H1029/1000</f>
        <v>0</v>
      </c>
      <c r="H1035" s="2">
        <f>'9-2021'!$H1029/1000</f>
        <v>0</v>
      </c>
      <c r="I1035" s="2">
        <f>'10-2021'!$H1029/1000</f>
        <v>0</v>
      </c>
      <c r="J1035" s="2">
        <f>'11-2021'!$H1029/1000</f>
        <v>0</v>
      </c>
      <c r="K1035" s="2">
        <f>'12-2021'!$H1029/1000</f>
        <v>0</v>
      </c>
      <c r="L1035" s="2">
        <f>'1-2022'!$H1029/1000</f>
        <v>0</v>
      </c>
      <c r="M1035" s="2">
        <f>'2-2022'!$H1029/1000</f>
        <v>0</v>
      </c>
      <c r="N1035" s="2">
        <f>'3-2022'!$H1029/1000</f>
        <v>0</v>
      </c>
      <c r="O1035" s="2">
        <f>'4-2022'!$H1029/1000</f>
        <v>0</v>
      </c>
      <c r="P1035" s="2">
        <f>'5-2022'!$H1029/1000</f>
        <v>0</v>
      </c>
      <c r="Q1035" s="2">
        <f>'6-2022'!$H1029/1000</f>
        <v>0</v>
      </c>
      <c r="R1035" s="2">
        <f t="shared" si="17"/>
        <v>0</v>
      </c>
      <c r="T1035" s="74"/>
    </row>
    <row r="1036" spans="1:22" ht="15.75" thickBot="1" x14ac:dyDescent="0.3">
      <c r="A1036" s="63" t="s">
        <v>175</v>
      </c>
      <c r="B1036" s="3"/>
      <c r="C1036" s="3"/>
      <c r="D1036" s="3"/>
      <c r="E1036" s="22">
        <f>'6-2021'!$H1030/1000</f>
        <v>0</v>
      </c>
      <c r="F1036" s="22">
        <f>'7-2021'!$H1030/1000</f>
        <v>0</v>
      </c>
      <c r="G1036" s="22">
        <f>'8-2021'!$H1030/1000</f>
        <v>0</v>
      </c>
      <c r="H1036" s="22">
        <f>'9-2021'!$H1030/1000</f>
        <v>0</v>
      </c>
      <c r="I1036" s="22">
        <f>'10-2021'!$H1030/1000</f>
        <v>0</v>
      </c>
      <c r="J1036" s="22">
        <f>'11-2021'!$H1030/1000</f>
        <v>0</v>
      </c>
      <c r="K1036" s="22">
        <f>'12-2021'!$H1030/1000</f>
        <v>0</v>
      </c>
      <c r="L1036" s="22">
        <f>'1-2022'!$H1030/1000</f>
        <v>0</v>
      </c>
      <c r="M1036" s="22">
        <f>'2-2022'!$H1030/1000</f>
        <v>0</v>
      </c>
      <c r="N1036" s="22">
        <f>'3-2022'!$H1030/1000</f>
        <v>0</v>
      </c>
      <c r="O1036" s="22">
        <f>'4-2022'!$H1030/1000</f>
        <v>0</v>
      </c>
      <c r="P1036" s="22">
        <f>'5-2022'!$H1030/1000</f>
        <v>0</v>
      </c>
      <c r="Q1036" s="22">
        <f>'6-2022'!$H1030/1000</f>
        <v>0</v>
      </c>
      <c r="R1036" s="22">
        <f t="shared" si="17"/>
        <v>0</v>
      </c>
      <c r="T1036" s="74"/>
    </row>
    <row r="1037" spans="1:22" ht="15.75" thickTop="1" x14ac:dyDescent="0.25">
      <c r="A1037" s="56"/>
      <c r="B1037" s="3"/>
      <c r="C1037" s="3"/>
      <c r="D1037" s="3"/>
      <c r="E1037" s="2">
        <f>'6-2021'!$H1031/1000</f>
        <v>0</v>
      </c>
      <c r="F1037" s="2">
        <f>'7-2021'!$H1031/1000</f>
        <v>0</v>
      </c>
      <c r="G1037" s="2">
        <f>'8-2021'!$H1031/1000</f>
        <v>0</v>
      </c>
      <c r="H1037" s="2">
        <f>'9-2021'!$H1031/1000</f>
        <v>0</v>
      </c>
      <c r="I1037" s="2">
        <f>'10-2021'!$H1031/1000</f>
        <v>0</v>
      </c>
      <c r="J1037" s="2">
        <f>'11-2021'!$H1031/1000</f>
        <v>0</v>
      </c>
      <c r="K1037" s="2">
        <f>'12-2021'!$H1031/1000</f>
        <v>0</v>
      </c>
      <c r="L1037" s="2">
        <f>'1-2022'!$H1031/1000</f>
        <v>0</v>
      </c>
      <c r="M1037" s="2">
        <f>'2-2022'!$H1031/1000</f>
        <v>0</v>
      </c>
      <c r="N1037" s="2">
        <f>'3-2022'!$H1031/1000</f>
        <v>0</v>
      </c>
      <c r="O1037" s="2">
        <f>'4-2022'!$H1031/1000</f>
        <v>0</v>
      </c>
      <c r="P1037" s="2">
        <f>'5-2022'!$H1031/1000</f>
        <v>0</v>
      </c>
      <c r="Q1037" s="2">
        <f>'6-2022'!$H1031/1000</f>
        <v>0</v>
      </c>
      <c r="R1037" s="2">
        <f t="shared" si="17"/>
        <v>0</v>
      </c>
      <c r="T1037" s="74"/>
    </row>
    <row r="1038" spans="1:22" ht="15.75" thickBot="1" x14ac:dyDescent="0.3">
      <c r="A1038" s="63" t="s">
        <v>176</v>
      </c>
      <c r="B1038" s="3"/>
      <c r="C1038" s="3"/>
      <c r="D1038" s="3"/>
      <c r="E1038" s="13">
        <f>'6-2021'!$H1032/1000</f>
        <v>33603.52462699153</v>
      </c>
      <c r="F1038" s="13">
        <f>'7-2021'!$H1032/1000</f>
        <v>33330.681319108749</v>
      </c>
      <c r="G1038" s="13">
        <f>'8-2021'!$H1032/1000</f>
        <v>34321.198133076199</v>
      </c>
      <c r="H1038" s="13">
        <f>'9-2021'!$H1032/1000</f>
        <v>36576.570307662114</v>
      </c>
      <c r="I1038" s="13">
        <f>'10-2021'!$H1032/1000</f>
        <v>36646.4160993771</v>
      </c>
      <c r="J1038" s="13">
        <f>'11-2021'!$H1032/1000</f>
        <v>40032.511719017435</v>
      </c>
      <c r="K1038" s="13">
        <f>'12-2021'!$H1032/1000</f>
        <v>40618.918127217912</v>
      </c>
      <c r="L1038" s="13">
        <f>'1-2022'!$H1032/1000</f>
        <v>41679.41182501374</v>
      </c>
      <c r="M1038" s="13">
        <f>'2-2022'!$H1032/1000</f>
        <v>40813.934550282946</v>
      </c>
      <c r="N1038" s="13">
        <f>'3-2022'!$H1032/1000</f>
        <v>40015.032512126862</v>
      </c>
      <c r="O1038" s="13">
        <f>'4-2022'!$H1032/1000</f>
        <v>38946.740136043307</v>
      </c>
      <c r="P1038" s="13">
        <f>'5-2022'!$H1032/1000</f>
        <v>39076.538106989159</v>
      </c>
      <c r="Q1038" s="13">
        <f>'6-2022'!$H1032/1000</f>
        <v>34985.462130724554</v>
      </c>
      <c r="R1038" s="13">
        <f>SUM(R832,R840,R848,R850,R857,R864,R872,R884,R890,R896,R902,R908,R930,R935,R941,R955,R968,R983,R1016,R1021,R1027,R1034)</f>
        <v>38034.856408184693</v>
      </c>
      <c r="T1038" s="74"/>
    </row>
    <row r="1039" spans="1:22" ht="15.75" thickTop="1" x14ac:dyDescent="0.25">
      <c r="A1039" s="56">
        <v>235</v>
      </c>
      <c r="B1039" s="3" t="s">
        <v>20</v>
      </c>
      <c r="C1039" s="3"/>
      <c r="D1039" s="3"/>
      <c r="E1039" s="2">
        <f>'6-2021'!$H1033/1000</f>
        <v>0</v>
      </c>
      <c r="F1039" s="2">
        <f>'7-2021'!$H1033/1000</f>
        <v>0</v>
      </c>
      <c r="G1039" s="2">
        <f>'8-2021'!$H1033/1000</f>
        <v>0</v>
      </c>
      <c r="H1039" s="2">
        <f>'9-2021'!$H1033/1000</f>
        <v>0</v>
      </c>
      <c r="I1039" s="2">
        <f>'10-2021'!$H1033/1000</f>
        <v>0</v>
      </c>
      <c r="J1039" s="2">
        <f>'11-2021'!$H1033/1000</f>
        <v>0</v>
      </c>
      <c r="K1039" s="2">
        <f>'12-2021'!$H1033/1000</f>
        <v>0</v>
      </c>
      <c r="L1039" s="2">
        <f>'1-2022'!$H1033/1000</f>
        <v>0</v>
      </c>
      <c r="M1039" s="2">
        <f>'2-2022'!$H1033/1000</f>
        <v>0</v>
      </c>
      <c r="N1039" s="2">
        <f>'3-2022'!$H1033/1000</f>
        <v>0</v>
      </c>
      <c r="O1039" s="2">
        <f>'4-2022'!$H1033/1000</f>
        <v>0</v>
      </c>
      <c r="P1039" s="2">
        <f>'5-2022'!$H1033/1000</f>
        <v>0</v>
      </c>
      <c r="Q1039" s="2">
        <f>'6-2022'!$H1033/1000</f>
        <v>0</v>
      </c>
      <c r="R1039" s="2">
        <f t="shared" si="17"/>
        <v>0</v>
      </c>
      <c r="T1039" s="74"/>
    </row>
    <row r="1040" spans="1:22" x14ac:dyDescent="0.25">
      <c r="A1040" s="56"/>
      <c r="B1040" s="3"/>
      <c r="C1040" s="3"/>
      <c r="D1040" s="3" t="s">
        <v>193</v>
      </c>
      <c r="E1040" s="10">
        <f>'6-2021'!$H1034/1000</f>
        <v>0</v>
      </c>
      <c r="F1040" s="10">
        <f>'7-2021'!$H1034/1000</f>
        <v>0</v>
      </c>
      <c r="G1040" s="10">
        <f>'8-2021'!$H1034/1000</f>
        <v>0</v>
      </c>
      <c r="H1040" s="10">
        <f>'9-2021'!$H1034/1000</f>
        <v>0</v>
      </c>
      <c r="I1040" s="10">
        <f>'10-2021'!$H1034/1000</f>
        <v>0</v>
      </c>
      <c r="J1040" s="10">
        <f>'11-2021'!$H1034/1000</f>
        <v>0</v>
      </c>
      <c r="K1040" s="10">
        <f>'12-2021'!$H1034/1000</f>
        <v>0</v>
      </c>
      <c r="L1040" s="10">
        <f>'1-2022'!$H1034/1000</f>
        <v>0</v>
      </c>
      <c r="M1040" s="10">
        <f>'2-2022'!$H1034/1000</f>
        <v>0</v>
      </c>
      <c r="N1040" s="10">
        <f>'3-2022'!$H1034/1000</f>
        <v>0</v>
      </c>
      <c r="O1040" s="10">
        <f>'4-2022'!$H1034/1000</f>
        <v>0</v>
      </c>
      <c r="P1040" s="10">
        <f>'5-2022'!$H1034/1000</f>
        <v>0</v>
      </c>
      <c r="Q1040" s="10">
        <f>'6-2022'!$H1034/1000</f>
        <v>0</v>
      </c>
      <c r="R1040" s="10">
        <f t="shared" si="17"/>
        <v>0</v>
      </c>
      <c r="T1040" s="74"/>
    </row>
    <row r="1041" spans="1:20" x14ac:dyDescent="0.25">
      <c r="A1041" s="56"/>
      <c r="B1041" s="3"/>
      <c r="C1041" s="3"/>
      <c r="D1041" s="3" t="s">
        <v>255</v>
      </c>
      <c r="E1041" s="10">
        <f>'6-2021'!$H1035/1000</f>
        <v>0</v>
      </c>
      <c r="F1041" s="10">
        <f>'7-2021'!$H1035/1000</f>
        <v>0</v>
      </c>
      <c r="G1041" s="10">
        <f>'8-2021'!$H1035/1000</f>
        <v>0</v>
      </c>
      <c r="H1041" s="10">
        <f>'9-2021'!$H1035/1000</f>
        <v>0</v>
      </c>
      <c r="I1041" s="10">
        <f>'10-2021'!$H1035/1000</f>
        <v>0</v>
      </c>
      <c r="J1041" s="10">
        <f>'11-2021'!$H1035/1000</f>
        <v>0</v>
      </c>
      <c r="K1041" s="10">
        <f>'12-2021'!$H1035/1000</f>
        <v>0</v>
      </c>
      <c r="L1041" s="10">
        <f>'1-2022'!$H1035/1000</f>
        <v>0</v>
      </c>
      <c r="M1041" s="10">
        <f>'2-2022'!$H1035/1000</f>
        <v>0</v>
      </c>
      <c r="N1041" s="10">
        <f>'3-2022'!$H1035/1000</f>
        <v>0</v>
      </c>
      <c r="O1041" s="10">
        <f>'4-2022'!$H1035/1000</f>
        <v>0</v>
      </c>
      <c r="P1041" s="10">
        <f>'5-2022'!$H1035/1000</f>
        <v>0</v>
      </c>
      <c r="Q1041" s="10">
        <f>'6-2022'!$H1035/1000</f>
        <v>0</v>
      </c>
      <c r="R1041" s="10">
        <f t="shared" si="17"/>
        <v>0</v>
      </c>
      <c r="T1041" s="74"/>
    </row>
    <row r="1042" spans="1:20" ht="15.75" thickBot="1" x14ac:dyDescent="0.3">
      <c r="A1042" s="63" t="s">
        <v>177</v>
      </c>
      <c r="B1042" s="3"/>
      <c r="C1042" s="3"/>
      <c r="D1042" s="3"/>
      <c r="E1042" s="19">
        <f>'6-2021'!$H1036/1000</f>
        <v>0</v>
      </c>
      <c r="F1042" s="19">
        <f>'7-2021'!$H1036/1000</f>
        <v>0</v>
      </c>
      <c r="G1042" s="19">
        <f>'8-2021'!$H1036/1000</f>
        <v>0</v>
      </c>
      <c r="H1042" s="19">
        <f>'9-2021'!$H1036/1000</f>
        <v>0</v>
      </c>
      <c r="I1042" s="19">
        <f>'10-2021'!$H1036/1000</f>
        <v>0</v>
      </c>
      <c r="J1042" s="19">
        <f>'11-2021'!$H1036/1000</f>
        <v>0</v>
      </c>
      <c r="K1042" s="19">
        <f>'12-2021'!$H1036/1000</f>
        <v>0</v>
      </c>
      <c r="L1042" s="19">
        <f>'1-2022'!$H1036/1000</f>
        <v>0</v>
      </c>
      <c r="M1042" s="19">
        <f>'2-2022'!$H1036/1000</f>
        <v>0</v>
      </c>
      <c r="N1042" s="19">
        <f>'3-2022'!$H1036/1000</f>
        <v>0</v>
      </c>
      <c r="O1042" s="19">
        <f>'4-2022'!$H1036/1000</f>
        <v>0</v>
      </c>
      <c r="P1042" s="19">
        <f>'5-2022'!$H1036/1000</f>
        <v>0</v>
      </c>
      <c r="Q1042" s="19">
        <f>'6-2022'!$H1036/1000</f>
        <v>0</v>
      </c>
      <c r="R1042" s="19">
        <f t="shared" si="17"/>
        <v>0</v>
      </c>
      <c r="T1042" s="74"/>
    </row>
    <row r="1043" spans="1:20" ht="15.75" thickTop="1" x14ac:dyDescent="0.25">
      <c r="A1043" s="56"/>
      <c r="B1043" s="3"/>
      <c r="C1043" s="3"/>
      <c r="D1043" s="3"/>
      <c r="E1043" s="2">
        <f>'6-2021'!$H1037/1000</f>
        <v>0</v>
      </c>
      <c r="F1043" s="2">
        <f>'7-2021'!$H1037/1000</f>
        <v>0</v>
      </c>
      <c r="G1043" s="2">
        <f>'8-2021'!$H1037/1000</f>
        <v>0</v>
      </c>
      <c r="H1043" s="2">
        <f>'9-2021'!$H1037/1000</f>
        <v>0</v>
      </c>
      <c r="I1043" s="2">
        <f>'10-2021'!$H1037/1000</f>
        <v>0</v>
      </c>
      <c r="J1043" s="2">
        <f>'11-2021'!$H1037/1000</f>
        <v>0</v>
      </c>
      <c r="K1043" s="2">
        <f>'12-2021'!$H1037/1000</f>
        <v>0</v>
      </c>
      <c r="L1043" s="2">
        <f>'1-2022'!$H1037/1000</f>
        <v>0</v>
      </c>
      <c r="M1043" s="2">
        <f>'2-2022'!$H1037/1000</f>
        <v>0</v>
      </c>
      <c r="N1043" s="2">
        <f>'3-2022'!$H1037/1000</f>
        <v>0</v>
      </c>
      <c r="O1043" s="2">
        <f>'4-2022'!$H1037/1000</f>
        <v>0</v>
      </c>
      <c r="P1043" s="2">
        <f>'5-2022'!$H1037/1000</f>
        <v>0</v>
      </c>
      <c r="Q1043" s="2">
        <f>'6-2022'!$H1037/1000</f>
        <v>0</v>
      </c>
      <c r="R1043" s="2">
        <f t="shared" si="17"/>
        <v>0</v>
      </c>
      <c r="T1043" s="74"/>
    </row>
    <row r="1044" spans="1:20" x14ac:dyDescent="0.25">
      <c r="A1044" s="56">
        <v>2281</v>
      </c>
      <c r="B1044" s="3" t="s">
        <v>178</v>
      </c>
      <c r="C1044" s="67"/>
      <c r="D1044" s="3" t="s">
        <v>193</v>
      </c>
      <c r="E1044" s="10">
        <f>'6-2021'!$H1038/1000</f>
        <v>-113.69623</v>
      </c>
      <c r="F1044" s="10">
        <f>'7-2021'!$H1038/1000</f>
        <v>-31.13644</v>
      </c>
      <c r="G1044" s="10">
        <f>'8-2021'!$H1038/1000</f>
        <v>-100.83899000000001</v>
      </c>
      <c r="H1044" s="10">
        <f>'9-2021'!$H1038/1000</f>
        <v>-136.77043</v>
      </c>
      <c r="I1044" s="10">
        <f>'10-2021'!$H1038/1000</f>
        <v>-51.887910000000005</v>
      </c>
      <c r="J1044" s="10">
        <f>'11-2021'!$H1038/1000</f>
        <v>164.60641000000001</v>
      </c>
      <c r="K1044" s="10">
        <f>'12-2021'!$H1038/1000</f>
        <v>18.874700000000001</v>
      </c>
      <c r="L1044" s="10">
        <f>'1-2022'!$H1038/1000</f>
        <v>107.62922</v>
      </c>
      <c r="M1044" s="10">
        <f>'2-2022'!$H1038/1000</f>
        <v>20.994759999999999</v>
      </c>
      <c r="N1044" s="10">
        <f>'3-2022'!$H1038/1000</f>
        <v>-78.257729999999995</v>
      </c>
      <c r="O1044" s="10">
        <f>'4-2022'!$H1038/1000</f>
        <v>56.272730000000003</v>
      </c>
      <c r="P1044" s="10">
        <f>'5-2022'!$H1038/1000</f>
        <v>182.03243000000001</v>
      </c>
      <c r="Q1044" s="10">
        <f>'6-2022'!$H1038/1000</f>
        <v>6.8845799999999997</v>
      </c>
      <c r="R1044" s="10">
        <f t="shared" si="17"/>
        <v>8.1760770833333307</v>
      </c>
      <c r="T1044" s="74"/>
    </row>
    <row r="1045" spans="1:20" x14ac:dyDescent="0.25">
      <c r="A1045" s="56">
        <v>2281</v>
      </c>
      <c r="B1045" s="3" t="s">
        <v>179</v>
      </c>
      <c r="C1045" s="67"/>
      <c r="D1045" s="3" t="s">
        <v>248</v>
      </c>
      <c r="E1045" s="10">
        <f>'6-2021'!$H1039/1000</f>
        <v>0</v>
      </c>
      <c r="F1045" s="10">
        <f>'7-2021'!$H1039/1000</f>
        <v>0</v>
      </c>
      <c r="G1045" s="10">
        <f>'8-2021'!$H1039/1000</f>
        <v>0</v>
      </c>
      <c r="H1045" s="10">
        <f>'9-2021'!$H1039/1000</f>
        <v>0</v>
      </c>
      <c r="I1045" s="10">
        <f>'10-2021'!$H1039/1000</f>
        <v>0</v>
      </c>
      <c r="J1045" s="10">
        <f>'11-2021'!$H1039/1000</f>
        <v>0</v>
      </c>
      <c r="K1045" s="10">
        <f>'12-2021'!$H1039/1000</f>
        <v>-70.845810240555096</v>
      </c>
      <c r="L1045" s="10">
        <f>'1-2022'!$H1039/1000</f>
        <v>-70.845810240555096</v>
      </c>
      <c r="M1045" s="10">
        <f>'2-2022'!$H1039/1000</f>
        <v>-70.845810240555096</v>
      </c>
      <c r="N1045" s="10">
        <f>'3-2022'!$H1039/1000</f>
        <v>-70.845810240555096</v>
      </c>
      <c r="O1045" s="10">
        <f>'4-2022'!$H1039/1000</f>
        <v>-70.845810240555096</v>
      </c>
      <c r="P1045" s="10">
        <f>'5-2022'!$H1039/1000</f>
        <v>-70.845810240555096</v>
      </c>
      <c r="Q1045" s="10">
        <f>'6-2022'!$H1039/1000</f>
        <v>-354.22905120277545</v>
      </c>
      <c r="R1045" s="10">
        <f t="shared" si="17"/>
        <v>-50.182448920393199</v>
      </c>
      <c r="T1045" s="74"/>
    </row>
    <row r="1046" spans="1:20" x14ac:dyDescent="0.25">
      <c r="A1046" s="56">
        <v>2283</v>
      </c>
      <c r="B1046" s="3" t="s">
        <v>180</v>
      </c>
      <c r="C1046" s="67"/>
      <c r="D1046" s="3" t="s">
        <v>248</v>
      </c>
      <c r="E1046" s="10">
        <f>'6-2021'!$H1040/1000</f>
        <v>-150.70306585208829</v>
      </c>
      <c r="F1046" s="10">
        <f>'7-2021'!$H1040/1000</f>
        <v>-149.88204084179154</v>
      </c>
      <c r="G1046" s="10">
        <f>'8-2021'!$H1040/1000</f>
        <v>-148.02828228645615</v>
      </c>
      <c r="H1046" s="10">
        <f>'9-2021'!$H1040/1000</f>
        <v>-147.26173061965332</v>
      </c>
      <c r="I1046" s="10">
        <f>'10-2021'!$H1040/1000</f>
        <v>-146.42567921300454</v>
      </c>
      <c r="J1046" s="10">
        <f>'11-2021'!$H1040/1000</f>
        <v>-145.38119943262802</v>
      </c>
      <c r="K1046" s="10">
        <f>'12-2021'!$H1040/1000</f>
        <v>-144.40678615857942</v>
      </c>
      <c r="L1046" s="10">
        <f>'1-2022'!$H1040/1000</f>
        <v>-140.85450638730777</v>
      </c>
      <c r="M1046" s="10">
        <f>'2-2022'!$H1040/1000</f>
        <v>-140.11976448930295</v>
      </c>
      <c r="N1046" s="10">
        <f>'3-2022'!$H1040/1000</f>
        <v>-139.59685156391745</v>
      </c>
      <c r="O1046" s="10">
        <f>'4-2022'!$H1040/1000</f>
        <v>-173.08106108696219</v>
      </c>
      <c r="P1046" s="10">
        <f>'5-2022'!$H1040/1000</f>
        <v>-138.92285428052907</v>
      </c>
      <c r="Q1046" s="10">
        <f>'6-2022'!$H1040/1000</f>
        <v>-137.68514822038631</v>
      </c>
      <c r="R1046" s="10">
        <f t="shared" si="17"/>
        <v>-146.51290528303079</v>
      </c>
      <c r="T1046" s="74"/>
    </row>
    <row r="1047" spans="1:20" x14ac:dyDescent="0.25">
      <c r="A1047" s="56">
        <v>2282</v>
      </c>
      <c r="B1047" s="3" t="s">
        <v>179</v>
      </c>
      <c r="C1047" s="67"/>
      <c r="D1047" s="3" t="s">
        <v>248</v>
      </c>
      <c r="E1047" s="10">
        <f>'6-2021'!$H1041/1000</f>
        <v>-10000.28743571562</v>
      </c>
      <c r="F1047" s="10">
        <f>'7-2021'!$H1041/1000</f>
        <v>-9971.8074199989151</v>
      </c>
      <c r="G1047" s="10">
        <f>'8-2021'!$H1041/1000</f>
        <v>-9971.276076422113</v>
      </c>
      <c r="H1047" s="10">
        <f>'9-2021'!$H1041/1000</f>
        <v>-9946.302928312316</v>
      </c>
      <c r="I1047" s="10">
        <f>'10-2021'!$H1041/1000</f>
        <v>-9931.425308161799</v>
      </c>
      <c r="J1047" s="10">
        <f>'11-2021'!$H1041/1000</f>
        <v>-9932.84222436661</v>
      </c>
      <c r="K1047" s="10">
        <f>'12-2021'!$H1041/1000</f>
        <v>-9934.2591405714211</v>
      </c>
      <c r="L1047" s="10">
        <f>'1-2022'!$H1041/1000</f>
        <v>-9951.9705931315602</v>
      </c>
      <c r="M1047" s="10">
        <f>'2-2022'!$H1041/1000</f>
        <v>-9952.8441219718261</v>
      </c>
      <c r="N1047" s="10">
        <f>'3-2022'!$H1041/1000</f>
        <v>-9954.6627339207007</v>
      </c>
      <c r="O1047" s="10">
        <f>'4-2022'!$H1041/1000</f>
        <v>-9970.6030412248256</v>
      </c>
      <c r="P1047" s="10">
        <f>'5-2022'!$H1041/1000</f>
        <v>-9994.1946960349305</v>
      </c>
      <c r="Q1047" s="10">
        <f>'6-2022'!$H1041/1000</f>
        <v>-14463.878117854623</v>
      </c>
      <c r="R1047" s="10">
        <f t="shared" si="17"/>
        <v>-10145.355921741844</v>
      </c>
      <c r="T1047" s="74"/>
    </row>
    <row r="1048" spans="1:20" x14ac:dyDescent="0.25">
      <c r="A1048" s="56">
        <v>254</v>
      </c>
      <c r="B1048" s="3" t="s">
        <v>181</v>
      </c>
      <c r="C1048" s="67"/>
      <c r="D1048" s="3" t="s">
        <v>248</v>
      </c>
      <c r="E1048" s="10">
        <f>'6-2021'!$H1042/1000</f>
        <v>0</v>
      </c>
      <c r="F1048" s="10">
        <f>'7-2021'!$H1042/1000</f>
        <v>0</v>
      </c>
      <c r="G1048" s="10">
        <f>'7-2021'!$H1042/1000</f>
        <v>0</v>
      </c>
      <c r="H1048" s="10">
        <f>'7-2021'!$H1042/1000</f>
        <v>0</v>
      </c>
      <c r="I1048" s="10">
        <f>'7-2021'!$H1042/1000</f>
        <v>0</v>
      </c>
      <c r="J1048" s="10">
        <f>'7-2021'!$H1042/1000</f>
        <v>0</v>
      </c>
      <c r="K1048" s="10">
        <f>'7-2021'!$H1042/1000</f>
        <v>0</v>
      </c>
      <c r="L1048" s="10">
        <f>'7-2021'!$H1042/1000</f>
        <v>0</v>
      </c>
      <c r="M1048" s="10">
        <f>'7-2021'!$H1042/1000</f>
        <v>0</v>
      </c>
      <c r="N1048" s="10">
        <f>'7-2021'!$H1042/1000</f>
        <v>0</v>
      </c>
      <c r="O1048" s="10">
        <f>'7-2021'!$H1042/1000</f>
        <v>0</v>
      </c>
      <c r="P1048" s="10">
        <f>'7-2021'!$H1042/1000</f>
        <v>0</v>
      </c>
      <c r="Q1048" s="10">
        <f>'7-2021'!$H1042/1000</f>
        <v>0</v>
      </c>
      <c r="R1048" s="10">
        <f>'7-2021'!$H1042/1000</f>
        <v>0</v>
      </c>
      <c r="T1048" s="74"/>
    </row>
    <row r="1049" spans="1:20" ht="15.75" thickBot="1" x14ac:dyDescent="0.3">
      <c r="A1049" s="63"/>
      <c r="B1049" s="3"/>
      <c r="C1049" s="3"/>
      <c r="D1049" s="3"/>
      <c r="E1049" s="19">
        <f>'6-2021'!$H1043/1000</f>
        <v>-10264.686731567706</v>
      </c>
      <c r="F1049" s="19">
        <f>'7-2021'!$H1043/1000</f>
        <v>-10152.825900840708</v>
      </c>
      <c r="G1049" s="19">
        <f>'8-2021'!$H1043/1000</f>
        <v>-10220.143348708569</v>
      </c>
      <c r="H1049" s="19">
        <f>'9-2021'!$H1043/1000</f>
        <v>-10230.33508893197</v>
      </c>
      <c r="I1049" s="19">
        <f>'10-2021'!$H1043/1000</f>
        <v>-10129.738897374804</v>
      </c>
      <c r="J1049" s="19">
        <f>'11-2021'!$H1043/1000</f>
        <v>-9913.6170137992394</v>
      </c>
      <c r="K1049" s="19">
        <f>'12-2021'!$H1043/1000</f>
        <v>-10130.637036970556</v>
      </c>
      <c r="L1049" s="19">
        <f>'1-2022'!$H1043/1000</f>
        <v>-10056.041689759424</v>
      </c>
      <c r="M1049" s="19">
        <f>'2-2022'!$H1043/1000</f>
        <v>-10142.814936701685</v>
      </c>
      <c r="N1049" s="19">
        <f>'3-2022'!$H1043/1000</f>
        <v>-10243.363125725173</v>
      </c>
      <c r="O1049" s="19">
        <f>'4-2022'!$H1043/1000</f>
        <v>-10158.257182552343</v>
      </c>
      <c r="P1049" s="19">
        <f>'5-2022'!$H1043/1000</f>
        <v>-10021.930930556015</v>
      </c>
      <c r="Q1049" s="19">
        <f>'6-2022'!$H1043/1000</f>
        <v>-14948.907737277785</v>
      </c>
      <c r="R1049" s="19">
        <f t="shared" si="17"/>
        <v>-10333.875198861935</v>
      </c>
      <c r="T1049" s="74"/>
    </row>
    <row r="1050" spans="1:20" ht="15.75" thickTop="1" x14ac:dyDescent="0.25">
      <c r="A1050" s="56"/>
      <c r="B1050" s="3"/>
      <c r="C1050" s="3"/>
      <c r="D1050" s="3"/>
      <c r="E1050" s="2">
        <f>'6-2021'!$H1044/1000</f>
        <v>0</v>
      </c>
      <c r="F1050" s="2">
        <f>'7-2021'!$H1044/1000</f>
        <v>0</v>
      </c>
      <c r="G1050" s="2">
        <f>'8-2021'!$H1044/1000</f>
        <v>0</v>
      </c>
      <c r="H1050" s="2">
        <f>'9-2021'!$H1044/1000</f>
        <v>0</v>
      </c>
      <c r="I1050" s="2">
        <f>'10-2021'!$H1044/1000</f>
        <v>0</v>
      </c>
      <c r="J1050" s="2">
        <f>'11-2021'!$H1044/1000</f>
        <v>0</v>
      </c>
      <c r="K1050" s="2">
        <f>'12-2021'!$H1044/1000</f>
        <v>0</v>
      </c>
      <c r="L1050" s="2">
        <f>'1-2022'!$H1044/1000</f>
        <v>0</v>
      </c>
      <c r="M1050" s="2">
        <f>'2-2022'!$H1044/1000</f>
        <v>0</v>
      </c>
      <c r="N1050" s="2">
        <f>'3-2022'!$H1044/1000</f>
        <v>0</v>
      </c>
      <c r="O1050" s="2">
        <f>'4-2022'!$H1044/1000</f>
        <v>0</v>
      </c>
      <c r="P1050" s="2">
        <f>'5-2022'!$H1044/1000</f>
        <v>0</v>
      </c>
      <c r="Q1050" s="2">
        <f>'6-2022'!$H1044/1000</f>
        <v>0</v>
      </c>
      <c r="R1050" s="2">
        <f t="shared" si="17"/>
        <v>0</v>
      </c>
    </row>
    <row r="1051" spans="1:20" x14ac:dyDescent="0.25">
      <c r="A1051" s="56">
        <v>22841</v>
      </c>
      <c r="B1051" s="68" t="s">
        <v>183</v>
      </c>
      <c r="C1051" s="3"/>
      <c r="D1051" s="3"/>
      <c r="E1051" s="2">
        <f>'6-2021'!$H1045/1000</f>
        <v>0</v>
      </c>
      <c r="F1051" s="2">
        <f>'7-2021'!$H1045/1000</f>
        <v>0</v>
      </c>
      <c r="G1051" s="2">
        <f>'8-2021'!$H1045/1000</f>
        <v>0</v>
      </c>
      <c r="H1051" s="2">
        <f>'9-2021'!$H1045/1000</f>
        <v>0</v>
      </c>
      <c r="I1051" s="2">
        <f>'10-2021'!$H1045/1000</f>
        <v>0</v>
      </c>
      <c r="J1051" s="2">
        <f>'11-2021'!$H1045/1000</f>
        <v>0</v>
      </c>
      <c r="K1051" s="2">
        <f>'12-2021'!$H1045/1000</f>
        <v>0</v>
      </c>
      <c r="L1051" s="2">
        <f>'1-2022'!$H1045/1000</f>
        <v>0</v>
      </c>
      <c r="M1051" s="2">
        <f>'2-2022'!$H1045/1000</f>
        <v>0</v>
      </c>
      <c r="N1051" s="2">
        <f>'3-2022'!$H1045/1000</f>
        <v>0</v>
      </c>
      <c r="O1051" s="2">
        <f>'4-2022'!$H1045/1000</f>
        <v>0</v>
      </c>
      <c r="P1051" s="2">
        <f>'5-2022'!$H1045/1000</f>
        <v>0</v>
      </c>
      <c r="Q1051" s="2">
        <f>'6-2022'!$H1045/1000</f>
        <v>0</v>
      </c>
      <c r="R1051" s="2">
        <f t="shared" si="17"/>
        <v>0</v>
      </c>
      <c r="T1051" s="74"/>
    </row>
    <row r="1052" spans="1:20" x14ac:dyDescent="0.25">
      <c r="A1052" s="56"/>
      <c r="B1052" s="3"/>
      <c r="C1052" s="3"/>
      <c r="D1052" s="3" t="s">
        <v>193</v>
      </c>
      <c r="E1052" s="10">
        <f>'6-2021'!$H1046/1000</f>
        <v>0</v>
      </c>
      <c r="F1052" s="10">
        <f>'7-2021'!$H1046/1000</f>
        <v>0</v>
      </c>
      <c r="G1052" s="10">
        <f>'8-2021'!$H1046/1000</f>
        <v>0</v>
      </c>
      <c r="H1052" s="10">
        <f>'9-2021'!$H1046/1000</f>
        <v>0</v>
      </c>
      <c r="I1052" s="10">
        <f>'10-2021'!$H1046/1000</f>
        <v>0</v>
      </c>
      <c r="J1052" s="10">
        <f>'11-2021'!$H1046/1000</f>
        <v>0</v>
      </c>
      <c r="K1052" s="10">
        <f>'12-2021'!$H1046/1000</f>
        <v>0</v>
      </c>
      <c r="L1052" s="10">
        <f>'1-2022'!$H1046/1000</f>
        <v>0</v>
      </c>
      <c r="M1052" s="10">
        <f>'2-2022'!$H1046/1000</f>
        <v>0</v>
      </c>
      <c r="N1052" s="10">
        <f>'3-2022'!$H1046/1000</f>
        <v>0</v>
      </c>
      <c r="O1052" s="10">
        <f>'4-2022'!$H1046/1000</f>
        <v>0</v>
      </c>
      <c r="P1052" s="10">
        <f>'5-2022'!$H1046/1000</f>
        <v>0</v>
      </c>
      <c r="Q1052" s="10">
        <f>'6-2022'!$H1046/1000</f>
        <v>0</v>
      </c>
      <c r="R1052" s="10">
        <f t="shared" si="17"/>
        <v>0</v>
      </c>
      <c r="T1052" s="74"/>
    </row>
    <row r="1053" spans="1:20" x14ac:dyDescent="0.25">
      <c r="A1053" s="56"/>
      <c r="B1053" s="3"/>
      <c r="C1053" s="3"/>
      <c r="D1053" s="3" t="s">
        <v>249</v>
      </c>
      <c r="E1053" s="10">
        <f>'6-2021'!$H1047/1000</f>
        <v>-52.050470165874586</v>
      </c>
      <c r="F1053" s="10">
        <f>'7-2021'!$H1047/1000</f>
        <v>-52.050470165874586</v>
      </c>
      <c r="G1053" s="10">
        <f>'8-2021'!$H1047/1000</f>
        <v>-52.058298131441241</v>
      </c>
      <c r="H1053" s="10">
        <f>'9-2021'!$H1047/1000</f>
        <v>-52.058298131441241</v>
      </c>
      <c r="I1053" s="10">
        <f>'10-2021'!$H1047/1000</f>
        <v>-52.058298131441241</v>
      </c>
      <c r="J1053" s="10">
        <f>'11-2021'!$H1047/1000</f>
        <v>-52.058298131441241</v>
      </c>
      <c r="K1053" s="10">
        <f>'12-2021'!$H1047/1000</f>
        <v>-52.058298131441241</v>
      </c>
      <c r="L1053" s="10">
        <f>'1-2022'!$H1047/1000</f>
        <v>-52.058298131441241</v>
      </c>
      <c r="M1053" s="10">
        <f>'2-2022'!$H1047/1000</f>
        <v>-52.058298131441241</v>
      </c>
      <c r="N1053" s="10">
        <f>'3-2022'!$H1047/1000</f>
        <v>-52.058298131441241</v>
      </c>
      <c r="O1053" s="10">
        <f>'4-2022'!$H1047/1000</f>
        <v>-52.058298131441241</v>
      </c>
      <c r="P1053" s="10">
        <f>'5-2022'!$H1047/1000</f>
        <v>-52.058298131441241</v>
      </c>
      <c r="Q1053" s="10">
        <f>'6-2022'!$H1047/1000</f>
        <v>-52.058298131441241</v>
      </c>
      <c r="R1053" s="10">
        <f t="shared" si="17"/>
        <v>-52.057319635745415</v>
      </c>
      <c r="T1053" s="74"/>
    </row>
    <row r="1054" spans="1:20" ht="15.75" thickBot="1" x14ac:dyDescent="0.3">
      <c r="A1054" s="56"/>
      <c r="B1054" s="3"/>
      <c r="C1054" s="3"/>
      <c r="D1054" s="3"/>
      <c r="E1054" s="19">
        <f>'6-2021'!$H1048/1000</f>
        <v>-52.050470165874586</v>
      </c>
      <c r="F1054" s="19">
        <f>'7-2021'!$H1048/1000</f>
        <v>-52.050470165874586</v>
      </c>
      <c r="G1054" s="19">
        <f>'8-2021'!$H1048/1000</f>
        <v>-52.058298131441241</v>
      </c>
      <c r="H1054" s="19">
        <f>'9-2021'!$H1048/1000</f>
        <v>-52.058298131441241</v>
      </c>
      <c r="I1054" s="19">
        <f>'10-2021'!$H1048/1000</f>
        <v>-52.058298131441241</v>
      </c>
      <c r="J1054" s="19">
        <f>'11-2021'!$H1048/1000</f>
        <v>-52.058298131441241</v>
      </c>
      <c r="K1054" s="19">
        <f>'12-2021'!$H1048/1000</f>
        <v>-52.058298131441241</v>
      </c>
      <c r="L1054" s="19">
        <f>'1-2022'!$H1048/1000</f>
        <v>-52.058298131441241</v>
      </c>
      <c r="M1054" s="19">
        <f>'2-2022'!$H1048/1000</f>
        <v>-52.058298131441241</v>
      </c>
      <c r="N1054" s="19">
        <f>'3-2022'!$H1048/1000</f>
        <v>-52.058298131441241</v>
      </c>
      <c r="O1054" s="19">
        <f>'4-2022'!$H1048/1000</f>
        <v>-52.058298131441241</v>
      </c>
      <c r="P1054" s="19">
        <f>'5-2022'!$H1048/1000</f>
        <v>-52.058298131441241</v>
      </c>
      <c r="Q1054" s="19">
        <f>'6-2022'!$H1048/1000</f>
        <v>-52.058298131441241</v>
      </c>
      <c r="R1054" s="19">
        <f t="shared" si="17"/>
        <v>-52.057319635745415</v>
      </c>
      <c r="T1054" s="74"/>
    </row>
    <row r="1055" spans="1:20" ht="15.75" thickTop="1" x14ac:dyDescent="0.25">
      <c r="A1055" s="56"/>
      <c r="B1055" s="3"/>
      <c r="C1055" s="3"/>
      <c r="D1055" s="3"/>
      <c r="E1055" s="2">
        <f>'6-2021'!$H1049/1000</f>
        <v>0</v>
      </c>
      <c r="F1055" s="2">
        <f>'7-2021'!$H1049/1000</f>
        <v>0</v>
      </c>
      <c r="G1055" s="2">
        <f>'8-2021'!$H1049/1000</f>
        <v>0</v>
      </c>
      <c r="H1055" s="2">
        <f>'9-2021'!$H1049/1000</f>
        <v>0</v>
      </c>
      <c r="I1055" s="2">
        <f>'10-2021'!$H1049/1000</f>
        <v>0</v>
      </c>
      <c r="J1055" s="2">
        <f>'11-2021'!$H1049/1000</f>
        <v>0</v>
      </c>
      <c r="K1055" s="2">
        <f>'12-2021'!$H1049/1000</f>
        <v>0</v>
      </c>
      <c r="L1055" s="2">
        <f>'1-2022'!$H1049/1000</f>
        <v>0</v>
      </c>
      <c r="M1055" s="2">
        <f>'2-2022'!$H1049/1000</f>
        <v>0</v>
      </c>
      <c r="N1055" s="2">
        <f>'3-2022'!$H1049/1000</f>
        <v>0</v>
      </c>
      <c r="O1055" s="2">
        <f>'4-2022'!$H1049/1000</f>
        <v>0</v>
      </c>
      <c r="P1055" s="2">
        <f>'5-2022'!$H1049/1000</f>
        <v>0</v>
      </c>
      <c r="Q1055" s="2">
        <f>'6-2022'!$H1049/1000</f>
        <v>0</v>
      </c>
      <c r="R1055" s="2">
        <f t="shared" si="17"/>
        <v>0</v>
      </c>
    </row>
    <row r="1056" spans="1:20" x14ac:dyDescent="0.25">
      <c r="A1056" s="56">
        <v>254</v>
      </c>
      <c r="B1056" s="3"/>
      <c r="C1056" s="67"/>
      <c r="D1056" s="3" t="s">
        <v>253</v>
      </c>
      <c r="E1056" s="10">
        <f>'6-2021'!$H1050/1000</f>
        <v>0</v>
      </c>
      <c r="F1056" s="10">
        <f>'7-2021'!$H1050/1000</f>
        <v>0</v>
      </c>
      <c r="G1056" s="10">
        <f>'8-2021'!$H1050/1000</f>
        <v>0</v>
      </c>
      <c r="H1056" s="10">
        <f>'9-2021'!$H1050/1000</f>
        <v>0</v>
      </c>
      <c r="I1056" s="10">
        <f>'10-2021'!$H1050/1000</f>
        <v>0</v>
      </c>
      <c r="J1056" s="10">
        <f>'11-2021'!$H1050/1000</f>
        <v>0</v>
      </c>
      <c r="K1056" s="10">
        <f>'12-2021'!$H1050/1000</f>
        <v>0</v>
      </c>
      <c r="L1056" s="10">
        <f>'1-2022'!$H1050/1000</f>
        <v>0</v>
      </c>
      <c r="M1056" s="10">
        <f>'2-2022'!$H1050/1000</f>
        <v>0</v>
      </c>
      <c r="N1056" s="10">
        <f>'3-2022'!$H1050/1000</f>
        <v>0</v>
      </c>
      <c r="O1056" s="10">
        <f>'4-2022'!$H1050/1000</f>
        <v>0</v>
      </c>
      <c r="P1056" s="10">
        <f>'5-2022'!$H1050/1000</f>
        <v>0</v>
      </c>
      <c r="Q1056" s="10">
        <f>'6-2022'!$H1050/1000</f>
        <v>0</v>
      </c>
      <c r="R1056" s="10">
        <f t="shared" si="17"/>
        <v>0</v>
      </c>
      <c r="T1056" s="74"/>
    </row>
    <row r="1057" spans="1:20" x14ac:dyDescent="0.25">
      <c r="A1057" s="56">
        <v>254</v>
      </c>
      <c r="B1057" s="3"/>
      <c r="C1057" s="67"/>
      <c r="D1057" s="3" t="s">
        <v>249</v>
      </c>
      <c r="E1057" s="10">
        <f>'6-2021'!$H1051/1000</f>
        <v>0</v>
      </c>
      <c r="F1057" s="10">
        <f>'7-2021'!$H1051/1000</f>
        <v>0</v>
      </c>
      <c r="G1057" s="10">
        <f>'8-2021'!$H1051/1000</f>
        <v>0</v>
      </c>
      <c r="H1057" s="10">
        <f>'9-2021'!$H1051/1000</f>
        <v>0</v>
      </c>
      <c r="I1057" s="10">
        <f>'10-2021'!$H1051/1000</f>
        <v>0</v>
      </c>
      <c r="J1057" s="10">
        <f>'11-2021'!$H1051/1000</f>
        <v>0</v>
      </c>
      <c r="K1057" s="10">
        <f>'12-2021'!$H1051/1000</f>
        <v>0</v>
      </c>
      <c r="L1057" s="10">
        <f>'1-2022'!$H1051/1000</f>
        <v>0</v>
      </c>
      <c r="M1057" s="10">
        <f>'2-2022'!$H1051/1000</f>
        <v>0</v>
      </c>
      <c r="N1057" s="10">
        <f>'3-2022'!$H1051/1000</f>
        <v>0</v>
      </c>
      <c r="O1057" s="10">
        <f>'4-2022'!$H1051/1000</f>
        <v>0</v>
      </c>
      <c r="P1057" s="10">
        <f>'5-2022'!$H1051/1000</f>
        <v>0</v>
      </c>
      <c r="Q1057" s="10">
        <f>'6-2022'!$H1051/1000</f>
        <v>0</v>
      </c>
      <c r="R1057" s="10">
        <f t="shared" si="17"/>
        <v>0</v>
      </c>
      <c r="T1057" s="74"/>
    </row>
    <row r="1058" spans="1:20" x14ac:dyDescent="0.25">
      <c r="A1058" s="56">
        <v>254105</v>
      </c>
      <c r="B1058" s="3" t="s">
        <v>184</v>
      </c>
      <c r="C1058" s="67"/>
      <c r="D1058" s="3" t="s">
        <v>193</v>
      </c>
      <c r="E1058" s="10">
        <f>'6-2021'!$H1052/1000</f>
        <v>0</v>
      </c>
      <c r="F1058" s="10">
        <f>'7-2021'!$H1052/1000</f>
        <v>0</v>
      </c>
      <c r="G1058" s="10">
        <f>'8-2021'!$H1052/1000</f>
        <v>0</v>
      </c>
      <c r="H1058" s="10">
        <f>'9-2021'!$H1052/1000</f>
        <v>0</v>
      </c>
      <c r="I1058" s="10">
        <f>'10-2021'!$H1052/1000</f>
        <v>0</v>
      </c>
      <c r="J1058" s="10">
        <f>'11-2021'!$H1052/1000</f>
        <v>0</v>
      </c>
      <c r="K1058" s="10">
        <f>'12-2021'!$H1052/1000</f>
        <v>0</v>
      </c>
      <c r="L1058" s="10">
        <f>'1-2022'!$H1052/1000</f>
        <v>0</v>
      </c>
      <c r="M1058" s="10">
        <f>'2-2022'!$H1052/1000</f>
        <v>0</v>
      </c>
      <c r="N1058" s="10">
        <f>'3-2022'!$H1052/1000</f>
        <v>0</v>
      </c>
      <c r="O1058" s="10">
        <f>'4-2022'!$H1052/1000</f>
        <v>0</v>
      </c>
      <c r="P1058" s="10">
        <f>'5-2022'!$H1052/1000</f>
        <v>0</v>
      </c>
      <c r="Q1058" s="10">
        <f>'6-2022'!$H1052/1000</f>
        <v>0</v>
      </c>
      <c r="R1058" s="10">
        <f t="shared" ref="R1058:R1121" si="18">(SUM(F1058:P1058)*2+Q1058+E1058)/24</f>
        <v>0</v>
      </c>
      <c r="T1058" s="74"/>
    </row>
    <row r="1059" spans="1:20" x14ac:dyDescent="0.25">
      <c r="A1059" s="56">
        <v>2533</v>
      </c>
      <c r="B1059" s="68" t="s">
        <v>185</v>
      </c>
      <c r="C1059" s="67"/>
      <c r="D1059" s="3" t="s">
        <v>30</v>
      </c>
      <c r="E1059" s="10">
        <f>'6-2021'!$H1053/1000</f>
        <v>0</v>
      </c>
      <c r="F1059" s="10">
        <f>'7-2021'!$H1053/1000</f>
        <v>0</v>
      </c>
      <c r="G1059" s="10">
        <f>'8-2021'!$H1053/1000</f>
        <v>0</v>
      </c>
      <c r="H1059" s="10">
        <f>'9-2021'!$H1053/1000</f>
        <v>0</v>
      </c>
      <c r="I1059" s="10">
        <f>'10-2021'!$H1053/1000</f>
        <v>0</v>
      </c>
      <c r="J1059" s="10">
        <f>'11-2021'!$H1053/1000</f>
        <v>0</v>
      </c>
      <c r="K1059" s="10">
        <f>'12-2021'!$H1053/1000</f>
        <v>0</v>
      </c>
      <c r="L1059" s="10">
        <f>'1-2022'!$H1053/1000</f>
        <v>0</v>
      </c>
      <c r="M1059" s="10">
        <f>'2-2022'!$H1053/1000</f>
        <v>0</v>
      </c>
      <c r="N1059" s="10">
        <f>'3-2022'!$H1053/1000</f>
        <v>0</v>
      </c>
      <c r="O1059" s="10">
        <f>'4-2022'!$H1053/1000</f>
        <v>0</v>
      </c>
      <c r="P1059" s="10">
        <f>'5-2022'!$H1053/1000</f>
        <v>0</v>
      </c>
      <c r="Q1059" s="10">
        <f>'6-2022'!$H1053/1000</f>
        <v>0</v>
      </c>
      <c r="R1059" s="10">
        <f t="shared" si="18"/>
        <v>0</v>
      </c>
      <c r="T1059" s="74"/>
    </row>
    <row r="1060" spans="1:20" x14ac:dyDescent="0.25">
      <c r="A1060" s="56">
        <v>254</v>
      </c>
      <c r="B1060" s="68" t="s">
        <v>185</v>
      </c>
      <c r="C1060" s="67"/>
      <c r="D1060" s="3" t="s">
        <v>247</v>
      </c>
      <c r="E1060" s="10">
        <f>'6-2021'!$H1054/1000</f>
        <v>0</v>
      </c>
      <c r="F1060" s="10">
        <f>'7-2021'!$H1054/1000</f>
        <v>0</v>
      </c>
      <c r="G1060" s="10">
        <f>'8-2021'!$H1054/1000</f>
        <v>0</v>
      </c>
      <c r="H1060" s="10">
        <f>'9-2021'!$H1054/1000</f>
        <v>0</v>
      </c>
      <c r="I1060" s="10">
        <f>'10-2021'!$H1054/1000</f>
        <v>0</v>
      </c>
      <c r="J1060" s="10">
        <f>'11-2021'!$H1054/1000</f>
        <v>0</v>
      </c>
      <c r="K1060" s="10">
        <f>'12-2021'!$H1054/1000</f>
        <v>0</v>
      </c>
      <c r="L1060" s="10">
        <f>'1-2022'!$H1054/1000</f>
        <v>0</v>
      </c>
      <c r="M1060" s="10">
        <f>'2-2022'!$H1054/1000</f>
        <v>0</v>
      </c>
      <c r="N1060" s="10">
        <f>'3-2022'!$H1054/1000</f>
        <v>0</v>
      </c>
      <c r="O1060" s="10">
        <f>'4-2022'!$H1054/1000</f>
        <v>0</v>
      </c>
      <c r="P1060" s="10">
        <f>'5-2022'!$H1054/1000</f>
        <v>0</v>
      </c>
      <c r="Q1060" s="10">
        <f>'6-2022'!$H1054/1000</f>
        <v>0</v>
      </c>
      <c r="R1060" s="10">
        <f t="shared" si="18"/>
        <v>0</v>
      </c>
      <c r="T1060" s="74"/>
    </row>
    <row r="1061" spans="1:20" x14ac:dyDescent="0.25">
      <c r="A1061" s="56">
        <v>254</v>
      </c>
      <c r="B1061" s="3" t="s">
        <v>296</v>
      </c>
      <c r="C1061" s="3"/>
      <c r="D1061" s="3" t="s">
        <v>193</v>
      </c>
      <c r="E1061" s="10">
        <f>'6-2021'!$H1055/1000</f>
        <v>-178636.33183000001</v>
      </c>
      <c r="F1061" s="10">
        <f>'7-2021'!$H1055/1000</f>
        <v>-173686.13027000002</v>
      </c>
      <c r="G1061" s="10">
        <f>'8-2021'!$H1055/1000</f>
        <v>-169722.63743</v>
      </c>
      <c r="H1061" s="10">
        <f>'9-2021'!$H1055/1000</f>
        <v>-166736.88766000001</v>
      </c>
      <c r="I1061" s="10">
        <f>'10-2021'!$H1055/1000</f>
        <v>-164460.83709000002</v>
      </c>
      <c r="J1061" s="10">
        <f>'11-2021'!$H1055/1000</f>
        <v>-161823.62563999998</v>
      </c>
      <c r="K1061" s="10">
        <f>'12-2021'!$H1055/1000</f>
        <v>-158735.20746999999</v>
      </c>
      <c r="L1061" s="10">
        <f>'1-2022'!$H1055/1000</f>
        <v>-156522.17269000001</v>
      </c>
      <c r="M1061" s="10">
        <f>'2-2022'!$H1055/1000</f>
        <v>-154749.84952000002</v>
      </c>
      <c r="N1061" s="10">
        <f>'3-2022'!$H1055/1000</f>
        <v>-153149.86308000001</v>
      </c>
      <c r="O1061" s="10">
        <f>'4-2022'!$H1055/1000</f>
        <v>-151510.47668000002</v>
      </c>
      <c r="P1061" s="10">
        <f>'5-2022'!$H1055/1000</f>
        <v>-149799.22154</v>
      </c>
      <c r="Q1061" s="10">
        <f>'6-2022'!$H1055/1000</f>
        <v>-148250.68197999999</v>
      </c>
      <c r="R1061" s="10">
        <f t="shared" si="18"/>
        <v>-160361.70133124999</v>
      </c>
      <c r="T1061" s="74"/>
    </row>
    <row r="1062" spans="1:20" ht="15.75" thickBot="1" x14ac:dyDescent="0.3">
      <c r="A1062" s="56"/>
      <c r="B1062" s="3"/>
      <c r="C1062" s="3"/>
      <c r="D1062" s="3"/>
      <c r="E1062" s="19">
        <f>'6-2021'!$H1056/1000</f>
        <v>-178636.33183000001</v>
      </c>
      <c r="F1062" s="19">
        <f>'7-2021'!$H1056/1000</f>
        <v>-173686.13027000002</v>
      </c>
      <c r="G1062" s="19">
        <f>'8-2021'!$H1056/1000</f>
        <v>-169722.63743</v>
      </c>
      <c r="H1062" s="19">
        <f>'9-2021'!$H1056/1000</f>
        <v>-166736.88766000001</v>
      </c>
      <c r="I1062" s="19">
        <f>'10-2021'!$H1056/1000</f>
        <v>-164460.83709000002</v>
      </c>
      <c r="J1062" s="19">
        <f>'11-2021'!$H1056/1000</f>
        <v>-161823.62563999998</v>
      </c>
      <c r="K1062" s="19">
        <f>'12-2021'!$H1056/1000</f>
        <v>-158735.20746999999</v>
      </c>
      <c r="L1062" s="19">
        <f>'1-2022'!$H1056/1000</f>
        <v>-156522.17269000001</v>
      </c>
      <c r="M1062" s="19">
        <f>'2-2022'!$H1056/1000</f>
        <v>-154749.84952000002</v>
      </c>
      <c r="N1062" s="19">
        <f>'3-2022'!$H1056/1000</f>
        <v>-153149.86308000001</v>
      </c>
      <c r="O1062" s="19">
        <f>'4-2022'!$H1056/1000</f>
        <v>-151510.47668000002</v>
      </c>
      <c r="P1062" s="19">
        <f>'5-2022'!$H1056/1000</f>
        <v>-149799.22154</v>
      </c>
      <c r="Q1062" s="19">
        <f>'6-2022'!$H1056/1000</f>
        <v>-148250.68197999999</v>
      </c>
      <c r="R1062" s="19">
        <f t="shared" si="18"/>
        <v>-160361.70133124999</v>
      </c>
      <c r="T1062" s="74"/>
    </row>
    <row r="1063" spans="1:20" ht="15.75" thickTop="1" x14ac:dyDescent="0.25">
      <c r="A1063" s="56"/>
      <c r="B1063" s="3"/>
      <c r="C1063" s="3"/>
      <c r="D1063" s="3"/>
      <c r="E1063" s="2">
        <f>'6-2021'!$H1057/1000</f>
        <v>0</v>
      </c>
      <c r="F1063" s="2">
        <f>'7-2021'!$H1057/1000</f>
        <v>0</v>
      </c>
      <c r="G1063" s="2">
        <f>'8-2021'!$H1057/1000</f>
        <v>0</v>
      </c>
      <c r="H1063" s="2">
        <f>'9-2021'!$H1057/1000</f>
        <v>0</v>
      </c>
      <c r="I1063" s="2">
        <f>'10-2021'!$H1057/1000</f>
        <v>0</v>
      </c>
      <c r="J1063" s="2">
        <f>'11-2021'!$H1057/1000</f>
        <v>0</v>
      </c>
      <c r="K1063" s="2">
        <f>'12-2021'!$H1057/1000</f>
        <v>0</v>
      </c>
      <c r="L1063" s="2">
        <f>'1-2022'!$H1057/1000</f>
        <v>0</v>
      </c>
      <c r="M1063" s="2">
        <f>'2-2022'!$H1057/1000</f>
        <v>0</v>
      </c>
      <c r="N1063" s="2">
        <f>'3-2022'!$H1057/1000</f>
        <v>0</v>
      </c>
      <c r="O1063" s="2">
        <f>'4-2022'!$H1057/1000</f>
        <v>0</v>
      </c>
      <c r="P1063" s="2">
        <f>'5-2022'!$H1057/1000</f>
        <v>0</v>
      </c>
      <c r="Q1063" s="2">
        <f>'6-2022'!$H1057/1000</f>
        <v>0</v>
      </c>
      <c r="R1063" s="2">
        <f t="shared" si="18"/>
        <v>0</v>
      </c>
    </row>
    <row r="1064" spans="1:20" x14ac:dyDescent="0.25">
      <c r="A1064" s="56">
        <v>252</v>
      </c>
      <c r="B1064" s="3" t="s">
        <v>186</v>
      </c>
      <c r="C1064" s="3"/>
      <c r="D1064" s="3"/>
      <c r="E1064" s="2">
        <f>'6-2021'!$H1058/1000</f>
        <v>0</v>
      </c>
      <c r="F1064" s="2">
        <f>'7-2021'!$H1058/1000</f>
        <v>0</v>
      </c>
      <c r="G1064" s="2">
        <f>'8-2021'!$H1058/1000</f>
        <v>0</v>
      </c>
      <c r="H1064" s="2">
        <f>'9-2021'!$H1058/1000</f>
        <v>0</v>
      </c>
      <c r="I1064" s="2">
        <f>'10-2021'!$H1058/1000</f>
        <v>0</v>
      </c>
      <c r="J1064" s="2">
        <f>'11-2021'!$H1058/1000</f>
        <v>0</v>
      </c>
      <c r="K1064" s="2">
        <f>'12-2021'!$H1058/1000</f>
        <v>0</v>
      </c>
      <c r="L1064" s="2">
        <f>'1-2022'!$H1058/1000</f>
        <v>0</v>
      </c>
      <c r="M1064" s="2">
        <f>'2-2022'!$H1058/1000</f>
        <v>0</v>
      </c>
      <c r="N1064" s="2">
        <f>'3-2022'!$H1058/1000</f>
        <v>0</v>
      </c>
      <c r="O1064" s="2">
        <f>'4-2022'!$H1058/1000</f>
        <v>0</v>
      </c>
      <c r="P1064" s="2">
        <f>'5-2022'!$H1058/1000</f>
        <v>0</v>
      </c>
      <c r="Q1064" s="2">
        <f>'6-2022'!$H1058/1000</f>
        <v>0</v>
      </c>
      <c r="R1064" s="2">
        <f t="shared" si="18"/>
        <v>0</v>
      </c>
    </row>
    <row r="1065" spans="1:20" x14ac:dyDescent="0.25">
      <c r="A1065" s="56"/>
      <c r="B1065" s="3"/>
      <c r="C1065" s="3"/>
      <c r="D1065" s="3" t="s">
        <v>193</v>
      </c>
      <c r="E1065" s="10">
        <f>'6-2021'!$H1059/1000</f>
        <v>-1.3</v>
      </c>
      <c r="F1065" s="10">
        <f>'7-2021'!$H1059/1000</f>
        <v>-1.55</v>
      </c>
      <c r="G1065" s="10">
        <f>'8-2021'!$H1059/1000</f>
        <v>-1.7</v>
      </c>
      <c r="H1065" s="10">
        <f>'9-2021'!$H1059/1000</f>
        <v>-1.85</v>
      </c>
      <c r="I1065" s="10">
        <f>'10-2021'!$H1059/1000</f>
        <v>-1.95</v>
      </c>
      <c r="J1065" s="10">
        <f>'11-2021'!$H1059/1000</f>
        <v>-2</v>
      </c>
      <c r="K1065" s="10">
        <f>'12-2021'!$H1059/1000</f>
        <v>-2.15</v>
      </c>
      <c r="L1065" s="10">
        <f>'1-2022'!$H1059/1000</f>
        <v>-2.2000000000000002</v>
      </c>
      <c r="M1065" s="10">
        <f>'2-2022'!$H1059/1000</f>
        <v>-2.4</v>
      </c>
      <c r="N1065" s="10">
        <f>'3-2022'!$H1059/1000</f>
        <v>-2.6</v>
      </c>
      <c r="O1065" s="10">
        <f>'4-2022'!$H1059/1000</f>
        <v>-2.75</v>
      </c>
      <c r="P1065" s="10">
        <f>'5-2022'!$H1059/1000</f>
        <v>-2.9</v>
      </c>
      <c r="Q1065" s="10">
        <f>'6-2022'!$H1059/1000</f>
        <v>-2.9</v>
      </c>
      <c r="R1065" s="10">
        <f t="shared" si="18"/>
        <v>-2.1791666666666667</v>
      </c>
      <c r="T1065" s="74"/>
    </row>
    <row r="1066" spans="1:20" x14ac:dyDescent="0.25">
      <c r="A1066" s="56"/>
      <c r="B1066" s="3"/>
      <c r="C1066" s="3"/>
      <c r="D1066" s="3" t="s">
        <v>24</v>
      </c>
      <c r="E1066" s="10">
        <f>'6-2021'!$H1060/1000</f>
        <v>-5740.6661834955266</v>
      </c>
      <c r="F1066" s="10">
        <f>'7-2021'!$H1060/1000</f>
        <v>-5647.4409022845357</v>
      </c>
      <c r="G1066" s="10">
        <f>'8-2021'!$H1060/1000</f>
        <v>-5648.131250045828</v>
      </c>
      <c r="H1066" s="10">
        <f>'9-2021'!$H1060/1000</f>
        <v>-5613.6155957695782</v>
      </c>
      <c r="I1066" s="10">
        <f>'10-2021'!$H1060/1000</f>
        <v>-5760.3447194509372</v>
      </c>
      <c r="J1066" s="10">
        <f>'11-2021'!$H1060/1000</f>
        <v>-5811.1210663185002</v>
      </c>
      <c r="K1066" s="10">
        <f>'12-2021'!$H1060/1000</f>
        <v>-5862.7513195020547</v>
      </c>
      <c r="L1066" s="10">
        <f>'1-2022'!$H1060/1000</f>
        <v>-6055.0635617886746</v>
      </c>
      <c r="M1066" s="10">
        <f>'2-2022'!$H1060/1000</f>
        <v>-6314.0328319175469</v>
      </c>
      <c r="N1066" s="10">
        <f>'3-2022'!$H1060/1000</f>
        <v>-6544.8056817979559</v>
      </c>
      <c r="O1066" s="10">
        <f>'4-2022'!$H1060/1000</f>
        <v>-6666.3009435961067</v>
      </c>
      <c r="P1066" s="10">
        <f>'5-2022'!$H1060/1000</f>
        <v>-6829.4563705650398</v>
      </c>
      <c r="Q1066" s="10">
        <f>'6-2022'!$H1060/1000</f>
        <v>-6889.0876420405675</v>
      </c>
      <c r="R1066" s="10">
        <f t="shared" si="18"/>
        <v>-6088.9950963170668</v>
      </c>
      <c r="T1066" s="74"/>
    </row>
    <row r="1067" spans="1:20" x14ac:dyDescent="0.25">
      <c r="A1067" s="56"/>
      <c r="B1067" s="3"/>
      <c r="C1067" s="3"/>
      <c r="D1067" s="3" t="s">
        <v>251</v>
      </c>
      <c r="E1067" s="10">
        <f>'6-2021'!$H1061/1000</f>
        <v>0</v>
      </c>
      <c r="F1067" s="10">
        <f>'7-2021'!$H1061/1000</f>
        <v>0</v>
      </c>
      <c r="G1067" s="10">
        <f>'8-2021'!$H1061/1000</f>
        <v>0</v>
      </c>
      <c r="H1067" s="10">
        <f>'9-2021'!$H1061/1000</f>
        <v>0</v>
      </c>
      <c r="I1067" s="10">
        <f>'10-2021'!$H1061/1000</f>
        <v>0</v>
      </c>
      <c r="J1067" s="10">
        <f>'11-2021'!$H1061/1000</f>
        <v>0</v>
      </c>
      <c r="K1067" s="10">
        <f>'12-2021'!$H1061/1000</f>
        <v>0</v>
      </c>
      <c r="L1067" s="10">
        <f>'1-2022'!$H1061/1000</f>
        <v>0</v>
      </c>
      <c r="M1067" s="10">
        <f>'2-2022'!$H1061/1000</f>
        <v>0</v>
      </c>
      <c r="N1067" s="10">
        <f>'3-2022'!$H1061/1000</f>
        <v>0</v>
      </c>
      <c r="O1067" s="10">
        <f>'4-2022'!$H1061/1000</f>
        <v>0</v>
      </c>
      <c r="P1067" s="10">
        <f>'5-2022'!$H1061/1000</f>
        <v>0</v>
      </c>
      <c r="Q1067" s="10">
        <f>'6-2022'!$H1061/1000</f>
        <v>0</v>
      </c>
      <c r="R1067" s="10">
        <f t="shared" si="18"/>
        <v>0</v>
      </c>
      <c r="T1067" s="74"/>
    </row>
    <row r="1068" spans="1:20" x14ac:dyDescent="0.25">
      <c r="A1068" s="56"/>
      <c r="B1068" s="3"/>
      <c r="C1068" s="3"/>
      <c r="D1068" s="3" t="s">
        <v>249</v>
      </c>
      <c r="E1068" s="10">
        <f>'6-2021'!$H1062/1000</f>
        <v>-0.94926715395917038</v>
      </c>
      <c r="F1068" s="10">
        <f>'7-2021'!$H1062/1000</f>
        <v>-0.94926715395917038</v>
      </c>
      <c r="G1068" s="10">
        <f>'8-2021'!$H1062/1000</f>
        <v>-0.94926715395917038</v>
      </c>
      <c r="H1068" s="10">
        <f>'9-2021'!$H1062/1000</f>
        <v>-0.8383923993150898</v>
      </c>
      <c r="I1068" s="10">
        <f>'10-2021'!$H1062/1000</f>
        <v>-0.84660600078451553</v>
      </c>
      <c r="J1068" s="10">
        <f>'11-2021'!$H1062/1000</f>
        <v>-0.84660600078451553</v>
      </c>
      <c r="K1068" s="10">
        <f>'12-2021'!$H1062/1000</f>
        <v>-0.84660600078451553</v>
      </c>
      <c r="L1068" s="10">
        <f>'1-2022'!$H1062/1000</f>
        <v>-0.84660600078451553</v>
      </c>
      <c r="M1068" s="10">
        <f>'2-2022'!$H1062/1000</f>
        <v>-0.84660600078451553</v>
      </c>
      <c r="N1068" s="10">
        <f>'3-2022'!$H1062/1000</f>
        <v>-0.84660600078451553</v>
      </c>
      <c r="O1068" s="10">
        <f>'4-2022'!$H1062/1000</f>
        <v>-0.84660600078451553</v>
      </c>
      <c r="P1068" s="10">
        <f>'5-2022'!$H1062/1000</f>
        <v>-0.84660600078451553</v>
      </c>
      <c r="Q1068" s="10">
        <f>'6-2022'!$H1062/1000</f>
        <v>-0.84660600078451553</v>
      </c>
      <c r="R1068" s="10">
        <f t="shared" si="18"/>
        <v>-0.86730927424011617</v>
      </c>
      <c r="T1068" s="74"/>
    </row>
    <row r="1069" spans="1:20" x14ac:dyDescent="0.25">
      <c r="A1069" s="56"/>
      <c r="B1069" s="3"/>
      <c r="C1069" s="3"/>
      <c r="D1069" s="3" t="s">
        <v>255</v>
      </c>
      <c r="E1069" s="10">
        <f>'6-2021'!$H1063/1000</f>
        <v>0</v>
      </c>
      <c r="F1069" s="10">
        <f>'7-2021'!$H1063/1000</f>
        <v>0</v>
      </c>
      <c r="G1069" s="10">
        <f>'8-2021'!$H1063/1000</f>
        <v>0</v>
      </c>
      <c r="H1069" s="10">
        <f>'9-2021'!$H1063/1000</f>
        <v>0</v>
      </c>
      <c r="I1069" s="10">
        <f>'10-2021'!$H1063/1000</f>
        <v>0</v>
      </c>
      <c r="J1069" s="10">
        <f>'11-2021'!$H1063/1000</f>
        <v>0</v>
      </c>
      <c r="K1069" s="10">
        <f>'12-2021'!$H1063/1000</f>
        <v>0</v>
      </c>
      <c r="L1069" s="10">
        <f>'1-2022'!$H1063/1000</f>
        <v>0</v>
      </c>
      <c r="M1069" s="10">
        <f>'2-2022'!$H1063/1000</f>
        <v>0</v>
      </c>
      <c r="N1069" s="10">
        <f>'3-2022'!$H1063/1000</f>
        <v>0</v>
      </c>
      <c r="O1069" s="10">
        <f>'4-2022'!$H1063/1000</f>
        <v>0</v>
      </c>
      <c r="P1069" s="10">
        <f>'5-2022'!$H1063/1000</f>
        <v>0</v>
      </c>
      <c r="Q1069" s="10">
        <f>'6-2022'!$H1063/1000</f>
        <v>0</v>
      </c>
      <c r="R1069" s="10">
        <f t="shared" si="18"/>
        <v>0</v>
      </c>
      <c r="T1069" s="74"/>
    </row>
    <row r="1070" spans="1:20" ht="15.75" thickBot="1" x14ac:dyDescent="0.3">
      <c r="A1070" s="63" t="s">
        <v>187</v>
      </c>
      <c r="B1070" s="3"/>
      <c r="C1070" s="3"/>
      <c r="D1070" s="3"/>
      <c r="E1070" s="19">
        <f>'6-2021'!$H1064/1000</f>
        <v>-5742.9154506494851</v>
      </c>
      <c r="F1070" s="19">
        <f>'7-2021'!$H1064/1000</f>
        <v>-5649.9401694384942</v>
      </c>
      <c r="G1070" s="19">
        <f>'8-2021'!$H1064/1000</f>
        <v>-5650.7805171997861</v>
      </c>
      <c r="H1070" s="19">
        <f>'9-2021'!$H1064/1000</f>
        <v>-5616.3039881688937</v>
      </c>
      <c r="I1070" s="19">
        <f>'10-2021'!$H1064/1000</f>
        <v>-5763.141325451722</v>
      </c>
      <c r="J1070" s="19">
        <f>'11-2021'!$H1064/1000</f>
        <v>-5813.9676723192842</v>
      </c>
      <c r="K1070" s="19">
        <f>'12-2021'!$H1064/1000</f>
        <v>-5865.7479255028393</v>
      </c>
      <c r="L1070" s="19">
        <f>'1-2022'!$H1064/1000</f>
        <v>-6058.1101677894594</v>
      </c>
      <c r="M1070" s="19">
        <f>'2-2022'!$H1064/1000</f>
        <v>-6317.2794379183315</v>
      </c>
      <c r="N1070" s="19">
        <f>'3-2022'!$H1064/1000</f>
        <v>-6548.2522877987412</v>
      </c>
      <c r="O1070" s="19">
        <f>'4-2022'!$H1064/1000</f>
        <v>-6669.8975495968916</v>
      </c>
      <c r="P1070" s="19">
        <f>'5-2022'!$H1064/1000</f>
        <v>-6833.2029765658244</v>
      </c>
      <c r="Q1070" s="19">
        <f>'6-2022'!$H1064/1000</f>
        <v>-6892.8342480413521</v>
      </c>
      <c r="R1070" s="19">
        <f t="shared" si="18"/>
        <v>-6092.0415722579746</v>
      </c>
      <c r="T1070" s="74"/>
    </row>
    <row r="1071" spans="1:20" ht="15.75" thickTop="1" x14ac:dyDescent="0.25">
      <c r="A1071" s="56"/>
      <c r="B1071" s="3"/>
      <c r="C1071" s="3"/>
      <c r="D1071" s="3"/>
      <c r="E1071" s="2">
        <f>'6-2021'!$H1065/1000</f>
        <v>0</v>
      </c>
      <c r="F1071" s="2">
        <f>'7-2021'!$H1065/1000</f>
        <v>0</v>
      </c>
      <c r="G1071" s="2">
        <f>'8-2021'!$H1065/1000</f>
        <v>0</v>
      </c>
      <c r="H1071" s="2">
        <f>'9-2021'!$H1065/1000</f>
        <v>0</v>
      </c>
      <c r="I1071" s="2">
        <f>'10-2021'!$H1065/1000</f>
        <v>0</v>
      </c>
      <c r="J1071" s="2">
        <f>'11-2021'!$H1065/1000</f>
        <v>0</v>
      </c>
      <c r="K1071" s="2">
        <f>'12-2021'!$H1065/1000</f>
        <v>0</v>
      </c>
      <c r="L1071" s="2">
        <f>'1-2022'!$H1065/1000</f>
        <v>0</v>
      </c>
      <c r="M1071" s="2">
        <f>'2-2022'!$H1065/1000</f>
        <v>0</v>
      </c>
      <c r="N1071" s="2">
        <f>'3-2022'!$H1065/1000</f>
        <v>0</v>
      </c>
      <c r="O1071" s="2">
        <f>'4-2022'!$H1065/1000</f>
        <v>0</v>
      </c>
      <c r="P1071" s="2">
        <f>'5-2022'!$H1065/1000</f>
        <v>0</v>
      </c>
      <c r="Q1071" s="2">
        <f>'6-2022'!$H1065/1000</f>
        <v>0</v>
      </c>
      <c r="R1071" s="2">
        <f t="shared" si="18"/>
        <v>0</v>
      </c>
      <c r="T1071" s="74"/>
    </row>
    <row r="1072" spans="1:20" x14ac:dyDescent="0.25">
      <c r="A1072" s="56">
        <v>25398</v>
      </c>
      <c r="B1072" s="3" t="s">
        <v>189</v>
      </c>
      <c r="C1072" s="3"/>
      <c r="D1072" s="3"/>
      <c r="E1072" s="2">
        <f>'6-2021'!$H1066/1000</f>
        <v>0</v>
      </c>
      <c r="F1072" s="2">
        <f>'7-2021'!$H1066/1000</f>
        <v>0</v>
      </c>
      <c r="G1072" s="2">
        <f>'8-2021'!$H1066/1000</f>
        <v>0</v>
      </c>
      <c r="H1072" s="2">
        <f>'9-2021'!$H1066/1000</f>
        <v>0</v>
      </c>
      <c r="I1072" s="2">
        <f>'10-2021'!$H1066/1000</f>
        <v>0</v>
      </c>
      <c r="J1072" s="2">
        <f>'11-2021'!$H1066/1000</f>
        <v>0</v>
      </c>
      <c r="K1072" s="2">
        <f>'12-2021'!$H1066/1000</f>
        <v>0</v>
      </c>
      <c r="L1072" s="2">
        <f>'1-2022'!$H1066/1000</f>
        <v>0</v>
      </c>
      <c r="M1072" s="2">
        <f>'2-2022'!$H1066/1000</f>
        <v>0</v>
      </c>
      <c r="N1072" s="2">
        <f>'3-2022'!$H1066/1000</f>
        <v>0</v>
      </c>
      <c r="O1072" s="2">
        <f>'4-2022'!$H1066/1000</f>
        <v>0</v>
      </c>
      <c r="P1072" s="2">
        <f>'5-2022'!$H1066/1000</f>
        <v>0</v>
      </c>
      <c r="Q1072" s="2">
        <f>'6-2022'!$H1066/1000</f>
        <v>0</v>
      </c>
      <c r="R1072" s="2">
        <f t="shared" si="18"/>
        <v>0</v>
      </c>
      <c r="T1072" s="74"/>
    </row>
    <row r="1073" spans="1:20" x14ac:dyDescent="0.25">
      <c r="A1073" s="56"/>
      <c r="B1073" s="3"/>
      <c r="C1073" s="3"/>
      <c r="D1073" s="3" t="s">
        <v>193</v>
      </c>
      <c r="E1073" s="10">
        <f>'6-2021'!$H1067/1000</f>
        <v>0</v>
      </c>
      <c r="F1073" s="10">
        <f>'7-2021'!$H1067/1000</f>
        <v>0</v>
      </c>
      <c r="G1073" s="10">
        <f>'8-2021'!$H1067/1000</f>
        <v>0</v>
      </c>
      <c r="H1073" s="10">
        <f>'9-2021'!$H1067/1000</f>
        <v>0</v>
      </c>
      <c r="I1073" s="10">
        <f>'10-2021'!$H1067/1000</f>
        <v>0</v>
      </c>
      <c r="J1073" s="10">
        <f>'11-2021'!$H1067/1000</f>
        <v>0</v>
      </c>
      <c r="K1073" s="10">
        <f>'12-2021'!$H1067/1000</f>
        <v>0</v>
      </c>
      <c r="L1073" s="10">
        <f>'1-2022'!$H1067/1000</f>
        <v>0</v>
      </c>
      <c r="M1073" s="10">
        <f>'2-2022'!$H1067/1000</f>
        <v>0</v>
      </c>
      <c r="N1073" s="10">
        <f>'3-2022'!$H1067/1000</f>
        <v>0</v>
      </c>
      <c r="O1073" s="10">
        <f>'4-2022'!$H1067/1000</f>
        <v>0</v>
      </c>
      <c r="P1073" s="10">
        <f>'5-2022'!$H1067/1000</f>
        <v>0</v>
      </c>
      <c r="Q1073" s="10">
        <f>'6-2022'!$H1067/1000</f>
        <v>0</v>
      </c>
      <c r="R1073" s="10">
        <f t="shared" si="18"/>
        <v>0</v>
      </c>
      <c r="T1073" s="74"/>
    </row>
    <row r="1074" spans="1:20" ht="15.75" thickBot="1" x14ac:dyDescent="0.3">
      <c r="A1074" s="56"/>
      <c r="B1074" s="3"/>
      <c r="C1074" s="3"/>
      <c r="D1074" s="3"/>
      <c r="E1074" s="19">
        <f>'6-2021'!$H1068/1000</f>
        <v>0</v>
      </c>
      <c r="F1074" s="19">
        <f>'7-2021'!$H1068/1000</f>
        <v>0</v>
      </c>
      <c r="G1074" s="19">
        <f>'8-2021'!$H1068/1000</f>
        <v>0</v>
      </c>
      <c r="H1074" s="19">
        <f>'9-2021'!$H1068/1000</f>
        <v>0</v>
      </c>
      <c r="I1074" s="19">
        <f>'10-2021'!$H1068/1000</f>
        <v>0</v>
      </c>
      <c r="J1074" s="19">
        <f>'11-2021'!$H1068/1000</f>
        <v>0</v>
      </c>
      <c r="K1074" s="19">
        <f>'12-2021'!$H1068/1000</f>
        <v>0</v>
      </c>
      <c r="L1074" s="19">
        <f>'1-2022'!$H1068/1000</f>
        <v>0</v>
      </c>
      <c r="M1074" s="19">
        <f>'2-2022'!$H1068/1000</f>
        <v>0</v>
      </c>
      <c r="N1074" s="19">
        <f>'3-2022'!$H1068/1000</f>
        <v>0</v>
      </c>
      <c r="O1074" s="19">
        <f>'4-2022'!$H1068/1000</f>
        <v>0</v>
      </c>
      <c r="P1074" s="19">
        <f>'5-2022'!$H1068/1000</f>
        <v>0</v>
      </c>
      <c r="Q1074" s="19">
        <f>'6-2022'!$H1068/1000</f>
        <v>0</v>
      </c>
      <c r="R1074" s="19">
        <f t="shared" si="18"/>
        <v>0</v>
      </c>
      <c r="T1074" s="74"/>
    </row>
    <row r="1075" spans="1:20" ht="15.75" thickTop="1" x14ac:dyDescent="0.25">
      <c r="A1075" s="56"/>
      <c r="B1075" s="3"/>
      <c r="C1075" s="3"/>
      <c r="D1075" s="3"/>
      <c r="E1075" s="2">
        <f>'6-2021'!$H1069/1000</f>
        <v>0</v>
      </c>
      <c r="F1075" s="2">
        <f>'7-2021'!$H1069/1000</f>
        <v>0</v>
      </c>
      <c r="G1075" s="2">
        <f>'8-2021'!$H1069/1000</f>
        <v>0</v>
      </c>
      <c r="H1075" s="2">
        <f>'9-2021'!$H1069/1000</f>
        <v>0</v>
      </c>
      <c r="I1075" s="2">
        <f>'10-2021'!$H1069/1000</f>
        <v>0</v>
      </c>
      <c r="J1075" s="2">
        <f>'11-2021'!$H1069/1000</f>
        <v>0</v>
      </c>
      <c r="K1075" s="2">
        <f>'12-2021'!$H1069/1000</f>
        <v>0</v>
      </c>
      <c r="L1075" s="2">
        <f>'1-2022'!$H1069/1000</f>
        <v>0</v>
      </c>
      <c r="M1075" s="2">
        <f>'2-2022'!$H1069/1000</f>
        <v>0</v>
      </c>
      <c r="N1075" s="2">
        <f>'3-2022'!$H1069/1000</f>
        <v>0</v>
      </c>
      <c r="O1075" s="2">
        <f>'4-2022'!$H1069/1000</f>
        <v>0</v>
      </c>
      <c r="P1075" s="2">
        <f>'5-2022'!$H1069/1000</f>
        <v>0</v>
      </c>
      <c r="Q1075" s="2">
        <f>'6-2022'!$H1069/1000</f>
        <v>0</v>
      </c>
      <c r="R1075" s="2">
        <f t="shared" si="18"/>
        <v>0</v>
      </c>
      <c r="T1075" s="74"/>
    </row>
    <row r="1076" spans="1:20" x14ac:dyDescent="0.25">
      <c r="A1076" s="56">
        <v>25399</v>
      </c>
      <c r="B1076" s="3" t="s">
        <v>190</v>
      </c>
      <c r="C1076" s="3"/>
      <c r="D1076" s="3"/>
      <c r="E1076" s="2">
        <f>'6-2021'!$H1070/1000</f>
        <v>0</v>
      </c>
      <c r="F1076" s="2">
        <f>'7-2021'!$H1070/1000</f>
        <v>0</v>
      </c>
      <c r="G1076" s="2">
        <f>'8-2021'!$H1070/1000</f>
        <v>0</v>
      </c>
      <c r="H1076" s="2">
        <f>'9-2021'!$H1070/1000</f>
        <v>0</v>
      </c>
      <c r="I1076" s="2">
        <f>'10-2021'!$H1070/1000</f>
        <v>0</v>
      </c>
      <c r="J1076" s="2">
        <f>'11-2021'!$H1070/1000</f>
        <v>0</v>
      </c>
      <c r="K1076" s="2">
        <f>'12-2021'!$H1070/1000</f>
        <v>0</v>
      </c>
      <c r="L1076" s="2">
        <f>'1-2022'!$H1070/1000</f>
        <v>0</v>
      </c>
      <c r="M1076" s="2">
        <f>'2-2022'!$H1070/1000</f>
        <v>0</v>
      </c>
      <c r="N1076" s="2">
        <f>'3-2022'!$H1070/1000</f>
        <v>0</v>
      </c>
      <c r="O1076" s="2">
        <f>'4-2022'!$H1070/1000</f>
        <v>0</v>
      </c>
      <c r="P1076" s="2">
        <f>'5-2022'!$H1070/1000</f>
        <v>0</v>
      </c>
      <c r="Q1076" s="2">
        <f>'6-2022'!$H1070/1000</f>
        <v>0</v>
      </c>
      <c r="R1076" s="2">
        <f t="shared" si="18"/>
        <v>0</v>
      </c>
      <c r="T1076" s="74"/>
    </row>
    <row r="1077" spans="1:20" x14ac:dyDescent="0.25">
      <c r="A1077" s="56"/>
      <c r="B1077" s="3"/>
      <c r="C1077" s="3"/>
      <c r="D1077" s="3" t="s">
        <v>193</v>
      </c>
      <c r="E1077" s="10">
        <f>'6-2021'!$H1071/1000</f>
        <v>-18.02516</v>
      </c>
      <c r="F1077" s="10">
        <f>'7-2021'!$H1071/1000</f>
        <v>-617.57164999999998</v>
      </c>
      <c r="G1077" s="10">
        <f>'8-2021'!$H1071/1000</f>
        <v>-558.93151</v>
      </c>
      <c r="H1077" s="10">
        <f>'9-2021'!$H1071/1000</f>
        <v>-500.29139000000004</v>
      </c>
      <c r="I1077" s="10">
        <f>'10-2021'!$H1071/1000</f>
        <v>-451.84596999999997</v>
      </c>
      <c r="J1077" s="10">
        <f>'11-2021'!$H1071/1000</f>
        <v>-392.92978999999997</v>
      </c>
      <c r="K1077" s="10">
        <f>'12-2021'!$H1071/1000</f>
        <v>-334.01405</v>
      </c>
      <c r="L1077" s="10">
        <f>'1-2022'!$H1071/1000</f>
        <v>-305.11690999999996</v>
      </c>
      <c r="M1077" s="10">
        <f>'2-2022'!$H1071/1000</f>
        <v>-245.99979000000002</v>
      </c>
      <c r="N1077" s="10">
        <f>'3-2022'!$H1071/1000</f>
        <v>-186.88269</v>
      </c>
      <c r="O1077" s="10">
        <f>'4-2022'!$H1071/1000</f>
        <v>-132.5986</v>
      </c>
      <c r="P1077" s="10">
        <f>'5-2022'!$H1071/1000</f>
        <v>-74.609030000000004</v>
      </c>
      <c r="Q1077" s="10">
        <f>'6-2022'!$H1071/1000</f>
        <v>-16.619869999999999</v>
      </c>
      <c r="R1077" s="10">
        <f t="shared" si="18"/>
        <v>-318.17615791666663</v>
      </c>
      <c r="T1077" s="74"/>
    </row>
    <row r="1078" spans="1:20" x14ac:dyDescent="0.25">
      <c r="A1078" s="56"/>
      <c r="B1078" s="3"/>
      <c r="C1078" s="3"/>
      <c r="D1078" s="3" t="s">
        <v>264</v>
      </c>
      <c r="E1078" s="10">
        <f>'6-2021'!$H1072/1000</f>
        <v>0</v>
      </c>
      <c r="F1078" s="10">
        <f>'7-2021'!$H1072/1000</f>
        <v>0</v>
      </c>
      <c r="G1078" s="10">
        <f>'8-2021'!$H1072/1000</f>
        <v>0</v>
      </c>
      <c r="H1078" s="10">
        <f>'9-2021'!$H1072/1000</f>
        <v>0</v>
      </c>
      <c r="I1078" s="10">
        <f>'10-2021'!$H1072/1000</f>
        <v>0</v>
      </c>
      <c r="J1078" s="10">
        <f>'11-2021'!$H1072/1000</f>
        <v>0</v>
      </c>
      <c r="K1078" s="10">
        <f>'12-2021'!$H1072/1000</f>
        <v>0</v>
      </c>
      <c r="L1078" s="10">
        <f>'1-2022'!$H1072/1000</f>
        <v>0</v>
      </c>
      <c r="M1078" s="10">
        <f>'2-2022'!$H1072/1000</f>
        <v>0</v>
      </c>
      <c r="N1078" s="10">
        <f>'3-2022'!$H1072/1000</f>
        <v>0</v>
      </c>
      <c r="O1078" s="10">
        <f>'4-2022'!$H1072/1000</f>
        <v>0</v>
      </c>
      <c r="P1078" s="10">
        <f>'5-2022'!$H1072/1000</f>
        <v>0</v>
      </c>
      <c r="Q1078" s="10">
        <f>'6-2022'!$H1072/1000</f>
        <v>0</v>
      </c>
      <c r="R1078" s="10">
        <f t="shared" si="18"/>
        <v>0</v>
      </c>
      <c r="T1078" s="74"/>
    </row>
    <row r="1079" spans="1:20" x14ac:dyDescent="0.25">
      <c r="A1079" s="56"/>
      <c r="B1079" s="3"/>
      <c r="C1079" s="3"/>
      <c r="D1079" s="3" t="s">
        <v>248</v>
      </c>
      <c r="E1079" s="10">
        <f>'6-2021'!$H1073/1000</f>
        <v>0</v>
      </c>
      <c r="F1079" s="10">
        <f>'7-2021'!$H1073/1000</f>
        <v>0</v>
      </c>
      <c r="G1079" s="10">
        <f>'8-2021'!$H1073/1000</f>
        <v>0</v>
      </c>
      <c r="H1079" s="10">
        <f>'9-2021'!$H1073/1000</f>
        <v>0</v>
      </c>
      <c r="I1079" s="10">
        <f>'10-2021'!$H1073/1000</f>
        <v>0</v>
      </c>
      <c r="J1079" s="10">
        <f>'11-2021'!$H1073/1000</f>
        <v>0</v>
      </c>
      <c r="K1079" s="10">
        <f>'12-2021'!$H1073/1000</f>
        <v>0</v>
      </c>
      <c r="L1079" s="10">
        <f>'1-2022'!$H1073/1000</f>
        <v>0</v>
      </c>
      <c r="M1079" s="10">
        <f>'2-2022'!$H1073/1000</f>
        <v>0</v>
      </c>
      <c r="N1079" s="10">
        <f>'3-2022'!$H1073/1000</f>
        <v>0</v>
      </c>
      <c r="O1079" s="10">
        <f>'4-2022'!$H1073/1000</f>
        <v>0</v>
      </c>
      <c r="P1079" s="10">
        <f>'5-2022'!$H1073/1000</f>
        <v>0</v>
      </c>
      <c r="Q1079" s="10">
        <f>'6-2022'!$H1073/1000</f>
        <v>0</v>
      </c>
      <c r="R1079" s="10">
        <f t="shared" si="18"/>
        <v>0</v>
      </c>
      <c r="T1079" s="74"/>
    </row>
    <row r="1080" spans="1:20" x14ac:dyDescent="0.25">
      <c r="A1080" s="56"/>
      <c r="B1080" s="3"/>
      <c r="C1080" s="3"/>
      <c r="D1080" s="3" t="s">
        <v>249</v>
      </c>
      <c r="E1080" s="10">
        <f>'6-2021'!$H1074/1000</f>
        <v>0</v>
      </c>
      <c r="F1080" s="10">
        <f>'7-2021'!$H1074/1000</f>
        <v>0</v>
      </c>
      <c r="G1080" s="10">
        <f>'8-2021'!$H1074/1000</f>
        <v>0</v>
      </c>
      <c r="H1080" s="10">
        <f>'9-2021'!$H1074/1000</f>
        <v>0</v>
      </c>
      <c r="I1080" s="10">
        <f>'10-2021'!$H1074/1000</f>
        <v>0</v>
      </c>
      <c r="J1080" s="10">
        <f>'11-2021'!$H1074/1000</f>
        <v>0</v>
      </c>
      <c r="K1080" s="10">
        <f>'12-2021'!$H1074/1000</f>
        <v>0</v>
      </c>
      <c r="L1080" s="10">
        <f>'1-2022'!$H1074/1000</f>
        <v>0</v>
      </c>
      <c r="M1080" s="10">
        <f>'2-2022'!$H1074/1000</f>
        <v>0</v>
      </c>
      <c r="N1080" s="10">
        <f>'3-2022'!$H1074/1000</f>
        <v>0</v>
      </c>
      <c r="O1080" s="10">
        <f>'4-2022'!$H1074/1000</f>
        <v>0</v>
      </c>
      <c r="P1080" s="10">
        <f>'5-2022'!$H1074/1000</f>
        <v>0</v>
      </c>
      <c r="Q1080" s="10">
        <f>'6-2022'!$H1074/1000</f>
        <v>0</v>
      </c>
      <c r="R1080" s="10">
        <f t="shared" si="18"/>
        <v>0</v>
      </c>
      <c r="T1080" s="74"/>
    </row>
    <row r="1081" spans="1:20" x14ac:dyDescent="0.25">
      <c r="A1081" s="56"/>
      <c r="B1081" s="3"/>
      <c r="C1081" s="3"/>
      <c r="D1081" s="3" t="s">
        <v>251</v>
      </c>
      <c r="E1081" s="10">
        <f>'6-2021'!$H1075/1000</f>
        <v>0</v>
      </c>
      <c r="F1081" s="10">
        <f>'7-2021'!$H1075/1000</f>
        <v>0</v>
      </c>
      <c r="G1081" s="10">
        <f>'8-2021'!$H1075/1000</f>
        <v>0</v>
      </c>
      <c r="H1081" s="10">
        <f>'9-2021'!$H1075/1000</f>
        <v>0</v>
      </c>
      <c r="I1081" s="10">
        <f>'10-2021'!$H1075/1000</f>
        <v>0</v>
      </c>
      <c r="J1081" s="10">
        <f>'11-2021'!$H1075/1000</f>
        <v>0</v>
      </c>
      <c r="K1081" s="10">
        <f>'12-2021'!$H1075/1000</f>
        <v>0</v>
      </c>
      <c r="L1081" s="10">
        <f>'1-2022'!$H1075/1000</f>
        <v>0</v>
      </c>
      <c r="M1081" s="10">
        <f>'2-2022'!$H1075/1000</f>
        <v>0</v>
      </c>
      <c r="N1081" s="10">
        <f>'3-2022'!$H1075/1000</f>
        <v>0</v>
      </c>
      <c r="O1081" s="10">
        <f>'4-2022'!$H1075/1000</f>
        <v>0</v>
      </c>
      <c r="P1081" s="10">
        <f>'5-2022'!$H1075/1000</f>
        <v>0</v>
      </c>
      <c r="Q1081" s="10">
        <f>'6-2022'!$H1075/1000</f>
        <v>0</v>
      </c>
      <c r="R1081" s="10">
        <f t="shared" si="18"/>
        <v>0</v>
      </c>
      <c r="T1081" s="74"/>
    </row>
    <row r="1082" spans="1:20" x14ac:dyDescent="0.25">
      <c r="A1082" s="56"/>
      <c r="B1082" s="3"/>
      <c r="C1082" s="3"/>
      <c r="D1082" s="3" t="s">
        <v>24</v>
      </c>
      <c r="E1082" s="10">
        <f>'6-2021'!$H1076/1000</f>
        <v>-4751.910527483994</v>
      </c>
      <c r="F1082" s="10">
        <f>'7-2021'!$H1076/1000</f>
        <v>-4753.2753101328326</v>
      </c>
      <c r="G1082" s="10">
        <f>'8-2021'!$H1076/1000</f>
        <v>-4950.5783989917381</v>
      </c>
      <c r="H1082" s="10">
        <f>'9-2021'!$H1076/1000</f>
        <v>-4938.7596936698146</v>
      </c>
      <c r="I1082" s="10">
        <f>'10-2021'!$H1076/1000</f>
        <v>-4933.1490596546137</v>
      </c>
      <c r="J1082" s="10">
        <f>'11-2021'!$H1076/1000</f>
        <v>-4913.4109796788498</v>
      </c>
      <c r="K1082" s="10">
        <f>'12-2021'!$H1076/1000</f>
        <v>-4899.2668748288497</v>
      </c>
      <c r="L1082" s="10">
        <f>'1-2022'!$H1076/1000</f>
        <v>-5560.669671706024</v>
      </c>
      <c r="M1082" s="10">
        <f>'2-2022'!$H1076/1000</f>
        <v>-5535.1168494176036</v>
      </c>
      <c r="N1082" s="10">
        <f>'3-2022'!$H1076/1000</f>
        <v>-5654.7985143565875</v>
      </c>
      <c r="O1082" s="10">
        <f>'4-2022'!$H1076/1000</f>
        <v>-6891.4483660100468</v>
      </c>
      <c r="P1082" s="10">
        <f>'5-2022'!$H1076/1000</f>
        <v>-11967.939720287748</v>
      </c>
      <c r="Q1082" s="10">
        <f>'6-2022'!$H1076/1000</f>
        <v>-12681.347233523262</v>
      </c>
      <c r="R1082" s="10">
        <f t="shared" si="18"/>
        <v>-6142.9201932698606</v>
      </c>
      <c r="T1082" s="74"/>
    </row>
    <row r="1083" spans="1:20" x14ac:dyDescent="0.25">
      <c r="A1083" s="56"/>
      <c r="B1083" s="3"/>
      <c r="C1083" s="3"/>
      <c r="D1083" s="3" t="s">
        <v>252</v>
      </c>
      <c r="E1083" s="10">
        <f>'6-2021'!$H1077/1000</f>
        <v>0</v>
      </c>
      <c r="F1083" s="10">
        <f>'7-2021'!$H1077/1000</f>
        <v>0</v>
      </c>
      <c r="G1083" s="10">
        <f>'8-2021'!$H1077/1000</f>
        <v>0</v>
      </c>
      <c r="H1083" s="10">
        <f>'9-2021'!$H1077/1000</f>
        <v>0</v>
      </c>
      <c r="I1083" s="10">
        <f>'10-2021'!$H1077/1000</f>
        <v>0</v>
      </c>
      <c r="J1083" s="10">
        <f>'11-2021'!$H1077/1000</f>
        <v>0</v>
      </c>
      <c r="K1083" s="10">
        <f>'12-2021'!$H1077/1000</f>
        <v>0</v>
      </c>
      <c r="L1083" s="10">
        <f>'1-2022'!$H1077/1000</f>
        <v>0</v>
      </c>
      <c r="M1083" s="10">
        <f>'2-2022'!$H1077/1000</f>
        <v>0</v>
      </c>
      <c r="N1083" s="10">
        <f>'3-2022'!$H1077/1000</f>
        <v>0</v>
      </c>
      <c r="O1083" s="10">
        <f>'4-2022'!$H1077/1000</f>
        <v>0</v>
      </c>
      <c r="P1083" s="10">
        <f>'5-2022'!$H1077/1000</f>
        <v>0</v>
      </c>
      <c r="Q1083" s="10">
        <f>'6-2022'!$H1077/1000</f>
        <v>0</v>
      </c>
      <c r="R1083" s="10">
        <f t="shared" si="18"/>
        <v>0</v>
      </c>
      <c r="T1083" s="74"/>
    </row>
    <row r="1084" spans="1:20" x14ac:dyDescent="0.25">
      <c r="A1084" s="56"/>
      <c r="B1084" s="3"/>
      <c r="C1084" s="3"/>
      <c r="D1084" s="3" t="s">
        <v>30</v>
      </c>
      <c r="E1084" s="10">
        <f>'6-2021'!$H1078/1000</f>
        <v>0</v>
      </c>
      <c r="F1084" s="10">
        <f>'7-2021'!$H1078/1000</f>
        <v>0</v>
      </c>
      <c r="G1084" s="10">
        <f>'8-2021'!$H1078/1000</f>
        <v>0</v>
      </c>
      <c r="H1084" s="10">
        <f>'9-2021'!$H1078/1000</f>
        <v>0</v>
      </c>
      <c r="I1084" s="10">
        <f>'10-2021'!$H1078/1000</f>
        <v>0</v>
      </c>
      <c r="J1084" s="10">
        <f>'11-2021'!$H1078/1000</f>
        <v>0</v>
      </c>
      <c r="K1084" s="10">
        <f>'12-2021'!$H1078/1000</f>
        <v>0</v>
      </c>
      <c r="L1084" s="10">
        <f>'1-2022'!$H1078/1000</f>
        <v>0</v>
      </c>
      <c r="M1084" s="10">
        <f>'2-2022'!$H1078/1000</f>
        <v>0</v>
      </c>
      <c r="N1084" s="10">
        <f>'3-2022'!$H1078/1000</f>
        <v>0</v>
      </c>
      <c r="O1084" s="10">
        <f>'4-2022'!$H1078/1000</f>
        <v>0</v>
      </c>
      <c r="P1084" s="10">
        <f>'5-2022'!$H1078/1000</f>
        <v>0</v>
      </c>
      <c r="Q1084" s="10">
        <f>'6-2022'!$H1078/1000</f>
        <v>0</v>
      </c>
      <c r="R1084" s="10">
        <f t="shared" si="18"/>
        <v>0</v>
      </c>
      <c r="T1084" s="74"/>
    </row>
    <row r="1085" spans="1:20" x14ac:dyDescent="0.25">
      <c r="A1085" s="56"/>
      <c r="B1085" s="3"/>
      <c r="C1085" s="3"/>
      <c r="D1085" s="3" t="s">
        <v>247</v>
      </c>
      <c r="E1085" s="10">
        <f>'6-2021'!$H1079/1000</f>
        <v>0</v>
      </c>
      <c r="F1085" s="10">
        <f>'7-2021'!$H1079/1000</f>
        <v>0</v>
      </c>
      <c r="G1085" s="10">
        <f>'8-2021'!$H1079/1000</f>
        <v>0</v>
      </c>
      <c r="H1085" s="10">
        <f>'9-2021'!$H1079/1000</f>
        <v>0</v>
      </c>
      <c r="I1085" s="10">
        <f>'10-2021'!$H1079/1000</f>
        <v>0</v>
      </c>
      <c r="J1085" s="10">
        <f>'11-2021'!$H1079/1000</f>
        <v>0</v>
      </c>
      <c r="K1085" s="10">
        <f>'12-2021'!$H1079/1000</f>
        <v>0</v>
      </c>
      <c r="L1085" s="10">
        <f>'1-2022'!$H1079/1000</f>
        <v>0</v>
      </c>
      <c r="M1085" s="10">
        <f>'2-2022'!$H1079/1000</f>
        <v>0</v>
      </c>
      <c r="N1085" s="10">
        <f>'3-2022'!$H1079/1000</f>
        <v>0</v>
      </c>
      <c r="O1085" s="10">
        <f>'4-2022'!$H1079/1000</f>
        <v>0</v>
      </c>
      <c r="P1085" s="10">
        <f>'5-2022'!$H1079/1000</f>
        <v>0</v>
      </c>
      <c r="Q1085" s="10">
        <f>'6-2022'!$H1079/1000</f>
        <v>0</v>
      </c>
      <c r="R1085" s="10">
        <f t="shared" si="18"/>
        <v>0</v>
      </c>
      <c r="T1085" s="74"/>
    </row>
    <row r="1086" spans="1:20" ht="15.75" thickBot="1" x14ac:dyDescent="0.3">
      <c r="A1086" s="56"/>
      <c r="B1086" s="3"/>
      <c r="C1086" s="3"/>
      <c r="D1086" s="3"/>
      <c r="E1086" s="19">
        <f>'6-2021'!$H1080/1000</f>
        <v>-4769.9356874839941</v>
      </c>
      <c r="F1086" s="19">
        <f>'7-2021'!$H1080/1000</f>
        <v>-5370.8469601328325</v>
      </c>
      <c r="G1086" s="19">
        <f>'8-2021'!$H1080/1000</f>
        <v>-5509.5099089917385</v>
      </c>
      <c r="H1086" s="19">
        <f>'9-2021'!$H1080/1000</f>
        <v>-5439.051083669814</v>
      </c>
      <c r="I1086" s="19">
        <f>'10-2021'!$H1080/1000</f>
        <v>-5384.995029654614</v>
      </c>
      <c r="J1086" s="19">
        <f>'11-2021'!$H1080/1000</f>
        <v>-5306.3407696788499</v>
      </c>
      <c r="K1086" s="19">
        <f>'12-2021'!$H1080/1000</f>
        <v>-5233.2809248288495</v>
      </c>
      <c r="L1086" s="19">
        <f>'1-2022'!$H1080/1000</f>
        <v>-5865.7865817060238</v>
      </c>
      <c r="M1086" s="19">
        <f>'2-2022'!$H1080/1000</f>
        <v>-5781.1166394176034</v>
      </c>
      <c r="N1086" s="19">
        <f>'3-2022'!$H1080/1000</f>
        <v>-5841.6812043565878</v>
      </c>
      <c r="O1086" s="19">
        <f>'4-2022'!$H1080/1000</f>
        <v>-7024.0469660100462</v>
      </c>
      <c r="P1086" s="19">
        <f>'5-2022'!$H1080/1000</f>
        <v>-12042.548750287748</v>
      </c>
      <c r="Q1086" s="19">
        <f>'6-2022'!$H1080/1000</f>
        <v>-12697.967103523262</v>
      </c>
      <c r="R1086" s="19">
        <f t="shared" si="18"/>
        <v>-6461.0963511865275</v>
      </c>
      <c r="T1086" s="74"/>
    </row>
    <row r="1087" spans="1:20" ht="15.75" thickTop="1" x14ac:dyDescent="0.25">
      <c r="A1087" s="56"/>
      <c r="B1087" s="3"/>
      <c r="C1087" s="3"/>
      <c r="D1087" s="3"/>
      <c r="E1087" s="2">
        <f>'6-2021'!$H1081/1000</f>
        <v>0</v>
      </c>
      <c r="F1087" s="2">
        <f>'7-2021'!$H1081/1000</f>
        <v>0</v>
      </c>
      <c r="G1087" s="2">
        <f>'8-2021'!$H1081/1000</f>
        <v>0</v>
      </c>
      <c r="H1087" s="2">
        <f>'9-2021'!$H1081/1000</f>
        <v>0</v>
      </c>
      <c r="I1087" s="2">
        <f>'10-2021'!$H1081/1000</f>
        <v>0</v>
      </c>
      <c r="J1087" s="2">
        <f>'11-2021'!$H1081/1000</f>
        <v>0</v>
      </c>
      <c r="K1087" s="2">
        <f>'12-2021'!$H1081/1000</f>
        <v>0</v>
      </c>
      <c r="L1087" s="2">
        <f>'1-2022'!$H1081/1000</f>
        <v>0</v>
      </c>
      <c r="M1087" s="2">
        <f>'2-2022'!$H1081/1000</f>
        <v>0</v>
      </c>
      <c r="N1087" s="2">
        <f>'3-2022'!$H1081/1000</f>
        <v>0</v>
      </c>
      <c r="O1087" s="2">
        <f>'4-2022'!$H1081/1000</f>
        <v>0</v>
      </c>
      <c r="P1087" s="2">
        <f>'5-2022'!$H1081/1000</f>
        <v>0</v>
      </c>
      <c r="Q1087" s="2">
        <f>'6-2022'!$H1081/1000</f>
        <v>0</v>
      </c>
      <c r="R1087" s="2">
        <f t="shared" si="18"/>
        <v>0</v>
      </c>
      <c r="T1087" s="74"/>
    </row>
    <row r="1088" spans="1:20" x14ac:dyDescent="0.25">
      <c r="A1088" s="56">
        <v>190</v>
      </c>
      <c r="B1088" s="3" t="s">
        <v>191</v>
      </c>
      <c r="C1088" s="3"/>
      <c r="D1088" s="3"/>
      <c r="E1088" s="2">
        <f>'6-2021'!$H1082/1000</f>
        <v>0</v>
      </c>
      <c r="F1088" s="2">
        <f>'7-2021'!$H1082/1000</f>
        <v>0</v>
      </c>
      <c r="G1088" s="2">
        <f>'8-2021'!$H1082/1000</f>
        <v>0</v>
      </c>
      <c r="H1088" s="2">
        <f>'9-2021'!$H1082/1000</f>
        <v>0</v>
      </c>
      <c r="I1088" s="2">
        <f>'10-2021'!$H1082/1000</f>
        <v>0</v>
      </c>
      <c r="J1088" s="2">
        <f>'11-2021'!$H1082/1000</f>
        <v>0</v>
      </c>
      <c r="K1088" s="2">
        <f>'12-2021'!$H1082/1000</f>
        <v>0</v>
      </c>
      <c r="L1088" s="2">
        <f>'1-2022'!$H1082/1000</f>
        <v>0</v>
      </c>
      <c r="M1088" s="2">
        <f>'2-2022'!$H1082/1000</f>
        <v>0</v>
      </c>
      <c r="N1088" s="2">
        <f>'3-2022'!$H1082/1000</f>
        <v>0</v>
      </c>
      <c r="O1088" s="2">
        <f>'4-2022'!$H1082/1000</f>
        <v>0</v>
      </c>
      <c r="P1088" s="2">
        <f>'5-2022'!$H1082/1000</f>
        <v>0</v>
      </c>
      <c r="Q1088" s="2">
        <f>'6-2022'!$H1082/1000</f>
        <v>0</v>
      </c>
      <c r="R1088" s="2">
        <f t="shared" si="18"/>
        <v>0</v>
      </c>
      <c r="T1088" s="74"/>
    </row>
    <row r="1089" spans="1:20" x14ac:dyDescent="0.25">
      <c r="A1089" s="56"/>
      <c r="B1089" s="3"/>
      <c r="C1089" s="3"/>
      <c r="D1089" s="3" t="s">
        <v>193</v>
      </c>
      <c r="E1089" s="10">
        <f>'6-2021'!$H1083/1000</f>
        <v>43948.554579999996</v>
      </c>
      <c r="F1089" s="10">
        <f>'7-2021'!$H1083/1000</f>
        <v>42711.169780000004</v>
      </c>
      <c r="G1089" s="10">
        <f>'8-2021'!$H1083/1000</f>
        <v>41753.819170000002</v>
      </c>
      <c r="H1089" s="10">
        <f>'9-2021'!$H1083/1000</f>
        <v>41028.559070000003</v>
      </c>
      <c r="I1089" s="10">
        <f>'10-2021'!$H1083/1000</f>
        <v>40444.85961</v>
      </c>
      <c r="J1089" s="10">
        <f>'11-2021'!$H1083/1000</f>
        <v>39746.456720000002</v>
      </c>
      <c r="K1089" s="10">
        <f>'12-2021'!$H1083/1000</f>
        <v>39022.950100000002</v>
      </c>
      <c r="L1089" s="10">
        <f>'1-2022'!$H1083/1000</f>
        <v>38457.018120000001</v>
      </c>
      <c r="M1089" s="10">
        <f>'2-2022'!$H1083/1000</f>
        <v>38042.564619999997</v>
      </c>
      <c r="N1089" s="10">
        <f>'3-2022'!$H1083/1000</f>
        <v>37673.585149999999</v>
      </c>
      <c r="O1089" s="10">
        <f>'4-2022'!$H1083/1000</f>
        <v>37237.439279999999</v>
      </c>
      <c r="P1089" s="10">
        <f>'5-2022'!$H1083/1000</f>
        <v>36785.779840000003</v>
      </c>
      <c r="Q1089" s="10">
        <f>'6-2022'!$H1083/1000</f>
        <v>36448.10946</v>
      </c>
      <c r="R1089" s="10">
        <f t="shared" si="18"/>
        <v>39425.211123333334</v>
      </c>
      <c r="T1089" s="74"/>
    </row>
    <row r="1090" spans="1:20" x14ac:dyDescent="0.25">
      <c r="A1090" s="56"/>
      <c r="B1090" s="3"/>
      <c r="C1090" s="3"/>
      <c r="D1090" s="3" t="s">
        <v>255</v>
      </c>
      <c r="E1090" s="10">
        <f>'6-2021'!$H1084/1000</f>
        <v>0</v>
      </c>
      <c r="F1090" s="10">
        <f>'7-2021'!$H1084/1000</f>
        <v>0</v>
      </c>
      <c r="G1090" s="10">
        <f>'8-2021'!$H1084/1000</f>
        <v>0</v>
      </c>
      <c r="H1090" s="10">
        <f>'9-2021'!$H1084/1000</f>
        <v>0</v>
      </c>
      <c r="I1090" s="10">
        <f>'10-2021'!$H1084/1000</f>
        <v>0</v>
      </c>
      <c r="J1090" s="10">
        <f>'11-2021'!$H1084/1000</f>
        <v>0</v>
      </c>
      <c r="K1090" s="10">
        <f>'12-2021'!$H1084/1000</f>
        <v>0</v>
      </c>
      <c r="L1090" s="10">
        <f>'1-2022'!$H1084/1000</f>
        <v>0</v>
      </c>
      <c r="M1090" s="10">
        <f>'2-2022'!$H1084/1000</f>
        <v>0</v>
      </c>
      <c r="N1090" s="10">
        <f>'3-2022'!$H1084/1000</f>
        <v>0</v>
      </c>
      <c r="O1090" s="10">
        <f>'4-2022'!$H1084/1000</f>
        <v>0</v>
      </c>
      <c r="P1090" s="10">
        <f>'5-2022'!$H1084/1000</f>
        <v>0</v>
      </c>
      <c r="Q1090" s="10">
        <f>'6-2022'!$H1084/1000</f>
        <v>0</v>
      </c>
      <c r="R1090" s="10">
        <f t="shared" si="18"/>
        <v>0</v>
      </c>
      <c r="T1090" s="74"/>
    </row>
    <row r="1091" spans="1:20" x14ac:dyDescent="0.25">
      <c r="A1091" s="56"/>
      <c r="B1091" s="3"/>
      <c r="C1091" s="3"/>
      <c r="D1091" s="3" t="s">
        <v>248</v>
      </c>
      <c r="E1091" s="10">
        <f>'6-2021'!$H1085/1000</f>
        <v>3737.6384502385185</v>
      </c>
      <c r="F1091" s="10">
        <f>'7-2021'!$H1085/1000</f>
        <v>3701.4498223474179</v>
      </c>
      <c r="G1091" s="10">
        <f>'8-2021'!$H1085/1000</f>
        <v>3691.1491978928671</v>
      </c>
      <c r="H1091" s="10">
        <f>'9-2021'!$H1085/1000</f>
        <v>3674.0793561624228</v>
      </c>
      <c r="I1091" s="10">
        <f>'10-2021'!$H1085/1000</f>
        <v>3670.3996849974674</v>
      </c>
      <c r="J1091" s="10">
        <f>'11-2021'!$H1085/1000</f>
        <v>3659.5818726674561</v>
      </c>
      <c r="K1091" s="10">
        <f>'12-2021'!$H1085/1000</f>
        <v>3423.6124643820131</v>
      </c>
      <c r="L1091" s="10">
        <f>'1-2022'!$H1085/1000</f>
        <v>3423.524238677604</v>
      </c>
      <c r="M1091" s="10">
        <f>'2-2022'!$H1085/1000</f>
        <v>3436.9026438793853</v>
      </c>
      <c r="N1091" s="10">
        <f>'3-2022'!$H1085/1000</f>
        <v>3447.9760771027004</v>
      </c>
      <c r="O1091" s="10">
        <f>'4-2022'!$H1085/1000</f>
        <v>3451.1708760000788</v>
      </c>
      <c r="P1091" s="10">
        <f>'5-2022'!$H1085/1000</f>
        <v>3462.7314287200711</v>
      </c>
      <c r="Q1091" s="10">
        <f>'6-2022'!$H1085/1000</f>
        <v>4973.257037165663</v>
      </c>
      <c r="R1091" s="10">
        <f t="shared" si="18"/>
        <v>3616.5021172109641</v>
      </c>
      <c r="T1091" s="74"/>
    </row>
    <row r="1092" spans="1:20" x14ac:dyDescent="0.25">
      <c r="A1092" s="56"/>
      <c r="B1092" s="3"/>
      <c r="C1092" s="3"/>
      <c r="D1092" s="3" t="s">
        <v>270</v>
      </c>
      <c r="E1092" s="10">
        <f>'6-2021'!$H1086/1000</f>
        <v>0</v>
      </c>
      <c r="F1092" s="10">
        <f>'7-2021'!$H1086/1000</f>
        <v>0</v>
      </c>
      <c r="G1092" s="10">
        <f>'8-2021'!$H1086/1000</f>
        <v>0</v>
      </c>
      <c r="H1092" s="10">
        <f>'9-2021'!$H1086/1000</f>
        <v>0</v>
      </c>
      <c r="I1092" s="10">
        <f>'10-2021'!$H1086/1000</f>
        <v>0</v>
      </c>
      <c r="J1092" s="10">
        <f>'11-2021'!$H1086/1000</f>
        <v>0</v>
      </c>
      <c r="K1092" s="10">
        <f>'12-2021'!$H1086/1000</f>
        <v>0</v>
      </c>
      <c r="L1092" s="10">
        <f>'1-2022'!$H1086/1000</f>
        <v>0</v>
      </c>
      <c r="M1092" s="10">
        <f>'2-2022'!$H1086/1000</f>
        <v>0</v>
      </c>
      <c r="N1092" s="10">
        <f>'3-2022'!$H1086/1000</f>
        <v>0</v>
      </c>
      <c r="O1092" s="10">
        <f>'4-2022'!$H1086/1000</f>
        <v>0</v>
      </c>
      <c r="P1092" s="10">
        <f>'5-2022'!$H1086/1000</f>
        <v>0</v>
      </c>
      <c r="Q1092" s="10">
        <f>'6-2022'!$H1086/1000</f>
        <v>0</v>
      </c>
      <c r="R1092" s="10">
        <f t="shared" si="18"/>
        <v>0</v>
      </c>
      <c r="T1092" s="74"/>
    </row>
    <row r="1093" spans="1:20" x14ac:dyDescent="0.25">
      <c r="A1093" s="56"/>
      <c r="B1093" s="3"/>
      <c r="C1093" s="3"/>
      <c r="D1093" s="3" t="s">
        <v>268</v>
      </c>
      <c r="E1093" s="10">
        <f>'6-2021'!$H1087/1000</f>
        <v>638.71736555073073</v>
      </c>
      <c r="F1093" s="10">
        <f>'7-2021'!$H1087/1000</f>
        <v>656.23186334587353</v>
      </c>
      <c r="G1093" s="10">
        <f>'8-2021'!$H1087/1000</f>
        <v>661.77030228557533</v>
      </c>
      <c r="H1093" s="10">
        <f>'9-2021'!$H1087/1000</f>
        <v>677.83228786737061</v>
      </c>
      <c r="I1093" s="10">
        <f>'10-2021'!$H1087/1000</f>
        <v>650.46856409210511</v>
      </c>
      <c r="J1093" s="10">
        <f>'11-2021'!$H1087/1000</f>
        <v>663.30986392684315</v>
      </c>
      <c r="K1093" s="10">
        <f>'12-2021'!$H1087/1000</f>
        <v>628.00147454503337</v>
      </c>
      <c r="L1093" s="10">
        <f>'1-2022'!$H1087/1000</f>
        <v>628.00147454503337</v>
      </c>
      <c r="M1093" s="10">
        <f>'2-2022'!$H1087/1000</f>
        <v>665.8112645803692</v>
      </c>
      <c r="N1093" s="10">
        <f>'3-2022'!$H1087/1000</f>
        <v>657.21490906451902</v>
      </c>
      <c r="O1093" s="10">
        <f>'4-2022'!$H1087/1000</f>
        <v>659.77249072846894</v>
      </c>
      <c r="P1093" s="10">
        <f>'5-2022'!$H1087/1000</f>
        <v>664.11286250065052</v>
      </c>
      <c r="Q1093" s="10">
        <f>'6-2022'!$H1087/1000</f>
        <v>669.3732403926175</v>
      </c>
      <c r="R1093" s="10">
        <f t="shared" si="18"/>
        <v>655.54772170445972</v>
      </c>
      <c r="T1093" s="74"/>
    </row>
    <row r="1094" spans="1:20" x14ac:dyDescent="0.25">
      <c r="A1094" s="56"/>
      <c r="B1094" s="3"/>
      <c r="C1094" s="3"/>
      <c r="D1094" s="3" t="s">
        <v>269</v>
      </c>
      <c r="E1094" s="10">
        <f>'6-2021'!$H1088/1000</f>
        <v>0</v>
      </c>
      <c r="F1094" s="10">
        <f>'7-2021'!$H1088/1000</f>
        <v>0</v>
      </c>
      <c r="G1094" s="10">
        <f>'8-2021'!$H1088/1000</f>
        <v>0</v>
      </c>
      <c r="H1094" s="10">
        <f>'9-2021'!$H1088/1000</f>
        <v>0</v>
      </c>
      <c r="I1094" s="10">
        <f>'10-2021'!$H1088/1000</f>
        <v>0</v>
      </c>
      <c r="J1094" s="10">
        <f>'11-2021'!$H1088/1000</f>
        <v>0</v>
      </c>
      <c r="K1094" s="10">
        <f>'12-2021'!$H1088/1000</f>
        <v>0</v>
      </c>
      <c r="L1094" s="10">
        <f>'1-2022'!$H1088/1000</f>
        <v>0</v>
      </c>
      <c r="M1094" s="10">
        <f>'2-2022'!$H1088/1000</f>
        <v>0</v>
      </c>
      <c r="N1094" s="10">
        <f>'3-2022'!$H1088/1000</f>
        <v>0</v>
      </c>
      <c r="O1094" s="10">
        <f>'4-2022'!$H1088/1000</f>
        <v>0</v>
      </c>
      <c r="P1094" s="10">
        <f>'5-2022'!$H1088/1000</f>
        <v>0</v>
      </c>
      <c r="Q1094" s="10">
        <f>'6-2022'!$H1088/1000</f>
        <v>0</v>
      </c>
      <c r="R1094" s="10">
        <f t="shared" si="18"/>
        <v>0</v>
      </c>
      <c r="T1094" s="74"/>
    </row>
    <row r="1095" spans="1:20" x14ac:dyDescent="0.25">
      <c r="A1095" s="56"/>
      <c r="B1095" s="3"/>
      <c r="C1095" s="3"/>
      <c r="D1095" s="3" t="s">
        <v>24</v>
      </c>
      <c r="E1095" s="10">
        <f>'6-2021'!$H1089/1000</f>
        <v>151.17848174535732</v>
      </c>
      <c r="F1095" s="10">
        <f>'7-2021'!$H1089/1000</f>
        <v>151.51403561403191</v>
      </c>
      <c r="G1095" s="10">
        <f>'8-2021'!$H1089/1000</f>
        <v>154.28296022086712</v>
      </c>
      <c r="H1095" s="10">
        <f>'9-2021'!$H1089/1000</f>
        <v>141.56859244904612</v>
      </c>
      <c r="I1095" s="10">
        <f>'10-2021'!$H1089/1000</f>
        <v>136.07425549819837</v>
      </c>
      <c r="J1095" s="10">
        <f>'11-2021'!$H1089/1000</f>
        <v>131.22759341320744</v>
      </c>
      <c r="K1095" s="10">
        <f>'12-2021'!$H1089/1000</f>
        <v>102.38563740912333</v>
      </c>
      <c r="L1095" s="10">
        <f>'1-2022'!$H1089/1000</f>
        <v>82.621908057491908</v>
      </c>
      <c r="M1095" s="10">
        <f>'2-2022'!$H1089/1000</f>
        <v>77.133830457553543</v>
      </c>
      <c r="N1095" s="10">
        <f>'3-2022'!$H1089/1000</f>
        <v>77.133831255431289</v>
      </c>
      <c r="O1095" s="10">
        <f>'4-2022'!$H1089/1000</f>
        <v>63.661588137249588</v>
      </c>
      <c r="P1095" s="10">
        <f>'5-2022'!$H1089/1000</f>
        <v>58.17384644384186</v>
      </c>
      <c r="Q1095" s="10">
        <f>'6-2022'!$H1089/1000</f>
        <v>114.29863991233789</v>
      </c>
      <c r="R1095" s="10">
        <f t="shared" si="18"/>
        <v>109.04305331540751</v>
      </c>
      <c r="T1095" s="74"/>
    </row>
    <row r="1096" spans="1:20" x14ac:dyDescent="0.25">
      <c r="A1096" s="56"/>
      <c r="B1096" s="3"/>
      <c r="C1096" s="3"/>
      <c r="D1096" s="3" t="s">
        <v>247</v>
      </c>
      <c r="E1096" s="10">
        <f>'6-2021'!$H1090/1000</f>
        <v>0</v>
      </c>
      <c r="F1096" s="10">
        <f>'7-2021'!$H1090/1000</f>
        <v>0</v>
      </c>
      <c r="G1096" s="10">
        <f>'8-2021'!$H1090/1000</f>
        <v>0</v>
      </c>
      <c r="H1096" s="10">
        <f>'9-2021'!$H1090/1000</f>
        <v>0</v>
      </c>
      <c r="I1096" s="10">
        <f>'10-2021'!$H1090/1000</f>
        <v>0</v>
      </c>
      <c r="J1096" s="10">
        <f>'11-2021'!$H1090/1000</f>
        <v>0</v>
      </c>
      <c r="K1096" s="10">
        <f>'12-2021'!$H1090/1000</f>
        <v>0</v>
      </c>
      <c r="L1096" s="10">
        <f>'1-2022'!$H1090/1000</f>
        <v>0</v>
      </c>
      <c r="M1096" s="10">
        <f>'2-2022'!$H1090/1000</f>
        <v>0</v>
      </c>
      <c r="N1096" s="10">
        <f>'3-2022'!$H1090/1000</f>
        <v>0</v>
      </c>
      <c r="O1096" s="10">
        <f>'4-2022'!$H1090/1000</f>
        <v>0</v>
      </c>
      <c r="P1096" s="10">
        <f>'5-2022'!$H1090/1000</f>
        <v>0</v>
      </c>
      <c r="Q1096" s="10">
        <f>'6-2022'!$H1090/1000</f>
        <v>0</v>
      </c>
      <c r="R1096" s="10">
        <f t="shared" si="18"/>
        <v>0</v>
      </c>
      <c r="T1096" s="74"/>
    </row>
    <row r="1097" spans="1:20" x14ac:dyDescent="0.25">
      <c r="A1097" s="56"/>
      <c r="B1097" s="3"/>
      <c r="C1097" s="3"/>
      <c r="D1097" s="3" t="s">
        <v>266</v>
      </c>
      <c r="E1097" s="10">
        <f>'6-2021'!$H1091/1000</f>
        <v>0</v>
      </c>
      <c r="F1097" s="10">
        <f>'7-2021'!$H1091/1000</f>
        <v>0</v>
      </c>
      <c r="G1097" s="10">
        <f>'8-2021'!$H1091/1000</f>
        <v>0</v>
      </c>
      <c r="H1097" s="10">
        <f>'9-2021'!$H1091/1000</f>
        <v>0</v>
      </c>
      <c r="I1097" s="10">
        <f>'10-2021'!$H1091/1000</f>
        <v>0</v>
      </c>
      <c r="J1097" s="10">
        <f>'11-2021'!$H1091/1000</f>
        <v>0</v>
      </c>
      <c r="K1097" s="10">
        <f>'12-2021'!$H1091/1000</f>
        <v>0</v>
      </c>
      <c r="L1097" s="10">
        <f>'1-2022'!$H1091/1000</f>
        <v>0</v>
      </c>
      <c r="M1097" s="10">
        <f>'2-2022'!$H1091/1000</f>
        <v>0</v>
      </c>
      <c r="N1097" s="10">
        <f>'3-2022'!$H1091/1000</f>
        <v>0</v>
      </c>
      <c r="O1097" s="10">
        <f>'4-2022'!$H1091/1000</f>
        <v>0</v>
      </c>
      <c r="P1097" s="10">
        <f>'5-2022'!$H1091/1000</f>
        <v>0</v>
      </c>
      <c r="Q1097" s="10">
        <f>'6-2022'!$H1091/1000</f>
        <v>0</v>
      </c>
      <c r="R1097" s="10">
        <f t="shared" si="18"/>
        <v>0</v>
      </c>
      <c r="T1097" s="74"/>
    </row>
    <row r="1098" spans="1:20" x14ac:dyDescent="0.25">
      <c r="A1098" s="56"/>
      <c r="B1098" s="3"/>
      <c r="C1098" s="3"/>
      <c r="D1098" s="3" t="s">
        <v>249</v>
      </c>
      <c r="E1098" s="10">
        <f>'6-2021'!$H1092/1000</f>
        <v>12.797431599571665</v>
      </c>
      <c r="F1098" s="10">
        <f>'7-2021'!$H1092/1000</f>
        <v>12.797431599571665</v>
      </c>
      <c r="G1098" s="10">
        <f>'8-2021'!$H1092/1000</f>
        <v>12.799359779085533</v>
      </c>
      <c r="H1098" s="10">
        <f>'9-2021'!$H1092/1000</f>
        <v>12.799359779085533</v>
      </c>
      <c r="I1098" s="10">
        <f>'10-2021'!$H1092/1000</f>
        <v>12.798112003147248</v>
      </c>
      <c r="J1098" s="10">
        <f>'11-2021'!$H1092/1000</f>
        <v>12.799359779085533</v>
      </c>
      <c r="K1098" s="10">
        <f>'12-2021'!$H1092/1000</f>
        <v>12.799359779085533</v>
      </c>
      <c r="L1098" s="10">
        <f>'1-2022'!$H1092/1000</f>
        <v>12.799359779085533</v>
      </c>
      <c r="M1098" s="10">
        <f>'2-2022'!$H1092/1000</f>
        <v>12.799359779085533</v>
      </c>
      <c r="N1098" s="10">
        <f>'3-2022'!$H1092/1000</f>
        <v>12.799359779085533</v>
      </c>
      <c r="O1098" s="10">
        <f>'4-2022'!$H1092/1000</f>
        <v>12.799359779085533</v>
      </c>
      <c r="P1098" s="10">
        <f>'5-2022'!$H1092/1000</f>
        <v>12.799359779085533</v>
      </c>
      <c r="Q1098" s="10">
        <f>'6-2022'!$H1092/1000</f>
        <v>12.799359779085533</v>
      </c>
      <c r="R1098" s="10">
        <f t="shared" si="18"/>
        <v>12.799014775318108</v>
      </c>
      <c r="T1098" s="74"/>
    </row>
    <row r="1099" spans="1:20" x14ac:dyDescent="0.25">
      <c r="A1099" s="56"/>
      <c r="B1099" s="3"/>
      <c r="C1099" s="3"/>
      <c r="D1099" s="3" t="s">
        <v>251</v>
      </c>
      <c r="E1099" s="10">
        <f>'6-2021'!$H1093/1000</f>
        <v>0</v>
      </c>
      <c r="F1099" s="10">
        <f>'7-2021'!$H1093/1000</f>
        <v>0</v>
      </c>
      <c r="G1099" s="10">
        <f>'8-2021'!$H1093/1000</f>
        <v>0</v>
      </c>
      <c r="H1099" s="10">
        <f>'9-2021'!$H1093/1000</f>
        <v>0</v>
      </c>
      <c r="I1099" s="10">
        <f>'10-2021'!$H1093/1000</f>
        <v>0</v>
      </c>
      <c r="J1099" s="10">
        <f>'11-2021'!$H1093/1000</f>
        <v>0</v>
      </c>
      <c r="K1099" s="10">
        <f>'12-2021'!$H1093/1000</f>
        <v>0</v>
      </c>
      <c r="L1099" s="10">
        <f>'1-2022'!$H1093/1000</f>
        <v>0</v>
      </c>
      <c r="M1099" s="10">
        <f>'2-2022'!$H1093/1000</f>
        <v>0</v>
      </c>
      <c r="N1099" s="10">
        <f>'3-2022'!$H1093/1000</f>
        <v>0</v>
      </c>
      <c r="O1099" s="10">
        <f>'4-2022'!$H1093/1000</f>
        <v>0</v>
      </c>
      <c r="P1099" s="10">
        <f>'5-2022'!$H1093/1000</f>
        <v>0</v>
      </c>
      <c r="Q1099" s="10">
        <f>'6-2022'!$H1093/1000</f>
        <v>0</v>
      </c>
      <c r="R1099" s="10">
        <f t="shared" si="18"/>
        <v>0</v>
      </c>
      <c r="T1099" s="74"/>
    </row>
    <row r="1100" spans="1:20" x14ac:dyDescent="0.25">
      <c r="A1100" s="56"/>
      <c r="B1100" s="3"/>
      <c r="C1100" s="3"/>
      <c r="D1100" s="3" t="s">
        <v>252</v>
      </c>
      <c r="E1100" s="10">
        <f>'6-2021'!$H1094/1000</f>
        <v>0</v>
      </c>
      <c r="F1100" s="10">
        <f>'7-2021'!$H1094/1000</f>
        <v>0</v>
      </c>
      <c r="G1100" s="10">
        <f>'8-2021'!$H1094/1000</f>
        <v>0</v>
      </c>
      <c r="H1100" s="10">
        <f>'9-2021'!$H1094/1000</f>
        <v>0</v>
      </c>
      <c r="I1100" s="10">
        <f>'10-2021'!$H1094/1000</f>
        <v>0</v>
      </c>
      <c r="J1100" s="10">
        <f>'11-2021'!$H1094/1000</f>
        <v>0</v>
      </c>
      <c r="K1100" s="10">
        <f>'12-2021'!$H1094/1000</f>
        <v>0</v>
      </c>
      <c r="L1100" s="10">
        <f>'1-2022'!$H1094/1000</f>
        <v>0</v>
      </c>
      <c r="M1100" s="10">
        <f>'2-2022'!$H1094/1000</f>
        <v>0</v>
      </c>
      <c r="N1100" s="10">
        <f>'3-2022'!$H1094/1000</f>
        <v>0</v>
      </c>
      <c r="O1100" s="10">
        <f>'4-2022'!$H1094/1000</f>
        <v>0</v>
      </c>
      <c r="P1100" s="10">
        <f>'5-2022'!$H1094/1000</f>
        <v>0</v>
      </c>
      <c r="Q1100" s="10">
        <f>'6-2022'!$H1094/1000</f>
        <v>0</v>
      </c>
      <c r="R1100" s="10">
        <f t="shared" si="18"/>
        <v>0</v>
      </c>
      <c r="T1100" s="74"/>
    </row>
    <row r="1101" spans="1:20" x14ac:dyDescent="0.25">
      <c r="A1101" s="56"/>
      <c r="B1101" s="3"/>
      <c r="C1101" s="3"/>
      <c r="D1101" s="3" t="s">
        <v>30</v>
      </c>
      <c r="E1101" s="10">
        <f>'6-2021'!$H1095/1000</f>
        <v>0</v>
      </c>
      <c r="F1101" s="10">
        <f>'7-2021'!$H1095/1000</f>
        <v>0</v>
      </c>
      <c r="G1101" s="10">
        <f>'8-2021'!$H1095/1000</f>
        <v>0</v>
      </c>
      <c r="H1101" s="10">
        <f>'9-2021'!$H1095/1000</f>
        <v>0</v>
      </c>
      <c r="I1101" s="10">
        <f>'10-2021'!$H1095/1000</f>
        <v>0</v>
      </c>
      <c r="J1101" s="10">
        <f>'11-2021'!$H1095/1000</f>
        <v>0</v>
      </c>
      <c r="K1101" s="10">
        <f>'12-2021'!$H1095/1000</f>
        <v>0</v>
      </c>
      <c r="L1101" s="10">
        <f>'1-2022'!$H1095/1000</f>
        <v>0</v>
      </c>
      <c r="M1101" s="10">
        <f>'2-2022'!$H1095/1000</f>
        <v>0</v>
      </c>
      <c r="N1101" s="10">
        <f>'3-2022'!$H1095/1000</f>
        <v>0</v>
      </c>
      <c r="O1101" s="10">
        <f>'4-2022'!$H1095/1000</f>
        <v>0</v>
      </c>
      <c r="P1101" s="10">
        <f>'5-2022'!$H1095/1000</f>
        <v>0</v>
      </c>
      <c r="Q1101" s="10">
        <f>'6-2022'!$H1095/1000</f>
        <v>0</v>
      </c>
      <c r="R1101" s="10">
        <f t="shared" si="18"/>
        <v>0</v>
      </c>
      <c r="T1101" s="74"/>
    </row>
    <row r="1102" spans="1:20" x14ac:dyDescent="0.25">
      <c r="A1102" s="56"/>
      <c r="B1102" s="3"/>
      <c r="C1102" s="3"/>
      <c r="D1102" s="3" t="s">
        <v>256</v>
      </c>
      <c r="E1102" s="10">
        <f>'6-2021'!$H1096/1000</f>
        <v>-672.81633179124162</v>
      </c>
      <c r="F1102" s="10">
        <f>'7-2021'!$H1096/1000</f>
        <v>-673.36697143788433</v>
      </c>
      <c r="G1102" s="10">
        <f>'8-2021'!$H1096/1000</f>
        <v>-539.36758484394147</v>
      </c>
      <c r="H1102" s="10">
        <f>'9-2021'!$H1096/1000</f>
        <v>-360.0171273696684</v>
      </c>
      <c r="I1102" s="10">
        <f>'10-2021'!$H1096/1000</f>
        <v>-365.35293549175498</v>
      </c>
      <c r="J1102" s="10">
        <f>'11-2021'!$H1096/1000</f>
        <v>-377.37960032797065</v>
      </c>
      <c r="K1102" s="10">
        <f>'12-2021'!$H1096/1000</f>
        <v>239.75624767363604</v>
      </c>
      <c r="L1102" s="10">
        <f>'1-2022'!$H1096/1000</f>
        <v>233.39721024308486</v>
      </c>
      <c r="M1102" s="10">
        <f>'2-2022'!$H1096/1000</f>
        <v>221.32780843270919</v>
      </c>
      <c r="N1102" s="10">
        <f>'3-2022'!$H1096/1000</f>
        <v>437.92761268278321</v>
      </c>
      <c r="O1102" s="10">
        <f>'4-2022'!$H1096/1000</f>
        <v>425.85055625271701</v>
      </c>
      <c r="P1102" s="10">
        <f>'5-2022'!$H1096/1000</f>
        <v>425.85055625271701</v>
      </c>
      <c r="Q1102" s="10">
        <f>'6-2022'!$H1096/1000</f>
        <v>468.82071025434857</v>
      </c>
      <c r="R1102" s="10">
        <f t="shared" si="18"/>
        <v>-36.114336558501584</v>
      </c>
      <c r="T1102" s="74"/>
    </row>
    <row r="1103" spans="1:20" x14ac:dyDescent="0.25">
      <c r="A1103" s="56"/>
      <c r="B1103" s="3"/>
      <c r="C1103" s="3"/>
      <c r="D1103" s="3" t="s">
        <v>263</v>
      </c>
      <c r="E1103" s="10">
        <f>'6-2021'!$H1097/1000</f>
        <v>43.329488159885727</v>
      </c>
      <c r="F1103" s="10">
        <f>'7-2021'!$H1097/1000</f>
        <v>127.92275857460552</v>
      </c>
      <c r="G1103" s="10">
        <f>'8-2021'!$H1097/1000</f>
        <v>105.30241172231595</v>
      </c>
      <c r="H1103" s="10">
        <f>'9-2021'!$H1097/1000</f>
        <v>96.899406682332057</v>
      </c>
      <c r="I1103" s="10">
        <f>'10-2021'!$H1097/1000</f>
        <v>95.136275858534091</v>
      </c>
      <c r="J1103" s="10">
        <f>'11-2021'!$H1097/1000</f>
        <v>85.818649506857327</v>
      </c>
      <c r="K1103" s="10">
        <f>'12-2021'!$H1097/1000</f>
        <v>77.315616716508899</v>
      </c>
      <c r="L1103" s="10">
        <f>'1-2022'!$H1097/1000</f>
        <v>75.486052748509778</v>
      </c>
      <c r="M1103" s="10">
        <f>'2-2022'!$H1097/1000</f>
        <v>66.081236770936044</v>
      </c>
      <c r="N1103" s="10">
        <f>'3-2022'!$H1097/1000</f>
        <v>58.329158154002897</v>
      </c>
      <c r="O1103" s="10">
        <f>'4-2022'!$H1097/1000</f>
        <v>52.385641473493052</v>
      </c>
      <c r="P1103" s="10">
        <f>'5-2022'!$H1097/1000</f>
        <v>43.089875325166737</v>
      </c>
      <c r="Q1103" s="10">
        <f>'6-2022'!$H1097/1000</f>
        <v>35.076717051094434</v>
      </c>
      <c r="R1103" s="10">
        <f t="shared" si="18"/>
        <v>76.914182178229382</v>
      </c>
      <c r="T1103" s="74"/>
    </row>
    <row r="1104" spans="1:20" x14ac:dyDescent="0.25">
      <c r="A1104" s="56"/>
      <c r="B1104" s="3"/>
      <c r="C1104" s="3"/>
      <c r="D1104" s="3"/>
      <c r="E1104" s="2">
        <f>'6-2021'!$H1098/1000</f>
        <v>0</v>
      </c>
      <c r="F1104" s="2">
        <f>'7-2021'!$H1098/1000</f>
        <v>0</v>
      </c>
      <c r="G1104" s="2">
        <f>'8-2021'!$H1098/1000</f>
        <v>0</v>
      </c>
      <c r="H1104" s="2">
        <f>'9-2021'!$H1098/1000</f>
        <v>0</v>
      </c>
      <c r="I1104" s="2">
        <f>'10-2021'!$H1098/1000</f>
        <v>0</v>
      </c>
      <c r="J1104" s="2">
        <f>'11-2021'!$H1098/1000</f>
        <v>0</v>
      </c>
      <c r="K1104" s="2">
        <f>'12-2021'!$H1098/1000</f>
        <v>0</v>
      </c>
      <c r="L1104" s="2">
        <f>'1-2022'!$H1098/1000</f>
        <v>0</v>
      </c>
      <c r="M1104" s="2">
        <f>'2-2022'!$H1098/1000</f>
        <v>0</v>
      </c>
      <c r="N1104" s="2">
        <f>'3-2022'!$H1098/1000</f>
        <v>0</v>
      </c>
      <c r="O1104" s="2">
        <f>'4-2022'!$H1098/1000</f>
        <v>0</v>
      </c>
      <c r="P1104" s="2">
        <f>'5-2022'!$H1098/1000</f>
        <v>0</v>
      </c>
      <c r="Q1104" s="2">
        <f>'6-2022'!$H1098/1000</f>
        <v>0</v>
      </c>
      <c r="R1104" s="2">
        <f t="shared" si="18"/>
        <v>0</v>
      </c>
      <c r="T1104" s="74"/>
    </row>
    <row r="1105" spans="1:20" x14ac:dyDescent="0.25">
      <c r="A1105" s="63" t="s">
        <v>192</v>
      </c>
      <c r="B1105" s="3"/>
      <c r="C1105" s="3"/>
      <c r="D1105" s="3"/>
      <c r="E1105" s="12">
        <f>'6-2021'!$H1099/1000</f>
        <v>47859.399465502822</v>
      </c>
      <c r="F1105" s="12">
        <f>'7-2021'!$H1099/1000</f>
        <v>46687.718720043616</v>
      </c>
      <c r="G1105" s="12">
        <f>'8-2021'!$H1099/1000</f>
        <v>45839.755817056764</v>
      </c>
      <c r="H1105" s="12">
        <f>'9-2021'!$H1099/1000</f>
        <v>45271.720945570582</v>
      </c>
      <c r="I1105" s="12">
        <f>'10-2021'!$H1099/1000</f>
        <v>44644.383566957702</v>
      </c>
      <c r="J1105" s="12">
        <f>'11-2021'!$H1099/1000</f>
        <v>43921.814458965469</v>
      </c>
      <c r="K1105" s="12">
        <f>'12-2021'!$H1099/1000</f>
        <v>43506.820900505401</v>
      </c>
      <c r="L1105" s="12">
        <f>'1-2022'!$H1099/1000</f>
        <v>42912.848364050798</v>
      </c>
      <c r="M1105" s="12">
        <f>'2-2022'!$H1099/1000</f>
        <v>42522.620763900028</v>
      </c>
      <c r="N1105" s="12">
        <f>'3-2022'!$H1099/1000</f>
        <v>42364.966098038509</v>
      </c>
      <c r="O1105" s="12">
        <f>'4-2022'!$H1099/1000</f>
        <v>41903.079792371085</v>
      </c>
      <c r="P1105" s="12">
        <f>'5-2022'!$H1099/1000</f>
        <v>41452.537769021532</v>
      </c>
      <c r="Q1105" s="12">
        <f>'6-2022'!$H1099/1000</f>
        <v>42721.735164555146</v>
      </c>
      <c r="R1105" s="12">
        <f t="shared" si="18"/>
        <v>43859.902875959204</v>
      </c>
      <c r="T1105" s="74"/>
    </row>
    <row r="1106" spans="1:20" x14ac:dyDescent="0.25">
      <c r="A1106" s="56"/>
      <c r="B1106" s="3"/>
      <c r="C1106" s="3"/>
      <c r="D1106" s="3"/>
      <c r="E1106" s="2">
        <f>'6-2021'!$H1100/1000</f>
        <v>0</v>
      </c>
      <c r="F1106" s="2">
        <f>'7-2021'!$H1100/1000</f>
        <v>0</v>
      </c>
      <c r="G1106" s="2">
        <f>'8-2021'!$H1100/1000</f>
        <v>0</v>
      </c>
      <c r="H1106" s="2">
        <f>'9-2021'!$H1100/1000</f>
        <v>0</v>
      </c>
      <c r="I1106" s="2">
        <f>'10-2021'!$H1100/1000</f>
        <v>0</v>
      </c>
      <c r="J1106" s="2">
        <f>'11-2021'!$H1100/1000</f>
        <v>0</v>
      </c>
      <c r="K1106" s="2">
        <f>'12-2021'!$H1100/1000</f>
        <v>0</v>
      </c>
      <c r="L1106" s="2">
        <f>'1-2022'!$H1100/1000</f>
        <v>0</v>
      </c>
      <c r="M1106" s="2">
        <f>'2-2022'!$H1100/1000</f>
        <v>0</v>
      </c>
      <c r="N1106" s="2">
        <f>'3-2022'!$H1100/1000</f>
        <v>0</v>
      </c>
      <c r="O1106" s="2">
        <f>'4-2022'!$H1100/1000</f>
        <v>0</v>
      </c>
      <c r="P1106" s="2">
        <f>'5-2022'!$H1100/1000</f>
        <v>0</v>
      </c>
      <c r="Q1106" s="2">
        <f>'6-2022'!$H1100/1000</f>
        <v>0</v>
      </c>
      <c r="R1106" s="2">
        <f t="shared" si="18"/>
        <v>0</v>
      </c>
      <c r="T1106" s="74"/>
    </row>
    <row r="1107" spans="1:20" x14ac:dyDescent="0.25">
      <c r="A1107" s="56">
        <v>281</v>
      </c>
      <c r="B1107" s="3" t="s">
        <v>191</v>
      </c>
      <c r="C1107" s="3"/>
      <c r="D1107" s="3"/>
      <c r="E1107" s="2">
        <f>'6-2021'!$H1101/1000</f>
        <v>0</v>
      </c>
      <c r="F1107" s="2">
        <f>'7-2021'!$H1101/1000</f>
        <v>0</v>
      </c>
      <c r="G1107" s="2">
        <f>'8-2021'!$H1101/1000</f>
        <v>0</v>
      </c>
      <c r="H1107" s="2">
        <f>'9-2021'!$H1101/1000</f>
        <v>0</v>
      </c>
      <c r="I1107" s="2">
        <f>'10-2021'!$H1101/1000</f>
        <v>0</v>
      </c>
      <c r="J1107" s="2">
        <f>'11-2021'!$H1101/1000</f>
        <v>0</v>
      </c>
      <c r="K1107" s="2">
        <f>'12-2021'!$H1101/1000</f>
        <v>0</v>
      </c>
      <c r="L1107" s="2">
        <f>'1-2022'!$H1101/1000</f>
        <v>0</v>
      </c>
      <c r="M1107" s="2">
        <f>'2-2022'!$H1101/1000</f>
        <v>0</v>
      </c>
      <c r="N1107" s="2">
        <f>'3-2022'!$H1101/1000</f>
        <v>0</v>
      </c>
      <c r="O1107" s="2">
        <f>'4-2022'!$H1101/1000</f>
        <v>0</v>
      </c>
      <c r="P1107" s="2">
        <f>'5-2022'!$H1101/1000</f>
        <v>0</v>
      </c>
      <c r="Q1107" s="2">
        <f>'6-2022'!$H1101/1000</f>
        <v>0</v>
      </c>
      <c r="R1107" s="2">
        <f t="shared" si="18"/>
        <v>0</v>
      </c>
      <c r="T1107" s="74"/>
    </row>
    <row r="1108" spans="1:20" x14ac:dyDescent="0.25">
      <c r="A1108" s="56"/>
      <c r="B1108" s="3"/>
      <c r="C1108" s="3"/>
      <c r="D1108" s="3" t="s">
        <v>193</v>
      </c>
      <c r="E1108" s="10">
        <f>'6-2021'!$H1102/1000</f>
        <v>0</v>
      </c>
      <c r="F1108" s="10">
        <f>'7-2021'!$H1102/1000</f>
        <v>0</v>
      </c>
      <c r="G1108" s="10">
        <f>'8-2021'!$H1102/1000</f>
        <v>0</v>
      </c>
      <c r="H1108" s="10">
        <f>'9-2021'!$H1102/1000</f>
        <v>0</v>
      </c>
      <c r="I1108" s="10">
        <f>'10-2021'!$H1102/1000</f>
        <v>0</v>
      </c>
      <c r="J1108" s="10">
        <f>'11-2021'!$H1102/1000</f>
        <v>0</v>
      </c>
      <c r="K1108" s="10">
        <f>'12-2021'!$H1102/1000</f>
        <v>0</v>
      </c>
      <c r="L1108" s="10">
        <f>'1-2022'!$H1102/1000</f>
        <v>0</v>
      </c>
      <c r="M1108" s="10">
        <f>'2-2022'!$H1102/1000</f>
        <v>0</v>
      </c>
      <c r="N1108" s="10">
        <f>'3-2022'!$H1102/1000</f>
        <v>0</v>
      </c>
      <c r="O1108" s="10">
        <f>'4-2022'!$H1102/1000</f>
        <v>0</v>
      </c>
      <c r="P1108" s="10">
        <f>'5-2022'!$H1102/1000</f>
        <v>0</v>
      </c>
      <c r="Q1108" s="10">
        <f>'6-2022'!$H1102/1000</f>
        <v>0</v>
      </c>
      <c r="R1108" s="10">
        <f t="shared" si="18"/>
        <v>0</v>
      </c>
      <c r="T1108" s="74"/>
    </row>
    <row r="1109" spans="1:20" x14ac:dyDescent="0.25">
      <c r="A1109" s="56"/>
      <c r="B1109" s="3"/>
      <c r="C1109" s="3"/>
      <c r="D1109" s="3" t="s">
        <v>24</v>
      </c>
      <c r="E1109" s="10">
        <f>'6-2021'!$H1103/1000</f>
        <v>-11808.922495817704</v>
      </c>
      <c r="F1109" s="10">
        <f>'7-2021'!$H1103/1000</f>
        <v>-11744.464812394353</v>
      </c>
      <c r="G1109" s="10">
        <f>'8-2021'!$H1103/1000</f>
        <v>-11680.007128971003</v>
      </c>
      <c r="H1109" s="10">
        <f>'9-2021'!$H1103/1000</f>
        <v>-11630.324024615084</v>
      </c>
      <c r="I1109" s="10">
        <f>'10-2021'!$H1103/1000</f>
        <v>-11566.378339340688</v>
      </c>
      <c r="J1109" s="10">
        <f>'11-2021'!$H1103/1000</f>
        <v>-11504.691897561146</v>
      </c>
      <c r="K1109" s="10">
        <f>'12-2021'!$H1103/1000</f>
        <v>-11456.236348062826</v>
      </c>
      <c r="L1109" s="10">
        <f>'1-2022'!$H1103/1000</f>
        <v>-11456.236348062826</v>
      </c>
      <c r="M1109" s="10">
        <f>'2-2022'!$H1103/1000</f>
        <v>-11456.236348062826</v>
      </c>
      <c r="N1109" s="10">
        <f>'3-2022'!$H1103/1000</f>
        <v>-11253.054357148156</v>
      </c>
      <c r="O1109" s="10">
        <f>'4-2022'!$H1103/1000</f>
        <v>-11185.327028173062</v>
      </c>
      <c r="P1109" s="10">
        <f>'5-2022'!$H1103/1000</f>
        <v>-11117.599697602212</v>
      </c>
      <c r="Q1109" s="10">
        <f>'6-2022'!$H1103/1000</f>
        <v>-11057.581832018664</v>
      </c>
      <c r="R1109" s="10">
        <f t="shared" si="18"/>
        <v>-11456.984041159363</v>
      </c>
      <c r="T1109" s="74"/>
    </row>
    <row r="1110" spans="1:20" x14ac:dyDescent="0.25">
      <c r="A1110" s="56"/>
      <c r="B1110" s="3"/>
      <c r="C1110" s="3"/>
      <c r="D1110" s="3" t="s">
        <v>249</v>
      </c>
      <c r="E1110" s="10">
        <f>'6-2021'!$H1104/1000</f>
        <v>0</v>
      </c>
      <c r="F1110" s="10">
        <f>'7-2021'!$H1104/1000</f>
        <v>0</v>
      </c>
      <c r="G1110" s="10">
        <f>'8-2021'!$H1104/1000</f>
        <v>0</v>
      </c>
      <c r="H1110" s="10">
        <f>'9-2021'!$H1104/1000</f>
        <v>0</v>
      </c>
      <c r="I1110" s="10">
        <f>'10-2021'!$H1104/1000</f>
        <v>0</v>
      </c>
      <c r="J1110" s="10">
        <f>'11-2021'!$H1104/1000</f>
        <v>0</v>
      </c>
      <c r="K1110" s="10">
        <f>'12-2021'!$H1104/1000</f>
        <v>0</v>
      </c>
      <c r="L1110" s="10">
        <f>'1-2022'!$H1104/1000</f>
        <v>0</v>
      </c>
      <c r="M1110" s="10">
        <f>'2-2022'!$H1104/1000</f>
        <v>0</v>
      </c>
      <c r="N1110" s="10">
        <f>'3-2022'!$H1104/1000</f>
        <v>0</v>
      </c>
      <c r="O1110" s="10">
        <f>'4-2022'!$H1104/1000</f>
        <v>0</v>
      </c>
      <c r="P1110" s="10">
        <f>'5-2022'!$H1104/1000</f>
        <v>0</v>
      </c>
      <c r="Q1110" s="10">
        <f>'6-2022'!$H1104/1000</f>
        <v>0</v>
      </c>
      <c r="R1110" s="10">
        <f t="shared" si="18"/>
        <v>0</v>
      </c>
      <c r="T1110" s="74"/>
    </row>
    <row r="1111" spans="1:20" x14ac:dyDescent="0.25">
      <c r="A1111" s="56"/>
      <c r="B1111" s="3"/>
      <c r="C1111" s="3"/>
      <c r="D1111" s="3" t="s">
        <v>251</v>
      </c>
      <c r="E1111" s="10">
        <f>'6-2021'!$H1105/1000</f>
        <v>0</v>
      </c>
      <c r="F1111" s="10">
        <f>'7-2021'!$H1105/1000</f>
        <v>0</v>
      </c>
      <c r="G1111" s="10">
        <f>'8-2021'!$H1105/1000</f>
        <v>0</v>
      </c>
      <c r="H1111" s="10">
        <f>'9-2021'!$H1105/1000</f>
        <v>0</v>
      </c>
      <c r="I1111" s="10">
        <f>'10-2021'!$H1105/1000</f>
        <v>0</v>
      </c>
      <c r="J1111" s="10">
        <f>'11-2021'!$H1105/1000</f>
        <v>0</v>
      </c>
      <c r="K1111" s="10">
        <f>'12-2021'!$H1105/1000</f>
        <v>0</v>
      </c>
      <c r="L1111" s="10">
        <f>'1-2022'!$H1105/1000</f>
        <v>0</v>
      </c>
      <c r="M1111" s="10">
        <f>'2-2022'!$H1105/1000</f>
        <v>0</v>
      </c>
      <c r="N1111" s="10">
        <f>'3-2022'!$H1105/1000</f>
        <v>0</v>
      </c>
      <c r="O1111" s="10">
        <f>'4-2022'!$H1105/1000</f>
        <v>0</v>
      </c>
      <c r="P1111" s="10">
        <f>'5-2022'!$H1105/1000</f>
        <v>0</v>
      </c>
      <c r="Q1111" s="10">
        <f>'6-2022'!$H1105/1000</f>
        <v>0</v>
      </c>
      <c r="R1111" s="10">
        <f t="shared" si="18"/>
        <v>0</v>
      </c>
      <c r="T1111" s="74"/>
    </row>
    <row r="1112" spans="1:20" x14ac:dyDescent="0.25">
      <c r="A1112" s="56"/>
      <c r="B1112" s="3"/>
      <c r="C1112" s="3"/>
      <c r="D1112" s="3" t="s">
        <v>274</v>
      </c>
      <c r="E1112" s="10">
        <f>'6-2021'!$H1106/1000</f>
        <v>0</v>
      </c>
      <c r="F1112" s="10">
        <f>'7-2021'!$H1106/1000</f>
        <v>0</v>
      </c>
      <c r="G1112" s="10">
        <f>'8-2021'!$H1106/1000</f>
        <v>0</v>
      </c>
      <c r="H1112" s="10">
        <f>'9-2021'!$H1106/1000</f>
        <v>0</v>
      </c>
      <c r="I1112" s="10">
        <f>'10-2021'!$H1106/1000</f>
        <v>0</v>
      </c>
      <c r="J1112" s="10">
        <f>'11-2021'!$H1106/1000</f>
        <v>0</v>
      </c>
      <c r="K1112" s="10">
        <f>'12-2021'!$H1106/1000</f>
        <v>0</v>
      </c>
      <c r="L1112" s="10">
        <f>'1-2022'!$H1106/1000</f>
        <v>0</v>
      </c>
      <c r="M1112" s="10">
        <f>'2-2022'!$H1106/1000</f>
        <v>0</v>
      </c>
      <c r="N1112" s="10">
        <f>'3-2022'!$H1106/1000</f>
        <v>0</v>
      </c>
      <c r="O1112" s="10">
        <f>'4-2022'!$H1106/1000</f>
        <v>0</v>
      </c>
      <c r="P1112" s="10">
        <f>'5-2022'!$H1106/1000</f>
        <v>0</v>
      </c>
      <c r="Q1112" s="10">
        <f>'6-2022'!$H1106/1000</f>
        <v>0</v>
      </c>
      <c r="R1112" s="10">
        <f t="shared" si="18"/>
        <v>0</v>
      </c>
      <c r="T1112" s="74"/>
    </row>
    <row r="1113" spans="1:20" x14ac:dyDescent="0.25">
      <c r="A1113" s="56"/>
      <c r="B1113" s="3"/>
      <c r="C1113" s="3"/>
      <c r="D1113" s="3"/>
      <c r="E1113" s="12">
        <f>'6-2021'!$H1107/1000</f>
        <v>-11808.922495817704</v>
      </c>
      <c r="F1113" s="12">
        <f>'7-2021'!$H1107/1000</f>
        <v>-11744.464812394353</v>
      </c>
      <c r="G1113" s="12">
        <f>'8-2021'!$H1107/1000</f>
        <v>-11680.007128971003</v>
      </c>
      <c r="H1113" s="12">
        <f>'9-2021'!$H1107/1000</f>
        <v>-11630.324024615084</v>
      </c>
      <c r="I1113" s="12">
        <f>'10-2021'!$H1107/1000</f>
        <v>-11566.378339340688</v>
      </c>
      <c r="J1113" s="12">
        <f>'11-2021'!$H1107/1000</f>
        <v>-11504.691897561146</v>
      </c>
      <c r="K1113" s="12">
        <f>'12-2021'!$H1107/1000</f>
        <v>-11456.236348062826</v>
      </c>
      <c r="L1113" s="12">
        <f>'1-2022'!$H1107/1000</f>
        <v>-11456.236348062826</v>
      </c>
      <c r="M1113" s="12">
        <f>'2-2022'!$H1107/1000</f>
        <v>-11456.236348062826</v>
      </c>
      <c r="N1113" s="12">
        <f>'3-2022'!$H1107/1000</f>
        <v>-11253.054357148156</v>
      </c>
      <c r="O1113" s="12">
        <f>'4-2022'!$H1107/1000</f>
        <v>-11185.327028173062</v>
      </c>
      <c r="P1113" s="12">
        <f>'5-2022'!$H1107/1000</f>
        <v>-11117.599697602212</v>
      </c>
      <c r="Q1113" s="12">
        <f>'6-2022'!$H1107/1000</f>
        <v>-11057.581832018664</v>
      </c>
      <c r="R1113" s="12">
        <f t="shared" si="18"/>
        <v>-11456.984041159363</v>
      </c>
      <c r="T1113" s="74"/>
    </row>
    <row r="1114" spans="1:20" x14ac:dyDescent="0.25">
      <c r="A1114" s="56"/>
      <c r="B1114" s="3"/>
      <c r="C1114" s="3"/>
      <c r="D1114" s="3"/>
      <c r="E1114" s="2">
        <f>'6-2021'!$H1108/1000</f>
        <v>0</v>
      </c>
      <c r="F1114" s="2">
        <f>'7-2021'!$H1108/1000</f>
        <v>0</v>
      </c>
      <c r="G1114" s="2">
        <f>'8-2021'!$H1108/1000</f>
        <v>0</v>
      </c>
      <c r="H1114" s="2">
        <f>'9-2021'!$H1108/1000</f>
        <v>0</v>
      </c>
      <c r="I1114" s="2">
        <f>'10-2021'!$H1108/1000</f>
        <v>0</v>
      </c>
      <c r="J1114" s="2">
        <f>'11-2021'!$H1108/1000</f>
        <v>0</v>
      </c>
      <c r="K1114" s="2">
        <f>'12-2021'!$H1108/1000</f>
        <v>0</v>
      </c>
      <c r="L1114" s="2">
        <f>'1-2022'!$H1108/1000</f>
        <v>0</v>
      </c>
      <c r="M1114" s="2">
        <f>'2-2022'!$H1108/1000</f>
        <v>0</v>
      </c>
      <c r="N1114" s="2">
        <f>'3-2022'!$H1108/1000</f>
        <v>0</v>
      </c>
      <c r="O1114" s="2">
        <f>'4-2022'!$H1108/1000</f>
        <v>0</v>
      </c>
      <c r="P1114" s="2">
        <f>'5-2022'!$H1108/1000</f>
        <v>0</v>
      </c>
      <c r="Q1114" s="2">
        <f>'6-2022'!$H1108/1000</f>
        <v>0</v>
      </c>
      <c r="R1114" s="2">
        <f t="shared" si="18"/>
        <v>0</v>
      </c>
      <c r="T1114" s="74"/>
    </row>
    <row r="1115" spans="1:20" x14ac:dyDescent="0.25">
      <c r="A1115" s="56">
        <v>282</v>
      </c>
      <c r="B1115" s="3" t="s">
        <v>194</v>
      </c>
      <c r="C1115" s="3"/>
      <c r="D1115" s="3"/>
      <c r="E1115" s="2">
        <f>'6-2021'!$H1109/1000</f>
        <v>0</v>
      </c>
      <c r="F1115" s="2">
        <f>'7-2021'!$H1109/1000</f>
        <v>0</v>
      </c>
      <c r="G1115" s="2">
        <f>'8-2021'!$H1109/1000</f>
        <v>0</v>
      </c>
      <c r="H1115" s="2">
        <f>'9-2021'!$H1109/1000</f>
        <v>0</v>
      </c>
      <c r="I1115" s="2">
        <f>'10-2021'!$H1109/1000</f>
        <v>0</v>
      </c>
      <c r="J1115" s="2">
        <f>'11-2021'!$H1109/1000</f>
        <v>0</v>
      </c>
      <c r="K1115" s="2">
        <f>'12-2021'!$H1109/1000</f>
        <v>0</v>
      </c>
      <c r="L1115" s="2">
        <f>'1-2022'!$H1109/1000</f>
        <v>0</v>
      </c>
      <c r="M1115" s="2">
        <f>'2-2022'!$H1109/1000</f>
        <v>0</v>
      </c>
      <c r="N1115" s="2">
        <f>'3-2022'!$H1109/1000</f>
        <v>0</v>
      </c>
      <c r="O1115" s="2">
        <f>'4-2022'!$H1109/1000</f>
        <v>0</v>
      </c>
      <c r="P1115" s="2">
        <f>'5-2022'!$H1109/1000</f>
        <v>0</v>
      </c>
      <c r="Q1115" s="2">
        <f>'6-2022'!$H1109/1000</f>
        <v>0</v>
      </c>
      <c r="R1115" s="2">
        <f t="shared" si="18"/>
        <v>0</v>
      </c>
      <c r="T1115" s="74"/>
    </row>
    <row r="1116" spans="1:20" x14ac:dyDescent="0.25">
      <c r="A1116" s="56"/>
      <c r="B1116" s="3"/>
      <c r="C1116" s="3"/>
      <c r="D1116" s="3" t="s">
        <v>193</v>
      </c>
      <c r="E1116" s="10">
        <f>'6-2021'!$H1110/1000</f>
        <v>0</v>
      </c>
      <c r="F1116" s="10">
        <f>'7-2021'!$H1110/1000</f>
        <v>0</v>
      </c>
      <c r="G1116" s="10">
        <f>'8-2021'!$H1110/1000</f>
        <v>0</v>
      </c>
      <c r="H1116" s="10">
        <f>'9-2021'!$H1110/1000</f>
        <v>0</v>
      </c>
      <c r="I1116" s="10">
        <f>'10-2021'!$H1110/1000</f>
        <v>0</v>
      </c>
      <c r="J1116" s="10">
        <f>'11-2021'!$H1110/1000</f>
        <v>0</v>
      </c>
      <c r="K1116" s="10">
        <f>'12-2021'!$H1110/1000</f>
        <v>0</v>
      </c>
      <c r="L1116" s="10">
        <f>'1-2022'!$H1110/1000</f>
        <v>0</v>
      </c>
      <c r="M1116" s="10">
        <f>'2-2022'!$H1110/1000</f>
        <v>0</v>
      </c>
      <c r="N1116" s="10">
        <f>'3-2022'!$H1110/1000</f>
        <v>0</v>
      </c>
      <c r="O1116" s="10">
        <f>'4-2022'!$H1110/1000</f>
        <v>0</v>
      </c>
      <c r="P1116" s="10">
        <f>'5-2022'!$H1110/1000</f>
        <v>0</v>
      </c>
      <c r="Q1116" s="10">
        <f>'6-2022'!$H1110/1000</f>
        <v>0</v>
      </c>
      <c r="R1116" s="10">
        <f t="shared" si="18"/>
        <v>0</v>
      </c>
      <c r="T1116" s="74"/>
    </row>
    <row r="1117" spans="1:20" x14ac:dyDescent="0.25">
      <c r="A1117" s="56"/>
      <c r="B1117" s="3"/>
      <c r="C1117" s="3"/>
      <c r="D1117" s="3" t="s">
        <v>287</v>
      </c>
      <c r="E1117" s="10">
        <f>'6-2021'!$H1111/1000</f>
        <v>0</v>
      </c>
      <c r="F1117" s="10">
        <f>'7-2021'!$H1111/1000</f>
        <v>0</v>
      </c>
      <c r="G1117" s="10">
        <f>'8-2021'!$H1111/1000</f>
        <v>0</v>
      </c>
      <c r="H1117" s="10">
        <f>'9-2021'!$H1111/1000</f>
        <v>0</v>
      </c>
      <c r="I1117" s="10">
        <f>'10-2021'!$H1111/1000</f>
        <v>0</v>
      </c>
      <c r="J1117" s="10">
        <f>'11-2021'!$H1111/1000</f>
        <v>0</v>
      </c>
      <c r="K1117" s="10">
        <f>'12-2021'!$H1111/1000</f>
        <v>0</v>
      </c>
      <c r="L1117" s="10">
        <f>'1-2022'!$H1111/1000</f>
        <v>0</v>
      </c>
      <c r="M1117" s="10">
        <f>'2-2022'!$H1111/1000</f>
        <v>0</v>
      </c>
      <c r="N1117" s="10">
        <f>'3-2022'!$H1111/1000</f>
        <v>0</v>
      </c>
      <c r="O1117" s="10">
        <f>'4-2022'!$H1111/1000</f>
        <v>0</v>
      </c>
      <c r="P1117" s="10">
        <f>'5-2022'!$H1111/1000</f>
        <v>0</v>
      </c>
      <c r="Q1117" s="10">
        <f>'6-2022'!$H1111/1000</f>
        <v>0</v>
      </c>
      <c r="R1117" s="10">
        <f t="shared" si="18"/>
        <v>0</v>
      </c>
      <c r="T1117" s="74"/>
    </row>
    <row r="1118" spans="1:20" x14ac:dyDescent="0.25">
      <c r="A1118" s="56"/>
      <c r="B1118" s="3"/>
      <c r="C1118" s="3"/>
      <c r="D1118" s="3" t="s">
        <v>277</v>
      </c>
      <c r="E1118" s="10">
        <f>'6-2021'!$H1112/1000</f>
        <v>-186444.2192901884</v>
      </c>
      <c r="F1118" s="10">
        <f>'7-2021'!$H1112/1000</f>
        <v>-187212.88393067737</v>
      </c>
      <c r="G1118" s="10">
        <f>'8-2021'!$H1112/1000</f>
        <v>-187999.94903160681</v>
      </c>
      <c r="H1118" s="10">
        <f>'9-2021'!$H1112/1000</f>
        <v>-189103.37913099086</v>
      </c>
      <c r="I1118" s="10">
        <f>'10-2021'!$H1112/1000</f>
        <v>-190129.39607659003</v>
      </c>
      <c r="J1118" s="10">
        <f>'11-2021'!$H1112/1000</f>
        <v>-191138.84087235649</v>
      </c>
      <c r="K1118" s="10">
        <f>'12-2021'!$H1112/1000</f>
        <v>-192469.78837659294</v>
      </c>
      <c r="L1118" s="10">
        <f>'1-2022'!$H1112/1000</f>
        <v>-193019.78180781839</v>
      </c>
      <c r="M1118" s="10">
        <f>'2-2022'!$H1112/1000</f>
        <v>-193604.69945484857</v>
      </c>
      <c r="N1118" s="10">
        <f>'3-2022'!$H1112/1000</f>
        <v>-194247.59499489842</v>
      </c>
      <c r="O1118" s="10">
        <f>'4-2022'!$H1112/1000</f>
        <v>-194924.68695179804</v>
      </c>
      <c r="P1118" s="10">
        <f>'5-2022'!$H1112/1000</f>
        <v>-195570.44134671759</v>
      </c>
      <c r="Q1118" s="10">
        <f>'6-2022'!$H1112/1000</f>
        <v>-196207.8471869861</v>
      </c>
      <c r="R1118" s="10">
        <f t="shared" si="18"/>
        <v>-191728.95626779026</v>
      </c>
      <c r="T1118" s="74"/>
    </row>
    <row r="1119" spans="1:20" x14ac:dyDescent="0.25">
      <c r="A1119" s="56"/>
      <c r="B1119" s="3"/>
      <c r="C1119" s="3"/>
      <c r="D1119" s="3" t="s">
        <v>256</v>
      </c>
      <c r="E1119" s="10">
        <f>'6-2021'!$H1113/1000</f>
        <v>-590.25344777694909</v>
      </c>
      <c r="F1119" s="10">
        <f>'7-2021'!$H1113/1000</f>
        <v>-529.92440277199</v>
      </c>
      <c r="G1119" s="10">
        <f>'8-2021'!$H1113/1000</f>
        <v>-485.16160241755529</v>
      </c>
      <c r="H1119" s="10">
        <f>'9-2021'!$H1113/1000</f>
        <v>-455.8236024575076</v>
      </c>
      <c r="I1119" s="10">
        <f>'10-2021'!$H1113/1000</f>
        <v>-437.72820135983767</v>
      </c>
      <c r="J1119" s="10">
        <f>'11-2021'!$H1113/1000</f>
        <v>-413.84227607176996</v>
      </c>
      <c r="K1119" s="10">
        <f>'12-2021'!$H1113/1000</f>
        <v>-441.78924733522672</v>
      </c>
      <c r="L1119" s="10">
        <f>'1-2022'!$H1113/1000</f>
        <v>-422.63855345712989</v>
      </c>
      <c r="M1119" s="10">
        <f>'2-2022'!$H1113/1000</f>
        <v>-411.25260855570264</v>
      </c>
      <c r="N1119" s="10">
        <f>'3-2022'!$H1113/1000</f>
        <v>-402.90301045331245</v>
      </c>
      <c r="O1119" s="10">
        <f>'4-2022'!$H1113/1000</f>
        <v>-393.85923897440716</v>
      </c>
      <c r="P1119" s="10">
        <f>'5-2022'!$H1113/1000</f>
        <v>-383.54923510522178</v>
      </c>
      <c r="Q1119" s="10">
        <f>'6-2022'!$H1113/1000</f>
        <v>-376.10606382495774</v>
      </c>
      <c r="R1119" s="10">
        <f t="shared" si="18"/>
        <v>-438.47097789671801</v>
      </c>
      <c r="T1119" s="74"/>
    </row>
    <row r="1120" spans="1:20" x14ac:dyDescent="0.25">
      <c r="A1120" s="56"/>
      <c r="B1120" s="3"/>
      <c r="C1120" s="3"/>
      <c r="D1120" s="3" t="s">
        <v>248</v>
      </c>
      <c r="E1120" s="10">
        <f>'6-2021'!$H1114/1000</f>
        <v>3.0263226014200986</v>
      </c>
      <c r="F1120" s="10">
        <f>'7-2021'!$H1114/1000</f>
        <v>2.9850265786308792</v>
      </c>
      <c r="G1120" s="10">
        <f>'8-2021'!$H1114/1000</f>
        <v>2.943732681215967</v>
      </c>
      <c r="H1120" s="10">
        <f>'9-2021'!$H1114/1000</f>
        <v>2.90243736688485</v>
      </c>
      <c r="I1120" s="10">
        <f>'10-2021'!$H1114/1000</f>
        <v>2.8608636285194877</v>
      </c>
      <c r="J1120" s="10">
        <f>'11-2021'!$H1114/1000</f>
        <v>2.8198467382226156</v>
      </c>
      <c r="K1120" s="10">
        <f>'12-2021'!$H1114/1000</f>
        <v>2.7785521323496005</v>
      </c>
      <c r="L1120" s="10">
        <f>'1-2022'!$H1114/1000</f>
        <v>2.7372568180184835</v>
      </c>
      <c r="M1120" s="10">
        <f>'2-2022'!$H1114/1000</f>
        <v>2.6959600867711622</v>
      </c>
      <c r="N1120" s="10">
        <f>'3-2022'!$H1114/1000</f>
        <v>2.6546683147305568</v>
      </c>
      <c r="O1120" s="10">
        <f>'4-2022'!$H1114/1000</f>
        <v>2.6133701665670297</v>
      </c>
      <c r="P1120" s="10">
        <f>'5-2022'!$H1114/1000</f>
        <v>2.5720769776102199</v>
      </c>
      <c r="Q1120" s="10">
        <f>'6-2022'!$H1114/1000</f>
        <v>2.5307802463628977</v>
      </c>
      <c r="R1120" s="10">
        <f t="shared" si="18"/>
        <v>2.7785285761176959</v>
      </c>
      <c r="T1120" s="74"/>
    </row>
    <row r="1121" spans="1:20" x14ac:dyDescent="0.25">
      <c r="A1121" s="56"/>
      <c r="B1121" s="3"/>
      <c r="C1121" s="3"/>
      <c r="D1121" s="3" t="s">
        <v>263</v>
      </c>
      <c r="E1121" s="10">
        <f>'6-2021'!$H1115/1000</f>
        <v>0</v>
      </c>
      <c r="F1121" s="10">
        <f>'7-2021'!$H1115/1000</f>
        <v>0</v>
      </c>
      <c r="G1121" s="10">
        <f>'8-2021'!$H1115/1000</f>
        <v>0</v>
      </c>
      <c r="H1121" s="10">
        <f>'9-2021'!$H1115/1000</f>
        <v>0</v>
      </c>
      <c r="I1121" s="10">
        <f>'10-2021'!$H1115/1000</f>
        <v>0</v>
      </c>
      <c r="J1121" s="10">
        <f>'11-2021'!$H1115/1000</f>
        <v>0</v>
      </c>
      <c r="K1121" s="10">
        <f>'12-2021'!$H1115/1000</f>
        <v>0</v>
      </c>
      <c r="L1121" s="10">
        <f>'1-2022'!$H1115/1000</f>
        <v>0</v>
      </c>
      <c r="M1121" s="10">
        <f>'2-2022'!$H1115/1000</f>
        <v>0</v>
      </c>
      <c r="N1121" s="10">
        <f>'3-2022'!$H1115/1000</f>
        <v>0</v>
      </c>
      <c r="O1121" s="10">
        <f>'4-2022'!$H1115/1000</f>
        <v>0</v>
      </c>
      <c r="P1121" s="10">
        <f>'5-2022'!$H1115/1000</f>
        <v>0</v>
      </c>
      <c r="Q1121" s="10">
        <f>'6-2022'!$H1115/1000</f>
        <v>0</v>
      </c>
      <c r="R1121" s="10">
        <f t="shared" si="18"/>
        <v>0</v>
      </c>
      <c r="T1121" s="74"/>
    </row>
    <row r="1122" spans="1:20" x14ac:dyDescent="0.25">
      <c r="A1122" s="56"/>
      <c r="B1122" s="3"/>
      <c r="C1122" s="3"/>
      <c r="D1122" s="3" t="s">
        <v>266</v>
      </c>
      <c r="E1122" s="10">
        <f>'6-2021'!$H1116/1000</f>
        <v>-66.202814974940054</v>
      </c>
      <c r="F1122" s="10">
        <f>'7-2021'!$H1116/1000</f>
        <v>-59.611564123705087</v>
      </c>
      <c r="G1122" s="10">
        <f>'8-2021'!$H1116/1000</f>
        <v>-59.611564123705087</v>
      </c>
      <c r="H1122" s="10">
        <f>'9-2021'!$H1116/1000</f>
        <v>-60.83925777148859</v>
      </c>
      <c r="I1122" s="10">
        <f>'10-2021'!$H1116/1000</f>
        <v>-6.2435547133187921</v>
      </c>
      <c r="J1122" s="10">
        <f>'11-2021'!$H1116/1000</f>
        <v>-6.2441646485714584</v>
      </c>
      <c r="K1122" s="10">
        <f>'12-2021'!$H1116/1000</f>
        <v>-7.6159813153413927</v>
      </c>
      <c r="L1122" s="10">
        <f>'1-2022'!$H1116/1000</f>
        <v>-7.6159813153413927</v>
      </c>
      <c r="M1122" s="10">
        <f>'2-2022'!$H1116/1000</f>
        <v>-7.6159813153413927</v>
      </c>
      <c r="N1122" s="10">
        <f>'3-2022'!$H1116/1000</f>
        <v>-9.0152691629890391</v>
      </c>
      <c r="O1122" s="10">
        <f>'4-2022'!$H1116/1000</f>
        <v>-9.0152691629890391</v>
      </c>
      <c r="P1122" s="10">
        <f>'5-2022'!$H1116/1000</f>
        <v>-9.0152691629890391</v>
      </c>
      <c r="Q1122" s="10">
        <f>'6-2022'!$H1116/1000</f>
        <v>-10.497391174533229</v>
      </c>
      <c r="R1122" s="10">
        <f t="shared" ref="R1122:R1185" si="19">(SUM(F1122:P1122)*2+Q1122+E1122)/24</f>
        <v>-23.399496657543079</v>
      </c>
      <c r="T1122" s="74"/>
    </row>
    <row r="1123" spans="1:20" x14ac:dyDescent="0.25">
      <c r="A1123" s="56"/>
      <c r="B1123" s="3"/>
      <c r="C1123" s="3"/>
      <c r="D1123" s="3" t="s">
        <v>249</v>
      </c>
      <c r="E1123" s="10">
        <f>'6-2021'!$H1117/1000</f>
        <v>0</v>
      </c>
      <c r="F1123" s="10">
        <f>'7-2021'!$H1117/1000</f>
        <v>0</v>
      </c>
      <c r="G1123" s="10">
        <f>'8-2021'!$H1117/1000</f>
        <v>0</v>
      </c>
      <c r="H1123" s="10">
        <f>'9-2021'!$H1117/1000</f>
        <v>0</v>
      </c>
      <c r="I1123" s="10">
        <f>'10-2021'!$H1117/1000</f>
        <v>0</v>
      </c>
      <c r="J1123" s="10">
        <f>'11-2021'!$H1117/1000</f>
        <v>0</v>
      </c>
      <c r="K1123" s="10">
        <f>'12-2021'!$H1117/1000</f>
        <v>0</v>
      </c>
      <c r="L1123" s="10">
        <f>'1-2022'!$H1117/1000</f>
        <v>0</v>
      </c>
      <c r="M1123" s="10">
        <f>'2-2022'!$H1117/1000</f>
        <v>0</v>
      </c>
      <c r="N1123" s="10">
        <f>'3-2022'!$H1117/1000</f>
        <v>0</v>
      </c>
      <c r="O1123" s="10">
        <f>'4-2022'!$H1117/1000</f>
        <v>0</v>
      </c>
      <c r="P1123" s="10">
        <f>'5-2022'!$H1117/1000</f>
        <v>0</v>
      </c>
      <c r="Q1123" s="10">
        <f>'6-2022'!$H1117/1000</f>
        <v>0</v>
      </c>
      <c r="R1123" s="10">
        <f t="shared" si="19"/>
        <v>0</v>
      </c>
      <c r="T1123" s="74"/>
    </row>
    <row r="1124" spans="1:20" x14ac:dyDescent="0.25">
      <c r="A1124" s="56"/>
      <c r="B1124" s="3"/>
      <c r="C1124" s="3"/>
      <c r="D1124" s="3" t="s">
        <v>251</v>
      </c>
      <c r="E1124" s="10">
        <f>'6-2021'!$H1118/1000</f>
        <v>0</v>
      </c>
      <c r="F1124" s="10">
        <f>'7-2021'!$H1118/1000</f>
        <v>0</v>
      </c>
      <c r="G1124" s="10">
        <f>'8-2021'!$H1118/1000</f>
        <v>0</v>
      </c>
      <c r="H1124" s="10">
        <f>'9-2021'!$H1118/1000</f>
        <v>0</v>
      </c>
      <c r="I1124" s="10">
        <f>'10-2021'!$H1118/1000</f>
        <v>0</v>
      </c>
      <c r="J1124" s="10">
        <f>'11-2021'!$H1118/1000</f>
        <v>0</v>
      </c>
      <c r="K1124" s="10">
        <f>'12-2021'!$H1118/1000</f>
        <v>0</v>
      </c>
      <c r="L1124" s="10">
        <f>'1-2022'!$H1118/1000</f>
        <v>0</v>
      </c>
      <c r="M1124" s="10">
        <f>'2-2022'!$H1118/1000</f>
        <v>0</v>
      </c>
      <c r="N1124" s="10">
        <f>'3-2022'!$H1118/1000</f>
        <v>0</v>
      </c>
      <c r="O1124" s="10">
        <f>'4-2022'!$H1118/1000</f>
        <v>0</v>
      </c>
      <c r="P1124" s="10">
        <f>'5-2022'!$H1118/1000</f>
        <v>0</v>
      </c>
      <c r="Q1124" s="10">
        <f>'6-2022'!$H1118/1000</f>
        <v>0</v>
      </c>
      <c r="R1124" s="10">
        <f t="shared" si="19"/>
        <v>0</v>
      </c>
      <c r="T1124" s="74"/>
    </row>
    <row r="1125" spans="1:20" x14ac:dyDescent="0.25">
      <c r="A1125" s="56"/>
      <c r="B1125" s="3"/>
      <c r="C1125" s="3"/>
      <c r="D1125" s="3" t="s">
        <v>247</v>
      </c>
      <c r="E1125" s="10">
        <f>'6-2021'!$H1119/1000</f>
        <v>0</v>
      </c>
      <c r="F1125" s="10">
        <f>'7-2021'!$H1119/1000</f>
        <v>0</v>
      </c>
      <c r="G1125" s="10">
        <f>'8-2021'!$H1119/1000</f>
        <v>0</v>
      </c>
      <c r="H1125" s="10">
        <f>'9-2021'!$H1119/1000</f>
        <v>0</v>
      </c>
      <c r="I1125" s="10">
        <f>'10-2021'!$H1119/1000</f>
        <v>0</v>
      </c>
      <c r="J1125" s="10">
        <f>'11-2021'!$H1119/1000</f>
        <v>0</v>
      </c>
      <c r="K1125" s="10">
        <f>'12-2021'!$H1119/1000</f>
        <v>0</v>
      </c>
      <c r="L1125" s="10">
        <f>'1-2022'!$H1119/1000</f>
        <v>0</v>
      </c>
      <c r="M1125" s="10">
        <f>'2-2022'!$H1119/1000</f>
        <v>0</v>
      </c>
      <c r="N1125" s="10">
        <f>'3-2022'!$H1119/1000</f>
        <v>0</v>
      </c>
      <c r="O1125" s="10">
        <f>'4-2022'!$H1119/1000</f>
        <v>0</v>
      </c>
      <c r="P1125" s="10">
        <f>'5-2022'!$H1119/1000</f>
        <v>0</v>
      </c>
      <c r="Q1125" s="10">
        <f>'6-2022'!$H1119/1000</f>
        <v>0</v>
      </c>
      <c r="R1125" s="10">
        <f t="shared" si="19"/>
        <v>0</v>
      </c>
      <c r="T1125" s="74"/>
    </row>
    <row r="1126" spans="1:20" x14ac:dyDescent="0.25">
      <c r="A1126" s="56"/>
      <c r="B1126" s="3"/>
      <c r="C1126" s="3"/>
      <c r="D1126" s="3" t="s">
        <v>30</v>
      </c>
      <c r="E1126" s="10">
        <f>'6-2021'!$H1120/1000</f>
        <v>0</v>
      </c>
      <c r="F1126" s="10">
        <f>'7-2021'!$H1120/1000</f>
        <v>0</v>
      </c>
      <c r="G1126" s="10">
        <f>'8-2021'!$H1120/1000</f>
        <v>0</v>
      </c>
      <c r="H1126" s="10">
        <f>'9-2021'!$H1120/1000</f>
        <v>0</v>
      </c>
      <c r="I1126" s="10">
        <f>'10-2021'!$H1120/1000</f>
        <v>0</v>
      </c>
      <c r="J1126" s="10">
        <f>'11-2021'!$H1120/1000</f>
        <v>0</v>
      </c>
      <c r="K1126" s="10">
        <f>'12-2021'!$H1120/1000</f>
        <v>0</v>
      </c>
      <c r="L1126" s="10">
        <f>'1-2022'!$H1120/1000</f>
        <v>0</v>
      </c>
      <c r="M1126" s="10">
        <f>'2-2022'!$H1120/1000</f>
        <v>0</v>
      </c>
      <c r="N1126" s="10">
        <f>'3-2022'!$H1120/1000</f>
        <v>0</v>
      </c>
      <c r="O1126" s="10">
        <f>'4-2022'!$H1120/1000</f>
        <v>0</v>
      </c>
      <c r="P1126" s="10">
        <f>'5-2022'!$H1120/1000</f>
        <v>0</v>
      </c>
      <c r="Q1126" s="10">
        <f>'6-2022'!$H1120/1000</f>
        <v>0</v>
      </c>
      <c r="R1126" s="10">
        <f t="shared" si="19"/>
        <v>0</v>
      </c>
      <c r="T1126" s="74"/>
    </row>
    <row r="1127" spans="1:20" x14ac:dyDescent="0.25">
      <c r="A1127" s="56"/>
      <c r="B1127" s="3"/>
      <c r="C1127" s="3"/>
      <c r="D1127" s="3" t="s">
        <v>255</v>
      </c>
      <c r="E1127" s="10">
        <f>'6-2021'!$H1121/1000</f>
        <v>0</v>
      </c>
      <c r="F1127" s="10">
        <f>'7-2021'!$H1121/1000</f>
        <v>0</v>
      </c>
      <c r="G1127" s="10">
        <f>'8-2021'!$H1121/1000</f>
        <v>0</v>
      </c>
      <c r="H1127" s="10">
        <f>'9-2021'!$H1121/1000</f>
        <v>0</v>
      </c>
      <c r="I1127" s="10">
        <f>'10-2021'!$H1121/1000</f>
        <v>0</v>
      </c>
      <c r="J1127" s="10">
        <f>'11-2021'!$H1121/1000</f>
        <v>0</v>
      </c>
      <c r="K1127" s="10">
        <f>'12-2021'!$H1121/1000</f>
        <v>0</v>
      </c>
      <c r="L1127" s="10">
        <f>'1-2022'!$H1121/1000</f>
        <v>0</v>
      </c>
      <c r="M1127" s="10">
        <f>'2-2022'!$H1121/1000</f>
        <v>0</v>
      </c>
      <c r="N1127" s="10">
        <f>'3-2022'!$H1121/1000</f>
        <v>0</v>
      </c>
      <c r="O1127" s="10">
        <f>'4-2022'!$H1121/1000</f>
        <v>0</v>
      </c>
      <c r="P1127" s="10">
        <f>'5-2022'!$H1121/1000</f>
        <v>0</v>
      </c>
      <c r="Q1127" s="10">
        <f>'6-2022'!$H1121/1000</f>
        <v>0</v>
      </c>
      <c r="R1127" s="10">
        <f t="shared" si="19"/>
        <v>0</v>
      </c>
      <c r="T1127" s="74"/>
    </row>
    <row r="1128" spans="1:20" x14ac:dyDescent="0.25">
      <c r="A1128" s="56"/>
      <c r="B1128" s="3"/>
      <c r="C1128" s="3"/>
      <c r="D1128" s="3" t="s">
        <v>253</v>
      </c>
      <c r="E1128" s="10">
        <f>'6-2021'!$H1122/1000</f>
        <v>0</v>
      </c>
      <c r="F1128" s="10">
        <f>'7-2021'!$H1122/1000</f>
        <v>0</v>
      </c>
      <c r="G1128" s="10">
        <f>'8-2021'!$H1122/1000</f>
        <v>0</v>
      </c>
      <c r="H1128" s="10">
        <f>'9-2021'!$H1122/1000</f>
        <v>0</v>
      </c>
      <c r="I1128" s="10">
        <f>'10-2021'!$H1122/1000</f>
        <v>0</v>
      </c>
      <c r="J1128" s="10">
        <f>'11-2021'!$H1122/1000</f>
        <v>0</v>
      </c>
      <c r="K1128" s="10">
        <f>'12-2021'!$H1122/1000</f>
        <v>0</v>
      </c>
      <c r="L1128" s="10">
        <f>'1-2022'!$H1122/1000</f>
        <v>0</v>
      </c>
      <c r="M1128" s="10">
        <f>'2-2022'!$H1122/1000</f>
        <v>0</v>
      </c>
      <c r="N1128" s="10">
        <f>'3-2022'!$H1122/1000</f>
        <v>0</v>
      </c>
      <c r="O1128" s="10">
        <f>'4-2022'!$H1122/1000</f>
        <v>0</v>
      </c>
      <c r="P1128" s="10">
        <f>'5-2022'!$H1122/1000</f>
        <v>0</v>
      </c>
      <c r="Q1128" s="10">
        <f>'6-2022'!$H1122/1000</f>
        <v>0</v>
      </c>
      <c r="R1128" s="10">
        <f t="shared" si="19"/>
        <v>0</v>
      </c>
      <c r="T1128" s="74"/>
    </row>
    <row r="1129" spans="1:20" x14ac:dyDescent="0.25">
      <c r="A1129" s="56"/>
      <c r="B1129" s="3"/>
      <c r="C1129" s="3"/>
      <c r="D1129" s="3" t="s">
        <v>24</v>
      </c>
      <c r="E1129" s="10">
        <f>'6-2021'!$H1123/1000</f>
        <v>0</v>
      </c>
      <c r="F1129" s="10">
        <f>'7-2021'!$H1123/1000</f>
        <v>0</v>
      </c>
      <c r="G1129" s="10">
        <f>'8-2021'!$H1123/1000</f>
        <v>0</v>
      </c>
      <c r="H1129" s="10">
        <f>'9-2021'!$H1123/1000</f>
        <v>0</v>
      </c>
      <c r="I1129" s="10">
        <f>'10-2021'!$H1123/1000</f>
        <v>0</v>
      </c>
      <c r="J1129" s="10">
        <f>'11-2021'!$H1123/1000</f>
        <v>0</v>
      </c>
      <c r="K1129" s="10">
        <f>'12-2021'!$H1123/1000</f>
        <v>0</v>
      </c>
      <c r="L1129" s="10">
        <f>'1-2022'!$H1123/1000</f>
        <v>0</v>
      </c>
      <c r="M1129" s="10">
        <f>'2-2022'!$H1123/1000</f>
        <v>0</v>
      </c>
      <c r="N1129" s="10">
        <f>'3-2022'!$H1123/1000</f>
        <v>0</v>
      </c>
      <c r="O1129" s="10">
        <f>'4-2022'!$H1123/1000</f>
        <v>0</v>
      </c>
      <c r="P1129" s="10">
        <f>'5-2022'!$H1123/1000</f>
        <v>0</v>
      </c>
      <c r="Q1129" s="10">
        <f>'6-2022'!$H1123/1000</f>
        <v>0</v>
      </c>
      <c r="R1129" s="10">
        <f t="shared" si="19"/>
        <v>0</v>
      </c>
      <c r="T1129" s="74"/>
    </row>
    <row r="1130" spans="1:20" x14ac:dyDescent="0.25">
      <c r="A1130" s="56"/>
      <c r="B1130" s="3"/>
      <c r="C1130" s="3"/>
      <c r="D1130" s="3"/>
      <c r="E1130" s="12">
        <f>'6-2021'!$H1124/1000</f>
        <v>-187097.64923033887</v>
      </c>
      <c r="F1130" s="12">
        <f>'7-2021'!$H1124/1000</f>
        <v>-187799.43487099445</v>
      </c>
      <c r="G1130" s="12">
        <f>'8-2021'!$H1124/1000</f>
        <v>-188541.77846546689</v>
      </c>
      <c r="H1130" s="12">
        <f>'9-2021'!$H1124/1000</f>
        <v>-189617.13955385296</v>
      </c>
      <c r="I1130" s="12">
        <f>'10-2021'!$H1124/1000</f>
        <v>-190570.50696903467</v>
      </c>
      <c r="J1130" s="12">
        <f>'11-2021'!$H1124/1000</f>
        <v>-191556.10746633861</v>
      </c>
      <c r="K1130" s="12">
        <f>'12-2021'!$H1124/1000</f>
        <v>-192916.41505311115</v>
      </c>
      <c r="L1130" s="12">
        <f>'1-2022'!$H1124/1000</f>
        <v>-193447.29908577283</v>
      </c>
      <c r="M1130" s="12">
        <f>'2-2022'!$H1124/1000</f>
        <v>-194020.87208463284</v>
      </c>
      <c r="N1130" s="12">
        <f>'3-2022'!$H1124/1000</f>
        <v>-194656.85860619997</v>
      </c>
      <c r="O1130" s="12">
        <f>'4-2022'!$H1124/1000</f>
        <v>-195324.94808976885</v>
      </c>
      <c r="P1130" s="12">
        <f>'5-2022'!$H1124/1000</f>
        <v>-195960.43377400818</v>
      </c>
      <c r="Q1130" s="12">
        <f>'6-2022'!$H1124/1000</f>
        <v>-196591.91986173918</v>
      </c>
      <c r="R1130" s="12">
        <f t="shared" si="19"/>
        <v>-192188.04821376837</v>
      </c>
      <c r="T1130" s="74"/>
    </row>
    <row r="1131" spans="1:20" x14ac:dyDescent="0.25">
      <c r="A1131" s="56"/>
      <c r="B1131" s="3"/>
      <c r="C1131" s="3"/>
      <c r="D1131" s="3"/>
      <c r="E1131" s="2">
        <f>'6-2021'!$H1125/1000</f>
        <v>0</v>
      </c>
      <c r="F1131" s="2">
        <f>'7-2021'!$H1125/1000</f>
        <v>0</v>
      </c>
      <c r="G1131" s="2">
        <f>'8-2021'!$H1125/1000</f>
        <v>0</v>
      </c>
      <c r="H1131" s="2">
        <f>'9-2021'!$H1125/1000</f>
        <v>0</v>
      </c>
      <c r="I1131" s="2">
        <f>'10-2021'!$H1125/1000</f>
        <v>0</v>
      </c>
      <c r="J1131" s="2">
        <f>'11-2021'!$H1125/1000</f>
        <v>0</v>
      </c>
      <c r="K1131" s="2">
        <f>'12-2021'!$H1125/1000</f>
        <v>0</v>
      </c>
      <c r="L1131" s="2">
        <f>'1-2022'!$H1125/1000</f>
        <v>0</v>
      </c>
      <c r="M1131" s="2">
        <f>'2-2022'!$H1125/1000</f>
        <v>0</v>
      </c>
      <c r="N1131" s="2">
        <f>'3-2022'!$H1125/1000</f>
        <v>0</v>
      </c>
      <c r="O1131" s="2">
        <f>'4-2022'!$H1125/1000</f>
        <v>0</v>
      </c>
      <c r="P1131" s="2">
        <f>'5-2022'!$H1125/1000</f>
        <v>0</v>
      </c>
      <c r="Q1131" s="2">
        <f>'6-2022'!$H1125/1000</f>
        <v>0</v>
      </c>
      <c r="R1131" s="2">
        <f t="shared" si="19"/>
        <v>0</v>
      </c>
      <c r="T1131" s="74"/>
    </row>
    <row r="1132" spans="1:20" x14ac:dyDescent="0.25">
      <c r="A1132" s="56">
        <v>283</v>
      </c>
      <c r="B1132" s="3" t="s">
        <v>194</v>
      </c>
      <c r="C1132" s="3"/>
      <c r="D1132" s="3"/>
      <c r="E1132" s="2">
        <f>'6-2021'!$H1126/1000</f>
        <v>0</v>
      </c>
      <c r="F1132" s="2">
        <f>'7-2021'!$H1126/1000</f>
        <v>0</v>
      </c>
      <c r="G1132" s="2">
        <f>'8-2021'!$H1126/1000</f>
        <v>0</v>
      </c>
      <c r="H1132" s="2">
        <f>'9-2021'!$H1126/1000</f>
        <v>0</v>
      </c>
      <c r="I1132" s="2">
        <f>'10-2021'!$H1126/1000</f>
        <v>0</v>
      </c>
      <c r="J1132" s="2">
        <f>'11-2021'!$H1126/1000</f>
        <v>0</v>
      </c>
      <c r="K1132" s="2">
        <f>'12-2021'!$H1126/1000</f>
        <v>0</v>
      </c>
      <c r="L1132" s="2">
        <f>'1-2022'!$H1126/1000</f>
        <v>0</v>
      </c>
      <c r="M1132" s="2">
        <f>'2-2022'!$H1126/1000</f>
        <v>0</v>
      </c>
      <c r="N1132" s="2">
        <f>'3-2022'!$H1126/1000</f>
        <v>0</v>
      </c>
      <c r="O1132" s="2">
        <f>'4-2022'!$H1126/1000</f>
        <v>0</v>
      </c>
      <c r="P1132" s="2">
        <f>'5-2022'!$H1126/1000</f>
        <v>0</v>
      </c>
      <c r="Q1132" s="2">
        <f>'6-2022'!$H1126/1000</f>
        <v>0</v>
      </c>
      <c r="R1132" s="2">
        <f t="shared" si="19"/>
        <v>0</v>
      </c>
      <c r="T1132" s="74"/>
    </row>
    <row r="1133" spans="1:20" x14ac:dyDescent="0.25">
      <c r="A1133" s="56"/>
      <c r="B1133" s="3"/>
      <c r="C1133" s="3"/>
      <c r="D1133" s="3" t="s">
        <v>193</v>
      </c>
      <c r="E1133" s="10">
        <f>'6-2021'!$H1127/1000</f>
        <v>531.41048999999998</v>
      </c>
      <c r="F1133" s="10">
        <f>'7-2021'!$H1127/1000</f>
        <v>537.14717000000007</v>
      </c>
      <c r="G1133" s="10">
        <f>'8-2021'!$H1127/1000</f>
        <v>553.84044999999992</v>
      </c>
      <c r="H1133" s="10">
        <f>'9-2021'!$H1127/1000</f>
        <v>576.39143999999999</v>
      </c>
      <c r="I1133" s="10">
        <f>'10-2021'!$H1127/1000</f>
        <v>527.05826000000002</v>
      </c>
      <c r="J1133" s="10">
        <f>'11-2021'!$H1127/1000</f>
        <v>509.65383000000003</v>
      </c>
      <c r="K1133" s="10">
        <f>'12-2021'!$H1127/1000</f>
        <v>551.34031000000004</v>
      </c>
      <c r="L1133" s="10">
        <f>'1-2022'!$H1127/1000</f>
        <v>544.06726000000003</v>
      </c>
      <c r="M1133" s="10">
        <f>'2-2022'!$H1127/1000</f>
        <v>563.99185</v>
      </c>
      <c r="N1133" s="10">
        <f>'3-2022'!$H1127/1000</f>
        <v>552.91625999999997</v>
      </c>
      <c r="O1133" s="10">
        <f>'4-2022'!$H1127/1000</f>
        <v>542.91081999999994</v>
      </c>
      <c r="P1133" s="10">
        <f>'5-2022'!$H1127/1000</f>
        <v>539.26929000000007</v>
      </c>
      <c r="Q1133" s="10">
        <f>'6-2022'!$H1127/1000</f>
        <v>545.76690000000008</v>
      </c>
      <c r="R1133" s="10">
        <f t="shared" si="19"/>
        <v>544.76463625000008</v>
      </c>
      <c r="T1133" s="74"/>
    </row>
    <row r="1134" spans="1:20" x14ac:dyDescent="0.25">
      <c r="A1134" s="56"/>
      <c r="B1134" s="3"/>
      <c r="C1134" s="3"/>
      <c r="D1134" s="3" t="s">
        <v>24</v>
      </c>
      <c r="E1134" s="10">
        <f>'6-2021'!$H1128/1000</f>
        <v>-50.9267595885362</v>
      </c>
      <c r="F1134" s="10">
        <f>'7-2021'!$H1128/1000</f>
        <v>-40.657947743797138</v>
      </c>
      <c r="G1134" s="10">
        <f>'8-2021'!$H1128/1000</f>
        <v>-47.057378059487903</v>
      </c>
      <c r="H1134" s="10">
        <f>'9-2021'!$H1128/1000</f>
        <v>-79.152163543962033</v>
      </c>
      <c r="I1134" s="10">
        <f>'10-2021'!$H1128/1000</f>
        <v>-68.177817930810932</v>
      </c>
      <c r="J1134" s="10">
        <f>'11-2021'!$H1128/1000</f>
        <v>-50.238101732308309</v>
      </c>
      <c r="K1134" s="10">
        <f>'12-2021'!$H1128/1000</f>
        <v>-40.902004982065819</v>
      </c>
      <c r="L1134" s="10">
        <f>'1-2022'!$H1128/1000</f>
        <v>-37.966270468720218</v>
      </c>
      <c r="M1134" s="10">
        <f>'2-2022'!$H1128/1000</f>
        <v>-26.319696099988178</v>
      </c>
      <c r="N1134" s="10">
        <f>'3-2022'!$H1128/1000</f>
        <v>-85.809973801321661</v>
      </c>
      <c r="O1134" s="10">
        <f>'4-2022'!$H1128/1000</f>
        <v>-72.786880800001057</v>
      </c>
      <c r="P1134" s="10">
        <f>'5-2022'!$H1128/1000</f>
        <v>-57.565506950812697</v>
      </c>
      <c r="Q1134" s="10">
        <f>'6-2022'!$H1128/1000</f>
        <v>-43.893152902678246</v>
      </c>
      <c r="R1134" s="10">
        <f t="shared" si="19"/>
        <v>-54.503641529906929</v>
      </c>
      <c r="T1134" s="74"/>
    </row>
    <row r="1135" spans="1:20" x14ac:dyDescent="0.25">
      <c r="A1135" s="56"/>
      <c r="B1135" s="3"/>
      <c r="C1135" s="3"/>
      <c r="D1135" s="3" t="s">
        <v>247</v>
      </c>
      <c r="E1135" s="10">
        <f>'6-2021'!$H1129/1000</f>
        <v>0</v>
      </c>
      <c r="F1135" s="10">
        <f>'7-2021'!$H1129/1000</f>
        <v>0</v>
      </c>
      <c r="G1135" s="10">
        <f>'8-2021'!$H1129/1000</f>
        <v>0</v>
      </c>
      <c r="H1135" s="10">
        <f>'9-2021'!$H1129/1000</f>
        <v>0</v>
      </c>
      <c r="I1135" s="10">
        <f>'10-2021'!$H1129/1000</f>
        <v>0</v>
      </c>
      <c r="J1135" s="10">
        <f>'11-2021'!$H1129/1000</f>
        <v>0</v>
      </c>
      <c r="K1135" s="10">
        <f>'12-2021'!$H1129/1000</f>
        <v>0</v>
      </c>
      <c r="L1135" s="10">
        <f>'1-2022'!$H1129/1000</f>
        <v>0</v>
      </c>
      <c r="M1135" s="10">
        <f>'2-2022'!$H1129/1000</f>
        <v>0</v>
      </c>
      <c r="N1135" s="10">
        <f>'3-2022'!$H1129/1000</f>
        <v>0</v>
      </c>
      <c r="O1135" s="10">
        <f>'4-2022'!$H1129/1000</f>
        <v>0</v>
      </c>
      <c r="P1135" s="10">
        <f>'5-2022'!$H1129/1000</f>
        <v>0</v>
      </c>
      <c r="Q1135" s="10">
        <f>'6-2022'!$H1129/1000</f>
        <v>0</v>
      </c>
      <c r="R1135" s="10">
        <f t="shared" si="19"/>
        <v>0</v>
      </c>
      <c r="T1135" s="74"/>
    </row>
    <row r="1136" spans="1:20" x14ac:dyDescent="0.25">
      <c r="A1136" s="56"/>
      <c r="B1136" s="3"/>
      <c r="C1136" s="3"/>
      <c r="D1136" s="3" t="s">
        <v>248</v>
      </c>
      <c r="E1136" s="10">
        <f>'6-2021'!$H1130/1000</f>
        <v>-2102.1348141770077</v>
      </c>
      <c r="F1136" s="10">
        <f>'7-2021'!$H1130/1000</f>
        <v>-2086.6403799388386</v>
      </c>
      <c r="G1136" s="10">
        <f>'8-2021'!$H1130/1000</f>
        <v>-2075.7400598697632</v>
      </c>
      <c r="H1136" s="10">
        <f>'9-2021'!$H1130/1000</f>
        <v>-2061.9522516082211</v>
      </c>
      <c r="I1136" s="10">
        <f>'10-2021'!$H1130/1000</f>
        <v>-2044.4496985464486</v>
      </c>
      <c r="J1136" s="10">
        <f>'11-2021'!$H1130/1000</f>
        <v>-2028.2193059877127</v>
      </c>
      <c r="K1136" s="10">
        <f>'12-2021'!$H1130/1000</f>
        <v>-1945.7732126967826</v>
      </c>
      <c r="L1136" s="10">
        <f>'1-2022'!$H1130/1000</f>
        <v>-2002.3964551920931</v>
      </c>
      <c r="M1136" s="10">
        <f>'2-2022'!$H1130/1000</f>
        <v>-2010.10978286362</v>
      </c>
      <c r="N1136" s="10">
        <f>'3-2022'!$H1130/1000</f>
        <v>-2011.1439630801035</v>
      </c>
      <c r="O1136" s="10">
        <f>'4-2022'!$H1130/1000</f>
        <v>-2003.9603516571196</v>
      </c>
      <c r="P1136" s="10">
        <f>'5-2022'!$H1130/1000</f>
        <v>-1985.2525292894222</v>
      </c>
      <c r="Q1136" s="10">
        <f>'6-2022'!$H1130/1000</f>
        <v>-1998.578203954642</v>
      </c>
      <c r="R1136" s="10">
        <f t="shared" si="19"/>
        <v>-2025.4995416496622</v>
      </c>
      <c r="T1136" s="74"/>
    </row>
    <row r="1137" spans="1:20" x14ac:dyDescent="0.25">
      <c r="A1137" s="56"/>
      <c r="B1137" s="3"/>
      <c r="C1137" s="3"/>
      <c r="D1137" s="3" t="s">
        <v>264</v>
      </c>
      <c r="E1137" s="10">
        <f>'6-2021'!$H1131/1000</f>
        <v>-362.20196075685618</v>
      </c>
      <c r="F1137" s="10">
        <f>'7-2021'!$H1131/1000</f>
        <v>-363.05929141106884</v>
      </c>
      <c r="G1137" s="10">
        <f>'8-2021'!$H1131/1000</f>
        <v>-363.91661781453286</v>
      </c>
      <c r="H1137" s="10">
        <f>'9-2021'!$H1131/1000</f>
        <v>-364.7739598040751</v>
      </c>
      <c r="I1137" s="10">
        <f>'10-2021'!$H1131/1000</f>
        <v>-365.59558487838467</v>
      </c>
      <c r="J1137" s="10">
        <f>'11-2021'!$H1131/1000</f>
        <v>-366.48861827866796</v>
      </c>
      <c r="K1137" s="10">
        <f>'12-2021'!$H1131/1000</f>
        <v>-375.14499649250814</v>
      </c>
      <c r="L1137" s="10">
        <f>'1-2022'!$H1131/1000</f>
        <v>-375.14499649250814</v>
      </c>
      <c r="M1137" s="10">
        <f>'2-2022'!$H1131/1000</f>
        <v>-375.14499720096637</v>
      </c>
      <c r="N1137" s="10">
        <f>'3-2022'!$H1131/1000</f>
        <v>-378.30690805631531</v>
      </c>
      <c r="O1137" s="10">
        <f>'4-2022'!$H1131/1000</f>
        <v>-379.3608783414316</v>
      </c>
      <c r="P1137" s="10">
        <f>'5-2022'!$H1131/1000</f>
        <v>-380.41484933500601</v>
      </c>
      <c r="Q1137" s="10">
        <f>'6-2022'!$H1131/1000</f>
        <v>-396.21536297790618</v>
      </c>
      <c r="R1137" s="10">
        <f t="shared" si="19"/>
        <v>-372.21336333107052</v>
      </c>
      <c r="T1137" s="74"/>
    </row>
    <row r="1138" spans="1:20" x14ac:dyDescent="0.25">
      <c r="A1138" s="56"/>
      <c r="B1138" s="3"/>
      <c r="C1138" s="3"/>
      <c r="D1138" s="3" t="s">
        <v>266</v>
      </c>
      <c r="E1138" s="10">
        <f>'6-2021'!$H1132/1000</f>
        <v>-52.427169138029221</v>
      </c>
      <c r="F1138" s="10">
        <f>'7-2021'!$H1132/1000</f>
        <v>-51.605607693537252</v>
      </c>
      <c r="G1138" s="10">
        <f>'8-2021'!$H1132/1000</f>
        <v>-50.784049691117836</v>
      </c>
      <c r="H1138" s="10">
        <f>'9-2021'!$H1132/1000</f>
        <v>-49.962489623454879</v>
      </c>
      <c r="I1138" s="10">
        <f>'10-2021'!$H1132/1000</f>
        <v>-49.13613268351137</v>
      </c>
      <c r="J1138" s="10">
        <f>'11-2021'!$H1132/1000</f>
        <v>-48.340301419610448</v>
      </c>
      <c r="K1138" s="10">
        <f>'12-2021'!$H1132/1000</f>
        <v>-48.002945267580351</v>
      </c>
      <c r="L1138" s="10">
        <f>'1-2022'!$H1132/1000</f>
        <v>-46.739041016760446</v>
      </c>
      <c r="M1138" s="10">
        <f>'2-2022'!$H1132/1000</f>
        <v>-46.171291116631444</v>
      </c>
      <c r="N1138" s="10">
        <f>'3-2022'!$H1132/1000</f>
        <v>-45.603537774429903</v>
      </c>
      <c r="O1138" s="10">
        <f>'4-2022'!$H1132/1000</f>
        <v>-45.035787185886399</v>
      </c>
      <c r="P1138" s="10">
        <f>'5-2022'!$H1132/1000</f>
        <v>-44.468034532099374</v>
      </c>
      <c r="Q1138" s="10">
        <f>'6-2022'!$H1132/1000</f>
        <v>-43.900283943555856</v>
      </c>
      <c r="R1138" s="10">
        <f t="shared" si="19"/>
        <v>-47.834412045451025</v>
      </c>
      <c r="T1138" s="74"/>
    </row>
    <row r="1139" spans="1:20" x14ac:dyDescent="0.25">
      <c r="A1139" s="56"/>
      <c r="B1139" s="3"/>
      <c r="C1139" s="3"/>
      <c r="D1139" s="3" t="s">
        <v>269</v>
      </c>
      <c r="E1139" s="10">
        <f>'6-2021'!$H1133/1000</f>
        <v>0</v>
      </c>
      <c r="F1139" s="10">
        <f>'7-2021'!$H1133/1000</f>
        <v>0</v>
      </c>
      <c r="G1139" s="10">
        <f>'8-2021'!$H1133/1000</f>
        <v>0</v>
      </c>
      <c r="H1139" s="10">
        <f>'9-2021'!$H1133/1000</f>
        <v>0</v>
      </c>
      <c r="I1139" s="10">
        <f>'10-2021'!$H1133/1000</f>
        <v>0</v>
      </c>
      <c r="J1139" s="10">
        <f>'11-2021'!$H1133/1000</f>
        <v>0</v>
      </c>
      <c r="K1139" s="10">
        <f>'12-2021'!$H1133/1000</f>
        <v>0</v>
      </c>
      <c r="L1139" s="10">
        <f>'1-2022'!$H1133/1000</f>
        <v>0</v>
      </c>
      <c r="M1139" s="10">
        <f>'2-2022'!$H1133/1000</f>
        <v>0</v>
      </c>
      <c r="N1139" s="10">
        <f>'3-2022'!$H1133/1000</f>
        <v>0</v>
      </c>
      <c r="O1139" s="10">
        <f>'4-2022'!$H1133/1000</f>
        <v>0</v>
      </c>
      <c r="P1139" s="10">
        <f>'5-2022'!$H1133/1000</f>
        <v>0</v>
      </c>
      <c r="Q1139" s="10">
        <f>'6-2022'!$H1133/1000</f>
        <v>0</v>
      </c>
      <c r="R1139" s="10">
        <f t="shared" si="19"/>
        <v>0</v>
      </c>
      <c r="T1139" s="74"/>
    </row>
    <row r="1140" spans="1:20" x14ac:dyDescent="0.25">
      <c r="A1140" s="56"/>
      <c r="B1140" s="3"/>
      <c r="C1140" s="3"/>
      <c r="D1140" s="3" t="s">
        <v>257</v>
      </c>
      <c r="E1140" s="10">
        <f>'6-2021'!$H1134/1000</f>
        <v>0</v>
      </c>
      <c r="F1140" s="10">
        <f>'7-2021'!$H1134/1000</f>
        <v>0</v>
      </c>
      <c r="G1140" s="10">
        <f>'8-2021'!$H1134/1000</f>
        <v>0</v>
      </c>
      <c r="H1140" s="10">
        <f>'9-2021'!$H1134/1000</f>
        <v>0</v>
      </c>
      <c r="I1140" s="10">
        <f>'10-2021'!$H1134/1000</f>
        <v>0</v>
      </c>
      <c r="J1140" s="10">
        <f>'11-2021'!$H1134/1000</f>
        <v>0</v>
      </c>
      <c r="K1140" s="10">
        <f>'12-2021'!$H1134/1000</f>
        <v>0</v>
      </c>
      <c r="L1140" s="10">
        <f>'1-2022'!$H1134/1000</f>
        <v>0</v>
      </c>
      <c r="M1140" s="10">
        <f>'2-2022'!$H1134/1000</f>
        <v>0</v>
      </c>
      <c r="N1140" s="10">
        <f>'3-2022'!$H1134/1000</f>
        <v>0</v>
      </c>
      <c r="O1140" s="10">
        <f>'4-2022'!$H1134/1000</f>
        <v>0</v>
      </c>
      <c r="P1140" s="10">
        <f>'5-2022'!$H1134/1000</f>
        <v>0</v>
      </c>
      <c r="Q1140" s="10">
        <f>'6-2022'!$H1134/1000</f>
        <v>0</v>
      </c>
      <c r="R1140" s="10">
        <f t="shared" si="19"/>
        <v>0</v>
      </c>
      <c r="T1140" s="74"/>
    </row>
    <row r="1141" spans="1:20" x14ac:dyDescent="0.25">
      <c r="A1141" s="56"/>
      <c r="B1141" s="3"/>
      <c r="C1141" s="3"/>
      <c r="D1141" s="3" t="s">
        <v>249</v>
      </c>
      <c r="E1141" s="10">
        <f>'6-2021'!$H1135/1000</f>
        <v>-141.11639527745359</v>
      </c>
      <c r="F1141" s="10">
        <f>'7-2021'!$H1135/1000</f>
        <v>-140.3367414317662</v>
      </c>
      <c r="G1141" s="10">
        <f>'8-2021'!$H1135/1000</f>
        <v>-139.55709645127195</v>
      </c>
      <c r="H1141" s="10">
        <f>'9-2021'!$H1135/1000</f>
        <v>-138.77744482188282</v>
      </c>
      <c r="I1141" s="10">
        <f>'10-2021'!$H1135/1000</f>
        <v>-137.98432253147612</v>
      </c>
      <c r="J1141" s="10">
        <f>'11-2021'!$H1135/1000</f>
        <v>-137.21815042829775</v>
      </c>
      <c r="K1141" s="10">
        <f>'12-2021'!$H1135/1000</f>
        <v>-136.43850323150522</v>
      </c>
      <c r="L1141" s="10">
        <f>'1-2022'!$H1135/1000</f>
        <v>-135.6588538184144</v>
      </c>
      <c r="M1141" s="10">
        <f>'2-2022'!$H1135/1000</f>
        <v>-134.87920883792015</v>
      </c>
      <c r="N1141" s="10">
        <f>'3-2022'!$H1135/1000</f>
        <v>-134.09955499223273</v>
      </c>
      <c r="O1141" s="10">
        <f>'4-2022'!$H1135/1000</f>
        <v>-133.31990779544023</v>
      </c>
      <c r="P1141" s="10">
        <f>'5-2022'!$H1135/1000</f>
        <v>-132.54026503124425</v>
      </c>
      <c r="Q1141" s="10">
        <f>'6-2022'!$H1135/1000</f>
        <v>-131.76061118555685</v>
      </c>
      <c r="R1141" s="10">
        <f t="shared" si="19"/>
        <v>-136.43737938357975</v>
      </c>
      <c r="T1141" s="74"/>
    </row>
    <row r="1142" spans="1:20" x14ac:dyDescent="0.25">
      <c r="A1142" s="56"/>
      <c r="B1142" s="3"/>
      <c r="C1142" s="3"/>
      <c r="D1142" s="3" t="s">
        <v>251</v>
      </c>
      <c r="E1142" s="10">
        <f>'6-2021'!$H1136/1000</f>
        <v>0</v>
      </c>
      <c r="F1142" s="10">
        <f>'7-2021'!$H1136/1000</f>
        <v>0</v>
      </c>
      <c r="G1142" s="10">
        <f>'8-2021'!$H1136/1000</f>
        <v>0</v>
      </c>
      <c r="H1142" s="10">
        <f>'9-2021'!$H1136/1000</f>
        <v>0</v>
      </c>
      <c r="I1142" s="10">
        <f>'10-2021'!$H1136/1000</f>
        <v>0</v>
      </c>
      <c r="J1142" s="10">
        <f>'11-2021'!$H1136/1000</f>
        <v>0</v>
      </c>
      <c r="K1142" s="10">
        <f>'12-2021'!$H1136/1000</f>
        <v>0</v>
      </c>
      <c r="L1142" s="10">
        <f>'1-2022'!$H1136/1000</f>
        <v>0</v>
      </c>
      <c r="M1142" s="10">
        <f>'2-2022'!$H1136/1000</f>
        <v>0</v>
      </c>
      <c r="N1142" s="10">
        <f>'3-2022'!$H1136/1000</f>
        <v>0</v>
      </c>
      <c r="O1142" s="10">
        <f>'4-2022'!$H1136/1000</f>
        <v>0</v>
      </c>
      <c r="P1142" s="10">
        <f>'5-2022'!$H1136/1000</f>
        <v>0</v>
      </c>
      <c r="Q1142" s="10">
        <f>'6-2022'!$H1136/1000</f>
        <v>0</v>
      </c>
      <c r="R1142" s="10">
        <f t="shared" si="19"/>
        <v>0</v>
      </c>
      <c r="T1142" s="74"/>
    </row>
    <row r="1143" spans="1:20" x14ac:dyDescent="0.25">
      <c r="A1143" s="56"/>
      <c r="B1143" s="3"/>
      <c r="C1143" s="3"/>
      <c r="D1143" s="3" t="s">
        <v>252</v>
      </c>
      <c r="E1143" s="10">
        <f>'6-2021'!$H1137/1000</f>
        <v>0</v>
      </c>
      <c r="F1143" s="10">
        <f>'7-2021'!$H1137/1000</f>
        <v>0</v>
      </c>
      <c r="G1143" s="10">
        <f>'8-2021'!$H1137/1000</f>
        <v>0</v>
      </c>
      <c r="H1143" s="10">
        <f>'9-2021'!$H1137/1000</f>
        <v>0</v>
      </c>
      <c r="I1143" s="10">
        <f>'10-2021'!$H1137/1000</f>
        <v>0</v>
      </c>
      <c r="J1143" s="10">
        <f>'11-2021'!$H1137/1000</f>
        <v>0</v>
      </c>
      <c r="K1143" s="10">
        <f>'12-2021'!$H1137/1000</f>
        <v>0</v>
      </c>
      <c r="L1143" s="10">
        <f>'1-2022'!$H1137/1000</f>
        <v>0</v>
      </c>
      <c r="M1143" s="10">
        <f>'2-2022'!$H1137/1000</f>
        <v>0</v>
      </c>
      <c r="N1143" s="10">
        <f>'3-2022'!$H1137/1000</f>
        <v>0</v>
      </c>
      <c r="O1143" s="10">
        <f>'4-2022'!$H1137/1000</f>
        <v>0</v>
      </c>
      <c r="P1143" s="10">
        <f>'5-2022'!$H1137/1000</f>
        <v>0</v>
      </c>
      <c r="Q1143" s="10">
        <f>'6-2022'!$H1137/1000</f>
        <v>0</v>
      </c>
      <c r="R1143" s="10">
        <f t="shared" si="19"/>
        <v>0</v>
      </c>
      <c r="T1143" s="74"/>
    </row>
    <row r="1144" spans="1:20" x14ac:dyDescent="0.25">
      <c r="A1144" s="56"/>
      <c r="B1144" s="3"/>
      <c r="C1144" s="3"/>
      <c r="D1144" s="3" t="s">
        <v>30</v>
      </c>
      <c r="E1144" s="10">
        <f>'6-2021'!$H1138/1000</f>
        <v>0</v>
      </c>
      <c r="F1144" s="10">
        <f>'7-2021'!$H1138/1000</f>
        <v>0</v>
      </c>
      <c r="G1144" s="10">
        <f>'8-2021'!$H1138/1000</f>
        <v>0</v>
      </c>
      <c r="H1144" s="10">
        <f>'9-2021'!$H1138/1000</f>
        <v>0</v>
      </c>
      <c r="I1144" s="10">
        <f>'10-2021'!$H1138/1000</f>
        <v>0</v>
      </c>
      <c r="J1144" s="10">
        <f>'11-2021'!$H1138/1000</f>
        <v>0</v>
      </c>
      <c r="K1144" s="10">
        <f>'12-2021'!$H1138/1000</f>
        <v>0</v>
      </c>
      <c r="L1144" s="10">
        <f>'1-2022'!$H1138/1000</f>
        <v>0</v>
      </c>
      <c r="M1144" s="10">
        <f>'2-2022'!$H1138/1000</f>
        <v>0</v>
      </c>
      <c r="N1144" s="10">
        <f>'3-2022'!$H1138/1000</f>
        <v>0</v>
      </c>
      <c r="O1144" s="10">
        <f>'4-2022'!$H1138/1000</f>
        <v>0</v>
      </c>
      <c r="P1144" s="10">
        <f>'5-2022'!$H1138/1000</f>
        <v>0</v>
      </c>
      <c r="Q1144" s="10">
        <f>'6-2022'!$H1138/1000</f>
        <v>0</v>
      </c>
      <c r="R1144" s="10">
        <f t="shared" si="19"/>
        <v>0</v>
      </c>
      <c r="T1144" s="74"/>
    </row>
    <row r="1145" spans="1:20" x14ac:dyDescent="0.25">
      <c r="A1145" s="56"/>
      <c r="B1145" s="3"/>
      <c r="C1145" s="3"/>
      <c r="D1145" s="3" t="s">
        <v>256</v>
      </c>
      <c r="E1145" s="10">
        <f>'6-2021'!$H1139/1000</f>
        <v>0</v>
      </c>
      <c r="F1145" s="10">
        <f>'7-2021'!$H1139/1000</f>
        <v>0</v>
      </c>
      <c r="G1145" s="10">
        <f>'8-2021'!$H1139/1000</f>
        <v>0</v>
      </c>
      <c r="H1145" s="10">
        <f>'9-2021'!$H1139/1000</f>
        <v>0</v>
      </c>
      <c r="I1145" s="10">
        <f>'10-2021'!$H1139/1000</f>
        <v>0</v>
      </c>
      <c r="J1145" s="10">
        <f>'11-2021'!$H1139/1000</f>
        <v>0</v>
      </c>
      <c r="K1145" s="10">
        <f>'12-2021'!$H1139/1000</f>
        <v>0</v>
      </c>
      <c r="L1145" s="10">
        <f>'1-2022'!$H1139/1000</f>
        <v>0</v>
      </c>
      <c r="M1145" s="10">
        <f>'2-2022'!$H1139/1000</f>
        <v>0</v>
      </c>
      <c r="N1145" s="10">
        <f>'3-2022'!$H1139/1000</f>
        <v>0</v>
      </c>
      <c r="O1145" s="10">
        <f>'4-2022'!$H1139/1000</f>
        <v>0</v>
      </c>
      <c r="P1145" s="10">
        <f>'5-2022'!$H1139/1000</f>
        <v>0</v>
      </c>
      <c r="Q1145" s="10">
        <f>'6-2022'!$H1139/1000</f>
        <v>0</v>
      </c>
      <c r="R1145" s="10">
        <f t="shared" si="19"/>
        <v>0</v>
      </c>
      <c r="T1145" s="74"/>
    </row>
    <row r="1146" spans="1:20" x14ac:dyDescent="0.25">
      <c r="A1146" s="56"/>
      <c r="B1146" s="3"/>
      <c r="C1146" s="3"/>
      <c r="D1146" s="3" t="s">
        <v>257</v>
      </c>
      <c r="E1146" s="10">
        <f>'6-2021'!$H1140/1000</f>
        <v>0</v>
      </c>
      <c r="F1146" s="10">
        <f>'7-2021'!$H1140/1000</f>
        <v>0</v>
      </c>
      <c r="G1146" s="10">
        <f>'8-2021'!$H1140/1000</f>
        <v>0</v>
      </c>
      <c r="H1146" s="10">
        <f>'9-2021'!$H1140/1000</f>
        <v>0</v>
      </c>
      <c r="I1146" s="10">
        <f>'10-2021'!$H1140/1000</f>
        <v>0</v>
      </c>
      <c r="J1146" s="10">
        <f>'11-2021'!$H1140/1000</f>
        <v>0</v>
      </c>
      <c r="K1146" s="10">
        <f>'12-2021'!$H1140/1000</f>
        <v>0</v>
      </c>
      <c r="L1146" s="10">
        <f>'1-2022'!$H1140/1000</f>
        <v>0</v>
      </c>
      <c r="M1146" s="10">
        <f>'2-2022'!$H1140/1000</f>
        <v>0</v>
      </c>
      <c r="N1146" s="10">
        <f>'3-2022'!$H1140/1000</f>
        <v>0</v>
      </c>
      <c r="O1146" s="10">
        <f>'4-2022'!$H1140/1000</f>
        <v>0</v>
      </c>
      <c r="P1146" s="10">
        <f>'5-2022'!$H1140/1000</f>
        <v>0</v>
      </c>
      <c r="Q1146" s="10">
        <f>'6-2022'!$H1140/1000</f>
        <v>0</v>
      </c>
      <c r="R1146" s="10">
        <f t="shared" si="19"/>
        <v>0</v>
      </c>
      <c r="T1146" s="74"/>
    </row>
    <row r="1147" spans="1:20" x14ac:dyDescent="0.25">
      <c r="A1147" s="56"/>
      <c r="B1147" s="3"/>
      <c r="C1147" s="3"/>
      <c r="D1147" s="3"/>
      <c r="E1147" s="2">
        <f>'6-2021'!$H1141/1000</f>
        <v>0</v>
      </c>
      <c r="F1147" s="2">
        <f>'7-2021'!$H1141/1000</f>
        <v>0</v>
      </c>
      <c r="G1147" s="2">
        <f>'8-2021'!$H1141/1000</f>
        <v>0</v>
      </c>
      <c r="H1147" s="2">
        <f>'9-2021'!$H1141/1000</f>
        <v>0</v>
      </c>
      <c r="I1147" s="2">
        <f>'10-2021'!$H1141/1000</f>
        <v>0</v>
      </c>
      <c r="J1147" s="2">
        <f>'11-2021'!$H1141/1000</f>
        <v>0</v>
      </c>
      <c r="K1147" s="2">
        <f>'12-2021'!$H1141/1000</f>
        <v>0</v>
      </c>
      <c r="L1147" s="2">
        <f>'1-2022'!$H1141/1000</f>
        <v>0</v>
      </c>
      <c r="M1147" s="2">
        <f>'2-2022'!$H1141/1000</f>
        <v>0</v>
      </c>
      <c r="N1147" s="2">
        <f>'3-2022'!$H1141/1000</f>
        <v>0</v>
      </c>
      <c r="O1147" s="2">
        <f>'4-2022'!$H1141/1000</f>
        <v>0</v>
      </c>
      <c r="P1147" s="2">
        <f>'5-2022'!$H1141/1000</f>
        <v>0</v>
      </c>
      <c r="Q1147" s="2">
        <f>'6-2022'!$H1141/1000</f>
        <v>0</v>
      </c>
      <c r="R1147" s="2">
        <f t="shared" si="19"/>
        <v>0</v>
      </c>
      <c r="T1147" s="74"/>
    </row>
    <row r="1148" spans="1:20" x14ac:dyDescent="0.25">
      <c r="A1148" s="56"/>
      <c r="B1148" s="3"/>
      <c r="C1148" s="3"/>
      <c r="D1148" s="3"/>
      <c r="E1148" s="12">
        <f>'6-2021'!$H1142/1000</f>
        <v>-2177.3966089378828</v>
      </c>
      <c r="F1148" s="12">
        <f>'7-2021'!$H1142/1000</f>
        <v>-2145.1527982190078</v>
      </c>
      <c r="G1148" s="12">
        <f>'8-2021'!$H1142/1000</f>
        <v>-2123.2147518861734</v>
      </c>
      <c r="H1148" s="12">
        <f>'9-2021'!$H1142/1000</f>
        <v>-2118.2268694015961</v>
      </c>
      <c r="I1148" s="12">
        <f>'10-2021'!$H1142/1000</f>
        <v>-2138.2852965706315</v>
      </c>
      <c r="J1148" s="12">
        <f>'11-2021'!$H1142/1000</f>
        <v>-2120.8506478465974</v>
      </c>
      <c r="K1148" s="12">
        <f>'12-2021'!$H1142/1000</f>
        <v>-1994.921352670442</v>
      </c>
      <c r="L1148" s="12">
        <f>'1-2022'!$H1142/1000</f>
        <v>-2053.8383569884963</v>
      </c>
      <c r="M1148" s="12">
        <f>'2-2022'!$H1142/1000</f>
        <v>-2028.633126119126</v>
      </c>
      <c r="N1148" s="12">
        <f>'3-2022'!$H1142/1000</f>
        <v>-2102.0476777044032</v>
      </c>
      <c r="O1148" s="12">
        <f>'4-2022'!$H1142/1000</f>
        <v>-2091.5529857798788</v>
      </c>
      <c r="P1148" s="12">
        <f>'5-2022'!$H1142/1000</f>
        <v>-2060.9718951385844</v>
      </c>
      <c r="Q1148" s="12">
        <f>'6-2022'!$H1142/1000</f>
        <v>-2068.5807149643392</v>
      </c>
      <c r="R1148" s="12">
        <f t="shared" si="19"/>
        <v>-2091.7237016896702</v>
      </c>
      <c r="T1148" s="74"/>
    </row>
    <row r="1149" spans="1:20" x14ac:dyDescent="0.25">
      <c r="A1149" s="56"/>
      <c r="B1149" s="3"/>
      <c r="C1149" s="3"/>
      <c r="D1149" s="3"/>
      <c r="E1149" s="2">
        <f>'6-2021'!$H1143/1000</f>
        <v>0</v>
      </c>
      <c r="F1149" s="2">
        <f>'7-2021'!$H1143/1000</f>
        <v>0</v>
      </c>
      <c r="G1149" s="2">
        <f>'8-2021'!$H1143/1000</f>
        <v>0</v>
      </c>
      <c r="H1149" s="2">
        <f>'9-2021'!$H1143/1000</f>
        <v>0</v>
      </c>
      <c r="I1149" s="2">
        <f>'10-2021'!$H1143/1000</f>
        <v>0</v>
      </c>
      <c r="J1149" s="2">
        <f>'11-2021'!$H1143/1000</f>
        <v>0</v>
      </c>
      <c r="K1149" s="2">
        <f>'12-2021'!$H1143/1000</f>
        <v>0</v>
      </c>
      <c r="L1149" s="2">
        <f>'1-2022'!$H1143/1000</f>
        <v>0</v>
      </c>
      <c r="M1149" s="2">
        <f>'2-2022'!$H1143/1000</f>
        <v>0</v>
      </c>
      <c r="N1149" s="2">
        <f>'3-2022'!$H1143/1000</f>
        <v>0</v>
      </c>
      <c r="O1149" s="2">
        <f>'4-2022'!$H1143/1000</f>
        <v>0</v>
      </c>
      <c r="P1149" s="2">
        <f>'5-2022'!$H1143/1000</f>
        <v>0</v>
      </c>
      <c r="Q1149" s="2">
        <f>'6-2022'!$H1143/1000</f>
        <v>0</v>
      </c>
      <c r="R1149" s="2">
        <f t="shared" si="19"/>
        <v>0</v>
      </c>
      <c r="T1149" s="74"/>
    </row>
    <row r="1150" spans="1:20" ht="15.75" thickBot="1" x14ac:dyDescent="0.3">
      <c r="A1150" s="63" t="s">
        <v>195</v>
      </c>
      <c r="B1150" s="3"/>
      <c r="C1150" s="3"/>
      <c r="D1150" s="3"/>
      <c r="E1150" s="22">
        <f>'6-2021'!$H1144/1000</f>
        <v>-153224.56886959166</v>
      </c>
      <c r="F1150" s="22">
        <f>'7-2021'!$H1144/1000</f>
        <v>-155001.33376156422</v>
      </c>
      <c r="G1150" s="22">
        <f>'8-2021'!$H1144/1000</f>
        <v>-156505.24452926731</v>
      </c>
      <c r="H1150" s="22">
        <f>'9-2021'!$H1144/1000</f>
        <v>-158093.96950229912</v>
      </c>
      <c r="I1150" s="22">
        <f>'10-2021'!$H1144/1000</f>
        <v>-159630.78703798828</v>
      </c>
      <c r="J1150" s="22">
        <f>'11-2021'!$H1144/1000</f>
        <v>-161259.83555278089</v>
      </c>
      <c r="K1150" s="22">
        <f>'12-2021'!$H1144/1000</f>
        <v>-162860.75185333902</v>
      </c>
      <c r="L1150" s="22">
        <f>'1-2022'!$H1144/1000</f>
        <v>-164044.52542677338</v>
      </c>
      <c r="M1150" s="22">
        <f>'2-2022'!$H1144/1000</f>
        <v>-164983.12079491478</v>
      </c>
      <c r="N1150" s="22">
        <f>'3-2022'!$H1144/1000</f>
        <v>-165646.99454301404</v>
      </c>
      <c r="O1150" s="22">
        <f>'4-2022'!$H1144/1000</f>
        <v>-166698.7483113507</v>
      </c>
      <c r="P1150" s="22">
        <f>'5-2022'!$H1144/1000</f>
        <v>-167686.46759772749</v>
      </c>
      <c r="Q1150" s="22">
        <f>'6-2022'!$H1144/1000</f>
        <v>-166996.34724416703</v>
      </c>
      <c r="R1150" s="22">
        <f t="shared" si="19"/>
        <v>-161876.85308065821</v>
      </c>
      <c r="T1150" s="74"/>
    </row>
    <row r="1151" spans="1:20" ht="15.75" thickTop="1" x14ac:dyDescent="0.25">
      <c r="A1151" s="56">
        <v>255</v>
      </c>
      <c r="B1151" s="3" t="s">
        <v>196</v>
      </c>
      <c r="C1151" s="3"/>
      <c r="D1151" s="3"/>
      <c r="E1151" s="2">
        <f>'6-2021'!$H1145/1000</f>
        <v>0</v>
      </c>
      <c r="F1151" s="2">
        <f>'7-2021'!$H1145/1000</f>
        <v>0</v>
      </c>
      <c r="G1151" s="2">
        <f>'8-2021'!$H1145/1000</f>
        <v>0</v>
      </c>
      <c r="H1151" s="2">
        <f>'9-2021'!$H1145/1000</f>
        <v>0</v>
      </c>
      <c r="I1151" s="2">
        <f>'10-2021'!$H1145/1000</f>
        <v>0</v>
      </c>
      <c r="J1151" s="2">
        <f>'11-2021'!$H1145/1000</f>
        <v>0</v>
      </c>
      <c r="K1151" s="2">
        <f>'12-2021'!$H1145/1000</f>
        <v>0</v>
      </c>
      <c r="L1151" s="2">
        <f>'1-2022'!$H1145/1000</f>
        <v>0</v>
      </c>
      <c r="M1151" s="2">
        <f>'2-2022'!$H1145/1000</f>
        <v>0</v>
      </c>
      <c r="N1151" s="2">
        <f>'3-2022'!$H1145/1000</f>
        <v>0</v>
      </c>
      <c r="O1151" s="2">
        <f>'4-2022'!$H1145/1000</f>
        <v>0</v>
      </c>
      <c r="P1151" s="2">
        <f>'5-2022'!$H1145/1000</f>
        <v>0</v>
      </c>
      <c r="Q1151" s="2">
        <f>'6-2022'!$H1145/1000</f>
        <v>0</v>
      </c>
      <c r="R1151" s="2">
        <f t="shared" si="19"/>
        <v>0</v>
      </c>
      <c r="T1151" s="74"/>
    </row>
    <row r="1152" spans="1:20" x14ac:dyDescent="0.25">
      <c r="A1152" s="56"/>
      <c r="B1152" s="3"/>
      <c r="C1152" s="3"/>
      <c r="D1152" s="3" t="s">
        <v>193</v>
      </c>
      <c r="E1152" s="10">
        <f>'6-2021'!$H1146/1000</f>
        <v>0</v>
      </c>
      <c r="F1152" s="10">
        <f>'7-2021'!$H1146/1000</f>
        <v>0</v>
      </c>
      <c r="G1152" s="10">
        <f>'8-2021'!$H1146/1000</f>
        <v>0</v>
      </c>
      <c r="H1152" s="10">
        <f>'9-2021'!$H1146/1000</f>
        <v>0</v>
      </c>
      <c r="I1152" s="10">
        <f>'10-2021'!$H1146/1000</f>
        <v>0</v>
      </c>
      <c r="J1152" s="10">
        <f>'11-2021'!$H1146/1000</f>
        <v>0</v>
      </c>
      <c r="K1152" s="10">
        <f>'12-2021'!$H1146/1000</f>
        <v>0</v>
      </c>
      <c r="L1152" s="10">
        <f>'1-2022'!$H1146/1000</f>
        <v>0</v>
      </c>
      <c r="M1152" s="10">
        <f>'2-2022'!$H1146/1000</f>
        <v>0</v>
      </c>
      <c r="N1152" s="10">
        <f>'3-2022'!$H1146/1000</f>
        <v>0</v>
      </c>
      <c r="O1152" s="10">
        <f>'4-2022'!$H1146/1000</f>
        <v>0</v>
      </c>
      <c r="P1152" s="10">
        <f>'5-2022'!$H1146/1000</f>
        <v>0</v>
      </c>
      <c r="Q1152" s="10">
        <f>'6-2022'!$H1146/1000</f>
        <v>0</v>
      </c>
      <c r="R1152" s="10">
        <f t="shared" si="19"/>
        <v>0</v>
      </c>
      <c r="T1152" s="74"/>
    </row>
    <row r="1153" spans="1:20" x14ac:dyDescent="0.25">
      <c r="A1153" s="56"/>
      <c r="B1153" s="3"/>
      <c r="C1153" s="3"/>
      <c r="D1153" s="3" t="s">
        <v>278</v>
      </c>
      <c r="E1153" s="10">
        <f>'6-2021'!$H1147/1000</f>
        <v>0</v>
      </c>
      <c r="F1153" s="10">
        <f>'7-2021'!$H1147/1000</f>
        <v>0</v>
      </c>
      <c r="G1153" s="10">
        <f>'8-2021'!$H1147/1000</f>
        <v>0</v>
      </c>
      <c r="H1153" s="10">
        <f>'9-2021'!$H1147/1000</f>
        <v>0</v>
      </c>
      <c r="I1153" s="10">
        <f>'10-2021'!$H1147/1000</f>
        <v>0</v>
      </c>
      <c r="J1153" s="10">
        <f>'11-2021'!$H1147/1000</f>
        <v>0</v>
      </c>
      <c r="K1153" s="10">
        <f>'12-2021'!$H1147/1000</f>
        <v>0</v>
      </c>
      <c r="L1153" s="10">
        <f>'1-2022'!$H1147/1000</f>
        <v>0</v>
      </c>
      <c r="M1153" s="10">
        <f>'2-2022'!$H1147/1000</f>
        <v>0</v>
      </c>
      <c r="N1153" s="10">
        <f>'3-2022'!$H1147/1000</f>
        <v>0</v>
      </c>
      <c r="O1153" s="10">
        <f>'4-2022'!$H1147/1000</f>
        <v>0</v>
      </c>
      <c r="P1153" s="10">
        <f>'5-2022'!$H1147/1000</f>
        <v>0</v>
      </c>
      <c r="Q1153" s="10">
        <f>'6-2022'!$H1147/1000</f>
        <v>0</v>
      </c>
      <c r="R1153" s="10">
        <f t="shared" si="19"/>
        <v>0</v>
      </c>
      <c r="T1153" s="74"/>
    </row>
    <row r="1154" spans="1:20" x14ac:dyDescent="0.25">
      <c r="A1154" s="56"/>
      <c r="B1154" s="3"/>
      <c r="C1154" s="3"/>
      <c r="D1154" s="3" t="s">
        <v>279</v>
      </c>
      <c r="E1154" s="10">
        <f>'6-2021'!$H1148/1000</f>
        <v>0</v>
      </c>
      <c r="F1154" s="10">
        <f>'7-2021'!$H1148/1000</f>
        <v>0</v>
      </c>
      <c r="G1154" s="10">
        <f>'8-2021'!$H1148/1000</f>
        <v>0</v>
      </c>
      <c r="H1154" s="10">
        <f>'9-2021'!$H1148/1000</f>
        <v>0</v>
      </c>
      <c r="I1154" s="10">
        <f>'10-2021'!$H1148/1000</f>
        <v>0</v>
      </c>
      <c r="J1154" s="10">
        <f>'11-2021'!$H1148/1000</f>
        <v>0</v>
      </c>
      <c r="K1154" s="10">
        <f>'12-2021'!$H1148/1000</f>
        <v>0</v>
      </c>
      <c r="L1154" s="10">
        <f>'1-2022'!$H1148/1000</f>
        <v>0</v>
      </c>
      <c r="M1154" s="10">
        <f>'2-2022'!$H1148/1000</f>
        <v>0</v>
      </c>
      <c r="N1154" s="10">
        <f>'3-2022'!$H1148/1000</f>
        <v>0</v>
      </c>
      <c r="O1154" s="10">
        <f>'4-2022'!$H1148/1000</f>
        <v>0</v>
      </c>
      <c r="P1154" s="10">
        <f>'5-2022'!$H1148/1000</f>
        <v>0</v>
      </c>
      <c r="Q1154" s="10">
        <f>'6-2022'!$H1148/1000</f>
        <v>0</v>
      </c>
      <c r="R1154" s="10">
        <f t="shared" si="19"/>
        <v>0</v>
      </c>
      <c r="T1154" s="74"/>
    </row>
    <row r="1155" spans="1:20" x14ac:dyDescent="0.25">
      <c r="A1155" s="56"/>
      <c r="B1155" s="3"/>
      <c r="C1155" s="3"/>
      <c r="D1155" s="3" t="s">
        <v>280</v>
      </c>
      <c r="E1155" s="10">
        <f>'6-2021'!$H1149/1000</f>
        <v>0</v>
      </c>
      <c r="F1155" s="10">
        <f>'7-2021'!$H1149/1000</f>
        <v>0</v>
      </c>
      <c r="G1155" s="10">
        <f>'8-2021'!$H1149/1000</f>
        <v>0</v>
      </c>
      <c r="H1155" s="10">
        <f>'9-2021'!$H1149/1000</f>
        <v>0</v>
      </c>
      <c r="I1155" s="10">
        <f>'10-2021'!$H1149/1000</f>
        <v>0</v>
      </c>
      <c r="J1155" s="10">
        <f>'11-2021'!$H1149/1000</f>
        <v>0</v>
      </c>
      <c r="K1155" s="10">
        <f>'12-2021'!$H1149/1000</f>
        <v>0</v>
      </c>
      <c r="L1155" s="10">
        <f>'1-2022'!$H1149/1000</f>
        <v>0</v>
      </c>
      <c r="M1155" s="10">
        <f>'2-2022'!$H1149/1000</f>
        <v>0</v>
      </c>
      <c r="N1155" s="10">
        <f>'3-2022'!$H1149/1000</f>
        <v>0</v>
      </c>
      <c r="O1155" s="10">
        <f>'4-2022'!$H1149/1000</f>
        <v>0</v>
      </c>
      <c r="P1155" s="10">
        <f>'5-2022'!$H1149/1000</f>
        <v>0</v>
      </c>
      <c r="Q1155" s="10">
        <f>'6-2022'!$H1149/1000</f>
        <v>0</v>
      </c>
      <c r="R1155" s="10">
        <f t="shared" si="19"/>
        <v>0</v>
      </c>
      <c r="T1155" s="74"/>
    </row>
    <row r="1156" spans="1:20" x14ac:dyDescent="0.25">
      <c r="A1156" s="56"/>
      <c r="B1156" s="3"/>
      <c r="C1156" s="3"/>
      <c r="D1156" s="3" t="s">
        <v>281</v>
      </c>
      <c r="E1156" s="10">
        <f>'6-2021'!$H1150/1000</f>
        <v>0</v>
      </c>
      <c r="F1156" s="10">
        <f>'7-2021'!$H1150/1000</f>
        <v>0</v>
      </c>
      <c r="G1156" s="10">
        <f>'8-2021'!$H1150/1000</f>
        <v>0</v>
      </c>
      <c r="H1156" s="10">
        <f>'9-2021'!$H1150/1000</f>
        <v>0</v>
      </c>
      <c r="I1156" s="10">
        <f>'10-2021'!$H1150/1000</f>
        <v>0</v>
      </c>
      <c r="J1156" s="10">
        <f>'11-2021'!$H1150/1000</f>
        <v>0</v>
      </c>
      <c r="K1156" s="10">
        <f>'12-2021'!$H1150/1000</f>
        <v>0</v>
      </c>
      <c r="L1156" s="10">
        <f>'1-2022'!$H1150/1000</f>
        <v>0</v>
      </c>
      <c r="M1156" s="10">
        <f>'2-2022'!$H1150/1000</f>
        <v>0</v>
      </c>
      <c r="N1156" s="10">
        <f>'3-2022'!$H1150/1000</f>
        <v>0</v>
      </c>
      <c r="O1156" s="10">
        <f>'4-2022'!$H1150/1000</f>
        <v>0</v>
      </c>
      <c r="P1156" s="10">
        <f>'5-2022'!$H1150/1000</f>
        <v>0</v>
      </c>
      <c r="Q1156" s="10">
        <f>'6-2022'!$H1150/1000</f>
        <v>0</v>
      </c>
      <c r="R1156" s="10">
        <f t="shared" si="19"/>
        <v>0</v>
      </c>
      <c r="T1156" s="74"/>
    </row>
    <row r="1157" spans="1:20" x14ac:dyDescent="0.25">
      <c r="A1157" s="56"/>
      <c r="B1157" s="3"/>
      <c r="C1157" s="3"/>
      <c r="D1157" s="3" t="s">
        <v>282</v>
      </c>
      <c r="E1157" s="10">
        <f>'6-2021'!$H1151/1000</f>
        <v>0</v>
      </c>
      <c r="F1157" s="10">
        <f>'7-2021'!$H1151/1000</f>
        <v>0</v>
      </c>
      <c r="G1157" s="10">
        <f>'8-2021'!$H1151/1000</f>
        <v>0</v>
      </c>
      <c r="H1157" s="10">
        <f>'9-2021'!$H1151/1000</f>
        <v>0</v>
      </c>
      <c r="I1157" s="10">
        <f>'10-2021'!$H1151/1000</f>
        <v>0</v>
      </c>
      <c r="J1157" s="10">
        <f>'11-2021'!$H1151/1000</f>
        <v>0</v>
      </c>
      <c r="K1157" s="10">
        <f>'12-2021'!$H1151/1000</f>
        <v>0</v>
      </c>
      <c r="L1157" s="10">
        <f>'1-2022'!$H1151/1000</f>
        <v>0</v>
      </c>
      <c r="M1157" s="10">
        <f>'2-2022'!$H1151/1000</f>
        <v>0</v>
      </c>
      <c r="N1157" s="10">
        <f>'3-2022'!$H1151/1000</f>
        <v>0</v>
      </c>
      <c r="O1157" s="10">
        <f>'4-2022'!$H1151/1000</f>
        <v>0</v>
      </c>
      <c r="P1157" s="10">
        <f>'5-2022'!$H1151/1000</f>
        <v>0</v>
      </c>
      <c r="Q1157" s="10">
        <f>'6-2022'!$H1151/1000</f>
        <v>0</v>
      </c>
      <c r="R1157" s="10">
        <f t="shared" si="19"/>
        <v>0</v>
      </c>
      <c r="T1157" s="74"/>
    </row>
    <row r="1158" spans="1:20" x14ac:dyDescent="0.25">
      <c r="A1158" s="56"/>
      <c r="B1158" s="3"/>
      <c r="C1158" s="3"/>
      <c r="D1158" s="3" t="s">
        <v>283</v>
      </c>
      <c r="E1158" s="10">
        <f>'6-2021'!$H1152/1000</f>
        <v>0</v>
      </c>
      <c r="F1158" s="10">
        <f>'7-2021'!$H1152/1000</f>
        <v>0</v>
      </c>
      <c r="G1158" s="10">
        <f>'8-2021'!$H1152/1000</f>
        <v>0</v>
      </c>
      <c r="H1158" s="10">
        <f>'9-2021'!$H1152/1000</f>
        <v>0</v>
      </c>
      <c r="I1158" s="10">
        <f>'10-2021'!$H1152/1000</f>
        <v>0</v>
      </c>
      <c r="J1158" s="10">
        <f>'11-2021'!$H1152/1000</f>
        <v>0</v>
      </c>
      <c r="K1158" s="10">
        <f>'12-2021'!$H1152/1000</f>
        <v>0</v>
      </c>
      <c r="L1158" s="10">
        <f>'1-2022'!$H1152/1000</f>
        <v>0</v>
      </c>
      <c r="M1158" s="10">
        <f>'2-2022'!$H1152/1000</f>
        <v>0</v>
      </c>
      <c r="N1158" s="10">
        <f>'3-2022'!$H1152/1000</f>
        <v>0</v>
      </c>
      <c r="O1158" s="10">
        <f>'4-2022'!$H1152/1000</f>
        <v>0</v>
      </c>
      <c r="P1158" s="10">
        <f>'5-2022'!$H1152/1000</f>
        <v>0</v>
      </c>
      <c r="Q1158" s="10">
        <f>'6-2022'!$H1152/1000</f>
        <v>0</v>
      </c>
      <c r="R1158" s="10">
        <f t="shared" si="19"/>
        <v>0</v>
      </c>
      <c r="T1158" s="74"/>
    </row>
    <row r="1159" spans="1:20" x14ac:dyDescent="0.25">
      <c r="A1159" s="56"/>
      <c r="B1159" s="3"/>
      <c r="C1159" s="3"/>
      <c r="D1159" s="3" t="s">
        <v>24</v>
      </c>
      <c r="E1159" s="10">
        <f>'6-2021'!$H1153/1000</f>
        <v>-15.409924328494055</v>
      </c>
      <c r="F1159" s="10">
        <f>'7-2021'!$H1153/1000</f>
        <v>-15.332159971957017</v>
      </c>
      <c r="G1159" s="10">
        <f>'8-2021'!$H1153/1000</f>
        <v>-15.25439561541998</v>
      </c>
      <c r="H1159" s="10">
        <f>'9-2021'!$H1153/1000</f>
        <v>-15.176632056760686</v>
      </c>
      <c r="I1159" s="10">
        <f>'10-2021'!$H1153/1000</f>
        <v>-15.098866902345906</v>
      </c>
      <c r="J1159" s="10">
        <f>'11-2021'!$H1153/1000</f>
        <v>-15.021102545808867</v>
      </c>
      <c r="K1159" s="10">
        <f>'12-2021'!$H1153/1000</f>
        <v>-14.943338987149575</v>
      </c>
      <c r="L1159" s="10">
        <f>'1-2022'!$H1153/1000</f>
        <v>-14.865574630612539</v>
      </c>
      <c r="M1159" s="10">
        <f>'2-2022'!$H1153/1000</f>
        <v>-14.7878102740755</v>
      </c>
      <c r="N1159" s="10">
        <f>'3-2022'!$H1153/1000</f>
        <v>-14.710045917538464</v>
      </c>
      <c r="O1159" s="10">
        <f>'4-2022'!$H1153/1000</f>
        <v>-14.632281561001424</v>
      </c>
      <c r="P1159" s="10">
        <f>'5-2022'!$H1153/1000</f>
        <v>-14.554517204464387</v>
      </c>
      <c r="Q1159" s="10">
        <f>'6-2022'!$H1153/1000</f>
        <v>-14.476752847927349</v>
      </c>
      <c r="R1159" s="10">
        <f t="shared" si="19"/>
        <v>-14.943338687945422</v>
      </c>
      <c r="T1159" s="74"/>
    </row>
    <row r="1160" spans="1:20" ht="15.75" thickBot="1" x14ac:dyDescent="0.3">
      <c r="A1160" s="63" t="s">
        <v>197</v>
      </c>
      <c r="B1160" s="3"/>
      <c r="C1160" s="3"/>
      <c r="D1160" s="3"/>
      <c r="E1160" s="19">
        <f>'6-2021'!$H1154/1000</f>
        <v>-15.409924328494055</v>
      </c>
      <c r="F1160" s="19">
        <f>'7-2021'!$H1154/1000</f>
        <v>-15.332159971957017</v>
      </c>
      <c r="G1160" s="19">
        <f>'8-2021'!$H1154/1000</f>
        <v>-15.25439561541998</v>
      </c>
      <c r="H1160" s="19">
        <f>'9-2021'!$H1154/1000</f>
        <v>-15.176632056760686</v>
      </c>
      <c r="I1160" s="19">
        <f>'10-2021'!$H1154/1000</f>
        <v>-15.098866902345906</v>
      </c>
      <c r="J1160" s="19">
        <f>'11-2021'!$H1154/1000</f>
        <v>-15.021102545808867</v>
      </c>
      <c r="K1160" s="19">
        <f>'12-2021'!$H1154/1000</f>
        <v>-14.943338987149575</v>
      </c>
      <c r="L1160" s="19">
        <f>'1-2022'!$H1154/1000</f>
        <v>-14.865574630612539</v>
      </c>
      <c r="M1160" s="19">
        <f>'2-2022'!$H1154/1000</f>
        <v>-14.7878102740755</v>
      </c>
      <c r="N1160" s="19">
        <f>'3-2022'!$H1154/1000</f>
        <v>-14.710045917538464</v>
      </c>
      <c r="O1160" s="19">
        <f>'4-2022'!$H1154/1000</f>
        <v>-14.632281561001424</v>
      </c>
      <c r="P1160" s="19">
        <f>'5-2022'!$H1154/1000</f>
        <v>-14.554517204464387</v>
      </c>
      <c r="Q1160" s="19">
        <f>'6-2022'!$H1154/1000</f>
        <v>-14.476752847927349</v>
      </c>
      <c r="R1160" s="19">
        <f t="shared" si="19"/>
        <v>-14.943338687945422</v>
      </c>
      <c r="T1160" s="74"/>
    </row>
    <row r="1161" spans="1:20" ht="15.75" thickTop="1" x14ac:dyDescent="0.25">
      <c r="A1161" s="56"/>
      <c r="B1161" s="3"/>
      <c r="C1161" s="3"/>
      <c r="D1161" s="3"/>
      <c r="E1161" s="2">
        <f>'6-2021'!$H1155/1000</f>
        <v>0</v>
      </c>
      <c r="F1161" s="2">
        <f>'7-2021'!$H1155/1000</f>
        <v>0</v>
      </c>
      <c r="G1161" s="2">
        <f>'8-2021'!$H1155/1000</f>
        <v>0</v>
      </c>
      <c r="H1161" s="2">
        <f>'9-2021'!$H1155/1000</f>
        <v>0</v>
      </c>
      <c r="I1161" s="2">
        <f>'10-2021'!$H1155/1000</f>
        <v>0</v>
      </c>
      <c r="J1161" s="2">
        <f>'11-2021'!$H1155/1000</f>
        <v>0</v>
      </c>
      <c r="K1161" s="2">
        <f>'12-2021'!$H1155/1000</f>
        <v>0</v>
      </c>
      <c r="L1161" s="2">
        <f>'1-2022'!$H1155/1000</f>
        <v>0</v>
      </c>
      <c r="M1161" s="2">
        <f>'2-2022'!$H1155/1000</f>
        <v>0</v>
      </c>
      <c r="N1161" s="2">
        <f>'3-2022'!$H1155/1000</f>
        <v>0</v>
      </c>
      <c r="O1161" s="2">
        <f>'4-2022'!$H1155/1000</f>
        <v>0</v>
      </c>
      <c r="P1161" s="2">
        <f>'5-2022'!$H1155/1000</f>
        <v>0</v>
      </c>
      <c r="Q1161" s="2">
        <f>'6-2022'!$H1155/1000</f>
        <v>0</v>
      </c>
      <c r="R1161" s="2">
        <f t="shared" si="19"/>
        <v>0</v>
      </c>
      <c r="T1161" s="74"/>
    </row>
    <row r="1162" spans="1:20" ht="15.75" thickBot="1" x14ac:dyDescent="0.3">
      <c r="A1162" s="63" t="s">
        <v>198</v>
      </c>
      <c r="B1162" s="3"/>
      <c r="C1162" s="3"/>
      <c r="D1162" s="3"/>
      <c r="E1162" s="13">
        <f>'6-2021'!$H1156/1000</f>
        <v>-352705.89896378713</v>
      </c>
      <c r="F1162" s="13">
        <f>'7-2021'!$H1156/1000</f>
        <v>-349928.45969211403</v>
      </c>
      <c r="G1162" s="13">
        <f>'8-2021'!$H1156/1000</f>
        <v>-347675.62842791434</v>
      </c>
      <c r="H1162" s="13">
        <f>'9-2021'!$H1156/1000</f>
        <v>-346183.78225325805</v>
      </c>
      <c r="I1162" s="13">
        <f>'10-2021'!$H1156/1000</f>
        <v>-345436.65654550324</v>
      </c>
      <c r="J1162" s="13">
        <f>'11-2021'!$H1156/1000</f>
        <v>-344184.46604925557</v>
      </c>
      <c r="K1162" s="13">
        <f>'12-2021'!$H1156/1000</f>
        <v>-342892.62684775988</v>
      </c>
      <c r="L1162" s="13">
        <f>'1-2022'!$H1156/1000</f>
        <v>-342613.5604287904</v>
      </c>
      <c r="M1162" s="13">
        <f>'2-2022'!$H1156/1000</f>
        <v>-342041.02743735793</v>
      </c>
      <c r="N1162" s="13">
        <f>'3-2022'!$H1156/1000</f>
        <v>-341496.92258494353</v>
      </c>
      <c r="O1162" s="13">
        <f>'4-2022'!$H1156/1000</f>
        <v>-342128.11726920248</v>
      </c>
      <c r="P1162" s="13">
        <f>'5-2022'!$H1156/1000</f>
        <v>-346449.98461047298</v>
      </c>
      <c r="Q1162" s="13">
        <f>'6-2022'!$H1156/1000</f>
        <v>-349853.27336398879</v>
      </c>
      <c r="R1162" s="13">
        <f t="shared" si="19"/>
        <v>-345192.56819253834</v>
      </c>
      <c r="T1162" s="74"/>
    </row>
    <row r="1163" spans="1:20" ht="15.75" thickTop="1" x14ac:dyDescent="0.25">
      <c r="A1163" s="56"/>
      <c r="B1163" s="3"/>
      <c r="C1163" s="3"/>
      <c r="D1163" s="3"/>
      <c r="E1163" s="2">
        <f>'6-2021'!$H1157/1000</f>
        <v>0</v>
      </c>
      <c r="F1163" s="2">
        <f>'7-2021'!$H1157/1000</f>
        <v>0</v>
      </c>
      <c r="G1163" s="2">
        <f>'8-2021'!$H1157/1000</f>
        <v>0</v>
      </c>
      <c r="H1163" s="2">
        <f>'9-2021'!$H1157/1000</f>
        <v>0</v>
      </c>
      <c r="I1163" s="2">
        <f>'10-2021'!$H1157/1000</f>
        <v>0</v>
      </c>
      <c r="J1163" s="2">
        <f>'11-2021'!$H1157/1000</f>
        <v>0</v>
      </c>
      <c r="K1163" s="2">
        <f>'12-2021'!$H1157/1000</f>
        <v>0</v>
      </c>
      <c r="L1163" s="2">
        <f>'1-2022'!$H1157/1000</f>
        <v>0</v>
      </c>
      <c r="M1163" s="2">
        <f>'2-2022'!$H1157/1000</f>
        <v>0</v>
      </c>
      <c r="N1163" s="2">
        <f>'3-2022'!$H1157/1000</f>
        <v>0</v>
      </c>
      <c r="O1163" s="2">
        <f>'4-2022'!$H1157/1000</f>
        <v>0</v>
      </c>
      <c r="P1163" s="2">
        <f>'5-2022'!$H1157/1000</f>
        <v>0</v>
      </c>
      <c r="Q1163" s="2">
        <f>'6-2022'!$H1157/1000</f>
        <v>0</v>
      </c>
      <c r="R1163" s="2">
        <f t="shared" si="19"/>
        <v>0</v>
      </c>
      <c r="T1163" s="74"/>
    </row>
    <row r="1164" spans="1:20" x14ac:dyDescent="0.25">
      <c r="A1164" s="56"/>
      <c r="B1164" s="3"/>
      <c r="C1164" s="3"/>
      <c r="D1164" s="3"/>
      <c r="E1164" s="2">
        <f>'6-2021'!$H1158/1000</f>
        <v>0</v>
      </c>
      <c r="F1164" s="2">
        <f>'7-2021'!$H1158/1000</f>
        <v>0</v>
      </c>
      <c r="G1164" s="2">
        <f>'8-2021'!$H1158/1000</f>
        <v>0</v>
      </c>
      <c r="H1164" s="2">
        <f>'9-2021'!$H1158/1000</f>
        <v>0</v>
      </c>
      <c r="I1164" s="2">
        <f>'10-2021'!$H1158/1000</f>
        <v>0</v>
      </c>
      <c r="J1164" s="2">
        <f>'11-2021'!$H1158/1000</f>
        <v>0</v>
      </c>
      <c r="K1164" s="2">
        <f>'12-2021'!$H1158/1000</f>
        <v>0</v>
      </c>
      <c r="L1164" s="2">
        <f>'1-2022'!$H1158/1000</f>
        <v>0</v>
      </c>
      <c r="M1164" s="2">
        <f>'2-2022'!$H1158/1000</f>
        <v>0</v>
      </c>
      <c r="N1164" s="2">
        <f>'3-2022'!$H1158/1000</f>
        <v>0</v>
      </c>
      <c r="O1164" s="2">
        <f>'4-2022'!$H1158/1000</f>
        <v>0</v>
      </c>
      <c r="P1164" s="2">
        <f>'5-2022'!$H1158/1000</f>
        <v>0</v>
      </c>
      <c r="Q1164" s="2">
        <f>'6-2022'!$H1158/1000</f>
        <v>0</v>
      </c>
      <c r="R1164" s="2">
        <f t="shared" si="19"/>
        <v>0</v>
      </c>
      <c r="T1164" s="74"/>
    </row>
    <row r="1165" spans="1:20" x14ac:dyDescent="0.25">
      <c r="A1165" s="56"/>
      <c r="B1165" s="3"/>
      <c r="C1165" s="3"/>
      <c r="D1165" s="3"/>
      <c r="E1165" s="2">
        <f>'6-2021'!$H1159/1000</f>
        <v>0</v>
      </c>
      <c r="F1165" s="2">
        <f>'7-2021'!$H1159/1000</f>
        <v>0</v>
      </c>
      <c r="G1165" s="2">
        <f>'8-2021'!$H1159/1000</f>
        <v>0</v>
      </c>
      <c r="H1165" s="2">
        <f>'9-2021'!$H1159/1000</f>
        <v>0</v>
      </c>
      <c r="I1165" s="2">
        <f>'10-2021'!$H1159/1000</f>
        <v>0</v>
      </c>
      <c r="J1165" s="2">
        <f>'11-2021'!$H1159/1000</f>
        <v>0</v>
      </c>
      <c r="K1165" s="2">
        <f>'12-2021'!$H1159/1000</f>
        <v>0</v>
      </c>
      <c r="L1165" s="2">
        <f>'1-2022'!$H1159/1000</f>
        <v>0</v>
      </c>
      <c r="M1165" s="2">
        <f>'2-2022'!$H1159/1000</f>
        <v>0</v>
      </c>
      <c r="N1165" s="2">
        <f>'3-2022'!$H1159/1000</f>
        <v>0</v>
      </c>
      <c r="O1165" s="2">
        <f>'4-2022'!$H1159/1000</f>
        <v>0</v>
      </c>
      <c r="P1165" s="2">
        <f>'5-2022'!$H1159/1000</f>
        <v>0</v>
      </c>
      <c r="Q1165" s="2">
        <f>'6-2022'!$H1159/1000</f>
        <v>0</v>
      </c>
      <c r="R1165" s="2">
        <f t="shared" si="19"/>
        <v>0</v>
      </c>
      <c r="T1165" s="74"/>
    </row>
    <row r="1166" spans="1:20" x14ac:dyDescent="0.25">
      <c r="A1166" s="56" t="s">
        <v>199</v>
      </c>
      <c r="B1166" s="3" t="s">
        <v>200</v>
      </c>
      <c r="C1166" s="3"/>
      <c r="D1166" s="3"/>
      <c r="E1166" s="2">
        <f>'6-2021'!$H1160/1000</f>
        <v>0</v>
      </c>
      <c r="F1166" s="2">
        <f>'7-2021'!$H1160/1000</f>
        <v>0</v>
      </c>
      <c r="G1166" s="2">
        <f>'8-2021'!$H1160/1000</f>
        <v>0</v>
      </c>
      <c r="H1166" s="2">
        <f>'9-2021'!$H1160/1000</f>
        <v>0</v>
      </c>
      <c r="I1166" s="2">
        <f>'10-2021'!$H1160/1000</f>
        <v>0</v>
      </c>
      <c r="J1166" s="2">
        <f>'11-2021'!$H1160/1000</f>
        <v>0</v>
      </c>
      <c r="K1166" s="2">
        <f>'12-2021'!$H1160/1000</f>
        <v>0</v>
      </c>
      <c r="L1166" s="2">
        <f>'1-2022'!$H1160/1000</f>
        <v>0</v>
      </c>
      <c r="M1166" s="2">
        <f>'2-2022'!$H1160/1000</f>
        <v>0</v>
      </c>
      <c r="N1166" s="2">
        <f>'3-2022'!$H1160/1000</f>
        <v>0</v>
      </c>
      <c r="O1166" s="2">
        <f>'4-2022'!$H1160/1000</f>
        <v>0</v>
      </c>
      <c r="P1166" s="2">
        <f>'5-2022'!$H1160/1000</f>
        <v>0</v>
      </c>
      <c r="Q1166" s="2">
        <f>'6-2022'!$H1160/1000</f>
        <v>0</v>
      </c>
      <c r="R1166" s="2">
        <f t="shared" si="19"/>
        <v>0</v>
      </c>
      <c r="T1166" s="74"/>
    </row>
    <row r="1167" spans="1:20" x14ac:dyDescent="0.25">
      <c r="A1167" s="56"/>
      <c r="B1167" s="3"/>
      <c r="C1167" s="3"/>
      <c r="D1167" s="3" t="s">
        <v>193</v>
      </c>
      <c r="E1167" s="10">
        <f>'6-2021'!$H1161/1000</f>
        <v>-444.34746000000001</v>
      </c>
      <c r="F1167" s="10">
        <f>'7-2021'!$H1161/1000</f>
        <v>-518.40536999999995</v>
      </c>
      <c r="G1167" s="10">
        <f>'8-2021'!$H1161/1000</f>
        <v>-592.46328000000005</v>
      </c>
      <c r="H1167" s="10">
        <f>'9-2021'!$H1161/1000</f>
        <v>-666.52118999999993</v>
      </c>
      <c r="I1167" s="10">
        <f>'10-2021'!$H1161/1000</f>
        <v>-740.57909999999993</v>
      </c>
      <c r="J1167" s="10">
        <f>'11-2021'!$H1161/1000</f>
        <v>-814.63701000000003</v>
      </c>
      <c r="K1167" s="10">
        <f>'12-2021'!$H1161/1000</f>
        <v>-888.69492000000002</v>
      </c>
      <c r="L1167" s="10">
        <f>'1-2022'!$H1161/1000</f>
        <v>-962.7528299999999</v>
      </c>
      <c r="M1167" s="10">
        <f>'2-2022'!$H1161/1000</f>
        <v>-1036.8107399999999</v>
      </c>
      <c r="N1167" s="10">
        <f>'3-2022'!$H1161/1000</f>
        <v>-1110.8686499999999</v>
      </c>
      <c r="O1167" s="10">
        <f>'4-2022'!$H1161/1000</f>
        <v>-1184.9265600000001</v>
      </c>
      <c r="P1167" s="10">
        <f>'5-2022'!$H1161/1000</f>
        <v>-1258.9844699999999</v>
      </c>
      <c r="Q1167" s="10">
        <f>'6-2022'!$H1161/1000</f>
        <v>-1333.0423799999999</v>
      </c>
      <c r="R1167" s="10">
        <f t="shared" si="19"/>
        <v>-888.69491999999991</v>
      </c>
      <c r="T1167" s="74"/>
    </row>
    <row r="1168" spans="1:20" x14ac:dyDescent="0.25">
      <c r="A1168" s="56"/>
      <c r="B1168" s="3"/>
      <c r="C1168" s="3"/>
      <c r="D1168" s="3" t="s">
        <v>302</v>
      </c>
      <c r="E1168" s="10">
        <f>'6-2021'!$H1162/1000</f>
        <v>0</v>
      </c>
      <c r="F1168" s="10">
        <f>'7-2021'!$H1162/1000</f>
        <v>-1.2015959051671699</v>
      </c>
      <c r="G1168" s="10">
        <f>'8-2021'!$H1162/1000</f>
        <v>-2.2545639418766235</v>
      </c>
      <c r="H1168" s="10">
        <f>'9-2021'!$H1162/1000</f>
        <v>0</v>
      </c>
      <c r="I1168" s="10">
        <f>'10-2021'!$H1162/1000</f>
        <v>-1.2200444343866703</v>
      </c>
      <c r="J1168" s="10">
        <f>'11-2021'!$H1162/1000</f>
        <v>-2.7838792294094237</v>
      </c>
      <c r="K1168" s="10">
        <f>'12-2021'!$H1162/1000</f>
        <v>0</v>
      </c>
      <c r="L1168" s="10">
        <f>'1-2022'!$H1162/1000</f>
        <v>-1.3605004389802684</v>
      </c>
      <c r="M1168" s="10">
        <f>'2-2022'!$H1162/1000</f>
        <v>-2.8248199322599992</v>
      </c>
      <c r="N1168" s="10">
        <f>'3-2022'!$H1162/1000</f>
        <v>0</v>
      </c>
      <c r="O1168" s="10">
        <f>'4-2022'!$H1162/1000</f>
        <v>-1.3864897107676044</v>
      </c>
      <c r="P1168" s="10">
        <f>'5-2022'!$H1162/1000</f>
        <v>-2.5227984715737835</v>
      </c>
      <c r="Q1168" s="10">
        <f>'6-2022'!$H1162/1000</f>
        <v>0</v>
      </c>
      <c r="R1168" s="10">
        <f t="shared" si="19"/>
        <v>-1.2962243387017951</v>
      </c>
      <c r="T1168" s="74"/>
    </row>
    <row r="1169" spans="1:20" x14ac:dyDescent="0.25">
      <c r="A1169" s="56"/>
      <c r="B1169" s="3"/>
      <c r="C1169" s="3"/>
      <c r="D1169" s="3" t="s">
        <v>303</v>
      </c>
      <c r="E1169" s="10">
        <f>'6-2021'!$H1163/1000</f>
        <v>0</v>
      </c>
      <c r="F1169" s="10">
        <f>'7-2021'!$H1163/1000</f>
        <v>0</v>
      </c>
      <c r="G1169" s="10">
        <f>'8-2021'!$H1163/1000</f>
        <v>0</v>
      </c>
      <c r="H1169" s="10">
        <f>'9-2021'!$H1163/1000</f>
        <v>0</v>
      </c>
      <c r="I1169" s="10">
        <f>'10-2021'!$H1163/1000</f>
        <v>0</v>
      </c>
      <c r="J1169" s="10">
        <f>'11-2021'!$H1163/1000</f>
        <v>0</v>
      </c>
      <c r="K1169" s="10">
        <f>'12-2021'!$H1163/1000</f>
        <v>0</v>
      </c>
      <c r="L1169" s="10">
        <f>'1-2022'!$H1163/1000</f>
        <v>0</v>
      </c>
      <c r="M1169" s="10">
        <f>'2-2022'!$H1163/1000</f>
        <v>0</v>
      </c>
      <c r="N1169" s="10">
        <f>'3-2022'!$H1163/1000</f>
        <v>0</v>
      </c>
      <c r="O1169" s="10">
        <f>'4-2022'!$H1163/1000</f>
        <v>0</v>
      </c>
      <c r="P1169" s="10">
        <f>'5-2022'!$H1163/1000</f>
        <v>0</v>
      </c>
      <c r="Q1169" s="10">
        <f>'6-2022'!$H1163/1000</f>
        <v>0</v>
      </c>
      <c r="R1169" s="10">
        <f t="shared" si="19"/>
        <v>0</v>
      </c>
      <c r="T1169" s="74"/>
    </row>
    <row r="1170" spans="1:20" x14ac:dyDescent="0.25">
      <c r="A1170" s="56"/>
      <c r="B1170" s="3"/>
      <c r="C1170" s="3"/>
      <c r="D1170" s="3" t="s">
        <v>24</v>
      </c>
      <c r="E1170" s="10">
        <f>'6-2021'!$H1164/1000</f>
        <v>-6394.3153887567132</v>
      </c>
      <c r="F1170" s="10">
        <f>'7-2021'!$H1164/1000</f>
        <v>-6430.6212253718259</v>
      </c>
      <c r="G1170" s="10">
        <f>'8-2021'!$H1164/1000</f>
        <v>-6466.9362822621588</v>
      </c>
      <c r="H1170" s="10">
        <f>'9-2021'!$H1164/1000</f>
        <v>-6502.2140095195837</v>
      </c>
      <c r="I1170" s="10">
        <f>'10-2021'!$H1164/1000</f>
        <v>-6538.6157997101864</v>
      </c>
      <c r="J1170" s="10">
        <f>'11-2021'!$H1164/1000</f>
        <v>-6575.0627577599316</v>
      </c>
      <c r="K1170" s="10">
        <f>'12-2021'!$H1164/1000</f>
        <v>-6606.8874225317195</v>
      </c>
      <c r="L1170" s="10">
        <f>'1-2022'!$H1164/1000</f>
        <v>-6643.6734730379385</v>
      </c>
      <c r="M1170" s="10">
        <f>'2-2022'!$H1164/1000</f>
        <v>-6680.4741151323578</v>
      </c>
      <c r="N1170" s="10">
        <f>'3-2022'!$H1164/1000</f>
        <v>-6712.5818318214442</v>
      </c>
      <c r="O1170" s="10">
        <f>'4-2022'!$H1164/1000</f>
        <v>-6749.3818962523765</v>
      </c>
      <c r="P1170" s="10">
        <f>'5-2022'!$H1164/1000</f>
        <v>-6786.2432783858867</v>
      </c>
      <c r="Q1170" s="10">
        <f>'6-2022'!$H1164/1000</f>
        <v>-6820.7091793995914</v>
      </c>
      <c r="R1170" s="10">
        <f t="shared" si="19"/>
        <v>-6608.3503646552972</v>
      </c>
      <c r="T1170" s="74"/>
    </row>
    <row r="1171" spans="1:20" x14ac:dyDescent="0.25">
      <c r="A1171" s="56"/>
      <c r="B1171" s="3"/>
      <c r="C1171" s="3"/>
      <c r="D1171" s="3" t="s">
        <v>249</v>
      </c>
      <c r="E1171" s="10">
        <f>'6-2021'!$H1165/1000</f>
        <v>-30891.172656455616</v>
      </c>
      <c r="F1171" s="10">
        <f>'7-2021'!$H1165/1000</f>
        <v>-31258.592138679694</v>
      </c>
      <c r="G1171" s="10">
        <f>'8-2021'!$H1165/1000</f>
        <v>-31596.270790546499</v>
      </c>
      <c r="H1171" s="10">
        <f>'9-2021'!$H1165/1000</f>
        <v>-31843.177131623117</v>
      </c>
      <c r="I1171" s="10">
        <f>'10-2021'!$H1165/1000</f>
        <v>-32214.090785408091</v>
      </c>
      <c r="J1171" s="10">
        <f>'11-2021'!$H1165/1000</f>
        <v>-32585.566665311126</v>
      </c>
      <c r="K1171" s="10">
        <f>'12-2021'!$H1165/1000</f>
        <v>-32883.412375298387</v>
      </c>
      <c r="L1171" s="10">
        <f>'1-2022'!$H1165/1000</f>
        <v>-33253.48528740785</v>
      </c>
      <c r="M1171" s="10">
        <f>'2-2022'!$H1165/1000</f>
        <v>-33623.849545225559</v>
      </c>
      <c r="N1171" s="10">
        <f>'3-2022'!$H1165/1000</f>
        <v>-33944.532170115432</v>
      </c>
      <c r="O1171" s="10">
        <f>'4-2022'!$H1165/1000</f>
        <v>-34315.604411124674</v>
      </c>
      <c r="P1171" s="10">
        <f>'5-2022'!$H1165/1000</f>
        <v>-34662.080169258879</v>
      </c>
      <c r="Q1171" s="10">
        <f>'6-2022'!$H1165/1000</f>
        <v>-34841.477791762452</v>
      </c>
      <c r="R1171" s="10">
        <f t="shared" si="19"/>
        <v>-32920.582224509031</v>
      </c>
      <c r="T1171" s="74"/>
    </row>
    <row r="1172" spans="1:20" x14ac:dyDescent="0.25">
      <c r="A1172" s="56"/>
      <c r="B1172" s="3"/>
      <c r="C1172" s="3"/>
      <c r="D1172" s="3" t="s">
        <v>251</v>
      </c>
      <c r="E1172" s="10">
        <f>'6-2021'!$H1166/1000</f>
        <v>0</v>
      </c>
      <c r="F1172" s="10">
        <f>'7-2021'!$H1166/1000</f>
        <v>0</v>
      </c>
      <c r="G1172" s="10">
        <f>'8-2021'!$H1166/1000</f>
        <v>0</v>
      </c>
      <c r="H1172" s="10">
        <f>'9-2021'!$H1166/1000</f>
        <v>0</v>
      </c>
      <c r="I1172" s="10">
        <f>'10-2021'!$H1166/1000</f>
        <v>0</v>
      </c>
      <c r="J1172" s="10">
        <f>'11-2021'!$H1166/1000</f>
        <v>0</v>
      </c>
      <c r="K1172" s="10">
        <f>'12-2021'!$H1166/1000</f>
        <v>0</v>
      </c>
      <c r="L1172" s="10">
        <f>'1-2022'!$H1166/1000</f>
        <v>0</v>
      </c>
      <c r="M1172" s="10">
        <f>'2-2022'!$H1166/1000</f>
        <v>0</v>
      </c>
      <c r="N1172" s="10">
        <f>'3-2022'!$H1166/1000</f>
        <v>0</v>
      </c>
      <c r="O1172" s="10">
        <f>'4-2022'!$H1166/1000</f>
        <v>0</v>
      </c>
      <c r="P1172" s="10">
        <f>'5-2022'!$H1166/1000</f>
        <v>0</v>
      </c>
      <c r="Q1172" s="10">
        <f>'6-2022'!$H1166/1000</f>
        <v>0</v>
      </c>
      <c r="R1172" s="10">
        <f t="shared" si="19"/>
        <v>0</v>
      </c>
      <c r="T1172" s="74"/>
    </row>
    <row r="1173" spans="1:20" x14ac:dyDescent="0.25">
      <c r="A1173" s="56"/>
      <c r="B1173" s="3"/>
      <c r="C1173" s="3"/>
      <c r="D1173" s="3" t="s">
        <v>253</v>
      </c>
      <c r="E1173" s="10">
        <f>'6-2021'!$H1167/1000</f>
        <v>-148377.73921920548</v>
      </c>
      <c r="F1173" s="10">
        <f>'7-2021'!$H1167/1000</f>
        <v>-149597.78057797137</v>
      </c>
      <c r="G1173" s="10">
        <f>'8-2021'!$H1167/1000</f>
        <v>-150769.58208563499</v>
      </c>
      <c r="H1173" s="10">
        <f>'9-2021'!$H1167/1000</f>
        <v>-151808.81078635954</v>
      </c>
      <c r="I1173" s="10">
        <f>'10-2021'!$H1167/1000</f>
        <v>-153028.62122679013</v>
      </c>
      <c r="J1173" s="10">
        <f>'11-2021'!$H1167/1000</f>
        <v>-154278.07537273792</v>
      </c>
      <c r="K1173" s="10">
        <f>'12-2021'!$H1167/1000</f>
        <v>-155425.15257252252</v>
      </c>
      <c r="L1173" s="10">
        <f>'1-2022'!$H1167/1000</f>
        <v>-156676.65951822084</v>
      </c>
      <c r="M1173" s="10">
        <f>'2-2022'!$H1167/1000</f>
        <v>-157924.14323314416</v>
      </c>
      <c r="N1173" s="10">
        <f>'3-2022'!$H1167/1000</f>
        <v>-159086.56707077025</v>
      </c>
      <c r="O1173" s="10">
        <f>'4-2022'!$H1167/1000</f>
        <v>-160321.81558464465</v>
      </c>
      <c r="P1173" s="10">
        <f>'5-2022'!$H1167/1000</f>
        <v>-161485.22858279396</v>
      </c>
      <c r="Q1173" s="10">
        <f>'6-2022'!$H1167/1000</f>
        <v>-161890.27955115543</v>
      </c>
      <c r="R1173" s="10">
        <f t="shared" si="19"/>
        <v>-155461.3704997309</v>
      </c>
      <c r="T1173" s="74"/>
    </row>
    <row r="1174" spans="1:20" x14ac:dyDescent="0.25">
      <c r="A1174" s="56"/>
      <c r="B1174" s="3"/>
      <c r="C1174" s="3"/>
      <c r="D1174" s="3" t="s">
        <v>251</v>
      </c>
      <c r="E1174" s="10">
        <f>'6-2021'!$H1168/1000</f>
        <v>0</v>
      </c>
      <c r="F1174" s="10">
        <f>'7-2021'!$H1168/1000</f>
        <v>0</v>
      </c>
      <c r="G1174" s="10">
        <f>'8-2021'!$H1168/1000</f>
        <v>0</v>
      </c>
      <c r="H1174" s="10">
        <f>'9-2021'!$H1168/1000</f>
        <v>0</v>
      </c>
      <c r="I1174" s="10">
        <f>'10-2021'!$H1168/1000</f>
        <v>0</v>
      </c>
      <c r="J1174" s="10">
        <f>'11-2021'!$H1168/1000</f>
        <v>0</v>
      </c>
      <c r="K1174" s="10">
        <f>'12-2021'!$H1168/1000</f>
        <v>0</v>
      </c>
      <c r="L1174" s="10">
        <f>'1-2022'!$H1168/1000</f>
        <v>0</v>
      </c>
      <c r="M1174" s="10">
        <f>'2-2022'!$H1168/1000</f>
        <v>0</v>
      </c>
      <c r="N1174" s="10">
        <f>'3-2022'!$H1168/1000</f>
        <v>0</v>
      </c>
      <c r="O1174" s="10">
        <f>'4-2022'!$H1168/1000</f>
        <v>0</v>
      </c>
      <c r="P1174" s="10">
        <f>'5-2022'!$H1168/1000</f>
        <v>0</v>
      </c>
      <c r="Q1174" s="10">
        <f>'6-2022'!$H1168/1000</f>
        <v>0</v>
      </c>
      <c r="R1174" s="10">
        <f t="shared" si="19"/>
        <v>0</v>
      </c>
      <c r="T1174" s="74"/>
    </row>
    <row r="1175" spans="1:20" x14ac:dyDescent="0.25">
      <c r="A1175" s="56"/>
      <c r="B1175" s="3"/>
      <c r="C1175" s="3"/>
      <c r="D1175" s="3"/>
      <c r="E1175" s="12">
        <f>'6-2021'!$H1169/1000</f>
        <v>-186107.57472441782</v>
      </c>
      <c r="F1175" s="12">
        <f>'7-2021'!$H1169/1000</f>
        <v>-187806.60090792805</v>
      </c>
      <c r="G1175" s="12">
        <f>'8-2021'!$H1169/1000</f>
        <v>-189427.50700238551</v>
      </c>
      <c r="H1175" s="12">
        <f>'9-2021'!$H1169/1000</f>
        <v>-190820.72311750223</v>
      </c>
      <c r="I1175" s="12">
        <f>'10-2021'!$H1169/1000</f>
        <v>-192523.12695634278</v>
      </c>
      <c r="J1175" s="12">
        <f>'11-2021'!$H1169/1000</f>
        <v>-194256.12568503839</v>
      </c>
      <c r="K1175" s="12">
        <f>'12-2021'!$H1169/1000</f>
        <v>-195804.14729035264</v>
      </c>
      <c r="L1175" s="12">
        <f>'1-2022'!$H1169/1000</f>
        <v>-197537.93160910561</v>
      </c>
      <c r="M1175" s="12">
        <f>'2-2022'!$H1169/1000</f>
        <v>-199268.10245343435</v>
      </c>
      <c r="N1175" s="12">
        <f>'3-2022'!$H1169/1000</f>
        <v>-200854.54972270716</v>
      </c>
      <c r="O1175" s="12">
        <f>'4-2022'!$H1169/1000</f>
        <v>-202573.11494173246</v>
      </c>
      <c r="P1175" s="12">
        <f>'5-2022'!$H1169/1000</f>
        <v>-204195.05929891029</v>
      </c>
      <c r="Q1175" s="12">
        <f>'6-2022'!$H1169/1000</f>
        <v>-204885.50890231747</v>
      </c>
      <c r="R1175" s="12">
        <f t="shared" si="19"/>
        <v>-195880.29423323393</v>
      </c>
      <c r="T1175" s="74"/>
    </row>
    <row r="1176" spans="1:20" x14ac:dyDescent="0.25">
      <c r="A1176" s="56"/>
      <c r="B1176" s="3"/>
      <c r="C1176" s="3"/>
      <c r="D1176" s="3"/>
      <c r="E1176" s="2">
        <f>'6-2021'!$H1170/1000</f>
        <v>0</v>
      </c>
      <c r="F1176" s="2">
        <f>'7-2021'!$H1170/1000</f>
        <v>0</v>
      </c>
      <c r="G1176" s="2">
        <f>'8-2021'!$H1170/1000</f>
        <v>0</v>
      </c>
      <c r="H1176" s="2">
        <f>'9-2021'!$H1170/1000</f>
        <v>0</v>
      </c>
      <c r="I1176" s="2">
        <f>'10-2021'!$H1170/1000</f>
        <v>0</v>
      </c>
      <c r="J1176" s="2">
        <f>'11-2021'!$H1170/1000</f>
        <v>0</v>
      </c>
      <c r="K1176" s="2">
        <f>'12-2021'!$H1170/1000</f>
        <v>0</v>
      </c>
      <c r="L1176" s="2">
        <f>'1-2022'!$H1170/1000</f>
        <v>0</v>
      </c>
      <c r="M1176" s="2">
        <f>'2-2022'!$H1170/1000</f>
        <v>0</v>
      </c>
      <c r="N1176" s="2">
        <f>'3-2022'!$H1170/1000</f>
        <v>0</v>
      </c>
      <c r="O1176" s="2">
        <f>'4-2022'!$H1170/1000</f>
        <v>0</v>
      </c>
      <c r="P1176" s="2">
        <f>'5-2022'!$H1170/1000</f>
        <v>0</v>
      </c>
      <c r="Q1176" s="2">
        <f>'6-2022'!$H1170/1000</f>
        <v>0</v>
      </c>
      <c r="R1176" s="2">
        <f t="shared" si="19"/>
        <v>0</v>
      </c>
      <c r="T1176" s="74"/>
    </row>
    <row r="1177" spans="1:20" x14ac:dyDescent="0.25">
      <c r="A1177" s="56" t="s">
        <v>202</v>
      </c>
      <c r="B1177" s="3" t="s">
        <v>203</v>
      </c>
      <c r="C1177" s="3"/>
      <c r="D1177" s="3"/>
      <c r="E1177" s="2">
        <f>'6-2021'!$H1171/1000</f>
        <v>0</v>
      </c>
      <c r="F1177" s="2">
        <f>'7-2021'!$H1171/1000</f>
        <v>0</v>
      </c>
      <c r="G1177" s="2">
        <f>'8-2021'!$H1171/1000</f>
        <v>0</v>
      </c>
      <c r="H1177" s="2">
        <f>'9-2021'!$H1171/1000</f>
        <v>0</v>
      </c>
      <c r="I1177" s="2">
        <f>'10-2021'!$H1171/1000</f>
        <v>0</v>
      </c>
      <c r="J1177" s="2">
        <f>'11-2021'!$H1171/1000</f>
        <v>0</v>
      </c>
      <c r="K1177" s="2">
        <f>'12-2021'!$H1171/1000</f>
        <v>0</v>
      </c>
      <c r="L1177" s="2">
        <f>'1-2022'!$H1171/1000</f>
        <v>0</v>
      </c>
      <c r="M1177" s="2">
        <f>'2-2022'!$H1171/1000</f>
        <v>0</v>
      </c>
      <c r="N1177" s="2">
        <f>'3-2022'!$H1171/1000</f>
        <v>0</v>
      </c>
      <c r="O1177" s="2">
        <f>'4-2022'!$H1171/1000</f>
        <v>0</v>
      </c>
      <c r="P1177" s="2">
        <f>'5-2022'!$H1171/1000</f>
        <v>0</v>
      </c>
      <c r="Q1177" s="2">
        <f>'6-2022'!$H1171/1000</f>
        <v>0</v>
      </c>
      <c r="R1177" s="2">
        <f t="shared" si="19"/>
        <v>0</v>
      </c>
      <c r="T1177" s="74"/>
    </row>
    <row r="1178" spans="1:20" x14ac:dyDescent="0.25">
      <c r="A1178" s="56"/>
      <c r="B1178" s="3"/>
      <c r="C1178" s="3"/>
      <c r="D1178" s="3" t="s">
        <v>250</v>
      </c>
      <c r="E1178" s="10">
        <f>'6-2021'!$H1172/1000</f>
        <v>0</v>
      </c>
      <c r="F1178" s="10">
        <f>'7-2021'!$H1172/1000</f>
        <v>0</v>
      </c>
      <c r="G1178" s="10">
        <f>'8-2021'!$H1172/1000</f>
        <v>0</v>
      </c>
      <c r="H1178" s="10">
        <f>'9-2021'!$H1172/1000</f>
        <v>0</v>
      </c>
      <c r="I1178" s="10">
        <f>'10-2021'!$H1172/1000</f>
        <v>0</v>
      </c>
      <c r="J1178" s="10">
        <f>'11-2021'!$H1172/1000</f>
        <v>0</v>
      </c>
      <c r="K1178" s="10">
        <f>'12-2021'!$H1172/1000</f>
        <v>0</v>
      </c>
      <c r="L1178" s="10">
        <f>'1-2022'!$H1172/1000</f>
        <v>0</v>
      </c>
      <c r="M1178" s="10">
        <f>'2-2022'!$H1172/1000</f>
        <v>0</v>
      </c>
      <c r="N1178" s="10">
        <f>'3-2022'!$H1172/1000</f>
        <v>0</v>
      </c>
      <c r="O1178" s="10">
        <f>'4-2022'!$H1172/1000</f>
        <v>0</v>
      </c>
      <c r="P1178" s="10">
        <f>'5-2022'!$H1172/1000</f>
        <v>0</v>
      </c>
      <c r="Q1178" s="10">
        <f>'6-2022'!$H1172/1000</f>
        <v>0</v>
      </c>
      <c r="R1178" s="10">
        <f t="shared" si="19"/>
        <v>0</v>
      </c>
      <c r="T1178" s="74"/>
    </row>
    <row r="1179" spans="1:20" x14ac:dyDescent="0.25">
      <c r="A1179" s="56"/>
      <c r="B1179" s="3"/>
      <c r="C1179" s="3"/>
      <c r="D1179" s="3" t="s">
        <v>254</v>
      </c>
      <c r="E1179" s="10">
        <f>'6-2021'!$H1173/1000</f>
        <v>0</v>
      </c>
      <c r="F1179" s="10">
        <f>'7-2021'!$H1173/1000</f>
        <v>0</v>
      </c>
      <c r="G1179" s="10">
        <f>'8-2021'!$H1173/1000</f>
        <v>0</v>
      </c>
      <c r="H1179" s="10">
        <f>'9-2021'!$H1173/1000</f>
        <v>0</v>
      </c>
      <c r="I1179" s="10">
        <f>'10-2021'!$H1173/1000</f>
        <v>0</v>
      </c>
      <c r="J1179" s="10">
        <f>'11-2021'!$H1173/1000</f>
        <v>0</v>
      </c>
      <c r="K1179" s="10">
        <f>'12-2021'!$H1173/1000</f>
        <v>0</v>
      </c>
      <c r="L1179" s="10">
        <f>'1-2022'!$H1173/1000</f>
        <v>0</v>
      </c>
      <c r="M1179" s="10">
        <f>'2-2022'!$H1173/1000</f>
        <v>0</v>
      </c>
      <c r="N1179" s="10">
        <f>'3-2022'!$H1173/1000</f>
        <v>0</v>
      </c>
      <c r="O1179" s="10">
        <f>'4-2022'!$H1173/1000</f>
        <v>0</v>
      </c>
      <c r="P1179" s="10">
        <f>'5-2022'!$H1173/1000</f>
        <v>0</v>
      </c>
      <c r="Q1179" s="10">
        <f>'6-2022'!$H1173/1000</f>
        <v>0</v>
      </c>
      <c r="R1179" s="10">
        <f t="shared" si="19"/>
        <v>0</v>
      </c>
      <c r="T1179" s="74"/>
    </row>
    <row r="1180" spans="1:20" x14ac:dyDescent="0.25">
      <c r="A1180" s="56"/>
      <c r="B1180" s="3"/>
      <c r="C1180" s="3"/>
      <c r="D1180" s="3" t="s">
        <v>24</v>
      </c>
      <c r="E1180" s="10">
        <f>'6-2021'!$H1174/1000</f>
        <v>0</v>
      </c>
      <c r="F1180" s="10">
        <f>'7-2021'!$H1174/1000</f>
        <v>0</v>
      </c>
      <c r="G1180" s="10">
        <f>'8-2021'!$H1174/1000</f>
        <v>0</v>
      </c>
      <c r="H1180" s="10">
        <f>'9-2021'!$H1174/1000</f>
        <v>0</v>
      </c>
      <c r="I1180" s="10">
        <f>'10-2021'!$H1174/1000</f>
        <v>0</v>
      </c>
      <c r="J1180" s="10">
        <f>'11-2021'!$H1174/1000</f>
        <v>0</v>
      </c>
      <c r="K1180" s="10">
        <f>'12-2021'!$H1174/1000</f>
        <v>0</v>
      </c>
      <c r="L1180" s="10">
        <f>'1-2022'!$H1174/1000</f>
        <v>0</v>
      </c>
      <c r="M1180" s="10">
        <f>'2-2022'!$H1174/1000</f>
        <v>0</v>
      </c>
      <c r="N1180" s="10">
        <f>'3-2022'!$H1174/1000</f>
        <v>0</v>
      </c>
      <c r="O1180" s="10">
        <f>'4-2022'!$H1174/1000</f>
        <v>0</v>
      </c>
      <c r="P1180" s="10">
        <f>'5-2022'!$H1174/1000</f>
        <v>0</v>
      </c>
      <c r="Q1180" s="10">
        <f>'6-2022'!$H1174/1000</f>
        <v>0</v>
      </c>
      <c r="R1180" s="10">
        <f t="shared" si="19"/>
        <v>0</v>
      </c>
      <c r="T1180" s="74"/>
    </row>
    <row r="1181" spans="1:20" x14ac:dyDescent="0.25">
      <c r="A1181" s="56"/>
      <c r="B1181" s="3"/>
      <c r="C1181" s="3"/>
      <c r="D1181" s="3"/>
      <c r="E1181" s="12">
        <f>'6-2021'!$H1175/1000</f>
        <v>0</v>
      </c>
      <c r="F1181" s="12">
        <f>'7-2021'!$H1175/1000</f>
        <v>0</v>
      </c>
      <c r="G1181" s="12">
        <f>'8-2021'!$H1175/1000</f>
        <v>0</v>
      </c>
      <c r="H1181" s="12">
        <f>'9-2021'!$H1175/1000</f>
        <v>0</v>
      </c>
      <c r="I1181" s="12">
        <f>'10-2021'!$H1175/1000</f>
        <v>0</v>
      </c>
      <c r="J1181" s="12">
        <f>'11-2021'!$H1175/1000</f>
        <v>0</v>
      </c>
      <c r="K1181" s="12">
        <f>'12-2021'!$H1175/1000</f>
        <v>0</v>
      </c>
      <c r="L1181" s="12">
        <f>'1-2022'!$H1175/1000</f>
        <v>0</v>
      </c>
      <c r="M1181" s="12">
        <f>'2-2022'!$H1175/1000</f>
        <v>0</v>
      </c>
      <c r="N1181" s="12">
        <f>'3-2022'!$H1175/1000</f>
        <v>0</v>
      </c>
      <c r="O1181" s="12">
        <f>'4-2022'!$H1175/1000</f>
        <v>0</v>
      </c>
      <c r="P1181" s="12">
        <f>'5-2022'!$H1175/1000</f>
        <v>0</v>
      </c>
      <c r="Q1181" s="12">
        <f>'6-2022'!$H1175/1000</f>
        <v>0</v>
      </c>
      <c r="R1181" s="12">
        <f t="shared" si="19"/>
        <v>0</v>
      </c>
      <c r="T1181" s="74"/>
    </row>
    <row r="1182" spans="1:20" x14ac:dyDescent="0.25">
      <c r="A1182" s="56"/>
      <c r="B1182" s="3"/>
      <c r="C1182" s="3"/>
      <c r="D1182" s="3"/>
      <c r="E1182" s="2">
        <f>'6-2021'!$H1176/1000</f>
        <v>0</v>
      </c>
      <c r="F1182" s="2">
        <f>'7-2021'!$H1176/1000</f>
        <v>0</v>
      </c>
      <c r="G1182" s="2">
        <f>'8-2021'!$H1176/1000</f>
        <v>0</v>
      </c>
      <c r="H1182" s="2">
        <f>'9-2021'!$H1176/1000</f>
        <v>0</v>
      </c>
      <c r="I1182" s="2">
        <f>'10-2021'!$H1176/1000</f>
        <v>0</v>
      </c>
      <c r="J1182" s="2">
        <f>'11-2021'!$H1176/1000</f>
        <v>0</v>
      </c>
      <c r="K1182" s="2">
        <f>'12-2021'!$H1176/1000</f>
        <v>0</v>
      </c>
      <c r="L1182" s="2">
        <f>'1-2022'!$H1176/1000</f>
        <v>0</v>
      </c>
      <c r="M1182" s="2">
        <f>'2-2022'!$H1176/1000</f>
        <v>0</v>
      </c>
      <c r="N1182" s="2">
        <f>'3-2022'!$H1176/1000</f>
        <v>0</v>
      </c>
      <c r="O1182" s="2">
        <f>'4-2022'!$H1176/1000</f>
        <v>0</v>
      </c>
      <c r="P1182" s="2">
        <f>'5-2022'!$H1176/1000</f>
        <v>0</v>
      </c>
      <c r="Q1182" s="2">
        <f>'6-2022'!$H1176/1000</f>
        <v>0</v>
      </c>
      <c r="R1182" s="2">
        <f t="shared" si="19"/>
        <v>0</v>
      </c>
      <c r="T1182" s="74"/>
    </row>
    <row r="1183" spans="1:20" x14ac:dyDescent="0.25">
      <c r="A1183" s="56"/>
      <c r="B1183" s="3"/>
      <c r="C1183" s="3"/>
      <c r="D1183" s="3"/>
      <c r="E1183" s="2">
        <f>'6-2021'!$H1177/1000</f>
        <v>0</v>
      </c>
      <c r="F1183" s="2">
        <f>'7-2021'!$H1177/1000</f>
        <v>0</v>
      </c>
      <c r="G1183" s="2">
        <f>'8-2021'!$H1177/1000</f>
        <v>0</v>
      </c>
      <c r="H1183" s="2">
        <f>'9-2021'!$H1177/1000</f>
        <v>0</v>
      </c>
      <c r="I1183" s="2">
        <f>'10-2021'!$H1177/1000</f>
        <v>0</v>
      </c>
      <c r="J1183" s="2">
        <f>'11-2021'!$H1177/1000</f>
        <v>0</v>
      </c>
      <c r="K1183" s="2">
        <f>'12-2021'!$H1177/1000</f>
        <v>0</v>
      </c>
      <c r="L1183" s="2">
        <f>'1-2022'!$H1177/1000</f>
        <v>0</v>
      </c>
      <c r="M1183" s="2">
        <f>'2-2022'!$H1177/1000</f>
        <v>0</v>
      </c>
      <c r="N1183" s="2">
        <f>'3-2022'!$H1177/1000</f>
        <v>0</v>
      </c>
      <c r="O1183" s="2">
        <f>'4-2022'!$H1177/1000</f>
        <v>0</v>
      </c>
      <c r="P1183" s="2">
        <f>'5-2022'!$H1177/1000</f>
        <v>0</v>
      </c>
      <c r="Q1183" s="2">
        <f>'6-2022'!$H1177/1000</f>
        <v>0</v>
      </c>
      <c r="R1183" s="2">
        <f t="shared" si="19"/>
        <v>0</v>
      </c>
      <c r="T1183" s="74"/>
    </row>
    <row r="1184" spans="1:20" x14ac:dyDescent="0.25">
      <c r="A1184" s="56" t="s">
        <v>204</v>
      </c>
      <c r="B1184" s="3" t="s">
        <v>205</v>
      </c>
      <c r="C1184" s="3"/>
      <c r="D1184" s="3"/>
      <c r="E1184" s="2">
        <f>'6-2021'!$H1178/1000</f>
        <v>0</v>
      </c>
      <c r="F1184" s="2">
        <f>'7-2021'!$H1178/1000</f>
        <v>0</v>
      </c>
      <c r="G1184" s="2">
        <f>'8-2021'!$H1178/1000</f>
        <v>0</v>
      </c>
      <c r="H1184" s="2">
        <f>'9-2021'!$H1178/1000</f>
        <v>0</v>
      </c>
      <c r="I1184" s="2">
        <f>'10-2021'!$H1178/1000</f>
        <v>0</v>
      </c>
      <c r="J1184" s="2">
        <f>'11-2021'!$H1178/1000</f>
        <v>0</v>
      </c>
      <c r="K1184" s="2">
        <f>'12-2021'!$H1178/1000</f>
        <v>0</v>
      </c>
      <c r="L1184" s="2">
        <f>'1-2022'!$H1178/1000</f>
        <v>0</v>
      </c>
      <c r="M1184" s="2">
        <f>'2-2022'!$H1178/1000</f>
        <v>0</v>
      </c>
      <c r="N1184" s="2">
        <f>'3-2022'!$H1178/1000</f>
        <v>0</v>
      </c>
      <c r="O1184" s="2">
        <f>'4-2022'!$H1178/1000</f>
        <v>0</v>
      </c>
      <c r="P1184" s="2">
        <f>'5-2022'!$H1178/1000</f>
        <v>0</v>
      </c>
      <c r="Q1184" s="2">
        <f>'6-2022'!$H1178/1000</f>
        <v>0</v>
      </c>
      <c r="R1184" s="2">
        <f t="shared" si="19"/>
        <v>0</v>
      </c>
      <c r="T1184" s="74"/>
    </row>
    <row r="1185" spans="1:20" x14ac:dyDescent="0.25">
      <c r="A1185" s="56"/>
      <c r="B1185" s="3"/>
      <c r="C1185" s="3"/>
      <c r="D1185" s="3" t="s">
        <v>193</v>
      </c>
      <c r="E1185" s="10">
        <f>'6-2021'!$H1179/1000</f>
        <v>0</v>
      </c>
      <c r="F1185" s="10">
        <f>'7-2021'!$H1179/1000</f>
        <v>0</v>
      </c>
      <c r="G1185" s="10">
        <f>'8-2021'!$H1179/1000</f>
        <v>0</v>
      </c>
      <c r="H1185" s="10">
        <f>'9-2021'!$H1179/1000</f>
        <v>0</v>
      </c>
      <c r="I1185" s="10">
        <f>'10-2021'!$H1179/1000</f>
        <v>0</v>
      </c>
      <c r="J1185" s="10">
        <f>'11-2021'!$H1179/1000</f>
        <v>0</v>
      </c>
      <c r="K1185" s="10">
        <f>'12-2021'!$H1179/1000</f>
        <v>0</v>
      </c>
      <c r="L1185" s="10">
        <f>'1-2022'!$H1179/1000</f>
        <v>0</v>
      </c>
      <c r="M1185" s="10">
        <f>'2-2022'!$H1179/1000</f>
        <v>0</v>
      </c>
      <c r="N1185" s="10">
        <f>'3-2022'!$H1179/1000</f>
        <v>0</v>
      </c>
      <c r="O1185" s="10">
        <f>'4-2022'!$H1179/1000</f>
        <v>0</v>
      </c>
      <c r="P1185" s="10">
        <f>'5-2022'!$H1179/1000</f>
        <v>0</v>
      </c>
      <c r="Q1185" s="10">
        <f>'6-2022'!$H1179/1000</f>
        <v>0</v>
      </c>
      <c r="R1185" s="10">
        <f t="shared" si="19"/>
        <v>0</v>
      </c>
      <c r="T1185" s="74"/>
    </row>
    <row r="1186" spans="1:20" x14ac:dyDescent="0.25">
      <c r="A1186" s="56"/>
      <c r="B1186" s="3"/>
      <c r="C1186" s="3"/>
      <c r="D1186" s="3" t="s">
        <v>24</v>
      </c>
      <c r="E1186" s="10">
        <f>'6-2021'!$H1180/1000</f>
        <v>0</v>
      </c>
      <c r="F1186" s="10">
        <f>'7-2021'!$H1180/1000</f>
        <v>0</v>
      </c>
      <c r="G1186" s="10">
        <f>'8-2021'!$H1180/1000</f>
        <v>0</v>
      </c>
      <c r="H1186" s="10">
        <f>'9-2021'!$H1180/1000</f>
        <v>0</v>
      </c>
      <c r="I1186" s="10">
        <f>'10-2021'!$H1180/1000</f>
        <v>0</v>
      </c>
      <c r="J1186" s="10">
        <f>'11-2021'!$H1180/1000</f>
        <v>0</v>
      </c>
      <c r="K1186" s="10">
        <f>'12-2021'!$H1180/1000</f>
        <v>0</v>
      </c>
      <c r="L1186" s="10">
        <f>'1-2022'!$H1180/1000</f>
        <v>0</v>
      </c>
      <c r="M1186" s="10">
        <f>'2-2022'!$H1180/1000</f>
        <v>0</v>
      </c>
      <c r="N1186" s="10">
        <f>'3-2022'!$H1180/1000</f>
        <v>0</v>
      </c>
      <c r="O1186" s="10">
        <f>'4-2022'!$H1180/1000</f>
        <v>0</v>
      </c>
      <c r="P1186" s="10">
        <f>'5-2022'!$H1180/1000</f>
        <v>0</v>
      </c>
      <c r="Q1186" s="10">
        <f>'6-2022'!$H1180/1000</f>
        <v>0</v>
      </c>
      <c r="R1186" s="10">
        <f t="shared" ref="R1186:R1249" si="20">(SUM(F1186:P1186)*2+Q1186+E1186)/24</f>
        <v>0</v>
      </c>
      <c r="T1186" s="74"/>
    </row>
    <row r="1187" spans="1:20" x14ac:dyDescent="0.25">
      <c r="A1187" s="56"/>
      <c r="B1187" s="3"/>
      <c r="C1187" s="58"/>
      <c r="D1187" s="3" t="s">
        <v>254</v>
      </c>
      <c r="E1187" s="10">
        <f>'6-2021'!$H1181/1000</f>
        <v>0</v>
      </c>
      <c r="F1187" s="10">
        <f>'7-2021'!$H1181/1000</f>
        <v>0</v>
      </c>
      <c r="G1187" s="10">
        <f>'8-2021'!$H1181/1000</f>
        <v>0</v>
      </c>
      <c r="H1187" s="10">
        <f>'9-2021'!$H1181/1000</f>
        <v>0</v>
      </c>
      <c r="I1187" s="10">
        <f>'10-2021'!$H1181/1000</f>
        <v>0</v>
      </c>
      <c r="J1187" s="10">
        <f>'11-2021'!$H1181/1000</f>
        <v>0</v>
      </c>
      <c r="K1187" s="10">
        <f>'12-2021'!$H1181/1000</f>
        <v>0</v>
      </c>
      <c r="L1187" s="10">
        <f>'1-2022'!$H1181/1000</f>
        <v>0</v>
      </c>
      <c r="M1187" s="10">
        <f>'2-2022'!$H1181/1000</f>
        <v>0</v>
      </c>
      <c r="N1187" s="10">
        <f>'3-2022'!$H1181/1000</f>
        <v>0</v>
      </c>
      <c r="O1187" s="10">
        <f>'4-2022'!$H1181/1000</f>
        <v>0</v>
      </c>
      <c r="P1187" s="10">
        <f>'5-2022'!$H1181/1000</f>
        <v>0</v>
      </c>
      <c r="Q1187" s="10">
        <f>'6-2022'!$H1181/1000</f>
        <v>0</v>
      </c>
      <c r="R1187" s="10">
        <f t="shared" si="20"/>
        <v>0</v>
      </c>
      <c r="T1187" s="74"/>
    </row>
    <row r="1188" spans="1:20" x14ac:dyDescent="0.25">
      <c r="A1188" s="56"/>
      <c r="B1188" s="3"/>
      <c r="C1188" s="3"/>
      <c r="D1188" s="3" t="s">
        <v>249</v>
      </c>
      <c r="E1188" s="10">
        <f>'6-2021'!$H1182/1000</f>
        <v>0</v>
      </c>
      <c r="F1188" s="10">
        <f>'7-2021'!$H1182/1000</f>
        <v>0</v>
      </c>
      <c r="G1188" s="10">
        <f>'8-2021'!$H1182/1000</f>
        <v>0</v>
      </c>
      <c r="H1188" s="10">
        <f>'9-2021'!$H1182/1000</f>
        <v>0</v>
      </c>
      <c r="I1188" s="10">
        <f>'10-2021'!$H1182/1000</f>
        <v>0</v>
      </c>
      <c r="J1188" s="10">
        <f>'11-2021'!$H1182/1000</f>
        <v>0</v>
      </c>
      <c r="K1188" s="10">
        <f>'12-2021'!$H1182/1000</f>
        <v>0</v>
      </c>
      <c r="L1188" s="10">
        <f>'1-2022'!$H1182/1000</f>
        <v>0</v>
      </c>
      <c r="M1188" s="10">
        <f>'2-2022'!$H1182/1000</f>
        <v>0</v>
      </c>
      <c r="N1188" s="10">
        <f>'3-2022'!$H1182/1000</f>
        <v>0</v>
      </c>
      <c r="O1188" s="10">
        <f>'4-2022'!$H1182/1000</f>
        <v>0</v>
      </c>
      <c r="P1188" s="10">
        <f>'5-2022'!$H1182/1000</f>
        <v>0</v>
      </c>
      <c r="Q1188" s="10">
        <f>'6-2022'!$H1182/1000</f>
        <v>0</v>
      </c>
      <c r="R1188" s="10">
        <f t="shared" si="20"/>
        <v>0</v>
      </c>
      <c r="T1188" s="74"/>
    </row>
    <row r="1189" spans="1:20" x14ac:dyDescent="0.25">
      <c r="A1189" s="56"/>
      <c r="B1189" s="3"/>
      <c r="C1189" s="58"/>
      <c r="D1189" s="3" t="s">
        <v>251</v>
      </c>
      <c r="E1189" s="10">
        <f>'6-2021'!$H1183/1000</f>
        <v>0</v>
      </c>
      <c r="F1189" s="10">
        <f>'7-2021'!$H1183/1000</f>
        <v>0</v>
      </c>
      <c r="G1189" s="10">
        <f>'8-2021'!$H1183/1000</f>
        <v>0</v>
      </c>
      <c r="H1189" s="10">
        <f>'9-2021'!$H1183/1000</f>
        <v>0</v>
      </c>
      <c r="I1189" s="10">
        <f>'10-2021'!$H1183/1000</f>
        <v>0</v>
      </c>
      <c r="J1189" s="10">
        <f>'11-2021'!$H1183/1000</f>
        <v>0</v>
      </c>
      <c r="K1189" s="10">
        <f>'12-2021'!$H1183/1000</f>
        <v>0</v>
      </c>
      <c r="L1189" s="10">
        <f>'1-2022'!$H1183/1000</f>
        <v>0</v>
      </c>
      <c r="M1189" s="10">
        <f>'2-2022'!$H1183/1000</f>
        <v>0</v>
      </c>
      <c r="N1189" s="10">
        <f>'3-2022'!$H1183/1000</f>
        <v>0</v>
      </c>
      <c r="O1189" s="10">
        <f>'4-2022'!$H1183/1000</f>
        <v>0</v>
      </c>
      <c r="P1189" s="10">
        <f>'5-2022'!$H1183/1000</f>
        <v>0</v>
      </c>
      <c r="Q1189" s="10">
        <f>'6-2022'!$H1183/1000</f>
        <v>0</v>
      </c>
      <c r="R1189" s="10">
        <f t="shared" si="20"/>
        <v>0</v>
      </c>
      <c r="T1189" s="74"/>
    </row>
    <row r="1190" spans="1:20" x14ac:dyDescent="0.25">
      <c r="A1190" s="56"/>
      <c r="B1190" s="3"/>
      <c r="C1190" s="3"/>
      <c r="D1190" s="3" t="s">
        <v>302</v>
      </c>
      <c r="E1190" s="10">
        <f>'6-2021'!$H1184/1000</f>
        <v>-32145.11525597631</v>
      </c>
      <c r="F1190" s="10">
        <f>'7-2021'!$H1184/1000</f>
        <v>-32268.58996309746</v>
      </c>
      <c r="G1190" s="10">
        <f>'8-2021'!$H1184/1000</f>
        <v>-32416.689162548617</v>
      </c>
      <c r="H1190" s="10">
        <f>'9-2021'!$H1184/1000</f>
        <v>-32553.738624120626</v>
      </c>
      <c r="I1190" s="10">
        <f>'10-2021'!$H1184/1000</f>
        <v>-32695.690039109588</v>
      </c>
      <c r="J1190" s="10">
        <f>'11-2021'!$H1184/1000</f>
        <v>-32825.111422415794</v>
      </c>
      <c r="K1190" s="10">
        <f>'12-2021'!$H1184/1000</f>
        <v>-32973.98671036859</v>
      </c>
      <c r="L1190" s="10">
        <f>'1-2022'!$H1184/1000</f>
        <v>-33116.644591845055</v>
      </c>
      <c r="M1190" s="10">
        <f>'2-2022'!$H1184/1000</f>
        <v>-33259.41697436307</v>
      </c>
      <c r="N1190" s="10">
        <f>'3-2022'!$H1184/1000</f>
        <v>-33388.52216510196</v>
      </c>
      <c r="O1190" s="10">
        <f>'4-2022'!$H1184/1000</f>
        <v>-33529.081792471923</v>
      </c>
      <c r="P1190" s="10">
        <f>'5-2022'!$H1184/1000</f>
        <v>-33671.590482778243</v>
      </c>
      <c r="Q1190" s="10">
        <f>'6-2022'!$H1184/1000</f>
        <v>-33793.065108266397</v>
      </c>
      <c r="R1190" s="10">
        <f t="shared" si="20"/>
        <v>-32972.346009195193</v>
      </c>
      <c r="T1190" s="74"/>
    </row>
    <row r="1191" spans="1:20" x14ac:dyDescent="0.25">
      <c r="A1191" s="56"/>
      <c r="B1191" s="3"/>
      <c r="C1191" s="3"/>
      <c r="D1191" s="3" t="s">
        <v>303</v>
      </c>
      <c r="E1191" s="10">
        <f>'6-2021'!$H1185/1000</f>
        <v>-7490.6393912194808</v>
      </c>
      <c r="F1191" s="10">
        <f>'7-2021'!$H1185/1000</f>
        <v>-7548.6500668772078</v>
      </c>
      <c r="G1191" s="10">
        <f>'8-2021'!$H1185/1000</f>
        <v>-7606.6481528219947</v>
      </c>
      <c r="H1191" s="10">
        <f>'9-2021'!$H1185/1000</f>
        <v>-7656.9778038446411</v>
      </c>
      <c r="I1191" s="10">
        <f>'10-2021'!$H1185/1000</f>
        <v>-7714.9960752984989</v>
      </c>
      <c r="J1191" s="10">
        <f>'11-2021'!$H1185/1000</f>
        <v>-7772.9997918665331</v>
      </c>
      <c r="K1191" s="10">
        <f>'12-2021'!$H1185/1000</f>
        <v>-7821.0410983993361</v>
      </c>
      <c r="L1191" s="10">
        <f>'1-2022'!$H1185/1000</f>
        <v>-7879.2738665188899</v>
      </c>
      <c r="M1191" s="10">
        <f>'2-2022'!$H1185/1000</f>
        <v>-7937.6069047325318</v>
      </c>
      <c r="N1191" s="10">
        <f>'3-2022'!$H1185/1000</f>
        <v>-7939.0636659299344</v>
      </c>
      <c r="O1191" s="10">
        <f>'4-2022'!$H1185/1000</f>
        <v>-7994.7962673801494</v>
      </c>
      <c r="P1191" s="10">
        <f>'5-2022'!$H1185/1000</f>
        <v>-8054.1463244508241</v>
      </c>
      <c r="Q1191" s="10">
        <f>'6-2022'!$H1185/1000</f>
        <v>-8074.1679621983767</v>
      </c>
      <c r="R1191" s="10">
        <f t="shared" si="20"/>
        <v>-7809.0503079024556</v>
      </c>
      <c r="T1191" s="74"/>
    </row>
    <row r="1192" spans="1:20" x14ac:dyDescent="0.25">
      <c r="A1192" s="56"/>
      <c r="B1192" s="3"/>
      <c r="C1192" s="3"/>
      <c r="D1192" s="3"/>
      <c r="E1192" s="12">
        <f>'6-2021'!$H1186/1000</f>
        <v>-39635.75464719579</v>
      </c>
      <c r="F1192" s="12">
        <f>'7-2021'!$H1186/1000</f>
        <v>-39817.240029974666</v>
      </c>
      <c r="G1192" s="12">
        <f>'8-2021'!$H1186/1000</f>
        <v>-40023.337315370612</v>
      </c>
      <c r="H1192" s="12">
        <f>'9-2021'!$H1186/1000</f>
        <v>-40210.716427965272</v>
      </c>
      <c r="I1192" s="12">
        <f>'10-2021'!$H1186/1000</f>
        <v>-40410.68611440809</v>
      </c>
      <c r="J1192" s="12">
        <f>'11-2021'!$H1186/1000</f>
        <v>-40598.111214282326</v>
      </c>
      <c r="K1192" s="12">
        <f>'12-2021'!$H1186/1000</f>
        <v>-40795.027808767933</v>
      </c>
      <c r="L1192" s="12">
        <f>'1-2022'!$H1186/1000</f>
        <v>-40995.918458363951</v>
      </c>
      <c r="M1192" s="12">
        <f>'2-2022'!$H1186/1000</f>
        <v>-41197.023879095599</v>
      </c>
      <c r="N1192" s="12">
        <f>'3-2022'!$H1186/1000</f>
        <v>-41327.585831031887</v>
      </c>
      <c r="O1192" s="12">
        <f>'4-2022'!$H1186/1000</f>
        <v>-41523.878059852075</v>
      </c>
      <c r="P1192" s="12">
        <f>'5-2022'!$H1186/1000</f>
        <v>-41725.73680722907</v>
      </c>
      <c r="Q1192" s="12">
        <f>'6-2022'!$H1186/1000</f>
        <v>-41867.233070464776</v>
      </c>
      <c r="R1192" s="12">
        <f t="shared" si="20"/>
        <v>-40781.396317097649</v>
      </c>
      <c r="T1192" s="74"/>
    </row>
    <row r="1193" spans="1:20" x14ac:dyDescent="0.25">
      <c r="A1193" s="56"/>
      <c r="B1193" s="3"/>
      <c r="C1193" s="3"/>
      <c r="D1193" s="3"/>
      <c r="E1193" s="2">
        <f>'6-2021'!$H1187/1000</f>
        <v>0</v>
      </c>
      <c r="F1193" s="2">
        <f>'7-2021'!$H1187/1000</f>
        <v>0</v>
      </c>
      <c r="G1193" s="2">
        <f>'8-2021'!$H1187/1000</f>
        <v>0</v>
      </c>
      <c r="H1193" s="2">
        <f>'9-2021'!$H1187/1000</f>
        <v>0</v>
      </c>
      <c r="I1193" s="2">
        <f>'10-2021'!$H1187/1000</f>
        <v>0</v>
      </c>
      <c r="J1193" s="2">
        <f>'11-2021'!$H1187/1000</f>
        <v>0</v>
      </c>
      <c r="K1193" s="2">
        <f>'12-2021'!$H1187/1000</f>
        <v>0</v>
      </c>
      <c r="L1193" s="2">
        <f>'1-2022'!$H1187/1000</f>
        <v>0</v>
      </c>
      <c r="M1193" s="2">
        <f>'2-2022'!$H1187/1000</f>
        <v>0</v>
      </c>
      <c r="N1193" s="2">
        <f>'3-2022'!$H1187/1000</f>
        <v>0</v>
      </c>
      <c r="O1193" s="2">
        <f>'4-2022'!$H1187/1000</f>
        <v>0</v>
      </c>
      <c r="P1193" s="2">
        <f>'5-2022'!$H1187/1000</f>
        <v>0</v>
      </c>
      <c r="Q1193" s="2">
        <f>'6-2022'!$H1187/1000</f>
        <v>0</v>
      </c>
      <c r="R1193" s="2">
        <f t="shared" si="20"/>
        <v>0</v>
      </c>
      <c r="T1193" s="74"/>
    </row>
    <row r="1194" spans="1:20" x14ac:dyDescent="0.25">
      <c r="A1194" s="56" t="s">
        <v>206</v>
      </c>
      <c r="B1194" s="3" t="s">
        <v>207</v>
      </c>
      <c r="C1194" s="3"/>
      <c r="D1194" s="3"/>
      <c r="E1194" s="2">
        <f>'6-2021'!$H1188/1000</f>
        <v>0</v>
      </c>
      <c r="F1194" s="2">
        <f>'7-2021'!$H1188/1000</f>
        <v>0</v>
      </c>
      <c r="G1194" s="2">
        <f>'8-2021'!$H1188/1000</f>
        <v>0</v>
      </c>
      <c r="H1194" s="2">
        <f>'9-2021'!$H1188/1000</f>
        <v>0</v>
      </c>
      <c r="I1194" s="2">
        <f>'10-2021'!$H1188/1000</f>
        <v>0</v>
      </c>
      <c r="J1194" s="2">
        <f>'11-2021'!$H1188/1000</f>
        <v>0</v>
      </c>
      <c r="K1194" s="2">
        <f>'12-2021'!$H1188/1000</f>
        <v>0</v>
      </c>
      <c r="L1194" s="2">
        <f>'1-2022'!$H1188/1000</f>
        <v>0</v>
      </c>
      <c r="M1194" s="2">
        <f>'2-2022'!$H1188/1000</f>
        <v>0</v>
      </c>
      <c r="N1194" s="2">
        <f>'3-2022'!$H1188/1000</f>
        <v>0</v>
      </c>
      <c r="O1194" s="2">
        <f>'4-2022'!$H1188/1000</f>
        <v>0</v>
      </c>
      <c r="P1194" s="2">
        <f>'5-2022'!$H1188/1000</f>
        <v>0</v>
      </c>
      <c r="Q1194" s="2">
        <f>'6-2022'!$H1188/1000</f>
        <v>0</v>
      </c>
      <c r="R1194" s="2">
        <f t="shared" si="20"/>
        <v>0</v>
      </c>
      <c r="T1194" s="74"/>
    </row>
    <row r="1195" spans="1:20" x14ac:dyDescent="0.25">
      <c r="A1195" s="56"/>
      <c r="B1195" s="3"/>
      <c r="C1195" s="3"/>
      <c r="D1195" s="3" t="s">
        <v>193</v>
      </c>
      <c r="E1195" s="10">
        <f>'6-2021'!$H1189/1000</f>
        <v>0</v>
      </c>
      <c r="F1195" s="10">
        <f>'7-2021'!$H1189/1000</f>
        <v>0</v>
      </c>
      <c r="G1195" s="10">
        <f>'8-2021'!$H1189/1000</f>
        <v>0</v>
      </c>
      <c r="H1195" s="10">
        <f>'9-2021'!$H1189/1000</f>
        <v>0</v>
      </c>
      <c r="I1195" s="10">
        <f>'10-2021'!$H1189/1000</f>
        <v>0</v>
      </c>
      <c r="J1195" s="10">
        <f>'11-2021'!$H1189/1000</f>
        <v>0</v>
      </c>
      <c r="K1195" s="10">
        <f>'12-2021'!$H1189/1000</f>
        <v>0</v>
      </c>
      <c r="L1195" s="10">
        <f>'1-2022'!$H1189/1000</f>
        <v>0</v>
      </c>
      <c r="M1195" s="10">
        <f>'2-2022'!$H1189/1000</f>
        <v>0</v>
      </c>
      <c r="N1195" s="10">
        <f>'3-2022'!$H1189/1000</f>
        <v>0</v>
      </c>
      <c r="O1195" s="10">
        <f>'4-2022'!$H1189/1000</f>
        <v>0</v>
      </c>
      <c r="P1195" s="10">
        <f>'5-2022'!$H1189/1000</f>
        <v>0</v>
      </c>
      <c r="Q1195" s="10">
        <f>'6-2022'!$H1189/1000</f>
        <v>0</v>
      </c>
      <c r="R1195" s="10">
        <f t="shared" si="20"/>
        <v>0</v>
      </c>
      <c r="T1195" s="74"/>
    </row>
    <row r="1196" spans="1:20" x14ac:dyDescent="0.25">
      <c r="A1196" s="56"/>
      <c r="B1196" s="3"/>
      <c r="C1196" s="3"/>
      <c r="D1196" s="3" t="s">
        <v>254</v>
      </c>
      <c r="E1196" s="10">
        <f>'6-2021'!$H1190/1000</f>
        <v>0</v>
      </c>
      <c r="F1196" s="10">
        <f>'7-2021'!$H1190/1000</f>
        <v>0</v>
      </c>
      <c r="G1196" s="10">
        <f>'8-2021'!$H1190/1000</f>
        <v>0</v>
      </c>
      <c r="H1196" s="10">
        <f>'9-2021'!$H1190/1000</f>
        <v>0</v>
      </c>
      <c r="I1196" s="10">
        <f>'10-2021'!$H1190/1000</f>
        <v>0</v>
      </c>
      <c r="J1196" s="10">
        <f>'11-2021'!$H1190/1000</f>
        <v>0</v>
      </c>
      <c r="K1196" s="10">
        <f>'12-2021'!$H1190/1000</f>
        <v>0</v>
      </c>
      <c r="L1196" s="10">
        <f>'1-2022'!$H1190/1000</f>
        <v>0</v>
      </c>
      <c r="M1196" s="10">
        <f>'2-2022'!$H1190/1000</f>
        <v>0</v>
      </c>
      <c r="N1196" s="10">
        <f>'3-2022'!$H1190/1000</f>
        <v>0</v>
      </c>
      <c r="O1196" s="10">
        <f>'4-2022'!$H1190/1000</f>
        <v>0</v>
      </c>
      <c r="P1196" s="10">
        <f>'5-2022'!$H1190/1000</f>
        <v>0</v>
      </c>
      <c r="Q1196" s="10">
        <f>'6-2022'!$H1190/1000</f>
        <v>0</v>
      </c>
      <c r="R1196" s="10">
        <f t="shared" si="20"/>
        <v>0</v>
      </c>
      <c r="T1196" s="74"/>
    </row>
    <row r="1197" spans="1:20" x14ac:dyDescent="0.25">
      <c r="A1197" s="56"/>
      <c r="B1197" s="3"/>
      <c r="C1197" s="3"/>
      <c r="D1197" s="3" t="s">
        <v>304</v>
      </c>
      <c r="E1197" s="10">
        <f>'6-2021'!$H1191/1000</f>
        <v>32028.79912872798</v>
      </c>
      <c r="F1197" s="10">
        <f>'7-2021'!$H1191/1000</f>
        <v>31076.731326014957</v>
      </c>
      <c r="G1197" s="10">
        <f>'8-2021'!$H1191/1000</f>
        <v>30127.903581951141</v>
      </c>
      <c r="H1197" s="10">
        <f>'9-2021'!$H1191/1000</f>
        <v>29177.122110557681</v>
      </c>
      <c r="I1197" s="10">
        <f>'10-2021'!$H1191/1000</f>
        <v>28222.328435125186</v>
      </c>
      <c r="J1197" s="10">
        <f>'11-2021'!$H1191/1000</f>
        <v>27266.957183174</v>
      </c>
      <c r="K1197" s="10">
        <f>'12-2021'!$H1191/1000</f>
        <v>26311.807169157575</v>
      </c>
      <c r="L1197" s="10">
        <f>'1-2022'!$H1191/1000</f>
        <v>25354.995743089425</v>
      </c>
      <c r="M1197" s="10">
        <f>'2-2022'!$H1191/1000</f>
        <v>24398.407437149643</v>
      </c>
      <c r="N1197" s="10">
        <f>'3-2022'!$H1191/1000</f>
        <v>23440.032161126797</v>
      </c>
      <c r="O1197" s="10">
        <f>'4-2022'!$H1191/1000</f>
        <v>22482.664937410878</v>
      </c>
      <c r="P1197" s="10">
        <f>'5-2022'!$H1191/1000</f>
        <v>21525.132395819841</v>
      </c>
      <c r="Q1197" s="10">
        <f>'6-2022'!$H1191/1000</f>
        <v>20583.800044548585</v>
      </c>
      <c r="R1197" s="10">
        <f t="shared" si="20"/>
        <v>26307.53183893461</v>
      </c>
      <c r="T1197" s="74"/>
    </row>
    <row r="1198" spans="1:20" x14ac:dyDescent="0.25">
      <c r="A1198" s="56"/>
      <c r="B1198" s="3"/>
      <c r="C1198" s="3"/>
      <c r="D1198" s="3" t="s">
        <v>24</v>
      </c>
      <c r="E1198" s="10">
        <f>'6-2021'!$H1192/1000</f>
        <v>-11.784997380831424</v>
      </c>
      <c r="F1198" s="10">
        <f>'7-2021'!$H1192/1000</f>
        <v>-11.786512550669149</v>
      </c>
      <c r="G1198" s="10">
        <f>'8-2021'!$H1192/1000</f>
        <v>-11.788028518384618</v>
      </c>
      <c r="H1198" s="10">
        <f>'9-2021'!$H1192/1000</f>
        <v>-11.78954368822234</v>
      </c>
      <c r="I1198" s="10">
        <f>'10-2021'!$H1192/1000</f>
        <v>-11.791059655937808</v>
      </c>
      <c r="J1198" s="10">
        <f>'11-2021'!$H1192/1000</f>
        <v>-11.79257482577553</v>
      </c>
      <c r="K1198" s="10">
        <f>'12-2021'!$H1192/1000</f>
        <v>-11.794090793490998</v>
      </c>
      <c r="L1198" s="10">
        <f>'1-2022'!$H1192/1000</f>
        <v>-11.795605963328722</v>
      </c>
      <c r="M1198" s="10">
        <f>'2-2022'!$H1192/1000</f>
        <v>-11.79712193104419</v>
      </c>
      <c r="N1198" s="10">
        <f>'3-2022'!$H1192/1000</f>
        <v>-11.798637100881914</v>
      </c>
      <c r="O1198" s="10">
        <f>'4-2022'!$H1192/1000</f>
        <v>-11.800153068597382</v>
      </c>
      <c r="P1198" s="10">
        <f>'5-2022'!$H1192/1000</f>
        <v>-11.801668238435102</v>
      </c>
      <c r="Q1198" s="10">
        <f>'6-2022'!$H1192/1000</f>
        <v>-11.80318420615057</v>
      </c>
      <c r="R1198" s="10">
        <f t="shared" si="20"/>
        <v>-11.794090594021563</v>
      </c>
      <c r="T1198" s="74"/>
    </row>
    <row r="1199" spans="1:20" x14ac:dyDescent="0.25">
      <c r="A1199" s="56"/>
      <c r="B1199" s="3"/>
      <c r="C1199" s="3"/>
      <c r="D1199" s="3" t="s">
        <v>249</v>
      </c>
      <c r="E1199" s="10">
        <f>'6-2021'!$H1193/1000</f>
        <v>-51798.564465333693</v>
      </c>
      <c r="F1199" s="10">
        <f>'7-2021'!$H1193/1000</f>
        <v>-52167.404217992102</v>
      </c>
      <c r="G1199" s="10">
        <f>'8-2021'!$H1193/1000</f>
        <v>-52536.239564649513</v>
      </c>
      <c r="H1199" s="10">
        <f>'9-2021'!$H1193/1000</f>
        <v>-52909.125123297359</v>
      </c>
      <c r="I1199" s="10">
        <f>'10-2021'!$H1193/1000</f>
        <v>-53277.960297083504</v>
      </c>
      <c r="J1199" s="10">
        <f>'11-2021'!$H1193/1000</f>
        <v>-53646.795459788154</v>
      </c>
      <c r="K1199" s="10">
        <f>'12-2021'!$H1193/1000</f>
        <v>-54016.890982572797</v>
      </c>
      <c r="L1199" s="10">
        <f>'1-2022'!$H1193/1000</f>
        <v>-54385.967458051746</v>
      </c>
      <c r="M1199" s="10">
        <f>'2-2022'!$H1193/1000</f>
        <v>-54746.734284342216</v>
      </c>
      <c r="N1199" s="10">
        <f>'3-2022'!$H1193/1000</f>
        <v>-55106.123831952609</v>
      </c>
      <c r="O1199" s="10">
        <f>'4-2022'!$H1193/1000</f>
        <v>-55475.726551946871</v>
      </c>
      <c r="P1199" s="10">
        <f>'5-2022'!$H1193/1000</f>
        <v>-55845.329260859646</v>
      </c>
      <c r="Q1199" s="10">
        <f>'6-2022'!$H1193/1000</f>
        <v>-56079.981340722043</v>
      </c>
      <c r="R1199" s="10">
        <f t="shared" si="20"/>
        <v>-54004.464161297037</v>
      </c>
      <c r="T1199" s="74"/>
    </row>
    <row r="1200" spans="1:20" x14ac:dyDescent="0.25">
      <c r="A1200" s="56"/>
      <c r="B1200" s="3"/>
      <c r="C1200" s="3"/>
      <c r="D1200" s="3" t="s">
        <v>302</v>
      </c>
      <c r="E1200" s="10">
        <f>'6-2021'!$H1194/1000</f>
        <v>0</v>
      </c>
      <c r="F1200" s="10">
        <f>'7-2021'!$H1194/1000</f>
        <v>0</v>
      </c>
      <c r="G1200" s="10">
        <f>'8-2021'!$H1194/1000</f>
        <v>0</v>
      </c>
      <c r="H1200" s="10">
        <f>'9-2021'!$H1194/1000</f>
        <v>0</v>
      </c>
      <c r="I1200" s="10">
        <f>'10-2021'!$H1194/1000</f>
        <v>0</v>
      </c>
      <c r="J1200" s="10">
        <f>'11-2021'!$H1194/1000</f>
        <v>0</v>
      </c>
      <c r="K1200" s="10">
        <f>'12-2021'!$H1194/1000</f>
        <v>0</v>
      </c>
      <c r="L1200" s="10">
        <f>'1-2022'!$H1194/1000</f>
        <v>0</v>
      </c>
      <c r="M1200" s="10">
        <f>'2-2022'!$H1194/1000</f>
        <v>0</v>
      </c>
      <c r="N1200" s="10">
        <f>'3-2022'!$H1194/1000</f>
        <v>0</v>
      </c>
      <c r="O1200" s="10">
        <f>'4-2022'!$H1194/1000</f>
        <v>0</v>
      </c>
      <c r="P1200" s="10">
        <f>'5-2022'!$H1194/1000</f>
        <v>0</v>
      </c>
      <c r="Q1200" s="10">
        <f>'6-2022'!$H1194/1000</f>
        <v>0</v>
      </c>
      <c r="R1200" s="10">
        <f t="shared" si="20"/>
        <v>0</v>
      </c>
      <c r="T1200" s="74"/>
    </row>
    <row r="1201" spans="1:20" x14ac:dyDescent="0.25">
      <c r="A1201" s="56"/>
      <c r="B1201" s="3"/>
      <c r="C1201" s="3"/>
      <c r="D1201" s="3" t="s">
        <v>303</v>
      </c>
      <c r="E1201" s="10">
        <f>'6-2021'!$H1195/1000</f>
        <v>0</v>
      </c>
      <c r="F1201" s="10">
        <f>'7-2021'!$H1195/1000</f>
        <v>0</v>
      </c>
      <c r="G1201" s="10">
        <f>'8-2021'!$H1195/1000</f>
        <v>0</v>
      </c>
      <c r="H1201" s="10">
        <f>'9-2021'!$H1195/1000</f>
        <v>0</v>
      </c>
      <c r="I1201" s="10">
        <f>'10-2021'!$H1195/1000</f>
        <v>0</v>
      </c>
      <c r="J1201" s="10">
        <f>'11-2021'!$H1195/1000</f>
        <v>0</v>
      </c>
      <c r="K1201" s="10">
        <f>'12-2021'!$H1195/1000</f>
        <v>0</v>
      </c>
      <c r="L1201" s="10">
        <f>'1-2022'!$H1195/1000</f>
        <v>0</v>
      </c>
      <c r="M1201" s="10">
        <f>'2-2022'!$H1195/1000</f>
        <v>0</v>
      </c>
      <c r="N1201" s="10">
        <f>'3-2022'!$H1195/1000</f>
        <v>0</v>
      </c>
      <c r="O1201" s="10">
        <f>'4-2022'!$H1195/1000</f>
        <v>0</v>
      </c>
      <c r="P1201" s="10">
        <f>'5-2022'!$H1195/1000</f>
        <v>0</v>
      </c>
      <c r="Q1201" s="10">
        <f>'6-2022'!$H1195/1000</f>
        <v>0</v>
      </c>
      <c r="R1201" s="10">
        <f t="shared" si="20"/>
        <v>0</v>
      </c>
    </row>
    <row r="1202" spans="1:20" x14ac:dyDescent="0.25">
      <c r="A1202" s="56"/>
      <c r="B1202" s="3"/>
      <c r="C1202" s="3"/>
      <c r="D1202" s="3"/>
      <c r="E1202" s="12">
        <f>'6-2021'!$H1196/1000</f>
        <v>-19781.550333986543</v>
      </c>
      <c r="F1202" s="12">
        <f>'7-2021'!$H1196/1000</f>
        <v>-21102.459404527817</v>
      </c>
      <c r="G1202" s="12">
        <f>'8-2021'!$H1196/1000</f>
        <v>-22420.124011216758</v>
      </c>
      <c r="H1202" s="12">
        <f>'9-2021'!$H1196/1000</f>
        <v>-23743.792556427899</v>
      </c>
      <c r="I1202" s="12">
        <f>'10-2021'!$H1196/1000</f>
        <v>-25067.422921614256</v>
      </c>
      <c r="J1202" s="12">
        <f>'11-2021'!$H1196/1000</f>
        <v>-26391.630851439928</v>
      </c>
      <c r="K1202" s="12">
        <f>'12-2021'!$H1196/1000</f>
        <v>-27716.877904208708</v>
      </c>
      <c r="L1202" s="12">
        <f>'1-2022'!$H1196/1000</f>
        <v>-29042.76732092565</v>
      </c>
      <c r="M1202" s="12">
        <f>'2-2022'!$H1196/1000</f>
        <v>-30360.123969123611</v>
      </c>
      <c r="N1202" s="12">
        <f>'3-2022'!$H1196/1000</f>
        <v>-31677.890307926697</v>
      </c>
      <c r="O1202" s="12">
        <f>'4-2022'!$H1196/1000</f>
        <v>-33004.861767604591</v>
      </c>
      <c r="P1202" s="12">
        <f>'5-2022'!$H1196/1000</f>
        <v>-34331.998533278245</v>
      </c>
      <c r="Q1202" s="12">
        <f>'6-2022'!$H1196/1000</f>
        <v>-35507.9844803796</v>
      </c>
      <c r="R1202" s="12">
        <f t="shared" si="20"/>
        <v>-27708.726412956432</v>
      </c>
      <c r="T1202" s="74"/>
    </row>
    <row r="1203" spans="1:20" x14ac:dyDescent="0.25">
      <c r="A1203" s="56"/>
      <c r="B1203" s="3"/>
      <c r="C1203" s="3"/>
      <c r="D1203" s="3"/>
      <c r="E1203" s="2">
        <f>'6-2021'!$H1197/1000</f>
        <v>0</v>
      </c>
      <c r="F1203" s="2">
        <f>'7-2021'!$H1197/1000</f>
        <v>0</v>
      </c>
      <c r="G1203" s="2">
        <f>'8-2021'!$H1197/1000</f>
        <v>0</v>
      </c>
      <c r="H1203" s="2">
        <f>'9-2021'!$H1197/1000</f>
        <v>0</v>
      </c>
      <c r="I1203" s="2">
        <f>'10-2021'!$H1197/1000</f>
        <v>0</v>
      </c>
      <c r="J1203" s="2">
        <f>'11-2021'!$H1197/1000</f>
        <v>0</v>
      </c>
      <c r="K1203" s="2">
        <f>'12-2021'!$H1197/1000</f>
        <v>0</v>
      </c>
      <c r="L1203" s="2">
        <f>'1-2022'!$H1197/1000</f>
        <v>0</v>
      </c>
      <c r="M1203" s="2">
        <f>'2-2022'!$H1197/1000</f>
        <v>0</v>
      </c>
      <c r="N1203" s="2">
        <f>'3-2022'!$H1197/1000</f>
        <v>0</v>
      </c>
      <c r="O1203" s="2">
        <f>'4-2022'!$H1197/1000</f>
        <v>0</v>
      </c>
      <c r="P1203" s="2">
        <f>'5-2022'!$H1197/1000</f>
        <v>0</v>
      </c>
      <c r="Q1203" s="2">
        <f>'6-2022'!$H1197/1000</f>
        <v>0</v>
      </c>
      <c r="R1203" s="2">
        <f t="shared" si="20"/>
        <v>0</v>
      </c>
      <c r="T1203" s="74"/>
    </row>
    <row r="1204" spans="1:20" x14ac:dyDescent="0.25">
      <c r="A1204" s="56" t="s">
        <v>208</v>
      </c>
      <c r="B1204" s="3" t="s">
        <v>209</v>
      </c>
      <c r="C1204" s="3"/>
      <c r="D1204" s="3"/>
      <c r="E1204" s="2">
        <f>'6-2021'!$H1198/1000</f>
        <v>0</v>
      </c>
      <c r="F1204" s="2">
        <f>'7-2021'!$H1198/1000</f>
        <v>0</v>
      </c>
      <c r="G1204" s="2">
        <f>'8-2021'!$H1198/1000</f>
        <v>0</v>
      </c>
      <c r="H1204" s="2">
        <f>'9-2021'!$H1198/1000</f>
        <v>0</v>
      </c>
      <c r="I1204" s="2">
        <f>'10-2021'!$H1198/1000</f>
        <v>0</v>
      </c>
      <c r="J1204" s="2">
        <f>'11-2021'!$H1198/1000</f>
        <v>0</v>
      </c>
      <c r="K1204" s="2">
        <f>'12-2021'!$H1198/1000</f>
        <v>0</v>
      </c>
      <c r="L1204" s="2">
        <f>'1-2022'!$H1198/1000</f>
        <v>0</v>
      </c>
      <c r="M1204" s="2">
        <f>'2-2022'!$H1198/1000</f>
        <v>0</v>
      </c>
      <c r="N1204" s="2">
        <f>'3-2022'!$H1198/1000</f>
        <v>0</v>
      </c>
      <c r="O1204" s="2">
        <f>'4-2022'!$H1198/1000</f>
        <v>0</v>
      </c>
      <c r="P1204" s="2">
        <f>'5-2022'!$H1198/1000</f>
        <v>0</v>
      </c>
      <c r="Q1204" s="2">
        <f>'6-2022'!$H1198/1000</f>
        <v>0</v>
      </c>
      <c r="R1204" s="2">
        <f t="shared" si="20"/>
        <v>0</v>
      </c>
      <c r="T1204" s="74"/>
    </row>
    <row r="1205" spans="1:20" x14ac:dyDescent="0.25">
      <c r="A1205" s="56"/>
      <c r="B1205" s="3"/>
      <c r="C1205" s="3"/>
      <c r="D1205" s="3" t="s">
        <v>250</v>
      </c>
      <c r="E1205" s="10">
        <f>'6-2021'!$H1199/1000</f>
        <v>0</v>
      </c>
      <c r="F1205" s="10">
        <f>'7-2021'!$H1199/1000</f>
        <v>0</v>
      </c>
      <c r="G1205" s="10">
        <f>'8-2021'!$H1199/1000</f>
        <v>0</v>
      </c>
      <c r="H1205" s="10">
        <f>'9-2021'!$H1199/1000</f>
        <v>0</v>
      </c>
      <c r="I1205" s="10">
        <f>'10-2021'!$H1199/1000</f>
        <v>0</v>
      </c>
      <c r="J1205" s="10">
        <f>'11-2021'!$H1199/1000</f>
        <v>0</v>
      </c>
      <c r="K1205" s="10">
        <f>'12-2021'!$H1199/1000</f>
        <v>0</v>
      </c>
      <c r="L1205" s="10">
        <f>'1-2022'!$H1199/1000</f>
        <v>0</v>
      </c>
      <c r="M1205" s="10">
        <f>'2-2022'!$H1199/1000</f>
        <v>0</v>
      </c>
      <c r="N1205" s="10">
        <f>'3-2022'!$H1199/1000</f>
        <v>0</v>
      </c>
      <c r="O1205" s="10">
        <f>'4-2022'!$H1199/1000</f>
        <v>0</v>
      </c>
      <c r="P1205" s="10">
        <f>'5-2022'!$H1199/1000</f>
        <v>0</v>
      </c>
      <c r="Q1205" s="10">
        <f>'6-2022'!$H1199/1000</f>
        <v>0</v>
      </c>
      <c r="R1205" s="10">
        <f t="shared" si="20"/>
        <v>0</v>
      </c>
      <c r="T1205" s="74"/>
    </row>
    <row r="1206" spans="1:20" x14ac:dyDescent="0.25">
      <c r="A1206" s="56"/>
      <c r="B1206" s="3"/>
      <c r="C1206" s="3"/>
      <c r="D1206" s="3" t="s">
        <v>24</v>
      </c>
      <c r="E1206" s="10">
        <f>'6-2021'!$H1200/1000</f>
        <v>0</v>
      </c>
      <c r="F1206" s="10">
        <f>'7-2021'!$H1200/1000</f>
        <v>0</v>
      </c>
      <c r="G1206" s="10">
        <f>'8-2021'!$H1200/1000</f>
        <v>0</v>
      </c>
      <c r="H1206" s="10">
        <f>'9-2021'!$H1200/1000</f>
        <v>0</v>
      </c>
      <c r="I1206" s="10">
        <f>'10-2021'!$H1200/1000</f>
        <v>0</v>
      </c>
      <c r="J1206" s="10">
        <f>'11-2021'!$H1200/1000</f>
        <v>0</v>
      </c>
      <c r="K1206" s="10">
        <f>'12-2021'!$H1200/1000</f>
        <v>0</v>
      </c>
      <c r="L1206" s="10">
        <f>'1-2022'!$H1200/1000</f>
        <v>0</v>
      </c>
      <c r="M1206" s="10">
        <f>'2-2022'!$H1200/1000</f>
        <v>0</v>
      </c>
      <c r="N1206" s="10">
        <f>'3-2022'!$H1200/1000</f>
        <v>0</v>
      </c>
      <c r="O1206" s="10">
        <f>'4-2022'!$H1200/1000</f>
        <v>0</v>
      </c>
      <c r="P1206" s="10">
        <f>'5-2022'!$H1200/1000</f>
        <v>0</v>
      </c>
      <c r="Q1206" s="10">
        <f>'6-2022'!$H1200/1000</f>
        <v>0</v>
      </c>
      <c r="R1206" s="10">
        <f t="shared" si="20"/>
        <v>0</v>
      </c>
      <c r="T1206" s="74"/>
    </row>
    <row r="1207" spans="1:20" x14ac:dyDescent="0.25">
      <c r="A1207" s="56"/>
      <c r="B1207" s="3"/>
      <c r="C1207" s="3"/>
      <c r="D1207" s="3"/>
      <c r="E1207" s="12">
        <f>'6-2021'!$H1201/1000</f>
        <v>0</v>
      </c>
      <c r="F1207" s="12">
        <f>'7-2021'!$H1201/1000</f>
        <v>0</v>
      </c>
      <c r="G1207" s="12">
        <f>'8-2021'!$H1201/1000</f>
        <v>0</v>
      </c>
      <c r="H1207" s="12">
        <f>'9-2021'!$H1201/1000</f>
        <v>0</v>
      </c>
      <c r="I1207" s="12">
        <f>'10-2021'!$H1201/1000</f>
        <v>0</v>
      </c>
      <c r="J1207" s="12">
        <f>'11-2021'!$H1201/1000</f>
        <v>0</v>
      </c>
      <c r="K1207" s="12">
        <f>'12-2021'!$H1201/1000</f>
        <v>0</v>
      </c>
      <c r="L1207" s="12">
        <f>'1-2022'!$H1201/1000</f>
        <v>0</v>
      </c>
      <c r="M1207" s="12">
        <f>'2-2022'!$H1201/1000</f>
        <v>0</v>
      </c>
      <c r="N1207" s="12">
        <f>'3-2022'!$H1201/1000</f>
        <v>0</v>
      </c>
      <c r="O1207" s="12">
        <f>'4-2022'!$H1201/1000</f>
        <v>0</v>
      </c>
      <c r="P1207" s="12">
        <f>'5-2022'!$H1201/1000</f>
        <v>0</v>
      </c>
      <c r="Q1207" s="12">
        <f>'6-2022'!$H1201/1000</f>
        <v>0</v>
      </c>
      <c r="R1207" s="12">
        <f t="shared" si="20"/>
        <v>0</v>
      </c>
      <c r="T1207" s="74"/>
    </row>
    <row r="1208" spans="1:20" x14ac:dyDescent="0.25">
      <c r="A1208" s="56"/>
      <c r="B1208" s="3"/>
      <c r="C1208" s="3"/>
      <c r="D1208" s="3"/>
      <c r="E1208" s="2">
        <f>'6-2021'!$H1202/1000</f>
        <v>0</v>
      </c>
      <c r="F1208" s="2">
        <f>'7-2021'!$H1202/1000</f>
        <v>0</v>
      </c>
      <c r="G1208" s="2">
        <f>'8-2021'!$H1202/1000</f>
        <v>0</v>
      </c>
      <c r="H1208" s="2">
        <f>'9-2021'!$H1202/1000</f>
        <v>0</v>
      </c>
      <c r="I1208" s="2">
        <f>'10-2021'!$H1202/1000</f>
        <v>0</v>
      </c>
      <c r="J1208" s="2">
        <f>'11-2021'!$H1202/1000</f>
        <v>0</v>
      </c>
      <c r="K1208" s="2">
        <f>'12-2021'!$H1202/1000</f>
        <v>0</v>
      </c>
      <c r="L1208" s="2">
        <f>'1-2022'!$H1202/1000</f>
        <v>0</v>
      </c>
      <c r="M1208" s="2">
        <f>'2-2022'!$H1202/1000</f>
        <v>0</v>
      </c>
      <c r="N1208" s="2">
        <f>'3-2022'!$H1202/1000</f>
        <v>0</v>
      </c>
      <c r="O1208" s="2">
        <f>'4-2022'!$H1202/1000</f>
        <v>0</v>
      </c>
      <c r="P1208" s="2">
        <f>'5-2022'!$H1202/1000</f>
        <v>0</v>
      </c>
      <c r="Q1208" s="2">
        <f>'6-2022'!$H1202/1000</f>
        <v>0</v>
      </c>
      <c r="R1208" s="2">
        <f t="shared" si="20"/>
        <v>0</v>
      </c>
      <c r="T1208" s="74"/>
    </row>
    <row r="1209" spans="1:20" ht="15.75" thickBot="1" x14ac:dyDescent="0.3">
      <c r="A1209" s="63" t="s">
        <v>210</v>
      </c>
      <c r="B1209" s="3"/>
      <c r="C1209" s="3"/>
      <c r="D1209" s="3"/>
      <c r="E1209" s="13">
        <f>'6-2021'!$H1203/1000</f>
        <v>-245524.87970560015</v>
      </c>
      <c r="F1209" s="13">
        <f>'7-2021'!$H1203/1000</f>
        <v>-248726.30034243054</v>
      </c>
      <c r="G1209" s="13">
        <f>'8-2021'!$H1203/1000</f>
        <v>-251870.96832897284</v>
      </c>
      <c r="H1209" s="13">
        <f>'9-2021'!$H1203/1000</f>
        <v>-254775.23210189538</v>
      </c>
      <c r="I1209" s="13">
        <f>'10-2021'!$H1203/1000</f>
        <v>-258001.23599236508</v>
      </c>
      <c r="J1209" s="13">
        <f>'11-2021'!$H1203/1000</f>
        <v>-261245.8677507606</v>
      </c>
      <c r="K1209" s="13">
        <f>'12-2021'!$H1203/1000</f>
        <v>-264316.05300332932</v>
      </c>
      <c r="L1209" s="13">
        <f>'1-2022'!$H1203/1000</f>
        <v>-267576.61738839519</v>
      </c>
      <c r="M1209" s="13">
        <f>'2-2022'!$H1203/1000</f>
        <v>-270825.25030165358</v>
      </c>
      <c r="N1209" s="13">
        <f>'3-2022'!$H1203/1000</f>
        <v>-273860.02586166572</v>
      </c>
      <c r="O1209" s="13">
        <f>'4-2022'!$H1203/1000</f>
        <v>-277101.85476918914</v>
      </c>
      <c r="P1209" s="13">
        <f>'5-2022'!$H1203/1000</f>
        <v>-280252.79463941761</v>
      </c>
      <c r="Q1209" s="13">
        <f>'6-2022'!$H1203/1000</f>
        <v>-282260.72645316191</v>
      </c>
      <c r="R1209" s="13">
        <f t="shared" si="20"/>
        <v>-264370.41696328804</v>
      </c>
      <c r="T1209" s="74"/>
    </row>
    <row r="1210" spans="1:20" ht="15.75" thickTop="1" x14ac:dyDescent="0.25">
      <c r="A1210" s="56"/>
      <c r="B1210" s="3"/>
      <c r="C1210" s="3"/>
      <c r="D1210" s="3"/>
      <c r="E1210" s="2">
        <f>'6-2021'!$H1204/1000</f>
        <v>0</v>
      </c>
      <c r="F1210" s="2">
        <f>'7-2021'!$H1204/1000</f>
        <v>0</v>
      </c>
      <c r="G1210" s="2">
        <f>'8-2021'!$H1204/1000</f>
        <v>0</v>
      </c>
      <c r="H1210" s="2">
        <f>'9-2021'!$H1204/1000</f>
        <v>0</v>
      </c>
      <c r="I1210" s="2">
        <f>'10-2021'!$H1204/1000</f>
        <v>0</v>
      </c>
      <c r="J1210" s="2">
        <f>'11-2021'!$H1204/1000</f>
        <v>0</v>
      </c>
      <c r="K1210" s="2">
        <f>'12-2021'!$H1204/1000</f>
        <v>0</v>
      </c>
      <c r="L1210" s="2">
        <f>'1-2022'!$H1204/1000</f>
        <v>0</v>
      </c>
      <c r="M1210" s="2">
        <f>'2-2022'!$H1204/1000</f>
        <v>0</v>
      </c>
      <c r="N1210" s="2">
        <f>'3-2022'!$H1204/1000</f>
        <v>0</v>
      </c>
      <c r="O1210" s="2">
        <f>'4-2022'!$H1204/1000</f>
        <v>0</v>
      </c>
      <c r="P1210" s="2">
        <f>'5-2022'!$H1204/1000</f>
        <v>0</v>
      </c>
      <c r="Q1210" s="2">
        <f>'6-2022'!$H1204/1000</f>
        <v>0</v>
      </c>
      <c r="R1210" s="2">
        <f t="shared" si="20"/>
        <v>0</v>
      </c>
      <c r="T1210" s="74"/>
    </row>
    <row r="1211" spans="1:20" x14ac:dyDescent="0.25">
      <c r="A1211" s="56" t="s">
        <v>211</v>
      </c>
      <c r="B1211" s="3"/>
      <c r="C1211" s="3"/>
      <c r="D1211" s="3"/>
      <c r="E1211" s="2">
        <f>'6-2021'!$H1205/1000</f>
        <v>0</v>
      </c>
      <c r="F1211" s="2">
        <f>'7-2021'!$H1205/1000</f>
        <v>0</v>
      </c>
      <c r="G1211" s="2">
        <f>'8-2021'!$H1205/1000</f>
        <v>0</v>
      </c>
      <c r="H1211" s="2">
        <f>'9-2021'!$H1205/1000</f>
        <v>0</v>
      </c>
      <c r="I1211" s="2">
        <f>'10-2021'!$H1205/1000</f>
        <v>0</v>
      </c>
      <c r="J1211" s="2">
        <f>'11-2021'!$H1205/1000</f>
        <v>0</v>
      </c>
      <c r="K1211" s="2">
        <f>'12-2021'!$H1205/1000</f>
        <v>0</v>
      </c>
      <c r="L1211" s="2">
        <f>'1-2022'!$H1205/1000</f>
        <v>0</v>
      </c>
      <c r="M1211" s="2">
        <f>'2-2022'!$H1205/1000</f>
        <v>0</v>
      </c>
      <c r="N1211" s="2">
        <f>'3-2022'!$H1205/1000</f>
        <v>0</v>
      </c>
      <c r="O1211" s="2">
        <f>'4-2022'!$H1205/1000</f>
        <v>0</v>
      </c>
      <c r="P1211" s="2">
        <f>'5-2022'!$H1205/1000</f>
        <v>0</v>
      </c>
      <c r="Q1211" s="2">
        <f>'6-2022'!$H1205/1000</f>
        <v>0</v>
      </c>
      <c r="R1211" s="2">
        <f t="shared" si="20"/>
        <v>0</v>
      </c>
      <c r="T1211" s="74"/>
    </row>
    <row r="1212" spans="1:20" x14ac:dyDescent="0.25">
      <c r="A1212" s="56"/>
      <c r="B1212" s="3"/>
      <c r="C1212" s="58" t="s">
        <v>193</v>
      </c>
      <c r="D1212" s="3"/>
      <c r="E1212" s="10">
        <f>'6-2021'!$H1206/1000</f>
        <v>-444.34746000000001</v>
      </c>
      <c r="F1212" s="10">
        <f>'7-2021'!$H1206/1000</f>
        <v>-518.40536999999995</v>
      </c>
      <c r="G1212" s="10">
        <f>'8-2021'!$H1206/1000</f>
        <v>-592.46328000000005</v>
      </c>
      <c r="H1212" s="10">
        <f>'9-2021'!$H1206/1000</f>
        <v>-666.52118999999993</v>
      </c>
      <c r="I1212" s="10">
        <f>'10-2021'!$H1206/1000</f>
        <v>-740.57909999999993</v>
      </c>
      <c r="J1212" s="10">
        <f>'11-2021'!$H1206/1000</f>
        <v>-814.63701000000003</v>
      </c>
      <c r="K1212" s="10">
        <f>'12-2021'!$H1206/1000</f>
        <v>-888.69492000000002</v>
      </c>
      <c r="L1212" s="10">
        <f>'1-2022'!$H1206/1000</f>
        <v>-962.7528299999999</v>
      </c>
      <c r="M1212" s="10">
        <f>'2-2022'!$H1206/1000</f>
        <v>-1036.8107399999999</v>
      </c>
      <c r="N1212" s="10">
        <f>'3-2022'!$H1206/1000</f>
        <v>-1110.8686499999999</v>
      </c>
      <c r="O1212" s="10">
        <f>'4-2022'!$H1206/1000</f>
        <v>-1184.9265600000001</v>
      </c>
      <c r="P1212" s="10">
        <f>'5-2022'!$H1206/1000</f>
        <v>-1258.9844699999999</v>
      </c>
      <c r="Q1212" s="10">
        <f>'6-2022'!$H1206/1000</f>
        <v>-1333.0423799999999</v>
      </c>
      <c r="R1212" s="10">
        <f t="shared" si="20"/>
        <v>-888.69491999999991</v>
      </c>
      <c r="T1212" s="74"/>
    </row>
    <row r="1213" spans="1:20" x14ac:dyDescent="0.25">
      <c r="A1213" s="56"/>
      <c r="B1213" s="3"/>
      <c r="C1213" s="3" t="s">
        <v>302</v>
      </c>
      <c r="D1213" s="3"/>
      <c r="E1213" s="10">
        <f>'6-2021'!$H1207/1000</f>
        <v>-32145.11525597631</v>
      </c>
      <c r="F1213" s="10">
        <f>'7-2021'!$H1207/1000</f>
        <v>-32269.791559002628</v>
      </c>
      <c r="G1213" s="10">
        <f>'8-2021'!$H1207/1000</f>
        <v>-32418.943726490495</v>
      </c>
      <c r="H1213" s="10">
        <f>'9-2021'!$H1207/1000</f>
        <v>-32553.738624120626</v>
      </c>
      <c r="I1213" s="10">
        <f>'10-2021'!$H1207/1000</f>
        <v>-32696.910083543975</v>
      </c>
      <c r="J1213" s="10">
        <f>'11-2021'!$H1207/1000</f>
        <v>-32827.8953016452</v>
      </c>
      <c r="K1213" s="10">
        <f>'12-2021'!$H1207/1000</f>
        <v>-32973.98671036859</v>
      </c>
      <c r="L1213" s="10">
        <f>'1-2022'!$H1207/1000</f>
        <v>-33118.005092284038</v>
      </c>
      <c r="M1213" s="10">
        <f>'2-2022'!$H1207/1000</f>
        <v>-33262.241794295333</v>
      </c>
      <c r="N1213" s="10">
        <f>'3-2022'!$H1207/1000</f>
        <v>-33388.52216510196</v>
      </c>
      <c r="O1213" s="10">
        <f>'4-2022'!$H1207/1000</f>
        <v>-33530.468282182694</v>
      </c>
      <c r="P1213" s="10">
        <f>'5-2022'!$H1207/1000</f>
        <v>-33674.113281249818</v>
      </c>
      <c r="Q1213" s="10">
        <f>'6-2022'!$H1207/1000</f>
        <v>-33793.065108266397</v>
      </c>
      <c r="R1213" s="10">
        <f t="shared" si="20"/>
        <v>-32973.642233533894</v>
      </c>
      <c r="T1213" s="74"/>
    </row>
    <row r="1214" spans="1:20" x14ac:dyDescent="0.25">
      <c r="A1214" s="56"/>
      <c r="B1214" s="3"/>
      <c r="C1214" s="3" t="s">
        <v>303</v>
      </c>
      <c r="D1214" s="3"/>
      <c r="E1214" s="10">
        <f>'6-2021'!$H1208/1000</f>
        <v>-7490.6393912194808</v>
      </c>
      <c r="F1214" s="10">
        <f>'7-2021'!$H1208/1000</f>
        <v>-7548.6500668772078</v>
      </c>
      <c r="G1214" s="10">
        <f>'8-2021'!$H1208/1000</f>
        <v>-7606.6481528219947</v>
      </c>
      <c r="H1214" s="10">
        <f>'9-2021'!$H1208/1000</f>
        <v>-7656.9778038446411</v>
      </c>
      <c r="I1214" s="10">
        <f>'10-2021'!$H1208/1000</f>
        <v>-7714.9960752984989</v>
      </c>
      <c r="J1214" s="10">
        <f>'11-2021'!$H1208/1000</f>
        <v>-7772.9997918665331</v>
      </c>
      <c r="K1214" s="10">
        <f>'12-2021'!$H1208/1000</f>
        <v>-7821.0410983993361</v>
      </c>
      <c r="L1214" s="10">
        <f>'1-2022'!$H1208/1000</f>
        <v>-7879.2738665188899</v>
      </c>
      <c r="M1214" s="10">
        <f>'2-2022'!$H1208/1000</f>
        <v>-7937.6069047325318</v>
      </c>
      <c r="N1214" s="10">
        <f>'3-2022'!$H1208/1000</f>
        <v>-7939.0636659299344</v>
      </c>
      <c r="O1214" s="10">
        <f>'4-2022'!$H1208/1000</f>
        <v>-7994.7962673801494</v>
      </c>
      <c r="P1214" s="10">
        <f>'5-2022'!$H1208/1000</f>
        <v>-8054.1463244508241</v>
      </c>
      <c r="Q1214" s="10">
        <f>'6-2022'!$H1208/1000</f>
        <v>-8074.1679621983767</v>
      </c>
      <c r="R1214" s="10">
        <f t="shared" si="20"/>
        <v>-7809.0503079024556</v>
      </c>
      <c r="T1214" s="74"/>
    </row>
    <row r="1215" spans="1:20" x14ac:dyDescent="0.25">
      <c r="A1215" s="56"/>
      <c r="B1215" s="3"/>
      <c r="C1215" s="3" t="s">
        <v>24</v>
      </c>
      <c r="D1215" s="3"/>
      <c r="E1215" s="10">
        <f>'6-2021'!$H1209/1000</f>
        <v>-6406.1003861375439</v>
      </c>
      <c r="F1215" s="10">
        <f>'7-2021'!$H1209/1000</f>
        <v>-6442.4077379224946</v>
      </c>
      <c r="G1215" s="10">
        <f>'8-2021'!$H1209/1000</f>
        <v>-6478.7243107805425</v>
      </c>
      <c r="H1215" s="10">
        <f>'9-2021'!$H1209/1000</f>
        <v>-6514.0035532078064</v>
      </c>
      <c r="I1215" s="10">
        <f>'10-2021'!$H1209/1000</f>
        <v>-6550.4068593661232</v>
      </c>
      <c r="J1215" s="10">
        <f>'11-2021'!$H1209/1000</f>
        <v>-6586.8553325857074</v>
      </c>
      <c r="K1215" s="10">
        <f>'12-2021'!$H1209/1000</f>
        <v>-6618.6815133252103</v>
      </c>
      <c r="L1215" s="10">
        <f>'1-2022'!$H1209/1000</f>
        <v>-6655.4690790012673</v>
      </c>
      <c r="M1215" s="10">
        <f>'2-2022'!$H1209/1000</f>
        <v>-6692.2712370634026</v>
      </c>
      <c r="N1215" s="10">
        <f>'3-2022'!$H1209/1000</f>
        <v>-6724.3804689223261</v>
      </c>
      <c r="O1215" s="10">
        <f>'4-2022'!$H1209/1000</f>
        <v>-6761.1820493209734</v>
      </c>
      <c r="P1215" s="10">
        <f>'5-2022'!$H1209/1000</f>
        <v>-6798.0449466243217</v>
      </c>
      <c r="Q1215" s="10">
        <f>'6-2022'!$H1209/1000</f>
        <v>-6832.5123636057424</v>
      </c>
      <c r="R1215" s="10">
        <f t="shared" si="20"/>
        <v>-6620.1444552493185</v>
      </c>
      <c r="T1215" s="74"/>
    </row>
    <row r="1216" spans="1:20" x14ac:dyDescent="0.25">
      <c r="A1216" s="56"/>
      <c r="B1216" s="3"/>
      <c r="C1216" s="3" t="s">
        <v>249</v>
      </c>
      <c r="D1216" s="3"/>
      <c r="E1216" s="10">
        <f>'6-2021'!$H1210/1000</f>
        <v>-82689.737121789309</v>
      </c>
      <c r="F1216" s="10">
        <f>'7-2021'!$H1210/1000</f>
        <v>-83425.996356671792</v>
      </c>
      <c r="G1216" s="10">
        <f>'8-2021'!$H1210/1000</f>
        <v>-84132.51035519602</v>
      </c>
      <c r="H1216" s="10">
        <f>'9-2021'!$H1210/1000</f>
        <v>-84752.302254920462</v>
      </c>
      <c r="I1216" s="10">
        <f>'10-2021'!$H1210/1000</f>
        <v>-85492.051082491598</v>
      </c>
      <c r="J1216" s="10">
        <f>'11-2021'!$H1210/1000</f>
        <v>-86232.362125099273</v>
      </c>
      <c r="K1216" s="10">
        <f>'12-2021'!$H1210/1000</f>
        <v>-86900.303357871177</v>
      </c>
      <c r="L1216" s="10">
        <f>'1-2022'!$H1210/1000</f>
        <v>-87639.452745459595</v>
      </c>
      <c r="M1216" s="10">
        <f>'2-2022'!$H1210/1000</f>
        <v>-88370.583829567782</v>
      </c>
      <c r="N1216" s="10">
        <f>'3-2022'!$H1210/1000</f>
        <v>-89050.656002068048</v>
      </c>
      <c r="O1216" s="10">
        <f>'4-2022'!$H1210/1000</f>
        <v>-89791.330963071552</v>
      </c>
      <c r="P1216" s="10">
        <f>'5-2022'!$H1210/1000</f>
        <v>-90507.409430118525</v>
      </c>
      <c r="Q1216" s="10">
        <f>'6-2022'!$H1210/1000</f>
        <v>-90921.459132484495</v>
      </c>
      <c r="R1216" s="10">
        <f t="shared" si="20"/>
        <v>-86925.046385806054</v>
      </c>
      <c r="T1216" s="74"/>
    </row>
    <row r="1217" spans="1:20" x14ac:dyDescent="0.25">
      <c r="A1217" s="56"/>
      <c r="B1217" s="3"/>
      <c r="C1217" s="3" t="s">
        <v>304</v>
      </c>
      <c r="D1217" s="3"/>
      <c r="E1217" s="10">
        <f>'6-2021'!$H1211/1000</f>
        <v>32028.79912872798</v>
      </c>
      <c r="F1217" s="10">
        <f>'7-2021'!$H1211/1000</f>
        <v>31076.731326014957</v>
      </c>
      <c r="G1217" s="10">
        <f>'8-2021'!$H1211/1000</f>
        <v>30127.903581951141</v>
      </c>
      <c r="H1217" s="10">
        <f>'9-2021'!$H1211/1000</f>
        <v>29177.122110557681</v>
      </c>
      <c r="I1217" s="10">
        <f>'10-2021'!$H1211/1000</f>
        <v>28222.328435125186</v>
      </c>
      <c r="J1217" s="10">
        <f>'11-2021'!$H1211/1000</f>
        <v>27266.957183174</v>
      </c>
      <c r="K1217" s="10">
        <f>'12-2021'!$H1211/1000</f>
        <v>26311.807169157575</v>
      </c>
      <c r="L1217" s="10">
        <f>'1-2022'!$H1211/1000</f>
        <v>25354.995743089425</v>
      </c>
      <c r="M1217" s="10">
        <f>'2-2022'!$H1211/1000</f>
        <v>24398.407437149643</v>
      </c>
      <c r="N1217" s="10">
        <f>'3-2022'!$H1211/1000</f>
        <v>23440.032161126797</v>
      </c>
      <c r="O1217" s="10">
        <f>'4-2022'!$H1211/1000</f>
        <v>22482.664937410878</v>
      </c>
      <c r="P1217" s="10">
        <f>'5-2022'!$H1211/1000</f>
        <v>21525.132395819841</v>
      </c>
      <c r="Q1217" s="10">
        <f>'6-2022'!$H1211/1000</f>
        <v>20583.800044548585</v>
      </c>
      <c r="R1217" s="10">
        <f t="shared" si="20"/>
        <v>26307.53183893461</v>
      </c>
      <c r="T1217" s="74"/>
    </row>
    <row r="1218" spans="1:20" x14ac:dyDescent="0.25">
      <c r="A1218" s="56"/>
      <c r="B1218" s="3"/>
      <c r="C1218" s="3" t="s">
        <v>253</v>
      </c>
      <c r="D1218" s="3"/>
      <c r="E1218" s="10">
        <f>'6-2021'!$H1212/1000</f>
        <v>-148377.73921920548</v>
      </c>
      <c r="F1218" s="10">
        <f>'7-2021'!$H1212/1000</f>
        <v>-149597.78057797137</v>
      </c>
      <c r="G1218" s="10">
        <f>'8-2021'!$H1212/1000</f>
        <v>-150769.58208563499</v>
      </c>
      <c r="H1218" s="10">
        <f>'9-2021'!$H1212/1000</f>
        <v>-151808.81078635954</v>
      </c>
      <c r="I1218" s="10">
        <f>'10-2021'!$H1212/1000</f>
        <v>-153028.62122679013</v>
      </c>
      <c r="J1218" s="10">
        <f>'11-2021'!$H1212/1000</f>
        <v>-154278.07537273792</v>
      </c>
      <c r="K1218" s="10">
        <f>'12-2021'!$H1212/1000</f>
        <v>-155425.15257252252</v>
      </c>
      <c r="L1218" s="10">
        <f>'1-2022'!$H1212/1000</f>
        <v>-156676.65951822084</v>
      </c>
      <c r="M1218" s="10">
        <f>'2-2022'!$H1212/1000</f>
        <v>-157924.14323314416</v>
      </c>
      <c r="N1218" s="10">
        <f>'3-2022'!$H1212/1000</f>
        <v>-159086.56707077025</v>
      </c>
      <c r="O1218" s="10">
        <f>'4-2022'!$H1212/1000</f>
        <v>-160321.81558464465</v>
      </c>
      <c r="P1218" s="10">
        <f>'5-2022'!$H1212/1000</f>
        <v>-161485.22858279396</v>
      </c>
      <c r="Q1218" s="10">
        <f>'6-2022'!$H1212/1000</f>
        <v>-161890.27955115543</v>
      </c>
      <c r="R1218" s="10">
        <f t="shared" si="20"/>
        <v>-155461.3704997309</v>
      </c>
      <c r="T1218" s="74"/>
    </row>
    <row r="1219" spans="1:20" x14ac:dyDescent="0.25">
      <c r="A1219" s="56"/>
      <c r="B1219" s="3"/>
      <c r="C1219" s="3" t="s">
        <v>261</v>
      </c>
      <c r="D1219" s="3"/>
      <c r="E1219" s="10">
        <f>'6-2021'!$H1213/1000</f>
        <v>0</v>
      </c>
      <c r="F1219" s="10">
        <f>'7-2021'!$H1213/1000</f>
        <v>0</v>
      </c>
      <c r="G1219" s="10">
        <f>'8-2021'!$H1213/1000</f>
        <v>0</v>
      </c>
      <c r="H1219" s="10">
        <f>'9-2021'!$H1213/1000</f>
        <v>0</v>
      </c>
      <c r="I1219" s="10">
        <f>'10-2021'!$H1213/1000</f>
        <v>0</v>
      </c>
      <c r="J1219" s="10">
        <f>'11-2021'!$H1213/1000</f>
        <v>0</v>
      </c>
      <c r="K1219" s="10">
        <f>'12-2021'!$H1213/1000</f>
        <v>0</v>
      </c>
      <c r="L1219" s="10">
        <f>'1-2022'!$H1213/1000</f>
        <v>0</v>
      </c>
      <c r="M1219" s="10">
        <f>'2-2022'!$H1213/1000</f>
        <v>0</v>
      </c>
      <c r="N1219" s="10">
        <f>'3-2022'!$H1213/1000</f>
        <v>0</v>
      </c>
      <c r="O1219" s="10">
        <f>'4-2022'!$H1213/1000</f>
        <v>0</v>
      </c>
      <c r="P1219" s="10">
        <f>'5-2022'!$H1213/1000</f>
        <v>0</v>
      </c>
      <c r="Q1219" s="10">
        <f>'6-2022'!$H1213/1000</f>
        <v>0</v>
      </c>
      <c r="R1219" s="10">
        <f t="shared" si="20"/>
        <v>0</v>
      </c>
      <c r="T1219" s="74"/>
    </row>
    <row r="1220" spans="1:20" ht="15.75" thickBot="1" x14ac:dyDescent="0.3">
      <c r="A1220" s="56" t="s">
        <v>212</v>
      </c>
      <c r="B1220" s="3"/>
      <c r="C1220" s="3"/>
      <c r="D1220" s="3"/>
      <c r="E1220" s="19">
        <f>'6-2021'!$H1214/1000</f>
        <v>-245524.87970560015</v>
      </c>
      <c r="F1220" s="19">
        <f>'7-2021'!$H1214/1000</f>
        <v>-248726.30034243054</v>
      </c>
      <c r="G1220" s="19">
        <f>'8-2021'!$H1214/1000</f>
        <v>-251870.96832897287</v>
      </c>
      <c r="H1220" s="19">
        <f>'9-2021'!$H1214/1000</f>
        <v>-254775.23210189541</v>
      </c>
      <c r="I1220" s="19">
        <f>'10-2021'!$H1214/1000</f>
        <v>-258001.23599236511</v>
      </c>
      <c r="J1220" s="19">
        <f>'11-2021'!$H1214/1000</f>
        <v>-261245.8677507606</v>
      </c>
      <c r="K1220" s="19">
        <f>'12-2021'!$H1214/1000</f>
        <v>-264316.05300332926</v>
      </c>
      <c r="L1220" s="19">
        <f>'1-2022'!$H1214/1000</f>
        <v>-267576.61738839519</v>
      </c>
      <c r="M1220" s="19">
        <f>'2-2022'!$H1214/1000</f>
        <v>-270825.25030165358</v>
      </c>
      <c r="N1220" s="19">
        <f>'3-2022'!$H1214/1000</f>
        <v>-273860.02586166572</v>
      </c>
      <c r="O1220" s="19">
        <f>'4-2022'!$H1214/1000</f>
        <v>-277101.85476918914</v>
      </c>
      <c r="P1220" s="19">
        <f>'5-2022'!$H1214/1000</f>
        <v>-280252.79463941761</v>
      </c>
      <c r="Q1220" s="19">
        <f>'6-2022'!$H1214/1000</f>
        <v>-282260.72645316186</v>
      </c>
      <c r="R1220" s="19">
        <f t="shared" si="20"/>
        <v>-264370.41696328804</v>
      </c>
      <c r="T1220" s="74"/>
    </row>
    <row r="1221" spans="1:20" ht="15.75" thickTop="1" x14ac:dyDescent="0.25">
      <c r="A1221" s="56"/>
      <c r="B1221" s="3"/>
      <c r="C1221" s="3"/>
      <c r="D1221" s="3"/>
      <c r="E1221" s="4">
        <f>'6-2021'!$H1215/1000</f>
        <v>0</v>
      </c>
      <c r="F1221" s="4">
        <f>'7-2021'!$H1215/1000</f>
        <v>0</v>
      </c>
      <c r="G1221" s="4">
        <f>'8-2021'!$H1215/1000</f>
        <v>0</v>
      </c>
      <c r="H1221" s="4">
        <f>'9-2021'!$H1215/1000</f>
        <v>0</v>
      </c>
      <c r="I1221" s="4">
        <f>'10-2021'!$H1215/1000</f>
        <v>0</v>
      </c>
      <c r="J1221" s="4">
        <f>'11-2021'!$H1215/1000</f>
        <v>0</v>
      </c>
      <c r="K1221" s="4">
        <f>'12-2021'!$H1215/1000</f>
        <v>0</v>
      </c>
      <c r="L1221" s="4">
        <f>'1-2022'!$H1215/1000</f>
        <v>0</v>
      </c>
      <c r="M1221" s="4">
        <f>'2-2022'!$H1215/1000</f>
        <v>0</v>
      </c>
      <c r="N1221" s="4">
        <f>'3-2022'!$H1215/1000</f>
        <v>0</v>
      </c>
      <c r="O1221" s="4">
        <f>'4-2022'!$H1215/1000</f>
        <v>0</v>
      </c>
      <c r="P1221" s="4">
        <f>'5-2022'!$H1215/1000</f>
        <v>0</v>
      </c>
      <c r="Q1221" s="4">
        <f>'6-2022'!$H1215/1000</f>
        <v>0</v>
      </c>
      <c r="R1221" s="4">
        <f t="shared" si="20"/>
        <v>0</v>
      </c>
      <c r="T1221" s="74"/>
    </row>
    <row r="1222" spans="1:20" x14ac:dyDescent="0.25">
      <c r="A1222" s="56"/>
      <c r="B1222" s="3"/>
      <c r="C1222" s="3"/>
      <c r="D1222" s="3"/>
      <c r="E1222" s="2">
        <f>'6-2021'!$H1216/1000</f>
        <v>0</v>
      </c>
      <c r="F1222" s="2">
        <f>'7-2021'!$H1216/1000</f>
        <v>0</v>
      </c>
      <c r="G1222" s="2">
        <f>'8-2021'!$H1216/1000</f>
        <v>0</v>
      </c>
      <c r="H1222" s="2">
        <f>'9-2021'!$H1216/1000</f>
        <v>0</v>
      </c>
      <c r="I1222" s="2">
        <f>'10-2021'!$H1216/1000</f>
        <v>0</v>
      </c>
      <c r="J1222" s="2">
        <f>'11-2021'!$H1216/1000</f>
        <v>0</v>
      </c>
      <c r="K1222" s="2">
        <f>'12-2021'!$H1216/1000</f>
        <v>0</v>
      </c>
      <c r="L1222" s="2">
        <f>'1-2022'!$H1216/1000</f>
        <v>0</v>
      </c>
      <c r="M1222" s="2">
        <f>'2-2022'!$H1216/1000</f>
        <v>0</v>
      </c>
      <c r="N1222" s="2">
        <f>'3-2022'!$H1216/1000</f>
        <v>0</v>
      </c>
      <c r="O1222" s="2">
        <f>'4-2022'!$H1216/1000</f>
        <v>0</v>
      </c>
      <c r="P1222" s="2">
        <f>'5-2022'!$H1216/1000</f>
        <v>0</v>
      </c>
      <c r="Q1222" s="2">
        <f>'6-2022'!$H1216/1000</f>
        <v>0</v>
      </c>
      <c r="R1222" s="2">
        <f t="shared" si="20"/>
        <v>0</v>
      </c>
      <c r="T1222" s="74"/>
    </row>
    <row r="1223" spans="1:20" x14ac:dyDescent="0.25">
      <c r="A1223" s="56" t="s">
        <v>213</v>
      </c>
      <c r="B1223" s="3" t="s">
        <v>214</v>
      </c>
      <c r="C1223" s="3"/>
      <c r="D1223" s="3"/>
      <c r="E1223" s="2">
        <f>'6-2021'!$H1217/1000</f>
        <v>0</v>
      </c>
      <c r="F1223" s="2">
        <f>'7-2021'!$H1217/1000</f>
        <v>0</v>
      </c>
      <c r="G1223" s="2">
        <f>'8-2021'!$H1217/1000</f>
        <v>0</v>
      </c>
      <c r="H1223" s="2">
        <f>'9-2021'!$H1217/1000</f>
        <v>0</v>
      </c>
      <c r="I1223" s="2">
        <f>'10-2021'!$H1217/1000</f>
        <v>0</v>
      </c>
      <c r="J1223" s="2">
        <f>'11-2021'!$H1217/1000</f>
        <v>0</v>
      </c>
      <c r="K1223" s="2">
        <f>'12-2021'!$H1217/1000</f>
        <v>0</v>
      </c>
      <c r="L1223" s="2">
        <f>'1-2022'!$H1217/1000</f>
        <v>0</v>
      </c>
      <c r="M1223" s="2">
        <f>'2-2022'!$H1217/1000</f>
        <v>0</v>
      </c>
      <c r="N1223" s="2">
        <f>'3-2022'!$H1217/1000</f>
        <v>0</v>
      </c>
      <c r="O1223" s="2">
        <f>'4-2022'!$H1217/1000</f>
        <v>0</v>
      </c>
      <c r="P1223" s="2">
        <f>'5-2022'!$H1217/1000</f>
        <v>0</v>
      </c>
      <c r="Q1223" s="2">
        <f>'6-2022'!$H1217/1000</f>
        <v>0</v>
      </c>
      <c r="R1223" s="2">
        <f t="shared" si="20"/>
        <v>0</v>
      </c>
      <c r="T1223" s="74"/>
    </row>
    <row r="1224" spans="1:20" x14ac:dyDescent="0.25">
      <c r="A1224" s="56"/>
      <c r="B1224" s="3"/>
      <c r="C1224" s="3"/>
      <c r="D1224" s="3" t="s">
        <v>250</v>
      </c>
      <c r="E1224" s="10">
        <f>'6-2021'!$H1218/1000</f>
        <v>0</v>
      </c>
      <c r="F1224" s="10">
        <f>'7-2021'!$H1218/1000</f>
        <v>0</v>
      </c>
      <c r="G1224" s="10">
        <f>'8-2021'!$H1218/1000</f>
        <v>0</v>
      </c>
      <c r="H1224" s="10">
        <f>'9-2021'!$H1218/1000</f>
        <v>0</v>
      </c>
      <c r="I1224" s="10">
        <f>'10-2021'!$H1218/1000</f>
        <v>0</v>
      </c>
      <c r="J1224" s="10">
        <f>'11-2021'!$H1218/1000</f>
        <v>0</v>
      </c>
      <c r="K1224" s="10">
        <f>'12-2021'!$H1218/1000</f>
        <v>0</v>
      </c>
      <c r="L1224" s="10">
        <f>'1-2022'!$H1218/1000</f>
        <v>0</v>
      </c>
      <c r="M1224" s="10">
        <f>'2-2022'!$H1218/1000</f>
        <v>0</v>
      </c>
      <c r="N1224" s="10">
        <f>'3-2022'!$H1218/1000</f>
        <v>0</v>
      </c>
      <c r="O1224" s="10">
        <f>'4-2022'!$H1218/1000</f>
        <v>0</v>
      </c>
      <c r="P1224" s="10">
        <f>'5-2022'!$H1218/1000</f>
        <v>0</v>
      </c>
      <c r="Q1224" s="10">
        <f>'6-2022'!$H1218/1000</f>
        <v>0</v>
      </c>
      <c r="R1224" s="10">
        <f t="shared" si="20"/>
        <v>0</v>
      </c>
      <c r="T1224" s="74"/>
    </row>
    <row r="1225" spans="1:20" x14ac:dyDescent="0.25">
      <c r="A1225" s="56"/>
      <c r="B1225" s="3"/>
      <c r="C1225" s="3"/>
      <c r="D1225" s="3" t="s">
        <v>254</v>
      </c>
      <c r="E1225" s="10">
        <f>'6-2021'!$H1219/1000</f>
        <v>0</v>
      </c>
      <c r="F1225" s="10">
        <f>'7-2021'!$H1219/1000</f>
        <v>0</v>
      </c>
      <c r="G1225" s="10">
        <f>'8-2021'!$H1219/1000</f>
        <v>0</v>
      </c>
      <c r="H1225" s="10">
        <f>'9-2021'!$H1219/1000</f>
        <v>0</v>
      </c>
      <c r="I1225" s="10">
        <f>'10-2021'!$H1219/1000</f>
        <v>0</v>
      </c>
      <c r="J1225" s="10">
        <f>'11-2021'!$H1219/1000</f>
        <v>0</v>
      </c>
      <c r="K1225" s="10">
        <f>'12-2021'!$H1219/1000</f>
        <v>0</v>
      </c>
      <c r="L1225" s="10">
        <f>'1-2022'!$H1219/1000</f>
        <v>0</v>
      </c>
      <c r="M1225" s="10">
        <f>'2-2022'!$H1219/1000</f>
        <v>0</v>
      </c>
      <c r="N1225" s="10">
        <f>'3-2022'!$H1219/1000</f>
        <v>0</v>
      </c>
      <c r="O1225" s="10">
        <f>'4-2022'!$H1219/1000</f>
        <v>0</v>
      </c>
      <c r="P1225" s="10">
        <f>'5-2022'!$H1219/1000</f>
        <v>0</v>
      </c>
      <c r="Q1225" s="10">
        <f>'6-2022'!$H1219/1000</f>
        <v>0</v>
      </c>
      <c r="R1225" s="10">
        <f t="shared" si="20"/>
        <v>0</v>
      </c>
      <c r="T1225" s="74"/>
    </row>
    <row r="1226" spans="1:20" x14ac:dyDescent="0.25">
      <c r="A1226" s="56"/>
      <c r="B1226" s="3"/>
      <c r="C1226" s="3"/>
      <c r="D1226" s="3" t="s">
        <v>249</v>
      </c>
      <c r="E1226" s="10">
        <f>'6-2021'!$H1220/1000</f>
        <v>-167.91559496836319</v>
      </c>
      <c r="F1226" s="10">
        <f>'7-2021'!$H1220/1000</f>
        <v>-168.56321505961469</v>
      </c>
      <c r="G1226" s="10">
        <f>'8-2021'!$H1220/1000</f>
        <v>-169.21084179976106</v>
      </c>
      <c r="H1226" s="10">
        <f>'9-2021'!$H1220/1000</f>
        <v>-170.24750646055921</v>
      </c>
      <c r="I1226" s="10">
        <f>'10-2021'!$H1220/1000</f>
        <v>-170.89513098440727</v>
      </c>
      <c r="J1226" s="10">
        <f>'11-2021'!$H1220/1000</f>
        <v>-171.54275329195701</v>
      </c>
      <c r="K1226" s="10">
        <f>'12-2021'!$H1220/1000</f>
        <v>-171.55395224722551</v>
      </c>
      <c r="L1226" s="10">
        <f>'1-2022'!$H1220/1000</f>
        <v>-172.20157233847698</v>
      </c>
      <c r="M1226" s="10">
        <f>'2-2022'!$H1220/1000</f>
        <v>-172.84919242972848</v>
      </c>
      <c r="N1226" s="10">
        <f>'3-2022'!$H1220/1000</f>
        <v>-167.23944003660478</v>
      </c>
      <c r="O1226" s="10">
        <f>'4-2022'!$H1220/1000</f>
        <v>-167.88705791155797</v>
      </c>
      <c r="P1226" s="10">
        <f>'5-2022'!$H1220/1000</f>
        <v>-168.53468243540598</v>
      </c>
      <c r="Q1226" s="10">
        <f>'6-2022'!$H1220/1000</f>
        <v>-169.10050338930358</v>
      </c>
      <c r="R1226" s="10">
        <f t="shared" si="20"/>
        <v>-169.93611618117768</v>
      </c>
      <c r="T1226" s="74"/>
    </row>
    <row r="1227" spans="1:20" x14ac:dyDescent="0.25">
      <c r="A1227" s="56"/>
      <c r="B1227" s="3"/>
      <c r="C1227" s="3"/>
      <c r="D1227" s="3" t="s">
        <v>251</v>
      </c>
      <c r="E1227" s="10">
        <f>'6-2021'!$H1221/1000</f>
        <v>0</v>
      </c>
      <c r="F1227" s="10">
        <f>'7-2021'!$H1221/1000</f>
        <v>0</v>
      </c>
      <c r="G1227" s="10">
        <f>'8-2021'!$H1221/1000</f>
        <v>0</v>
      </c>
      <c r="H1227" s="10">
        <f>'9-2021'!$H1221/1000</f>
        <v>0</v>
      </c>
      <c r="I1227" s="10">
        <f>'10-2021'!$H1221/1000</f>
        <v>0</v>
      </c>
      <c r="J1227" s="10">
        <f>'11-2021'!$H1221/1000</f>
        <v>0</v>
      </c>
      <c r="K1227" s="10">
        <f>'12-2021'!$H1221/1000</f>
        <v>0</v>
      </c>
      <c r="L1227" s="10">
        <f>'1-2022'!$H1221/1000</f>
        <v>0</v>
      </c>
      <c r="M1227" s="10">
        <f>'2-2022'!$H1221/1000</f>
        <v>0</v>
      </c>
      <c r="N1227" s="10">
        <f>'3-2022'!$H1221/1000</f>
        <v>0</v>
      </c>
      <c r="O1227" s="10">
        <f>'4-2022'!$H1221/1000</f>
        <v>0</v>
      </c>
      <c r="P1227" s="10">
        <f>'5-2022'!$H1221/1000</f>
        <v>0</v>
      </c>
      <c r="Q1227" s="10">
        <f>'6-2022'!$H1221/1000</f>
        <v>0</v>
      </c>
      <c r="R1227" s="10">
        <f t="shared" si="20"/>
        <v>0</v>
      </c>
      <c r="T1227" s="74"/>
    </row>
    <row r="1228" spans="1:20" x14ac:dyDescent="0.25">
      <c r="A1228" s="56"/>
      <c r="B1228" s="3"/>
      <c r="C1228" s="3"/>
      <c r="D1228" s="3" t="s">
        <v>253</v>
      </c>
      <c r="E1228" s="10">
        <f>'6-2021'!$H1222/1000</f>
        <v>0</v>
      </c>
      <c r="F1228" s="10">
        <f>'7-2021'!$H1222/1000</f>
        <v>0</v>
      </c>
      <c r="G1228" s="10">
        <f>'8-2021'!$H1222/1000</f>
        <v>0</v>
      </c>
      <c r="H1228" s="10">
        <f>'9-2021'!$H1222/1000</f>
        <v>0</v>
      </c>
      <c r="I1228" s="10">
        <f>'10-2021'!$H1222/1000</f>
        <v>0</v>
      </c>
      <c r="J1228" s="10">
        <f>'11-2021'!$H1222/1000</f>
        <v>0</v>
      </c>
      <c r="K1228" s="10">
        <f>'12-2021'!$H1222/1000</f>
        <v>0</v>
      </c>
      <c r="L1228" s="10">
        <f>'1-2022'!$H1222/1000</f>
        <v>0</v>
      </c>
      <c r="M1228" s="10">
        <f>'2-2022'!$H1222/1000</f>
        <v>0</v>
      </c>
      <c r="N1228" s="10">
        <f>'3-2022'!$H1222/1000</f>
        <v>0</v>
      </c>
      <c r="O1228" s="10">
        <f>'4-2022'!$H1222/1000</f>
        <v>0</v>
      </c>
      <c r="P1228" s="10">
        <f>'5-2022'!$H1222/1000</f>
        <v>0</v>
      </c>
      <c r="Q1228" s="10">
        <f>'6-2022'!$H1222/1000</f>
        <v>0</v>
      </c>
      <c r="R1228" s="10">
        <f t="shared" si="20"/>
        <v>0</v>
      </c>
      <c r="T1228" s="74"/>
    </row>
    <row r="1229" spans="1:20" x14ac:dyDescent="0.25">
      <c r="A1229" s="56"/>
      <c r="B1229" s="3"/>
      <c r="C1229" s="3"/>
      <c r="D1229" s="3" t="s">
        <v>24</v>
      </c>
      <c r="E1229" s="10">
        <f>'6-2021'!$H1223/1000</f>
        <v>-159626.26060449466</v>
      </c>
      <c r="F1229" s="10">
        <f>'7-2021'!$H1223/1000</f>
        <v>-160414.91394843094</v>
      </c>
      <c r="G1229" s="10">
        <f>'8-2021'!$H1223/1000</f>
        <v>-161284.85196450504</v>
      </c>
      <c r="H1229" s="10">
        <f>'9-2021'!$H1223/1000</f>
        <v>-161783.38654965666</v>
      </c>
      <c r="I1229" s="10">
        <f>'10-2021'!$H1223/1000</f>
        <v>-162655.43765078878</v>
      </c>
      <c r="J1229" s="10">
        <f>'11-2021'!$H1223/1000</f>
        <v>-163553.80449453666</v>
      </c>
      <c r="K1229" s="10">
        <f>'12-2021'!$H1223/1000</f>
        <v>-163095.09500361502</v>
      </c>
      <c r="L1229" s="10">
        <f>'1-2022'!$H1223/1000</f>
        <v>-163890.09295329353</v>
      </c>
      <c r="M1229" s="10">
        <f>'2-2022'!$H1223/1000</f>
        <v>-164702.81346158255</v>
      </c>
      <c r="N1229" s="10">
        <f>'3-2022'!$H1223/1000</f>
        <v>-164988.03035152535</v>
      </c>
      <c r="O1229" s="10">
        <f>'4-2022'!$H1223/1000</f>
        <v>-165835.11823808626</v>
      </c>
      <c r="P1229" s="10">
        <f>'5-2022'!$H1223/1000</f>
        <v>-166578.81936290354</v>
      </c>
      <c r="Q1229" s="10">
        <f>'6-2022'!$H1223/1000</f>
        <v>-166530.27900219243</v>
      </c>
      <c r="R1229" s="10">
        <f t="shared" si="20"/>
        <v>-163488.38614852235</v>
      </c>
      <c r="T1229" s="74"/>
    </row>
    <row r="1230" spans="1:20" ht="15.75" thickBot="1" x14ac:dyDescent="0.3">
      <c r="A1230" s="63" t="s">
        <v>215</v>
      </c>
      <c r="B1230" s="3"/>
      <c r="C1230" s="3"/>
      <c r="D1230" s="3"/>
      <c r="E1230" s="21">
        <f>'6-2021'!$H1224/1000</f>
        <v>-159794.17619946302</v>
      </c>
      <c r="F1230" s="21">
        <f>'7-2021'!$H1224/1000</f>
        <v>-160583.47716349058</v>
      </c>
      <c r="G1230" s="21">
        <f>'8-2021'!$H1224/1000</f>
        <v>-161454.06280630481</v>
      </c>
      <c r="H1230" s="21">
        <f>'9-2021'!$H1224/1000</f>
        <v>-161953.63405611721</v>
      </c>
      <c r="I1230" s="21">
        <f>'10-2021'!$H1224/1000</f>
        <v>-162826.33278177318</v>
      </c>
      <c r="J1230" s="21">
        <f>'11-2021'!$H1224/1000</f>
        <v>-163725.34724782864</v>
      </c>
      <c r="K1230" s="21">
        <f>'12-2021'!$H1224/1000</f>
        <v>-163266.64895586224</v>
      </c>
      <c r="L1230" s="21">
        <f>'1-2022'!$H1224/1000</f>
        <v>-164062.29452563202</v>
      </c>
      <c r="M1230" s="21">
        <f>'2-2022'!$H1224/1000</f>
        <v>-164875.66265401227</v>
      </c>
      <c r="N1230" s="21">
        <f>'3-2022'!$H1224/1000</f>
        <v>-165155.26979156194</v>
      </c>
      <c r="O1230" s="21">
        <f>'4-2022'!$H1224/1000</f>
        <v>-166003.00529599781</v>
      </c>
      <c r="P1230" s="21">
        <f>'5-2022'!$H1224/1000</f>
        <v>-166747.35404533893</v>
      </c>
      <c r="Q1230" s="21">
        <f>'6-2022'!$H1224/1000</f>
        <v>-166699.37950558175</v>
      </c>
      <c r="R1230" s="21">
        <f t="shared" si="20"/>
        <v>-163658.32226470349</v>
      </c>
      <c r="T1230" s="74"/>
    </row>
    <row r="1231" spans="1:20" ht="15.75" thickTop="1" x14ac:dyDescent="0.25">
      <c r="A1231" s="56">
        <v>108360</v>
      </c>
      <c r="B1231" s="3" t="s">
        <v>31</v>
      </c>
      <c r="C1231" s="3"/>
      <c r="D1231" s="3"/>
      <c r="E1231" s="2">
        <f>'6-2021'!$H1225/1000</f>
        <v>0</v>
      </c>
      <c r="F1231" s="2">
        <f>'7-2021'!$H1225/1000</f>
        <v>0</v>
      </c>
      <c r="G1231" s="2">
        <f>'8-2021'!$H1225/1000</f>
        <v>0</v>
      </c>
      <c r="H1231" s="2">
        <f>'9-2021'!$H1225/1000</f>
        <v>0</v>
      </c>
      <c r="I1231" s="2">
        <f>'10-2021'!$H1225/1000</f>
        <v>0</v>
      </c>
      <c r="J1231" s="2">
        <f>'11-2021'!$H1225/1000</f>
        <v>0</v>
      </c>
      <c r="K1231" s="2">
        <f>'12-2021'!$H1225/1000</f>
        <v>0</v>
      </c>
      <c r="L1231" s="2">
        <f>'1-2022'!$H1225/1000</f>
        <v>0</v>
      </c>
      <c r="M1231" s="2">
        <f>'2-2022'!$H1225/1000</f>
        <v>0</v>
      </c>
      <c r="N1231" s="2">
        <f>'3-2022'!$H1225/1000</f>
        <v>0</v>
      </c>
      <c r="O1231" s="2">
        <f>'4-2022'!$H1225/1000</f>
        <v>0</v>
      </c>
      <c r="P1231" s="2">
        <f>'5-2022'!$H1225/1000</f>
        <v>0</v>
      </c>
      <c r="Q1231" s="2">
        <f>'6-2022'!$H1225/1000</f>
        <v>0</v>
      </c>
      <c r="R1231" s="2">
        <f t="shared" si="20"/>
        <v>0</v>
      </c>
      <c r="T1231" s="74"/>
    </row>
    <row r="1232" spans="1:20" x14ac:dyDescent="0.25">
      <c r="A1232" s="56"/>
      <c r="B1232" s="3"/>
      <c r="C1232" s="3"/>
      <c r="D1232" s="3" t="s">
        <v>193</v>
      </c>
      <c r="E1232" s="10">
        <f>'6-2021'!$H1226/1000</f>
        <v>-199.99588</v>
      </c>
      <c r="F1232" s="10">
        <f>'7-2021'!$H1226/1000</f>
        <v>-200.62634</v>
      </c>
      <c r="G1232" s="10">
        <f>'8-2021'!$H1226/1000</f>
        <v>-201.25689000000003</v>
      </c>
      <c r="H1232" s="10">
        <f>'9-2021'!$H1226/1000</f>
        <v>-202.26301000000001</v>
      </c>
      <c r="I1232" s="10">
        <f>'10-2021'!$H1226/1000</f>
        <v>-202.89348000000001</v>
      </c>
      <c r="J1232" s="10">
        <f>'11-2021'!$H1226/1000</f>
        <v>-203.53570999999999</v>
      </c>
      <c r="K1232" s="10">
        <f>'12-2021'!$H1226/1000</f>
        <v>-204.36994000000001</v>
      </c>
      <c r="L1232" s="10">
        <f>'1-2022'!$H1226/1000</f>
        <v>-205.02391</v>
      </c>
      <c r="M1232" s="10">
        <f>'2-2022'!$H1226/1000</f>
        <v>-205.67788000000002</v>
      </c>
      <c r="N1232" s="10">
        <f>'3-2022'!$H1226/1000</f>
        <v>-205.53935000000001</v>
      </c>
      <c r="O1232" s="10">
        <f>'4-2022'!$H1226/1000</f>
        <v>-206.19332</v>
      </c>
      <c r="P1232" s="10">
        <f>'5-2022'!$H1226/1000</f>
        <v>-206.84729999999999</v>
      </c>
      <c r="Q1232" s="10">
        <f>'6-2022'!$H1226/1000</f>
        <v>-207.40242999999998</v>
      </c>
      <c r="R1232" s="10">
        <f t="shared" si="20"/>
        <v>-203.99385708333332</v>
      </c>
      <c r="T1232" s="74"/>
    </row>
    <row r="1233" spans="1:20" x14ac:dyDescent="0.25">
      <c r="A1233" s="56"/>
      <c r="B1233" s="3"/>
      <c r="C1233" s="3"/>
      <c r="D1233" s="3"/>
      <c r="E1233" s="12">
        <f>'6-2021'!$H1227/1000</f>
        <v>-199.99588</v>
      </c>
      <c r="F1233" s="12">
        <f>'7-2021'!$H1227/1000</f>
        <v>-200.62634</v>
      </c>
      <c r="G1233" s="12">
        <f>'8-2021'!$H1227/1000</f>
        <v>-201.25689000000003</v>
      </c>
      <c r="H1233" s="12">
        <f>'9-2021'!$H1227/1000</f>
        <v>-202.26301000000001</v>
      </c>
      <c r="I1233" s="12">
        <f>'10-2021'!$H1227/1000</f>
        <v>-202.89348000000001</v>
      </c>
      <c r="J1233" s="12">
        <f>'11-2021'!$H1227/1000</f>
        <v>-203.53570999999999</v>
      </c>
      <c r="K1233" s="12">
        <f>'12-2021'!$H1227/1000</f>
        <v>-204.36994000000001</v>
      </c>
      <c r="L1233" s="12">
        <f>'1-2022'!$H1227/1000</f>
        <v>-205.02391</v>
      </c>
      <c r="M1233" s="12">
        <f>'2-2022'!$H1227/1000</f>
        <v>-205.67788000000002</v>
      </c>
      <c r="N1233" s="12">
        <f>'3-2022'!$H1227/1000</f>
        <v>-205.53935000000001</v>
      </c>
      <c r="O1233" s="12">
        <f>'4-2022'!$H1227/1000</f>
        <v>-206.19332</v>
      </c>
      <c r="P1233" s="12">
        <f>'5-2022'!$H1227/1000</f>
        <v>-206.84729999999999</v>
      </c>
      <c r="Q1233" s="12">
        <f>'6-2022'!$H1227/1000</f>
        <v>-207.40242999999998</v>
      </c>
      <c r="R1233" s="12">
        <f t="shared" si="20"/>
        <v>-203.99385708333332</v>
      </c>
      <c r="T1233" s="74"/>
    </row>
    <row r="1234" spans="1:20" x14ac:dyDescent="0.25">
      <c r="A1234" s="56"/>
      <c r="B1234" s="3"/>
      <c r="C1234" s="3"/>
      <c r="D1234" s="3"/>
      <c r="E1234" s="2">
        <f>'6-2021'!$H1228/1000</f>
        <v>0</v>
      </c>
      <c r="F1234" s="2">
        <f>'7-2021'!$H1228/1000</f>
        <v>0</v>
      </c>
      <c r="G1234" s="2">
        <f>'8-2021'!$H1228/1000</f>
        <v>0</v>
      </c>
      <c r="H1234" s="2">
        <f>'9-2021'!$H1228/1000</f>
        <v>0</v>
      </c>
      <c r="I1234" s="2">
        <f>'10-2021'!$H1228/1000</f>
        <v>0</v>
      </c>
      <c r="J1234" s="2">
        <f>'11-2021'!$H1228/1000</f>
        <v>0</v>
      </c>
      <c r="K1234" s="2">
        <f>'12-2021'!$H1228/1000</f>
        <v>0</v>
      </c>
      <c r="L1234" s="2">
        <f>'1-2022'!$H1228/1000</f>
        <v>0</v>
      </c>
      <c r="M1234" s="2">
        <f>'2-2022'!$H1228/1000</f>
        <v>0</v>
      </c>
      <c r="N1234" s="2">
        <f>'3-2022'!$H1228/1000</f>
        <v>0</v>
      </c>
      <c r="O1234" s="2">
        <f>'4-2022'!$H1228/1000</f>
        <v>0</v>
      </c>
      <c r="P1234" s="2">
        <f>'5-2022'!$H1228/1000</f>
        <v>0</v>
      </c>
      <c r="Q1234" s="2">
        <f>'6-2022'!$H1228/1000</f>
        <v>0</v>
      </c>
      <c r="R1234" s="2">
        <f t="shared" si="20"/>
        <v>0</v>
      </c>
      <c r="T1234" s="74"/>
    </row>
    <row r="1235" spans="1:20" x14ac:dyDescent="0.25">
      <c r="A1235" s="56">
        <v>108361</v>
      </c>
      <c r="B1235" s="3" t="s">
        <v>33</v>
      </c>
      <c r="C1235" s="3"/>
      <c r="D1235" s="3"/>
      <c r="E1235" s="2">
        <f>'6-2021'!$H1229/1000</f>
        <v>0</v>
      </c>
      <c r="F1235" s="2">
        <f>'7-2021'!$H1229/1000</f>
        <v>0</v>
      </c>
      <c r="G1235" s="2">
        <f>'8-2021'!$H1229/1000</f>
        <v>0</v>
      </c>
      <c r="H1235" s="2">
        <f>'9-2021'!$H1229/1000</f>
        <v>0</v>
      </c>
      <c r="I1235" s="2">
        <f>'10-2021'!$H1229/1000</f>
        <v>0</v>
      </c>
      <c r="J1235" s="2">
        <f>'11-2021'!$H1229/1000</f>
        <v>0</v>
      </c>
      <c r="K1235" s="2">
        <f>'12-2021'!$H1229/1000</f>
        <v>0</v>
      </c>
      <c r="L1235" s="2">
        <f>'1-2022'!$H1229/1000</f>
        <v>0</v>
      </c>
      <c r="M1235" s="2">
        <f>'2-2022'!$H1229/1000</f>
        <v>0</v>
      </c>
      <c r="N1235" s="2">
        <f>'3-2022'!$H1229/1000</f>
        <v>0</v>
      </c>
      <c r="O1235" s="2">
        <f>'4-2022'!$H1229/1000</f>
        <v>0</v>
      </c>
      <c r="P1235" s="2">
        <f>'5-2022'!$H1229/1000</f>
        <v>0</v>
      </c>
      <c r="Q1235" s="2">
        <f>'6-2022'!$H1229/1000</f>
        <v>0</v>
      </c>
      <c r="R1235" s="2">
        <f t="shared" si="20"/>
        <v>0</v>
      </c>
      <c r="T1235" s="74"/>
    </row>
    <row r="1236" spans="1:20" x14ac:dyDescent="0.25">
      <c r="A1236" s="56"/>
      <c r="B1236" s="3"/>
      <c r="C1236" s="3"/>
      <c r="D1236" s="3" t="s">
        <v>193</v>
      </c>
      <c r="E1236" s="10">
        <f>'6-2021'!$H1230/1000</f>
        <v>-1365.18173</v>
      </c>
      <c r="F1236" s="10">
        <f>'7-2021'!$H1230/1000</f>
        <v>-1374.2671</v>
      </c>
      <c r="G1236" s="10">
        <f>'8-2021'!$H1230/1000</f>
        <v>-1383.3526999999999</v>
      </c>
      <c r="H1236" s="10">
        <f>'9-2021'!$H1230/1000</f>
        <v>-1384.4105099999999</v>
      </c>
      <c r="I1236" s="10">
        <f>'10-2021'!$H1230/1000</f>
        <v>-1395.1641499999998</v>
      </c>
      <c r="J1236" s="10">
        <f>'11-2021'!$H1230/1000</f>
        <v>-1405.9177</v>
      </c>
      <c r="K1236" s="10">
        <f>'12-2021'!$H1230/1000</f>
        <v>-1406.0273500000001</v>
      </c>
      <c r="L1236" s="10">
        <f>'1-2022'!$H1230/1000</f>
        <v>-1413.36293</v>
      </c>
      <c r="M1236" s="10">
        <f>'2-2022'!$H1230/1000</f>
        <v>-1420.3361599999998</v>
      </c>
      <c r="N1236" s="10">
        <f>'3-2022'!$H1230/1000</f>
        <v>-1511.3779999999999</v>
      </c>
      <c r="O1236" s="10">
        <f>'4-2022'!$H1230/1000</f>
        <v>-1521.7194</v>
      </c>
      <c r="P1236" s="10">
        <f>'5-2022'!$H1230/1000</f>
        <v>-1532.4686200000001</v>
      </c>
      <c r="Q1236" s="10">
        <f>'6-2022'!$H1230/1000</f>
        <v>-1501.7086299999999</v>
      </c>
      <c r="R1236" s="10">
        <f t="shared" si="20"/>
        <v>-1431.8208166666664</v>
      </c>
      <c r="T1236" s="74"/>
    </row>
    <row r="1237" spans="1:20" x14ac:dyDescent="0.25">
      <c r="A1237" s="56"/>
      <c r="B1237" s="3"/>
      <c r="C1237" s="3"/>
      <c r="D1237" s="3"/>
      <c r="E1237" s="12">
        <f>'6-2021'!$H1231/1000</f>
        <v>-1365.18173</v>
      </c>
      <c r="F1237" s="12">
        <f>'7-2021'!$H1231/1000</f>
        <v>-1374.2671</v>
      </c>
      <c r="G1237" s="12">
        <f>'8-2021'!$H1231/1000</f>
        <v>-1383.3526999999999</v>
      </c>
      <c r="H1237" s="12">
        <f>'9-2021'!$H1231/1000</f>
        <v>-1384.4105099999999</v>
      </c>
      <c r="I1237" s="12">
        <f>'10-2021'!$H1231/1000</f>
        <v>-1395.1641499999998</v>
      </c>
      <c r="J1237" s="12">
        <f>'11-2021'!$H1231/1000</f>
        <v>-1405.9177</v>
      </c>
      <c r="K1237" s="12">
        <f>'12-2021'!$H1231/1000</f>
        <v>-1406.0273500000001</v>
      </c>
      <c r="L1237" s="12">
        <f>'1-2022'!$H1231/1000</f>
        <v>-1413.36293</v>
      </c>
      <c r="M1237" s="12">
        <f>'2-2022'!$H1231/1000</f>
        <v>-1420.3361599999998</v>
      </c>
      <c r="N1237" s="12">
        <f>'3-2022'!$H1231/1000</f>
        <v>-1511.3779999999999</v>
      </c>
      <c r="O1237" s="12">
        <f>'4-2022'!$H1231/1000</f>
        <v>-1521.7194</v>
      </c>
      <c r="P1237" s="12">
        <f>'5-2022'!$H1231/1000</f>
        <v>-1532.4686200000001</v>
      </c>
      <c r="Q1237" s="12">
        <f>'6-2022'!$H1231/1000</f>
        <v>-1501.7086299999999</v>
      </c>
      <c r="R1237" s="12">
        <f t="shared" si="20"/>
        <v>-1431.8208166666664</v>
      </c>
      <c r="T1237" s="74"/>
    </row>
    <row r="1238" spans="1:20" x14ac:dyDescent="0.25">
      <c r="A1238" s="56"/>
      <c r="B1238" s="3"/>
      <c r="C1238" s="3"/>
      <c r="D1238" s="3"/>
      <c r="E1238" s="2">
        <f>'6-2021'!$H1232/1000</f>
        <v>0</v>
      </c>
      <c r="F1238" s="2">
        <f>'7-2021'!$H1232/1000</f>
        <v>0</v>
      </c>
      <c r="G1238" s="2">
        <f>'8-2021'!$H1232/1000</f>
        <v>0</v>
      </c>
      <c r="H1238" s="2">
        <f>'9-2021'!$H1232/1000</f>
        <v>0</v>
      </c>
      <c r="I1238" s="2">
        <f>'10-2021'!$H1232/1000</f>
        <v>0</v>
      </c>
      <c r="J1238" s="2">
        <f>'11-2021'!$H1232/1000</f>
        <v>0</v>
      </c>
      <c r="K1238" s="2">
        <f>'12-2021'!$H1232/1000</f>
        <v>0</v>
      </c>
      <c r="L1238" s="2">
        <f>'1-2022'!$H1232/1000</f>
        <v>0</v>
      </c>
      <c r="M1238" s="2">
        <f>'2-2022'!$H1232/1000</f>
        <v>0</v>
      </c>
      <c r="N1238" s="2">
        <f>'3-2022'!$H1232/1000</f>
        <v>0</v>
      </c>
      <c r="O1238" s="2">
        <f>'4-2022'!$H1232/1000</f>
        <v>0</v>
      </c>
      <c r="P1238" s="2">
        <f>'5-2022'!$H1232/1000</f>
        <v>0</v>
      </c>
      <c r="Q1238" s="2">
        <f>'6-2022'!$H1232/1000</f>
        <v>0</v>
      </c>
      <c r="R1238" s="2">
        <f t="shared" si="20"/>
        <v>0</v>
      </c>
      <c r="T1238" s="74"/>
    </row>
    <row r="1239" spans="1:20" x14ac:dyDescent="0.25">
      <c r="A1239" s="56">
        <v>108362</v>
      </c>
      <c r="B1239" s="3" t="s">
        <v>25</v>
      </c>
      <c r="C1239" s="3"/>
      <c r="D1239" s="3"/>
      <c r="E1239" s="2">
        <f>'6-2021'!$H1233/1000</f>
        <v>0</v>
      </c>
      <c r="F1239" s="2">
        <f>'7-2021'!$H1233/1000</f>
        <v>0</v>
      </c>
      <c r="G1239" s="2">
        <f>'8-2021'!$H1233/1000</f>
        <v>0</v>
      </c>
      <c r="H1239" s="2">
        <f>'9-2021'!$H1233/1000</f>
        <v>0</v>
      </c>
      <c r="I1239" s="2">
        <f>'10-2021'!$H1233/1000</f>
        <v>0</v>
      </c>
      <c r="J1239" s="2">
        <f>'11-2021'!$H1233/1000</f>
        <v>0</v>
      </c>
      <c r="K1239" s="2">
        <f>'12-2021'!$H1233/1000</f>
        <v>0</v>
      </c>
      <c r="L1239" s="2">
        <f>'1-2022'!$H1233/1000</f>
        <v>0</v>
      </c>
      <c r="M1239" s="2">
        <f>'2-2022'!$H1233/1000</f>
        <v>0</v>
      </c>
      <c r="N1239" s="2">
        <f>'3-2022'!$H1233/1000</f>
        <v>0</v>
      </c>
      <c r="O1239" s="2">
        <f>'4-2022'!$H1233/1000</f>
        <v>0</v>
      </c>
      <c r="P1239" s="2">
        <f>'5-2022'!$H1233/1000</f>
        <v>0</v>
      </c>
      <c r="Q1239" s="2">
        <f>'6-2022'!$H1233/1000</f>
        <v>0</v>
      </c>
      <c r="R1239" s="2">
        <f t="shared" si="20"/>
        <v>0</v>
      </c>
      <c r="T1239" s="74"/>
    </row>
    <row r="1240" spans="1:20" x14ac:dyDescent="0.25">
      <c r="A1240" s="56"/>
      <c r="B1240" s="3"/>
      <c r="C1240" s="3"/>
      <c r="D1240" s="3" t="s">
        <v>193</v>
      </c>
      <c r="E1240" s="10">
        <f>'6-2021'!$H1234/1000</f>
        <v>-27224.797890000002</v>
      </c>
      <c r="F1240" s="10">
        <f>'7-2021'!$H1234/1000</f>
        <v>-27372.350930000001</v>
      </c>
      <c r="G1240" s="10">
        <f>'8-2021'!$H1234/1000</f>
        <v>-27516.223440000002</v>
      </c>
      <c r="H1240" s="10">
        <f>'9-2021'!$H1234/1000</f>
        <v>-27547.503789999999</v>
      </c>
      <c r="I1240" s="10">
        <f>'10-2021'!$H1234/1000</f>
        <v>-27703.374540000001</v>
      </c>
      <c r="J1240" s="10">
        <f>'11-2021'!$H1234/1000</f>
        <v>-27857.948239999998</v>
      </c>
      <c r="K1240" s="10">
        <f>'12-2021'!$H1234/1000</f>
        <v>-27852.907600000002</v>
      </c>
      <c r="L1240" s="10">
        <f>'1-2022'!$H1234/1000</f>
        <v>-27921.764850000003</v>
      </c>
      <c r="M1240" s="10">
        <f>'2-2022'!$H1234/1000</f>
        <v>-28046.326440000001</v>
      </c>
      <c r="N1240" s="10">
        <f>'3-2022'!$H1234/1000</f>
        <v>-28276.931370000002</v>
      </c>
      <c r="O1240" s="10">
        <f>'4-2022'!$H1234/1000</f>
        <v>-28432.866620000001</v>
      </c>
      <c r="P1240" s="10">
        <f>'5-2022'!$H1234/1000</f>
        <v>-28560.404469999998</v>
      </c>
      <c r="Q1240" s="10">
        <f>'6-2022'!$H1234/1000</f>
        <v>-28464.609760000003</v>
      </c>
      <c r="R1240" s="10">
        <f t="shared" si="20"/>
        <v>-27911.108842916674</v>
      </c>
      <c r="T1240" s="74"/>
    </row>
    <row r="1241" spans="1:20" x14ac:dyDescent="0.25">
      <c r="A1241" s="56"/>
      <c r="B1241" s="3"/>
      <c r="C1241" s="3"/>
      <c r="D1241" s="3"/>
      <c r="E1241" s="12">
        <f>'6-2021'!$H1235/1000</f>
        <v>-27224.797890000002</v>
      </c>
      <c r="F1241" s="12">
        <f>'7-2021'!$H1235/1000</f>
        <v>-27372.350930000001</v>
      </c>
      <c r="G1241" s="12">
        <f>'8-2021'!$H1235/1000</f>
        <v>-27516.223440000002</v>
      </c>
      <c r="H1241" s="12">
        <f>'9-2021'!$H1235/1000</f>
        <v>-27547.503789999999</v>
      </c>
      <c r="I1241" s="12">
        <f>'10-2021'!$H1235/1000</f>
        <v>-27703.374540000001</v>
      </c>
      <c r="J1241" s="12">
        <f>'11-2021'!$H1235/1000</f>
        <v>-27857.948239999998</v>
      </c>
      <c r="K1241" s="12">
        <f>'12-2021'!$H1235/1000</f>
        <v>-27852.907600000002</v>
      </c>
      <c r="L1241" s="12">
        <f>'1-2022'!$H1235/1000</f>
        <v>-27921.764850000003</v>
      </c>
      <c r="M1241" s="12">
        <f>'2-2022'!$H1235/1000</f>
        <v>-28046.326440000001</v>
      </c>
      <c r="N1241" s="12">
        <f>'3-2022'!$H1235/1000</f>
        <v>-28276.931370000002</v>
      </c>
      <c r="O1241" s="12">
        <f>'4-2022'!$H1235/1000</f>
        <v>-28432.866620000001</v>
      </c>
      <c r="P1241" s="12">
        <f>'5-2022'!$H1235/1000</f>
        <v>-28560.404469999998</v>
      </c>
      <c r="Q1241" s="12">
        <f>'6-2022'!$H1235/1000</f>
        <v>-28464.609760000003</v>
      </c>
      <c r="R1241" s="12">
        <f t="shared" si="20"/>
        <v>-27911.108842916674</v>
      </c>
      <c r="T1241" s="74"/>
    </row>
    <row r="1242" spans="1:20" x14ac:dyDescent="0.25">
      <c r="A1242" s="56"/>
      <c r="B1242" s="3"/>
      <c r="C1242" s="3"/>
      <c r="D1242" s="3"/>
      <c r="E1242" s="2">
        <f>'6-2021'!$H1236/1000</f>
        <v>0</v>
      </c>
      <c r="F1242" s="2">
        <f>'7-2021'!$H1236/1000</f>
        <v>0</v>
      </c>
      <c r="G1242" s="2">
        <f>'8-2021'!$H1236/1000</f>
        <v>0</v>
      </c>
      <c r="H1242" s="2">
        <f>'9-2021'!$H1236/1000</f>
        <v>0</v>
      </c>
      <c r="I1242" s="2">
        <f>'10-2021'!$H1236/1000</f>
        <v>0</v>
      </c>
      <c r="J1242" s="2">
        <f>'11-2021'!$H1236/1000</f>
        <v>0</v>
      </c>
      <c r="K1242" s="2">
        <f>'12-2021'!$H1236/1000</f>
        <v>0</v>
      </c>
      <c r="L1242" s="2">
        <f>'1-2022'!$H1236/1000</f>
        <v>0</v>
      </c>
      <c r="M1242" s="2">
        <f>'2-2022'!$H1236/1000</f>
        <v>0</v>
      </c>
      <c r="N1242" s="2">
        <f>'3-2022'!$H1236/1000</f>
        <v>0</v>
      </c>
      <c r="O1242" s="2">
        <f>'4-2022'!$H1236/1000</f>
        <v>0</v>
      </c>
      <c r="P1242" s="2">
        <f>'5-2022'!$H1236/1000</f>
        <v>0</v>
      </c>
      <c r="Q1242" s="2">
        <f>'6-2022'!$H1236/1000</f>
        <v>0</v>
      </c>
      <c r="R1242" s="2">
        <f t="shared" si="20"/>
        <v>0</v>
      </c>
      <c r="T1242" s="74"/>
    </row>
    <row r="1243" spans="1:20" x14ac:dyDescent="0.25">
      <c r="A1243" s="56">
        <v>108363</v>
      </c>
      <c r="B1243" s="3" t="s">
        <v>26</v>
      </c>
      <c r="C1243" s="3"/>
      <c r="D1243" s="3"/>
      <c r="E1243" s="2">
        <f>'6-2021'!$H1237/1000</f>
        <v>0</v>
      </c>
      <c r="F1243" s="2">
        <f>'7-2021'!$H1237/1000</f>
        <v>0</v>
      </c>
      <c r="G1243" s="2">
        <f>'8-2021'!$H1237/1000</f>
        <v>0</v>
      </c>
      <c r="H1243" s="2">
        <f>'9-2021'!$H1237/1000</f>
        <v>0</v>
      </c>
      <c r="I1243" s="2">
        <f>'10-2021'!$H1237/1000</f>
        <v>0</v>
      </c>
      <c r="J1243" s="2">
        <f>'11-2021'!$H1237/1000</f>
        <v>0</v>
      </c>
      <c r="K1243" s="2">
        <f>'12-2021'!$H1237/1000</f>
        <v>0</v>
      </c>
      <c r="L1243" s="2">
        <f>'1-2022'!$H1237/1000</f>
        <v>0</v>
      </c>
      <c r="M1243" s="2">
        <f>'2-2022'!$H1237/1000</f>
        <v>0</v>
      </c>
      <c r="N1243" s="2">
        <f>'3-2022'!$H1237/1000</f>
        <v>0</v>
      </c>
      <c r="O1243" s="2">
        <f>'4-2022'!$H1237/1000</f>
        <v>0</v>
      </c>
      <c r="P1243" s="2">
        <f>'5-2022'!$H1237/1000</f>
        <v>0</v>
      </c>
      <c r="Q1243" s="2">
        <f>'6-2022'!$H1237/1000</f>
        <v>0</v>
      </c>
      <c r="R1243" s="2">
        <f t="shared" si="20"/>
        <v>0</v>
      </c>
      <c r="T1243" s="74"/>
    </row>
    <row r="1244" spans="1:20" x14ac:dyDescent="0.25">
      <c r="A1244" s="56"/>
      <c r="B1244" s="3"/>
      <c r="C1244" s="3"/>
      <c r="D1244" s="3" t="s">
        <v>193</v>
      </c>
      <c r="E1244" s="10">
        <f>'6-2021'!$H1238/1000</f>
        <v>0</v>
      </c>
      <c r="F1244" s="10">
        <f>'7-2021'!$H1238/1000</f>
        <v>0</v>
      </c>
      <c r="G1244" s="10">
        <f>'8-2021'!$H1238/1000</f>
        <v>0</v>
      </c>
      <c r="H1244" s="10">
        <f>'9-2021'!$H1238/1000</f>
        <v>0</v>
      </c>
      <c r="I1244" s="10">
        <f>'10-2021'!$H1238/1000</f>
        <v>0</v>
      </c>
      <c r="J1244" s="10">
        <f>'11-2021'!$H1238/1000</f>
        <v>0</v>
      </c>
      <c r="K1244" s="10">
        <f>'12-2021'!$H1238/1000</f>
        <v>0</v>
      </c>
      <c r="L1244" s="10">
        <f>'1-2022'!$H1238/1000</f>
        <v>0</v>
      </c>
      <c r="M1244" s="10">
        <f>'2-2022'!$H1238/1000</f>
        <v>0</v>
      </c>
      <c r="N1244" s="10">
        <f>'3-2022'!$H1238/1000</f>
        <v>0</v>
      </c>
      <c r="O1244" s="10">
        <f>'4-2022'!$H1238/1000</f>
        <v>0</v>
      </c>
      <c r="P1244" s="10">
        <f>'5-2022'!$H1238/1000</f>
        <v>0</v>
      </c>
      <c r="Q1244" s="10">
        <f>'6-2022'!$H1238/1000</f>
        <v>0</v>
      </c>
      <c r="R1244" s="10">
        <f t="shared" si="20"/>
        <v>0</v>
      </c>
      <c r="T1244" s="74"/>
    </row>
    <row r="1245" spans="1:20" x14ac:dyDescent="0.25">
      <c r="A1245" s="56"/>
      <c r="B1245" s="3"/>
      <c r="C1245" s="3"/>
      <c r="D1245" s="3"/>
      <c r="E1245" s="12">
        <f>'6-2021'!$H1239/1000</f>
        <v>0</v>
      </c>
      <c r="F1245" s="12">
        <f>'7-2021'!$H1239/1000</f>
        <v>0</v>
      </c>
      <c r="G1245" s="12">
        <f>'8-2021'!$H1239/1000</f>
        <v>0</v>
      </c>
      <c r="H1245" s="12">
        <f>'9-2021'!$H1239/1000</f>
        <v>0</v>
      </c>
      <c r="I1245" s="12">
        <f>'10-2021'!$H1239/1000</f>
        <v>0</v>
      </c>
      <c r="J1245" s="12">
        <f>'11-2021'!$H1239/1000</f>
        <v>0</v>
      </c>
      <c r="K1245" s="12">
        <f>'12-2021'!$H1239/1000</f>
        <v>0</v>
      </c>
      <c r="L1245" s="12">
        <f>'1-2022'!$H1239/1000</f>
        <v>0</v>
      </c>
      <c r="M1245" s="12">
        <f>'2-2022'!$H1239/1000</f>
        <v>0</v>
      </c>
      <c r="N1245" s="12">
        <f>'3-2022'!$H1239/1000</f>
        <v>0</v>
      </c>
      <c r="O1245" s="12">
        <f>'4-2022'!$H1239/1000</f>
        <v>0</v>
      </c>
      <c r="P1245" s="12">
        <f>'5-2022'!$H1239/1000</f>
        <v>0</v>
      </c>
      <c r="Q1245" s="12">
        <f>'6-2022'!$H1239/1000</f>
        <v>0</v>
      </c>
      <c r="R1245" s="12">
        <f t="shared" si="20"/>
        <v>0</v>
      </c>
      <c r="T1245" s="74"/>
    </row>
    <row r="1246" spans="1:20" x14ac:dyDescent="0.25">
      <c r="A1246" s="56"/>
      <c r="B1246" s="3"/>
      <c r="C1246" s="3"/>
      <c r="D1246" s="3"/>
      <c r="E1246" s="2">
        <f>'6-2021'!$H1240/1000</f>
        <v>0</v>
      </c>
      <c r="F1246" s="2">
        <f>'7-2021'!$H1240/1000</f>
        <v>0</v>
      </c>
      <c r="G1246" s="2">
        <f>'8-2021'!$H1240/1000</f>
        <v>0</v>
      </c>
      <c r="H1246" s="2">
        <f>'9-2021'!$H1240/1000</f>
        <v>0</v>
      </c>
      <c r="I1246" s="2">
        <f>'10-2021'!$H1240/1000</f>
        <v>0</v>
      </c>
      <c r="J1246" s="2">
        <f>'11-2021'!$H1240/1000</f>
        <v>0</v>
      </c>
      <c r="K1246" s="2">
        <f>'12-2021'!$H1240/1000</f>
        <v>0</v>
      </c>
      <c r="L1246" s="2">
        <f>'1-2022'!$H1240/1000</f>
        <v>0</v>
      </c>
      <c r="M1246" s="2">
        <f>'2-2022'!$H1240/1000</f>
        <v>0</v>
      </c>
      <c r="N1246" s="2">
        <f>'3-2022'!$H1240/1000</f>
        <v>0</v>
      </c>
      <c r="O1246" s="2">
        <f>'4-2022'!$H1240/1000</f>
        <v>0</v>
      </c>
      <c r="P1246" s="2">
        <f>'5-2022'!$H1240/1000</f>
        <v>0</v>
      </c>
      <c r="Q1246" s="2">
        <f>'6-2022'!$H1240/1000</f>
        <v>0</v>
      </c>
      <c r="R1246" s="2">
        <f t="shared" si="20"/>
        <v>0</v>
      </c>
      <c r="T1246" s="74"/>
    </row>
    <row r="1247" spans="1:20" x14ac:dyDescent="0.25">
      <c r="A1247" s="56">
        <v>108364</v>
      </c>
      <c r="B1247" s="3" t="s">
        <v>86</v>
      </c>
      <c r="C1247" s="3"/>
      <c r="D1247" s="3"/>
      <c r="E1247" s="2">
        <f>'6-2021'!$H1241/1000</f>
        <v>0</v>
      </c>
      <c r="F1247" s="2">
        <f>'7-2021'!$H1241/1000</f>
        <v>0</v>
      </c>
      <c r="G1247" s="2">
        <f>'8-2021'!$H1241/1000</f>
        <v>0</v>
      </c>
      <c r="H1247" s="2">
        <f>'9-2021'!$H1241/1000</f>
        <v>0</v>
      </c>
      <c r="I1247" s="2">
        <f>'10-2021'!$H1241/1000</f>
        <v>0</v>
      </c>
      <c r="J1247" s="2">
        <f>'11-2021'!$H1241/1000</f>
        <v>0</v>
      </c>
      <c r="K1247" s="2">
        <f>'12-2021'!$H1241/1000</f>
        <v>0</v>
      </c>
      <c r="L1247" s="2">
        <f>'1-2022'!$H1241/1000</f>
        <v>0</v>
      </c>
      <c r="M1247" s="2">
        <f>'2-2022'!$H1241/1000</f>
        <v>0</v>
      </c>
      <c r="N1247" s="2">
        <f>'3-2022'!$H1241/1000</f>
        <v>0</v>
      </c>
      <c r="O1247" s="2">
        <f>'4-2022'!$H1241/1000</f>
        <v>0</v>
      </c>
      <c r="P1247" s="2">
        <f>'5-2022'!$H1241/1000</f>
        <v>0</v>
      </c>
      <c r="Q1247" s="2">
        <f>'6-2022'!$H1241/1000</f>
        <v>0</v>
      </c>
      <c r="R1247" s="2">
        <f t="shared" si="20"/>
        <v>0</v>
      </c>
      <c r="T1247" s="74"/>
    </row>
    <row r="1248" spans="1:20" x14ac:dyDescent="0.25">
      <c r="A1248" s="56"/>
      <c r="B1248" s="3"/>
      <c r="C1248" s="3"/>
      <c r="D1248" s="3" t="s">
        <v>193</v>
      </c>
      <c r="E1248" s="10">
        <f>'6-2021'!$H1242/1000</f>
        <v>-75630.813389999996</v>
      </c>
      <c r="F1248" s="10">
        <f>'7-2021'!$H1242/1000</f>
        <v>-75931.326440000004</v>
      </c>
      <c r="G1248" s="10">
        <f>'8-2021'!$H1242/1000</f>
        <v>-76249.012269999992</v>
      </c>
      <c r="H1248" s="10">
        <f>'9-2021'!$H1242/1000</f>
        <v>-76443.605629999991</v>
      </c>
      <c r="I1248" s="10">
        <f>'10-2021'!$H1242/1000</f>
        <v>-76756.088680000001</v>
      </c>
      <c r="J1248" s="10">
        <f>'11-2021'!$H1242/1000</f>
        <v>-77075.375830000004</v>
      </c>
      <c r="K1248" s="10">
        <f>'12-2021'!$H1242/1000</f>
        <v>-77200.231090000001</v>
      </c>
      <c r="L1248" s="10">
        <f>'1-2022'!$H1242/1000</f>
        <v>-77508.632889999993</v>
      </c>
      <c r="M1248" s="10">
        <f>'2-2022'!$H1242/1000</f>
        <v>-77800.253939999995</v>
      </c>
      <c r="N1248" s="10">
        <f>'3-2022'!$H1242/1000</f>
        <v>-77557.602109999993</v>
      </c>
      <c r="O1248" s="10">
        <f>'4-2022'!$H1242/1000</f>
        <v>-77879.50189</v>
      </c>
      <c r="P1248" s="10">
        <f>'5-2022'!$H1242/1000</f>
        <v>-78200.840790000002</v>
      </c>
      <c r="Q1248" s="10">
        <f>'6-2022'!$H1242/1000</f>
        <v>-78208.038879999993</v>
      </c>
      <c r="R1248" s="10">
        <f t="shared" si="20"/>
        <v>-77126.824807916666</v>
      </c>
      <c r="T1248" s="74"/>
    </row>
    <row r="1249" spans="1:20" x14ac:dyDescent="0.25">
      <c r="A1249" s="56"/>
      <c r="B1249" s="3"/>
      <c r="C1249" s="3"/>
      <c r="D1249" s="3"/>
      <c r="E1249" s="12">
        <f>'6-2021'!$H1243/1000</f>
        <v>-75630.813389999996</v>
      </c>
      <c r="F1249" s="12">
        <f>'7-2021'!$H1243/1000</f>
        <v>-75931.326440000004</v>
      </c>
      <c r="G1249" s="12">
        <f>'8-2021'!$H1243/1000</f>
        <v>-76249.012269999992</v>
      </c>
      <c r="H1249" s="12">
        <f>'9-2021'!$H1243/1000</f>
        <v>-76443.605629999991</v>
      </c>
      <c r="I1249" s="12">
        <f>'10-2021'!$H1243/1000</f>
        <v>-76756.088680000001</v>
      </c>
      <c r="J1249" s="12">
        <f>'11-2021'!$H1243/1000</f>
        <v>-77075.375830000004</v>
      </c>
      <c r="K1249" s="12">
        <f>'12-2021'!$H1243/1000</f>
        <v>-77200.231090000001</v>
      </c>
      <c r="L1249" s="12">
        <f>'1-2022'!$H1243/1000</f>
        <v>-77508.632889999993</v>
      </c>
      <c r="M1249" s="12">
        <f>'2-2022'!$H1243/1000</f>
        <v>-77800.253939999995</v>
      </c>
      <c r="N1249" s="12">
        <f>'3-2022'!$H1243/1000</f>
        <v>-77557.602109999993</v>
      </c>
      <c r="O1249" s="12">
        <f>'4-2022'!$H1243/1000</f>
        <v>-77879.50189</v>
      </c>
      <c r="P1249" s="12">
        <f>'5-2022'!$H1243/1000</f>
        <v>-78200.840790000002</v>
      </c>
      <c r="Q1249" s="12">
        <f>'6-2022'!$H1243/1000</f>
        <v>-78208.038879999993</v>
      </c>
      <c r="R1249" s="12">
        <f t="shared" si="20"/>
        <v>-77126.824807916666</v>
      </c>
      <c r="T1249" s="74"/>
    </row>
    <row r="1250" spans="1:20" x14ac:dyDescent="0.25">
      <c r="A1250" s="56"/>
      <c r="B1250" s="3"/>
      <c r="C1250" s="3"/>
      <c r="D1250" s="3"/>
      <c r="E1250" s="2">
        <f>'6-2021'!$H1244/1000</f>
        <v>0</v>
      </c>
      <c r="F1250" s="2">
        <f>'7-2021'!$H1244/1000</f>
        <v>0</v>
      </c>
      <c r="G1250" s="2">
        <f>'8-2021'!$H1244/1000</f>
        <v>0</v>
      </c>
      <c r="H1250" s="2">
        <f>'9-2021'!$H1244/1000</f>
        <v>0</v>
      </c>
      <c r="I1250" s="2">
        <f>'10-2021'!$H1244/1000</f>
        <v>0</v>
      </c>
      <c r="J1250" s="2">
        <f>'11-2021'!$H1244/1000</f>
        <v>0</v>
      </c>
      <c r="K1250" s="2">
        <f>'12-2021'!$H1244/1000</f>
        <v>0</v>
      </c>
      <c r="L1250" s="2">
        <f>'1-2022'!$H1244/1000</f>
        <v>0</v>
      </c>
      <c r="M1250" s="2">
        <f>'2-2022'!$H1244/1000</f>
        <v>0</v>
      </c>
      <c r="N1250" s="2">
        <f>'3-2022'!$H1244/1000</f>
        <v>0</v>
      </c>
      <c r="O1250" s="2">
        <f>'4-2022'!$H1244/1000</f>
        <v>0</v>
      </c>
      <c r="P1250" s="2">
        <f>'5-2022'!$H1244/1000</f>
        <v>0</v>
      </c>
      <c r="Q1250" s="2">
        <f>'6-2022'!$H1244/1000</f>
        <v>0</v>
      </c>
      <c r="R1250" s="2">
        <f t="shared" ref="R1250:R1313" si="21">(SUM(F1250:P1250)*2+Q1250+E1250)/24</f>
        <v>0</v>
      </c>
      <c r="T1250" s="74"/>
    </row>
    <row r="1251" spans="1:20" x14ac:dyDescent="0.25">
      <c r="A1251" s="56">
        <v>108365</v>
      </c>
      <c r="B1251" s="3" t="s">
        <v>87</v>
      </c>
      <c r="C1251" s="3"/>
      <c r="D1251" s="3"/>
      <c r="E1251" s="2">
        <f>'6-2021'!$H1245/1000</f>
        <v>0</v>
      </c>
      <c r="F1251" s="2">
        <f>'7-2021'!$H1245/1000</f>
        <v>0</v>
      </c>
      <c r="G1251" s="2">
        <f>'8-2021'!$H1245/1000</f>
        <v>0</v>
      </c>
      <c r="H1251" s="2">
        <f>'9-2021'!$H1245/1000</f>
        <v>0</v>
      </c>
      <c r="I1251" s="2">
        <f>'10-2021'!$H1245/1000</f>
        <v>0</v>
      </c>
      <c r="J1251" s="2">
        <f>'11-2021'!$H1245/1000</f>
        <v>0</v>
      </c>
      <c r="K1251" s="2">
        <f>'12-2021'!$H1245/1000</f>
        <v>0</v>
      </c>
      <c r="L1251" s="2">
        <f>'1-2022'!$H1245/1000</f>
        <v>0</v>
      </c>
      <c r="M1251" s="2">
        <f>'2-2022'!$H1245/1000</f>
        <v>0</v>
      </c>
      <c r="N1251" s="2">
        <f>'3-2022'!$H1245/1000</f>
        <v>0</v>
      </c>
      <c r="O1251" s="2">
        <f>'4-2022'!$H1245/1000</f>
        <v>0</v>
      </c>
      <c r="P1251" s="2">
        <f>'5-2022'!$H1245/1000</f>
        <v>0</v>
      </c>
      <c r="Q1251" s="2">
        <f>'6-2022'!$H1245/1000</f>
        <v>0</v>
      </c>
      <c r="R1251" s="2">
        <f t="shared" si="21"/>
        <v>0</v>
      </c>
      <c r="T1251" s="74"/>
    </row>
    <row r="1252" spans="1:20" x14ac:dyDescent="0.25">
      <c r="A1252" s="56"/>
      <c r="B1252" s="3"/>
      <c r="C1252" s="3"/>
      <c r="D1252" s="3" t="s">
        <v>193</v>
      </c>
      <c r="E1252" s="10">
        <f>'6-2021'!$H1246/1000</f>
        <v>-37212.396979999998</v>
      </c>
      <c r="F1252" s="10">
        <f>'7-2021'!$H1246/1000</f>
        <v>-37366.312359999996</v>
      </c>
      <c r="G1252" s="10">
        <f>'8-2021'!$H1246/1000</f>
        <v>-37534.350850000003</v>
      </c>
      <c r="H1252" s="10">
        <f>'9-2021'!$H1246/1000</f>
        <v>-37623.291389999999</v>
      </c>
      <c r="I1252" s="10">
        <f>'10-2021'!$H1246/1000</f>
        <v>-37786.615229999996</v>
      </c>
      <c r="J1252" s="10">
        <f>'11-2021'!$H1246/1000</f>
        <v>-37937.041920000003</v>
      </c>
      <c r="K1252" s="10">
        <f>'12-2021'!$H1246/1000</f>
        <v>-37989.751909999999</v>
      </c>
      <c r="L1252" s="10">
        <f>'1-2022'!$H1246/1000</f>
        <v>-38151.106340000006</v>
      </c>
      <c r="M1252" s="10">
        <f>'2-2022'!$H1246/1000</f>
        <v>-38293.600810000004</v>
      </c>
      <c r="N1252" s="10">
        <f>'3-2022'!$H1246/1000</f>
        <v>-38073.413670000002</v>
      </c>
      <c r="O1252" s="10">
        <f>'4-2022'!$H1246/1000</f>
        <v>-38247.164729999997</v>
      </c>
      <c r="P1252" s="10">
        <f>'5-2022'!$H1246/1000</f>
        <v>-38420.975780000001</v>
      </c>
      <c r="Q1252" s="10">
        <f>'6-2022'!$H1246/1000</f>
        <v>-38421.080649999996</v>
      </c>
      <c r="R1252" s="10">
        <f t="shared" si="21"/>
        <v>-37936.696983749993</v>
      </c>
      <c r="T1252" s="74"/>
    </row>
    <row r="1253" spans="1:20" x14ac:dyDescent="0.25">
      <c r="A1253" s="56"/>
      <c r="B1253" s="3"/>
      <c r="C1253" s="3"/>
      <c r="D1253" s="3"/>
      <c r="E1253" s="12">
        <f>'6-2021'!$H1247/1000</f>
        <v>-37212.396979999998</v>
      </c>
      <c r="F1253" s="12">
        <f>'7-2021'!$H1247/1000</f>
        <v>-37366.312359999996</v>
      </c>
      <c r="G1253" s="12">
        <f>'8-2021'!$H1247/1000</f>
        <v>-37534.350850000003</v>
      </c>
      <c r="H1253" s="12">
        <f>'9-2021'!$H1247/1000</f>
        <v>-37623.291389999999</v>
      </c>
      <c r="I1253" s="12">
        <f>'10-2021'!$H1247/1000</f>
        <v>-37786.615229999996</v>
      </c>
      <c r="J1253" s="12">
        <f>'11-2021'!$H1247/1000</f>
        <v>-37937.041920000003</v>
      </c>
      <c r="K1253" s="12">
        <f>'12-2021'!$H1247/1000</f>
        <v>-37989.751909999999</v>
      </c>
      <c r="L1253" s="12">
        <f>'1-2022'!$H1247/1000</f>
        <v>-38151.106340000006</v>
      </c>
      <c r="M1253" s="12">
        <f>'2-2022'!$H1247/1000</f>
        <v>-38293.600810000004</v>
      </c>
      <c r="N1253" s="12">
        <f>'3-2022'!$H1247/1000</f>
        <v>-38073.413670000002</v>
      </c>
      <c r="O1253" s="12">
        <f>'4-2022'!$H1247/1000</f>
        <v>-38247.164729999997</v>
      </c>
      <c r="P1253" s="12">
        <f>'5-2022'!$H1247/1000</f>
        <v>-38420.975780000001</v>
      </c>
      <c r="Q1253" s="12">
        <f>'6-2022'!$H1247/1000</f>
        <v>-38421.080649999996</v>
      </c>
      <c r="R1253" s="12">
        <f t="shared" si="21"/>
        <v>-37936.696983749993</v>
      </c>
      <c r="T1253" s="74"/>
    </row>
    <row r="1254" spans="1:20" x14ac:dyDescent="0.25">
      <c r="A1254" s="56"/>
      <c r="B1254" s="3"/>
      <c r="C1254" s="3"/>
      <c r="D1254" s="3"/>
      <c r="E1254" s="2">
        <f>'6-2021'!$H1248/1000</f>
        <v>0</v>
      </c>
      <c r="F1254" s="2">
        <f>'7-2021'!$H1248/1000</f>
        <v>0</v>
      </c>
      <c r="G1254" s="2">
        <f>'8-2021'!$H1248/1000</f>
        <v>0</v>
      </c>
      <c r="H1254" s="2">
        <f>'9-2021'!$H1248/1000</f>
        <v>0</v>
      </c>
      <c r="I1254" s="2">
        <f>'10-2021'!$H1248/1000</f>
        <v>0</v>
      </c>
      <c r="J1254" s="2">
        <f>'11-2021'!$H1248/1000</f>
        <v>0</v>
      </c>
      <c r="K1254" s="2">
        <f>'12-2021'!$H1248/1000</f>
        <v>0</v>
      </c>
      <c r="L1254" s="2">
        <f>'1-2022'!$H1248/1000</f>
        <v>0</v>
      </c>
      <c r="M1254" s="2">
        <f>'2-2022'!$H1248/1000</f>
        <v>0</v>
      </c>
      <c r="N1254" s="2">
        <f>'3-2022'!$H1248/1000</f>
        <v>0</v>
      </c>
      <c r="O1254" s="2">
        <f>'4-2022'!$H1248/1000</f>
        <v>0</v>
      </c>
      <c r="P1254" s="2">
        <f>'5-2022'!$H1248/1000</f>
        <v>0</v>
      </c>
      <c r="Q1254" s="2">
        <f>'6-2022'!$H1248/1000</f>
        <v>0</v>
      </c>
      <c r="R1254" s="2">
        <f t="shared" si="21"/>
        <v>0</v>
      </c>
      <c r="T1254" s="74"/>
    </row>
    <row r="1255" spans="1:20" x14ac:dyDescent="0.25">
      <c r="A1255" s="56">
        <v>108366</v>
      </c>
      <c r="B1255" s="3" t="s">
        <v>76</v>
      </c>
      <c r="C1255" s="3"/>
      <c r="D1255" s="3"/>
      <c r="E1255" s="2">
        <f>'6-2021'!$H1249/1000</f>
        <v>0</v>
      </c>
      <c r="F1255" s="2">
        <f>'7-2021'!$H1249/1000</f>
        <v>0</v>
      </c>
      <c r="G1255" s="2">
        <f>'8-2021'!$H1249/1000</f>
        <v>0</v>
      </c>
      <c r="H1255" s="2">
        <f>'9-2021'!$H1249/1000</f>
        <v>0</v>
      </c>
      <c r="I1255" s="2">
        <f>'10-2021'!$H1249/1000</f>
        <v>0</v>
      </c>
      <c r="J1255" s="2">
        <f>'11-2021'!$H1249/1000</f>
        <v>0</v>
      </c>
      <c r="K1255" s="2">
        <f>'12-2021'!$H1249/1000</f>
        <v>0</v>
      </c>
      <c r="L1255" s="2">
        <f>'1-2022'!$H1249/1000</f>
        <v>0</v>
      </c>
      <c r="M1255" s="2">
        <f>'2-2022'!$H1249/1000</f>
        <v>0</v>
      </c>
      <c r="N1255" s="2">
        <f>'3-2022'!$H1249/1000</f>
        <v>0</v>
      </c>
      <c r="O1255" s="2">
        <f>'4-2022'!$H1249/1000</f>
        <v>0</v>
      </c>
      <c r="P1255" s="2">
        <f>'5-2022'!$H1249/1000</f>
        <v>0</v>
      </c>
      <c r="Q1255" s="2">
        <f>'6-2022'!$H1249/1000</f>
        <v>0</v>
      </c>
      <c r="R1255" s="2">
        <f t="shared" si="21"/>
        <v>0</v>
      </c>
      <c r="T1255" s="74"/>
    </row>
    <row r="1256" spans="1:20" x14ac:dyDescent="0.25">
      <c r="A1256" s="56"/>
      <c r="B1256" s="3"/>
      <c r="C1256" s="3"/>
      <c r="D1256" s="3" t="s">
        <v>193</v>
      </c>
      <c r="E1256" s="10">
        <f>'6-2021'!$H1250/1000</f>
        <v>-11064.77939</v>
      </c>
      <c r="F1256" s="10">
        <f>'7-2021'!$H1250/1000</f>
        <v>-11103.47047</v>
      </c>
      <c r="G1256" s="10">
        <f>'8-2021'!$H1250/1000</f>
        <v>-11142.924220000001</v>
      </c>
      <c r="H1256" s="10">
        <f>'9-2021'!$H1250/1000</f>
        <v>-11192.381810000001</v>
      </c>
      <c r="I1256" s="10">
        <f>'10-2021'!$H1250/1000</f>
        <v>-11232.604449999999</v>
      </c>
      <c r="J1256" s="10">
        <f>'11-2021'!$H1250/1000</f>
        <v>-11270.454099999999</v>
      </c>
      <c r="K1256" s="10">
        <f>'12-2021'!$H1250/1000</f>
        <v>-11309.636210000001</v>
      </c>
      <c r="L1256" s="10">
        <f>'1-2022'!$H1250/1000</f>
        <v>-11350.325419999999</v>
      </c>
      <c r="M1256" s="10">
        <f>'2-2022'!$H1250/1000</f>
        <v>-11393.747460000001</v>
      </c>
      <c r="N1256" s="10">
        <f>'3-2022'!$H1250/1000</f>
        <v>-11435.167109999999</v>
      </c>
      <c r="O1256" s="10">
        <f>'4-2022'!$H1250/1000</f>
        <v>-11478.053029999999</v>
      </c>
      <c r="P1256" s="10">
        <f>'5-2022'!$H1250/1000</f>
        <v>-11520.440359999999</v>
      </c>
      <c r="Q1256" s="10">
        <f>'6-2022'!$H1250/1000</f>
        <v>-11539.10989</v>
      </c>
      <c r="R1256" s="10">
        <f t="shared" si="21"/>
        <v>-11310.929106666663</v>
      </c>
      <c r="T1256" s="74"/>
    </row>
    <row r="1257" spans="1:20" x14ac:dyDescent="0.25">
      <c r="A1257" s="56"/>
      <c r="B1257" s="3"/>
      <c r="C1257" s="3"/>
      <c r="D1257" s="3"/>
      <c r="E1257" s="12">
        <f>'6-2021'!$H1251/1000</f>
        <v>-11064.77939</v>
      </c>
      <c r="F1257" s="12">
        <f>'7-2021'!$H1251/1000</f>
        <v>-11103.47047</v>
      </c>
      <c r="G1257" s="12">
        <f>'8-2021'!$H1251/1000</f>
        <v>-11142.924220000001</v>
      </c>
      <c r="H1257" s="12">
        <f>'9-2021'!$H1251/1000</f>
        <v>-11192.381810000001</v>
      </c>
      <c r="I1257" s="12">
        <f>'10-2021'!$H1251/1000</f>
        <v>-11232.604449999999</v>
      </c>
      <c r="J1257" s="12">
        <f>'11-2021'!$H1251/1000</f>
        <v>-11270.454099999999</v>
      </c>
      <c r="K1257" s="12">
        <f>'12-2021'!$H1251/1000</f>
        <v>-11309.636210000001</v>
      </c>
      <c r="L1257" s="12">
        <f>'1-2022'!$H1251/1000</f>
        <v>-11350.325419999999</v>
      </c>
      <c r="M1257" s="12">
        <f>'2-2022'!$H1251/1000</f>
        <v>-11393.747460000001</v>
      </c>
      <c r="N1257" s="12">
        <f>'3-2022'!$H1251/1000</f>
        <v>-11435.167109999999</v>
      </c>
      <c r="O1257" s="12">
        <f>'4-2022'!$H1251/1000</f>
        <v>-11478.053029999999</v>
      </c>
      <c r="P1257" s="12">
        <f>'5-2022'!$H1251/1000</f>
        <v>-11520.440359999999</v>
      </c>
      <c r="Q1257" s="12">
        <f>'6-2022'!$H1251/1000</f>
        <v>-11539.10989</v>
      </c>
      <c r="R1257" s="12">
        <f t="shared" si="21"/>
        <v>-11310.929106666663</v>
      </c>
      <c r="T1257" s="74"/>
    </row>
    <row r="1258" spans="1:20" x14ac:dyDescent="0.25">
      <c r="A1258" s="56"/>
      <c r="B1258" s="3"/>
      <c r="C1258" s="3"/>
      <c r="D1258" s="3"/>
      <c r="E1258" s="2">
        <f>'6-2021'!$H1252/1000</f>
        <v>0</v>
      </c>
      <c r="F1258" s="2">
        <f>'7-2021'!$H1252/1000</f>
        <v>0</v>
      </c>
      <c r="G1258" s="2">
        <f>'8-2021'!$H1252/1000</f>
        <v>0</v>
      </c>
      <c r="H1258" s="2">
        <f>'9-2021'!$H1252/1000</f>
        <v>0</v>
      </c>
      <c r="I1258" s="2">
        <f>'10-2021'!$H1252/1000</f>
        <v>0</v>
      </c>
      <c r="J1258" s="2">
        <f>'11-2021'!$H1252/1000</f>
        <v>0</v>
      </c>
      <c r="K1258" s="2">
        <f>'12-2021'!$H1252/1000</f>
        <v>0</v>
      </c>
      <c r="L1258" s="2">
        <f>'1-2022'!$H1252/1000</f>
        <v>0</v>
      </c>
      <c r="M1258" s="2">
        <f>'2-2022'!$H1252/1000</f>
        <v>0</v>
      </c>
      <c r="N1258" s="2">
        <f>'3-2022'!$H1252/1000</f>
        <v>0</v>
      </c>
      <c r="O1258" s="2">
        <f>'4-2022'!$H1252/1000</f>
        <v>0</v>
      </c>
      <c r="P1258" s="2">
        <f>'5-2022'!$H1252/1000</f>
        <v>0</v>
      </c>
      <c r="Q1258" s="2">
        <f>'6-2022'!$H1252/1000</f>
        <v>0</v>
      </c>
      <c r="R1258" s="2">
        <f t="shared" si="21"/>
        <v>0</v>
      </c>
      <c r="T1258" s="74"/>
    </row>
    <row r="1259" spans="1:20" x14ac:dyDescent="0.25">
      <c r="A1259" s="56">
        <v>108367</v>
      </c>
      <c r="B1259" s="3" t="s">
        <v>77</v>
      </c>
      <c r="C1259" s="3"/>
      <c r="D1259" s="3"/>
      <c r="E1259" s="2">
        <f>'6-2021'!$H1253/1000</f>
        <v>0</v>
      </c>
      <c r="F1259" s="2">
        <f>'7-2021'!$H1253/1000</f>
        <v>0</v>
      </c>
      <c r="G1259" s="2">
        <f>'8-2021'!$H1253/1000</f>
        <v>0</v>
      </c>
      <c r="H1259" s="2">
        <f>'9-2021'!$H1253/1000</f>
        <v>0</v>
      </c>
      <c r="I1259" s="2">
        <f>'10-2021'!$H1253/1000</f>
        <v>0</v>
      </c>
      <c r="J1259" s="2">
        <f>'11-2021'!$H1253/1000</f>
        <v>0</v>
      </c>
      <c r="K1259" s="2">
        <f>'12-2021'!$H1253/1000</f>
        <v>0</v>
      </c>
      <c r="L1259" s="2">
        <f>'1-2022'!$H1253/1000</f>
        <v>0</v>
      </c>
      <c r="M1259" s="2">
        <f>'2-2022'!$H1253/1000</f>
        <v>0</v>
      </c>
      <c r="N1259" s="2">
        <f>'3-2022'!$H1253/1000</f>
        <v>0</v>
      </c>
      <c r="O1259" s="2">
        <f>'4-2022'!$H1253/1000</f>
        <v>0</v>
      </c>
      <c r="P1259" s="2">
        <f>'5-2022'!$H1253/1000</f>
        <v>0</v>
      </c>
      <c r="Q1259" s="2">
        <f>'6-2022'!$H1253/1000</f>
        <v>0</v>
      </c>
      <c r="R1259" s="2">
        <f t="shared" si="21"/>
        <v>0</v>
      </c>
      <c r="T1259" s="74"/>
    </row>
    <row r="1260" spans="1:20" x14ac:dyDescent="0.25">
      <c r="A1260" s="56"/>
      <c r="B1260" s="3"/>
      <c r="C1260" s="3"/>
      <c r="D1260" s="3" t="s">
        <v>193</v>
      </c>
      <c r="E1260" s="10">
        <f>'6-2021'!$H1254/1000</f>
        <v>-13562.853519999999</v>
      </c>
      <c r="F1260" s="10">
        <f>'7-2021'!$H1254/1000</f>
        <v>-13616.582769999999</v>
      </c>
      <c r="G1260" s="10">
        <f>'8-2021'!$H1254/1000</f>
        <v>-13666.077210000001</v>
      </c>
      <c r="H1260" s="10">
        <f>'9-2021'!$H1254/1000</f>
        <v>-13706.117779999999</v>
      </c>
      <c r="I1260" s="10">
        <f>'10-2021'!$H1254/1000</f>
        <v>-13764.860119999999</v>
      </c>
      <c r="J1260" s="10">
        <f>'11-2021'!$H1254/1000</f>
        <v>-13824.12486</v>
      </c>
      <c r="K1260" s="10">
        <f>'12-2021'!$H1254/1000</f>
        <v>-13851.942849999999</v>
      </c>
      <c r="L1260" s="10">
        <f>'1-2022'!$H1254/1000</f>
        <v>-13911.486939999999</v>
      </c>
      <c r="M1260" s="10">
        <f>'2-2022'!$H1254/1000</f>
        <v>-13970.954699999998</v>
      </c>
      <c r="N1260" s="10">
        <f>'3-2022'!$H1254/1000</f>
        <v>-14088.989170000001</v>
      </c>
      <c r="O1260" s="10">
        <f>'4-2022'!$H1254/1000</f>
        <v>-14149.721649999999</v>
      </c>
      <c r="P1260" s="10">
        <f>'5-2022'!$H1254/1000</f>
        <v>-14209.58438</v>
      </c>
      <c r="Q1260" s="10">
        <f>'6-2022'!$H1254/1000</f>
        <v>-14216.55834</v>
      </c>
      <c r="R1260" s="10">
        <f t="shared" si="21"/>
        <v>-13887.512363333333</v>
      </c>
      <c r="T1260" s="74"/>
    </row>
    <row r="1261" spans="1:20" x14ac:dyDescent="0.25">
      <c r="A1261" s="56"/>
      <c r="B1261" s="3"/>
      <c r="C1261" s="3"/>
      <c r="D1261" s="3"/>
      <c r="E1261" s="12">
        <f>'6-2021'!$H1255/1000</f>
        <v>-13562.853519999999</v>
      </c>
      <c r="F1261" s="12">
        <f>'7-2021'!$H1255/1000</f>
        <v>-13616.582769999999</v>
      </c>
      <c r="G1261" s="12">
        <f>'8-2021'!$H1255/1000</f>
        <v>-13666.077210000001</v>
      </c>
      <c r="H1261" s="12">
        <f>'9-2021'!$H1255/1000</f>
        <v>-13706.117779999999</v>
      </c>
      <c r="I1261" s="12">
        <f>'10-2021'!$H1255/1000</f>
        <v>-13764.860119999999</v>
      </c>
      <c r="J1261" s="12">
        <f>'11-2021'!$H1255/1000</f>
        <v>-13824.12486</v>
      </c>
      <c r="K1261" s="12">
        <f>'12-2021'!$H1255/1000</f>
        <v>-13851.942849999999</v>
      </c>
      <c r="L1261" s="12">
        <f>'1-2022'!$H1255/1000</f>
        <v>-13911.486939999999</v>
      </c>
      <c r="M1261" s="12">
        <f>'2-2022'!$H1255/1000</f>
        <v>-13970.954699999998</v>
      </c>
      <c r="N1261" s="12">
        <f>'3-2022'!$H1255/1000</f>
        <v>-14088.989170000001</v>
      </c>
      <c r="O1261" s="12">
        <f>'4-2022'!$H1255/1000</f>
        <v>-14149.721649999999</v>
      </c>
      <c r="P1261" s="12">
        <f>'5-2022'!$H1255/1000</f>
        <v>-14209.58438</v>
      </c>
      <c r="Q1261" s="12">
        <f>'6-2022'!$H1255/1000</f>
        <v>-14216.55834</v>
      </c>
      <c r="R1261" s="12">
        <f t="shared" si="21"/>
        <v>-13887.512363333333</v>
      </c>
      <c r="T1261" s="74"/>
    </row>
    <row r="1262" spans="1:20" x14ac:dyDescent="0.25">
      <c r="A1262" s="56"/>
      <c r="B1262" s="3"/>
      <c r="C1262" s="3"/>
      <c r="D1262" s="3"/>
      <c r="E1262" s="2">
        <f>'6-2021'!$H1256/1000</f>
        <v>0</v>
      </c>
      <c r="F1262" s="2">
        <f>'7-2021'!$H1256/1000</f>
        <v>0</v>
      </c>
      <c r="G1262" s="2">
        <f>'8-2021'!$H1256/1000</f>
        <v>0</v>
      </c>
      <c r="H1262" s="2">
        <f>'9-2021'!$H1256/1000</f>
        <v>0</v>
      </c>
      <c r="I1262" s="2">
        <f>'10-2021'!$H1256/1000</f>
        <v>0</v>
      </c>
      <c r="J1262" s="2">
        <f>'11-2021'!$H1256/1000</f>
        <v>0</v>
      </c>
      <c r="K1262" s="2">
        <f>'12-2021'!$H1256/1000</f>
        <v>0</v>
      </c>
      <c r="L1262" s="2">
        <f>'1-2022'!$H1256/1000</f>
        <v>0</v>
      </c>
      <c r="M1262" s="2">
        <f>'2-2022'!$H1256/1000</f>
        <v>0</v>
      </c>
      <c r="N1262" s="2">
        <f>'3-2022'!$H1256/1000</f>
        <v>0</v>
      </c>
      <c r="O1262" s="2">
        <f>'4-2022'!$H1256/1000</f>
        <v>0</v>
      </c>
      <c r="P1262" s="2">
        <f>'5-2022'!$H1256/1000</f>
        <v>0</v>
      </c>
      <c r="Q1262" s="2">
        <f>'6-2022'!$H1256/1000</f>
        <v>0</v>
      </c>
      <c r="R1262" s="2">
        <f t="shared" si="21"/>
        <v>0</v>
      </c>
      <c r="T1262" s="74"/>
    </row>
    <row r="1263" spans="1:20" x14ac:dyDescent="0.25">
      <c r="A1263" s="56">
        <v>108368</v>
      </c>
      <c r="B1263" s="3" t="s">
        <v>88</v>
      </c>
      <c r="C1263" s="3"/>
      <c r="D1263" s="3"/>
      <c r="E1263" s="2">
        <f>'6-2021'!$H1257/1000</f>
        <v>0</v>
      </c>
      <c r="F1263" s="2">
        <f>'7-2021'!$H1257/1000</f>
        <v>0</v>
      </c>
      <c r="G1263" s="2">
        <f>'8-2021'!$H1257/1000</f>
        <v>0</v>
      </c>
      <c r="H1263" s="2">
        <f>'9-2021'!$H1257/1000</f>
        <v>0</v>
      </c>
      <c r="I1263" s="2">
        <f>'10-2021'!$H1257/1000</f>
        <v>0</v>
      </c>
      <c r="J1263" s="2">
        <f>'11-2021'!$H1257/1000</f>
        <v>0</v>
      </c>
      <c r="K1263" s="2">
        <f>'12-2021'!$H1257/1000</f>
        <v>0</v>
      </c>
      <c r="L1263" s="2">
        <f>'1-2022'!$H1257/1000</f>
        <v>0</v>
      </c>
      <c r="M1263" s="2">
        <f>'2-2022'!$H1257/1000</f>
        <v>0</v>
      </c>
      <c r="N1263" s="2">
        <f>'3-2022'!$H1257/1000</f>
        <v>0</v>
      </c>
      <c r="O1263" s="2">
        <f>'4-2022'!$H1257/1000</f>
        <v>0</v>
      </c>
      <c r="P1263" s="2">
        <f>'5-2022'!$H1257/1000</f>
        <v>0</v>
      </c>
      <c r="Q1263" s="2">
        <f>'6-2022'!$H1257/1000</f>
        <v>0</v>
      </c>
      <c r="R1263" s="2">
        <f t="shared" si="21"/>
        <v>0</v>
      </c>
      <c r="T1263" s="74"/>
    </row>
    <row r="1264" spans="1:20" x14ac:dyDescent="0.25">
      <c r="A1264" s="56"/>
      <c r="B1264" s="3"/>
      <c r="C1264" s="3"/>
      <c r="D1264" s="3" t="s">
        <v>193</v>
      </c>
      <c r="E1264" s="10">
        <f>'6-2021'!$H1258/1000</f>
        <v>-64803.86868</v>
      </c>
      <c r="F1264" s="10">
        <f>'7-2021'!$H1258/1000</f>
        <v>-65012.264880000002</v>
      </c>
      <c r="G1264" s="10">
        <f>'8-2021'!$H1258/1000</f>
        <v>-65242.707880000002</v>
      </c>
      <c r="H1264" s="10">
        <f>'9-2021'!$H1258/1000</f>
        <v>-65476.374109999997</v>
      </c>
      <c r="I1264" s="10">
        <f>'10-2021'!$H1258/1000</f>
        <v>-65677.323470000003</v>
      </c>
      <c r="J1264" s="10">
        <f>'11-2021'!$H1258/1000</f>
        <v>-65889.94084000001</v>
      </c>
      <c r="K1264" s="10">
        <f>'12-2021'!$H1258/1000</f>
        <v>-66051.149900000004</v>
      </c>
      <c r="L1264" s="10">
        <f>'1-2022'!$H1258/1000</f>
        <v>-66269.113519999999</v>
      </c>
      <c r="M1264" s="10">
        <f>'2-2022'!$H1258/1000</f>
        <v>-66437.521590000004</v>
      </c>
      <c r="N1264" s="10">
        <f>'3-2022'!$H1258/1000</f>
        <v>-66120.623229999997</v>
      </c>
      <c r="O1264" s="10">
        <f>'4-2022'!$H1258/1000</f>
        <v>-66343.619940000004</v>
      </c>
      <c r="P1264" s="10">
        <f>'5-2022'!$H1258/1000</f>
        <v>-66562.118659999993</v>
      </c>
      <c r="Q1264" s="10">
        <f>'6-2022'!$H1258/1000</f>
        <v>-66649.731480000002</v>
      </c>
      <c r="R1264" s="10">
        <f t="shared" si="21"/>
        <v>-65900.79650833334</v>
      </c>
      <c r="T1264" s="74"/>
    </row>
    <row r="1265" spans="1:22" x14ac:dyDescent="0.25">
      <c r="A1265" s="56"/>
      <c r="B1265" s="3"/>
      <c r="C1265" s="3"/>
      <c r="D1265" s="3"/>
      <c r="E1265" s="12">
        <f>'6-2021'!$H1259/1000</f>
        <v>-64803.86868</v>
      </c>
      <c r="F1265" s="12">
        <f>'7-2021'!$H1259/1000</f>
        <v>-65012.264880000002</v>
      </c>
      <c r="G1265" s="12">
        <f>'8-2021'!$H1259/1000</f>
        <v>-65242.707880000002</v>
      </c>
      <c r="H1265" s="12">
        <f>'9-2021'!$H1259/1000</f>
        <v>-65476.374109999997</v>
      </c>
      <c r="I1265" s="12">
        <f>'10-2021'!$H1259/1000</f>
        <v>-65677.323470000003</v>
      </c>
      <c r="J1265" s="12">
        <f>'11-2021'!$H1259/1000</f>
        <v>-65889.94084000001</v>
      </c>
      <c r="K1265" s="12">
        <f>'12-2021'!$H1259/1000</f>
        <v>-66051.149900000004</v>
      </c>
      <c r="L1265" s="12">
        <f>'1-2022'!$H1259/1000</f>
        <v>-66269.113519999999</v>
      </c>
      <c r="M1265" s="12">
        <f>'2-2022'!$H1259/1000</f>
        <v>-66437.521590000004</v>
      </c>
      <c r="N1265" s="12">
        <f>'3-2022'!$H1259/1000</f>
        <v>-66120.623229999997</v>
      </c>
      <c r="O1265" s="12">
        <f>'4-2022'!$H1259/1000</f>
        <v>-66343.619940000004</v>
      </c>
      <c r="P1265" s="12">
        <f>'5-2022'!$H1259/1000</f>
        <v>-66562.118659999993</v>
      </c>
      <c r="Q1265" s="12">
        <f>'6-2022'!$H1259/1000</f>
        <v>-66649.731480000002</v>
      </c>
      <c r="R1265" s="12">
        <f t="shared" si="21"/>
        <v>-65900.79650833334</v>
      </c>
      <c r="T1265" s="74"/>
    </row>
    <row r="1266" spans="1:22" x14ac:dyDescent="0.25">
      <c r="A1266" s="56"/>
      <c r="B1266" s="3"/>
      <c r="C1266" s="3"/>
      <c r="D1266" s="3"/>
      <c r="E1266" s="2">
        <f>'6-2021'!$H1260/1000</f>
        <v>0</v>
      </c>
      <c r="F1266" s="2">
        <f>'7-2021'!$H1260/1000</f>
        <v>0</v>
      </c>
      <c r="G1266" s="2">
        <f>'8-2021'!$H1260/1000</f>
        <v>0</v>
      </c>
      <c r="H1266" s="2">
        <f>'9-2021'!$H1260/1000</f>
        <v>0</v>
      </c>
      <c r="I1266" s="2">
        <f>'10-2021'!$H1260/1000</f>
        <v>0</v>
      </c>
      <c r="J1266" s="2">
        <f>'11-2021'!$H1260/1000</f>
        <v>0</v>
      </c>
      <c r="K1266" s="2">
        <f>'12-2021'!$H1260/1000</f>
        <v>0</v>
      </c>
      <c r="L1266" s="2">
        <f>'1-2022'!$H1260/1000</f>
        <v>0</v>
      </c>
      <c r="M1266" s="2">
        <f>'2-2022'!$H1260/1000</f>
        <v>0</v>
      </c>
      <c r="N1266" s="2">
        <f>'3-2022'!$H1260/1000</f>
        <v>0</v>
      </c>
      <c r="O1266" s="2">
        <f>'4-2022'!$H1260/1000</f>
        <v>0</v>
      </c>
      <c r="P1266" s="2">
        <f>'5-2022'!$H1260/1000</f>
        <v>0</v>
      </c>
      <c r="Q1266" s="2">
        <f>'6-2022'!$H1260/1000</f>
        <v>0</v>
      </c>
      <c r="R1266" s="2">
        <f t="shared" si="21"/>
        <v>0</v>
      </c>
      <c r="T1266" s="74"/>
    </row>
    <row r="1267" spans="1:22" x14ac:dyDescent="0.25">
      <c r="A1267" s="56">
        <v>108369</v>
      </c>
      <c r="B1267" s="3" t="s">
        <v>27</v>
      </c>
      <c r="C1267" s="3"/>
      <c r="D1267" s="3"/>
      <c r="E1267" s="2">
        <f>'6-2021'!$H1261/1000</f>
        <v>0</v>
      </c>
      <c r="F1267" s="2">
        <f>'7-2021'!$H1261/1000</f>
        <v>0</v>
      </c>
      <c r="G1267" s="2">
        <f>'8-2021'!$H1261/1000</f>
        <v>0</v>
      </c>
      <c r="H1267" s="2">
        <f>'9-2021'!$H1261/1000</f>
        <v>0</v>
      </c>
      <c r="I1267" s="2">
        <f>'10-2021'!$H1261/1000</f>
        <v>0</v>
      </c>
      <c r="J1267" s="2">
        <f>'11-2021'!$H1261/1000</f>
        <v>0</v>
      </c>
      <c r="K1267" s="2">
        <f>'12-2021'!$H1261/1000</f>
        <v>0</v>
      </c>
      <c r="L1267" s="2">
        <f>'1-2022'!$H1261/1000</f>
        <v>0</v>
      </c>
      <c r="M1267" s="2">
        <f>'2-2022'!$H1261/1000</f>
        <v>0</v>
      </c>
      <c r="N1267" s="2">
        <f>'3-2022'!$H1261/1000</f>
        <v>0</v>
      </c>
      <c r="O1267" s="2">
        <f>'4-2022'!$H1261/1000</f>
        <v>0</v>
      </c>
      <c r="P1267" s="2">
        <f>'5-2022'!$H1261/1000</f>
        <v>0</v>
      </c>
      <c r="Q1267" s="2">
        <f>'6-2022'!$H1261/1000</f>
        <v>0</v>
      </c>
      <c r="R1267" s="2">
        <f t="shared" si="21"/>
        <v>0</v>
      </c>
      <c r="T1267" s="74"/>
    </row>
    <row r="1268" spans="1:22" x14ac:dyDescent="0.25">
      <c r="A1268" s="56"/>
      <c r="B1268" s="3"/>
      <c r="C1268" s="3"/>
      <c r="D1268" s="3" t="s">
        <v>193</v>
      </c>
      <c r="E1268" s="10">
        <f>'6-2021'!$H1262/1000</f>
        <v>-32898.932269999998</v>
      </c>
      <c r="F1268" s="10">
        <f>'7-2021'!$H1262/1000</f>
        <v>-33032.839570000004</v>
      </c>
      <c r="G1268" s="10">
        <f>'8-2021'!$H1262/1000</f>
        <v>-33173.795510000004</v>
      </c>
      <c r="H1268" s="10">
        <f>'9-2021'!$H1262/1000</f>
        <v>-33268.091930000002</v>
      </c>
      <c r="I1268" s="10">
        <f>'10-2021'!$H1262/1000</f>
        <v>-33404.83541</v>
      </c>
      <c r="J1268" s="10">
        <f>'11-2021'!$H1262/1000</f>
        <v>-33548.567210000001</v>
      </c>
      <c r="K1268" s="10">
        <f>'12-2021'!$H1262/1000</f>
        <v>-33612.278780000001</v>
      </c>
      <c r="L1268" s="10">
        <f>'1-2022'!$H1262/1000</f>
        <v>-33754.28656</v>
      </c>
      <c r="M1268" s="10">
        <f>'2-2022'!$H1262/1000</f>
        <v>-33892.29017</v>
      </c>
      <c r="N1268" s="10">
        <f>'3-2022'!$H1262/1000</f>
        <v>-34073.958619999998</v>
      </c>
      <c r="O1268" s="10">
        <f>'4-2022'!$H1262/1000</f>
        <v>-34220.810749999997</v>
      </c>
      <c r="P1268" s="10">
        <f>'5-2022'!$H1262/1000</f>
        <v>-34363.402710000002</v>
      </c>
      <c r="Q1268" s="10">
        <f>'6-2022'!$H1262/1000</f>
        <v>-34373.370710000003</v>
      </c>
      <c r="R1268" s="10">
        <f t="shared" si="21"/>
        <v>-33665.109059166665</v>
      </c>
      <c r="T1268" s="74"/>
    </row>
    <row r="1269" spans="1:22" x14ac:dyDescent="0.25">
      <c r="A1269" s="56"/>
      <c r="B1269" s="3"/>
      <c r="C1269" s="3"/>
      <c r="D1269" s="3"/>
      <c r="E1269" s="12">
        <f>'6-2021'!$H1263/1000</f>
        <v>-32898.932269999998</v>
      </c>
      <c r="F1269" s="12">
        <f>'7-2021'!$H1263/1000</f>
        <v>-33032.839570000004</v>
      </c>
      <c r="G1269" s="12">
        <f>'8-2021'!$H1263/1000</f>
        <v>-33173.795510000004</v>
      </c>
      <c r="H1269" s="12">
        <f>'9-2021'!$H1263/1000</f>
        <v>-33268.091930000002</v>
      </c>
      <c r="I1269" s="12">
        <f>'10-2021'!$H1263/1000</f>
        <v>-33404.83541</v>
      </c>
      <c r="J1269" s="12">
        <f>'11-2021'!$H1263/1000</f>
        <v>-33548.567210000001</v>
      </c>
      <c r="K1269" s="12">
        <f>'12-2021'!$H1263/1000</f>
        <v>-33612.278780000001</v>
      </c>
      <c r="L1269" s="12">
        <f>'1-2022'!$H1263/1000</f>
        <v>-33754.28656</v>
      </c>
      <c r="M1269" s="12">
        <f>'2-2022'!$H1263/1000</f>
        <v>-33892.29017</v>
      </c>
      <c r="N1269" s="12">
        <f>'3-2022'!$H1263/1000</f>
        <v>-34073.958619999998</v>
      </c>
      <c r="O1269" s="12">
        <f>'4-2022'!$H1263/1000</f>
        <v>-34220.810749999997</v>
      </c>
      <c r="P1269" s="12">
        <f>'5-2022'!$H1263/1000</f>
        <v>-34363.402710000002</v>
      </c>
      <c r="Q1269" s="12">
        <f>'6-2022'!$H1263/1000</f>
        <v>-34373.370710000003</v>
      </c>
      <c r="R1269" s="12">
        <f t="shared" si="21"/>
        <v>-33665.109059166665</v>
      </c>
      <c r="T1269" s="74"/>
    </row>
    <row r="1270" spans="1:22" x14ac:dyDescent="0.25">
      <c r="A1270" s="56"/>
      <c r="B1270" s="3"/>
      <c r="C1270" s="3"/>
      <c r="D1270" s="3"/>
      <c r="E1270" s="2">
        <f>'6-2021'!$H1264/1000</f>
        <v>0</v>
      </c>
      <c r="F1270" s="2">
        <f>'7-2021'!$H1264/1000</f>
        <v>0</v>
      </c>
      <c r="G1270" s="2">
        <f>'8-2021'!$H1264/1000</f>
        <v>0</v>
      </c>
      <c r="H1270" s="2">
        <f>'9-2021'!$H1264/1000</f>
        <v>0</v>
      </c>
      <c r="I1270" s="2">
        <f>'10-2021'!$H1264/1000</f>
        <v>0</v>
      </c>
      <c r="J1270" s="2">
        <f>'11-2021'!$H1264/1000</f>
        <v>0</v>
      </c>
      <c r="K1270" s="2">
        <f>'12-2021'!$H1264/1000</f>
        <v>0</v>
      </c>
      <c r="L1270" s="2">
        <f>'1-2022'!$H1264/1000</f>
        <v>0</v>
      </c>
      <c r="M1270" s="2">
        <f>'2-2022'!$H1264/1000</f>
        <v>0</v>
      </c>
      <c r="N1270" s="2">
        <f>'3-2022'!$H1264/1000</f>
        <v>0</v>
      </c>
      <c r="O1270" s="2">
        <f>'4-2022'!$H1264/1000</f>
        <v>0</v>
      </c>
      <c r="P1270" s="2">
        <f>'5-2022'!$H1264/1000</f>
        <v>0</v>
      </c>
      <c r="Q1270" s="2">
        <f>'6-2022'!$H1264/1000</f>
        <v>0</v>
      </c>
      <c r="R1270" s="2">
        <f t="shared" si="21"/>
        <v>0</v>
      </c>
      <c r="T1270" s="74"/>
    </row>
    <row r="1271" spans="1:22" x14ac:dyDescent="0.25">
      <c r="A1271" s="56">
        <v>108370</v>
      </c>
      <c r="B1271" s="3" t="s">
        <v>28</v>
      </c>
      <c r="C1271" s="3"/>
      <c r="D1271" s="3"/>
      <c r="E1271" s="2">
        <f>'6-2021'!$H1265/1000</f>
        <v>0</v>
      </c>
      <c r="F1271" s="2">
        <f>'7-2021'!$H1265/1000</f>
        <v>0</v>
      </c>
      <c r="G1271" s="2">
        <f>'8-2021'!$H1265/1000</f>
        <v>0</v>
      </c>
      <c r="H1271" s="2">
        <f>'9-2021'!$H1265/1000</f>
        <v>0</v>
      </c>
      <c r="I1271" s="2">
        <f>'10-2021'!$H1265/1000</f>
        <v>0</v>
      </c>
      <c r="J1271" s="2">
        <f>'11-2021'!$H1265/1000</f>
        <v>0</v>
      </c>
      <c r="K1271" s="2">
        <f>'12-2021'!$H1265/1000</f>
        <v>0</v>
      </c>
      <c r="L1271" s="2">
        <f>'1-2022'!$H1265/1000</f>
        <v>0</v>
      </c>
      <c r="M1271" s="2">
        <f>'2-2022'!$H1265/1000</f>
        <v>0</v>
      </c>
      <c r="N1271" s="2">
        <f>'3-2022'!$H1265/1000</f>
        <v>0</v>
      </c>
      <c r="O1271" s="2">
        <f>'4-2022'!$H1265/1000</f>
        <v>0</v>
      </c>
      <c r="P1271" s="2">
        <f>'5-2022'!$H1265/1000</f>
        <v>0</v>
      </c>
      <c r="Q1271" s="2">
        <f>'6-2022'!$H1265/1000</f>
        <v>0</v>
      </c>
      <c r="R1271" s="2">
        <f t="shared" si="21"/>
        <v>0</v>
      </c>
      <c r="T1271" s="74"/>
    </row>
    <row r="1272" spans="1:22" x14ac:dyDescent="0.25">
      <c r="A1272" s="56"/>
      <c r="B1272" s="3"/>
      <c r="C1272" s="3"/>
      <c r="D1272" s="3" t="s">
        <v>193</v>
      </c>
      <c r="E1272" s="10">
        <f>'6-2021'!$H1266/1000</f>
        <v>-8062.6324199999999</v>
      </c>
      <c r="F1272" s="10">
        <f>'7-2021'!$H1266/1000</f>
        <v>-8118.0473300000003</v>
      </c>
      <c r="G1272" s="10">
        <f>'8-2021'!$H1266/1000</f>
        <v>-8166.3892999999998</v>
      </c>
      <c r="H1272" s="10">
        <f>'9-2021'!$H1266/1000</f>
        <v>-8134.1571900000008</v>
      </c>
      <c r="I1272" s="10">
        <f>'10-2021'!$H1266/1000</f>
        <v>-8190.5403299999998</v>
      </c>
      <c r="J1272" s="10">
        <f>'11-2021'!$H1266/1000</f>
        <v>-8247.6689800000004</v>
      </c>
      <c r="K1272" s="10">
        <f>'12-2021'!$H1266/1000</f>
        <v>-8210.2679499999995</v>
      </c>
      <c r="L1272" s="10">
        <f>'1-2022'!$H1266/1000</f>
        <v>-8269.5050499999998</v>
      </c>
      <c r="M1272" s="10">
        <f>'2-2022'!$H1266/1000</f>
        <v>-8330.8913099999991</v>
      </c>
      <c r="N1272" s="10">
        <f>'3-2022'!$H1266/1000</f>
        <v>-8578.9495500000012</v>
      </c>
      <c r="O1272" s="10">
        <f>'4-2022'!$H1266/1000</f>
        <v>-8639.2633100000003</v>
      </c>
      <c r="P1272" s="10">
        <f>'5-2022'!$H1266/1000</f>
        <v>-8699.3767100000005</v>
      </c>
      <c r="Q1272" s="10">
        <f>'6-2022'!$H1266/1000</f>
        <v>-8654.3397799999984</v>
      </c>
      <c r="R1272" s="10">
        <f t="shared" si="21"/>
        <v>-8328.6285925000011</v>
      </c>
      <c r="T1272" s="74"/>
    </row>
    <row r="1273" spans="1:22" s="46" customFormat="1" x14ac:dyDescent="0.25">
      <c r="A1273" s="56"/>
      <c r="B1273" s="3"/>
      <c r="C1273" s="3"/>
      <c r="D1273" s="3"/>
      <c r="E1273" s="12">
        <f>'6-2021'!$H1267/1000</f>
        <v>-8062.6324199999999</v>
      </c>
      <c r="F1273" s="12">
        <f>'7-2021'!$H1267/1000</f>
        <v>-8118.0473300000003</v>
      </c>
      <c r="G1273" s="12">
        <f>'8-2021'!$H1267/1000</f>
        <v>-8166.3892999999998</v>
      </c>
      <c r="H1273" s="12">
        <f>'9-2021'!$H1267/1000</f>
        <v>-8134.1571900000008</v>
      </c>
      <c r="I1273" s="12">
        <f>'10-2021'!$H1267/1000</f>
        <v>-8190.5403299999998</v>
      </c>
      <c r="J1273" s="12">
        <f>'11-2021'!$H1267/1000</f>
        <v>-8247.6689800000004</v>
      </c>
      <c r="K1273" s="12">
        <f>'12-2021'!$H1267/1000</f>
        <v>-8210.2679499999995</v>
      </c>
      <c r="L1273" s="12">
        <f>'1-2022'!$H1267/1000</f>
        <v>-8269.5050499999998</v>
      </c>
      <c r="M1273" s="12">
        <f>'2-2022'!$H1267/1000</f>
        <v>-8330.8913099999991</v>
      </c>
      <c r="N1273" s="12">
        <f>'3-2022'!$H1267/1000</f>
        <v>-8578.9495500000012</v>
      </c>
      <c r="O1273" s="12">
        <f>'4-2022'!$H1267/1000</f>
        <v>-8639.2633100000003</v>
      </c>
      <c r="P1273" s="12">
        <f>'5-2022'!$H1267/1000</f>
        <v>-8699.3767100000005</v>
      </c>
      <c r="Q1273" s="12">
        <f>'6-2022'!$H1267/1000</f>
        <v>-8654.3397799999984</v>
      </c>
      <c r="R1273" s="12">
        <f t="shared" si="21"/>
        <v>-8328.6285925000011</v>
      </c>
      <c r="S1273" s="43"/>
      <c r="T1273" s="74"/>
      <c r="U1273" s="74"/>
      <c r="V1273" s="80"/>
    </row>
    <row r="1274" spans="1:22" x14ac:dyDescent="0.25">
      <c r="A1274" s="56"/>
      <c r="B1274" s="3"/>
      <c r="C1274" s="3"/>
      <c r="D1274" s="3"/>
      <c r="E1274" s="2">
        <f>'6-2021'!$H1268/1000</f>
        <v>0</v>
      </c>
      <c r="F1274" s="2">
        <f>'7-2021'!$H1268/1000</f>
        <v>0</v>
      </c>
      <c r="G1274" s="2">
        <f>'8-2021'!$H1268/1000</f>
        <v>0</v>
      </c>
      <c r="H1274" s="2">
        <f>'9-2021'!$H1268/1000</f>
        <v>0</v>
      </c>
      <c r="I1274" s="2">
        <f>'10-2021'!$H1268/1000</f>
        <v>0</v>
      </c>
      <c r="J1274" s="2">
        <f>'11-2021'!$H1268/1000</f>
        <v>0</v>
      </c>
      <c r="K1274" s="2">
        <f>'12-2021'!$H1268/1000</f>
        <v>0</v>
      </c>
      <c r="L1274" s="2">
        <f>'1-2022'!$H1268/1000</f>
        <v>0</v>
      </c>
      <c r="M1274" s="2">
        <f>'2-2022'!$H1268/1000</f>
        <v>0</v>
      </c>
      <c r="N1274" s="2">
        <f>'3-2022'!$H1268/1000</f>
        <v>0</v>
      </c>
      <c r="O1274" s="2">
        <f>'4-2022'!$H1268/1000</f>
        <v>0</v>
      </c>
      <c r="P1274" s="2">
        <f>'5-2022'!$H1268/1000</f>
        <v>0</v>
      </c>
      <c r="Q1274" s="2">
        <f>'6-2022'!$H1268/1000</f>
        <v>0</v>
      </c>
      <c r="R1274" s="2">
        <f t="shared" si="21"/>
        <v>0</v>
      </c>
      <c r="T1274" s="74"/>
    </row>
    <row r="1275" spans="1:22" x14ac:dyDescent="0.25">
      <c r="A1275" s="56"/>
      <c r="B1275" s="3"/>
      <c r="C1275" s="58"/>
      <c r="D1275" s="3"/>
      <c r="E1275" s="14">
        <f>'6-2021'!$H1269/1000</f>
        <v>0</v>
      </c>
      <c r="F1275" s="14">
        <f>'7-2021'!$H1269/1000</f>
        <v>0</v>
      </c>
      <c r="G1275" s="14">
        <f>'8-2021'!$H1269/1000</f>
        <v>0</v>
      </c>
      <c r="H1275" s="14">
        <f>'9-2021'!$H1269/1000</f>
        <v>0</v>
      </c>
      <c r="I1275" s="14">
        <f>'10-2021'!$H1269/1000</f>
        <v>0</v>
      </c>
      <c r="J1275" s="14">
        <f>'11-2021'!$H1269/1000</f>
        <v>0</v>
      </c>
      <c r="K1275" s="14">
        <f>'12-2021'!$H1269/1000</f>
        <v>0</v>
      </c>
      <c r="L1275" s="14">
        <f>'1-2022'!$H1269/1000</f>
        <v>0</v>
      </c>
      <c r="M1275" s="14">
        <f>'2-2022'!$H1269/1000</f>
        <v>0</v>
      </c>
      <c r="N1275" s="14">
        <f>'3-2022'!$H1269/1000</f>
        <v>0</v>
      </c>
      <c r="O1275" s="14">
        <f>'4-2022'!$H1269/1000</f>
        <v>0</v>
      </c>
      <c r="P1275" s="14">
        <f>'5-2022'!$H1269/1000</f>
        <v>0</v>
      </c>
      <c r="Q1275" s="14">
        <f>'6-2022'!$H1269/1000</f>
        <v>0</v>
      </c>
      <c r="R1275" s="14">
        <f t="shared" si="21"/>
        <v>0</v>
      </c>
      <c r="T1275" s="74"/>
    </row>
    <row r="1276" spans="1:22" x14ac:dyDescent="0.25">
      <c r="A1276" s="59"/>
      <c r="B1276" s="60"/>
      <c r="C1276" s="61"/>
      <c r="D1276" s="60"/>
      <c r="E1276" s="16">
        <f>'6-2021'!$H1270/1000</f>
        <v>0</v>
      </c>
      <c r="F1276" s="16">
        <f>'7-2021'!$H1270/1000</f>
        <v>0</v>
      </c>
      <c r="G1276" s="16">
        <f>'8-2021'!$H1270/1000</f>
        <v>0</v>
      </c>
      <c r="H1276" s="16">
        <f>'9-2021'!$H1270/1000</f>
        <v>0</v>
      </c>
      <c r="I1276" s="16">
        <f>'10-2021'!$H1270/1000</f>
        <v>0</v>
      </c>
      <c r="J1276" s="16">
        <f>'11-2021'!$H1270/1000</f>
        <v>0</v>
      </c>
      <c r="K1276" s="16">
        <f>'12-2021'!$H1270/1000</f>
        <v>0</v>
      </c>
      <c r="L1276" s="16">
        <f>'1-2022'!$H1270/1000</f>
        <v>0</v>
      </c>
      <c r="M1276" s="16">
        <f>'2-2022'!$H1270/1000</f>
        <v>0</v>
      </c>
      <c r="N1276" s="16">
        <f>'3-2022'!$H1270/1000</f>
        <v>0</v>
      </c>
      <c r="O1276" s="16">
        <f>'4-2022'!$H1270/1000</f>
        <v>0</v>
      </c>
      <c r="P1276" s="16">
        <f>'5-2022'!$H1270/1000</f>
        <v>0</v>
      </c>
      <c r="Q1276" s="16">
        <f>'6-2022'!$H1270/1000</f>
        <v>0</v>
      </c>
      <c r="R1276" s="16">
        <f t="shared" si="21"/>
        <v>0</v>
      </c>
      <c r="T1276" s="74"/>
    </row>
    <row r="1277" spans="1:22" x14ac:dyDescent="0.25">
      <c r="A1277" s="56">
        <v>108371</v>
      </c>
      <c r="B1277" s="3" t="s">
        <v>89</v>
      </c>
      <c r="C1277" s="3"/>
      <c r="D1277" s="3"/>
      <c r="E1277" s="2">
        <f>'6-2021'!$H1271/1000</f>
        <v>0</v>
      </c>
      <c r="F1277" s="2">
        <f>'7-2021'!$H1271/1000</f>
        <v>0</v>
      </c>
      <c r="G1277" s="2">
        <f>'8-2021'!$H1271/1000</f>
        <v>0</v>
      </c>
      <c r="H1277" s="2">
        <f>'9-2021'!$H1271/1000</f>
        <v>0</v>
      </c>
      <c r="I1277" s="2">
        <f>'10-2021'!$H1271/1000</f>
        <v>0</v>
      </c>
      <c r="J1277" s="2">
        <f>'11-2021'!$H1271/1000</f>
        <v>0</v>
      </c>
      <c r="K1277" s="2">
        <f>'12-2021'!$H1271/1000</f>
        <v>0</v>
      </c>
      <c r="L1277" s="2">
        <f>'1-2022'!$H1271/1000</f>
        <v>0</v>
      </c>
      <c r="M1277" s="2">
        <f>'2-2022'!$H1271/1000</f>
        <v>0</v>
      </c>
      <c r="N1277" s="2">
        <f>'3-2022'!$H1271/1000</f>
        <v>0</v>
      </c>
      <c r="O1277" s="2">
        <f>'4-2022'!$H1271/1000</f>
        <v>0</v>
      </c>
      <c r="P1277" s="2">
        <f>'5-2022'!$H1271/1000</f>
        <v>0</v>
      </c>
      <c r="Q1277" s="2">
        <f>'6-2022'!$H1271/1000</f>
        <v>0</v>
      </c>
      <c r="R1277" s="2">
        <f t="shared" si="21"/>
        <v>0</v>
      </c>
      <c r="T1277" s="74"/>
    </row>
    <row r="1278" spans="1:22" x14ac:dyDescent="0.25">
      <c r="A1278" s="56"/>
      <c r="B1278" s="3"/>
      <c r="C1278" s="3"/>
      <c r="D1278" s="3" t="s">
        <v>193</v>
      </c>
      <c r="E1278" s="10">
        <f>'6-2021'!$H1272/1000</f>
        <v>-423.86144999999999</v>
      </c>
      <c r="F1278" s="10">
        <f>'7-2021'!$H1272/1000</f>
        <v>-425.28116999999997</v>
      </c>
      <c r="G1278" s="10">
        <f>'8-2021'!$H1272/1000</f>
        <v>-426.95486999999997</v>
      </c>
      <c r="H1278" s="10">
        <f>'9-2021'!$H1272/1000</f>
        <v>-428.41561999999999</v>
      </c>
      <c r="I1278" s="10">
        <f>'10-2021'!$H1272/1000</f>
        <v>-430.00678000000005</v>
      </c>
      <c r="J1278" s="10">
        <f>'11-2021'!$H1272/1000</f>
        <v>-431.68026000000003</v>
      </c>
      <c r="K1278" s="10">
        <f>'12-2021'!$H1272/1000</f>
        <v>-432.56084000000004</v>
      </c>
      <c r="L1278" s="10">
        <f>'1-2022'!$H1272/1000</f>
        <v>-434.23568</v>
      </c>
      <c r="M1278" s="10">
        <f>'2-2022'!$H1272/1000</f>
        <v>-435.35619000000003</v>
      </c>
      <c r="N1278" s="10">
        <f>'3-2022'!$H1272/1000</f>
        <v>-421.22041999999999</v>
      </c>
      <c r="O1278" s="10">
        <f>'4-2022'!$H1272/1000</f>
        <v>-422.92212000000001</v>
      </c>
      <c r="P1278" s="10">
        <f>'5-2022'!$H1272/1000</f>
        <v>-424.62384000000003</v>
      </c>
      <c r="Q1278" s="10">
        <f>'6-2022'!$H1272/1000</f>
        <v>-424.92667</v>
      </c>
      <c r="R1278" s="10">
        <f t="shared" si="21"/>
        <v>-428.13765416666678</v>
      </c>
      <c r="T1278" s="74"/>
    </row>
    <row r="1279" spans="1:22" x14ac:dyDescent="0.25">
      <c r="A1279" s="56"/>
      <c r="B1279" s="3"/>
      <c r="C1279" s="3"/>
      <c r="D1279" s="3"/>
      <c r="E1279" s="12">
        <f>'6-2021'!$H1273/1000</f>
        <v>-423.86144999999999</v>
      </c>
      <c r="F1279" s="12">
        <f>'7-2021'!$H1273/1000</f>
        <v>-425.28116999999997</v>
      </c>
      <c r="G1279" s="12">
        <f>'8-2021'!$H1273/1000</f>
        <v>-426.95486999999997</v>
      </c>
      <c r="H1279" s="12">
        <f>'9-2021'!$H1273/1000</f>
        <v>-428.41561999999999</v>
      </c>
      <c r="I1279" s="12">
        <f>'10-2021'!$H1273/1000</f>
        <v>-430.00678000000005</v>
      </c>
      <c r="J1279" s="12">
        <f>'11-2021'!$H1273/1000</f>
        <v>-431.68026000000003</v>
      </c>
      <c r="K1279" s="12">
        <f>'12-2021'!$H1273/1000</f>
        <v>-432.56084000000004</v>
      </c>
      <c r="L1279" s="12">
        <f>'1-2022'!$H1273/1000</f>
        <v>-434.23568</v>
      </c>
      <c r="M1279" s="12">
        <f>'2-2022'!$H1273/1000</f>
        <v>-435.35619000000003</v>
      </c>
      <c r="N1279" s="12">
        <f>'3-2022'!$H1273/1000</f>
        <v>-421.22041999999999</v>
      </c>
      <c r="O1279" s="12">
        <f>'4-2022'!$H1273/1000</f>
        <v>-422.92212000000001</v>
      </c>
      <c r="P1279" s="12">
        <f>'5-2022'!$H1273/1000</f>
        <v>-424.62384000000003</v>
      </c>
      <c r="Q1279" s="12">
        <f>'6-2022'!$H1273/1000</f>
        <v>-424.92667</v>
      </c>
      <c r="R1279" s="12">
        <f t="shared" si="21"/>
        <v>-428.13765416666678</v>
      </c>
      <c r="T1279" s="74"/>
    </row>
    <row r="1280" spans="1:22" x14ac:dyDescent="0.25">
      <c r="A1280" s="56"/>
      <c r="B1280" s="3"/>
      <c r="C1280" s="3"/>
      <c r="D1280" s="3"/>
      <c r="E1280" s="2">
        <f>'6-2021'!$H1274/1000</f>
        <v>0</v>
      </c>
      <c r="F1280" s="2">
        <f>'7-2021'!$H1274/1000</f>
        <v>0</v>
      </c>
      <c r="G1280" s="2">
        <f>'8-2021'!$H1274/1000</f>
        <v>0</v>
      </c>
      <c r="H1280" s="2">
        <f>'9-2021'!$H1274/1000</f>
        <v>0</v>
      </c>
      <c r="I1280" s="2">
        <f>'10-2021'!$H1274/1000</f>
        <v>0</v>
      </c>
      <c r="J1280" s="2">
        <f>'11-2021'!$H1274/1000</f>
        <v>0</v>
      </c>
      <c r="K1280" s="2">
        <f>'12-2021'!$H1274/1000</f>
        <v>0</v>
      </c>
      <c r="L1280" s="2">
        <f>'1-2022'!$H1274/1000</f>
        <v>0</v>
      </c>
      <c r="M1280" s="2">
        <f>'2-2022'!$H1274/1000</f>
        <v>0</v>
      </c>
      <c r="N1280" s="2">
        <f>'3-2022'!$H1274/1000</f>
        <v>0</v>
      </c>
      <c r="O1280" s="2">
        <f>'4-2022'!$H1274/1000</f>
        <v>0</v>
      </c>
      <c r="P1280" s="2">
        <f>'5-2022'!$H1274/1000</f>
        <v>0</v>
      </c>
      <c r="Q1280" s="2">
        <f>'6-2022'!$H1274/1000</f>
        <v>0</v>
      </c>
      <c r="R1280" s="2">
        <f t="shared" si="21"/>
        <v>0</v>
      </c>
      <c r="T1280" s="74"/>
    </row>
    <row r="1281" spans="1:20" x14ac:dyDescent="0.25">
      <c r="A1281" s="56">
        <v>108372</v>
      </c>
      <c r="B1281" s="3" t="s">
        <v>29</v>
      </c>
      <c r="C1281" s="3"/>
      <c r="D1281" s="3"/>
      <c r="E1281" s="2">
        <f>'6-2021'!$H1275/1000</f>
        <v>0</v>
      </c>
      <c r="F1281" s="2">
        <f>'7-2021'!$H1275/1000</f>
        <v>0</v>
      </c>
      <c r="G1281" s="2">
        <f>'8-2021'!$H1275/1000</f>
        <v>0</v>
      </c>
      <c r="H1281" s="2">
        <f>'9-2021'!$H1275/1000</f>
        <v>0</v>
      </c>
      <c r="I1281" s="2">
        <f>'10-2021'!$H1275/1000</f>
        <v>0</v>
      </c>
      <c r="J1281" s="2">
        <f>'11-2021'!$H1275/1000</f>
        <v>0</v>
      </c>
      <c r="K1281" s="2">
        <f>'12-2021'!$H1275/1000</f>
        <v>0</v>
      </c>
      <c r="L1281" s="2">
        <f>'1-2022'!$H1275/1000</f>
        <v>0</v>
      </c>
      <c r="M1281" s="2">
        <f>'2-2022'!$H1275/1000</f>
        <v>0</v>
      </c>
      <c r="N1281" s="2">
        <f>'3-2022'!$H1275/1000</f>
        <v>0</v>
      </c>
      <c r="O1281" s="2">
        <f>'4-2022'!$H1275/1000</f>
        <v>0</v>
      </c>
      <c r="P1281" s="2">
        <f>'5-2022'!$H1275/1000</f>
        <v>0</v>
      </c>
      <c r="Q1281" s="2">
        <f>'6-2022'!$H1275/1000</f>
        <v>0</v>
      </c>
      <c r="R1281" s="2">
        <f t="shared" si="21"/>
        <v>0</v>
      </c>
      <c r="T1281" s="74"/>
    </row>
    <row r="1282" spans="1:20" x14ac:dyDescent="0.25">
      <c r="A1282" s="56"/>
      <c r="B1282" s="3"/>
      <c r="C1282" s="3"/>
      <c r="D1282" s="3" t="s">
        <v>193</v>
      </c>
      <c r="E1282" s="10">
        <f>'6-2021'!$H1276/1000</f>
        <v>0</v>
      </c>
      <c r="F1282" s="10">
        <f>'7-2021'!$H1276/1000</f>
        <v>0</v>
      </c>
      <c r="G1282" s="10">
        <f>'8-2021'!$H1276/1000</f>
        <v>0</v>
      </c>
      <c r="H1282" s="10">
        <f>'9-2021'!$H1276/1000</f>
        <v>0</v>
      </c>
      <c r="I1282" s="10">
        <f>'10-2021'!$H1276/1000</f>
        <v>0</v>
      </c>
      <c r="J1282" s="10">
        <f>'11-2021'!$H1276/1000</f>
        <v>0</v>
      </c>
      <c r="K1282" s="10">
        <f>'12-2021'!$H1276/1000</f>
        <v>0</v>
      </c>
      <c r="L1282" s="10">
        <f>'1-2022'!$H1276/1000</f>
        <v>0</v>
      </c>
      <c r="M1282" s="10">
        <f>'2-2022'!$H1276/1000</f>
        <v>0</v>
      </c>
      <c r="N1282" s="10">
        <f>'3-2022'!$H1276/1000</f>
        <v>0</v>
      </c>
      <c r="O1282" s="10">
        <f>'4-2022'!$H1276/1000</f>
        <v>0</v>
      </c>
      <c r="P1282" s="10">
        <f>'5-2022'!$H1276/1000</f>
        <v>0</v>
      </c>
      <c r="Q1282" s="10">
        <f>'6-2022'!$H1276/1000</f>
        <v>0</v>
      </c>
      <c r="R1282" s="10">
        <f t="shared" si="21"/>
        <v>0</v>
      </c>
      <c r="T1282" s="74"/>
    </row>
    <row r="1283" spans="1:20" x14ac:dyDescent="0.25">
      <c r="A1283" s="56"/>
      <c r="B1283" s="3"/>
      <c r="C1283" s="3"/>
      <c r="D1283" s="3"/>
      <c r="E1283" s="12">
        <f>'6-2021'!$H1277/1000</f>
        <v>0</v>
      </c>
      <c r="F1283" s="12">
        <f>'7-2021'!$H1277/1000</f>
        <v>0</v>
      </c>
      <c r="G1283" s="12">
        <f>'8-2021'!$H1277/1000</f>
        <v>0</v>
      </c>
      <c r="H1283" s="12">
        <f>'9-2021'!$H1277/1000</f>
        <v>0</v>
      </c>
      <c r="I1283" s="12">
        <f>'10-2021'!$H1277/1000</f>
        <v>0</v>
      </c>
      <c r="J1283" s="12">
        <f>'11-2021'!$H1277/1000</f>
        <v>0</v>
      </c>
      <c r="K1283" s="12">
        <f>'12-2021'!$H1277/1000</f>
        <v>0</v>
      </c>
      <c r="L1283" s="12">
        <f>'1-2022'!$H1277/1000</f>
        <v>0</v>
      </c>
      <c r="M1283" s="12">
        <f>'2-2022'!$H1277/1000</f>
        <v>0</v>
      </c>
      <c r="N1283" s="12">
        <f>'3-2022'!$H1277/1000</f>
        <v>0</v>
      </c>
      <c r="O1283" s="12">
        <f>'4-2022'!$H1277/1000</f>
        <v>0</v>
      </c>
      <c r="P1283" s="12">
        <f>'5-2022'!$H1277/1000</f>
        <v>0</v>
      </c>
      <c r="Q1283" s="12">
        <f>'6-2022'!$H1277/1000</f>
        <v>0</v>
      </c>
      <c r="R1283" s="12">
        <f t="shared" si="21"/>
        <v>0</v>
      </c>
      <c r="T1283" s="74"/>
    </row>
    <row r="1284" spans="1:20" x14ac:dyDescent="0.25">
      <c r="A1284" s="56"/>
      <c r="B1284" s="3"/>
      <c r="C1284" s="3"/>
      <c r="D1284" s="3"/>
      <c r="E1284" s="2">
        <f>'6-2021'!$H1278/1000</f>
        <v>0</v>
      </c>
      <c r="F1284" s="2">
        <f>'7-2021'!$H1278/1000</f>
        <v>0</v>
      </c>
      <c r="G1284" s="2">
        <f>'8-2021'!$H1278/1000</f>
        <v>0</v>
      </c>
      <c r="H1284" s="2">
        <f>'9-2021'!$H1278/1000</f>
        <v>0</v>
      </c>
      <c r="I1284" s="2">
        <f>'10-2021'!$H1278/1000</f>
        <v>0</v>
      </c>
      <c r="J1284" s="2">
        <f>'11-2021'!$H1278/1000</f>
        <v>0</v>
      </c>
      <c r="K1284" s="2">
        <f>'12-2021'!$H1278/1000</f>
        <v>0</v>
      </c>
      <c r="L1284" s="2">
        <f>'1-2022'!$H1278/1000</f>
        <v>0</v>
      </c>
      <c r="M1284" s="2">
        <f>'2-2022'!$H1278/1000</f>
        <v>0</v>
      </c>
      <c r="N1284" s="2">
        <f>'3-2022'!$H1278/1000</f>
        <v>0</v>
      </c>
      <c r="O1284" s="2">
        <f>'4-2022'!$H1278/1000</f>
        <v>0</v>
      </c>
      <c r="P1284" s="2">
        <f>'5-2022'!$H1278/1000</f>
        <v>0</v>
      </c>
      <c r="Q1284" s="2">
        <f>'6-2022'!$H1278/1000</f>
        <v>0</v>
      </c>
      <c r="R1284" s="2">
        <f t="shared" si="21"/>
        <v>0</v>
      </c>
      <c r="T1284" s="74"/>
    </row>
    <row r="1285" spans="1:20" x14ac:dyDescent="0.25">
      <c r="A1285" s="56">
        <v>108373</v>
      </c>
      <c r="B1285" s="3" t="s">
        <v>90</v>
      </c>
      <c r="C1285" s="3"/>
      <c r="D1285" s="3"/>
      <c r="E1285" s="2">
        <f>'6-2021'!$H1279/1000</f>
        <v>0</v>
      </c>
      <c r="F1285" s="2">
        <f>'7-2021'!$H1279/1000</f>
        <v>0</v>
      </c>
      <c r="G1285" s="2">
        <f>'8-2021'!$H1279/1000</f>
        <v>0</v>
      </c>
      <c r="H1285" s="2">
        <f>'9-2021'!$H1279/1000</f>
        <v>0</v>
      </c>
      <c r="I1285" s="2">
        <f>'10-2021'!$H1279/1000</f>
        <v>0</v>
      </c>
      <c r="J1285" s="2">
        <f>'11-2021'!$H1279/1000</f>
        <v>0</v>
      </c>
      <c r="K1285" s="2">
        <f>'12-2021'!$H1279/1000</f>
        <v>0</v>
      </c>
      <c r="L1285" s="2">
        <f>'1-2022'!$H1279/1000</f>
        <v>0</v>
      </c>
      <c r="M1285" s="2">
        <f>'2-2022'!$H1279/1000</f>
        <v>0</v>
      </c>
      <c r="N1285" s="2">
        <f>'3-2022'!$H1279/1000</f>
        <v>0</v>
      </c>
      <c r="O1285" s="2">
        <f>'4-2022'!$H1279/1000</f>
        <v>0</v>
      </c>
      <c r="P1285" s="2">
        <f>'5-2022'!$H1279/1000</f>
        <v>0</v>
      </c>
      <c r="Q1285" s="2">
        <f>'6-2022'!$H1279/1000</f>
        <v>0</v>
      </c>
      <c r="R1285" s="2">
        <f t="shared" si="21"/>
        <v>0</v>
      </c>
      <c r="T1285" s="74"/>
    </row>
    <row r="1286" spans="1:20" x14ac:dyDescent="0.25">
      <c r="A1286" s="56"/>
      <c r="B1286" s="3"/>
      <c r="C1286" s="3"/>
      <c r="D1286" s="3" t="s">
        <v>193</v>
      </c>
      <c r="E1286" s="10">
        <f>'6-2021'!$H1280/1000</f>
        <v>-1751.0033100000001</v>
      </c>
      <c r="F1286" s="10">
        <f>'7-2021'!$H1280/1000</f>
        <v>-1760.50125</v>
      </c>
      <c r="G1286" s="10">
        <f>'8-2021'!$H1280/1000</f>
        <v>-1769.83952</v>
      </c>
      <c r="H1286" s="10">
        <f>'9-2021'!$H1280/1000</f>
        <v>-1770.37381</v>
      </c>
      <c r="I1286" s="10">
        <f>'10-2021'!$H1280/1000</f>
        <v>-1779.27728</v>
      </c>
      <c r="J1286" s="10">
        <f>'11-2021'!$H1280/1000</f>
        <v>-1787.8818000000001</v>
      </c>
      <c r="K1286" s="10">
        <f>'12-2021'!$H1280/1000</f>
        <v>-1786.8781799999999</v>
      </c>
      <c r="L1286" s="10">
        <f>'1-2022'!$H1280/1000</f>
        <v>-1796.50882</v>
      </c>
      <c r="M1286" s="10">
        <f>'2-2022'!$H1280/1000</f>
        <v>-1803.9788700000001</v>
      </c>
      <c r="N1286" s="10">
        <f>'3-2022'!$H1280/1000</f>
        <v>-1792.05654</v>
      </c>
      <c r="O1286" s="10">
        <f>'4-2022'!$H1280/1000</f>
        <v>-1801.64807</v>
      </c>
      <c r="P1286" s="10">
        <f>'5-2022'!$H1280/1000</f>
        <v>-1810.6895900000002</v>
      </c>
      <c r="Q1286" s="10">
        <f>'6-2022'!$H1280/1000</f>
        <v>-1807.49676</v>
      </c>
      <c r="R1286" s="10">
        <f t="shared" si="21"/>
        <v>-1786.5736470833335</v>
      </c>
      <c r="T1286" s="74"/>
    </row>
    <row r="1287" spans="1:20" x14ac:dyDescent="0.25">
      <c r="A1287" s="56"/>
      <c r="B1287" s="3"/>
      <c r="C1287" s="3"/>
      <c r="D1287" s="3"/>
      <c r="E1287" s="12">
        <f>'6-2021'!$H1281/1000</f>
        <v>-1751.0033100000001</v>
      </c>
      <c r="F1287" s="12">
        <f>'7-2021'!$H1281/1000</f>
        <v>-1760.50125</v>
      </c>
      <c r="G1287" s="12">
        <f>'8-2021'!$H1281/1000</f>
        <v>-1769.83952</v>
      </c>
      <c r="H1287" s="12">
        <f>'9-2021'!$H1281/1000</f>
        <v>-1770.37381</v>
      </c>
      <c r="I1287" s="12">
        <f>'10-2021'!$H1281/1000</f>
        <v>-1779.27728</v>
      </c>
      <c r="J1287" s="12">
        <f>'11-2021'!$H1281/1000</f>
        <v>-1787.8818000000001</v>
      </c>
      <c r="K1287" s="12">
        <f>'12-2021'!$H1281/1000</f>
        <v>-1786.8781799999999</v>
      </c>
      <c r="L1287" s="12">
        <f>'1-2022'!$H1281/1000</f>
        <v>-1796.50882</v>
      </c>
      <c r="M1287" s="12">
        <f>'2-2022'!$H1281/1000</f>
        <v>-1803.9788700000001</v>
      </c>
      <c r="N1287" s="12">
        <f>'3-2022'!$H1281/1000</f>
        <v>-1792.05654</v>
      </c>
      <c r="O1287" s="12">
        <f>'4-2022'!$H1281/1000</f>
        <v>-1801.64807</v>
      </c>
      <c r="P1287" s="12">
        <f>'5-2022'!$H1281/1000</f>
        <v>-1810.6895900000002</v>
      </c>
      <c r="Q1287" s="12">
        <f>'6-2022'!$H1281/1000</f>
        <v>-1807.49676</v>
      </c>
      <c r="R1287" s="12">
        <f t="shared" si="21"/>
        <v>-1786.5736470833335</v>
      </c>
      <c r="T1287" s="74"/>
    </row>
    <row r="1288" spans="1:20" x14ac:dyDescent="0.25">
      <c r="A1288" s="56"/>
      <c r="B1288" s="3"/>
      <c r="C1288" s="3"/>
      <c r="D1288" s="3"/>
      <c r="E1288" s="2">
        <f>'6-2021'!$H1282/1000</f>
        <v>0</v>
      </c>
      <c r="F1288" s="2">
        <f>'7-2021'!$H1282/1000</f>
        <v>0</v>
      </c>
      <c r="G1288" s="2">
        <f>'8-2021'!$H1282/1000</f>
        <v>0</v>
      </c>
      <c r="H1288" s="2">
        <f>'9-2021'!$H1282/1000</f>
        <v>0</v>
      </c>
      <c r="I1288" s="2">
        <f>'10-2021'!$H1282/1000</f>
        <v>0</v>
      </c>
      <c r="J1288" s="2">
        <f>'11-2021'!$H1282/1000</f>
        <v>0</v>
      </c>
      <c r="K1288" s="2">
        <f>'12-2021'!$H1282/1000</f>
        <v>0</v>
      </c>
      <c r="L1288" s="2">
        <f>'1-2022'!$H1282/1000</f>
        <v>0</v>
      </c>
      <c r="M1288" s="2">
        <f>'2-2022'!$H1282/1000</f>
        <v>0</v>
      </c>
      <c r="N1288" s="2">
        <f>'3-2022'!$H1282/1000</f>
        <v>0</v>
      </c>
      <c r="O1288" s="2">
        <f>'4-2022'!$H1282/1000</f>
        <v>0</v>
      </c>
      <c r="P1288" s="2">
        <f>'5-2022'!$H1282/1000</f>
        <v>0</v>
      </c>
      <c r="Q1288" s="2">
        <f>'6-2022'!$H1282/1000</f>
        <v>0</v>
      </c>
      <c r="R1288" s="2">
        <f t="shared" si="21"/>
        <v>0</v>
      </c>
      <c r="T1288" s="74"/>
    </row>
    <row r="1289" spans="1:20" x14ac:dyDescent="0.25">
      <c r="A1289" s="56" t="s">
        <v>216</v>
      </c>
      <c r="B1289" s="3" t="s">
        <v>92</v>
      </c>
      <c r="C1289" s="3"/>
      <c r="D1289" s="3"/>
      <c r="E1289" s="2">
        <f>'6-2021'!$H1283/1000</f>
        <v>0</v>
      </c>
      <c r="F1289" s="2">
        <f>'7-2021'!$H1283/1000</f>
        <v>0</v>
      </c>
      <c r="G1289" s="2">
        <f>'8-2021'!$H1283/1000</f>
        <v>0</v>
      </c>
      <c r="H1289" s="2">
        <f>'9-2021'!$H1283/1000</f>
        <v>0</v>
      </c>
      <c r="I1289" s="2">
        <f>'10-2021'!$H1283/1000</f>
        <v>0</v>
      </c>
      <c r="J1289" s="2">
        <f>'11-2021'!$H1283/1000</f>
        <v>0</v>
      </c>
      <c r="K1289" s="2">
        <f>'12-2021'!$H1283/1000</f>
        <v>0</v>
      </c>
      <c r="L1289" s="2">
        <f>'1-2022'!$H1283/1000</f>
        <v>0</v>
      </c>
      <c r="M1289" s="2">
        <f>'2-2022'!$H1283/1000</f>
        <v>0</v>
      </c>
      <c r="N1289" s="2">
        <f>'3-2022'!$H1283/1000</f>
        <v>0</v>
      </c>
      <c r="O1289" s="2">
        <f>'4-2022'!$H1283/1000</f>
        <v>0</v>
      </c>
      <c r="P1289" s="2">
        <f>'5-2022'!$H1283/1000</f>
        <v>0</v>
      </c>
      <c r="Q1289" s="2">
        <f>'6-2022'!$H1283/1000</f>
        <v>0</v>
      </c>
      <c r="R1289" s="2">
        <f t="shared" si="21"/>
        <v>0</v>
      </c>
      <c r="T1289" s="74"/>
    </row>
    <row r="1290" spans="1:20" x14ac:dyDescent="0.25">
      <c r="A1290" s="56"/>
      <c r="B1290" s="3"/>
      <c r="C1290" s="3"/>
      <c r="D1290" s="3" t="s">
        <v>193</v>
      </c>
      <c r="E1290" s="10">
        <f>'6-2021'!$H1284/1000</f>
        <v>0</v>
      </c>
      <c r="F1290" s="10">
        <f>'7-2021'!$H1284/1000</f>
        <v>0</v>
      </c>
      <c r="G1290" s="10">
        <f>'8-2021'!$H1284/1000</f>
        <v>0</v>
      </c>
      <c r="H1290" s="10">
        <f>'9-2021'!$H1284/1000</f>
        <v>0</v>
      </c>
      <c r="I1290" s="10">
        <f>'10-2021'!$H1284/1000</f>
        <v>0</v>
      </c>
      <c r="J1290" s="10">
        <f>'11-2021'!$H1284/1000</f>
        <v>0</v>
      </c>
      <c r="K1290" s="10">
        <f>'12-2021'!$H1284/1000</f>
        <v>0</v>
      </c>
      <c r="L1290" s="10">
        <f>'1-2022'!$H1284/1000</f>
        <v>0</v>
      </c>
      <c r="M1290" s="10">
        <f>'2-2022'!$H1284/1000</f>
        <v>0</v>
      </c>
      <c r="N1290" s="10">
        <f>'3-2022'!$H1284/1000</f>
        <v>0</v>
      </c>
      <c r="O1290" s="10">
        <f>'4-2022'!$H1284/1000</f>
        <v>0</v>
      </c>
      <c r="P1290" s="10">
        <f>'5-2022'!$H1284/1000</f>
        <v>0</v>
      </c>
      <c r="Q1290" s="10">
        <f>'6-2022'!$H1284/1000</f>
        <v>0</v>
      </c>
      <c r="R1290" s="10">
        <f t="shared" si="21"/>
        <v>0</v>
      </c>
      <c r="T1290" s="74"/>
    </row>
    <row r="1291" spans="1:20" x14ac:dyDescent="0.25">
      <c r="A1291" s="56"/>
      <c r="B1291" s="3"/>
      <c r="C1291" s="3"/>
      <c r="D1291" s="3"/>
      <c r="E1291" s="12">
        <f>'6-2021'!$H1285/1000</f>
        <v>0</v>
      </c>
      <c r="F1291" s="12">
        <f>'7-2021'!$H1285/1000</f>
        <v>0</v>
      </c>
      <c r="G1291" s="12">
        <f>'8-2021'!$H1285/1000</f>
        <v>0</v>
      </c>
      <c r="H1291" s="12">
        <f>'9-2021'!$H1285/1000</f>
        <v>0</v>
      </c>
      <c r="I1291" s="12">
        <f>'10-2021'!$H1285/1000</f>
        <v>0</v>
      </c>
      <c r="J1291" s="12">
        <f>'11-2021'!$H1285/1000</f>
        <v>0</v>
      </c>
      <c r="K1291" s="12">
        <f>'12-2021'!$H1285/1000</f>
        <v>0</v>
      </c>
      <c r="L1291" s="12">
        <f>'1-2022'!$H1285/1000</f>
        <v>0</v>
      </c>
      <c r="M1291" s="12">
        <f>'2-2022'!$H1285/1000</f>
        <v>0</v>
      </c>
      <c r="N1291" s="12">
        <f>'3-2022'!$H1285/1000</f>
        <v>0</v>
      </c>
      <c r="O1291" s="12">
        <f>'4-2022'!$H1285/1000</f>
        <v>0</v>
      </c>
      <c r="P1291" s="12">
        <f>'5-2022'!$H1285/1000</f>
        <v>0</v>
      </c>
      <c r="Q1291" s="12">
        <f>'6-2022'!$H1285/1000</f>
        <v>0</v>
      </c>
      <c r="R1291" s="12">
        <f t="shared" si="21"/>
        <v>0</v>
      </c>
      <c r="T1291" s="74"/>
    </row>
    <row r="1292" spans="1:20" x14ac:dyDescent="0.25">
      <c r="A1292" s="56"/>
      <c r="B1292" s="3"/>
      <c r="C1292" s="3"/>
      <c r="D1292" s="3"/>
      <c r="E1292" s="2">
        <f>'6-2021'!$H1286/1000</f>
        <v>0</v>
      </c>
      <c r="F1292" s="2">
        <f>'7-2021'!$H1286/1000</f>
        <v>0</v>
      </c>
      <c r="G1292" s="2">
        <f>'8-2021'!$H1286/1000</f>
        <v>0</v>
      </c>
      <c r="H1292" s="2">
        <f>'9-2021'!$H1286/1000</f>
        <v>0</v>
      </c>
      <c r="I1292" s="2">
        <f>'10-2021'!$H1286/1000</f>
        <v>0</v>
      </c>
      <c r="J1292" s="2">
        <f>'11-2021'!$H1286/1000</f>
        <v>0</v>
      </c>
      <c r="K1292" s="2">
        <f>'12-2021'!$H1286/1000</f>
        <v>0</v>
      </c>
      <c r="L1292" s="2">
        <f>'1-2022'!$H1286/1000</f>
        <v>0</v>
      </c>
      <c r="M1292" s="2">
        <f>'2-2022'!$H1286/1000</f>
        <v>0</v>
      </c>
      <c r="N1292" s="2">
        <f>'3-2022'!$H1286/1000</f>
        <v>0</v>
      </c>
      <c r="O1292" s="2">
        <f>'4-2022'!$H1286/1000</f>
        <v>0</v>
      </c>
      <c r="P1292" s="2">
        <f>'5-2022'!$H1286/1000</f>
        <v>0</v>
      </c>
      <c r="Q1292" s="2">
        <f>'6-2022'!$H1286/1000</f>
        <v>0</v>
      </c>
      <c r="R1292" s="2">
        <f t="shared" si="21"/>
        <v>0</v>
      </c>
      <c r="T1292" s="74"/>
    </row>
    <row r="1293" spans="1:20" x14ac:dyDescent="0.25">
      <c r="A1293" s="56" t="s">
        <v>217</v>
      </c>
      <c r="B1293" s="3" t="s">
        <v>94</v>
      </c>
      <c r="C1293" s="3"/>
      <c r="D1293" s="3"/>
      <c r="E1293" s="2">
        <f>'6-2021'!$H1287/1000</f>
        <v>0</v>
      </c>
      <c r="F1293" s="2">
        <f>'7-2021'!$H1287/1000</f>
        <v>0</v>
      </c>
      <c r="G1293" s="2">
        <f>'8-2021'!$H1287/1000</f>
        <v>0</v>
      </c>
      <c r="H1293" s="2">
        <f>'9-2021'!$H1287/1000</f>
        <v>0</v>
      </c>
      <c r="I1293" s="2">
        <f>'10-2021'!$H1287/1000</f>
        <v>0</v>
      </c>
      <c r="J1293" s="2">
        <f>'11-2021'!$H1287/1000</f>
        <v>0</v>
      </c>
      <c r="K1293" s="2">
        <f>'12-2021'!$H1287/1000</f>
        <v>0</v>
      </c>
      <c r="L1293" s="2">
        <f>'1-2022'!$H1287/1000</f>
        <v>0</v>
      </c>
      <c r="M1293" s="2">
        <f>'2-2022'!$H1287/1000</f>
        <v>0</v>
      </c>
      <c r="N1293" s="2">
        <f>'3-2022'!$H1287/1000</f>
        <v>0</v>
      </c>
      <c r="O1293" s="2">
        <f>'4-2022'!$H1287/1000</f>
        <v>0</v>
      </c>
      <c r="P1293" s="2">
        <f>'5-2022'!$H1287/1000</f>
        <v>0</v>
      </c>
      <c r="Q1293" s="2">
        <f>'6-2022'!$H1287/1000</f>
        <v>0</v>
      </c>
      <c r="R1293" s="2">
        <f t="shared" si="21"/>
        <v>0</v>
      </c>
      <c r="T1293" s="74"/>
    </row>
    <row r="1294" spans="1:20" x14ac:dyDescent="0.25">
      <c r="A1294" s="56"/>
      <c r="B1294" s="3"/>
      <c r="C1294" s="3"/>
      <c r="D1294" s="3" t="s">
        <v>193</v>
      </c>
      <c r="E1294" s="10">
        <f>'6-2021'!$H1288/1000</f>
        <v>0</v>
      </c>
      <c r="F1294" s="10">
        <f>'7-2021'!$H1288/1000</f>
        <v>0</v>
      </c>
      <c r="G1294" s="10">
        <f>'8-2021'!$H1288/1000</f>
        <v>0</v>
      </c>
      <c r="H1294" s="10">
        <f>'9-2021'!$H1288/1000</f>
        <v>0</v>
      </c>
      <c r="I1294" s="10">
        <f>'10-2021'!$H1288/1000</f>
        <v>0</v>
      </c>
      <c r="J1294" s="10">
        <f>'11-2021'!$H1288/1000</f>
        <v>0</v>
      </c>
      <c r="K1294" s="10">
        <f>'12-2021'!$H1288/1000</f>
        <v>0</v>
      </c>
      <c r="L1294" s="10">
        <f>'1-2022'!$H1288/1000</f>
        <v>0</v>
      </c>
      <c r="M1294" s="10">
        <f>'2-2022'!$H1288/1000</f>
        <v>0</v>
      </c>
      <c r="N1294" s="10">
        <f>'3-2022'!$H1288/1000</f>
        <v>0</v>
      </c>
      <c r="O1294" s="10">
        <f>'4-2022'!$H1288/1000</f>
        <v>0</v>
      </c>
      <c r="P1294" s="10">
        <f>'5-2022'!$H1288/1000</f>
        <v>0</v>
      </c>
      <c r="Q1294" s="10">
        <f>'6-2022'!$H1288/1000</f>
        <v>0</v>
      </c>
      <c r="R1294" s="10">
        <f t="shared" si="21"/>
        <v>0</v>
      </c>
      <c r="T1294" s="74"/>
    </row>
    <row r="1295" spans="1:20" x14ac:dyDescent="0.25">
      <c r="A1295" s="56"/>
      <c r="B1295" s="3"/>
      <c r="C1295" s="3"/>
      <c r="D1295" s="3"/>
      <c r="E1295" s="12">
        <f>'6-2021'!$H1289/1000</f>
        <v>0</v>
      </c>
      <c r="F1295" s="12">
        <f>'7-2021'!$H1289/1000</f>
        <v>0</v>
      </c>
      <c r="G1295" s="12">
        <f>'8-2021'!$H1289/1000</f>
        <v>0</v>
      </c>
      <c r="H1295" s="12">
        <f>'9-2021'!$H1289/1000</f>
        <v>0</v>
      </c>
      <c r="I1295" s="12">
        <f>'10-2021'!$H1289/1000</f>
        <v>0</v>
      </c>
      <c r="J1295" s="12">
        <f>'11-2021'!$H1289/1000</f>
        <v>0</v>
      </c>
      <c r="K1295" s="12">
        <f>'12-2021'!$H1289/1000</f>
        <v>0</v>
      </c>
      <c r="L1295" s="12">
        <f>'1-2022'!$H1289/1000</f>
        <v>0</v>
      </c>
      <c r="M1295" s="12">
        <f>'2-2022'!$H1289/1000</f>
        <v>0</v>
      </c>
      <c r="N1295" s="12">
        <f>'3-2022'!$H1289/1000</f>
        <v>0</v>
      </c>
      <c r="O1295" s="12">
        <f>'4-2022'!$H1289/1000</f>
        <v>0</v>
      </c>
      <c r="P1295" s="12">
        <f>'5-2022'!$H1289/1000</f>
        <v>0</v>
      </c>
      <c r="Q1295" s="12">
        <f>'6-2022'!$H1289/1000</f>
        <v>0</v>
      </c>
      <c r="R1295" s="12">
        <f t="shared" si="21"/>
        <v>0</v>
      </c>
      <c r="T1295" s="74"/>
    </row>
    <row r="1296" spans="1:20" x14ac:dyDescent="0.25">
      <c r="A1296" s="56"/>
      <c r="B1296" s="3"/>
      <c r="C1296" s="3"/>
      <c r="D1296" s="3"/>
      <c r="E1296" s="2">
        <f>'6-2021'!$H1290/1000</f>
        <v>0</v>
      </c>
      <c r="F1296" s="2">
        <f>'7-2021'!$H1290/1000</f>
        <v>0</v>
      </c>
      <c r="G1296" s="2">
        <f>'8-2021'!$H1290/1000</f>
        <v>0</v>
      </c>
      <c r="H1296" s="2">
        <f>'9-2021'!$H1290/1000</f>
        <v>0</v>
      </c>
      <c r="I1296" s="2">
        <f>'10-2021'!$H1290/1000</f>
        <v>0</v>
      </c>
      <c r="J1296" s="2">
        <f>'11-2021'!$H1290/1000</f>
        <v>0</v>
      </c>
      <c r="K1296" s="2">
        <f>'12-2021'!$H1290/1000</f>
        <v>0</v>
      </c>
      <c r="L1296" s="2">
        <f>'1-2022'!$H1290/1000</f>
        <v>0</v>
      </c>
      <c r="M1296" s="2">
        <f>'2-2022'!$H1290/1000</f>
        <v>0</v>
      </c>
      <c r="N1296" s="2">
        <f>'3-2022'!$H1290/1000</f>
        <v>0</v>
      </c>
      <c r="O1296" s="2">
        <f>'4-2022'!$H1290/1000</f>
        <v>0</v>
      </c>
      <c r="P1296" s="2">
        <f>'5-2022'!$H1290/1000</f>
        <v>0</v>
      </c>
      <c r="Q1296" s="2">
        <f>'6-2022'!$H1290/1000</f>
        <v>0</v>
      </c>
      <c r="R1296" s="2">
        <f t="shared" si="21"/>
        <v>0</v>
      </c>
      <c r="T1296" s="74"/>
    </row>
    <row r="1297" spans="1:20" x14ac:dyDescent="0.25">
      <c r="A1297" s="56" t="s">
        <v>218</v>
      </c>
      <c r="B1297" s="3" t="s">
        <v>94</v>
      </c>
      <c r="C1297" s="3"/>
      <c r="D1297" s="3"/>
      <c r="E1297" s="2">
        <f>'6-2021'!$H1291/1000</f>
        <v>0</v>
      </c>
      <c r="F1297" s="2">
        <f>'7-2021'!$H1291/1000</f>
        <v>0</v>
      </c>
      <c r="G1297" s="2">
        <f>'8-2021'!$H1291/1000</f>
        <v>0</v>
      </c>
      <c r="H1297" s="2">
        <f>'9-2021'!$H1291/1000</f>
        <v>0</v>
      </c>
      <c r="I1297" s="2">
        <f>'10-2021'!$H1291/1000</f>
        <v>0</v>
      </c>
      <c r="J1297" s="2">
        <f>'11-2021'!$H1291/1000</f>
        <v>0</v>
      </c>
      <c r="K1297" s="2">
        <f>'12-2021'!$H1291/1000</f>
        <v>0</v>
      </c>
      <c r="L1297" s="2">
        <f>'1-2022'!$H1291/1000</f>
        <v>0</v>
      </c>
      <c r="M1297" s="2">
        <f>'2-2022'!$H1291/1000</f>
        <v>0</v>
      </c>
      <c r="N1297" s="2">
        <f>'3-2022'!$H1291/1000</f>
        <v>0</v>
      </c>
      <c r="O1297" s="2">
        <f>'4-2022'!$H1291/1000</f>
        <v>0</v>
      </c>
      <c r="P1297" s="2">
        <f>'5-2022'!$H1291/1000</f>
        <v>0</v>
      </c>
      <c r="Q1297" s="2">
        <f>'6-2022'!$H1291/1000</f>
        <v>0</v>
      </c>
      <c r="R1297" s="2">
        <f t="shared" si="21"/>
        <v>0</v>
      </c>
      <c r="T1297" s="74"/>
    </row>
    <row r="1298" spans="1:20" x14ac:dyDescent="0.25">
      <c r="A1298" s="56"/>
      <c r="B1298" s="3"/>
      <c r="C1298" s="3"/>
      <c r="D1298" s="3" t="s">
        <v>193</v>
      </c>
      <c r="E1298" s="10">
        <f>'6-2021'!$H1292/1000</f>
        <v>523.10199999999998</v>
      </c>
      <c r="F1298" s="10">
        <f>'7-2021'!$H1292/1000</f>
        <v>500.08951999999999</v>
      </c>
      <c r="G1298" s="10">
        <f>'8-2021'!$H1292/1000</f>
        <v>476.44646</v>
      </c>
      <c r="H1298" s="10">
        <f>'9-2021'!$H1292/1000</f>
        <v>532.721</v>
      </c>
      <c r="I1298" s="10">
        <f>'10-2021'!$H1292/1000</f>
        <v>518.72994000000006</v>
      </c>
      <c r="J1298" s="10">
        <f>'11-2021'!$H1292/1000</f>
        <v>504.19459000000001</v>
      </c>
      <c r="K1298" s="10">
        <f>'12-2021'!$H1292/1000</f>
        <v>615.91099999999994</v>
      </c>
      <c r="L1298" s="10">
        <f>'1-2022'!$H1292/1000</f>
        <v>599.50186999999994</v>
      </c>
      <c r="M1298" s="10">
        <f>'2-2022'!$H1292/1000</f>
        <v>584.10768999999993</v>
      </c>
      <c r="N1298" s="10">
        <f>'3-2022'!$H1292/1000</f>
        <v>349.96699999999998</v>
      </c>
      <c r="O1298" s="10">
        <f>'4-2022'!$H1292/1000</f>
        <v>342.46994000000001</v>
      </c>
      <c r="P1298" s="10">
        <f>'5-2022'!$H1292/1000</f>
        <v>335.65300000000002</v>
      </c>
      <c r="Q1298" s="10">
        <f>'6-2022'!$H1292/1000</f>
        <v>302.00200000000001</v>
      </c>
      <c r="R1298" s="10">
        <f t="shared" si="21"/>
        <v>481.02866750000004</v>
      </c>
      <c r="T1298" s="74"/>
    </row>
    <row r="1299" spans="1:20" x14ac:dyDescent="0.25">
      <c r="A1299" s="56"/>
      <c r="B1299" s="3"/>
      <c r="C1299" s="3"/>
      <c r="D1299" s="3"/>
      <c r="E1299" s="12">
        <f>'6-2021'!$H1293/1000</f>
        <v>523.10199999999998</v>
      </c>
      <c r="F1299" s="12">
        <f>'7-2021'!$H1293/1000</f>
        <v>500.08951999999999</v>
      </c>
      <c r="G1299" s="12">
        <f>'8-2021'!$H1293/1000</f>
        <v>476.44646</v>
      </c>
      <c r="H1299" s="12">
        <f>'9-2021'!$H1293/1000</f>
        <v>532.721</v>
      </c>
      <c r="I1299" s="12">
        <f>'10-2021'!$H1293/1000</f>
        <v>518.72994000000006</v>
      </c>
      <c r="J1299" s="12">
        <f>'11-2021'!$H1293/1000</f>
        <v>504.19459000000001</v>
      </c>
      <c r="K1299" s="12">
        <f>'12-2021'!$H1293/1000</f>
        <v>615.91099999999994</v>
      </c>
      <c r="L1299" s="12">
        <f>'1-2022'!$H1293/1000</f>
        <v>599.50186999999994</v>
      </c>
      <c r="M1299" s="12">
        <f>'2-2022'!$H1293/1000</f>
        <v>584.10768999999993</v>
      </c>
      <c r="N1299" s="12">
        <f>'3-2022'!$H1293/1000</f>
        <v>349.96699999999998</v>
      </c>
      <c r="O1299" s="12">
        <f>'4-2022'!$H1293/1000</f>
        <v>342.46994000000001</v>
      </c>
      <c r="P1299" s="12">
        <f>'5-2022'!$H1293/1000</f>
        <v>335.65300000000002</v>
      </c>
      <c r="Q1299" s="12">
        <f>'6-2022'!$H1293/1000</f>
        <v>302.00200000000001</v>
      </c>
      <c r="R1299" s="12">
        <f t="shared" si="21"/>
        <v>481.02866750000004</v>
      </c>
      <c r="T1299" s="74"/>
    </row>
    <row r="1300" spans="1:20" x14ac:dyDescent="0.25">
      <c r="A1300" s="56"/>
      <c r="B1300" s="3"/>
      <c r="C1300" s="3"/>
      <c r="D1300" s="3"/>
      <c r="E1300" s="2">
        <f>'6-2021'!$H1294/1000</f>
        <v>0</v>
      </c>
      <c r="F1300" s="2">
        <f>'7-2021'!$H1294/1000</f>
        <v>0</v>
      </c>
      <c r="G1300" s="2">
        <f>'8-2021'!$H1294/1000</f>
        <v>0</v>
      </c>
      <c r="H1300" s="2">
        <f>'9-2021'!$H1294/1000</f>
        <v>0</v>
      </c>
      <c r="I1300" s="2">
        <f>'10-2021'!$H1294/1000</f>
        <v>0</v>
      </c>
      <c r="J1300" s="2">
        <f>'11-2021'!$H1294/1000</f>
        <v>0</v>
      </c>
      <c r="K1300" s="2">
        <f>'12-2021'!$H1294/1000</f>
        <v>0</v>
      </c>
      <c r="L1300" s="2">
        <f>'1-2022'!$H1294/1000</f>
        <v>0</v>
      </c>
      <c r="M1300" s="2">
        <f>'2-2022'!$H1294/1000</f>
        <v>0</v>
      </c>
      <c r="N1300" s="2">
        <f>'3-2022'!$H1294/1000</f>
        <v>0</v>
      </c>
      <c r="O1300" s="2">
        <f>'4-2022'!$H1294/1000</f>
        <v>0</v>
      </c>
      <c r="P1300" s="2">
        <f>'5-2022'!$H1294/1000</f>
        <v>0</v>
      </c>
      <c r="Q1300" s="2">
        <f>'6-2022'!$H1294/1000</f>
        <v>0</v>
      </c>
      <c r="R1300" s="2">
        <f t="shared" si="21"/>
        <v>0</v>
      </c>
      <c r="T1300" s="74"/>
    </row>
    <row r="1301" spans="1:20" x14ac:dyDescent="0.25">
      <c r="A1301" s="56"/>
      <c r="B1301" s="3"/>
      <c r="C1301" s="3"/>
      <c r="D1301" s="3"/>
      <c r="E1301" s="2">
        <f>'6-2021'!$H1295/1000</f>
        <v>0</v>
      </c>
      <c r="F1301" s="2">
        <f>'7-2021'!$H1295/1000</f>
        <v>0</v>
      </c>
      <c r="G1301" s="2">
        <f>'8-2021'!$H1295/1000</f>
        <v>0</v>
      </c>
      <c r="H1301" s="2">
        <f>'9-2021'!$H1295/1000</f>
        <v>0</v>
      </c>
      <c r="I1301" s="2">
        <f>'10-2021'!$H1295/1000</f>
        <v>0</v>
      </c>
      <c r="J1301" s="2">
        <f>'11-2021'!$H1295/1000</f>
        <v>0</v>
      </c>
      <c r="K1301" s="2">
        <f>'12-2021'!$H1295/1000</f>
        <v>0</v>
      </c>
      <c r="L1301" s="2">
        <f>'1-2022'!$H1295/1000</f>
        <v>0</v>
      </c>
      <c r="M1301" s="2">
        <f>'2-2022'!$H1295/1000</f>
        <v>0</v>
      </c>
      <c r="N1301" s="2">
        <f>'3-2022'!$H1295/1000</f>
        <v>0</v>
      </c>
      <c r="O1301" s="2">
        <f>'4-2022'!$H1295/1000</f>
        <v>0</v>
      </c>
      <c r="P1301" s="2">
        <f>'5-2022'!$H1295/1000</f>
        <v>0</v>
      </c>
      <c r="Q1301" s="2">
        <f>'6-2022'!$H1295/1000</f>
        <v>0</v>
      </c>
      <c r="R1301" s="2">
        <f t="shared" si="21"/>
        <v>0</v>
      </c>
      <c r="T1301" s="74"/>
    </row>
    <row r="1302" spans="1:20" ht="15.75" thickBot="1" x14ac:dyDescent="0.3">
      <c r="A1302" s="63" t="s">
        <v>219</v>
      </c>
      <c r="B1302" s="3"/>
      <c r="C1302" s="3"/>
      <c r="D1302" s="3"/>
      <c r="E1302" s="13">
        <f>'6-2021'!$H1296/1000</f>
        <v>-273678.01491000003</v>
      </c>
      <c r="F1302" s="13">
        <f>'7-2021'!$H1296/1000</f>
        <v>-274813.78109000006</v>
      </c>
      <c r="G1302" s="13">
        <f>'8-2021'!$H1296/1000</f>
        <v>-275996.43819999998</v>
      </c>
      <c r="H1302" s="13">
        <f>'9-2021'!$H1296/1000</f>
        <v>-276644.26558000001</v>
      </c>
      <c r="I1302" s="13">
        <f>'10-2021'!$H1296/1000</f>
        <v>-277804.85397999996</v>
      </c>
      <c r="J1302" s="13">
        <f>'11-2021'!$H1296/1000</f>
        <v>-278975.94286000001</v>
      </c>
      <c r="K1302" s="13">
        <f>'12-2021'!$H1296/1000</f>
        <v>-279292.09159999999</v>
      </c>
      <c r="L1302" s="13">
        <f>'1-2022'!$H1296/1000</f>
        <v>-280385.85104000004</v>
      </c>
      <c r="M1302" s="13">
        <f>'2-2022'!$H1296/1000</f>
        <v>-281446.82783000002</v>
      </c>
      <c r="N1302" s="13">
        <f>'3-2022'!$H1296/1000</f>
        <v>-281785.86214000004</v>
      </c>
      <c r="O1302" s="13">
        <f>'4-2022'!$H1296/1000</f>
        <v>-283001.01489000005</v>
      </c>
      <c r="P1302" s="13">
        <f>'5-2022'!$H1296/1000</f>
        <v>-284176.12020999991</v>
      </c>
      <c r="Q1302" s="13">
        <f>'6-2022'!$H1296/1000</f>
        <v>-284166.37197999994</v>
      </c>
      <c r="R1302" s="13">
        <f t="shared" si="21"/>
        <v>-279437.10357208335</v>
      </c>
      <c r="T1302" s="74"/>
    </row>
    <row r="1303" spans="1:20" ht="15.75" thickTop="1" x14ac:dyDescent="0.25">
      <c r="A1303" s="56"/>
      <c r="B1303" s="3"/>
      <c r="C1303" s="3"/>
      <c r="D1303" s="3"/>
      <c r="E1303" s="2">
        <f>'6-2021'!$H1297/1000</f>
        <v>0</v>
      </c>
      <c r="F1303" s="2">
        <f>'7-2021'!$H1297/1000</f>
        <v>0</v>
      </c>
      <c r="G1303" s="2">
        <f>'8-2021'!$H1297/1000</f>
        <v>0</v>
      </c>
      <c r="H1303" s="2">
        <f>'9-2021'!$H1297/1000</f>
        <v>0</v>
      </c>
      <c r="I1303" s="2">
        <f>'10-2021'!$H1297/1000</f>
        <v>0</v>
      </c>
      <c r="J1303" s="2">
        <f>'11-2021'!$H1297/1000</f>
        <v>0</v>
      </c>
      <c r="K1303" s="2">
        <f>'12-2021'!$H1297/1000</f>
        <v>0</v>
      </c>
      <c r="L1303" s="2">
        <f>'1-2022'!$H1297/1000</f>
        <v>0</v>
      </c>
      <c r="M1303" s="2">
        <f>'2-2022'!$H1297/1000</f>
        <v>0</v>
      </c>
      <c r="N1303" s="2">
        <f>'3-2022'!$H1297/1000</f>
        <v>0</v>
      </c>
      <c r="O1303" s="2">
        <f>'4-2022'!$H1297/1000</f>
        <v>0</v>
      </c>
      <c r="P1303" s="2">
        <f>'5-2022'!$H1297/1000</f>
        <v>0</v>
      </c>
      <c r="Q1303" s="2">
        <f>'6-2022'!$H1297/1000</f>
        <v>0</v>
      </c>
      <c r="R1303" s="2">
        <f t="shared" si="21"/>
        <v>0</v>
      </c>
      <c r="T1303" s="74"/>
    </row>
    <row r="1304" spans="1:20" x14ac:dyDescent="0.25">
      <c r="A1304" s="56" t="s">
        <v>220</v>
      </c>
      <c r="B1304" s="3"/>
      <c r="C1304" s="3"/>
      <c r="D1304" s="3"/>
      <c r="E1304" s="2">
        <f>'6-2021'!$H1298/1000</f>
        <v>0</v>
      </c>
      <c r="F1304" s="2">
        <f>'7-2021'!$H1298/1000</f>
        <v>0</v>
      </c>
      <c r="G1304" s="2">
        <f>'8-2021'!$H1298/1000</f>
        <v>0</v>
      </c>
      <c r="H1304" s="2">
        <f>'9-2021'!$H1298/1000</f>
        <v>0</v>
      </c>
      <c r="I1304" s="2">
        <f>'10-2021'!$H1298/1000</f>
        <v>0</v>
      </c>
      <c r="J1304" s="2">
        <f>'11-2021'!$H1298/1000</f>
        <v>0</v>
      </c>
      <c r="K1304" s="2">
        <f>'12-2021'!$H1298/1000</f>
        <v>0</v>
      </c>
      <c r="L1304" s="2">
        <f>'1-2022'!$H1298/1000</f>
        <v>0</v>
      </c>
      <c r="M1304" s="2">
        <f>'2-2022'!$H1298/1000</f>
        <v>0</v>
      </c>
      <c r="N1304" s="2">
        <f>'3-2022'!$H1298/1000</f>
        <v>0</v>
      </c>
      <c r="O1304" s="2">
        <f>'4-2022'!$H1298/1000</f>
        <v>0</v>
      </c>
      <c r="P1304" s="2">
        <f>'5-2022'!$H1298/1000</f>
        <v>0</v>
      </c>
      <c r="Q1304" s="2">
        <f>'6-2022'!$H1298/1000</f>
        <v>0</v>
      </c>
      <c r="R1304" s="2">
        <f t="shared" si="21"/>
        <v>0</v>
      </c>
      <c r="T1304" s="74"/>
    </row>
    <row r="1305" spans="1:20" x14ac:dyDescent="0.25">
      <c r="A1305" s="56"/>
      <c r="B1305" s="3"/>
      <c r="C1305" s="3" t="s">
        <v>193</v>
      </c>
      <c r="D1305" s="3"/>
      <c r="E1305" s="10">
        <f>'6-2021'!$H1299/1000</f>
        <v>-273678.01491000003</v>
      </c>
      <c r="F1305" s="10">
        <f>'7-2021'!$H1299/1000</f>
        <v>-274813.78109000006</v>
      </c>
      <c r="G1305" s="10">
        <f>'8-2021'!$H1299/1000</f>
        <v>-275996.43819999998</v>
      </c>
      <c r="H1305" s="10">
        <f>'9-2021'!$H1299/1000</f>
        <v>-276644.26558000001</v>
      </c>
      <c r="I1305" s="10">
        <f>'10-2021'!$H1299/1000</f>
        <v>-277804.85397999996</v>
      </c>
      <c r="J1305" s="10">
        <f>'11-2021'!$H1299/1000</f>
        <v>-278975.94286000001</v>
      </c>
      <c r="K1305" s="10">
        <f>'12-2021'!$H1299/1000</f>
        <v>-279292.09159999999</v>
      </c>
      <c r="L1305" s="10">
        <f>'1-2022'!$H1299/1000</f>
        <v>-280385.85104000004</v>
      </c>
      <c r="M1305" s="10">
        <f>'2-2022'!$H1299/1000</f>
        <v>-281446.82783000002</v>
      </c>
      <c r="N1305" s="10">
        <f>'3-2022'!$H1299/1000</f>
        <v>-281785.86214000004</v>
      </c>
      <c r="O1305" s="10">
        <f>'4-2022'!$H1299/1000</f>
        <v>-283001.01489000005</v>
      </c>
      <c r="P1305" s="10">
        <f>'5-2022'!$H1299/1000</f>
        <v>-284176.12020999991</v>
      </c>
      <c r="Q1305" s="10">
        <f>'6-2022'!$H1299/1000</f>
        <v>-284166.37197999994</v>
      </c>
      <c r="R1305" s="10">
        <f t="shared" si="21"/>
        <v>-279437.10357208335</v>
      </c>
      <c r="T1305" s="74"/>
    </row>
    <row r="1306" spans="1:20" x14ac:dyDescent="0.25">
      <c r="A1306" s="56"/>
      <c r="B1306" s="3"/>
      <c r="C1306" s="3"/>
      <c r="D1306" s="3"/>
      <c r="E1306" s="2">
        <f>'6-2021'!$H1300/1000</f>
        <v>0</v>
      </c>
      <c r="F1306" s="2">
        <f>'7-2021'!$H1300/1000</f>
        <v>0</v>
      </c>
      <c r="G1306" s="2">
        <f>'8-2021'!$H1300/1000</f>
        <v>0</v>
      </c>
      <c r="H1306" s="2">
        <f>'9-2021'!$H1300/1000</f>
        <v>0</v>
      </c>
      <c r="I1306" s="2">
        <f>'10-2021'!$H1300/1000</f>
        <v>0</v>
      </c>
      <c r="J1306" s="2">
        <f>'11-2021'!$H1300/1000</f>
        <v>0</v>
      </c>
      <c r="K1306" s="2">
        <f>'12-2021'!$H1300/1000</f>
        <v>0</v>
      </c>
      <c r="L1306" s="2">
        <f>'1-2022'!$H1300/1000</f>
        <v>0</v>
      </c>
      <c r="M1306" s="2">
        <f>'2-2022'!$H1300/1000</f>
        <v>0</v>
      </c>
      <c r="N1306" s="2">
        <f>'3-2022'!$H1300/1000</f>
        <v>0</v>
      </c>
      <c r="O1306" s="2">
        <f>'4-2022'!$H1300/1000</f>
        <v>0</v>
      </c>
      <c r="P1306" s="2">
        <f>'5-2022'!$H1300/1000</f>
        <v>0</v>
      </c>
      <c r="Q1306" s="2">
        <f>'6-2022'!$H1300/1000</f>
        <v>0</v>
      </c>
      <c r="R1306" s="2">
        <f t="shared" si="21"/>
        <v>0</v>
      </c>
      <c r="T1306" s="74"/>
    </row>
    <row r="1307" spans="1:20" ht="15.75" thickBot="1" x14ac:dyDescent="0.3">
      <c r="A1307" s="56" t="s">
        <v>221</v>
      </c>
      <c r="B1307" s="3"/>
      <c r="C1307" s="3"/>
      <c r="D1307" s="3"/>
      <c r="E1307" s="19">
        <f>'6-2021'!$H1301/1000</f>
        <v>-273678.01491000003</v>
      </c>
      <c r="F1307" s="19">
        <f>'7-2021'!$H1301/1000</f>
        <v>-274813.78109000006</v>
      </c>
      <c r="G1307" s="19">
        <f>'8-2021'!$H1301/1000</f>
        <v>-275996.43819999998</v>
      </c>
      <c r="H1307" s="19">
        <f>'9-2021'!$H1301/1000</f>
        <v>-276644.26558000001</v>
      </c>
      <c r="I1307" s="19">
        <f>'10-2021'!$H1301/1000</f>
        <v>-277804.85397999996</v>
      </c>
      <c r="J1307" s="19">
        <f>'11-2021'!$H1301/1000</f>
        <v>-278975.94286000001</v>
      </c>
      <c r="K1307" s="19">
        <f>'12-2021'!$H1301/1000</f>
        <v>-279292.09159999999</v>
      </c>
      <c r="L1307" s="19">
        <f>'1-2022'!$H1301/1000</f>
        <v>-280385.85104000004</v>
      </c>
      <c r="M1307" s="19">
        <f>'2-2022'!$H1301/1000</f>
        <v>-281446.82783000002</v>
      </c>
      <c r="N1307" s="19">
        <f>'3-2022'!$H1301/1000</f>
        <v>-281785.86214000004</v>
      </c>
      <c r="O1307" s="19">
        <f>'4-2022'!$H1301/1000</f>
        <v>-283001.01489000005</v>
      </c>
      <c r="P1307" s="19">
        <f>'5-2022'!$H1301/1000</f>
        <v>-284176.12020999991</v>
      </c>
      <c r="Q1307" s="19">
        <f>'6-2022'!$H1301/1000</f>
        <v>-284166.37197999994</v>
      </c>
      <c r="R1307" s="19">
        <f t="shared" si="21"/>
        <v>-279437.10357208335</v>
      </c>
      <c r="T1307" s="74"/>
    </row>
    <row r="1308" spans="1:20" ht="15.75" thickTop="1" x14ac:dyDescent="0.25">
      <c r="A1308" s="56" t="s">
        <v>222</v>
      </c>
      <c r="B1308" s="3" t="s">
        <v>223</v>
      </c>
      <c r="C1308" s="3"/>
      <c r="D1308" s="3"/>
      <c r="E1308" s="2">
        <f>'6-2021'!$H1302/1000</f>
        <v>0</v>
      </c>
      <c r="F1308" s="2">
        <f>'7-2021'!$H1302/1000</f>
        <v>0</v>
      </c>
      <c r="G1308" s="2">
        <f>'8-2021'!$H1302/1000</f>
        <v>0</v>
      </c>
      <c r="H1308" s="2">
        <f>'9-2021'!$H1302/1000</f>
        <v>0</v>
      </c>
      <c r="I1308" s="2">
        <f>'10-2021'!$H1302/1000</f>
        <v>0</v>
      </c>
      <c r="J1308" s="2">
        <f>'11-2021'!$H1302/1000</f>
        <v>0</v>
      </c>
      <c r="K1308" s="2">
        <f>'12-2021'!$H1302/1000</f>
        <v>0</v>
      </c>
      <c r="L1308" s="2">
        <f>'1-2022'!$H1302/1000</f>
        <v>0</v>
      </c>
      <c r="M1308" s="2">
        <f>'2-2022'!$H1302/1000</f>
        <v>0</v>
      </c>
      <c r="N1308" s="2">
        <f>'3-2022'!$H1302/1000</f>
        <v>0</v>
      </c>
      <c r="O1308" s="2">
        <f>'4-2022'!$H1302/1000</f>
        <v>0</v>
      </c>
      <c r="P1308" s="2">
        <f>'5-2022'!$H1302/1000</f>
        <v>0</v>
      </c>
      <c r="Q1308" s="2">
        <f>'6-2022'!$H1302/1000</f>
        <v>0</v>
      </c>
      <c r="R1308" s="2">
        <f t="shared" si="21"/>
        <v>0</v>
      </c>
      <c r="T1308" s="74"/>
    </row>
    <row r="1309" spans="1:20" x14ac:dyDescent="0.25">
      <c r="A1309" s="56"/>
      <c r="B1309" s="3"/>
      <c r="C1309" s="3"/>
      <c r="D1309" s="3" t="s">
        <v>193</v>
      </c>
      <c r="E1309" s="10">
        <f>'6-2021'!$H1303/1000</f>
        <v>-24976.432989999998</v>
      </c>
      <c r="F1309" s="10">
        <f>'7-2021'!$H1303/1000</f>
        <v>-25143.3858</v>
      </c>
      <c r="G1309" s="10">
        <f>'8-2021'!$H1303/1000</f>
        <v>-25265.148519999999</v>
      </c>
      <c r="H1309" s="10">
        <f>'9-2021'!$H1303/1000</f>
        <v>-25375.849890000001</v>
      </c>
      <c r="I1309" s="10">
        <f>'10-2021'!$H1303/1000</f>
        <v>-25476.683089999999</v>
      </c>
      <c r="J1309" s="10">
        <f>'11-2021'!$H1303/1000</f>
        <v>-25624.937300000001</v>
      </c>
      <c r="K1309" s="10">
        <f>'12-2021'!$H1303/1000</f>
        <v>-25102.74799</v>
      </c>
      <c r="L1309" s="10">
        <f>'1-2022'!$H1303/1000</f>
        <v>-25132.956480000001</v>
      </c>
      <c r="M1309" s="10">
        <f>'2-2022'!$H1303/1000</f>
        <v>-25281.334210000001</v>
      </c>
      <c r="N1309" s="10">
        <f>'3-2022'!$H1303/1000</f>
        <v>-25133.899309999997</v>
      </c>
      <c r="O1309" s="10">
        <f>'4-2022'!$H1303/1000</f>
        <v>-25282.960199999998</v>
      </c>
      <c r="P1309" s="10">
        <f>'5-2022'!$H1303/1000</f>
        <v>-25453.63365</v>
      </c>
      <c r="Q1309" s="10">
        <f>'6-2022'!$H1303/1000</f>
        <v>-25617.075690000001</v>
      </c>
      <c r="R1309" s="10">
        <f t="shared" si="21"/>
        <v>-25297.524231666666</v>
      </c>
      <c r="T1309" s="74"/>
    </row>
    <row r="1310" spans="1:20" x14ac:dyDescent="0.25">
      <c r="A1310" s="56"/>
      <c r="B1310" s="3"/>
      <c r="C1310" s="3"/>
      <c r="D1310" s="3" t="s">
        <v>302</v>
      </c>
      <c r="E1310" s="10">
        <f>'6-2021'!$H1304/1000</f>
        <v>0</v>
      </c>
      <c r="F1310" s="10">
        <f>'7-2021'!$H1304/1000</f>
        <v>0</v>
      </c>
      <c r="G1310" s="10">
        <f>'8-2021'!$H1304/1000</f>
        <v>0</v>
      </c>
      <c r="H1310" s="10">
        <f>'9-2021'!$H1304/1000</f>
        <v>0</v>
      </c>
      <c r="I1310" s="10">
        <f>'10-2021'!$H1304/1000</f>
        <v>0</v>
      </c>
      <c r="J1310" s="10">
        <f>'11-2021'!$H1304/1000</f>
        <v>0</v>
      </c>
      <c r="K1310" s="10">
        <f>'12-2021'!$H1304/1000</f>
        <v>0</v>
      </c>
      <c r="L1310" s="10">
        <f>'1-2022'!$H1304/1000</f>
        <v>0</v>
      </c>
      <c r="M1310" s="10">
        <f>'2-2022'!$H1304/1000</f>
        <v>0</v>
      </c>
      <c r="N1310" s="10">
        <f>'3-2022'!$H1304/1000</f>
        <v>0</v>
      </c>
      <c r="O1310" s="10">
        <f>'4-2022'!$H1304/1000</f>
        <v>0</v>
      </c>
      <c r="P1310" s="10">
        <f>'5-2022'!$H1304/1000</f>
        <v>0</v>
      </c>
      <c r="Q1310" s="10">
        <f>'6-2022'!$H1304/1000</f>
        <v>0</v>
      </c>
      <c r="R1310" s="10">
        <f t="shared" si="21"/>
        <v>0</v>
      </c>
      <c r="T1310" s="74"/>
    </row>
    <row r="1311" spans="1:20" x14ac:dyDescent="0.25">
      <c r="A1311" s="56"/>
      <c r="B1311" s="3"/>
      <c r="C1311" s="3"/>
      <c r="D1311" s="3" t="s">
        <v>303</v>
      </c>
      <c r="E1311" s="10">
        <f>'6-2021'!$H1305/1000</f>
        <v>0</v>
      </c>
      <c r="F1311" s="10">
        <f>'7-2021'!$H1305/1000</f>
        <v>0</v>
      </c>
      <c r="G1311" s="10">
        <f>'8-2021'!$H1305/1000</f>
        <v>0</v>
      </c>
      <c r="H1311" s="10">
        <f>'9-2021'!$H1305/1000</f>
        <v>0</v>
      </c>
      <c r="I1311" s="10">
        <f>'10-2021'!$H1305/1000</f>
        <v>0</v>
      </c>
      <c r="J1311" s="10">
        <f>'11-2021'!$H1305/1000</f>
        <v>0</v>
      </c>
      <c r="K1311" s="10">
        <f>'12-2021'!$H1305/1000</f>
        <v>0</v>
      </c>
      <c r="L1311" s="10">
        <f>'1-2022'!$H1305/1000</f>
        <v>0</v>
      </c>
      <c r="M1311" s="10">
        <f>'2-2022'!$H1305/1000</f>
        <v>0</v>
      </c>
      <c r="N1311" s="10">
        <f>'3-2022'!$H1305/1000</f>
        <v>0</v>
      </c>
      <c r="O1311" s="10">
        <f>'4-2022'!$H1305/1000</f>
        <v>0</v>
      </c>
      <c r="P1311" s="10">
        <f>'5-2022'!$H1305/1000</f>
        <v>0</v>
      </c>
      <c r="Q1311" s="10">
        <f>'6-2022'!$H1305/1000</f>
        <v>0</v>
      </c>
      <c r="R1311" s="10">
        <f t="shared" si="21"/>
        <v>0</v>
      </c>
      <c r="T1311" s="74"/>
    </row>
    <row r="1312" spans="1:20" x14ac:dyDescent="0.25">
      <c r="A1312" s="56"/>
      <c r="B1312" s="3"/>
      <c r="C1312" s="3"/>
      <c r="D1312" s="3" t="s">
        <v>24</v>
      </c>
      <c r="E1312" s="10">
        <f>'6-2021'!$H1306/1000</f>
        <v>-6507.2966072452773</v>
      </c>
      <c r="F1312" s="10">
        <f>'7-2021'!$H1306/1000</f>
        <v>-6562.6179481969866</v>
      </c>
      <c r="G1312" s="10">
        <f>'8-2021'!$H1306/1000</f>
        <v>-6611.3107187170563</v>
      </c>
      <c r="H1312" s="10">
        <f>'9-2021'!$H1306/1000</f>
        <v>-6679.1463045424671</v>
      </c>
      <c r="I1312" s="10">
        <f>'10-2021'!$H1306/1000</f>
        <v>-6734.9829707933286</v>
      </c>
      <c r="J1312" s="10">
        <f>'11-2021'!$H1306/1000</f>
        <v>-6791.8627193756383</v>
      </c>
      <c r="K1312" s="10">
        <f>'12-2021'!$H1306/1000</f>
        <v>-6142.295664903877</v>
      </c>
      <c r="L1312" s="10">
        <f>'1-2022'!$H1306/1000</f>
        <v>-6155.6816047778939</v>
      </c>
      <c r="M1312" s="10">
        <f>'2-2022'!$H1306/1000</f>
        <v>-6207.2404135945289</v>
      </c>
      <c r="N1312" s="10">
        <f>'3-2022'!$H1306/1000</f>
        <v>-6289.3255781226826</v>
      </c>
      <c r="O1312" s="10">
        <f>'4-2022'!$H1306/1000</f>
        <v>-6344.6326897226872</v>
      </c>
      <c r="P1312" s="10">
        <f>'5-2022'!$H1306/1000</f>
        <v>-6391.8226734676364</v>
      </c>
      <c r="Q1312" s="10">
        <f>'6-2022'!$H1306/1000</f>
        <v>-6460.6890710626558</v>
      </c>
      <c r="R1312" s="10">
        <f t="shared" si="21"/>
        <v>-6449.5760104473966</v>
      </c>
      <c r="T1312" s="74"/>
    </row>
    <row r="1313" spans="1:20" x14ac:dyDescent="0.25">
      <c r="A1313" s="56"/>
      <c r="B1313" s="3"/>
      <c r="C1313" s="3"/>
      <c r="D1313" s="3" t="s">
        <v>255</v>
      </c>
      <c r="E1313" s="10">
        <f>'6-2021'!$H1307/1000</f>
        <v>-490.22861660331529</v>
      </c>
      <c r="F1313" s="10">
        <f>'7-2021'!$H1307/1000</f>
        <v>-495.69839144472149</v>
      </c>
      <c r="G1313" s="10">
        <f>'8-2021'!$H1307/1000</f>
        <v>-501.29388782154803</v>
      </c>
      <c r="H1313" s="10">
        <f>'9-2021'!$H1307/1000</f>
        <v>-469.64162617088073</v>
      </c>
      <c r="I1313" s="10">
        <f>'10-2021'!$H1307/1000</f>
        <v>-474.74783430186432</v>
      </c>
      <c r="J1313" s="10">
        <f>'11-2021'!$H1307/1000</f>
        <v>-479.85404310714603</v>
      </c>
      <c r="K1313" s="10">
        <f>'12-2021'!$H1307/1000</f>
        <v>-456.52833288065733</v>
      </c>
      <c r="L1313" s="10">
        <f>'1-2022'!$H1307/1000</f>
        <v>-461.52933701934131</v>
      </c>
      <c r="M1313" s="10">
        <f>'2-2022'!$H1307/1000</f>
        <v>-466.53034452951584</v>
      </c>
      <c r="N1313" s="10">
        <f>'3-2022'!$H1307/1000</f>
        <v>-470.52600928422851</v>
      </c>
      <c r="O1313" s="10">
        <f>'4-2022'!$H1307/1000</f>
        <v>-472.05570243904958</v>
      </c>
      <c r="P1313" s="10">
        <f>'5-2022'!$H1307/1000</f>
        <v>-477.03661047093635</v>
      </c>
      <c r="Q1313" s="10">
        <f>'6-2022'!$H1307/1000</f>
        <v>-483.04592764828999</v>
      </c>
      <c r="R1313" s="10">
        <f t="shared" si="21"/>
        <v>-476.00661596630766</v>
      </c>
      <c r="T1313" s="74"/>
    </row>
    <row r="1314" spans="1:20" x14ac:dyDescent="0.25">
      <c r="A1314" s="56"/>
      <c r="B1314" s="3"/>
      <c r="C1314" s="3"/>
      <c r="D1314" s="3" t="s">
        <v>248</v>
      </c>
      <c r="E1314" s="10">
        <f>'6-2021'!$H1308/1000</f>
        <v>-8255.4257705565979</v>
      </c>
      <c r="F1314" s="10">
        <f>'7-2021'!$H1308/1000</f>
        <v>-8336.3054240179135</v>
      </c>
      <c r="G1314" s="10">
        <f>'8-2021'!$H1308/1000</f>
        <v>-8351.7101547080729</v>
      </c>
      <c r="H1314" s="10">
        <f>'9-2021'!$H1308/1000</f>
        <v>-8413.2316099283526</v>
      </c>
      <c r="I1314" s="10">
        <f>'10-2021'!$H1308/1000</f>
        <v>-8536.8482205302862</v>
      </c>
      <c r="J1314" s="10">
        <f>'11-2021'!$H1308/1000</f>
        <v>-8374.6003056405043</v>
      </c>
      <c r="K1314" s="10">
        <f>'12-2021'!$H1308/1000</f>
        <v>-8151.1240487349814</v>
      </c>
      <c r="L1314" s="10">
        <f>'1-2022'!$H1308/1000</f>
        <v>-8227.9962565141414</v>
      </c>
      <c r="M1314" s="10">
        <f>'2-2022'!$H1308/1000</f>
        <v>-8356.0162884515757</v>
      </c>
      <c r="N1314" s="10">
        <f>'3-2022'!$H1308/1000</f>
        <v>-8376.9704770181361</v>
      </c>
      <c r="O1314" s="10">
        <f>'4-2022'!$H1308/1000</f>
        <v>-8457.6578443235867</v>
      </c>
      <c r="P1314" s="10">
        <f>'5-2022'!$H1308/1000</f>
        <v>-8548.9098047387142</v>
      </c>
      <c r="Q1314" s="10">
        <f>'6-2022'!$H1308/1000</f>
        <v>-8639.2117986435314</v>
      </c>
      <c r="R1314" s="10">
        <f t="shared" ref="R1314:R1377" si="22">(SUM(F1314:P1314)*2+Q1314+E1314)/24</f>
        <v>-8381.5574349338585</v>
      </c>
      <c r="T1314" s="74"/>
    </row>
    <row r="1315" spans="1:20" x14ac:dyDescent="0.25">
      <c r="A1315" s="56"/>
      <c r="B1315" s="3"/>
      <c r="C1315" s="3"/>
      <c r="D1315" s="3" t="s">
        <v>247</v>
      </c>
      <c r="E1315" s="10">
        <f>'6-2021'!$H1309/1000</f>
        <v>0</v>
      </c>
      <c r="F1315" s="10">
        <f>'7-2021'!$H1309/1000</f>
        <v>0</v>
      </c>
      <c r="G1315" s="10">
        <f>'8-2021'!$H1309/1000</f>
        <v>0</v>
      </c>
      <c r="H1315" s="10">
        <f>'9-2021'!$H1309/1000</f>
        <v>0</v>
      </c>
      <c r="I1315" s="10">
        <f>'10-2021'!$H1309/1000</f>
        <v>0</v>
      </c>
      <c r="J1315" s="10">
        <f>'11-2021'!$H1309/1000</f>
        <v>0</v>
      </c>
      <c r="K1315" s="10">
        <f>'12-2021'!$H1309/1000</f>
        <v>0</v>
      </c>
      <c r="L1315" s="10">
        <f>'1-2022'!$H1309/1000</f>
        <v>0</v>
      </c>
      <c r="M1315" s="10">
        <f>'2-2022'!$H1309/1000</f>
        <v>0</v>
      </c>
      <c r="N1315" s="10">
        <f>'3-2022'!$H1309/1000</f>
        <v>0</v>
      </c>
      <c r="O1315" s="10">
        <f>'4-2022'!$H1309/1000</f>
        <v>0</v>
      </c>
      <c r="P1315" s="10">
        <f>'5-2022'!$H1309/1000</f>
        <v>0</v>
      </c>
      <c r="Q1315" s="10">
        <f>'6-2022'!$H1309/1000</f>
        <v>0</v>
      </c>
      <c r="R1315" s="10">
        <f t="shared" si="22"/>
        <v>0</v>
      </c>
      <c r="T1315" s="74"/>
    </row>
    <row r="1316" spans="1:20" x14ac:dyDescent="0.25">
      <c r="A1316" s="56"/>
      <c r="B1316" s="3"/>
      <c r="C1316" s="3"/>
      <c r="D1316" s="3" t="s">
        <v>249</v>
      </c>
      <c r="E1316" s="10">
        <f>'6-2021'!$H1310/1000</f>
        <v>-383.02936976036887</v>
      </c>
      <c r="F1316" s="10">
        <f>'7-2021'!$H1310/1000</f>
        <v>-387.07320546061163</v>
      </c>
      <c r="G1316" s="10">
        <f>'8-2021'!$H1310/1000</f>
        <v>-391.11919983539053</v>
      </c>
      <c r="H1316" s="10">
        <f>'9-2021'!$H1310/1000</f>
        <v>-393.88898538109828</v>
      </c>
      <c r="I1316" s="10">
        <f>'10-2021'!$H1310/1000</f>
        <v>-397.94009718863305</v>
      </c>
      <c r="J1316" s="10">
        <f>'11-2021'!$H1310/1000</f>
        <v>-401.95779386682221</v>
      </c>
      <c r="K1316" s="10">
        <f>'12-2021'!$H1310/1000</f>
        <v>-379.82165032109555</v>
      </c>
      <c r="L1316" s="10">
        <f>'1-2022'!$H1310/1000</f>
        <v>-371.76601772871641</v>
      </c>
      <c r="M1316" s="10">
        <f>'2-2022'!$H1310/1000</f>
        <v>-372.37219304191115</v>
      </c>
      <c r="N1316" s="10">
        <f>'3-2022'!$H1310/1000</f>
        <v>-378.14580523294114</v>
      </c>
      <c r="O1316" s="10">
        <f>'4-2022'!$H1310/1000</f>
        <v>-382.19585986619063</v>
      </c>
      <c r="P1316" s="10">
        <f>'5-2022'!$H1310/1000</f>
        <v>-386.24057322055694</v>
      </c>
      <c r="Q1316" s="10">
        <f>'6-2022'!$H1310/1000</f>
        <v>-387.83301013879765</v>
      </c>
      <c r="R1316" s="10">
        <f t="shared" si="22"/>
        <v>-385.66271425779587</v>
      </c>
      <c r="T1316" s="74"/>
    </row>
    <row r="1317" spans="1:20" x14ac:dyDescent="0.25">
      <c r="A1317" s="56"/>
      <c r="B1317" s="3"/>
      <c r="C1317" s="3"/>
      <c r="D1317" s="3" t="s">
        <v>251</v>
      </c>
      <c r="E1317" s="10">
        <f>'6-2021'!$H1311/1000</f>
        <v>0</v>
      </c>
      <c r="F1317" s="10">
        <f>'7-2021'!$H1311/1000</f>
        <v>0</v>
      </c>
      <c r="G1317" s="10">
        <f>'8-2021'!$H1311/1000</f>
        <v>0</v>
      </c>
      <c r="H1317" s="10">
        <f>'9-2021'!$H1311/1000</f>
        <v>0</v>
      </c>
      <c r="I1317" s="10">
        <f>'10-2021'!$H1311/1000</f>
        <v>0</v>
      </c>
      <c r="J1317" s="10">
        <f>'11-2021'!$H1311/1000</f>
        <v>0</v>
      </c>
      <c r="K1317" s="10">
        <f>'12-2021'!$H1311/1000</f>
        <v>0</v>
      </c>
      <c r="L1317" s="10">
        <f>'1-2022'!$H1311/1000</f>
        <v>0</v>
      </c>
      <c r="M1317" s="10">
        <f>'2-2022'!$H1311/1000</f>
        <v>0</v>
      </c>
      <c r="N1317" s="10">
        <f>'3-2022'!$H1311/1000</f>
        <v>0</v>
      </c>
      <c r="O1317" s="10">
        <f>'4-2022'!$H1311/1000</f>
        <v>0</v>
      </c>
      <c r="P1317" s="10">
        <f>'5-2022'!$H1311/1000</f>
        <v>0</v>
      </c>
      <c r="Q1317" s="10">
        <f>'6-2022'!$H1311/1000</f>
        <v>0</v>
      </c>
      <c r="R1317" s="10">
        <f t="shared" si="22"/>
        <v>0</v>
      </c>
      <c r="T1317" s="74"/>
    </row>
    <row r="1318" spans="1:20" x14ac:dyDescent="0.25">
      <c r="A1318" s="56"/>
      <c r="B1318" s="3"/>
      <c r="C1318" s="3"/>
      <c r="D1318" s="3" t="s">
        <v>253</v>
      </c>
      <c r="E1318" s="10">
        <f>'6-2021'!$H1312/1000</f>
        <v>-1539.3970371099088</v>
      </c>
      <c r="F1318" s="10">
        <f>'7-2021'!$H1312/1000</f>
        <v>-1561.694509440892</v>
      </c>
      <c r="G1318" s="10">
        <f>'8-2021'!$H1312/1000</f>
        <v>-1583.8638575676268</v>
      </c>
      <c r="H1318" s="10">
        <f>'9-2021'!$H1312/1000</f>
        <v>-1604.8857172537796</v>
      </c>
      <c r="I1318" s="10">
        <f>'10-2021'!$H1312/1000</f>
        <v>-1627.0739947842244</v>
      </c>
      <c r="J1318" s="10">
        <f>'11-2021'!$H1312/1000</f>
        <v>-1649.2622811798622</v>
      </c>
      <c r="K1318" s="10">
        <f>'12-2021'!$H1312/1000</f>
        <v>-1641.0359049670824</v>
      </c>
      <c r="L1318" s="10">
        <f>'1-2022'!$H1312/1000</f>
        <v>-1632.3786005796376</v>
      </c>
      <c r="M1318" s="10">
        <f>'2-2022'!$H1312/1000</f>
        <v>-1654.4541017715037</v>
      </c>
      <c r="N1318" s="10">
        <f>'3-2022'!$H1312/1000</f>
        <v>-1669.4086764451731</v>
      </c>
      <c r="O1318" s="10">
        <f>'4-2022'!$H1312/1000</f>
        <v>-1691.5875657360534</v>
      </c>
      <c r="P1318" s="10">
        <f>'5-2022'!$H1312/1000</f>
        <v>-1713.7639528261627</v>
      </c>
      <c r="Q1318" s="10">
        <f>'6-2022'!$H1312/1000</f>
        <v>-1733.3989638562193</v>
      </c>
      <c r="R1318" s="10">
        <f t="shared" si="22"/>
        <v>-1638.8172635862554</v>
      </c>
      <c r="T1318" s="74"/>
    </row>
    <row r="1319" spans="1:20" x14ac:dyDescent="0.25">
      <c r="A1319" s="56"/>
      <c r="B1319" s="3"/>
      <c r="C1319" s="3"/>
      <c r="D1319" s="3" t="s">
        <v>256</v>
      </c>
      <c r="E1319" s="10">
        <f>'6-2021'!$H1313/1000</f>
        <v>0</v>
      </c>
      <c r="F1319" s="10">
        <f>'7-2021'!$H1313/1000</f>
        <v>0</v>
      </c>
      <c r="G1319" s="10">
        <f>'8-2021'!$H1313/1000</f>
        <v>0</v>
      </c>
      <c r="H1319" s="10">
        <f>'9-2021'!$H1313/1000</f>
        <v>0</v>
      </c>
      <c r="I1319" s="10">
        <f>'10-2021'!$H1313/1000</f>
        <v>0</v>
      </c>
      <c r="J1319" s="10">
        <f>'11-2021'!$H1313/1000</f>
        <v>0</v>
      </c>
      <c r="K1319" s="10">
        <f>'12-2021'!$H1313/1000</f>
        <v>0</v>
      </c>
      <c r="L1319" s="10">
        <f>'1-2022'!$H1313/1000</f>
        <v>0</v>
      </c>
      <c r="M1319" s="10">
        <f>'2-2022'!$H1313/1000</f>
        <v>0</v>
      </c>
      <c r="N1319" s="10">
        <f>'3-2022'!$H1313/1000</f>
        <v>0</v>
      </c>
      <c r="O1319" s="10">
        <f>'4-2022'!$H1313/1000</f>
        <v>0</v>
      </c>
      <c r="P1319" s="10">
        <f>'5-2022'!$H1313/1000</f>
        <v>0</v>
      </c>
      <c r="Q1319" s="10">
        <f>'6-2022'!$H1313/1000</f>
        <v>0</v>
      </c>
      <c r="R1319" s="10">
        <f t="shared" si="22"/>
        <v>0</v>
      </c>
      <c r="T1319" s="74"/>
    </row>
    <row r="1320" spans="1:20" x14ac:dyDescent="0.25">
      <c r="A1320" s="56"/>
      <c r="B1320" s="3"/>
      <c r="C1320" s="3"/>
      <c r="D1320" s="3" t="s">
        <v>30</v>
      </c>
      <c r="E1320" s="10">
        <f>'6-2021'!$H1314/1000</f>
        <v>0</v>
      </c>
      <c r="F1320" s="10">
        <f>'7-2021'!$H1314/1000</f>
        <v>0</v>
      </c>
      <c r="G1320" s="10">
        <f>'8-2021'!$H1314/1000</f>
        <v>0</v>
      </c>
      <c r="H1320" s="10">
        <f>'9-2021'!$H1314/1000</f>
        <v>0</v>
      </c>
      <c r="I1320" s="10">
        <f>'10-2021'!$H1314/1000</f>
        <v>0</v>
      </c>
      <c r="J1320" s="10">
        <f>'11-2021'!$H1314/1000</f>
        <v>0</v>
      </c>
      <c r="K1320" s="10">
        <f>'12-2021'!$H1314/1000</f>
        <v>0</v>
      </c>
      <c r="L1320" s="10">
        <f>'1-2022'!$H1314/1000</f>
        <v>0</v>
      </c>
      <c r="M1320" s="10">
        <f>'2-2022'!$H1314/1000</f>
        <v>0</v>
      </c>
      <c r="N1320" s="10">
        <f>'3-2022'!$H1314/1000</f>
        <v>0</v>
      </c>
      <c r="O1320" s="10">
        <f>'4-2022'!$H1314/1000</f>
        <v>0</v>
      </c>
      <c r="P1320" s="10">
        <f>'5-2022'!$H1314/1000</f>
        <v>0</v>
      </c>
      <c r="Q1320" s="10">
        <f>'6-2022'!$H1314/1000</f>
        <v>0</v>
      </c>
      <c r="R1320" s="10">
        <f t="shared" si="22"/>
        <v>0</v>
      </c>
      <c r="T1320" s="74"/>
    </row>
    <row r="1321" spans="1:20" x14ac:dyDescent="0.25">
      <c r="A1321" s="56"/>
      <c r="B1321" s="3"/>
      <c r="C1321" s="3"/>
      <c r="D1321" s="3" t="s">
        <v>251</v>
      </c>
      <c r="E1321" s="10">
        <f>'6-2021'!$H1315/1000</f>
        <v>0</v>
      </c>
      <c r="F1321" s="10">
        <f>'7-2021'!$H1315/1000</f>
        <v>0</v>
      </c>
      <c r="G1321" s="10">
        <f>'8-2021'!$H1315/1000</f>
        <v>0</v>
      </c>
      <c r="H1321" s="10">
        <f>'9-2021'!$H1315/1000</f>
        <v>0</v>
      </c>
      <c r="I1321" s="10">
        <f>'10-2021'!$H1315/1000</f>
        <v>0</v>
      </c>
      <c r="J1321" s="10">
        <f>'11-2021'!$H1315/1000</f>
        <v>0</v>
      </c>
      <c r="K1321" s="10">
        <f>'12-2021'!$H1315/1000</f>
        <v>0</v>
      </c>
      <c r="L1321" s="10">
        <f>'1-2022'!$H1315/1000</f>
        <v>0</v>
      </c>
      <c r="M1321" s="10">
        <f>'2-2022'!$H1315/1000</f>
        <v>0</v>
      </c>
      <c r="N1321" s="10">
        <f>'3-2022'!$H1315/1000</f>
        <v>0</v>
      </c>
      <c r="O1321" s="10">
        <f>'4-2022'!$H1315/1000</f>
        <v>0</v>
      </c>
      <c r="P1321" s="10">
        <f>'5-2022'!$H1315/1000</f>
        <v>0</v>
      </c>
      <c r="Q1321" s="10">
        <f>'6-2022'!$H1315/1000</f>
        <v>0</v>
      </c>
      <c r="R1321" s="10">
        <f t="shared" si="22"/>
        <v>0</v>
      </c>
      <c r="T1321" s="74"/>
    </row>
    <row r="1322" spans="1:20" x14ac:dyDescent="0.25">
      <c r="A1322" s="56"/>
      <c r="B1322" s="3"/>
      <c r="C1322" s="3"/>
      <c r="D1322" s="3" t="s">
        <v>251</v>
      </c>
      <c r="E1322" s="10">
        <f>'6-2021'!$H1316/1000</f>
        <v>0</v>
      </c>
      <c r="F1322" s="10">
        <f>'7-2021'!$H1316/1000</f>
        <v>0</v>
      </c>
      <c r="G1322" s="10">
        <f>'8-2021'!$H1316/1000</f>
        <v>0</v>
      </c>
      <c r="H1322" s="10">
        <f>'9-2021'!$H1316/1000</f>
        <v>0</v>
      </c>
      <c r="I1322" s="10">
        <f>'10-2021'!$H1316/1000</f>
        <v>0</v>
      </c>
      <c r="J1322" s="10">
        <f>'11-2021'!$H1316/1000</f>
        <v>0</v>
      </c>
      <c r="K1322" s="10">
        <f>'12-2021'!$H1316/1000</f>
        <v>0</v>
      </c>
      <c r="L1322" s="10">
        <f>'1-2022'!$H1316/1000</f>
        <v>0</v>
      </c>
      <c r="M1322" s="10">
        <f>'2-2022'!$H1316/1000</f>
        <v>0</v>
      </c>
      <c r="N1322" s="10">
        <f>'3-2022'!$H1316/1000</f>
        <v>0</v>
      </c>
      <c r="O1322" s="10">
        <f>'4-2022'!$H1316/1000</f>
        <v>0</v>
      </c>
      <c r="P1322" s="10">
        <f>'5-2022'!$H1316/1000</f>
        <v>0</v>
      </c>
      <c r="Q1322" s="10">
        <f>'6-2022'!$H1316/1000</f>
        <v>0</v>
      </c>
      <c r="R1322" s="10">
        <f t="shared" si="22"/>
        <v>0</v>
      </c>
      <c r="T1322" s="74"/>
    </row>
    <row r="1323" spans="1:20" x14ac:dyDescent="0.25">
      <c r="A1323" s="56"/>
      <c r="B1323" s="3"/>
      <c r="C1323" s="3"/>
      <c r="D1323" s="3"/>
      <c r="E1323" s="12">
        <f>'6-2021'!$H1317/1000</f>
        <v>-42151.810391275474</v>
      </c>
      <c r="F1323" s="12">
        <f>'7-2021'!$H1317/1000</f>
        <v>-42486.775278561123</v>
      </c>
      <c r="G1323" s="12">
        <f>'8-2021'!$H1317/1000</f>
        <v>-42704.446338649694</v>
      </c>
      <c r="H1323" s="12">
        <f>'9-2021'!$H1317/1000</f>
        <v>-42936.644133276583</v>
      </c>
      <c r="I1323" s="12">
        <f>'10-2021'!$H1317/1000</f>
        <v>-43248.276207598334</v>
      </c>
      <c r="J1323" s="12">
        <f>'11-2021'!$H1317/1000</f>
        <v>-43322.474443169966</v>
      </c>
      <c r="K1323" s="12">
        <f>'12-2021'!$H1317/1000</f>
        <v>-41873.553591807693</v>
      </c>
      <c r="L1323" s="12">
        <f>'1-2022'!$H1317/1000</f>
        <v>-41982.308296619725</v>
      </c>
      <c r="M1323" s="12">
        <f>'2-2022'!$H1317/1000</f>
        <v>-42337.947551389036</v>
      </c>
      <c r="N1323" s="12">
        <f>'3-2022'!$H1317/1000</f>
        <v>-42318.275856103159</v>
      </c>
      <c r="O1323" s="12">
        <f>'4-2022'!$H1317/1000</f>
        <v>-42631.08986208756</v>
      </c>
      <c r="P1323" s="12">
        <f>'5-2022'!$H1317/1000</f>
        <v>-42971.40726472401</v>
      </c>
      <c r="Q1323" s="12">
        <f>'6-2022'!$H1317/1000</f>
        <v>-43321.254461349497</v>
      </c>
      <c r="R1323" s="12">
        <f t="shared" si="22"/>
        <v>-42629.144270858284</v>
      </c>
      <c r="T1323" s="74"/>
    </row>
    <row r="1324" spans="1:20" x14ac:dyDescent="0.25">
      <c r="A1324" s="56"/>
      <c r="B1324" s="3"/>
      <c r="C1324" s="3"/>
      <c r="D1324" s="3"/>
      <c r="E1324" s="2">
        <f>'6-2021'!$H1318/1000</f>
        <v>0</v>
      </c>
      <c r="F1324" s="2">
        <f>'7-2021'!$H1318/1000</f>
        <v>0</v>
      </c>
      <c r="G1324" s="2">
        <f>'8-2021'!$H1318/1000</f>
        <v>0</v>
      </c>
      <c r="H1324" s="2">
        <f>'9-2021'!$H1318/1000</f>
        <v>0</v>
      </c>
      <c r="I1324" s="2">
        <f>'10-2021'!$H1318/1000</f>
        <v>0</v>
      </c>
      <c r="J1324" s="2">
        <f>'11-2021'!$H1318/1000</f>
        <v>0</v>
      </c>
      <c r="K1324" s="2">
        <f>'12-2021'!$H1318/1000</f>
        <v>0</v>
      </c>
      <c r="L1324" s="2">
        <f>'1-2022'!$H1318/1000</f>
        <v>0</v>
      </c>
      <c r="M1324" s="2">
        <f>'2-2022'!$H1318/1000</f>
        <v>0</v>
      </c>
      <c r="N1324" s="2">
        <f>'3-2022'!$H1318/1000</f>
        <v>0</v>
      </c>
      <c r="O1324" s="2">
        <f>'4-2022'!$H1318/1000</f>
        <v>0</v>
      </c>
      <c r="P1324" s="2">
        <f>'5-2022'!$H1318/1000</f>
        <v>0</v>
      </c>
      <c r="Q1324" s="2">
        <f>'6-2022'!$H1318/1000</f>
        <v>0</v>
      </c>
      <c r="R1324" s="2">
        <f t="shared" si="22"/>
        <v>0</v>
      </c>
      <c r="T1324" s="74"/>
    </row>
    <row r="1325" spans="1:20" x14ac:dyDescent="0.25">
      <c r="A1325" s="56"/>
      <c r="B1325" s="3"/>
      <c r="C1325" s="3"/>
      <c r="D1325" s="3"/>
      <c r="E1325" s="2">
        <f>'6-2021'!$H1319/1000</f>
        <v>0</v>
      </c>
      <c r="F1325" s="2">
        <f>'7-2021'!$H1319/1000</f>
        <v>0</v>
      </c>
      <c r="G1325" s="2">
        <f>'8-2021'!$H1319/1000</f>
        <v>0</v>
      </c>
      <c r="H1325" s="2">
        <f>'9-2021'!$H1319/1000</f>
        <v>0</v>
      </c>
      <c r="I1325" s="2">
        <f>'10-2021'!$H1319/1000</f>
        <v>0</v>
      </c>
      <c r="J1325" s="2">
        <f>'11-2021'!$H1319/1000</f>
        <v>0</v>
      </c>
      <c r="K1325" s="2">
        <f>'12-2021'!$H1319/1000</f>
        <v>0</v>
      </c>
      <c r="L1325" s="2">
        <f>'1-2022'!$H1319/1000</f>
        <v>0</v>
      </c>
      <c r="M1325" s="2">
        <f>'2-2022'!$H1319/1000</f>
        <v>0</v>
      </c>
      <c r="N1325" s="2">
        <f>'3-2022'!$H1319/1000</f>
        <v>0</v>
      </c>
      <c r="O1325" s="2">
        <f>'4-2022'!$H1319/1000</f>
        <v>0</v>
      </c>
      <c r="P1325" s="2">
        <f>'5-2022'!$H1319/1000</f>
        <v>0</v>
      </c>
      <c r="Q1325" s="2">
        <f>'6-2022'!$H1319/1000</f>
        <v>0</v>
      </c>
      <c r="R1325" s="2">
        <f t="shared" si="22"/>
        <v>0</v>
      </c>
      <c r="T1325" s="74"/>
    </row>
    <row r="1326" spans="1:20" x14ac:dyDescent="0.25">
      <c r="A1326" s="56" t="s">
        <v>224</v>
      </c>
      <c r="B1326" s="3" t="s">
        <v>225</v>
      </c>
      <c r="C1326" s="3"/>
      <c r="D1326" s="3"/>
      <c r="E1326" s="2">
        <f>'6-2021'!$H1320/1000</f>
        <v>0</v>
      </c>
      <c r="F1326" s="2">
        <f>'7-2021'!$H1320/1000</f>
        <v>0</v>
      </c>
      <c r="G1326" s="2">
        <f>'8-2021'!$H1320/1000</f>
        <v>0</v>
      </c>
      <c r="H1326" s="2">
        <f>'9-2021'!$H1320/1000</f>
        <v>0</v>
      </c>
      <c r="I1326" s="2">
        <f>'10-2021'!$H1320/1000</f>
        <v>0</v>
      </c>
      <c r="J1326" s="2">
        <f>'11-2021'!$H1320/1000</f>
        <v>0</v>
      </c>
      <c r="K1326" s="2">
        <f>'12-2021'!$H1320/1000</f>
        <v>0</v>
      </c>
      <c r="L1326" s="2">
        <f>'1-2022'!$H1320/1000</f>
        <v>0</v>
      </c>
      <c r="M1326" s="2">
        <f>'2-2022'!$H1320/1000</f>
        <v>0</v>
      </c>
      <c r="N1326" s="2">
        <f>'3-2022'!$H1320/1000</f>
        <v>0</v>
      </c>
      <c r="O1326" s="2">
        <f>'4-2022'!$H1320/1000</f>
        <v>0</v>
      </c>
      <c r="P1326" s="2">
        <f>'5-2022'!$H1320/1000</f>
        <v>0</v>
      </c>
      <c r="Q1326" s="2">
        <f>'6-2022'!$H1320/1000</f>
        <v>0</v>
      </c>
      <c r="R1326" s="2">
        <f t="shared" si="22"/>
        <v>0</v>
      </c>
      <c r="T1326" s="74"/>
    </row>
    <row r="1327" spans="1:20" x14ac:dyDescent="0.25">
      <c r="A1327" s="56"/>
      <c r="B1327" s="3"/>
      <c r="C1327" s="3"/>
      <c r="D1327" s="3" t="s">
        <v>193</v>
      </c>
      <c r="E1327" s="10">
        <f>'6-2021'!$H1321/1000</f>
        <v>0</v>
      </c>
      <c r="F1327" s="10">
        <f>'7-2021'!$H1321/1000</f>
        <v>0</v>
      </c>
      <c r="G1327" s="10">
        <f>'8-2021'!$H1321/1000</f>
        <v>0</v>
      </c>
      <c r="H1327" s="10">
        <f>'9-2021'!$H1321/1000</f>
        <v>0</v>
      </c>
      <c r="I1327" s="10">
        <f>'10-2021'!$H1321/1000</f>
        <v>0</v>
      </c>
      <c r="J1327" s="10">
        <f>'11-2021'!$H1321/1000</f>
        <v>0</v>
      </c>
      <c r="K1327" s="10">
        <f>'12-2021'!$H1321/1000</f>
        <v>0</v>
      </c>
      <c r="L1327" s="10">
        <f>'1-2022'!$H1321/1000</f>
        <v>0</v>
      </c>
      <c r="M1327" s="10">
        <f>'2-2022'!$H1321/1000</f>
        <v>0</v>
      </c>
      <c r="N1327" s="10">
        <f>'3-2022'!$H1321/1000</f>
        <v>0</v>
      </c>
      <c r="O1327" s="10">
        <f>'4-2022'!$H1321/1000</f>
        <v>0</v>
      </c>
      <c r="P1327" s="10">
        <f>'5-2022'!$H1321/1000</f>
        <v>0</v>
      </c>
      <c r="Q1327" s="10">
        <f>'6-2022'!$H1321/1000</f>
        <v>0</v>
      </c>
      <c r="R1327" s="10">
        <f t="shared" si="22"/>
        <v>0</v>
      </c>
      <c r="T1327" s="74"/>
    </row>
    <row r="1328" spans="1:20" x14ac:dyDescent="0.25">
      <c r="A1328" s="56"/>
      <c r="B1328" s="3"/>
      <c r="C1328" s="3"/>
      <c r="D1328" s="3" t="s">
        <v>252</v>
      </c>
      <c r="E1328" s="10">
        <f>'6-2021'!$H1322/1000</f>
        <v>0</v>
      </c>
      <c r="F1328" s="10">
        <f>'7-2021'!$H1322/1000</f>
        <v>0</v>
      </c>
      <c r="G1328" s="10">
        <f>'8-2021'!$H1322/1000</f>
        <v>0</v>
      </c>
      <c r="H1328" s="10">
        <f>'9-2021'!$H1322/1000</f>
        <v>0</v>
      </c>
      <c r="I1328" s="10">
        <f>'10-2021'!$H1322/1000</f>
        <v>0</v>
      </c>
      <c r="J1328" s="10">
        <f>'11-2021'!$H1322/1000</f>
        <v>0</v>
      </c>
      <c r="K1328" s="10">
        <f>'12-2021'!$H1322/1000</f>
        <v>0</v>
      </c>
      <c r="L1328" s="10">
        <f>'1-2022'!$H1322/1000</f>
        <v>0</v>
      </c>
      <c r="M1328" s="10">
        <f>'2-2022'!$H1322/1000</f>
        <v>0</v>
      </c>
      <c r="N1328" s="10">
        <f>'3-2022'!$H1322/1000</f>
        <v>0</v>
      </c>
      <c r="O1328" s="10">
        <f>'4-2022'!$H1322/1000</f>
        <v>0</v>
      </c>
      <c r="P1328" s="10">
        <f>'5-2022'!$H1322/1000</f>
        <v>0</v>
      </c>
      <c r="Q1328" s="10">
        <f>'6-2022'!$H1322/1000</f>
        <v>0</v>
      </c>
      <c r="R1328" s="10">
        <f t="shared" si="22"/>
        <v>0</v>
      </c>
      <c r="T1328" s="74"/>
    </row>
    <row r="1329" spans="1:20" x14ac:dyDescent="0.25">
      <c r="A1329" s="56"/>
      <c r="B1329" s="3"/>
      <c r="C1329" s="3"/>
      <c r="D1329" s="3" t="s">
        <v>30</v>
      </c>
      <c r="E1329" s="10">
        <f>'6-2021'!$H1323/1000</f>
        <v>0</v>
      </c>
      <c r="F1329" s="10">
        <f>'7-2021'!$H1323/1000</f>
        <v>0</v>
      </c>
      <c r="G1329" s="10">
        <f>'8-2021'!$H1323/1000</f>
        <v>0</v>
      </c>
      <c r="H1329" s="10">
        <f>'9-2021'!$H1323/1000</f>
        <v>0</v>
      </c>
      <c r="I1329" s="10">
        <f>'10-2021'!$H1323/1000</f>
        <v>0</v>
      </c>
      <c r="J1329" s="10">
        <f>'11-2021'!$H1323/1000</f>
        <v>0</v>
      </c>
      <c r="K1329" s="10">
        <f>'12-2021'!$H1323/1000</f>
        <v>0</v>
      </c>
      <c r="L1329" s="10">
        <f>'1-2022'!$H1323/1000</f>
        <v>0</v>
      </c>
      <c r="M1329" s="10">
        <f>'2-2022'!$H1323/1000</f>
        <v>0</v>
      </c>
      <c r="N1329" s="10">
        <f>'3-2022'!$H1323/1000</f>
        <v>0</v>
      </c>
      <c r="O1329" s="10">
        <f>'4-2022'!$H1323/1000</f>
        <v>0</v>
      </c>
      <c r="P1329" s="10">
        <f>'5-2022'!$H1323/1000</f>
        <v>0</v>
      </c>
      <c r="Q1329" s="10">
        <f>'6-2022'!$H1323/1000</f>
        <v>0</v>
      </c>
      <c r="R1329" s="10">
        <f t="shared" si="22"/>
        <v>0</v>
      </c>
      <c r="T1329" s="74"/>
    </row>
    <row r="1330" spans="1:20" x14ac:dyDescent="0.25">
      <c r="A1330" s="56"/>
      <c r="B1330" s="3"/>
      <c r="C1330" s="3"/>
      <c r="D1330" s="3" t="s">
        <v>256</v>
      </c>
      <c r="E1330" s="10">
        <f>'6-2021'!$H1324/1000</f>
        <v>0</v>
      </c>
      <c r="F1330" s="10">
        <f>'7-2021'!$H1324/1000</f>
        <v>0</v>
      </c>
      <c r="G1330" s="10">
        <f>'8-2021'!$H1324/1000</f>
        <v>0</v>
      </c>
      <c r="H1330" s="10">
        <f>'9-2021'!$H1324/1000</f>
        <v>0</v>
      </c>
      <c r="I1330" s="10">
        <f>'10-2021'!$H1324/1000</f>
        <v>0</v>
      </c>
      <c r="J1330" s="10">
        <f>'11-2021'!$H1324/1000</f>
        <v>0</v>
      </c>
      <c r="K1330" s="10">
        <f>'12-2021'!$H1324/1000</f>
        <v>0</v>
      </c>
      <c r="L1330" s="10">
        <f>'1-2022'!$H1324/1000</f>
        <v>0</v>
      </c>
      <c r="M1330" s="10">
        <f>'2-2022'!$H1324/1000</f>
        <v>0</v>
      </c>
      <c r="N1330" s="10">
        <f>'3-2022'!$H1324/1000</f>
        <v>0</v>
      </c>
      <c r="O1330" s="10">
        <f>'4-2022'!$H1324/1000</f>
        <v>0</v>
      </c>
      <c r="P1330" s="10">
        <f>'5-2022'!$H1324/1000</f>
        <v>0</v>
      </c>
      <c r="Q1330" s="10">
        <f>'6-2022'!$H1324/1000</f>
        <v>0</v>
      </c>
      <c r="R1330" s="10">
        <f t="shared" si="22"/>
        <v>0</v>
      </c>
      <c r="T1330" s="74"/>
    </row>
    <row r="1331" spans="1:20" x14ac:dyDescent="0.25">
      <c r="A1331" s="56"/>
      <c r="B1331" s="3"/>
      <c r="C1331" s="3"/>
      <c r="D1331" s="3"/>
      <c r="E1331" s="25">
        <f>'6-2021'!$H1325/1000</f>
        <v>0</v>
      </c>
      <c r="F1331" s="25">
        <f>'7-2021'!$H1325/1000</f>
        <v>0</v>
      </c>
      <c r="G1331" s="25">
        <f>'8-2021'!$H1325/1000</f>
        <v>0</v>
      </c>
      <c r="H1331" s="25">
        <f>'9-2021'!$H1325/1000</f>
        <v>0</v>
      </c>
      <c r="I1331" s="25">
        <f>'10-2021'!$H1325/1000</f>
        <v>0</v>
      </c>
      <c r="J1331" s="25">
        <f>'11-2021'!$H1325/1000</f>
        <v>0</v>
      </c>
      <c r="K1331" s="25">
        <f>'12-2021'!$H1325/1000</f>
        <v>0</v>
      </c>
      <c r="L1331" s="25">
        <f>'1-2022'!$H1325/1000</f>
        <v>0</v>
      </c>
      <c r="M1331" s="25">
        <f>'2-2022'!$H1325/1000</f>
        <v>0</v>
      </c>
      <c r="N1331" s="25">
        <f>'3-2022'!$H1325/1000</f>
        <v>0</v>
      </c>
      <c r="O1331" s="25">
        <f>'4-2022'!$H1325/1000</f>
        <v>0</v>
      </c>
      <c r="P1331" s="25">
        <f>'5-2022'!$H1325/1000</f>
        <v>0</v>
      </c>
      <c r="Q1331" s="25">
        <f>'6-2022'!$H1325/1000</f>
        <v>0</v>
      </c>
      <c r="R1331" s="25">
        <f t="shared" si="22"/>
        <v>0</v>
      </c>
      <c r="T1331" s="74"/>
    </row>
    <row r="1332" spans="1:20" x14ac:dyDescent="0.25">
      <c r="A1332" s="56" t="s">
        <v>224</v>
      </c>
      <c r="B1332" s="3" t="s">
        <v>226</v>
      </c>
      <c r="C1332" s="3"/>
      <c r="D1332" s="3"/>
      <c r="E1332" s="2">
        <f>'6-2021'!$H1326/1000</f>
        <v>0</v>
      </c>
      <c r="F1332" s="2">
        <f>'7-2021'!$H1326/1000</f>
        <v>0</v>
      </c>
      <c r="G1332" s="2">
        <f>'8-2021'!$H1326/1000</f>
        <v>0</v>
      </c>
      <c r="H1332" s="2">
        <f>'9-2021'!$H1326/1000</f>
        <v>0</v>
      </c>
      <c r="I1332" s="2">
        <f>'10-2021'!$H1326/1000</f>
        <v>0</v>
      </c>
      <c r="J1332" s="2">
        <f>'11-2021'!$H1326/1000</f>
        <v>0</v>
      </c>
      <c r="K1332" s="2">
        <f>'12-2021'!$H1326/1000</f>
        <v>0</v>
      </c>
      <c r="L1332" s="2">
        <f>'1-2022'!$H1326/1000</f>
        <v>0</v>
      </c>
      <c r="M1332" s="2">
        <f>'2-2022'!$H1326/1000</f>
        <v>0</v>
      </c>
      <c r="N1332" s="2">
        <f>'3-2022'!$H1326/1000</f>
        <v>0</v>
      </c>
      <c r="O1332" s="2">
        <f>'4-2022'!$H1326/1000</f>
        <v>0</v>
      </c>
      <c r="P1332" s="2">
        <f>'5-2022'!$H1326/1000</f>
        <v>0</v>
      </c>
      <c r="Q1332" s="2">
        <f>'6-2022'!$H1326/1000</f>
        <v>0</v>
      </c>
      <c r="R1332" s="2">
        <f t="shared" si="22"/>
        <v>0</v>
      </c>
      <c r="T1332" s="74"/>
    </row>
    <row r="1333" spans="1:20" x14ac:dyDescent="0.25">
      <c r="A1333" s="56"/>
      <c r="B1333" s="3"/>
      <c r="C1333" s="3"/>
      <c r="D1333" s="3" t="s">
        <v>193</v>
      </c>
      <c r="E1333" s="10">
        <f>'6-2021'!$H1327/1000</f>
        <v>0</v>
      </c>
      <c r="F1333" s="10">
        <f>'7-2021'!$H1327/1000</f>
        <v>0</v>
      </c>
      <c r="G1333" s="10">
        <f>'8-2021'!$H1327/1000</f>
        <v>0</v>
      </c>
      <c r="H1333" s="10">
        <f>'9-2021'!$H1327/1000</f>
        <v>0</v>
      </c>
      <c r="I1333" s="10">
        <f>'10-2021'!$H1327/1000</f>
        <v>0</v>
      </c>
      <c r="J1333" s="10">
        <f>'11-2021'!$H1327/1000</f>
        <v>0</v>
      </c>
      <c r="K1333" s="10">
        <f>'12-2021'!$H1327/1000</f>
        <v>0</v>
      </c>
      <c r="L1333" s="10">
        <f>'1-2022'!$H1327/1000</f>
        <v>0</v>
      </c>
      <c r="M1333" s="10">
        <f>'2-2022'!$H1327/1000</f>
        <v>0</v>
      </c>
      <c r="N1333" s="10">
        <f>'3-2022'!$H1327/1000</f>
        <v>0</v>
      </c>
      <c r="O1333" s="10">
        <f>'4-2022'!$H1327/1000</f>
        <v>0</v>
      </c>
      <c r="P1333" s="10">
        <f>'5-2022'!$H1327/1000</f>
        <v>0</v>
      </c>
      <c r="Q1333" s="10">
        <f>'6-2022'!$H1327/1000</f>
        <v>0</v>
      </c>
      <c r="R1333" s="10">
        <f t="shared" si="22"/>
        <v>0</v>
      </c>
      <c r="T1333" s="74"/>
    </row>
    <row r="1334" spans="1:20" x14ac:dyDescent="0.25">
      <c r="A1334" s="56"/>
      <c r="B1334" s="3"/>
      <c r="C1334" s="3"/>
      <c r="D1334" s="3"/>
      <c r="E1334" s="12">
        <f>'6-2021'!$H1328/1000</f>
        <v>0</v>
      </c>
      <c r="F1334" s="12">
        <f>'7-2021'!$H1328/1000</f>
        <v>0</v>
      </c>
      <c r="G1334" s="12">
        <f>'8-2021'!$H1328/1000</f>
        <v>0</v>
      </c>
      <c r="H1334" s="12">
        <f>'9-2021'!$H1328/1000</f>
        <v>0</v>
      </c>
      <c r="I1334" s="12">
        <f>'10-2021'!$H1328/1000</f>
        <v>0</v>
      </c>
      <c r="J1334" s="12">
        <f>'11-2021'!$H1328/1000</f>
        <v>0</v>
      </c>
      <c r="K1334" s="12">
        <f>'12-2021'!$H1328/1000</f>
        <v>0</v>
      </c>
      <c r="L1334" s="12">
        <f>'1-2022'!$H1328/1000</f>
        <v>0</v>
      </c>
      <c r="M1334" s="12">
        <f>'2-2022'!$H1328/1000</f>
        <v>0</v>
      </c>
      <c r="N1334" s="12">
        <f>'3-2022'!$H1328/1000</f>
        <v>0</v>
      </c>
      <c r="O1334" s="12">
        <f>'4-2022'!$H1328/1000</f>
        <v>0</v>
      </c>
      <c r="P1334" s="12">
        <f>'5-2022'!$H1328/1000</f>
        <v>0</v>
      </c>
      <c r="Q1334" s="12">
        <f>'6-2022'!$H1328/1000</f>
        <v>0</v>
      </c>
      <c r="R1334" s="12">
        <f t="shared" si="22"/>
        <v>0</v>
      </c>
      <c r="T1334" s="74"/>
    </row>
    <row r="1335" spans="1:20" x14ac:dyDescent="0.25">
      <c r="A1335" s="56"/>
      <c r="B1335" s="3"/>
      <c r="C1335" s="3"/>
      <c r="D1335" s="3"/>
      <c r="E1335" s="2">
        <f>'6-2021'!$H1329/1000</f>
        <v>0</v>
      </c>
      <c r="F1335" s="2">
        <f>'7-2021'!$H1329/1000</f>
        <v>0</v>
      </c>
      <c r="G1335" s="2">
        <f>'8-2021'!$H1329/1000</f>
        <v>0</v>
      </c>
      <c r="H1335" s="2">
        <f>'9-2021'!$H1329/1000</f>
        <v>0</v>
      </c>
      <c r="I1335" s="2">
        <f>'10-2021'!$H1329/1000</f>
        <v>0</v>
      </c>
      <c r="J1335" s="2">
        <f>'11-2021'!$H1329/1000</f>
        <v>0</v>
      </c>
      <c r="K1335" s="2">
        <f>'12-2021'!$H1329/1000</f>
        <v>0</v>
      </c>
      <c r="L1335" s="2">
        <f>'1-2022'!$H1329/1000</f>
        <v>0</v>
      </c>
      <c r="M1335" s="2">
        <f>'2-2022'!$H1329/1000</f>
        <v>0</v>
      </c>
      <c r="N1335" s="2">
        <f>'3-2022'!$H1329/1000</f>
        <v>0</v>
      </c>
      <c r="O1335" s="2">
        <f>'4-2022'!$H1329/1000</f>
        <v>0</v>
      </c>
      <c r="P1335" s="2">
        <f>'5-2022'!$H1329/1000</f>
        <v>0</v>
      </c>
      <c r="Q1335" s="2">
        <f>'6-2022'!$H1329/1000</f>
        <v>0</v>
      </c>
      <c r="R1335" s="2">
        <f t="shared" si="22"/>
        <v>0</v>
      </c>
      <c r="T1335" s="74"/>
    </row>
    <row r="1336" spans="1:20" x14ac:dyDescent="0.25">
      <c r="A1336" s="56">
        <v>1081390</v>
      </c>
      <c r="B1336" s="3" t="s">
        <v>227</v>
      </c>
      <c r="C1336" s="3"/>
      <c r="D1336" s="3"/>
      <c r="E1336" s="2">
        <f>'6-2021'!$H1330/1000</f>
        <v>0</v>
      </c>
      <c r="F1336" s="2">
        <f>'7-2021'!$H1330/1000</f>
        <v>0</v>
      </c>
      <c r="G1336" s="2">
        <f>'8-2021'!$H1330/1000</f>
        <v>0</v>
      </c>
      <c r="H1336" s="2">
        <f>'9-2021'!$H1330/1000</f>
        <v>0</v>
      </c>
      <c r="I1336" s="2">
        <f>'10-2021'!$H1330/1000</f>
        <v>0</v>
      </c>
      <c r="J1336" s="2">
        <f>'11-2021'!$H1330/1000</f>
        <v>0</v>
      </c>
      <c r="K1336" s="2">
        <f>'12-2021'!$H1330/1000</f>
        <v>0</v>
      </c>
      <c r="L1336" s="2">
        <f>'1-2022'!$H1330/1000</f>
        <v>0</v>
      </c>
      <c r="M1336" s="2">
        <f>'2-2022'!$H1330/1000</f>
        <v>0</v>
      </c>
      <c r="N1336" s="2">
        <f>'3-2022'!$H1330/1000</f>
        <v>0</v>
      </c>
      <c r="O1336" s="2">
        <f>'4-2022'!$H1330/1000</f>
        <v>0</v>
      </c>
      <c r="P1336" s="2">
        <f>'5-2022'!$H1330/1000</f>
        <v>0</v>
      </c>
      <c r="Q1336" s="2">
        <f>'6-2022'!$H1330/1000</f>
        <v>0</v>
      </c>
      <c r="R1336" s="2">
        <f t="shared" si="22"/>
        <v>0</v>
      </c>
      <c r="T1336" s="74"/>
    </row>
    <row r="1337" spans="1:20" x14ac:dyDescent="0.25">
      <c r="A1337" s="56"/>
      <c r="B1337" s="3"/>
      <c r="C1337" s="3"/>
      <c r="D1337" s="3" t="s">
        <v>248</v>
      </c>
      <c r="E1337" s="10">
        <f>'6-2021'!$H1331/1000</f>
        <v>0</v>
      </c>
      <c r="F1337" s="10">
        <f>'7-2021'!$H1331/1000</f>
        <v>0</v>
      </c>
      <c r="G1337" s="10">
        <f>'8-2021'!$H1331/1000</f>
        <v>0</v>
      </c>
      <c r="H1337" s="10">
        <f>'9-2021'!$H1331/1000</f>
        <v>0</v>
      </c>
      <c r="I1337" s="10">
        <f>'10-2021'!$H1331/1000</f>
        <v>0</v>
      </c>
      <c r="J1337" s="10">
        <f>'11-2021'!$H1331/1000</f>
        <v>0</v>
      </c>
      <c r="K1337" s="10">
        <f>'12-2021'!$H1331/1000</f>
        <v>0</v>
      </c>
      <c r="L1337" s="10">
        <f>'1-2022'!$H1331/1000</f>
        <v>0</v>
      </c>
      <c r="M1337" s="10">
        <f>'2-2022'!$H1331/1000</f>
        <v>0</v>
      </c>
      <c r="N1337" s="10">
        <f>'3-2022'!$H1331/1000</f>
        <v>0</v>
      </c>
      <c r="O1337" s="10">
        <f>'4-2022'!$H1331/1000</f>
        <v>0</v>
      </c>
      <c r="P1337" s="10">
        <f>'5-2022'!$H1331/1000</f>
        <v>0</v>
      </c>
      <c r="Q1337" s="10">
        <f>'6-2022'!$H1331/1000</f>
        <v>0</v>
      </c>
      <c r="R1337" s="10">
        <f t="shared" si="22"/>
        <v>0</v>
      </c>
      <c r="T1337" s="74"/>
    </row>
    <row r="1338" spans="1:20" x14ac:dyDescent="0.25">
      <c r="A1338" s="56"/>
      <c r="B1338" s="3"/>
      <c r="C1338" s="3"/>
      <c r="D1338" s="3"/>
      <c r="E1338" s="25">
        <f>'6-2021'!$H1332/1000</f>
        <v>0</v>
      </c>
      <c r="F1338" s="25">
        <f>'7-2021'!$H1332/1000</f>
        <v>0</v>
      </c>
      <c r="G1338" s="25">
        <f>'8-2021'!$H1332/1000</f>
        <v>0</v>
      </c>
      <c r="H1338" s="25">
        <f>'9-2021'!$H1332/1000</f>
        <v>0</v>
      </c>
      <c r="I1338" s="25">
        <f>'10-2021'!$H1332/1000</f>
        <v>0</v>
      </c>
      <c r="J1338" s="25">
        <f>'11-2021'!$H1332/1000</f>
        <v>0</v>
      </c>
      <c r="K1338" s="25">
        <f>'12-2021'!$H1332/1000</f>
        <v>0</v>
      </c>
      <c r="L1338" s="25">
        <f>'1-2022'!$H1332/1000</f>
        <v>0</v>
      </c>
      <c r="M1338" s="25">
        <f>'2-2022'!$H1332/1000</f>
        <v>0</v>
      </c>
      <c r="N1338" s="25">
        <f>'3-2022'!$H1332/1000</f>
        <v>0</v>
      </c>
      <c r="O1338" s="25">
        <f>'4-2022'!$H1332/1000</f>
        <v>0</v>
      </c>
      <c r="P1338" s="25">
        <f>'5-2022'!$H1332/1000</f>
        <v>0</v>
      </c>
      <c r="Q1338" s="25">
        <f>'6-2022'!$H1332/1000</f>
        <v>0</v>
      </c>
      <c r="R1338" s="25">
        <f t="shared" si="22"/>
        <v>0</v>
      </c>
      <c r="T1338" s="74"/>
    </row>
    <row r="1339" spans="1:20" x14ac:dyDescent="0.25">
      <c r="A1339" s="56"/>
      <c r="B1339" s="3"/>
      <c r="C1339" s="3"/>
      <c r="D1339" s="3"/>
      <c r="E1339" s="2">
        <f>'6-2021'!$H1333/1000</f>
        <v>0</v>
      </c>
      <c r="F1339" s="2">
        <f>'7-2021'!$H1333/1000</f>
        <v>0</v>
      </c>
      <c r="G1339" s="2">
        <f>'8-2021'!$H1333/1000</f>
        <v>0</v>
      </c>
      <c r="H1339" s="2">
        <f>'9-2021'!$H1333/1000</f>
        <v>0</v>
      </c>
      <c r="I1339" s="2">
        <f>'10-2021'!$H1333/1000</f>
        <v>0</v>
      </c>
      <c r="J1339" s="2">
        <f>'11-2021'!$H1333/1000</f>
        <v>0</v>
      </c>
      <c r="K1339" s="2">
        <f>'12-2021'!$H1333/1000</f>
        <v>0</v>
      </c>
      <c r="L1339" s="2">
        <f>'1-2022'!$H1333/1000</f>
        <v>0</v>
      </c>
      <c r="M1339" s="2">
        <f>'2-2022'!$H1333/1000</f>
        <v>0</v>
      </c>
      <c r="N1339" s="2">
        <f>'3-2022'!$H1333/1000</f>
        <v>0</v>
      </c>
      <c r="O1339" s="2">
        <f>'4-2022'!$H1333/1000</f>
        <v>0</v>
      </c>
      <c r="P1339" s="2">
        <f>'5-2022'!$H1333/1000</f>
        <v>0</v>
      </c>
      <c r="Q1339" s="2">
        <f>'6-2022'!$H1333/1000</f>
        <v>0</v>
      </c>
      <c r="R1339" s="2">
        <f t="shared" si="22"/>
        <v>0</v>
      </c>
      <c r="T1339" s="74"/>
    </row>
    <row r="1340" spans="1:20" x14ac:dyDescent="0.25">
      <c r="A1340" s="56"/>
      <c r="B1340" s="3" t="s">
        <v>110</v>
      </c>
      <c r="C1340" s="3"/>
      <c r="D1340" s="3"/>
      <c r="E1340" s="10">
        <f>'6-2021'!$H1334/1000</f>
        <v>0</v>
      </c>
      <c r="F1340" s="10">
        <f>'7-2021'!$H1334/1000</f>
        <v>0</v>
      </c>
      <c r="G1340" s="10">
        <f>'8-2021'!$H1334/1000</f>
        <v>0</v>
      </c>
      <c r="H1340" s="10">
        <f>'9-2021'!$H1334/1000</f>
        <v>0</v>
      </c>
      <c r="I1340" s="10">
        <f>'10-2021'!$H1334/1000</f>
        <v>0</v>
      </c>
      <c r="J1340" s="10">
        <f>'11-2021'!$H1334/1000</f>
        <v>0</v>
      </c>
      <c r="K1340" s="10">
        <f>'12-2021'!$H1334/1000</f>
        <v>0</v>
      </c>
      <c r="L1340" s="10">
        <f>'1-2022'!$H1334/1000</f>
        <v>0</v>
      </c>
      <c r="M1340" s="10">
        <f>'2-2022'!$H1334/1000</f>
        <v>0</v>
      </c>
      <c r="N1340" s="10">
        <f>'3-2022'!$H1334/1000</f>
        <v>0</v>
      </c>
      <c r="O1340" s="10">
        <f>'4-2022'!$H1334/1000</f>
        <v>0</v>
      </c>
      <c r="P1340" s="10">
        <f>'5-2022'!$H1334/1000</f>
        <v>0</v>
      </c>
      <c r="Q1340" s="10">
        <f>'6-2022'!$H1334/1000</f>
        <v>0</v>
      </c>
      <c r="R1340" s="10">
        <f t="shared" si="22"/>
        <v>0</v>
      </c>
      <c r="T1340" s="74"/>
    </row>
    <row r="1341" spans="1:20" x14ac:dyDescent="0.25">
      <c r="A1341" s="56"/>
      <c r="B1341" s="3"/>
      <c r="C1341" s="3"/>
      <c r="D1341" s="3"/>
      <c r="E1341" s="12">
        <f>'6-2021'!$H1335/1000</f>
        <v>0</v>
      </c>
      <c r="F1341" s="12">
        <f>'7-2021'!$H1335/1000</f>
        <v>0</v>
      </c>
      <c r="G1341" s="12">
        <f>'8-2021'!$H1335/1000</f>
        <v>0</v>
      </c>
      <c r="H1341" s="12">
        <f>'9-2021'!$H1335/1000</f>
        <v>0</v>
      </c>
      <c r="I1341" s="12">
        <f>'10-2021'!$H1335/1000</f>
        <v>0</v>
      </c>
      <c r="J1341" s="12">
        <f>'11-2021'!$H1335/1000</f>
        <v>0</v>
      </c>
      <c r="K1341" s="12">
        <f>'12-2021'!$H1335/1000</f>
        <v>0</v>
      </c>
      <c r="L1341" s="12">
        <f>'1-2022'!$H1335/1000</f>
        <v>0</v>
      </c>
      <c r="M1341" s="12">
        <f>'2-2022'!$H1335/1000</f>
        <v>0</v>
      </c>
      <c r="N1341" s="12">
        <f>'3-2022'!$H1335/1000</f>
        <v>0</v>
      </c>
      <c r="O1341" s="12">
        <f>'4-2022'!$H1335/1000</f>
        <v>0</v>
      </c>
      <c r="P1341" s="12">
        <f>'5-2022'!$H1335/1000</f>
        <v>0</v>
      </c>
      <c r="Q1341" s="12">
        <f>'6-2022'!$H1335/1000</f>
        <v>0</v>
      </c>
      <c r="R1341" s="12">
        <f t="shared" si="22"/>
        <v>0</v>
      </c>
      <c r="T1341" s="74"/>
    </row>
    <row r="1342" spans="1:20" x14ac:dyDescent="0.25">
      <c r="A1342" s="56"/>
      <c r="B1342" s="3"/>
      <c r="C1342" s="3"/>
      <c r="D1342" s="3"/>
      <c r="E1342" s="2">
        <f>'6-2021'!$H1336/1000</f>
        <v>0</v>
      </c>
      <c r="F1342" s="2">
        <f>'7-2021'!$H1336/1000</f>
        <v>0</v>
      </c>
      <c r="G1342" s="2">
        <f>'8-2021'!$H1336/1000</f>
        <v>0</v>
      </c>
      <c r="H1342" s="2">
        <f>'9-2021'!$H1336/1000</f>
        <v>0</v>
      </c>
      <c r="I1342" s="2">
        <f>'10-2021'!$H1336/1000</f>
        <v>0</v>
      </c>
      <c r="J1342" s="2">
        <f>'11-2021'!$H1336/1000</f>
        <v>0</v>
      </c>
      <c r="K1342" s="2">
        <f>'12-2021'!$H1336/1000</f>
        <v>0</v>
      </c>
      <c r="L1342" s="2">
        <f>'1-2022'!$H1336/1000</f>
        <v>0</v>
      </c>
      <c r="M1342" s="2">
        <f>'2-2022'!$H1336/1000</f>
        <v>0</v>
      </c>
      <c r="N1342" s="2">
        <f>'3-2022'!$H1336/1000</f>
        <v>0</v>
      </c>
      <c r="O1342" s="2">
        <f>'4-2022'!$H1336/1000</f>
        <v>0</v>
      </c>
      <c r="P1342" s="2">
        <f>'5-2022'!$H1336/1000</f>
        <v>0</v>
      </c>
      <c r="Q1342" s="2">
        <f>'6-2022'!$H1336/1000</f>
        <v>0</v>
      </c>
      <c r="R1342" s="2">
        <f t="shared" si="22"/>
        <v>0</v>
      </c>
      <c r="T1342" s="74"/>
    </row>
    <row r="1343" spans="1:20" x14ac:dyDescent="0.25">
      <c r="A1343" s="56">
        <v>1081399</v>
      </c>
      <c r="B1343" s="3" t="s">
        <v>227</v>
      </c>
      <c r="C1343" s="3"/>
      <c r="D1343" s="3"/>
      <c r="E1343" s="2">
        <f>'6-2021'!$H1337/1000</f>
        <v>0</v>
      </c>
      <c r="F1343" s="2">
        <f>'7-2021'!$H1337/1000</f>
        <v>0</v>
      </c>
      <c r="G1343" s="2">
        <f>'8-2021'!$H1337/1000</f>
        <v>0</v>
      </c>
      <c r="H1343" s="2">
        <f>'9-2021'!$H1337/1000</f>
        <v>0</v>
      </c>
      <c r="I1343" s="2">
        <f>'10-2021'!$H1337/1000</f>
        <v>0</v>
      </c>
      <c r="J1343" s="2">
        <f>'11-2021'!$H1337/1000</f>
        <v>0</v>
      </c>
      <c r="K1343" s="2">
        <f>'12-2021'!$H1337/1000</f>
        <v>0</v>
      </c>
      <c r="L1343" s="2">
        <f>'1-2022'!$H1337/1000</f>
        <v>0</v>
      </c>
      <c r="M1343" s="2">
        <f>'2-2022'!$H1337/1000</f>
        <v>0</v>
      </c>
      <c r="N1343" s="2">
        <f>'3-2022'!$H1337/1000</f>
        <v>0</v>
      </c>
      <c r="O1343" s="2">
        <f>'4-2022'!$H1337/1000</f>
        <v>0</v>
      </c>
      <c r="P1343" s="2">
        <f>'5-2022'!$H1337/1000</f>
        <v>0</v>
      </c>
      <c r="Q1343" s="2">
        <f>'6-2022'!$H1337/1000</f>
        <v>0</v>
      </c>
      <c r="R1343" s="2">
        <f t="shared" si="22"/>
        <v>0</v>
      </c>
      <c r="T1343" s="74"/>
    </row>
    <row r="1344" spans="1:20" x14ac:dyDescent="0.25">
      <c r="A1344" s="56"/>
      <c r="B1344" s="3"/>
      <c r="C1344" s="3"/>
      <c r="D1344" s="3" t="s">
        <v>193</v>
      </c>
      <c r="E1344" s="10">
        <f>'6-2021'!$H1338/1000</f>
        <v>0</v>
      </c>
      <c r="F1344" s="10">
        <f>'7-2021'!$H1338/1000</f>
        <v>0</v>
      </c>
      <c r="G1344" s="10">
        <f>'8-2021'!$H1338/1000</f>
        <v>0</v>
      </c>
      <c r="H1344" s="10">
        <f>'9-2021'!$H1338/1000</f>
        <v>0</v>
      </c>
      <c r="I1344" s="10">
        <f>'10-2021'!$H1338/1000</f>
        <v>0</v>
      </c>
      <c r="J1344" s="10">
        <f>'11-2021'!$H1338/1000</f>
        <v>0</v>
      </c>
      <c r="K1344" s="10">
        <f>'12-2021'!$H1338/1000</f>
        <v>0</v>
      </c>
      <c r="L1344" s="10">
        <f>'1-2022'!$H1338/1000</f>
        <v>0</v>
      </c>
      <c r="M1344" s="10">
        <f>'2-2022'!$H1338/1000</f>
        <v>0</v>
      </c>
      <c r="N1344" s="10">
        <f>'3-2022'!$H1338/1000</f>
        <v>0</v>
      </c>
      <c r="O1344" s="10">
        <f>'4-2022'!$H1338/1000</f>
        <v>0</v>
      </c>
      <c r="P1344" s="10">
        <f>'5-2022'!$H1338/1000</f>
        <v>0</v>
      </c>
      <c r="Q1344" s="10">
        <f>'6-2022'!$H1338/1000</f>
        <v>0</v>
      </c>
      <c r="R1344" s="10">
        <f t="shared" si="22"/>
        <v>0</v>
      </c>
      <c r="T1344" s="74"/>
    </row>
    <row r="1345" spans="1:22" x14ac:dyDescent="0.25">
      <c r="A1345" s="56"/>
      <c r="B1345" s="3"/>
      <c r="C1345" s="3"/>
      <c r="D1345" s="3" t="s">
        <v>247</v>
      </c>
      <c r="E1345" s="10">
        <f>'6-2021'!$H1339/1000</f>
        <v>0</v>
      </c>
      <c r="F1345" s="10">
        <f>'7-2021'!$H1339/1000</f>
        <v>0</v>
      </c>
      <c r="G1345" s="10">
        <f>'8-2021'!$H1339/1000</f>
        <v>0</v>
      </c>
      <c r="H1345" s="10">
        <f>'9-2021'!$H1339/1000</f>
        <v>0</v>
      </c>
      <c r="I1345" s="10">
        <f>'10-2021'!$H1339/1000</f>
        <v>0</v>
      </c>
      <c r="J1345" s="10">
        <f>'11-2021'!$H1339/1000</f>
        <v>0</v>
      </c>
      <c r="K1345" s="10">
        <f>'12-2021'!$H1339/1000</f>
        <v>0</v>
      </c>
      <c r="L1345" s="10">
        <f>'1-2022'!$H1339/1000</f>
        <v>0</v>
      </c>
      <c r="M1345" s="10">
        <f>'2-2022'!$H1339/1000</f>
        <v>0</v>
      </c>
      <c r="N1345" s="10">
        <f>'3-2022'!$H1339/1000</f>
        <v>0</v>
      </c>
      <c r="O1345" s="10">
        <f>'4-2022'!$H1339/1000</f>
        <v>0</v>
      </c>
      <c r="P1345" s="10">
        <f>'5-2022'!$H1339/1000</f>
        <v>0</v>
      </c>
      <c r="Q1345" s="10">
        <f>'6-2022'!$H1339/1000</f>
        <v>0</v>
      </c>
      <c r="R1345" s="10">
        <f t="shared" si="22"/>
        <v>0</v>
      </c>
      <c r="T1345" s="74"/>
    </row>
    <row r="1346" spans="1:22" x14ac:dyDescent="0.25">
      <c r="A1346" s="56"/>
      <c r="B1346" s="3"/>
      <c r="C1346" s="3"/>
      <c r="D1346" s="3"/>
      <c r="E1346" s="25">
        <f>'6-2021'!$H1340/1000</f>
        <v>0</v>
      </c>
      <c r="F1346" s="25">
        <f>'7-2021'!$H1340/1000</f>
        <v>0</v>
      </c>
      <c r="G1346" s="25">
        <f>'8-2021'!$H1340/1000</f>
        <v>0</v>
      </c>
      <c r="H1346" s="25">
        <f>'9-2021'!$H1340/1000</f>
        <v>0</v>
      </c>
      <c r="I1346" s="25">
        <f>'10-2021'!$H1340/1000</f>
        <v>0</v>
      </c>
      <c r="J1346" s="25">
        <f>'11-2021'!$H1340/1000</f>
        <v>0</v>
      </c>
      <c r="K1346" s="25">
        <f>'12-2021'!$H1340/1000</f>
        <v>0</v>
      </c>
      <c r="L1346" s="25">
        <f>'1-2022'!$H1340/1000</f>
        <v>0</v>
      </c>
      <c r="M1346" s="25">
        <f>'2-2022'!$H1340/1000</f>
        <v>0</v>
      </c>
      <c r="N1346" s="25">
        <f>'3-2022'!$H1340/1000</f>
        <v>0</v>
      </c>
      <c r="O1346" s="25">
        <f>'4-2022'!$H1340/1000</f>
        <v>0</v>
      </c>
      <c r="P1346" s="25">
        <f>'5-2022'!$H1340/1000</f>
        <v>0</v>
      </c>
      <c r="Q1346" s="25">
        <f>'6-2022'!$H1340/1000</f>
        <v>0</v>
      </c>
      <c r="R1346" s="25">
        <f t="shared" si="22"/>
        <v>0</v>
      </c>
      <c r="T1346" s="74"/>
    </row>
    <row r="1347" spans="1:22" x14ac:dyDescent="0.25">
      <c r="A1347" s="56"/>
      <c r="B1347" s="3"/>
      <c r="C1347" s="3"/>
      <c r="D1347" s="3"/>
      <c r="E1347" s="2">
        <f>'6-2021'!$H1341/1000</f>
        <v>0</v>
      </c>
      <c r="F1347" s="2">
        <f>'7-2021'!$H1341/1000</f>
        <v>0</v>
      </c>
      <c r="G1347" s="2">
        <f>'8-2021'!$H1341/1000</f>
        <v>0</v>
      </c>
      <c r="H1347" s="2">
        <f>'9-2021'!$H1341/1000</f>
        <v>0</v>
      </c>
      <c r="I1347" s="2">
        <f>'10-2021'!$H1341/1000</f>
        <v>0</v>
      </c>
      <c r="J1347" s="2">
        <f>'11-2021'!$H1341/1000</f>
        <v>0</v>
      </c>
      <c r="K1347" s="2">
        <f>'12-2021'!$H1341/1000</f>
        <v>0</v>
      </c>
      <c r="L1347" s="2">
        <f>'1-2022'!$H1341/1000</f>
        <v>0</v>
      </c>
      <c r="M1347" s="2">
        <f>'2-2022'!$H1341/1000</f>
        <v>0</v>
      </c>
      <c r="N1347" s="2">
        <f>'3-2022'!$H1341/1000</f>
        <v>0</v>
      </c>
      <c r="O1347" s="2">
        <f>'4-2022'!$H1341/1000</f>
        <v>0</v>
      </c>
      <c r="P1347" s="2">
        <f>'5-2022'!$H1341/1000</f>
        <v>0</v>
      </c>
      <c r="Q1347" s="2">
        <f>'6-2022'!$H1341/1000</f>
        <v>0</v>
      </c>
      <c r="R1347" s="2">
        <f t="shared" si="22"/>
        <v>0</v>
      </c>
      <c r="T1347" s="74"/>
    </row>
    <row r="1348" spans="1:22" x14ac:dyDescent="0.25">
      <c r="A1348" s="56"/>
      <c r="B1348" s="3" t="s">
        <v>110</v>
      </c>
      <c r="C1348" s="3"/>
      <c r="D1348" s="3"/>
      <c r="E1348" s="10">
        <f>'6-2021'!$H1342/1000</f>
        <v>0</v>
      </c>
      <c r="F1348" s="10">
        <f>'7-2021'!$H1342/1000</f>
        <v>0</v>
      </c>
      <c r="G1348" s="10">
        <f>'8-2021'!$H1342/1000</f>
        <v>0</v>
      </c>
      <c r="H1348" s="10">
        <f>'9-2021'!$H1342/1000</f>
        <v>0</v>
      </c>
      <c r="I1348" s="10">
        <f>'10-2021'!$H1342/1000</f>
        <v>0</v>
      </c>
      <c r="J1348" s="10">
        <f>'11-2021'!$H1342/1000</f>
        <v>0</v>
      </c>
      <c r="K1348" s="10">
        <f>'12-2021'!$H1342/1000</f>
        <v>0</v>
      </c>
      <c r="L1348" s="10">
        <f>'1-2022'!$H1342/1000</f>
        <v>0</v>
      </c>
      <c r="M1348" s="10">
        <f>'2-2022'!$H1342/1000</f>
        <v>0</v>
      </c>
      <c r="N1348" s="10">
        <f>'3-2022'!$H1342/1000</f>
        <v>0</v>
      </c>
      <c r="O1348" s="10">
        <f>'4-2022'!$H1342/1000</f>
        <v>0</v>
      </c>
      <c r="P1348" s="10">
        <f>'5-2022'!$H1342/1000</f>
        <v>0</v>
      </c>
      <c r="Q1348" s="10">
        <f>'6-2022'!$H1342/1000</f>
        <v>0</v>
      </c>
      <c r="R1348" s="10">
        <f t="shared" si="22"/>
        <v>0</v>
      </c>
      <c r="T1348" s="74"/>
    </row>
    <row r="1349" spans="1:22" x14ac:dyDescent="0.25">
      <c r="A1349" s="56"/>
      <c r="B1349" s="3"/>
      <c r="C1349" s="3"/>
      <c r="D1349" s="3"/>
      <c r="E1349" s="12">
        <f>'6-2021'!$H1343/1000</f>
        <v>0</v>
      </c>
      <c r="F1349" s="12">
        <f>'7-2021'!$H1343/1000</f>
        <v>0</v>
      </c>
      <c r="G1349" s="12">
        <f>'8-2021'!$H1343/1000</f>
        <v>0</v>
      </c>
      <c r="H1349" s="12">
        <f>'9-2021'!$H1343/1000</f>
        <v>0</v>
      </c>
      <c r="I1349" s="12">
        <f>'10-2021'!$H1343/1000</f>
        <v>0</v>
      </c>
      <c r="J1349" s="12">
        <f>'11-2021'!$H1343/1000</f>
        <v>0</v>
      </c>
      <c r="K1349" s="12">
        <f>'12-2021'!$H1343/1000</f>
        <v>0</v>
      </c>
      <c r="L1349" s="12">
        <f>'1-2022'!$H1343/1000</f>
        <v>0</v>
      </c>
      <c r="M1349" s="12">
        <f>'2-2022'!$H1343/1000</f>
        <v>0</v>
      </c>
      <c r="N1349" s="12">
        <f>'3-2022'!$H1343/1000</f>
        <v>0</v>
      </c>
      <c r="O1349" s="12">
        <f>'4-2022'!$H1343/1000</f>
        <v>0</v>
      </c>
      <c r="P1349" s="12">
        <f>'5-2022'!$H1343/1000</f>
        <v>0</v>
      </c>
      <c r="Q1349" s="12">
        <f>'6-2022'!$H1343/1000</f>
        <v>0</v>
      </c>
      <c r="R1349" s="12">
        <f t="shared" si="22"/>
        <v>0</v>
      </c>
      <c r="T1349" s="74"/>
    </row>
    <row r="1350" spans="1:22" x14ac:dyDescent="0.25">
      <c r="A1350" s="56"/>
      <c r="B1350" s="3"/>
      <c r="C1350" s="3"/>
      <c r="D1350" s="3"/>
      <c r="E1350" s="2">
        <f>'6-2021'!$H1344/1000</f>
        <v>0</v>
      </c>
      <c r="F1350" s="2">
        <f>'7-2021'!$H1344/1000</f>
        <v>0</v>
      </c>
      <c r="G1350" s="2">
        <f>'8-2021'!$H1344/1000</f>
        <v>0</v>
      </c>
      <c r="H1350" s="2">
        <f>'9-2021'!$H1344/1000</f>
        <v>0</v>
      </c>
      <c r="I1350" s="2">
        <f>'10-2021'!$H1344/1000</f>
        <v>0</v>
      </c>
      <c r="J1350" s="2">
        <f>'11-2021'!$H1344/1000</f>
        <v>0</v>
      </c>
      <c r="K1350" s="2">
        <f>'12-2021'!$H1344/1000</f>
        <v>0</v>
      </c>
      <c r="L1350" s="2">
        <f>'1-2022'!$H1344/1000</f>
        <v>0</v>
      </c>
      <c r="M1350" s="2">
        <f>'2-2022'!$H1344/1000</f>
        <v>0</v>
      </c>
      <c r="N1350" s="2">
        <f>'3-2022'!$H1344/1000</f>
        <v>0</v>
      </c>
      <c r="O1350" s="2">
        <f>'4-2022'!$H1344/1000</f>
        <v>0</v>
      </c>
      <c r="P1350" s="2">
        <f>'5-2022'!$H1344/1000</f>
        <v>0</v>
      </c>
      <c r="Q1350" s="2">
        <f>'6-2022'!$H1344/1000</f>
        <v>0</v>
      </c>
      <c r="R1350" s="2">
        <f t="shared" si="22"/>
        <v>0</v>
      </c>
      <c r="T1350" s="74"/>
    </row>
    <row r="1351" spans="1:22" x14ac:dyDescent="0.25">
      <c r="A1351" s="56"/>
      <c r="B1351" s="3"/>
      <c r="C1351" s="3"/>
      <c r="D1351" s="3"/>
      <c r="E1351" s="2">
        <f>'6-2021'!$H1345/1000</f>
        <v>0</v>
      </c>
      <c r="F1351" s="2">
        <f>'7-2021'!$H1345/1000</f>
        <v>0</v>
      </c>
      <c r="G1351" s="2">
        <f>'8-2021'!$H1345/1000</f>
        <v>0</v>
      </c>
      <c r="H1351" s="2">
        <f>'9-2021'!$H1345/1000</f>
        <v>0</v>
      </c>
      <c r="I1351" s="2">
        <f>'10-2021'!$H1345/1000</f>
        <v>0</v>
      </c>
      <c r="J1351" s="2">
        <f>'11-2021'!$H1345/1000</f>
        <v>0</v>
      </c>
      <c r="K1351" s="2">
        <f>'12-2021'!$H1345/1000</f>
        <v>0</v>
      </c>
      <c r="L1351" s="2">
        <f>'1-2022'!$H1345/1000</f>
        <v>0</v>
      </c>
      <c r="M1351" s="2">
        <f>'2-2022'!$H1345/1000</f>
        <v>0</v>
      </c>
      <c r="N1351" s="2">
        <f>'3-2022'!$H1345/1000</f>
        <v>0</v>
      </c>
      <c r="O1351" s="2">
        <f>'4-2022'!$H1345/1000</f>
        <v>0</v>
      </c>
      <c r="P1351" s="2">
        <f>'5-2022'!$H1345/1000</f>
        <v>0</v>
      </c>
      <c r="Q1351" s="2">
        <f>'6-2022'!$H1345/1000</f>
        <v>0</v>
      </c>
      <c r="R1351" s="2">
        <f t="shared" si="22"/>
        <v>0</v>
      </c>
      <c r="T1351" s="74"/>
    </row>
    <row r="1352" spans="1:22" s="46" customFormat="1" ht="15.75" thickBot="1" x14ac:dyDescent="0.3">
      <c r="A1352" s="63" t="s">
        <v>228</v>
      </c>
      <c r="B1352" s="3"/>
      <c r="C1352" s="3"/>
      <c r="D1352" s="3"/>
      <c r="E1352" s="13">
        <f>'6-2021'!$H1346/1000</f>
        <v>-42151.810391275474</v>
      </c>
      <c r="F1352" s="13">
        <f>'7-2021'!$H1346/1000</f>
        <v>-42486.775278561123</v>
      </c>
      <c r="G1352" s="13">
        <f>'8-2021'!$H1346/1000</f>
        <v>-42704.446338649694</v>
      </c>
      <c r="H1352" s="13">
        <f>'9-2021'!$H1346/1000</f>
        <v>-42936.644133276583</v>
      </c>
      <c r="I1352" s="13">
        <f>'10-2021'!$H1346/1000</f>
        <v>-43248.276207598334</v>
      </c>
      <c r="J1352" s="13">
        <f>'11-2021'!$H1346/1000</f>
        <v>-43322.474443169966</v>
      </c>
      <c r="K1352" s="13">
        <f>'12-2021'!$H1346/1000</f>
        <v>-41873.553591807693</v>
      </c>
      <c r="L1352" s="13">
        <f>'1-2022'!$H1346/1000</f>
        <v>-41982.308296619725</v>
      </c>
      <c r="M1352" s="13">
        <f>'2-2022'!$H1346/1000</f>
        <v>-42337.947551389036</v>
      </c>
      <c r="N1352" s="13">
        <f>'3-2022'!$H1346/1000</f>
        <v>-42318.275856103159</v>
      </c>
      <c r="O1352" s="13">
        <f>'4-2022'!$H1346/1000</f>
        <v>-42631.08986208756</v>
      </c>
      <c r="P1352" s="13">
        <f>'5-2022'!$H1346/1000</f>
        <v>-42971.40726472401</v>
      </c>
      <c r="Q1352" s="13">
        <f>'6-2022'!$H1346/1000</f>
        <v>-43321.254461349497</v>
      </c>
      <c r="R1352" s="13">
        <f t="shared" si="22"/>
        <v>-42629.144270858284</v>
      </c>
      <c r="S1352" s="43"/>
      <c r="T1352" s="74"/>
      <c r="U1352" s="74"/>
      <c r="V1352" s="80"/>
    </row>
    <row r="1353" spans="1:22" ht="15.75" thickTop="1" x14ac:dyDescent="0.25">
      <c r="A1353" s="56"/>
      <c r="B1353" s="3"/>
      <c r="C1353" s="3"/>
      <c r="D1353" s="3"/>
      <c r="E1353" s="2">
        <f>'6-2021'!$H1347/1000</f>
        <v>0</v>
      </c>
      <c r="F1353" s="2">
        <f>'7-2021'!$H1347/1000</f>
        <v>0</v>
      </c>
      <c r="G1353" s="2">
        <f>'8-2021'!$H1347/1000</f>
        <v>0</v>
      </c>
      <c r="H1353" s="2">
        <f>'9-2021'!$H1347/1000</f>
        <v>0</v>
      </c>
      <c r="I1353" s="2">
        <f>'10-2021'!$H1347/1000</f>
        <v>0</v>
      </c>
      <c r="J1353" s="2">
        <f>'11-2021'!$H1347/1000</f>
        <v>0</v>
      </c>
      <c r="K1353" s="2">
        <f>'12-2021'!$H1347/1000</f>
        <v>0</v>
      </c>
      <c r="L1353" s="2">
        <f>'1-2022'!$H1347/1000</f>
        <v>0</v>
      </c>
      <c r="M1353" s="2">
        <f>'2-2022'!$H1347/1000</f>
        <v>0</v>
      </c>
      <c r="N1353" s="2">
        <f>'3-2022'!$H1347/1000</f>
        <v>0</v>
      </c>
      <c r="O1353" s="2">
        <f>'4-2022'!$H1347/1000</f>
        <v>0</v>
      </c>
      <c r="P1353" s="2">
        <f>'5-2022'!$H1347/1000</f>
        <v>0</v>
      </c>
      <c r="Q1353" s="2">
        <f>'6-2022'!$H1347/1000</f>
        <v>0</v>
      </c>
      <c r="R1353" s="2">
        <f t="shared" si="22"/>
        <v>0</v>
      </c>
      <c r="T1353" s="74"/>
    </row>
    <row r="1354" spans="1:22" x14ac:dyDescent="0.25">
      <c r="A1354" s="56"/>
      <c r="B1354" s="3"/>
      <c r="C1354" s="58"/>
      <c r="D1354" s="3"/>
      <c r="E1354" s="14">
        <f>'6-2021'!$H1348/1000</f>
        <v>0</v>
      </c>
      <c r="F1354" s="14">
        <f>'7-2021'!$H1348/1000</f>
        <v>0</v>
      </c>
      <c r="G1354" s="14">
        <f>'8-2021'!$H1348/1000</f>
        <v>0</v>
      </c>
      <c r="H1354" s="14">
        <f>'9-2021'!$H1348/1000</f>
        <v>0</v>
      </c>
      <c r="I1354" s="14">
        <f>'10-2021'!$H1348/1000</f>
        <v>0</v>
      </c>
      <c r="J1354" s="14">
        <f>'11-2021'!$H1348/1000</f>
        <v>0</v>
      </c>
      <c r="K1354" s="14">
        <f>'12-2021'!$H1348/1000</f>
        <v>0</v>
      </c>
      <c r="L1354" s="14">
        <f>'1-2022'!$H1348/1000</f>
        <v>0</v>
      </c>
      <c r="M1354" s="14">
        <f>'2-2022'!$H1348/1000</f>
        <v>0</v>
      </c>
      <c r="N1354" s="14">
        <f>'3-2022'!$H1348/1000</f>
        <v>0</v>
      </c>
      <c r="O1354" s="14">
        <f>'4-2022'!$H1348/1000</f>
        <v>0</v>
      </c>
      <c r="P1354" s="14">
        <f>'5-2022'!$H1348/1000</f>
        <v>0</v>
      </c>
      <c r="Q1354" s="14">
        <f>'6-2022'!$H1348/1000</f>
        <v>0</v>
      </c>
      <c r="R1354" s="14">
        <f t="shared" si="22"/>
        <v>0</v>
      </c>
      <c r="T1354" s="74"/>
    </row>
    <row r="1355" spans="1:22" x14ac:dyDescent="0.25">
      <c r="A1355" s="59"/>
      <c r="B1355" s="60"/>
      <c r="C1355" s="61"/>
      <c r="D1355" s="60"/>
      <c r="E1355" s="79">
        <f>'6-2021'!$H1349/1000</f>
        <v>0</v>
      </c>
      <c r="F1355" s="16">
        <f>'7-2021'!$H1349/1000</f>
        <v>0</v>
      </c>
      <c r="G1355" s="16">
        <f>'8-2021'!$H1349/1000</f>
        <v>0</v>
      </c>
      <c r="H1355" s="16">
        <f>'9-2021'!$H1349/1000</f>
        <v>0</v>
      </c>
      <c r="I1355" s="16">
        <f>'10-2021'!$H1349/1000</f>
        <v>0</v>
      </c>
      <c r="J1355" s="16">
        <f>'11-2021'!$H1349/1000</f>
        <v>0</v>
      </c>
      <c r="K1355" s="16">
        <f>'12-2021'!$H1349/1000</f>
        <v>0</v>
      </c>
      <c r="L1355" s="16">
        <f>'1-2022'!$H1349/1000</f>
        <v>0</v>
      </c>
      <c r="M1355" s="16">
        <f>'2-2022'!$H1349/1000</f>
        <v>0</v>
      </c>
      <c r="N1355" s="16">
        <f>'3-2022'!$H1349/1000</f>
        <v>0</v>
      </c>
      <c r="O1355" s="16">
        <f>'4-2022'!$H1349/1000</f>
        <v>0</v>
      </c>
      <c r="P1355" s="16">
        <f>'5-2022'!$H1349/1000</f>
        <v>0</v>
      </c>
      <c r="Q1355" s="16">
        <f>'6-2022'!$H1349/1000</f>
        <v>0</v>
      </c>
      <c r="R1355" s="16">
        <f t="shared" si="22"/>
        <v>0</v>
      </c>
      <c r="T1355" s="74"/>
    </row>
    <row r="1356" spans="1:22" x14ac:dyDescent="0.25">
      <c r="A1356" s="56" t="s">
        <v>229</v>
      </c>
      <c r="B1356" s="3"/>
      <c r="C1356" s="3"/>
      <c r="D1356" s="3"/>
      <c r="E1356" s="2">
        <f>'6-2021'!$H1350/1000</f>
        <v>0</v>
      </c>
      <c r="F1356" s="2">
        <f>'7-2021'!$H1350/1000</f>
        <v>0</v>
      </c>
      <c r="G1356" s="2">
        <f>'8-2021'!$H1350/1000</f>
        <v>0</v>
      </c>
      <c r="H1356" s="2">
        <f>'9-2021'!$H1350/1000</f>
        <v>0</v>
      </c>
      <c r="I1356" s="2">
        <f>'10-2021'!$H1350/1000</f>
        <v>0</v>
      </c>
      <c r="J1356" s="2">
        <f>'11-2021'!$H1350/1000</f>
        <v>0</v>
      </c>
      <c r="K1356" s="2">
        <f>'12-2021'!$H1350/1000</f>
        <v>0</v>
      </c>
      <c r="L1356" s="2">
        <f>'1-2022'!$H1350/1000</f>
        <v>0</v>
      </c>
      <c r="M1356" s="2">
        <f>'2-2022'!$H1350/1000</f>
        <v>0</v>
      </c>
      <c r="N1356" s="2">
        <f>'3-2022'!$H1350/1000</f>
        <v>0</v>
      </c>
      <c r="O1356" s="2">
        <f>'4-2022'!$H1350/1000</f>
        <v>0</v>
      </c>
      <c r="P1356" s="2">
        <f>'5-2022'!$H1350/1000</f>
        <v>0</v>
      </c>
      <c r="Q1356" s="2">
        <f>'6-2022'!$H1350/1000</f>
        <v>0</v>
      </c>
      <c r="R1356" s="2">
        <f t="shared" si="22"/>
        <v>0</v>
      </c>
      <c r="T1356" s="74"/>
    </row>
    <row r="1357" spans="1:22" x14ac:dyDescent="0.25">
      <c r="A1357" s="56"/>
      <c r="B1357" s="3"/>
      <c r="C1357" s="3" t="s">
        <v>193</v>
      </c>
      <c r="D1357" s="3"/>
      <c r="E1357" s="10">
        <f>'6-2021'!$H1351/1000</f>
        <v>-24976.432989999998</v>
      </c>
      <c r="F1357" s="10">
        <f>'7-2021'!$H1351/1000</f>
        <v>-25143.3858</v>
      </c>
      <c r="G1357" s="10">
        <f>'8-2021'!$H1351/1000</f>
        <v>-25265.148519999999</v>
      </c>
      <c r="H1357" s="10">
        <f>'9-2021'!$H1351/1000</f>
        <v>-25375.849890000001</v>
      </c>
      <c r="I1357" s="10">
        <f>'10-2021'!$H1351/1000</f>
        <v>-25476.683089999999</v>
      </c>
      <c r="J1357" s="10">
        <f>'11-2021'!$H1351/1000</f>
        <v>-25624.937300000001</v>
      </c>
      <c r="K1357" s="10">
        <f>'12-2021'!$H1351/1000</f>
        <v>-25102.74799</v>
      </c>
      <c r="L1357" s="10">
        <f>'1-2022'!$H1351/1000</f>
        <v>-25132.956480000001</v>
      </c>
      <c r="M1357" s="10">
        <f>'2-2022'!$H1351/1000</f>
        <v>-25281.334210000001</v>
      </c>
      <c r="N1357" s="10">
        <f>'3-2022'!$H1351/1000</f>
        <v>-25133.899309999997</v>
      </c>
      <c r="O1357" s="10">
        <f>'4-2022'!$H1351/1000</f>
        <v>-25282.960199999998</v>
      </c>
      <c r="P1357" s="10">
        <f>'5-2022'!$H1351/1000</f>
        <v>-25453.63365</v>
      </c>
      <c r="Q1357" s="10">
        <f>'6-2022'!$H1351/1000</f>
        <v>-25617.075690000001</v>
      </c>
      <c r="R1357" s="10">
        <f t="shared" si="22"/>
        <v>-25297.524231666666</v>
      </c>
      <c r="T1357" s="74"/>
    </row>
    <row r="1358" spans="1:22" x14ac:dyDescent="0.25">
      <c r="A1358" s="56"/>
      <c r="B1358" s="3"/>
      <c r="C1358" s="3" t="s">
        <v>302</v>
      </c>
      <c r="D1358" s="3"/>
      <c r="E1358" s="10">
        <f>'6-2021'!$H1352/1000</f>
        <v>0</v>
      </c>
      <c r="F1358" s="10">
        <f>'7-2021'!$H1352/1000</f>
        <v>0</v>
      </c>
      <c r="G1358" s="10">
        <f>'8-2021'!$H1352/1000</f>
        <v>0</v>
      </c>
      <c r="H1358" s="10">
        <f>'9-2021'!$H1352/1000</f>
        <v>0</v>
      </c>
      <c r="I1358" s="10">
        <f>'10-2021'!$H1352/1000</f>
        <v>0</v>
      </c>
      <c r="J1358" s="10">
        <f>'11-2021'!$H1352/1000</f>
        <v>0</v>
      </c>
      <c r="K1358" s="10">
        <f>'12-2021'!$H1352/1000</f>
        <v>0</v>
      </c>
      <c r="L1358" s="10">
        <f>'1-2022'!$H1352/1000</f>
        <v>0</v>
      </c>
      <c r="M1358" s="10">
        <f>'2-2022'!$H1352/1000</f>
        <v>0</v>
      </c>
      <c r="N1358" s="10">
        <f>'3-2022'!$H1352/1000</f>
        <v>0</v>
      </c>
      <c r="O1358" s="10">
        <f>'4-2022'!$H1352/1000</f>
        <v>0</v>
      </c>
      <c r="P1358" s="10">
        <f>'5-2022'!$H1352/1000</f>
        <v>0</v>
      </c>
      <c r="Q1358" s="10">
        <f>'6-2022'!$H1352/1000</f>
        <v>0</v>
      </c>
      <c r="R1358" s="10">
        <f t="shared" si="22"/>
        <v>0</v>
      </c>
      <c r="T1358" s="74"/>
    </row>
    <row r="1359" spans="1:22" x14ac:dyDescent="0.25">
      <c r="A1359" s="56"/>
      <c r="B1359" s="3"/>
      <c r="C1359" s="3" t="s">
        <v>303</v>
      </c>
      <c r="D1359" s="3"/>
      <c r="E1359" s="10">
        <f>'6-2021'!$H1353/1000</f>
        <v>0</v>
      </c>
      <c r="F1359" s="10">
        <f>'7-2021'!$H1353/1000</f>
        <v>0</v>
      </c>
      <c r="G1359" s="10">
        <f>'8-2021'!$H1353/1000</f>
        <v>0</v>
      </c>
      <c r="H1359" s="10">
        <f>'9-2021'!$H1353/1000</f>
        <v>0</v>
      </c>
      <c r="I1359" s="10">
        <f>'10-2021'!$H1353/1000</f>
        <v>0</v>
      </c>
      <c r="J1359" s="10">
        <f>'11-2021'!$H1353/1000</f>
        <v>0</v>
      </c>
      <c r="K1359" s="10">
        <f>'12-2021'!$H1353/1000</f>
        <v>0</v>
      </c>
      <c r="L1359" s="10">
        <f>'1-2022'!$H1353/1000</f>
        <v>0</v>
      </c>
      <c r="M1359" s="10">
        <f>'2-2022'!$H1353/1000</f>
        <v>0</v>
      </c>
      <c r="N1359" s="10">
        <f>'3-2022'!$H1353/1000</f>
        <v>0</v>
      </c>
      <c r="O1359" s="10">
        <f>'4-2022'!$H1353/1000</f>
        <v>0</v>
      </c>
      <c r="P1359" s="10">
        <f>'5-2022'!$H1353/1000</f>
        <v>0</v>
      </c>
      <c r="Q1359" s="10">
        <f>'6-2022'!$H1353/1000</f>
        <v>0</v>
      </c>
      <c r="R1359" s="10">
        <f t="shared" si="22"/>
        <v>0</v>
      </c>
      <c r="T1359" s="74"/>
    </row>
    <row r="1360" spans="1:22" x14ac:dyDescent="0.25">
      <c r="A1360" s="56"/>
      <c r="B1360" s="3"/>
      <c r="C1360" s="3" t="s">
        <v>24</v>
      </c>
      <c r="D1360" s="3"/>
      <c r="E1360" s="10">
        <f>'6-2021'!$H1354/1000</f>
        <v>-6507.2966072452773</v>
      </c>
      <c r="F1360" s="10">
        <f>'7-2021'!$H1354/1000</f>
        <v>-6562.6179481969866</v>
      </c>
      <c r="G1360" s="10">
        <f>'8-2021'!$H1354/1000</f>
        <v>-6611.3107187170563</v>
      </c>
      <c r="H1360" s="10">
        <f>'9-2021'!$H1354/1000</f>
        <v>-6679.1463045424671</v>
      </c>
      <c r="I1360" s="10">
        <f>'10-2021'!$H1354/1000</f>
        <v>-6734.9829707933286</v>
      </c>
      <c r="J1360" s="10">
        <f>'11-2021'!$H1354/1000</f>
        <v>-6791.8627193756383</v>
      </c>
      <c r="K1360" s="10">
        <f>'12-2021'!$H1354/1000</f>
        <v>-6142.295664903877</v>
      </c>
      <c r="L1360" s="10">
        <f>'1-2022'!$H1354/1000</f>
        <v>-6155.6816047778939</v>
      </c>
      <c r="M1360" s="10">
        <f>'2-2022'!$H1354/1000</f>
        <v>-6207.2404135945289</v>
      </c>
      <c r="N1360" s="10">
        <f>'3-2022'!$H1354/1000</f>
        <v>-6289.3255781226826</v>
      </c>
      <c r="O1360" s="10">
        <f>'4-2022'!$H1354/1000</f>
        <v>-6344.6326897226872</v>
      </c>
      <c r="P1360" s="10">
        <f>'5-2022'!$H1354/1000</f>
        <v>-6391.8226734676364</v>
      </c>
      <c r="Q1360" s="10">
        <f>'6-2022'!$H1354/1000</f>
        <v>-6460.6890710626558</v>
      </c>
      <c r="R1360" s="10">
        <f t="shared" si="22"/>
        <v>-6449.5760104473966</v>
      </c>
      <c r="T1360" s="74"/>
    </row>
    <row r="1361" spans="1:20" x14ac:dyDescent="0.25">
      <c r="A1361" s="56"/>
      <c r="B1361" s="3"/>
      <c r="C1361" s="3" t="s">
        <v>255</v>
      </c>
      <c r="D1361" s="3"/>
      <c r="E1361" s="10">
        <f>'6-2021'!$H1355/1000</f>
        <v>-490.22861660331529</v>
      </c>
      <c r="F1361" s="10">
        <f>'7-2021'!$H1355/1000</f>
        <v>-495.69839144472149</v>
      </c>
      <c r="G1361" s="10">
        <f>'8-2021'!$H1355/1000</f>
        <v>-501.29388782154803</v>
      </c>
      <c r="H1361" s="10">
        <f>'9-2021'!$H1355/1000</f>
        <v>-469.64162617088073</v>
      </c>
      <c r="I1361" s="10">
        <f>'10-2021'!$H1355/1000</f>
        <v>-474.74783430186432</v>
      </c>
      <c r="J1361" s="10">
        <f>'11-2021'!$H1355/1000</f>
        <v>-479.85404310714603</v>
      </c>
      <c r="K1361" s="10">
        <f>'12-2021'!$H1355/1000</f>
        <v>-456.52833288065733</v>
      </c>
      <c r="L1361" s="10">
        <f>'1-2022'!$H1355/1000</f>
        <v>-461.52933701934131</v>
      </c>
      <c r="M1361" s="10">
        <f>'2-2022'!$H1355/1000</f>
        <v>-466.53034452951584</v>
      </c>
      <c r="N1361" s="10">
        <f>'3-2022'!$H1355/1000</f>
        <v>-470.52600928422851</v>
      </c>
      <c r="O1361" s="10">
        <f>'4-2022'!$H1355/1000</f>
        <v>-472.05570243904958</v>
      </c>
      <c r="P1361" s="10">
        <f>'5-2022'!$H1355/1000</f>
        <v>-477.03661047093635</v>
      </c>
      <c r="Q1361" s="10">
        <f>'6-2022'!$H1355/1000</f>
        <v>-483.04592764828999</v>
      </c>
      <c r="R1361" s="10">
        <f t="shared" si="22"/>
        <v>-476.00661596630766</v>
      </c>
      <c r="T1361" s="74"/>
    </row>
    <row r="1362" spans="1:20" x14ac:dyDescent="0.25">
      <c r="A1362" s="56"/>
      <c r="B1362" s="3"/>
      <c r="C1362" s="3" t="s">
        <v>248</v>
      </c>
      <c r="D1362" s="3"/>
      <c r="E1362" s="10">
        <f>'6-2021'!$H1356/1000</f>
        <v>-8255.4257705565979</v>
      </c>
      <c r="F1362" s="10">
        <f>'7-2021'!$H1356/1000</f>
        <v>-8336.3054240179135</v>
      </c>
      <c r="G1362" s="10">
        <f>'8-2021'!$H1356/1000</f>
        <v>-8351.7101547080729</v>
      </c>
      <c r="H1362" s="10">
        <f>'9-2021'!$H1356/1000</f>
        <v>-8413.2316099283526</v>
      </c>
      <c r="I1362" s="10">
        <f>'10-2021'!$H1356/1000</f>
        <v>-8536.8482205302862</v>
      </c>
      <c r="J1362" s="10">
        <f>'11-2021'!$H1356/1000</f>
        <v>-8374.6003056405043</v>
      </c>
      <c r="K1362" s="10">
        <f>'12-2021'!$H1356/1000</f>
        <v>-8151.1240487349814</v>
      </c>
      <c r="L1362" s="10">
        <f>'1-2022'!$H1356/1000</f>
        <v>-8227.9962565141414</v>
      </c>
      <c r="M1362" s="10">
        <f>'2-2022'!$H1356/1000</f>
        <v>-8356.0162884515757</v>
      </c>
      <c r="N1362" s="10">
        <f>'3-2022'!$H1356/1000</f>
        <v>-8376.9704770181361</v>
      </c>
      <c r="O1362" s="10">
        <f>'4-2022'!$H1356/1000</f>
        <v>-8457.6578443235867</v>
      </c>
      <c r="P1362" s="10">
        <f>'5-2022'!$H1356/1000</f>
        <v>-8548.9098047387142</v>
      </c>
      <c r="Q1362" s="10">
        <f>'6-2022'!$H1356/1000</f>
        <v>-8639.2117986435314</v>
      </c>
      <c r="R1362" s="10">
        <f t="shared" si="22"/>
        <v>-8381.5574349338585</v>
      </c>
      <c r="T1362" s="74"/>
    </row>
    <row r="1363" spans="1:20" x14ac:dyDescent="0.25">
      <c r="A1363" s="56"/>
      <c r="B1363" s="3"/>
      <c r="C1363" s="3" t="s">
        <v>247</v>
      </c>
      <c r="D1363" s="3"/>
      <c r="E1363" s="10">
        <f>'6-2021'!$H1357/1000</f>
        <v>0</v>
      </c>
      <c r="F1363" s="10">
        <f>'7-2021'!$H1357/1000</f>
        <v>0</v>
      </c>
      <c r="G1363" s="10">
        <f>'8-2021'!$H1357/1000</f>
        <v>0</v>
      </c>
      <c r="H1363" s="10">
        <f>'9-2021'!$H1357/1000</f>
        <v>0</v>
      </c>
      <c r="I1363" s="10">
        <f>'10-2021'!$H1357/1000</f>
        <v>0</v>
      </c>
      <c r="J1363" s="10">
        <f>'11-2021'!$H1357/1000</f>
        <v>0</v>
      </c>
      <c r="K1363" s="10">
        <f>'12-2021'!$H1357/1000</f>
        <v>0</v>
      </c>
      <c r="L1363" s="10">
        <f>'1-2022'!$H1357/1000</f>
        <v>0</v>
      </c>
      <c r="M1363" s="10">
        <f>'2-2022'!$H1357/1000</f>
        <v>0</v>
      </c>
      <c r="N1363" s="10">
        <f>'3-2022'!$H1357/1000</f>
        <v>0</v>
      </c>
      <c r="O1363" s="10">
        <f>'4-2022'!$H1357/1000</f>
        <v>0</v>
      </c>
      <c r="P1363" s="10">
        <f>'5-2022'!$H1357/1000</f>
        <v>0</v>
      </c>
      <c r="Q1363" s="10">
        <f>'6-2022'!$H1357/1000</f>
        <v>0</v>
      </c>
      <c r="R1363" s="10">
        <f t="shared" si="22"/>
        <v>0</v>
      </c>
    </row>
    <row r="1364" spans="1:20" x14ac:dyDescent="0.25">
      <c r="A1364" s="56"/>
      <c r="B1364" s="3"/>
      <c r="C1364" s="3" t="s">
        <v>249</v>
      </c>
      <c r="D1364" s="3"/>
      <c r="E1364" s="10">
        <f>'6-2021'!$H1358/1000</f>
        <v>-383.02936976036887</v>
      </c>
      <c r="F1364" s="10">
        <f>'7-2021'!$H1358/1000</f>
        <v>-387.07320546061163</v>
      </c>
      <c r="G1364" s="10">
        <f>'8-2021'!$H1358/1000</f>
        <v>-391.11919983539053</v>
      </c>
      <c r="H1364" s="10">
        <f>'9-2021'!$H1358/1000</f>
        <v>-393.88898538109828</v>
      </c>
      <c r="I1364" s="10">
        <f>'10-2021'!$H1358/1000</f>
        <v>-397.94009718863305</v>
      </c>
      <c r="J1364" s="10">
        <f>'11-2021'!$H1358/1000</f>
        <v>-401.95779386682221</v>
      </c>
      <c r="K1364" s="10">
        <f>'12-2021'!$H1358/1000</f>
        <v>-379.82165032109555</v>
      </c>
      <c r="L1364" s="10">
        <f>'1-2022'!$H1358/1000</f>
        <v>-371.76601772871641</v>
      </c>
      <c r="M1364" s="10">
        <f>'2-2022'!$H1358/1000</f>
        <v>-372.37219304191115</v>
      </c>
      <c r="N1364" s="10">
        <f>'3-2022'!$H1358/1000</f>
        <v>-378.14580523294114</v>
      </c>
      <c r="O1364" s="10">
        <f>'4-2022'!$H1358/1000</f>
        <v>-382.19585986619063</v>
      </c>
      <c r="P1364" s="10">
        <f>'5-2022'!$H1358/1000</f>
        <v>-386.24057322055694</v>
      </c>
      <c r="Q1364" s="10">
        <f>'6-2022'!$H1358/1000</f>
        <v>-387.83301013879765</v>
      </c>
      <c r="R1364" s="10">
        <f t="shared" si="22"/>
        <v>-385.66271425779587</v>
      </c>
      <c r="T1364" s="74"/>
    </row>
    <row r="1365" spans="1:20" x14ac:dyDescent="0.25">
      <c r="A1365" s="56"/>
      <c r="B1365" s="3"/>
      <c r="C1365" s="3" t="s">
        <v>251</v>
      </c>
      <c r="D1365" s="3"/>
      <c r="E1365" s="10">
        <f>'6-2021'!$H1359/1000</f>
        <v>0</v>
      </c>
      <c r="F1365" s="10">
        <f>'7-2021'!$H1359/1000</f>
        <v>0</v>
      </c>
      <c r="G1365" s="10">
        <f>'8-2021'!$H1359/1000</f>
        <v>0</v>
      </c>
      <c r="H1365" s="10">
        <f>'9-2021'!$H1359/1000</f>
        <v>0</v>
      </c>
      <c r="I1365" s="10">
        <f>'10-2021'!$H1359/1000</f>
        <v>0</v>
      </c>
      <c r="J1365" s="10">
        <f>'11-2021'!$H1359/1000</f>
        <v>0</v>
      </c>
      <c r="K1365" s="10">
        <f>'12-2021'!$H1359/1000</f>
        <v>0</v>
      </c>
      <c r="L1365" s="10">
        <f>'1-2022'!$H1359/1000</f>
        <v>0</v>
      </c>
      <c r="M1365" s="10">
        <f>'2-2022'!$H1359/1000</f>
        <v>0</v>
      </c>
      <c r="N1365" s="10">
        <f>'3-2022'!$H1359/1000</f>
        <v>0</v>
      </c>
      <c r="O1365" s="10">
        <f>'4-2022'!$H1359/1000</f>
        <v>0</v>
      </c>
      <c r="P1365" s="10">
        <f>'5-2022'!$H1359/1000</f>
        <v>0</v>
      </c>
      <c r="Q1365" s="10">
        <f>'6-2022'!$H1359/1000</f>
        <v>0</v>
      </c>
      <c r="R1365" s="10">
        <f t="shared" si="22"/>
        <v>0</v>
      </c>
    </row>
    <row r="1366" spans="1:20" x14ac:dyDescent="0.25">
      <c r="A1366" s="56"/>
      <c r="B1366" s="3"/>
      <c r="C1366" s="3" t="s">
        <v>253</v>
      </c>
      <c r="D1366" s="3"/>
      <c r="E1366" s="10">
        <f>'6-2021'!$H1360/1000</f>
        <v>-1539.3970371099088</v>
      </c>
      <c r="F1366" s="10">
        <f>'7-2021'!$H1360/1000</f>
        <v>-1561.694509440892</v>
      </c>
      <c r="G1366" s="10">
        <f>'8-2021'!$H1360/1000</f>
        <v>-1583.8638575676268</v>
      </c>
      <c r="H1366" s="10">
        <f>'9-2021'!$H1360/1000</f>
        <v>-1604.8857172537796</v>
      </c>
      <c r="I1366" s="10">
        <f>'10-2021'!$H1360/1000</f>
        <v>-1627.0739947842244</v>
      </c>
      <c r="J1366" s="10">
        <f>'11-2021'!$H1360/1000</f>
        <v>-1649.2622811798622</v>
      </c>
      <c r="K1366" s="10">
        <f>'12-2021'!$H1360/1000</f>
        <v>-1641.0359049670824</v>
      </c>
      <c r="L1366" s="10">
        <f>'1-2022'!$H1360/1000</f>
        <v>-1632.3786005796376</v>
      </c>
      <c r="M1366" s="10">
        <f>'2-2022'!$H1360/1000</f>
        <v>-1654.4541017715037</v>
      </c>
      <c r="N1366" s="10">
        <f>'3-2022'!$H1360/1000</f>
        <v>-1669.4086764451731</v>
      </c>
      <c r="O1366" s="10">
        <f>'4-2022'!$H1360/1000</f>
        <v>-1691.5875657360534</v>
      </c>
      <c r="P1366" s="10">
        <f>'5-2022'!$H1360/1000</f>
        <v>-1713.7639528261627</v>
      </c>
      <c r="Q1366" s="10">
        <f>'6-2022'!$H1360/1000</f>
        <v>-1733.3989638562193</v>
      </c>
      <c r="R1366" s="10">
        <f t="shared" si="22"/>
        <v>-1638.8172635862554</v>
      </c>
      <c r="T1366" s="74"/>
    </row>
    <row r="1367" spans="1:20" x14ac:dyDescent="0.25">
      <c r="A1367" s="56"/>
      <c r="B1367" s="3"/>
      <c r="C1367" s="3" t="s">
        <v>256</v>
      </c>
      <c r="D1367" s="3"/>
      <c r="E1367" s="10">
        <f>'6-2021'!$H1361/1000</f>
        <v>0</v>
      </c>
      <c r="F1367" s="10">
        <f>'7-2021'!$H1361/1000</f>
        <v>0</v>
      </c>
      <c r="G1367" s="10">
        <f>'8-2021'!$H1361/1000</f>
        <v>0</v>
      </c>
      <c r="H1367" s="10">
        <f>'9-2021'!$H1361/1000</f>
        <v>0</v>
      </c>
      <c r="I1367" s="10">
        <f>'10-2021'!$H1361/1000</f>
        <v>0</v>
      </c>
      <c r="J1367" s="10">
        <f>'11-2021'!$H1361/1000</f>
        <v>0</v>
      </c>
      <c r="K1367" s="10">
        <f>'12-2021'!$H1361/1000</f>
        <v>0</v>
      </c>
      <c r="L1367" s="10">
        <f>'1-2022'!$H1361/1000</f>
        <v>0</v>
      </c>
      <c r="M1367" s="10">
        <f>'2-2022'!$H1361/1000</f>
        <v>0</v>
      </c>
      <c r="N1367" s="10">
        <f>'3-2022'!$H1361/1000</f>
        <v>0</v>
      </c>
      <c r="O1367" s="10">
        <f>'4-2022'!$H1361/1000</f>
        <v>0</v>
      </c>
      <c r="P1367" s="10">
        <f>'5-2022'!$H1361/1000</f>
        <v>0</v>
      </c>
      <c r="Q1367" s="10">
        <f>'6-2022'!$H1361/1000</f>
        <v>0</v>
      </c>
      <c r="R1367" s="10">
        <f t="shared" si="22"/>
        <v>0</v>
      </c>
      <c r="T1367" s="74"/>
    </row>
    <row r="1368" spans="1:20" x14ac:dyDescent="0.25">
      <c r="A1368" s="56"/>
      <c r="B1368" s="3"/>
      <c r="C1368" s="3" t="s">
        <v>30</v>
      </c>
      <c r="D1368" s="3"/>
      <c r="E1368" s="10">
        <f>'6-2021'!$H1362/1000</f>
        <v>0</v>
      </c>
      <c r="F1368" s="10">
        <f>'7-2021'!$H1362/1000</f>
        <v>0</v>
      </c>
      <c r="G1368" s="10">
        <f>'8-2021'!$H1362/1000</f>
        <v>0</v>
      </c>
      <c r="H1368" s="10">
        <f>'9-2021'!$H1362/1000</f>
        <v>0</v>
      </c>
      <c r="I1368" s="10">
        <f>'10-2021'!$H1362/1000</f>
        <v>0</v>
      </c>
      <c r="J1368" s="10">
        <f>'11-2021'!$H1362/1000</f>
        <v>0</v>
      </c>
      <c r="K1368" s="10">
        <f>'12-2021'!$H1362/1000</f>
        <v>0</v>
      </c>
      <c r="L1368" s="10">
        <f>'1-2022'!$H1362/1000</f>
        <v>0</v>
      </c>
      <c r="M1368" s="10">
        <f>'2-2022'!$H1362/1000</f>
        <v>0</v>
      </c>
      <c r="N1368" s="10">
        <f>'3-2022'!$H1362/1000</f>
        <v>0</v>
      </c>
      <c r="O1368" s="10">
        <f>'4-2022'!$H1362/1000</f>
        <v>0</v>
      </c>
      <c r="P1368" s="10">
        <f>'5-2022'!$H1362/1000</f>
        <v>0</v>
      </c>
      <c r="Q1368" s="10">
        <f>'6-2022'!$H1362/1000</f>
        <v>0</v>
      </c>
      <c r="R1368" s="10">
        <f t="shared" si="22"/>
        <v>0</v>
      </c>
      <c r="T1368" s="74"/>
    </row>
    <row r="1369" spans="1:20" x14ac:dyDescent="0.25">
      <c r="A1369" s="56"/>
      <c r="B1369" s="3"/>
      <c r="C1369" s="3" t="s">
        <v>251</v>
      </c>
      <c r="D1369" s="3"/>
      <c r="E1369" s="10">
        <f>'6-2021'!$H1363/1000</f>
        <v>0</v>
      </c>
      <c r="F1369" s="10">
        <f>'7-2021'!$H1363/1000</f>
        <v>0</v>
      </c>
      <c r="G1369" s="10">
        <f>'8-2021'!$H1363/1000</f>
        <v>0</v>
      </c>
      <c r="H1369" s="10">
        <f>'9-2021'!$H1363/1000</f>
        <v>0</v>
      </c>
      <c r="I1369" s="10">
        <f>'10-2021'!$H1363/1000</f>
        <v>0</v>
      </c>
      <c r="J1369" s="10">
        <f>'11-2021'!$H1363/1000</f>
        <v>0</v>
      </c>
      <c r="K1369" s="10">
        <f>'12-2021'!$H1363/1000</f>
        <v>0</v>
      </c>
      <c r="L1369" s="10">
        <f>'1-2022'!$H1363/1000</f>
        <v>0</v>
      </c>
      <c r="M1369" s="10">
        <f>'2-2022'!$H1363/1000</f>
        <v>0</v>
      </c>
      <c r="N1369" s="10">
        <f>'3-2022'!$H1363/1000</f>
        <v>0</v>
      </c>
      <c r="O1369" s="10">
        <f>'4-2022'!$H1363/1000</f>
        <v>0</v>
      </c>
      <c r="P1369" s="10">
        <f>'5-2022'!$H1363/1000</f>
        <v>0</v>
      </c>
      <c r="Q1369" s="10">
        <f>'6-2022'!$H1363/1000</f>
        <v>0</v>
      </c>
      <c r="R1369" s="10">
        <f t="shared" si="22"/>
        <v>0</v>
      </c>
      <c r="T1369" s="74"/>
    </row>
    <row r="1370" spans="1:20" x14ac:dyDescent="0.25">
      <c r="A1370" s="56"/>
      <c r="B1370" s="3"/>
      <c r="C1370" s="3" t="s">
        <v>251</v>
      </c>
      <c r="D1370" s="3"/>
      <c r="E1370" s="10">
        <f>'6-2021'!$H1364/1000</f>
        <v>0</v>
      </c>
      <c r="F1370" s="10">
        <f>'7-2021'!$H1364/1000</f>
        <v>0</v>
      </c>
      <c r="G1370" s="10">
        <f>'8-2021'!$H1364/1000</f>
        <v>0</v>
      </c>
      <c r="H1370" s="10">
        <f>'9-2021'!$H1364/1000</f>
        <v>0</v>
      </c>
      <c r="I1370" s="10">
        <f>'10-2021'!$H1364/1000</f>
        <v>0</v>
      </c>
      <c r="J1370" s="10">
        <f>'11-2021'!$H1364/1000</f>
        <v>0</v>
      </c>
      <c r="K1370" s="10">
        <f>'12-2021'!$H1364/1000</f>
        <v>0</v>
      </c>
      <c r="L1370" s="10">
        <f>'1-2022'!$H1364/1000</f>
        <v>0</v>
      </c>
      <c r="M1370" s="10">
        <f>'2-2022'!$H1364/1000</f>
        <v>0</v>
      </c>
      <c r="N1370" s="10">
        <f>'3-2022'!$H1364/1000</f>
        <v>0</v>
      </c>
      <c r="O1370" s="10">
        <f>'4-2022'!$H1364/1000</f>
        <v>0</v>
      </c>
      <c r="P1370" s="10">
        <f>'5-2022'!$H1364/1000</f>
        <v>0</v>
      </c>
      <c r="Q1370" s="10">
        <f>'6-2022'!$H1364/1000</f>
        <v>0</v>
      </c>
      <c r="R1370" s="10">
        <f t="shared" si="22"/>
        <v>0</v>
      </c>
    </row>
    <row r="1371" spans="1:20" x14ac:dyDescent="0.25">
      <c r="A1371" s="56"/>
      <c r="B1371" s="3"/>
      <c r="C1371" s="3" t="s">
        <v>110</v>
      </c>
      <c r="D1371" s="3"/>
      <c r="E1371" s="10">
        <f>'6-2021'!$H1365/1000</f>
        <v>0</v>
      </c>
      <c r="F1371" s="10">
        <f>'7-2021'!$H1365/1000</f>
        <v>0</v>
      </c>
      <c r="G1371" s="10">
        <f>'8-2021'!$H1365/1000</f>
        <v>0</v>
      </c>
      <c r="H1371" s="10">
        <f>'9-2021'!$H1365/1000</f>
        <v>0</v>
      </c>
      <c r="I1371" s="10">
        <f>'10-2021'!$H1365/1000</f>
        <v>0</v>
      </c>
      <c r="J1371" s="10">
        <f>'11-2021'!$H1365/1000</f>
        <v>0</v>
      </c>
      <c r="K1371" s="10">
        <f>'12-2021'!$H1365/1000</f>
        <v>0</v>
      </c>
      <c r="L1371" s="10">
        <f>'1-2022'!$H1365/1000</f>
        <v>0</v>
      </c>
      <c r="M1371" s="10">
        <f>'2-2022'!$H1365/1000</f>
        <v>0</v>
      </c>
      <c r="N1371" s="10">
        <f>'3-2022'!$H1365/1000</f>
        <v>0</v>
      </c>
      <c r="O1371" s="10">
        <f>'4-2022'!$H1365/1000</f>
        <v>0</v>
      </c>
      <c r="P1371" s="10">
        <f>'5-2022'!$H1365/1000</f>
        <v>0</v>
      </c>
      <c r="Q1371" s="10">
        <f>'6-2022'!$H1365/1000</f>
        <v>0</v>
      </c>
      <c r="R1371" s="10">
        <f t="shared" si="22"/>
        <v>0</v>
      </c>
      <c r="T1371" s="74"/>
    </row>
    <row r="1372" spans="1:20" ht="15.75" thickBot="1" x14ac:dyDescent="0.3">
      <c r="A1372" s="56" t="s">
        <v>230</v>
      </c>
      <c r="B1372" s="3"/>
      <c r="C1372" s="3"/>
      <c r="D1372" s="3"/>
      <c r="E1372" s="19">
        <f>'6-2021'!$H1366/1000</f>
        <v>-42151.810391275474</v>
      </c>
      <c r="F1372" s="19">
        <f>'7-2021'!$H1366/1000</f>
        <v>-42486.775278561123</v>
      </c>
      <c r="G1372" s="19">
        <f>'8-2021'!$H1366/1000</f>
        <v>-42704.446338649694</v>
      </c>
      <c r="H1372" s="19">
        <f>'9-2021'!$H1366/1000</f>
        <v>-42936.644133276583</v>
      </c>
      <c r="I1372" s="19">
        <f>'10-2021'!$H1366/1000</f>
        <v>-43248.276207598334</v>
      </c>
      <c r="J1372" s="19">
        <f>'11-2021'!$H1366/1000</f>
        <v>-43322.474443169966</v>
      </c>
      <c r="K1372" s="19">
        <f>'12-2021'!$H1366/1000</f>
        <v>-41873.553591807693</v>
      </c>
      <c r="L1372" s="19">
        <f>'1-2022'!$H1366/1000</f>
        <v>-41982.308296619725</v>
      </c>
      <c r="M1372" s="19">
        <f>'2-2022'!$H1366/1000</f>
        <v>-42337.947551389036</v>
      </c>
      <c r="N1372" s="19">
        <f>'3-2022'!$H1366/1000</f>
        <v>-42318.275856103159</v>
      </c>
      <c r="O1372" s="19">
        <f>'4-2022'!$H1366/1000</f>
        <v>-42631.08986208756</v>
      </c>
      <c r="P1372" s="19">
        <f>'5-2022'!$H1366/1000</f>
        <v>-42971.40726472401</v>
      </c>
      <c r="Q1372" s="19">
        <f>'6-2022'!$H1366/1000</f>
        <v>-43321.254461349497</v>
      </c>
      <c r="R1372" s="19">
        <f t="shared" si="22"/>
        <v>-42629.144270858284</v>
      </c>
      <c r="T1372" s="74"/>
    </row>
    <row r="1373" spans="1:20" ht="15.75" thickTop="1" x14ac:dyDescent="0.25">
      <c r="A1373" s="56"/>
      <c r="B1373" s="3"/>
      <c r="C1373" s="3"/>
      <c r="D1373" s="3"/>
      <c r="E1373" s="2">
        <f>'6-2021'!$H1367/1000</f>
        <v>0</v>
      </c>
      <c r="F1373" s="2">
        <f>'7-2021'!$H1367/1000</f>
        <v>0</v>
      </c>
      <c r="G1373" s="2">
        <f>'8-2021'!$H1367/1000</f>
        <v>0</v>
      </c>
      <c r="H1373" s="2">
        <f>'9-2021'!$H1367/1000</f>
        <v>0</v>
      </c>
      <c r="I1373" s="2">
        <f>'10-2021'!$H1367/1000</f>
        <v>0</v>
      </c>
      <c r="J1373" s="2">
        <f>'11-2021'!$H1367/1000</f>
        <v>0</v>
      </c>
      <c r="K1373" s="2">
        <f>'12-2021'!$H1367/1000</f>
        <v>0</v>
      </c>
      <c r="L1373" s="2">
        <f>'1-2022'!$H1367/1000</f>
        <v>0</v>
      </c>
      <c r="M1373" s="2">
        <f>'2-2022'!$H1367/1000</f>
        <v>0</v>
      </c>
      <c r="N1373" s="2">
        <f>'3-2022'!$H1367/1000</f>
        <v>0</v>
      </c>
      <c r="O1373" s="2">
        <f>'4-2022'!$H1367/1000</f>
        <v>0</v>
      </c>
      <c r="P1373" s="2">
        <f>'5-2022'!$H1367/1000</f>
        <v>0</v>
      </c>
      <c r="Q1373" s="2">
        <f>'6-2022'!$H1367/1000</f>
        <v>0</v>
      </c>
      <c r="R1373" s="2">
        <f t="shared" si="22"/>
        <v>0</v>
      </c>
      <c r="T1373" s="74"/>
    </row>
    <row r="1374" spans="1:20" x14ac:dyDescent="0.25">
      <c r="A1374" s="56"/>
      <c r="B1374" s="3"/>
      <c r="C1374" s="3"/>
      <c r="D1374" s="3"/>
      <c r="E1374" s="2">
        <f>'6-2021'!$H1368/1000</f>
        <v>0</v>
      </c>
      <c r="F1374" s="2">
        <f>'7-2021'!$H1368/1000</f>
        <v>0</v>
      </c>
      <c r="G1374" s="2">
        <f>'8-2021'!$H1368/1000</f>
        <v>0</v>
      </c>
      <c r="H1374" s="2">
        <f>'9-2021'!$H1368/1000</f>
        <v>0</v>
      </c>
      <c r="I1374" s="2">
        <f>'10-2021'!$H1368/1000</f>
        <v>0</v>
      </c>
      <c r="J1374" s="2">
        <f>'11-2021'!$H1368/1000</f>
        <v>0</v>
      </c>
      <c r="K1374" s="2">
        <f>'12-2021'!$H1368/1000</f>
        <v>0</v>
      </c>
      <c r="L1374" s="2">
        <f>'1-2022'!$H1368/1000</f>
        <v>0</v>
      </c>
      <c r="M1374" s="2">
        <f>'2-2022'!$H1368/1000</f>
        <v>0</v>
      </c>
      <c r="N1374" s="2">
        <f>'3-2022'!$H1368/1000</f>
        <v>0</v>
      </c>
      <c r="O1374" s="2">
        <f>'4-2022'!$H1368/1000</f>
        <v>0</v>
      </c>
      <c r="P1374" s="2">
        <f>'5-2022'!$H1368/1000</f>
        <v>0</v>
      </c>
      <c r="Q1374" s="2">
        <f>'6-2022'!$H1368/1000</f>
        <v>0</v>
      </c>
      <c r="R1374" s="2">
        <f t="shared" si="22"/>
        <v>0</v>
      </c>
      <c r="T1374" s="74"/>
    </row>
    <row r="1375" spans="1:20" ht="15.75" thickBot="1" x14ac:dyDescent="0.3">
      <c r="A1375" s="63" t="s">
        <v>231</v>
      </c>
      <c r="B1375" s="3"/>
      <c r="C1375" s="3"/>
      <c r="D1375" s="3"/>
      <c r="E1375" s="13">
        <f>'6-2021'!$H1369/1000</f>
        <v>-721148.88120633864</v>
      </c>
      <c r="F1375" s="13">
        <f>'7-2021'!$H1369/1000</f>
        <v>-726610.3338744822</v>
      </c>
      <c r="G1375" s="13">
        <f>'8-2021'!$H1369/1000</f>
        <v>-732025.91567392729</v>
      </c>
      <c r="H1375" s="13">
        <f>'9-2021'!$H1369/1000</f>
        <v>-736309.7758712892</v>
      </c>
      <c r="I1375" s="13">
        <f>'10-2021'!$H1369/1000</f>
        <v>-741880.69896173652</v>
      </c>
      <c r="J1375" s="13">
        <f>'11-2021'!$H1369/1000</f>
        <v>-747269.63230175921</v>
      </c>
      <c r="K1375" s="13">
        <f>'12-2021'!$H1369/1000</f>
        <v>-748748.34715099924</v>
      </c>
      <c r="L1375" s="13">
        <f>'1-2022'!$H1369/1000</f>
        <v>-754007.07125064696</v>
      </c>
      <c r="M1375" s="13">
        <f>'2-2022'!$H1369/1000</f>
        <v>-759485.68833705492</v>
      </c>
      <c r="N1375" s="13">
        <f>'3-2022'!$H1369/1000</f>
        <v>-763119.43364933087</v>
      </c>
      <c r="O1375" s="13">
        <f>'4-2022'!$H1369/1000</f>
        <v>-768736.96481727459</v>
      </c>
      <c r="P1375" s="13">
        <f>'5-2022'!$H1369/1000</f>
        <v>-774147.67615948047</v>
      </c>
      <c r="Q1375" s="13">
        <f>'6-2022'!$H1369/1000</f>
        <v>-776447.73240009311</v>
      </c>
      <c r="R1375" s="13">
        <f t="shared" si="22"/>
        <v>-750094.9870709331</v>
      </c>
      <c r="T1375" s="74"/>
    </row>
    <row r="1376" spans="1:20" ht="15.75" thickTop="1" x14ac:dyDescent="0.25">
      <c r="A1376" s="56" t="s">
        <v>232</v>
      </c>
      <c r="B1376" s="3" t="s">
        <v>233</v>
      </c>
      <c r="C1376" s="3"/>
      <c r="D1376" s="3"/>
      <c r="E1376" s="2">
        <f>'6-2021'!$H1370/1000</f>
        <v>0</v>
      </c>
      <c r="F1376" s="2">
        <f>'7-2021'!$H1370/1000</f>
        <v>0</v>
      </c>
      <c r="G1376" s="2">
        <f>'8-2021'!$H1370/1000</f>
        <v>0</v>
      </c>
      <c r="H1376" s="2">
        <f>'9-2021'!$H1370/1000</f>
        <v>0</v>
      </c>
      <c r="I1376" s="2">
        <f>'10-2021'!$H1370/1000</f>
        <v>0</v>
      </c>
      <c r="J1376" s="2">
        <f>'11-2021'!$H1370/1000</f>
        <v>0</v>
      </c>
      <c r="K1376" s="2">
        <f>'12-2021'!$H1370/1000</f>
        <v>0</v>
      </c>
      <c r="L1376" s="2">
        <f>'1-2022'!$H1370/1000</f>
        <v>0</v>
      </c>
      <c r="M1376" s="2">
        <f>'2-2022'!$H1370/1000</f>
        <v>0</v>
      </c>
      <c r="N1376" s="2">
        <f>'3-2022'!$H1370/1000</f>
        <v>0</v>
      </c>
      <c r="O1376" s="2">
        <f>'4-2022'!$H1370/1000</f>
        <v>0</v>
      </c>
      <c r="P1376" s="2">
        <f>'5-2022'!$H1370/1000</f>
        <v>0</v>
      </c>
      <c r="Q1376" s="2">
        <f>'6-2022'!$H1370/1000</f>
        <v>0</v>
      </c>
      <c r="R1376" s="2">
        <f t="shared" si="22"/>
        <v>0</v>
      </c>
      <c r="T1376" s="74"/>
    </row>
    <row r="1377" spans="1:20" x14ac:dyDescent="0.25">
      <c r="A1377" s="56"/>
      <c r="B1377" s="3"/>
      <c r="C1377" s="3"/>
      <c r="D1377" s="3" t="s">
        <v>249</v>
      </c>
      <c r="E1377" s="10">
        <f>'6-2021'!$H1371/1000</f>
        <v>0</v>
      </c>
      <c r="F1377" s="10">
        <f>'7-2021'!$H1371/1000</f>
        <v>0</v>
      </c>
      <c r="G1377" s="10">
        <f>'8-2021'!$H1371/1000</f>
        <v>0</v>
      </c>
      <c r="H1377" s="10">
        <f>'9-2021'!$H1371/1000</f>
        <v>0</v>
      </c>
      <c r="I1377" s="10">
        <f>'10-2021'!$H1371/1000</f>
        <v>0</v>
      </c>
      <c r="J1377" s="10">
        <f>'11-2021'!$H1371/1000</f>
        <v>0</v>
      </c>
      <c r="K1377" s="10">
        <f>'12-2021'!$H1371/1000</f>
        <v>0</v>
      </c>
      <c r="L1377" s="10">
        <f>'1-2022'!$H1371/1000</f>
        <v>0</v>
      </c>
      <c r="M1377" s="10">
        <f>'2-2022'!$H1371/1000</f>
        <v>0</v>
      </c>
      <c r="N1377" s="10">
        <f>'3-2022'!$H1371/1000</f>
        <v>0</v>
      </c>
      <c r="O1377" s="10">
        <f>'4-2022'!$H1371/1000</f>
        <v>0</v>
      </c>
      <c r="P1377" s="10">
        <f>'5-2022'!$H1371/1000</f>
        <v>0</v>
      </c>
      <c r="Q1377" s="10">
        <f>'6-2022'!$H1371/1000</f>
        <v>0</v>
      </c>
      <c r="R1377" s="10">
        <f t="shared" si="22"/>
        <v>0</v>
      </c>
      <c r="T1377" s="74"/>
    </row>
    <row r="1378" spans="1:20" x14ac:dyDescent="0.25">
      <c r="A1378" s="56"/>
      <c r="B1378" s="3"/>
      <c r="C1378" s="3"/>
      <c r="D1378" s="3" t="s">
        <v>249</v>
      </c>
      <c r="E1378" s="10">
        <f>'6-2021'!$H1372/1000</f>
        <v>0</v>
      </c>
      <c r="F1378" s="10">
        <f>'7-2021'!$H1372/1000</f>
        <v>0</v>
      </c>
      <c r="G1378" s="10">
        <f>'8-2021'!$H1372/1000</f>
        <v>0</v>
      </c>
      <c r="H1378" s="10">
        <f>'9-2021'!$H1372/1000</f>
        <v>0</v>
      </c>
      <c r="I1378" s="10">
        <f>'10-2021'!$H1372/1000</f>
        <v>0</v>
      </c>
      <c r="J1378" s="10">
        <f>'11-2021'!$H1372/1000</f>
        <v>0</v>
      </c>
      <c r="K1378" s="10">
        <f>'12-2021'!$H1372/1000</f>
        <v>0</v>
      </c>
      <c r="L1378" s="10">
        <f>'1-2022'!$H1372/1000</f>
        <v>0</v>
      </c>
      <c r="M1378" s="10">
        <f>'2-2022'!$H1372/1000</f>
        <v>0</v>
      </c>
      <c r="N1378" s="10">
        <f>'3-2022'!$H1372/1000</f>
        <v>0</v>
      </c>
      <c r="O1378" s="10">
        <f>'4-2022'!$H1372/1000</f>
        <v>0</v>
      </c>
      <c r="P1378" s="10">
        <f>'5-2022'!$H1372/1000</f>
        <v>0</v>
      </c>
      <c r="Q1378" s="10">
        <f>'6-2022'!$H1372/1000</f>
        <v>0</v>
      </c>
      <c r="R1378" s="10">
        <f t="shared" ref="R1378:R1441" si="23">(SUM(F1378:P1378)*2+Q1378+E1378)/24</f>
        <v>0</v>
      </c>
      <c r="T1378" s="74"/>
    </row>
    <row r="1379" spans="1:20" x14ac:dyDescent="0.25">
      <c r="A1379" s="56"/>
      <c r="B1379" s="3"/>
      <c r="C1379" s="3"/>
      <c r="D1379" s="3" t="s">
        <v>251</v>
      </c>
      <c r="E1379" s="10">
        <f>'6-2021'!$H1373/1000</f>
        <v>0</v>
      </c>
      <c r="F1379" s="10">
        <f>'7-2021'!$H1373/1000</f>
        <v>0</v>
      </c>
      <c r="G1379" s="10">
        <f>'8-2021'!$H1373/1000</f>
        <v>0</v>
      </c>
      <c r="H1379" s="10">
        <f>'9-2021'!$H1373/1000</f>
        <v>0</v>
      </c>
      <c r="I1379" s="10">
        <f>'10-2021'!$H1373/1000</f>
        <v>0</v>
      </c>
      <c r="J1379" s="10">
        <f>'11-2021'!$H1373/1000</f>
        <v>0</v>
      </c>
      <c r="K1379" s="10">
        <f>'12-2021'!$H1373/1000</f>
        <v>0</v>
      </c>
      <c r="L1379" s="10">
        <f>'1-2022'!$H1373/1000</f>
        <v>0</v>
      </c>
      <c r="M1379" s="10">
        <f>'2-2022'!$H1373/1000</f>
        <v>0</v>
      </c>
      <c r="N1379" s="10">
        <f>'3-2022'!$H1373/1000</f>
        <v>0</v>
      </c>
      <c r="O1379" s="10">
        <f>'4-2022'!$H1373/1000</f>
        <v>0</v>
      </c>
      <c r="P1379" s="10">
        <f>'5-2022'!$H1373/1000</f>
        <v>0</v>
      </c>
      <c r="Q1379" s="10">
        <f>'6-2022'!$H1373/1000</f>
        <v>0</v>
      </c>
      <c r="R1379" s="10">
        <f t="shared" si="23"/>
        <v>0</v>
      </c>
      <c r="T1379" s="74"/>
    </row>
    <row r="1380" spans="1:20" x14ac:dyDescent="0.25">
      <c r="A1380" s="56"/>
      <c r="B1380" s="3"/>
      <c r="C1380" s="3"/>
      <c r="D1380" s="3" t="s">
        <v>24</v>
      </c>
      <c r="E1380" s="10">
        <f>'6-2021'!$H1374/1000</f>
        <v>0</v>
      </c>
      <c r="F1380" s="10">
        <f>'7-2021'!$H1374/1000</f>
        <v>0</v>
      </c>
      <c r="G1380" s="10">
        <f>'8-2021'!$H1374/1000</f>
        <v>0</v>
      </c>
      <c r="H1380" s="10">
        <f>'9-2021'!$H1374/1000</f>
        <v>0</v>
      </c>
      <c r="I1380" s="10">
        <f>'10-2021'!$H1374/1000</f>
        <v>0</v>
      </c>
      <c r="J1380" s="10">
        <f>'11-2021'!$H1374/1000</f>
        <v>0</v>
      </c>
      <c r="K1380" s="10">
        <f>'12-2021'!$H1374/1000</f>
        <v>0</v>
      </c>
      <c r="L1380" s="10">
        <f>'1-2022'!$H1374/1000</f>
        <v>0</v>
      </c>
      <c r="M1380" s="10">
        <f>'2-2022'!$H1374/1000</f>
        <v>0</v>
      </c>
      <c r="N1380" s="10">
        <f>'3-2022'!$H1374/1000</f>
        <v>0</v>
      </c>
      <c r="O1380" s="10">
        <f>'4-2022'!$H1374/1000</f>
        <v>0</v>
      </c>
      <c r="P1380" s="10">
        <f>'5-2022'!$H1374/1000</f>
        <v>0</v>
      </c>
      <c r="Q1380" s="10">
        <f>'6-2022'!$H1374/1000</f>
        <v>0</v>
      </c>
      <c r="R1380" s="10">
        <f t="shared" si="23"/>
        <v>0</v>
      </c>
      <c r="T1380" s="74"/>
    </row>
    <row r="1381" spans="1:20" ht="15.75" thickBot="1" x14ac:dyDescent="0.3">
      <c r="A1381" s="56"/>
      <c r="B1381" s="3"/>
      <c r="C1381" s="3"/>
      <c r="D1381" s="3"/>
      <c r="E1381" s="19">
        <f>'6-2021'!$H1375/1000</f>
        <v>0</v>
      </c>
      <c r="F1381" s="19">
        <f>'7-2021'!$H1375/1000</f>
        <v>0</v>
      </c>
      <c r="G1381" s="19">
        <f>'8-2021'!$H1375/1000</f>
        <v>0</v>
      </c>
      <c r="H1381" s="19">
        <f>'9-2021'!$H1375/1000</f>
        <v>0</v>
      </c>
      <c r="I1381" s="19">
        <f>'10-2021'!$H1375/1000</f>
        <v>0</v>
      </c>
      <c r="J1381" s="19">
        <f>'11-2021'!$H1375/1000</f>
        <v>0</v>
      </c>
      <c r="K1381" s="19">
        <f>'12-2021'!$H1375/1000</f>
        <v>0</v>
      </c>
      <c r="L1381" s="19">
        <f>'1-2022'!$H1375/1000</f>
        <v>0</v>
      </c>
      <c r="M1381" s="19">
        <f>'2-2022'!$H1375/1000</f>
        <v>0</v>
      </c>
      <c r="N1381" s="19">
        <f>'3-2022'!$H1375/1000</f>
        <v>0</v>
      </c>
      <c r="O1381" s="19">
        <f>'4-2022'!$H1375/1000</f>
        <v>0</v>
      </c>
      <c r="P1381" s="19">
        <f>'5-2022'!$H1375/1000</f>
        <v>0</v>
      </c>
      <c r="Q1381" s="19">
        <f>'6-2022'!$H1375/1000</f>
        <v>0</v>
      </c>
      <c r="R1381" s="19">
        <f t="shared" si="23"/>
        <v>0</v>
      </c>
      <c r="T1381" s="74"/>
    </row>
    <row r="1382" spans="1:20" ht="15.75" thickTop="1" x14ac:dyDescent="0.25">
      <c r="A1382" s="56"/>
      <c r="B1382" s="3"/>
      <c r="C1382" s="3"/>
      <c r="D1382" s="3"/>
      <c r="E1382" s="2">
        <f>'6-2021'!$H1376/1000</f>
        <v>0</v>
      </c>
      <c r="F1382" s="2">
        <f>'7-2021'!$H1376/1000</f>
        <v>0</v>
      </c>
      <c r="G1382" s="2">
        <f>'8-2021'!$H1376/1000</f>
        <v>0</v>
      </c>
      <c r="H1382" s="2">
        <f>'9-2021'!$H1376/1000</f>
        <v>0</v>
      </c>
      <c r="I1382" s="2">
        <f>'10-2021'!$H1376/1000</f>
        <v>0</v>
      </c>
      <c r="J1382" s="2">
        <f>'11-2021'!$H1376/1000</f>
        <v>0</v>
      </c>
      <c r="K1382" s="2">
        <f>'12-2021'!$H1376/1000</f>
        <v>0</v>
      </c>
      <c r="L1382" s="2">
        <f>'1-2022'!$H1376/1000</f>
        <v>0</v>
      </c>
      <c r="M1382" s="2">
        <f>'2-2022'!$H1376/1000</f>
        <v>0</v>
      </c>
      <c r="N1382" s="2">
        <f>'3-2022'!$H1376/1000</f>
        <v>0</v>
      </c>
      <c r="O1382" s="2">
        <f>'4-2022'!$H1376/1000</f>
        <v>0</v>
      </c>
      <c r="P1382" s="2">
        <f>'5-2022'!$H1376/1000</f>
        <v>0</v>
      </c>
      <c r="Q1382" s="2">
        <f>'6-2022'!$H1376/1000</f>
        <v>0</v>
      </c>
      <c r="R1382" s="2">
        <f t="shared" si="23"/>
        <v>0</v>
      </c>
      <c r="T1382" s="74"/>
    </row>
    <row r="1383" spans="1:20" x14ac:dyDescent="0.25">
      <c r="A1383" s="56"/>
      <c r="B1383" s="3"/>
      <c r="C1383" s="3"/>
      <c r="D1383" s="3"/>
      <c r="E1383" s="2">
        <f>'6-2021'!$H1377/1000</f>
        <v>0</v>
      </c>
      <c r="F1383" s="2">
        <f>'7-2021'!$H1377/1000</f>
        <v>0</v>
      </c>
      <c r="G1383" s="2">
        <f>'8-2021'!$H1377/1000</f>
        <v>0</v>
      </c>
      <c r="H1383" s="2">
        <f>'9-2021'!$H1377/1000</f>
        <v>0</v>
      </c>
      <c r="I1383" s="2">
        <f>'10-2021'!$H1377/1000</f>
        <v>0</v>
      </c>
      <c r="J1383" s="2">
        <f>'11-2021'!$H1377/1000</f>
        <v>0</v>
      </c>
      <c r="K1383" s="2">
        <f>'12-2021'!$H1377/1000</f>
        <v>0</v>
      </c>
      <c r="L1383" s="2">
        <f>'1-2022'!$H1377/1000</f>
        <v>0</v>
      </c>
      <c r="M1383" s="2">
        <f>'2-2022'!$H1377/1000</f>
        <v>0</v>
      </c>
      <c r="N1383" s="2">
        <f>'3-2022'!$H1377/1000</f>
        <v>0</v>
      </c>
      <c r="O1383" s="2">
        <f>'4-2022'!$H1377/1000</f>
        <v>0</v>
      </c>
      <c r="P1383" s="2">
        <f>'5-2022'!$H1377/1000</f>
        <v>0</v>
      </c>
      <c r="Q1383" s="2">
        <f>'6-2022'!$H1377/1000</f>
        <v>0</v>
      </c>
      <c r="R1383" s="2">
        <f t="shared" si="23"/>
        <v>0</v>
      </c>
      <c r="T1383" s="74"/>
    </row>
    <row r="1384" spans="1:20" x14ac:dyDescent="0.25">
      <c r="A1384" s="56" t="s">
        <v>234</v>
      </c>
      <c r="B1384" s="3" t="s">
        <v>235</v>
      </c>
      <c r="C1384" s="3"/>
      <c r="D1384" s="3"/>
      <c r="E1384" s="2">
        <f>'6-2021'!$H1378/1000</f>
        <v>0</v>
      </c>
      <c r="F1384" s="2">
        <f>'7-2021'!$H1378/1000</f>
        <v>0</v>
      </c>
      <c r="G1384" s="2">
        <f>'8-2021'!$H1378/1000</f>
        <v>0</v>
      </c>
      <c r="H1384" s="2">
        <f>'9-2021'!$H1378/1000</f>
        <v>0</v>
      </c>
      <c r="I1384" s="2">
        <f>'10-2021'!$H1378/1000</f>
        <v>0</v>
      </c>
      <c r="J1384" s="2">
        <f>'11-2021'!$H1378/1000</f>
        <v>0</v>
      </c>
      <c r="K1384" s="2">
        <f>'12-2021'!$H1378/1000</f>
        <v>0</v>
      </c>
      <c r="L1384" s="2">
        <f>'1-2022'!$H1378/1000</f>
        <v>0</v>
      </c>
      <c r="M1384" s="2">
        <f>'2-2022'!$H1378/1000</f>
        <v>0</v>
      </c>
      <c r="N1384" s="2">
        <f>'3-2022'!$H1378/1000</f>
        <v>0</v>
      </c>
      <c r="O1384" s="2">
        <f>'4-2022'!$H1378/1000</f>
        <v>0</v>
      </c>
      <c r="P1384" s="2">
        <f>'5-2022'!$H1378/1000</f>
        <v>0</v>
      </c>
      <c r="Q1384" s="2">
        <f>'6-2022'!$H1378/1000</f>
        <v>0</v>
      </c>
      <c r="R1384" s="2">
        <f t="shared" si="23"/>
        <v>0</v>
      </c>
      <c r="T1384" s="74"/>
    </row>
    <row r="1385" spans="1:20" x14ac:dyDescent="0.25">
      <c r="A1385" s="56"/>
      <c r="B1385" s="3"/>
      <c r="C1385" s="3"/>
      <c r="D1385" s="3" t="s">
        <v>193</v>
      </c>
      <c r="E1385" s="10">
        <f>'6-2021'!$H1379/1000</f>
        <v>-1855.4821299999999</v>
      </c>
      <c r="F1385" s="10">
        <f>'7-2021'!$H1379/1000</f>
        <v>-1863.5070000000001</v>
      </c>
      <c r="G1385" s="10">
        <f>'8-2021'!$H1379/1000</f>
        <v>-1871.53178</v>
      </c>
      <c r="H1385" s="10">
        <f>'9-2021'!$H1379/1000</f>
        <v>-1879.5566200000001</v>
      </c>
      <c r="I1385" s="10">
        <f>'10-2021'!$H1379/1000</f>
        <v>-1887.5814399999999</v>
      </c>
      <c r="J1385" s="10">
        <f>'11-2021'!$H1379/1000</f>
        <v>-1895.6062199999999</v>
      </c>
      <c r="K1385" s="10">
        <f>'12-2021'!$H1379/1000</f>
        <v>-1903.6310000000001</v>
      </c>
      <c r="L1385" s="10">
        <f>'1-2022'!$H1379/1000</f>
        <v>-1911.6558300000002</v>
      </c>
      <c r="M1385" s="10">
        <f>'2-2022'!$H1379/1000</f>
        <v>-1919.6806100000001</v>
      </c>
      <c r="N1385" s="10">
        <f>'3-2022'!$H1379/1000</f>
        <v>-1927.7054699999999</v>
      </c>
      <c r="O1385" s="10">
        <f>'4-2022'!$H1379/1000</f>
        <v>-1935.73027</v>
      </c>
      <c r="P1385" s="10">
        <f>'5-2022'!$H1379/1000</f>
        <v>-1943.75505</v>
      </c>
      <c r="Q1385" s="10">
        <f>'6-2022'!$H1379/1000</f>
        <v>-1951.7798300000002</v>
      </c>
      <c r="R1385" s="10">
        <f t="shared" si="23"/>
        <v>-1903.6310224999997</v>
      </c>
      <c r="T1385" s="74"/>
    </row>
    <row r="1386" spans="1:20" x14ac:dyDescent="0.25">
      <c r="A1386" s="56"/>
      <c r="B1386" s="3"/>
      <c r="C1386" s="3"/>
      <c r="D1386" s="3" t="s">
        <v>255</v>
      </c>
      <c r="E1386" s="10">
        <f>'6-2021'!$H1380/1000</f>
        <v>0</v>
      </c>
      <c r="F1386" s="10">
        <f>'7-2021'!$H1380/1000</f>
        <v>0</v>
      </c>
      <c r="G1386" s="10">
        <f>'8-2021'!$H1380/1000</f>
        <v>0</v>
      </c>
      <c r="H1386" s="10">
        <f>'9-2021'!$H1380/1000</f>
        <v>0</v>
      </c>
      <c r="I1386" s="10">
        <f>'10-2021'!$H1380/1000</f>
        <v>0</v>
      </c>
      <c r="J1386" s="10">
        <f>'11-2021'!$H1380/1000</f>
        <v>0</v>
      </c>
      <c r="K1386" s="10">
        <f>'12-2021'!$H1380/1000</f>
        <v>0</v>
      </c>
      <c r="L1386" s="10">
        <f>'1-2022'!$H1380/1000</f>
        <v>0</v>
      </c>
      <c r="M1386" s="10">
        <f>'2-2022'!$H1380/1000</f>
        <v>0</v>
      </c>
      <c r="N1386" s="10">
        <f>'3-2022'!$H1380/1000</f>
        <v>0</v>
      </c>
      <c r="O1386" s="10">
        <f>'4-2022'!$H1380/1000</f>
        <v>0</v>
      </c>
      <c r="P1386" s="10">
        <f>'5-2022'!$H1380/1000</f>
        <v>0</v>
      </c>
      <c r="Q1386" s="10">
        <f>'6-2022'!$H1380/1000</f>
        <v>0</v>
      </c>
      <c r="R1386" s="10">
        <f t="shared" si="23"/>
        <v>0</v>
      </c>
      <c r="T1386" s="74"/>
    </row>
    <row r="1387" spans="1:20" x14ac:dyDescent="0.25">
      <c r="A1387" s="56"/>
      <c r="B1387" s="3"/>
      <c r="C1387" s="3"/>
      <c r="D1387" s="3" t="s">
        <v>24</v>
      </c>
      <c r="E1387" s="10">
        <f>'6-2021'!$H1381/1000</f>
        <v>0</v>
      </c>
      <c r="F1387" s="10">
        <f>'7-2021'!$H1381/1000</f>
        <v>0</v>
      </c>
      <c r="G1387" s="10">
        <f>'8-2021'!$H1381/1000</f>
        <v>0</v>
      </c>
      <c r="H1387" s="10">
        <f>'9-2021'!$H1381/1000</f>
        <v>0</v>
      </c>
      <c r="I1387" s="10">
        <f>'10-2021'!$H1381/1000</f>
        <v>0</v>
      </c>
      <c r="J1387" s="10">
        <f>'11-2021'!$H1381/1000</f>
        <v>0</v>
      </c>
      <c r="K1387" s="10">
        <f>'12-2021'!$H1381/1000</f>
        <v>0</v>
      </c>
      <c r="L1387" s="10">
        <f>'1-2022'!$H1381/1000</f>
        <v>0</v>
      </c>
      <c r="M1387" s="10">
        <f>'2-2022'!$H1381/1000</f>
        <v>0</v>
      </c>
      <c r="N1387" s="10">
        <f>'3-2022'!$H1381/1000</f>
        <v>0</v>
      </c>
      <c r="O1387" s="10">
        <f>'4-2022'!$H1381/1000</f>
        <v>0</v>
      </c>
      <c r="P1387" s="10">
        <f>'5-2022'!$H1381/1000</f>
        <v>0</v>
      </c>
      <c r="Q1387" s="10">
        <f>'6-2022'!$H1381/1000</f>
        <v>0</v>
      </c>
      <c r="R1387" s="10">
        <f t="shared" si="23"/>
        <v>0</v>
      </c>
      <c r="T1387" s="74"/>
    </row>
    <row r="1388" spans="1:20" x14ac:dyDescent="0.25">
      <c r="A1388" s="56"/>
      <c r="B1388" s="3"/>
      <c r="C1388" s="3"/>
      <c r="D1388" s="3" t="s">
        <v>248</v>
      </c>
      <c r="E1388" s="10">
        <f>'6-2021'!$H1382/1000</f>
        <v>-83.233671285754227</v>
      </c>
      <c r="F1388" s="10">
        <f>'7-2021'!$H1382/1000</f>
        <v>-83.873007964940498</v>
      </c>
      <c r="G1388" s="10">
        <f>'8-2021'!$H1382/1000</f>
        <v>-84.512344644126742</v>
      </c>
      <c r="H1388" s="10">
        <f>'9-2021'!$H1382/1000</f>
        <v>-85.151680614854882</v>
      </c>
      <c r="I1388" s="10">
        <f>'10-2021'!$H1382/1000</f>
        <v>-85.791016585583037</v>
      </c>
      <c r="J1388" s="10">
        <f>'11-2021'!$H1382/1000</f>
        <v>-86.430351847853089</v>
      </c>
      <c r="K1388" s="10">
        <f>'12-2021'!$H1382/1000</f>
        <v>-87.06968781858123</v>
      </c>
      <c r="L1388" s="10">
        <f>'1-2022'!$H1382/1000</f>
        <v>-87.709023789309384</v>
      </c>
      <c r="M1388" s="10">
        <f>'2-2022'!$H1382/1000</f>
        <v>-88.348359760037539</v>
      </c>
      <c r="N1388" s="10">
        <f>'3-2022'!$H1382/1000</f>
        <v>-88.987696439223768</v>
      </c>
      <c r="O1388" s="10">
        <f>'4-2022'!$H1382/1000</f>
        <v>-89.627032409951937</v>
      </c>
      <c r="P1388" s="10">
        <f>'5-2022'!$H1382/1000</f>
        <v>-90.266369797596283</v>
      </c>
      <c r="Q1388" s="10">
        <f>'6-2022'!$H1382/1000</f>
        <v>-90.905706476782541</v>
      </c>
      <c r="R1388" s="10">
        <f t="shared" si="23"/>
        <v>-87.069688379443903</v>
      </c>
      <c r="T1388" s="74"/>
    </row>
    <row r="1389" spans="1:20" x14ac:dyDescent="0.25">
      <c r="A1389" s="56"/>
      <c r="B1389" s="3"/>
      <c r="C1389" s="3"/>
      <c r="D1389" s="3" t="s">
        <v>249</v>
      </c>
      <c r="E1389" s="10">
        <f>'6-2021'!$H1383/1000</f>
        <v>0</v>
      </c>
      <c r="F1389" s="10">
        <f>'7-2021'!$H1383/1000</f>
        <v>0</v>
      </c>
      <c r="G1389" s="10">
        <f>'8-2021'!$H1383/1000</f>
        <v>0</v>
      </c>
      <c r="H1389" s="10">
        <f>'9-2021'!$H1383/1000</f>
        <v>0</v>
      </c>
      <c r="I1389" s="10">
        <f>'10-2021'!$H1383/1000</f>
        <v>0</v>
      </c>
      <c r="J1389" s="10">
        <f>'11-2021'!$H1383/1000</f>
        <v>0</v>
      </c>
      <c r="K1389" s="10">
        <f>'12-2021'!$H1383/1000</f>
        <v>0</v>
      </c>
      <c r="L1389" s="10">
        <f>'1-2022'!$H1383/1000</f>
        <v>0</v>
      </c>
      <c r="M1389" s="10">
        <f>'2-2022'!$H1383/1000</f>
        <v>0</v>
      </c>
      <c r="N1389" s="10">
        <f>'3-2022'!$H1383/1000</f>
        <v>0</v>
      </c>
      <c r="O1389" s="10">
        <f>'4-2022'!$H1383/1000</f>
        <v>0</v>
      </c>
      <c r="P1389" s="10">
        <f>'5-2022'!$H1383/1000</f>
        <v>0</v>
      </c>
      <c r="Q1389" s="10">
        <f>'6-2022'!$H1383/1000</f>
        <v>0</v>
      </c>
      <c r="R1389" s="10">
        <f t="shared" si="23"/>
        <v>0</v>
      </c>
      <c r="T1389" s="74"/>
    </row>
    <row r="1390" spans="1:20" x14ac:dyDescent="0.25">
      <c r="A1390" s="56"/>
      <c r="B1390" s="3"/>
      <c r="C1390" s="3"/>
      <c r="D1390" s="3" t="s">
        <v>251</v>
      </c>
      <c r="E1390" s="10">
        <f>'6-2021'!$H1384/1000</f>
        <v>0</v>
      </c>
      <c r="F1390" s="10">
        <f>'7-2021'!$H1384/1000</f>
        <v>0</v>
      </c>
      <c r="G1390" s="10">
        <f>'8-2021'!$H1384/1000</f>
        <v>0</v>
      </c>
      <c r="H1390" s="10">
        <f>'9-2021'!$H1384/1000</f>
        <v>0</v>
      </c>
      <c r="I1390" s="10">
        <f>'10-2021'!$H1384/1000</f>
        <v>0</v>
      </c>
      <c r="J1390" s="10">
        <f>'11-2021'!$H1384/1000</f>
        <v>0</v>
      </c>
      <c r="K1390" s="10">
        <f>'12-2021'!$H1384/1000</f>
        <v>0</v>
      </c>
      <c r="L1390" s="10">
        <f>'1-2022'!$H1384/1000</f>
        <v>0</v>
      </c>
      <c r="M1390" s="10">
        <f>'2-2022'!$H1384/1000</f>
        <v>0</v>
      </c>
      <c r="N1390" s="10">
        <f>'3-2022'!$H1384/1000</f>
        <v>0</v>
      </c>
      <c r="O1390" s="10">
        <f>'4-2022'!$H1384/1000</f>
        <v>0</v>
      </c>
      <c r="P1390" s="10">
        <f>'5-2022'!$H1384/1000</f>
        <v>0</v>
      </c>
      <c r="Q1390" s="10">
        <f>'6-2022'!$H1384/1000</f>
        <v>0</v>
      </c>
      <c r="R1390" s="10">
        <f t="shared" si="23"/>
        <v>0</v>
      </c>
      <c r="T1390" s="74"/>
    </row>
    <row r="1391" spans="1:20" x14ac:dyDescent="0.25">
      <c r="A1391" s="56"/>
      <c r="B1391" s="3"/>
      <c r="C1391" s="3"/>
      <c r="D1391" s="3" t="s">
        <v>252</v>
      </c>
      <c r="E1391" s="10">
        <f>'6-2021'!$H1385/1000</f>
        <v>0</v>
      </c>
      <c r="F1391" s="10">
        <f>'7-2021'!$H1385/1000</f>
        <v>0</v>
      </c>
      <c r="G1391" s="10">
        <f>'8-2021'!$H1385/1000</f>
        <v>0</v>
      </c>
      <c r="H1391" s="10">
        <f>'9-2021'!$H1385/1000</f>
        <v>0</v>
      </c>
      <c r="I1391" s="10">
        <f>'10-2021'!$H1385/1000</f>
        <v>0</v>
      </c>
      <c r="J1391" s="10">
        <f>'11-2021'!$H1385/1000</f>
        <v>0</v>
      </c>
      <c r="K1391" s="10">
        <f>'12-2021'!$H1385/1000</f>
        <v>0</v>
      </c>
      <c r="L1391" s="10">
        <f>'1-2022'!$H1385/1000</f>
        <v>0</v>
      </c>
      <c r="M1391" s="10">
        <f>'2-2022'!$H1385/1000</f>
        <v>0</v>
      </c>
      <c r="N1391" s="10">
        <f>'3-2022'!$H1385/1000</f>
        <v>0</v>
      </c>
      <c r="O1391" s="10">
        <f>'4-2022'!$H1385/1000</f>
        <v>0</v>
      </c>
      <c r="P1391" s="10">
        <f>'5-2022'!$H1385/1000</f>
        <v>0</v>
      </c>
      <c r="Q1391" s="10">
        <f>'6-2022'!$H1385/1000</f>
        <v>0</v>
      </c>
      <c r="R1391" s="10">
        <f t="shared" si="23"/>
        <v>0</v>
      </c>
      <c r="T1391" s="74"/>
    </row>
    <row r="1392" spans="1:20" x14ac:dyDescent="0.25">
      <c r="A1392" s="56"/>
      <c r="B1392" s="3"/>
      <c r="C1392" s="3"/>
      <c r="D1392" s="3" t="s">
        <v>30</v>
      </c>
      <c r="E1392" s="10">
        <f>'6-2021'!$H1386/1000</f>
        <v>0</v>
      </c>
      <c r="F1392" s="10">
        <f>'7-2021'!$H1386/1000</f>
        <v>0</v>
      </c>
      <c r="G1392" s="10">
        <f>'8-2021'!$H1386/1000</f>
        <v>0</v>
      </c>
      <c r="H1392" s="10">
        <f>'9-2021'!$H1386/1000</f>
        <v>0</v>
      </c>
      <c r="I1392" s="10">
        <f>'10-2021'!$H1386/1000</f>
        <v>0</v>
      </c>
      <c r="J1392" s="10">
        <f>'11-2021'!$H1386/1000</f>
        <v>0</v>
      </c>
      <c r="K1392" s="10">
        <f>'12-2021'!$H1386/1000</f>
        <v>0</v>
      </c>
      <c r="L1392" s="10">
        <f>'1-2022'!$H1386/1000</f>
        <v>0</v>
      </c>
      <c r="M1392" s="10">
        <f>'2-2022'!$H1386/1000</f>
        <v>0</v>
      </c>
      <c r="N1392" s="10">
        <f>'3-2022'!$H1386/1000</f>
        <v>0</v>
      </c>
      <c r="O1392" s="10">
        <f>'4-2022'!$H1386/1000</f>
        <v>0</v>
      </c>
      <c r="P1392" s="10">
        <f>'5-2022'!$H1386/1000</f>
        <v>0</v>
      </c>
      <c r="Q1392" s="10">
        <f>'6-2022'!$H1386/1000</f>
        <v>0</v>
      </c>
      <c r="R1392" s="10">
        <f t="shared" si="23"/>
        <v>0</v>
      </c>
      <c r="T1392" s="74"/>
    </row>
    <row r="1393" spans="1:20" x14ac:dyDescent="0.25">
      <c r="A1393" s="56"/>
      <c r="B1393" s="3"/>
      <c r="C1393" s="3"/>
      <c r="D1393" s="3" t="s">
        <v>247</v>
      </c>
      <c r="E1393" s="10">
        <f>'6-2021'!$H1387/1000</f>
        <v>0</v>
      </c>
      <c r="F1393" s="10">
        <f>'7-2021'!$H1387/1000</f>
        <v>0</v>
      </c>
      <c r="G1393" s="10">
        <f>'8-2021'!$H1387/1000</f>
        <v>0</v>
      </c>
      <c r="H1393" s="10">
        <f>'9-2021'!$H1387/1000</f>
        <v>0</v>
      </c>
      <c r="I1393" s="10">
        <f>'10-2021'!$H1387/1000</f>
        <v>0</v>
      </c>
      <c r="J1393" s="10">
        <f>'11-2021'!$H1387/1000</f>
        <v>0</v>
      </c>
      <c r="K1393" s="10">
        <f>'12-2021'!$H1387/1000</f>
        <v>0</v>
      </c>
      <c r="L1393" s="10">
        <f>'1-2022'!$H1387/1000</f>
        <v>0</v>
      </c>
      <c r="M1393" s="10">
        <f>'2-2022'!$H1387/1000</f>
        <v>0</v>
      </c>
      <c r="N1393" s="10">
        <f>'3-2022'!$H1387/1000</f>
        <v>0</v>
      </c>
      <c r="O1393" s="10">
        <f>'4-2022'!$H1387/1000</f>
        <v>0</v>
      </c>
      <c r="P1393" s="10">
        <f>'5-2022'!$H1387/1000</f>
        <v>0</v>
      </c>
      <c r="Q1393" s="10">
        <f>'6-2022'!$H1387/1000</f>
        <v>0</v>
      </c>
      <c r="R1393" s="10">
        <f t="shared" si="23"/>
        <v>0</v>
      </c>
      <c r="T1393" s="74"/>
    </row>
    <row r="1394" spans="1:20" ht="15.75" thickBot="1" x14ac:dyDescent="0.3">
      <c r="A1394" s="56"/>
      <c r="B1394" s="3"/>
      <c r="C1394" s="3"/>
      <c r="D1394" s="3"/>
      <c r="E1394" s="19">
        <f>'6-2021'!$H1388/1000</f>
        <v>-1938.7158012857542</v>
      </c>
      <c r="F1394" s="19">
        <f>'7-2021'!$H1388/1000</f>
        <v>-1947.3800079649404</v>
      </c>
      <c r="G1394" s="19">
        <f>'8-2021'!$H1388/1000</f>
        <v>-1956.0441246441267</v>
      </c>
      <c r="H1394" s="19">
        <f>'9-2021'!$H1388/1000</f>
        <v>-1964.708300614855</v>
      </c>
      <c r="I1394" s="19">
        <f>'10-2021'!$H1388/1000</f>
        <v>-1973.372456585583</v>
      </c>
      <c r="J1394" s="19">
        <f>'11-2021'!$H1388/1000</f>
        <v>-1982.0365718478531</v>
      </c>
      <c r="K1394" s="19">
        <f>'12-2021'!$H1388/1000</f>
        <v>-1990.7006878185812</v>
      </c>
      <c r="L1394" s="19">
        <f>'1-2022'!$H1388/1000</f>
        <v>-1999.3648537893096</v>
      </c>
      <c r="M1394" s="19">
        <f>'2-2022'!$H1388/1000</f>
        <v>-2008.0289697600376</v>
      </c>
      <c r="N1394" s="19">
        <f>'3-2022'!$H1388/1000</f>
        <v>-2016.6931664392239</v>
      </c>
      <c r="O1394" s="19">
        <f>'4-2022'!$H1388/1000</f>
        <v>-2025.3573024099521</v>
      </c>
      <c r="P1394" s="19">
        <f>'5-2022'!$H1388/1000</f>
        <v>-2034.0214197975963</v>
      </c>
      <c r="Q1394" s="19">
        <f>'6-2022'!$H1388/1000</f>
        <v>-2042.6855364767825</v>
      </c>
      <c r="R1394" s="19">
        <f t="shared" si="23"/>
        <v>-1990.7007108794442</v>
      </c>
      <c r="T1394" s="74"/>
    </row>
    <row r="1395" spans="1:20" ht="15.75" thickTop="1" x14ac:dyDescent="0.25">
      <c r="A1395" s="56"/>
      <c r="B1395" s="3"/>
      <c r="C1395" s="3"/>
      <c r="D1395" s="3"/>
      <c r="E1395" s="2">
        <f>'6-2021'!$H1389/1000</f>
        <v>0</v>
      </c>
      <c r="F1395" s="2">
        <f>'7-2021'!$H1389/1000</f>
        <v>0</v>
      </c>
      <c r="G1395" s="2">
        <f>'8-2021'!$H1389/1000</f>
        <v>0</v>
      </c>
      <c r="H1395" s="2">
        <f>'9-2021'!$H1389/1000</f>
        <v>0</v>
      </c>
      <c r="I1395" s="2">
        <f>'10-2021'!$H1389/1000</f>
        <v>0</v>
      </c>
      <c r="J1395" s="2">
        <f>'11-2021'!$H1389/1000</f>
        <v>0</v>
      </c>
      <c r="K1395" s="2">
        <f>'12-2021'!$H1389/1000</f>
        <v>0</v>
      </c>
      <c r="L1395" s="2">
        <f>'1-2022'!$H1389/1000</f>
        <v>0</v>
      </c>
      <c r="M1395" s="2">
        <f>'2-2022'!$H1389/1000</f>
        <v>0</v>
      </c>
      <c r="N1395" s="2">
        <f>'3-2022'!$H1389/1000</f>
        <v>0</v>
      </c>
      <c r="O1395" s="2">
        <f>'4-2022'!$H1389/1000</f>
        <v>0</v>
      </c>
      <c r="P1395" s="2">
        <f>'5-2022'!$H1389/1000</f>
        <v>0</v>
      </c>
      <c r="Q1395" s="2">
        <f>'6-2022'!$H1389/1000</f>
        <v>0</v>
      </c>
      <c r="R1395" s="2">
        <f t="shared" si="23"/>
        <v>0</v>
      </c>
      <c r="T1395" s="74"/>
    </row>
    <row r="1396" spans="1:20" x14ac:dyDescent="0.25">
      <c r="A1396" s="56"/>
      <c r="B1396" s="3"/>
      <c r="C1396" s="3"/>
      <c r="D1396" s="3"/>
      <c r="E1396" s="2">
        <f>'6-2021'!$H1390/1000</f>
        <v>0</v>
      </c>
      <c r="F1396" s="2">
        <f>'7-2021'!$H1390/1000</f>
        <v>0</v>
      </c>
      <c r="G1396" s="2">
        <f>'8-2021'!$H1390/1000</f>
        <v>0</v>
      </c>
      <c r="H1396" s="2">
        <f>'9-2021'!$H1390/1000</f>
        <v>0</v>
      </c>
      <c r="I1396" s="2">
        <f>'10-2021'!$H1390/1000</f>
        <v>0</v>
      </c>
      <c r="J1396" s="2">
        <f>'11-2021'!$H1390/1000</f>
        <v>0</v>
      </c>
      <c r="K1396" s="2">
        <f>'12-2021'!$H1390/1000</f>
        <v>0</v>
      </c>
      <c r="L1396" s="2">
        <f>'1-2022'!$H1390/1000</f>
        <v>0</v>
      </c>
      <c r="M1396" s="2">
        <f>'2-2022'!$H1390/1000</f>
        <v>0</v>
      </c>
      <c r="N1396" s="2">
        <f>'3-2022'!$H1390/1000</f>
        <v>0</v>
      </c>
      <c r="O1396" s="2">
        <f>'4-2022'!$H1390/1000</f>
        <v>0</v>
      </c>
      <c r="P1396" s="2">
        <f>'5-2022'!$H1390/1000</f>
        <v>0</v>
      </c>
      <c r="Q1396" s="2">
        <f>'6-2022'!$H1390/1000</f>
        <v>0</v>
      </c>
      <c r="R1396" s="2">
        <f t="shared" si="23"/>
        <v>0</v>
      </c>
      <c r="T1396" s="74"/>
    </row>
    <row r="1397" spans="1:20" x14ac:dyDescent="0.25">
      <c r="A1397" s="56" t="s">
        <v>237</v>
      </c>
      <c r="B1397" s="3" t="s">
        <v>238</v>
      </c>
      <c r="C1397" s="3"/>
      <c r="D1397" s="3"/>
      <c r="E1397" s="2">
        <f>'6-2021'!$H1391/1000</f>
        <v>0</v>
      </c>
      <c r="F1397" s="2">
        <f>'7-2021'!$H1391/1000</f>
        <v>0</v>
      </c>
      <c r="G1397" s="2">
        <f>'8-2021'!$H1391/1000</f>
        <v>0</v>
      </c>
      <c r="H1397" s="2">
        <f>'9-2021'!$H1391/1000</f>
        <v>0</v>
      </c>
      <c r="I1397" s="2">
        <f>'10-2021'!$H1391/1000</f>
        <v>0</v>
      </c>
      <c r="J1397" s="2">
        <f>'11-2021'!$H1391/1000</f>
        <v>0</v>
      </c>
      <c r="K1397" s="2">
        <f>'12-2021'!$H1391/1000</f>
        <v>0</v>
      </c>
      <c r="L1397" s="2">
        <f>'1-2022'!$H1391/1000</f>
        <v>0</v>
      </c>
      <c r="M1397" s="2">
        <f>'2-2022'!$H1391/1000</f>
        <v>0</v>
      </c>
      <c r="N1397" s="2">
        <f>'3-2022'!$H1391/1000</f>
        <v>0</v>
      </c>
      <c r="O1397" s="2">
        <f>'4-2022'!$H1391/1000</f>
        <v>0</v>
      </c>
      <c r="P1397" s="2">
        <f>'5-2022'!$H1391/1000</f>
        <v>0</v>
      </c>
      <c r="Q1397" s="2">
        <f>'6-2022'!$H1391/1000</f>
        <v>0</v>
      </c>
      <c r="R1397" s="2">
        <f t="shared" si="23"/>
        <v>0</v>
      </c>
      <c r="T1397" s="74"/>
    </row>
    <row r="1398" spans="1:20" x14ac:dyDescent="0.25">
      <c r="A1398" s="56"/>
      <c r="B1398" s="3"/>
      <c r="C1398" s="3"/>
      <c r="D1398" s="3" t="s">
        <v>302</v>
      </c>
      <c r="E1398" s="10">
        <f>'6-2021'!$H1392/1000</f>
        <v>-250.47256390480632</v>
      </c>
      <c r="F1398" s="10">
        <f>'7-2021'!$H1392/1000</f>
        <v>-252.54502581531216</v>
      </c>
      <c r="G1398" s="10">
        <f>'8-2021'!$H1392/1000</f>
        <v>-254.61748533218486</v>
      </c>
      <c r="H1398" s="10">
        <f>'9-2021'!$H1392/1000</f>
        <v>-256.68994245542427</v>
      </c>
      <c r="I1398" s="10">
        <f>'10-2021'!$H1392/1000</f>
        <v>-258.76240037654145</v>
      </c>
      <c r="J1398" s="10">
        <f>'11-2021'!$H1392/1000</f>
        <v>-260.83486148916955</v>
      </c>
      <c r="K1398" s="10">
        <f>'12-2021'!$H1392/1000</f>
        <v>-262.9073210060422</v>
      </c>
      <c r="L1398" s="10">
        <f>'1-2022'!$H1392/1000</f>
        <v>-264.9797813207926</v>
      </c>
      <c r="M1398" s="10">
        <f>'2-2022'!$H1392/1000</f>
        <v>-267.05280892661972</v>
      </c>
      <c r="N1398" s="10">
        <f>'3-2022'!$H1392/1000</f>
        <v>-269.12836740065381</v>
      </c>
      <c r="O1398" s="10">
        <f>'4-2022'!$H1392/1000</f>
        <v>-271.20588466455195</v>
      </c>
      <c r="P1398" s="10">
        <f>'5-2022'!$H1392/1000</f>
        <v>-273.28339953481685</v>
      </c>
      <c r="Q1398" s="10">
        <f>'6-2022'!$H1392/1000</f>
        <v>-275.36091360720394</v>
      </c>
      <c r="R1398" s="10">
        <f t="shared" si="23"/>
        <v>-262.91033475650954</v>
      </c>
      <c r="T1398" s="74"/>
    </row>
    <row r="1399" spans="1:20" x14ac:dyDescent="0.25">
      <c r="A1399" s="56"/>
      <c r="B1399" s="3"/>
      <c r="C1399" s="58"/>
      <c r="D1399" s="3" t="s">
        <v>303</v>
      </c>
      <c r="E1399" s="10">
        <f>'6-2021'!$H1393/1000</f>
        <v>0</v>
      </c>
      <c r="F1399" s="10">
        <f>'7-2021'!$H1393/1000</f>
        <v>0</v>
      </c>
      <c r="G1399" s="10">
        <f>'8-2021'!$H1393/1000</f>
        <v>0</v>
      </c>
      <c r="H1399" s="10">
        <f>'9-2021'!$H1393/1000</f>
        <v>0</v>
      </c>
      <c r="I1399" s="10">
        <f>'10-2021'!$H1393/1000</f>
        <v>0</v>
      </c>
      <c r="J1399" s="10">
        <f>'11-2021'!$H1393/1000</f>
        <v>0</v>
      </c>
      <c r="K1399" s="10">
        <f>'12-2021'!$H1393/1000</f>
        <v>0</v>
      </c>
      <c r="L1399" s="10">
        <f>'1-2022'!$H1393/1000</f>
        <v>0</v>
      </c>
      <c r="M1399" s="10">
        <f>'2-2022'!$H1393/1000</f>
        <v>0</v>
      </c>
      <c r="N1399" s="10">
        <f>'3-2022'!$H1393/1000</f>
        <v>0</v>
      </c>
      <c r="O1399" s="10">
        <f>'4-2022'!$H1393/1000</f>
        <v>0</v>
      </c>
      <c r="P1399" s="10">
        <f>'5-2022'!$H1393/1000</f>
        <v>0</v>
      </c>
      <c r="Q1399" s="10">
        <f>'6-2022'!$H1393/1000</f>
        <v>0</v>
      </c>
      <c r="R1399" s="10">
        <f t="shared" si="23"/>
        <v>0</v>
      </c>
      <c r="T1399" s="74"/>
    </row>
    <row r="1400" spans="1:20" x14ac:dyDescent="0.25">
      <c r="A1400" s="56"/>
      <c r="B1400" s="3"/>
      <c r="C1400" s="3"/>
      <c r="D1400" s="3" t="s">
        <v>24</v>
      </c>
      <c r="E1400" s="10">
        <f>'6-2021'!$H1394/1000</f>
        <v>0</v>
      </c>
      <c r="F1400" s="10">
        <f>'7-2021'!$H1394/1000</f>
        <v>0</v>
      </c>
      <c r="G1400" s="10">
        <f>'8-2021'!$H1394/1000</f>
        <v>0</v>
      </c>
      <c r="H1400" s="10">
        <f>'9-2021'!$H1394/1000</f>
        <v>0</v>
      </c>
      <c r="I1400" s="10">
        <f>'10-2021'!$H1394/1000</f>
        <v>0</v>
      </c>
      <c r="J1400" s="10">
        <f>'11-2021'!$H1394/1000</f>
        <v>0</v>
      </c>
      <c r="K1400" s="10">
        <f>'12-2021'!$H1394/1000</f>
        <v>0</v>
      </c>
      <c r="L1400" s="10">
        <f>'1-2022'!$H1394/1000</f>
        <v>0</v>
      </c>
      <c r="M1400" s="10">
        <f>'2-2022'!$H1394/1000</f>
        <v>0</v>
      </c>
      <c r="N1400" s="10">
        <f>'3-2022'!$H1394/1000</f>
        <v>0</v>
      </c>
      <c r="O1400" s="10">
        <f>'4-2022'!$H1394/1000</f>
        <v>0</v>
      </c>
      <c r="P1400" s="10">
        <f>'5-2022'!$H1394/1000</f>
        <v>0</v>
      </c>
      <c r="Q1400" s="10">
        <f>'6-2022'!$H1394/1000</f>
        <v>0</v>
      </c>
      <c r="R1400" s="10">
        <f t="shared" si="23"/>
        <v>0</v>
      </c>
      <c r="T1400" s="74"/>
    </row>
    <row r="1401" spans="1:20" x14ac:dyDescent="0.25">
      <c r="A1401" s="56"/>
      <c r="B1401" s="3"/>
      <c r="C1401" s="3"/>
      <c r="D1401" s="3" t="s">
        <v>249</v>
      </c>
      <c r="E1401" s="10">
        <f>'6-2021'!$H1395/1000</f>
        <v>0</v>
      </c>
      <c r="F1401" s="10">
        <f>'7-2021'!$H1395/1000</f>
        <v>0</v>
      </c>
      <c r="G1401" s="10">
        <f>'8-2021'!$H1395/1000</f>
        <v>0</v>
      </c>
      <c r="H1401" s="10">
        <f>'9-2021'!$H1395/1000</f>
        <v>0</v>
      </c>
      <c r="I1401" s="10">
        <f>'10-2021'!$H1395/1000</f>
        <v>0</v>
      </c>
      <c r="J1401" s="10">
        <f>'11-2021'!$H1395/1000</f>
        <v>0</v>
      </c>
      <c r="K1401" s="10">
        <f>'12-2021'!$H1395/1000</f>
        <v>0</v>
      </c>
      <c r="L1401" s="10">
        <f>'1-2022'!$H1395/1000</f>
        <v>0</v>
      </c>
      <c r="M1401" s="10">
        <f>'2-2022'!$H1395/1000</f>
        <v>0</v>
      </c>
      <c r="N1401" s="10">
        <f>'3-2022'!$H1395/1000</f>
        <v>0</v>
      </c>
      <c r="O1401" s="10">
        <f>'4-2022'!$H1395/1000</f>
        <v>0</v>
      </c>
      <c r="P1401" s="10">
        <f>'5-2022'!$H1395/1000</f>
        <v>0</v>
      </c>
      <c r="Q1401" s="10">
        <f>'6-2022'!$H1395/1000</f>
        <v>0</v>
      </c>
      <c r="R1401" s="10">
        <f t="shared" si="23"/>
        <v>0</v>
      </c>
      <c r="T1401" s="74"/>
    </row>
    <row r="1402" spans="1:20" x14ac:dyDescent="0.25">
      <c r="A1402" s="56"/>
      <c r="B1402" s="3"/>
      <c r="C1402" s="3"/>
      <c r="D1402" s="3" t="s">
        <v>251</v>
      </c>
      <c r="E1402" s="10">
        <f>'6-2021'!$H1396/1000</f>
        <v>0</v>
      </c>
      <c r="F1402" s="10">
        <f>'7-2021'!$H1396/1000</f>
        <v>0</v>
      </c>
      <c r="G1402" s="10">
        <f>'8-2021'!$H1396/1000</f>
        <v>0</v>
      </c>
      <c r="H1402" s="10">
        <f>'9-2021'!$H1396/1000</f>
        <v>0</v>
      </c>
      <c r="I1402" s="10">
        <f>'10-2021'!$H1396/1000</f>
        <v>0</v>
      </c>
      <c r="J1402" s="10">
        <f>'11-2021'!$H1396/1000</f>
        <v>0</v>
      </c>
      <c r="K1402" s="10">
        <f>'12-2021'!$H1396/1000</f>
        <v>0</v>
      </c>
      <c r="L1402" s="10">
        <f>'1-2022'!$H1396/1000</f>
        <v>0</v>
      </c>
      <c r="M1402" s="10">
        <f>'2-2022'!$H1396/1000</f>
        <v>0</v>
      </c>
      <c r="N1402" s="10">
        <f>'3-2022'!$H1396/1000</f>
        <v>0</v>
      </c>
      <c r="O1402" s="10">
        <f>'4-2022'!$H1396/1000</f>
        <v>0</v>
      </c>
      <c r="P1402" s="10">
        <f>'5-2022'!$H1396/1000</f>
        <v>0</v>
      </c>
      <c r="Q1402" s="10">
        <f>'6-2022'!$H1396/1000</f>
        <v>0</v>
      </c>
      <c r="R1402" s="10">
        <f t="shared" si="23"/>
        <v>0</v>
      </c>
      <c r="T1402" s="74"/>
    </row>
    <row r="1403" spans="1:20" x14ac:dyDescent="0.25">
      <c r="A1403" s="56"/>
      <c r="B1403" s="3"/>
      <c r="C1403" s="3"/>
      <c r="D1403" s="3" t="s">
        <v>251</v>
      </c>
      <c r="E1403" s="10">
        <f>'6-2021'!$H1397/1000</f>
        <v>0</v>
      </c>
      <c r="F1403" s="10">
        <f>'7-2021'!$H1397/1000</f>
        <v>0</v>
      </c>
      <c r="G1403" s="10">
        <f>'8-2021'!$H1397/1000</f>
        <v>0</v>
      </c>
      <c r="H1403" s="10">
        <f>'9-2021'!$H1397/1000</f>
        <v>0</v>
      </c>
      <c r="I1403" s="10">
        <f>'10-2021'!$H1397/1000</f>
        <v>0</v>
      </c>
      <c r="J1403" s="10">
        <f>'11-2021'!$H1397/1000</f>
        <v>0</v>
      </c>
      <c r="K1403" s="10">
        <f>'12-2021'!$H1397/1000</f>
        <v>0</v>
      </c>
      <c r="L1403" s="10">
        <f>'1-2022'!$H1397/1000</f>
        <v>0</v>
      </c>
      <c r="M1403" s="10">
        <f>'2-2022'!$H1397/1000</f>
        <v>0</v>
      </c>
      <c r="N1403" s="10">
        <f>'3-2022'!$H1397/1000</f>
        <v>0</v>
      </c>
      <c r="O1403" s="10">
        <f>'4-2022'!$H1397/1000</f>
        <v>0</v>
      </c>
      <c r="P1403" s="10">
        <f>'5-2022'!$H1397/1000</f>
        <v>0</v>
      </c>
      <c r="Q1403" s="10">
        <f>'6-2022'!$H1397/1000</f>
        <v>0</v>
      </c>
      <c r="R1403" s="10">
        <f t="shared" si="23"/>
        <v>0</v>
      </c>
      <c r="T1403" s="74"/>
    </row>
    <row r="1404" spans="1:20" x14ac:dyDescent="0.25">
      <c r="A1404" s="56"/>
      <c r="B1404" s="3"/>
      <c r="C1404" s="3"/>
      <c r="D1404" s="3"/>
      <c r="E1404" s="12">
        <f>'6-2021'!$H1398/1000</f>
        <v>-250.47256390480632</v>
      </c>
      <c r="F1404" s="12">
        <f>'7-2021'!$H1398/1000</f>
        <v>-252.54502581531216</v>
      </c>
      <c r="G1404" s="12">
        <f>'8-2021'!$H1398/1000</f>
        <v>-254.61748533218486</v>
      </c>
      <c r="H1404" s="12">
        <f>'9-2021'!$H1398/1000</f>
        <v>-256.68994245542427</v>
      </c>
      <c r="I1404" s="12">
        <f>'10-2021'!$H1398/1000</f>
        <v>-258.76240037654145</v>
      </c>
      <c r="J1404" s="12">
        <f>'11-2021'!$H1398/1000</f>
        <v>-260.83486148916955</v>
      </c>
      <c r="K1404" s="12">
        <f>'12-2021'!$H1398/1000</f>
        <v>-262.9073210060422</v>
      </c>
      <c r="L1404" s="12">
        <f>'1-2022'!$H1398/1000</f>
        <v>-264.9797813207926</v>
      </c>
      <c r="M1404" s="12">
        <f>'2-2022'!$H1398/1000</f>
        <v>-267.05280892661972</v>
      </c>
      <c r="N1404" s="12">
        <f>'3-2022'!$H1398/1000</f>
        <v>-269.12836740065381</v>
      </c>
      <c r="O1404" s="12">
        <f>'4-2022'!$H1398/1000</f>
        <v>-271.20588466455195</v>
      </c>
      <c r="P1404" s="12">
        <f>'5-2022'!$H1398/1000</f>
        <v>-273.28339953481685</v>
      </c>
      <c r="Q1404" s="12">
        <f>'6-2022'!$H1398/1000</f>
        <v>-275.36091360720394</v>
      </c>
      <c r="R1404" s="12">
        <f t="shared" si="23"/>
        <v>-262.91033475650954</v>
      </c>
      <c r="T1404" s="74"/>
    </row>
    <row r="1405" spans="1:20" x14ac:dyDescent="0.25">
      <c r="A1405" s="56"/>
      <c r="B1405" s="3"/>
      <c r="C1405" s="3"/>
      <c r="D1405" s="3"/>
      <c r="E1405" s="2">
        <f>'6-2021'!$H1399/1000</f>
        <v>0</v>
      </c>
      <c r="F1405" s="2">
        <f>'7-2021'!$H1399/1000</f>
        <v>0</v>
      </c>
      <c r="G1405" s="2">
        <f>'8-2021'!$H1399/1000</f>
        <v>0</v>
      </c>
      <c r="H1405" s="2">
        <f>'9-2021'!$H1399/1000</f>
        <v>0</v>
      </c>
      <c r="I1405" s="2">
        <f>'10-2021'!$H1399/1000</f>
        <v>0</v>
      </c>
      <c r="J1405" s="2">
        <f>'11-2021'!$H1399/1000</f>
        <v>0</v>
      </c>
      <c r="K1405" s="2">
        <f>'12-2021'!$H1399/1000</f>
        <v>0</v>
      </c>
      <c r="L1405" s="2">
        <f>'1-2022'!$H1399/1000</f>
        <v>0</v>
      </c>
      <c r="M1405" s="2">
        <f>'2-2022'!$H1399/1000</f>
        <v>0</v>
      </c>
      <c r="N1405" s="2">
        <f>'3-2022'!$H1399/1000</f>
        <v>0</v>
      </c>
      <c r="O1405" s="2">
        <f>'4-2022'!$H1399/1000</f>
        <v>0</v>
      </c>
      <c r="P1405" s="2">
        <f>'5-2022'!$H1399/1000</f>
        <v>0</v>
      </c>
      <c r="Q1405" s="2">
        <f>'6-2022'!$H1399/1000</f>
        <v>0</v>
      </c>
      <c r="R1405" s="2">
        <f t="shared" si="23"/>
        <v>0</v>
      </c>
      <c r="T1405" s="74"/>
    </row>
    <row r="1406" spans="1:20" x14ac:dyDescent="0.25">
      <c r="A1406" s="56"/>
      <c r="B1406" s="3"/>
      <c r="C1406" s="3"/>
      <c r="D1406" s="3"/>
      <c r="E1406" s="2">
        <f>'6-2021'!$H1400/1000</f>
        <v>0</v>
      </c>
      <c r="F1406" s="2">
        <f>'7-2021'!$H1400/1000</f>
        <v>0</v>
      </c>
      <c r="G1406" s="2">
        <f>'8-2021'!$H1400/1000</f>
        <v>0</v>
      </c>
      <c r="H1406" s="2">
        <f>'9-2021'!$H1400/1000</f>
        <v>0</v>
      </c>
      <c r="I1406" s="2">
        <f>'10-2021'!$H1400/1000</f>
        <v>0</v>
      </c>
      <c r="J1406" s="2">
        <f>'11-2021'!$H1400/1000</f>
        <v>0</v>
      </c>
      <c r="K1406" s="2">
        <f>'12-2021'!$H1400/1000</f>
        <v>0</v>
      </c>
      <c r="L1406" s="2">
        <f>'1-2022'!$H1400/1000</f>
        <v>0</v>
      </c>
      <c r="M1406" s="2">
        <f>'2-2022'!$H1400/1000</f>
        <v>0</v>
      </c>
      <c r="N1406" s="2">
        <f>'3-2022'!$H1400/1000</f>
        <v>0</v>
      </c>
      <c r="O1406" s="2">
        <f>'4-2022'!$H1400/1000</f>
        <v>0</v>
      </c>
      <c r="P1406" s="2">
        <f>'5-2022'!$H1400/1000</f>
        <v>0</v>
      </c>
      <c r="Q1406" s="2">
        <f>'6-2022'!$H1400/1000</f>
        <v>0</v>
      </c>
      <c r="R1406" s="2">
        <f t="shared" si="23"/>
        <v>0</v>
      </c>
      <c r="T1406" s="74"/>
    </row>
    <row r="1407" spans="1:20" x14ac:dyDescent="0.25">
      <c r="A1407" s="56" t="s">
        <v>239</v>
      </c>
      <c r="B1407" s="3" t="s">
        <v>240</v>
      </c>
      <c r="C1407" s="3"/>
      <c r="D1407" s="3"/>
      <c r="E1407" s="2">
        <f>'6-2021'!$H1401/1000</f>
        <v>0</v>
      </c>
      <c r="F1407" s="2">
        <f>'7-2021'!$H1401/1000</f>
        <v>0</v>
      </c>
      <c r="G1407" s="2">
        <f>'8-2021'!$H1401/1000</f>
        <v>0</v>
      </c>
      <c r="H1407" s="2">
        <f>'9-2021'!$H1401/1000</f>
        <v>0</v>
      </c>
      <c r="I1407" s="2">
        <f>'10-2021'!$H1401/1000</f>
        <v>0</v>
      </c>
      <c r="J1407" s="2">
        <f>'11-2021'!$H1401/1000</f>
        <v>0</v>
      </c>
      <c r="K1407" s="2">
        <f>'12-2021'!$H1401/1000</f>
        <v>0</v>
      </c>
      <c r="L1407" s="2">
        <f>'1-2022'!$H1401/1000</f>
        <v>0</v>
      </c>
      <c r="M1407" s="2">
        <f>'2-2022'!$H1401/1000</f>
        <v>0</v>
      </c>
      <c r="N1407" s="2">
        <f>'3-2022'!$H1401/1000</f>
        <v>0</v>
      </c>
      <c r="O1407" s="2">
        <f>'4-2022'!$H1401/1000</f>
        <v>0</v>
      </c>
      <c r="P1407" s="2">
        <f>'5-2022'!$H1401/1000</f>
        <v>0</v>
      </c>
      <c r="Q1407" s="2">
        <f>'6-2022'!$H1401/1000</f>
        <v>0</v>
      </c>
      <c r="R1407" s="2">
        <f t="shared" si="23"/>
        <v>0</v>
      </c>
      <c r="T1407" s="74"/>
    </row>
    <row r="1408" spans="1:20" x14ac:dyDescent="0.25">
      <c r="A1408" s="56"/>
      <c r="B1408" s="3"/>
      <c r="C1408" s="3"/>
      <c r="D1408" s="3" t="s">
        <v>193</v>
      </c>
      <c r="E1408" s="10">
        <f>'6-2021'!$H1402/1000</f>
        <v>-10.69168</v>
      </c>
      <c r="F1408" s="10">
        <f>'7-2021'!$H1402/1000</f>
        <v>-10.954040000000001</v>
      </c>
      <c r="G1408" s="10">
        <f>'8-2021'!$H1402/1000</f>
        <v>-11.216389999999999</v>
      </c>
      <c r="H1408" s="10">
        <f>'9-2021'!$H1402/1000</f>
        <v>-11.47875</v>
      </c>
      <c r="I1408" s="10">
        <f>'10-2021'!$H1402/1000</f>
        <v>-11.741110000000001</v>
      </c>
      <c r="J1408" s="10">
        <f>'11-2021'!$H1402/1000</f>
        <v>-12.003459999999999</v>
      </c>
      <c r="K1408" s="10">
        <f>'12-2021'!$H1402/1000</f>
        <v>-12.26582</v>
      </c>
      <c r="L1408" s="10">
        <f>'1-2022'!$H1402/1000</f>
        <v>-12.528180000000001</v>
      </c>
      <c r="M1408" s="10">
        <f>'2-2022'!$H1402/1000</f>
        <v>-12.79053</v>
      </c>
      <c r="N1408" s="10">
        <f>'3-2022'!$H1402/1000</f>
        <v>-13.05289</v>
      </c>
      <c r="O1408" s="10">
        <f>'4-2022'!$H1402/1000</f>
        <v>-13.315250000000001</v>
      </c>
      <c r="P1408" s="10">
        <f>'5-2022'!$H1402/1000</f>
        <v>-13.5776</v>
      </c>
      <c r="Q1408" s="10">
        <f>'6-2022'!$H1402/1000</f>
        <v>-13.83995</v>
      </c>
      <c r="R1408" s="10">
        <f t="shared" si="23"/>
        <v>-12.265819583333334</v>
      </c>
      <c r="T1408" s="74"/>
    </row>
    <row r="1409" spans="1:20" x14ac:dyDescent="0.25">
      <c r="A1409" s="56"/>
      <c r="B1409" s="3"/>
      <c r="C1409" s="3"/>
      <c r="D1409" s="3" t="s">
        <v>302</v>
      </c>
      <c r="E1409" s="10">
        <f>'6-2021'!$H1403/1000</f>
        <v>-9139.2664446392519</v>
      </c>
      <c r="F1409" s="10">
        <f>'7-2021'!$H1403/1000</f>
        <v>-9157.1999565404112</v>
      </c>
      <c r="G1409" s="10">
        <f>'8-2021'!$H1403/1000</f>
        <v>-9175.1334668458148</v>
      </c>
      <c r="H1409" s="10">
        <f>'9-2021'!$H1403/1000</f>
        <v>-9193.0669771512148</v>
      </c>
      <c r="I1409" s="10">
        <f>'10-2021'!$H1403/1000</f>
        <v>-9211.0004874566166</v>
      </c>
      <c r="J1409" s="10">
        <f>'11-2021'!$H1403/1000</f>
        <v>-9228.9339977620184</v>
      </c>
      <c r="K1409" s="10">
        <f>'12-2021'!$H1403/1000</f>
        <v>-9246.8675096631778</v>
      </c>
      <c r="L1409" s="10">
        <f>'1-2022'!$H1403/1000</f>
        <v>-9264.8010207664556</v>
      </c>
      <c r="M1409" s="10">
        <f>'2-2022'!$H1403/1000</f>
        <v>-9282.7345310718592</v>
      </c>
      <c r="N1409" s="10">
        <f>'3-2022'!$H1403/1000</f>
        <v>-9300.6680421751389</v>
      </c>
      <c r="O1409" s="10">
        <f>'4-2022'!$H1403/1000</f>
        <v>-9318.6015524805407</v>
      </c>
      <c r="P1409" s="10">
        <f>'5-2022'!$H1403/1000</f>
        <v>-9336.5350635838204</v>
      </c>
      <c r="Q1409" s="10">
        <f>'6-2022'!$H1403/1000</f>
        <v>-9354.4685738892222</v>
      </c>
      <c r="R1409" s="10">
        <f t="shared" si="23"/>
        <v>-9246.8675095634426</v>
      </c>
      <c r="T1409" s="74"/>
    </row>
    <row r="1410" spans="1:20" x14ac:dyDescent="0.25">
      <c r="A1410" s="56"/>
      <c r="B1410" s="3"/>
      <c r="C1410" s="3"/>
      <c r="D1410" s="3" t="s">
        <v>303</v>
      </c>
      <c r="E1410" s="10">
        <f>'6-2021'!$H1404/1000</f>
        <v>-490.89106555781348</v>
      </c>
      <c r="F1410" s="10">
        <f>'7-2021'!$H1404/1000</f>
        <v>-493.13024561888909</v>
      </c>
      <c r="G1410" s="10">
        <f>'8-2021'!$H1404/1000</f>
        <v>-495.3707214334226</v>
      </c>
      <c r="H1410" s="10">
        <f>'9-2021'!$H1404/1000</f>
        <v>-497.60834164350672</v>
      </c>
      <c r="I1410" s="10">
        <f>'10-2021'!$H1404/1000</f>
        <v>-499.84670467777141</v>
      </c>
      <c r="J1410" s="10">
        <f>'11-2021'!$H1404/1000</f>
        <v>-502.08507170142497</v>
      </c>
      <c r="K1410" s="10">
        <f>'12-2021'!$H1404/1000</f>
        <v>-504.32359351336089</v>
      </c>
      <c r="L1410" s="10">
        <f>'1-2022'!$H1404/1000</f>
        <v>-506.56197729244707</v>
      </c>
      <c r="M1410" s="10">
        <f>'2-2022'!$H1404/1000</f>
        <v>-508.80043208265249</v>
      </c>
      <c r="N1410" s="10">
        <f>'3-2022'!$H1404/1000</f>
        <v>-511.03896107548815</v>
      </c>
      <c r="O1410" s="10">
        <f>'4-2022'!$H1404/1000</f>
        <v>-513.27748927044615</v>
      </c>
      <c r="P1410" s="10">
        <f>'5-2022'!$H1404/1000</f>
        <v>-515.51601985903721</v>
      </c>
      <c r="Q1410" s="10">
        <f>'6-2022'!$H1404/1000</f>
        <v>-517.75463262903622</v>
      </c>
      <c r="R1410" s="10">
        <f t="shared" si="23"/>
        <v>-504.32353393848933</v>
      </c>
      <c r="T1410" s="74"/>
    </row>
    <row r="1411" spans="1:20" x14ac:dyDescent="0.25">
      <c r="A1411" s="56"/>
      <c r="B1411" s="3"/>
      <c r="C1411" s="3"/>
      <c r="D1411" s="3" t="s">
        <v>252</v>
      </c>
      <c r="E1411" s="10">
        <f>'6-2021'!$H1405/1000</f>
        <v>0</v>
      </c>
      <c r="F1411" s="10">
        <f>'7-2021'!$H1405/1000</f>
        <v>0</v>
      </c>
      <c r="G1411" s="10">
        <f>'8-2021'!$H1405/1000</f>
        <v>0</v>
      </c>
      <c r="H1411" s="10">
        <f>'9-2021'!$H1405/1000</f>
        <v>0</v>
      </c>
      <c r="I1411" s="10">
        <f>'10-2021'!$H1405/1000</f>
        <v>0</v>
      </c>
      <c r="J1411" s="10">
        <f>'11-2021'!$H1405/1000</f>
        <v>0</v>
      </c>
      <c r="K1411" s="10">
        <f>'12-2021'!$H1405/1000</f>
        <v>0</v>
      </c>
      <c r="L1411" s="10">
        <f>'1-2022'!$H1405/1000</f>
        <v>0</v>
      </c>
      <c r="M1411" s="10">
        <f>'2-2022'!$H1405/1000</f>
        <v>0</v>
      </c>
      <c r="N1411" s="10">
        <f>'3-2022'!$H1405/1000</f>
        <v>0</v>
      </c>
      <c r="O1411" s="10">
        <f>'4-2022'!$H1405/1000</f>
        <v>0</v>
      </c>
      <c r="P1411" s="10">
        <f>'5-2022'!$H1405/1000</f>
        <v>0</v>
      </c>
      <c r="Q1411" s="10">
        <f>'6-2022'!$H1405/1000</f>
        <v>0</v>
      </c>
      <c r="R1411" s="10">
        <f t="shared" si="23"/>
        <v>0</v>
      </c>
      <c r="T1411" s="74"/>
    </row>
    <row r="1412" spans="1:20" x14ac:dyDescent="0.25">
      <c r="A1412" s="56"/>
      <c r="B1412" s="3"/>
      <c r="C1412" s="3"/>
      <c r="D1412" s="3" t="s">
        <v>30</v>
      </c>
      <c r="E1412" s="10">
        <f>'6-2021'!$H1406/1000</f>
        <v>0</v>
      </c>
      <c r="F1412" s="10">
        <f>'7-2021'!$H1406/1000</f>
        <v>0</v>
      </c>
      <c r="G1412" s="10">
        <f>'8-2021'!$H1406/1000</f>
        <v>0</v>
      </c>
      <c r="H1412" s="10">
        <f>'9-2021'!$H1406/1000</f>
        <v>0</v>
      </c>
      <c r="I1412" s="10">
        <f>'10-2021'!$H1406/1000</f>
        <v>0</v>
      </c>
      <c r="J1412" s="10">
        <f>'11-2021'!$H1406/1000</f>
        <v>0</v>
      </c>
      <c r="K1412" s="10">
        <f>'12-2021'!$H1406/1000</f>
        <v>0</v>
      </c>
      <c r="L1412" s="10">
        <f>'1-2022'!$H1406/1000</f>
        <v>0</v>
      </c>
      <c r="M1412" s="10">
        <f>'2-2022'!$H1406/1000</f>
        <v>0</v>
      </c>
      <c r="N1412" s="10">
        <f>'3-2022'!$H1406/1000</f>
        <v>0</v>
      </c>
      <c r="O1412" s="10">
        <f>'4-2022'!$H1406/1000</f>
        <v>0</v>
      </c>
      <c r="P1412" s="10">
        <f>'5-2022'!$H1406/1000</f>
        <v>0</v>
      </c>
      <c r="Q1412" s="10">
        <f>'6-2022'!$H1406/1000</f>
        <v>0</v>
      </c>
      <c r="R1412" s="10">
        <f t="shared" si="23"/>
        <v>0</v>
      </c>
      <c r="T1412" s="74"/>
    </row>
    <row r="1413" spans="1:20" x14ac:dyDescent="0.25">
      <c r="A1413" s="56"/>
      <c r="B1413" s="3"/>
      <c r="C1413" s="3"/>
      <c r="D1413" s="3" t="s">
        <v>247</v>
      </c>
      <c r="E1413" s="10">
        <f>'6-2021'!$H1407/1000</f>
        <v>0</v>
      </c>
      <c r="F1413" s="10">
        <f>'7-2021'!$H1407/1000</f>
        <v>0</v>
      </c>
      <c r="G1413" s="10">
        <f>'8-2021'!$H1407/1000</f>
        <v>0</v>
      </c>
      <c r="H1413" s="10">
        <f>'9-2021'!$H1407/1000</f>
        <v>0</v>
      </c>
      <c r="I1413" s="10">
        <f>'10-2021'!$H1407/1000</f>
        <v>0</v>
      </c>
      <c r="J1413" s="10">
        <f>'11-2021'!$H1407/1000</f>
        <v>0</v>
      </c>
      <c r="K1413" s="10">
        <f>'12-2021'!$H1407/1000</f>
        <v>0</v>
      </c>
      <c r="L1413" s="10">
        <f>'1-2022'!$H1407/1000</f>
        <v>0</v>
      </c>
      <c r="M1413" s="10">
        <f>'2-2022'!$H1407/1000</f>
        <v>0</v>
      </c>
      <c r="N1413" s="10">
        <f>'3-2022'!$H1407/1000</f>
        <v>0</v>
      </c>
      <c r="O1413" s="10">
        <f>'4-2022'!$H1407/1000</f>
        <v>0</v>
      </c>
      <c r="P1413" s="10">
        <f>'5-2022'!$H1407/1000</f>
        <v>0</v>
      </c>
      <c r="Q1413" s="10">
        <f>'6-2022'!$H1407/1000</f>
        <v>0</v>
      </c>
      <c r="R1413" s="10">
        <f t="shared" si="23"/>
        <v>0</v>
      </c>
      <c r="T1413" s="74"/>
    </row>
    <row r="1414" spans="1:20" x14ac:dyDescent="0.25">
      <c r="A1414" s="56"/>
      <c r="B1414" s="3"/>
      <c r="C1414" s="3"/>
      <c r="D1414" s="3" t="s">
        <v>24</v>
      </c>
      <c r="E1414" s="10">
        <f>'6-2021'!$H1408/1000</f>
        <v>-4454.274180543629</v>
      </c>
      <c r="F1414" s="10">
        <f>'7-2021'!$H1408/1000</f>
        <v>-4530.6850579658421</v>
      </c>
      <c r="G1414" s="10">
        <f>'8-2021'!$H1408/1000</f>
        <v>-4498.1855410164471</v>
      </c>
      <c r="H1414" s="10">
        <f>'9-2021'!$H1408/1000</f>
        <v>-4347.9210218449471</v>
      </c>
      <c r="I1414" s="10">
        <f>'10-2021'!$H1408/1000</f>
        <v>-4332.0375530854162</v>
      </c>
      <c r="J1414" s="10">
        <f>'11-2021'!$H1408/1000</f>
        <v>-4394.6778441451661</v>
      </c>
      <c r="K1414" s="10">
        <f>'12-2021'!$H1408/1000</f>
        <v>-4406.2313484685783</v>
      </c>
      <c r="L1414" s="10">
        <f>'1-2022'!$H1408/1000</f>
        <v>-4458.7601851324553</v>
      </c>
      <c r="M1414" s="10">
        <f>'2-2022'!$H1408/1000</f>
        <v>-4522.010066757538</v>
      </c>
      <c r="N1414" s="10">
        <f>'3-2022'!$H1408/1000</f>
        <v>-4584.2114819721482</v>
      </c>
      <c r="O1414" s="10">
        <f>'4-2022'!$H1408/1000</f>
        <v>-4659.9611285856172</v>
      </c>
      <c r="P1414" s="10">
        <f>'5-2022'!$H1408/1000</f>
        <v>-4735.8999671720994</v>
      </c>
      <c r="Q1414" s="10">
        <f>'6-2022'!$H1408/1000</f>
        <v>-4793.0626679369898</v>
      </c>
      <c r="R1414" s="10">
        <f t="shared" si="23"/>
        <v>-4507.854135032213</v>
      </c>
      <c r="T1414" s="74"/>
    </row>
    <row r="1415" spans="1:20" x14ac:dyDescent="0.25">
      <c r="A1415" s="56"/>
      <c r="B1415" s="3"/>
      <c r="C1415" s="3"/>
      <c r="D1415" s="3" t="s">
        <v>249</v>
      </c>
      <c r="E1415" s="10">
        <f>'6-2021'!$H1409/1000</f>
        <v>-4559.8360726073524</v>
      </c>
      <c r="F1415" s="10">
        <f>'7-2021'!$H1409/1000</f>
        <v>-4569.4028106195583</v>
      </c>
      <c r="G1415" s="10">
        <f>'8-2021'!$H1409/1000</f>
        <v>-4578.9695464154647</v>
      </c>
      <c r="H1415" s="10">
        <f>'9-2021'!$H1409/1000</f>
        <v>-4588.5362866439682</v>
      </c>
      <c r="I1415" s="10">
        <f>'10-2021'!$H1409/1000</f>
        <v>-4598.1030246561741</v>
      </c>
      <c r="J1415" s="10">
        <f>'11-2021'!$H1409/1000</f>
        <v>-4607.6697604520805</v>
      </c>
      <c r="K1415" s="10">
        <f>'12-2021'!$H1409/1000</f>
        <v>-4617.2365006805858</v>
      </c>
      <c r="L1415" s="10">
        <f>'1-2022'!$H1409/1000</f>
        <v>-4626.8032364764922</v>
      </c>
      <c r="M1415" s="10">
        <f>'2-2022'!$H1409/1000</f>
        <v>-4636.3688995840257</v>
      </c>
      <c r="N1415" s="10">
        <f>'3-2022'!$H1409/1000</f>
        <v>-4645.9017481790515</v>
      </c>
      <c r="O1415" s="10">
        <f>'4-2022'!$H1409/1000</f>
        <v>-4655.6702070128822</v>
      </c>
      <c r="P1415" s="10">
        <f>'5-2022'!$H1409/1000</f>
        <v>-4665.4329721764007</v>
      </c>
      <c r="Q1415" s="10">
        <f>'6-2022'!$H1409/1000</f>
        <v>-4674.5072996830286</v>
      </c>
      <c r="R1415" s="10">
        <f t="shared" si="23"/>
        <v>-4617.2722232534898</v>
      </c>
      <c r="T1415" s="74"/>
    </row>
    <row r="1416" spans="1:20" x14ac:dyDescent="0.25">
      <c r="A1416" s="56"/>
      <c r="B1416" s="3"/>
      <c r="C1416" s="3"/>
      <c r="D1416" s="3" t="s">
        <v>251</v>
      </c>
      <c r="E1416" s="10">
        <f>'6-2021'!$H1410/1000</f>
        <v>0</v>
      </c>
      <c r="F1416" s="10">
        <f>'7-2021'!$H1410/1000</f>
        <v>0</v>
      </c>
      <c r="G1416" s="10">
        <f>'8-2021'!$H1410/1000</f>
        <v>0</v>
      </c>
      <c r="H1416" s="10">
        <f>'9-2021'!$H1410/1000</f>
        <v>0</v>
      </c>
      <c r="I1416" s="10">
        <f>'10-2021'!$H1410/1000</f>
        <v>0</v>
      </c>
      <c r="J1416" s="10">
        <f>'11-2021'!$H1410/1000</f>
        <v>0</v>
      </c>
      <c r="K1416" s="10">
        <f>'12-2021'!$H1410/1000</f>
        <v>0</v>
      </c>
      <c r="L1416" s="10">
        <f>'1-2022'!$H1410/1000</f>
        <v>0</v>
      </c>
      <c r="M1416" s="10">
        <f>'2-2022'!$H1410/1000</f>
        <v>0</v>
      </c>
      <c r="N1416" s="10">
        <f>'3-2022'!$H1410/1000</f>
        <v>0</v>
      </c>
      <c r="O1416" s="10">
        <f>'4-2022'!$H1410/1000</f>
        <v>0</v>
      </c>
      <c r="P1416" s="10">
        <f>'5-2022'!$H1410/1000</f>
        <v>0</v>
      </c>
      <c r="Q1416" s="10">
        <f>'6-2022'!$H1410/1000</f>
        <v>0</v>
      </c>
      <c r="R1416" s="10">
        <f t="shared" si="23"/>
        <v>0</v>
      </c>
    </row>
    <row r="1417" spans="1:20" x14ac:dyDescent="0.25">
      <c r="A1417" s="56"/>
      <c r="B1417" s="3"/>
      <c r="C1417" s="3"/>
      <c r="D1417" s="3" t="s">
        <v>255</v>
      </c>
      <c r="E1417" s="10">
        <f>'6-2021'!$H1411/1000</f>
        <v>-10966.76233329087</v>
      </c>
      <c r="F1417" s="10">
        <f>'7-2021'!$H1411/1000</f>
        <v>-11065.326923348879</v>
      </c>
      <c r="G1417" s="10">
        <f>'8-2021'!$H1411/1000</f>
        <v>-11164.97849478404</v>
      </c>
      <c r="H1417" s="10">
        <f>'9-2021'!$H1411/1000</f>
        <v>-11219.43645739312</v>
      </c>
      <c r="I1417" s="10">
        <f>'10-2021'!$H1411/1000</f>
        <v>-11301.309512981561</v>
      </c>
      <c r="J1417" s="10">
        <f>'11-2021'!$H1411/1000</f>
        <v>-11393.556835260533</v>
      </c>
      <c r="K1417" s="10">
        <f>'12-2021'!$H1411/1000</f>
        <v>-10938.792521547824</v>
      </c>
      <c r="L1417" s="10">
        <f>'1-2022'!$H1411/1000</f>
        <v>-11028.352328208892</v>
      </c>
      <c r="M1417" s="10">
        <f>'2-2022'!$H1411/1000</f>
        <v>-11117.918313463611</v>
      </c>
      <c r="N1417" s="10">
        <f>'3-2022'!$H1411/1000</f>
        <v>-11207.486101117198</v>
      </c>
      <c r="O1417" s="10">
        <f>'4-2022'!$H1411/1000</f>
        <v>-11297.053884050698</v>
      </c>
      <c r="P1417" s="10">
        <f>'5-2022'!$H1411/1000</f>
        <v>-11386.974293881962</v>
      </c>
      <c r="Q1417" s="10">
        <f>'6-2022'!$H1411/1000</f>
        <v>-11477.911932995905</v>
      </c>
      <c r="R1417" s="10">
        <f t="shared" si="23"/>
        <v>-11195.293566598477</v>
      </c>
      <c r="T1417" s="74"/>
    </row>
    <row r="1418" spans="1:20" x14ac:dyDescent="0.25">
      <c r="A1418" s="56"/>
      <c r="B1418" s="3"/>
      <c r="C1418" s="3"/>
      <c r="D1418" s="3" t="s">
        <v>251</v>
      </c>
      <c r="E1418" s="10">
        <f>'6-2021'!$H1412/1000</f>
        <v>0</v>
      </c>
      <c r="F1418" s="10">
        <f>'7-2021'!$H1412/1000</f>
        <v>0</v>
      </c>
      <c r="G1418" s="10">
        <f>'8-2021'!$H1412/1000</f>
        <v>0</v>
      </c>
      <c r="H1418" s="10">
        <f>'9-2021'!$H1412/1000</f>
        <v>0</v>
      </c>
      <c r="I1418" s="10">
        <f>'10-2021'!$H1412/1000</f>
        <v>0</v>
      </c>
      <c r="J1418" s="10">
        <f>'11-2021'!$H1412/1000</f>
        <v>0</v>
      </c>
      <c r="K1418" s="10">
        <f>'12-2021'!$H1412/1000</f>
        <v>0</v>
      </c>
      <c r="L1418" s="10">
        <f>'1-2022'!$H1412/1000</f>
        <v>0</v>
      </c>
      <c r="M1418" s="10">
        <f>'2-2022'!$H1412/1000</f>
        <v>0</v>
      </c>
      <c r="N1418" s="10">
        <f>'3-2022'!$H1412/1000</f>
        <v>0</v>
      </c>
      <c r="O1418" s="10">
        <f>'4-2022'!$H1412/1000</f>
        <v>0</v>
      </c>
      <c r="P1418" s="10">
        <f>'5-2022'!$H1412/1000</f>
        <v>0</v>
      </c>
      <c r="Q1418" s="10">
        <f>'6-2022'!$H1412/1000</f>
        <v>0</v>
      </c>
      <c r="R1418" s="10">
        <f t="shared" si="23"/>
        <v>0</v>
      </c>
      <c r="T1418" s="74"/>
    </row>
    <row r="1419" spans="1:20" x14ac:dyDescent="0.25">
      <c r="A1419" s="56"/>
      <c r="B1419" s="3"/>
      <c r="C1419" s="3"/>
      <c r="D1419" s="3" t="s">
        <v>251</v>
      </c>
      <c r="E1419" s="10">
        <f>'6-2021'!$H1413/1000</f>
        <v>0</v>
      </c>
      <c r="F1419" s="10">
        <f>'7-2021'!$H1413/1000</f>
        <v>0</v>
      </c>
      <c r="G1419" s="10">
        <f>'8-2021'!$H1413/1000</f>
        <v>0</v>
      </c>
      <c r="H1419" s="10">
        <f>'9-2021'!$H1413/1000</f>
        <v>0</v>
      </c>
      <c r="I1419" s="10">
        <f>'10-2021'!$H1413/1000</f>
        <v>0</v>
      </c>
      <c r="J1419" s="10">
        <f>'11-2021'!$H1413/1000</f>
        <v>0</v>
      </c>
      <c r="K1419" s="10">
        <f>'12-2021'!$H1413/1000</f>
        <v>0</v>
      </c>
      <c r="L1419" s="10">
        <f>'1-2022'!$H1413/1000</f>
        <v>0</v>
      </c>
      <c r="M1419" s="10">
        <f>'2-2022'!$H1413/1000</f>
        <v>0</v>
      </c>
      <c r="N1419" s="10">
        <f>'3-2022'!$H1413/1000</f>
        <v>0</v>
      </c>
      <c r="O1419" s="10">
        <f>'4-2022'!$H1413/1000</f>
        <v>0</v>
      </c>
      <c r="P1419" s="10">
        <f>'5-2022'!$H1413/1000</f>
        <v>0</v>
      </c>
      <c r="Q1419" s="10">
        <f>'6-2022'!$H1413/1000</f>
        <v>0</v>
      </c>
      <c r="R1419" s="10">
        <f t="shared" si="23"/>
        <v>0</v>
      </c>
      <c r="T1419" s="74"/>
    </row>
    <row r="1420" spans="1:20" x14ac:dyDescent="0.25">
      <c r="A1420" s="56"/>
      <c r="B1420" s="3"/>
      <c r="C1420" s="3"/>
      <c r="D1420" s="3" t="s">
        <v>30</v>
      </c>
      <c r="E1420" s="10">
        <f>'6-2021'!$H1414/1000</f>
        <v>0</v>
      </c>
      <c r="F1420" s="10">
        <f>'7-2021'!$H1414/1000</f>
        <v>0</v>
      </c>
      <c r="G1420" s="10">
        <f>'8-2021'!$H1414/1000</f>
        <v>0</v>
      </c>
      <c r="H1420" s="10">
        <f>'9-2021'!$H1414/1000</f>
        <v>0</v>
      </c>
      <c r="I1420" s="10">
        <f>'10-2021'!$H1414/1000</f>
        <v>0</v>
      </c>
      <c r="J1420" s="10">
        <f>'11-2021'!$H1414/1000</f>
        <v>0</v>
      </c>
      <c r="K1420" s="10">
        <f>'12-2021'!$H1414/1000</f>
        <v>0</v>
      </c>
      <c r="L1420" s="10">
        <f>'1-2022'!$H1414/1000</f>
        <v>0</v>
      </c>
      <c r="M1420" s="10">
        <f>'2-2022'!$H1414/1000</f>
        <v>0</v>
      </c>
      <c r="N1420" s="10">
        <f>'3-2022'!$H1414/1000</f>
        <v>0</v>
      </c>
      <c r="O1420" s="10">
        <f>'4-2022'!$H1414/1000</f>
        <v>0</v>
      </c>
      <c r="P1420" s="10">
        <f>'5-2022'!$H1414/1000</f>
        <v>0</v>
      </c>
      <c r="Q1420" s="10">
        <f>'6-2022'!$H1414/1000</f>
        <v>0</v>
      </c>
      <c r="R1420" s="10">
        <f t="shared" si="23"/>
        <v>0</v>
      </c>
    </row>
    <row r="1421" spans="1:20" x14ac:dyDescent="0.25">
      <c r="A1421" s="56"/>
      <c r="B1421" s="3"/>
      <c r="C1421" s="3"/>
      <c r="D1421" s="3" t="s">
        <v>251</v>
      </c>
      <c r="E1421" s="10">
        <f>'6-2021'!$H1415/1000</f>
        <v>0</v>
      </c>
      <c r="F1421" s="10">
        <f>'7-2021'!$H1415/1000</f>
        <v>0</v>
      </c>
      <c r="G1421" s="10">
        <f>'8-2021'!$H1415/1000</f>
        <v>0</v>
      </c>
      <c r="H1421" s="10">
        <f>'9-2021'!$H1415/1000</f>
        <v>0</v>
      </c>
      <c r="I1421" s="10">
        <f>'10-2021'!$H1415/1000</f>
        <v>0</v>
      </c>
      <c r="J1421" s="10">
        <f>'11-2021'!$H1415/1000</f>
        <v>0</v>
      </c>
      <c r="K1421" s="10">
        <f>'12-2021'!$H1415/1000</f>
        <v>0</v>
      </c>
      <c r="L1421" s="10">
        <f>'1-2022'!$H1415/1000</f>
        <v>0</v>
      </c>
      <c r="M1421" s="10">
        <f>'2-2022'!$H1415/1000</f>
        <v>0</v>
      </c>
      <c r="N1421" s="10">
        <f>'3-2022'!$H1415/1000</f>
        <v>0</v>
      </c>
      <c r="O1421" s="10">
        <f>'4-2022'!$H1415/1000</f>
        <v>0</v>
      </c>
      <c r="P1421" s="10">
        <f>'5-2022'!$H1415/1000</f>
        <v>0</v>
      </c>
      <c r="Q1421" s="10">
        <f>'6-2022'!$H1415/1000</f>
        <v>0</v>
      </c>
      <c r="R1421" s="10">
        <f t="shared" si="23"/>
        <v>0</v>
      </c>
      <c r="T1421" s="74"/>
    </row>
    <row r="1422" spans="1:20" x14ac:dyDescent="0.25">
      <c r="A1422" s="56"/>
      <c r="B1422" s="3"/>
      <c r="C1422" s="3"/>
      <c r="D1422" s="3" t="s">
        <v>253</v>
      </c>
      <c r="E1422" s="10">
        <f>'6-2021'!$H1416/1000</f>
        <v>-394.40996397165782</v>
      </c>
      <c r="F1422" s="10">
        <f>'7-2021'!$H1416/1000</f>
        <v>-400.29959937826368</v>
      </c>
      <c r="G1422" s="10">
        <f>'8-2021'!$H1416/1000</f>
        <v>-406.18923478486954</v>
      </c>
      <c r="H1422" s="10">
        <f>'9-2021'!$H1416/1000</f>
        <v>-412.07887019147546</v>
      </c>
      <c r="I1422" s="10">
        <f>'10-2021'!$H1416/1000</f>
        <v>-417.96850559808132</v>
      </c>
      <c r="J1422" s="10">
        <f>'11-2021'!$H1416/1000</f>
        <v>-423.85813878838894</v>
      </c>
      <c r="K1422" s="10">
        <f>'12-2021'!$H1416/1000</f>
        <v>-429.72178588122506</v>
      </c>
      <c r="L1422" s="10">
        <f>'1-2022'!$H1416/1000</f>
        <v>-435.55944466029155</v>
      </c>
      <c r="M1422" s="10">
        <f>'2-2022'!$H1416/1000</f>
        <v>-441.39710343935815</v>
      </c>
      <c r="N1422" s="10">
        <f>'3-2022'!$H1416/1000</f>
        <v>-447.23476221842458</v>
      </c>
      <c r="O1422" s="10">
        <f>'4-2022'!$H1416/1000</f>
        <v>-453.07242099749107</v>
      </c>
      <c r="P1422" s="10">
        <f>'5-2022'!$H1416/1000</f>
        <v>-458.9100797765575</v>
      </c>
      <c r="Q1422" s="10">
        <f>'6-2022'!$H1416/1000</f>
        <v>-464.7477385556241</v>
      </c>
      <c r="R1422" s="10">
        <f t="shared" si="23"/>
        <v>-429.65573308150562</v>
      </c>
      <c r="T1422" s="74"/>
    </row>
    <row r="1423" spans="1:20" x14ac:dyDescent="0.25">
      <c r="A1423" s="56"/>
      <c r="B1423" s="3"/>
      <c r="C1423" s="3"/>
      <c r="D1423" s="3" t="s">
        <v>248</v>
      </c>
      <c r="E1423" s="10">
        <f>'6-2021'!$H1417/1000</f>
        <v>-22429.662699589579</v>
      </c>
      <c r="F1423" s="10">
        <f>'7-2021'!$H1417/1000</f>
        <v>-22547.102741497401</v>
      </c>
      <c r="G1423" s="10">
        <f>'8-2021'!$H1417/1000</f>
        <v>-22656.00701593257</v>
      </c>
      <c r="H1423" s="10">
        <f>'9-2021'!$H1417/1000</f>
        <v>-22771.777456592652</v>
      </c>
      <c r="I1423" s="10">
        <f>'10-2021'!$H1417/1000</f>
        <v>-22894.586633244526</v>
      </c>
      <c r="J1423" s="10">
        <f>'11-2021'!$H1417/1000</f>
        <v>-23023.508071848555</v>
      </c>
      <c r="K1423" s="10">
        <f>'12-2021'!$H1417/1000</f>
        <v>-23123.72497373636</v>
      </c>
      <c r="L1423" s="10">
        <f>'1-2022'!$H1417/1000</f>
        <v>-23254.095325346942</v>
      </c>
      <c r="M1423" s="10">
        <f>'2-2022'!$H1417/1000</f>
        <v>-23385.646642608244</v>
      </c>
      <c r="N1423" s="10">
        <f>'3-2022'!$H1417/1000</f>
        <v>-23530.063646858034</v>
      </c>
      <c r="O1423" s="10">
        <f>'4-2022'!$H1417/1000</f>
        <v>-23550.832157057448</v>
      </c>
      <c r="P1423" s="10">
        <f>'5-2022'!$H1417/1000</f>
        <v>-23688.487122837301</v>
      </c>
      <c r="Q1423" s="10">
        <f>'6-2022'!$H1417/1000</f>
        <v>-23828.037196329631</v>
      </c>
      <c r="R1423" s="10">
        <f t="shared" si="23"/>
        <v>-23129.556811293311</v>
      </c>
      <c r="T1423" s="74"/>
    </row>
    <row r="1424" spans="1:20" x14ac:dyDescent="0.25">
      <c r="A1424" s="56"/>
      <c r="B1424" s="3"/>
      <c r="C1424" s="3"/>
      <c r="D1424" s="3"/>
      <c r="E1424" s="25">
        <f>'6-2021'!$H1418/1000</f>
        <v>-52445.794440200159</v>
      </c>
      <c r="F1424" s="25">
        <f>'7-2021'!$H1418/1000</f>
        <v>-52774.101374969243</v>
      </c>
      <c r="G1424" s="25">
        <f>'8-2021'!$H1418/1000</f>
        <v>-52986.050411212636</v>
      </c>
      <c r="H1424" s="25">
        <f>'9-2021'!$H1418/1000</f>
        <v>-53041.904161460894</v>
      </c>
      <c r="I1424" s="25">
        <f>'10-2021'!$H1418/1000</f>
        <v>-53266.593531700149</v>
      </c>
      <c r="J1424" s="25">
        <f>'11-2021'!$H1418/1000</f>
        <v>-53586.293179958164</v>
      </c>
      <c r="K1424" s="25">
        <f>'12-2021'!$H1418/1000</f>
        <v>-53279.164053491113</v>
      </c>
      <c r="L1424" s="25">
        <f>'1-2022'!$H1418/1000</f>
        <v>-53587.461697883977</v>
      </c>
      <c r="M1424" s="25">
        <f>'2-2022'!$H1418/1000</f>
        <v>-53907.666519007289</v>
      </c>
      <c r="N1424" s="25">
        <f>'3-2022'!$H1418/1000</f>
        <v>-54239.657633595481</v>
      </c>
      <c r="O1424" s="25">
        <f>'4-2022'!$H1418/1000</f>
        <v>-54461.784089455126</v>
      </c>
      <c r="P1424" s="25">
        <f>'5-2022'!$H1418/1000</f>
        <v>-54801.333119287177</v>
      </c>
      <c r="Q1424" s="25">
        <f>'6-2022'!$H1418/1000</f>
        <v>-55124.32999201944</v>
      </c>
      <c r="R1424" s="25">
        <f t="shared" si="23"/>
        <v>-53643.089332344243</v>
      </c>
      <c r="T1424" s="74"/>
    </row>
    <row r="1425" spans="1:22" x14ac:dyDescent="0.25">
      <c r="A1425" s="56" t="s">
        <v>239</v>
      </c>
      <c r="B1425" s="3" t="s">
        <v>123</v>
      </c>
      <c r="C1425" s="3"/>
      <c r="D1425" s="3"/>
      <c r="E1425" s="2">
        <f>'6-2021'!$H1419/1000</f>
        <v>0</v>
      </c>
      <c r="F1425" s="2">
        <f>'7-2021'!$H1419/1000</f>
        <v>0</v>
      </c>
      <c r="G1425" s="2">
        <f>'8-2021'!$H1419/1000</f>
        <v>0</v>
      </c>
      <c r="H1425" s="2">
        <f>'9-2021'!$H1419/1000</f>
        <v>0</v>
      </c>
      <c r="I1425" s="2">
        <f>'10-2021'!$H1419/1000</f>
        <v>0</v>
      </c>
      <c r="J1425" s="2">
        <f>'11-2021'!$H1419/1000</f>
        <v>0</v>
      </c>
      <c r="K1425" s="2">
        <f>'12-2021'!$H1419/1000</f>
        <v>0</v>
      </c>
      <c r="L1425" s="2">
        <f>'1-2022'!$H1419/1000</f>
        <v>0</v>
      </c>
      <c r="M1425" s="2">
        <f>'2-2022'!$H1419/1000</f>
        <v>0</v>
      </c>
      <c r="N1425" s="2">
        <f>'3-2022'!$H1419/1000</f>
        <v>0</v>
      </c>
      <c r="O1425" s="2">
        <f>'4-2022'!$H1419/1000</f>
        <v>0</v>
      </c>
      <c r="P1425" s="2">
        <f>'5-2022'!$H1419/1000</f>
        <v>0</v>
      </c>
      <c r="Q1425" s="2">
        <f>'6-2022'!$H1419/1000</f>
        <v>0</v>
      </c>
      <c r="R1425" s="2">
        <f t="shared" si="23"/>
        <v>0</v>
      </c>
      <c r="T1425" s="74"/>
    </row>
    <row r="1426" spans="1:22" x14ac:dyDescent="0.25">
      <c r="A1426" s="56"/>
      <c r="B1426" s="3"/>
      <c r="C1426" s="3"/>
      <c r="D1426" s="3" t="s">
        <v>267</v>
      </c>
      <c r="E1426" s="10">
        <f>'6-2021'!$H1420/1000</f>
        <v>0</v>
      </c>
      <c r="F1426" s="10">
        <f>'7-2021'!$H1420/1000</f>
        <v>0</v>
      </c>
      <c r="G1426" s="10">
        <f>'8-2021'!$H1420/1000</f>
        <v>0</v>
      </c>
      <c r="H1426" s="10">
        <f>'9-2021'!$H1420/1000</f>
        <v>0</v>
      </c>
      <c r="I1426" s="10">
        <f>'10-2021'!$H1420/1000</f>
        <v>0</v>
      </c>
      <c r="J1426" s="10">
        <f>'11-2021'!$H1420/1000</f>
        <v>0</v>
      </c>
      <c r="K1426" s="10">
        <f>'12-2021'!$H1420/1000</f>
        <v>0</v>
      </c>
      <c r="L1426" s="10">
        <f>'1-2022'!$H1420/1000</f>
        <v>0</v>
      </c>
      <c r="M1426" s="10">
        <f>'2-2022'!$H1420/1000</f>
        <v>0</v>
      </c>
      <c r="N1426" s="10">
        <f>'3-2022'!$H1420/1000</f>
        <v>0</v>
      </c>
      <c r="O1426" s="10">
        <f>'4-2022'!$H1420/1000</f>
        <v>0</v>
      </c>
      <c r="P1426" s="10">
        <f>'5-2022'!$H1420/1000</f>
        <v>0</v>
      </c>
      <c r="Q1426" s="10">
        <f>'6-2022'!$H1420/1000</f>
        <v>0</v>
      </c>
      <c r="R1426" s="10">
        <f t="shared" si="23"/>
        <v>0</v>
      </c>
      <c r="T1426" s="74"/>
    </row>
    <row r="1427" spans="1:22" ht="15.75" thickBot="1" x14ac:dyDescent="0.3">
      <c r="A1427" s="56"/>
      <c r="B1427" s="3"/>
      <c r="C1427" s="3"/>
      <c r="D1427" s="3"/>
      <c r="E1427" s="19">
        <f>'6-2021'!$H1421/1000</f>
        <v>-52445.794440200159</v>
      </c>
      <c r="F1427" s="19">
        <f>'7-2021'!$H1421/1000</f>
        <v>-52774.101374969243</v>
      </c>
      <c r="G1427" s="19">
        <f>'8-2021'!$H1421/1000</f>
        <v>-52986.050411212636</v>
      </c>
      <c r="H1427" s="19">
        <f>'9-2021'!$H1421/1000</f>
        <v>-53041.904161460894</v>
      </c>
      <c r="I1427" s="19">
        <f>'10-2021'!$H1421/1000</f>
        <v>-53266.593531700149</v>
      </c>
      <c r="J1427" s="19">
        <f>'11-2021'!$H1421/1000</f>
        <v>-53586.293179958164</v>
      </c>
      <c r="K1427" s="19">
        <f>'12-2021'!$H1421/1000</f>
        <v>-53279.164053491113</v>
      </c>
      <c r="L1427" s="19">
        <f>'1-2022'!$H1421/1000</f>
        <v>-53587.461697883977</v>
      </c>
      <c r="M1427" s="19">
        <f>'2-2022'!$H1421/1000</f>
        <v>-53907.666519007289</v>
      </c>
      <c r="N1427" s="19">
        <f>'3-2022'!$H1421/1000</f>
        <v>-54239.657633595481</v>
      </c>
      <c r="O1427" s="19">
        <f>'4-2022'!$H1421/1000</f>
        <v>-54461.784089455126</v>
      </c>
      <c r="P1427" s="19">
        <f>'5-2022'!$H1421/1000</f>
        <v>-54801.333119287177</v>
      </c>
      <c r="Q1427" s="19">
        <f>'6-2022'!$H1421/1000</f>
        <v>-55124.32999201944</v>
      </c>
      <c r="R1427" s="19">
        <f t="shared" si="23"/>
        <v>-53643.089332344243</v>
      </c>
      <c r="T1427" s="74"/>
    </row>
    <row r="1428" spans="1:22" ht="15.75" thickTop="1" x14ac:dyDescent="0.25">
      <c r="A1428" s="56"/>
      <c r="B1428" s="3"/>
      <c r="C1428" s="3"/>
      <c r="D1428" s="3"/>
      <c r="E1428" s="2">
        <f>'6-2021'!$H1422/1000</f>
        <v>0</v>
      </c>
      <c r="F1428" s="2">
        <f>'7-2021'!$H1422/1000</f>
        <v>0</v>
      </c>
      <c r="G1428" s="2">
        <f>'8-2021'!$H1422/1000</f>
        <v>0</v>
      </c>
      <c r="H1428" s="2">
        <f>'9-2021'!$H1422/1000</f>
        <v>0</v>
      </c>
      <c r="I1428" s="2">
        <f>'10-2021'!$H1422/1000</f>
        <v>0</v>
      </c>
      <c r="J1428" s="2">
        <f>'11-2021'!$H1422/1000</f>
        <v>0</v>
      </c>
      <c r="K1428" s="2">
        <f>'12-2021'!$H1422/1000</f>
        <v>0</v>
      </c>
      <c r="L1428" s="2">
        <f>'1-2022'!$H1422/1000</f>
        <v>0</v>
      </c>
      <c r="M1428" s="2">
        <f>'2-2022'!$H1422/1000</f>
        <v>0</v>
      </c>
      <c r="N1428" s="2">
        <f>'3-2022'!$H1422/1000</f>
        <v>0</v>
      </c>
      <c r="O1428" s="2">
        <f>'4-2022'!$H1422/1000</f>
        <v>0</v>
      </c>
      <c r="P1428" s="2">
        <f>'5-2022'!$H1422/1000</f>
        <v>0</v>
      </c>
      <c r="Q1428" s="2">
        <f>'6-2022'!$H1422/1000</f>
        <v>0</v>
      </c>
      <c r="R1428" s="2">
        <f t="shared" si="23"/>
        <v>0</v>
      </c>
      <c r="T1428" s="74"/>
    </row>
    <row r="1429" spans="1:22" x14ac:dyDescent="0.25">
      <c r="A1429" s="56">
        <v>111390</v>
      </c>
      <c r="B1429" s="58" t="s">
        <v>241</v>
      </c>
      <c r="C1429" s="3"/>
      <c r="D1429" s="3"/>
      <c r="E1429" s="2">
        <f>'6-2021'!$H1423/1000</f>
        <v>0</v>
      </c>
      <c r="F1429" s="2">
        <f>'7-2021'!$H1423/1000</f>
        <v>0</v>
      </c>
      <c r="G1429" s="2">
        <f>'8-2021'!$H1423/1000</f>
        <v>0</v>
      </c>
      <c r="H1429" s="2">
        <f>'9-2021'!$H1423/1000</f>
        <v>0</v>
      </c>
      <c r="I1429" s="2">
        <f>'10-2021'!$H1423/1000</f>
        <v>0</v>
      </c>
      <c r="J1429" s="2">
        <f>'11-2021'!$H1423/1000</f>
        <v>0</v>
      </c>
      <c r="K1429" s="2">
        <f>'12-2021'!$H1423/1000</f>
        <v>0</v>
      </c>
      <c r="L1429" s="2">
        <f>'1-2022'!$H1423/1000</f>
        <v>0</v>
      </c>
      <c r="M1429" s="2">
        <f>'2-2022'!$H1423/1000</f>
        <v>0</v>
      </c>
      <c r="N1429" s="2">
        <f>'3-2022'!$H1423/1000</f>
        <v>0</v>
      </c>
      <c r="O1429" s="2">
        <f>'4-2022'!$H1423/1000</f>
        <v>0</v>
      </c>
      <c r="P1429" s="2">
        <f>'5-2022'!$H1423/1000</f>
        <v>0</v>
      </c>
      <c r="Q1429" s="2">
        <f>'6-2022'!$H1423/1000</f>
        <v>0</v>
      </c>
      <c r="R1429" s="2">
        <f t="shared" si="23"/>
        <v>0</v>
      </c>
      <c r="T1429" s="74"/>
    </row>
    <row r="1430" spans="1:22" x14ac:dyDescent="0.25">
      <c r="A1430" s="56"/>
      <c r="B1430" s="58"/>
      <c r="C1430" s="3"/>
      <c r="D1430" s="3" t="s">
        <v>193</v>
      </c>
      <c r="E1430" s="10">
        <f>'6-2021'!$H1424/1000</f>
        <v>0</v>
      </c>
      <c r="F1430" s="10">
        <f>'7-2021'!$H1424/1000</f>
        <v>0</v>
      </c>
      <c r="G1430" s="10">
        <f>'8-2021'!$H1424/1000</f>
        <v>0</v>
      </c>
      <c r="H1430" s="10">
        <f>'9-2021'!$H1424/1000</f>
        <v>0</v>
      </c>
      <c r="I1430" s="10">
        <f>'10-2021'!$H1424/1000</f>
        <v>0</v>
      </c>
      <c r="J1430" s="10">
        <f>'11-2021'!$H1424/1000</f>
        <v>0</v>
      </c>
      <c r="K1430" s="10">
        <f>'12-2021'!$H1424/1000</f>
        <v>0</v>
      </c>
      <c r="L1430" s="10">
        <f>'1-2022'!$H1424/1000</f>
        <v>0</v>
      </c>
      <c r="M1430" s="10">
        <f>'2-2022'!$H1424/1000</f>
        <v>0</v>
      </c>
      <c r="N1430" s="10">
        <f>'3-2022'!$H1424/1000</f>
        <v>0</v>
      </c>
      <c r="O1430" s="10">
        <f>'4-2022'!$H1424/1000</f>
        <v>0</v>
      </c>
      <c r="P1430" s="10">
        <f>'5-2022'!$H1424/1000</f>
        <v>0</v>
      </c>
      <c r="Q1430" s="10">
        <f>'6-2022'!$H1424/1000</f>
        <v>0</v>
      </c>
      <c r="R1430" s="10">
        <f t="shared" si="23"/>
        <v>0</v>
      </c>
      <c r="T1430" s="74"/>
    </row>
    <row r="1431" spans="1:22" x14ac:dyDescent="0.25">
      <c r="A1431" s="56"/>
      <c r="B1431" s="58"/>
      <c r="C1431" s="3"/>
      <c r="D1431" s="3" t="s">
        <v>24</v>
      </c>
      <c r="E1431" s="10">
        <f>'6-2021'!$H1425/1000</f>
        <v>0</v>
      </c>
      <c r="F1431" s="10">
        <f>'7-2021'!$H1425/1000</f>
        <v>0</v>
      </c>
      <c r="G1431" s="10">
        <f>'8-2021'!$H1425/1000</f>
        <v>0</v>
      </c>
      <c r="H1431" s="10">
        <f>'9-2021'!$H1425/1000</f>
        <v>0</v>
      </c>
      <c r="I1431" s="10">
        <f>'10-2021'!$H1425/1000</f>
        <v>0</v>
      </c>
      <c r="J1431" s="10">
        <f>'11-2021'!$H1425/1000</f>
        <v>0</v>
      </c>
      <c r="K1431" s="10">
        <f>'12-2021'!$H1425/1000</f>
        <v>0</v>
      </c>
      <c r="L1431" s="10">
        <f>'1-2022'!$H1425/1000</f>
        <v>0</v>
      </c>
      <c r="M1431" s="10">
        <f>'2-2022'!$H1425/1000</f>
        <v>0</v>
      </c>
      <c r="N1431" s="10">
        <f>'3-2022'!$H1425/1000</f>
        <v>0</v>
      </c>
      <c r="O1431" s="10">
        <f>'4-2022'!$H1425/1000</f>
        <v>0</v>
      </c>
      <c r="P1431" s="10">
        <f>'5-2022'!$H1425/1000</f>
        <v>0</v>
      </c>
      <c r="Q1431" s="10">
        <f>'6-2022'!$H1425/1000</f>
        <v>0</v>
      </c>
      <c r="R1431" s="10">
        <f t="shared" si="23"/>
        <v>0</v>
      </c>
      <c r="T1431" s="74"/>
    </row>
    <row r="1432" spans="1:22" x14ac:dyDescent="0.25">
      <c r="A1432" s="56"/>
      <c r="B1432" s="58"/>
      <c r="C1432" s="3"/>
      <c r="D1432" s="3" t="s">
        <v>251</v>
      </c>
      <c r="E1432" s="10">
        <f>'6-2021'!$H1426/1000</f>
        <v>0</v>
      </c>
      <c r="F1432" s="10">
        <f>'7-2021'!$H1426/1000</f>
        <v>0</v>
      </c>
      <c r="G1432" s="10">
        <f>'8-2021'!$H1426/1000</f>
        <v>0</v>
      </c>
      <c r="H1432" s="10">
        <f>'9-2021'!$H1426/1000</f>
        <v>0</v>
      </c>
      <c r="I1432" s="10">
        <f>'10-2021'!$H1426/1000</f>
        <v>0</v>
      </c>
      <c r="J1432" s="10">
        <f>'11-2021'!$H1426/1000</f>
        <v>0</v>
      </c>
      <c r="K1432" s="10">
        <f>'12-2021'!$H1426/1000</f>
        <v>0</v>
      </c>
      <c r="L1432" s="10">
        <f>'1-2022'!$H1426/1000</f>
        <v>0</v>
      </c>
      <c r="M1432" s="10">
        <f>'2-2022'!$H1426/1000</f>
        <v>0</v>
      </c>
      <c r="N1432" s="10">
        <f>'3-2022'!$H1426/1000</f>
        <v>0</v>
      </c>
      <c r="O1432" s="10">
        <f>'4-2022'!$H1426/1000</f>
        <v>0</v>
      </c>
      <c r="P1432" s="10">
        <f>'5-2022'!$H1426/1000</f>
        <v>0</v>
      </c>
      <c r="Q1432" s="10">
        <f>'6-2022'!$H1426/1000</f>
        <v>0</v>
      </c>
      <c r="R1432" s="10">
        <f t="shared" si="23"/>
        <v>0</v>
      </c>
      <c r="T1432" s="74"/>
    </row>
    <row r="1433" spans="1:22" x14ac:dyDescent="0.25">
      <c r="A1433" s="56"/>
      <c r="B1433" s="58"/>
      <c r="C1433" s="3"/>
      <c r="D1433" s="3" t="s">
        <v>249</v>
      </c>
      <c r="E1433" s="10">
        <f>'6-2021'!$H1427/1000</f>
        <v>0</v>
      </c>
      <c r="F1433" s="10">
        <f>'7-2021'!$H1427/1000</f>
        <v>0</v>
      </c>
      <c r="G1433" s="10">
        <f>'8-2021'!$H1427/1000</f>
        <v>0</v>
      </c>
      <c r="H1433" s="10">
        <f>'9-2021'!$H1427/1000</f>
        <v>0</v>
      </c>
      <c r="I1433" s="10">
        <f>'10-2021'!$H1427/1000</f>
        <v>0</v>
      </c>
      <c r="J1433" s="10">
        <f>'11-2021'!$H1427/1000</f>
        <v>0</v>
      </c>
      <c r="K1433" s="10">
        <f>'12-2021'!$H1427/1000</f>
        <v>0</v>
      </c>
      <c r="L1433" s="10">
        <f>'1-2022'!$H1427/1000</f>
        <v>0</v>
      </c>
      <c r="M1433" s="10">
        <f>'2-2022'!$H1427/1000</f>
        <v>0</v>
      </c>
      <c r="N1433" s="10">
        <f>'3-2022'!$H1427/1000</f>
        <v>0</v>
      </c>
      <c r="O1433" s="10">
        <f>'4-2022'!$H1427/1000</f>
        <v>0</v>
      </c>
      <c r="P1433" s="10">
        <f>'5-2022'!$H1427/1000</f>
        <v>0</v>
      </c>
      <c r="Q1433" s="10">
        <f>'6-2022'!$H1427/1000</f>
        <v>0</v>
      </c>
      <c r="R1433" s="10">
        <f t="shared" si="23"/>
        <v>0</v>
      </c>
      <c r="T1433" s="74"/>
    </row>
    <row r="1434" spans="1:22" x14ac:dyDescent="0.25">
      <c r="A1434" s="56"/>
      <c r="B1434" s="3"/>
      <c r="C1434" s="3"/>
      <c r="D1434" s="3" t="s">
        <v>248</v>
      </c>
      <c r="E1434" s="10">
        <f>'6-2021'!$H1428/1000</f>
        <v>0</v>
      </c>
      <c r="F1434" s="10">
        <f>'7-2021'!$H1428/1000</f>
        <v>0</v>
      </c>
      <c r="G1434" s="10">
        <f>'8-2021'!$H1428/1000</f>
        <v>0</v>
      </c>
      <c r="H1434" s="10">
        <f>'9-2021'!$H1428/1000</f>
        <v>0</v>
      </c>
      <c r="I1434" s="10">
        <f>'10-2021'!$H1428/1000</f>
        <v>0</v>
      </c>
      <c r="J1434" s="10">
        <f>'11-2021'!$H1428/1000</f>
        <v>0</v>
      </c>
      <c r="K1434" s="10">
        <f>'12-2021'!$H1428/1000</f>
        <v>0</v>
      </c>
      <c r="L1434" s="10">
        <f>'1-2022'!$H1428/1000</f>
        <v>0</v>
      </c>
      <c r="M1434" s="10">
        <f>'2-2022'!$H1428/1000</f>
        <v>0</v>
      </c>
      <c r="N1434" s="10">
        <f>'3-2022'!$H1428/1000</f>
        <v>0</v>
      </c>
      <c r="O1434" s="10">
        <f>'4-2022'!$H1428/1000</f>
        <v>0</v>
      </c>
      <c r="P1434" s="10">
        <f>'5-2022'!$H1428/1000</f>
        <v>0</v>
      </c>
      <c r="Q1434" s="10">
        <f>'6-2022'!$H1428/1000</f>
        <v>0</v>
      </c>
      <c r="R1434" s="10">
        <f t="shared" si="23"/>
        <v>0</v>
      </c>
      <c r="T1434" s="74"/>
    </row>
    <row r="1435" spans="1:22" x14ac:dyDescent="0.25">
      <c r="A1435" s="56"/>
      <c r="B1435" s="3"/>
      <c r="C1435" s="3"/>
      <c r="D1435" s="3"/>
      <c r="E1435" s="12">
        <f>'6-2021'!$H1429/1000</f>
        <v>0</v>
      </c>
      <c r="F1435" s="12">
        <f>'7-2021'!$H1429/1000</f>
        <v>0</v>
      </c>
      <c r="G1435" s="12">
        <f>'8-2021'!$H1429/1000</f>
        <v>0</v>
      </c>
      <c r="H1435" s="12">
        <f>'9-2021'!$H1429/1000</f>
        <v>0</v>
      </c>
      <c r="I1435" s="12">
        <f>'10-2021'!$H1429/1000</f>
        <v>0</v>
      </c>
      <c r="J1435" s="12">
        <f>'11-2021'!$H1429/1000</f>
        <v>0</v>
      </c>
      <c r="K1435" s="12">
        <f>'12-2021'!$H1429/1000</f>
        <v>0</v>
      </c>
      <c r="L1435" s="12">
        <f>'1-2022'!$H1429/1000</f>
        <v>0</v>
      </c>
      <c r="M1435" s="12">
        <f>'2-2022'!$H1429/1000</f>
        <v>0</v>
      </c>
      <c r="N1435" s="12">
        <f>'3-2022'!$H1429/1000</f>
        <v>0</v>
      </c>
      <c r="O1435" s="12">
        <f>'4-2022'!$H1429/1000</f>
        <v>0</v>
      </c>
      <c r="P1435" s="12">
        <f>'5-2022'!$H1429/1000</f>
        <v>0</v>
      </c>
      <c r="Q1435" s="12">
        <f>'6-2022'!$H1429/1000</f>
        <v>0</v>
      </c>
      <c r="R1435" s="12">
        <f t="shared" si="23"/>
        <v>0</v>
      </c>
      <c r="T1435" s="74"/>
    </row>
    <row r="1436" spans="1:22" x14ac:dyDescent="0.25">
      <c r="A1436" s="56"/>
      <c r="B1436" s="3"/>
      <c r="C1436" s="3"/>
      <c r="D1436" s="3"/>
      <c r="E1436" s="2">
        <f>'6-2021'!$H1430/1000</f>
        <v>0</v>
      </c>
      <c r="F1436" s="2">
        <f>'7-2021'!$H1430/1000</f>
        <v>0</v>
      </c>
      <c r="G1436" s="2">
        <f>'8-2021'!$H1430/1000</f>
        <v>0</v>
      </c>
      <c r="H1436" s="2">
        <f>'9-2021'!$H1430/1000</f>
        <v>0</v>
      </c>
      <c r="I1436" s="2">
        <f>'10-2021'!$H1430/1000</f>
        <v>0</v>
      </c>
      <c r="J1436" s="2">
        <f>'11-2021'!$H1430/1000</f>
        <v>0</v>
      </c>
      <c r="K1436" s="2">
        <f>'12-2021'!$H1430/1000</f>
        <v>0</v>
      </c>
      <c r="L1436" s="2">
        <f>'1-2022'!$H1430/1000</f>
        <v>0</v>
      </c>
      <c r="M1436" s="2">
        <f>'2-2022'!$H1430/1000</f>
        <v>0</v>
      </c>
      <c r="N1436" s="2">
        <f>'3-2022'!$H1430/1000</f>
        <v>0</v>
      </c>
      <c r="O1436" s="2">
        <f>'4-2022'!$H1430/1000</f>
        <v>0</v>
      </c>
      <c r="P1436" s="2">
        <f>'5-2022'!$H1430/1000</f>
        <v>0</v>
      </c>
      <c r="Q1436" s="2">
        <f>'6-2022'!$H1430/1000</f>
        <v>0</v>
      </c>
      <c r="R1436" s="2">
        <f t="shared" si="23"/>
        <v>0</v>
      </c>
      <c r="T1436" s="74"/>
    </row>
    <row r="1437" spans="1:22" x14ac:dyDescent="0.25">
      <c r="A1437" s="56"/>
      <c r="B1437" s="3"/>
      <c r="C1437" s="68" t="s">
        <v>242</v>
      </c>
      <c r="D1437" s="3"/>
      <c r="E1437" s="12">
        <f>'6-2021'!$H1431/1000</f>
        <v>0</v>
      </c>
      <c r="F1437" s="12">
        <f>'7-2021'!$H1431/1000</f>
        <v>0</v>
      </c>
      <c r="G1437" s="12">
        <f>'8-2021'!$H1431/1000</f>
        <v>0</v>
      </c>
      <c r="H1437" s="12">
        <f>'9-2021'!$H1431/1000</f>
        <v>0</v>
      </c>
      <c r="I1437" s="12">
        <f>'10-2021'!$H1431/1000</f>
        <v>0</v>
      </c>
      <c r="J1437" s="12">
        <f>'11-2021'!$H1431/1000</f>
        <v>0</v>
      </c>
      <c r="K1437" s="12">
        <f>'12-2021'!$H1431/1000</f>
        <v>0</v>
      </c>
      <c r="L1437" s="12">
        <f>'1-2022'!$H1431/1000</f>
        <v>0</v>
      </c>
      <c r="M1437" s="12">
        <f>'2-2022'!$H1431/1000</f>
        <v>0</v>
      </c>
      <c r="N1437" s="12">
        <f>'3-2022'!$H1431/1000</f>
        <v>0</v>
      </c>
      <c r="O1437" s="12">
        <f>'4-2022'!$H1431/1000</f>
        <v>0</v>
      </c>
      <c r="P1437" s="12">
        <f>'5-2022'!$H1431/1000</f>
        <v>0</v>
      </c>
      <c r="Q1437" s="12">
        <f>'6-2022'!$H1431/1000</f>
        <v>0</v>
      </c>
      <c r="R1437" s="12">
        <f t="shared" si="23"/>
        <v>0</v>
      </c>
      <c r="T1437" s="74"/>
    </row>
    <row r="1438" spans="1:22" x14ac:dyDescent="0.25">
      <c r="A1438" s="56"/>
      <c r="B1438" s="3"/>
      <c r="C1438" s="3"/>
      <c r="D1438" s="3"/>
      <c r="E1438" s="2">
        <f>'6-2021'!$H1432/1000</f>
        <v>0</v>
      </c>
      <c r="F1438" s="2">
        <f>'7-2021'!$H1432/1000</f>
        <v>0</v>
      </c>
      <c r="G1438" s="2">
        <f>'8-2021'!$H1432/1000</f>
        <v>0</v>
      </c>
      <c r="H1438" s="2">
        <f>'9-2021'!$H1432/1000</f>
        <v>0</v>
      </c>
      <c r="I1438" s="2">
        <f>'10-2021'!$H1432/1000</f>
        <v>0</v>
      </c>
      <c r="J1438" s="2">
        <f>'11-2021'!$H1432/1000</f>
        <v>0</v>
      </c>
      <c r="K1438" s="2">
        <f>'12-2021'!$H1432/1000</f>
        <v>0</v>
      </c>
      <c r="L1438" s="2">
        <f>'1-2022'!$H1432/1000</f>
        <v>0</v>
      </c>
      <c r="M1438" s="2">
        <f>'2-2022'!$H1432/1000</f>
        <v>0</v>
      </c>
      <c r="N1438" s="2">
        <f>'3-2022'!$H1432/1000</f>
        <v>0</v>
      </c>
      <c r="O1438" s="2">
        <f>'4-2022'!$H1432/1000</f>
        <v>0</v>
      </c>
      <c r="P1438" s="2">
        <f>'5-2022'!$H1432/1000</f>
        <v>0</v>
      </c>
      <c r="Q1438" s="2">
        <f>'6-2022'!$H1432/1000</f>
        <v>0</v>
      </c>
      <c r="R1438" s="2">
        <f t="shared" si="23"/>
        <v>0</v>
      </c>
      <c r="T1438" s="74"/>
    </row>
    <row r="1439" spans="1:22" s="46" customFormat="1" ht="15.75" thickBot="1" x14ac:dyDescent="0.3">
      <c r="A1439" s="63" t="s">
        <v>243</v>
      </c>
      <c r="B1439" s="3"/>
      <c r="C1439" s="3"/>
      <c r="D1439" s="3"/>
      <c r="E1439" s="21">
        <f>'6-2021'!$H1433/1000</f>
        <v>-54634.982805390719</v>
      </c>
      <c r="F1439" s="21">
        <f>'7-2021'!$H1433/1000</f>
        <v>-54974.026408749509</v>
      </c>
      <c r="G1439" s="21">
        <f>'8-2021'!$H1433/1000</f>
        <v>-55196.712021188941</v>
      </c>
      <c r="H1439" s="21">
        <f>'9-2021'!$H1433/1000</f>
        <v>-55263.302404531169</v>
      </c>
      <c r="I1439" s="21">
        <f>'10-2021'!$H1433/1000</f>
        <v>-55498.728388662275</v>
      </c>
      <c r="J1439" s="21">
        <f>'11-2021'!$H1433/1000</f>
        <v>-55829.164613295186</v>
      </c>
      <c r="K1439" s="21">
        <f>'12-2021'!$H1433/1000</f>
        <v>-55532.772062315729</v>
      </c>
      <c r="L1439" s="21">
        <f>'1-2022'!$H1433/1000</f>
        <v>-55851.806332994071</v>
      </c>
      <c r="M1439" s="21">
        <f>'2-2022'!$H1433/1000</f>
        <v>-56182.748297693943</v>
      </c>
      <c r="N1439" s="21">
        <f>'3-2022'!$H1433/1000</f>
        <v>-56525.479167435362</v>
      </c>
      <c r="O1439" s="21">
        <f>'4-2022'!$H1433/1000</f>
        <v>-56758.347276529625</v>
      </c>
      <c r="P1439" s="21">
        <f>'5-2022'!$H1433/1000</f>
        <v>-57108.637938619591</v>
      </c>
      <c r="Q1439" s="21">
        <f>'6-2022'!$H1433/1000</f>
        <v>-57442.376442103421</v>
      </c>
      <c r="R1439" s="21">
        <f t="shared" si="23"/>
        <v>-55896.700377980196</v>
      </c>
      <c r="S1439" s="43"/>
      <c r="T1439" s="74"/>
      <c r="U1439" s="74"/>
      <c r="V1439" s="80"/>
    </row>
    <row r="1440" spans="1:22" ht="15.75" thickTop="1" x14ac:dyDescent="0.25">
      <c r="A1440" s="56"/>
      <c r="B1440" s="3"/>
      <c r="C1440" s="3"/>
      <c r="D1440" s="3"/>
      <c r="E1440" s="2">
        <f>'6-2021'!$H1434/1000</f>
        <v>0</v>
      </c>
      <c r="F1440" s="2">
        <f>'7-2021'!$H1434/1000</f>
        <v>0</v>
      </c>
      <c r="G1440" s="2">
        <f>'8-2021'!$H1434/1000</f>
        <v>0</v>
      </c>
      <c r="H1440" s="2">
        <f>'9-2021'!$H1434/1000</f>
        <v>0</v>
      </c>
      <c r="I1440" s="2">
        <f>'10-2021'!$H1434/1000</f>
        <v>0</v>
      </c>
      <c r="J1440" s="2">
        <f>'11-2021'!$H1434/1000</f>
        <v>0</v>
      </c>
      <c r="K1440" s="2">
        <f>'12-2021'!$H1434/1000</f>
        <v>0</v>
      </c>
      <c r="L1440" s="2">
        <f>'1-2022'!$H1434/1000</f>
        <v>0</v>
      </c>
      <c r="M1440" s="2">
        <f>'2-2022'!$H1434/1000</f>
        <v>0</v>
      </c>
      <c r="N1440" s="2">
        <f>'3-2022'!$H1434/1000</f>
        <v>0</v>
      </c>
      <c r="O1440" s="2">
        <f>'4-2022'!$H1434/1000</f>
        <v>0</v>
      </c>
      <c r="P1440" s="2">
        <f>'5-2022'!$H1434/1000</f>
        <v>0</v>
      </c>
      <c r="Q1440" s="2">
        <f>'6-2022'!$H1434/1000</f>
        <v>0</v>
      </c>
      <c r="R1440" s="2">
        <f t="shared" si="23"/>
        <v>0</v>
      </c>
      <c r="T1440" s="74"/>
    </row>
    <row r="1441" spans="1:20" x14ac:dyDescent="0.25">
      <c r="A1441" s="56"/>
      <c r="B1441" s="3"/>
      <c r="C1441" s="3"/>
      <c r="D1441" s="3"/>
      <c r="E1441" s="2">
        <f>'6-2021'!$H1435/1000</f>
        <v>0</v>
      </c>
      <c r="F1441" s="2">
        <f>'7-2021'!$H1435/1000</f>
        <v>0</v>
      </c>
      <c r="G1441" s="2">
        <f>'8-2021'!$H1435/1000</f>
        <v>0</v>
      </c>
      <c r="H1441" s="2">
        <f>'9-2021'!$H1435/1000</f>
        <v>0</v>
      </c>
      <c r="I1441" s="2">
        <f>'10-2021'!$H1435/1000</f>
        <v>0</v>
      </c>
      <c r="J1441" s="2">
        <f>'11-2021'!$H1435/1000</f>
        <v>0</v>
      </c>
      <c r="K1441" s="2">
        <f>'12-2021'!$H1435/1000</f>
        <v>0</v>
      </c>
      <c r="L1441" s="2">
        <f>'1-2022'!$H1435/1000</f>
        <v>0</v>
      </c>
      <c r="M1441" s="2">
        <f>'2-2022'!$H1435/1000</f>
        <v>0</v>
      </c>
      <c r="N1441" s="2">
        <f>'3-2022'!$H1435/1000</f>
        <v>0</v>
      </c>
      <c r="O1441" s="2">
        <f>'4-2022'!$H1435/1000</f>
        <v>0</v>
      </c>
      <c r="P1441" s="2">
        <f>'5-2022'!$H1435/1000</f>
        <v>0</v>
      </c>
      <c r="Q1441" s="2">
        <f>'6-2022'!$H1435/1000</f>
        <v>0</v>
      </c>
      <c r="R1441" s="2">
        <f t="shared" si="23"/>
        <v>0</v>
      </c>
      <c r="T1441" s="74"/>
    </row>
    <row r="1442" spans="1:20" x14ac:dyDescent="0.25">
      <c r="A1442" s="56"/>
      <c r="B1442" s="3"/>
      <c r="C1442" s="58"/>
      <c r="D1442" s="3"/>
      <c r="E1442" s="14">
        <f>'6-2021'!$H1436/1000</f>
        <v>0</v>
      </c>
      <c r="F1442" s="14">
        <f>'7-2021'!$H1436/1000</f>
        <v>0</v>
      </c>
      <c r="G1442" s="14">
        <f>'8-2021'!$H1436/1000</f>
        <v>0</v>
      </c>
      <c r="H1442" s="14">
        <f>'9-2021'!$H1436/1000</f>
        <v>0</v>
      </c>
      <c r="I1442" s="14">
        <f>'10-2021'!$H1436/1000</f>
        <v>0</v>
      </c>
      <c r="J1442" s="14">
        <f>'11-2021'!$H1436/1000</f>
        <v>0</v>
      </c>
      <c r="K1442" s="14">
        <f>'12-2021'!$H1436/1000</f>
        <v>0</v>
      </c>
      <c r="L1442" s="14">
        <f>'1-2022'!$H1436/1000</f>
        <v>0</v>
      </c>
      <c r="M1442" s="14">
        <f>'2-2022'!$H1436/1000</f>
        <v>0</v>
      </c>
      <c r="N1442" s="14">
        <f>'3-2022'!$H1436/1000</f>
        <v>0</v>
      </c>
      <c r="O1442" s="14">
        <f>'4-2022'!$H1436/1000</f>
        <v>0</v>
      </c>
      <c r="P1442" s="14">
        <f>'5-2022'!$H1436/1000</f>
        <v>0</v>
      </c>
      <c r="Q1442" s="14">
        <f>'6-2022'!$H1436/1000</f>
        <v>0</v>
      </c>
      <c r="R1442" s="14">
        <f t="shared" ref="R1442:R1457" si="24">(SUM(F1442:P1442)*2+Q1442+E1442)/24</f>
        <v>0</v>
      </c>
      <c r="T1442" s="74"/>
    </row>
    <row r="1443" spans="1:20" x14ac:dyDescent="0.25">
      <c r="A1443" s="59"/>
      <c r="B1443" s="60"/>
      <c r="C1443" s="61"/>
      <c r="D1443" s="60"/>
      <c r="E1443" s="79">
        <f>'6-2021'!$H1437/1000</f>
        <v>0</v>
      </c>
      <c r="F1443" s="16">
        <f>'7-2021'!$H1437/1000</f>
        <v>0</v>
      </c>
      <c r="G1443" s="16">
        <f>'8-2021'!$H1437/1000</f>
        <v>0</v>
      </c>
      <c r="H1443" s="16">
        <f>'9-2021'!$H1437/1000</f>
        <v>0</v>
      </c>
      <c r="I1443" s="16">
        <f>'10-2021'!$H1437/1000</f>
        <v>0</v>
      </c>
      <c r="J1443" s="16">
        <f>'11-2021'!$H1437/1000</f>
        <v>0</v>
      </c>
      <c r="K1443" s="16">
        <f>'12-2021'!$H1437/1000</f>
        <v>0</v>
      </c>
      <c r="L1443" s="16">
        <f>'1-2022'!$H1437/1000</f>
        <v>0</v>
      </c>
      <c r="M1443" s="16">
        <f>'2-2022'!$H1437/1000</f>
        <v>0</v>
      </c>
      <c r="N1443" s="16">
        <f>'3-2022'!$H1437/1000</f>
        <v>0</v>
      </c>
      <c r="O1443" s="16">
        <f>'4-2022'!$H1437/1000</f>
        <v>0</v>
      </c>
      <c r="P1443" s="16">
        <f>'5-2022'!$H1437/1000</f>
        <v>0</v>
      </c>
      <c r="Q1443" s="16">
        <f>'6-2022'!$H1437/1000</f>
        <v>0</v>
      </c>
      <c r="R1443" s="16">
        <f t="shared" si="24"/>
        <v>0</v>
      </c>
      <c r="T1443" s="74"/>
    </row>
    <row r="1444" spans="1:20" x14ac:dyDescent="0.25">
      <c r="A1444" s="56" t="s">
        <v>244</v>
      </c>
      <c r="B1444" s="3"/>
      <c r="C1444" s="3"/>
      <c r="D1444" s="3"/>
      <c r="E1444" s="2">
        <f>'6-2021'!$H1438/1000</f>
        <v>0</v>
      </c>
      <c r="F1444" s="2">
        <f>'7-2021'!$H1438/1000</f>
        <v>0</v>
      </c>
      <c r="G1444" s="2">
        <f>'8-2021'!$H1438/1000</f>
        <v>0</v>
      </c>
      <c r="H1444" s="2">
        <f>'9-2021'!$H1438/1000</f>
        <v>0</v>
      </c>
      <c r="I1444" s="2">
        <f>'10-2021'!$H1438/1000</f>
        <v>0</v>
      </c>
      <c r="J1444" s="2">
        <f>'11-2021'!$H1438/1000</f>
        <v>0</v>
      </c>
      <c r="K1444" s="2">
        <f>'12-2021'!$H1438/1000</f>
        <v>0</v>
      </c>
      <c r="L1444" s="2">
        <f>'1-2022'!$H1438/1000</f>
        <v>0</v>
      </c>
      <c r="M1444" s="2">
        <f>'2-2022'!$H1438/1000</f>
        <v>0</v>
      </c>
      <c r="N1444" s="2">
        <f>'3-2022'!$H1438/1000</f>
        <v>0</v>
      </c>
      <c r="O1444" s="2">
        <f>'4-2022'!$H1438/1000</f>
        <v>0</v>
      </c>
      <c r="P1444" s="2">
        <f>'5-2022'!$H1438/1000</f>
        <v>0</v>
      </c>
      <c r="Q1444" s="2">
        <f>'6-2022'!$H1438/1000</f>
        <v>0</v>
      </c>
      <c r="R1444" s="2">
        <f t="shared" si="24"/>
        <v>0</v>
      </c>
      <c r="T1444" s="74"/>
    </row>
    <row r="1445" spans="1:20" x14ac:dyDescent="0.25">
      <c r="A1445" s="56"/>
      <c r="B1445" s="3"/>
      <c r="C1445" s="3" t="s">
        <v>193</v>
      </c>
      <c r="D1445" s="3"/>
      <c r="E1445" s="10">
        <f>'6-2021'!$H1439/1000</f>
        <v>-1866.1738099999998</v>
      </c>
      <c r="F1445" s="10">
        <f>'7-2021'!$H1439/1000</f>
        <v>-1874.4610400000001</v>
      </c>
      <c r="G1445" s="10">
        <f>'8-2021'!$H1439/1000</f>
        <v>-1882.7481699999998</v>
      </c>
      <c r="H1445" s="10">
        <f>'9-2021'!$H1439/1000</f>
        <v>-1891.0353700000001</v>
      </c>
      <c r="I1445" s="10">
        <f>'10-2021'!$H1439/1000</f>
        <v>-1899.3225500000001</v>
      </c>
      <c r="J1445" s="10">
        <f>'11-2021'!$H1439/1000</f>
        <v>-1907.60968</v>
      </c>
      <c r="K1445" s="10">
        <f>'12-2021'!$H1439/1000</f>
        <v>-1915.8968200000002</v>
      </c>
      <c r="L1445" s="10">
        <f>'1-2022'!$H1439/1000</f>
        <v>-1924.1840099999999</v>
      </c>
      <c r="M1445" s="10">
        <f>'2-2022'!$H1439/1000</f>
        <v>-1932.4711400000001</v>
      </c>
      <c r="N1445" s="10">
        <f>'3-2022'!$H1439/1000</f>
        <v>-1940.7583599999998</v>
      </c>
      <c r="O1445" s="10">
        <f>'4-2022'!$H1439/1000</f>
        <v>-1949.0455200000001</v>
      </c>
      <c r="P1445" s="10">
        <f>'5-2022'!$H1439/1000</f>
        <v>-1957.3326500000001</v>
      </c>
      <c r="Q1445" s="10">
        <f>'6-2022'!$H1439/1000</f>
        <v>-1965.61978</v>
      </c>
      <c r="R1445" s="10">
        <f t="shared" si="24"/>
        <v>-1915.8968420833332</v>
      </c>
      <c r="T1445" s="74"/>
    </row>
    <row r="1446" spans="1:20" x14ac:dyDescent="0.25">
      <c r="A1446" s="56"/>
      <c r="B1446" s="3"/>
      <c r="C1446" s="3" t="s">
        <v>302</v>
      </c>
      <c r="D1446" s="3"/>
      <c r="E1446" s="10">
        <f>'6-2021'!$H1440/1000</f>
        <v>-9389.7390085440602</v>
      </c>
      <c r="F1446" s="10">
        <f>'7-2021'!$H1440/1000</f>
        <v>-9409.7449823557236</v>
      </c>
      <c r="G1446" s="10">
        <f>'8-2021'!$H1440/1000</f>
        <v>-9429.7509521779994</v>
      </c>
      <c r="H1446" s="10">
        <f>'9-2021'!$H1440/1000</f>
        <v>-9449.7569196066397</v>
      </c>
      <c r="I1446" s="10">
        <f>'10-2021'!$H1440/1000</f>
        <v>-9469.7628878331579</v>
      </c>
      <c r="J1446" s="10">
        <f>'11-2021'!$H1440/1000</f>
        <v>-9489.7688592511877</v>
      </c>
      <c r="K1446" s="10">
        <f>'12-2021'!$H1440/1000</f>
        <v>-9509.774830669221</v>
      </c>
      <c r="L1446" s="10">
        <f>'1-2022'!$H1440/1000</f>
        <v>-9529.7808020872471</v>
      </c>
      <c r="M1446" s="10">
        <f>'2-2022'!$H1440/1000</f>
        <v>-9549.7873399984783</v>
      </c>
      <c r="N1446" s="10">
        <f>'3-2022'!$H1440/1000</f>
        <v>-9569.7964095757925</v>
      </c>
      <c r="O1446" s="10">
        <f>'4-2022'!$H1440/1000</f>
        <v>-9589.807437145093</v>
      </c>
      <c r="P1446" s="10">
        <f>'5-2022'!$H1440/1000</f>
        <v>-9609.8184631186396</v>
      </c>
      <c r="Q1446" s="10">
        <f>'6-2022'!$H1440/1000</f>
        <v>-9629.8294874964267</v>
      </c>
      <c r="R1446" s="10">
        <f t="shared" si="24"/>
        <v>-9509.7778443199531</v>
      </c>
      <c r="T1446" s="74"/>
    </row>
    <row r="1447" spans="1:20" x14ac:dyDescent="0.25">
      <c r="A1447" s="56"/>
      <c r="B1447" s="3"/>
      <c r="C1447" s="3" t="s">
        <v>303</v>
      </c>
      <c r="D1447" s="3"/>
      <c r="E1447" s="10">
        <f>'6-2021'!$H1441/1000</f>
        <v>-490.89106555781348</v>
      </c>
      <c r="F1447" s="10">
        <f>'7-2021'!$H1441/1000</f>
        <v>-493.13024561888909</v>
      </c>
      <c r="G1447" s="10">
        <f>'8-2021'!$H1441/1000</f>
        <v>-495.3707214334226</v>
      </c>
      <c r="H1447" s="10">
        <f>'9-2021'!$H1441/1000</f>
        <v>-497.60834164350672</v>
      </c>
      <c r="I1447" s="10">
        <f>'10-2021'!$H1441/1000</f>
        <v>-499.84670467777141</v>
      </c>
      <c r="J1447" s="10">
        <f>'11-2021'!$H1441/1000</f>
        <v>-502.08507170142497</v>
      </c>
      <c r="K1447" s="10">
        <f>'12-2021'!$H1441/1000</f>
        <v>-504.32359351336089</v>
      </c>
      <c r="L1447" s="10">
        <f>'1-2022'!$H1441/1000</f>
        <v>-506.56197729244707</v>
      </c>
      <c r="M1447" s="10">
        <f>'2-2022'!$H1441/1000</f>
        <v>-508.80043208265249</v>
      </c>
      <c r="N1447" s="10">
        <f>'3-2022'!$H1441/1000</f>
        <v>-511.03896107548815</v>
      </c>
      <c r="O1447" s="10">
        <f>'4-2022'!$H1441/1000</f>
        <v>-513.27748927044615</v>
      </c>
      <c r="P1447" s="10">
        <f>'5-2022'!$H1441/1000</f>
        <v>-515.51601985903721</v>
      </c>
      <c r="Q1447" s="10">
        <f>'6-2022'!$H1441/1000</f>
        <v>-517.75463262903622</v>
      </c>
      <c r="R1447" s="10">
        <f t="shared" si="24"/>
        <v>-504.32353393848933</v>
      </c>
      <c r="T1447" s="74"/>
    </row>
    <row r="1448" spans="1:20" x14ac:dyDescent="0.25">
      <c r="A1448" s="56"/>
      <c r="B1448" s="3"/>
      <c r="C1448" s="58" t="s">
        <v>247</v>
      </c>
      <c r="D1448" s="3"/>
      <c r="E1448" s="10">
        <f>'6-2021'!$H1442/1000</f>
        <v>0</v>
      </c>
      <c r="F1448" s="10">
        <f>'7-2021'!$H1442/1000</f>
        <v>0</v>
      </c>
      <c r="G1448" s="10">
        <f>'8-2021'!$H1442/1000</f>
        <v>0</v>
      </c>
      <c r="H1448" s="10">
        <f>'9-2021'!$H1442/1000</f>
        <v>0</v>
      </c>
      <c r="I1448" s="10">
        <f>'10-2021'!$H1442/1000</f>
        <v>0</v>
      </c>
      <c r="J1448" s="10">
        <f>'11-2021'!$H1442/1000</f>
        <v>0</v>
      </c>
      <c r="K1448" s="10">
        <f>'12-2021'!$H1442/1000</f>
        <v>0</v>
      </c>
      <c r="L1448" s="10">
        <f>'1-2022'!$H1442/1000</f>
        <v>0</v>
      </c>
      <c r="M1448" s="10">
        <f>'2-2022'!$H1442/1000</f>
        <v>0</v>
      </c>
      <c r="N1448" s="10">
        <f>'3-2022'!$H1442/1000</f>
        <v>0</v>
      </c>
      <c r="O1448" s="10">
        <f>'4-2022'!$H1442/1000</f>
        <v>0</v>
      </c>
      <c r="P1448" s="10">
        <f>'5-2022'!$H1442/1000</f>
        <v>0</v>
      </c>
      <c r="Q1448" s="10">
        <f>'6-2022'!$H1442/1000</f>
        <v>0</v>
      </c>
      <c r="R1448" s="10">
        <f t="shared" si="24"/>
        <v>0</v>
      </c>
      <c r="T1448" s="74"/>
    </row>
    <row r="1449" spans="1:20" x14ac:dyDescent="0.25">
      <c r="A1449" s="56"/>
      <c r="B1449" s="3"/>
      <c r="C1449" s="58" t="s">
        <v>248</v>
      </c>
      <c r="D1449" s="3"/>
      <c r="E1449" s="10">
        <f>'6-2021'!$H1443/1000</f>
        <v>-22512.896370875336</v>
      </c>
      <c r="F1449" s="10">
        <f>'7-2021'!$H1443/1000</f>
        <v>-22630.975749462341</v>
      </c>
      <c r="G1449" s="10">
        <f>'8-2021'!$H1443/1000</f>
        <v>-22740.519360576698</v>
      </c>
      <c r="H1449" s="10">
        <f>'9-2021'!$H1443/1000</f>
        <v>-22856.929137207509</v>
      </c>
      <c r="I1449" s="10">
        <f>'10-2021'!$H1443/1000</f>
        <v>-22980.377649830109</v>
      </c>
      <c r="J1449" s="10">
        <f>'11-2021'!$H1443/1000</f>
        <v>-23109.938423696411</v>
      </c>
      <c r="K1449" s="10">
        <f>'12-2021'!$H1443/1000</f>
        <v>-23210.794661554941</v>
      </c>
      <c r="L1449" s="10">
        <f>'1-2022'!$H1443/1000</f>
        <v>-23341.804349136251</v>
      </c>
      <c r="M1449" s="10">
        <f>'2-2022'!$H1443/1000</f>
        <v>-23473.995002368283</v>
      </c>
      <c r="N1449" s="10">
        <f>'3-2022'!$H1443/1000</f>
        <v>-23619.051343297258</v>
      </c>
      <c r="O1449" s="10">
        <f>'4-2022'!$H1443/1000</f>
        <v>-23640.459189467401</v>
      </c>
      <c r="P1449" s="10">
        <f>'5-2022'!$H1443/1000</f>
        <v>-23778.753492634896</v>
      </c>
      <c r="Q1449" s="10">
        <f>'6-2022'!$H1443/1000</f>
        <v>-23918.942902806411</v>
      </c>
      <c r="R1449" s="10">
        <f t="shared" si="24"/>
        <v>-23216.626499672744</v>
      </c>
      <c r="T1449" s="74"/>
    </row>
    <row r="1450" spans="1:20" x14ac:dyDescent="0.25">
      <c r="A1450" s="56"/>
      <c r="B1450" s="3"/>
      <c r="C1450" s="58" t="s">
        <v>255</v>
      </c>
      <c r="D1450" s="3"/>
      <c r="E1450" s="10">
        <f>'6-2021'!$H1444/1000</f>
        <v>-10966.76233329087</v>
      </c>
      <c r="F1450" s="10">
        <f>'7-2021'!$H1444/1000</f>
        <v>-11065.326923348879</v>
      </c>
      <c r="G1450" s="10">
        <f>'8-2021'!$H1444/1000</f>
        <v>-11164.97849478404</v>
      </c>
      <c r="H1450" s="10">
        <f>'9-2021'!$H1444/1000</f>
        <v>-11219.43645739312</v>
      </c>
      <c r="I1450" s="10">
        <f>'10-2021'!$H1444/1000</f>
        <v>-11301.309512981561</v>
      </c>
      <c r="J1450" s="10">
        <f>'11-2021'!$H1444/1000</f>
        <v>-11393.556835260533</v>
      </c>
      <c r="K1450" s="10">
        <f>'12-2021'!$H1444/1000</f>
        <v>-10938.792521547824</v>
      </c>
      <c r="L1450" s="10">
        <f>'1-2022'!$H1444/1000</f>
        <v>-11028.352328208892</v>
      </c>
      <c r="M1450" s="10">
        <f>'2-2022'!$H1444/1000</f>
        <v>-11117.918313463611</v>
      </c>
      <c r="N1450" s="10">
        <f>'3-2022'!$H1444/1000</f>
        <v>-11207.486101117198</v>
      </c>
      <c r="O1450" s="10">
        <f>'4-2022'!$H1444/1000</f>
        <v>-11297.053884050698</v>
      </c>
      <c r="P1450" s="10">
        <f>'5-2022'!$H1444/1000</f>
        <v>-11386.974293881962</v>
      </c>
      <c r="Q1450" s="10">
        <f>'6-2022'!$H1444/1000</f>
        <v>-11477.911932995905</v>
      </c>
      <c r="R1450" s="10">
        <f t="shared" si="24"/>
        <v>-11195.293566598477</v>
      </c>
      <c r="T1450" s="74"/>
    </row>
    <row r="1451" spans="1:20" x14ac:dyDescent="0.25">
      <c r="A1451" s="56"/>
      <c r="B1451" s="3"/>
      <c r="C1451" s="56" t="s">
        <v>261</v>
      </c>
      <c r="D1451" s="3"/>
      <c r="E1451" s="10">
        <f>'6-2021'!$H1445/1000</f>
        <v>0</v>
      </c>
      <c r="F1451" s="10">
        <f>'7-2021'!$H1445/1000</f>
        <v>0</v>
      </c>
      <c r="G1451" s="10">
        <f>'8-2021'!$H1445/1000</f>
        <v>0</v>
      </c>
      <c r="H1451" s="10">
        <f>'9-2021'!$H1445/1000</f>
        <v>0</v>
      </c>
      <c r="I1451" s="10">
        <f>'10-2021'!$H1445/1000</f>
        <v>0</v>
      </c>
      <c r="J1451" s="10">
        <f>'11-2021'!$H1445/1000</f>
        <v>0</v>
      </c>
      <c r="K1451" s="10">
        <f>'12-2021'!$H1445/1000</f>
        <v>0</v>
      </c>
      <c r="L1451" s="10">
        <f>'1-2022'!$H1445/1000</f>
        <v>0</v>
      </c>
      <c r="M1451" s="10">
        <f>'2-2022'!$H1445/1000</f>
        <v>0</v>
      </c>
      <c r="N1451" s="10">
        <f>'3-2022'!$H1445/1000</f>
        <v>0</v>
      </c>
      <c r="O1451" s="10">
        <f>'4-2022'!$H1445/1000</f>
        <v>0</v>
      </c>
      <c r="P1451" s="10">
        <f>'5-2022'!$H1445/1000</f>
        <v>0</v>
      </c>
      <c r="Q1451" s="10">
        <f>'6-2022'!$H1445/1000</f>
        <v>0</v>
      </c>
      <c r="R1451" s="10">
        <f t="shared" si="24"/>
        <v>0</v>
      </c>
      <c r="T1451" s="74"/>
    </row>
    <row r="1452" spans="1:20" x14ac:dyDescent="0.25">
      <c r="A1452" s="56"/>
      <c r="B1452" s="3"/>
      <c r="C1452" s="56" t="s">
        <v>253</v>
      </c>
      <c r="D1452" s="3"/>
      <c r="E1452" s="10">
        <f>'6-2021'!$H1446/1000</f>
        <v>-394.40996397165782</v>
      </c>
      <c r="F1452" s="10">
        <f>'7-2021'!$H1446/1000</f>
        <v>-400.29959937826368</v>
      </c>
      <c r="G1452" s="10">
        <f>'8-2021'!$H1446/1000</f>
        <v>-406.18923478486954</v>
      </c>
      <c r="H1452" s="10">
        <f>'9-2021'!$H1446/1000</f>
        <v>-412.07887019147546</v>
      </c>
      <c r="I1452" s="10">
        <f>'10-2021'!$H1446/1000</f>
        <v>-417.96850559808132</v>
      </c>
      <c r="J1452" s="10">
        <f>'11-2021'!$H1446/1000</f>
        <v>-423.85813878838894</v>
      </c>
      <c r="K1452" s="10">
        <f>'12-2021'!$H1446/1000</f>
        <v>-429.72178588122506</v>
      </c>
      <c r="L1452" s="10">
        <f>'1-2022'!$H1446/1000</f>
        <v>-435.55944466029155</v>
      </c>
      <c r="M1452" s="10">
        <f>'2-2022'!$H1446/1000</f>
        <v>-441.39710343935815</v>
      </c>
      <c r="N1452" s="10">
        <f>'3-2022'!$H1446/1000</f>
        <v>-447.23476221842458</v>
      </c>
      <c r="O1452" s="10">
        <f>'4-2022'!$H1446/1000</f>
        <v>-453.07242099749107</v>
      </c>
      <c r="P1452" s="10">
        <f>'5-2022'!$H1446/1000</f>
        <v>-458.9100797765575</v>
      </c>
      <c r="Q1452" s="10">
        <f>'6-2022'!$H1446/1000</f>
        <v>-464.7477385556241</v>
      </c>
      <c r="R1452" s="10">
        <f t="shared" si="24"/>
        <v>-429.65573308150562</v>
      </c>
      <c r="T1452" s="74"/>
    </row>
    <row r="1453" spans="1:20" x14ac:dyDescent="0.25">
      <c r="A1453" s="56"/>
      <c r="B1453" s="3"/>
      <c r="C1453" s="56" t="s">
        <v>249</v>
      </c>
      <c r="D1453" s="3"/>
      <c r="E1453" s="10">
        <f>'6-2021'!$H1447/1000</f>
        <v>-4559.8360726073524</v>
      </c>
      <c r="F1453" s="10">
        <f>'7-2021'!$H1447/1000</f>
        <v>-4569.4028106195583</v>
      </c>
      <c r="G1453" s="10">
        <f>'8-2021'!$H1447/1000</f>
        <v>-4578.9695464154647</v>
      </c>
      <c r="H1453" s="10">
        <f>'9-2021'!$H1447/1000</f>
        <v>-4588.5362866439682</v>
      </c>
      <c r="I1453" s="10">
        <f>'10-2021'!$H1447/1000</f>
        <v>-4598.1030246561741</v>
      </c>
      <c r="J1453" s="10">
        <f>'11-2021'!$H1447/1000</f>
        <v>-4607.6697604520805</v>
      </c>
      <c r="K1453" s="10">
        <f>'12-2021'!$H1447/1000</f>
        <v>-4617.2365006805858</v>
      </c>
      <c r="L1453" s="10">
        <f>'1-2022'!$H1447/1000</f>
        <v>-4626.8032364764922</v>
      </c>
      <c r="M1453" s="10">
        <f>'2-2022'!$H1447/1000</f>
        <v>-4636.3688995840257</v>
      </c>
      <c r="N1453" s="10">
        <f>'3-2022'!$H1447/1000</f>
        <v>-4645.9017481790515</v>
      </c>
      <c r="O1453" s="10">
        <f>'4-2022'!$H1447/1000</f>
        <v>-4655.6702070128822</v>
      </c>
      <c r="P1453" s="10">
        <f>'5-2022'!$H1447/1000</f>
        <v>-4665.4329721764007</v>
      </c>
      <c r="Q1453" s="10">
        <f>'6-2022'!$H1447/1000</f>
        <v>-4674.5072996830286</v>
      </c>
      <c r="R1453" s="10">
        <f t="shared" si="24"/>
        <v>-4617.2722232534898</v>
      </c>
      <c r="T1453" s="74"/>
    </row>
    <row r="1454" spans="1:20" x14ac:dyDescent="0.25">
      <c r="A1454" s="56"/>
      <c r="B1454" s="3"/>
      <c r="C1454" s="56" t="s">
        <v>251</v>
      </c>
      <c r="D1454" s="3"/>
      <c r="E1454" s="10">
        <f>'6-2021'!$H1448/1000</f>
        <v>0</v>
      </c>
      <c r="F1454" s="10">
        <f>'7-2021'!$H1448/1000</f>
        <v>0</v>
      </c>
      <c r="G1454" s="10">
        <f>'8-2021'!$H1448/1000</f>
        <v>0</v>
      </c>
      <c r="H1454" s="10">
        <f>'9-2021'!$H1448/1000</f>
        <v>0</v>
      </c>
      <c r="I1454" s="10">
        <f>'10-2021'!$H1448/1000</f>
        <v>0</v>
      </c>
      <c r="J1454" s="10">
        <f>'11-2021'!$H1448/1000</f>
        <v>0</v>
      </c>
      <c r="K1454" s="10">
        <f>'12-2021'!$H1448/1000</f>
        <v>0</v>
      </c>
      <c r="L1454" s="10">
        <f>'1-2022'!$H1448/1000</f>
        <v>0</v>
      </c>
      <c r="M1454" s="10">
        <f>'2-2022'!$H1448/1000</f>
        <v>0</v>
      </c>
      <c r="N1454" s="10">
        <f>'3-2022'!$H1448/1000</f>
        <v>0</v>
      </c>
      <c r="O1454" s="10">
        <f>'4-2022'!$H1448/1000</f>
        <v>0</v>
      </c>
      <c r="P1454" s="10">
        <f>'5-2022'!$H1448/1000</f>
        <v>0</v>
      </c>
      <c r="Q1454" s="10">
        <f>'6-2022'!$H1448/1000</f>
        <v>0</v>
      </c>
      <c r="R1454" s="10">
        <f t="shared" si="24"/>
        <v>0</v>
      </c>
      <c r="T1454" s="74"/>
    </row>
    <row r="1455" spans="1:20" x14ac:dyDescent="0.25">
      <c r="A1455" s="56"/>
      <c r="B1455" s="3"/>
      <c r="C1455" s="56" t="s">
        <v>252</v>
      </c>
      <c r="D1455" s="3"/>
      <c r="E1455" s="10">
        <f>'6-2021'!$H1449/1000</f>
        <v>0</v>
      </c>
      <c r="F1455" s="10">
        <f>'7-2021'!$H1449/1000</f>
        <v>0</v>
      </c>
      <c r="G1455" s="10">
        <f>'8-2021'!$H1449/1000</f>
        <v>0</v>
      </c>
      <c r="H1455" s="10">
        <f>'9-2021'!$H1449/1000</f>
        <v>0</v>
      </c>
      <c r="I1455" s="10">
        <f>'10-2021'!$H1449/1000</f>
        <v>0</v>
      </c>
      <c r="J1455" s="10">
        <f>'11-2021'!$H1449/1000</f>
        <v>0</v>
      </c>
      <c r="K1455" s="10">
        <f>'12-2021'!$H1449/1000</f>
        <v>0</v>
      </c>
      <c r="L1455" s="10">
        <f>'1-2022'!$H1449/1000</f>
        <v>0</v>
      </c>
      <c r="M1455" s="10">
        <f>'2-2022'!$H1449/1000</f>
        <v>0</v>
      </c>
      <c r="N1455" s="10">
        <f>'3-2022'!$H1449/1000</f>
        <v>0</v>
      </c>
      <c r="O1455" s="10">
        <f>'4-2022'!$H1449/1000</f>
        <v>0</v>
      </c>
      <c r="P1455" s="10">
        <f>'5-2022'!$H1449/1000</f>
        <v>0</v>
      </c>
      <c r="Q1455" s="10">
        <f>'6-2022'!$H1449/1000</f>
        <v>0</v>
      </c>
      <c r="R1455" s="10">
        <f t="shared" si="24"/>
        <v>0</v>
      </c>
      <c r="T1455" s="74"/>
    </row>
    <row r="1456" spans="1:20" x14ac:dyDescent="0.25">
      <c r="A1456" s="56"/>
      <c r="B1456" s="3"/>
      <c r="C1456" s="56" t="s">
        <v>30</v>
      </c>
      <c r="D1456" s="3"/>
      <c r="E1456" s="10">
        <f>'6-2021'!$H1450/1000</f>
        <v>0</v>
      </c>
      <c r="F1456" s="10">
        <f>'7-2021'!$H1450/1000</f>
        <v>0</v>
      </c>
      <c r="G1456" s="10">
        <f>'8-2021'!$H1450/1000</f>
        <v>0</v>
      </c>
      <c r="H1456" s="10">
        <f>'9-2021'!$H1450/1000</f>
        <v>0</v>
      </c>
      <c r="I1456" s="10">
        <f>'10-2021'!$H1450/1000</f>
        <v>0</v>
      </c>
      <c r="J1456" s="10">
        <f>'11-2021'!$H1450/1000</f>
        <v>0</v>
      </c>
      <c r="K1456" s="10">
        <f>'12-2021'!$H1450/1000</f>
        <v>0</v>
      </c>
      <c r="L1456" s="10">
        <f>'1-2022'!$H1450/1000</f>
        <v>0</v>
      </c>
      <c r="M1456" s="10">
        <f>'2-2022'!$H1450/1000</f>
        <v>0</v>
      </c>
      <c r="N1456" s="10">
        <f>'3-2022'!$H1450/1000</f>
        <v>0</v>
      </c>
      <c r="O1456" s="10">
        <f>'4-2022'!$H1450/1000</f>
        <v>0</v>
      </c>
      <c r="P1456" s="10">
        <f>'5-2022'!$H1450/1000</f>
        <v>0</v>
      </c>
      <c r="Q1456" s="10">
        <f>'6-2022'!$H1450/1000</f>
        <v>0</v>
      </c>
      <c r="R1456" s="10">
        <f t="shared" si="24"/>
        <v>0</v>
      </c>
      <c r="T1456" s="74"/>
    </row>
    <row r="1457" spans="1:20" x14ac:dyDescent="0.25">
      <c r="A1457" s="56"/>
      <c r="B1457" s="3"/>
      <c r="C1457" s="3" t="s">
        <v>24</v>
      </c>
      <c r="D1457" s="3"/>
      <c r="E1457" s="10">
        <f>'6-2021'!$H1451/1000</f>
        <v>-4454.274180543629</v>
      </c>
      <c r="F1457" s="10">
        <f>'7-2021'!$H1451/1000</f>
        <v>-4530.6850579658421</v>
      </c>
      <c r="G1457" s="10">
        <f>'8-2021'!$H1451/1000</f>
        <v>-4498.1855410164471</v>
      </c>
      <c r="H1457" s="10">
        <f>'9-2021'!$H1451/1000</f>
        <v>-4347.9210218449471</v>
      </c>
      <c r="I1457" s="10">
        <f>'10-2021'!$H1451/1000</f>
        <v>-4332.0375530854162</v>
      </c>
      <c r="J1457" s="10">
        <f>'11-2021'!$H1451/1000</f>
        <v>-4394.6778441451661</v>
      </c>
      <c r="K1457" s="10">
        <f>'12-2021'!$H1451/1000</f>
        <v>-4406.2313484685783</v>
      </c>
      <c r="L1457" s="10">
        <f>'1-2022'!$H1451/1000</f>
        <v>-4458.7601851324553</v>
      </c>
      <c r="M1457" s="10">
        <f>'2-2022'!$H1451/1000</f>
        <v>-4522.010066757538</v>
      </c>
      <c r="N1457" s="10">
        <f>'3-2022'!$H1451/1000</f>
        <v>-4584.2114819721482</v>
      </c>
      <c r="O1457" s="10">
        <f>'4-2022'!$H1451/1000</f>
        <v>-4659.9611285856172</v>
      </c>
      <c r="P1457" s="10">
        <f>'5-2022'!$H1451/1000</f>
        <v>-4735.8999671720994</v>
      </c>
      <c r="Q1457" s="10">
        <f>'6-2022'!$H1451/1000</f>
        <v>-4793.0626679369898</v>
      </c>
      <c r="R1457" s="10">
        <f t="shared" si="24"/>
        <v>-4507.854135032213</v>
      </c>
      <c r="T1457" s="74"/>
    </row>
    <row r="1458" spans="1:20" ht="15.75" thickBot="1" x14ac:dyDescent="0.3">
      <c r="A1458" s="56" t="s">
        <v>245</v>
      </c>
      <c r="B1458" s="3"/>
      <c r="C1458" s="3"/>
      <c r="D1458" s="3"/>
      <c r="E1458" s="19">
        <f>'6-2021'!$H1453/1000</f>
        <v>-54634.982805390726</v>
      </c>
      <c r="F1458" s="19">
        <f>'7-2021'!$H1453/1000</f>
        <v>-54974.026408749502</v>
      </c>
      <c r="G1458" s="19">
        <f>'8-2021'!$H1453/1000</f>
        <v>-55196.712021188941</v>
      </c>
      <c r="H1458" s="19">
        <f>'9-2021'!$H1453/1000</f>
        <v>-55263.302404531161</v>
      </c>
      <c r="I1458" s="19">
        <f>'10-2021'!$H1453/1000</f>
        <v>-55498.728388662275</v>
      </c>
      <c r="J1458" s="19">
        <f>'11-2021'!$H1453/1000</f>
        <v>-55829.164613295179</v>
      </c>
      <c r="K1458" s="19">
        <f>'12-2021'!$H1453/1000</f>
        <v>-55532.772062315737</v>
      </c>
      <c r="L1458" s="19">
        <f>'1-2022'!$H1453/1000</f>
        <v>-55851.806332994085</v>
      </c>
      <c r="M1458" s="19">
        <f>'2-2022'!$H1453/1000</f>
        <v>-56182.74829769395</v>
      </c>
      <c r="N1458" s="19">
        <f>'3-2022'!$H1453/1000</f>
        <v>-56525.479167435362</v>
      </c>
      <c r="O1458" s="19">
        <f>'4-2022'!$H1453/1000</f>
        <v>-56758.347276529632</v>
      </c>
      <c r="P1458" s="19">
        <f>'5-2022'!$H1453/1000</f>
        <v>-57108.637938619591</v>
      </c>
      <c r="Q1458" s="19">
        <f>'6-2022'!$H1453/1000</f>
        <v>-57442.376442103414</v>
      </c>
      <c r="R1458" s="19">
        <f>(SUM(F1458:P1458)*2+Q1458+E1458)/24</f>
        <v>-55896.700377980211</v>
      </c>
      <c r="T1458" s="74"/>
    </row>
    <row r="1459" spans="1:20" ht="15.75" thickTop="1" x14ac:dyDescent="0.25">
      <c r="B1459" s="3"/>
      <c r="C1459" s="3"/>
      <c r="D1459" s="3"/>
      <c r="E1459" s="25"/>
      <c r="F1459" s="25"/>
      <c r="G1459" s="25"/>
      <c r="H1459" s="25"/>
      <c r="I1459" s="25"/>
      <c r="J1459" s="25"/>
      <c r="K1459" s="25"/>
      <c r="L1459" s="25"/>
      <c r="M1459" s="25"/>
      <c r="N1459" s="25"/>
      <c r="O1459" s="25"/>
      <c r="P1459" s="25"/>
      <c r="Q1459" s="25"/>
      <c r="R1459" s="25"/>
    </row>
    <row r="1460" spans="1:20" x14ac:dyDescent="0.25">
      <c r="E1460" s="45"/>
      <c r="F1460" s="45"/>
      <c r="G1460" s="45"/>
      <c r="H1460" s="45"/>
      <c r="I1460" s="45"/>
      <c r="J1460" s="45"/>
      <c r="K1460" s="45"/>
      <c r="L1460" s="45"/>
      <c r="M1460" s="45"/>
      <c r="N1460" s="45"/>
      <c r="O1460" s="45"/>
      <c r="P1460" s="45"/>
      <c r="Q1460" s="45"/>
      <c r="R1460" s="45"/>
    </row>
  </sheetData>
  <conditionalFormatting sqref="T8:T10 T13:T33">
    <cfRule type="cellIs" dxfId="4" priority="5" operator="equal">
      <formula>0</formula>
    </cfRule>
  </conditionalFormatting>
  <conditionalFormatting sqref="F34:Q763 F765:Q1457">
    <cfRule type="cellIs" dxfId="3" priority="4" operator="equal">
      <formula>0</formula>
    </cfRule>
  </conditionalFormatting>
  <conditionalFormatting sqref="R1039:R1457 R1017:R1037 R34:R1013">
    <cfRule type="cellIs" dxfId="2" priority="3" operator="equal">
      <formula>0</formula>
    </cfRule>
  </conditionalFormatting>
  <conditionalFormatting sqref="R1038">
    <cfRule type="cellIs" dxfId="1" priority="2" operator="equal">
      <formula>0</formula>
    </cfRule>
  </conditionalFormatting>
  <conditionalFormatting sqref="R1014:R1016">
    <cfRule type="cellIs" dxfId="0" priority="1" operator="equal">
      <formula>0</formula>
    </cfRule>
  </conditionalFormatting>
  <pageMargins left="0.75" right="0.5" top="0.75" bottom="0.75" header="0.3" footer="0.3"/>
  <pageSetup scale="54" firstPageNumber="2" fitToHeight="0" orientation="landscape" useFirstPageNumber="1" r:id="rId1"/>
  <headerFooter>
    <oddFooter>&amp;CPage 12.&amp;P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1"/>
  <dimension ref="A1:T1767"/>
  <sheetViews>
    <sheetView topLeftCell="A55" zoomScale="90" zoomScaleNormal="90" workbookViewId="0">
      <selection activeCell="K17" sqref="K17"/>
    </sheetView>
  </sheetViews>
  <sheetFormatPr defaultRowHeight="12" x14ac:dyDescent="0.2"/>
  <cols>
    <col min="1" max="1" width="5.85546875" style="47" bestFit="1" customWidth="1"/>
    <col min="2" max="2" width="1.42578125" style="47" customWidth="1"/>
    <col min="3" max="3" width="9.5703125" style="47" customWidth="1"/>
    <col min="4" max="4" width="1.5703125" style="47" customWidth="1"/>
    <col min="5" max="5" width="10" style="47" customWidth="1"/>
    <col min="6" max="6" width="10.28515625" style="47" customWidth="1"/>
    <col min="7" max="7" width="9.140625" style="49" bestFit="1" customWidth="1"/>
    <col min="8" max="8" width="15.7109375" style="47" customWidth="1"/>
    <col min="9" max="9" width="5.28515625" style="47" customWidth="1"/>
    <col min="10" max="10" width="14" style="47" bestFit="1" customWidth="1"/>
    <col min="11" max="12" width="13" style="47" bestFit="1" customWidth="1"/>
    <col min="13" max="13" width="12.140625" style="47" bestFit="1" customWidth="1"/>
    <col min="14" max="15" width="11" style="47" bestFit="1" customWidth="1"/>
    <col min="16" max="16" width="7.5703125" style="47" bestFit="1" customWidth="1"/>
    <col min="17" max="244" width="9.140625" style="47"/>
    <col min="245" max="245" width="4.85546875" style="47" customWidth="1"/>
    <col min="246" max="246" width="1.42578125" style="47" customWidth="1"/>
    <col min="247" max="247" width="7.28515625" style="47" customWidth="1"/>
    <col min="248" max="248" width="1.5703125" style="47" customWidth="1"/>
    <col min="249" max="249" width="8.140625" style="47" customWidth="1"/>
    <col min="250" max="250" width="12.85546875" style="47" customWidth="1"/>
    <col min="251" max="251" width="10.28515625" style="47" customWidth="1"/>
    <col min="252" max="252" width="4.5703125" style="47" bestFit="1" customWidth="1"/>
    <col min="253" max="253" width="17.7109375" style="47" customWidth="1"/>
    <col min="254" max="254" width="16.7109375" style="47" customWidth="1"/>
    <col min="255" max="255" width="14.85546875" style="47" customWidth="1"/>
    <col min="256" max="256" width="14.7109375" style="47" customWidth="1"/>
    <col min="257" max="257" width="15.85546875" style="47" customWidth="1"/>
    <col min="258" max="258" width="16.140625" style="47" bestFit="1" customWidth="1"/>
    <col min="259" max="259" width="16.28515625" style="47" bestFit="1" customWidth="1"/>
    <col min="260" max="260" width="13" style="47" bestFit="1" customWidth="1"/>
    <col min="261" max="261" width="14.5703125" style="47" bestFit="1" customWidth="1"/>
    <col min="262" max="262" width="10" style="47" bestFit="1" customWidth="1"/>
    <col min="263" max="264" width="12.140625" style="47" bestFit="1" customWidth="1"/>
    <col min="265" max="265" width="5.28515625" style="47" customWidth="1"/>
    <col min="266" max="266" width="14" style="47" bestFit="1" customWidth="1"/>
    <col min="267" max="268" width="13" style="47" bestFit="1" customWidth="1"/>
    <col min="269" max="269" width="12.140625" style="47" bestFit="1" customWidth="1"/>
    <col min="270" max="271" width="11" style="47" bestFit="1" customWidth="1"/>
    <col min="272" max="272" width="7.5703125" style="47" bestFit="1" customWidth="1"/>
    <col min="273" max="500" width="9.140625" style="47"/>
    <col min="501" max="501" width="4.85546875" style="47" customWidth="1"/>
    <col min="502" max="502" width="1.42578125" style="47" customWidth="1"/>
    <col min="503" max="503" width="7.28515625" style="47" customWidth="1"/>
    <col min="504" max="504" width="1.5703125" style="47" customWidth="1"/>
    <col min="505" max="505" width="8.140625" style="47" customWidth="1"/>
    <col min="506" max="506" width="12.85546875" style="47" customWidth="1"/>
    <col min="507" max="507" width="10.28515625" style="47" customWidth="1"/>
    <col min="508" max="508" width="4.5703125" style="47" bestFit="1" customWidth="1"/>
    <col min="509" max="509" width="17.7109375" style="47" customWidth="1"/>
    <col min="510" max="510" width="16.7109375" style="47" customWidth="1"/>
    <col min="511" max="511" width="14.85546875" style="47" customWidth="1"/>
    <col min="512" max="512" width="14.7109375" style="47" customWidth="1"/>
    <col min="513" max="513" width="15.85546875" style="47" customWidth="1"/>
    <col min="514" max="514" width="16.140625" style="47" bestFit="1" customWidth="1"/>
    <col min="515" max="515" width="16.28515625" style="47" bestFit="1" customWidth="1"/>
    <col min="516" max="516" width="13" style="47" bestFit="1" customWidth="1"/>
    <col min="517" max="517" width="14.5703125" style="47" bestFit="1" customWidth="1"/>
    <col min="518" max="518" width="10" style="47" bestFit="1" customWidth="1"/>
    <col min="519" max="520" width="12.140625" style="47" bestFit="1" customWidth="1"/>
    <col min="521" max="521" width="5.28515625" style="47" customWidth="1"/>
    <col min="522" max="522" width="14" style="47" bestFit="1" customWidth="1"/>
    <col min="523" max="524" width="13" style="47" bestFit="1" customWidth="1"/>
    <col min="525" max="525" width="12.140625" style="47" bestFit="1" customWidth="1"/>
    <col min="526" max="527" width="11" style="47" bestFit="1" customWidth="1"/>
    <col min="528" max="528" width="7.5703125" style="47" bestFit="1" customWidth="1"/>
    <col min="529" max="756" width="9.140625" style="47"/>
    <col min="757" max="757" width="4.85546875" style="47" customWidth="1"/>
    <col min="758" max="758" width="1.42578125" style="47" customWidth="1"/>
    <col min="759" max="759" width="7.28515625" style="47" customWidth="1"/>
    <col min="760" max="760" width="1.5703125" style="47" customWidth="1"/>
    <col min="761" max="761" width="8.140625" style="47" customWidth="1"/>
    <col min="762" max="762" width="12.85546875" style="47" customWidth="1"/>
    <col min="763" max="763" width="10.28515625" style="47" customWidth="1"/>
    <col min="764" max="764" width="4.5703125" style="47" bestFit="1" customWidth="1"/>
    <col min="765" max="765" width="17.7109375" style="47" customWidth="1"/>
    <col min="766" max="766" width="16.7109375" style="47" customWidth="1"/>
    <col min="767" max="767" width="14.85546875" style="47" customWidth="1"/>
    <col min="768" max="768" width="14.7109375" style="47" customWidth="1"/>
    <col min="769" max="769" width="15.85546875" style="47" customWidth="1"/>
    <col min="770" max="770" width="16.140625" style="47" bestFit="1" customWidth="1"/>
    <col min="771" max="771" width="16.28515625" style="47" bestFit="1" customWidth="1"/>
    <col min="772" max="772" width="13" style="47" bestFit="1" customWidth="1"/>
    <col min="773" max="773" width="14.5703125" style="47" bestFit="1" customWidth="1"/>
    <col min="774" max="774" width="10" style="47" bestFit="1" customWidth="1"/>
    <col min="775" max="776" width="12.140625" style="47" bestFit="1" customWidth="1"/>
    <col min="777" max="777" width="5.28515625" style="47" customWidth="1"/>
    <col min="778" max="778" width="14" style="47" bestFit="1" customWidth="1"/>
    <col min="779" max="780" width="13" style="47" bestFit="1" customWidth="1"/>
    <col min="781" max="781" width="12.140625" style="47" bestFit="1" customWidth="1"/>
    <col min="782" max="783" width="11" style="47" bestFit="1" customWidth="1"/>
    <col min="784" max="784" width="7.5703125" style="47" bestFit="1" customWidth="1"/>
    <col min="785" max="1012" width="9.140625" style="47"/>
    <col min="1013" max="1013" width="4.85546875" style="47" customWidth="1"/>
    <col min="1014" max="1014" width="1.42578125" style="47" customWidth="1"/>
    <col min="1015" max="1015" width="7.28515625" style="47" customWidth="1"/>
    <col min="1016" max="1016" width="1.5703125" style="47" customWidth="1"/>
    <col min="1017" max="1017" width="8.140625" style="47" customWidth="1"/>
    <col min="1018" max="1018" width="12.85546875" style="47" customWidth="1"/>
    <col min="1019" max="1019" width="10.28515625" style="47" customWidth="1"/>
    <col min="1020" max="1020" width="4.5703125" style="47" bestFit="1" customWidth="1"/>
    <col min="1021" max="1021" width="17.7109375" style="47" customWidth="1"/>
    <col min="1022" max="1022" width="16.7109375" style="47" customWidth="1"/>
    <col min="1023" max="1023" width="14.85546875" style="47" customWidth="1"/>
    <col min="1024" max="1024" width="14.7109375" style="47" customWidth="1"/>
    <col min="1025" max="1025" width="15.85546875" style="47" customWidth="1"/>
    <col min="1026" max="1026" width="16.140625" style="47" bestFit="1" customWidth="1"/>
    <col min="1027" max="1027" width="16.28515625" style="47" bestFit="1" customWidth="1"/>
    <col min="1028" max="1028" width="13" style="47" bestFit="1" customWidth="1"/>
    <col min="1029" max="1029" width="14.5703125" style="47" bestFit="1" customWidth="1"/>
    <col min="1030" max="1030" width="10" style="47" bestFit="1" customWidth="1"/>
    <col min="1031" max="1032" width="12.140625" style="47" bestFit="1" customWidth="1"/>
    <col min="1033" max="1033" width="5.28515625" style="47" customWidth="1"/>
    <col min="1034" max="1034" width="14" style="47" bestFit="1" customWidth="1"/>
    <col min="1035" max="1036" width="13" style="47" bestFit="1" customWidth="1"/>
    <col min="1037" max="1037" width="12.140625" style="47" bestFit="1" customWidth="1"/>
    <col min="1038" max="1039" width="11" style="47" bestFit="1" customWidth="1"/>
    <col min="1040" max="1040" width="7.5703125" style="47" bestFit="1" customWidth="1"/>
    <col min="1041" max="1268" width="9.140625" style="47"/>
    <col min="1269" max="1269" width="4.85546875" style="47" customWidth="1"/>
    <col min="1270" max="1270" width="1.42578125" style="47" customWidth="1"/>
    <col min="1271" max="1271" width="7.28515625" style="47" customWidth="1"/>
    <col min="1272" max="1272" width="1.5703125" style="47" customWidth="1"/>
    <col min="1273" max="1273" width="8.140625" style="47" customWidth="1"/>
    <col min="1274" max="1274" width="12.85546875" style="47" customWidth="1"/>
    <col min="1275" max="1275" width="10.28515625" style="47" customWidth="1"/>
    <col min="1276" max="1276" width="4.5703125" style="47" bestFit="1" customWidth="1"/>
    <col min="1277" max="1277" width="17.7109375" style="47" customWidth="1"/>
    <col min="1278" max="1278" width="16.7109375" style="47" customWidth="1"/>
    <col min="1279" max="1279" width="14.85546875" style="47" customWidth="1"/>
    <col min="1280" max="1280" width="14.7109375" style="47" customWidth="1"/>
    <col min="1281" max="1281" width="15.85546875" style="47" customWidth="1"/>
    <col min="1282" max="1282" width="16.140625" style="47" bestFit="1" customWidth="1"/>
    <col min="1283" max="1283" width="16.28515625" style="47" bestFit="1" customWidth="1"/>
    <col min="1284" max="1284" width="13" style="47" bestFit="1" customWidth="1"/>
    <col min="1285" max="1285" width="14.5703125" style="47" bestFit="1" customWidth="1"/>
    <col min="1286" max="1286" width="10" style="47" bestFit="1" customWidth="1"/>
    <col min="1287" max="1288" width="12.140625" style="47" bestFit="1" customWidth="1"/>
    <col min="1289" max="1289" width="5.28515625" style="47" customWidth="1"/>
    <col min="1290" max="1290" width="14" style="47" bestFit="1" customWidth="1"/>
    <col min="1291" max="1292" width="13" style="47" bestFit="1" customWidth="1"/>
    <col min="1293" max="1293" width="12.140625" style="47" bestFit="1" customWidth="1"/>
    <col min="1294" max="1295" width="11" style="47" bestFit="1" customWidth="1"/>
    <col min="1296" max="1296" width="7.5703125" style="47" bestFit="1" customWidth="1"/>
    <col min="1297" max="1524" width="9.140625" style="47"/>
    <col min="1525" max="1525" width="4.85546875" style="47" customWidth="1"/>
    <col min="1526" max="1526" width="1.42578125" style="47" customWidth="1"/>
    <col min="1527" max="1527" width="7.28515625" style="47" customWidth="1"/>
    <col min="1528" max="1528" width="1.5703125" style="47" customWidth="1"/>
    <col min="1529" max="1529" width="8.140625" style="47" customWidth="1"/>
    <col min="1530" max="1530" width="12.85546875" style="47" customWidth="1"/>
    <col min="1531" max="1531" width="10.28515625" style="47" customWidth="1"/>
    <col min="1532" max="1532" width="4.5703125" style="47" bestFit="1" customWidth="1"/>
    <col min="1533" max="1533" width="17.7109375" style="47" customWidth="1"/>
    <col min="1534" max="1534" width="16.7109375" style="47" customWidth="1"/>
    <col min="1535" max="1535" width="14.85546875" style="47" customWidth="1"/>
    <col min="1536" max="1536" width="14.7109375" style="47" customWidth="1"/>
    <col min="1537" max="1537" width="15.85546875" style="47" customWidth="1"/>
    <col min="1538" max="1538" width="16.140625" style="47" bestFit="1" customWidth="1"/>
    <col min="1539" max="1539" width="16.28515625" style="47" bestFit="1" customWidth="1"/>
    <col min="1540" max="1540" width="13" style="47" bestFit="1" customWidth="1"/>
    <col min="1541" max="1541" width="14.5703125" style="47" bestFit="1" customWidth="1"/>
    <col min="1542" max="1542" width="10" style="47" bestFit="1" customWidth="1"/>
    <col min="1543" max="1544" width="12.140625" style="47" bestFit="1" customWidth="1"/>
    <col min="1545" max="1545" width="5.28515625" style="47" customWidth="1"/>
    <col min="1546" max="1546" width="14" style="47" bestFit="1" customWidth="1"/>
    <col min="1547" max="1548" width="13" style="47" bestFit="1" customWidth="1"/>
    <col min="1549" max="1549" width="12.140625" style="47" bestFit="1" customWidth="1"/>
    <col min="1550" max="1551" width="11" style="47" bestFit="1" customWidth="1"/>
    <col min="1552" max="1552" width="7.5703125" style="47" bestFit="1" customWidth="1"/>
    <col min="1553" max="1780" width="9.140625" style="47"/>
    <col min="1781" max="1781" width="4.85546875" style="47" customWidth="1"/>
    <col min="1782" max="1782" width="1.42578125" style="47" customWidth="1"/>
    <col min="1783" max="1783" width="7.28515625" style="47" customWidth="1"/>
    <col min="1784" max="1784" width="1.5703125" style="47" customWidth="1"/>
    <col min="1785" max="1785" width="8.140625" style="47" customWidth="1"/>
    <col min="1786" max="1786" width="12.85546875" style="47" customWidth="1"/>
    <col min="1787" max="1787" width="10.28515625" style="47" customWidth="1"/>
    <col min="1788" max="1788" width="4.5703125" style="47" bestFit="1" customWidth="1"/>
    <col min="1789" max="1789" width="17.7109375" style="47" customWidth="1"/>
    <col min="1790" max="1790" width="16.7109375" style="47" customWidth="1"/>
    <col min="1791" max="1791" width="14.85546875" style="47" customWidth="1"/>
    <col min="1792" max="1792" width="14.7109375" style="47" customWidth="1"/>
    <col min="1793" max="1793" width="15.85546875" style="47" customWidth="1"/>
    <col min="1794" max="1794" width="16.140625" style="47" bestFit="1" customWidth="1"/>
    <col min="1795" max="1795" width="16.28515625" style="47" bestFit="1" customWidth="1"/>
    <col min="1796" max="1796" width="13" style="47" bestFit="1" customWidth="1"/>
    <col min="1797" max="1797" width="14.5703125" style="47" bestFit="1" customWidth="1"/>
    <col min="1798" max="1798" width="10" style="47" bestFit="1" customWidth="1"/>
    <col min="1799" max="1800" width="12.140625" style="47" bestFit="1" customWidth="1"/>
    <col min="1801" max="1801" width="5.28515625" style="47" customWidth="1"/>
    <col min="1802" max="1802" width="14" style="47" bestFit="1" customWidth="1"/>
    <col min="1803" max="1804" width="13" style="47" bestFit="1" customWidth="1"/>
    <col min="1805" max="1805" width="12.140625" style="47" bestFit="1" customWidth="1"/>
    <col min="1806" max="1807" width="11" style="47" bestFit="1" customWidth="1"/>
    <col min="1808" max="1808" width="7.5703125" style="47" bestFit="1" customWidth="1"/>
    <col min="1809" max="2036" width="9.140625" style="47"/>
    <col min="2037" max="2037" width="4.85546875" style="47" customWidth="1"/>
    <col min="2038" max="2038" width="1.42578125" style="47" customWidth="1"/>
    <col min="2039" max="2039" width="7.28515625" style="47" customWidth="1"/>
    <col min="2040" max="2040" width="1.5703125" style="47" customWidth="1"/>
    <col min="2041" max="2041" width="8.140625" style="47" customWidth="1"/>
    <col min="2042" max="2042" width="12.85546875" style="47" customWidth="1"/>
    <col min="2043" max="2043" width="10.28515625" style="47" customWidth="1"/>
    <col min="2044" max="2044" width="4.5703125" style="47" bestFit="1" customWidth="1"/>
    <col min="2045" max="2045" width="17.7109375" style="47" customWidth="1"/>
    <col min="2046" max="2046" width="16.7109375" style="47" customWidth="1"/>
    <col min="2047" max="2047" width="14.85546875" style="47" customWidth="1"/>
    <col min="2048" max="2048" width="14.7109375" style="47" customWidth="1"/>
    <col min="2049" max="2049" width="15.85546875" style="47" customWidth="1"/>
    <col min="2050" max="2050" width="16.140625" style="47" bestFit="1" customWidth="1"/>
    <col min="2051" max="2051" width="16.28515625" style="47" bestFit="1" customWidth="1"/>
    <col min="2052" max="2052" width="13" style="47" bestFit="1" customWidth="1"/>
    <col min="2053" max="2053" width="14.5703125" style="47" bestFit="1" customWidth="1"/>
    <col min="2054" max="2054" width="10" style="47" bestFit="1" customWidth="1"/>
    <col min="2055" max="2056" width="12.140625" style="47" bestFit="1" customWidth="1"/>
    <col min="2057" max="2057" width="5.28515625" style="47" customWidth="1"/>
    <col min="2058" max="2058" width="14" style="47" bestFit="1" customWidth="1"/>
    <col min="2059" max="2060" width="13" style="47" bestFit="1" customWidth="1"/>
    <col min="2061" max="2061" width="12.140625" style="47" bestFit="1" customWidth="1"/>
    <col min="2062" max="2063" width="11" style="47" bestFit="1" customWidth="1"/>
    <col min="2064" max="2064" width="7.5703125" style="47" bestFit="1" customWidth="1"/>
    <col min="2065" max="2292" width="9.140625" style="47"/>
    <col min="2293" max="2293" width="4.85546875" style="47" customWidth="1"/>
    <col min="2294" max="2294" width="1.42578125" style="47" customWidth="1"/>
    <col min="2295" max="2295" width="7.28515625" style="47" customWidth="1"/>
    <col min="2296" max="2296" width="1.5703125" style="47" customWidth="1"/>
    <col min="2297" max="2297" width="8.140625" style="47" customWidth="1"/>
    <col min="2298" max="2298" width="12.85546875" style="47" customWidth="1"/>
    <col min="2299" max="2299" width="10.28515625" style="47" customWidth="1"/>
    <col min="2300" max="2300" width="4.5703125" style="47" bestFit="1" customWidth="1"/>
    <col min="2301" max="2301" width="17.7109375" style="47" customWidth="1"/>
    <col min="2302" max="2302" width="16.7109375" style="47" customWidth="1"/>
    <col min="2303" max="2303" width="14.85546875" style="47" customWidth="1"/>
    <col min="2304" max="2304" width="14.7109375" style="47" customWidth="1"/>
    <col min="2305" max="2305" width="15.85546875" style="47" customWidth="1"/>
    <col min="2306" max="2306" width="16.140625" style="47" bestFit="1" customWidth="1"/>
    <col min="2307" max="2307" width="16.28515625" style="47" bestFit="1" customWidth="1"/>
    <col min="2308" max="2308" width="13" style="47" bestFit="1" customWidth="1"/>
    <col min="2309" max="2309" width="14.5703125" style="47" bestFit="1" customWidth="1"/>
    <col min="2310" max="2310" width="10" style="47" bestFit="1" customWidth="1"/>
    <col min="2311" max="2312" width="12.140625" style="47" bestFit="1" customWidth="1"/>
    <col min="2313" max="2313" width="5.28515625" style="47" customWidth="1"/>
    <col min="2314" max="2314" width="14" style="47" bestFit="1" customWidth="1"/>
    <col min="2315" max="2316" width="13" style="47" bestFit="1" customWidth="1"/>
    <col min="2317" max="2317" width="12.140625" style="47" bestFit="1" customWidth="1"/>
    <col min="2318" max="2319" width="11" style="47" bestFit="1" customWidth="1"/>
    <col min="2320" max="2320" width="7.5703125" style="47" bestFit="1" customWidth="1"/>
    <col min="2321" max="2548" width="9.140625" style="47"/>
    <col min="2549" max="2549" width="4.85546875" style="47" customWidth="1"/>
    <col min="2550" max="2550" width="1.42578125" style="47" customWidth="1"/>
    <col min="2551" max="2551" width="7.28515625" style="47" customWidth="1"/>
    <col min="2552" max="2552" width="1.5703125" style="47" customWidth="1"/>
    <col min="2553" max="2553" width="8.140625" style="47" customWidth="1"/>
    <col min="2554" max="2554" width="12.85546875" style="47" customWidth="1"/>
    <col min="2555" max="2555" width="10.28515625" style="47" customWidth="1"/>
    <col min="2556" max="2556" width="4.5703125" style="47" bestFit="1" customWidth="1"/>
    <col min="2557" max="2557" width="17.7109375" style="47" customWidth="1"/>
    <col min="2558" max="2558" width="16.7109375" style="47" customWidth="1"/>
    <col min="2559" max="2559" width="14.85546875" style="47" customWidth="1"/>
    <col min="2560" max="2560" width="14.7109375" style="47" customWidth="1"/>
    <col min="2561" max="2561" width="15.85546875" style="47" customWidth="1"/>
    <col min="2562" max="2562" width="16.140625" style="47" bestFit="1" customWidth="1"/>
    <col min="2563" max="2563" width="16.28515625" style="47" bestFit="1" customWidth="1"/>
    <col min="2564" max="2564" width="13" style="47" bestFit="1" customWidth="1"/>
    <col min="2565" max="2565" width="14.5703125" style="47" bestFit="1" customWidth="1"/>
    <col min="2566" max="2566" width="10" style="47" bestFit="1" customWidth="1"/>
    <col min="2567" max="2568" width="12.140625" style="47" bestFit="1" customWidth="1"/>
    <col min="2569" max="2569" width="5.28515625" style="47" customWidth="1"/>
    <col min="2570" max="2570" width="14" style="47" bestFit="1" customWidth="1"/>
    <col min="2571" max="2572" width="13" style="47" bestFit="1" customWidth="1"/>
    <col min="2573" max="2573" width="12.140625" style="47" bestFit="1" customWidth="1"/>
    <col min="2574" max="2575" width="11" style="47" bestFit="1" customWidth="1"/>
    <col min="2576" max="2576" width="7.5703125" style="47" bestFit="1" customWidth="1"/>
    <col min="2577" max="2804" width="9.140625" style="47"/>
    <col min="2805" max="2805" width="4.85546875" style="47" customWidth="1"/>
    <col min="2806" max="2806" width="1.42578125" style="47" customWidth="1"/>
    <col min="2807" max="2807" width="7.28515625" style="47" customWidth="1"/>
    <col min="2808" max="2808" width="1.5703125" style="47" customWidth="1"/>
    <col min="2809" max="2809" width="8.140625" style="47" customWidth="1"/>
    <col min="2810" max="2810" width="12.85546875" style="47" customWidth="1"/>
    <col min="2811" max="2811" width="10.28515625" style="47" customWidth="1"/>
    <col min="2812" max="2812" width="4.5703125" style="47" bestFit="1" customWidth="1"/>
    <col min="2813" max="2813" width="17.7109375" style="47" customWidth="1"/>
    <col min="2814" max="2814" width="16.7109375" style="47" customWidth="1"/>
    <col min="2815" max="2815" width="14.85546875" style="47" customWidth="1"/>
    <col min="2816" max="2816" width="14.7109375" style="47" customWidth="1"/>
    <col min="2817" max="2817" width="15.85546875" style="47" customWidth="1"/>
    <col min="2818" max="2818" width="16.140625" style="47" bestFit="1" customWidth="1"/>
    <col min="2819" max="2819" width="16.28515625" style="47" bestFit="1" customWidth="1"/>
    <col min="2820" max="2820" width="13" style="47" bestFit="1" customWidth="1"/>
    <col min="2821" max="2821" width="14.5703125" style="47" bestFit="1" customWidth="1"/>
    <col min="2822" max="2822" width="10" style="47" bestFit="1" customWidth="1"/>
    <col min="2823" max="2824" width="12.140625" style="47" bestFit="1" customWidth="1"/>
    <col min="2825" max="2825" width="5.28515625" style="47" customWidth="1"/>
    <col min="2826" max="2826" width="14" style="47" bestFit="1" customWidth="1"/>
    <col min="2827" max="2828" width="13" style="47" bestFit="1" customWidth="1"/>
    <col min="2829" max="2829" width="12.140625" style="47" bestFit="1" customWidth="1"/>
    <col min="2830" max="2831" width="11" style="47" bestFit="1" customWidth="1"/>
    <col min="2832" max="2832" width="7.5703125" style="47" bestFit="1" customWidth="1"/>
    <col min="2833" max="3060" width="9.140625" style="47"/>
    <col min="3061" max="3061" width="4.85546875" style="47" customWidth="1"/>
    <col min="3062" max="3062" width="1.42578125" style="47" customWidth="1"/>
    <col min="3063" max="3063" width="7.28515625" style="47" customWidth="1"/>
    <col min="3064" max="3064" width="1.5703125" style="47" customWidth="1"/>
    <col min="3065" max="3065" width="8.140625" style="47" customWidth="1"/>
    <col min="3066" max="3066" width="12.85546875" style="47" customWidth="1"/>
    <col min="3067" max="3067" width="10.28515625" style="47" customWidth="1"/>
    <col min="3068" max="3068" width="4.5703125" style="47" bestFit="1" customWidth="1"/>
    <col min="3069" max="3069" width="17.7109375" style="47" customWidth="1"/>
    <col min="3070" max="3070" width="16.7109375" style="47" customWidth="1"/>
    <col min="3071" max="3071" width="14.85546875" style="47" customWidth="1"/>
    <col min="3072" max="3072" width="14.7109375" style="47" customWidth="1"/>
    <col min="3073" max="3073" width="15.85546875" style="47" customWidth="1"/>
    <col min="3074" max="3074" width="16.140625" style="47" bestFit="1" customWidth="1"/>
    <col min="3075" max="3075" width="16.28515625" style="47" bestFit="1" customWidth="1"/>
    <col min="3076" max="3076" width="13" style="47" bestFit="1" customWidth="1"/>
    <col min="3077" max="3077" width="14.5703125" style="47" bestFit="1" customWidth="1"/>
    <col min="3078" max="3078" width="10" style="47" bestFit="1" customWidth="1"/>
    <col min="3079" max="3080" width="12.140625" style="47" bestFit="1" customWidth="1"/>
    <col min="3081" max="3081" width="5.28515625" style="47" customWidth="1"/>
    <col min="3082" max="3082" width="14" style="47" bestFit="1" customWidth="1"/>
    <col min="3083" max="3084" width="13" style="47" bestFit="1" customWidth="1"/>
    <col min="3085" max="3085" width="12.140625" style="47" bestFit="1" customWidth="1"/>
    <col min="3086" max="3087" width="11" style="47" bestFit="1" customWidth="1"/>
    <col min="3088" max="3088" width="7.5703125" style="47" bestFit="1" customWidth="1"/>
    <col min="3089" max="3316" width="9.140625" style="47"/>
    <col min="3317" max="3317" width="4.85546875" style="47" customWidth="1"/>
    <col min="3318" max="3318" width="1.42578125" style="47" customWidth="1"/>
    <col min="3319" max="3319" width="7.28515625" style="47" customWidth="1"/>
    <col min="3320" max="3320" width="1.5703125" style="47" customWidth="1"/>
    <col min="3321" max="3321" width="8.140625" style="47" customWidth="1"/>
    <col min="3322" max="3322" width="12.85546875" style="47" customWidth="1"/>
    <col min="3323" max="3323" width="10.28515625" style="47" customWidth="1"/>
    <col min="3324" max="3324" width="4.5703125" style="47" bestFit="1" customWidth="1"/>
    <col min="3325" max="3325" width="17.7109375" style="47" customWidth="1"/>
    <col min="3326" max="3326" width="16.7109375" style="47" customWidth="1"/>
    <col min="3327" max="3327" width="14.85546875" style="47" customWidth="1"/>
    <col min="3328" max="3328" width="14.7109375" style="47" customWidth="1"/>
    <col min="3329" max="3329" width="15.85546875" style="47" customWidth="1"/>
    <col min="3330" max="3330" width="16.140625" style="47" bestFit="1" customWidth="1"/>
    <col min="3331" max="3331" width="16.28515625" style="47" bestFit="1" customWidth="1"/>
    <col min="3332" max="3332" width="13" style="47" bestFit="1" customWidth="1"/>
    <col min="3333" max="3333" width="14.5703125" style="47" bestFit="1" customWidth="1"/>
    <col min="3334" max="3334" width="10" style="47" bestFit="1" customWidth="1"/>
    <col min="3335" max="3336" width="12.140625" style="47" bestFit="1" customWidth="1"/>
    <col min="3337" max="3337" width="5.28515625" style="47" customWidth="1"/>
    <col min="3338" max="3338" width="14" style="47" bestFit="1" customWidth="1"/>
    <col min="3339" max="3340" width="13" style="47" bestFit="1" customWidth="1"/>
    <col min="3341" max="3341" width="12.140625" style="47" bestFit="1" customWidth="1"/>
    <col min="3342" max="3343" width="11" style="47" bestFit="1" customWidth="1"/>
    <col min="3344" max="3344" width="7.5703125" style="47" bestFit="1" customWidth="1"/>
    <col min="3345" max="3572" width="9.140625" style="47"/>
    <col min="3573" max="3573" width="4.85546875" style="47" customWidth="1"/>
    <col min="3574" max="3574" width="1.42578125" style="47" customWidth="1"/>
    <col min="3575" max="3575" width="7.28515625" style="47" customWidth="1"/>
    <col min="3576" max="3576" width="1.5703125" style="47" customWidth="1"/>
    <col min="3577" max="3577" width="8.140625" style="47" customWidth="1"/>
    <col min="3578" max="3578" width="12.85546875" style="47" customWidth="1"/>
    <col min="3579" max="3579" width="10.28515625" style="47" customWidth="1"/>
    <col min="3580" max="3580" width="4.5703125" style="47" bestFit="1" customWidth="1"/>
    <col min="3581" max="3581" width="17.7109375" style="47" customWidth="1"/>
    <col min="3582" max="3582" width="16.7109375" style="47" customWidth="1"/>
    <col min="3583" max="3583" width="14.85546875" style="47" customWidth="1"/>
    <col min="3584" max="3584" width="14.7109375" style="47" customWidth="1"/>
    <col min="3585" max="3585" width="15.85546875" style="47" customWidth="1"/>
    <col min="3586" max="3586" width="16.140625" style="47" bestFit="1" customWidth="1"/>
    <col min="3587" max="3587" width="16.28515625" style="47" bestFit="1" customWidth="1"/>
    <col min="3588" max="3588" width="13" style="47" bestFit="1" customWidth="1"/>
    <col min="3589" max="3589" width="14.5703125" style="47" bestFit="1" customWidth="1"/>
    <col min="3590" max="3590" width="10" style="47" bestFit="1" customWidth="1"/>
    <col min="3591" max="3592" width="12.140625" style="47" bestFit="1" customWidth="1"/>
    <col min="3593" max="3593" width="5.28515625" style="47" customWidth="1"/>
    <col min="3594" max="3594" width="14" style="47" bestFit="1" customWidth="1"/>
    <col min="3595" max="3596" width="13" style="47" bestFit="1" customWidth="1"/>
    <col min="3597" max="3597" width="12.140625" style="47" bestFit="1" customWidth="1"/>
    <col min="3598" max="3599" width="11" style="47" bestFit="1" customWidth="1"/>
    <col min="3600" max="3600" width="7.5703125" style="47" bestFit="1" customWidth="1"/>
    <col min="3601" max="3828" width="9.140625" style="47"/>
    <col min="3829" max="3829" width="4.85546875" style="47" customWidth="1"/>
    <col min="3830" max="3830" width="1.42578125" style="47" customWidth="1"/>
    <col min="3831" max="3831" width="7.28515625" style="47" customWidth="1"/>
    <col min="3832" max="3832" width="1.5703125" style="47" customWidth="1"/>
    <col min="3833" max="3833" width="8.140625" style="47" customWidth="1"/>
    <col min="3834" max="3834" width="12.85546875" style="47" customWidth="1"/>
    <col min="3835" max="3835" width="10.28515625" style="47" customWidth="1"/>
    <col min="3836" max="3836" width="4.5703125" style="47" bestFit="1" customWidth="1"/>
    <col min="3837" max="3837" width="17.7109375" style="47" customWidth="1"/>
    <col min="3838" max="3838" width="16.7109375" style="47" customWidth="1"/>
    <col min="3839" max="3839" width="14.85546875" style="47" customWidth="1"/>
    <col min="3840" max="3840" width="14.7109375" style="47" customWidth="1"/>
    <col min="3841" max="3841" width="15.85546875" style="47" customWidth="1"/>
    <col min="3842" max="3842" width="16.140625" style="47" bestFit="1" customWidth="1"/>
    <col min="3843" max="3843" width="16.28515625" style="47" bestFit="1" customWidth="1"/>
    <col min="3844" max="3844" width="13" style="47" bestFit="1" customWidth="1"/>
    <col min="3845" max="3845" width="14.5703125" style="47" bestFit="1" customWidth="1"/>
    <col min="3846" max="3846" width="10" style="47" bestFit="1" customWidth="1"/>
    <col min="3847" max="3848" width="12.140625" style="47" bestFit="1" customWidth="1"/>
    <col min="3849" max="3849" width="5.28515625" style="47" customWidth="1"/>
    <col min="3850" max="3850" width="14" style="47" bestFit="1" customWidth="1"/>
    <col min="3851" max="3852" width="13" style="47" bestFit="1" customWidth="1"/>
    <col min="3853" max="3853" width="12.140625" style="47" bestFit="1" customWidth="1"/>
    <col min="3854" max="3855" width="11" style="47" bestFit="1" customWidth="1"/>
    <col min="3856" max="3856" width="7.5703125" style="47" bestFit="1" customWidth="1"/>
    <col min="3857" max="4084" width="9.140625" style="47"/>
    <col min="4085" max="4085" width="4.85546875" style="47" customWidth="1"/>
    <col min="4086" max="4086" width="1.42578125" style="47" customWidth="1"/>
    <col min="4087" max="4087" width="7.28515625" style="47" customWidth="1"/>
    <col min="4088" max="4088" width="1.5703125" style="47" customWidth="1"/>
    <col min="4089" max="4089" width="8.140625" style="47" customWidth="1"/>
    <col min="4090" max="4090" width="12.85546875" style="47" customWidth="1"/>
    <col min="4091" max="4091" width="10.28515625" style="47" customWidth="1"/>
    <col min="4092" max="4092" width="4.5703125" style="47" bestFit="1" customWidth="1"/>
    <col min="4093" max="4093" width="17.7109375" style="47" customWidth="1"/>
    <col min="4094" max="4094" width="16.7109375" style="47" customWidth="1"/>
    <col min="4095" max="4095" width="14.85546875" style="47" customWidth="1"/>
    <col min="4096" max="4096" width="14.7109375" style="47" customWidth="1"/>
    <col min="4097" max="4097" width="15.85546875" style="47" customWidth="1"/>
    <col min="4098" max="4098" width="16.140625" style="47" bestFit="1" customWidth="1"/>
    <col min="4099" max="4099" width="16.28515625" style="47" bestFit="1" customWidth="1"/>
    <col min="4100" max="4100" width="13" style="47" bestFit="1" customWidth="1"/>
    <col min="4101" max="4101" width="14.5703125" style="47" bestFit="1" customWidth="1"/>
    <col min="4102" max="4102" width="10" style="47" bestFit="1" customWidth="1"/>
    <col min="4103" max="4104" width="12.140625" style="47" bestFit="1" customWidth="1"/>
    <col min="4105" max="4105" width="5.28515625" style="47" customWidth="1"/>
    <col min="4106" max="4106" width="14" style="47" bestFit="1" customWidth="1"/>
    <col min="4107" max="4108" width="13" style="47" bestFit="1" customWidth="1"/>
    <col min="4109" max="4109" width="12.140625" style="47" bestFit="1" customWidth="1"/>
    <col min="4110" max="4111" width="11" style="47" bestFit="1" customWidth="1"/>
    <col min="4112" max="4112" width="7.5703125" style="47" bestFit="1" customWidth="1"/>
    <col min="4113" max="4340" width="9.140625" style="47"/>
    <col min="4341" max="4341" width="4.85546875" style="47" customWidth="1"/>
    <col min="4342" max="4342" width="1.42578125" style="47" customWidth="1"/>
    <col min="4343" max="4343" width="7.28515625" style="47" customWidth="1"/>
    <col min="4344" max="4344" width="1.5703125" style="47" customWidth="1"/>
    <col min="4345" max="4345" width="8.140625" style="47" customWidth="1"/>
    <col min="4346" max="4346" width="12.85546875" style="47" customWidth="1"/>
    <col min="4347" max="4347" width="10.28515625" style="47" customWidth="1"/>
    <col min="4348" max="4348" width="4.5703125" style="47" bestFit="1" customWidth="1"/>
    <col min="4349" max="4349" width="17.7109375" style="47" customWidth="1"/>
    <col min="4350" max="4350" width="16.7109375" style="47" customWidth="1"/>
    <col min="4351" max="4351" width="14.85546875" style="47" customWidth="1"/>
    <col min="4352" max="4352" width="14.7109375" style="47" customWidth="1"/>
    <col min="4353" max="4353" width="15.85546875" style="47" customWidth="1"/>
    <col min="4354" max="4354" width="16.140625" style="47" bestFit="1" customWidth="1"/>
    <col min="4355" max="4355" width="16.28515625" style="47" bestFit="1" customWidth="1"/>
    <col min="4356" max="4356" width="13" style="47" bestFit="1" customWidth="1"/>
    <col min="4357" max="4357" width="14.5703125" style="47" bestFit="1" customWidth="1"/>
    <col min="4358" max="4358" width="10" style="47" bestFit="1" customWidth="1"/>
    <col min="4359" max="4360" width="12.140625" style="47" bestFit="1" customWidth="1"/>
    <col min="4361" max="4361" width="5.28515625" style="47" customWidth="1"/>
    <col min="4362" max="4362" width="14" style="47" bestFit="1" customWidth="1"/>
    <col min="4363" max="4364" width="13" style="47" bestFit="1" customWidth="1"/>
    <col min="4365" max="4365" width="12.140625" style="47" bestFit="1" customWidth="1"/>
    <col min="4366" max="4367" width="11" style="47" bestFit="1" customWidth="1"/>
    <col min="4368" max="4368" width="7.5703125" style="47" bestFit="1" customWidth="1"/>
    <col min="4369" max="4596" width="9.140625" style="47"/>
    <col min="4597" max="4597" width="4.85546875" style="47" customWidth="1"/>
    <col min="4598" max="4598" width="1.42578125" style="47" customWidth="1"/>
    <col min="4599" max="4599" width="7.28515625" style="47" customWidth="1"/>
    <col min="4600" max="4600" width="1.5703125" style="47" customWidth="1"/>
    <col min="4601" max="4601" width="8.140625" style="47" customWidth="1"/>
    <col min="4602" max="4602" width="12.85546875" style="47" customWidth="1"/>
    <col min="4603" max="4603" width="10.28515625" style="47" customWidth="1"/>
    <col min="4604" max="4604" width="4.5703125" style="47" bestFit="1" customWidth="1"/>
    <col min="4605" max="4605" width="17.7109375" style="47" customWidth="1"/>
    <col min="4606" max="4606" width="16.7109375" style="47" customWidth="1"/>
    <col min="4607" max="4607" width="14.85546875" style="47" customWidth="1"/>
    <col min="4608" max="4608" width="14.7109375" style="47" customWidth="1"/>
    <col min="4609" max="4609" width="15.85546875" style="47" customWidth="1"/>
    <col min="4610" max="4610" width="16.140625" style="47" bestFit="1" customWidth="1"/>
    <col min="4611" max="4611" width="16.28515625" style="47" bestFit="1" customWidth="1"/>
    <col min="4612" max="4612" width="13" style="47" bestFit="1" customWidth="1"/>
    <col min="4613" max="4613" width="14.5703125" style="47" bestFit="1" customWidth="1"/>
    <col min="4614" max="4614" width="10" style="47" bestFit="1" customWidth="1"/>
    <col min="4615" max="4616" width="12.140625" style="47" bestFit="1" customWidth="1"/>
    <col min="4617" max="4617" width="5.28515625" style="47" customWidth="1"/>
    <col min="4618" max="4618" width="14" style="47" bestFit="1" customWidth="1"/>
    <col min="4619" max="4620" width="13" style="47" bestFit="1" customWidth="1"/>
    <col min="4621" max="4621" width="12.140625" style="47" bestFit="1" customWidth="1"/>
    <col min="4622" max="4623" width="11" style="47" bestFit="1" customWidth="1"/>
    <col min="4624" max="4624" width="7.5703125" style="47" bestFit="1" customWidth="1"/>
    <col min="4625" max="4852" width="9.140625" style="47"/>
    <col min="4853" max="4853" width="4.85546875" style="47" customWidth="1"/>
    <col min="4854" max="4854" width="1.42578125" style="47" customWidth="1"/>
    <col min="4855" max="4855" width="7.28515625" style="47" customWidth="1"/>
    <col min="4856" max="4856" width="1.5703125" style="47" customWidth="1"/>
    <col min="4857" max="4857" width="8.140625" style="47" customWidth="1"/>
    <col min="4858" max="4858" width="12.85546875" style="47" customWidth="1"/>
    <col min="4859" max="4859" width="10.28515625" style="47" customWidth="1"/>
    <col min="4860" max="4860" width="4.5703125" style="47" bestFit="1" customWidth="1"/>
    <col min="4861" max="4861" width="17.7109375" style="47" customWidth="1"/>
    <col min="4862" max="4862" width="16.7109375" style="47" customWidth="1"/>
    <col min="4863" max="4863" width="14.85546875" style="47" customWidth="1"/>
    <col min="4864" max="4864" width="14.7109375" style="47" customWidth="1"/>
    <col min="4865" max="4865" width="15.85546875" style="47" customWidth="1"/>
    <col min="4866" max="4866" width="16.140625" style="47" bestFit="1" customWidth="1"/>
    <col min="4867" max="4867" width="16.28515625" style="47" bestFit="1" customWidth="1"/>
    <col min="4868" max="4868" width="13" style="47" bestFit="1" customWidth="1"/>
    <col min="4869" max="4869" width="14.5703125" style="47" bestFit="1" customWidth="1"/>
    <col min="4870" max="4870" width="10" style="47" bestFit="1" customWidth="1"/>
    <col min="4871" max="4872" width="12.140625" style="47" bestFit="1" customWidth="1"/>
    <col min="4873" max="4873" width="5.28515625" style="47" customWidth="1"/>
    <col min="4874" max="4874" width="14" style="47" bestFit="1" customWidth="1"/>
    <col min="4875" max="4876" width="13" style="47" bestFit="1" customWidth="1"/>
    <col min="4877" max="4877" width="12.140625" style="47" bestFit="1" customWidth="1"/>
    <col min="4878" max="4879" width="11" style="47" bestFit="1" customWidth="1"/>
    <col min="4880" max="4880" width="7.5703125" style="47" bestFit="1" customWidth="1"/>
    <col min="4881" max="5108" width="9.140625" style="47"/>
    <col min="5109" max="5109" width="4.85546875" style="47" customWidth="1"/>
    <col min="5110" max="5110" width="1.42578125" style="47" customWidth="1"/>
    <col min="5111" max="5111" width="7.28515625" style="47" customWidth="1"/>
    <col min="5112" max="5112" width="1.5703125" style="47" customWidth="1"/>
    <col min="5113" max="5113" width="8.140625" style="47" customWidth="1"/>
    <col min="5114" max="5114" width="12.85546875" style="47" customWidth="1"/>
    <col min="5115" max="5115" width="10.28515625" style="47" customWidth="1"/>
    <col min="5116" max="5116" width="4.5703125" style="47" bestFit="1" customWidth="1"/>
    <col min="5117" max="5117" width="17.7109375" style="47" customWidth="1"/>
    <col min="5118" max="5118" width="16.7109375" style="47" customWidth="1"/>
    <col min="5119" max="5119" width="14.85546875" style="47" customWidth="1"/>
    <col min="5120" max="5120" width="14.7109375" style="47" customWidth="1"/>
    <col min="5121" max="5121" width="15.85546875" style="47" customWidth="1"/>
    <col min="5122" max="5122" width="16.140625" style="47" bestFit="1" customWidth="1"/>
    <col min="5123" max="5123" width="16.28515625" style="47" bestFit="1" customWidth="1"/>
    <col min="5124" max="5124" width="13" style="47" bestFit="1" customWidth="1"/>
    <col min="5125" max="5125" width="14.5703125" style="47" bestFit="1" customWidth="1"/>
    <col min="5126" max="5126" width="10" style="47" bestFit="1" customWidth="1"/>
    <col min="5127" max="5128" width="12.140625" style="47" bestFit="1" customWidth="1"/>
    <col min="5129" max="5129" width="5.28515625" style="47" customWidth="1"/>
    <col min="5130" max="5130" width="14" style="47" bestFit="1" customWidth="1"/>
    <col min="5131" max="5132" width="13" style="47" bestFit="1" customWidth="1"/>
    <col min="5133" max="5133" width="12.140625" style="47" bestFit="1" customWidth="1"/>
    <col min="5134" max="5135" width="11" style="47" bestFit="1" customWidth="1"/>
    <col min="5136" max="5136" width="7.5703125" style="47" bestFit="1" customWidth="1"/>
    <col min="5137" max="5364" width="9.140625" style="47"/>
    <col min="5365" max="5365" width="4.85546875" style="47" customWidth="1"/>
    <col min="5366" max="5366" width="1.42578125" style="47" customWidth="1"/>
    <col min="5367" max="5367" width="7.28515625" style="47" customWidth="1"/>
    <col min="5368" max="5368" width="1.5703125" style="47" customWidth="1"/>
    <col min="5369" max="5369" width="8.140625" style="47" customWidth="1"/>
    <col min="5370" max="5370" width="12.85546875" style="47" customWidth="1"/>
    <col min="5371" max="5371" width="10.28515625" style="47" customWidth="1"/>
    <col min="5372" max="5372" width="4.5703125" style="47" bestFit="1" customWidth="1"/>
    <col min="5373" max="5373" width="17.7109375" style="47" customWidth="1"/>
    <col min="5374" max="5374" width="16.7109375" style="47" customWidth="1"/>
    <col min="5375" max="5375" width="14.85546875" style="47" customWidth="1"/>
    <col min="5376" max="5376" width="14.7109375" style="47" customWidth="1"/>
    <col min="5377" max="5377" width="15.85546875" style="47" customWidth="1"/>
    <col min="5378" max="5378" width="16.140625" style="47" bestFit="1" customWidth="1"/>
    <col min="5379" max="5379" width="16.28515625" style="47" bestFit="1" customWidth="1"/>
    <col min="5380" max="5380" width="13" style="47" bestFit="1" customWidth="1"/>
    <col min="5381" max="5381" width="14.5703125" style="47" bestFit="1" customWidth="1"/>
    <col min="5382" max="5382" width="10" style="47" bestFit="1" customWidth="1"/>
    <col min="5383" max="5384" width="12.140625" style="47" bestFit="1" customWidth="1"/>
    <col min="5385" max="5385" width="5.28515625" style="47" customWidth="1"/>
    <col min="5386" max="5386" width="14" style="47" bestFit="1" customWidth="1"/>
    <col min="5387" max="5388" width="13" style="47" bestFit="1" customWidth="1"/>
    <col min="5389" max="5389" width="12.140625" style="47" bestFit="1" customWidth="1"/>
    <col min="5390" max="5391" width="11" style="47" bestFit="1" customWidth="1"/>
    <col min="5392" max="5392" width="7.5703125" style="47" bestFit="1" customWidth="1"/>
    <col min="5393" max="5620" width="9.140625" style="47"/>
    <col min="5621" max="5621" width="4.85546875" style="47" customWidth="1"/>
    <col min="5622" max="5622" width="1.42578125" style="47" customWidth="1"/>
    <col min="5623" max="5623" width="7.28515625" style="47" customWidth="1"/>
    <col min="5624" max="5624" width="1.5703125" style="47" customWidth="1"/>
    <col min="5625" max="5625" width="8.140625" style="47" customWidth="1"/>
    <col min="5626" max="5626" width="12.85546875" style="47" customWidth="1"/>
    <col min="5627" max="5627" width="10.28515625" style="47" customWidth="1"/>
    <col min="5628" max="5628" width="4.5703125" style="47" bestFit="1" customWidth="1"/>
    <col min="5629" max="5629" width="17.7109375" style="47" customWidth="1"/>
    <col min="5630" max="5630" width="16.7109375" style="47" customWidth="1"/>
    <col min="5631" max="5631" width="14.85546875" style="47" customWidth="1"/>
    <col min="5632" max="5632" width="14.7109375" style="47" customWidth="1"/>
    <col min="5633" max="5633" width="15.85546875" style="47" customWidth="1"/>
    <col min="5634" max="5634" width="16.140625" style="47" bestFit="1" customWidth="1"/>
    <col min="5635" max="5635" width="16.28515625" style="47" bestFit="1" customWidth="1"/>
    <col min="5636" max="5636" width="13" style="47" bestFit="1" customWidth="1"/>
    <col min="5637" max="5637" width="14.5703125" style="47" bestFit="1" customWidth="1"/>
    <col min="5638" max="5638" width="10" style="47" bestFit="1" customWidth="1"/>
    <col min="5639" max="5640" width="12.140625" style="47" bestFit="1" customWidth="1"/>
    <col min="5641" max="5641" width="5.28515625" style="47" customWidth="1"/>
    <col min="5642" max="5642" width="14" style="47" bestFit="1" customWidth="1"/>
    <col min="5643" max="5644" width="13" style="47" bestFit="1" customWidth="1"/>
    <col min="5645" max="5645" width="12.140625" style="47" bestFit="1" customWidth="1"/>
    <col min="5646" max="5647" width="11" style="47" bestFit="1" customWidth="1"/>
    <col min="5648" max="5648" width="7.5703125" style="47" bestFit="1" customWidth="1"/>
    <col min="5649" max="5876" width="9.140625" style="47"/>
    <col min="5877" max="5877" width="4.85546875" style="47" customWidth="1"/>
    <col min="5878" max="5878" width="1.42578125" style="47" customWidth="1"/>
    <col min="5879" max="5879" width="7.28515625" style="47" customWidth="1"/>
    <col min="5880" max="5880" width="1.5703125" style="47" customWidth="1"/>
    <col min="5881" max="5881" width="8.140625" style="47" customWidth="1"/>
    <col min="5882" max="5882" width="12.85546875" style="47" customWidth="1"/>
    <col min="5883" max="5883" width="10.28515625" style="47" customWidth="1"/>
    <col min="5884" max="5884" width="4.5703125" style="47" bestFit="1" customWidth="1"/>
    <col min="5885" max="5885" width="17.7109375" style="47" customWidth="1"/>
    <col min="5886" max="5886" width="16.7109375" style="47" customWidth="1"/>
    <col min="5887" max="5887" width="14.85546875" style="47" customWidth="1"/>
    <col min="5888" max="5888" width="14.7109375" style="47" customWidth="1"/>
    <col min="5889" max="5889" width="15.85546875" style="47" customWidth="1"/>
    <col min="5890" max="5890" width="16.140625" style="47" bestFit="1" customWidth="1"/>
    <col min="5891" max="5891" width="16.28515625" style="47" bestFit="1" customWidth="1"/>
    <col min="5892" max="5892" width="13" style="47" bestFit="1" customWidth="1"/>
    <col min="5893" max="5893" width="14.5703125" style="47" bestFit="1" customWidth="1"/>
    <col min="5894" max="5894" width="10" style="47" bestFit="1" customWidth="1"/>
    <col min="5895" max="5896" width="12.140625" style="47" bestFit="1" customWidth="1"/>
    <col min="5897" max="5897" width="5.28515625" style="47" customWidth="1"/>
    <col min="5898" max="5898" width="14" style="47" bestFit="1" customWidth="1"/>
    <col min="5899" max="5900" width="13" style="47" bestFit="1" customWidth="1"/>
    <col min="5901" max="5901" width="12.140625" style="47" bestFit="1" customWidth="1"/>
    <col min="5902" max="5903" width="11" style="47" bestFit="1" customWidth="1"/>
    <col min="5904" max="5904" width="7.5703125" style="47" bestFit="1" customWidth="1"/>
    <col min="5905" max="6132" width="9.140625" style="47"/>
    <col min="6133" max="6133" width="4.85546875" style="47" customWidth="1"/>
    <col min="6134" max="6134" width="1.42578125" style="47" customWidth="1"/>
    <col min="6135" max="6135" width="7.28515625" style="47" customWidth="1"/>
    <col min="6136" max="6136" width="1.5703125" style="47" customWidth="1"/>
    <col min="6137" max="6137" width="8.140625" style="47" customWidth="1"/>
    <col min="6138" max="6138" width="12.85546875" style="47" customWidth="1"/>
    <col min="6139" max="6139" width="10.28515625" style="47" customWidth="1"/>
    <col min="6140" max="6140" width="4.5703125" style="47" bestFit="1" customWidth="1"/>
    <col min="6141" max="6141" width="17.7109375" style="47" customWidth="1"/>
    <col min="6142" max="6142" width="16.7109375" style="47" customWidth="1"/>
    <col min="6143" max="6143" width="14.85546875" style="47" customWidth="1"/>
    <col min="6144" max="6144" width="14.7109375" style="47" customWidth="1"/>
    <col min="6145" max="6145" width="15.85546875" style="47" customWidth="1"/>
    <col min="6146" max="6146" width="16.140625" style="47" bestFit="1" customWidth="1"/>
    <col min="6147" max="6147" width="16.28515625" style="47" bestFit="1" customWidth="1"/>
    <col min="6148" max="6148" width="13" style="47" bestFit="1" customWidth="1"/>
    <col min="6149" max="6149" width="14.5703125" style="47" bestFit="1" customWidth="1"/>
    <col min="6150" max="6150" width="10" style="47" bestFit="1" customWidth="1"/>
    <col min="6151" max="6152" width="12.140625" style="47" bestFit="1" customWidth="1"/>
    <col min="6153" max="6153" width="5.28515625" style="47" customWidth="1"/>
    <col min="6154" max="6154" width="14" style="47" bestFit="1" customWidth="1"/>
    <col min="6155" max="6156" width="13" style="47" bestFit="1" customWidth="1"/>
    <col min="6157" max="6157" width="12.140625" style="47" bestFit="1" customWidth="1"/>
    <col min="6158" max="6159" width="11" style="47" bestFit="1" customWidth="1"/>
    <col min="6160" max="6160" width="7.5703125" style="47" bestFit="1" customWidth="1"/>
    <col min="6161" max="6388" width="9.140625" style="47"/>
    <col min="6389" max="6389" width="4.85546875" style="47" customWidth="1"/>
    <col min="6390" max="6390" width="1.42578125" style="47" customWidth="1"/>
    <col min="6391" max="6391" width="7.28515625" style="47" customWidth="1"/>
    <col min="6392" max="6392" width="1.5703125" style="47" customWidth="1"/>
    <col min="6393" max="6393" width="8.140625" style="47" customWidth="1"/>
    <col min="6394" max="6394" width="12.85546875" style="47" customWidth="1"/>
    <col min="6395" max="6395" width="10.28515625" style="47" customWidth="1"/>
    <col min="6396" max="6396" width="4.5703125" style="47" bestFit="1" customWidth="1"/>
    <col min="6397" max="6397" width="17.7109375" style="47" customWidth="1"/>
    <col min="6398" max="6398" width="16.7109375" style="47" customWidth="1"/>
    <col min="6399" max="6399" width="14.85546875" style="47" customWidth="1"/>
    <col min="6400" max="6400" width="14.7109375" style="47" customWidth="1"/>
    <col min="6401" max="6401" width="15.85546875" style="47" customWidth="1"/>
    <col min="6402" max="6402" width="16.140625" style="47" bestFit="1" customWidth="1"/>
    <col min="6403" max="6403" width="16.28515625" style="47" bestFit="1" customWidth="1"/>
    <col min="6404" max="6404" width="13" style="47" bestFit="1" customWidth="1"/>
    <col min="6405" max="6405" width="14.5703125" style="47" bestFit="1" customWidth="1"/>
    <col min="6406" max="6406" width="10" style="47" bestFit="1" customWidth="1"/>
    <col min="6407" max="6408" width="12.140625" style="47" bestFit="1" customWidth="1"/>
    <col min="6409" max="6409" width="5.28515625" style="47" customWidth="1"/>
    <col min="6410" max="6410" width="14" style="47" bestFit="1" customWidth="1"/>
    <col min="6411" max="6412" width="13" style="47" bestFit="1" customWidth="1"/>
    <col min="6413" max="6413" width="12.140625" style="47" bestFit="1" customWidth="1"/>
    <col min="6414" max="6415" width="11" style="47" bestFit="1" customWidth="1"/>
    <col min="6416" max="6416" width="7.5703125" style="47" bestFit="1" customWidth="1"/>
    <col min="6417" max="6644" width="9.140625" style="47"/>
    <col min="6645" max="6645" width="4.85546875" style="47" customWidth="1"/>
    <col min="6646" max="6646" width="1.42578125" style="47" customWidth="1"/>
    <col min="6647" max="6647" width="7.28515625" style="47" customWidth="1"/>
    <col min="6648" max="6648" width="1.5703125" style="47" customWidth="1"/>
    <col min="6649" max="6649" width="8.140625" style="47" customWidth="1"/>
    <col min="6650" max="6650" width="12.85546875" style="47" customWidth="1"/>
    <col min="6651" max="6651" width="10.28515625" style="47" customWidth="1"/>
    <col min="6652" max="6652" width="4.5703125" style="47" bestFit="1" customWidth="1"/>
    <col min="6653" max="6653" width="17.7109375" style="47" customWidth="1"/>
    <col min="6654" max="6654" width="16.7109375" style="47" customWidth="1"/>
    <col min="6655" max="6655" width="14.85546875" style="47" customWidth="1"/>
    <col min="6656" max="6656" width="14.7109375" style="47" customWidth="1"/>
    <col min="6657" max="6657" width="15.85546875" style="47" customWidth="1"/>
    <col min="6658" max="6658" width="16.140625" style="47" bestFit="1" customWidth="1"/>
    <col min="6659" max="6659" width="16.28515625" style="47" bestFit="1" customWidth="1"/>
    <col min="6660" max="6660" width="13" style="47" bestFit="1" customWidth="1"/>
    <col min="6661" max="6661" width="14.5703125" style="47" bestFit="1" customWidth="1"/>
    <col min="6662" max="6662" width="10" style="47" bestFit="1" customWidth="1"/>
    <col min="6663" max="6664" width="12.140625" style="47" bestFit="1" customWidth="1"/>
    <col min="6665" max="6665" width="5.28515625" style="47" customWidth="1"/>
    <col min="6666" max="6666" width="14" style="47" bestFit="1" customWidth="1"/>
    <col min="6667" max="6668" width="13" style="47" bestFit="1" customWidth="1"/>
    <col min="6669" max="6669" width="12.140625" style="47" bestFit="1" customWidth="1"/>
    <col min="6670" max="6671" width="11" style="47" bestFit="1" customWidth="1"/>
    <col min="6672" max="6672" width="7.5703125" style="47" bestFit="1" customWidth="1"/>
    <col min="6673" max="6900" width="9.140625" style="47"/>
    <col min="6901" max="6901" width="4.85546875" style="47" customWidth="1"/>
    <col min="6902" max="6902" width="1.42578125" style="47" customWidth="1"/>
    <col min="6903" max="6903" width="7.28515625" style="47" customWidth="1"/>
    <col min="6904" max="6904" width="1.5703125" style="47" customWidth="1"/>
    <col min="6905" max="6905" width="8.140625" style="47" customWidth="1"/>
    <col min="6906" max="6906" width="12.85546875" style="47" customWidth="1"/>
    <col min="6907" max="6907" width="10.28515625" style="47" customWidth="1"/>
    <col min="6908" max="6908" width="4.5703125" style="47" bestFit="1" customWidth="1"/>
    <col min="6909" max="6909" width="17.7109375" style="47" customWidth="1"/>
    <col min="6910" max="6910" width="16.7109375" style="47" customWidth="1"/>
    <col min="6911" max="6911" width="14.85546875" style="47" customWidth="1"/>
    <col min="6912" max="6912" width="14.7109375" style="47" customWidth="1"/>
    <col min="6913" max="6913" width="15.85546875" style="47" customWidth="1"/>
    <col min="6914" max="6914" width="16.140625" style="47" bestFit="1" customWidth="1"/>
    <col min="6915" max="6915" width="16.28515625" style="47" bestFit="1" customWidth="1"/>
    <col min="6916" max="6916" width="13" style="47" bestFit="1" customWidth="1"/>
    <col min="6917" max="6917" width="14.5703125" style="47" bestFit="1" customWidth="1"/>
    <col min="6918" max="6918" width="10" style="47" bestFit="1" customWidth="1"/>
    <col min="6919" max="6920" width="12.140625" style="47" bestFit="1" customWidth="1"/>
    <col min="6921" max="6921" width="5.28515625" style="47" customWidth="1"/>
    <col min="6922" max="6922" width="14" style="47" bestFit="1" customWidth="1"/>
    <col min="6923" max="6924" width="13" style="47" bestFit="1" customWidth="1"/>
    <col min="6925" max="6925" width="12.140625" style="47" bestFit="1" customWidth="1"/>
    <col min="6926" max="6927" width="11" style="47" bestFit="1" customWidth="1"/>
    <col min="6928" max="6928" width="7.5703125" style="47" bestFit="1" customWidth="1"/>
    <col min="6929" max="7156" width="9.140625" style="47"/>
    <col min="7157" max="7157" width="4.85546875" style="47" customWidth="1"/>
    <col min="7158" max="7158" width="1.42578125" style="47" customWidth="1"/>
    <col min="7159" max="7159" width="7.28515625" style="47" customWidth="1"/>
    <col min="7160" max="7160" width="1.5703125" style="47" customWidth="1"/>
    <col min="7161" max="7161" width="8.140625" style="47" customWidth="1"/>
    <col min="7162" max="7162" width="12.85546875" style="47" customWidth="1"/>
    <col min="7163" max="7163" width="10.28515625" style="47" customWidth="1"/>
    <col min="7164" max="7164" width="4.5703125" style="47" bestFit="1" customWidth="1"/>
    <col min="7165" max="7165" width="17.7109375" style="47" customWidth="1"/>
    <col min="7166" max="7166" width="16.7109375" style="47" customWidth="1"/>
    <col min="7167" max="7167" width="14.85546875" style="47" customWidth="1"/>
    <col min="7168" max="7168" width="14.7109375" style="47" customWidth="1"/>
    <col min="7169" max="7169" width="15.85546875" style="47" customWidth="1"/>
    <col min="7170" max="7170" width="16.140625" style="47" bestFit="1" customWidth="1"/>
    <col min="7171" max="7171" width="16.28515625" style="47" bestFit="1" customWidth="1"/>
    <col min="7172" max="7172" width="13" style="47" bestFit="1" customWidth="1"/>
    <col min="7173" max="7173" width="14.5703125" style="47" bestFit="1" customWidth="1"/>
    <col min="7174" max="7174" width="10" style="47" bestFit="1" customWidth="1"/>
    <col min="7175" max="7176" width="12.140625" style="47" bestFit="1" customWidth="1"/>
    <col min="7177" max="7177" width="5.28515625" style="47" customWidth="1"/>
    <col min="7178" max="7178" width="14" style="47" bestFit="1" customWidth="1"/>
    <col min="7179" max="7180" width="13" style="47" bestFit="1" customWidth="1"/>
    <col min="7181" max="7181" width="12.140625" style="47" bestFit="1" customWidth="1"/>
    <col min="7182" max="7183" width="11" style="47" bestFit="1" customWidth="1"/>
    <col min="7184" max="7184" width="7.5703125" style="47" bestFit="1" customWidth="1"/>
    <col min="7185" max="7412" width="9.140625" style="47"/>
    <col min="7413" max="7413" width="4.85546875" style="47" customWidth="1"/>
    <col min="7414" max="7414" width="1.42578125" style="47" customWidth="1"/>
    <col min="7415" max="7415" width="7.28515625" style="47" customWidth="1"/>
    <col min="7416" max="7416" width="1.5703125" style="47" customWidth="1"/>
    <col min="7417" max="7417" width="8.140625" style="47" customWidth="1"/>
    <col min="7418" max="7418" width="12.85546875" style="47" customWidth="1"/>
    <col min="7419" max="7419" width="10.28515625" style="47" customWidth="1"/>
    <col min="7420" max="7420" width="4.5703125" style="47" bestFit="1" customWidth="1"/>
    <col min="7421" max="7421" width="17.7109375" style="47" customWidth="1"/>
    <col min="7422" max="7422" width="16.7109375" style="47" customWidth="1"/>
    <col min="7423" max="7423" width="14.85546875" style="47" customWidth="1"/>
    <col min="7424" max="7424" width="14.7109375" style="47" customWidth="1"/>
    <col min="7425" max="7425" width="15.85546875" style="47" customWidth="1"/>
    <col min="7426" max="7426" width="16.140625" style="47" bestFit="1" customWidth="1"/>
    <col min="7427" max="7427" width="16.28515625" style="47" bestFit="1" customWidth="1"/>
    <col min="7428" max="7428" width="13" style="47" bestFit="1" customWidth="1"/>
    <col min="7429" max="7429" width="14.5703125" style="47" bestFit="1" customWidth="1"/>
    <col min="7430" max="7430" width="10" style="47" bestFit="1" customWidth="1"/>
    <col min="7431" max="7432" width="12.140625" style="47" bestFit="1" customWidth="1"/>
    <col min="7433" max="7433" width="5.28515625" style="47" customWidth="1"/>
    <col min="7434" max="7434" width="14" style="47" bestFit="1" customWidth="1"/>
    <col min="7435" max="7436" width="13" style="47" bestFit="1" customWidth="1"/>
    <col min="7437" max="7437" width="12.140625" style="47" bestFit="1" customWidth="1"/>
    <col min="7438" max="7439" width="11" style="47" bestFit="1" customWidth="1"/>
    <col min="7440" max="7440" width="7.5703125" style="47" bestFit="1" customWidth="1"/>
    <col min="7441" max="7668" width="9.140625" style="47"/>
    <col min="7669" max="7669" width="4.85546875" style="47" customWidth="1"/>
    <col min="7670" max="7670" width="1.42578125" style="47" customWidth="1"/>
    <col min="7671" max="7671" width="7.28515625" style="47" customWidth="1"/>
    <col min="7672" max="7672" width="1.5703125" style="47" customWidth="1"/>
    <col min="7673" max="7673" width="8.140625" style="47" customWidth="1"/>
    <col min="7674" max="7674" width="12.85546875" style="47" customWidth="1"/>
    <col min="7675" max="7675" width="10.28515625" style="47" customWidth="1"/>
    <col min="7676" max="7676" width="4.5703125" style="47" bestFit="1" customWidth="1"/>
    <col min="7677" max="7677" width="17.7109375" style="47" customWidth="1"/>
    <col min="7678" max="7678" width="16.7109375" style="47" customWidth="1"/>
    <col min="7679" max="7679" width="14.85546875" style="47" customWidth="1"/>
    <col min="7680" max="7680" width="14.7109375" style="47" customWidth="1"/>
    <col min="7681" max="7681" width="15.85546875" style="47" customWidth="1"/>
    <col min="7682" max="7682" width="16.140625" style="47" bestFit="1" customWidth="1"/>
    <col min="7683" max="7683" width="16.28515625" style="47" bestFit="1" customWidth="1"/>
    <col min="7684" max="7684" width="13" style="47" bestFit="1" customWidth="1"/>
    <col min="7685" max="7685" width="14.5703125" style="47" bestFit="1" customWidth="1"/>
    <col min="7686" max="7686" width="10" style="47" bestFit="1" customWidth="1"/>
    <col min="7687" max="7688" width="12.140625" style="47" bestFit="1" customWidth="1"/>
    <col min="7689" max="7689" width="5.28515625" style="47" customWidth="1"/>
    <col min="7690" max="7690" width="14" style="47" bestFit="1" customWidth="1"/>
    <col min="7691" max="7692" width="13" style="47" bestFit="1" customWidth="1"/>
    <col min="7693" max="7693" width="12.140625" style="47" bestFit="1" customWidth="1"/>
    <col min="7694" max="7695" width="11" style="47" bestFit="1" customWidth="1"/>
    <col min="7696" max="7696" width="7.5703125" style="47" bestFit="1" customWidth="1"/>
    <col min="7697" max="7924" width="9.140625" style="47"/>
    <col min="7925" max="7925" width="4.85546875" style="47" customWidth="1"/>
    <col min="7926" max="7926" width="1.42578125" style="47" customWidth="1"/>
    <col min="7927" max="7927" width="7.28515625" style="47" customWidth="1"/>
    <col min="7928" max="7928" width="1.5703125" style="47" customWidth="1"/>
    <col min="7929" max="7929" width="8.140625" style="47" customWidth="1"/>
    <col min="7930" max="7930" width="12.85546875" style="47" customWidth="1"/>
    <col min="7931" max="7931" width="10.28515625" style="47" customWidth="1"/>
    <col min="7932" max="7932" width="4.5703125" style="47" bestFit="1" customWidth="1"/>
    <col min="7933" max="7933" width="17.7109375" style="47" customWidth="1"/>
    <col min="7934" max="7934" width="16.7109375" style="47" customWidth="1"/>
    <col min="7935" max="7935" width="14.85546875" style="47" customWidth="1"/>
    <col min="7936" max="7936" width="14.7109375" style="47" customWidth="1"/>
    <col min="7937" max="7937" width="15.85546875" style="47" customWidth="1"/>
    <col min="7938" max="7938" width="16.140625" style="47" bestFit="1" customWidth="1"/>
    <col min="7939" max="7939" width="16.28515625" style="47" bestFit="1" customWidth="1"/>
    <col min="7940" max="7940" width="13" style="47" bestFit="1" customWidth="1"/>
    <col min="7941" max="7941" width="14.5703125" style="47" bestFit="1" customWidth="1"/>
    <col min="7942" max="7942" width="10" style="47" bestFit="1" customWidth="1"/>
    <col min="7943" max="7944" width="12.140625" style="47" bestFit="1" customWidth="1"/>
    <col min="7945" max="7945" width="5.28515625" style="47" customWidth="1"/>
    <col min="7946" max="7946" width="14" style="47" bestFit="1" customWidth="1"/>
    <col min="7947" max="7948" width="13" style="47" bestFit="1" customWidth="1"/>
    <col min="7949" max="7949" width="12.140625" style="47" bestFit="1" customWidth="1"/>
    <col min="7950" max="7951" width="11" style="47" bestFit="1" customWidth="1"/>
    <col min="7952" max="7952" width="7.5703125" style="47" bestFit="1" customWidth="1"/>
    <col min="7953" max="8180" width="9.140625" style="47"/>
    <col min="8181" max="8181" width="4.85546875" style="47" customWidth="1"/>
    <col min="8182" max="8182" width="1.42578125" style="47" customWidth="1"/>
    <col min="8183" max="8183" width="7.28515625" style="47" customWidth="1"/>
    <col min="8184" max="8184" width="1.5703125" style="47" customWidth="1"/>
    <col min="8185" max="8185" width="8.140625" style="47" customWidth="1"/>
    <col min="8186" max="8186" width="12.85546875" style="47" customWidth="1"/>
    <col min="8187" max="8187" width="10.28515625" style="47" customWidth="1"/>
    <col min="8188" max="8188" width="4.5703125" style="47" bestFit="1" customWidth="1"/>
    <col min="8189" max="8189" width="17.7109375" style="47" customWidth="1"/>
    <col min="8190" max="8190" width="16.7109375" style="47" customWidth="1"/>
    <col min="8191" max="8191" width="14.85546875" style="47" customWidth="1"/>
    <col min="8192" max="8192" width="14.7109375" style="47" customWidth="1"/>
    <col min="8193" max="8193" width="15.85546875" style="47" customWidth="1"/>
    <col min="8194" max="8194" width="16.140625" style="47" bestFit="1" customWidth="1"/>
    <col min="8195" max="8195" width="16.28515625" style="47" bestFit="1" customWidth="1"/>
    <col min="8196" max="8196" width="13" style="47" bestFit="1" customWidth="1"/>
    <col min="8197" max="8197" width="14.5703125" style="47" bestFit="1" customWidth="1"/>
    <col min="8198" max="8198" width="10" style="47" bestFit="1" customWidth="1"/>
    <col min="8199" max="8200" width="12.140625" style="47" bestFit="1" customWidth="1"/>
    <col min="8201" max="8201" width="5.28515625" style="47" customWidth="1"/>
    <col min="8202" max="8202" width="14" style="47" bestFit="1" customWidth="1"/>
    <col min="8203" max="8204" width="13" style="47" bestFit="1" customWidth="1"/>
    <col min="8205" max="8205" width="12.140625" style="47" bestFit="1" customWidth="1"/>
    <col min="8206" max="8207" width="11" style="47" bestFit="1" customWidth="1"/>
    <col min="8208" max="8208" width="7.5703125" style="47" bestFit="1" customWidth="1"/>
    <col min="8209" max="8436" width="9.140625" style="47"/>
    <col min="8437" max="8437" width="4.85546875" style="47" customWidth="1"/>
    <col min="8438" max="8438" width="1.42578125" style="47" customWidth="1"/>
    <col min="8439" max="8439" width="7.28515625" style="47" customWidth="1"/>
    <col min="8440" max="8440" width="1.5703125" style="47" customWidth="1"/>
    <col min="8441" max="8441" width="8.140625" style="47" customWidth="1"/>
    <col min="8442" max="8442" width="12.85546875" style="47" customWidth="1"/>
    <col min="8443" max="8443" width="10.28515625" style="47" customWidth="1"/>
    <col min="8444" max="8444" width="4.5703125" style="47" bestFit="1" customWidth="1"/>
    <col min="8445" max="8445" width="17.7109375" style="47" customWidth="1"/>
    <col min="8446" max="8446" width="16.7109375" style="47" customWidth="1"/>
    <col min="8447" max="8447" width="14.85546875" style="47" customWidth="1"/>
    <col min="8448" max="8448" width="14.7109375" style="47" customWidth="1"/>
    <col min="8449" max="8449" width="15.85546875" style="47" customWidth="1"/>
    <col min="8450" max="8450" width="16.140625" style="47" bestFit="1" customWidth="1"/>
    <col min="8451" max="8451" width="16.28515625" style="47" bestFit="1" customWidth="1"/>
    <col min="8452" max="8452" width="13" style="47" bestFit="1" customWidth="1"/>
    <col min="8453" max="8453" width="14.5703125" style="47" bestFit="1" customWidth="1"/>
    <col min="8454" max="8454" width="10" style="47" bestFit="1" customWidth="1"/>
    <col min="8455" max="8456" width="12.140625" style="47" bestFit="1" customWidth="1"/>
    <col min="8457" max="8457" width="5.28515625" style="47" customWidth="1"/>
    <col min="8458" max="8458" width="14" style="47" bestFit="1" customWidth="1"/>
    <col min="8459" max="8460" width="13" style="47" bestFit="1" customWidth="1"/>
    <col min="8461" max="8461" width="12.140625" style="47" bestFit="1" customWidth="1"/>
    <col min="8462" max="8463" width="11" style="47" bestFit="1" customWidth="1"/>
    <col min="8464" max="8464" width="7.5703125" style="47" bestFit="1" customWidth="1"/>
    <col min="8465" max="8692" width="9.140625" style="47"/>
    <col min="8693" max="8693" width="4.85546875" style="47" customWidth="1"/>
    <col min="8694" max="8694" width="1.42578125" style="47" customWidth="1"/>
    <col min="8695" max="8695" width="7.28515625" style="47" customWidth="1"/>
    <col min="8696" max="8696" width="1.5703125" style="47" customWidth="1"/>
    <col min="8697" max="8697" width="8.140625" style="47" customWidth="1"/>
    <col min="8698" max="8698" width="12.85546875" style="47" customWidth="1"/>
    <col min="8699" max="8699" width="10.28515625" style="47" customWidth="1"/>
    <col min="8700" max="8700" width="4.5703125" style="47" bestFit="1" customWidth="1"/>
    <col min="8701" max="8701" width="17.7109375" style="47" customWidth="1"/>
    <col min="8702" max="8702" width="16.7109375" style="47" customWidth="1"/>
    <col min="8703" max="8703" width="14.85546875" style="47" customWidth="1"/>
    <col min="8704" max="8704" width="14.7109375" style="47" customWidth="1"/>
    <col min="8705" max="8705" width="15.85546875" style="47" customWidth="1"/>
    <col min="8706" max="8706" width="16.140625" style="47" bestFit="1" customWidth="1"/>
    <col min="8707" max="8707" width="16.28515625" style="47" bestFit="1" customWidth="1"/>
    <col min="8708" max="8708" width="13" style="47" bestFit="1" customWidth="1"/>
    <col min="8709" max="8709" width="14.5703125" style="47" bestFit="1" customWidth="1"/>
    <col min="8710" max="8710" width="10" style="47" bestFit="1" customWidth="1"/>
    <col min="8711" max="8712" width="12.140625" style="47" bestFit="1" customWidth="1"/>
    <col min="8713" max="8713" width="5.28515625" style="47" customWidth="1"/>
    <col min="8714" max="8714" width="14" style="47" bestFit="1" customWidth="1"/>
    <col min="8715" max="8716" width="13" style="47" bestFit="1" customWidth="1"/>
    <col min="8717" max="8717" width="12.140625" style="47" bestFit="1" customWidth="1"/>
    <col min="8718" max="8719" width="11" style="47" bestFit="1" customWidth="1"/>
    <col min="8720" max="8720" width="7.5703125" style="47" bestFit="1" customWidth="1"/>
    <col min="8721" max="8948" width="9.140625" style="47"/>
    <col min="8949" max="8949" width="4.85546875" style="47" customWidth="1"/>
    <col min="8950" max="8950" width="1.42578125" style="47" customWidth="1"/>
    <col min="8951" max="8951" width="7.28515625" style="47" customWidth="1"/>
    <col min="8952" max="8952" width="1.5703125" style="47" customWidth="1"/>
    <col min="8953" max="8953" width="8.140625" style="47" customWidth="1"/>
    <col min="8954" max="8954" width="12.85546875" style="47" customWidth="1"/>
    <col min="8955" max="8955" width="10.28515625" style="47" customWidth="1"/>
    <col min="8956" max="8956" width="4.5703125" style="47" bestFit="1" customWidth="1"/>
    <col min="8957" max="8957" width="17.7109375" style="47" customWidth="1"/>
    <col min="8958" max="8958" width="16.7109375" style="47" customWidth="1"/>
    <col min="8959" max="8959" width="14.85546875" style="47" customWidth="1"/>
    <col min="8960" max="8960" width="14.7109375" style="47" customWidth="1"/>
    <col min="8961" max="8961" width="15.85546875" style="47" customWidth="1"/>
    <col min="8962" max="8962" width="16.140625" style="47" bestFit="1" customWidth="1"/>
    <col min="8963" max="8963" width="16.28515625" style="47" bestFit="1" customWidth="1"/>
    <col min="8964" max="8964" width="13" style="47" bestFit="1" customWidth="1"/>
    <col min="8965" max="8965" width="14.5703125" style="47" bestFit="1" customWidth="1"/>
    <col min="8966" max="8966" width="10" style="47" bestFit="1" customWidth="1"/>
    <col min="8967" max="8968" width="12.140625" style="47" bestFit="1" customWidth="1"/>
    <col min="8969" max="8969" width="5.28515625" style="47" customWidth="1"/>
    <col min="8970" max="8970" width="14" style="47" bestFit="1" customWidth="1"/>
    <col min="8971" max="8972" width="13" style="47" bestFit="1" customWidth="1"/>
    <col min="8973" max="8973" width="12.140625" style="47" bestFit="1" customWidth="1"/>
    <col min="8974" max="8975" width="11" style="47" bestFit="1" customWidth="1"/>
    <col min="8976" max="8976" width="7.5703125" style="47" bestFit="1" customWidth="1"/>
    <col min="8977" max="9204" width="9.140625" style="47"/>
    <col min="9205" max="9205" width="4.85546875" style="47" customWidth="1"/>
    <col min="9206" max="9206" width="1.42578125" style="47" customWidth="1"/>
    <col min="9207" max="9207" width="7.28515625" style="47" customWidth="1"/>
    <col min="9208" max="9208" width="1.5703125" style="47" customWidth="1"/>
    <col min="9209" max="9209" width="8.140625" style="47" customWidth="1"/>
    <col min="9210" max="9210" width="12.85546875" style="47" customWidth="1"/>
    <col min="9211" max="9211" width="10.28515625" style="47" customWidth="1"/>
    <col min="9212" max="9212" width="4.5703125" style="47" bestFit="1" customWidth="1"/>
    <col min="9213" max="9213" width="17.7109375" style="47" customWidth="1"/>
    <col min="9214" max="9214" width="16.7109375" style="47" customWidth="1"/>
    <col min="9215" max="9215" width="14.85546875" style="47" customWidth="1"/>
    <col min="9216" max="9216" width="14.7109375" style="47" customWidth="1"/>
    <col min="9217" max="9217" width="15.85546875" style="47" customWidth="1"/>
    <col min="9218" max="9218" width="16.140625" style="47" bestFit="1" customWidth="1"/>
    <col min="9219" max="9219" width="16.28515625" style="47" bestFit="1" customWidth="1"/>
    <col min="9220" max="9220" width="13" style="47" bestFit="1" customWidth="1"/>
    <col min="9221" max="9221" width="14.5703125" style="47" bestFit="1" customWidth="1"/>
    <col min="9222" max="9222" width="10" style="47" bestFit="1" customWidth="1"/>
    <col min="9223" max="9224" width="12.140625" style="47" bestFit="1" customWidth="1"/>
    <col min="9225" max="9225" width="5.28515625" style="47" customWidth="1"/>
    <col min="9226" max="9226" width="14" style="47" bestFit="1" customWidth="1"/>
    <col min="9227" max="9228" width="13" style="47" bestFit="1" customWidth="1"/>
    <col min="9229" max="9229" width="12.140625" style="47" bestFit="1" customWidth="1"/>
    <col min="9230" max="9231" width="11" style="47" bestFit="1" customWidth="1"/>
    <col min="9232" max="9232" width="7.5703125" style="47" bestFit="1" customWidth="1"/>
    <col min="9233" max="9460" width="9.140625" style="47"/>
    <col min="9461" max="9461" width="4.85546875" style="47" customWidth="1"/>
    <col min="9462" max="9462" width="1.42578125" style="47" customWidth="1"/>
    <col min="9463" max="9463" width="7.28515625" style="47" customWidth="1"/>
    <col min="9464" max="9464" width="1.5703125" style="47" customWidth="1"/>
    <col min="9465" max="9465" width="8.140625" style="47" customWidth="1"/>
    <col min="9466" max="9466" width="12.85546875" style="47" customWidth="1"/>
    <col min="9467" max="9467" width="10.28515625" style="47" customWidth="1"/>
    <col min="9468" max="9468" width="4.5703125" style="47" bestFit="1" customWidth="1"/>
    <col min="9469" max="9469" width="17.7109375" style="47" customWidth="1"/>
    <col min="9470" max="9470" width="16.7109375" style="47" customWidth="1"/>
    <col min="9471" max="9471" width="14.85546875" style="47" customWidth="1"/>
    <col min="9472" max="9472" width="14.7109375" style="47" customWidth="1"/>
    <col min="9473" max="9473" width="15.85546875" style="47" customWidth="1"/>
    <col min="9474" max="9474" width="16.140625" style="47" bestFit="1" customWidth="1"/>
    <col min="9475" max="9475" width="16.28515625" style="47" bestFit="1" customWidth="1"/>
    <col min="9476" max="9476" width="13" style="47" bestFit="1" customWidth="1"/>
    <col min="9477" max="9477" width="14.5703125" style="47" bestFit="1" customWidth="1"/>
    <col min="9478" max="9478" width="10" style="47" bestFit="1" customWidth="1"/>
    <col min="9479" max="9480" width="12.140625" style="47" bestFit="1" customWidth="1"/>
    <col min="9481" max="9481" width="5.28515625" style="47" customWidth="1"/>
    <col min="9482" max="9482" width="14" style="47" bestFit="1" customWidth="1"/>
    <col min="9483" max="9484" width="13" style="47" bestFit="1" customWidth="1"/>
    <col min="9485" max="9485" width="12.140625" style="47" bestFit="1" customWidth="1"/>
    <col min="9486" max="9487" width="11" style="47" bestFit="1" customWidth="1"/>
    <col min="9488" max="9488" width="7.5703125" style="47" bestFit="1" customWidth="1"/>
    <col min="9489" max="9716" width="9.140625" style="47"/>
    <col min="9717" max="9717" width="4.85546875" style="47" customWidth="1"/>
    <col min="9718" max="9718" width="1.42578125" style="47" customWidth="1"/>
    <col min="9719" max="9719" width="7.28515625" style="47" customWidth="1"/>
    <col min="9720" max="9720" width="1.5703125" style="47" customWidth="1"/>
    <col min="9721" max="9721" width="8.140625" style="47" customWidth="1"/>
    <col min="9722" max="9722" width="12.85546875" style="47" customWidth="1"/>
    <col min="9723" max="9723" width="10.28515625" style="47" customWidth="1"/>
    <col min="9724" max="9724" width="4.5703125" style="47" bestFit="1" customWidth="1"/>
    <col min="9725" max="9725" width="17.7109375" style="47" customWidth="1"/>
    <col min="9726" max="9726" width="16.7109375" style="47" customWidth="1"/>
    <col min="9727" max="9727" width="14.85546875" style="47" customWidth="1"/>
    <col min="9728" max="9728" width="14.7109375" style="47" customWidth="1"/>
    <col min="9729" max="9729" width="15.85546875" style="47" customWidth="1"/>
    <col min="9730" max="9730" width="16.140625" style="47" bestFit="1" customWidth="1"/>
    <col min="9731" max="9731" width="16.28515625" style="47" bestFit="1" customWidth="1"/>
    <col min="9732" max="9732" width="13" style="47" bestFit="1" customWidth="1"/>
    <col min="9733" max="9733" width="14.5703125" style="47" bestFit="1" customWidth="1"/>
    <col min="9734" max="9734" width="10" style="47" bestFit="1" customWidth="1"/>
    <col min="9735" max="9736" width="12.140625" style="47" bestFit="1" customWidth="1"/>
    <col min="9737" max="9737" width="5.28515625" style="47" customWidth="1"/>
    <col min="9738" max="9738" width="14" style="47" bestFit="1" customWidth="1"/>
    <col min="9739" max="9740" width="13" style="47" bestFit="1" customWidth="1"/>
    <col min="9741" max="9741" width="12.140625" style="47" bestFit="1" customWidth="1"/>
    <col min="9742" max="9743" width="11" style="47" bestFit="1" customWidth="1"/>
    <col min="9744" max="9744" width="7.5703125" style="47" bestFit="1" customWidth="1"/>
    <col min="9745" max="9972" width="9.140625" style="47"/>
    <col min="9973" max="9973" width="4.85546875" style="47" customWidth="1"/>
    <col min="9974" max="9974" width="1.42578125" style="47" customWidth="1"/>
    <col min="9975" max="9975" width="7.28515625" style="47" customWidth="1"/>
    <col min="9976" max="9976" width="1.5703125" style="47" customWidth="1"/>
    <col min="9977" max="9977" width="8.140625" style="47" customWidth="1"/>
    <col min="9978" max="9978" width="12.85546875" style="47" customWidth="1"/>
    <col min="9979" max="9979" width="10.28515625" style="47" customWidth="1"/>
    <col min="9980" max="9980" width="4.5703125" style="47" bestFit="1" customWidth="1"/>
    <col min="9981" max="9981" width="17.7109375" style="47" customWidth="1"/>
    <col min="9982" max="9982" width="16.7109375" style="47" customWidth="1"/>
    <col min="9983" max="9983" width="14.85546875" style="47" customWidth="1"/>
    <col min="9984" max="9984" width="14.7109375" style="47" customWidth="1"/>
    <col min="9985" max="9985" width="15.85546875" style="47" customWidth="1"/>
    <col min="9986" max="9986" width="16.140625" style="47" bestFit="1" customWidth="1"/>
    <col min="9987" max="9987" width="16.28515625" style="47" bestFit="1" customWidth="1"/>
    <col min="9988" max="9988" width="13" style="47" bestFit="1" customWidth="1"/>
    <col min="9989" max="9989" width="14.5703125" style="47" bestFit="1" customWidth="1"/>
    <col min="9990" max="9990" width="10" style="47" bestFit="1" customWidth="1"/>
    <col min="9991" max="9992" width="12.140625" style="47" bestFit="1" customWidth="1"/>
    <col min="9993" max="9993" width="5.28515625" style="47" customWidth="1"/>
    <col min="9994" max="9994" width="14" style="47" bestFit="1" customWidth="1"/>
    <col min="9995" max="9996" width="13" style="47" bestFit="1" customWidth="1"/>
    <col min="9997" max="9997" width="12.140625" style="47" bestFit="1" customWidth="1"/>
    <col min="9998" max="9999" width="11" style="47" bestFit="1" customWidth="1"/>
    <col min="10000" max="10000" width="7.5703125" style="47" bestFit="1" customWidth="1"/>
    <col min="10001" max="10228" width="9.140625" style="47"/>
    <col min="10229" max="10229" width="4.85546875" style="47" customWidth="1"/>
    <col min="10230" max="10230" width="1.42578125" style="47" customWidth="1"/>
    <col min="10231" max="10231" width="7.28515625" style="47" customWidth="1"/>
    <col min="10232" max="10232" width="1.5703125" style="47" customWidth="1"/>
    <col min="10233" max="10233" width="8.140625" style="47" customWidth="1"/>
    <col min="10234" max="10234" width="12.85546875" style="47" customWidth="1"/>
    <col min="10235" max="10235" width="10.28515625" style="47" customWidth="1"/>
    <col min="10236" max="10236" width="4.5703125" style="47" bestFit="1" customWidth="1"/>
    <col min="10237" max="10237" width="17.7109375" style="47" customWidth="1"/>
    <col min="10238" max="10238" width="16.7109375" style="47" customWidth="1"/>
    <col min="10239" max="10239" width="14.85546875" style="47" customWidth="1"/>
    <col min="10240" max="10240" width="14.7109375" style="47" customWidth="1"/>
    <col min="10241" max="10241" width="15.85546875" style="47" customWidth="1"/>
    <col min="10242" max="10242" width="16.140625" style="47" bestFit="1" customWidth="1"/>
    <col min="10243" max="10243" width="16.28515625" style="47" bestFit="1" customWidth="1"/>
    <col min="10244" max="10244" width="13" style="47" bestFit="1" customWidth="1"/>
    <col min="10245" max="10245" width="14.5703125" style="47" bestFit="1" customWidth="1"/>
    <col min="10246" max="10246" width="10" style="47" bestFit="1" customWidth="1"/>
    <col min="10247" max="10248" width="12.140625" style="47" bestFit="1" customWidth="1"/>
    <col min="10249" max="10249" width="5.28515625" style="47" customWidth="1"/>
    <col min="10250" max="10250" width="14" style="47" bestFit="1" customWidth="1"/>
    <col min="10251" max="10252" width="13" style="47" bestFit="1" customWidth="1"/>
    <col min="10253" max="10253" width="12.140625" style="47" bestFit="1" customWidth="1"/>
    <col min="10254" max="10255" width="11" style="47" bestFit="1" customWidth="1"/>
    <col min="10256" max="10256" width="7.5703125" style="47" bestFit="1" customWidth="1"/>
    <col min="10257" max="10484" width="9.140625" style="47"/>
    <col min="10485" max="10485" width="4.85546875" style="47" customWidth="1"/>
    <col min="10486" max="10486" width="1.42578125" style="47" customWidth="1"/>
    <col min="10487" max="10487" width="7.28515625" style="47" customWidth="1"/>
    <col min="10488" max="10488" width="1.5703125" style="47" customWidth="1"/>
    <col min="10489" max="10489" width="8.140625" style="47" customWidth="1"/>
    <col min="10490" max="10490" width="12.85546875" style="47" customWidth="1"/>
    <col min="10491" max="10491" width="10.28515625" style="47" customWidth="1"/>
    <col min="10492" max="10492" width="4.5703125" style="47" bestFit="1" customWidth="1"/>
    <col min="10493" max="10493" width="17.7109375" style="47" customWidth="1"/>
    <col min="10494" max="10494" width="16.7109375" style="47" customWidth="1"/>
    <col min="10495" max="10495" width="14.85546875" style="47" customWidth="1"/>
    <col min="10496" max="10496" width="14.7109375" style="47" customWidth="1"/>
    <col min="10497" max="10497" width="15.85546875" style="47" customWidth="1"/>
    <col min="10498" max="10498" width="16.140625" style="47" bestFit="1" customWidth="1"/>
    <col min="10499" max="10499" width="16.28515625" style="47" bestFit="1" customWidth="1"/>
    <col min="10500" max="10500" width="13" style="47" bestFit="1" customWidth="1"/>
    <col min="10501" max="10501" width="14.5703125" style="47" bestFit="1" customWidth="1"/>
    <col min="10502" max="10502" width="10" style="47" bestFit="1" customWidth="1"/>
    <col min="10503" max="10504" width="12.140625" style="47" bestFit="1" customWidth="1"/>
    <col min="10505" max="10505" width="5.28515625" style="47" customWidth="1"/>
    <col min="10506" max="10506" width="14" style="47" bestFit="1" customWidth="1"/>
    <col min="10507" max="10508" width="13" style="47" bestFit="1" customWidth="1"/>
    <col min="10509" max="10509" width="12.140625" style="47" bestFit="1" customWidth="1"/>
    <col min="10510" max="10511" width="11" style="47" bestFit="1" customWidth="1"/>
    <col min="10512" max="10512" width="7.5703125" style="47" bestFit="1" customWidth="1"/>
    <col min="10513" max="10740" width="9.140625" style="47"/>
    <col min="10741" max="10741" width="4.85546875" style="47" customWidth="1"/>
    <col min="10742" max="10742" width="1.42578125" style="47" customWidth="1"/>
    <col min="10743" max="10743" width="7.28515625" style="47" customWidth="1"/>
    <col min="10744" max="10744" width="1.5703125" style="47" customWidth="1"/>
    <col min="10745" max="10745" width="8.140625" style="47" customWidth="1"/>
    <col min="10746" max="10746" width="12.85546875" style="47" customWidth="1"/>
    <col min="10747" max="10747" width="10.28515625" style="47" customWidth="1"/>
    <col min="10748" max="10748" width="4.5703125" style="47" bestFit="1" customWidth="1"/>
    <col min="10749" max="10749" width="17.7109375" style="47" customWidth="1"/>
    <col min="10750" max="10750" width="16.7109375" style="47" customWidth="1"/>
    <col min="10751" max="10751" width="14.85546875" style="47" customWidth="1"/>
    <col min="10752" max="10752" width="14.7109375" style="47" customWidth="1"/>
    <col min="10753" max="10753" width="15.85546875" style="47" customWidth="1"/>
    <col min="10754" max="10754" width="16.140625" style="47" bestFit="1" customWidth="1"/>
    <col min="10755" max="10755" width="16.28515625" style="47" bestFit="1" customWidth="1"/>
    <col min="10756" max="10756" width="13" style="47" bestFit="1" customWidth="1"/>
    <col min="10757" max="10757" width="14.5703125" style="47" bestFit="1" customWidth="1"/>
    <col min="10758" max="10758" width="10" style="47" bestFit="1" customWidth="1"/>
    <col min="10759" max="10760" width="12.140625" style="47" bestFit="1" customWidth="1"/>
    <col min="10761" max="10761" width="5.28515625" style="47" customWidth="1"/>
    <col min="10762" max="10762" width="14" style="47" bestFit="1" customWidth="1"/>
    <col min="10763" max="10764" width="13" style="47" bestFit="1" customWidth="1"/>
    <col min="10765" max="10765" width="12.140625" style="47" bestFit="1" customWidth="1"/>
    <col min="10766" max="10767" width="11" style="47" bestFit="1" customWidth="1"/>
    <col min="10768" max="10768" width="7.5703125" style="47" bestFit="1" customWidth="1"/>
    <col min="10769" max="10996" width="9.140625" style="47"/>
    <col min="10997" max="10997" width="4.85546875" style="47" customWidth="1"/>
    <col min="10998" max="10998" width="1.42578125" style="47" customWidth="1"/>
    <col min="10999" max="10999" width="7.28515625" style="47" customWidth="1"/>
    <col min="11000" max="11000" width="1.5703125" style="47" customWidth="1"/>
    <col min="11001" max="11001" width="8.140625" style="47" customWidth="1"/>
    <col min="11002" max="11002" width="12.85546875" style="47" customWidth="1"/>
    <col min="11003" max="11003" width="10.28515625" style="47" customWidth="1"/>
    <col min="11004" max="11004" width="4.5703125" style="47" bestFit="1" customWidth="1"/>
    <col min="11005" max="11005" width="17.7109375" style="47" customWidth="1"/>
    <col min="11006" max="11006" width="16.7109375" style="47" customWidth="1"/>
    <col min="11007" max="11007" width="14.85546875" style="47" customWidth="1"/>
    <col min="11008" max="11008" width="14.7109375" style="47" customWidth="1"/>
    <col min="11009" max="11009" width="15.85546875" style="47" customWidth="1"/>
    <col min="11010" max="11010" width="16.140625" style="47" bestFit="1" customWidth="1"/>
    <col min="11011" max="11011" width="16.28515625" style="47" bestFit="1" customWidth="1"/>
    <col min="11012" max="11012" width="13" style="47" bestFit="1" customWidth="1"/>
    <col min="11013" max="11013" width="14.5703125" style="47" bestFit="1" customWidth="1"/>
    <col min="11014" max="11014" width="10" style="47" bestFit="1" customWidth="1"/>
    <col min="11015" max="11016" width="12.140625" style="47" bestFit="1" customWidth="1"/>
    <col min="11017" max="11017" width="5.28515625" style="47" customWidth="1"/>
    <col min="11018" max="11018" width="14" style="47" bestFit="1" customWidth="1"/>
    <col min="11019" max="11020" width="13" style="47" bestFit="1" customWidth="1"/>
    <col min="11021" max="11021" width="12.140625" style="47" bestFit="1" customWidth="1"/>
    <col min="11022" max="11023" width="11" style="47" bestFit="1" customWidth="1"/>
    <col min="11024" max="11024" width="7.5703125" style="47" bestFit="1" customWidth="1"/>
    <col min="11025" max="11252" width="9.140625" style="47"/>
    <col min="11253" max="11253" width="4.85546875" style="47" customWidth="1"/>
    <col min="11254" max="11254" width="1.42578125" style="47" customWidth="1"/>
    <col min="11255" max="11255" width="7.28515625" style="47" customWidth="1"/>
    <col min="11256" max="11256" width="1.5703125" style="47" customWidth="1"/>
    <col min="11257" max="11257" width="8.140625" style="47" customWidth="1"/>
    <col min="11258" max="11258" width="12.85546875" style="47" customWidth="1"/>
    <col min="11259" max="11259" width="10.28515625" style="47" customWidth="1"/>
    <col min="11260" max="11260" width="4.5703125" style="47" bestFit="1" customWidth="1"/>
    <col min="11261" max="11261" width="17.7109375" style="47" customWidth="1"/>
    <col min="11262" max="11262" width="16.7109375" style="47" customWidth="1"/>
    <col min="11263" max="11263" width="14.85546875" style="47" customWidth="1"/>
    <col min="11264" max="11264" width="14.7109375" style="47" customWidth="1"/>
    <col min="11265" max="11265" width="15.85546875" style="47" customWidth="1"/>
    <col min="11266" max="11266" width="16.140625" style="47" bestFit="1" customWidth="1"/>
    <col min="11267" max="11267" width="16.28515625" style="47" bestFit="1" customWidth="1"/>
    <col min="11268" max="11268" width="13" style="47" bestFit="1" customWidth="1"/>
    <col min="11269" max="11269" width="14.5703125" style="47" bestFit="1" customWidth="1"/>
    <col min="11270" max="11270" width="10" style="47" bestFit="1" customWidth="1"/>
    <col min="11271" max="11272" width="12.140625" style="47" bestFit="1" customWidth="1"/>
    <col min="11273" max="11273" width="5.28515625" style="47" customWidth="1"/>
    <col min="11274" max="11274" width="14" style="47" bestFit="1" customWidth="1"/>
    <col min="11275" max="11276" width="13" style="47" bestFit="1" customWidth="1"/>
    <col min="11277" max="11277" width="12.140625" style="47" bestFit="1" customWidth="1"/>
    <col min="11278" max="11279" width="11" style="47" bestFit="1" customWidth="1"/>
    <col min="11280" max="11280" width="7.5703125" style="47" bestFit="1" customWidth="1"/>
    <col min="11281" max="11508" width="9.140625" style="47"/>
    <col min="11509" max="11509" width="4.85546875" style="47" customWidth="1"/>
    <col min="11510" max="11510" width="1.42578125" style="47" customWidth="1"/>
    <col min="11511" max="11511" width="7.28515625" style="47" customWidth="1"/>
    <col min="11512" max="11512" width="1.5703125" style="47" customWidth="1"/>
    <col min="11513" max="11513" width="8.140625" style="47" customWidth="1"/>
    <col min="11514" max="11514" width="12.85546875" style="47" customWidth="1"/>
    <col min="11515" max="11515" width="10.28515625" style="47" customWidth="1"/>
    <col min="11516" max="11516" width="4.5703125" style="47" bestFit="1" customWidth="1"/>
    <col min="11517" max="11517" width="17.7109375" style="47" customWidth="1"/>
    <col min="11518" max="11518" width="16.7109375" style="47" customWidth="1"/>
    <col min="11519" max="11519" width="14.85546875" style="47" customWidth="1"/>
    <col min="11520" max="11520" width="14.7109375" style="47" customWidth="1"/>
    <col min="11521" max="11521" width="15.85546875" style="47" customWidth="1"/>
    <col min="11522" max="11522" width="16.140625" style="47" bestFit="1" customWidth="1"/>
    <col min="11523" max="11523" width="16.28515625" style="47" bestFit="1" customWidth="1"/>
    <col min="11524" max="11524" width="13" style="47" bestFit="1" customWidth="1"/>
    <col min="11525" max="11525" width="14.5703125" style="47" bestFit="1" customWidth="1"/>
    <col min="11526" max="11526" width="10" style="47" bestFit="1" customWidth="1"/>
    <col min="11527" max="11528" width="12.140625" style="47" bestFit="1" customWidth="1"/>
    <col min="11529" max="11529" width="5.28515625" style="47" customWidth="1"/>
    <col min="11530" max="11530" width="14" style="47" bestFit="1" customWidth="1"/>
    <col min="11531" max="11532" width="13" style="47" bestFit="1" customWidth="1"/>
    <col min="11533" max="11533" width="12.140625" style="47" bestFit="1" customWidth="1"/>
    <col min="11534" max="11535" width="11" style="47" bestFit="1" customWidth="1"/>
    <col min="11536" max="11536" width="7.5703125" style="47" bestFit="1" customWidth="1"/>
    <col min="11537" max="11764" width="9.140625" style="47"/>
    <col min="11765" max="11765" width="4.85546875" style="47" customWidth="1"/>
    <col min="11766" max="11766" width="1.42578125" style="47" customWidth="1"/>
    <col min="11767" max="11767" width="7.28515625" style="47" customWidth="1"/>
    <col min="11768" max="11768" width="1.5703125" style="47" customWidth="1"/>
    <col min="11769" max="11769" width="8.140625" style="47" customWidth="1"/>
    <col min="11770" max="11770" width="12.85546875" style="47" customWidth="1"/>
    <col min="11771" max="11771" width="10.28515625" style="47" customWidth="1"/>
    <col min="11772" max="11772" width="4.5703125" style="47" bestFit="1" customWidth="1"/>
    <col min="11773" max="11773" width="17.7109375" style="47" customWidth="1"/>
    <col min="11774" max="11774" width="16.7109375" style="47" customWidth="1"/>
    <col min="11775" max="11775" width="14.85546875" style="47" customWidth="1"/>
    <col min="11776" max="11776" width="14.7109375" style="47" customWidth="1"/>
    <col min="11777" max="11777" width="15.85546875" style="47" customWidth="1"/>
    <col min="11778" max="11778" width="16.140625" style="47" bestFit="1" customWidth="1"/>
    <col min="11779" max="11779" width="16.28515625" style="47" bestFit="1" customWidth="1"/>
    <col min="11780" max="11780" width="13" style="47" bestFit="1" customWidth="1"/>
    <col min="11781" max="11781" width="14.5703125" style="47" bestFit="1" customWidth="1"/>
    <col min="11782" max="11782" width="10" style="47" bestFit="1" customWidth="1"/>
    <col min="11783" max="11784" width="12.140625" style="47" bestFit="1" customWidth="1"/>
    <col min="11785" max="11785" width="5.28515625" style="47" customWidth="1"/>
    <col min="11786" max="11786" width="14" style="47" bestFit="1" customWidth="1"/>
    <col min="11787" max="11788" width="13" style="47" bestFit="1" customWidth="1"/>
    <col min="11789" max="11789" width="12.140625" style="47" bestFit="1" customWidth="1"/>
    <col min="11790" max="11791" width="11" style="47" bestFit="1" customWidth="1"/>
    <col min="11792" max="11792" width="7.5703125" style="47" bestFit="1" customWidth="1"/>
    <col min="11793" max="12020" width="9.140625" style="47"/>
    <col min="12021" max="12021" width="4.85546875" style="47" customWidth="1"/>
    <col min="12022" max="12022" width="1.42578125" style="47" customWidth="1"/>
    <col min="12023" max="12023" width="7.28515625" style="47" customWidth="1"/>
    <col min="12024" max="12024" width="1.5703125" style="47" customWidth="1"/>
    <col min="12025" max="12025" width="8.140625" style="47" customWidth="1"/>
    <col min="12026" max="12026" width="12.85546875" style="47" customWidth="1"/>
    <col min="12027" max="12027" width="10.28515625" style="47" customWidth="1"/>
    <col min="12028" max="12028" width="4.5703125" style="47" bestFit="1" customWidth="1"/>
    <col min="12029" max="12029" width="17.7109375" style="47" customWidth="1"/>
    <col min="12030" max="12030" width="16.7109375" style="47" customWidth="1"/>
    <col min="12031" max="12031" width="14.85546875" style="47" customWidth="1"/>
    <col min="12032" max="12032" width="14.7109375" style="47" customWidth="1"/>
    <col min="12033" max="12033" width="15.85546875" style="47" customWidth="1"/>
    <col min="12034" max="12034" width="16.140625" style="47" bestFit="1" customWidth="1"/>
    <col min="12035" max="12035" width="16.28515625" style="47" bestFit="1" customWidth="1"/>
    <col min="12036" max="12036" width="13" style="47" bestFit="1" customWidth="1"/>
    <col min="12037" max="12037" width="14.5703125" style="47" bestFit="1" customWidth="1"/>
    <col min="12038" max="12038" width="10" style="47" bestFit="1" customWidth="1"/>
    <col min="12039" max="12040" width="12.140625" style="47" bestFit="1" customWidth="1"/>
    <col min="12041" max="12041" width="5.28515625" style="47" customWidth="1"/>
    <col min="12042" max="12042" width="14" style="47" bestFit="1" customWidth="1"/>
    <col min="12043" max="12044" width="13" style="47" bestFit="1" customWidth="1"/>
    <col min="12045" max="12045" width="12.140625" style="47" bestFit="1" customWidth="1"/>
    <col min="12046" max="12047" width="11" style="47" bestFit="1" customWidth="1"/>
    <col min="12048" max="12048" width="7.5703125" style="47" bestFit="1" customWidth="1"/>
    <col min="12049" max="12276" width="9.140625" style="47"/>
    <col min="12277" max="12277" width="4.85546875" style="47" customWidth="1"/>
    <col min="12278" max="12278" width="1.42578125" style="47" customWidth="1"/>
    <col min="12279" max="12279" width="7.28515625" style="47" customWidth="1"/>
    <col min="12280" max="12280" width="1.5703125" style="47" customWidth="1"/>
    <col min="12281" max="12281" width="8.140625" style="47" customWidth="1"/>
    <col min="12282" max="12282" width="12.85546875" style="47" customWidth="1"/>
    <col min="12283" max="12283" width="10.28515625" style="47" customWidth="1"/>
    <col min="12284" max="12284" width="4.5703125" style="47" bestFit="1" customWidth="1"/>
    <col min="12285" max="12285" width="17.7109375" style="47" customWidth="1"/>
    <col min="12286" max="12286" width="16.7109375" style="47" customWidth="1"/>
    <col min="12287" max="12287" width="14.85546875" style="47" customWidth="1"/>
    <col min="12288" max="12288" width="14.7109375" style="47" customWidth="1"/>
    <col min="12289" max="12289" width="15.85546875" style="47" customWidth="1"/>
    <col min="12290" max="12290" width="16.140625" style="47" bestFit="1" customWidth="1"/>
    <col min="12291" max="12291" width="16.28515625" style="47" bestFit="1" customWidth="1"/>
    <col min="12292" max="12292" width="13" style="47" bestFit="1" customWidth="1"/>
    <col min="12293" max="12293" width="14.5703125" style="47" bestFit="1" customWidth="1"/>
    <col min="12294" max="12294" width="10" style="47" bestFit="1" customWidth="1"/>
    <col min="12295" max="12296" width="12.140625" style="47" bestFit="1" customWidth="1"/>
    <col min="12297" max="12297" width="5.28515625" style="47" customWidth="1"/>
    <col min="12298" max="12298" width="14" style="47" bestFit="1" customWidth="1"/>
    <col min="12299" max="12300" width="13" style="47" bestFit="1" customWidth="1"/>
    <col min="12301" max="12301" width="12.140625" style="47" bestFit="1" customWidth="1"/>
    <col min="12302" max="12303" width="11" style="47" bestFit="1" customWidth="1"/>
    <col min="12304" max="12304" width="7.5703125" style="47" bestFit="1" customWidth="1"/>
    <col min="12305" max="12532" width="9.140625" style="47"/>
    <col min="12533" max="12533" width="4.85546875" style="47" customWidth="1"/>
    <col min="12534" max="12534" width="1.42578125" style="47" customWidth="1"/>
    <col min="12535" max="12535" width="7.28515625" style="47" customWidth="1"/>
    <col min="12536" max="12536" width="1.5703125" style="47" customWidth="1"/>
    <col min="12537" max="12537" width="8.140625" style="47" customWidth="1"/>
    <col min="12538" max="12538" width="12.85546875" style="47" customWidth="1"/>
    <col min="12539" max="12539" width="10.28515625" style="47" customWidth="1"/>
    <col min="12540" max="12540" width="4.5703125" style="47" bestFit="1" customWidth="1"/>
    <col min="12541" max="12541" width="17.7109375" style="47" customWidth="1"/>
    <col min="12542" max="12542" width="16.7109375" style="47" customWidth="1"/>
    <col min="12543" max="12543" width="14.85546875" style="47" customWidth="1"/>
    <col min="12544" max="12544" width="14.7109375" style="47" customWidth="1"/>
    <col min="12545" max="12545" width="15.85546875" style="47" customWidth="1"/>
    <col min="12546" max="12546" width="16.140625" style="47" bestFit="1" customWidth="1"/>
    <col min="12547" max="12547" width="16.28515625" style="47" bestFit="1" customWidth="1"/>
    <col min="12548" max="12548" width="13" style="47" bestFit="1" customWidth="1"/>
    <col min="12549" max="12549" width="14.5703125" style="47" bestFit="1" customWidth="1"/>
    <col min="12550" max="12550" width="10" style="47" bestFit="1" customWidth="1"/>
    <col min="12551" max="12552" width="12.140625" style="47" bestFit="1" customWidth="1"/>
    <col min="12553" max="12553" width="5.28515625" style="47" customWidth="1"/>
    <col min="12554" max="12554" width="14" style="47" bestFit="1" customWidth="1"/>
    <col min="12555" max="12556" width="13" style="47" bestFit="1" customWidth="1"/>
    <col min="12557" max="12557" width="12.140625" style="47" bestFit="1" customWidth="1"/>
    <col min="12558" max="12559" width="11" style="47" bestFit="1" customWidth="1"/>
    <col min="12560" max="12560" width="7.5703125" style="47" bestFit="1" customWidth="1"/>
    <col min="12561" max="12788" width="9.140625" style="47"/>
    <col min="12789" max="12789" width="4.85546875" style="47" customWidth="1"/>
    <col min="12790" max="12790" width="1.42578125" style="47" customWidth="1"/>
    <col min="12791" max="12791" width="7.28515625" style="47" customWidth="1"/>
    <col min="12792" max="12792" width="1.5703125" style="47" customWidth="1"/>
    <col min="12793" max="12793" width="8.140625" style="47" customWidth="1"/>
    <col min="12794" max="12794" width="12.85546875" style="47" customWidth="1"/>
    <col min="12795" max="12795" width="10.28515625" style="47" customWidth="1"/>
    <col min="12796" max="12796" width="4.5703125" style="47" bestFit="1" customWidth="1"/>
    <col min="12797" max="12797" width="17.7109375" style="47" customWidth="1"/>
    <col min="12798" max="12798" width="16.7109375" style="47" customWidth="1"/>
    <col min="12799" max="12799" width="14.85546875" style="47" customWidth="1"/>
    <col min="12800" max="12800" width="14.7109375" style="47" customWidth="1"/>
    <col min="12801" max="12801" width="15.85546875" style="47" customWidth="1"/>
    <col min="12802" max="12802" width="16.140625" style="47" bestFit="1" customWidth="1"/>
    <col min="12803" max="12803" width="16.28515625" style="47" bestFit="1" customWidth="1"/>
    <col min="12804" max="12804" width="13" style="47" bestFit="1" customWidth="1"/>
    <col min="12805" max="12805" width="14.5703125" style="47" bestFit="1" customWidth="1"/>
    <col min="12806" max="12806" width="10" style="47" bestFit="1" customWidth="1"/>
    <col min="12807" max="12808" width="12.140625" style="47" bestFit="1" customWidth="1"/>
    <col min="12809" max="12809" width="5.28515625" style="47" customWidth="1"/>
    <col min="12810" max="12810" width="14" style="47" bestFit="1" customWidth="1"/>
    <col min="12811" max="12812" width="13" style="47" bestFit="1" customWidth="1"/>
    <col min="12813" max="12813" width="12.140625" style="47" bestFit="1" customWidth="1"/>
    <col min="12814" max="12815" width="11" style="47" bestFit="1" customWidth="1"/>
    <col min="12816" max="12816" width="7.5703125" style="47" bestFit="1" customWidth="1"/>
    <col min="12817" max="13044" width="9.140625" style="47"/>
    <col min="13045" max="13045" width="4.85546875" style="47" customWidth="1"/>
    <col min="13046" max="13046" width="1.42578125" style="47" customWidth="1"/>
    <col min="13047" max="13047" width="7.28515625" style="47" customWidth="1"/>
    <col min="13048" max="13048" width="1.5703125" style="47" customWidth="1"/>
    <col min="13049" max="13049" width="8.140625" style="47" customWidth="1"/>
    <col min="13050" max="13050" width="12.85546875" style="47" customWidth="1"/>
    <col min="13051" max="13051" width="10.28515625" style="47" customWidth="1"/>
    <col min="13052" max="13052" width="4.5703125" style="47" bestFit="1" customWidth="1"/>
    <col min="13053" max="13053" width="17.7109375" style="47" customWidth="1"/>
    <col min="13054" max="13054" width="16.7109375" style="47" customWidth="1"/>
    <col min="13055" max="13055" width="14.85546875" style="47" customWidth="1"/>
    <col min="13056" max="13056" width="14.7109375" style="47" customWidth="1"/>
    <col min="13057" max="13057" width="15.85546875" style="47" customWidth="1"/>
    <col min="13058" max="13058" width="16.140625" style="47" bestFit="1" customWidth="1"/>
    <col min="13059" max="13059" width="16.28515625" style="47" bestFit="1" customWidth="1"/>
    <col min="13060" max="13060" width="13" style="47" bestFit="1" customWidth="1"/>
    <col min="13061" max="13061" width="14.5703125" style="47" bestFit="1" customWidth="1"/>
    <col min="13062" max="13062" width="10" style="47" bestFit="1" customWidth="1"/>
    <col min="13063" max="13064" width="12.140625" style="47" bestFit="1" customWidth="1"/>
    <col min="13065" max="13065" width="5.28515625" style="47" customWidth="1"/>
    <col min="13066" max="13066" width="14" style="47" bestFit="1" customWidth="1"/>
    <col min="13067" max="13068" width="13" style="47" bestFit="1" customWidth="1"/>
    <col min="13069" max="13069" width="12.140625" style="47" bestFit="1" customWidth="1"/>
    <col min="13070" max="13071" width="11" style="47" bestFit="1" customWidth="1"/>
    <col min="13072" max="13072" width="7.5703125" style="47" bestFit="1" customWidth="1"/>
    <col min="13073" max="13300" width="9.140625" style="47"/>
    <col min="13301" max="13301" width="4.85546875" style="47" customWidth="1"/>
    <col min="13302" max="13302" width="1.42578125" style="47" customWidth="1"/>
    <col min="13303" max="13303" width="7.28515625" style="47" customWidth="1"/>
    <col min="13304" max="13304" width="1.5703125" style="47" customWidth="1"/>
    <col min="13305" max="13305" width="8.140625" style="47" customWidth="1"/>
    <col min="13306" max="13306" width="12.85546875" style="47" customWidth="1"/>
    <col min="13307" max="13307" width="10.28515625" style="47" customWidth="1"/>
    <col min="13308" max="13308" width="4.5703125" style="47" bestFit="1" customWidth="1"/>
    <col min="13309" max="13309" width="17.7109375" style="47" customWidth="1"/>
    <col min="13310" max="13310" width="16.7109375" style="47" customWidth="1"/>
    <col min="13311" max="13311" width="14.85546875" style="47" customWidth="1"/>
    <col min="13312" max="13312" width="14.7109375" style="47" customWidth="1"/>
    <col min="13313" max="13313" width="15.85546875" style="47" customWidth="1"/>
    <col min="13314" max="13314" width="16.140625" style="47" bestFit="1" customWidth="1"/>
    <col min="13315" max="13315" width="16.28515625" style="47" bestFit="1" customWidth="1"/>
    <col min="13316" max="13316" width="13" style="47" bestFit="1" customWidth="1"/>
    <col min="13317" max="13317" width="14.5703125" style="47" bestFit="1" customWidth="1"/>
    <col min="13318" max="13318" width="10" style="47" bestFit="1" customWidth="1"/>
    <col min="13319" max="13320" width="12.140625" style="47" bestFit="1" customWidth="1"/>
    <col min="13321" max="13321" width="5.28515625" style="47" customWidth="1"/>
    <col min="13322" max="13322" width="14" style="47" bestFit="1" customWidth="1"/>
    <col min="13323" max="13324" width="13" style="47" bestFit="1" customWidth="1"/>
    <col min="13325" max="13325" width="12.140625" style="47" bestFit="1" customWidth="1"/>
    <col min="13326" max="13327" width="11" style="47" bestFit="1" customWidth="1"/>
    <col min="13328" max="13328" width="7.5703125" style="47" bestFit="1" customWidth="1"/>
    <col min="13329" max="13556" width="9.140625" style="47"/>
    <col min="13557" max="13557" width="4.85546875" style="47" customWidth="1"/>
    <col min="13558" max="13558" width="1.42578125" style="47" customWidth="1"/>
    <col min="13559" max="13559" width="7.28515625" style="47" customWidth="1"/>
    <col min="13560" max="13560" width="1.5703125" style="47" customWidth="1"/>
    <col min="13561" max="13561" width="8.140625" style="47" customWidth="1"/>
    <col min="13562" max="13562" width="12.85546875" style="47" customWidth="1"/>
    <col min="13563" max="13563" width="10.28515625" style="47" customWidth="1"/>
    <col min="13564" max="13564" width="4.5703125" style="47" bestFit="1" customWidth="1"/>
    <col min="13565" max="13565" width="17.7109375" style="47" customWidth="1"/>
    <col min="13566" max="13566" width="16.7109375" style="47" customWidth="1"/>
    <col min="13567" max="13567" width="14.85546875" style="47" customWidth="1"/>
    <col min="13568" max="13568" width="14.7109375" style="47" customWidth="1"/>
    <col min="13569" max="13569" width="15.85546875" style="47" customWidth="1"/>
    <col min="13570" max="13570" width="16.140625" style="47" bestFit="1" customWidth="1"/>
    <col min="13571" max="13571" width="16.28515625" style="47" bestFit="1" customWidth="1"/>
    <col min="13572" max="13572" width="13" style="47" bestFit="1" customWidth="1"/>
    <col min="13573" max="13573" width="14.5703125" style="47" bestFit="1" customWidth="1"/>
    <col min="13574" max="13574" width="10" style="47" bestFit="1" customWidth="1"/>
    <col min="13575" max="13576" width="12.140625" style="47" bestFit="1" customWidth="1"/>
    <col min="13577" max="13577" width="5.28515625" style="47" customWidth="1"/>
    <col min="13578" max="13578" width="14" style="47" bestFit="1" customWidth="1"/>
    <col min="13579" max="13580" width="13" style="47" bestFit="1" customWidth="1"/>
    <col min="13581" max="13581" width="12.140625" style="47" bestFit="1" customWidth="1"/>
    <col min="13582" max="13583" width="11" style="47" bestFit="1" customWidth="1"/>
    <col min="13584" max="13584" width="7.5703125" style="47" bestFit="1" customWidth="1"/>
    <col min="13585" max="13812" width="9.140625" style="47"/>
    <col min="13813" max="13813" width="4.85546875" style="47" customWidth="1"/>
    <col min="13814" max="13814" width="1.42578125" style="47" customWidth="1"/>
    <col min="13815" max="13815" width="7.28515625" style="47" customWidth="1"/>
    <col min="13816" max="13816" width="1.5703125" style="47" customWidth="1"/>
    <col min="13817" max="13817" width="8.140625" style="47" customWidth="1"/>
    <col min="13818" max="13818" width="12.85546875" style="47" customWidth="1"/>
    <col min="13819" max="13819" width="10.28515625" style="47" customWidth="1"/>
    <col min="13820" max="13820" width="4.5703125" style="47" bestFit="1" customWidth="1"/>
    <col min="13821" max="13821" width="17.7109375" style="47" customWidth="1"/>
    <col min="13822" max="13822" width="16.7109375" style="47" customWidth="1"/>
    <col min="13823" max="13823" width="14.85546875" style="47" customWidth="1"/>
    <col min="13824" max="13824" width="14.7109375" style="47" customWidth="1"/>
    <col min="13825" max="13825" width="15.85546875" style="47" customWidth="1"/>
    <col min="13826" max="13826" width="16.140625" style="47" bestFit="1" customWidth="1"/>
    <col min="13827" max="13827" width="16.28515625" style="47" bestFit="1" customWidth="1"/>
    <col min="13828" max="13828" width="13" style="47" bestFit="1" customWidth="1"/>
    <col min="13829" max="13829" width="14.5703125" style="47" bestFit="1" customWidth="1"/>
    <col min="13830" max="13830" width="10" style="47" bestFit="1" customWidth="1"/>
    <col min="13831" max="13832" width="12.140625" style="47" bestFit="1" customWidth="1"/>
    <col min="13833" max="13833" width="5.28515625" style="47" customWidth="1"/>
    <col min="13834" max="13834" width="14" style="47" bestFit="1" customWidth="1"/>
    <col min="13835" max="13836" width="13" style="47" bestFit="1" customWidth="1"/>
    <col min="13837" max="13837" width="12.140625" style="47" bestFit="1" customWidth="1"/>
    <col min="13838" max="13839" width="11" style="47" bestFit="1" customWidth="1"/>
    <col min="13840" max="13840" width="7.5703125" style="47" bestFit="1" customWidth="1"/>
    <col min="13841" max="14068" width="9.140625" style="47"/>
    <col min="14069" max="14069" width="4.85546875" style="47" customWidth="1"/>
    <col min="14070" max="14070" width="1.42578125" style="47" customWidth="1"/>
    <col min="14071" max="14071" width="7.28515625" style="47" customWidth="1"/>
    <col min="14072" max="14072" width="1.5703125" style="47" customWidth="1"/>
    <col min="14073" max="14073" width="8.140625" style="47" customWidth="1"/>
    <col min="14074" max="14074" width="12.85546875" style="47" customWidth="1"/>
    <col min="14075" max="14075" width="10.28515625" style="47" customWidth="1"/>
    <col min="14076" max="14076" width="4.5703125" style="47" bestFit="1" customWidth="1"/>
    <col min="14077" max="14077" width="17.7109375" style="47" customWidth="1"/>
    <col min="14078" max="14078" width="16.7109375" style="47" customWidth="1"/>
    <col min="14079" max="14079" width="14.85546875" style="47" customWidth="1"/>
    <col min="14080" max="14080" width="14.7109375" style="47" customWidth="1"/>
    <col min="14081" max="14081" width="15.85546875" style="47" customWidth="1"/>
    <col min="14082" max="14082" width="16.140625" style="47" bestFit="1" customWidth="1"/>
    <col min="14083" max="14083" width="16.28515625" style="47" bestFit="1" customWidth="1"/>
    <col min="14084" max="14084" width="13" style="47" bestFit="1" customWidth="1"/>
    <col min="14085" max="14085" width="14.5703125" style="47" bestFit="1" customWidth="1"/>
    <col min="14086" max="14086" width="10" style="47" bestFit="1" customWidth="1"/>
    <col min="14087" max="14088" width="12.140625" style="47" bestFit="1" customWidth="1"/>
    <col min="14089" max="14089" width="5.28515625" style="47" customWidth="1"/>
    <col min="14090" max="14090" width="14" style="47" bestFit="1" customWidth="1"/>
    <col min="14091" max="14092" width="13" style="47" bestFit="1" customWidth="1"/>
    <col min="14093" max="14093" width="12.140625" style="47" bestFit="1" customWidth="1"/>
    <col min="14094" max="14095" width="11" style="47" bestFit="1" customWidth="1"/>
    <col min="14096" max="14096" width="7.5703125" style="47" bestFit="1" customWidth="1"/>
    <col min="14097" max="14324" width="9.140625" style="47"/>
    <col min="14325" max="14325" width="4.85546875" style="47" customWidth="1"/>
    <col min="14326" max="14326" width="1.42578125" style="47" customWidth="1"/>
    <col min="14327" max="14327" width="7.28515625" style="47" customWidth="1"/>
    <col min="14328" max="14328" width="1.5703125" style="47" customWidth="1"/>
    <col min="14329" max="14329" width="8.140625" style="47" customWidth="1"/>
    <col min="14330" max="14330" width="12.85546875" style="47" customWidth="1"/>
    <col min="14331" max="14331" width="10.28515625" style="47" customWidth="1"/>
    <col min="14332" max="14332" width="4.5703125" style="47" bestFit="1" customWidth="1"/>
    <col min="14333" max="14333" width="17.7109375" style="47" customWidth="1"/>
    <col min="14334" max="14334" width="16.7109375" style="47" customWidth="1"/>
    <col min="14335" max="14335" width="14.85546875" style="47" customWidth="1"/>
    <col min="14336" max="14336" width="14.7109375" style="47" customWidth="1"/>
    <col min="14337" max="14337" width="15.85546875" style="47" customWidth="1"/>
    <col min="14338" max="14338" width="16.140625" style="47" bestFit="1" customWidth="1"/>
    <col min="14339" max="14339" width="16.28515625" style="47" bestFit="1" customWidth="1"/>
    <col min="14340" max="14340" width="13" style="47" bestFit="1" customWidth="1"/>
    <col min="14341" max="14341" width="14.5703125" style="47" bestFit="1" customWidth="1"/>
    <col min="14342" max="14342" width="10" style="47" bestFit="1" customWidth="1"/>
    <col min="14343" max="14344" width="12.140625" style="47" bestFit="1" customWidth="1"/>
    <col min="14345" max="14345" width="5.28515625" style="47" customWidth="1"/>
    <col min="14346" max="14346" width="14" style="47" bestFit="1" customWidth="1"/>
    <col min="14347" max="14348" width="13" style="47" bestFit="1" customWidth="1"/>
    <col min="14349" max="14349" width="12.140625" style="47" bestFit="1" customWidth="1"/>
    <col min="14350" max="14351" width="11" style="47" bestFit="1" customWidth="1"/>
    <col min="14352" max="14352" width="7.5703125" style="47" bestFit="1" customWidth="1"/>
    <col min="14353" max="14580" width="9.140625" style="47"/>
    <col min="14581" max="14581" width="4.85546875" style="47" customWidth="1"/>
    <col min="14582" max="14582" width="1.42578125" style="47" customWidth="1"/>
    <col min="14583" max="14583" width="7.28515625" style="47" customWidth="1"/>
    <col min="14584" max="14584" width="1.5703125" style="47" customWidth="1"/>
    <col min="14585" max="14585" width="8.140625" style="47" customWidth="1"/>
    <col min="14586" max="14586" width="12.85546875" style="47" customWidth="1"/>
    <col min="14587" max="14587" width="10.28515625" style="47" customWidth="1"/>
    <col min="14588" max="14588" width="4.5703125" style="47" bestFit="1" customWidth="1"/>
    <col min="14589" max="14589" width="17.7109375" style="47" customWidth="1"/>
    <col min="14590" max="14590" width="16.7109375" style="47" customWidth="1"/>
    <col min="14591" max="14591" width="14.85546875" style="47" customWidth="1"/>
    <col min="14592" max="14592" width="14.7109375" style="47" customWidth="1"/>
    <col min="14593" max="14593" width="15.85546875" style="47" customWidth="1"/>
    <col min="14594" max="14594" width="16.140625" style="47" bestFit="1" customWidth="1"/>
    <col min="14595" max="14595" width="16.28515625" style="47" bestFit="1" customWidth="1"/>
    <col min="14596" max="14596" width="13" style="47" bestFit="1" customWidth="1"/>
    <col min="14597" max="14597" width="14.5703125" style="47" bestFit="1" customWidth="1"/>
    <col min="14598" max="14598" width="10" style="47" bestFit="1" customWidth="1"/>
    <col min="14599" max="14600" width="12.140625" style="47" bestFit="1" customWidth="1"/>
    <col min="14601" max="14601" width="5.28515625" style="47" customWidth="1"/>
    <col min="14602" max="14602" width="14" style="47" bestFit="1" customWidth="1"/>
    <col min="14603" max="14604" width="13" style="47" bestFit="1" customWidth="1"/>
    <col min="14605" max="14605" width="12.140625" style="47" bestFit="1" customWidth="1"/>
    <col min="14606" max="14607" width="11" style="47" bestFit="1" customWidth="1"/>
    <col min="14608" max="14608" width="7.5703125" style="47" bestFit="1" customWidth="1"/>
    <col min="14609" max="14836" width="9.140625" style="47"/>
    <col min="14837" max="14837" width="4.85546875" style="47" customWidth="1"/>
    <col min="14838" max="14838" width="1.42578125" style="47" customWidth="1"/>
    <col min="14839" max="14839" width="7.28515625" style="47" customWidth="1"/>
    <col min="14840" max="14840" width="1.5703125" style="47" customWidth="1"/>
    <col min="14841" max="14841" width="8.140625" style="47" customWidth="1"/>
    <col min="14842" max="14842" width="12.85546875" style="47" customWidth="1"/>
    <col min="14843" max="14843" width="10.28515625" style="47" customWidth="1"/>
    <col min="14844" max="14844" width="4.5703125" style="47" bestFit="1" customWidth="1"/>
    <col min="14845" max="14845" width="17.7109375" style="47" customWidth="1"/>
    <col min="14846" max="14846" width="16.7109375" style="47" customWidth="1"/>
    <col min="14847" max="14847" width="14.85546875" style="47" customWidth="1"/>
    <col min="14848" max="14848" width="14.7109375" style="47" customWidth="1"/>
    <col min="14849" max="14849" width="15.85546875" style="47" customWidth="1"/>
    <col min="14850" max="14850" width="16.140625" style="47" bestFit="1" customWidth="1"/>
    <col min="14851" max="14851" width="16.28515625" style="47" bestFit="1" customWidth="1"/>
    <col min="14852" max="14852" width="13" style="47" bestFit="1" customWidth="1"/>
    <col min="14853" max="14853" width="14.5703125" style="47" bestFit="1" customWidth="1"/>
    <col min="14854" max="14854" width="10" style="47" bestFit="1" customWidth="1"/>
    <col min="14855" max="14856" width="12.140625" style="47" bestFit="1" customWidth="1"/>
    <col min="14857" max="14857" width="5.28515625" style="47" customWidth="1"/>
    <col min="14858" max="14858" width="14" style="47" bestFit="1" customWidth="1"/>
    <col min="14859" max="14860" width="13" style="47" bestFit="1" customWidth="1"/>
    <col min="14861" max="14861" width="12.140625" style="47" bestFit="1" customWidth="1"/>
    <col min="14862" max="14863" width="11" style="47" bestFit="1" customWidth="1"/>
    <col min="14864" max="14864" width="7.5703125" style="47" bestFit="1" customWidth="1"/>
    <col min="14865" max="15092" width="9.140625" style="47"/>
    <col min="15093" max="15093" width="4.85546875" style="47" customWidth="1"/>
    <col min="15094" max="15094" width="1.42578125" style="47" customWidth="1"/>
    <col min="15095" max="15095" width="7.28515625" style="47" customWidth="1"/>
    <col min="15096" max="15096" width="1.5703125" style="47" customWidth="1"/>
    <col min="15097" max="15097" width="8.140625" style="47" customWidth="1"/>
    <col min="15098" max="15098" width="12.85546875" style="47" customWidth="1"/>
    <col min="15099" max="15099" width="10.28515625" style="47" customWidth="1"/>
    <col min="15100" max="15100" width="4.5703125" style="47" bestFit="1" customWidth="1"/>
    <col min="15101" max="15101" width="17.7109375" style="47" customWidth="1"/>
    <col min="15102" max="15102" width="16.7109375" style="47" customWidth="1"/>
    <col min="15103" max="15103" width="14.85546875" style="47" customWidth="1"/>
    <col min="15104" max="15104" width="14.7109375" style="47" customWidth="1"/>
    <col min="15105" max="15105" width="15.85546875" style="47" customWidth="1"/>
    <col min="15106" max="15106" width="16.140625" style="47" bestFit="1" customWidth="1"/>
    <col min="15107" max="15107" width="16.28515625" style="47" bestFit="1" customWidth="1"/>
    <col min="15108" max="15108" width="13" style="47" bestFit="1" customWidth="1"/>
    <col min="15109" max="15109" width="14.5703125" style="47" bestFit="1" customWidth="1"/>
    <col min="15110" max="15110" width="10" style="47" bestFit="1" customWidth="1"/>
    <col min="15111" max="15112" width="12.140625" style="47" bestFit="1" customWidth="1"/>
    <col min="15113" max="15113" width="5.28515625" style="47" customWidth="1"/>
    <col min="15114" max="15114" width="14" style="47" bestFit="1" customWidth="1"/>
    <col min="15115" max="15116" width="13" style="47" bestFit="1" customWidth="1"/>
    <col min="15117" max="15117" width="12.140625" style="47" bestFit="1" customWidth="1"/>
    <col min="15118" max="15119" width="11" style="47" bestFit="1" customWidth="1"/>
    <col min="15120" max="15120" width="7.5703125" style="47" bestFit="1" customWidth="1"/>
    <col min="15121" max="15348" width="9.140625" style="47"/>
    <col min="15349" max="15349" width="4.85546875" style="47" customWidth="1"/>
    <col min="15350" max="15350" width="1.42578125" style="47" customWidth="1"/>
    <col min="15351" max="15351" width="7.28515625" style="47" customWidth="1"/>
    <col min="15352" max="15352" width="1.5703125" style="47" customWidth="1"/>
    <col min="15353" max="15353" width="8.140625" style="47" customWidth="1"/>
    <col min="15354" max="15354" width="12.85546875" style="47" customWidth="1"/>
    <col min="15355" max="15355" width="10.28515625" style="47" customWidth="1"/>
    <col min="15356" max="15356" width="4.5703125" style="47" bestFit="1" customWidth="1"/>
    <col min="15357" max="15357" width="17.7109375" style="47" customWidth="1"/>
    <col min="15358" max="15358" width="16.7109375" style="47" customWidth="1"/>
    <col min="15359" max="15359" width="14.85546875" style="47" customWidth="1"/>
    <col min="15360" max="15360" width="14.7109375" style="47" customWidth="1"/>
    <col min="15361" max="15361" width="15.85546875" style="47" customWidth="1"/>
    <col min="15362" max="15362" width="16.140625" style="47" bestFit="1" customWidth="1"/>
    <col min="15363" max="15363" width="16.28515625" style="47" bestFit="1" customWidth="1"/>
    <col min="15364" max="15364" width="13" style="47" bestFit="1" customWidth="1"/>
    <col min="15365" max="15365" width="14.5703125" style="47" bestFit="1" customWidth="1"/>
    <col min="15366" max="15366" width="10" style="47" bestFit="1" customWidth="1"/>
    <col min="15367" max="15368" width="12.140625" style="47" bestFit="1" customWidth="1"/>
    <col min="15369" max="15369" width="5.28515625" style="47" customWidth="1"/>
    <col min="15370" max="15370" width="14" style="47" bestFit="1" customWidth="1"/>
    <col min="15371" max="15372" width="13" style="47" bestFit="1" customWidth="1"/>
    <col min="15373" max="15373" width="12.140625" style="47" bestFit="1" customWidth="1"/>
    <col min="15374" max="15375" width="11" style="47" bestFit="1" customWidth="1"/>
    <col min="15376" max="15376" width="7.5703125" style="47" bestFit="1" customWidth="1"/>
    <col min="15377" max="15604" width="9.140625" style="47"/>
    <col min="15605" max="15605" width="4.85546875" style="47" customWidth="1"/>
    <col min="15606" max="15606" width="1.42578125" style="47" customWidth="1"/>
    <col min="15607" max="15607" width="7.28515625" style="47" customWidth="1"/>
    <col min="15608" max="15608" width="1.5703125" style="47" customWidth="1"/>
    <col min="15609" max="15609" width="8.140625" style="47" customWidth="1"/>
    <col min="15610" max="15610" width="12.85546875" style="47" customWidth="1"/>
    <col min="15611" max="15611" width="10.28515625" style="47" customWidth="1"/>
    <col min="15612" max="15612" width="4.5703125" style="47" bestFit="1" customWidth="1"/>
    <col min="15613" max="15613" width="17.7109375" style="47" customWidth="1"/>
    <col min="15614" max="15614" width="16.7109375" style="47" customWidth="1"/>
    <col min="15615" max="15615" width="14.85546875" style="47" customWidth="1"/>
    <col min="15616" max="15616" width="14.7109375" style="47" customWidth="1"/>
    <col min="15617" max="15617" width="15.85546875" style="47" customWidth="1"/>
    <col min="15618" max="15618" width="16.140625" style="47" bestFit="1" customWidth="1"/>
    <col min="15619" max="15619" width="16.28515625" style="47" bestFit="1" customWidth="1"/>
    <col min="15620" max="15620" width="13" style="47" bestFit="1" customWidth="1"/>
    <col min="15621" max="15621" width="14.5703125" style="47" bestFit="1" customWidth="1"/>
    <col min="15622" max="15622" width="10" style="47" bestFit="1" customWidth="1"/>
    <col min="15623" max="15624" width="12.140625" style="47" bestFit="1" customWidth="1"/>
    <col min="15625" max="15625" width="5.28515625" style="47" customWidth="1"/>
    <col min="15626" max="15626" width="14" style="47" bestFit="1" customWidth="1"/>
    <col min="15627" max="15628" width="13" style="47" bestFit="1" customWidth="1"/>
    <col min="15629" max="15629" width="12.140625" style="47" bestFit="1" customWidth="1"/>
    <col min="15630" max="15631" width="11" style="47" bestFit="1" customWidth="1"/>
    <col min="15632" max="15632" width="7.5703125" style="47" bestFit="1" customWidth="1"/>
    <col min="15633" max="15860" width="9.140625" style="47"/>
    <col min="15861" max="15861" width="4.85546875" style="47" customWidth="1"/>
    <col min="15862" max="15862" width="1.42578125" style="47" customWidth="1"/>
    <col min="15863" max="15863" width="7.28515625" style="47" customWidth="1"/>
    <col min="15864" max="15864" width="1.5703125" style="47" customWidth="1"/>
    <col min="15865" max="15865" width="8.140625" style="47" customWidth="1"/>
    <col min="15866" max="15866" width="12.85546875" style="47" customWidth="1"/>
    <col min="15867" max="15867" width="10.28515625" style="47" customWidth="1"/>
    <col min="15868" max="15868" width="4.5703125" style="47" bestFit="1" customWidth="1"/>
    <col min="15869" max="15869" width="17.7109375" style="47" customWidth="1"/>
    <col min="15870" max="15870" width="16.7109375" style="47" customWidth="1"/>
    <col min="15871" max="15871" width="14.85546875" style="47" customWidth="1"/>
    <col min="15872" max="15872" width="14.7109375" style="47" customWidth="1"/>
    <col min="15873" max="15873" width="15.85546875" style="47" customWidth="1"/>
    <col min="15874" max="15874" width="16.140625" style="47" bestFit="1" customWidth="1"/>
    <col min="15875" max="15875" width="16.28515625" style="47" bestFit="1" customWidth="1"/>
    <col min="15876" max="15876" width="13" style="47" bestFit="1" customWidth="1"/>
    <col min="15877" max="15877" width="14.5703125" style="47" bestFit="1" customWidth="1"/>
    <col min="15878" max="15878" width="10" style="47" bestFit="1" customWidth="1"/>
    <col min="15879" max="15880" width="12.140625" style="47" bestFit="1" customWidth="1"/>
    <col min="15881" max="15881" width="5.28515625" style="47" customWidth="1"/>
    <col min="15882" max="15882" width="14" style="47" bestFit="1" customWidth="1"/>
    <col min="15883" max="15884" width="13" style="47" bestFit="1" customWidth="1"/>
    <col min="15885" max="15885" width="12.140625" style="47" bestFit="1" customWidth="1"/>
    <col min="15886" max="15887" width="11" style="47" bestFit="1" customWidth="1"/>
    <col min="15888" max="15888" width="7.5703125" style="47" bestFit="1" customWidth="1"/>
    <col min="15889" max="16116" width="9.140625" style="47"/>
    <col min="16117" max="16117" width="4.85546875" style="47" customWidth="1"/>
    <col min="16118" max="16118" width="1.42578125" style="47" customWidth="1"/>
    <col min="16119" max="16119" width="7.28515625" style="47" customWidth="1"/>
    <col min="16120" max="16120" width="1.5703125" style="47" customWidth="1"/>
    <col min="16121" max="16121" width="8.140625" style="47" customWidth="1"/>
    <col min="16122" max="16122" width="12.85546875" style="47" customWidth="1"/>
    <col min="16123" max="16123" width="10.28515625" style="47" customWidth="1"/>
    <col min="16124" max="16124" width="4.5703125" style="47" bestFit="1" customWidth="1"/>
    <col min="16125" max="16125" width="17.7109375" style="47" customWidth="1"/>
    <col min="16126" max="16126" width="16.7109375" style="47" customWidth="1"/>
    <col min="16127" max="16127" width="14.85546875" style="47" customWidth="1"/>
    <col min="16128" max="16128" width="14.7109375" style="47" customWidth="1"/>
    <col min="16129" max="16129" width="15.85546875" style="47" customWidth="1"/>
    <col min="16130" max="16130" width="16.140625" style="47" bestFit="1" customWidth="1"/>
    <col min="16131" max="16131" width="16.28515625" style="47" bestFit="1" customWidth="1"/>
    <col min="16132" max="16132" width="13" style="47" bestFit="1" customWidth="1"/>
    <col min="16133" max="16133" width="14.5703125" style="47" bestFit="1" customWidth="1"/>
    <col min="16134" max="16134" width="10" style="47" bestFit="1" customWidth="1"/>
    <col min="16135" max="16136" width="12.140625" style="47" bestFit="1" customWidth="1"/>
    <col min="16137" max="16137" width="5.28515625" style="47" customWidth="1"/>
    <col min="16138" max="16138" width="14" style="47" bestFit="1" customWidth="1"/>
    <col min="16139" max="16140" width="13" style="47" bestFit="1" customWidth="1"/>
    <col min="16141" max="16141" width="12.140625" style="47" bestFit="1" customWidth="1"/>
    <col min="16142" max="16143" width="11" style="47" bestFit="1" customWidth="1"/>
    <col min="16144" max="16144" width="7.5703125" style="47" bestFit="1" customWidth="1"/>
    <col min="16145" max="16384" width="9.140625" style="47"/>
  </cols>
  <sheetData>
    <row r="1" spans="1:16" ht="11.65" customHeight="1" x14ac:dyDescent="0.2">
      <c r="A1" s="49">
        <v>1</v>
      </c>
      <c r="C1" s="1" t="s">
        <v>2</v>
      </c>
      <c r="D1" s="1"/>
      <c r="E1" s="1"/>
      <c r="F1" s="87"/>
      <c r="G1" s="9"/>
      <c r="H1" s="48"/>
      <c r="I1" s="48"/>
      <c r="J1" s="48"/>
      <c r="K1" s="48"/>
      <c r="L1" s="48"/>
      <c r="M1" s="48"/>
      <c r="N1" s="48"/>
      <c r="O1" s="48"/>
      <c r="P1" s="48"/>
    </row>
    <row r="2" spans="1:16" ht="11.65" customHeight="1" x14ac:dyDescent="0.2">
      <c r="A2" s="49">
        <v>2</v>
      </c>
      <c r="C2" s="1"/>
      <c r="D2" s="1" t="s">
        <v>3</v>
      </c>
      <c r="E2" s="1"/>
      <c r="F2" s="87"/>
      <c r="G2" s="9">
        <v>2.33</v>
      </c>
      <c r="H2" s="6">
        <f>H797</f>
        <v>2232151603.3027668</v>
      </c>
      <c r="I2" s="48"/>
      <c r="J2" s="51"/>
      <c r="K2" s="51"/>
      <c r="L2" s="51"/>
      <c r="M2" s="51"/>
      <c r="N2" s="51"/>
      <c r="O2" s="51"/>
      <c r="P2" s="8"/>
    </row>
    <row r="3" spans="1:16" ht="11.65" customHeight="1" x14ac:dyDescent="0.2">
      <c r="A3" s="49">
        <v>3</v>
      </c>
      <c r="C3" s="1"/>
      <c r="D3" s="1" t="s">
        <v>4</v>
      </c>
      <c r="E3" s="1"/>
      <c r="F3" s="87"/>
      <c r="G3" s="9">
        <v>2.33</v>
      </c>
      <c r="H3" s="6">
        <f>H826</f>
        <v>846006.99838826736</v>
      </c>
      <c r="I3" s="48"/>
      <c r="J3" s="51"/>
      <c r="K3" s="51"/>
      <c r="L3" s="51"/>
      <c r="M3" s="51"/>
      <c r="N3" s="51"/>
      <c r="O3" s="51"/>
      <c r="P3" s="8"/>
    </row>
    <row r="4" spans="1:16" ht="11.65" customHeight="1" x14ac:dyDescent="0.2">
      <c r="A4" s="49">
        <v>4</v>
      </c>
      <c r="C4" s="1"/>
      <c r="D4" s="1" t="s">
        <v>5</v>
      </c>
      <c r="E4" s="1"/>
      <c r="F4" s="87"/>
      <c r="G4" s="9">
        <v>2.35</v>
      </c>
      <c r="H4" s="6">
        <f>H962+H977</f>
        <v>8746592.5792615842</v>
      </c>
      <c r="I4" s="48"/>
      <c r="J4" s="51"/>
      <c r="K4" s="51"/>
      <c r="L4" s="51"/>
      <c r="M4" s="51"/>
      <c r="N4" s="51"/>
      <c r="O4" s="51"/>
      <c r="P4" s="8"/>
    </row>
    <row r="5" spans="1:16" ht="11.65" customHeight="1" x14ac:dyDescent="0.2">
      <c r="A5" s="49">
        <v>5</v>
      </c>
      <c r="C5" s="1"/>
      <c r="D5" s="1" t="s">
        <v>6</v>
      </c>
      <c r="E5" s="1"/>
      <c r="F5" s="87"/>
      <c r="G5" s="9" t="s">
        <v>298</v>
      </c>
      <c r="H5" s="6">
        <f>H834+H842</f>
        <v>117624.13451259676</v>
      </c>
      <c r="I5" s="48"/>
      <c r="J5" s="51"/>
      <c r="K5" s="51"/>
      <c r="L5" s="51"/>
      <c r="M5" s="51"/>
      <c r="N5" s="51"/>
      <c r="O5" s="51"/>
      <c r="P5" s="8"/>
    </row>
    <row r="6" spans="1:16" ht="11.65" customHeight="1" x14ac:dyDescent="0.2">
      <c r="A6" s="49">
        <v>6</v>
      </c>
      <c r="C6" s="1"/>
      <c r="D6" s="1" t="s">
        <v>291</v>
      </c>
      <c r="E6" s="1"/>
      <c r="F6" s="87"/>
      <c r="G6" s="9">
        <v>2.34</v>
      </c>
      <c r="H6" s="6">
        <f>H846</f>
        <v>0</v>
      </c>
      <c r="I6" s="48"/>
      <c r="J6" s="51"/>
      <c r="K6" s="51"/>
      <c r="L6" s="51"/>
      <c r="M6" s="51"/>
      <c r="N6" s="51"/>
      <c r="O6" s="51"/>
      <c r="P6" s="8"/>
    </row>
    <row r="7" spans="1:16" ht="11.65" customHeight="1" x14ac:dyDescent="0.2">
      <c r="A7" s="49">
        <v>7</v>
      </c>
      <c r="C7" s="1"/>
      <c r="D7" s="1" t="s">
        <v>7</v>
      </c>
      <c r="E7" s="1"/>
      <c r="F7" s="87"/>
      <c r="G7" s="9">
        <v>2.35</v>
      </c>
      <c r="H7" s="6">
        <f>H949</f>
        <v>1843081.2535008818</v>
      </c>
      <c r="I7" s="48"/>
      <c r="J7" s="51"/>
      <c r="K7" s="51"/>
      <c r="L7" s="51"/>
      <c r="M7" s="51"/>
      <c r="N7" s="51"/>
      <c r="O7" s="51"/>
      <c r="P7" s="8"/>
    </row>
    <row r="8" spans="1:16" ht="11.65" customHeight="1" x14ac:dyDescent="0.2">
      <c r="A8" s="49">
        <v>8</v>
      </c>
      <c r="C8" s="1"/>
      <c r="D8" s="1" t="s">
        <v>8</v>
      </c>
      <c r="E8" s="1"/>
      <c r="F8" s="87"/>
      <c r="G8" s="9">
        <v>2.34</v>
      </c>
      <c r="H8" s="6">
        <f>H904</f>
        <v>8414521.6717442498</v>
      </c>
      <c r="I8" s="48"/>
      <c r="J8" s="51"/>
      <c r="K8" s="51"/>
      <c r="L8" s="51"/>
      <c r="M8" s="51"/>
      <c r="N8" s="51"/>
      <c r="O8" s="51"/>
      <c r="P8" s="8"/>
    </row>
    <row r="9" spans="1:16" ht="11.65" customHeight="1" x14ac:dyDescent="0.2">
      <c r="A9" s="49">
        <v>9</v>
      </c>
      <c r="C9" s="1"/>
      <c r="D9" s="1" t="s">
        <v>9</v>
      </c>
      <c r="E9" s="1"/>
      <c r="F9" s="87"/>
      <c r="G9" s="9">
        <v>2.35</v>
      </c>
      <c r="H9" s="6">
        <f>H937</f>
        <v>10771884.306323603</v>
      </c>
      <c r="I9" s="48"/>
      <c r="J9" s="51"/>
      <c r="K9" s="51"/>
      <c r="L9" s="51"/>
      <c r="M9" s="51"/>
      <c r="N9" s="51"/>
      <c r="O9" s="51"/>
      <c r="P9" s="8"/>
    </row>
    <row r="10" spans="1:16" ht="11.65" customHeight="1" x14ac:dyDescent="0.2">
      <c r="A10" s="49">
        <v>10</v>
      </c>
      <c r="C10" s="1"/>
      <c r="D10" s="1" t="s">
        <v>10</v>
      </c>
      <c r="E10" s="1"/>
      <c r="F10" s="87"/>
      <c r="G10" s="9">
        <v>2.36</v>
      </c>
      <c r="H10" s="6">
        <f>H1010</f>
        <v>2857189.9032603516</v>
      </c>
      <c r="I10" s="48"/>
      <c r="J10" s="51"/>
      <c r="K10" s="51"/>
      <c r="L10" s="51"/>
      <c r="M10" s="51"/>
      <c r="N10" s="51"/>
      <c r="O10" s="51"/>
      <c r="P10" s="8"/>
    </row>
    <row r="11" spans="1:16" ht="11.65" customHeight="1" x14ac:dyDescent="0.2">
      <c r="A11" s="49">
        <v>11</v>
      </c>
      <c r="C11" s="1"/>
      <c r="D11" s="1" t="s">
        <v>11</v>
      </c>
      <c r="E11" s="1"/>
      <c r="F11" s="87"/>
      <c r="G11" s="9">
        <v>2.34</v>
      </c>
      <c r="H11" s="6">
        <f>H868</f>
        <v>3311.89</v>
      </c>
      <c r="I11" s="48"/>
      <c r="J11" s="51"/>
      <c r="K11" s="51"/>
      <c r="L11" s="51"/>
      <c r="M11" s="51"/>
      <c r="N11" s="51"/>
      <c r="O11" s="51"/>
      <c r="P11" s="8"/>
    </row>
    <row r="12" spans="1:16" ht="11.65" customHeight="1" x14ac:dyDescent="0.2">
      <c r="A12" s="49">
        <v>12</v>
      </c>
      <c r="C12" s="1"/>
      <c r="D12" s="1" t="s">
        <v>12</v>
      </c>
      <c r="E12" s="1"/>
      <c r="F12" s="87"/>
      <c r="G12" s="9">
        <v>2.36</v>
      </c>
      <c r="H12" s="6">
        <f>H1030</f>
        <v>0</v>
      </c>
      <c r="I12" s="48"/>
      <c r="J12" s="51"/>
      <c r="K12" s="51"/>
      <c r="L12" s="51"/>
      <c r="M12" s="51"/>
      <c r="N12" s="51"/>
      <c r="O12" s="51"/>
      <c r="P12" s="8"/>
    </row>
    <row r="13" spans="1:16" ht="11.65" customHeight="1" x14ac:dyDescent="0.2">
      <c r="A13" s="49">
        <v>13</v>
      </c>
      <c r="C13" s="1"/>
      <c r="D13" s="1"/>
      <c r="E13" s="1"/>
      <c r="F13" s="87"/>
      <c r="G13" s="9"/>
      <c r="H13" s="88"/>
      <c r="I13" s="48"/>
      <c r="J13" s="48"/>
      <c r="K13" s="48"/>
      <c r="L13" s="48"/>
      <c r="M13" s="48"/>
      <c r="N13" s="48"/>
      <c r="O13" s="48"/>
      <c r="P13" s="48"/>
    </row>
    <row r="14" spans="1:16" ht="11.65" customHeight="1" x14ac:dyDescent="0.2">
      <c r="A14" s="49">
        <v>14</v>
      </c>
      <c r="C14" s="1"/>
      <c r="D14" s="1" t="s">
        <v>13</v>
      </c>
      <c r="E14" s="1"/>
      <c r="F14" s="87"/>
      <c r="G14" s="9"/>
      <c r="H14" s="6">
        <f>SUM(H2:H13)</f>
        <v>2265751816.0397582</v>
      </c>
      <c r="I14" s="51"/>
      <c r="J14" s="51"/>
      <c r="K14" s="51"/>
      <c r="L14" s="51"/>
      <c r="M14" s="51"/>
      <c r="N14" s="51"/>
      <c r="O14" s="51"/>
      <c r="P14" s="48"/>
    </row>
    <row r="15" spans="1:16" ht="11.65" customHeight="1" x14ac:dyDescent="0.2">
      <c r="A15" s="49">
        <v>15</v>
      </c>
      <c r="C15" s="1"/>
      <c r="D15" s="1"/>
      <c r="E15" s="1"/>
      <c r="F15" s="87"/>
      <c r="G15" s="9"/>
      <c r="H15" s="1"/>
      <c r="I15" s="48"/>
      <c r="J15" s="48"/>
      <c r="K15" s="48"/>
      <c r="L15" s="48"/>
      <c r="M15" s="48"/>
      <c r="N15" s="48"/>
      <c r="O15" s="48"/>
      <c r="P15" s="48"/>
    </row>
    <row r="16" spans="1:16" ht="11.65" customHeight="1" x14ac:dyDescent="0.2">
      <c r="A16" s="49">
        <v>16</v>
      </c>
      <c r="C16" s="1" t="s">
        <v>14</v>
      </c>
      <c r="D16" s="1"/>
      <c r="E16" s="1"/>
      <c r="F16" s="87"/>
      <c r="G16" s="9"/>
      <c r="H16" s="1"/>
      <c r="I16" s="48"/>
      <c r="J16" s="48"/>
      <c r="K16" s="48"/>
      <c r="L16" s="48"/>
      <c r="M16" s="48"/>
      <c r="N16" s="48"/>
      <c r="O16" s="48"/>
      <c r="P16" s="48"/>
    </row>
    <row r="17" spans="1:16" ht="11.65" customHeight="1" x14ac:dyDescent="0.2">
      <c r="A17" s="49">
        <v>17</v>
      </c>
      <c r="C17" s="1"/>
      <c r="D17" s="1" t="s">
        <v>15</v>
      </c>
      <c r="E17" s="1"/>
      <c r="F17" s="87"/>
      <c r="G17" s="9">
        <v>2.41</v>
      </c>
      <c r="H17" s="6">
        <f>H1369</f>
        <v>-721148881.20633864</v>
      </c>
      <c r="I17" s="48"/>
      <c r="J17" s="51"/>
      <c r="K17" s="51"/>
      <c r="L17" s="51"/>
      <c r="M17" s="51"/>
      <c r="N17" s="51"/>
      <c r="O17" s="51"/>
      <c r="P17" s="8"/>
    </row>
    <row r="18" spans="1:16" ht="11.65" customHeight="1" x14ac:dyDescent="0.2">
      <c r="A18" s="49">
        <v>18</v>
      </c>
      <c r="C18" s="1"/>
      <c r="D18" s="1" t="s">
        <v>16</v>
      </c>
      <c r="E18" s="1"/>
      <c r="F18" s="87"/>
      <c r="G18" s="9">
        <v>2.42</v>
      </c>
      <c r="H18" s="6">
        <f>H1433</f>
        <v>-54634982.805390716</v>
      </c>
      <c r="I18" s="48"/>
      <c r="J18" s="51"/>
      <c r="K18" s="51"/>
      <c r="L18" s="51"/>
      <c r="M18" s="51"/>
      <c r="N18" s="51"/>
      <c r="O18" s="51"/>
      <c r="P18" s="8"/>
    </row>
    <row r="19" spans="1:16" ht="11.65" customHeight="1" x14ac:dyDescent="0.2">
      <c r="A19" s="49">
        <v>19</v>
      </c>
      <c r="C19" s="1"/>
      <c r="D19" s="1" t="s">
        <v>17</v>
      </c>
      <c r="E19" s="1"/>
      <c r="F19" s="87"/>
      <c r="G19" s="9">
        <v>2.38</v>
      </c>
      <c r="H19" s="6">
        <f>H1144</f>
        <v>-153224568.86959165</v>
      </c>
      <c r="I19" s="51"/>
      <c r="J19" s="51"/>
      <c r="K19" s="51"/>
      <c r="L19" s="51"/>
      <c r="M19" s="51"/>
      <c r="N19" s="51"/>
      <c r="O19" s="51"/>
      <c r="P19" s="8"/>
    </row>
    <row r="20" spans="1:16" ht="11.65" customHeight="1" x14ac:dyDescent="0.2">
      <c r="A20" s="49">
        <v>20</v>
      </c>
      <c r="C20" s="1"/>
      <c r="D20" s="1" t="s">
        <v>18</v>
      </c>
      <c r="E20" s="1"/>
      <c r="F20" s="87"/>
      <c r="G20" s="9">
        <v>2.38</v>
      </c>
      <c r="H20" s="6">
        <f>H1154</f>
        <v>-15409.924328494055</v>
      </c>
      <c r="I20" s="48"/>
      <c r="J20" s="51"/>
      <c r="K20" s="51"/>
      <c r="L20" s="51"/>
      <c r="M20" s="51"/>
      <c r="N20" s="51"/>
      <c r="O20" s="51"/>
      <c r="P20" s="8"/>
    </row>
    <row r="21" spans="1:16" ht="11.65" customHeight="1" x14ac:dyDescent="0.2">
      <c r="A21" s="49">
        <v>21</v>
      </c>
      <c r="C21" s="1"/>
      <c r="D21" s="1" t="s">
        <v>19</v>
      </c>
      <c r="E21" s="1"/>
      <c r="F21" s="87"/>
      <c r="G21" s="9">
        <v>2.37</v>
      </c>
      <c r="H21" s="6">
        <f>H1064</f>
        <v>-5742915.450649485</v>
      </c>
      <c r="I21" s="51"/>
      <c r="J21" s="51"/>
      <c r="K21" s="51"/>
      <c r="L21" s="51"/>
      <c r="M21" s="51"/>
      <c r="N21" s="51"/>
      <c r="O21" s="51"/>
      <c r="P21" s="8"/>
    </row>
    <row r="22" spans="1:16" ht="11.65" customHeight="1" x14ac:dyDescent="0.2">
      <c r="A22" s="49">
        <v>22</v>
      </c>
      <c r="C22" s="1"/>
      <c r="D22" s="1" t="s">
        <v>20</v>
      </c>
      <c r="E22" s="1"/>
      <c r="F22" s="87"/>
      <c r="G22" s="9">
        <v>2.36</v>
      </c>
      <c r="H22" s="6">
        <f>H1036</f>
        <v>0</v>
      </c>
      <c r="I22" s="48"/>
      <c r="J22" s="51"/>
      <c r="K22" s="51"/>
      <c r="L22" s="51"/>
      <c r="M22" s="51"/>
      <c r="N22" s="51"/>
      <c r="O22" s="51"/>
      <c r="P22" s="8"/>
    </row>
    <row r="23" spans="1:16" ht="11.65" customHeight="1" x14ac:dyDescent="0.2">
      <c r="A23" s="49">
        <v>23</v>
      </c>
      <c r="C23" s="1"/>
      <c r="D23" s="1" t="s">
        <v>21</v>
      </c>
      <c r="E23" s="1"/>
      <c r="F23" s="87"/>
      <c r="G23" s="9" t="s">
        <v>299</v>
      </c>
      <c r="H23" s="6">
        <f>H1043+H1048+H1056+H1068+H1080</f>
        <v>-193723004.7192176</v>
      </c>
      <c r="I23" s="48"/>
      <c r="J23" s="51"/>
      <c r="K23" s="51"/>
      <c r="L23" s="51"/>
      <c r="M23" s="51"/>
      <c r="N23" s="51"/>
      <c r="O23" s="51"/>
      <c r="P23" s="8"/>
    </row>
    <row r="24" spans="1:16" ht="11.65" customHeight="1" x14ac:dyDescent="0.2">
      <c r="A24" s="49">
        <v>24</v>
      </c>
      <c r="C24" s="1"/>
      <c r="D24" s="1"/>
      <c r="E24" s="1"/>
      <c r="F24" s="87"/>
      <c r="G24" s="9"/>
      <c r="H24" s="89"/>
      <c r="I24" s="48"/>
      <c r="J24" s="51"/>
      <c r="K24" s="51"/>
      <c r="L24" s="51"/>
      <c r="M24" s="51"/>
      <c r="N24" s="51"/>
      <c r="O24" s="51"/>
      <c r="P24" s="48"/>
    </row>
    <row r="25" spans="1:16" ht="11.65" customHeight="1" x14ac:dyDescent="0.2">
      <c r="A25" s="49">
        <v>25</v>
      </c>
      <c r="C25" s="1"/>
      <c r="D25" s="1" t="s">
        <v>22</v>
      </c>
      <c r="E25" s="1"/>
      <c r="F25" s="87"/>
      <c r="G25" s="9"/>
      <c r="H25" s="6">
        <f>SUM(H17:H23)</f>
        <v>-1128489762.9755166</v>
      </c>
      <c r="I25" s="51"/>
      <c r="J25" s="51"/>
      <c r="K25" s="51"/>
      <c r="L25" s="51"/>
      <c r="M25" s="51"/>
      <c r="N25" s="51"/>
      <c r="O25" s="51"/>
      <c r="P25" s="48"/>
    </row>
    <row r="26" spans="1:16" ht="11.65" customHeight="1" x14ac:dyDescent="0.2">
      <c r="A26" s="49">
        <v>26</v>
      </c>
      <c r="C26" s="1"/>
      <c r="D26" s="1"/>
      <c r="E26" s="1"/>
      <c r="F26" s="87"/>
      <c r="G26" s="9"/>
      <c r="H26" s="1"/>
      <c r="I26" s="48"/>
      <c r="J26" s="48"/>
      <c r="K26" s="48"/>
      <c r="L26" s="48"/>
      <c r="M26" s="48"/>
      <c r="N26" s="48"/>
      <c r="O26" s="48"/>
      <c r="P26" s="48"/>
    </row>
    <row r="27" spans="1:16" ht="11.65" customHeight="1" thickBot="1" x14ac:dyDescent="0.25">
      <c r="A27" s="49">
        <v>27</v>
      </c>
      <c r="C27" s="1" t="s">
        <v>23</v>
      </c>
      <c r="D27" s="1"/>
      <c r="E27" s="1"/>
      <c r="F27" s="87"/>
      <c r="G27" s="9"/>
      <c r="H27" s="90">
        <f>H14+H25</f>
        <v>1137262053.0642416</v>
      </c>
      <c r="I27" s="48"/>
      <c r="J27" s="51"/>
      <c r="K27" s="51"/>
      <c r="L27" s="51"/>
      <c r="M27" s="51"/>
      <c r="N27" s="51"/>
      <c r="O27" s="51"/>
      <c r="P27" s="8"/>
    </row>
    <row r="28" spans="1:16" ht="11.65" customHeight="1" thickTop="1" x14ac:dyDescent="0.2">
      <c r="A28" s="49">
        <v>28</v>
      </c>
      <c r="C28" s="56">
        <v>310</v>
      </c>
      <c r="D28" s="3" t="s">
        <v>31</v>
      </c>
      <c r="E28" s="3"/>
      <c r="F28" s="3"/>
      <c r="G28" s="57"/>
      <c r="H28" s="4"/>
      <c r="I28" s="4"/>
      <c r="J28" s="4"/>
      <c r="K28" s="4"/>
      <c r="L28" s="4"/>
      <c r="M28" s="4"/>
      <c r="N28" s="4"/>
      <c r="O28" s="4"/>
    </row>
    <row r="29" spans="1:16" ht="11.65" customHeight="1" x14ac:dyDescent="0.2">
      <c r="A29" s="49">
        <v>29</v>
      </c>
      <c r="C29" s="56"/>
      <c r="D29" s="3"/>
      <c r="E29" s="3"/>
      <c r="F29" s="3" t="s">
        <v>250</v>
      </c>
      <c r="G29" s="57"/>
      <c r="H29" s="10">
        <v>0</v>
      </c>
      <c r="I29" s="4"/>
      <c r="J29" s="4"/>
      <c r="K29" s="4"/>
      <c r="L29" s="4"/>
      <c r="M29" s="4"/>
      <c r="N29" s="4"/>
      <c r="O29" s="4"/>
    </row>
    <row r="30" spans="1:16" ht="11.65" customHeight="1" x14ac:dyDescent="0.2">
      <c r="A30" s="49">
        <v>30</v>
      </c>
      <c r="C30" s="56"/>
      <c r="D30" s="3"/>
      <c r="E30" s="3"/>
      <c r="F30" s="3" t="s">
        <v>254</v>
      </c>
      <c r="G30" s="57"/>
      <c r="H30" s="10">
        <v>0</v>
      </c>
      <c r="I30" s="4"/>
      <c r="J30" s="4"/>
      <c r="K30" s="4"/>
      <c r="L30" s="4"/>
      <c r="M30" s="4"/>
      <c r="N30" s="4"/>
      <c r="O30" s="4"/>
    </row>
    <row r="31" spans="1:16" ht="11.65" customHeight="1" x14ac:dyDescent="0.2">
      <c r="A31" s="49">
        <v>31</v>
      </c>
      <c r="C31" s="56"/>
      <c r="D31" s="3"/>
      <c r="E31" s="3"/>
      <c r="F31" s="3" t="s">
        <v>24</v>
      </c>
      <c r="G31" s="57"/>
      <c r="H31" s="10">
        <v>3286904.8960459544</v>
      </c>
      <c r="I31" s="4"/>
      <c r="J31" s="4"/>
      <c r="K31" s="4"/>
      <c r="L31" s="4"/>
      <c r="M31" s="4"/>
      <c r="N31" s="4"/>
      <c r="O31" s="4"/>
    </row>
    <row r="32" spans="1:16" ht="11.65" customHeight="1" x14ac:dyDescent="0.2">
      <c r="A32" s="49">
        <v>32</v>
      </c>
      <c r="C32" s="56"/>
      <c r="D32" s="3"/>
      <c r="E32" s="3"/>
      <c r="F32" s="3" t="s">
        <v>249</v>
      </c>
      <c r="G32" s="57"/>
      <c r="H32" s="10">
        <v>396416.91294311627</v>
      </c>
      <c r="I32" s="4"/>
      <c r="J32" s="4"/>
      <c r="K32" s="4"/>
      <c r="L32" s="4"/>
      <c r="M32" s="4"/>
      <c r="N32" s="4"/>
      <c r="O32" s="4"/>
    </row>
    <row r="33" spans="1:15" ht="11.65" customHeight="1" x14ac:dyDescent="0.2">
      <c r="A33" s="49">
        <v>33</v>
      </c>
      <c r="C33" s="56"/>
      <c r="D33" s="3"/>
      <c r="E33" s="3"/>
      <c r="F33" s="3" t="s">
        <v>251</v>
      </c>
      <c r="G33" s="57"/>
      <c r="H33" s="10">
        <v>0</v>
      </c>
      <c r="I33" s="4"/>
      <c r="J33" s="4"/>
      <c r="K33" s="4"/>
      <c r="L33" s="4"/>
      <c r="M33" s="4"/>
      <c r="N33" s="4"/>
      <c r="O33" s="4"/>
    </row>
    <row r="34" spans="1:15" ht="11.65" customHeight="1" x14ac:dyDescent="0.2">
      <c r="A34" s="49">
        <v>34</v>
      </c>
      <c r="C34" s="56"/>
      <c r="D34" s="3"/>
      <c r="E34" s="3"/>
      <c r="F34" s="3" t="s">
        <v>253</v>
      </c>
      <c r="G34" s="57"/>
      <c r="H34" s="10">
        <v>264572.99775366543</v>
      </c>
      <c r="I34" s="4"/>
      <c r="J34" s="4"/>
      <c r="K34" s="4"/>
      <c r="L34" s="4"/>
      <c r="M34" s="4"/>
      <c r="N34" s="4"/>
      <c r="O34" s="4"/>
    </row>
    <row r="35" spans="1:15" ht="11.65" customHeight="1" x14ac:dyDescent="0.2">
      <c r="A35" s="49">
        <v>35</v>
      </c>
      <c r="C35" s="56"/>
      <c r="D35" s="3"/>
      <c r="E35" s="3"/>
      <c r="F35" s="3" t="s">
        <v>193</v>
      </c>
      <c r="G35" s="57"/>
      <c r="H35" s="10">
        <v>0</v>
      </c>
      <c r="I35" s="4"/>
      <c r="J35" s="4"/>
      <c r="K35" s="4"/>
      <c r="L35" s="4"/>
      <c r="M35" s="4"/>
      <c r="N35" s="4"/>
      <c r="O35" s="4"/>
    </row>
    <row r="36" spans="1:15" ht="11.65" customHeight="1" x14ac:dyDescent="0.2">
      <c r="A36" s="49">
        <v>36</v>
      </c>
      <c r="C36" s="56"/>
      <c r="D36" s="3"/>
      <c r="E36" s="3"/>
      <c r="F36" s="3" t="s">
        <v>251</v>
      </c>
      <c r="G36" s="57"/>
      <c r="H36" s="10">
        <v>0</v>
      </c>
      <c r="I36" s="4"/>
      <c r="J36" s="4"/>
      <c r="K36" s="4"/>
      <c r="L36" s="4"/>
      <c r="M36" s="4"/>
      <c r="N36" s="4"/>
      <c r="O36" s="4"/>
    </row>
    <row r="37" spans="1:15" ht="11.65" customHeight="1" x14ac:dyDescent="0.2">
      <c r="A37" s="49">
        <v>37</v>
      </c>
      <c r="C37" s="56"/>
      <c r="D37" s="3"/>
      <c r="E37" s="3"/>
      <c r="F37" s="3"/>
      <c r="G37" s="57" t="s">
        <v>32</v>
      </c>
      <c r="H37" s="12">
        <f>SUBTOTAL(9,H30:H36)</f>
        <v>3947894.8067427361</v>
      </c>
      <c r="I37" s="4"/>
      <c r="J37" s="4"/>
      <c r="K37" s="4"/>
      <c r="L37" s="4"/>
      <c r="M37" s="4"/>
      <c r="N37" s="4"/>
      <c r="O37" s="4"/>
    </row>
    <row r="38" spans="1:15" ht="11.65" customHeight="1" x14ac:dyDescent="0.2">
      <c r="A38" s="49">
        <v>38</v>
      </c>
      <c r="C38" s="56"/>
      <c r="D38" s="3"/>
      <c r="E38" s="3"/>
      <c r="F38" s="3"/>
      <c r="G38" s="57"/>
      <c r="H38" s="2"/>
      <c r="I38" s="4"/>
      <c r="J38" s="4"/>
      <c r="K38" s="4"/>
      <c r="L38" s="4"/>
      <c r="M38" s="4"/>
      <c r="N38" s="4"/>
      <c r="O38" s="4"/>
    </row>
    <row r="39" spans="1:15" ht="11.65" customHeight="1" x14ac:dyDescent="0.2">
      <c r="A39" s="49">
        <v>39</v>
      </c>
      <c r="C39" s="56">
        <v>311</v>
      </c>
      <c r="D39" s="3" t="s">
        <v>33</v>
      </c>
      <c r="E39" s="3"/>
      <c r="F39" s="3"/>
      <c r="G39" s="57"/>
      <c r="H39" s="2"/>
      <c r="I39" s="4"/>
      <c r="J39" s="4"/>
      <c r="K39" s="4"/>
      <c r="L39" s="4"/>
      <c r="M39" s="4"/>
      <c r="N39" s="4"/>
      <c r="O39" s="4"/>
    </row>
    <row r="40" spans="1:15" ht="11.65" customHeight="1" x14ac:dyDescent="0.2">
      <c r="A40" s="49">
        <v>40</v>
      </c>
      <c r="C40" s="56"/>
      <c r="D40" s="3"/>
      <c r="E40" s="3"/>
      <c r="F40" s="3" t="s">
        <v>250</v>
      </c>
      <c r="G40" s="57"/>
      <c r="H40" s="10">
        <v>0</v>
      </c>
      <c r="I40" s="4"/>
      <c r="J40" s="4"/>
      <c r="K40" s="4"/>
      <c r="L40" s="4"/>
      <c r="M40" s="4"/>
      <c r="N40" s="4"/>
      <c r="O40" s="4"/>
    </row>
    <row r="41" spans="1:15" ht="11.65" customHeight="1" x14ac:dyDescent="0.2">
      <c r="A41" s="49">
        <v>41</v>
      </c>
      <c r="C41" s="56"/>
      <c r="D41" s="3"/>
      <c r="E41" s="3"/>
      <c r="F41" s="3" t="s">
        <v>254</v>
      </c>
      <c r="G41" s="57"/>
      <c r="H41" s="10">
        <v>0</v>
      </c>
      <c r="I41" s="4"/>
      <c r="J41" s="4"/>
      <c r="K41" s="4"/>
      <c r="L41" s="4"/>
      <c r="M41" s="4"/>
      <c r="N41" s="4"/>
      <c r="O41" s="4"/>
    </row>
    <row r="42" spans="1:15" ht="11.65" customHeight="1" x14ac:dyDescent="0.2">
      <c r="A42" s="49">
        <v>42</v>
      </c>
      <c r="C42" s="56"/>
      <c r="D42" s="3"/>
      <c r="E42" s="3"/>
      <c r="F42" s="3" t="s">
        <v>24</v>
      </c>
      <c r="G42" s="57"/>
      <c r="H42" s="10">
        <v>674282.73465348943</v>
      </c>
      <c r="I42" s="4"/>
      <c r="J42" s="4"/>
      <c r="K42" s="4"/>
      <c r="L42" s="4"/>
      <c r="M42" s="4"/>
      <c r="N42" s="4"/>
      <c r="O42" s="4"/>
    </row>
    <row r="43" spans="1:15" ht="11.65" customHeight="1" x14ac:dyDescent="0.2">
      <c r="A43" s="49">
        <v>43</v>
      </c>
      <c r="C43" s="56"/>
      <c r="D43" s="3"/>
      <c r="E43" s="3"/>
      <c r="F43" s="3" t="s">
        <v>249</v>
      </c>
      <c r="G43" s="57"/>
      <c r="H43" s="10">
        <v>15257307.330255043</v>
      </c>
      <c r="I43" s="4"/>
      <c r="J43" s="4"/>
      <c r="K43" s="4"/>
      <c r="L43" s="4"/>
      <c r="M43" s="4"/>
      <c r="N43" s="4"/>
      <c r="O43" s="4"/>
    </row>
    <row r="44" spans="1:15" ht="11.65" customHeight="1" x14ac:dyDescent="0.2">
      <c r="A44" s="49">
        <v>44</v>
      </c>
      <c r="C44" s="56"/>
      <c r="D44" s="3"/>
      <c r="E44" s="3"/>
      <c r="F44" s="3" t="s">
        <v>251</v>
      </c>
      <c r="G44" s="57"/>
      <c r="H44" s="10">
        <v>0</v>
      </c>
      <c r="I44" s="4"/>
      <c r="J44" s="4"/>
      <c r="K44" s="4"/>
      <c r="L44" s="4"/>
      <c r="M44" s="4"/>
      <c r="N44" s="4"/>
      <c r="O44" s="4"/>
    </row>
    <row r="45" spans="1:15" ht="11.65" customHeight="1" x14ac:dyDescent="0.2">
      <c r="A45" s="49">
        <v>45</v>
      </c>
      <c r="C45" s="56"/>
      <c r="D45" s="3"/>
      <c r="E45" s="3"/>
      <c r="F45" s="3" t="s">
        <v>253</v>
      </c>
      <c r="G45" s="57"/>
      <c r="H45" s="10">
        <v>33390417.495463137</v>
      </c>
      <c r="I45" s="4"/>
      <c r="J45" s="4"/>
      <c r="K45" s="4"/>
      <c r="L45" s="4"/>
      <c r="M45" s="4"/>
      <c r="N45" s="4"/>
      <c r="O45" s="4"/>
    </row>
    <row r="46" spans="1:15" ht="11.65" customHeight="1" x14ac:dyDescent="0.2">
      <c r="A46" s="49">
        <v>46</v>
      </c>
      <c r="C46" s="56"/>
      <c r="D46" s="3"/>
      <c r="E46" s="3"/>
      <c r="F46" s="3" t="s">
        <v>251</v>
      </c>
      <c r="G46" s="57"/>
      <c r="H46" s="10">
        <v>0</v>
      </c>
      <c r="I46" s="4"/>
      <c r="J46" s="4"/>
      <c r="K46" s="4"/>
      <c r="L46" s="4"/>
      <c r="M46" s="4"/>
      <c r="N46" s="4"/>
      <c r="O46" s="4"/>
    </row>
    <row r="47" spans="1:15" ht="11.65" customHeight="1" x14ac:dyDescent="0.2">
      <c r="A47" s="49">
        <v>47</v>
      </c>
      <c r="C47" s="56"/>
      <c r="D47" s="3"/>
      <c r="E47" s="3"/>
      <c r="F47" s="3"/>
      <c r="G47" s="57" t="s">
        <v>32</v>
      </c>
      <c r="H47" s="12">
        <f>SUBTOTAL(9,H40:H46)</f>
        <v>49322007.560371667</v>
      </c>
      <c r="I47" s="4"/>
      <c r="J47" s="4"/>
      <c r="K47" s="4"/>
      <c r="L47" s="4"/>
      <c r="M47" s="4"/>
      <c r="N47" s="4"/>
      <c r="O47" s="4"/>
    </row>
    <row r="48" spans="1:15" ht="11.65" customHeight="1" x14ac:dyDescent="0.2">
      <c r="A48" s="49">
        <v>48</v>
      </c>
      <c r="C48" s="56"/>
      <c r="D48" s="3"/>
      <c r="E48" s="3"/>
      <c r="F48" s="3"/>
      <c r="G48" s="57"/>
      <c r="H48" s="2"/>
      <c r="I48" s="4"/>
      <c r="J48" s="4"/>
      <c r="K48" s="4"/>
      <c r="L48" s="4"/>
      <c r="M48" s="4"/>
      <c r="N48" s="4"/>
      <c r="O48" s="4"/>
    </row>
    <row r="49" spans="1:15" ht="11.65" customHeight="1" x14ac:dyDescent="0.2">
      <c r="A49" s="49">
        <v>49</v>
      </c>
      <c r="C49" s="56">
        <v>312</v>
      </c>
      <c r="D49" s="3" t="s">
        <v>34</v>
      </c>
      <c r="E49" s="3"/>
      <c r="F49" s="3"/>
      <c r="G49" s="57"/>
      <c r="H49" s="10"/>
      <c r="I49" s="4"/>
      <c r="J49" s="4"/>
      <c r="K49" s="4"/>
      <c r="L49" s="4"/>
      <c r="M49" s="4"/>
      <c r="N49" s="4"/>
      <c r="O49" s="4"/>
    </row>
    <row r="50" spans="1:15" ht="11.65" customHeight="1" x14ac:dyDescent="0.2">
      <c r="A50" s="49">
        <v>50</v>
      </c>
      <c r="C50" s="56"/>
      <c r="D50" s="3"/>
      <c r="E50" s="3"/>
      <c r="F50" s="3" t="s">
        <v>250</v>
      </c>
      <c r="G50" s="57"/>
      <c r="H50" s="10">
        <v>0</v>
      </c>
      <c r="I50" s="4"/>
      <c r="J50" s="4"/>
      <c r="K50" s="4"/>
      <c r="L50" s="4"/>
      <c r="M50" s="4"/>
      <c r="N50" s="4"/>
      <c r="O50" s="4"/>
    </row>
    <row r="51" spans="1:15" ht="11.65" customHeight="1" x14ac:dyDescent="0.2">
      <c r="A51" s="49">
        <v>51</v>
      </c>
      <c r="C51" s="56"/>
      <c r="D51" s="3"/>
      <c r="E51" s="3"/>
      <c r="F51" s="3" t="s">
        <v>254</v>
      </c>
      <c r="G51" s="57"/>
      <c r="H51" s="10">
        <v>0</v>
      </c>
      <c r="I51" s="4"/>
      <c r="J51" s="4"/>
      <c r="K51" s="4"/>
      <c r="L51" s="4"/>
      <c r="M51" s="4"/>
      <c r="N51" s="4"/>
      <c r="O51" s="4"/>
    </row>
    <row r="52" spans="1:15" ht="11.65" customHeight="1" x14ac:dyDescent="0.2">
      <c r="A52" s="49">
        <v>52</v>
      </c>
      <c r="C52" s="56"/>
      <c r="D52" s="3"/>
      <c r="E52" s="3"/>
      <c r="F52" s="3" t="s">
        <v>24</v>
      </c>
      <c r="G52" s="57"/>
      <c r="H52" s="10">
        <v>4818484.2656663256</v>
      </c>
      <c r="I52" s="4"/>
      <c r="J52" s="4"/>
      <c r="K52" s="4"/>
      <c r="L52" s="4"/>
      <c r="M52" s="4"/>
      <c r="N52" s="4"/>
      <c r="O52" s="4"/>
    </row>
    <row r="53" spans="1:15" ht="11.65" customHeight="1" x14ac:dyDescent="0.2">
      <c r="A53" s="49">
        <v>53</v>
      </c>
      <c r="C53" s="56"/>
      <c r="D53" s="3"/>
      <c r="E53" s="3"/>
      <c r="F53" s="3" t="s">
        <v>249</v>
      </c>
      <c r="G53" s="57"/>
      <c r="H53" s="10">
        <v>27206762.480993453</v>
      </c>
      <c r="I53" s="4"/>
      <c r="J53" s="4"/>
      <c r="K53" s="4"/>
      <c r="L53" s="4"/>
      <c r="M53" s="4"/>
      <c r="N53" s="4"/>
      <c r="O53" s="4"/>
    </row>
    <row r="54" spans="1:15" ht="11.65" customHeight="1" x14ac:dyDescent="0.2">
      <c r="A54" s="49">
        <v>54</v>
      </c>
      <c r="C54" s="56"/>
      <c r="D54" s="3"/>
      <c r="E54" s="3"/>
      <c r="F54" s="3" t="s">
        <v>251</v>
      </c>
      <c r="G54" s="57"/>
      <c r="H54" s="10">
        <v>0</v>
      </c>
      <c r="I54" s="4"/>
      <c r="J54" s="4"/>
      <c r="K54" s="4"/>
      <c r="L54" s="4"/>
      <c r="M54" s="4"/>
      <c r="N54" s="4"/>
      <c r="O54" s="4"/>
    </row>
    <row r="55" spans="1:15" ht="11.65" customHeight="1" x14ac:dyDescent="0.2">
      <c r="A55" s="49">
        <v>55</v>
      </c>
      <c r="C55" s="56"/>
      <c r="D55" s="3"/>
      <c r="E55" s="3"/>
      <c r="F55" s="3" t="s">
        <v>253</v>
      </c>
      <c r="G55" s="57"/>
      <c r="H55" s="10">
        <v>225127164.53591946</v>
      </c>
      <c r="I55" s="4"/>
      <c r="J55" s="4"/>
      <c r="K55" s="4"/>
      <c r="L55" s="4"/>
      <c r="M55" s="4"/>
      <c r="N55" s="4"/>
      <c r="O55" s="4"/>
    </row>
    <row r="56" spans="1:15" ht="11.65" customHeight="1" x14ac:dyDescent="0.2">
      <c r="A56" s="49">
        <v>56</v>
      </c>
      <c r="C56" s="56"/>
      <c r="D56" s="3"/>
      <c r="E56" s="3"/>
      <c r="F56" s="3" t="s">
        <v>193</v>
      </c>
      <c r="G56" s="57"/>
      <c r="H56" s="10">
        <v>0</v>
      </c>
      <c r="I56" s="4"/>
      <c r="J56" s="4"/>
      <c r="K56" s="4"/>
      <c r="L56" s="4"/>
      <c r="M56" s="4"/>
      <c r="N56" s="4"/>
      <c r="O56" s="4"/>
    </row>
    <row r="57" spans="1:15" ht="11.65" customHeight="1" x14ac:dyDescent="0.2">
      <c r="A57" s="49">
        <v>57</v>
      </c>
      <c r="C57" s="56"/>
      <c r="D57" s="3"/>
      <c r="E57" s="3"/>
      <c r="F57" s="3"/>
      <c r="G57" s="57" t="s">
        <v>32</v>
      </c>
      <c r="H57" s="12">
        <f>SUBTOTAL(9,H50:H56)</f>
        <v>257152411.28257924</v>
      </c>
      <c r="I57" s="4"/>
      <c r="J57" s="4"/>
      <c r="K57" s="4"/>
      <c r="L57" s="4"/>
      <c r="M57" s="4"/>
      <c r="N57" s="4"/>
      <c r="O57" s="4"/>
    </row>
    <row r="58" spans="1:15" ht="11.65" customHeight="1" x14ac:dyDescent="0.2">
      <c r="A58" s="49">
        <v>58</v>
      </c>
      <c r="C58" s="56"/>
      <c r="D58" s="3"/>
      <c r="E58" s="3"/>
      <c r="F58" s="3"/>
      <c r="G58" s="57"/>
      <c r="H58" s="2"/>
      <c r="I58" s="4"/>
      <c r="J58" s="4"/>
      <c r="K58" s="4"/>
      <c r="L58" s="4"/>
      <c r="M58" s="4"/>
      <c r="N58" s="4"/>
      <c r="O58" s="4"/>
    </row>
    <row r="59" spans="1:15" ht="11.65" customHeight="1" x14ac:dyDescent="0.2">
      <c r="A59" s="49">
        <v>59</v>
      </c>
      <c r="C59" s="56">
        <v>314</v>
      </c>
      <c r="D59" s="3" t="s">
        <v>35</v>
      </c>
      <c r="E59" s="3"/>
      <c r="F59" s="3"/>
      <c r="G59" s="57"/>
      <c r="H59" s="2"/>
      <c r="I59" s="4"/>
      <c r="J59" s="4"/>
      <c r="K59" s="4"/>
      <c r="L59" s="4"/>
      <c r="M59" s="4"/>
      <c r="N59" s="4"/>
      <c r="O59" s="4"/>
    </row>
    <row r="60" spans="1:15" ht="11.65" customHeight="1" x14ac:dyDescent="0.2">
      <c r="A60" s="49">
        <v>60</v>
      </c>
      <c r="C60" s="56"/>
      <c r="D60" s="3"/>
      <c r="E60" s="3"/>
      <c r="F60" s="3" t="s">
        <v>250</v>
      </c>
      <c r="G60" s="57"/>
      <c r="H60" s="10">
        <v>0</v>
      </c>
      <c r="I60" s="4"/>
      <c r="J60" s="4"/>
      <c r="K60" s="4"/>
      <c r="L60" s="4"/>
      <c r="M60" s="4"/>
      <c r="N60" s="4"/>
      <c r="O60" s="4"/>
    </row>
    <row r="61" spans="1:15" ht="11.65" customHeight="1" x14ac:dyDescent="0.2">
      <c r="A61" s="49">
        <v>61</v>
      </c>
      <c r="C61" s="56"/>
      <c r="D61" s="3"/>
      <c r="E61" s="3"/>
      <c r="F61" s="3" t="s">
        <v>254</v>
      </c>
      <c r="G61" s="57"/>
      <c r="H61" s="10">
        <v>0</v>
      </c>
      <c r="I61" s="4"/>
      <c r="J61" s="4"/>
      <c r="K61" s="4"/>
      <c r="L61" s="4"/>
      <c r="M61" s="4"/>
      <c r="N61" s="4"/>
      <c r="O61" s="4"/>
    </row>
    <row r="62" spans="1:15" ht="11.65" customHeight="1" x14ac:dyDescent="0.2">
      <c r="A62" s="49">
        <v>62</v>
      </c>
      <c r="C62" s="56"/>
      <c r="D62" s="3"/>
      <c r="E62" s="3"/>
      <c r="F62" s="3" t="s">
        <v>24</v>
      </c>
      <c r="G62" s="57"/>
      <c r="H62" s="10">
        <v>2828360.9966715197</v>
      </c>
      <c r="I62" s="4"/>
      <c r="J62" s="4"/>
      <c r="K62" s="4"/>
      <c r="L62" s="4"/>
      <c r="M62" s="4"/>
      <c r="N62" s="4"/>
      <c r="O62" s="4"/>
    </row>
    <row r="63" spans="1:15" ht="11.65" customHeight="1" x14ac:dyDescent="0.2">
      <c r="A63" s="49">
        <v>63</v>
      </c>
      <c r="C63" s="56"/>
      <c r="D63" s="3"/>
      <c r="E63" s="3"/>
      <c r="F63" s="3" t="s">
        <v>249</v>
      </c>
      <c r="G63" s="57"/>
      <c r="H63" s="10">
        <v>8807426.8438090235</v>
      </c>
      <c r="I63" s="4"/>
      <c r="J63" s="4"/>
      <c r="K63" s="4"/>
      <c r="L63" s="4"/>
      <c r="M63" s="4"/>
      <c r="N63" s="4"/>
      <c r="O63" s="4"/>
    </row>
    <row r="64" spans="1:15" ht="11.65" customHeight="1" x14ac:dyDescent="0.2">
      <c r="A64" s="49">
        <v>64</v>
      </c>
      <c r="C64" s="56"/>
      <c r="D64" s="3"/>
      <c r="E64" s="3"/>
      <c r="F64" s="3" t="s">
        <v>251</v>
      </c>
      <c r="G64" s="57"/>
      <c r="H64" s="10">
        <v>0</v>
      </c>
      <c r="I64" s="4"/>
      <c r="J64" s="4"/>
      <c r="K64" s="4"/>
      <c r="L64" s="4"/>
      <c r="M64" s="4"/>
      <c r="N64" s="4"/>
      <c r="O64" s="4"/>
    </row>
    <row r="65" spans="1:15" ht="11.65" customHeight="1" x14ac:dyDescent="0.2">
      <c r="A65" s="49">
        <v>65</v>
      </c>
      <c r="C65" s="56"/>
      <c r="D65" s="3"/>
      <c r="E65" s="3"/>
      <c r="F65" s="3" t="s">
        <v>253</v>
      </c>
      <c r="G65" s="57"/>
      <c r="H65" s="10">
        <v>46047175.7045414</v>
      </c>
      <c r="I65" s="4"/>
      <c r="J65" s="4"/>
      <c r="K65" s="4"/>
      <c r="L65" s="4"/>
      <c r="M65" s="4"/>
      <c r="N65" s="4"/>
      <c r="O65" s="4"/>
    </row>
    <row r="66" spans="1:15" ht="11.65" customHeight="1" x14ac:dyDescent="0.2">
      <c r="A66" s="49">
        <v>66</v>
      </c>
      <c r="C66" s="56"/>
      <c r="D66" s="3"/>
      <c r="E66" s="3"/>
      <c r="F66" s="3" t="s">
        <v>251</v>
      </c>
      <c r="G66" s="57"/>
      <c r="H66" s="10">
        <v>0</v>
      </c>
      <c r="I66" s="4"/>
      <c r="J66" s="4"/>
      <c r="K66" s="4"/>
      <c r="L66" s="4"/>
      <c r="M66" s="4"/>
      <c r="N66" s="4"/>
      <c r="O66" s="4"/>
    </row>
    <row r="67" spans="1:15" ht="11.65" customHeight="1" x14ac:dyDescent="0.2">
      <c r="A67" s="49">
        <v>67</v>
      </c>
      <c r="C67" s="56"/>
      <c r="D67" s="3"/>
      <c r="E67" s="3"/>
      <c r="F67" s="3"/>
      <c r="G67" s="57" t="s">
        <v>32</v>
      </c>
      <c r="H67" s="12">
        <f>SUBTOTAL(9,H60:H66)</f>
        <v>57682963.545021944</v>
      </c>
      <c r="I67" s="4"/>
      <c r="J67" s="4"/>
      <c r="K67" s="4"/>
      <c r="L67" s="4"/>
      <c r="M67" s="4"/>
      <c r="N67" s="4"/>
      <c r="O67" s="4"/>
    </row>
    <row r="68" spans="1:15" ht="11.65" customHeight="1" x14ac:dyDescent="0.2">
      <c r="A68" s="49">
        <v>68</v>
      </c>
      <c r="C68" s="56"/>
      <c r="D68" s="3"/>
      <c r="E68" s="3"/>
      <c r="F68" s="3"/>
      <c r="G68" s="57"/>
      <c r="H68" s="2"/>
      <c r="I68" s="4"/>
      <c r="J68" s="4"/>
      <c r="K68" s="4"/>
      <c r="L68" s="4"/>
      <c r="M68" s="4"/>
      <c r="N68" s="4"/>
      <c r="O68" s="4"/>
    </row>
    <row r="69" spans="1:15" ht="11.65" customHeight="1" x14ac:dyDescent="0.2">
      <c r="A69" s="49">
        <v>69</v>
      </c>
      <c r="C69" s="56">
        <v>315</v>
      </c>
      <c r="D69" s="3" t="s">
        <v>36</v>
      </c>
      <c r="E69" s="3"/>
      <c r="F69" s="3"/>
      <c r="G69" s="57"/>
      <c r="H69" s="2"/>
      <c r="I69" s="4"/>
      <c r="J69" s="4"/>
      <c r="K69" s="4"/>
      <c r="L69" s="4"/>
      <c r="M69" s="4"/>
      <c r="N69" s="4"/>
      <c r="O69" s="4"/>
    </row>
    <row r="70" spans="1:15" ht="11.65" customHeight="1" x14ac:dyDescent="0.2">
      <c r="A70" s="49">
        <v>70</v>
      </c>
      <c r="C70" s="56"/>
      <c r="D70" s="3"/>
      <c r="E70" s="3"/>
      <c r="F70" s="3" t="s">
        <v>250</v>
      </c>
      <c r="G70" s="57"/>
      <c r="H70" s="10">
        <v>0</v>
      </c>
      <c r="I70" s="4"/>
      <c r="J70" s="4"/>
      <c r="K70" s="4"/>
      <c r="L70" s="4"/>
      <c r="M70" s="4"/>
      <c r="N70" s="4"/>
      <c r="O70" s="4"/>
    </row>
    <row r="71" spans="1:15" ht="11.65" customHeight="1" x14ac:dyDescent="0.2">
      <c r="A71" s="49">
        <v>71</v>
      </c>
      <c r="C71" s="56"/>
      <c r="D71" s="3"/>
      <c r="E71" s="3"/>
      <c r="F71" s="3" t="s">
        <v>254</v>
      </c>
      <c r="G71" s="57"/>
      <c r="H71" s="10">
        <v>0</v>
      </c>
      <c r="I71" s="4"/>
      <c r="J71" s="4"/>
      <c r="K71" s="4"/>
      <c r="L71" s="4"/>
      <c r="M71" s="4"/>
      <c r="N71" s="4"/>
      <c r="O71" s="4"/>
    </row>
    <row r="72" spans="1:15" ht="11.65" customHeight="1" x14ac:dyDescent="0.2">
      <c r="A72" s="49">
        <v>72</v>
      </c>
      <c r="C72" s="56"/>
      <c r="D72" s="3"/>
      <c r="E72" s="3"/>
      <c r="F72" s="3" t="s">
        <v>24</v>
      </c>
      <c r="G72" s="57"/>
      <c r="H72" s="10">
        <v>682600.1489716022</v>
      </c>
      <c r="I72" s="4"/>
      <c r="J72" s="4"/>
      <c r="K72" s="4"/>
      <c r="L72" s="4"/>
      <c r="M72" s="4"/>
      <c r="N72" s="4"/>
      <c r="O72" s="4"/>
    </row>
    <row r="73" spans="1:15" ht="11.65" customHeight="1" x14ac:dyDescent="0.2">
      <c r="A73" s="49">
        <v>73</v>
      </c>
      <c r="C73" s="56"/>
      <c r="D73" s="3"/>
      <c r="E73" s="3"/>
      <c r="F73" s="3" t="s">
        <v>249</v>
      </c>
      <c r="G73" s="57"/>
      <c r="H73" s="10">
        <v>2151195.6110358592</v>
      </c>
      <c r="I73" s="4"/>
      <c r="J73" s="4"/>
      <c r="K73" s="4"/>
      <c r="L73" s="4"/>
      <c r="M73" s="4"/>
      <c r="N73" s="4"/>
      <c r="O73" s="4"/>
    </row>
    <row r="74" spans="1:15" ht="11.65" customHeight="1" x14ac:dyDescent="0.2">
      <c r="A74" s="49">
        <v>74</v>
      </c>
      <c r="C74" s="56"/>
      <c r="D74" s="3"/>
      <c r="E74" s="3"/>
      <c r="F74" s="3" t="s">
        <v>251</v>
      </c>
      <c r="G74" s="57"/>
      <c r="H74" s="10">
        <v>0</v>
      </c>
      <c r="I74" s="4"/>
      <c r="J74" s="4"/>
      <c r="K74" s="4"/>
      <c r="L74" s="4"/>
      <c r="M74" s="4"/>
      <c r="N74" s="4"/>
      <c r="O74" s="4"/>
    </row>
    <row r="75" spans="1:15" ht="11.65" customHeight="1" x14ac:dyDescent="0.2">
      <c r="A75" s="49">
        <v>75</v>
      </c>
      <c r="C75" s="56"/>
      <c r="D75" s="3"/>
      <c r="E75" s="3"/>
      <c r="F75" s="3" t="s">
        <v>253</v>
      </c>
      <c r="G75" s="57"/>
      <c r="H75" s="10">
        <v>13794692.613253113</v>
      </c>
      <c r="I75" s="4"/>
      <c r="J75" s="4"/>
      <c r="K75" s="4"/>
      <c r="L75" s="4"/>
      <c r="M75" s="4"/>
      <c r="N75" s="4"/>
      <c r="O75" s="4"/>
    </row>
    <row r="76" spans="1:15" ht="11.65" customHeight="1" x14ac:dyDescent="0.2">
      <c r="A76" s="49">
        <v>76</v>
      </c>
      <c r="C76" s="56"/>
      <c r="D76" s="3"/>
      <c r="E76" s="3"/>
      <c r="F76" s="3" t="s">
        <v>251</v>
      </c>
      <c r="G76" s="57"/>
      <c r="H76" s="10">
        <v>0</v>
      </c>
      <c r="I76" s="4"/>
      <c r="J76" s="4"/>
      <c r="K76" s="4"/>
      <c r="L76" s="4"/>
      <c r="M76" s="4"/>
      <c r="N76" s="4"/>
      <c r="O76" s="4"/>
    </row>
    <row r="77" spans="1:15" ht="11.65" customHeight="1" x14ac:dyDescent="0.2">
      <c r="A77" s="49">
        <v>77</v>
      </c>
      <c r="C77" s="56"/>
      <c r="D77" s="3"/>
      <c r="E77" s="3"/>
      <c r="F77" s="3"/>
      <c r="G77" s="57" t="s">
        <v>32</v>
      </c>
      <c r="H77" s="12">
        <f>SUBTOTAL(9,H70:H76)</f>
        <v>16628488.373260574</v>
      </c>
      <c r="I77" s="4"/>
      <c r="J77" s="4"/>
      <c r="K77" s="4"/>
      <c r="L77" s="4"/>
      <c r="M77" s="4"/>
      <c r="N77" s="4"/>
      <c r="O77" s="4"/>
    </row>
    <row r="78" spans="1:15" ht="11.65" customHeight="1" x14ac:dyDescent="0.2">
      <c r="A78" s="49">
        <v>78</v>
      </c>
      <c r="C78" s="56"/>
      <c r="D78" s="3"/>
      <c r="E78" s="3"/>
      <c r="F78" s="3"/>
      <c r="G78" s="57"/>
      <c r="H78" s="2"/>
      <c r="I78" s="4"/>
      <c r="J78" s="4"/>
      <c r="K78" s="4"/>
      <c r="L78" s="4"/>
      <c r="M78" s="4"/>
      <c r="N78" s="4"/>
      <c r="O78" s="4"/>
    </row>
    <row r="79" spans="1:15" ht="11.65" customHeight="1" x14ac:dyDescent="0.2">
      <c r="A79" s="49">
        <v>79</v>
      </c>
      <c r="C79" s="56"/>
      <c r="D79" s="3"/>
      <c r="E79" s="58"/>
      <c r="F79" s="3"/>
      <c r="G79" s="57"/>
      <c r="H79" s="14"/>
      <c r="I79" s="4"/>
      <c r="J79" s="15"/>
      <c r="K79" s="15"/>
      <c r="L79" s="15"/>
      <c r="M79" s="15"/>
      <c r="N79" s="15"/>
      <c r="O79" s="15"/>
    </row>
    <row r="80" spans="1:15" ht="11.65" customHeight="1" x14ac:dyDescent="0.2">
      <c r="A80" s="49">
        <v>80</v>
      </c>
      <c r="C80" s="59"/>
      <c r="D80" s="60"/>
      <c r="E80" s="61"/>
      <c r="F80" s="60"/>
      <c r="G80" s="62"/>
      <c r="H80" s="16"/>
      <c r="I80" s="4"/>
      <c r="J80" s="17"/>
      <c r="K80" s="17"/>
      <c r="L80" s="17"/>
      <c r="M80" s="17"/>
      <c r="N80" s="17"/>
      <c r="O80" s="17"/>
    </row>
    <row r="81" spans="1:15" ht="11.65" customHeight="1" x14ac:dyDescent="0.2">
      <c r="A81" s="49">
        <v>81</v>
      </c>
      <c r="C81" s="56">
        <v>316</v>
      </c>
      <c r="D81" s="3" t="s">
        <v>37</v>
      </c>
      <c r="E81" s="3"/>
      <c r="F81" s="3"/>
      <c r="G81" s="57"/>
      <c r="H81" s="2"/>
      <c r="I81" s="4"/>
      <c r="J81" s="4"/>
      <c r="K81" s="4"/>
      <c r="L81" s="4"/>
      <c r="M81" s="4"/>
      <c r="N81" s="4"/>
      <c r="O81" s="4"/>
    </row>
    <row r="82" spans="1:15" ht="11.65" customHeight="1" x14ac:dyDescent="0.2">
      <c r="A82" s="49">
        <v>82</v>
      </c>
      <c r="C82" s="56"/>
      <c r="D82" s="3"/>
      <c r="E82" s="3"/>
      <c r="F82" s="3" t="s">
        <v>250</v>
      </c>
      <c r="G82" s="57"/>
      <c r="H82" s="10">
        <v>0</v>
      </c>
      <c r="I82" s="4"/>
      <c r="J82" s="4"/>
      <c r="K82" s="4"/>
      <c r="L82" s="4"/>
      <c r="M82" s="4"/>
      <c r="N82" s="4"/>
      <c r="O82" s="4"/>
    </row>
    <row r="83" spans="1:15" ht="11.65" customHeight="1" x14ac:dyDescent="0.2">
      <c r="A83" s="49">
        <v>83</v>
      </c>
      <c r="C83" s="56"/>
      <c r="D83" s="3"/>
      <c r="E83" s="3"/>
      <c r="F83" s="3" t="s">
        <v>254</v>
      </c>
      <c r="G83" s="57"/>
      <c r="H83" s="10">
        <v>0</v>
      </c>
      <c r="I83" s="4"/>
      <c r="J83" s="4"/>
      <c r="K83" s="4"/>
      <c r="L83" s="4"/>
      <c r="M83" s="4"/>
      <c r="N83" s="4"/>
      <c r="O83" s="4"/>
    </row>
    <row r="84" spans="1:15" ht="11.65" customHeight="1" x14ac:dyDescent="0.2">
      <c r="A84" s="49">
        <v>84</v>
      </c>
      <c r="C84" s="56"/>
      <c r="D84" s="3"/>
      <c r="E84" s="3"/>
      <c r="F84" s="3" t="s">
        <v>24</v>
      </c>
      <c r="G84" s="57"/>
      <c r="H84" s="10">
        <v>110580.06366011336</v>
      </c>
      <c r="I84" s="4"/>
      <c r="J84" s="4"/>
      <c r="K84" s="4"/>
      <c r="L84" s="4"/>
      <c r="M84" s="4"/>
      <c r="N84" s="4"/>
      <c r="O84" s="4"/>
    </row>
    <row r="85" spans="1:15" ht="11.65" customHeight="1" x14ac:dyDescent="0.2">
      <c r="A85" s="49">
        <v>85</v>
      </c>
      <c r="C85" s="56"/>
      <c r="D85" s="3"/>
      <c r="E85" s="3"/>
      <c r="F85" s="3" t="s">
        <v>249</v>
      </c>
      <c r="G85" s="57"/>
      <c r="H85" s="10">
        <v>96350.09308045893</v>
      </c>
      <c r="I85" s="4"/>
      <c r="J85" s="4"/>
      <c r="K85" s="4"/>
      <c r="L85" s="4"/>
      <c r="M85" s="4"/>
      <c r="N85" s="4"/>
      <c r="O85" s="4"/>
    </row>
    <row r="86" spans="1:15" ht="11.65" customHeight="1" x14ac:dyDescent="0.2">
      <c r="A86" s="49">
        <v>86</v>
      </c>
      <c r="C86" s="56"/>
      <c r="D86" s="3"/>
      <c r="E86" s="3"/>
      <c r="F86" s="3" t="s">
        <v>251</v>
      </c>
      <c r="G86" s="57"/>
      <c r="H86" s="10">
        <v>0</v>
      </c>
      <c r="I86" s="4"/>
      <c r="J86" s="4"/>
      <c r="K86" s="4"/>
      <c r="L86" s="4"/>
      <c r="M86" s="4"/>
      <c r="N86" s="4"/>
      <c r="O86" s="4"/>
    </row>
    <row r="87" spans="1:15" ht="11.65" customHeight="1" x14ac:dyDescent="0.2">
      <c r="A87" s="49">
        <v>87</v>
      </c>
      <c r="C87" s="56"/>
      <c r="D87" s="3"/>
      <c r="E87" s="3"/>
      <c r="F87" s="3" t="s">
        <v>253</v>
      </c>
      <c r="G87" s="57"/>
      <c r="H87" s="10">
        <v>1279465.3957248512</v>
      </c>
      <c r="I87" s="4"/>
      <c r="J87" s="4"/>
      <c r="K87" s="4"/>
      <c r="L87" s="4"/>
      <c r="M87" s="4"/>
      <c r="N87" s="4"/>
      <c r="O87" s="4"/>
    </row>
    <row r="88" spans="1:15" ht="11.65" customHeight="1" x14ac:dyDescent="0.2">
      <c r="A88" s="49">
        <v>88</v>
      </c>
      <c r="C88" s="56"/>
      <c r="D88" s="3"/>
      <c r="E88" s="3"/>
      <c r="F88" s="3" t="s">
        <v>251</v>
      </c>
      <c r="G88" s="57"/>
      <c r="H88" s="10">
        <v>0</v>
      </c>
      <c r="I88" s="4"/>
      <c r="J88" s="4"/>
      <c r="K88" s="4"/>
      <c r="L88" s="4"/>
      <c r="M88" s="4"/>
      <c r="N88" s="4"/>
      <c r="O88" s="4"/>
    </row>
    <row r="89" spans="1:15" ht="11.65" customHeight="1" x14ac:dyDescent="0.2">
      <c r="A89" s="49">
        <v>89</v>
      </c>
      <c r="C89" s="56"/>
      <c r="D89" s="3"/>
      <c r="E89" s="3"/>
      <c r="F89" s="3"/>
      <c r="G89" s="57" t="s">
        <v>32</v>
      </c>
      <c r="H89" s="12">
        <f>SUBTOTAL(9,H82:H88)</f>
        <v>1486395.5524654235</v>
      </c>
      <c r="I89" s="4"/>
      <c r="J89" s="4"/>
      <c r="K89" s="4"/>
      <c r="L89" s="4"/>
      <c r="M89" s="4"/>
      <c r="N89" s="4"/>
      <c r="O89" s="4"/>
    </row>
    <row r="90" spans="1:15" ht="11.65" customHeight="1" x14ac:dyDescent="0.2">
      <c r="A90" s="49">
        <v>90</v>
      </c>
      <c r="C90" s="56"/>
      <c r="D90" s="3"/>
      <c r="E90" s="3"/>
      <c r="F90" s="3"/>
      <c r="G90" s="57"/>
      <c r="H90" s="2"/>
      <c r="I90" s="4"/>
      <c r="J90" s="4"/>
      <c r="K90" s="4"/>
      <c r="L90" s="4"/>
      <c r="M90" s="4"/>
      <c r="N90" s="4"/>
      <c r="O90" s="4"/>
    </row>
    <row r="91" spans="1:15" ht="11.65" customHeight="1" x14ac:dyDescent="0.2">
      <c r="A91" s="49">
        <v>91</v>
      </c>
      <c r="C91" s="56">
        <v>317</v>
      </c>
      <c r="D91" s="3" t="s">
        <v>38</v>
      </c>
      <c r="E91" s="3"/>
      <c r="F91" s="3"/>
      <c r="G91" s="57"/>
      <c r="H91" s="2"/>
      <c r="I91" s="4"/>
      <c r="J91" s="4"/>
      <c r="K91" s="4"/>
      <c r="L91" s="4"/>
      <c r="M91" s="4"/>
      <c r="N91" s="4"/>
      <c r="O91" s="4"/>
    </row>
    <row r="92" spans="1:15" ht="11.65" customHeight="1" x14ac:dyDescent="0.2">
      <c r="A92" s="49">
        <v>92</v>
      </c>
      <c r="C92" s="56"/>
      <c r="D92" s="3"/>
      <c r="E92" s="3"/>
      <c r="F92" s="3" t="s">
        <v>193</v>
      </c>
      <c r="G92" s="57"/>
      <c r="H92" s="10">
        <v>0</v>
      </c>
      <c r="I92" s="4"/>
      <c r="J92" s="4"/>
      <c r="K92" s="4"/>
      <c r="L92" s="4"/>
      <c r="M92" s="4"/>
      <c r="N92" s="4"/>
      <c r="O92" s="4"/>
    </row>
    <row r="93" spans="1:15" ht="11.65" customHeight="1" x14ac:dyDescent="0.2">
      <c r="A93" s="49">
        <v>93</v>
      </c>
      <c r="C93" s="56"/>
      <c r="D93" s="3"/>
      <c r="E93" s="3"/>
      <c r="F93" s="3"/>
      <c r="G93" s="57"/>
      <c r="H93" s="12">
        <f>SUBTOTAL(9,H92)</f>
        <v>0</v>
      </c>
      <c r="I93" s="4"/>
      <c r="J93" s="4"/>
      <c r="K93" s="4"/>
      <c r="L93" s="4"/>
      <c r="M93" s="4"/>
      <c r="N93" s="4"/>
      <c r="O93" s="4"/>
    </row>
    <row r="94" spans="1:15" ht="11.65" customHeight="1" x14ac:dyDescent="0.2">
      <c r="A94" s="49">
        <v>94</v>
      </c>
      <c r="C94" s="56"/>
      <c r="D94" s="3"/>
      <c r="E94" s="3"/>
      <c r="F94" s="3"/>
      <c r="G94" s="57"/>
      <c r="H94" s="2"/>
      <c r="I94" s="4"/>
      <c r="J94" s="4"/>
      <c r="K94" s="4"/>
      <c r="L94" s="4"/>
      <c r="M94" s="4"/>
      <c r="N94" s="4"/>
      <c r="O94" s="4"/>
    </row>
    <row r="95" spans="1:15" ht="11.65" customHeight="1" x14ac:dyDescent="0.2">
      <c r="A95" s="49">
        <v>95</v>
      </c>
      <c r="C95" s="56" t="s">
        <v>39</v>
      </c>
      <c r="D95" s="3" t="s">
        <v>40</v>
      </c>
      <c r="E95" s="3"/>
      <c r="F95" s="3"/>
      <c r="G95" s="57"/>
      <c r="H95" s="2"/>
      <c r="I95" s="4"/>
      <c r="J95" s="4"/>
      <c r="K95" s="4"/>
      <c r="L95" s="4"/>
      <c r="M95" s="4"/>
      <c r="N95" s="4"/>
      <c r="O95" s="4"/>
    </row>
    <row r="96" spans="1:15" ht="11.65" customHeight="1" x14ac:dyDescent="0.2">
      <c r="A96" s="49">
        <v>96</v>
      </c>
      <c r="C96" s="56"/>
      <c r="D96" s="3"/>
      <c r="E96" s="3"/>
      <c r="F96" s="3" t="s">
        <v>249</v>
      </c>
      <c r="G96" s="57"/>
      <c r="H96" s="10">
        <v>0</v>
      </c>
      <c r="I96" s="4"/>
      <c r="J96" s="4"/>
      <c r="K96" s="4"/>
      <c r="L96" s="4"/>
      <c r="M96" s="4"/>
      <c r="N96" s="4"/>
      <c r="O96" s="4"/>
    </row>
    <row r="97" spans="1:15" ht="11.65" customHeight="1" x14ac:dyDescent="0.2">
      <c r="A97" s="49">
        <v>97</v>
      </c>
      <c r="C97" s="56"/>
      <c r="D97" s="3"/>
      <c r="E97" s="3"/>
      <c r="F97" s="3" t="s">
        <v>251</v>
      </c>
      <c r="G97" s="57"/>
      <c r="H97" s="10">
        <v>0</v>
      </c>
      <c r="I97" s="4"/>
      <c r="J97" s="4"/>
      <c r="K97" s="4"/>
      <c r="L97" s="4"/>
      <c r="M97" s="4"/>
      <c r="N97" s="4"/>
      <c r="O97" s="4"/>
    </row>
    <row r="98" spans="1:15" ht="11.65" customHeight="1" x14ac:dyDescent="0.2">
      <c r="A98" s="49">
        <v>98</v>
      </c>
      <c r="C98" s="56"/>
      <c r="D98" s="3"/>
      <c r="E98" s="3"/>
      <c r="F98" s="3" t="s">
        <v>24</v>
      </c>
      <c r="G98" s="57"/>
      <c r="H98" s="10">
        <v>6052737.4593303045</v>
      </c>
      <c r="I98" s="4"/>
      <c r="J98" s="4"/>
      <c r="K98" s="4"/>
      <c r="L98" s="4"/>
      <c r="M98" s="4"/>
      <c r="N98" s="4"/>
      <c r="O98" s="4"/>
    </row>
    <row r="99" spans="1:15" ht="11.65" customHeight="1" x14ac:dyDescent="0.2">
      <c r="A99" s="49">
        <v>99</v>
      </c>
      <c r="C99" s="56"/>
      <c r="D99" s="3"/>
      <c r="E99" s="3"/>
      <c r="F99" s="3"/>
      <c r="G99" s="57"/>
      <c r="H99" s="12">
        <f>SUBTOTAL(9,H96:H98)</f>
        <v>6052737.4593303045</v>
      </c>
      <c r="I99" s="4"/>
      <c r="J99" s="4"/>
      <c r="K99" s="4"/>
      <c r="L99" s="4"/>
      <c r="M99" s="4"/>
      <c r="N99" s="4"/>
      <c r="O99" s="4"/>
    </row>
    <row r="100" spans="1:15" ht="11.65" customHeight="1" x14ac:dyDescent="0.2">
      <c r="A100" s="49">
        <v>100</v>
      </c>
      <c r="C100" s="56"/>
      <c r="D100" s="3"/>
      <c r="E100" s="3"/>
      <c r="F100" s="3"/>
      <c r="G100" s="57"/>
      <c r="H100" s="2"/>
      <c r="I100" s="4"/>
      <c r="J100" s="4"/>
      <c r="K100" s="4"/>
      <c r="L100" s="4"/>
      <c r="M100" s="4"/>
      <c r="N100" s="4"/>
      <c r="O100" s="4"/>
    </row>
    <row r="101" spans="1:15" ht="11.65" customHeight="1" x14ac:dyDescent="0.2">
      <c r="A101" s="49">
        <v>101</v>
      </c>
      <c r="C101" s="56"/>
      <c r="D101" s="3"/>
      <c r="E101" s="3"/>
      <c r="F101" s="3"/>
      <c r="G101" s="57"/>
      <c r="H101" s="2"/>
      <c r="I101" s="4"/>
      <c r="J101" s="4"/>
      <c r="K101" s="4"/>
      <c r="L101" s="4"/>
      <c r="M101" s="4"/>
      <c r="N101" s="4"/>
      <c r="O101" s="4"/>
    </row>
    <row r="102" spans="1:15" ht="11.65" customHeight="1" thickBot="1" x14ac:dyDescent="0.25">
      <c r="A102" s="49">
        <v>102</v>
      </c>
      <c r="C102" s="63" t="s">
        <v>41</v>
      </c>
      <c r="D102" s="3"/>
      <c r="E102" s="3"/>
      <c r="F102" s="3"/>
      <c r="G102" s="57" t="s">
        <v>32</v>
      </c>
      <c r="H102" s="13">
        <f>SUBTOTAL(9,H29:H99)</f>
        <v>392272898.57977188</v>
      </c>
      <c r="I102" s="4"/>
      <c r="J102" s="11"/>
      <c r="K102" s="11"/>
      <c r="L102" s="11"/>
      <c r="M102" s="11"/>
      <c r="N102" s="11"/>
      <c r="O102" s="11"/>
    </row>
    <row r="103" spans="1:15" ht="11.65" customHeight="1" thickTop="1" x14ac:dyDescent="0.2">
      <c r="A103" s="49">
        <v>103</v>
      </c>
      <c r="C103" s="56"/>
      <c r="D103" s="3"/>
      <c r="E103" s="3"/>
      <c r="F103" s="3"/>
      <c r="G103" s="57"/>
      <c r="H103" s="2"/>
      <c r="I103" s="4"/>
      <c r="J103" s="4"/>
      <c r="K103" s="4"/>
      <c r="L103" s="4"/>
      <c r="M103" s="4"/>
      <c r="N103" s="4"/>
      <c r="O103" s="4"/>
    </row>
    <row r="104" spans="1:15" ht="11.65" customHeight="1" x14ac:dyDescent="0.2">
      <c r="A104" s="49">
        <v>104</v>
      </c>
      <c r="C104" s="56"/>
      <c r="D104" s="3"/>
      <c r="E104" s="3"/>
      <c r="F104" s="3"/>
      <c r="G104" s="57"/>
      <c r="H104" s="2"/>
      <c r="I104" s="4"/>
      <c r="J104" s="4"/>
      <c r="K104" s="4"/>
      <c r="L104" s="4"/>
      <c r="M104" s="4"/>
      <c r="N104" s="4"/>
      <c r="O104" s="4"/>
    </row>
    <row r="105" spans="1:15" ht="11.65" customHeight="1" x14ac:dyDescent="0.2">
      <c r="A105" s="49">
        <v>105</v>
      </c>
      <c r="C105" s="56" t="s">
        <v>42</v>
      </c>
      <c r="D105" s="3"/>
      <c r="E105" s="3"/>
      <c r="F105" s="3"/>
      <c r="G105" s="57"/>
      <c r="H105" s="2"/>
      <c r="I105" s="4"/>
      <c r="J105" s="4"/>
      <c r="K105" s="4"/>
      <c r="L105" s="4"/>
      <c r="M105" s="4"/>
      <c r="N105" s="4"/>
      <c r="O105" s="4"/>
    </row>
    <row r="106" spans="1:15" ht="11.65" customHeight="1" x14ac:dyDescent="0.2">
      <c r="A106" s="49">
        <v>106</v>
      </c>
      <c r="C106" s="56"/>
      <c r="D106" s="3"/>
      <c r="E106" s="3" t="s">
        <v>193</v>
      </c>
      <c r="F106" s="3"/>
      <c r="G106" s="57"/>
      <c r="H106" s="10">
        <f t="shared" ref="H106:H112" si="0">SUMIFS($H$29:$H$99,$F$29:$F$99,E106)</f>
        <v>0</v>
      </c>
      <c r="I106" s="4"/>
      <c r="J106" s="4"/>
      <c r="K106" s="4"/>
      <c r="L106" s="4"/>
      <c r="M106" s="4"/>
      <c r="N106" s="4"/>
      <c r="O106" s="4"/>
    </row>
    <row r="107" spans="1:15" ht="11.65" customHeight="1" x14ac:dyDescent="0.2">
      <c r="A107" s="49">
        <v>107</v>
      </c>
      <c r="C107" s="56"/>
      <c r="D107" s="3"/>
      <c r="E107" s="3" t="s">
        <v>253</v>
      </c>
      <c r="F107" s="3"/>
      <c r="G107" s="57"/>
      <c r="H107" s="10">
        <f t="shared" si="0"/>
        <v>319903488.74265563</v>
      </c>
      <c r="I107" s="4"/>
      <c r="J107" s="4"/>
      <c r="K107" s="4"/>
      <c r="L107" s="4"/>
      <c r="M107" s="4"/>
      <c r="N107" s="4"/>
      <c r="O107" s="4"/>
    </row>
    <row r="108" spans="1:15" ht="11.65" customHeight="1" x14ac:dyDescent="0.2">
      <c r="A108" s="49">
        <v>108</v>
      </c>
      <c r="C108" s="56"/>
      <c r="D108" s="3"/>
      <c r="E108" s="3" t="s">
        <v>256</v>
      </c>
      <c r="F108" s="3"/>
      <c r="G108" s="57"/>
      <c r="H108" s="10">
        <f t="shared" si="0"/>
        <v>0</v>
      </c>
      <c r="I108" s="4"/>
      <c r="J108" s="4"/>
      <c r="K108" s="4"/>
      <c r="L108" s="4"/>
      <c r="M108" s="4"/>
      <c r="N108" s="4"/>
      <c r="O108" s="4"/>
    </row>
    <row r="109" spans="1:15" ht="11.65" customHeight="1" x14ac:dyDescent="0.2">
      <c r="A109" s="49">
        <v>109</v>
      </c>
      <c r="C109" s="56"/>
      <c r="D109" s="3"/>
      <c r="E109" s="58" t="s">
        <v>24</v>
      </c>
      <c r="F109" s="3"/>
      <c r="G109" s="57"/>
      <c r="H109" s="10">
        <f t="shared" si="0"/>
        <v>18453950.564999308</v>
      </c>
      <c r="I109" s="4"/>
      <c r="J109" s="4"/>
      <c r="K109" s="4"/>
      <c r="L109" s="4"/>
      <c r="M109" s="4"/>
      <c r="N109" s="4"/>
      <c r="O109" s="4"/>
    </row>
    <row r="110" spans="1:15" ht="11.65" customHeight="1" x14ac:dyDescent="0.2">
      <c r="A110" s="49">
        <v>110</v>
      </c>
      <c r="C110" s="56"/>
      <c r="D110" s="3"/>
      <c r="E110" s="3" t="s">
        <v>249</v>
      </c>
      <c r="F110" s="3"/>
      <c r="G110" s="57"/>
      <c r="H110" s="10">
        <f t="shared" si="0"/>
        <v>53915459.272116959</v>
      </c>
      <c r="I110" s="4"/>
      <c r="J110" s="4"/>
      <c r="K110" s="4"/>
      <c r="L110" s="4"/>
      <c r="M110" s="4"/>
      <c r="N110" s="4"/>
      <c r="O110" s="4"/>
    </row>
    <row r="111" spans="1:15" ht="11.65" customHeight="1" x14ac:dyDescent="0.2">
      <c r="A111" s="49">
        <v>111</v>
      </c>
      <c r="C111" s="56"/>
      <c r="D111" s="3"/>
      <c r="E111" s="3" t="s">
        <v>251</v>
      </c>
      <c r="F111" s="3"/>
      <c r="G111" s="57"/>
      <c r="H111" s="10">
        <f t="shared" si="0"/>
        <v>0</v>
      </c>
      <c r="I111" s="4"/>
      <c r="J111" s="4"/>
      <c r="K111" s="4"/>
      <c r="L111" s="4"/>
      <c r="M111" s="4"/>
      <c r="N111" s="4"/>
      <c r="O111" s="4"/>
    </row>
    <row r="112" spans="1:15" ht="11.65" customHeight="1" x14ac:dyDescent="0.2">
      <c r="A112" s="49">
        <v>112</v>
      </c>
      <c r="C112" s="56"/>
      <c r="D112" s="3"/>
      <c r="E112" s="56" t="s">
        <v>262</v>
      </c>
      <c r="F112" s="3"/>
      <c r="G112" s="57"/>
      <c r="H112" s="10">
        <f t="shared" si="0"/>
        <v>0</v>
      </c>
      <c r="I112" s="4"/>
      <c r="J112" s="4"/>
      <c r="K112" s="4"/>
      <c r="L112" s="4"/>
      <c r="M112" s="4"/>
      <c r="N112" s="4"/>
      <c r="O112" s="4"/>
    </row>
    <row r="113" spans="1:15" ht="11.65" customHeight="1" thickBot="1" x14ac:dyDescent="0.25">
      <c r="A113" s="49">
        <v>113</v>
      </c>
      <c r="C113" s="56" t="s">
        <v>43</v>
      </c>
      <c r="D113" s="3"/>
      <c r="E113" s="3"/>
      <c r="F113" s="3"/>
      <c r="G113" s="57" t="s">
        <v>32</v>
      </c>
      <c r="H113" s="19">
        <f>SUM(H106:H112)</f>
        <v>392272898.57977188</v>
      </c>
      <c r="I113" s="4"/>
      <c r="J113" s="4"/>
      <c r="K113" s="4"/>
      <c r="L113" s="4"/>
      <c r="M113" s="4"/>
      <c r="N113" s="4"/>
      <c r="O113" s="4"/>
    </row>
    <row r="114" spans="1:15" ht="11.65" customHeight="1" thickTop="1" x14ac:dyDescent="0.2">
      <c r="A114" s="49">
        <v>114</v>
      </c>
      <c r="C114" s="56">
        <v>320</v>
      </c>
      <c r="D114" s="3" t="s">
        <v>31</v>
      </c>
      <c r="E114" s="3"/>
      <c r="F114" s="3"/>
      <c r="G114" s="57"/>
      <c r="H114" s="2"/>
      <c r="I114" s="4"/>
      <c r="J114" s="4"/>
      <c r="K114" s="4"/>
      <c r="L114" s="4"/>
      <c r="M114" s="4"/>
      <c r="N114" s="4"/>
      <c r="O114" s="4"/>
    </row>
    <row r="115" spans="1:15" ht="11.65" customHeight="1" x14ac:dyDescent="0.2">
      <c r="A115" s="49">
        <v>115</v>
      </c>
      <c r="C115" s="56"/>
      <c r="D115" s="3"/>
      <c r="E115" s="3"/>
      <c r="F115" s="3" t="s">
        <v>250</v>
      </c>
      <c r="G115" s="57"/>
      <c r="H115" s="10">
        <v>0</v>
      </c>
      <c r="I115" s="4"/>
      <c r="J115" s="4"/>
      <c r="K115" s="4"/>
      <c r="L115" s="4"/>
      <c r="M115" s="4"/>
      <c r="N115" s="4"/>
      <c r="O115" s="4"/>
    </row>
    <row r="116" spans="1:15" ht="11.65" customHeight="1" x14ac:dyDescent="0.2">
      <c r="A116" s="49">
        <v>116</v>
      </c>
      <c r="C116" s="56"/>
      <c r="D116" s="3"/>
      <c r="E116" s="3"/>
      <c r="F116" s="3" t="s">
        <v>24</v>
      </c>
      <c r="G116" s="57"/>
      <c r="H116" s="10">
        <v>0</v>
      </c>
      <c r="I116" s="4"/>
      <c r="J116" s="4"/>
      <c r="K116" s="4"/>
      <c r="L116" s="4"/>
      <c r="M116" s="4"/>
      <c r="N116" s="4"/>
      <c r="O116" s="4"/>
    </row>
    <row r="117" spans="1:15" ht="11.65" customHeight="1" x14ac:dyDescent="0.2">
      <c r="A117" s="49">
        <v>117</v>
      </c>
      <c r="C117" s="56"/>
      <c r="D117" s="3"/>
      <c r="E117" s="3"/>
      <c r="F117" s="3"/>
      <c r="G117" s="57"/>
      <c r="H117" s="12">
        <f>SUBTOTAL(9,H115:H116)</f>
        <v>0</v>
      </c>
      <c r="I117" s="4"/>
      <c r="J117" s="4"/>
      <c r="K117" s="4"/>
      <c r="L117" s="4"/>
      <c r="M117" s="4"/>
      <c r="N117" s="4"/>
      <c r="O117" s="4"/>
    </row>
    <row r="118" spans="1:15" ht="11.65" customHeight="1" x14ac:dyDescent="0.2">
      <c r="A118" s="49">
        <v>118</v>
      </c>
      <c r="C118" s="56"/>
      <c r="D118" s="3"/>
      <c r="E118" s="3"/>
      <c r="F118" s="3"/>
      <c r="G118" s="57"/>
      <c r="H118" s="2"/>
      <c r="I118" s="4"/>
      <c r="J118" s="4"/>
      <c r="K118" s="4"/>
      <c r="L118" s="4"/>
      <c r="M118" s="4"/>
      <c r="N118" s="4"/>
      <c r="O118" s="4"/>
    </row>
    <row r="119" spans="1:15" ht="11.65" customHeight="1" x14ac:dyDescent="0.2">
      <c r="A119" s="49">
        <v>119</v>
      </c>
      <c r="C119" s="56">
        <v>321</v>
      </c>
      <c r="D119" s="3" t="s">
        <v>33</v>
      </c>
      <c r="E119" s="3"/>
      <c r="F119" s="3"/>
      <c r="G119" s="57"/>
      <c r="H119" s="2"/>
      <c r="I119" s="4"/>
      <c r="J119" s="4"/>
      <c r="K119" s="4"/>
      <c r="L119" s="4"/>
      <c r="M119" s="4"/>
      <c r="N119" s="4"/>
      <c r="O119" s="4"/>
    </row>
    <row r="120" spans="1:15" ht="11.65" customHeight="1" x14ac:dyDescent="0.2">
      <c r="A120" s="49">
        <v>120</v>
      </c>
      <c r="C120" s="56"/>
      <c r="D120" s="3"/>
      <c r="E120" s="3"/>
      <c r="F120" s="3" t="s">
        <v>250</v>
      </c>
      <c r="G120" s="57"/>
      <c r="H120" s="10">
        <v>0</v>
      </c>
      <c r="I120" s="4"/>
      <c r="J120" s="4"/>
      <c r="K120" s="4"/>
      <c r="L120" s="4"/>
      <c r="M120" s="4"/>
      <c r="N120" s="4"/>
      <c r="O120" s="4"/>
    </row>
    <row r="121" spans="1:15" ht="11.65" customHeight="1" x14ac:dyDescent="0.2">
      <c r="A121" s="49">
        <v>121</v>
      </c>
      <c r="C121" s="56"/>
      <c r="D121" s="3"/>
      <c r="E121" s="3"/>
      <c r="F121" s="3" t="s">
        <v>24</v>
      </c>
      <c r="G121" s="57"/>
      <c r="H121" s="10">
        <v>0</v>
      </c>
      <c r="I121" s="4"/>
      <c r="J121" s="4"/>
      <c r="K121" s="4"/>
      <c r="L121" s="4"/>
      <c r="M121" s="4"/>
      <c r="N121" s="4"/>
      <c r="O121" s="4"/>
    </row>
    <row r="122" spans="1:15" ht="11.65" customHeight="1" x14ac:dyDescent="0.2">
      <c r="A122" s="49">
        <v>122</v>
      </c>
      <c r="C122" s="56"/>
      <c r="D122" s="3"/>
      <c r="E122" s="3"/>
      <c r="F122" s="3"/>
      <c r="G122" s="57"/>
      <c r="H122" s="12">
        <f>SUBTOTAL(9,H120:H121)</f>
        <v>0</v>
      </c>
      <c r="I122" s="4"/>
      <c r="J122" s="4"/>
      <c r="K122" s="4"/>
      <c r="L122" s="4"/>
      <c r="M122" s="4"/>
      <c r="N122" s="4"/>
      <c r="O122" s="4"/>
    </row>
    <row r="123" spans="1:15" ht="11.65" customHeight="1" x14ac:dyDescent="0.2">
      <c r="A123" s="49">
        <v>123</v>
      </c>
      <c r="C123" s="56"/>
      <c r="D123" s="3"/>
      <c r="E123" s="3"/>
      <c r="F123" s="3"/>
      <c r="G123" s="57"/>
      <c r="H123" s="2"/>
      <c r="I123" s="4"/>
      <c r="J123" s="4"/>
      <c r="K123" s="4"/>
      <c r="L123" s="4"/>
      <c r="M123" s="4"/>
      <c r="N123" s="4"/>
      <c r="O123" s="4"/>
    </row>
    <row r="124" spans="1:15" ht="11.65" customHeight="1" x14ac:dyDescent="0.2">
      <c r="A124" s="49">
        <v>124</v>
      </c>
      <c r="C124" s="56">
        <v>322</v>
      </c>
      <c r="D124" s="3" t="s">
        <v>44</v>
      </c>
      <c r="E124" s="3"/>
      <c r="F124" s="3"/>
      <c r="G124" s="57"/>
      <c r="H124" s="2"/>
      <c r="I124" s="4"/>
      <c r="J124" s="4"/>
      <c r="K124" s="4"/>
      <c r="L124" s="4"/>
      <c r="M124" s="4"/>
      <c r="N124" s="4"/>
      <c r="O124" s="4"/>
    </row>
    <row r="125" spans="1:15" ht="11.65" customHeight="1" x14ac:dyDescent="0.2">
      <c r="A125" s="49">
        <v>125</v>
      </c>
      <c r="C125" s="56"/>
      <c r="D125" s="3"/>
      <c r="E125" s="3"/>
      <c r="F125" s="3" t="s">
        <v>250</v>
      </c>
      <c r="G125" s="57"/>
      <c r="H125" s="10">
        <v>0</v>
      </c>
      <c r="I125" s="4"/>
      <c r="J125" s="4"/>
      <c r="K125" s="4"/>
      <c r="L125" s="4"/>
      <c r="M125" s="4"/>
      <c r="N125" s="4"/>
      <c r="O125" s="4"/>
    </row>
    <row r="126" spans="1:15" ht="11.65" customHeight="1" x14ac:dyDescent="0.2">
      <c r="A126" s="49">
        <v>126</v>
      </c>
      <c r="C126" s="56"/>
      <c r="D126" s="3"/>
      <c r="E126" s="3"/>
      <c r="F126" s="3" t="s">
        <v>24</v>
      </c>
      <c r="G126" s="57"/>
      <c r="H126" s="10">
        <v>0</v>
      </c>
      <c r="I126" s="4"/>
      <c r="J126" s="4"/>
      <c r="K126" s="4"/>
      <c r="L126" s="4"/>
      <c r="M126" s="4"/>
      <c r="N126" s="4"/>
      <c r="O126" s="4"/>
    </row>
    <row r="127" spans="1:15" ht="11.65" customHeight="1" x14ac:dyDescent="0.2">
      <c r="A127" s="49">
        <v>127</v>
      </c>
      <c r="C127" s="56"/>
      <c r="D127" s="3"/>
      <c r="E127" s="3"/>
      <c r="F127" s="3"/>
      <c r="G127" s="57"/>
      <c r="H127" s="12">
        <f>SUBTOTAL(9,H125:H126)</f>
        <v>0</v>
      </c>
      <c r="I127" s="4"/>
      <c r="J127" s="4"/>
      <c r="K127" s="4"/>
      <c r="L127" s="4"/>
      <c r="M127" s="4"/>
      <c r="N127" s="4"/>
      <c r="O127" s="4"/>
    </row>
    <row r="128" spans="1:15" ht="11.65" customHeight="1" x14ac:dyDescent="0.2">
      <c r="A128" s="49">
        <v>128</v>
      </c>
      <c r="C128" s="56"/>
      <c r="D128" s="3"/>
      <c r="E128" s="3"/>
      <c r="F128" s="3"/>
      <c r="G128" s="57"/>
      <c r="H128" s="2"/>
      <c r="I128" s="4"/>
      <c r="J128" s="4"/>
      <c r="K128" s="4"/>
      <c r="L128" s="4"/>
      <c r="M128" s="4"/>
      <c r="N128" s="4"/>
      <c r="O128" s="4"/>
    </row>
    <row r="129" spans="1:15" ht="11.65" customHeight="1" x14ac:dyDescent="0.2">
      <c r="A129" s="49">
        <v>129</v>
      </c>
      <c r="C129" s="56">
        <v>323</v>
      </c>
      <c r="D129" s="3" t="s">
        <v>35</v>
      </c>
      <c r="E129" s="3"/>
      <c r="F129" s="3"/>
      <c r="G129" s="57"/>
      <c r="H129" s="2"/>
      <c r="I129" s="4"/>
      <c r="J129" s="4"/>
      <c r="K129" s="4"/>
      <c r="L129" s="4"/>
      <c r="M129" s="4"/>
      <c r="N129" s="4"/>
      <c r="O129" s="4"/>
    </row>
    <row r="130" spans="1:15" ht="11.65" customHeight="1" x14ac:dyDescent="0.2">
      <c r="A130" s="49">
        <v>130</v>
      </c>
      <c r="C130" s="56"/>
      <c r="D130" s="3"/>
      <c r="E130" s="3"/>
      <c r="F130" s="3" t="s">
        <v>250</v>
      </c>
      <c r="G130" s="57"/>
      <c r="H130" s="10">
        <v>0</v>
      </c>
      <c r="I130" s="4"/>
      <c r="J130" s="4"/>
      <c r="K130" s="4"/>
      <c r="L130" s="4"/>
      <c r="M130" s="4"/>
      <c r="N130" s="4"/>
      <c r="O130" s="4"/>
    </row>
    <row r="131" spans="1:15" ht="11.65" customHeight="1" x14ac:dyDescent="0.2">
      <c r="A131" s="49">
        <v>131</v>
      </c>
      <c r="C131" s="56"/>
      <c r="D131" s="3"/>
      <c r="E131" s="3"/>
      <c r="F131" s="3" t="s">
        <v>24</v>
      </c>
      <c r="G131" s="57"/>
      <c r="H131" s="10">
        <v>0</v>
      </c>
      <c r="I131" s="4"/>
      <c r="J131" s="4"/>
      <c r="K131" s="4"/>
      <c r="L131" s="4"/>
      <c r="M131" s="4"/>
      <c r="N131" s="4"/>
      <c r="O131" s="4"/>
    </row>
    <row r="132" spans="1:15" ht="11.65" customHeight="1" x14ac:dyDescent="0.2">
      <c r="A132" s="49">
        <v>132</v>
      </c>
      <c r="C132" s="56"/>
      <c r="D132" s="3"/>
      <c r="E132" s="3"/>
      <c r="F132" s="3"/>
      <c r="G132" s="57"/>
      <c r="H132" s="12">
        <f>SUBTOTAL(9,H130:H131)</f>
        <v>0</v>
      </c>
      <c r="I132" s="4"/>
      <c r="J132" s="4"/>
      <c r="K132" s="4"/>
      <c r="L132" s="4"/>
      <c r="M132" s="4"/>
      <c r="N132" s="4"/>
      <c r="O132" s="4"/>
    </row>
    <row r="133" spans="1:15" ht="11.65" customHeight="1" x14ac:dyDescent="0.2">
      <c r="A133" s="49">
        <v>133</v>
      </c>
      <c r="C133" s="56"/>
      <c r="D133" s="3"/>
      <c r="E133" s="3"/>
      <c r="F133" s="3"/>
      <c r="G133" s="57"/>
      <c r="H133" s="2"/>
      <c r="I133" s="4"/>
      <c r="J133" s="4"/>
      <c r="K133" s="4"/>
      <c r="L133" s="4"/>
      <c r="M133" s="4"/>
      <c r="N133" s="4"/>
      <c r="O133" s="4"/>
    </row>
    <row r="134" spans="1:15" ht="11.65" customHeight="1" x14ac:dyDescent="0.2">
      <c r="A134" s="49">
        <v>134</v>
      </c>
      <c r="C134" s="56">
        <v>324</v>
      </c>
      <c r="D134" s="3" t="s">
        <v>31</v>
      </c>
      <c r="E134" s="3"/>
      <c r="F134" s="3"/>
      <c r="G134" s="57"/>
      <c r="H134" s="2"/>
      <c r="I134" s="4"/>
      <c r="J134" s="4"/>
      <c r="K134" s="4"/>
      <c r="L134" s="4"/>
      <c r="M134" s="4"/>
      <c r="N134" s="4"/>
      <c r="O134" s="4"/>
    </row>
    <row r="135" spans="1:15" ht="11.65" customHeight="1" x14ac:dyDescent="0.2">
      <c r="A135" s="49">
        <v>135</v>
      </c>
      <c r="C135" s="56"/>
      <c r="D135" s="3"/>
      <c r="E135" s="3"/>
      <c r="F135" s="3" t="s">
        <v>250</v>
      </c>
      <c r="G135" s="57"/>
      <c r="H135" s="10">
        <v>0</v>
      </c>
      <c r="I135" s="4"/>
      <c r="J135" s="4"/>
      <c r="K135" s="4"/>
      <c r="L135" s="4"/>
      <c r="M135" s="4"/>
      <c r="N135" s="4"/>
      <c r="O135" s="4"/>
    </row>
    <row r="136" spans="1:15" ht="11.65" customHeight="1" x14ac:dyDescent="0.2">
      <c r="A136" s="49">
        <v>136</v>
      </c>
      <c r="C136" s="56"/>
      <c r="D136" s="3"/>
      <c r="E136" s="3"/>
      <c r="F136" s="3" t="s">
        <v>24</v>
      </c>
      <c r="G136" s="57"/>
      <c r="H136" s="10">
        <v>0</v>
      </c>
      <c r="I136" s="4"/>
      <c r="J136" s="4"/>
      <c r="K136" s="4"/>
      <c r="L136" s="4"/>
      <c r="M136" s="4"/>
      <c r="N136" s="4"/>
      <c r="O136" s="4"/>
    </row>
    <row r="137" spans="1:15" ht="11.65" customHeight="1" x14ac:dyDescent="0.2">
      <c r="A137" s="49">
        <v>137</v>
      </c>
      <c r="C137" s="56"/>
      <c r="D137" s="3"/>
      <c r="E137" s="3"/>
      <c r="F137" s="3"/>
      <c r="G137" s="57"/>
      <c r="H137" s="12">
        <f>SUBTOTAL(9,H135:H136)</f>
        <v>0</v>
      </c>
      <c r="I137" s="4"/>
      <c r="J137" s="4"/>
      <c r="K137" s="4"/>
      <c r="L137" s="4"/>
      <c r="M137" s="4"/>
      <c r="N137" s="4"/>
      <c r="O137" s="4"/>
    </row>
    <row r="138" spans="1:15" ht="11.65" customHeight="1" x14ac:dyDescent="0.2">
      <c r="A138" s="49">
        <v>138</v>
      </c>
      <c r="C138" s="56"/>
      <c r="D138" s="3"/>
      <c r="E138" s="3"/>
      <c r="F138" s="3"/>
      <c r="G138" s="57"/>
      <c r="H138" s="2"/>
      <c r="I138" s="4"/>
      <c r="J138" s="4"/>
      <c r="K138" s="4"/>
      <c r="L138" s="4"/>
      <c r="M138" s="4"/>
      <c r="N138" s="4"/>
      <c r="O138" s="4"/>
    </row>
    <row r="139" spans="1:15" ht="11.65" customHeight="1" x14ac:dyDescent="0.2">
      <c r="A139" s="49">
        <v>139</v>
      </c>
      <c r="C139" s="56">
        <v>325</v>
      </c>
      <c r="D139" s="3" t="s">
        <v>45</v>
      </c>
      <c r="E139" s="3"/>
      <c r="F139" s="3"/>
      <c r="G139" s="57"/>
      <c r="H139" s="2"/>
      <c r="I139" s="4"/>
      <c r="J139" s="4"/>
      <c r="K139" s="4"/>
      <c r="L139" s="4"/>
      <c r="M139" s="4"/>
      <c r="N139" s="4"/>
      <c r="O139" s="4"/>
    </row>
    <row r="140" spans="1:15" ht="11.65" customHeight="1" x14ac:dyDescent="0.2">
      <c r="A140" s="49">
        <v>140</v>
      </c>
      <c r="C140" s="56"/>
      <c r="D140" s="3"/>
      <c r="E140" s="3"/>
      <c r="F140" s="3" t="s">
        <v>250</v>
      </c>
      <c r="G140" s="57"/>
      <c r="H140" s="10">
        <v>0</v>
      </c>
      <c r="I140" s="4"/>
      <c r="J140" s="4"/>
      <c r="K140" s="4"/>
      <c r="L140" s="4"/>
      <c r="M140" s="4"/>
      <c r="N140" s="4"/>
      <c r="O140" s="4"/>
    </row>
    <row r="141" spans="1:15" ht="11.65" customHeight="1" x14ac:dyDescent="0.2">
      <c r="A141" s="49">
        <v>141</v>
      </c>
      <c r="C141" s="56"/>
      <c r="D141" s="3"/>
      <c r="E141" s="3"/>
      <c r="F141" s="3" t="s">
        <v>24</v>
      </c>
      <c r="G141" s="57"/>
      <c r="H141" s="10">
        <v>0</v>
      </c>
      <c r="I141" s="4"/>
      <c r="J141" s="4"/>
      <c r="K141" s="4"/>
      <c r="L141" s="4"/>
      <c r="M141" s="4"/>
      <c r="N141" s="4"/>
      <c r="O141" s="4"/>
    </row>
    <row r="142" spans="1:15" ht="11.65" customHeight="1" x14ac:dyDescent="0.2">
      <c r="A142" s="49">
        <v>142</v>
      </c>
      <c r="C142" s="56"/>
      <c r="D142" s="3"/>
      <c r="E142" s="3"/>
      <c r="F142" s="3"/>
      <c r="G142" s="57"/>
      <c r="H142" s="12">
        <f>SUBTOTAL(9,H140:H141)</f>
        <v>0</v>
      </c>
      <c r="I142" s="4"/>
      <c r="J142" s="4"/>
      <c r="K142" s="4"/>
      <c r="L142" s="4"/>
      <c r="M142" s="4"/>
      <c r="N142" s="4"/>
      <c r="O142" s="4"/>
    </row>
    <row r="143" spans="1:15" ht="11.65" customHeight="1" x14ac:dyDescent="0.2">
      <c r="A143" s="49">
        <v>143</v>
      </c>
      <c r="C143" s="56"/>
      <c r="D143" s="3"/>
      <c r="E143" s="3"/>
      <c r="F143" s="3"/>
      <c r="G143" s="57"/>
      <c r="H143" s="2"/>
      <c r="I143" s="4"/>
      <c r="J143" s="4"/>
      <c r="K143" s="4"/>
      <c r="L143" s="4"/>
      <c r="M143" s="4"/>
      <c r="N143" s="4"/>
      <c r="O143" s="4"/>
    </row>
    <row r="144" spans="1:15" ht="11.65" customHeight="1" x14ac:dyDescent="0.2">
      <c r="A144" s="49">
        <v>144</v>
      </c>
      <c r="C144" s="56"/>
      <c r="D144" s="3"/>
      <c r="E144" s="3"/>
      <c r="F144" s="3"/>
      <c r="G144" s="57"/>
      <c r="H144" s="2"/>
      <c r="I144" s="4"/>
      <c r="J144" s="4"/>
      <c r="K144" s="4"/>
      <c r="L144" s="4"/>
      <c r="M144" s="4"/>
      <c r="N144" s="4"/>
      <c r="O144" s="4"/>
    </row>
    <row r="145" spans="1:15" ht="11.65" customHeight="1" x14ac:dyDescent="0.2">
      <c r="A145" s="49">
        <v>145</v>
      </c>
      <c r="C145" s="56" t="s">
        <v>46</v>
      </c>
      <c r="D145" s="3" t="s">
        <v>47</v>
      </c>
      <c r="E145" s="3"/>
      <c r="F145" s="3"/>
      <c r="G145" s="57"/>
      <c r="H145" s="2"/>
      <c r="I145" s="4"/>
      <c r="J145" s="4"/>
      <c r="K145" s="4"/>
      <c r="L145" s="4"/>
      <c r="M145" s="4"/>
      <c r="N145" s="4"/>
      <c r="O145" s="4"/>
    </row>
    <row r="146" spans="1:15" ht="11.65" customHeight="1" x14ac:dyDescent="0.2">
      <c r="A146" s="49">
        <v>146</v>
      </c>
      <c r="C146" s="56"/>
      <c r="D146" s="3"/>
      <c r="E146" s="3"/>
      <c r="F146" s="3" t="s">
        <v>24</v>
      </c>
      <c r="G146" s="57"/>
      <c r="H146" s="10">
        <v>0</v>
      </c>
      <c r="I146" s="4"/>
      <c r="J146" s="4"/>
      <c r="K146" s="4"/>
      <c r="L146" s="4"/>
      <c r="M146" s="4"/>
      <c r="N146" s="4"/>
      <c r="O146" s="4"/>
    </row>
    <row r="147" spans="1:15" ht="11.65" customHeight="1" x14ac:dyDescent="0.2">
      <c r="A147" s="49">
        <v>147</v>
      </c>
      <c r="C147" s="56"/>
      <c r="D147" s="3"/>
      <c r="E147" s="3"/>
      <c r="F147" s="3"/>
      <c r="G147" s="57"/>
      <c r="H147" s="12">
        <v>0</v>
      </c>
      <c r="I147" s="4"/>
      <c r="J147" s="4"/>
      <c r="K147" s="4"/>
      <c r="L147" s="4"/>
      <c r="M147" s="4"/>
      <c r="N147" s="4"/>
      <c r="O147" s="4"/>
    </row>
    <row r="148" spans="1:15" ht="11.65" customHeight="1" x14ac:dyDescent="0.2">
      <c r="A148" s="49">
        <v>148</v>
      </c>
      <c r="C148" s="56"/>
      <c r="D148" s="3"/>
      <c r="E148" s="3"/>
      <c r="F148" s="3"/>
      <c r="G148" s="57"/>
      <c r="H148" s="2"/>
      <c r="I148" s="4"/>
      <c r="J148" s="4"/>
      <c r="K148" s="4"/>
      <c r="L148" s="4"/>
      <c r="M148" s="4"/>
      <c r="N148" s="4"/>
      <c r="O148" s="4"/>
    </row>
    <row r="149" spans="1:15" ht="11.65" customHeight="1" x14ac:dyDescent="0.2">
      <c r="A149" s="49">
        <v>149</v>
      </c>
      <c r="C149" s="56"/>
      <c r="D149" s="3"/>
      <c r="E149" s="3"/>
      <c r="F149" s="3"/>
      <c r="G149" s="57"/>
      <c r="H149" s="2"/>
      <c r="I149" s="4"/>
      <c r="J149" s="4"/>
      <c r="K149" s="4"/>
      <c r="L149" s="4"/>
      <c r="M149" s="4"/>
      <c r="N149" s="4"/>
      <c r="O149" s="4"/>
    </row>
    <row r="150" spans="1:15" ht="11.65" customHeight="1" thickBot="1" x14ac:dyDescent="0.25">
      <c r="A150" s="49">
        <v>150</v>
      </c>
      <c r="C150" s="63" t="s">
        <v>48</v>
      </c>
      <c r="D150" s="3"/>
      <c r="E150" s="3"/>
      <c r="F150" s="3"/>
      <c r="G150" s="64"/>
      <c r="H150" s="13">
        <f>SUBTOTAL(9,H149)</f>
        <v>0</v>
      </c>
      <c r="I150" s="4"/>
      <c r="J150" s="11"/>
      <c r="K150" s="11"/>
      <c r="L150" s="11"/>
      <c r="M150" s="11"/>
      <c r="N150" s="11"/>
      <c r="O150" s="11"/>
    </row>
    <row r="151" spans="1:15" ht="11.65" customHeight="1" thickTop="1" x14ac:dyDescent="0.2">
      <c r="A151" s="49">
        <v>151</v>
      </c>
      <c r="C151" s="56"/>
      <c r="D151" s="3"/>
      <c r="E151" s="3"/>
      <c r="F151" s="3"/>
      <c r="G151" s="57"/>
      <c r="H151" s="2"/>
      <c r="I151" s="4"/>
      <c r="J151" s="4"/>
      <c r="K151" s="4"/>
      <c r="L151" s="4"/>
      <c r="M151" s="4"/>
      <c r="N151" s="4"/>
      <c r="O151" s="4"/>
    </row>
    <row r="152" spans="1:15" ht="11.65" customHeight="1" x14ac:dyDescent="0.2">
      <c r="A152" s="49">
        <v>152</v>
      </c>
      <c r="C152" s="56"/>
      <c r="D152" s="3"/>
      <c r="E152" s="58"/>
      <c r="F152" s="3"/>
      <c r="G152" s="57"/>
      <c r="H152" s="14"/>
      <c r="I152" s="4"/>
      <c r="J152" s="15"/>
      <c r="K152" s="15"/>
      <c r="L152" s="15"/>
      <c r="M152" s="15"/>
      <c r="N152" s="15"/>
      <c r="O152" s="15"/>
    </row>
    <row r="153" spans="1:15" ht="11.65" customHeight="1" x14ac:dyDescent="0.2">
      <c r="A153" s="49">
        <v>153</v>
      </c>
      <c r="C153" s="59"/>
      <c r="D153" s="60"/>
      <c r="E153" s="61"/>
      <c r="F153" s="60"/>
      <c r="G153" s="62"/>
      <c r="H153" s="16"/>
      <c r="I153" s="4"/>
      <c r="J153" s="17"/>
      <c r="K153" s="17"/>
      <c r="L153" s="17"/>
      <c r="M153" s="17"/>
      <c r="N153" s="17"/>
      <c r="O153" s="17"/>
    </row>
    <row r="154" spans="1:15" ht="11.65" customHeight="1" x14ac:dyDescent="0.2">
      <c r="A154" s="49">
        <v>154</v>
      </c>
      <c r="C154" s="56" t="s">
        <v>49</v>
      </c>
      <c r="D154" s="3"/>
      <c r="E154" s="3"/>
      <c r="F154" s="3"/>
      <c r="G154" s="57"/>
      <c r="H154" s="2"/>
      <c r="I154" s="4"/>
      <c r="J154" s="4"/>
      <c r="K154" s="4"/>
      <c r="L154" s="4"/>
      <c r="M154" s="4"/>
      <c r="N154" s="4"/>
      <c r="O154" s="4"/>
    </row>
    <row r="155" spans="1:15" ht="11.65" customHeight="1" x14ac:dyDescent="0.2">
      <c r="A155" s="49">
        <v>155</v>
      </c>
      <c r="C155" s="56"/>
      <c r="D155" s="3"/>
      <c r="E155" s="3" t="s">
        <v>250</v>
      </c>
      <c r="F155" s="3"/>
      <c r="G155" s="57"/>
      <c r="H155" s="10">
        <f>SUMIFS($H$120:$H$147,$F$120:$F$147,E155)</f>
        <v>0</v>
      </c>
      <c r="I155" s="4"/>
      <c r="J155" s="4"/>
      <c r="K155" s="4"/>
      <c r="L155" s="4"/>
      <c r="M155" s="4"/>
      <c r="N155" s="4"/>
      <c r="O155" s="4"/>
    </row>
    <row r="156" spans="1:15" ht="11.65" customHeight="1" x14ac:dyDescent="0.2">
      <c r="A156" s="49">
        <v>156</v>
      </c>
      <c r="C156" s="56"/>
      <c r="D156" s="3"/>
      <c r="E156" s="3" t="s">
        <v>254</v>
      </c>
      <c r="F156" s="3"/>
      <c r="G156" s="57"/>
      <c r="H156" s="10">
        <f>SUMIFS($H$120:$H$147,$F$120:$F$147,E156)</f>
        <v>0</v>
      </c>
      <c r="I156" s="4"/>
      <c r="J156" s="4"/>
      <c r="K156" s="4"/>
      <c r="L156" s="4"/>
      <c r="M156" s="4"/>
      <c r="N156" s="4"/>
      <c r="O156" s="4"/>
    </row>
    <row r="157" spans="1:15" ht="11.65" customHeight="1" x14ac:dyDescent="0.2">
      <c r="A157" s="49">
        <v>157</v>
      </c>
      <c r="C157" s="56"/>
      <c r="D157" s="3"/>
      <c r="E157" s="3" t="s">
        <v>24</v>
      </c>
      <c r="F157" s="3"/>
      <c r="G157" s="57"/>
      <c r="H157" s="10">
        <f>SUMIFS($H$120:$H$147,$F$120:$F$147,E157)</f>
        <v>0</v>
      </c>
      <c r="I157" s="4"/>
      <c r="J157" s="4"/>
      <c r="K157" s="4"/>
      <c r="L157" s="4"/>
      <c r="M157" s="4"/>
      <c r="N157" s="4"/>
      <c r="O157" s="4"/>
    </row>
    <row r="158" spans="1:15" ht="11.65" customHeight="1" x14ac:dyDescent="0.2">
      <c r="A158" s="49">
        <v>158</v>
      </c>
      <c r="C158" s="56"/>
      <c r="D158" s="3"/>
      <c r="E158" s="3"/>
      <c r="F158" s="3"/>
      <c r="G158" s="57"/>
      <c r="H158" s="2"/>
      <c r="I158" s="4"/>
      <c r="J158" s="4"/>
      <c r="K158" s="4"/>
      <c r="L158" s="4"/>
      <c r="M158" s="4"/>
      <c r="N158" s="4"/>
      <c r="O158" s="4"/>
    </row>
    <row r="159" spans="1:15" ht="11.65" customHeight="1" thickBot="1" x14ac:dyDescent="0.25">
      <c r="A159" s="49">
        <v>159</v>
      </c>
      <c r="C159" s="56" t="s">
        <v>50</v>
      </c>
      <c r="D159" s="3"/>
      <c r="E159" s="3"/>
      <c r="F159" s="3"/>
      <c r="G159" s="57"/>
      <c r="H159" s="19">
        <f>SUM(H155:H158)</f>
        <v>0</v>
      </c>
      <c r="I159" s="4"/>
      <c r="J159" s="4"/>
      <c r="K159" s="4"/>
      <c r="L159" s="4"/>
      <c r="M159" s="4"/>
      <c r="N159" s="4"/>
      <c r="O159" s="4"/>
    </row>
    <row r="160" spans="1:15" ht="11.65" customHeight="1" thickTop="1" x14ac:dyDescent="0.2">
      <c r="A160" s="49">
        <v>160</v>
      </c>
      <c r="C160" s="56"/>
      <c r="D160" s="3"/>
      <c r="E160" s="3"/>
      <c r="F160" s="3"/>
      <c r="G160" s="57"/>
      <c r="H160" s="2"/>
      <c r="I160" s="4"/>
      <c r="J160" s="4"/>
      <c r="K160" s="4"/>
      <c r="L160" s="4"/>
      <c r="M160" s="4"/>
      <c r="N160" s="4"/>
      <c r="O160" s="4"/>
    </row>
    <row r="161" spans="1:15" ht="11.65" customHeight="1" x14ac:dyDescent="0.2">
      <c r="A161" s="49">
        <v>161</v>
      </c>
      <c r="C161" s="56">
        <v>330</v>
      </c>
      <c r="D161" s="3" t="s">
        <v>31</v>
      </c>
      <c r="E161" s="3"/>
      <c r="F161" s="3"/>
      <c r="G161" s="57"/>
      <c r="H161" s="2"/>
      <c r="I161" s="4"/>
      <c r="J161" s="4"/>
      <c r="K161" s="4"/>
      <c r="L161" s="4"/>
      <c r="M161" s="4"/>
      <c r="N161" s="4"/>
      <c r="O161" s="4"/>
    </row>
    <row r="162" spans="1:15" ht="11.65" customHeight="1" x14ac:dyDescent="0.2">
      <c r="A162" s="49">
        <v>162</v>
      </c>
      <c r="C162" s="56"/>
      <c r="D162" s="3"/>
      <c r="E162" s="58"/>
      <c r="F162" s="3" t="s">
        <v>302</v>
      </c>
      <c r="G162" s="57"/>
      <c r="H162" s="10">
        <v>2576936.6723304437</v>
      </c>
      <c r="I162" s="4"/>
      <c r="J162" s="4"/>
      <c r="K162" s="4"/>
      <c r="L162" s="4"/>
      <c r="M162" s="4"/>
      <c r="N162" s="4"/>
      <c r="O162" s="4"/>
    </row>
    <row r="163" spans="1:15" ht="11.65" customHeight="1" x14ac:dyDescent="0.2">
      <c r="A163" s="49">
        <v>163</v>
      </c>
      <c r="C163" s="56"/>
      <c r="D163" s="3"/>
      <c r="E163" s="58"/>
      <c r="F163" s="3" t="s">
        <v>303</v>
      </c>
      <c r="G163" s="57"/>
      <c r="H163" s="10">
        <v>525408.61559158412</v>
      </c>
      <c r="I163" s="4"/>
      <c r="J163" s="4"/>
      <c r="K163" s="4"/>
      <c r="L163" s="4"/>
      <c r="M163" s="4"/>
      <c r="N163" s="4"/>
      <c r="O163" s="4"/>
    </row>
    <row r="164" spans="1:15" ht="11.65" customHeight="1" x14ac:dyDescent="0.2">
      <c r="A164" s="49">
        <v>164</v>
      </c>
      <c r="C164" s="56"/>
      <c r="D164" s="3"/>
      <c r="E164" s="58"/>
      <c r="F164" s="3" t="s">
        <v>249</v>
      </c>
      <c r="G164" s="57"/>
      <c r="H164" s="10">
        <v>0</v>
      </c>
      <c r="I164" s="4"/>
      <c r="J164" s="4"/>
      <c r="K164" s="4"/>
      <c r="L164" s="4"/>
      <c r="M164" s="4"/>
      <c r="N164" s="4"/>
      <c r="O164" s="4"/>
    </row>
    <row r="165" spans="1:15" ht="11.65" customHeight="1" x14ac:dyDescent="0.2">
      <c r="A165" s="49">
        <v>165</v>
      </c>
      <c r="C165" s="56"/>
      <c r="D165" s="3"/>
      <c r="E165" s="58"/>
      <c r="F165" s="3" t="s">
        <v>251</v>
      </c>
      <c r="G165" s="57"/>
      <c r="H165" s="10">
        <v>0</v>
      </c>
      <c r="I165" s="4"/>
      <c r="J165" s="4"/>
      <c r="K165" s="4"/>
      <c r="L165" s="4"/>
      <c r="M165" s="4"/>
      <c r="N165" s="4"/>
      <c r="O165" s="4"/>
    </row>
    <row r="166" spans="1:15" ht="11.65" customHeight="1" x14ac:dyDescent="0.2">
      <c r="A166" s="49">
        <v>166</v>
      </c>
      <c r="C166" s="56"/>
      <c r="D166" s="3"/>
      <c r="E166" s="58"/>
      <c r="F166" s="3" t="s">
        <v>24</v>
      </c>
      <c r="G166" s="57"/>
      <c r="H166" s="10">
        <v>0</v>
      </c>
      <c r="I166" s="4"/>
      <c r="J166" s="4"/>
      <c r="K166" s="4"/>
      <c r="L166" s="4"/>
      <c r="M166" s="4"/>
      <c r="N166" s="4"/>
      <c r="O166" s="4"/>
    </row>
    <row r="167" spans="1:15" ht="11.65" customHeight="1" x14ac:dyDescent="0.2">
      <c r="A167" s="49">
        <v>167</v>
      </c>
      <c r="C167" s="56"/>
      <c r="D167" s="3"/>
      <c r="E167" s="58"/>
      <c r="F167" s="3" t="s">
        <v>251</v>
      </c>
      <c r="G167" s="57"/>
      <c r="H167" s="10">
        <v>0</v>
      </c>
      <c r="I167" s="4"/>
      <c r="J167" s="4"/>
      <c r="K167" s="4"/>
      <c r="L167" s="4"/>
      <c r="M167" s="4"/>
      <c r="N167" s="4"/>
      <c r="O167" s="4"/>
    </row>
    <row r="168" spans="1:15" ht="11.65" customHeight="1" x14ac:dyDescent="0.2">
      <c r="A168" s="49">
        <v>168</v>
      </c>
      <c r="C168" s="56"/>
      <c r="D168" s="3"/>
      <c r="E168" s="3"/>
      <c r="F168" s="3"/>
      <c r="G168" s="57" t="s">
        <v>32</v>
      </c>
      <c r="H168" s="12">
        <f>SUBTOTAL(9,H162:H167)</f>
        <v>3102345.287922028</v>
      </c>
      <c r="I168" s="4"/>
      <c r="J168" s="4"/>
      <c r="K168" s="4"/>
      <c r="L168" s="4"/>
      <c r="M168" s="4"/>
      <c r="N168" s="4"/>
      <c r="O168" s="4"/>
    </row>
    <row r="169" spans="1:15" ht="11.65" customHeight="1" x14ac:dyDescent="0.2">
      <c r="A169" s="49">
        <v>169</v>
      </c>
      <c r="C169" s="56"/>
      <c r="D169" s="3"/>
      <c r="E169" s="3"/>
      <c r="F169" s="3"/>
      <c r="G169" s="57"/>
      <c r="H169" s="2"/>
      <c r="I169" s="4"/>
      <c r="J169" s="4"/>
      <c r="K169" s="4"/>
      <c r="L169" s="4"/>
      <c r="M169" s="4"/>
      <c r="N169" s="4"/>
      <c r="O169" s="4"/>
    </row>
    <row r="170" spans="1:15" ht="11.65" customHeight="1" x14ac:dyDescent="0.2">
      <c r="A170" s="49">
        <v>170</v>
      </c>
      <c r="C170" s="56">
        <v>331</v>
      </c>
      <c r="D170" s="3" t="s">
        <v>33</v>
      </c>
      <c r="E170" s="3"/>
      <c r="F170" s="3"/>
      <c r="G170" s="57"/>
      <c r="H170" s="2"/>
      <c r="I170" s="4"/>
      <c r="J170" s="4"/>
      <c r="K170" s="4"/>
      <c r="L170" s="4"/>
      <c r="M170" s="4"/>
      <c r="N170" s="4"/>
      <c r="O170" s="4"/>
    </row>
    <row r="171" spans="1:15" ht="11.65" customHeight="1" x14ac:dyDescent="0.2">
      <c r="A171" s="49">
        <v>171</v>
      </c>
      <c r="C171" s="56"/>
      <c r="D171" s="3"/>
      <c r="E171" s="58"/>
      <c r="F171" s="3" t="s">
        <v>302</v>
      </c>
      <c r="G171" s="57"/>
      <c r="H171" s="10">
        <v>21477805.448381186</v>
      </c>
      <c r="I171" s="4"/>
      <c r="J171" s="4"/>
      <c r="K171" s="4"/>
      <c r="L171" s="4"/>
      <c r="M171" s="4"/>
      <c r="N171" s="4"/>
      <c r="O171" s="4"/>
    </row>
    <row r="172" spans="1:15" ht="11.65" customHeight="1" x14ac:dyDescent="0.2">
      <c r="A172" s="49">
        <v>172</v>
      </c>
      <c r="C172" s="56"/>
      <c r="D172" s="3"/>
      <c r="E172" s="58"/>
      <c r="F172" s="3" t="s">
        <v>303</v>
      </c>
      <c r="G172" s="57"/>
      <c r="H172" s="10">
        <v>1530446.6329582292</v>
      </c>
      <c r="I172" s="4"/>
      <c r="J172" s="4"/>
      <c r="K172" s="4"/>
      <c r="L172" s="4"/>
      <c r="M172" s="4"/>
      <c r="N172" s="4"/>
      <c r="O172" s="4"/>
    </row>
    <row r="173" spans="1:15" ht="11.65" customHeight="1" x14ac:dyDescent="0.2">
      <c r="A173" s="49">
        <v>173</v>
      </c>
      <c r="C173" s="56"/>
      <c r="D173" s="3"/>
      <c r="E173" s="58"/>
      <c r="F173" s="3" t="s">
        <v>249</v>
      </c>
      <c r="G173" s="57"/>
      <c r="H173" s="10">
        <v>0</v>
      </c>
      <c r="I173" s="4"/>
      <c r="J173" s="4"/>
      <c r="K173" s="4"/>
      <c r="L173" s="4"/>
      <c r="M173" s="4"/>
      <c r="N173" s="4"/>
      <c r="O173" s="4"/>
    </row>
    <row r="174" spans="1:15" ht="11.65" customHeight="1" x14ac:dyDescent="0.2">
      <c r="A174" s="49">
        <v>174</v>
      </c>
      <c r="C174" s="56"/>
      <c r="D174" s="3"/>
      <c r="E174" s="58"/>
      <c r="F174" s="3" t="s">
        <v>251</v>
      </c>
      <c r="G174" s="57"/>
      <c r="H174" s="10">
        <v>0</v>
      </c>
      <c r="I174" s="4"/>
      <c r="J174" s="4"/>
      <c r="K174" s="4"/>
      <c r="L174" s="4"/>
      <c r="M174" s="4"/>
      <c r="N174" s="4"/>
      <c r="O174" s="4"/>
    </row>
    <row r="175" spans="1:15" ht="11.65" customHeight="1" x14ac:dyDescent="0.2">
      <c r="A175" s="49">
        <v>175</v>
      </c>
      <c r="C175" s="56"/>
      <c r="D175" s="3"/>
      <c r="E175" s="58"/>
      <c r="F175" s="3" t="s">
        <v>24</v>
      </c>
      <c r="G175" s="57"/>
      <c r="H175" s="10">
        <v>0</v>
      </c>
      <c r="I175" s="4"/>
      <c r="J175" s="4"/>
      <c r="K175" s="4"/>
      <c r="L175" s="4"/>
      <c r="M175" s="4"/>
      <c r="N175" s="4"/>
      <c r="O175" s="4"/>
    </row>
    <row r="176" spans="1:15" ht="11.65" customHeight="1" x14ac:dyDescent="0.2">
      <c r="A176" s="49">
        <v>176</v>
      </c>
      <c r="C176" s="56"/>
      <c r="D176" s="3"/>
      <c r="E176" s="58"/>
      <c r="F176" s="3" t="s">
        <v>251</v>
      </c>
      <c r="G176" s="57"/>
      <c r="H176" s="10">
        <v>0</v>
      </c>
      <c r="I176" s="4"/>
      <c r="J176" s="4"/>
      <c r="K176" s="4"/>
      <c r="L176" s="4"/>
      <c r="M176" s="4"/>
      <c r="N176" s="4"/>
      <c r="O176" s="4"/>
    </row>
    <row r="177" spans="1:15" ht="11.65" customHeight="1" x14ac:dyDescent="0.2">
      <c r="A177" s="49">
        <v>177</v>
      </c>
      <c r="C177" s="56"/>
      <c r="D177" s="3"/>
      <c r="E177" s="3"/>
      <c r="F177" s="3"/>
      <c r="G177" s="57" t="s">
        <v>32</v>
      </c>
      <c r="H177" s="12">
        <f>SUBTOTAL(9,H171:H176)</f>
        <v>23008252.081339415</v>
      </c>
      <c r="I177" s="4"/>
      <c r="J177" s="4"/>
      <c r="K177" s="4"/>
      <c r="L177" s="4"/>
      <c r="M177" s="4"/>
      <c r="N177" s="4"/>
      <c r="O177" s="4"/>
    </row>
    <row r="178" spans="1:15" ht="11.65" customHeight="1" x14ac:dyDescent="0.2">
      <c r="A178" s="49">
        <v>178</v>
      </c>
      <c r="C178" s="56"/>
      <c r="D178" s="3"/>
      <c r="E178" s="3"/>
      <c r="F178" s="3"/>
      <c r="G178" s="57"/>
      <c r="H178" s="2"/>
      <c r="I178" s="4"/>
      <c r="J178" s="4"/>
      <c r="K178" s="4"/>
      <c r="L178" s="4"/>
      <c r="M178" s="4"/>
      <c r="N178" s="4"/>
      <c r="O178" s="4"/>
    </row>
    <row r="179" spans="1:15" ht="11.65" customHeight="1" x14ac:dyDescent="0.2">
      <c r="A179" s="49">
        <v>179</v>
      </c>
      <c r="C179" s="56">
        <v>332</v>
      </c>
      <c r="D179" s="3" t="s">
        <v>51</v>
      </c>
      <c r="E179" s="3"/>
      <c r="F179" s="3"/>
      <c r="G179" s="57"/>
      <c r="H179" s="2"/>
      <c r="I179" s="4"/>
      <c r="J179" s="4"/>
      <c r="K179" s="4"/>
      <c r="L179" s="4"/>
      <c r="M179" s="4"/>
      <c r="N179" s="4"/>
      <c r="O179" s="4"/>
    </row>
    <row r="180" spans="1:15" ht="11.65" customHeight="1" x14ac:dyDescent="0.2">
      <c r="A180" s="49">
        <v>180</v>
      </c>
      <c r="C180" s="56"/>
      <c r="D180" s="3"/>
      <c r="E180" s="58"/>
      <c r="F180" s="3" t="s">
        <v>302</v>
      </c>
      <c r="G180" s="57"/>
      <c r="H180" s="10">
        <v>34587177.652213417</v>
      </c>
      <c r="I180" s="4"/>
      <c r="J180" s="4"/>
      <c r="K180" s="4"/>
      <c r="L180" s="4"/>
      <c r="M180" s="4"/>
      <c r="N180" s="4"/>
      <c r="O180" s="4"/>
    </row>
    <row r="181" spans="1:15" ht="11.65" customHeight="1" x14ac:dyDescent="0.2">
      <c r="A181" s="49">
        <v>181</v>
      </c>
      <c r="C181" s="56"/>
      <c r="D181" s="3"/>
      <c r="E181" s="58"/>
      <c r="F181" s="3" t="s">
        <v>303</v>
      </c>
      <c r="G181" s="57"/>
      <c r="H181" s="10">
        <v>7891474.9435798079</v>
      </c>
      <c r="I181" s="4"/>
      <c r="J181" s="4"/>
      <c r="K181" s="4"/>
      <c r="L181" s="4"/>
      <c r="M181" s="4"/>
      <c r="N181" s="4"/>
      <c r="O181" s="4"/>
    </row>
    <row r="182" spans="1:15" ht="11.65" customHeight="1" x14ac:dyDescent="0.2">
      <c r="A182" s="49">
        <v>182</v>
      </c>
      <c r="C182" s="56"/>
      <c r="D182" s="3"/>
      <c r="E182" s="58"/>
      <c r="F182" s="3" t="s">
        <v>249</v>
      </c>
      <c r="G182" s="57"/>
      <c r="H182" s="10">
        <v>0</v>
      </c>
      <c r="I182" s="4"/>
      <c r="J182" s="4"/>
      <c r="K182" s="4"/>
      <c r="L182" s="4"/>
      <c r="M182" s="4"/>
      <c r="N182" s="4"/>
      <c r="O182" s="4"/>
    </row>
    <row r="183" spans="1:15" ht="11.65" customHeight="1" x14ac:dyDescent="0.2">
      <c r="A183" s="49">
        <v>183</v>
      </c>
      <c r="C183" s="56"/>
      <c r="D183" s="3"/>
      <c r="E183" s="58"/>
      <c r="F183" s="3" t="s">
        <v>251</v>
      </c>
      <c r="G183" s="57"/>
      <c r="H183" s="10">
        <v>0</v>
      </c>
      <c r="I183" s="4"/>
      <c r="J183" s="4"/>
      <c r="K183" s="4"/>
      <c r="L183" s="4"/>
      <c r="M183" s="4"/>
      <c r="N183" s="4"/>
      <c r="O183" s="4"/>
    </row>
    <row r="184" spans="1:15" ht="11.65" customHeight="1" x14ac:dyDescent="0.2">
      <c r="A184" s="49">
        <v>184</v>
      </c>
      <c r="C184" s="56"/>
      <c r="D184" s="3"/>
      <c r="E184" s="58"/>
      <c r="F184" s="3" t="s">
        <v>24</v>
      </c>
      <c r="G184" s="57"/>
      <c r="H184" s="10">
        <v>0</v>
      </c>
      <c r="I184" s="4"/>
      <c r="J184" s="4"/>
      <c r="K184" s="4"/>
      <c r="L184" s="4"/>
      <c r="M184" s="4"/>
      <c r="N184" s="4"/>
      <c r="O184" s="4"/>
    </row>
    <row r="185" spans="1:15" ht="11.65" customHeight="1" x14ac:dyDescent="0.2">
      <c r="A185" s="49">
        <v>185</v>
      </c>
      <c r="C185" s="56"/>
      <c r="D185" s="3"/>
      <c r="E185" s="58"/>
      <c r="F185" s="3" t="s">
        <v>251</v>
      </c>
      <c r="G185" s="57"/>
      <c r="H185" s="10">
        <v>0</v>
      </c>
      <c r="I185" s="4"/>
      <c r="J185" s="4"/>
      <c r="K185" s="4"/>
      <c r="L185" s="4"/>
      <c r="M185" s="4"/>
      <c r="N185" s="4"/>
      <c r="O185" s="4"/>
    </row>
    <row r="186" spans="1:15" ht="11.65" customHeight="1" x14ac:dyDescent="0.2">
      <c r="A186" s="49">
        <v>186</v>
      </c>
      <c r="C186" s="56"/>
      <c r="D186" s="3"/>
      <c r="E186" s="3"/>
      <c r="F186" s="3"/>
      <c r="G186" s="57" t="s">
        <v>32</v>
      </c>
      <c r="H186" s="12">
        <f>SUBTOTAL(9,H180:H185)</f>
        <v>42478652.595793225</v>
      </c>
      <c r="I186" s="4"/>
      <c r="J186" s="4"/>
      <c r="K186" s="4"/>
      <c r="L186" s="4"/>
      <c r="M186" s="4"/>
      <c r="N186" s="4"/>
      <c r="O186" s="4"/>
    </row>
    <row r="187" spans="1:15" ht="11.65" customHeight="1" x14ac:dyDescent="0.2">
      <c r="A187" s="49">
        <v>187</v>
      </c>
      <c r="C187" s="56"/>
      <c r="D187" s="3"/>
      <c r="E187" s="3"/>
      <c r="F187" s="3"/>
      <c r="G187" s="57"/>
      <c r="H187" s="2"/>
      <c r="I187" s="4"/>
      <c r="J187" s="4"/>
      <c r="K187" s="4"/>
      <c r="L187" s="4"/>
      <c r="M187" s="4"/>
      <c r="N187" s="4"/>
      <c r="O187" s="4"/>
    </row>
    <row r="188" spans="1:15" ht="11.65" customHeight="1" x14ac:dyDescent="0.2">
      <c r="A188" s="49">
        <v>188</v>
      </c>
      <c r="C188" s="56">
        <v>333</v>
      </c>
      <c r="D188" s="3" t="s">
        <v>52</v>
      </c>
      <c r="E188" s="3"/>
      <c r="F188" s="3"/>
      <c r="G188" s="57"/>
      <c r="H188" s="2"/>
      <c r="I188" s="4"/>
      <c r="J188" s="4"/>
      <c r="K188" s="4"/>
      <c r="L188" s="4"/>
      <c r="M188" s="4"/>
      <c r="N188" s="4"/>
      <c r="O188" s="4"/>
    </row>
    <row r="189" spans="1:15" ht="11.65" customHeight="1" x14ac:dyDescent="0.2">
      <c r="A189" s="49">
        <v>189</v>
      </c>
      <c r="C189" s="56"/>
      <c r="D189" s="3"/>
      <c r="E189" s="58"/>
      <c r="F189" s="3" t="s">
        <v>302</v>
      </c>
      <c r="G189" s="57"/>
      <c r="H189" s="10">
        <v>7653478.1445008181</v>
      </c>
      <c r="I189" s="4"/>
      <c r="J189" s="4"/>
      <c r="K189" s="4"/>
      <c r="L189" s="4"/>
      <c r="M189" s="4"/>
      <c r="N189" s="4"/>
      <c r="O189" s="4"/>
    </row>
    <row r="190" spans="1:15" ht="11.65" customHeight="1" x14ac:dyDescent="0.2">
      <c r="A190" s="49">
        <v>190</v>
      </c>
      <c r="C190" s="56"/>
      <c r="D190" s="3"/>
      <c r="E190" s="58"/>
      <c r="F190" s="3" t="s">
        <v>303</v>
      </c>
      <c r="G190" s="57"/>
      <c r="H190" s="10">
        <v>4014585.9019759842</v>
      </c>
      <c r="I190" s="4"/>
      <c r="J190" s="4"/>
      <c r="K190" s="4"/>
      <c r="L190" s="4"/>
      <c r="M190" s="4"/>
      <c r="N190" s="4"/>
      <c r="O190" s="4"/>
    </row>
    <row r="191" spans="1:15" ht="11.65" customHeight="1" x14ac:dyDescent="0.2">
      <c r="A191" s="49">
        <v>191</v>
      </c>
      <c r="C191" s="56"/>
      <c r="D191" s="3"/>
      <c r="E191" s="58"/>
      <c r="F191" s="3" t="s">
        <v>249</v>
      </c>
      <c r="G191" s="57"/>
      <c r="H191" s="10">
        <v>0</v>
      </c>
      <c r="I191" s="4"/>
      <c r="J191" s="4"/>
      <c r="K191" s="4"/>
      <c r="L191" s="4"/>
      <c r="M191" s="4"/>
      <c r="N191" s="4"/>
      <c r="O191" s="4"/>
    </row>
    <row r="192" spans="1:15" ht="11.65" customHeight="1" x14ac:dyDescent="0.2">
      <c r="A192" s="49">
        <v>192</v>
      </c>
      <c r="C192" s="56"/>
      <c r="D192" s="3"/>
      <c r="E192" s="58"/>
      <c r="F192" s="3" t="s">
        <v>251</v>
      </c>
      <c r="G192" s="57"/>
      <c r="H192" s="10">
        <v>0</v>
      </c>
      <c r="I192" s="4"/>
      <c r="J192" s="4"/>
      <c r="K192" s="4"/>
      <c r="L192" s="4"/>
      <c r="M192" s="4"/>
      <c r="N192" s="4"/>
      <c r="O192" s="4"/>
    </row>
    <row r="193" spans="1:15" ht="11.65" customHeight="1" x14ac:dyDescent="0.2">
      <c r="A193" s="49">
        <v>193</v>
      </c>
      <c r="C193" s="56"/>
      <c r="D193" s="3"/>
      <c r="E193" s="58"/>
      <c r="F193" s="3" t="s">
        <v>24</v>
      </c>
      <c r="G193" s="57"/>
      <c r="H193" s="10">
        <v>0</v>
      </c>
      <c r="I193" s="4"/>
      <c r="J193" s="4"/>
      <c r="K193" s="4"/>
      <c r="L193" s="4"/>
      <c r="M193" s="4"/>
      <c r="N193" s="4"/>
      <c r="O193" s="4"/>
    </row>
    <row r="194" spans="1:15" ht="11.65" customHeight="1" x14ac:dyDescent="0.2">
      <c r="A194" s="49">
        <v>194</v>
      </c>
      <c r="C194" s="56"/>
      <c r="D194" s="3"/>
      <c r="E194" s="58"/>
      <c r="F194" s="3" t="s">
        <v>251</v>
      </c>
      <c r="G194" s="57"/>
      <c r="H194" s="10">
        <v>0</v>
      </c>
      <c r="I194" s="4"/>
      <c r="J194" s="4"/>
      <c r="K194" s="4"/>
      <c r="L194" s="4"/>
      <c r="M194" s="4"/>
      <c r="N194" s="4"/>
      <c r="O194" s="4"/>
    </row>
    <row r="195" spans="1:15" ht="11.65" customHeight="1" x14ac:dyDescent="0.2">
      <c r="A195" s="49">
        <v>195</v>
      </c>
      <c r="C195" s="56"/>
      <c r="D195" s="3"/>
      <c r="E195" s="3"/>
      <c r="F195" s="3"/>
      <c r="G195" s="57" t="s">
        <v>32</v>
      </c>
      <c r="H195" s="12">
        <f>SUBTOTAL(9,H189:H194)</f>
        <v>11668064.046476802</v>
      </c>
      <c r="I195" s="4"/>
      <c r="J195" s="4"/>
      <c r="K195" s="4"/>
      <c r="L195" s="4"/>
      <c r="M195" s="4"/>
      <c r="N195" s="4"/>
      <c r="O195" s="4"/>
    </row>
    <row r="196" spans="1:15" ht="11.65" customHeight="1" x14ac:dyDescent="0.2">
      <c r="A196" s="49">
        <v>196</v>
      </c>
      <c r="C196" s="56"/>
      <c r="D196" s="3"/>
      <c r="E196" s="3"/>
      <c r="F196" s="3"/>
      <c r="G196" s="57"/>
      <c r="H196" s="2"/>
      <c r="I196" s="4"/>
      <c r="J196" s="4"/>
      <c r="K196" s="4"/>
      <c r="L196" s="4"/>
      <c r="M196" s="4"/>
      <c r="N196" s="4"/>
      <c r="O196" s="4"/>
    </row>
    <row r="197" spans="1:15" ht="11.65" customHeight="1" x14ac:dyDescent="0.2">
      <c r="A197" s="49">
        <v>197</v>
      </c>
      <c r="C197" s="56">
        <v>334</v>
      </c>
      <c r="D197" s="3" t="s">
        <v>36</v>
      </c>
      <c r="E197" s="3"/>
      <c r="F197" s="3"/>
      <c r="G197" s="57"/>
      <c r="H197" s="2"/>
      <c r="I197" s="4"/>
      <c r="J197" s="4"/>
      <c r="K197" s="4"/>
      <c r="L197" s="4"/>
      <c r="M197" s="4"/>
      <c r="N197" s="4"/>
      <c r="O197" s="4"/>
    </row>
    <row r="198" spans="1:15" ht="11.65" customHeight="1" x14ac:dyDescent="0.2">
      <c r="A198" s="49">
        <v>198</v>
      </c>
      <c r="C198" s="56"/>
      <c r="D198" s="3"/>
      <c r="E198" s="58"/>
      <c r="F198" s="3" t="s">
        <v>302</v>
      </c>
      <c r="G198" s="57"/>
      <c r="H198" s="10">
        <v>5704738.423643508</v>
      </c>
      <c r="I198" s="4"/>
      <c r="J198" s="4"/>
      <c r="K198" s="4"/>
      <c r="L198" s="4"/>
      <c r="M198" s="4"/>
      <c r="N198" s="4"/>
      <c r="O198" s="4"/>
    </row>
    <row r="199" spans="1:15" ht="11.65" customHeight="1" x14ac:dyDescent="0.2">
      <c r="A199" s="49">
        <v>199</v>
      </c>
      <c r="C199" s="56"/>
      <c r="D199" s="3"/>
      <c r="E199" s="58"/>
      <c r="F199" s="3" t="s">
        <v>303</v>
      </c>
      <c r="G199" s="57"/>
      <c r="H199" s="10">
        <v>1159593.7648076222</v>
      </c>
      <c r="I199" s="4"/>
      <c r="J199" s="4"/>
      <c r="K199" s="4"/>
      <c r="L199" s="4"/>
      <c r="M199" s="4"/>
      <c r="N199" s="4"/>
      <c r="O199" s="4"/>
    </row>
    <row r="200" spans="1:15" ht="11.65" customHeight="1" x14ac:dyDescent="0.2">
      <c r="A200" s="49">
        <v>200</v>
      </c>
      <c r="C200" s="56"/>
      <c r="D200" s="3"/>
      <c r="E200" s="58"/>
      <c r="F200" s="3" t="s">
        <v>249</v>
      </c>
      <c r="G200" s="57"/>
      <c r="H200" s="10">
        <v>0</v>
      </c>
      <c r="I200" s="4"/>
      <c r="J200" s="4"/>
      <c r="K200" s="4"/>
      <c r="L200" s="4"/>
      <c r="M200" s="4"/>
      <c r="N200" s="4"/>
      <c r="O200" s="4"/>
    </row>
    <row r="201" spans="1:15" ht="11.65" customHeight="1" x14ac:dyDescent="0.2">
      <c r="A201" s="49">
        <v>201</v>
      </c>
      <c r="C201" s="56"/>
      <c r="D201" s="3"/>
      <c r="E201" s="58"/>
      <c r="F201" s="3" t="s">
        <v>251</v>
      </c>
      <c r="G201" s="57"/>
      <c r="H201" s="10">
        <v>0</v>
      </c>
      <c r="I201" s="4"/>
      <c r="J201" s="4"/>
      <c r="K201" s="4"/>
      <c r="L201" s="4"/>
      <c r="M201" s="4"/>
      <c r="N201" s="4"/>
      <c r="O201" s="4"/>
    </row>
    <row r="202" spans="1:15" ht="11.65" customHeight="1" x14ac:dyDescent="0.2">
      <c r="A202" s="49">
        <v>202</v>
      </c>
      <c r="C202" s="56"/>
      <c r="D202" s="3"/>
      <c r="E202" s="58"/>
      <c r="F202" s="3" t="s">
        <v>24</v>
      </c>
      <c r="G202" s="57"/>
      <c r="H202" s="10">
        <v>0</v>
      </c>
      <c r="I202" s="4"/>
      <c r="J202" s="4"/>
      <c r="K202" s="4"/>
      <c r="L202" s="4"/>
      <c r="M202" s="4"/>
      <c r="N202" s="4"/>
      <c r="O202" s="4"/>
    </row>
    <row r="203" spans="1:15" ht="11.65" customHeight="1" x14ac:dyDescent="0.2">
      <c r="A203" s="49">
        <v>203</v>
      </c>
      <c r="C203" s="56"/>
      <c r="D203" s="3"/>
      <c r="E203" s="58"/>
      <c r="F203" s="3" t="s">
        <v>251</v>
      </c>
      <c r="G203" s="57"/>
      <c r="H203" s="10">
        <v>0</v>
      </c>
      <c r="I203" s="4"/>
      <c r="J203" s="4"/>
      <c r="K203" s="4"/>
      <c r="L203" s="4"/>
      <c r="M203" s="4"/>
      <c r="N203" s="4"/>
      <c r="O203" s="4"/>
    </row>
    <row r="204" spans="1:15" ht="11.65" customHeight="1" x14ac:dyDescent="0.2">
      <c r="A204" s="49">
        <v>204</v>
      </c>
      <c r="C204" s="56"/>
      <c r="D204" s="3"/>
      <c r="E204" s="3"/>
      <c r="F204" s="3"/>
      <c r="G204" s="57" t="s">
        <v>32</v>
      </c>
      <c r="H204" s="12">
        <f>SUBTOTAL(9,H198:H203)</f>
        <v>6864332.1884511299</v>
      </c>
      <c r="I204" s="4"/>
      <c r="J204" s="4"/>
      <c r="K204" s="4"/>
      <c r="L204" s="4"/>
      <c r="M204" s="4"/>
      <c r="N204" s="4"/>
      <c r="O204" s="4"/>
    </row>
    <row r="205" spans="1:15" ht="11.65" customHeight="1" x14ac:dyDescent="0.2">
      <c r="A205" s="49">
        <v>205</v>
      </c>
      <c r="C205" s="56"/>
      <c r="D205" s="3"/>
      <c r="E205" s="3"/>
      <c r="F205" s="3"/>
      <c r="G205" s="57"/>
      <c r="H205" s="2"/>
      <c r="I205" s="4"/>
      <c r="J205" s="4"/>
      <c r="K205" s="4"/>
      <c r="L205" s="4"/>
      <c r="M205" s="4"/>
      <c r="N205" s="4"/>
      <c r="O205" s="4"/>
    </row>
    <row r="206" spans="1:15" ht="11.65" customHeight="1" x14ac:dyDescent="0.2">
      <c r="A206" s="49">
        <v>206</v>
      </c>
      <c r="C206" s="56"/>
      <c r="D206" s="3"/>
      <c r="E206" s="58"/>
      <c r="F206" s="3"/>
      <c r="G206" s="57"/>
      <c r="H206" s="14"/>
      <c r="I206" s="4"/>
      <c r="J206" s="15"/>
      <c r="K206" s="15"/>
      <c r="L206" s="15"/>
      <c r="M206" s="15"/>
      <c r="N206" s="15"/>
      <c r="O206" s="15"/>
    </row>
    <row r="207" spans="1:15" ht="11.65" customHeight="1" x14ac:dyDescent="0.2">
      <c r="A207" s="49">
        <v>207</v>
      </c>
      <c r="C207" s="59"/>
      <c r="D207" s="60"/>
      <c r="E207" s="61"/>
      <c r="F207" s="60"/>
      <c r="G207" s="62"/>
      <c r="H207" s="16"/>
      <c r="I207" s="4"/>
      <c r="J207" s="17"/>
      <c r="K207" s="17"/>
      <c r="L207" s="17"/>
      <c r="M207" s="17"/>
      <c r="N207" s="17"/>
      <c r="O207" s="17"/>
    </row>
    <row r="208" spans="1:15" ht="11.65" customHeight="1" x14ac:dyDescent="0.2">
      <c r="A208" s="49">
        <v>208</v>
      </c>
      <c r="C208" s="56">
        <v>335</v>
      </c>
      <c r="D208" s="3" t="s">
        <v>45</v>
      </c>
      <c r="E208" s="3"/>
      <c r="F208" s="3"/>
      <c r="G208" s="57"/>
      <c r="H208" s="2"/>
      <c r="I208" s="4"/>
      <c r="J208" s="4"/>
      <c r="K208" s="4"/>
      <c r="L208" s="4"/>
      <c r="M208" s="4"/>
      <c r="N208" s="4"/>
      <c r="O208" s="4"/>
    </row>
    <row r="209" spans="1:15" ht="11.65" customHeight="1" x14ac:dyDescent="0.2">
      <c r="A209" s="49">
        <v>209</v>
      </c>
      <c r="C209" s="56"/>
      <c r="D209" s="3"/>
      <c r="E209" s="58"/>
      <c r="F209" s="3" t="s">
        <v>302</v>
      </c>
      <c r="G209" s="57"/>
      <c r="H209" s="10">
        <v>190823.18858324547</v>
      </c>
      <c r="I209" s="4"/>
      <c r="J209" s="4"/>
      <c r="K209" s="4"/>
      <c r="L209" s="4"/>
      <c r="M209" s="4"/>
      <c r="N209" s="4"/>
      <c r="O209" s="4"/>
    </row>
    <row r="210" spans="1:15" ht="11.65" customHeight="1" x14ac:dyDescent="0.2">
      <c r="A210" s="49">
        <v>210</v>
      </c>
      <c r="C210" s="56"/>
      <c r="D210" s="3"/>
      <c r="E210" s="58"/>
      <c r="F210" s="3" t="s">
        <v>303</v>
      </c>
      <c r="G210" s="57"/>
      <c r="H210" s="10">
        <v>13745.004806203897</v>
      </c>
      <c r="I210" s="4"/>
      <c r="J210" s="4"/>
      <c r="K210" s="4"/>
      <c r="L210" s="4"/>
      <c r="M210" s="4"/>
      <c r="N210" s="4"/>
      <c r="O210" s="4"/>
    </row>
    <row r="211" spans="1:15" ht="11.65" customHeight="1" x14ac:dyDescent="0.2">
      <c r="A211" s="49">
        <v>211</v>
      </c>
      <c r="C211" s="56"/>
      <c r="D211" s="3"/>
      <c r="E211" s="58"/>
      <c r="F211" s="3" t="s">
        <v>249</v>
      </c>
      <c r="G211" s="57"/>
      <c r="H211" s="10">
        <v>0</v>
      </c>
      <c r="I211" s="4"/>
      <c r="J211" s="4"/>
      <c r="K211" s="4"/>
      <c r="L211" s="4"/>
      <c r="M211" s="4"/>
      <c r="N211" s="4"/>
      <c r="O211" s="4"/>
    </row>
    <row r="212" spans="1:15" ht="11.65" customHeight="1" x14ac:dyDescent="0.2">
      <c r="A212" s="49">
        <v>212</v>
      </c>
      <c r="C212" s="56"/>
      <c r="D212" s="3"/>
      <c r="E212" s="58"/>
      <c r="F212" s="3" t="s">
        <v>251</v>
      </c>
      <c r="G212" s="57"/>
      <c r="H212" s="10">
        <v>0</v>
      </c>
      <c r="I212" s="4"/>
      <c r="J212" s="4"/>
      <c r="K212" s="4"/>
      <c r="L212" s="4"/>
      <c r="M212" s="4"/>
      <c r="N212" s="4"/>
      <c r="O212" s="4"/>
    </row>
    <row r="213" spans="1:15" ht="11.65" customHeight="1" x14ac:dyDescent="0.2">
      <c r="A213" s="49">
        <v>213</v>
      </c>
      <c r="C213" s="56"/>
      <c r="D213" s="3"/>
      <c r="E213" s="58"/>
      <c r="F213" s="3" t="s">
        <v>24</v>
      </c>
      <c r="G213" s="57"/>
      <c r="H213" s="10">
        <v>0</v>
      </c>
      <c r="I213" s="4"/>
      <c r="J213" s="4"/>
      <c r="K213" s="4"/>
      <c r="L213" s="4"/>
      <c r="M213" s="4"/>
      <c r="N213" s="4"/>
      <c r="O213" s="4"/>
    </row>
    <row r="214" spans="1:15" ht="11.65" customHeight="1" x14ac:dyDescent="0.2">
      <c r="A214" s="49">
        <v>214</v>
      </c>
      <c r="C214" s="56"/>
      <c r="D214" s="3"/>
      <c r="E214" s="58"/>
      <c r="F214" s="3" t="s">
        <v>251</v>
      </c>
      <c r="G214" s="57"/>
      <c r="H214" s="10">
        <v>0</v>
      </c>
      <c r="I214" s="4"/>
      <c r="J214" s="4"/>
      <c r="K214" s="4"/>
      <c r="L214" s="4"/>
      <c r="M214" s="4"/>
      <c r="N214" s="4"/>
      <c r="O214" s="4"/>
    </row>
    <row r="215" spans="1:15" ht="11.65" customHeight="1" x14ac:dyDescent="0.2">
      <c r="A215" s="49">
        <v>215</v>
      </c>
      <c r="C215" s="56"/>
      <c r="D215" s="3"/>
      <c r="E215" s="3"/>
      <c r="F215" s="3"/>
      <c r="G215" s="57" t="s">
        <v>32</v>
      </c>
      <c r="H215" s="12">
        <f>SUBTOTAL(9,H209:H214)</f>
        <v>204568.19338944936</v>
      </c>
      <c r="I215" s="4"/>
      <c r="J215" s="4"/>
      <c r="K215" s="4"/>
      <c r="L215" s="4"/>
      <c r="M215" s="4"/>
      <c r="N215" s="4"/>
      <c r="O215" s="4"/>
    </row>
    <row r="216" spans="1:15" ht="11.65" customHeight="1" x14ac:dyDescent="0.2">
      <c r="A216" s="49">
        <v>216</v>
      </c>
      <c r="C216" s="56"/>
      <c r="D216" s="3"/>
      <c r="E216" s="3"/>
      <c r="F216" s="3"/>
      <c r="G216" s="57"/>
      <c r="H216" s="2"/>
      <c r="I216" s="4"/>
      <c r="J216" s="4"/>
      <c r="K216" s="4"/>
      <c r="L216" s="4"/>
      <c r="M216" s="4"/>
      <c r="N216" s="4"/>
      <c r="O216" s="4"/>
    </row>
    <row r="217" spans="1:15" ht="11.65" customHeight="1" x14ac:dyDescent="0.2">
      <c r="A217" s="49">
        <v>217</v>
      </c>
      <c r="C217" s="56">
        <v>336</v>
      </c>
      <c r="D217" s="3" t="s">
        <v>53</v>
      </c>
      <c r="E217" s="3"/>
      <c r="F217" s="3"/>
      <c r="G217" s="57"/>
      <c r="H217" s="2"/>
      <c r="I217" s="4"/>
      <c r="J217" s="4"/>
      <c r="K217" s="4"/>
      <c r="L217" s="4"/>
      <c r="M217" s="4"/>
      <c r="N217" s="4"/>
      <c r="O217" s="4"/>
    </row>
    <row r="218" spans="1:15" ht="11.65" customHeight="1" x14ac:dyDescent="0.2">
      <c r="A218" s="49">
        <v>218</v>
      </c>
      <c r="C218" s="56"/>
      <c r="D218" s="3"/>
      <c r="E218" s="58"/>
      <c r="F218" s="3" t="s">
        <v>302</v>
      </c>
      <c r="G218" s="57"/>
      <c r="H218" s="10">
        <v>1851645.6964194675</v>
      </c>
      <c r="I218" s="4"/>
      <c r="J218" s="4"/>
      <c r="K218" s="4"/>
      <c r="L218" s="4"/>
      <c r="M218" s="4"/>
      <c r="N218" s="4"/>
      <c r="O218" s="4"/>
    </row>
    <row r="219" spans="1:15" ht="11.65" customHeight="1" x14ac:dyDescent="0.2">
      <c r="A219" s="49">
        <v>219</v>
      </c>
      <c r="C219" s="56"/>
      <c r="D219" s="3"/>
      <c r="E219" s="58"/>
      <c r="F219" s="3" t="s">
        <v>303</v>
      </c>
      <c r="G219" s="57"/>
      <c r="H219" s="10">
        <v>244775.32026038738</v>
      </c>
      <c r="I219" s="4"/>
      <c r="J219" s="4"/>
      <c r="K219" s="4"/>
      <c r="L219" s="4"/>
      <c r="M219" s="4"/>
      <c r="N219" s="4"/>
      <c r="O219" s="4"/>
    </row>
    <row r="220" spans="1:15" ht="11.65" customHeight="1" x14ac:dyDescent="0.2">
      <c r="A220" s="49">
        <v>220</v>
      </c>
      <c r="C220" s="56"/>
      <c r="D220" s="3"/>
      <c r="E220" s="58"/>
      <c r="F220" s="3" t="s">
        <v>249</v>
      </c>
      <c r="G220" s="57"/>
      <c r="H220" s="10">
        <v>0</v>
      </c>
      <c r="I220" s="4"/>
      <c r="J220" s="4"/>
      <c r="K220" s="4"/>
      <c r="L220" s="4"/>
      <c r="M220" s="4"/>
      <c r="N220" s="4"/>
      <c r="O220" s="4"/>
    </row>
    <row r="221" spans="1:15" ht="11.65" customHeight="1" x14ac:dyDescent="0.2">
      <c r="A221" s="49">
        <v>221</v>
      </c>
      <c r="C221" s="56"/>
      <c r="D221" s="3"/>
      <c r="E221" s="58"/>
      <c r="F221" s="3" t="s">
        <v>251</v>
      </c>
      <c r="G221" s="57"/>
      <c r="H221" s="10">
        <v>0</v>
      </c>
      <c r="I221" s="4"/>
      <c r="J221" s="4"/>
      <c r="K221" s="4"/>
      <c r="L221" s="4"/>
      <c r="M221" s="4"/>
      <c r="N221" s="4"/>
      <c r="O221" s="4"/>
    </row>
    <row r="222" spans="1:15" ht="11.65" customHeight="1" x14ac:dyDescent="0.2">
      <c r="A222" s="49">
        <v>222</v>
      </c>
      <c r="C222" s="56"/>
      <c r="D222" s="3"/>
      <c r="E222" s="58"/>
      <c r="F222" s="3" t="s">
        <v>24</v>
      </c>
      <c r="G222" s="57"/>
      <c r="H222" s="10">
        <v>0</v>
      </c>
      <c r="I222" s="4"/>
      <c r="J222" s="4"/>
      <c r="K222" s="4"/>
      <c r="L222" s="4"/>
      <c r="M222" s="4"/>
      <c r="N222" s="4"/>
      <c r="O222" s="4"/>
    </row>
    <row r="223" spans="1:15" ht="11.25" customHeight="1" x14ac:dyDescent="0.2">
      <c r="A223" s="49">
        <v>223</v>
      </c>
      <c r="C223" s="56"/>
      <c r="D223" s="3"/>
      <c r="E223" s="58"/>
      <c r="F223" s="3" t="s">
        <v>251</v>
      </c>
      <c r="G223" s="57"/>
      <c r="H223" s="10">
        <v>0</v>
      </c>
      <c r="I223" s="4"/>
      <c r="J223" s="4"/>
      <c r="K223" s="4"/>
      <c r="L223" s="4"/>
      <c r="M223" s="4"/>
      <c r="N223" s="4"/>
      <c r="O223" s="4"/>
    </row>
    <row r="224" spans="1:15" ht="11.65" customHeight="1" x14ac:dyDescent="0.2">
      <c r="A224" s="49">
        <v>224</v>
      </c>
      <c r="C224" s="56"/>
      <c r="D224" s="3"/>
      <c r="E224" s="3"/>
      <c r="F224" s="3"/>
      <c r="G224" s="57" t="s">
        <v>32</v>
      </c>
      <c r="H224" s="12">
        <f>SUBTOTAL(9,H218:H223)</f>
        <v>2096421.0166798548</v>
      </c>
      <c r="I224" s="4"/>
      <c r="J224" s="4"/>
      <c r="K224" s="4"/>
      <c r="L224" s="4"/>
      <c r="M224" s="4"/>
      <c r="N224" s="4"/>
      <c r="O224" s="4"/>
    </row>
    <row r="225" spans="1:15" ht="11.65" customHeight="1" x14ac:dyDescent="0.2">
      <c r="A225" s="49">
        <v>225</v>
      </c>
      <c r="C225" s="56"/>
      <c r="D225" s="3"/>
      <c r="E225" s="3"/>
      <c r="F225" s="3"/>
      <c r="G225" s="57"/>
      <c r="H225" s="2"/>
      <c r="I225" s="4"/>
      <c r="J225" s="4"/>
      <c r="K225" s="4"/>
      <c r="L225" s="4"/>
      <c r="M225" s="4"/>
      <c r="N225" s="4"/>
      <c r="O225" s="4"/>
    </row>
    <row r="226" spans="1:15" ht="11.65" customHeight="1" x14ac:dyDescent="0.2">
      <c r="A226" s="49">
        <v>226</v>
      </c>
      <c r="C226" s="56">
        <v>337</v>
      </c>
      <c r="D226" s="3" t="s">
        <v>54</v>
      </c>
      <c r="E226" s="3"/>
      <c r="F226" s="3"/>
      <c r="G226" s="57"/>
      <c r="H226" s="2"/>
      <c r="I226" s="4"/>
      <c r="J226" s="4"/>
      <c r="K226" s="4"/>
      <c r="L226" s="4"/>
      <c r="M226" s="4"/>
      <c r="N226" s="4"/>
      <c r="O226" s="4"/>
    </row>
    <row r="227" spans="1:15" ht="11.65" customHeight="1" x14ac:dyDescent="0.2">
      <c r="A227" s="49">
        <v>227</v>
      </c>
      <c r="C227" s="56"/>
      <c r="D227" s="3"/>
      <c r="E227" s="3"/>
      <c r="F227" s="3" t="s">
        <v>193</v>
      </c>
      <c r="G227" s="57"/>
      <c r="H227" s="10">
        <v>0</v>
      </c>
      <c r="I227" s="4"/>
      <c r="J227" s="4"/>
      <c r="K227" s="4"/>
      <c r="L227" s="4"/>
      <c r="M227" s="4"/>
      <c r="N227" s="4"/>
      <c r="O227" s="4"/>
    </row>
    <row r="228" spans="1:15" ht="11.65" customHeight="1" x14ac:dyDescent="0.2">
      <c r="A228" s="49">
        <v>228</v>
      </c>
      <c r="C228" s="56"/>
      <c r="D228" s="3"/>
      <c r="E228" s="3"/>
      <c r="F228" s="3"/>
      <c r="G228" s="57"/>
      <c r="H228" s="12">
        <f>SUBTOTAL(9,H225:H227)</f>
        <v>0</v>
      </c>
      <c r="I228" s="4"/>
      <c r="J228" s="4"/>
      <c r="K228" s="4"/>
      <c r="L228" s="4"/>
      <c r="M228" s="4"/>
      <c r="N228" s="4"/>
      <c r="O228" s="4"/>
    </row>
    <row r="229" spans="1:15" ht="11.65" customHeight="1" x14ac:dyDescent="0.2">
      <c r="A229" s="49">
        <v>229</v>
      </c>
      <c r="C229" s="56"/>
      <c r="D229" s="3"/>
      <c r="E229" s="3"/>
      <c r="F229" s="3"/>
      <c r="G229" s="57"/>
      <c r="H229" s="2"/>
      <c r="I229" s="4"/>
      <c r="J229" s="4"/>
      <c r="K229" s="4"/>
      <c r="L229" s="4"/>
      <c r="M229" s="4"/>
      <c r="N229" s="4"/>
      <c r="O229" s="4"/>
    </row>
    <row r="230" spans="1:15" ht="11.65" customHeight="1" x14ac:dyDescent="0.2">
      <c r="A230" s="49">
        <v>230</v>
      </c>
      <c r="C230" s="56" t="s">
        <v>55</v>
      </c>
      <c r="D230" s="3" t="s">
        <v>56</v>
      </c>
      <c r="E230" s="3"/>
      <c r="F230" s="3"/>
      <c r="G230" s="57"/>
      <c r="H230" s="2"/>
      <c r="I230" s="4"/>
      <c r="J230" s="4"/>
      <c r="K230" s="4"/>
      <c r="L230" s="4"/>
      <c r="M230" s="4"/>
      <c r="N230" s="4"/>
      <c r="O230" s="4"/>
    </row>
    <row r="231" spans="1:15" ht="11.65" customHeight="1" x14ac:dyDescent="0.2">
      <c r="A231" s="49">
        <v>231</v>
      </c>
      <c r="C231" s="56"/>
      <c r="D231" s="3"/>
      <c r="E231" s="58"/>
      <c r="F231" s="3" t="s">
        <v>193</v>
      </c>
      <c r="G231" s="57"/>
      <c r="H231" s="10">
        <v>0</v>
      </c>
      <c r="I231" s="4"/>
      <c r="J231" s="4"/>
      <c r="K231" s="4"/>
      <c r="L231" s="4"/>
      <c r="M231" s="4"/>
      <c r="N231" s="4"/>
      <c r="O231" s="4"/>
    </row>
    <row r="232" spans="1:15" ht="11.65" customHeight="1" x14ac:dyDescent="0.2">
      <c r="A232" s="49">
        <v>232</v>
      </c>
      <c r="C232" s="56"/>
      <c r="D232" s="3"/>
      <c r="E232" s="58"/>
      <c r="F232" s="3" t="s">
        <v>303</v>
      </c>
      <c r="G232" s="57"/>
      <c r="H232" s="10">
        <v>0</v>
      </c>
      <c r="I232" s="4"/>
      <c r="J232" s="4"/>
      <c r="K232" s="4"/>
      <c r="L232" s="4"/>
      <c r="M232" s="4"/>
      <c r="N232" s="4"/>
      <c r="O232" s="4"/>
    </row>
    <row r="233" spans="1:15" ht="11.65" customHeight="1" x14ac:dyDescent="0.2">
      <c r="A233" s="49">
        <v>233</v>
      </c>
      <c r="C233" s="56"/>
      <c r="D233" s="3"/>
      <c r="E233" s="58"/>
      <c r="F233" s="3" t="s">
        <v>249</v>
      </c>
      <c r="G233" s="57"/>
      <c r="H233" s="10">
        <v>0</v>
      </c>
      <c r="I233" s="4"/>
      <c r="J233" s="4"/>
      <c r="K233" s="4"/>
      <c r="L233" s="4"/>
      <c r="M233" s="4"/>
      <c r="N233" s="4"/>
      <c r="O233" s="4"/>
    </row>
    <row r="234" spans="1:15" ht="11.65" customHeight="1" x14ac:dyDescent="0.2">
      <c r="A234" s="49">
        <v>234</v>
      </c>
      <c r="C234" s="56"/>
      <c r="D234" s="3"/>
      <c r="E234" s="58"/>
      <c r="F234" s="3" t="s">
        <v>251</v>
      </c>
      <c r="G234" s="57"/>
      <c r="H234" s="10">
        <v>0</v>
      </c>
      <c r="I234" s="4"/>
      <c r="J234" s="4"/>
      <c r="K234" s="4"/>
      <c r="L234" s="4"/>
      <c r="M234" s="4"/>
      <c r="N234" s="4"/>
      <c r="O234" s="4"/>
    </row>
    <row r="235" spans="1:15" ht="11.65" customHeight="1" x14ac:dyDescent="0.2">
      <c r="A235" s="49">
        <v>235</v>
      </c>
      <c r="C235" s="56"/>
      <c r="D235" s="3"/>
      <c r="E235" s="58"/>
      <c r="F235" s="3" t="s">
        <v>24</v>
      </c>
      <c r="G235" s="57"/>
      <c r="H235" s="10">
        <v>0</v>
      </c>
      <c r="I235" s="4"/>
      <c r="J235" s="4"/>
      <c r="K235" s="4"/>
      <c r="L235" s="4"/>
      <c r="M235" s="4"/>
      <c r="N235" s="4"/>
      <c r="O235" s="4"/>
    </row>
    <row r="236" spans="1:15" ht="11.65" customHeight="1" x14ac:dyDescent="0.2">
      <c r="A236" s="49">
        <v>236</v>
      </c>
      <c r="C236" s="56"/>
      <c r="D236" s="3"/>
      <c r="E236" s="58"/>
      <c r="F236" s="3" t="s">
        <v>251</v>
      </c>
      <c r="G236" s="57"/>
      <c r="H236" s="10">
        <v>0</v>
      </c>
      <c r="I236" s="4"/>
      <c r="J236" s="4"/>
      <c r="K236" s="4"/>
      <c r="L236" s="4"/>
      <c r="M236" s="4"/>
      <c r="N236" s="4"/>
      <c r="O236" s="4"/>
    </row>
    <row r="237" spans="1:15" ht="11.65" customHeight="1" x14ac:dyDescent="0.2">
      <c r="A237" s="49">
        <v>237</v>
      </c>
      <c r="C237" s="56"/>
      <c r="D237" s="3"/>
      <c r="E237" s="3"/>
      <c r="F237" s="3"/>
      <c r="G237" s="57"/>
      <c r="H237" s="12">
        <f>SUBTOTAL(9,H231:H236)</f>
        <v>0</v>
      </c>
      <c r="I237" s="4"/>
      <c r="J237" s="4"/>
      <c r="K237" s="4"/>
      <c r="L237" s="4"/>
      <c r="M237" s="4"/>
      <c r="N237" s="4"/>
      <c r="O237" s="4"/>
    </row>
    <row r="238" spans="1:15" ht="11.65" customHeight="1" x14ac:dyDescent="0.2">
      <c r="A238" s="49">
        <v>238</v>
      </c>
      <c r="C238" s="56"/>
      <c r="D238" s="3"/>
      <c r="E238" s="3"/>
      <c r="F238" s="3"/>
      <c r="G238" s="57"/>
      <c r="H238" s="2"/>
      <c r="I238" s="4"/>
      <c r="J238" s="4"/>
      <c r="K238" s="4"/>
      <c r="L238" s="4"/>
      <c r="M238" s="4"/>
      <c r="N238" s="4"/>
      <c r="O238" s="4"/>
    </row>
    <row r="239" spans="1:15" ht="11.65" customHeight="1" thickBot="1" x14ac:dyDescent="0.25">
      <c r="A239" s="49">
        <v>239</v>
      </c>
      <c r="C239" s="63" t="s">
        <v>57</v>
      </c>
      <c r="D239" s="3"/>
      <c r="E239" s="3"/>
      <c r="F239" s="3"/>
      <c r="G239" s="57" t="s">
        <v>32</v>
      </c>
      <c r="H239" s="13">
        <f>SUBTOTAL(9,H162:H237)</f>
        <v>89422635.410051912</v>
      </c>
      <c r="I239" s="4"/>
      <c r="J239" s="11"/>
      <c r="K239" s="11"/>
      <c r="L239" s="11"/>
      <c r="M239" s="11"/>
      <c r="N239" s="11"/>
      <c r="O239" s="11"/>
    </row>
    <row r="240" spans="1:15" ht="11.65" customHeight="1" thickTop="1" x14ac:dyDescent="0.2">
      <c r="A240" s="49">
        <v>240</v>
      </c>
      <c r="C240" s="56"/>
      <c r="D240" s="3"/>
      <c r="E240" s="3"/>
      <c r="F240" s="3"/>
      <c r="G240" s="57"/>
      <c r="H240" s="2"/>
      <c r="I240" s="4"/>
      <c r="J240" s="4"/>
      <c r="K240" s="4"/>
      <c r="L240" s="4"/>
      <c r="M240" s="4"/>
      <c r="N240" s="4"/>
      <c r="O240" s="4"/>
    </row>
    <row r="241" spans="1:15" ht="11.65" customHeight="1" x14ac:dyDescent="0.2">
      <c r="A241" s="49">
        <v>241</v>
      </c>
      <c r="C241" s="56" t="s">
        <v>58</v>
      </c>
      <c r="D241" s="3"/>
      <c r="E241" s="3"/>
      <c r="F241" s="3"/>
      <c r="G241" s="57"/>
      <c r="H241" s="2"/>
      <c r="I241" s="4"/>
      <c r="J241" s="4"/>
      <c r="K241" s="4"/>
      <c r="L241" s="4"/>
      <c r="M241" s="4"/>
      <c r="N241" s="4"/>
      <c r="O241" s="4"/>
    </row>
    <row r="242" spans="1:15" ht="11.65" customHeight="1" x14ac:dyDescent="0.2">
      <c r="A242" s="49">
        <v>242</v>
      </c>
      <c r="C242" s="56"/>
      <c r="D242" s="3"/>
      <c r="E242" s="3" t="s">
        <v>193</v>
      </c>
      <c r="F242" s="3"/>
      <c r="G242" s="57"/>
      <c r="H242" s="10">
        <f t="shared" ref="H242:H247" si="1">SUMIFS($H$162:$H$239,$F$162:$F$239,E242)</f>
        <v>0</v>
      </c>
      <c r="I242" s="4"/>
      <c r="J242" s="4"/>
      <c r="K242" s="4"/>
      <c r="L242" s="4"/>
      <c r="M242" s="4"/>
      <c r="N242" s="4"/>
      <c r="O242" s="4"/>
    </row>
    <row r="243" spans="1:15" ht="11.65" customHeight="1" x14ac:dyDescent="0.2">
      <c r="A243" s="49">
        <v>243</v>
      </c>
      <c r="C243" s="56"/>
      <c r="D243" s="3"/>
      <c r="E243" s="58" t="s">
        <v>24</v>
      </c>
      <c r="F243" s="3"/>
      <c r="G243" s="57"/>
      <c r="H243" s="10">
        <f t="shared" si="1"/>
        <v>0</v>
      </c>
      <c r="I243" s="4"/>
      <c r="J243" s="4"/>
      <c r="K243" s="4"/>
      <c r="L243" s="4"/>
      <c r="M243" s="4"/>
      <c r="N243" s="4"/>
      <c r="O243" s="4"/>
    </row>
    <row r="244" spans="1:15" ht="11.65" customHeight="1" x14ac:dyDescent="0.2">
      <c r="A244" s="49">
        <v>244</v>
      </c>
      <c r="C244" s="56"/>
      <c r="D244" s="3"/>
      <c r="E244" s="58" t="s">
        <v>249</v>
      </c>
      <c r="F244" s="3"/>
      <c r="G244" s="57"/>
      <c r="H244" s="10">
        <f t="shared" si="1"/>
        <v>0</v>
      </c>
      <c r="I244" s="4"/>
      <c r="J244" s="4"/>
      <c r="K244" s="4"/>
      <c r="L244" s="4"/>
      <c r="M244" s="4"/>
      <c r="N244" s="4"/>
      <c r="O244" s="4"/>
    </row>
    <row r="245" spans="1:15" ht="11.65" customHeight="1" x14ac:dyDescent="0.2">
      <c r="A245" s="49">
        <v>245</v>
      </c>
      <c r="C245" s="56"/>
      <c r="D245" s="3"/>
      <c r="E245" s="58" t="s">
        <v>251</v>
      </c>
      <c r="F245" s="3"/>
      <c r="G245" s="57"/>
      <c r="H245" s="10">
        <f t="shared" si="1"/>
        <v>0</v>
      </c>
      <c r="I245" s="4"/>
      <c r="J245" s="4"/>
      <c r="K245" s="4"/>
      <c r="L245" s="4"/>
      <c r="M245" s="4"/>
      <c r="N245" s="4"/>
      <c r="O245" s="4"/>
    </row>
    <row r="246" spans="1:15" ht="11.65" customHeight="1" x14ac:dyDescent="0.2">
      <c r="A246" s="49">
        <v>246</v>
      </c>
      <c r="C246" s="56"/>
      <c r="D246" s="3"/>
      <c r="E246" s="3" t="s">
        <v>302</v>
      </c>
      <c r="F246" s="3"/>
      <c r="G246" s="57"/>
      <c r="H246" s="10">
        <f t="shared" si="1"/>
        <v>74042605.226072088</v>
      </c>
      <c r="I246" s="4"/>
      <c r="J246" s="4"/>
      <c r="K246" s="4"/>
      <c r="L246" s="4"/>
      <c r="M246" s="4"/>
      <c r="N246" s="4"/>
      <c r="O246" s="4"/>
    </row>
    <row r="247" spans="1:15" ht="11.65" customHeight="1" x14ac:dyDescent="0.2">
      <c r="A247" s="49">
        <v>247</v>
      </c>
      <c r="C247" s="56"/>
      <c r="D247" s="3"/>
      <c r="E247" s="3" t="s">
        <v>303</v>
      </c>
      <c r="F247" s="3"/>
      <c r="G247" s="57"/>
      <c r="H247" s="10">
        <f t="shared" si="1"/>
        <v>15380030.183979819</v>
      </c>
      <c r="I247" s="4"/>
      <c r="J247" s="4"/>
      <c r="K247" s="4"/>
      <c r="L247" s="4"/>
      <c r="M247" s="4"/>
      <c r="N247" s="4"/>
      <c r="O247" s="4"/>
    </row>
    <row r="248" spans="1:15" ht="11.65" customHeight="1" thickBot="1" x14ac:dyDescent="0.25">
      <c r="A248" s="49">
        <v>248</v>
      </c>
      <c r="C248" s="56" t="s">
        <v>59</v>
      </c>
      <c r="D248" s="3"/>
      <c r="E248" s="3"/>
      <c r="F248" s="3"/>
      <c r="G248" s="57" t="s">
        <v>32</v>
      </c>
      <c r="H248" s="19">
        <f>SUM(H242:H247)</f>
        <v>89422635.410051912</v>
      </c>
      <c r="I248" s="4"/>
      <c r="J248" s="4"/>
      <c r="K248" s="4"/>
      <c r="L248" s="4"/>
      <c r="M248" s="4"/>
      <c r="N248" s="4"/>
      <c r="O248" s="4"/>
    </row>
    <row r="249" spans="1:15" ht="11.65" customHeight="1" thickTop="1" x14ac:dyDescent="0.2">
      <c r="A249" s="49">
        <v>249</v>
      </c>
      <c r="C249" s="56"/>
      <c r="D249" s="3"/>
      <c r="E249" s="3"/>
      <c r="F249" s="3"/>
      <c r="G249" s="57"/>
      <c r="H249" s="2"/>
      <c r="I249" s="4"/>
      <c r="J249" s="4"/>
      <c r="K249" s="4"/>
      <c r="L249" s="4"/>
      <c r="M249" s="4"/>
      <c r="N249" s="4"/>
      <c r="O249" s="4"/>
    </row>
    <row r="250" spans="1:15" ht="11.65" customHeight="1" x14ac:dyDescent="0.2">
      <c r="A250" s="49">
        <v>250</v>
      </c>
      <c r="C250" s="56">
        <v>340</v>
      </c>
      <c r="D250" s="3" t="s">
        <v>31</v>
      </c>
      <c r="E250" s="3"/>
      <c r="F250" s="3"/>
      <c r="G250" s="57"/>
      <c r="H250" s="2"/>
      <c r="I250" s="4"/>
      <c r="J250" s="4"/>
      <c r="K250" s="4"/>
      <c r="L250" s="4"/>
      <c r="M250" s="4"/>
      <c r="N250" s="4"/>
      <c r="O250" s="4"/>
    </row>
    <row r="251" spans="1:15" ht="11.65" customHeight="1" x14ac:dyDescent="0.2">
      <c r="A251" s="49">
        <v>251</v>
      </c>
      <c r="C251" s="56"/>
      <c r="D251" s="3"/>
      <c r="E251" s="3"/>
      <c r="F251" s="3" t="s">
        <v>193</v>
      </c>
      <c r="G251" s="57"/>
      <c r="H251" s="10">
        <v>0</v>
      </c>
      <c r="I251" s="4"/>
      <c r="J251" s="4"/>
      <c r="K251" s="4"/>
      <c r="L251" s="4"/>
      <c r="M251" s="4"/>
      <c r="N251" s="4"/>
      <c r="O251" s="4"/>
    </row>
    <row r="252" spans="1:15" ht="11.65" customHeight="1" x14ac:dyDescent="0.2">
      <c r="A252" s="49">
        <v>252</v>
      </c>
      <c r="C252" s="56"/>
      <c r="D252" s="3"/>
      <c r="E252" s="3"/>
      <c r="F252" s="3" t="s">
        <v>24</v>
      </c>
      <c r="G252" s="57"/>
      <c r="H252" s="10">
        <v>0</v>
      </c>
      <c r="I252" s="4"/>
      <c r="J252" s="4"/>
      <c r="K252" s="4"/>
      <c r="L252" s="4"/>
      <c r="M252" s="4"/>
      <c r="N252" s="4"/>
      <c r="O252" s="4"/>
    </row>
    <row r="253" spans="1:15" ht="11.65" customHeight="1" x14ac:dyDescent="0.2">
      <c r="A253" s="49">
        <v>253</v>
      </c>
      <c r="C253" s="56"/>
      <c r="D253" s="3"/>
      <c r="E253" s="3"/>
      <c r="F253" s="3" t="s">
        <v>304</v>
      </c>
      <c r="G253" s="57"/>
      <c r="H253" s="10">
        <v>939799.3704086272</v>
      </c>
      <c r="I253" s="4"/>
      <c r="J253" s="4"/>
      <c r="K253" s="4"/>
      <c r="L253" s="4"/>
      <c r="M253" s="4"/>
      <c r="N253" s="4"/>
      <c r="O253" s="4"/>
    </row>
    <row r="254" spans="1:15" ht="11.65" customHeight="1" x14ac:dyDescent="0.2">
      <c r="A254" s="49">
        <v>254</v>
      </c>
      <c r="C254" s="56"/>
      <c r="D254" s="3"/>
      <c r="E254" s="3"/>
      <c r="F254" s="3" t="s">
        <v>249</v>
      </c>
      <c r="G254" s="57"/>
      <c r="H254" s="10">
        <v>1003419.1979520721</v>
      </c>
      <c r="I254" s="4"/>
      <c r="J254" s="4"/>
      <c r="K254" s="4"/>
      <c r="L254" s="4"/>
      <c r="M254" s="4"/>
      <c r="N254" s="4"/>
      <c r="O254" s="4"/>
    </row>
    <row r="255" spans="1:15" ht="11.65" customHeight="1" x14ac:dyDescent="0.2">
      <c r="A255" s="49">
        <v>255</v>
      </c>
      <c r="C255" s="56"/>
      <c r="D255" s="3"/>
      <c r="E255" s="3"/>
      <c r="F255" s="3" t="s">
        <v>251</v>
      </c>
      <c r="G255" s="57"/>
      <c r="H255" s="10">
        <v>0</v>
      </c>
      <c r="I255" s="4"/>
      <c r="J255" s="4"/>
      <c r="K255" s="4"/>
      <c r="L255" s="4"/>
      <c r="M255" s="4"/>
      <c r="N255" s="4"/>
      <c r="O255" s="4"/>
    </row>
    <row r="256" spans="1:15" ht="11.65" customHeight="1" x14ac:dyDescent="0.2">
      <c r="A256" s="49">
        <v>256</v>
      </c>
      <c r="C256" s="56"/>
      <c r="D256" s="3"/>
      <c r="E256" s="3"/>
      <c r="F256" s="3" t="s">
        <v>251</v>
      </c>
      <c r="G256" s="57"/>
      <c r="H256" s="10">
        <v>0</v>
      </c>
      <c r="I256" s="4"/>
      <c r="J256" s="4"/>
      <c r="K256" s="4"/>
      <c r="L256" s="4"/>
      <c r="M256" s="4"/>
      <c r="N256" s="4"/>
      <c r="O256" s="4"/>
    </row>
    <row r="257" spans="1:15" ht="11.65" customHeight="1" x14ac:dyDescent="0.2">
      <c r="A257" s="49">
        <v>257</v>
      </c>
      <c r="C257" s="56"/>
      <c r="D257" s="3"/>
      <c r="E257" s="3"/>
      <c r="F257" s="3"/>
      <c r="G257" s="57" t="s">
        <v>32</v>
      </c>
      <c r="H257" s="12">
        <f>SUBTOTAL(9,H251:H256)</f>
        <v>1943218.5683606993</v>
      </c>
      <c r="I257" s="4"/>
      <c r="J257" s="4"/>
      <c r="K257" s="4"/>
      <c r="L257" s="4"/>
      <c r="M257" s="4"/>
      <c r="N257" s="4"/>
      <c r="O257" s="4"/>
    </row>
    <row r="258" spans="1:15" ht="11.65" customHeight="1" x14ac:dyDescent="0.2">
      <c r="A258" s="49">
        <v>258</v>
      </c>
      <c r="C258" s="56"/>
      <c r="D258" s="3"/>
      <c r="E258" s="3"/>
      <c r="F258" s="3"/>
      <c r="G258" s="57"/>
      <c r="H258" s="2"/>
      <c r="I258" s="4"/>
      <c r="J258" s="4"/>
      <c r="K258" s="4"/>
      <c r="L258" s="4"/>
      <c r="M258" s="4"/>
      <c r="N258" s="4"/>
      <c r="O258" s="4"/>
    </row>
    <row r="259" spans="1:15" ht="11.65" customHeight="1" x14ac:dyDescent="0.2">
      <c r="A259" s="49">
        <v>259</v>
      </c>
      <c r="C259" s="56">
        <v>341</v>
      </c>
      <c r="D259" s="3" t="s">
        <v>33</v>
      </c>
      <c r="E259" s="3"/>
      <c r="F259" s="3"/>
      <c r="G259" s="57"/>
      <c r="H259" s="2"/>
      <c r="I259" s="4"/>
      <c r="J259" s="4"/>
      <c r="K259" s="4"/>
      <c r="L259" s="4"/>
      <c r="M259" s="4"/>
      <c r="N259" s="4"/>
      <c r="O259" s="4"/>
    </row>
    <row r="260" spans="1:15" ht="11.65" customHeight="1" x14ac:dyDescent="0.2">
      <c r="A260" s="49">
        <v>260</v>
      </c>
      <c r="C260" s="56"/>
      <c r="D260" s="3"/>
      <c r="E260" s="3"/>
      <c r="F260" s="3" t="s">
        <v>24</v>
      </c>
      <c r="G260" s="57"/>
      <c r="H260" s="10">
        <v>0</v>
      </c>
      <c r="I260" s="4"/>
      <c r="J260" s="4"/>
      <c r="K260" s="4"/>
      <c r="L260" s="4"/>
      <c r="M260" s="4"/>
      <c r="N260" s="4"/>
      <c r="O260" s="4"/>
    </row>
    <row r="261" spans="1:15" ht="11.65" customHeight="1" x14ac:dyDescent="0.2">
      <c r="A261" s="49">
        <v>261</v>
      </c>
      <c r="C261" s="56"/>
      <c r="D261" s="3"/>
      <c r="E261" s="3"/>
      <c r="F261" s="3" t="s">
        <v>304</v>
      </c>
      <c r="G261" s="57"/>
      <c r="H261" s="10">
        <v>7631291.5349076176</v>
      </c>
      <c r="I261" s="4"/>
      <c r="J261" s="4"/>
      <c r="K261" s="4"/>
      <c r="L261" s="4"/>
      <c r="M261" s="4"/>
      <c r="N261" s="4"/>
      <c r="O261" s="4"/>
    </row>
    <row r="262" spans="1:15" ht="11.65" customHeight="1" x14ac:dyDescent="0.2">
      <c r="A262" s="49">
        <v>262</v>
      </c>
      <c r="C262" s="56"/>
      <c r="D262" s="3"/>
      <c r="E262" s="3"/>
      <c r="F262" s="3" t="s">
        <v>249</v>
      </c>
      <c r="G262" s="57"/>
      <c r="H262" s="10">
        <v>8272901.438006334</v>
      </c>
      <c r="I262" s="4"/>
      <c r="J262" s="4"/>
      <c r="K262" s="4"/>
      <c r="L262" s="4"/>
      <c r="M262" s="4"/>
      <c r="N262" s="4"/>
      <c r="O262" s="4"/>
    </row>
    <row r="263" spans="1:15" ht="11.65" customHeight="1" x14ac:dyDescent="0.2">
      <c r="A263" s="49">
        <v>263</v>
      </c>
      <c r="C263" s="56"/>
      <c r="D263" s="3"/>
      <c r="E263" s="3"/>
      <c r="F263" s="3" t="s">
        <v>251</v>
      </c>
      <c r="G263" s="57"/>
      <c r="H263" s="10">
        <v>0</v>
      </c>
      <c r="I263" s="4"/>
      <c r="J263" s="4"/>
      <c r="K263" s="4"/>
      <c r="L263" s="4"/>
      <c r="M263" s="4"/>
      <c r="N263" s="4"/>
      <c r="O263" s="4"/>
    </row>
    <row r="264" spans="1:15" ht="11.65" customHeight="1" x14ac:dyDescent="0.2">
      <c r="A264" s="49">
        <v>264</v>
      </c>
      <c r="C264" s="56"/>
      <c r="D264" s="3"/>
      <c r="E264" s="3"/>
      <c r="F264" s="3" t="s">
        <v>251</v>
      </c>
      <c r="G264" s="57"/>
      <c r="H264" s="10">
        <v>0</v>
      </c>
      <c r="I264" s="4"/>
      <c r="J264" s="4"/>
      <c r="K264" s="4"/>
      <c r="L264" s="4"/>
      <c r="M264" s="4"/>
      <c r="N264" s="4"/>
      <c r="O264" s="4"/>
    </row>
    <row r="265" spans="1:15" ht="11.65" customHeight="1" x14ac:dyDescent="0.2">
      <c r="A265" s="49">
        <v>265</v>
      </c>
      <c r="C265" s="56"/>
      <c r="D265" s="3"/>
      <c r="E265" s="3"/>
      <c r="F265" s="3"/>
      <c r="G265" s="57" t="s">
        <v>32</v>
      </c>
      <c r="H265" s="12">
        <f>SUBTOTAL(9,H259:H264)</f>
        <v>15904192.972913951</v>
      </c>
      <c r="I265" s="4"/>
      <c r="J265" s="4"/>
      <c r="K265" s="4"/>
      <c r="L265" s="4"/>
      <c r="M265" s="4"/>
      <c r="N265" s="4"/>
      <c r="O265" s="4"/>
    </row>
    <row r="266" spans="1:15" ht="11.65" customHeight="1" x14ac:dyDescent="0.2">
      <c r="A266" s="49">
        <v>266</v>
      </c>
      <c r="C266" s="56"/>
      <c r="D266" s="3"/>
      <c r="E266" s="3"/>
      <c r="F266" s="3"/>
      <c r="G266" s="57"/>
      <c r="H266" s="2"/>
      <c r="I266" s="4"/>
      <c r="J266" s="4"/>
      <c r="K266" s="4"/>
      <c r="L266" s="4"/>
      <c r="M266" s="4"/>
      <c r="N266" s="4"/>
      <c r="O266" s="4"/>
    </row>
    <row r="267" spans="1:15" ht="11.65" customHeight="1" x14ac:dyDescent="0.2">
      <c r="A267" s="49">
        <v>267</v>
      </c>
      <c r="C267" s="56">
        <v>342</v>
      </c>
      <c r="D267" s="3" t="s">
        <v>60</v>
      </c>
      <c r="E267" s="3"/>
      <c r="F267" s="3"/>
      <c r="G267" s="57"/>
      <c r="H267" s="2"/>
      <c r="I267" s="4"/>
      <c r="J267" s="4"/>
      <c r="K267" s="4"/>
      <c r="L267" s="4"/>
      <c r="M267" s="4"/>
      <c r="N267" s="4"/>
      <c r="O267" s="4"/>
    </row>
    <row r="268" spans="1:15" ht="11.65" customHeight="1" x14ac:dyDescent="0.2">
      <c r="A268" s="49">
        <v>268</v>
      </c>
      <c r="C268" s="56"/>
      <c r="D268" s="3"/>
      <c r="E268" s="3"/>
      <c r="F268" s="3" t="s">
        <v>24</v>
      </c>
      <c r="G268" s="57"/>
      <c r="H268" s="10">
        <v>0</v>
      </c>
      <c r="I268" s="4"/>
      <c r="J268" s="4"/>
      <c r="K268" s="4"/>
      <c r="L268" s="4"/>
      <c r="M268" s="4"/>
      <c r="N268" s="4"/>
      <c r="O268" s="4"/>
    </row>
    <row r="269" spans="1:15" ht="11.65" customHeight="1" x14ac:dyDescent="0.2">
      <c r="A269" s="49">
        <v>269</v>
      </c>
      <c r="C269" s="56"/>
      <c r="D269" s="3"/>
      <c r="E269" s="3"/>
      <c r="F269" s="3" t="s">
        <v>304</v>
      </c>
      <c r="G269" s="57"/>
      <c r="H269" s="10">
        <v>0</v>
      </c>
      <c r="I269" s="4"/>
      <c r="J269" s="4"/>
      <c r="K269" s="4"/>
      <c r="L269" s="4"/>
      <c r="M269" s="4"/>
      <c r="N269" s="4"/>
      <c r="O269" s="4"/>
    </row>
    <row r="270" spans="1:15" ht="11.65" customHeight="1" x14ac:dyDescent="0.2">
      <c r="A270" s="49">
        <v>270</v>
      </c>
      <c r="C270" s="56"/>
      <c r="D270" s="3"/>
      <c r="E270" s="3"/>
      <c r="F270" s="3" t="s">
        <v>249</v>
      </c>
      <c r="G270" s="57"/>
      <c r="H270" s="10">
        <v>402697.77818938455</v>
      </c>
      <c r="I270" s="4"/>
      <c r="J270" s="4"/>
      <c r="K270" s="4"/>
      <c r="L270" s="4"/>
      <c r="M270" s="4"/>
      <c r="N270" s="4"/>
      <c r="O270" s="4"/>
    </row>
    <row r="271" spans="1:15" ht="11.65" customHeight="1" x14ac:dyDescent="0.2">
      <c r="A271" s="49">
        <v>271</v>
      </c>
      <c r="C271" s="56"/>
      <c r="D271" s="3"/>
      <c r="E271" s="3"/>
      <c r="F271" s="3" t="s">
        <v>251</v>
      </c>
      <c r="G271" s="57"/>
      <c r="H271" s="10">
        <v>0</v>
      </c>
      <c r="I271" s="4"/>
      <c r="J271" s="4"/>
      <c r="K271" s="4"/>
      <c r="L271" s="4"/>
      <c r="M271" s="4"/>
      <c r="N271" s="4"/>
      <c r="O271" s="4"/>
    </row>
    <row r="272" spans="1:15" ht="11.65" customHeight="1" x14ac:dyDescent="0.2">
      <c r="A272" s="49">
        <v>272</v>
      </c>
      <c r="C272" s="56"/>
      <c r="D272" s="3"/>
      <c r="E272" s="3"/>
      <c r="F272" s="3" t="s">
        <v>251</v>
      </c>
      <c r="G272" s="57"/>
      <c r="H272" s="10">
        <v>0</v>
      </c>
      <c r="I272" s="4"/>
      <c r="J272" s="4"/>
      <c r="K272" s="4"/>
      <c r="L272" s="4"/>
      <c r="M272" s="4"/>
      <c r="N272" s="4"/>
      <c r="O272" s="4"/>
    </row>
    <row r="273" spans="1:15" ht="11.65" customHeight="1" x14ac:dyDescent="0.2">
      <c r="A273" s="49">
        <v>273</v>
      </c>
      <c r="C273" s="56"/>
      <c r="D273" s="3"/>
      <c r="E273" s="3"/>
      <c r="F273" s="3"/>
      <c r="G273" s="57" t="s">
        <v>32</v>
      </c>
      <c r="H273" s="12">
        <f>SUBTOTAL(9,H267:H272)</f>
        <v>402697.77818938455</v>
      </c>
      <c r="I273" s="4"/>
      <c r="J273" s="4"/>
      <c r="K273" s="4"/>
      <c r="L273" s="4"/>
      <c r="M273" s="4"/>
      <c r="N273" s="4"/>
      <c r="O273" s="4"/>
    </row>
    <row r="274" spans="1:15" ht="11.65" customHeight="1" x14ac:dyDescent="0.2">
      <c r="A274" s="49">
        <v>274</v>
      </c>
      <c r="C274" s="56"/>
      <c r="D274" s="3"/>
      <c r="E274" s="3"/>
      <c r="F274" s="3"/>
      <c r="G274" s="57"/>
      <c r="H274" s="2"/>
      <c r="I274" s="4"/>
      <c r="J274" s="4"/>
      <c r="K274" s="4"/>
      <c r="L274" s="4"/>
      <c r="M274" s="4"/>
      <c r="N274" s="4"/>
      <c r="O274" s="4"/>
    </row>
    <row r="275" spans="1:15" ht="11.65" customHeight="1" x14ac:dyDescent="0.2">
      <c r="A275" s="49">
        <v>275</v>
      </c>
      <c r="C275" s="56">
        <v>343</v>
      </c>
      <c r="D275" s="3" t="s">
        <v>61</v>
      </c>
      <c r="E275" s="3"/>
      <c r="F275" s="3"/>
      <c r="G275" s="57"/>
      <c r="H275" s="2"/>
      <c r="I275" s="4"/>
      <c r="J275" s="4"/>
      <c r="K275" s="4"/>
      <c r="L275" s="4"/>
      <c r="M275" s="4"/>
      <c r="N275" s="4"/>
      <c r="O275" s="4"/>
    </row>
    <row r="276" spans="1:15" ht="11.65" customHeight="1" x14ac:dyDescent="0.2">
      <c r="A276" s="49">
        <v>276</v>
      </c>
      <c r="C276" s="56"/>
      <c r="D276" s="3"/>
      <c r="E276" s="3"/>
      <c r="F276" s="3" t="s">
        <v>193</v>
      </c>
      <c r="G276" s="57"/>
      <c r="H276" s="10">
        <v>0</v>
      </c>
      <c r="I276" s="4"/>
      <c r="J276" s="4"/>
      <c r="K276" s="4"/>
      <c r="L276" s="4"/>
      <c r="M276" s="4"/>
      <c r="N276" s="4"/>
      <c r="O276" s="4"/>
    </row>
    <row r="277" spans="1:15" ht="11.65" customHeight="1" x14ac:dyDescent="0.2">
      <c r="A277" s="49">
        <v>277</v>
      </c>
      <c r="C277" s="56"/>
      <c r="D277" s="3"/>
      <c r="E277" s="3"/>
      <c r="F277" s="3" t="s">
        <v>304</v>
      </c>
      <c r="G277" s="57"/>
      <c r="H277" s="10">
        <v>226461836.32611749</v>
      </c>
      <c r="I277" s="4"/>
      <c r="J277" s="4"/>
      <c r="K277" s="4"/>
      <c r="L277" s="4"/>
      <c r="M277" s="4"/>
      <c r="N277" s="4"/>
      <c r="O277" s="4"/>
    </row>
    <row r="278" spans="1:15" ht="11.65" customHeight="1" x14ac:dyDescent="0.2">
      <c r="A278" s="49">
        <v>278</v>
      </c>
      <c r="C278" s="56"/>
      <c r="D278" s="3"/>
      <c r="E278" s="3"/>
      <c r="F278" s="3" t="s">
        <v>24</v>
      </c>
      <c r="G278" s="57"/>
      <c r="H278" s="10">
        <v>0</v>
      </c>
      <c r="I278" s="4"/>
      <c r="J278" s="4"/>
      <c r="K278" s="4"/>
      <c r="L278" s="4"/>
      <c r="M278" s="4"/>
      <c r="N278" s="4"/>
      <c r="O278" s="4"/>
    </row>
    <row r="279" spans="1:15" ht="11.65" customHeight="1" x14ac:dyDescent="0.2">
      <c r="A279" s="49">
        <v>279</v>
      </c>
      <c r="C279" s="56"/>
      <c r="D279" s="3"/>
      <c r="E279" s="3"/>
      <c r="F279" s="3" t="s">
        <v>249</v>
      </c>
      <c r="G279" s="57"/>
      <c r="H279" s="10">
        <v>73678630.43926686</v>
      </c>
      <c r="I279" s="4"/>
      <c r="J279" s="4"/>
      <c r="K279" s="4"/>
      <c r="L279" s="4"/>
      <c r="M279" s="4"/>
      <c r="N279" s="4"/>
      <c r="O279" s="4"/>
    </row>
    <row r="280" spans="1:15" ht="11.65" customHeight="1" x14ac:dyDescent="0.2">
      <c r="A280" s="49">
        <v>280</v>
      </c>
      <c r="C280" s="56"/>
      <c r="D280" s="3"/>
      <c r="E280" s="3"/>
      <c r="F280" s="3" t="s">
        <v>251</v>
      </c>
      <c r="G280" s="57"/>
      <c r="H280" s="10">
        <v>0</v>
      </c>
      <c r="I280" s="4"/>
      <c r="J280" s="4"/>
      <c r="K280" s="4"/>
      <c r="L280" s="4"/>
      <c r="M280" s="4"/>
      <c r="N280" s="4"/>
      <c r="O280" s="4"/>
    </row>
    <row r="281" spans="1:15" ht="11.65" customHeight="1" x14ac:dyDescent="0.2">
      <c r="A281" s="49">
        <v>281</v>
      </c>
      <c r="C281" s="56"/>
      <c r="D281" s="3"/>
      <c r="E281" s="3"/>
      <c r="F281" s="3" t="s">
        <v>251</v>
      </c>
      <c r="G281" s="57"/>
      <c r="H281" s="10">
        <v>0</v>
      </c>
      <c r="I281" s="4"/>
      <c r="J281" s="4"/>
      <c r="K281" s="4"/>
      <c r="L281" s="4"/>
      <c r="M281" s="4"/>
      <c r="N281" s="4"/>
      <c r="O281" s="4"/>
    </row>
    <row r="282" spans="1:15" ht="11.65" customHeight="1" x14ac:dyDescent="0.2">
      <c r="A282" s="49">
        <v>282</v>
      </c>
      <c r="C282" s="56"/>
      <c r="D282" s="3"/>
      <c r="E282" s="3"/>
      <c r="F282" s="3"/>
      <c r="G282" s="57" t="s">
        <v>32</v>
      </c>
      <c r="H282" s="12">
        <f>SUBTOTAL(9,H276:H281)</f>
        <v>300140466.76538432</v>
      </c>
      <c r="I282" s="4"/>
      <c r="J282" s="4"/>
      <c r="K282" s="4"/>
      <c r="L282" s="4"/>
      <c r="M282" s="4"/>
      <c r="N282" s="4"/>
      <c r="O282" s="4"/>
    </row>
    <row r="283" spans="1:15" ht="11.65" customHeight="1" x14ac:dyDescent="0.2">
      <c r="A283" s="49">
        <v>283</v>
      </c>
      <c r="C283" s="56"/>
      <c r="D283" s="3"/>
      <c r="E283" s="3"/>
      <c r="F283" s="3"/>
      <c r="G283" s="57"/>
      <c r="H283" s="2"/>
      <c r="I283" s="4"/>
      <c r="J283" s="4"/>
      <c r="K283" s="4"/>
      <c r="L283" s="4"/>
      <c r="M283" s="4"/>
      <c r="N283" s="4"/>
      <c r="O283" s="4"/>
    </row>
    <row r="284" spans="1:15" ht="11.65" customHeight="1" x14ac:dyDescent="0.2">
      <c r="A284" s="49">
        <v>284</v>
      </c>
      <c r="C284" s="56">
        <v>344</v>
      </c>
      <c r="D284" s="3" t="s">
        <v>62</v>
      </c>
      <c r="E284" s="3"/>
      <c r="F284" s="3"/>
      <c r="G284" s="57"/>
      <c r="H284" s="2"/>
      <c r="I284" s="4"/>
      <c r="J284" s="4"/>
      <c r="K284" s="4"/>
      <c r="L284" s="4"/>
      <c r="M284" s="4"/>
      <c r="N284" s="4"/>
      <c r="O284" s="4"/>
    </row>
    <row r="285" spans="1:15" ht="11.65" customHeight="1" x14ac:dyDescent="0.2">
      <c r="A285" s="49">
        <v>285</v>
      </c>
      <c r="C285" s="56"/>
      <c r="D285" s="3"/>
      <c r="E285" s="3"/>
      <c r="F285" s="3" t="s">
        <v>193</v>
      </c>
      <c r="G285" s="57"/>
      <c r="H285" s="10">
        <v>0</v>
      </c>
      <c r="I285" s="4"/>
      <c r="J285" s="4"/>
      <c r="K285" s="4"/>
      <c r="L285" s="4"/>
      <c r="M285" s="4"/>
      <c r="N285" s="4"/>
      <c r="O285" s="4"/>
    </row>
    <row r="286" spans="1:15" ht="11.65" customHeight="1" x14ac:dyDescent="0.2">
      <c r="A286" s="49">
        <v>286</v>
      </c>
      <c r="C286" s="56"/>
      <c r="D286" s="3"/>
      <c r="E286" s="3"/>
      <c r="F286" s="3" t="s">
        <v>304</v>
      </c>
      <c r="G286" s="57"/>
      <c r="H286" s="10">
        <v>12948397.592965204</v>
      </c>
      <c r="I286" s="4"/>
      <c r="J286" s="4"/>
      <c r="K286" s="4"/>
      <c r="L286" s="4"/>
      <c r="M286" s="4"/>
      <c r="N286" s="4"/>
      <c r="O286" s="4"/>
    </row>
    <row r="287" spans="1:15" ht="11.65" customHeight="1" x14ac:dyDescent="0.2">
      <c r="A287" s="49">
        <v>287</v>
      </c>
      <c r="C287" s="56"/>
      <c r="D287" s="3"/>
      <c r="E287" s="3"/>
      <c r="F287" s="3" t="s">
        <v>24</v>
      </c>
      <c r="G287" s="57"/>
      <c r="H287" s="10">
        <v>9331.5536343625572</v>
      </c>
      <c r="I287" s="4"/>
      <c r="J287" s="4"/>
      <c r="K287" s="4"/>
      <c r="L287" s="4"/>
      <c r="M287" s="4"/>
      <c r="N287" s="4"/>
      <c r="O287" s="4"/>
    </row>
    <row r="288" spans="1:15" ht="11.65" customHeight="1" x14ac:dyDescent="0.2">
      <c r="A288" s="49">
        <v>288</v>
      </c>
      <c r="C288" s="56"/>
      <c r="D288" s="3"/>
      <c r="E288" s="3"/>
      <c r="F288" s="3" t="s">
        <v>249</v>
      </c>
      <c r="G288" s="57"/>
      <c r="H288" s="10">
        <v>25339722.784649964</v>
      </c>
      <c r="I288" s="4"/>
      <c r="J288" s="4"/>
      <c r="K288" s="4"/>
      <c r="L288" s="4"/>
      <c r="M288" s="4"/>
      <c r="N288" s="4"/>
      <c r="O288" s="4"/>
    </row>
    <row r="289" spans="1:15" ht="11.65" customHeight="1" x14ac:dyDescent="0.2">
      <c r="A289" s="49">
        <v>289</v>
      </c>
      <c r="C289" s="56"/>
      <c r="D289" s="3"/>
      <c r="E289" s="3"/>
      <c r="F289" s="3" t="s">
        <v>251</v>
      </c>
      <c r="G289" s="57"/>
      <c r="H289" s="10">
        <v>0</v>
      </c>
      <c r="I289" s="4"/>
      <c r="J289" s="4"/>
      <c r="K289" s="4"/>
      <c r="L289" s="4"/>
      <c r="M289" s="4"/>
      <c r="N289" s="4"/>
      <c r="O289" s="4"/>
    </row>
    <row r="290" spans="1:15" ht="11.65" customHeight="1" x14ac:dyDescent="0.2">
      <c r="A290" s="49">
        <v>290</v>
      </c>
      <c r="C290" s="56"/>
      <c r="D290" s="3"/>
      <c r="E290" s="3"/>
      <c r="F290" s="3" t="s">
        <v>251</v>
      </c>
      <c r="G290" s="57"/>
      <c r="H290" s="10">
        <v>0</v>
      </c>
      <c r="I290" s="4"/>
      <c r="J290" s="4"/>
      <c r="K290" s="4"/>
      <c r="L290" s="4"/>
      <c r="M290" s="4"/>
      <c r="N290" s="4"/>
      <c r="O290" s="4"/>
    </row>
    <row r="291" spans="1:15" ht="11.65" customHeight="1" x14ac:dyDescent="0.2">
      <c r="A291" s="49">
        <v>291</v>
      </c>
      <c r="C291" s="56"/>
      <c r="D291" s="3"/>
      <c r="E291" s="3"/>
      <c r="F291" s="3"/>
      <c r="G291" s="57" t="s">
        <v>32</v>
      </c>
      <c r="H291" s="12">
        <f>SUBTOTAL(9,H285:H290)</f>
        <v>38297451.931249529</v>
      </c>
      <c r="I291" s="4"/>
      <c r="J291" s="4"/>
      <c r="K291" s="4"/>
      <c r="L291" s="4"/>
      <c r="M291" s="4"/>
      <c r="N291" s="4"/>
      <c r="O291" s="4"/>
    </row>
    <row r="292" spans="1:15" ht="11.65" customHeight="1" x14ac:dyDescent="0.2">
      <c r="A292" s="49">
        <v>292</v>
      </c>
      <c r="C292" s="56"/>
      <c r="D292" s="3"/>
      <c r="E292" s="3"/>
      <c r="F292" s="3"/>
      <c r="G292" s="57"/>
      <c r="H292" s="2"/>
      <c r="I292" s="4"/>
      <c r="J292" s="4"/>
      <c r="K292" s="4"/>
      <c r="L292" s="4"/>
      <c r="M292" s="4"/>
      <c r="N292" s="4"/>
      <c r="O292" s="4"/>
    </row>
    <row r="293" spans="1:15" ht="11.65" customHeight="1" x14ac:dyDescent="0.2">
      <c r="A293" s="49">
        <v>293</v>
      </c>
      <c r="C293" s="56">
        <v>345</v>
      </c>
      <c r="D293" s="3" t="s">
        <v>63</v>
      </c>
      <c r="E293" s="3"/>
      <c r="F293" s="3"/>
      <c r="G293" s="57"/>
      <c r="H293" s="2"/>
      <c r="I293" s="4"/>
      <c r="J293" s="4"/>
      <c r="K293" s="4"/>
      <c r="L293" s="4"/>
      <c r="M293" s="4"/>
      <c r="N293" s="4"/>
      <c r="O293" s="4"/>
    </row>
    <row r="294" spans="1:15" ht="11.65" customHeight="1" x14ac:dyDescent="0.2">
      <c r="A294" s="49">
        <v>294</v>
      </c>
      <c r="C294" s="56"/>
      <c r="D294" s="3"/>
      <c r="E294" s="3"/>
      <c r="F294" s="3" t="s">
        <v>24</v>
      </c>
      <c r="G294" s="57"/>
      <c r="H294" s="10">
        <v>0</v>
      </c>
      <c r="I294" s="4"/>
      <c r="J294" s="4"/>
      <c r="K294" s="4"/>
      <c r="L294" s="4"/>
      <c r="M294" s="4"/>
      <c r="N294" s="4"/>
      <c r="O294" s="4"/>
    </row>
    <row r="295" spans="1:15" ht="11.65" customHeight="1" x14ac:dyDescent="0.2">
      <c r="A295" s="49">
        <v>295</v>
      </c>
      <c r="C295" s="56"/>
      <c r="D295" s="3"/>
      <c r="E295" s="3"/>
      <c r="F295" s="3" t="s">
        <v>304</v>
      </c>
      <c r="G295" s="57"/>
      <c r="H295" s="10">
        <v>18907549.912263978</v>
      </c>
      <c r="I295" s="4"/>
      <c r="J295" s="4"/>
      <c r="K295" s="4"/>
      <c r="L295" s="4"/>
      <c r="M295" s="4"/>
      <c r="N295" s="4"/>
      <c r="O295" s="4"/>
    </row>
    <row r="296" spans="1:15" ht="11.65" customHeight="1" x14ac:dyDescent="0.2">
      <c r="A296" s="49">
        <v>296</v>
      </c>
      <c r="C296" s="56"/>
      <c r="D296" s="3"/>
      <c r="E296" s="3"/>
      <c r="F296" s="3" t="s">
        <v>249</v>
      </c>
      <c r="G296" s="57"/>
      <c r="H296" s="10">
        <v>10704733.610592483</v>
      </c>
      <c r="I296" s="4"/>
      <c r="J296" s="4"/>
      <c r="K296" s="4"/>
      <c r="L296" s="4"/>
      <c r="M296" s="4"/>
      <c r="N296" s="4"/>
      <c r="O296" s="4"/>
    </row>
    <row r="297" spans="1:15" ht="11.65" customHeight="1" x14ac:dyDescent="0.2">
      <c r="A297" s="49">
        <v>297</v>
      </c>
      <c r="C297" s="56"/>
      <c r="D297" s="3"/>
      <c r="E297" s="3"/>
      <c r="F297" s="3" t="s">
        <v>251</v>
      </c>
      <c r="G297" s="57"/>
      <c r="H297" s="10">
        <v>0</v>
      </c>
      <c r="I297" s="4"/>
      <c r="J297" s="4"/>
      <c r="K297" s="4"/>
      <c r="L297" s="4"/>
      <c r="M297" s="4"/>
      <c r="N297" s="4"/>
      <c r="O297" s="4"/>
    </row>
    <row r="298" spans="1:15" ht="11.65" customHeight="1" x14ac:dyDescent="0.2">
      <c r="A298" s="49">
        <v>298</v>
      </c>
      <c r="C298" s="56"/>
      <c r="D298" s="3"/>
      <c r="E298" s="3"/>
      <c r="F298" s="3" t="s">
        <v>251</v>
      </c>
      <c r="G298" s="57"/>
      <c r="H298" s="10">
        <v>0</v>
      </c>
      <c r="I298" s="4"/>
      <c r="J298" s="4"/>
      <c r="K298" s="4"/>
      <c r="L298" s="4"/>
      <c r="M298" s="4"/>
      <c r="N298" s="4"/>
      <c r="O298" s="4"/>
    </row>
    <row r="299" spans="1:15" ht="11.65" customHeight="1" x14ac:dyDescent="0.2">
      <c r="A299" s="49">
        <v>299</v>
      </c>
      <c r="C299" s="56"/>
      <c r="D299" s="3"/>
      <c r="E299" s="3"/>
      <c r="F299" s="3"/>
      <c r="G299" s="57" t="s">
        <v>32</v>
      </c>
      <c r="H299" s="12">
        <f>SUBTOTAL(9,H293:H298)</f>
        <v>29612283.522856459</v>
      </c>
      <c r="I299" s="4"/>
      <c r="J299" s="4"/>
      <c r="K299" s="4"/>
      <c r="L299" s="4"/>
      <c r="M299" s="4"/>
      <c r="N299" s="4"/>
      <c r="O299" s="4"/>
    </row>
    <row r="300" spans="1:15" ht="11.65" customHeight="1" x14ac:dyDescent="0.2">
      <c r="A300" s="49">
        <v>300</v>
      </c>
      <c r="C300" s="56"/>
      <c r="D300" s="3"/>
      <c r="E300" s="3"/>
      <c r="F300" s="3"/>
      <c r="G300" s="57"/>
      <c r="H300" s="2"/>
      <c r="I300" s="4"/>
      <c r="J300" s="15"/>
      <c r="K300" s="15"/>
      <c r="L300" s="15"/>
      <c r="M300" s="15"/>
      <c r="N300" s="15"/>
      <c r="O300" s="15"/>
    </row>
    <row r="301" spans="1:15" ht="11.65" customHeight="1" x14ac:dyDescent="0.2">
      <c r="A301" s="49">
        <v>301</v>
      </c>
      <c r="C301" s="56"/>
      <c r="D301" s="3"/>
      <c r="E301" s="58"/>
      <c r="F301" s="3"/>
      <c r="G301" s="57"/>
      <c r="H301" s="14"/>
      <c r="I301" s="4"/>
      <c r="J301" s="17"/>
      <c r="K301" s="17"/>
      <c r="L301" s="17"/>
      <c r="M301" s="17"/>
      <c r="N301" s="17"/>
      <c r="O301" s="17"/>
    </row>
    <row r="302" spans="1:15" ht="11.65" customHeight="1" x14ac:dyDescent="0.2">
      <c r="A302" s="49">
        <v>302</v>
      </c>
      <c r="C302" s="59"/>
      <c r="D302" s="60"/>
      <c r="E302" s="61"/>
      <c r="F302" s="60"/>
      <c r="G302" s="62"/>
      <c r="H302" s="16"/>
      <c r="I302" s="4"/>
      <c r="J302" s="4"/>
      <c r="K302" s="4"/>
      <c r="L302" s="4"/>
      <c r="M302" s="4"/>
      <c r="N302" s="4"/>
      <c r="O302" s="4"/>
    </row>
    <row r="303" spans="1:15" ht="11.65" customHeight="1" x14ac:dyDescent="0.2">
      <c r="A303" s="49">
        <v>303</v>
      </c>
      <c r="C303" s="56">
        <v>346</v>
      </c>
      <c r="D303" s="3" t="s">
        <v>45</v>
      </c>
      <c r="E303" s="3"/>
      <c r="F303" s="3"/>
      <c r="G303" s="57"/>
      <c r="H303" s="2"/>
      <c r="I303" s="4"/>
      <c r="J303" s="4"/>
      <c r="K303" s="4"/>
      <c r="L303" s="4"/>
      <c r="M303" s="4"/>
      <c r="N303" s="4"/>
      <c r="O303" s="4"/>
    </row>
    <row r="304" spans="1:15" ht="11.65" customHeight="1" x14ac:dyDescent="0.2">
      <c r="A304" s="49">
        <v>304</v>
      </c>
      <c r="C304" s="56"/>
      <c r="D304" s="3"/>
      <c r="E304" s="3"/>
      <c r="F304" s="3" t="s">
        <v>24</v>
      </c>
      <c r="G304" s="57"/>
      <c r="H304" s="10">
        <v>0</v>
      </c>
      <c r="I304" s="4"/>
      <c r="J304" s="4"/>
      <c r="K304" s="4"/>
      <c r="L304" s="4"/>
      <c r="M304" s="4"/>
      <c r="N304" s="4"/>
      <c r="O304" s="4"/>
    </row>
    <row r="305" spans="1:15" ht="11.65" customHeight="1" x14ac:dyDescent="0.2">
      <c r="A305" s="49">
        <v>305</v>
      </c>
      <c r="C305" s="56"/>
      <c r="D305" s="3"/>
      <c r="E305" s="3"/>
      <c r="F305" s="3" t="s">
        <v>304</v>
      </c>
      <c r="G305" s="57"/>
      <c r="H305" s="10">
        <v>873731.76278231503</v>
      </c>
      <c r="I305" s="4"/>
      <c r="J305" s="4"/>
      <c r="K305" s="4"/>
      <c r="L305" s="4"/>
      <c r="M305" s="4"/>
      <c r="N305" s="4"/>
      <c r="O305" s="4"/>
    </row>
    <row r="306" spans="1:15" ht="11.65" customHeight="1" x14ac:dyDescent="0.2">
      <c r="A306" s="49">
        <v>306</v>
      </c>
      <c r="C306" s="56"/>
      <c r="D306" s="3"/>
      <c r="E306" s="3"/>
      <c r="F306" s="3" t="s">
        <v>249</v>
      </c>
      <c r="G306" s="57"/>
      <c r="H306" s="10">
        <v>771593.57438270363</v>
      </c>
      <c r="I306" s="4"/>
      <c r="J306" s="4"/>
      <c r="K306" s="4"/>
      <c r="L306" s="4"/>
      <c r="M306" s="4"/>
      <c r="N306" s="4"/>
      <c r="O306" s="4"/>
    </row>
    <row r="307" spans="1:15" ht="11.65" customHeight="1" x14ac:dyDescent="0.2">
      <c r="A307" s="49">
        <v>307</v>
      </c>
      <c r="C307" s="56"/>
      <c r="D307" s="3"/>
      <c r="E307" s="3"/>
      <c r="F307" s="3" t="s">
        <v>251</v>
      </c>
      <c r="G307" s="57"/>
      <c r="H307" s="10">
        <v>0</v>
      </c>
      <c r="I307" s="4"/>
      <c r="J307" s="4"/>
      <c r="K307" s="4"/>
      <c r="L307" s="4"/>
      <c r="M307" s="4"/>
      <c r="N307" s="4"/>
      <c r="O307" s="4"/>
    </row>
    <row r="308" spans="1:15" ht="11.65" customHeight="1" x14ac:dyDescent="0.2">
      <c r="A308" s="49">
        <v>308</v>
      </c>
      <c r="C308" s="56"/>
      <c r="D308" s="3"/>
      <c r="E308" s="3"/>
      <c r="F308" s="3"/>
      <c r="G308" s="57" t="s">
        <v>32</v>
      </c>
      <c r="H308" s="12">
        <f>SUBTOTAL(9,H302:H307)</f>
        <v>1645325.3371650185</v>
      </c>
      <c r="I308" s="4"/>
      <c r="J308" s="4"/>
      <c r="K308" s="4"/>
      <c r="L308" s="4"/>
      <c r="M308" s="4"/>
      <c r="N308" s="4"/>
      <c r="O308" s="4"/>
    </row>
    <row r="309" spans="1:15" ht="11.65" customHeight="1" x14ac:dyDescent="0.2">
      <c r="A309" s="49">
        <v>309</v>
      </c>
      <c r="C309" s="56"/>
      <c r="D309" s="3"/>
      <c r="E309" s="3"/>
      <c r="F309" s="3"/>
      <c r="G309" s="57"/>
      <c r="H309" s="2"/>
      <c r="I309" s="4"/>
      <c r="J309" s="4"/>
      <c r="K309" s="4"/>
      <c r="L309" s="4"/>
      <c r="M309" s="4"/>
      <c r="N309" s="4"/>
      <c r="O309" s="4"/>
    </row>
    <row r="310" spans="1:15" ht="11.65" customHeight="1" x14ac:dyDescent="0.2">
      <c r="A310" s="49">
        <v>310</v>
      </c>
      <c r="C310" s="56">
        <v>347</v>
      </c>
      <c r="D310" s="3" t="s">
        <v>64</v>
      </c>
      <c r="E310" s="3"/>
      <c r="F310" s="3"/>
      <c r="G310" s="57"/>
      <c r="H310" s="2"/>
      <c r="I310" s="4"/>
      <c r="J310" s="4"/>
      <c r="K310" s="4"/>
      <c r="L310" s="4"/>
      <c r="M310" s="4"/>
      <c r="N310" s="4"/>
      <c r="O310" s="4"/>
    </row>
    <row r="311" spans="1:15" ht="11.65" customHeight="1" x14ac:dyDescent="0.2">
      <c r="A311" s="49">
        <v>311</v>
      </c>
      <c r="C311" s="56"/>
      <c r="D311" s="3"/>
      <c r="E311" s="3"/>
      <c r="F311" s="3" t="s">
        <v>193</v>
      </c>
      <c r="G311" s="57"/>
      <c r="H311" s="10">
        <v>0</v>
      </c>
      <c r="I311" s="4"/>
      <c r="J311" s="4"/>
      <c r="K311" s="4"/>
      <c r="L311" s="4"/>
      <c r="M311" s="4"/>
      <c r="N311" s="4"/>
      <c r="O311" s="4"/>
    </row>
    <row r="312" spans="1:15" ht="11.65" customHeight="1" x14ac:dyDescent="0.2">
      <c r="A312" s="49">
        <v>312</v>
      </c>
      <c r="C312" s="56"/>
      <c r="D312" s="3"/>
      <c r="E312" s="3"/>
      <c r="F312" s="3"/>
      <c r="G312" s="57"/>
      <c r="H312" s="12">
        <f>SUBTOTAL(9,H310:H311)</f>
        <v>0</v>
      </c>
      <c r="I312" s="4"/>
      <c r="J312" s="4"/>
      <c r="K312" s="4"/>
      <c r="L312" s="4"/>
      <c r="M312" s="4"/>
      <c r="N312" s="4"/>
      <c r="O312" s="4"/>
    </row>
    <row r="313" spans="1:15" ht="11.65" customHeight="1" x14ac:dyDescent="0.2">
      <c r="A313" s="49">
        <v>313</v>
      </c>
      <c r="C313" s="56"/>
      <c r="D313" s="3"/>
      <c r="E313" s="3"/>
      <c r="F313" s="3"/>
      <c r="G313" s="57"/>
      <c r="H313" s="2"/>
      <c r="I313" s="4"/>
      <c r="J313" s="4"/>
      <c r="K313" s="4"/>
      <c r="L313" s="4"/>
      <c r="M313" s="4"/>
      <c r="N313" s="4"/>
      <c r="O313" s="4"/>
    </row>
    <row r="314" spans="1:15" ht="11.65" customHeight="1" x14ac:dyDescent="0.2">
      <c r="A314" s="49">
        <v>314</v>
      </c>
      <c r="C314" s="56" t="s">
        <v>65</v>
      </c>
      <c r="D314" s="3" t="s">
        <v>66</v>
      </c>
      <c r="E314" s="3"/>
      <c r="F314" s="3"/>
      <c r="G314" s="57"/>
      <c r="H314" s="2"/>
      <c r="I314" s="4"/>
      <c r="J314" s="4"/>
      <c r="K314" s="4"/>
      <c r="L314" s="4"/>
      <c r="M314" s="4"/>
      <c r="N314" s="4"/>
      <c r="O314" s="4"/>
    </row>
    <row r="315" spans="1:15" ht="11.65" customHeight="1" x14ac:dyDescent="0.2">
      <c r="A315" s="49">
        <v>315</v>
      </c>
      <c r="C315" s="56"/>
      <c r="D315" s="3"/>
      <c r="E315" s="3"/>
      <c r="F315" s="3" t="s">
        <v>193</v>
      </c>
      <c r="G315" s="57"/>
      <c r="H315" s="10">
        <v>0</v>
      </c>
      <c r="I315" s="4"/>
      <c r="J315" s="4"/>
      <c r="K315" s="4"/>
      <c r="L315" s="4"/>
      <c r="M315" s="4"/>
      <c r="N315" s="4"/>
      <c r="O315" s="4"/>
    </row>
    <row r="316" spans="1:15" ht="11.65" customHeight="1" x14ac:dyDescent="0.2">
      <c r="A316" s="49">
        <v>316</v>
      </c>
      <c r="C316" s="56"/>
      <c r="D316" s="3"/>
      <c r="E316" s="3"/>
      <c r="F316" s="3" t="s">
        <v>304</v>
      </c>
      <c r="G316" s="57"/>
      <c r="H316" s="10">
        <v>0</v>
      </c>
      <c r="I316" s="4"/>
      <c r="J316" s="4"/>
      <c r="K316" s="4"/>
      <c r="L316" s="4"/>
      <c r="M316" s="4"/>
      <c r="N316" s="4"/>
      <c r="O316" s="4"/>
    </row>
    <row r="317" spans="1:15" ht="11.65" customHeight="1" x14ac:dyDescent="0.2">
      <c r="A317" s="49">
        <v>317</v>
      </c>
      <c r="C317" s="56"/>
      <c r="D317" s="3"/>
      <c r="E317" s="3"/>
      <c r="F317" s="3" t="s">
        <v>249</v>
      </c>
      <c r="G317" s="57"/>
      <c r="H317" s="10">
        <v>0</v>
      </c>
      <c r="I317" s="4"/>
      <c r="J317" s="4"/>
      <c r="K317" s="4"/>
      <c r="L317" s="4"/>
      <c r="M317" s="4"/>
      <c r="N317" s="4"/>
      <c r="O317" s="4"/>
    </row>
    <row r="318" spans="1:15" ht="11.65" customHeight="1" x14ac:dyDescent="0.2">
      <c r="A318" s="49">
        <v>318</v>
      </c>
      <c r="C318" s="56"/>
      <c r="D318" s="3"/>
      <c r="E318" s="3"/>
      <c r="F318" s="3" t="s">
        <v>251</v>
      </c>
      <c r="G318" s="57"/>
      <c r="H318" s="10">
        <v>0</v>
      </c>
      <c r="I318" s="4"/>
      <c r="J318" s="4"/>
      <c r="K318" s="4"/>
      <c r="L318" s="4"/>
      <c r="M318" s="4"/>
      <c r="N318" s="4"/>
      <c r="O318" s="4"/>
    </row>
    <row r="319" spans="1:15" ht="11.65" customHeight="1" x14ac:dyDescent="0.2">
      <c r="A319" s="49">
        <v>319</v>
      </c>
      <c r="C319" s="56"/>
      <c r="D319" s="3"/>
      <c r="E319" s="3"/>
      <c r="F319" s="3"/>
      <c r="G319" s="57"/>
      <c r="H319" s="12">
        <f>SUBTOTAL(9,H313:H318)</f>
        <v>0</v>
      </c>
      <c r="I319" s="4"/>
      <c r="J319" s="4"/>
      <c r="K319" s="4"/>
      <c r="L319" s="4"/>
      <c r="M319" s="4"/>
      <c r="N319" s="4"/>
      <c r="O319" s="4"/>
    </row>
    <row r="320" spans="1:15" ht="11.65" customHeight="1" x14ac:dyDescent="0.2">
      <c r="A320" s="49">
        <v>320</v>
      </c>
      <c r="C320" s="56"/>
      <c r="D320" s="3"/>
      <c r="E320" s="3"/>
      <c r="F320" s="3"/>
      <c r="G320" s="57"/>
      <c r="H320" s="2"/>
      <c r="I320" s="4"/>
      <c r="J320" s="11"/>
      <c r="K320" s="11"/>
      <c r="L320" s="11"/>
      <c r="M320" s="11"/>
      <c r="N320" s="11"/>
      <c r="O320" s="11"/>
    </row>
    <row r="321" spans="1:15" ht="11.65" customHeight="1" thickBot="1" x14ac:dyDescent="0.25">
      <c r="A321" s="49">
        <v>321</v>
      </c>
      <c r="C321" s="63" t="s">
        <v>67</v>
      </c>
      <c r="D321" s="3"/>
      <c r="E321" s="3"/>
      <c r="F321" s="3"/>
      <c r="G321" s="57" t="s">
        <v>32</v>
      </c>
      <c r="H321" s="13">
        <f>SUBTOTAL(9,H251:H320)</f>
        <v>387945636.87611943</v>
      </c>
      <c r="I321" s="4"/>
      <c r="J321" s="4"/>
      <c r="K321" s="4"/>
      <c r="L321" s="4"/>
      <c r="M321" s="4"/>
      <c r="N321" s="4"/>
      <c r="O321" s="4"/>
    </row>
    <row r="322" spans="1:15" ht="11.65" customHeight="1" thickTop="1" x14ac:dyDescent="0.2">
      <c r="A322" s="49">
        <v>322</v>
      </c>
      <c r="C322" s="56"/>
      <c r="D322" s="3"/>
      <c r="E322" s="3"/>
      <c r="F322" s="3"/>
      <c r="G322" s="57"/>
      <c r="H322" s="2"/>
      <c r="I322" s="4"/>
      <c r="J322" s="4"/>
      <c r="K322" s="4"/>
      <c r="L322" s="4"/>
      <c r="M322" s="4"/>
      <c r="N322" s="4"/>
      <c r="O322" s="4"/>
    </row>
    <row r="323" spans="1:15" ht="11.65" customHeight="1" x14ac:dyDescent="0.2">
      <c r="A323" s="49">
        <v>323</v>
      </c>
      <c r="C323" s="56" t="s">
        <v>68</v>
      </c>
      <c r="D323" s="3"/>
      <c r="E323" s="3"/>
      <c r="F323" s="3"/>
      <c r="G323" s="57"/>
      <c r="H323" s="2"/>
      <c r="I323" s="4"/>
      <c r="J323" s="4"/>
      <c r="K323" s="4"/>
      <c r="L323" s="4"/>
      <c r="M323" s="4"/>
      <c r="N323" s="4"/>
      <c r="O323" s="4"/>
    </row>
    <row r="324" spans="1:15" ht="11.65" customHeight="1" x14ac:dyDescent="0.2">
      <c r="A324" s="49">
        <v>324</v>
      </c>
      <c r="C324" s="56"/>
      <c r="D324" s="3"/>
      <c r="E324" s="58" t="s">
        <v>193</v>
      </c>
      <c r="F324" s="3"/>
      <c r="G324" s="57"/>
      <c r="H324" s="10">
        <f t="shared" ref="H324:H329" si="2">SUMIFS($H$251:$H$319,$F$251:$F$319,E324)</f>
        <v>0</v>
      </c>
      <c r="I324" s="4"/>
      <c r="J324" s="4"/>
      <c r="K324" s="4"/>
      <c r="L324" s="4"/>
      <c r="M324" s="4"/>
      <c r="N324" s="4"/>
      <c r="O324" s="4"/>
    </row>
    <row r="325" spans="1:15" ht="11.65" customHeight="1" x14ac:dyDescent="0.2">
      <c r="A325" s="49">
        <v>325</v>
      </c>
      <c r="C325" s="56"/>
      <c r="D325" s="3"/>
      <c r="E325" s="3" t="s">
        <v>304</v>
      </c>
      <c r="F325" s="3"/>
      <c r="G325" s="57"/>
      <c r="H325" s="10">
        <f t="shared" si="2"/>
        <v>267762606.49944523</v>
      </c>
      <c r="I325" s="4"/>
      <c r="J325" s="4"/>
      <c r="K325" s="4"/>
      <c r="L325" s="4"/>
      <c r="M325" s="4"/>
      <c r="N325" s="4"/>
      <c r="O325" s="4"/>
    </row>
    <row r="326" spans="1:15" ht="11.65" customHeight="1" x14ac:dyDescent="0.2">
      <c r="A326" s="49">
        <v>326</v>
      </c>
      <c r="C326" s="56"/>
      <c r="D326" s="3"/>
      <c r="E326" s="58" t="s">
        <v>24</v>
      </c>
      <c r="F326" s="3"/>
      <c r="G326" s="57"/>
      <c r="H326" s="10">
        <f t="shared" si="2"/>
        <v>9331.5536343625572</v>
      </c>
      <c r="I326" s="4"/>
      <c r="J326" s="4"/>
      <c r="K326" s="4"/>
      <c r="L326" s="4"/>
      <c r="M326" s="4"/>
      <c r="N326" s="4"/>
      <c r="O326" s="4"/>
    </row>
    <row r="327" spans="1:15" ht="11.65" customHeight="1" x14ac:dyDescent="0.2">
      <c r="A327" s="49">
        <v>327</v>
      </c>
      <c r="C327" s="56"/>
      <c r="D327" s="3"/>
      <c r="E327" s="58" t="s">
        <v>249</v>
      </c>
      <c r="F327" s="3"/>
      <c r="G327" s="57"/>
      <c r="H327" s="10">
        <f t="shared" si="2"/>
        <v>120173698.82303981</v>
      </c>
      <c r="I327" s="4"/>
      <c r="J327" s="4"/>
      <c r="K327" s="4"/>
      <c r="L327" s="4"/>
      <c r="M327" s="4"/>
      <c r="N327" s="4"/>
      <c r="O327" s="4"/>
    </row>
    <row r="328" spans="1:15" ht="11.65" customHeight="1" x14ac:dyDescent="0.2">
      <c r="A328" s="49">
        <v>328</v>
      </c>
      <c r="C328" s="56"/>
      <c r="D328" s="3"/>
      <c r="E328" s="58" t="s">
        <v>251</v>
      </c>
      <c r="F328" s="3"/>
      <c r="G328" s="57"/>
      <c r="H328" s="10">
        <f t="shared" si="2"/>
        <v>0</v>
      </c>
      <c r="I328" s="4"/>
      <c r="J328" s="4"/>
      <c r="K328" s="4"/>
      <c r="L328" s="4"/>
      <c r="M328" s="4"/>
      <c r="N328" s="4"/>
      <c r="O328" s="4"/>
    </row>
    <row r="329" spans="1:15" ht="11.65" customHeight="1" x14ac:dyDescent="0.2">
      <c r="A329" s="49">
        <v>329</v>
      </c>
      <c r="C329" s="56"/>
      <c r="D329" s="3"/>
      <c r="E329" s="56" t="s">
        <v>261</v>
      </c>
      <c r="F329" s="3"/>
      <c r="G329" s="57"/>
      <c r="H329" s="10">
        <f t="shared" si="2"/>
        <v>0</v>
      </c>
      <c r="I329" s="4"/>
      <c r="J329" s="4"/>
      <c r="K329" s="4"/>
      <c r="L329" s="4"/>
      <c r="M329" s="4"/>
      <c r="N329" s="4"/>
      <c r="O329" s="4"/>
    </row>
    <row r="330" spans="1:15" ht="11.65" customHeight="1" thickBot="1" x14ac:dyDescent="0.25">
      <c r="A330" s="49">
        <v>330</v>
      </c>
      <c r="C330" s="56" t="s">
        <v>69</v>
      </c>
      <c r="D330" s="3"/>
      <c r="E330" s="3"/>
      <c r="F330" s="3"/>
      <c r="G330" s="57" t="s">
        <v>32</v>
      </c>
      <c r="H330" s="19">
        <f>SUM(H324:H329)</f>
        <v>387945636.87611943</v>
      </c>
      <c r="I330" s="4"/>
      <c r="J330" s="4"/>
      <c r="K330" s="4"/>
      <c r="L330" s="4"/>
      <c r="M330" s="4"/>
      <c r="N330" s="4"/>
      <c r="O330" s="4"/>
    </row>
    <row r="331" spans="1:15" ht="11.65" customHeight="1" thickTop="1" x14ac:dyDescent="0.2">
      <c r="A331" s="49">
        <v>331</v>
      </c>
      <c r="C331" s="56"/>
      <c r="D331" s="3"/>
      <c r="E331" s="3"/>
      <c r="F331" s="3"/>
      <c r="G331" s="57"/>
      <c r="H331" s="2"/>
      <c r="I331" s="4"/>
      <c r="J331" s="4"/>
      <c r="K331" s="4"/>
      <c r="L331" s="4"/>
      <c r="M331" s="4"/>
      <c r="N331" s="4"/>
      <c r="O331" s="4"/>
    </row>
    <row r="332" spans="1:15" ht="11.65" customHeight="1" x14ac:dyDescent="0.2">
      <c r="A332" s="49">
        <v>332</v>
      </c>
      <c r="C332" s="56" t="s">
        <v>70</v>
      </c>
      <c r="D332" s="3"/>
      <c r="E332" s="3"/>
      <c r="F332" s="3"/>
      <c r="G332" s="57"/>
      <c r="H332" s="2"/>
      <c r="I332" s="4"/>
      <c r="J332" s="4"/>
      <c r="K332" s="4"/>
      <c r="L332" s="4"/>
      <c r="M332" s="4"/>
      <c r="N332" s="4"/>
      <c r="O332" s="4"/>
    </row>
    <row r="333" spans="1:15" ht="11.65" customHeight="1" x14ac:dyDescent="0.2">
      <c r="A333" s="49">
        <v>333</v>
      </c>
      <c r="C333" s="56">
        <v>103</v>
      </c>
      <c r="D333" s="3" t="s">
        <v>70</v>
      </c>
      <c r="E333" s="3"/>
      <c r="F333" s="3"/>
      <c r="G333" s="57"/>
      <c r="H333" s="2"/>
      <c r="I333" s="4"/>
      <c r="J333" s="4"/>
      <c r="K333" s="4"/>
      <c r="L333" s="4"/>
      <c r="M333" s="4"/>
      <c r="N333" s="4"/>
      <c r="O333" s="4"/>
    </row>
    <row r="334" spans="1:15" ht="11.65" customHeight="1" x14ac:dyDescent="0.2">
      <c r="A334" s="49">
        <v>334</v>
      </c>
      <c r="C334" s="56"/>
      <c r="D334" s="3"/>
      <c r="E334" s="3"/>
      <c r="F334" s="3" t="s">
        <v>250</v>
      </c>
      <c r="G334" s="57"/>
      <c r="H334" s="10">
        <v>0</v>
      </c>
      <c r="I334" s="4"/>
      <c r="J334" s="11"/>
      <c r="K334" s="11"/>
      <c r="L334" s="11"/>
      <c r="M334" s="11"/>
      <c r="N334" s="11"/>
      <c r="O334" s="11"/>
    </row>
    <row r="335" spans="1:15" ht="11.65" customHeight="1" thickBot="1" x14ac:dyDescent="0.25">
      <c r="A335" s="49">
        <v>335</v>
      </c>
      <c r="C335" s="63" t="s">
        <v>71</v>
      </c>
      <c r="D335" s="3"/>
      <c r="E335" s="3"/>
      <c r="F335" s="3"/>
      <c r="G335" s="64"/>
      <c r="H335" s="21">
        <v>0</v>
      </c>
      <c r="I335" s="4"/>
      <c r="J335" s="4"/>
      <c r="K335" s="4"/>
      <c r="L335" s="4"/>
      <c r="M335" s="4"/>
      <c r="N335" s="4"/>
      <c r="O335" s="4"/>
    </row>
    <row r="336" spans="1:15" ht="11.65" customHeight="1" thickTop="1" x14ac:dyDescent="0.2">
      <c r="A336" s="49">
        <v>336</v>
      </c>
      <c r="C336" s="56"/>
      <c r="D336" s="3"/>
      <c r="E336" s="3"/>
      <c r="F336" s="3"/>
      <c r="G336" s="57"/>
      <c r="H336" s="2"/>
      <c r="I336" s="4"/>
      <c r="J336" s="11"/>
      <c r="K336" s="11"/>
      <c r="L336" s="11"/>
      <c r="M336" s="11"/>
      <c r="N336" s="11"/>
      <c r="O336" s="11"/>
    </row>
    <row r="337" spans="1:15" ht="11.65" customHeight="1" thickBot="1" x14ac:dyDescent="0.25">
      <c r="A337" s="49">
        <v>337</v>
      </c>
      <c r="C337" s="63" t="s">
        <v>72</v>
      </c>
      <c r="D337" s="3"/>
      <c r="E337" s="3"/>
      <c r="F337" s="3"/>
      <c r="G337" s="57" t="s">
        <v>32</v>
      </c>
      <c r="H337" s="13">
        <f>H335+H321+H239+H150+H102</f>
        <v>869641170.86594319</v>
      </c>
      <c r="I337" s="4"/>
      <c r="J337" s="4"/>
      <c r="K337" s="4"/>
      <c r="L337" s="4"/>
      <c r="M337" s="4"/>
      <c r="N337" s="4"/>
      <c r="O337" s="4"/>
    </row>
    <row r="338" spans="1:15" ht="11.65" customHeight="1" thickTop="1" x14ac:dyDescent="0.2">
      <c r="A338" s="49">
        <v>338</v>
      </c>
      <c r="C338" s="56">
        <v>350</v>
      </c>
      <c r="D338" s="3" t="s">
        <v>31</v>
      </c>
      <c r="E338" s="3"/>
      <c r="F338" s="3"/>
      <c r="G338" s="57"/>
      <c r="H338" s="2"/>
      <c r="I338" s="4"/>
      <c r="J338" s="4"/>
      <c r="K338" s="4"/>
      <c r="L338" s="4"/>
      <c r="M338" s="4"/>
      <c r="N338" s="4"/>
      <c r="O338" s="4"/>
    </row>
    <row r="339" spans="1:15" ht="11.65" customHeight="1" x14ac:dyDescent="0.2">
      <c r="A339" s="49">
        <v>339</v>
      </c>
      <c r="C339" s="56"/>
      <c r="D339" s="3"/>
      <c r="E339" s="3"/>
      <c r="F339" s="3" t="s">
        <v>250</v>
      </c>
      <c r="G339" s="57"/>
      <c r="H339" s="10">
        <v>0</v>
      </c>
      <c r="I339" s="4"/>
      <c r="J339" s="4"/>
      <c r="K339" s="4"/>
      <c r="L339" s="4"/>
      <c r="M339" s="4"/>
      <c r="N339" s="4"/>
      <c r="O339" s="4"/>
    </row>
    <row r="340" spans="1:15" ht="11.65" customHeight="1" x14ac:dyDescent="0.2">
      <c r="A340" s="49">
        <v>340</v>
      </c>
      <c r="C340" s="56"/>
      <c r="D340" s="3"/>
      <c r="E340" s="3"/>
      <c r="F340" s="3" t="s">
        <v>254</v>
      </c>
      <c r="G340" s="57"/>
      <c r="H340" s="10">
        <v>0</v>
      </c>
      <c r="I340" s="4"/>
      <c r="J340" s="4"/>
      <c r="K340" s="4"/>
      <c r="L340" s="4"/>
      <c r="M340" s="4"/>
      <c r="N340" s="4"/>
      <c r="O340" s="4"/>
    </row>
    <row r="341" spans="1:15" ht="11.65" customHeight="1" x14ac:dyDescent="0.2">
      <c r="A341" s="49">
        <v>341</v>
      </c>
      <c r="C341" s="56"/>
      <c r="D341" s="3"/>
      <c r="E341" s="3"/>
      <c r="F341" s="3" t="s">
        <v>249</v>
      </c>
      <c r="G341" s="57"/>
      <c r="H341" s="10">
        <v>0</v>
      </c>
      <c r="I341" s="4"/>
      <c r="J341" s="4"/>
      <c r="K341" s="4"/>
      <c r="L341" s="4"/>
      <c r="M341" s="4"/>
      <c r="N341" s="4"/>
      <c r="O341" s="4"/>
    </row>
    <row r="342" spans="1:15" ht="11.65" customHeight="1" x14ac:dyDescent="0.2">
      <c r="A342" s="49">
        <v>342</v>
      </c>
      <c r="C342" s="56"/>
      <c r="D342" s="3"/>
      <c r="E342" s="3"/>
      <c r="F342" s="3" t="s">
        <v>251</v>
      </c>
      <c r="G342" s="57"/>
      <c r="H342" s="10">
        <v>0</v>
      </c>
      <c r="I342" s="4"/>
      <c r="J342" s="4"/>
      <c r="K342" s="4"/>
      <c r="L342" s="4"/>
      <c r="M342" s="4"/>
      <c r="N342" s="4"/>
      <c r="O342" s="4"/>
    </row>
    <row r="343" spans="1:15" ht="11.65" customHeight="1" x14ac:dyDescent="0.2">
      <c r="A343" s="49">
        <v>343</v>
      </c>
      <c r="C343" s="56"/>
      <c r="D343" s="3"/>
      <c r="E343" s="3"/>
      <c r="F343" s="3" t="s">
        <v>253</v>
      </c>
      <c r="G343" s="57"/>
      <c r="H343" s="10">
        <v>0</v>
      </c>
      <c r="I343" s="4"/>
      <c r="J343" s="4"/>
      <c r="K343" s="4"/>
      <c r="L343" s="4"/>
      <c r="M343" s="4"/>
      <c r="N343" s="4"/>
      <c r="O343" s="4"/>
    </row>
    <row r="344" spans="1:15" ht="11.65" customHeight="1" x14ac:dyDescent="0.2">
      <c r="A344" s="49">
        <v>344</v>
      </c>
      <c r="C344" s="56"/>
      <c r="D344" s="3"/>
      <c r="E344" s="3"/>
      <c r="F344" s="3" t="s">
        <v>24</v>
      </c>
      <c r="G344" s="57"/>
      <c r="H344" s="10">
        <v>24724207.367679872</v>
      </c>
      <c r="I344" s="4"/>
      <c r="J344" s="4"/>
      <c r="K344" s="4"/>
      <c r="L344" s="4"/>
      <c r="M344" s="4"/>
      <c r="N344" s="4"/>
      <c r="O344" s="4"/>
    </row>
    <row r="345" spans="1:15" ht="11.65" customHeight="1" x14ac:dyDescent="0.2">
      <c r="A345" s="49">
        <v>345</v>
      </c>
      <c r="C345" s="56"/>
      <c r="D345" s="3"/>
      <c r="E345" s="3"/>
      <c r="F345" s="3"/>
      <c r="G345" s="57" t="s">
        <v>32</v>
      </c>
      <c r="H345" s="12">
        <f>SUBTOTAL(9,H339:H344)</f>
        <v>24724207.367679872</v>
      </c>
      <c r="I345" s="4"/>
      <c r="J345" s="4"/>
      <c r="K345" s="4"/>
      <c r="L345" s="4"/>
      <c r="M345" s="4"/>
      <c r="N345" s="4"/>
      <c r="O345" s="4"/>
    </row>
    <row r="346" spans="1:15" ht="11.65" customHeight="1" x14ac:dyDescent="0.2">
      <c r="A346" s="49">
        <v>346</v>
      </c>
      <c r="C346" s="56"/>
      <c r="D346" s="3"/>
      <c r="E346" s="3"/>
      <c r="F346" s="3"/>
      <c r="G346" s="57"/>
      <c r="H346" s="2"/>
      <c r="I346" s="4"/>
      <c r="J346" s="4"/>
      <c r="K346" s="4"/>
      <c r="L346" s="4"/>
      <c r="M346" s="4"/>
      <c r="N346" s="4"/>
      <c r="O346" s="4"/>
    </row>
    <row r="347" spans="1:15" ht="11.65" customHeight="1" x14ac:dyDescent="0.2">
      <c r="A347" s="49">
        <v>347</v>
      </c>
      <c r="C347" s="56">
        <v>352</v>
      </c>
      <c r="D347" s="3" t="s">
        <v>33</v>
      </c>
      <c r="E347" s="3"/>
      <c r="F347" s="3"/>
      <c r="G347" s="57"/>
      <c r="H347" s="2"/>
      <c r="I347" s="4"/>
      <c r="J347" s="4"/>
      <c r="K347" s="4"/>
      <c r="L347" s="4"/>
      <c r="M347" s="4"/>
      <c r="N347" s="4"/>
      <c r="O347" s="4"/>
    </row>
    <row r="348" spans="1:15" ht="11.65" customHeight="1" x14ac:dyDescent="0.2">
      <c r="A348" s="49">
        <v>348</v>
      </c>
      <c r="C348" s="56"/>
      <c r="D348" s="3"/>
      <c r="E348" s="3"/>
      <c r="F348" s="3" t="s">
        <v>193</v>
      </c>
      <c r="G348" s="57"/>
      <c r="H348" s="10">
        <v>0</v>
      </c>
      <c r="I348" s="4"/>
      <c r="J348" s="4"/>
      <c r="K348" s="4"/>
      <c r="L348" s="4"/>
      <c r="M348" s="4"/>
      <c r="N348" s="4"/>
      <c r="O348" s="4"/>
    </row>
    <row r="349" spans="1:15" ht="11.65" customHeight="1" x14ac:dyDescent="0.2">
      <c r="A349" s="49">
        <v>349</v>
      </c>
      <c r="C349" s="56"/>
      <c r="D349" s="3"/>
      <c r="E349" s="3"/>
      <c r="F349" s="3" t="s">
        <v>250</v>
      </c>
      <c r="G349" s="57"/>
      <c r="H349" s="10">
        <v>0</v>
      </c>
      <c r="I349" s="4"/>
      <c r="J349" s="4"/>
      <c r="K349" s="4"/>
      <c r="L349" s="4"/>
      <c r="M349" s="4"/>
      <c r="N349" s="4"/>
      <c r="O349" s="4"/>
    </row>
    <row r="350" spans="1:15" ht="11.65" customHeight="1" x14ac:dyDescent="0.2">
      <c r="A350" s="49">
        <v>350</v>
      </c>
      <c r="C350" s="56"/>
      <c r="D350" s="3"/>
      <c r="E350" s="3"/>
      <c r="F350" s="3" t="s">
        <v>254</v>
      </c>
      <c r="G350" s="57"/>
      <c r="H350" s="10">
        <v>0</v>
      </c>
      <c r="I350" s="4"/>
      <c r="J350" s="4"/>
      <c r="K350" s="4"/>
      <c r="L350" s="4"/>
      <c r="M350" s="4"/>
      <c r="N350" s="4"/>
      <c r="O350" s="4"/>
    </row>
    <row r="351" spans="1:15" ht="11.65" customHeight="1" x14ac:dyDescent="0.2">
      <c r="A351" s="49">
        <v>351</v>
      </c>
      <c r="C351" s="56"/>
      <c r="D351" s="3"/>
      <c r="E351" s="3"/>
      <c r="F351" s="3" t="s">
        <v>249</v>
      </c>
      <c r="G351" s="57"/>
      <c r="H351" s="10">
        <v>0</v>
      </c>
      <c r="I351" s="4"/>
      <c r="J351" s="4"/>
      <c r="K351" s="4"/>
      <c r="L351" s="4"/>
      <c r="M351" s="4"/>
      <c r="N351" s="4"/>
      <c r="O351" s="4"/>
    </row>
    <row r="352" spans="1:15" ht="11.65" customHeight="1" x14ac:dyDescent="0.2">
      <c r="A352" s="49">
        <v>352</v>
      </c>
      <c r="C352" s="56"/>
      <c r="D352" s="3"/>
      <c r="E352" s="3"/>
      <c r="F352" s="3" t="s">
        <v>251</v>
      </c>
      <c r="G352" s="57"/>
      <c r="H352" s="10">
        <v>0</v>
      </c>
      <c r="I352" s="4"/>
      <c r="J352" s="4"/>
      <c r="K352" s="4"/>
      <c r="L352" s="4"/>
      <c r="M352" s="4"/>
      <c r="N352" s="4"/>
      <c r="O352" s="4"/>
    </row>
    <row r="353" spans="1:15" ht="11.65" customHeight="1" x14ac:dyDescent="0.2">
      <c r="A353" s="49">
        <v>353</v>
      </c>
      <c r="C353" s="56"/>
      <c r="D353" s="3"/>
      <c r="E353" s="3"/>
      <c r="F353" s="3" t="s">
        <v>253</v>
      </c>
      <c r="G353" s="57"/>
      <c r="H353" s="10">
        <v>0</v>
      </c>
      <c r="I353" s="4"/>
      <c r="J353" s="4"/>
      <c r="K353" s="4"/>
      <c r="L353" s="4"/>
      <c r="M353" s="4"/>
      <c r="N353" s="4"/>
      <c r="O353" s="4"/>
    </row>
    <row r="354" spans="1:15" ht="11.65" customHeight="1" x14ac:dyDescent="0.2">
      <c r="A354" s="49">
        <v>354</v>
      </c>
      <c r="C354" s="56"/>
      <c r="D354" s="3"/>
      <c r="E354" s="3"/>
      <c r="F354" s="3" t="s">
        <v>24</v>
      </c>
      <c r="G354" s="57"/>
      <c r="H354" s="10">
        <v>24976058.038791861</v>
      </c>
      <c r="I354" s="4"/>
      <c r="J354" s="4"/>
      <c r="K354" s="4"/>
      <c r="L354" s="4"/>
      <c r="M354" s="4"/>
      <c r="N354" s="4"/>
      <c r="O354" s="4"/>
    </row>
    <row r="355" spans="1:15" ht="11.65" customHeight="1" x14ac:dyDescent="0.2">
      <c r="A355" s="49">
        <v>355</v>
      </c>
      <c r="C355" s="56"/>
      <c r="D355" s="3"/>
      <c r="E355" s="3"/>
      <c r="F355" s="3"/>
      <c r="G355" s="57" t="s">
        <v>32</v>
      </c>
      <c r="H355" s="12">
        <f>SUBTOTAL(9,H349:H354)</f>
        <v>24976058.038791861</v>
      </c>
      <c r="I355" s="4"/>
      <c r="J355" s="4"/>
      <c r="K355" s="4"/>
      <c r="L355" s="4"/>
      <c r="M355" s="4"/>
      <c r="N355" s="4"/>
      <c r="O355" s="4"/>
    </row>
    <row r="356" spans="1:15" ht="11.65" customHeight="1" x14ac:dyDescent="0.2">
      <c r="A356" s="49">
        <v>356</v>
      </c>
      <c r="C356" s="56"/>
      <c r="D356" s="3"/>
      <c r="E356" s="3"/>
      <c r="F356" s="3"/>
      <c r="G356" s="57"/>
      <c r="H356" s="2"/>
      <c r="I356" s="4"/>
      <c r="J356" s="4"/>
      <c r="K356" s="4"/>
      <c r="L356" s="4"/>
      <c r="M356" s="4"/>
      <c r="N356" s="4"/>
      <c r="O356" s="4"/>
    </row>
    <row r="357" spans="1:15" ht="11.65" customHeight="1" x14ac:dyDescent="0.2">
      <c r="A357" s="49">
        <v>357</v>
      </c>
      <c r="C357" s="56">
        <v>353</v>
      </c>
      <c r="D357" s="3" t="s">
        <v>25</v>
      </c>
      <c r="E357" s="3"/>
      <c r="F357" s="3"/>
      <c r="G357" s="57"/>
      <c r="H357" s="2"/>
      <c r="I357" s="4"/>
      <c r="J357" s="4"/>
      <c r="K357" s="4"/>
      <c r="L357" s="4"/>
      <c r="M357" s="4"/>
      <c r="N357" s="4"/>
      <c r="O357" s="4"/>
    </row>
    <row r="358" spans="1:15" ht="11.65" customHeight="1" x14ac:dyDescent="0.2">
      <c r="A358" s="49">
        <v>358</v>
      </c>
      <c r="C358" s="56"/>
      <c r="D358" s="3"/>
      <c r="E358" s="3"/>
      <c r="F358" s="3" t="s">
        <v>250</v>
      </c>
      <c r="G358" s="57"/>
      <c r="H358" s="10">
        <v>0</v>
      </c>
      <c r="I358" s="4"/>
      <c r="J358" s="4"/>
      <c r="K358" s="4"/>
      <c r="L358" s="4"/>
      <c r="M358" s="4"/>
      <c r="N358" s="4"/>
      <c r="O358" s="4"/>
    </row>
    <row r="359" spans="1:15" ht="11.65" customHeight="1" x14ac:dyDescent="0.2">
      <c r="A359" s="49">
        <v>359</v>
      </c>
      <c r="C359" s="56"/>
      <c r="D359" s="3"/>
      <c r="E359" s="3"/>
      <c r="F359" s="3" t="s">
        <v>254</v>
      </c>
      <c r="G359" s="57"/>
      <c r="H359" s="10">
        <v>0</v>
      </c>
      <c r="I359" s="4"/>
      <c r="J359" s="4"/>
      <c r="K359" s="4"/>
      <c r="L359" s="4"/>
      <c r="M359" s="4"/>
      <c r="N359" s="4"/>
      <c r="O359" s="4"/>
    </row>
    <row r="360" spans="1:15" ht="11.65" customHeight="1" x14ac:dyDescent="0.2">
      <c r="A360" s="49">
        <v>360</v>
      </c>
      <c r="C360" s="56"/>
      <c r="D360" s="3"/>
      <c r="E360" s="3"/>
      <c r="F360" s="3" t="s">
        <v>249</v>
      </c>
      <c r="G360" s="57"/>
      <c r="H360" s="10">
        <v>436598.22588595841</v>
      </c>
      <c r="I360" s="4"/>
      <c r="J360" s="4"/>
      <c r="K360" s="4"/>
      <c r="L360" s="4"/>
      <c r="M360" s="4"/>
      <c r="N360" s="4"/>
      <c r="O360" s="4"/>
    </row>
    <row r="361" spans="1:15" ht="11.65" customHeight="1" x14ac:dyDescent="0.2">
      <c r="A361" s="49">
        <v>361</v>
      </c>
      <c r="C361" s="56"/>
      <c r="D361" s="3"/>
      <c r="E361" s="3"/>
      <c r="F361" s="3" t="s">
        <v>251</v>
      </c>
      <c r="G361" s="57"/>
      <c r="H361" s="10">
        <v>0</v>
      </c>
      <c r="I361" s="4"/>
      <c r="J361" s="4"/>
      <c r="K361" s="4"/>
      <c r="L361" s="4"/>
      <c r="M361" s="4"/>
      <c r="N361" s="4"/>
      <c r="O361" s="4"/>
    </row>
    <row r="362" spans="1:15" ht="11.65" customHeight="1" x14ac:dyDescent="0.2">
      <c r="A362" s="49">
        <v>362</v>
      </c>
      <c r="C362" s="56"/>
      <c r="D362" s="3"/>
      <c r="E362" s="3"/>
      <c r="F362" s="3" t="s">
        <v>253</v>
      </c>
      <c r="G362" s="57"/>
      <c r="H362" s="10">
        <v>0</v>
      </c>
      <c r="I362" s="4"/>
      <c r="J362" s="4"/>
      <c r="K362" s="4"/>
      <c r="L362" s="4"/>
      <c r="M362" s="4"/>
      <c r="N362" s="4"/>
      <c r="O362" s="4"/>
    </row>
    <row r="363" spans="1:15" ht="11.65" customHeight="1" x14ac:dyDescent="0.2">
      <c r="A363" s="49">
        <v>363</v>
      </c>
      <c r="C363" s="56"/>
      <c r="D363" s="3"/>
      <c r="E363" s="3"/>
      <c r="F363" s="3" t="s">
        <v>24</v>
      </c>
      <c r="G363" s="57"/>
      <c r="H363" s="10">
        <v>186679770.85142478</v>
      </c>
      <c r="I363" s="4"/>
      <c r="J363" s="4"/>
      <c r="K363" s="4"/>
      <c r="L363" s="4"/>
      <c r="M363" s="4"/>
      <c r="N363" s="4"/>
      <c r="O363" s="4"/>
    </row>
    <row r="364" spans="1:15" ht="11.65" customHeight="1" x14ac:dyDescent="0.2">
      <c r="A364" s="49">
        <v>364</v>
      </c>
      <c r="C364" s="56"/>
      <c r="D364" s="3"/>
      <c r="E364" s="3"/>
      <c r="F364" s="3"/>
      <c r="G364" s="57" t="s">
        <v>32</v>
      </c>
      <c r="H364" s="12">
        <f>SUBTOTAL(9,H358:H363)</f>
        <v>187116369.07731074</v>
      </c>
      <c r="I364" s="4"/>
      <c r="J364" s="4"/>
      <c r="K364" s="4"/>
      <c r="L364" s="4"/>
      <c r="M364" s="4"/>
      <c r="N364" s="4"/>
      <c r="O364" s="4"/>
    </row>
    <row r="365" spans="1:15" ht="11.65" customHeight="1" x14ac:dyDescent="0.2">
      <c r="A365" s="49">
        <v>365</v>
      </c>
      <c r="C365" s="56"/>
      <c r="D365" s="3"/>
      <c r="E365" s="3"/>
      <c r="F365" s="3"/>
      <c r="G365" s="57"/>
      <c r="H365" s="2"/>
      <c r="I365" s="4"/>
      <c r="J365" s="4"/>
      <c r="K365" s="4"/>
      <c r="L365" s="4"/>
      <c r="M365" s="4"/>
      <c r="N365" s="4"/>
      <c r="O365" s="4"/>
    </row>
    <row r="366" spans="1:15" ht="11.65" customHeight="1" x14ac:dyDescent="0.2">
      <c r="A366" s="49">
        <v>366</v>
      </c>
      <c r="C366" s="56">
        <v>354</v>
      </c>
      <c r="D366" s="3" t="s">
        <v>73</v>
      </c>
      <c r="E366" s="3"/>
      <c r="F366" s="3"/>
      <c r="G366" s="57"/>
      <c r="H366" s="2"/>
      <c r="I366" s="4"/>
      <c r="J366" s="4"/>
      <c r="K366" s="4"/>
      <c r="L366" s="4"/>
      <c r="M366" s="4"/>
      <c r="N366" s="4"/>
      <c r="O366" s="4"/>
    </row>
    <row r="367" spans="1:15" ht="11.65" customHeight="1" x14ac:dyDescent="0.2">
      <c r="A367" s="49">
        <v>367</v>
      </c>
      <c r="C367" s="56"/>
      <c r="D367" s="3"/>
      <c r="E367" s="3"/>
      <c r="F367" s="3" t="s">
        <v>250</v>
      </c>
      <c r="G367" s="57"/>
      <c r="H367" s="10">
        <v>0</v>
      </c>
      <c r="I367" s="4"/>
      <c r="J367" s="4"/>
      <c r="K367" s="4"/>
      <c r="L367" s="4"/>
      <c r="M367" s="4"/>
      <c r="N367" s="4"/>
      <c r="O367" s="4"/>
    </row>
    <row r="368" spans="1:15" ht="11.65" customHeight="1" x14ac:dyDescent="0.2">
      <c r="A368" s="49">
        <v>368</v>
      </c>
      <c r="C368" s="56"/>
      <c r="D368" s="3"/>
      <c r="E368" s="3"/>
      <c r="F368" s="3" t="s">
        <v>254</v>
      </c>
      <c r="G368" s="57"/>
      <c r="H368" s="10">
        <v>0</v>
      </c>
      <c r="I368" s="4"/>
      <c r="J368" s="4"/>
      <c r="K368" s="4"/>
      <c r="L368" s="4"/>
      <c r="M368" s="4"/>
      <c r="N368" s="4"/>
      <c r="O368" s="4"/>
    </row>
    <row r="369" spans="1:15" ht="11.65" customHeight="1" x14ac:dyDescent="0.2">
      <c r="A369" s="49">
        <v>369</v>
      </c>
      <c r="C369" s="56"/>
      <c r="D369" s="3"/>
      <c r="E369" s="3"/>
      <c r="F369" s="3" t="s">
        <v>249</v>
      </c>
      <c r="G369" s="57"/>
      <c r="H369" s="10">
        <v>0</v>
      </c>
      <c r="I369" s="4"/>
      <c r="J369" s="4"/>
      <c r="K369" s="4"/>
      <c r="L369" s="4"/>
      <c r="M369" s="4"/>
      <c r="N369" s="4"/>
      <c r="O369" s="4"/>
    </row>
    <row r="370" spans="1:15" ht="11.65" customHeight="1" x14ac:dyDescent="0.2">
      <c r="A370" s="49">
        <v>370</v>
      </c>
      <c r="C370" s="56"/>
      <c r="D370" s="3"/>
      <c r="E370" s="3"/>
      <c r="F370" s="3" t="s">
        <v>251</v>
      </c>
      <c r="G370" s="57"/>
      <c r="H370" s="10">
        <v>0</v>
      </c>
      <c r="I370" s="4"/>
      <c r="J370" s="4"/>
      <c r="K370" s="4"/>
      <c r="L370" s="4"/>
      <c r="M370" s="4"/>
      <c r="N370" s="4"/>
      <c r="O370" s="4"/>
    </row>
    <row r="371" spans="1:15" ht="11.65" customHeight="1" x14ac:dyDescent="0.2">
      <c r="A371" s="49">
        <v>371</v>
      </c>
      <c r="C371" s="56"/>
      <c r="D371" s="3"/>
      <c r="E371" s="3"/>
      <c r="F371" s="3" t="s">
        <v>253</v>
      </c>
      <c r="G371" s="57"/>
      <c r="H371" s="10">
        <v>0</v>
      </c>
      <c r="I371" s="4"/>
      <c r="J371" s="4"/>
      <c r="K371" s="4"/>
      <c r="L371" s="4"/>
      <c r="M371" s="4"/>
      <c r="N371" s="4"/>
      <c r="O371" s="4"/>
    </row>
    <row r="372" spans="1:15" ht="11.65" customHeight="1" x14ac:dyDescent="0.2">
      <c r="A372" s="49">
        <v>372</v>
      </c>
      <c r="C372" s="56"/>
      <c r="D372" s="3"/>
      <c r="E372" s="3"/>
      <c r="F372" s="3" t="s">
        <v>24</v>
      </c>
      <c r="G372" s="57"/>
      <c r="H372" s="10">
        <v>106392301.35531098</v>
      </c>
      <c r="I372" s="4"/>
      <c r="J372" s="4"/>
      <c r="K372" s="4"/>
      <c r="L372" s="4"/>
      <c r="M372" s="4"/>
      <c r="N372" s="4"/>
      <c r="O372" s="4"/>
    </row>
    <row r="373" spans="1:15" ht="11.65" customHeight="1" x14ac:dyDescent="0.2">
      <c r="A373" s="49">
        <v>373</v>
      </c>
      <c r="C373" s="56"/>
      <c r="D373" s="3"/>
      <c r="E373" s="3"/>
      <c r="F373" s="3"/>
      <c r="G373" s="57" t="s">
        <v>32</v>
      </c>
      <c r="H373" s="12">
        <f>SUBTOTAL(9,H367:H372)</f>
        <v>106392301.35531098</v>
      </c>
      <c r="I373" s="4"/>
      <c r="J373" s="4"/>
      <c r="K373" s="4"/>
      <c r="L373" s="4"/>
      <c r="M373" s="4"/>
      <c r="N373" s="4"/>
      <c r="O373" s="4"/>
    </row>
    <row r="374" spans="1:15" ht="11.65" customHeight="1" x14ac:dyDescent="0.2">
      <c r="A374" s="49">
        <v>374</v>
      </c>
      <c r="C374" s="56"/>
      <c r="D374" s="3"/>
      <c r="E374" s="3"/>
      <c r="F374" s="3"/>
      <c r="G374" s="57"/>
      <c r="H374" s="2"/>
      <c r="I374" s="4"/>
      <c r="J374" s="4"/>
      <c r="K374" s="4"/>
      <c r="L374" s="4"/>
      <c r="M374" s="4"/>
      <c r="N374" s="4"/>
      <c r="O374" s="4"/>
    </row>
    <row r="375" spans="1:15" ht="11.65" customHeight="1" x14ac:dyDescent="0.2">
      <c r="A375" s="49">
        <v>375</v>
      </c>
      <c r="C375" s="56">
        <v>355</v>
      </c>
      <c r="D375" s="3" t="s">
        <v>74</v>
      </c>
      <c r="E375" s="3"/>
      <c r="F375" s="3"/>
      <c r="G375" s="57"/>
      <c r="H375" s="2"/>
      <c r="I375" s="4"/>
      <c r="J375" s="4"/>
      <c r="K375" s="4"/>
      <c r="L375" s="4"/>
      <c r="M375" s="4"/>
      <c r="N375" s="4"/>
      <c r="O375" s="4"/>
    </row>
    <row r="376" spans="1:15" ht="11.65" customHeight="1" x14ac:dyDescent="0.2">
      <c r="A376" s="49">
        <v>376</v>
      </c>
      <c r="C376" s="56"/>
      <c r="D376" s="3"/>
      <c r="E376" s="3"/>
      <c r="F376" s="3" t="s">
        <v>250</v>
      </c>
      <c r="G376" s="57"/>
      <c r="H376" s="10">
        <v>0</v>
      </c>
      <c r="I376" s="4"/>
      <c r="J376" s="4"/>
      <c r="K376" s="4"/>
      <c r="L376" s="4"/>
      <c r="M376" s="4"/>
      <c r="N376" s="4"/>
      <c r="O376" s="4"/>
    </row>
    <row r="377" spans="1:15" ht="11.65" customHeight="1" x14ac:dyDescent="0.2">
      <c r="A377" s="49">
        <v>377</v>
      </c>
      <c r="C377" s="56"/>
      <c r="D377" s="3"/>
      <c r="E377" s="3"/>
      <c r="F377" s="3" t="s">
        <v>254</v>
      </c>
      <c r="G377" s="57"/>
      <c r="H377" s="10">
        <v>0</v>
      </c>
      <c r="I377" s="4"/>
      <c r="J377" s="4"/>
      <c r="K377" s="4"/>
      <c r="L377" s="4"/>
      <c r="M377" s="4"/>
      <c r="N377" s="4"/>
      <c r="O377" s="4"/>
    </row>
    <row r="378" spans="1:15" ht="11.65" customHeight="1" x14ac:dyDescent="0.2">
      <c r="A378" s="49">
        <v>378</v>
      </c>
      <c r="C378" s="56"/>
      <c r="D378" s="3"/>
      <c r="E378" s="3"/>
      <c r="F378" s="3" t="s">
        <v>249</v>
      </c>
      <c r="G378" s="57"/>
      <c r="H378" s="10">
        <v>0</v>
      </c>
      <c r="I378" s="4"/>
      <c r="J378" s="4"/>
      <c r="K378" s="4"/>
      <c r="L378" s="4"/>
      <c r="M378" s="4"/>
      <c r="N378" s="4"/>
      <c r="O378" s="4"/>
    </row>
    <row r="379" spans="1:15" ht="11.65" customHeight="1" x14ac:dyDescent="0.2">
      <c r="A379" s="49">
        <v>379</v>
      </c>
      <c r="C379" s="56"/>
      <c r="D379" s="3"/>
      <c r="E379" s="3"/>
      <c r="F379" s="3" t="s">
        <v>251</v>
      </c>
      <c r="G379" s="57"/>
      <c r="H379" s="10">
        <v>0</v>
      </c>
      <c r="I379" s="4"/>
      <c r="J379" s="4"/>
      <c r="K379" s="4"/>
      <c r="L379" s="4"/>
      <c r="M379" s="4"/>
      <c r="N379" s="4"/>
      <c r="O379" s="4"/>
    </row>
    <row r="380" spans="1:15" ht="11.65" customHeight="1" x14ac:dyDescent="0.2">
      <c r="A380" s="49">
        <v>380</v>
      </c>
      <c r="C380" s="56"/>
      <c r="D380" s="3"/>
      <c r="E380" s="3"/>
      <c r="F380" s="3" t="s">
        <v>253</v>
      </c>
      <c r="G380" s="57"/>
      <c r="H380" s="10">
        <v>0</v>
      </c>
      <c r="I380" s="4"/>
      <c r="J380" s="4"/>
      <c r="K380" s="4"/>
      <c r="L380" s="4"/>
      <c r="M380" s="4"/>
      <c r="N380" s="4"/>
      <c r="O380" s="4"/>
    </row>
    <row r="381" spans="1:15" ht="11.65" customHeight="1" x14ac:dyDescent="0.2">
      <c r="A381" s="49">
        <v>381</v>
      </c>
      <c r="C381" s="56"/>
      <c r="D381" s="3"/>
      <c r="E381" s="3"/>
      <c r="F381" s="3" t="s">
        <v>24</v>
      </c>
      <c r="G381" s="57"/>
      <c r="H381" s="10">
        <v>88505248.297041535</v>
      </c>
      <c r="I381" s="4"/>
      <c r="J381" s="4"/>
      <c r="K381" s="4"/>
      <c r="L381" s="4"/>
      <c r="M381" s="4"/>
      <c r="N381" s="4"/>
      <c r="O381" s="4"/>
    </row>
    <row r="382" spans="1:15" ht="11.65" customHeight="1" x14ac:dyDescent="0.2">
      <c r="A382" s="49">
        <v>382</v>
      </c>
      <c r="C382" s="56"/>
      <c r="D382" s="3"/>
      <c r="E382" s="3"/>
      <c r="F382" s="3"/>
      <c r="G382" s="57" t="s">
        <v>32</v>
      </c>
      <c r="H382" s="12">
        <f>SUBTOTAL(9,H376:H381)</f>
        <v>88505248.297041535</v>
      </c>
      <c r="I382" s="4"/>
      <c r="J382" s="4"/>
      <c r="K382" s="4"/>
      <c r="L382" s="4"/>
      <c r="M382" s="4"/>
      <c r="N382" s="4"/>
      <c r="O382" s="4"/>
    </row>
    <row r="383" spans="1:15" ht="11.65" customHeight="1" x14ac:dyDescent="0.2">
      <c r="A383" s="49">
        <v>383</v>
      </c>
      <c r="C383" s="56"/>
      <c r="D383" s="3"/>
      <c r="E383" s="3"/>
      <c r="F383" s="3"/>
      <c r="G383" s="57"/>
      <c r="H383" s="2"/>
      <c r="I383" s="4"/>
      <c r="J383" s="4"/>
      <c r="K383" s="4"/>
      <c r="L383" s="4"/>
      <c r="M383" s="4"/>
      <c r="N383" s="4"/>
      <c r="O383" s="4"/>
    </row>
    <row r="384" spans="1:15" ht="11.65" customHeight="1" x14ac:dyDescent="0.2">
      <c r="A384" s="49">
        <v>384</v>
      </c>
      <c r="C384" s="56">
        <v>356</v>
      </c>
      <c r="D384" s="3" t="s">
        <v>75</v>
      </c>
      <c r="E384" s="3"/>
      <c r="F384" s="3"/>
      <c r="G384" s="57"/>
      <c r="H384" s="2"/>
      <c r="I384" s="4"/>
      <c r="J384" s="4"/>
      <c r="K384" s="4"/>
      <c r="L384" s="4"/>
      <c r="M384" s="4"/>
      <c r="N384" s="4"/>
      <c r="O384" s="4"/>
    </row>
    <row r="385" spans="1:15" ht="11.65" customHeight="1" x14ac:dyDescent="0.2">
      <c r="A385" s="49">
        <v>385</v>
      </c>
      <c r="C385" s="56"/>
      <c r="D385" s="3"/>
      <c r="E385" s="3"/>
      <c r="F385" s="3" t="s">
        <v>250</v>
      </c>
      <c r="G385" s="57"/>
      <c r="H385" s="10">
        <v>0</v>
      </c>
      <c r="I385" s="4"/>
      <c r="J385" s="4"/>
      <c r="K385" s="4"/>
      <c r="L385" s="4"/>
      <c r="M385" s="4"/>
      <c r="N385" s="4"/>
      <c r="O385" s="4"/>
    </row>
    <row r="386" spans="1:15" ht="11.65" customHeight="1" x14ac:dyDescent="0.2">
      <c r="A386" s="49">
        <v>386</v>
      </c>
      <c r="C386" s="56"/>
      <c r="D386" s="3"/>
      <c r="E386" s="3"/>
      <c r="F386" s="3" t="s">
        <v>254</v>
      </c>
      <c r="G386" s="57"/>
      <c r="H386" s="10">
        <v>0</v>
      </c>
      <c r="I386" s="4"/>
      <c r="J386" s="4"/>
      <c r="K386" s="4"/>
      <c r="L386" s="4"/>
      <c r="M386" s="4"/>
      <c r="N386" s="4"/>
      <c r="O386" s="4"/>
    </row>
    <row r="387" spans="1:15" ht="11.65" customHeight="1" x14ac:dyDescent="0.2">
      <c r="A387" s="49">
        <v>387</v>
      </c>
      <c r="C387" s="56"/>
      <c r="D387" s="3"/>
      <c r="E387" s="3"/>
      <c r="F387" s="3" t="s">
        <v>249</v>
      </c>
      <c r="G387" s="57"/>
      <c r="H387" s="10">
        <v>0</v>
      </c>
      <c r="I387" s="4"/>
      <c r="J387" s="4"/>
      <c r="K387" s="4"/>
      <c r="L387" s="4"/>
      <c r="M387" s="4"/>
      <c r="N387" s="4"/>
      <c r="O387" s="4"/>
    </row>
    <row r="388" spans="1:15" ht="11.65" customHeight="1" x14ac:dyDescent="0.2">
      <c r="A388" s="49">
        <v>388</v>
      </c>
      <c r="C388" s="56"/>
      <c r="D388" s="3"/>
      <c r="E388" s="3"/>
      <c r="F388" s="3" t="s">
        <v>251</v>
      </c>
      <c r="G388" s="57"/>
      <c r="H388" s="10">
        <v>0</v>
      </c>
      <c r="I388" s="4"/>
      <c r="J388" s="4"/>
      <c r="K388" s="4"/>
      <c r="L388" s="4"/>
      <c r="M388" s="4"/>
      <c r="N388" s="4"/>
      <c r="O388" s="4"/>
    </row>
    <row r="389" spans="1:15" ht="11.65" customHeight="1" x14ac:dyDescent="0.2">
      <c r="A389" s="49">
        <v>389</v>
      </c>
      <c r="C389" s="56"/>
      <c r="D389" s="3"/>
      <c r="E389" s="3"/>
      <c r="F389" s="3" t="s">
        <v>253</v>
      </c>
      <c r="G389" s="57"/>
      <c r="H389" s="10">
        <v>0</v>
      </c>
      <c r="I389" s="4"/>
      <c r="J389" s="4"/>
      <c r="K389" s="4"/>
      <c r="L389" s="4"/>
      <c r="M389" s="4"/>
      <c r="N389" s="4"/>
      <c r="O389" s="4"/>
    </row>
    <row r="390" spans="1:15" ht="11.65" customHeight="1" x14ac:dyDescent="0.2">
      <c r="A390" s="49">
        <v>390</v>
      </c>
      <c r="C390" s="56"/>
      <c r="D390" s="3"/>
      <c r="E390" s="3"/>
      <c r="F390" s="3" t="s">
        <v>24</v>
      </c>
      <c r="G390" s="57"/>
      <c r="H390" s="10">
        <v>110033610.0814915</v>
      </c>
      <c r="I390" s="4"/>
      <c r="J390" s="4"/>
      <c r="K390" s="4"/>
      <c r="L390" s="4"/>
      <c r="M390" s="4"/>
      <c r="N390" s="4"/>
      <c r="O390" s="4"/>
    </row>
    <row r="391" spans="1:15" ht="11.65" customHeight="1" x14ac:dyDescent="0.2">
      <c r="A391" s="49">
        <v>391</v>
      </c>
      <c r="C391" s="56"/>
      <c r="D391" s="3"/>
      <c r="E391" s="3"/>
      <c r="F391" s="3"/>
      <c r="G391" s="57" t="s">
        <v>32</v>
      </c>
      <c r="H391" s="12">
        <f>SUBTOTAL(9,H385:H390)</f>
        <v>110033610.0814915</v>
      </c>
      <c r="I391" s="4"/>
      <c r="J391" s="4"/>
      <c r="K391" s="4"/>
      <c r="L391" s="4"/>
      <c r="M391" s="4"/>
      <c r="N391" s="4"/>
      <c r="O391" s="4"/>
    </row>
    <row r="392" spans="1:15" ht="11.65" customHeight="1" x14ac:dyDescent="0.2">
      <c r="A392" s="49">
        <v>392</v>
      </c>
      <c r="C392" s="56"/>
      <c r="D392" s="3"/>
      <c r="E392" s="3"/>
      <c r="F392" s="3"/>
      <c r="G392" s="57"/>
      <c r="H392" s="2"/>
      <c r="I392" s="4"/>
      <c r="J392" s="4"/>
      <c r="K392" s="4"/>
      <c r="L392" s="4"/>
      <c r="M392" s="4"/>
      <c r="N392" s="4"/>
      <c r="O392" s="4"/>
    </row>
    <row r="393" spans="1:15" ht="11.65" customHeight="1" x14ac:dyDescent="0.2">
      <c r="A393" s="49">
        <v>393</v>
      </c>
      <c r="C393" s="56">
        <v>357</v>
      </c>
      <c r="D393" s="3" t="s">
        <v>76</v>
      </c>
      <c r="E393" s="3"/>
      <c r="F393" s="3"/>
      <c r="G393" s="57"/>
      <c r="H393" s="2"/>
      <c r="I393" s="4"/>
      <c r="J393" s="4"/>
      <c r="K393" s="4"/>
      <c r="L393" s="4"/>
      <c r="M393" s="4"/>
      <c r="N393" s="4"/>
      <c r="O393" s="4"/>
    </row>
    <row r="394" spans="1:15" ht="11.65" customHeight="1" x14ac:dyDescent="0.2">
      <c r="A394" s="49">
        <v>394</v>
      </c>
      <c r="C394" s="56"/>
      <c r="D394" s="3"/>
      <c r="E394" s="3"/>
      <c r="F394" s="3" t="s">
        <v>250</v>
      </c>
      <c r="G394" s="57"/>
      <c r="H394" s="10">
        <v>0</v>
      </c>
      <c r="I394" s="4"/>
      <c r="J394" s="4"/>
      <c r="K394" s="4"/>
      <c r="L394" s="4"/>
      <c r="M394" s="4"/>
      <c r="N394" s="4"/>
      <c r="O394" s="4"/>
    </row>
    <row r="395" spans="1:15" ht="11.65" customHeight="1" x14ac:dyDescent="0.2">
      <c r="A395" s="49">
        <v>395</v>
      </c>
      <c r="C395" s="56"/>
      <c r="D395" s="3"/>
      <c r="E395" s="3"/>
      <c r="F395" s="3" t="s">
        <v>254</v>
      </c>
      <c r="G395" s="57"/>
      <c r="H395" s="10">
        <v>0</v>
      </c>
      <c r="I395" s="4"/>
      <c r="J395" s="4"/>
      <c r="K395" s="4"/>
      <c r="L395" s="4"/>
      <c r="M395" s="4"/>
      <c r="N395" s="4"/>
      <c r="O395" s="4"/>
    </row>
    <row r="396" spans="1:15" ht="11.65" customHeight="1" x14ac:dyDescent="0.2">
      <c r="A396" s="49">
        <v>396</v>
      </c>
      <c r="C396" s="56"/>
      <c r="D396" s="3"/>
      <c r="E396" s="3"/>
      <c r="F396" s="3" t="s">
        <v>249</v>
      </c>
      <c r="G396" s="57"/>
      <c r="H396" s="10">
        <v>0</v>
      </c>
      <c r="I396" s="4"/>
      <c r="J396" s="4"/>
      <c r="K396" s="4"/>
      <c r="L396" s="4"/>
      <c r="M396" s="4"/>
      <c r="N396" s="4"/>
      <c r="O396" s="4"/>
    </row>
    <row r="397" spans="1:15" ht="11.65" customHeight="1" x14ac:dyDescent="0.2">
      <c r="A397" s="49">
        <v>397</v>
      </c>
      <c r="C397" s="56"/>
      <c r="D397" s="3"/>
      <c r="E397" s="3"/>
      <c r="F397" s="3" t="s">
        <v>251</v>
      </c>
      <c r="G397" s="57"/>
      <c r="H397" s="10">
        <v>0</v>
      </c>
      <c r="I397" s="4"/>
      <c r="J397" s="4"/>
      <c r="K397" s="4"/>
      <c r="L397" s="4"/>
      <c r="M397" s="4"/>
      <c r="N397" s="4"/>
      <c r="O397" s="4"/>
    </row>
    <row r="398" spans="1:15" ht="11.65" customHeight="1" x14ac:dyDescent="0.2">
      <c r="A398" s="49">
        <v>398</v>
      </c>
      <c r="C398" s="56"/>
      <c r="D398" s="3"/>
      <c r="E398" s="3"/>
      <c r="F398" s="3" t="s">
        <v>24</v>
      </c>
      <c r="G398" s="57"/>
      <c r="H398" s="10">
        <v>307818.45341055689</v>
      </c>
      <c r="I398" s="4"/>
      <c r="J398" s="4"/>
      <c r="K398" s="4"/>
      <c r="L398" s="4"/>
      <c r="M398" s="4"/>
      <c r="N398" s="4"/>
      <c r="O398" s="4"/>
    </row>
    <row r="399" spans="1:15" ht="11.65" customHeight="1" x14ac:dyDescent="0.2">
      <c r="A399" s="49">
        <v>399</v>
      </c>
      <c r="C399" s="56"/>
      <c r="D399" s="3"/>
      <c r="E399" s="3"/>
      <c r="F399" s="3"/>
      <c r="G399" s="57" t="s">
        <v>32</v>
      </c>
      <c r="H399" s="12">
        <f>SUBTOTAL(9,H393:H398)</f>
        <v>307818.45341055689</v>
      </c>
      <c r="I399" s="4"/>
      <c r="J399" s="4"/>
      <c r="K399" s="4"/>
      <c r="L399" s="4"/>
      <c r="M399" s="4"/>
      <c r="N399" s="4"/>
      <c r="O399" s="4"/>
    </row>
    <row r="400" spans="1:15" ht="11.65" customHeight="1" x14ac:dyDescent="0.2">
      <c r="A400" s="49">
        <v>400</v>
      </c>
      <c r="C400" s="56"/>
      <c r="D400" s="3"/>
      <c r="E400" s="3"/>
      <c r="F400" s="3"/>
      <c r="G400" s="57"/>
      <c r="H400" s="2"/>
      <c r="I400" s="4"/>
      <c r="J400" s="4"/>
      <c r="K400" s="4"/>
      <c r="L400" s="4"/>
      <c r="M400" s="4"/>
      <c r="N400" s="4"/>
      <c r="O400" s="4"/>
    </row>
    <row r="401" spans="1:15" ht="11.65" customHeight="1" x14ac:dyDescent="0.2">
      <c r="A401" s="49">
        <v>401</v>
      </c>
      <c r="C401" s="56">
        <v>358</v>
      </c>
      <c r="D401" s="3" t="s">
        <v>77</v>
      </c>
      <c r="E401" s="3"/>
      <c r="F401" s="3"/>
      <c r="G401" s="57"/>
      <c r="H401" s="2"/>
      <c r="I401" s="4"/>
      <c r="J401" s="4"/>
      <c r="K401" s="4"/>
      <c r="L401" s="4"/>
      <c r="M401" s="4"/>
      <c r="N401" s="4"/>
      <c r="O401" s="4"/>
    </row>
    <row r="402" spans="1:15" ht="11.65" customHeight="1" x14ac:dyDescent="0.2">
      <c r="A402" s="49">
        <v>402</v>
      </c>
      <c r="C402" s="56"/>
      <c r="D402" s="3"/>
      <c r="E402" s="3"/>
      <c r="F402" s="3" t="s">
        <v>250</v>
      </c>
      <c r="G402" s="57"/>
      <c r="H402" s="10">
        <v>0</v>
      </c>
      <c r="I402" s="4"/>
      <c r="J402" s="4"/>
      <c r="K402" s="4"/>
      <c r="L402" s="4"/>
      <c r="M402" s="4"/>
      <c r="N402" s="4"/>
      <c r="O402" s="4"/>
    </row>
    <row r="403" spans="1:15" ht="11.65" customHeight="1" x14ac:dyDescent="0.2">
      <c r="A403" s="49">
        <v>403</v>
      </c>
      <c r="C403" s="56"/>
      <c r="D403" s="3"/>
      <c r="E403" s="3"/>
      <c r="F403" s="3" t="s">
        <v>254</v>
      </c>
      <c r="G403" s="57"/>
      <c r="H403" s="10">
        <v>0</v>
      </c>
      <c r="I403" s="4"/>
      <c r="J403" s="4"/>
      <c r="K403" s="4"/>
      <c r="L403" s="4"/>
      <c r="M403" s="4"/>
      <c r="N403" s="4"/>
      <c r="O403" s="4"/>
    </row>
    <row r="404" spans="1:15" ht="11.65" customHeight="1" x14ac:dyDescent="0.2">
      <c r="A404" s="49">
        <v>404</v>
      </c>
      <c r="C404" s="56"/>
      <c r="D404" s="3"/>
      <c r="E404" s="3"/>
      <c r="F404" s="3" t="s">
        <v>249</v>
      </c>
      <c r="G404" s="57"/>
      <c r="H404" s="10">
        <v>0</v>
      </c>
      <c r="I404" s="4"/>
      <c r="J404" s="4"/>
      <c r="K404" s="4"/>
      <c r="L404" s="4"/>
      <c r="M404" s="4"/>
      <c r="N404" s="4"/>
      <c r="O404" s="4"/>
    </row>
    <row r="405" spans="1:15" ht="11.65" customHeight="1" x14ac:dyDescent="0.2">
      <c r="A405" s="49">
        <v>405</v>
      </c>
      <c r="C405" s="56"/>
      <c r="D405" s="3"/>
      <c r="E405" s="3"/>
      <c r="F405" s="3" t="s">
        <v>251</v>
      </c>
      <c r="G405" s="57"/>
      <c r="H405" s="10">
        <v>0</v>
      </c>
      <c r="I405" s="4"/>
      <c r="J405" s="4"/>
      <c r="K405" s="4"/>
      <c r="L405" s="4"/>
      <c r="M405" s="4"/>
      <c r="N405" s="4"/>
      <c r="O405" s="4"/>
    </row>
    <row r="406" spans="1:15" ht="11.65" customHeight="1" x14ac:dyDescent="0.2">
      <c r="A406" s="49">
        <v>406</v>
      </c>
      <c r="C406" s="56"/>
      <c r="D406" s="3"/>
      <c r="E406" s="3"/>
      <c r="F406" s="3" t="s">
        <v>24</v>
      </c>
      <c r="G406" s="57"/>
      <c r="H406" s="10">
        <v>724522.2462357732</v>
      </c>
      <c r="I406" s="4"/>
      <c r="J406" s="4"/>
      <c r="K406" s="4"/>
      <c r="L406" s="4"/>
      <c r="M406" s="4"/>
      <c r="N406" s="4"/>
      <c r="O406" s="4"/>
    </row>
    <row r="407" spans="1:15" ht="11.65" customHeight="1" x14ac:dyDescent="0.2">
      <c r="A407" s="49">
        <v>407</v>
      </c>
      <c r="C407" s="56"/>
      <c r="D407" s="3"/>
      <c r="E407" s="3"/>
      <c r="F407" s="3"/>
      <c r="G407" s="57" t="s">
        <v>32</v>
      </c>
      <c r="H407" s="12">
        <f>SUBTOTAL(9,H401:H406)</f>
        <v>724522.2462357732</v>
      </c>
      <c r="I407" s="4"/>
      <c r="J407" s="4"/>
      <c r="K407" s="4"/>
      <c r="L407" s="4"/>
      <c r="M407" s="4"/>
      <c r="N407" s="4"/>
      <c r="O407" s="4"/>
    </row>
    <row r="408" spans="1:15" ht="11.65" customHeight="1" x14ac:dyDescent="0.2">
      <c r="A408" s="49">
        <v>408</v>
      </c>
      <c r="C408" s="56"/>
      <c r="D408" s="3"/>
      <c r="E408" s="3"/>
      <c r="F408" s="3"/>
      <c r="G408" s="57"/>
      <c r="H408" s="2"/>
      <c r="I408" s="4"/>
      <c r="J408" s="4"/>
      <c r="K408" s="4"/>
      <c r="L408" s="4"/>
      <c r="M408" s="4"/>
      <c r="N408" s="4"/>
      <c r="O408" s="4"/>
    </row>
    <row r="409" spans="1:15" ht="11.65" customHeight="1" x14ac:dyDescent="0.2">
      <c r="A409" s="49">
        <v>409</v>
      </c>
      <c r="C409" s="56">
        <v>359</v>
      </c>
      <c r="D409" s="3" t="s">
        <v>78</v>
      </c>
      <c r="E409" s="3"/>
      <c r="F409" s="3"/>
      <c r="G409" s="57"/>
      <c r="H409" s="2"/>
      <c r="I409" s="4"/>
      <c r="J409" s="4"/>
      <c r="K409" s="4"/>
      <c r="L409" s="4"/>
      <c r="M409" s="4"/>
      <c r="N409" s="4"/>
      <c r="O409" s="4"/>
    </row>
    <row r="410" spans="1:15" ht="11.65" customHeight="1" x14ac:dyDescent="0.2">
      <c r="A410" s="49">
        <v>410</v>
      </c>
      <c r="C410" s="56"/>
      <c r="D410" s="3"/>
      <c r="E410" s="3"/>
      <c r="F410" s="3" t="s">
        <v>250</v>
      </c>
      <c r="G410" s="57"/>
      <c r="H410" s="10">
        <v>0</v>
      </c>
      <c r="I410" s="4"/>
      <c r="J410" s="4"/>
      <c r="K410" s="4"/>
      <c r="L410" s="4"/>
      <c r="M410" s="4"/>
      <c r="N410" s="4"/>
      <c r="O410" s="4"/>
    </row>
    <row r="411" spans="1:15" ht="11.65" customHeight="1" x14ac:dyDescent="0.2">
      <c r="A411" s="49">
        <v>411</v>
      </c>
      <c r="C411" s="56"/>
      <c r="D411" s="3"/>
      <c r="E411" s="3"/>
      <c r="F411" s="3" t="s">
        <v>253</v>
      </c>
      <c r="G411" s="57"/>
      <c r="H411" s="10">
        <v>0</v>
      </c>
      <c r="I411" s="4"/>
      <c r="J411" s="4"/>
      <c r="K411" s="4"/>
      <c r="L411" s="4"/>
      <c r="M411" s="4"/>
      <c r="N411" s="4"/>
      <c r="O411" s="4"/>
    </row>
    <row r="412" spans="1:15" ht="11.65" customHeight="1" x14ac:dyDescent="0.2">
      <c r="A412" s="49">
        <v>412</v>
      </c>
      <c r="C412" s="56"/>
      <c r="D412" s="3"/>
      <c r="E412" s="3"/>
      <c r="F412" s="3" t="s">
        <v>249</v>
      </c>
      <c r="G412" s="57"/>
      <c r="H412" s="10">
        <v>0</v>
      </c>
      <c r="I412" s="4"/>
      <c r="J412" s="4"/>
      <c r="K412" s="4"/>
      <c r="L412" s="4"/>
      <c r="M412" s="4"/>
      <c r="N412" s="4"/>
      <c r="O412" s="4"/>
    </row>
    <row r="413" spans="1:15" ht="11.65" customHeight="1" x14ac:dyDescent="0.2">
      <c r="A413" s="49">
        <v>413</v>
      </c>
      <c r="C413" s="56"/>
      <c r="D413" s="3"/>
      <c r="E413" s="3"/>
      <c r="F413" s="3" t="s">
        <v>251</v>
      </c>
      <c r="G413" s="57"/>
      <c r="H413" s="10">
        <v>0</v>
      </c>
      <c r="I413" s="4"/>
      <c r="J413" s="4"/>
      <c r="K413" s="4"/>
      <c r="L413" s="4"/>
      <c r="M413" s="4"/>
      <c r="N413" s="4"/>
      <c r="O413" s="4"/>
    </row>
    <row r="414" spans="1:15" ht="11.65" customHeight="1" x14ac:dyDescent="0.2">
      <c r="A414" s="49">
        <v>414</v>
      </c>
      <c r="C414" s="56"/>
      <c r="D414" s="3"/>
      <c r="E414" s="3"/>
      <c r="F414" s="3" t="s">
        <v>24</v>
      </c>
      <c r="G414" s="57"/>
      <c r="H414" s="10">
        <v>969103.34549972124</v>
      </c>
      <c r="I414" s="4"/>
      <c r="J414" s="4"/>
      <c r="K414" s="4"/>
      <c r="L414" s="4"/>
      <c r="M414" s="4"/>
      <c r="N414" s="4"/>
      <c r="O414" s="4"/>
    </row>
    <row r="415" spans="1:15" ht="11.65" customHeight="1" x14ac:dyDescent="0.2">
      <c r="A415" s="49">
        <v>415</v>
      </c>
      <c r="C415" s="56"/>
      <c r="D415" s="3"/>
      <c r="E415" s="3"/>
      <c r="F415" s="3"/>
      <c r="G415" s="57" t="s">
        <v>32</v>
      </c>
      <c r="H415" s="12">
        <f>SUBTOTAL(9,H409:H414)</f>
        <v>969103.34549972124</v>
      </c>
      <c r="I415" s="4"/>
      <c r="J415" s="4"/>
      <c r="K415" s="4"/>
      <c r="L415" s="4"/>
      <c r="M415" s="4"/>
      <c r="N415" s="4"/>
      <c r="O415" s="4"/>
    </row>
    <row r="416" spans="1:15" ht="11.65" customHeight="1" x14ac:dyDescent="0.2">
      <c r="A416" s="49">
        <v>416</v>
      </c>
      <c r="C416" s="56"/>
      <c r="D416" s="3"/>
      <c r="E416" s="3"/>
      <c r="F416" s="3"/>
      <c r="G416" s="57"/>
      <c r="H416" s="2"/>
      <c r="I416" s="4"/>
      <c r="J416" s="4"/>
      <c r="K416" s="4"/>
      <c r="L416" s="4"/>
      <c r="M416" s="4"/>
      <c r="N416" s="4"/>
      <c r="O416" s="4"/>
    </row>
    <row r="417" spans="1:15" ht="11.65" customHeight="1" x14ac:dyDescent="0.2">
      <c r="A417" s="49">
        <v>417</v>
      </c>
      <c r="C417" s="56" t="s">
        <v>79</v>
      </c>
      <c r="D417" s="3" t="s">
        <v>80</v>
      </c>
      <c r="E417" s="3"/>
      <c r="F417" s="3"/>
      <c r="G417" s="57"/>
      <c r="H417" s="2"/>
      <c r="I417" s="4"/>
      <c r="J417" s="4"/>
      <c r="K417" s="4"/>
      <c r="L417" s="4"/>
      <c r="M417" s="4"/>
      <c r="N417" s="4"/>
      <c r="O417" s="4"/>
    </row>
    <row r="418" spans="1:15" ht="11.65" customHeight="1" x14ac:dyDescent="0.2">
      <c r="A418" s="49">
        <v>418</v>
      </c>
      <c r="C418" s="56"/>
      <c r="D418" s="3"/>
      <c r="E418" s="3"/>
      <c r="F418" s="3" t="s">
        <v>24</v>
      </c>
      <c r="G418" s="57"/>
      <c r="H418" s="10">
        <v>73792467.597680703</v>
      </c>
      <c r="I418" s="4"/>
      <c r="J418" s="4"/>
      <c r="K418" s="4"/>
      <c r="L418" s="4"/>
      <c r="M418" s="4"/>
      <c r="N418" s="4"/>
      <c r="O418" s="4"/>
    </row>
    <row r="419" spans="1:15" ht="11.65" customHeight="1" x14ac:dyDescent="0.2">
      <c r="A419" s="49">
        <v>419</v>
      </c>
      <c r="C419" s="56"/>
      <c r="D419" s="3"/>
      <c r="E419" s="3"/>
      <c r="F419" s="3" t="s">
        <v>249</v>
      </c>
      <c r="G419" s="57"/>
      <c r="H419" s="10">
        <v>0</v>
      </c>
      <c r="I419" s="4"/>
      <c r="J419" s="4"/>
      <c r="K419" s="4"/>
      <c r="L419" s="4"/>
      <c r="M419" s="4"/>
      <c r="N419" s="4"/>
      <c r="O419" s="4"/>
    </row>
    <row r="420" spans="1:15" ht="11.65" customHeight="1" x14ac:dyDescent="0.2">
      <c r="A420" s="49">
        <v>420</v>
      </c>
      <c r="C420" s="56"/>
      <c r="D420" s="3"/>
      <c r="E420" s="3"/>
      <c r="F420" s="3" t="s">
        <v>251</v>
      </c>
      <c r="G420" s="57"/>
      <c r="H420" s="10">
        <v>0</v>
      </c>
      <c r="I420" s="4"/>
      <c r="J420" s="4"/>
      <c r="K420" s="4"/>
      <c r="L420" s="4"/>
      <c r="M420" s="4"/>
      <c r="N420" s="4"/>
      <c r="O420" s="4"/>
    </row>
    <row r="421" spans="1:15" ht="11.65" customHeight="1" x14ac:dyDescent="0.2">
      <c r="A421" s="49">
        <v>421</v>
      </c>
      <c r="C421" s="56"/>
      <c r="D421" s="3"/>
      <c r="E421" s="3"/>
      <c r="F421" s="3"/>
      <c r="G421" s="57"/>
      <c r="H421" s="12">
        <f>SUBTOTAL(9,H417:H420)</f>
        <v>73792467.597680703</v>
      </c>
      <c r="I421" s="4"/>
      <c r="J421" s="4"/>
      <c r="K421" s="4"/>
      <c r="L421" s="4"/>
      <c r="M421" s="4"/>
      <c r="N421" s="4"/>
      <c r="O421" s="4"/>
    </row>
    <row r="422" spans="1:15" ht="11.65" customHeight="1" x14ac:dyDescent="0.2">
      <c r="A422" s="49">
        <v>422</v>
      </c>
      <c r="C422" s="56"/>
      <c r="D422" s="3"/>
      <c r="E422" s="3"/>
      <c r="F422" s="3"/>
      <c r="G422" s="57"/>
      <c r="H422" s="2"/>
      <c r="I422" s="4"/>
      <c r="J422" s="4"/>
      <c r="K422" s="4"/>
      <c r="L422" s="4"/>
      <c r="M422" s="4"/>
      <c r="N422" s="4"/>
      <c r="O422" s="4"/>
    </row>
    <row r="423" spans="1:15" ht="11.65" customHeight="1" x14ac:dyDescent="0.2">
      <c r="A423" s="49">
        <v>423</v>
      </c>
      <c r="C423" s="56" t="s">
        <v>81</v>
      </c>
      <c r="D423" s="3" t="s">
        <v>82</v>
      </c>
      <c r="E423" s="3"/>
      <c r="F423" s="3"/>
      <c r="G423" s="57"/>
      <c r="H423" s="2"/>
      <c r="I423" s="4"/>
      <c r="J423" s="4"/>
      <c r="K423" s="4"/>
      <c r="L423" s="4"/>
      <c r="M423" s="4"/>
      <c r="N423" s="4"/>
      <c r="O423" s="4"/>
    </row>
    <row r="424" spans="1:15" ht="11.65" customHeight="1" x14ac:dyDescent="0.2">
      <c r="A424" s="49">
        <v>424</v>
      </c>
      <c r="C424" s="56"/>
      <c r="D424" s="3"/>
      <c r="E424" s="3"/>
      <c r="F424" s="3" t="s">
        <v>24</v>
      </c>
      <c r="G424" s="57"/>
      <c r="H424" s="10">
        <v>0</v>
      </c>
      <c r="I424" s="4"/>
      <c r="J424" s="4"/>
      <c r="K424" s="4"/>
      <c r="L424" s="4"/>
      <c r="M424" s="4"/>
      <c r="N424" s="4"/>
      <c r="O424" s="4"/>
    </row>
    <row r="425" spans="1:15" ht="11.65" customHeight="1" x14ac:dyDescent="0.2">
      <c r="A425" s="49">
        <v>425</v>
      </c>
      <c r="C425" s="56"/>
      <c r="D425" s="3"/>
      <c r="E425" s="3"/>
      <c r="F425" s="3"/>
      <c r="G425" s="57"/>
      <c r="H425" s="12">
        <f>SUBTOTAL(9,H422:H424)</f>
        <v>0</v>
      </c>
      <c r="I425" s="4"/>
      <c r="J425" s="4"/>
      <c r="K425" s="4"/>
      <c r="L425" s="4"/>
      <c r="M425" s="4"/>
      <c r="N425" s="4"/>
      <c r="O425" s="4"/>
    </row>
    <row r="426" spans="1:15" ht="11.65" customHeight="1" x14ac:dyDescent="0.2">
      <c r="A426" s="49">
        <v>426</v>
      </c>
      <c r="C426" s="56"/>
      <c r="D426" s="3"/>
      <c r="E426" s="3"/>
      <c r="F426" s="3"/>
      <c r="G426" s="57"/>
      <c r="H426" s="2"/>
      <c r="I426" s="4"/>
      <c r="J426" s="11"/>
      <c r="K426" s="11"/>
      <c r="L426" s="11"/>
      <c r="M426" s="11"/>
      <c r="N426" s="11"/>
      <c r="O426" s="11"/>
    </row>
    <row r="427" spans="1:15" ht="11.65" customHeight="1" thickBot="1" x14ac:dyDescent="0.25">
      <c r="A427" s="49">
        <v>427</v>
      </c>
      <c r="C427" s="63" t="s">
        <v>83</v>
      </c>
      <c r="D427" s="3"/>
      <c r="E427" s="3"/>
      <c r="F427" s="3"/>
      <c r="G427" s="57" t="s">
        <v>32</v>
      </c>
      <c r="H427" s="13">
        <f>SUBTOTAL(9,H339:H426)</f>
        <v>617541705.86045313</v>
      </c>
      <c r="I427" s="4"/>
      <c r="J427" s="4"/>
      <c r="K427" s="4"/>
      <c r="L427" s="4"/>
      <c r="M427" s="4"/>
      <c r="N427" s="4"/>
      <c r="O427" s="4"/>
    </row>
    <row r="428" spans="1:15" ht="11.65" customHeight="1" thickTop="1" x14ac:dyDescent="0.2">
      <c r="A428" s="49">
        <v>428</v>
      </c>
      <c r="C428" s="56" t="s">
        <v>84</v>
      </c>
      <c r="D428" s="3"/>
      <c r="E428" s="3"/>
      <c r="F428" s="3"/>
      <c r="G428" s="57"/>
      <c r="H428" s="2"/>
      <c r="I428" s="4"/>
      <c r="J428" s="4"/>
      <c r="K428" s="4"/>
      <c r="L428" s="4"/>
      <c r="M428" s="4"/>
      <c r="N428" s="4"/>
      <c r="O428" s="4"/>
    </row>
    <row r="429" spans="1:15" ht="11.65" customHeight="1" x14ac:dyDescent="0.2">
      <c r="A429" s="49">
        <v>429</v>
      </c>
      <c r="C429" s="56"/>
      <c r="D429" s="3"/>
      <c r="E429" s="3" t="s">
        <v>253</v>
      </c>
      <c r="F429" s="3"/>
      <c r="G429" s="57"/>
      <c r="H429" s="10">
        <f>SUMIFS($H$339:$H$425,$F$339:$F$425,E429)</f>
        <v>0</v>
      </c>
      <c r="I429" s="4"/>
      <c r="J429" s="4"/>
      <c r="K429" s="4"/>
      <c r="L429" s="4"/>
      <c r="M429" s="4"/>
      <c r="N429" s="4"/>
      <c r="O429" s="4"/>
    </row>
    <row r="430" spans="1:15" ht="11.65" customHeight="1" x14ac:dyDescent="0.2">
      <c r="A430" s="49">
        <v>430</v>
      </c>
      <c r="C430" s="56"/>
      <c r="D430" s="3"/>
      <c r="E430" s="3" t="s">
        <v>256</v>
      </c>
      <c r="F430" s="3"/>
      <c r="G430" s="57"/>
      <c r="H430" s="10">
        <f>SUMIFS($H$339:$H$425,$F$339:$F$425,E430)</f>
        <v>0</v>
      </c>
      <c r="I430" s="4"/>
      <c r="J430" s="4"/>
      <c r="K430" s="4"/>
      <c r="L430" s="4"/>
      <c r="M430" s="4"/>
      <c r="N430" s="4"/>
      <c r="O430" s="4"/>
    </row>
    <row r="431" spans="1:15" ht="11.65" customHeight="1" x14ac:dyDescent="0.2">
      <c r="A431" s="49">
        <v>431</v>
      </c>
      <c r="C431" s="56"/>
      <c r="D431" s="3"/>
      <c r="E431" s="3" t="s">
        <v>249</v>
      </c>
      <c r="F431" s="3"/>
      <c r="G431" s="57"/>
      <c r="H431" s="10">
        <f>SUMIFS($H$339:$H$425,$F$339:$F$425,E431)</f>
        <v>436598.22588595841</v>
      </c>
      <c r="I431" s="4"/>
      <c r="J431" s="4"/>
      <c r="K431" s="4"/>
      <c r="L431" s="4"/>
      <c r="M431" s="4"/>
      <c r="N431" s="4"/>
      <c r="O431" s="4"/>
    </row>
    <row r="432" spans="1:15" ht="11.65" customHeight="1" x14ac:dyDescent="0.2">
      <c r="A432" s="49">
        <v>432</v>
      </c>
      <c r="C432" s="56"/>
      <c r="D432" s="3"/>
      <c r="E432" s="3" t="s">
        <v>251</v>
      </c>
      <c r="F432" s="3"/>
      <c r="G432" s="57"/>
      <c r="H432" s="10">
        <f>SUMIFS($H$339:$H$425,$F$339:$F$425,E432)</f>
        <v>0</v>
      </c>
      <c r="I432" s="4"/>
      <c r="J432" s="4"/>
      <c r="K432" s="4"/>
      <c r="L432" s="4"/>
      <c r="M432" s="4"/>
      <c r="N432" s="4"/>
      <c r="O432" s="4"/>
    </row>
    <row r="433" spans="1:15" ht="11.65" customHeight="1" x14ac:dyDescent="0.2">
      <c r="A433" s="49">
        <v>433</v>
      </c>
      <c r="C433" s="56"/>
      <c r="D433" s="3"/>
      <c r="E433" s="58" t="s">
        <v>24</v>
      </c>
      <c r="F433" s="3"/>
      <c r="G433" s="57"/>
      <c r="H433" s="10">
        <f>SUMIFS($H$339:$H$425,$F$339:$F$425,E433)</f>
        <v>617105107.63456714</v>
      </c>
      <c r="I433" s="4"/>
      <c r="J433" s="4"/>
      <c r="K433" s="4"/>
      <c r="L433" s="4"/>
      <c r="M433" s="4"/>
      <c r="N433" s="4"/>
      <c r="O433" s="4"/>
    </row>
    <row r="434" spans="1:15" ht="11.65" customHeight="1" thickBot="1" x14ac:dyDescent="0.25">
      <c r="A434" s="49">
        <v>434</v>
      </c>
      <c r="C434" s="56" t="s">
        <v>85</v>
      </c>
      <c r="D434" s="3"/>
      <c r="E434" s="3"/>
      <c r="F434" s="3"/>
      <c r="G434" s="57" t="s">
        <v>32</v>
      </c>
      <c r="H434" s="19">
        <f>SUM(H429:H433)</f>
        <v>617541705.86045313</v>
      </c>
      <c r="I434" s="4"/>
      <c r="J434" s="4"/>
      <c r="K434" s="4"/>
      <c r="L434" s="4"/>
      <c r="M434" s="4"/>
      <c r="N434" s="4"/>
      <c r="O434" s="4"/>
    </row>
    <row r="435" spans="1:15" ht="11.65" customHeight="1" thickTop="1" x14ac:dyDescent="0.2">
      <c r="A435" s="49">
        <v>435</v>
      </c>
      <c r="C435" s="56">
        <v>360</v>
      </c>
      <c r="D435" s="3" t="s">
        <v>31</v>
      </c>
      <c r="E435" s="3"/>
      <c r="F435" s="3"/>
      <c r="G435" s="57"/>
      <c r="H435" s="2"/>
      <c r="I435" s="4"/>
      <c r="J435" s="4"/>
      <c r="K435" s="4"/>
      <c r="L435" s="4"/>
      <c r="M435" s="4"/>
      <c r="N435" s="4"/>
      <c r="O435" s="4"/>
    </row>
    <row r="436" spans="1:15" ht="11.65" customHeight="1" x14ac:dyDescent="0.2">
      <c r="A436" s="49">
        <v>436</v>
      </c>
      <c r="C436" s="56"/>
      <c r="D436" s="3"/>
      <c r="E436" s="3"/>
      <c r="F436" s="3" t="s">
        <v>193</v>
      </c>
      <c r="G436" s="57"/>
      <c r="H436" s="10">
        <v>1870665.46</v>
      </c>
      <c r="I436" s="4"/>
      <c r="J436" s="4"/>
      <c r="K436" s="4"/>
      <c r="L436" s="4"/>
      <c r="M436" s="4"/>
      <c r="N436" s="4"/>
      <c r="O436" s="4"/>
    </row>
    <row r="437" spans="1:15" ht="11.65" customHeight="1" x14ac:dyDescent="0.2">
      <c r="A437" s="49">
        <v>437</v>
      </c>
      <c r="C437" s="56"/>
      <c r="D437" s="3"/>
      <c r="E437" s="3"/>
      <c r="F437" s="3"/>
      <c r="G437" s="57" t="s">
        <v>32</v>
      </c>
      <c r="H437" s="12">
        <f>SUBTOTAL(9,H436)</f>
        <v>1870665.46</v>
      </c>
      <c r="I437" s="4"/>
      <c r="J437" s="4"/>
      <c r="K437" s="4"/>
      <c r="L437" s="4"/>
      <c r="M437" s="4"/>
      <c r="N437" s="4"/>
      <c r="O437" s="4"/>
    </row>
    <row r="438" spans="1:15" ht="11.65" customHeight="1" x14ac:dyDescent="0.2">
      <c r="A438" s="49">
        <v>438</v>
      </c>
      <c r="C438" s="56"/>
      <c r="D438" s="3"/>
      <c r="E438" s="3"/>
      <c r="F438" s="3"/>
      <c r="G438" s="57"/>
      <c r="H438" s="2"/>
      <c r="I438" s="4"/>
      <c r="J438" s="4"/>
      <c r="K438" s="4"/>
      <c r="L438" s="4"/>
      <c r="M438" s="4"/>
      <c r="N438" s="4"/>
      <c r="O438" s="4"/>
    </row>
    <row r="439" spans="1:15" ht="11.65" customHeight="1" x14ac:dyDescent="0.2">
      <c r="A439" s="49">
        <v>439</v>
      </c>
      <c r="C439" s="56">
        <v>361</v>
      </c>
      <c r="D439" s="3" t="s">
        <v>33</v>
      </c>
      <c r="E439" s="3"/>
      <c r="F439" s="3"/>
      <c r="G439" s="57"/>
      <c r="H439" s="2"/>
      <c r="I439" s="4"/>
      <c r="J439" s="4"/>
      <c r="K439" s="4"/>
      <c r="L439" s="4"/>
      <c r="M439" s="4"/>
      <c r="N439" s="4"/>
      <c r="O439" s="4"/>
    </row>
    <row r="440" spans="1:15" ht="11.65" customHeight="1" x14ac:dyDescent="0.2">
      <c r="A440" s="49">
        <v>440</v>
      </c>
      <c r="C440" s="56"/>
      <c r="D440" s="3"/>
      <c r="E440" s="3"/>
      <c r="F440" s="3" t="s">
        <v>193</v>
      </c>
      <c r="G440" s="57"/>
      <c r="H440" s="10">
        <v>7172429.3499999996</v>
      </c>
      <c r="I440" s="4"/>
      <c r="J440" s="4"/>
      <c r="K440" s="4"/>
      <c r="L440" s="4"/>
      <c r="M440" s="4"/>
      <c r="N440" s="4"/>
      <c r="O440" s="4"/>
    </row>
    <row r="441" spans="1:15" ht="11.65" customHeight="1" x14ac:dyDescent="0.2">
      <c r="A441" s="49">
        <v>441</v>
      </c>
      <c r="C441" s="56"/>
      <c r="D441" s="3"/>
      <c r="E441" s="3"/>
      <c r="F441" s="3"/>
      <c r="G441" s="57" t="s">
        <v>32</v>
      </c>
      <c r="H441" s="12">
        <f>SUBTOTAL(9,H440)</f>
        <v>7172429.3499999996</v>
      </c>
      <c r="I441" s="4"/>
      <c r="J441" s="4"/>
      <c r="K441" s="4"/>
      <c r="L441" s="4"/>
      <c r="M441" s="4"/>
      <c r="N441" s="4"/>
      <c r="O441" s="4"/>
    </row>
    <row r="442" spans="1:15" ht="11.65" customHeight="1" x14ac:dyDescent="0.2">
      <c r="A442" s="49">
        <v>442</v>
      </c>
      <c r="C442" s="56"/>
      <c r="D442" s="3"/>
      <c r="E442" s="3"/>
      <c r="F442" s="3"/>
      <c r="G442" s="57"/>
      <c r="H442" s="2"/>
      <c r="I442" s="4"/>
      <c r="J442" s="4"/>
      <c r="K442" s="4"/>
      <c r="L442" s="4"/>
      <c r="M442" s="4"/>
      <c r="N442" s="4"/>
      <c r="O442" s="4"/>
    </row>
    <row r="443" spans="1:15" ht="11.65" customHeight="1" x14ac:dyDescent="0.2">
      <c r="A443" s="49">
        <v>443</v>
      </c>
      <c r="C443" s="56">
        <v>362</v>
      </c>
      <c r="D443" s="3" t="s">
        <v>25</v>
      </c>
      <c r="E443" s="3"/>
      <c r="F443" s="3"/>
      <c r="G443" s="57"/>
      <c r="H443" s="2"/>
      <c r="I443" s="4"/>
      <c r="J443" s="4"/>
      <c r="K443" s="4"/>
      <c r="L443" s="4"/>
      <c r="M443" s="4"/>
      <c r="N443" s="4"/>
      <c r="O443" s="4"/>
    </row>
    <row r="444" spans="1:15" ht="11.65" customHeight="1" x14ac:dyDescent="0.2">
      <c r="A444" s="49">
        <v>444</v>
      </c>
      <c r="C444" s="56"/>
      <c r="D444" s="3"/>
      <c r="E444" s="3"/>
      <c r="F444" s="3" t="s">
        <v>193</v>
      </c>
      <c r="G444" s="57"/>
      <c r="H444" s="10">
        <v>79732406.109999999</v>
      </c>
      <c r="I444" s="4"/>
      <c r="J444" s="4"/>
      <c r="K444" s="4"/>
      <c r="L444" s="4"/>
      <c r="M444" s="4"/>
      <c r="N444" s="4"/>
      <c r="O444" s="4"/>
    </row>
    <row r="445" spans="1:15" ht="11.65" customHeight="1" x14ac:dyDescent="0.2">
      <c r="A445" s="49">
        <v>445</v>
      </c>
      <c r="C445" s="56"/>
      <c r="D445" s="3"/>
      <c r="E445" s="3"/>
      <c r="F445" s="3"/>
      <c r="G445" s="57" t="s">
        <v>32</v>
      </c>
      <c r="H445" s="12">
        <f>SUBTOTAL(9,H444)</f>
        <v>79732406.109999999</v>
      </c>
      <c r="I445" s="4"/>
      <c r="J445" s="4"/>
      <c r="K445" s="4"/>
      <c r="L445" s="4"/>
      <c r="M445" s="4"/>
      <c r="N445" s="4"/>
      <c r="O445" s="4"/>
    </row>
    <row r="446" spans="1:15" ht="11.65" customHeight="1" x14ac:dyDescent="0.2">
      <c r="A446" s="49">
        <v>446</v>
      </c>
      <c r="C446" s="56"/>
      <c r="D446" s="3"/>
      <c r="E446" s="3"/>
      <c r="F446" s="3"/>
      <c r="G446" s="57"/>
      <c r="H446" s="2"/>
      <c r="I446" s="4"/>
      <c r="J446" s="4"/>
      <c r="K446" s="4"/>
      <c r="L446" s="4"/>
      <c r="M446" s="4"/>
      <c r="N446" s="4"/>
      <c r="O446" s="4"/>
    </row>
    <row r="447" spans="1:15" ht="11.65" customHeight="1" x14ac:dyDescent="0.2">
      <c r="A447" s="49">
        <v>447</v>
      </c>
      <c r="C447" s="56">
        <v>363</v>
      </c>
      <c r="D447" s="3" t="s">
        <v>26</v>
      </c>
      <c r="E447" s="3"/>
      <c r="F447" s="3"/>
      <c r="G447" s="57"/>
      <c r="H447" s="2"/>
      <c r="I447" s="4"/>
      <c r="J447" s="4"/>
      <c r="K447" s="4"/>
      <c r="L447" s="4"/>
      <c r="M447" s="4"/>
      <c r="N447" s="4"/>
      <c r="O447" s="4"/>
    </row>
    <row r="448" spans="1:15" ht="11.65" customHeight="1" x14ac:dyDescent="0.2">
      <c r="A448" s="49">
        <v>448</v>
      </c>
      <c r="C448" s="56"/>
      <c r="D448" s="3"/>
      <c r="E448" s="3"/>
      <c r="F448" s="3" t="s">
        <v>193</v>
      </c>
      <c r="G448" s="57"/>
      <c r="H448" s="10">
        <v>0</v>
      </c>
      <c r="I448" s="4"/>
      <c r="J448" s="4"/>
      <c r="K448" s="4"/>
      <c r="L448" s="4"/>
      <c r="M448" s="4"/>
      <c r="N448" s="4"/>
      <c r="O448" s="4"/>
    </row>
    <row r="449" spans="1:15" ht="11.65" customHeight="1" x14ac:dyDescent="0.2">
      <c r="A449" s="49">
        <v>449</v>
      </c>
      <c r="C449" s="56"/>
      <c r="D449" s="3"/>
      <c r="E449" s="3"/>
      <c r="F449" s="3"/>
      <c r="G449" s="57" t="s">
        <v>32</v>
      </c>
      <c r="H449" s="12">
        <f>SUBTOTAL(9,H448)</f>
        <v>0</v>
      </c>
      <c r="I449" s="4"/>
      <c r="J449" s="4"/>
      <c r="K449" s="4"/>
      <c r="L449" s="4"/>
      <c r="M449" s="4"/>
      <c r="N449" s="4"/>
      <c r="O449" s="4"/>
    </row>
    <row r="450" spans="1:15" ht="11.65" customHeight="1" x14ac:dyDescent="0.2">
      <c r="A450" s="49">
        <v>450</v>
      </c>
      <c r="C450" s="56"/>
      <c r="D450" s="3"/>
      <c r="E450" s="3"/>
      <c r="F450" s="3"/>
      <c r="G450" s="57"/>
      <c r="H450" s="2"/>
      <c r="I450" s="4"/>
      <c r="J450" s="4"/>
      <c r="K450" s="4"/>
      <c r="L450" s="4"/>
      <c r="M450" s="4"/>
      <c r="N450" s="4"/>
      <c r="O450" s="4"/>
    </row>
    <row r="451" spans="1:15" ht="11.65" customHeight="1" x14ac:dyDescent="0.2">
      <c r="A451" s="49">
        <v>451</v>
      </c>
      <c r="C451" s="56">
        <v>364</v>
      </c>
      <c r="D451" s="3" t="s">
        <v>86</v>
      </c>
      <c r="E451" s="3"/>
      <c r="F451" s="3"/>
      <c r="G451" s="57"/>
      <c r="H451" s="2"/>
      <c r="I451" s="4"/>
      <c r="J451" s="4"/>
      <c r="K451" s="4"/>
      <c r="L451" s="4"/>
      <c r="M451" s="4"/>
      <c r="N451" s="4"/>
      <c r="O451" s="4"/>
    </row>
    <row r="452" spans="1:15" ht="11.65" customHeight="1" x14ac:dyDescent="0.2">
      <c r="A452" s="49">
        <v>452</v>
      </c>
      <c r="C452" s="56"/>
      <c r="D452" s="3"/>
      <c r="E452" s="3"/>
      <c r="F452" s="3" t="s">
        <v>193</v>
      </c>
      <c r="G452" s="57"/>
      <c r="H452" s="10">
        <v>119244741.92</v>
      </c>
      <c r="I452" s="4"/>
      <c r="J452" s="4"/>
      <c r="K452" s="4"/>
      <c r="L452" s="4"/>
      <c r="M452" s="4"/>
      <c r="N452" s="4"/>
      <c r="O452" s="4"/>
    </row>
    <row r="453" spans="1:15" ht="11.65" customHeight="1" x14ac:dyDescent="0.2">
      <c r="A453" s="49">
        <v>453</v>
      </c>
      <c r="C453" s="56"/>
      <c r="D453" s="3"/>
      <c r="E453" s="3"/>
      <c r="F453" s="3"/>
      <c r="G453" s="57" t="s">
        <v>32</v>
      </c>
      <c r="H453" s="12">
        <f>SUBTOTAL(9,H452)</f>
        <v>119244741.92</v>
      </c>
      <c r="I453" s="4"/>
      <c r="J453" s="4"/>
      <c r="K453" s="4"/>
      <c r="L453" s="4"/>
      <c r="M453" s="4"/>
      <c r="N453" s="4"/>
      <c r="O453" s="4"/>
    </row>
    <row r="454" spans="1:15" ht="11.65" customHeight="1" x14ac:dyDescent="0.2">
      <c r="A454" s="49">
        <v>454</v>
      </c>
      <c r="C454" s="56"/>
      <c r="D454" s="3"/>
      <c r="E454" s="3"/>
      <c r="F454" s="3"/>
      <c r="G454" s="57"/>
      <c r="H454" s="2"/>
      <c r="I454" s="4"/>
      <c r="J454" s="4"/>
      <c r="K454" s="4"/>
      <c r="L454" s="4"/>
      <c r="M454" s="4"/>
      <c r="N454" s="4"/>
      <c r="O454" s="4"/>
    </row>
    <row r="455" spans="1:15" ht="11.65" customHeight="1" x14ac:dyDescent="0.2">
      <c r="A455" s="49">
        <v>455</v>
      </c>
      <c r="C455" s="56">
        <v>365</v>
      </c>
      <c r="D455" s="3" t="s">
        <v>87</v>
      </c>
      <c r="E455" s="3"/>
      <c r="F455" s="3"/>
      <c r="G455" s="57"/>
      <c r="H455" s="2"/>
      <c r="I455" s="4"/>
      <c r="J455" s="4"/>
      <c r="K455" s="4"/>
      <c r="L455" s="4"/>
      <c r="M455" s="4"/>
      <c r="N455" s="4"/>
      <c r="O455" s="4"/>
    </row>
    <row r="456" spans="1:15" ht="11.65" customHeight="1" x14ac:dyDescent="0.2">
      <c r="A456" s="49">
        <v>456</v>
      </c>
      <c r="C456" s="56"/>
      <c r="D456" s="3"/>
      <c r="E456" s="3"/>
      <c r="F456" s="3" t="s">
        <v>193</v>
      </c>
      <c r="G456" s="57"/>
      <c r="H456" s="10">
        <v>84379740.900000006</v>
      </c>
      <c r="I456" s="4"/>
      <c r="J456" s="4"/>
      <c r="K456" s="4"/>
      <c r="L456" s="4"/>
      <c r="M456" s="4"/>
      <c r="N456" s="4"/>
      <c r="O456" s="4"/>
    </row>
    <row r="457" spans="1:15" ht="11.65" customHeight="1" x14ac:dyDescent="0.2">
      <c r="A457" s="49">
        <v>457</v>
      </c>
      <c r="C457" s="56"/>
      <c r="D457" s="3"/>
      <c r="E457" s="3"/>
      <c r="F457" s="3"/>
      <c r="G457" s="57" t="s">
        <v>32</v>
      </c>
      <c r="H457" s="12">
        <f>SUBTOTAL(9,H456)</f>
        <v>84379740.900000006</v>
      </c>
      <c r="I457" s="4"/>
      <c r="J457" s="4"/>
      <c r="K457" s="4"/>
      <c r="L457" s="4"/>
      <c r="M457" s="4"/>
      <c r="N457" s="4"/>
      <c r="O457" s="4"/>
    </row>
    <row r="458" spans="1:15" ht="11.65" customHeight="1" x14ac:dyDescent="0.2">
      <c r="A458" s="49">
        <v>458</v>
      </c>
      <c r="C458" s="56"/>
      <c r="D458" s="3"/>
      <c r="E458" s="3"/>
      <c r="F458" s="3"/>
      <c r="G458" s="57"/>
      <c r="H458" s="2"/>
      <c r="I458" s="4"/>
      <c r="J458" s="4"/>
      <c r="K458" s="4"/>
      <c r="L458" s="4"/>
      <c r="M458" s="4"/>
      <c r="N458" s="4"/>
      <c r="O458" s="4"/>
    </row>
    <row r="459" spans="1:15" ht="11.65" customHeight="1" x14ac:dyDescent="0.2">
      <c r="A459" s="49">
        <v>459</v>
      </c>
      <c r="C459" s="56">
        <v>366</v>
      </c>
      <c r="D459" s="3" t="s">
        <v>76</v>
      </c>
      <c r="E459" s="3"/>
      <c r="F459" s="3"/>
      <c r="G459" s="57"/>
      <c r="H459" s="2"/>
      <c r="I459" s="4"/>
      <c r="J459" s="4"/>
      <c r="K459" s="4"/>
      <c r="L459" s="4"/>
      <c r="M459" s="4"/>
      <c r="N459" s="4"/>
      <c r="O459" s="4"/>
    </row>
    <row r="460" spans="1:15" ht="11.65" customHeight="1" x14ac:dyDescent="0.2">
      <c r="A460" s="49">
        <v>460</v>
      </c>
      <c r="C460" s="56"/>
      <c r="D460" s="3"/>
      <c r="E460" s="3"/>
      <c r="F460" s="3" t="s">
        <v>193</v>
      </c>
      <c r="G460" s="57"/>
      <c r="H460" s="10">
        <v>20535244.52</v>
      </c>
      <c r="I460" s="4"/>
      <c r="J460" s="4"/>
      <c r="K460" s="4"/>
      <c r="L460" s="4"/>
      <c r="M460" s="4"/>
      <c r="N460" s="4"/>
      <c r="O460" s="4"/>
    </row>
    <row r="461" spans="1:15" ht="11.65" customHeight="1" x14ac:dyDescent="0.2">
      <c r="A461" s="49">
        <v>461</v>
      </c>
      <c r="C461" s="56"/>
      <c r="D461" s="3"/>
      <c r="E461" s="3"/>
      <c r="F461" s="3"/>
      <c r="G461" s="57" t="s">
        <v>32</v>
      </c>
      <c r="H461" s="12">
        <f>SUBTOTAL(9,H460)</f>
        <v>20535244.52</v>
      </c>
      <c r="I461" s="4"/>
      <c r="J461" s="4"/>
      <c r="K461" s="4"/>
      <c r="L461" s="4"/>
      <c r="M461" s="4"/>
      <c r="N461" s="4"/>
      <c r="O461" s="4"/>
    </row>
    <row r="462" spans="1:15" ht="11.65" customHeight="1" x14ac:dyDescent="0.2">
      <c r="A462" s="49">
        <v>462</v>
      </c>
      <c r="C462" s="56"/>
      <c r="D462" s="3"/>
      <c r="E462" s="3"/>
      <c r="F462" s="3"/>
      <c r="G462" s="57"/>
      <c r="H462" s="2"/>
      <c r="I462" s="4"/>
      <c r="J462" s="4"/>
      <c r="K462" s="4"/>
      <c r="L462" s="4"/>
      <c r="M462" s="4"/>
      <c r="N462" s="4"/>
      <c r="O462" s="4"/>
    </row>
    <row r="463" spans="1:15" ht="11.65" customHeight="1" x14ac:dyDescent="0.2">
      <c r="A463" s="49">
        <v>463</v>
      </c>
      <c r="C463" s="56"/>
      <c r="D463" s="3"/>
      <c r="E463" s="3"/>
      <c r="F463" s="3"/>
      <c r="G463" s="57"/>
      <c r="H463" s="2"/>
      <c r="I463" s="4"/>
      <c r="J463" s="15"/>
      <c r="K463" s="15"/>
      <c r="L463" s="15"/>
      <c r="M463" s="15"/>
      <c r="N463" s="15"/>
      <c r="O463" s="15"/>
    </row>
    <row r="464" spans="1:15" ht="11.65" customHeight="1" x14ac:dyDescent="0.2">
      <c r="A464" s="49">
        <v>464</v>
      </c>
      <c r="C464" s="56"/>
      <c r="D464" s="3"/>
      <c r="E464" s="58"/>
      <c r="F464" s="3"/>
      <c r="G464" s="57"/>
      <c r="H464" s="14"/>
      <c r="I464" s="4"/>
      <c r="J464" s="17"/>
      <c r="K464" s="17"/>
      <c r="L464" s="17"/>
      <c r="M464" s="17"/>
      <c r="N464" s="17"/>
      <c r="O464" s="17"/>
    </row>
    <row r="465" spans="1:15" ht="11.65" customHeight="1" x14ac:dyDescent="0.2">
      <c r="A465" s="49">
        <v>465</v>
      </c>
      <c r="C465" s="59"/>
      <c r="D465" s="60"/>
      <c r="E465" s="61"/>
      <c r="F465" s="60"/>
      <c r="G465" s="62"/>
      <c r="H465" s="16"/>
      <c r="I465" s="4"/>
      <c r="J465" s="4"/>
      <c r="K465" s="4"/>
      <c r="L465" s="4"/>
      <c r="M465" s="4"/>
      <c r="N465" s="4"/>
      <c r="O465" s="4"/>
    </row>
    <row r="466" spans="1:15" ht="11.65" customHeight="1" x14ac:dyDescent="0.2">
      <c r="A466" s="49">
        <v>466</v>
      </c>
      <c r="C466" s="56">
        <v>367</v>
      </c>
      <c r="D466" s="3" t="s">
        <v>77</v>
      </c>
      <c r="E466" s="3"/>
      <c r="F466" s="3"/>
      <c r="G466" s="57"/>
      <c r="H466" s="2"/>
      <c r="I466" s="4"/>
      <c r="J466" s="4"/>
      <c r="K466" s="4"/>
      <c r="L466" s="4"/>
      <c r="M466" s="4"/>
      <c r="N466" s="4"/>
      <c r="O466" s="4"/>
    </row>
    <row r="467" spans="1:15" ht="11.65" customHeight="1" x14ac:dyDescent="0.2">
      <c r="A467" s="49">
        <v>467</v>
      </c>
      <c r="C467" s="56"/>
      <c r="D467" s="3"/>
      <c r="E467" s="3"/>
      <c r="F467" s="3" t="s">
        <v>193</v>
      </c>
      <c r="G467" s="57"/>
      <c r="H467" s="10">
        <v>33142859.59</v>
      </c>
      <c r="I467" s="4"/>
      <c r="J467" s="4"/>
      <c r="K467" s="4"/>
      <c r="L467" s="4"/>
      <c r="M467" s="4"/>
      <c r="N467" s="4"/>
      <c r="O467" s="4"/>
    </row>
    <row r="468" spans="1:15" ht="11.65" customHeight="1" x14ac:dyDescent="0.2">
      <c r="A468" s="49">
        <v>468</v>
      </c>
      <c r="C468" s="56"/>
      <c r="D468" s="3"/>
      <c r="E468" s="3"/>
      <c r="F468" s="3"/>
      <c r="G468" s="57" t="s">
        <v>32</v>
      </c>
      <c r="H468" s="12">
        <f>SUBTOTAL(9,H467)</f>
        <v>33142859.59</v>
      </c>
      <c r="I468" s="4"/>
      <c r="J468" s="4"/>
      <c r="K468" s="4"/>
      <c r="L468" s="4"/>
      <c r="M468" s="4"/>
      <c r="N468" s="4"/>
      <c r="O468" s="4"/>
    </row>
    <row r="469" spans="1:15" ht="11.65" customHeight="1" x14ac:dyDescent="0.2">
      <c r="A469" s="49">
        <v>469</v>
      </c>
      <c r="C469" s="56"/>
      <c r="D469" s="3"/>
      <c r="E469" s="3"/>
      <c r="F469" s="3"/>
      <c r="G469" s="57"/>
      <c r="H469" s="2"/>
      <c r="I469" s="4"/>
      <c r="J469" s="4"/>
      <c r="K469" s="4"/>
      <c r="L469" s="4"/>
      <c r="M469" s="4"/>
      <c r="N469" s="4"/>
      <c r="O469" s="4"/>
    </row>
    <row r="470" spans="1:15" ht="11.65" customHeight="1" x14ac:dyDescent="0.2">
      <c r="A470" s="49">
        <v>470</v>
      </c>
      <c r="C470" s="56">
        <v>368</v>
      </c>
      <c r="D470" s="3" t="s">
        <v>88</v>
      </c>
      <c r="E470" s="3"/>
      <c r="F470" s="3"/>
      <c r="G470" s="57"/>
      <c r="H470" s="2"/>
      <c r="I470" s="4"/>
      <c r="J470" s="4"/>
      <c r="K470" s="4"/>
      <c r="L470" s="4"/>
      <c r="M470" s="4"/>
      <c r="N470" s="4"/>
      <c r="O470" s="4"/>
    </row>
    <row r="471" spans="1:15" ht="11.65" customHeight="1" x14ac:dyDescent="0.2">
      <c r="A471" s="49">
        <v>471</v>
      </c>
      <c r="C471" s="56"/>
      <c r="D471" s="3"/>
      <c r="E471" s="3"/>
      <c r="F471" s="3" t="s">
        <v>193</v>
      </c>
      <c r="G471" s="57"/>
      <c r="H471" s="10">
        <v>123082906.15000001</v>
      </c>
      <c r="I471" s="4"/>
      <c r="J471" s="4"/>
      <c r="K471" s="4"/>
      <c r="L471" s="4"/>
      <c r="M471" s="4"/>
      <c r="N471" s="4"/>
      <c r="O471" s="4"/>
    </row>
    <row r="472" spans="1:15" ht="11.65" customHeight="1" x14ac:dyDescent="0.2">
      <c r="A472" s="49">
        <v>472</v>
      </c>
      <c r="C472" s="56"/>
      <c r="D472" s="3"/>
      <c r="E472" s="3"/>
      <c r="F472" s="3"/>
      <c r="G472" s="57" t="s">
        <v>32</v>
      </c>
      <c r="H472" s="12">
        <f>SUBTOTAL(9,H471)</f>
        <v>123082906.15000001</v>
      </c>
      <c r="I472" s="4"/>
      <c r="J472" s="4"/>
      <c r="K472" s="4"/>
      <c r="L472" s="4"/>
      <c r="M472" s="4"/>
      <c r="N472" s="4"/>
      <c r="O472" s="4"/>
    </row>
    <row r="473" spans="1:15" ht="11.65" customHeight="1" x14ac:dyDescent="0.2">
      <c r="A473" s="49">
        <v>473</v>
      </c>
      <c r="C473" s="56"/>
      <c r="D473" s="3"/>
      <c r="E473" s="3"/>
      <c r="F473" s="3"/>
      <c r="G473" s="57"/>
      <c r="H473" s="2"/>
      <c r="I473" s="4"/>
      <c r="J473" s="4"/>
      <c r="K473" s="4"/>
      <c r="L473" s="4"/>
      <c r="M473" s="4"/>
      <c r="N473" s="4"/>
      <c r="O473" s="4"/>
    </row>
    <row r="474" spans="1:15" ht="11.65" customHeight="1" x14ac:dyDescent="0.2">
      <c r="A474" s="49">
        <v>474</v>
      </c>
      <c r="C474" s="56">
        <v>369</v>
      </c>
      <c r="D474" s="3" t="s">
        <v>27</v>
      </c>
      <c r="E474" s="3"/>
      <c r="F474" s="3"/>
      <c r="G474" s="57"/>
      <c r="H474" s="2"/>
      <c r="I474" s="4"/>
      <c r="J474" s="4"/>
      <c r="K474" s="4"/>
      <c r="L474" s="4"/>
      <c r="M474" s="4"/>
      <c r="N474" s="4"/>
      <c r="O474" s="4"/>
    </row>
    <row r="475" spans="1:15" ht="11.65" customHeight="1" x14ac:dyDescent="0.2">
      <c r="A475" s="49">
        <v>475</v>
      </c>
      <c r="C475" s="56"/>
      <c r="D475" s="3"/>
      <c r="E475" s="3"/>
      <c r="F475" s="3" t="s">
        <v>193</v>
      </c>
      <c r="G475" s="57"/>
      <c r="H475" s="10">
        <v>73155646.489999995</v>
      </c>
      <c r="I475" s="4"/>
      <c r="J475" s="4"/>
      <c r="K475" s="4"/>
      <c r="L475" s="4"/>
      <c r="M475" s="4"/>
      <c r="N475" s="4"/>
      <c r="O475" s="4"/>
    </row>
    <row r="476" spans="1:15" ht="11.65" customHeight="1" x14ac:dyDescent="0.2">
      <c r="A476" s="49">
        <v>476</v>
      </c>
      <c r="C476" s="56"/>
      <c r="D476" s="3"/>
      <c r="E476" s="3"/>
      <c r="F476" s="3"/>
      <c r="G476" s="57" t="s">
        <v>32</v>
      </c>
      <c r="H476" s="12">
        <f>SUBTOTAL(9,H475)</f>
        <v>73155646.489999995</v>
      </c>
      <c r="I476" s="4"/>
      <c r="J476" s="4"/>
      <c r="K476" s="4"/>
      <c r="L476" s="4"/>
      <c r="M476" s="4"/>
      <c r="N476" s="4"/>
      <c r="O476" s="4"/>
    </row>
    <row r="477" spans="1:15" ht="11.65" customHeight="1" x14ac:dyDescent="0.2">
      <c r="A477" s="49">
        <v>477</v>
      </c>
      <c r="C477" s="56"/>
      <c r="D477" s="3"/>
      <c r="E477" s="3"/>
      <c r="F477" s="3"/>
      <c r="G477" s="57"/>
      <c r="H477" s="2"/>
      <c r="I477" s="4"/>
      <c r="J477" s="4"/>
      <c r="K477" s="4"/>
      <c r="L477" s="4"/>
      <c r="M477" s="4"/>
      <c r="N477" s="4"/>
      <c r="O477" s="4"/>
    </row>
    <row r="478" spans="1:15" ht="11.65" customHeight="1" x14ac:dyDescent="0.2">
      <c r="A478" s="49">
        <v>478</v>
      </c>
      <c r="C478" s="56">
        <v>370</v>
      </c>
      <c r="D478" s="3" t="s">
        <v>28</v>
      </c>
      <c r="E478" s="3"/>
      <c r="F478" s="3"/>
      <c r="G478" s="57"/>
      <c r="H478" s="2"/>
      <c r="I478" s="4"/>
      <c r="J478" s="4"/>
      <c r="K478" s="4"/>
      <c r="L478" s="4"/>
      <c r="M478" s="4"/>
      <c r="N478" s="4"/>
      <c r="O478" s="4"/>
    </row>
    <row r="479" spans="1:15" ht="11.65" customHeight="1" x14ac:dyDescent="0.2">
      <c r="A479" s="49">
        <v>479</v>
      </c>
      <c r="C479" s="56"/>
      <c r="D479" s="3"/>
      <c r="E479" s="3"/>
      <c r="F479" s="3" t="s">
        <v>193</v>
      </c>
      <c r="G479" s="57"/>
      <c r="H479" s="10">
        <v>14451438.310000001</v>
      </c>
      <c r="I479" s="4"/>
      <c r="J479" s="4"/>
      <c r="K479" s="4"/>
      <c r="L479" s="4"/>
      <c r="M479" s="4"/>
      <c r="N479" s="4"/>
      <c r="O479" s="4"/>
    </row>
    <row r="480" spans="1:15" ht="11.65" customHeight="1" x14ac:dyDescent="0.2">
      <c r="A480" s="49">
        <v>480</v>
      </c>
      <c r="C480" s="56"/>
      <c r="D480" s="3"/>
      <c r="E480" s="3"/>
      <c r="F480" s="3"/>
      <c r="G480" s="57" t="s">
        <v>32</v>
      </c>
      <c r="H480" s="12">
        <f>SUBTOTAL(9,H479)</f>
        <v>14451438.310000001</v>
      </c>
      <c r="I480" s="4"/>
      <c r="J480" s="4"/>
      <c r="K480" s="4"/>
      <c r="L480" s="4"/>
      <c r="M480" s="4"/>
      <c r="N480" s="4"/>
      <c r="O480" s="4"/>
    </row>
    <row r="481" spans="1:15" ht="11.65" customHeight="1" x14ac:dyDescent="0.2">
      <c r="A481" s="49">
        <v>481</v>
      </c>
      <c r="C481" s="56"/>
      <c r="D481" s="3"/>
      <c r="E481" s="3"/>
      <c r="F481" s="3"/>
      <c r="G481" s="57"/>
      <c r="H481" s="2"/>
      <c r="I481" s="4"/>
      <c r="J481" s="4"/>
      <c r="K481" s="4"/>
      <c r="L481" s="4"/>
      <c r="M481" s="4"/>
      <c r="N481" s="4"/>
      <c r="O481" s="4"/>
    </row>
    <row r="482" spans="1:15" ht="11.65" customHeight="1" x14ac:dyDescent="0.2">
      <c r="A482" s="49">
        <v>482</v>
      </c>
      <c r="C482" s="56">
        <v>371</v>
      </c>
      <c r="D482" s="3" t="s">
        <v>89</v>
      </c>
      <c r="E482" s="3"/>
      <c r="F482" s="3"/>
      <c r="G482" s="57"/>
      <c r="H482" s="2"/>
      <c r="I482" s="4"/>
      <c r="J482" s="4"/>
      <c r="K482" s="4"/>
      <c r="L482" s="4"/>
      <c r="M482" s="4"/>
      <c r="N482" s="4"/>
      <c r="O482" s="4"/>
    </row>
    <row r="483" spans="1:15" ht="11.65" customHeight="1" x14ac:dyDescent="0.2">
      <c r="A483" s="49">
        <v>483</v>
      </c>
      <c r="C483" s="56"/>
      <c r="D483" s="3"/>
      <c r="E483" s="3"/>
      <c r="F483" s="3" t="s">
        <v>193</v>
      </c>
      <c r="G483" s="57" t="s">
        <v>0</v>
      </c>
      <c r="H483" s="10">
        <v>515302.43</v>
      </c>
      <c r="I483" s="4"/>
      <c r="J483" s="4"/>
      <c r="K483" s="4"/>
      <c r="L483" s="4"/>
      <c r="M483" s="4"/>
      <c r="N483" s="4"/>
      <c r="O483" s="4"/>
    </row>
    <row r="484" spans="1:15" ht="11.65" customHeight="1" x14ac:dyDescent="0.2">
      <c r="A484" s="49">
        <v>484</v>
      </c>
      <c r="C484" s="56"/>
      <c r="D484" s="3"/>
      <c r="E484" s="3"/>
      <c r="F484" s="3"/>
      <c r="G484" s="57" t="s">
        <v>32</v>
      </c>
      <c r="H484" s="12">
        <f>SUBTOTAL(9,H483)</f>
        <v>515302.43</v>
      </c>
      <c r="I484" s="4"/>
      <c r="J484" s="4"/>
      <c r="K484" s="4"/>
      <c r="L484" s="4"/>
      <c r="M484" s="4"/>
      <c r="N484" s="4"/>
      <c r="O484" s="4"/>
    </row>
    <row r="485" spans="1:15" ht="11.65" customHeight="1" x14ac:dyDescent="0.2">
      <c r="A485" s="49">
        <v>485</v>
      </c>
      <c r="C485" s="56"/>
      <c r="D485" s="3"/>
      <c r="E485" s="3"/>
      <c r="F485" s="3"/>
      <c r="G485" s="57"/>
      <c r="H485" s="2"/>
      <c r="I485" s="4"/>
      <c r="J485" s="4"/>
      <c r="K485" s="4"/>
      <c r="L485" s="4"/>
      <c r="M485" s="4"/>
      <c r="N485" s="4"/>
      <c r="O485" s="4"/>
    </row>
    <row r="486" spans="1:15" ht="11.65" customHeight="1" x14ac:dyDescent="0.2">
      <c r="A486" s="49">
        <v>486</v>
      </c>
      <c r="C486" s="56">
        <v>372</v>
      </c>
      <c r="D486" s="3" t="s">
        <v>29</v>
      </c>
      <c r="E486" s="3"/>
      <c r="F486" s="3"/>
      <c r="G486" s="57"/>
      <c r="H486" s="2"/>
      <c r="I486" s="4"/>
      <c r="J486" s="4"/>
      <c r="K486" s="4"/>
      <c r="L486" s="4"/>
      <c r="M486" s="4"/>
      <c r="N486" s="4"/>
      <c r="O486" s="4"/>
    </row>
    <row r="487" spans="1:15" ht="11.65" customHeight="1" x14ac:dyDescent="0.2">
      <c r="A487" s="49">
        <v>487</v>
      </c>
      <c r="C487" s="56"/>
      <c r="D487" s="3"/>
      <c r="E487" s="3"/>
      <c r="F487" s="3" t="s">
        <v>193</v>
      </c>
      <c r="G487" s="57"/>
      <c r="H487" s="10">
        <v>0</v>
      </c>
      <c r="I487" s="4"/>
      <c r="J487" s="4"/>
      <c r="K487" s="4"/>
      <c r="L487" s="4"/>
      <c r="M487" s="4"/>
      <c r="N487" s="4"/>
      <c r="O487" s="4"/>
    </row>
    <row r="488" spans="1:15" ht="11.65" customHeight="1" x14ac:dyDescent="0.2">
      <c r="A488" s="49">
        <v>488</v>
      </c>
      <c r="C488" s="56"/>
      <c r="D488" s="3"/>
      <c r="E488" s="3"/>
      <c r="F488" s="3"/>
      <c r="G488" s="57" t="s">
        <v>32</v>
      </c>
      <c r="H488" s="12">
        <f>SUBTOTAL(9,H487)</f>
        <v>0</v>
      </c>
      <c r="I488" s="4"/>
      <c r="J488" s="4"/>
      <c r="K488" s="4"/>
      <c r="L488" s="4"/>
      <c r="M488" s="4"/>
      <c r="N488" s="4"/>
      <c r="O488" s="4"/>
    </row>
    <row r="489" spans="1:15" ht="11.65" customHeight="1" x14ac:dyDescent="0.2">
      <c r="A489" s="49">
        <v>489</v>
      </c>
      <c r="C489" s="56"/>
      <c r="D489" s="3"/>
      <c r="E489" s="3"/>
      <c r="F489" s="3"/>
      <c r="G489" s="57"/>
      <c r="H489" s="2"/>
      <c r="I489" s="4"/>
      <c r="J489" s="4"/>
      <c r="K489" s="4"/>
      <c r="L489" s="4"/>
      <c r="M489" s="4"/>
      <c r="N489" s="4"/>
      <c r="O489" s="4"/>
    </row>
    <row r="490" spans="1:15" ht="11.65" customHeight="1" x14ac:dyDescent="0.2">
      <c r="A490" s="49">
        <v>490</v>
      </c>
      <c r="C490" s="56">
        <v>373</v>
      </c>
      <c r="D490" s="3" t="s">
        <v>90</v>
      </c>
      <c r="E490" s="3"/>
      <c r="F490" s="3"/>
      <c r="G490" s="57"/>
      <c r="H490" s="2"/>
      <c r="I490" s="4"/>
      <c r="J490" s="4"/>
      <c r="K490" s="4"/>
      <c r="L490" s="4"/>
      <c r="M490" s="4"/>
      <c r="N490" s="4"/>
      <c r="O490" s="4"/>
    </row>
    <row r="491" spans="1:15" ht="11.65" customHeight="1" x14ac:dyDescent="0.2">
      <c r="A491" s="49">
        <v>491</v>
      </c>
      <c r="C491" s="56"/>
      <c r="D491" s="3"/>
      <c r="E491" s="3"/>
      <c r="F491" s="3" t="s">
        <v>193</v>
      </c>
      <c r="G491" s="57"/>
      <c r="H491" s="10">
        <v>3964605.13</v>
      </c>
      <c r="I491" s="4"/>
      <c r="J491" s="4"/>
      <c r="K491" s="4"/>
      <c r="L491" s="4"/>
      <c r="M491" s="4"/>
      <c r="N491" s="4"/>
      <c r="O491" s="4"/>
    </row>
    <row r="492" spans="1:15" ht="11.65" customHeight="1" x14ac:dyDescent="0.2">
      <c r="A492" s="49">
        <v>492</v>
      </c>
      <c r="C492" s="56"/>
      <c r="D492" s="3"/>
      <c r="E492" s="3"/>
      <c r="F492" s="3"/>
      <c r="G492" s="57" t="s">
        <v>32</v>
      </c>
      <c r="H492" s="12">
        <f>SUBTOTAL(9,H491)</f>
        <v>3964605.13</v>
      </c>
      <c r="I492" s="4"/>
      <c r="J492" s="4"/>
      <c r="K492" s="4"/>
      <c r="L492" s="4"/>
      <c r="M492" s="4"/>
      <c r="N492" s="4"/>
      <c r="O492" s="4"/>
    </row>
    <row r="493" spans="1:15" ht="11.65" customHeight="1" x14ac:dyDescent="0.2">
      <c r="A493" s="49">
        <v>493</v>
      </c>
      <c r="C493" s="56"/>
      <c r="D493" s="3"/>
      <c r="E493" s="3"/>
      <c r="F493" s="3"/>
      <c r="G493" s="57"/>
      <c r="H493" s="2"/>
      <c r="I493" s="4"/>
      <c r="J493" s="4"/>
      <c r="K493" s="4"/>
      <c r="L493" s="4"/>
      <c r="M493" s="4"/>
      <c r="N493" s="4"/>
      <c r="O493" s="4"/>
    </row>
    <row r="494" spans="1:15" ht="11.65" customHeight="1" x14ac:dyDescent="0.2">
      <c r="A494" s="49">
        <v>494</v>
      </c>
      <c r="C494" s="56" t="s">
        <v>91</v>
      </c>
      <c r="D494" s="3" t="s">
        <v>92</v>
      </c>
      <c r="E494" s="3"/>
      <c r="F494" s="3"/>
      <c r="G494" s="57"/>
      <c r="H494" s="2"/>
      <c r="I494" s="4"/>
      <c r="J494" s="4"/>
      <c r="K494" s="4"/>
      <c r="L494" s="4"/>
      <c r="M494" s="4"/>
      <c r="N494" s="4"/>
      <c r="O494" s="4"/>
    </row>
    <row r="495" spans="1:15" ht="11.65" customHeight="1" x14ac:dyDescent="0.2">
      <c r="A495" s="49">
        <v>495</v>
      </c>
      <c r="C495" s="56"/>
      <c r="D495" s="3"/>
      <c r="E495" s="3"/>
      <c r="F495" s="3" t="s">
        <v>193</v>
      </c>
      <c r="G495" s="57"/>
      <c r="H495" s="10">
        <v>10139051.689999999</v>
      </c>
      <c r="I495" s="4"/>
      <c r="J495" s="4"/>
      <c r="K495" s="4"/>
      <c r="L495" s="4"/>
      <c r="M495" s="4"/>
      <c r="N495" s="4"/>
      <c r="O495" s="4"/>
    </row>
    <row r="496" spans="1:15" ht="11.65" customHeight="1" x14ac:dyDescent="0.2">
      <c r="A496" s="49">
        <v>496</v>
      </c>
      <c r="C496" s="56"/>
      <c r="D496" s="3"/>
      <c r="E496" s="3"/>
      <c r="F496" s="3"/>
      <c r="G496" s="57"/>
      <c r="H496" s="12">
        <f>SUBTOTAL(9,H495)</f>
        <v>10139051.689999999</v>
      </c>
      <c r="I496" s="4"/>
      <c r="J496" s="4"/>
      <c r="K496" s="4"/>
      <c r="L496" s="4"/>
      <c r="M496" s="4"/>
      <c r="N496" s="4"/>
      <c r="O496" s="4"/>
    </row>
    <row r="497" spans="1:15" ht="11.65" customHeight="1" x14ac:dyDescent="0.2">
      <c r="A497" s="49">
        <v>497</v>
      </c>
      <c r="C497" s="56"/>
      <c r="D497" s="3"/>
      <c r="E497" s="3"/>
      <c r="F497" s="3"/>
      <c r="G497" s="57"/>
      <c r="H497" s="2"/>
      <c r="I497" s="4"/>
      <c r="J497" s="4"/>
      <c r="K497" s="4"/>
      <c r="L497" s="4"/>
      <c r="M497" s="4"/>
      <c r="N497" s="4"/>
      <c r="O497" s="4"/>
    </row>
    <row r="498" spans="1:15" ht="11.65" customHeight="1" x14ac:dyDescent="0.2">
      <c r="A498" s="49">
        <v>498</v>
      </c>
      <c r="C498" s="56" t="s">
        <v>93</v>
      </c>
      <c r="D498" s="3" t="s">
        <v>94</v>
      </c>
      <c r="E498" s="3"/>
      <c r="F498" s="3"/>
      <c r="G498" s="57"/>
      <c r="H498" s="2"/>
      <c r="I498" s="4"/>
      <c r="J498" s="4"/>
      <c r="K498" s="4"/>
      <c r="L498" s="4"/>
      <c r="M498" s="4"/>
      <c r="N498" s="4"/>
      <c r="O498" s="4"/>
    </row>
    <row r="499" spans="1:15" ht="11.65" customHeight="1" x14ac:dyDescent="0.2">
      <c r="A499" s="49">
        <v>499</v>
      </c>
      <c r="C499" s="56"/>
      <c r="D499" s="3"/>
      <c r="E499" s="3"/>
      <c r="F499" s="3" t="s">
        <v>193</v>
      </c>
      <c r="G499" s="57"/>
      <c r="H499" s="10">
        <v>0</v>
      </c>
      <c r="I499" s="4"/>
      <c r="J499" s="4"/>
      <c r="K499" s="4"/>
      <c r="L499" s="4"/>
      <c r="M499" s="4"/>
      <c r="N499" s="4"/>
      <c r="O499" s="4"/>
    </row>
    <row r="500" spans="1:15" ht="11.65" customHeight="1" x14ac:dyDescent="0.2">
      <c r="A500" s="49">
        <v>500</v>
      </c>
      <c r="C500" s="56"/>
      <c r="D500" s="3"/>
      <c r="E500" s="3"/>
      <c r="F500" s="3"/>
      <c r="G500" s="57"/>
      <c r="H500" s="12">
        <f>SUBTOTAL(9,H499)</f>
        <v>0</v>
      </c>
      <c r="I500" s="4"/>
      <c r="J500" s="4"/>
      <c r="K500" s="4"/>
      <c r="L500" s="4"/>
      <c r="M500" s="4"/>
      <c r="N500" s="4"/>
      <c r="O500" s="4"/>
    </row>
    <row r="501" spans="1:15" ht="11.65" customHeight="1" x14ac:dyDescent="0.2">
      <c r="A501" s="49">
        <v>501</v>
      </c>
      <c r="C501" s="56"/>
      <c r="D501" s="3"/>
      <c r="E501" s="3"/>
      <c r="F501" s="3"/>
      <c r="G501" s="57"/>
      <c r="H501" s="2"/>
      <c r="I501" s="4"/>
      <c r="J501" s="4"/>
      <c r="K501" s="4"/>
      <c r="L501" s="4"/>
      <c r="M501" s="4"/>
      <c r="N501" s="4"/>
      <c r="O501" s="4"/>
    </row>
    <row r="502" spans="1:15" ht="11.65" customHeight="1" x14ac:dyDescent="0.2">
      <c r="A502" s="49">
        <v>502</v>
      </c>
      <c r="C502" s="56"/>
      <c r="D502" s="3"/>
      <c r="E502" s="3"/>
      <c r="F502" s="3"/>
      <c r="G502" s="57"/>
      <c r="H502" s="2"/>
      <c r="I502" s="4"/>
      <c r="J502" s="11"/>
      <c r="K502" s="11"/>
      <c r="L502" s="11"/>
      <c r="M502" s="11"/>
      <c r="N502" s="11"/>
      <c r="O502" s="11"/>
    </row>
    <row r="503" spans="1:15" ht="11.65" customHeight="1" thickBot="1" x14ac:dyDescent="0.25">
      <c r="A503" s="49">
        <v>503</v>
      </c>
      <c r="C503" s="63" t="s">
        <v>95</v>
      </c>
      <c r="D503" s="3"/>
      <c r="E503" s="3"/>
      <c r="F503" s="3"/>
      <c r="G503" s="57" t="s">
        <v>32</v>
      </c>
      <c r="H503" s="13">
        <f>SUBTOTAL(9,H436:H500)</f>
        <v>571387038.04999995</v>
      </c>
      <c r="I503" s="4"/>
      <c r="J503" s="4"/>
      <c r="K503" s="4"/>
      <c r="L503" s="4"/>
      <c r="M503" s="4"/>
      <c r="N503" s="4"/>
      <c r="O503" s="4"/>
    </row>
    <row r="504" spans="1:15" ht="11.65" customHeight="1" thickTop="1" x14ac:dyDescent="0.2">
      <c r="A504" s="49">
        <v>504</v>
      </c>
      <c r="C504" s="56"/>
      <c r="D504" s="3"/>
      <c r="E504" s="3"/>
      <c r="F504" s="3"/>
      <c r="G504" s="57"/>
      <c r="H504" s="2"/>
      <c r="I504" s="4"/>
      <c r="J504" s="4"/>
      <c r="K504" s="4"/>
      <c r="L504" s="4"/>
      <c r="M504" s="4"/>
      <c r="N504" s="4"/>
      <c r="O504" s="4"/>
    </row>
    <row r="505" spans="1:15" ht="11.65" customHeight="1" x14ac:dyDescent="0.2">
      <c r="A505" s="49">
        <v>505</v>
      </c>
      <c r="C505" s="56" t="s">
        <v>96</v>
      </c>
      <c r="D505" s="3"/>
      <c r="E505" s="3"/>
      <c r="F505" s="3"/>
      <c r="G505" s="57"/>
      <c r="H505" s="2"/>
      <c r="I505" s="4"/>
      <c r="J505" s="4"/>
      <c r="K505" s="4"/>
      <c r="L505" s="4"/>
      <c r="M505" s="4"/>
      <c r="N505" s="4"/>
      <c r="O505" s="4"/>
    </row>
    <row r="506" spans="1:15" ht="11.65" customHeight="1" x14ac:dyDescent="0.2">
      <c r="A506" s="49">
        <v>506</v>
      </c>
      <c r="C506" s="56"/>
      <c r="D506" s="3"/>
      <c r="E506" s="3" t="s">
        <v>193</v>
      </c>
      <c r="F506" s="3"/>
      <c r="G506" s="57"/>
      <c r="H506" s="10">
        <f>SUMIFS(H436:H500,F436:F500,E506)</f>
        <v>571387038.04999995</v>
      </c>
      <c r="I506" s="4"/>
      <c r="J506" s="4"/>
      <c r="K506" s="4"/>
      <c r="L506" s="4"/>
      <c r="M506" s="4"/>
      <c r="N506" s="4"/>
      <c r="O506" s="4"/>
    </row>
    <row r="507" spans="1:15" ht="11.65" customHeight="1" x14ac:dyDescent="0.2">
      <c r="A507" s="49">
        <v>507</v>
      </c>
      <c r="C507" s="56"/>
      <c r="D507" s="3"/>
      <c r="E507" s="3"/>
      <c r="F507" s="3"/>
      <c r="G507" s="57"/>
      <c r="H507" s="2"/>
      <c r="I507" s="4"/>
      <c r="J507" s="4"/>
      <c r="K507" s="4"/>
      <c r="L507" s="4"/>
      <c r="M507" s="4"/>
      <c r="N507" s="4"/>
      <c r="O507" s="4"/>
    </row>
    <row r="508" spans="1:15" ht="11.65" customHeight="1" thickBot="1" x14ac:dyDescent="0.25">
      <c r="A508" s="49">
        <v>508</v>
      </c>
      <c r="C508" s="56" t="s">
        <v>97</v>
      </c>
      <c r="D508" s="3"/>
      <c r="E508" s="3"/>
      <c r="F508" s="3"/>
      <c r="G508" s="57" t="s">
        <v>32</v>
      </c>
      <c r="H508" s="19">
        <f>SUM(H506:H507)</f>
        <v>571387038.04999995</v>
      </c>
      <c r="I508" s="4"/>
      <c r="J508" s="4"/>
      <c r="K508" s="4"/>
      <c r="L508" s="4"/>
      <c r="M508" s="4"/>
      <c r="N508" s="4"/>
      <c r="O508" s="4"/>
    </row>
    <row r="509" spans="1:15" ht="11.65" customHeight="1" thickTop="1" x14ac:dyDescent="0.2">
      <c r="A509" s="49">
        <v>509</v>
      </c>
      <c r="C509" s="56">
        <v>389</v>
      </c>
      <c r="D509" s="3" t="s">
        <v>31</v>
      </c>
      <c r="E509" s="3"/>
      <c r="F509" s="3"/>
      <c r="G509" s="57"/>
      <c r="H509" s="2"/>
      <c r="I509" s="4"/>
      <c r="J509" s="4"/>
      <c r="K509" s="4"/>
      <c r="L509" s="4"/>
      <c r="M509" s="4"/>
      <c r="N509" s="4"/>
      <c r="O509" s="4"/>
    </row>
    <row r="510" spans="1:15" ht="11.65" customHeight="1" x14ac:dyDescent="0.2">
      <c r="A510" s="49">
        <v>510</v>
      </c>
      <c r="C510" s="56"/>
      <c r="D510" s="3"/>
      <c r="E510" s="3"/>
      <c r="F510" s="3" t="s">
        <v>193</v>
      </c>
      <c r="G510" s="57"/>
      <c r="H510" s="10">
        <v>1098826.3500000001</v>
      </c>
      <c r="I510" s="4"/>
      <c r="J510" s="4"/>
      <c r="K510" s="4"/>
      <c r="L510" s="4"/>
      <c r="M510" s="4"/>
      <c r="N510" s="4"/>
      <c r="O510" s="4"/>
    </row>
    <row r="511" spans="1:15" ht="11.65" customHeight="1" x14ac:dyDescent="0.2">
      <c r="A511" s="49">
        <v>511</v>
      </c>
      <c r="C511" s="56"/>
      <c r="D511" s="3"/>
      <c r="E511" s="3"/>
      <c r="F511" s="3" t="s">
        <v>255</v>
      </c>
      <c r="G511" s="57"/>
      <c r="H511" s="10">
        <v>76094.932983759485</v>
      </c>
      <c r="I511" s="4"/>
      <c r="J511" s="4"/>
      <c r="K511" s="4"/>
      <c r="L511" s="4"/>
      <c r="M511" s="4"/>
      <c r="N511" s="4"/>
      <c r="O511" s="4"/>
    </row>
    <row r="512" spans="1:15" ht="11.65" customHeight="1" x14ac:dyDescent="0.2">
      <c r="A512" s="49">
        <v>512</v>
      </c>
      <c r="C512" s="56"/>
      <c r="D512" s="3"/>
      <c r="E512" s="3"/>
      <c r="F512" s="3" t="s">
        <v>254</v>
      </c>
      <c r="G512" s="57"/>
      <c r="H512" s="10">
        <v>0</v>
      </c>
      <c r="I512" s="4"/>
      <c r="J512" s="4"/>
      <c r="K512" s="4"/>
      <c r="L512" s="4"/>
      <c r="M512" s="4"/>
      <c r="N512" s="4"/>
      <c r="O512" s="4"/>
    </row>
    <row r="513" spans="1:15" ht="11.65" customHeight="1" x14ac:dyDescent="0.2">
      <c r="A513" s="49">
        <v>513</v>
      </c>
      <c r="C513" s="56"/>
      <c r="D513" s="3"/>
      <c r="E513" s="3"/>
      <c r="F513" s="3" t="s">
        <v>24</v>
      </c>
      <c r="G513" s="57"/>
      <c r="H513" s="10">
        <v>97.94348258540623</v>
      </c>
      <c r="I513" s="4"/>
      <c r="J513" s="4"/>
      <c r="K513" s="4"/>
      <c r="L513" s="4"/>
      <c r="M513" s="4"/>
      <c r="N513" s="4"/>
      <c r="O513" s="4"/>
    </row>
    <row r="514" spans="1:15" ht="11.65" customHeight="1" x14ac:dyDescent="0.2">
      <c r="A514" s="49">
        <v>514</v>
      </c>
      <c r="C514" s="56"/>
      <c r="D514" s="3"/>
      <c r="E514" s="3"/>
      <c r="F514" s="3" t="s">
        <v>249</v>
      </c>
      <c r="G514" s="57"/>
      <c r="H514" s="10">
        <v>0</v>
      </c>
      <c r="I514" s="4"/>
      <c r="J514" s="4"/>
      <c r="K514" s="4"/>
      <c r="L514" s="4"/>
      <c r="M514" s="4"/>
      <c r="N514" s="4"/>
      <c r="O514" s="4"/>
    </row>
    <row r="515" spans="1:15" ht="11.65" customHeight="1" x14ac:dyDescent="0.2">
      <c r="A515" s="49">
        <v>515</v>
      </c>
      <c r="C515" s="56"/>
      <c r="D515" s="3"/>
      <c r="E515" s="3"/>
      <c r="F515" s="3" t="s">
        <v>251</v>
      </c>
      <c r="G515" s="57"/>
      <c r="H515" s="10">
        <v>0</v>
      </c>
      <c r="I515" s="4"/>
      <c r="J515" s="4"/>
      <c r="K515" s="4"/>
      <c r="L515" s="4"/>
      <c r="M515" s="4"/>
      <c r="N515" s="4"/>
      <c r="O515" s="4"/>
    </row>
    <row r="516" spans="1:15" ht="11.65" customHeight="1" x14ac:dyDescent="0.2">
      <c r="A516" s="49">
        <v>516</v>
      </c>
      <c r="C516" s="56"/>
      <c r="D516" s="3"/>
      <c r="E516" s="3"/>
      <c r="F516" s="3" t="s">
        <v>248</v>
      </c>
      <c r="G516" s="57"/>
      <c r="H516" s="10">
        <v>539251.18635802902</v>
      </c>
      <c r="I516" s="4"/>
      <c r="J516" s="4"/>
      <c r="K516" s="4"/>
      <c r="L516" s="4"/>
      <c r="M516" s="4"/>
      <c r="N516" s="4"/>
      <c r="O516" s="4"/>
    </row>
    <row r="517" spans="1:15" ht="11.65" customHeight="1" x14ac:dyDescent="0.2">
      <c r="A517" s="49">
        <v>517</v>
      </c>
      <c r="C517" s="56"/>
      <c r="D517" s="3"/>
      <c r="E517" s="3"/>
      <c r="F517" s="3"/>
      <c r="G517" s="57" t="s">
        <v>32</v>
      </c>
      <c r="H517" s="12">
        <f>SUBTOTAL(9,H510:H516)</f>
        <v>1714270.4128243742</v>
      </c>
      <c r="I517" s="4"/>
      <c r="J517" s="4"/>
      <c r="K517" s="4"/>
      <c r="L517" s="4"/>
      <c r="M517" s="4"/>
      <c r="N517" s="4"/>
      <c r="O517" s="4"/>
    </row>
    <row r="518" spans="1:15" ht="11.65" customHeight="1" x14ac:dyDescent="0.2">
      <c r="A518" s="49">
        <v>518</v>
      </c>
      <c r="C518" s="56"/>
      <c r="D518" s="3"/>
      <c r="E518" s="3"/>
      <c r="F518" s="3"/>
      <c r="G518" s="57"/>
      <c r="H518" s="2"/>
      <c r="I518" s="4"/>
      <c r="J518" s="4"/>
      <c r="K518" s="4"/>
      <c r="L518" s="4"/>
      <c r="M518" s="4"/>
      <c r="N518" s="4"/>
      <c r="O518" s="4"/>
    </row>
    <row r="519" spans="1:15" ht="11.65" customHeight="1" x14ac:dyDescent="0.2">
      <c r="A519" s="49">
        <v>519</v>
      </c>
      <c r="C519" s="56">
        <v>390</v>
      </c>
      <c r="D519" s="3" t="s">
        <v>33</v>
      </c>
      <c r="E519" s="3"/>
      <c r="F519" s="3"/>
      <c r="G519" s="57"/>
      <c r="H519" s="2"/>
      <c r="I519" s="4"/>
      <c r="J519" s="4"/>
      <c r="K519" s="4"/>
      <c r="L519" s="4"/>
      <c r="M519" s="4"/>
      <c r="N519" s="4"/>
      <c r="O519" s="4"/>
    </row>
    <row r="520" spans="1:15" ht="11.65" customHeight="1" x14ac:dyDescent="0.2">
      <c r="A520" s="49">
        <v>520</v>
      </c>
      <c r="C520" s="56"/>
      <c r="D520" s="3"/>
      <c r="E520" s="3"/>
      <c r="F520" s="3" t="s">
        <v>193</v>
      </c>
      <c r="G520" s="57"/>
      <c r="H520" s="10">
        <v>14159051.050000001</v>
      </c>
      <c r="I520" s="4"/>
      <c r="J520" s="4"/>
      <c r="K520" s="4"/>
      <c r="L520" s="4"/>
      <c r="M520" s="4"/>
      <c r="N520" s="4"/>
      <c r="O520" s="4"/>
    </row>
    <row r="521" spans="1:15" ht="11.65" customHeight="1" x14ac:dyDescent="0.2">
      <c r="A521" s="49">
        <v>521</v>
      </c>
      <c r="C521" s="56"/>
      <c r="D521" s="3"/>
      <c r="E521" s="3"/>
      <c r="F521" s="3" t="s">
        <v>30</v>
      </c>
      <c r="G521" s="57"/>
      <c r="H521" s="10">
        <v>0</v>
      </c>
      <c r="I521" s="4"/>
      <c r="J521" s="4"/>
      <c r="K521" s="4"/>
      <c r="L521" s="4"/>
      <c r="M521" s="4"/>
      <c r="N521" s="4"/>
      <c r="O521" s="4"/>
    </row>
    <row r="522" spans="1:15" ht="11.65" customHeight="1" x14ac:dyDescent="0.2">
      <c r="A522" s="49">
        <v>522</v>
      </c>
      <c r="C522" s="56"/>
      <c r="D522" s="3"/>
      <c r="E522" s="3"/>
      <c r="F522" s="3" t="s">
        <v>254</v>
      </c>
      <c r="G522" s="57"/>
      <c r="H522" s="10">
        <v>0</v>
      </c>
      <c r="I522" s="4"/>
      <c r="J522" s="4"/>
      <c r="K522" s="4"/>
      <c r="L522" s="4"/>
      <c r="M522" s="4"/>
      <c r="N522" s="4"/>
      <c r="O522" s="4"/>
    </row>
    <row r="523" spans="1:15" ht="11.65" customHeight="1" x14ac:dyDescent="0.2">
      <c r="A523" s="49">
        <v>523</v>
      </c>
      <c r="C523" s="56"/>
      <c r="D523" s="3"/>
      <c r="E523" s="3"/>
      <c r="F523" s="3" t="s">
        <v>255</v>
      </c>
      <c r="G523" s="57"/>
      <c r="H523" s="10">
        <v>553444.67334022408</v>
      </c>
      <c r="I523" s="4"/>
      <c r="J523" s="4"/>
      <c r="K523" s="4"/>
      <c r="L523" s="4"/>
      <c r="M523" s="4"/>
      <c r="N523" s="4"/>
      <c r="O523" s="4"/>
    </row>
    <row r="524" spans="1:15" ht="11.65" customHeight="1" x14ac:dyDescent="0.2">
      <c r="A524" s="49">
        <v>524</v>
      </c>
      <c r="C524" s="56"/>
      <c r="D524" s="3"/>
      <c r="E524" s="3"/>
      <c r="F524" s="3" t="s">
        <v>24</v>
      </c>
      <c r="G524" s="57"/>
      <c r="H524" s="10">
        <v>923592.24972274422</v>
      </c>
      <c r="I524" s="4"/>
      <c r="J524" s="4"/>
      <c r="K524" s="4"/>
      <c r="L524" s="4"/>
      <c r="M524" s="4"/>
      <c r="N524" s="4"/>
      <c r="O524" s="4"/>
    </row>
    <row r="525" spans="1:15" ht="11.65" customHeight="1" x14ac:dyDescent="0.2">
      <c r="A525" s="49">
        <v>525</v>
      </c>
      <c r="C525" s="56"/>
      <c r="D525" s="3"/>
      <c r="E525" s="3"/>
      <c r="F525" s="3" t="s">
        <v>249</v>
      </c>
      <c r="G525" s="57"/>
      <c r="H525" s="10">
        <v>2359.0478484808427</v>
      </c>
      <c r="I525" s="4"/>
      <c r="J525" s="4"/>
      <c r="K525" s="4"/>
      <c r="L525" s="4"/>
      <c r="M525" s="4"/>
      <c r="N525" s="4"/>
      <c r="O525" s="4"/>
    </row>
    <row r="526" spans="1:15" ht="11.65" customHeight="1" x14ac:dyDescent="0.2">
      <c r="A526" s="49">
        <v>526</v>
      </c>
      <c r="C526" s="56"/>
      <c r="D526" s="3"/>
      <c r="E526" s="3"/>
      <c r="F526" s="3" t="s">
        <v>251</v>
      </c>
      <c r="G526" s="57"/>
      <c r="H526" s="10">
        <v>0</v>
      </c>
      <c r="I526" s="4"/>
      <c r="J526" s="4"/>
      <c r="K526" s="4"/>
      <c r="L526" s="4"/>
      <c r="M526" s="4"/>
      <c r="N526" s="4"/>
      <c r="O526" s="4"/>
    </row>
    <row r="527" spans="1:15" ht="11.65" customHeight="1" x14ac:dyDescent="0.2">
      <c r="A527" s="49">
        <v>527</v>
      </c>
      <c r="C527" s="56"/>
      <c r="D527" s="3"/>
      <c r="E527" s="3"/>
      <c r="F527" s="3" t="s">
        <v>253</v>
      </c>
      <c r="G527" s="57"/>
      <c r="H527" s="10">
        <v>0</v>
      </c>
      <c r="I527" s="4"/>
      <c r="J527" s="4"/>
      <c r="K527" s="4"/>
      <c r="L527" s="4"/>
      <c r="M527" s="4"/>
      <c r="N527" s="4"/>
      <c r="O527" s="4"/>
    </row>
    <row r="528" spans="1:15" ht="11.65" customHeight="1" x14ac:dyDescent="0.2">
      <c r="A528" s="49">
        <v>528</v>
      </c>
      <c r="C528" s="56"/>
      <c r="D528" s="3"/>
      <c r="E528" s="3"/>
      <c r="F528" s="3" t="s">
        <v>248</v>
      </c>
      <c r="G528" s="57"/>
      <c r="H528" s="10">
        <v>7183170.6826970596</v>
      </c>
      <c r="I528" s="4"/>
      <c r="J528" s="4"/>
      <c r="K528" s="4"/>
      <c r="L528" s="4"/>
      <c r="M528" s="4"/>
      <c r="N528" s="4"/>
      <c r="O528" s="4"/>
    </row>
    <row r="529" spans="1:15" ht="11.65" customHeight="1" x14ac:dyDescent="0.2">
      <c r="A529" s="49">
        <v>529</v>
      </c>
      <c r="C529" s="56"/>
      <c r="D529" s="3"/>
      <c r="E529" s="3"/>
      <c r="F529" s="3"/>
      <c r="G529" s="57" t="s">
        <v>32</v>
      </c>
      <c r="H529" s="12">
        <f>SUBTOTAL(9,H520:H528)</f>
        <v>22821617.703608509</v>
      </c>
      <c r="I529" s="4"/>
      <c r="J529" s="4"/>
      <c r="K529" s="4"/>
      <c r="L529" s="4"/>
      <c r="M529" s="4"/>
      <c r="N529" s="4"/>
      <c r="O529" s="4"/>
    </row>
    <row r="530" spans="1:15" ht="11.65" customHeight="1" x14ac:dyDescent="0.2">
      <c r="A530" s="49">
        <v>530</v>
      </c>
      <c r="C530" s="56"/>
      <c r="D530" s="3"/>
      <c r="E530" s="3"/>
      <c r="F530" s="3"/>
      <c r="G530" s="57"/>
      <c r="H530" s="2"/>
      <c r="I530" s="4"/>
      <c r="J530" s="4"/>
      <c r="K530" s="4"/>
      <c r="L530" s="4"/>
      <c r="M530" s="4"/>
      <c r="N530" s="4"/>
      <c r="O530" s="4"/>
    </row>
    <row r="531" spans="1:15" ht="11.65" customHeight="1" x14ac:dyDescent="0.2">
      <c r="A531" s="49">
        <v>531</v>
      </c>
      <c r="C531" s="56">
        <v>391</v>
      </c>
      <c r="D531" s="3" t="s">
        <v>98</v>
      </c>
      <c r="E531" s="3"/>
      <c r="F531" s="3"/>
      <c r="G531" s="57"/>
      <c r="H531" s="2"/>
      <c r="I531" s="4"/>
      <c r="J531" s="4"/>
      <c r="K531" s="4"/>
      <c r="L531" s="4"/>
      <c r="M531" s="4"/>
      <c r="N531" s="4"/>
      <c r="O531" s="4"/>
    </row>
    <row r="532" spans="1:15" ht="11.65" customHeight="1" x14ac:dyDescent="0.2">
      <c r="A532" s="49">
        <v>532</v>
      </c>
      <c r="C532" s="56"/>
      <c r="D532" s="3"/>
      <c r="E532" s="3"/>
      <c r="F532" s="3" t="s">
        <v>193</v>
      </c>
      <c r="G532" s="57"/>
      <c r="H532" s="10">
        <v>391024.23</v>
      </c>
      <c r="I532" s="4"/>
      <c r="J532" s="4"/>
      <c r="K532" s="4"/>
      <c r="L532" s="4"/>
      <c r="M532" s="4"/>
      <c r="N532" s="4"/>
      <c r="O532" s="4"/>
    </row>
    <row r="533" spans="1:15" ht="11.65" customHeight="1" x14ac:dyDescent="0.2">
      <c r="A533" s="49">
        <v>533</v>
      </c>
      <c r="C533" s="56"/>
      <c r="D533" s="3"/>
      <c r="E533" s="3"/>
      <c r="F533" s="3" t="s">
        <v>250</v>
      </c>
      <c r="G533" s="57"/>
      <c r="H533" s="10">
        <v>0</v>
      </c>
      <c r="I533" s="4"/>
      <c r="J533" s="4"/>
      <c r="K533" s="4"/>
      <c r="L533" s="4"/>
      <c r="M533" s="4"/>
      <c r="N533" s="4"/>
      <c r="O533" s="4"/>
    </row>
    <row r="534" spans="1:15" ht="11.65" customHeight="1" x14ac:dyDescent="0.2">
      <c r="A534" s="49">
        <v>534</v>
      </c>
      <c r="C534" s="56"/>
      <c r="D534" s="3"/>
      <c r="E534" s="3"/>
      <c r="F534" s="3" t="s">
        <v>254</v>
      </c>
      <c r="G534" s="57"/>
      <c r="H534" s="10">
        <v>0</v>
      </c>
      <c r="I534" s="4"/>
      <c r="J534" s="4"/>
      <c r="K534" s="4"/>
      <c r="L534" s="4"/>
      <c r="M534" s="4"/>
      <c r="N534" s="4"/>
      <c r="O534" s="4"/>
    </row>
    <row r="535" spans="1:15" ht="11.65" customHeight="1" x14ac:dyDescent="0.2">
      <c r="A535" s="49">
        <v>535</v>
      </c>
      <c r="C535" s="56"/>
      <c r="D535" s="3"/>
      <c r="E535" s="3"/>
      <c r="F535" s="3" t="s">
        <v>255</v>
      </c>
      <c r="G535" s="57"/>
      <c r="H535" s="10">
        <v>271630.55245016085</v>
      </c>
      <c r="I535" s="4"/>
      <c r="J535" s="4"/>
      <c r="K535" s="4"/>
      <c r="L535" s="4"/>
      <c r="M535" s="4"/>
      <c r="N535" s="4"/>
      <c r="O535" s="4"/>
    </row>
    <row r="536" spans="1:15" ht="11.65" customHeight="1" x14ac:dyDescent="0.2">
      <c r="A536" s="49">
        <v>536</v>
      </c>
      <c r="C536" s="56"/>
      <c r="D536" s="3"/>
      <c r="E536" s="3"/>
      <c r="F536" s="3" t="s">
        <v>24</v>
      </c>
      <c r="G536" s="57"/>
      <c r="H536" s="10">
        <v>81061.800947293712</v>
      </c>
      <c r="I536" s="4"/>
      <c r="J536" s="4"/>
      <c r="K536" s="4"/>
      <c r="L536" s="4"/>
      <c r="M536" s="4"/>
      <c r="N536" s="4"/>
      <c r="O536" s="4"/>
    </row>
    <row r="537" spans="1:15" ht="11.65" customHeight="1" x14ac:dyDescent="0.2">
      <c r="A537" s="49">
        <v>537</v>
      </c>
      <c r="C537" s="56"/>
      <c r="D537" s="3"/>
      <c r="E537" s="3"/>
      <c r="F537" s="3" t="s">
        <v>247</v>
      </c>
      <c r="G537" s="57"/>
      <c r="H537" s="10">
        <v>0</v>
      </c>
      <c r="I537" s="4"/>
      <c r="J537" s="4"/>
      <c r="K537" s="4"/>
      <c r="L537" s="4"/>
      <c r="M537" s="4"/>
      <c r="N537" s="4"/>
      <c r="O537" s="4"/>
    </row>
    <row r="538" spans="1:15" ht="11.65" customHeight="1" x14ac:dyDescent="0.2">
      <c r="A538" s="49">
        <v>538</v>
      </c>
      <c r="C538" s="56"/>
      <c r="D538" s="3"/>
      <c r="E538" s="3"/>
      <c r="F538" s="3" t="s">
        <v>248</v>
      </c>
      <c r="G538" s="57"/>
      <c r="H538" s="10">
        <v>4305119.0494286865</v>
      </c>
      <c r="I538" s="4"/>
      <c r="J538" s="4"/>
      <c r="K538" s="4"/>
      <c r="L538" s="4"/>
      <c r="M538" s="4"/>
      <c r="N538" s="4"/>
      <c r="O538" s="4"/>
    </row>
    <row r="539" spans="1:15" ht="11.65" customHeight="1" x14ac:dyDescent="0.2">
      <c r="A539" s="49">
        <v>539</v>
      </c>
      <c r="C539" s="56"/>
      <c r="D539" s="3"/>
      <c r="E539" s="3"/>
      <c r="F539" s="3" t="s">
        <v>249</v>
      </c>
      <c r="G539" s="57"/>
      <c r="H539" s="10">
        <v>54521.06430738193</v>
      </c>
      <c r="I539" s="4"/>
      <c r="J539" s="4"/>
      <c r="K539" s="4"/>
      <c r="L539" s="4"/>
      <c r="M539" s="4"/>
      <c r="N539" s="4"/>
      <c r="O539" s="4"/>
    </row>
    <row r="540" spans="1:15" ht="11.65" customHeight="1" x14ac:dyDescent="0.2">
      <c r="A540" s="49">
        <v>540</v>
      </c>
      <c r="C540" s="56"/>
      <c r="D540" s="3"/>
      <c r="E540" s="3"/>
      <c r="F540" s="3" t="s">
        <v>251</v>
      </c>
      <c r="G540" s="57"/>
      <c r="H540" s="10">
        <v>0</v>
      </c>
      <c r="I540" s="4"/>
      <c r="J540" s="4"/>
      <c r="K540" s="4"/>
      <c r="L540" s="4"/>
      <c r="M540" s="4"/>
      <c r="N540" s="4"/>
      <c r="O540" s="4"/>
    </row>
    <row r="541" spans="1:15" ht="11.65" customHeight="1" x14ac:dyDescent="0.2">
      <c r="A541" s="49">
        <v>541</v>
      </c>
      <c r="C541" s="56"/>
      <c r="D541" s="3"/>
      <c r="E541" s="3"/>
      <c r="F541" s="3" t="s">
        <v>253</v>
      </c>
      <c r="G541" s="57"/>
      <c r="H541" s="10">
        <v>60560.031676591272</v>
      </c>
      <c r="I541" s="4"/>
      <c r="J541" s="4"/>
      <c r="K541" s="4"/>
      <c r="L541" s="4"/>
      <c r="M541" s="4"/>
      <c r="N541" s="4"/>
      <c r="O541" s="4"/>
    </row>
    <row r="542" spans="1:15" ht="11.65" customHeight="1" x14ac:dyDescent="0.2">
      <c r="A542" s="49">
        <v>542</v>
      </c>
      <c r="C542" s="56"/>
      <c r="D542" s="3"/>
      <c r="E542" s="3"/>
      <c r="F542" s="3" t="s">
        <v>256</v>
      </c>
      <c r="G542" s="57"/>
      <c r="H542" s="10">
        <v>0</v>
      </c>
      <c r="I542" s="4"/>
      <c r="J542" s="4"/>
      <c r="K542" s="4"/>
      <c r="L542" s="4"/>
      <c r="M542" s="4"/>
      <c r="N542" s="4"/>
      <c r="O542" s="4"/>
    </row>
    <row r="543" spans="1:15" ht="11.65" customHeight="1" x14ac:dyDescent="0.2">
      <c r="A543" s="49">
        <v>543</v>
      </c>
      <c r="C543" s="56"/>
      <c r="D543" s="3"/>
      <c r="E543" s="3"/>
      <c r="F543" s="3" t="s">
        <v>30</v>
      </c>
      <c r="G543" s="57"/>
      <c r="H543" s="10">
        <v>0</v>
      </c>
      <c r="I543" s="4"/>
      <c r="J543" s="4"/>
      <c r="K543" s="4"/>
      <c r="L543" s="4"/>
      <c r="M543" s="4"/>
      <c r="N543" s="4"/>
      <c r="O543" s="4"/>
    </row>
    <row r="544" spans="1:15" ht="11.65" customHeight="1" x14ac:dyDescent="0.2">
      <c r="A544" s="49">
        <v>544</v>
      </c>
      <c r="C544" s="56"/>
      <c r="D544" s="3"/>
      <c r="E544" s="3"/>
      <c r="F544" s="3" t="s">
        <v>251</v>
      </c>
      <c r="G544" s="57"/>
      <c r="H544" s="10">
        <v>0</v>
      </c>
      <c r="I544" s="4"/>
      <c r="J544" s="4"/>
      <c r="K544" s="4"/>
      <c r="L544" s="4"/>
      <c r="M544" s="4"/>
      <c r="N544" s="4"/>
      <c r="O544" s="4"/>
    </row>
    <row r="545" spans="1:15" ht="11.65" customHeight="1" x14ac:dyDescent="0.2">
      <c r="A545" s="49">
        <v>545</v>
      </c>
      <c r="C545" s="56"/>
      <c r="D545" s="3"/>
      <c r="E545" s="3"/>
      <c r="F545" s="3" t="s">
        <v>251</v>
      </c>
      <c r="G545" s="57"/>
      <c r="H545" s="10">
        <v>0</v>
      </c>
      <c r="I545" s="4"/>
      <c r="J545" s="4"/>
      <c r="K545" s="4"/>
      <c r="L545" s="4"/>
      <c r="M545" s="4"/>
      <c r="N545" s="4"/>
      <c r="O545" s="4"/>
    </row>
    <row r="546" spans="1:15" ht="11.65" customHeight="1" x14ac:dyDescent="0.2">
      <c r="A546" s="49">
        <v>546</v>
      </c>
      <c r="C546" s="56"/>
      <c r="D546" s="3"/>
      <c r="E546" s="3"/>
      <c r="F546" s="3"/>
      <c r="G546" s="57" t="s">
        <v>32</v>
      </c>
      <c r="H546" s="12">
        <f>SUBTOTAL(9,H532:H545)</f>
        <v>5163916.7288101148</v>
      </c>
      <c r="I546" s="4"/>
      <c r="J546" s="4"/>
      <c r="K546" s="4"/>
      <c r="L546" s="4"/>
      <c r="M546" s="4"/>
      <c r="N546" s="4"/>
      <c r="O546" s="4"/>
    </row>
    <row r="547" spans="1:15" ht="11.65" customHeight="1" x14ac:dyDescent="0.2">
      <c r="A547" s="49">
        <v>547</v>
      </c>
      <c r="C547" s="56"/>
      <c r="D547" s="3"/>
      <c r="E547" s="3"/>
      <c r="F547" s="3"/>
      <c r="G547" s="57"/>
      <c r="H547" s="2"/>
      <c r="I547" s="4"/>
      <c r="J547" s="4"/>
      <c r="K547" s="4"/>
      <c r="L547" s="4"/>
      <c r="M547" s="4"/>
      <c r="N547" s="4"/>
      <c r="O547" s="4"/>
    </row>
    <row r="548" spans="1:15" ht="11.65" customHeight="1" x14ac:dyDescent="0.2">
      <c r="A548" s="49">
        <v>548</v>
      </c>
      <c r="C548" s="56">
        <v>392</v>
      </c>
      <c r="D548" s="3" t="s">
        <v>99</v>
      </c>
      <c r="E548" s="3"/>
      <c r="F548" s="3"/>
      <c r="G548" s="57"/>
      <c r="H548" s="2"/>
      <c r="I548" s="4"/>
      <c r="J548" s="4"/>
      <c r="K548" s="4"/>
      <c r="L548" s="4"/>
      <c r="M548" s="4"/>
      <c r="N548" s="4"/>
      <c r="O548" s="4"/>
    </row>
    <row r="549" spans="1:15" ht="11.65" customHeight="1" x14ac:dyDescent="0.2">
      <c r="A549" s="49">
        <v>549</v>
      </c>
      <c r="C549" s="56"/>
      <c r="D549" s="3"/>
      <c r="E549" s="3"/>
      <c r="F549" s="3" t="s">
        <v>193</v>
      </c>
      <c r="G549" s="57"/>
      <c r="H549" s="10">
        <v>5898753.8700000001</v>
      </c>
      <c r="I549" s="4"/>
      <c r="J549" s="4"/>
      <c r="K549" s="4"/>
      <c r="L549" s="4"/>
      <c r="M549" s="4"/>
      <c r="N549" s="4"/>
      <c r="O549" s="4"/>
    </row>
    <row r="550" spans="1:15" ht="11.65" customHeight="1" x14ac:dyDescent="0.2">
      <c r="A550" s="49">
        <v>550</v>
      </c>
      <c r="C550" s="56"/>
      <c r="D550" s="3"/>
      <c r="E550" s="3"/>
      <c r="F550" s="3" t="s">
        <v>248</v>
      </c>
      <c r="G550" s="57"/>
      <c r="H550" s="10">
        <v>550110.92169625009</v>
      </c>
      <c r="I550" s="4"/>
      <c r="J550" s="4"/>
      <c r="K550" s="4"/>
      <c r="L550" s="4"/>
      <c r="M550" s="4"/>
      <c r="N550" s="4"/>
      <c r="O550" s="4"/>
    </row>
    <row r="551" spans="1:15" ht="11.65" customHeight="1" x14ac:dyDescent="0.2">
      <c r="A551" s="49">
        <v>551</v>
      </c>
      <c r="C551" s="56"/>
      <c r="D551" s="3"/>
      <c r="E551" s="3"/>
      <c r="F551" s="3" t="s">
        <v>24</v>
      </c>
      <c r="G551" s="57"/>
      <c r="H551" s="10">
        <v>938919.20114878193</v>
      </c>
      <c r="I551" s="4"/>
      <c r="J551" s="4"/>
      <c r="K551" s="4"/>
      <c r="L551" s="4"/>
      <c r="M551" s="4"/>
      <c r="N551" s="4"/>
      <c r="O551" s="4"/>
    </row>
    <row r="552" spans="1:15" ht="11.65" customHeight="1" x14ac:dyDescent="0.2">
      <c r="A552" s="49">
        <v>552</v>
      </c>
      <c r="C552" s="56"/>
      <c r="D552" s="3"/>
      <c r="E552" s="3"/>
      <c r="F552" s="3" t="s">
        <v>255</v>
      </c>
      <c r="G552" s="57"/>
      <c r="H552" s="10">
        <v>0</v>
      </c>
      <c r="I552" s="4"/>
      <c r="J552" s="4"/>
      <c r="K552" s="4"/>
      <c r="L552" s="4"/>
      <c r="M552" s="4"/>
      <c r="N552" s="4"/>
      <c r="O552" s="4"/>
    </row>
    <row r="553" spans="1:15" ht="11.65" customHeight="1" x14ac:dyDescent="0.2">
      <c r="A553" s="49">
        <v>553</v>
      </c>
      <c r="C553" s="56"/>
      <c r="D553" s="3"/>
      <c r="E553" s="3"/>
      <c r="F553" s="3" t="s">
        <v>254</v>
      </c>
      <c r="G553" s="57"/>
      <c r="H553" s="10">
        <v>0</v>
      </c>
      <c r="I553" s="4"/>
      <c r="J553" s="4"/>
      <c r="K553" s="4"/>
      <c r="L553" s="4"/>
      <c r="M553" s="4"/>
      <c r="N553" s="4"/>
      <c r="O553" s="4"/>
    </row>
    <row r="554" spans="1:15" ht="11.65" customHeight="1" x14ac:dyDescent="0.2">
      <c r="A554" s="49">
        <v>554</v>
      </c>
      <c r="C554" s="56"/>
      <c r="D554" s="3"/>
      <c r="E554" s="3"/>
      <c r="F554" s="3" t="s">
        <v>247</v>
      </c>
      <c r="G554" s="57"/>
      <c r="H554" s="10">
        <v>0</v>
      </c>
      <c r="I554" s="4"/>
      <c r="J554" s="4"/>
      <c r="K554" s="4"/>
      <c r="L554" s="4"/>
      <c r="M554" s="4"/>
      <c r="N554" s="4"/>
      <c r="O554" s="4"/>
    </row>
    <row r="555" spans="1:15" ht="11.65" customHeight="1" x14ac:dyDescent="0.2">
      <c r="A555" s="49">
        <v>555</v>
      </c>
      <c r="C555" s="56"/>
      <c r="D555" s="3"/>
      <c r="E555" s="3"/>
      <c r="F555" s="3" t="s">
        <v>250</v>
      </c>
      <c r="G555" s="57"/>
      <c r="H555" s="10">
        <v>0</v>
      </c>
      <c r="I555" s="4"/>
      <c r="J555" s="4"/>
      <c r="K555" s="4"/>
      <c r="L555" s="4"/>
      <c r="M555" s="4"/>
      <c r="N555" s="4"/>
      <c r="O555" s="4"/>
    </row>
    <row r="556" spans="1:15" ht="11.65" customHeight="1" x14ac:dyDescent="0.2">
      <c r="A556" s="49">
        <v>556</v>
      </c>
      <c r="C556" s="56"/>
      <c r="D556" s="3"/>
      <c r="E556" s="3"/>
      <c r="F556" s="3" t="s">
        <v>249</v>
      </c>
      <c r="G556" s="57"/>
      <c r="H556" s="10">
        <v>47379.393237173521</v>
      </c>
      <c r="I556" s="4"/>
      <c r="J556" s="4"/>
      <c r="K556" s="4"/>
      <c r="L556" s="4"/>
      <c r="M556" s="4"/>
      <c r="N556" s="4"/>
      <c r="O556" s="4"/>
    </row>
    <row r="557" spans="1:15" ht="11.65" customHeight="1" x14ac:dyDescent="0.2">
      <c r="A557" s="49">
        <v>557</v>
      </c>
      <c r="C557" s="56"/>
      <c r="D557" s="3"/>
      <c r="E557" s="3"/>
      <c r="F557" s="3" t="s">
        <v>251</v>
      </c>
      <c r="G557" s="57"/>
      <c r="H557" s="10">
        <v>0</v>
      </c>
      <c r="I557" s="4"/>
      <c r="J557" s="4"/>
      <c r="K557" s="4"/>
      <c r="L557" s="4"/>
      <c r="M557" s="4"/>
      <c r="N557" s="4"/>
      <c r="O557" s="4"/>
    </row>
    <row r="558" spans="1:15" ht="11.65" customHeight="1" x14ac:dyDescent="0.2">
      <c r="A558" s="49">
        <v>558</v>
      </c>
      <c r="C558" s="56"/>
      <c r="D558" s="3"/>
      <c r="E558" s="3"/>
      <c r="F558" s="3" t="s">
        <v>253</v>
      </c>
      <c r="G558" s="57"/>
      <c r="H558" s="10">
        <v>647145.96742310142</v>
      </c>
      <c r="I558" s="4"/>
      <c r="J558" s="4"/>
      <c r="K558" s="4"/>
      <c r="L558" s="4"/>
      <c r="M558" s="4"/>
      <c r="N558" s="4"/>
      <c r="O558" s="4"/>
    </row>
    <row r="559" spans="1:15" ht="11.65" customHeight="1" x14ac:dyDescent="0.2">
      <c r="A559" s="49">
        <v>559</v>
      </c>
      <c r="C559" s="56"/>
      <c r="D559" s="3"/>
      <c r="E559" s="3"/>
      <c r="F559" s="3" t="s">
        <v>252</v>
      </c>
      <c r="G559" s="57"/>
      <c r="H559" s="10">
        <v>0</v>
      </c>
      <c r="I559" s="4"/>
      <c r="J559" s="4"/>
      <c r="K559" s="4"/>
      <c r="L559" s="4"/>
      <c r="M559" s="4"/>
      <c r="N559" s="4"/>
      <c r="O559" s="4"/>
    </row>
    <row r="560" spans="1:15" ht="11.65" customHeight="1" x14ac:dyDescent="0.2">
      <c r="A560" s="49">
        <v>560</v>
      </c>
      <c r="C560" s="56"/>
      <c r="D560" s="3"/>
      <c r="E560" s="3"/>
      <c r="F560" s="3" t="s">
        <v>30</v>
      </c>
      <c r="G560" s="57"/>
      <c r="H560" s="10">
        <v>0</v>
      </c>
      <c r="I560" s="4"/>
      <c r="J560" s="4"/>
      <c r="K560" s="4"/>
      <c r="L560" s="4"/>
      <c r="M560" s="4"/>
      <c r="N560" s="4"/>
      <c r="O560" s="4"/>
    </row>
    <row r="561" spans="1:15" ht="11.65" customHeight="1" x14ac:dyDescent="0.2">
      <c r="A561" s="49">
        <v>561</v>
      </c>
      <c r="C561" s="56"/>
      <c r="D561" s="3"/>
      <c r="E561" s="3"/>
      <c r="F561" s="3" t="s">
        <v>251</v>
      </c>
      <c r="G561" s="57"/>
      <c r="H561" s="10">
        <v>0</v>
      </c>
      <c r="I561" s="4"/>
      <c r="J561" s="4"/>
      <c r="K561" s="4"/>
      <c r="L561" s="4"/>
      <c r="M561" s="4"/>
      <c r="N561" s="4"/>
      <c r="O561" s="4"/>
    </row>
    <row r="562" spans="1:15" ht="11.65" customHeight="1" x14ac:dyDescent="0.2">
      <c r="A562" s="49">
        <v>562</v>
      </c>
      <c r="C562" s="56"/>
      <c r="D562" s="3"/>
      <c r="E562" s="3"/>
      <c r="F562" s="3" t="s">
        <v>251</v>
      </c>
      <c r="G562" s="57"/>
      <c r="H562" s="10">
        <v>0</v>
      </c>
      <c r="I562" s="4"/>
      <c r="J562" s="4"/>
      <c r="K562" s="4"/>
      <c r="L562" s="4"/>
      <c r="M562" s="4"/>
      <c r="N562" s="4"/>
      <c r="O562" s="4"/>
    </row>
    <row r="563" spans="1:15" ht="11.65" customHeight="1" x14ac:dyDescent="0.2">
      <c r="A563" s="49">
        <v>563</v>
      </c>
      <c r="C563" s="56"/>
      <c r="D563" s="3"/>
      <c r="E563" s="3"/>
      <c r="F563" s="3"/>
      <c r="G563" s="57" t="s">
        <v>32</v>
      </c>
      <c r="H563" s="12">
        <f>SUBTOTAL(9,H549:H562)</f>
        <v>8082309.3535053078</v>
      </c>
      <c r="I563" s="4"/>
      <c r="J563" s="4"/>
      <c r="K563" s="4"/>
      <c r="L563" s="4"/>
      <c r="M563" s="4"/>
      <c r="N563" s="4"/>
      <c r="O563" s="4"/>
    </row>
    <row r="564" spans="1:15" ht="11.65" customHeight="1" x14ac:dyDescent="0.2">
      <c r="A564" s="49">
        <v>564</v>
      </c>
      <c r="C564" s="56"/>
      <c r="D564" s="3"/>
      <c r="E564" s="3"/>
      <c r="F564" s="3"/>
      <c r="G564" s="57"/>
      <c r="H564" s="2"/>
      <c r="I564" s="4"/>
      <c r="J564" s="4"/>
      <c r="K564" s="4"/>
      <c r="L564" s="4"/>
      <c r="M564" s="4"/>
      <c r="N564" s="4"/>
      <c r="O564" s="4"/>
    </row>
    <row r="565" spans="1:15" ht="11.65" customHeight="1" x14ac:dyDescent="0.2">
      <c r="A565" s="49">
        <v>565</v>
      </c>
      <c r="C565" s="56">
        <v>393</v>
      </c>
      <c r="D565" s="3" t="s">
        <v>100</v>
      </c>
      <c r="E565" s="3"/>
      <c r="F565" s="3"/>
      <c r="G565" s="57"/>
      <c r="H565" s="2"/>
      <c r="I565" s="4"/>
      <c r="J565" s="4"/>
      <c r="K565" s="4"/>
      <c r="L565" s="4"/>
      <c r="M565" s="4"/>
      <c r="N565" s="4"/>
      <c r="O565" s="4"/>
    </row>
    <row r="566" spans="1:15" ht="11.65" customHeight="1" x14ac:dyDescent="0.2">
      <c r="A566" s="49">
        <v>566</v>
      </c>
      <c r="C566" s="56"/>
      <c r="D566" s="3"/>
      <c r="E566" s="3"/>
      <c r="F566" s="3" t="s">
        <v>193</v>
      </c>
      <c r="G566" s="57"/>
      <c r="H566" s="10">
        <v>704531.9</v>
      </c>
      <c r="I566" s="4"/>
      <c r="J566" s="4"/>
      <c r="K566" s="4"/>
      <c r="L566" s="4"/>
      <c r="M566" s="4"/>
      <c r="N566" s="4"/>
      <c r="O566" s="4"/>
    </row>
    <row r="567" spans="1:15" ht="11.65" customHeight="1" x14ac:dyDescent="0.2">
      <c r="A567" s="49">
        <v>567</v>
      </c>
      <c r="C567" s="56"/>
      <c r="D567" s="3"/>
      <c r="E567" s="3"/>
      <c r="F567" s="3" t="s">
        <v>250</v>
      </c>
      <c r="G567" s="57"/>
      <c r="H567" s="10">
        <v>0</v>
      </c>
      <c r="I567" s="4"/>
      <c r="J567" s="4"/>
      <c r="K567" s="4"/>
      <c r="L567" s="4"/>
      <c r="M567" s="4"/>
      <c r="N567" s="4"/>
      <c r="O567" s="4"/>
    </row>
    <row r="568" spans="1:15" ht="11.65" customHeight="1" x14ac:dyDescent="0.2">
      <c r="A568" s="49">
        <v>568</v>
      </c>
      <c r="C568" s="56"/>
      <c r="D568" s="3"/>
      <c r="E568" s="3"/>
      <c r="F568" s="3" t="s">
        <v>254</v>
      </c>
      <c r="G568" s="57"/>
      <c r="H568" s="10">
        <v>0</v>
      </c>
      <c r="I568" s="4"/>
      <c r="J568" s="4"/>
      <c r="K568" s="4"/>
      <c r="L568" s="4"/>
      <c r="M568" s="4"/>
      <c r="N568" s="4"/>
      <c r="O568" s="4"/>
    </row>
    <row r="569" spans="1:15" ht="11.65" customHeight="1" x14ac:dyDescent="0.2">
      <c r="A569" s="49">
        <v>569</v>
      </c>
      <c r="C569" s="56"/>
      <c r="D569" s="3"/>
      <c r="E569" s="3"/>
      <c r="F569" s="3" t="s">
        <v>248</v>
      </c>
      <c r="G569" s="57"/>
      <c r="H569" s="10">
        <v>17611.200779441668</v>
      </c>
      <c r="I569" s="4"/>
      <c r="J569" s="4"/>
      <c r="K569" s="4"/>
      <c r="L569" s="4"/>
      <c r="M569" s="4"/>
      <c r="N569" s="4"/>
      <c r="O569" s="4"/>
    </row>
    <row r="570" spans="1:15" ht="11.65" customHeight="1" x14ac:dyDescent="0.2">
      <c r="A570" s="49">
        <v>570</v>
      </c>
      <c r="C570" s="56"/>
      <c r="D570" s="3"/>
      <c r="E570" s="3"/>
      <c r="F570" s="3" t="s">
        <v>24</v>
      </c>
      <c r="G570" s="57"/>
      <c r="H570" s="10">
        <v>121042.9792132632</v>
      </c>
      <c r="I570" s="4"/>
      <c r="J570" s="4"/>
      <c r="K570" s="4"/>
      <c r="L570" s="4"/>
      <c r="M570" s="4"/>
      <c r="N570" s="4"/>
      <c r="O570" s="4"/>
    </row>
    <row r="571" spans="1:15" ht="11.65" customHeight="1" x14ac:dyDescent="0.2">
      <c r="A571" s="49">
        <v>571</v>
      </c>
      <c r="C571" s="56"/>
      <c r="D571" s="3"/>
      <c r="E571" s="3"/>
      <c r="F571" s="3" t="s">
        <v>249</v>
      </c>
      <c r="G571" s="57"/>
      <c r="H571" s="10">
        <v>52209.234694007973</v>
      </c>
      <c r="I571" s="4"/>
      <c r="J571" s="4"/>
      <c r="K571" s="4"/>
      <c r="L571" s="4"/>
      <c r="M571" s="4"/>
      <c r="N571" s="4"/>
      <c r="O571" s="4"/>
    </row>
    <row r="572" spans="1:15" ht="11.65" customHeight="1" x14ac:dyDescent="0.2">
      <c r="A572" s="49">
        <v>572</v>
      </c>
      <c r="C572" s="56"/>
      <c r="D572" s="3"/>
      <c r="E572" s="3"/>
      <c r="F572" s="3" t="s">
        <v>251</v>
      </c>
      <c r="G572" s="57"/>
      <c r="H572" s="10">
        <v>0</v>
      </c>
      <c r="I572" s="4"/>
      <c r="J572" s="4"/>
      <c r="K572" s="4"/>
      <c r="L572" s="4"/>
      <c r="M572" s="4"/>
      <c r="N572" s="4"/>
      <c r="O572" s="4"/>
    </row>
    <row r="573" spans="1:15" ht="11.65" customHeight="1" x14ac:dyDescent="0.2">
      <c r="A573" s="49">
        <v>573</v>
      </c>
      <c r="C573" s="56"/>
      <c r="D573" s="3"/>
      <c r="E573" s="3"/>
      <c r="F573" s="3" t="s">
        <v>253</v>
      </c>
      <c r="G573" s="57"/>
      <c r="H573" s="10">
        <v>213278.9125177126</v>
      </c>
      <c r="I573" s="4"/>
      <c r="J573" s="4"/>
      <c r="K573" s="4"/>
      <c r="L573" s="4"/>
      <c r="M573" s="4"/>
      <c r="N573" s="4"/>
      <c r="O573" s="4"/>
    </row>
    <row r="574" spans="1:15" ht="11.65" customHeight="1" x14ac:dyDescent="0.2">
      <c r="A574" s="49">
        <v>574</v>
      </c>
      <c r="C574" s="56"/>
      <c r="D574" s="3"/>
      <c r="E574" s="3"/>
      <c r="F574" s="3" t="s">
        <v>251</v>
      </c>
      <c r="G574" s="57"/>
      <c r="H574" s="10">
        <v>0</v>
      </c>
      <c r="I574" s="4"/>
      <c r="J574" s="4"/>
      <c r="K574" s="4"/>
      <c r="L574" s="4"/>
      <c r="M574" s="4"/>
      <c r="N574" s="4"/>
      <c r="O574" s="4"/>
    </row>
    <row r="575" spans="1:15" ht="11.65" customHeight="1" x14ac:dyDescent="0.2">
      <c r="A575" s="49">
        <v>575</v>
      </c>
      <c r="C575" s="56"/>
      <c r="D575" s="3"/>
      <c r="E575" s="3"/>
      <c r="F575" s="3"/>
      <c r="G575" s="57" t="s">
        <v>32</v>
      </c>
      <c r="H575" s="12">
        <f>SUBTOTAL(9,H566:H574)</f>
        <v>1108674.2272044255</v>
      </c>
      <c r="I575" s="4"/>
      <c r="J575" s="4"/>
      <c r="K575" s="4"/>
      <c r="L575" s="4"/>
      <c r="M575" s="4"/>
      <c r="N575" s="4"/>
      <c r="O575" s="4"/>
    </row>
    <row r="576" spans="1:15" ht="11.65" customHeight="1" x14ac:dyDescent="0.2">
      <c r="A576" s="49">
        <v>576</v>
      </c>
      <c r="C576" s="56"/>
      <c r="D576" s="3"/>
      <c r="E576" s="3"/>
      <c r="F576" s="3"/>
      <c r="G576" s="57"/>
      <c r="H576" s="2"/>
      <c r="I576" s="4"/>
      <c r="J576" s="4"/>
      <c r="K576" s="4"/>
      <c r="L576" s="4"/>
      <c r="M576" s="4"/>
      <c r="N576" s="4"/>
      <c r="O576" s="4"/>
    </row>
    <row r="577" spans="1:15" ht="11.65" customHeight="1" x14ac:dyDescent="0.2">
      <c r="A577" s="49">
        <v>577</v>
      </c>
      <c r="C577" s="56">
        <v>394</v>
      </c>
      <c r="D577" s="3" t="s">
        <v>101</v>
      </c>
      <c r="E577" s="3"/>
      <c r="F577" s="3"/>
      <c r="G577" s="57"/>
      <c r="H577" s="2"/>
      <c r="I577" s="4"/>
      <c r="J577" s="4"/>
      <c r="K577" s="4"/>
      <c r="L577" s="4"/>
      <c r="M577" s="4"/>
      <c r="N577" s="4"/>
      <c r="O577" s="4"/>
    </row>
    <row r="578" spans="1:15" ht="11.65" customHeight="1" x14ac:dyDescent="0.2">
      <c r="A578" s="49">
        <v>578</v>
      </c>
      <c r="C578" s="56"/>
      <c r="D578" s="3"/>
      <c r="E578" s="3"/>
      <c r="F578" s="3" t="s">
        <v>193</v>
      </c>
      <c r="G578" s="57"/>
      <c r="H578" s="10">
        <v>2648565.46</v>
      </c>
      <c r="I578" s="4"/>
      <c r="J578" s="4"/>
      <c r="K578" s="4"/>
      <c r="L578" s="4"/>
      <c r="M578" s="4"/>
      <c r="N578" s="4"/>
      <c r="O578" s="4"/>
    </row>
    <row r="579" spans="1:15" ht="11.65" customHeight="1" x14ac:dyDescent="0.2">
      <c r="A579" s="49">
        <v>579</v>
      </c>
      <c r="C579" s="56"/>
      <c r="D579" s="3"/>
      <c r="E579" s="3"/>
      <c r="F579" s="3" t="s">
        <v>250</v>
      </c>
      <c r="G579" s="57"/>
      <c r="H579" s="10">
        <v>0</v>
      </c>
      <c r="I579" s="4"/>
      <c r="J579" s="4"/>
      <c r="K579" s="4"/>
      <c r="L579" s="4"/>
      <c r="M579" s="4"/>
      <c r="N579" s="4"/>
      <c r="O579" s="4"/>
    </row>
    <row r="580" spans="1:15" ht="11.65" customHeight="1" x14ac:dyDescent="0.2">
      <c r="A580" s="49">
        <v>580</v>
      </c>
      <c r="C580" s="56"/>
      <c r="D580" s="3"/>
      <c r="E580" s="3"/>
      <c r="F580" s="3" t="s">
        <v>24</v>
      </c>
      <c r="G580" s="57"/>
      <c r="H580" s="10">
        <v>252714.13600336135</v>
      </c>
      <c r="I580" s="4"/>
      <c r="J580" s="4"/>
      <c r="K580" s="4"/>
      <c r="L580" s="4"/>
      <c r="M580" s="4"/>
      <c r="N580" s="4"/>
      <c r="O580" s="4"/>
    </row>
    <row r="581" spans="1:15" ht="11.65" customHeight="1" x14ac:dyDescent="0.2">
      <c r="A581" s="49">
        <v>581</v>
      </c>
      <c r="C581" s="56"/>
      <c r="D581" s="3"/>
      <c r="E581" s="3"/>
      <c r="F581" s="3" t="s">
        <v>248</v>
      </c>
      <c r="G581" s="57"/>
      <c r="H581" s="10">
        <v>138841.34830122165</v>
      </c>
      <c r="I581" s="4"/>
      <c r="J581" s="4"/>
      <c r="K581" s="4"/>
      <c r="L581" s="4"/>
      <c r="M581" s="4"/>
      <c r="N581" s="4"/>
      <c r="O581" s="4"/>
    </row>
    <row r="582" spans="1:15" ht="11.65" customHeight="1" x14ac:dyDescent="0.2">
      <c r="A582" s="49">
        <v>582</v>
      </c>
      <c r="C582" s="56"/>
      <c r="D582" s="3"/>
      <c r="E582" s="3"/>
      <c r="F582" s="3" t="s">
        <v>247</v>
      </c>
      <c r="G582" s="57"/>
      <c r="H582" s="10">
        <v>0</v>
      </c>
      <c r="I582" s="4"/>
      <c r="J582" s="4"/>
      <c r="K582" s="4"/>
      <c r="L582" s="4"/>
      <c r="M582" s="4"/>
      <c r="N582" s="4"/>
      <c r="O582" s="4"/>
    </row>
    <row r="583" spans="1:15" ht="11.65" customHeight="1" x14ac:dyDescent="0.2">
      <c r="A583" s="49">
        <v>583</v>
      </c>
      <c r="C583" s="56"/>
      <c r="D583" s="3"/>
      <c r="E583" s="3"/>
      <c r="F583" s="3" t="s">
        <v>254</v>
      </c>
      <c r="G583" s="57"/>
      <c r="H583" s="10">
        <v>0</v>
      </c>
      <c r="I583" s="4"/>
      <c r="J583" s="4"/>
      <c r="K583" s="4"/>
      <c r="L583" s="4"/>
      <c r="M583" s="4"/>
      <c r="N583" s="4"/>
      <c r="O583" s="4"/>
    </row>
    <row r="584" spans="1:15" ht="11.65" customHeight="1" x14ac:dyDescent="0.2">
      <c r="A584" s="49">
        <v>584</v>
      </c>
      <c r="C584" s="56"/>
      <c r="D584" s="3"/>
      <c r="E584" s="3"/>
      <c r="F584" s="3" t="s">
        <v>249</v>
      </c>
      <c r="G584" s="57"/>
      <c r="H584" s="10">
        <v>158558.62294058208</v>
      </c>
      <c r="I584" s="4"/>
      <c r="J584" s="4"/>
      <c r="K584" s="4"/>
      <c r="L584" s="4"/>
      <c r="M584" s="4"/>
      <c r="N584" s="4"/>
      <c r="O584" s="4"/>
    </row>
    <row r="585" spans="1:15" ht="11.65" customHeight="1" x14ac:dyDescent="0.2">
      <c r="A585" s="49">
        <v>585</v>
      </c>
      <c r="C585" s="56"/>
      <c r="D585" s="3"/>
      <c r="E585" s="3"/>
      <c r="F585" s="3" t="s">
        <v>251</v>
      </c>
      <c r="G585" s="57"/>
      <c r="H585" s="10">
        <v>0</v>
      </c>
      <c r="I585" s="4"/>
      <c r="J585" s="4"/>
      <c r="K585" s="4"/>
      <c r="L585" s="4"/>
      <c r="M585" s="4"/>
      <c r="N585" s="4"/>
      <c r="O585" s="4"/>
    </row>
    <row r="586" spans="1:15" ht="11.65" customHeight="1" x14ac:dyDescent="0.2">
      <c r="A586" s="49">
        <v>586</v>
      </c>
      <c r="C586" s="56"/>
      <c r="D586" s="3"/>
      <c r="E586" s="3"/>
      <c r="F586" s="3" t="s">
        <v>253</v>
      </c>
      <c r="G586" s="57"/>
      <c r="H586" s="10">
        <v>642464.64011480077</v>
      </c>
      <c r="I586" s="4"/>
      <c r="J586" s="4"/>
      <c r="K586" s="4"/>
      <c r="L586" s="4"/>
      <c r="M586" s="4"/>
      <c r="N586" s="4"/>
      <c r="O586" s="4"/>
    </row>
    <row r="587" spans="1:15" ht="11.65" customHeight="1" x14ac:dyDescent="0.2">
      <c r="A587" s="49">
        <v>587</v>
      </c>
      <c r="C587" s="56"/>
      <c r="D587" s="3"/>
      <c r="E587" s="3"/>
      <c r="F587" s="3" t="s">
        <v>252</v>
      </c>
      <c r="G587" s="57"/>
      <c r="H587" s="10">
        <v>0</v>
      </c>
      <c r="I587" s="4"/>
      <c r="J587" s="4"/>
      <c r="K587" s="4"/>
      <c r="L587" s="4"/>
      <c r="M587" s="4"/>
      <c r="N587" s="4"/>
      <c r="O587" s="4"/>
    </row>
    <row r="588" spans="1:15" ht="11.65" customHeight="1" x14ac:dyDescent="0.2">
      <c r="A588" s="49">
        <v>588</v>
      </c>
      <c r="C588" s="56"/>
      <c r="D588" s="3"/>
      <c r="E588" s="3"/>
      <c r="F588" s="3" t="s">
        <v>30</v>
      </c>
      <c r="G588" s="57"/>
      <c r="H588" s="10">
        <v>0</v>
      </c>
      <c r="I588" s="4"/>
      <c r="J588" s="4"/>
      <c r="K588" s="4"/>
      <c r="L588" s="4"/>
      <c r="M588" s="4"/>
      <c r="N588" s="4"/>
      <c r="O588" s="4"/>
    </row>
    <row r="589" spans="1:15" ht="11.65" customHeight="1" x14ac:dyDescent="0.2">
      <c r="A589" s="49">
        <v>589</v>
      </c>
      <c r="C589" s="56"/>
      <c r="D589" s="3"/>
      <c r="E589" s="3"/>
      <c r="F589" s="3" t="s">
        <v>251</v>
      </c>
      <c r="G589" s="57"/>
      <c r="H589" s="10">
        <v>0</v>
      </c>
      <c r="I589" s="4"/>
      <c r="J589" s="4"/>
      <c r="K589" s="4"/>
      <c r="L589" s="4"/>
      <c r="M589" s="4"/>
      <c r="N589" s="4"/>
      <c r="O589" s="4"/>
    </row>
    <row r="590" spans="1:15" ht="11.65" customHeight="1" x14ac:dyDescent="0.2">
      <c r="A590" s="49">
        <v>590</v>
      </c>
      <c r="C590" s="56"/>
      <c r="D590" s="3"/>
      <c r="E590" s="3"/>
      <c r="F590" s="3" t="s">
        <v>251</v>
      </c>
      <c r="G590" s="57"/>
      <c r="H590" s="10">
        <v>0</v>
      </c>
      <c r="I590" s="4"/>
      <c r="J590" s="4"/>
      <c r="K590" s="4"/>
      <c r="L590" s="4"/>
      <c r="M590" s="4"/>
      <c r="N590" s="4"/>
      <c r="O590" s="4"/>
    </row>
    <row r="591" spans="1:15" ht="11.65" customHeight="1" x14ac:dyDescent="0.2">
      <c r="A591" s="49">
        <v>591</v>
      </c>
      <c r="C591" s="56"/>
      <c r="D591" s="3"/>
      <c r="E591" s="3"/>
      <c r="F591" s="3"/>
      <c r="G591" s="57" t="s">
        <v>32</v>
      </c>
      <c r="H591" s="12">
        <f>SUBTOTAL(9,H578:H590)</f>
        <v>3841144.2073599659</v>
      </c>
      <c r="I591" s="4"/>
      <c r="J591" s="4"/>
      <c r="K591" s="4"/>
      <c r="L591" s="4"/>
      <c r="M591" s="4"/>
      <c r="N591" s="4"/>
      <c r="O591" s="4"/>
    </row>
    <row r="592" spans="1:15" ht="11.65" customHeight="1" x14ac:dyDescent="0.2">
      <c r="A592" s="49">
        <v>592</v>
      </c>
      <c r="C592" s="56"/>
      <c r="D592" s="3"/>
      <c r="E592" s="3"/>
      <c r="F592" s="3"/>
      <c r="G592" s="57"/>
      <c r="H592" s="2"/>
      <c r="I592" s="4"/>
      <c r="J592" s="4"/>
      <c r="K592" s="4"/>
      <c r="L592" s="4"/>
      <c r="M592" s="4"/>
      <c r="N592" s="4"/>
      <c r="O592" s="4"/>
    </row>
    <row r="593" spans="1:15" ht="11.65" customHeight="1" x14ac:dyDescent="0.2">
      <c r="A593" s="49">
        <v>593</v>
      </c>
      <c r="C593" s="56">
        <v>395</v>
      </c>
      <c r="D593" s="3" t="s">
        <v>102</v>
      </c>
      <c r="E593" s="3"/>
      <c r="F593" s="3"/>
      <c r="G593" s="57"/>
      <c r="H593" s="2"/>
      <c r="I593" s="4"/>
      <c r="J593" s="4"/>
      <c r="K593" s="4"/>
      <c r="L593" s="4"/>
      <c r="M593" s="4"/>
      <c r="N593" s="4"/>
      <c r="O593" s="4"/>
    </row>
    <row r="594" spans="1:15" ht="11.65" customHeight="1" x14ac:dyDescent="0.2">
      <c r="A594" s="49">
        <v>594</v>
      </c>
      <c r="C594" s="56"/>
      <c r="D594" s="3"/>
      <c r="E594" s="3"/>
      <c r="F594" s="3" t="s">
        <v>193</v>
      </c>
      <c r="G594" s="57"/>
      <c r="H594" s="10">
        <v>1457851.84</v>
      </c>
      <c r="I594" s="4"/>
      <c r="J594" s="4"/>
      <c r="K594" s="4"/>
      <c r="L594" s="4"/>
      <c r="M594" s="4"/>
      <c r="N594" s="4"/>
      <c r="O594" s="4"/>
    </row>
    <row r="595" spans="1:15" ht="11.65" customHeight="1" x14ac:dyDescent="0.2">
      <c r="A595" s="49">
        <v>595</v>
      </c>
      <c r="C595" s="56"/>
      <c r="D595" s="3"/>
      <c r="E595" s="3"/>
      <c r="F595" s="3" t="s">
        <v>250</v>
      </c>
      <c r="G595" s="57"/>
      <c r="H595" s="10">
        <v>0</v>
      </c>
      <c r="I595" s="4"/>
      <c r="J595" s="4"/>
      <c r="K595" s="4"/>
      <c r="L595" s="4"/>
      <c r="M595" s="4"/>
      <c r="N595" s="4"/>
      <c r="O595" s="4"/>
    </row>
    <row r="596" spans="1:15" ht="11.65" customHeight="1" x14ac:dyDescent="0.2">
      <c r="A596" s="49">
        <v>596</v>
      </c>
      <c r="C596" s="56"/>
      <c r="D596" s="3"/>
      <c r="E596" s="3"/>
      <c r="F596" s="3" t="s">
        <v>254</v>
      </c>
      <c r="G596" s="57"/>
      <c r="H596" s="10">
        <v>0</v>
      </c>
      <c r="I596" s="4"/>
      <c r="J596" s="4"/>
      <c r="K596" s="4"/>
      <c r="L596" s="4"/>
      <c r="M596" s="4"/>
      <c r="N596" s="4"/>
      <c r="O596" s="4"/>
    </row>
    <row r="597" spans="1:15" ht="11.65" customHeight="1" x14ac:dyDescent="0.2">
      <c r="A597" s="49">
        <v>597</v>
      </c>
      <c r="C597" s="56"/>
      <c r="D597" s="3"/>
      <c r="E597" s="3"/>
      <c r="F597" s="3" t="s">
        <v>248</v>
      </c>
      <c r="G597" s="57"/>
      <c r="H597" s="10">
        <v>345226.978024034</v>
      </c>
      <c r="I597" s="4"/>
      <c r="J597" s="4"/>
      <c r="K597" s="4"/>
      <c r="L597" s="4"/>
      <c r="M597" s="4"/>
      <c r="N597" s="4"/>
      <c r="O597" s="4"/>
    </row>
    <row r="598" spans="1:15" ht="11.65" customHeight="1" x14ac:dyDescent="0.2">
      <c r="A598" s="49">
        <v>598</v>
      </c>
      <c r="C598" s="56"/>
      <c r="D598" s="3"/>
      <c r="E598" s="3"/>
      <c r="F598" s="3" t="s">
        <v>247</v>
      </c>
      <c r="G598" s="57"/>
      <c r="H598" s="10">
        <v>0</v>
      </c>
      <c r="I598" s="4"/>
      <c r="J598" s="4"/>
      <c r="K598" s="4"/>
      <c r="L598" s="4"/>
      <c r="M598" s="4"/>
      <c r="N598" s="4"/>
      <c r="O598" s="4"/>
    </row>
    <row r="599" spans="1:15" ht="11.65" customHeight="1" x14ac:dyDescent="0.2">
      <c r="A599" s="49">
        <v>599</v>
      </c>
      <c r="C599" s="56"/>
      <c r="D599" s="3"/>
      <c r="E599" s="3"/>
      <c r="F599" s="3" t="s">
        <v>24</v>
      </c>
      <c r="G599" s="57"/>
      <c r="H599" s="10">
        <v>187218.88358377965</v>
      </c>
      <c r="I599" s="4"/>
      <c r="J599" s="4"/>
      <c r="K599" s="4"/>
      <c r="L599" s="4"/>
      <c r="M599" s="4"/>
      <c r="N599" s="4"/>
      <c r="O599" s="4"/>
    </row>
    <row r="600" spans="1:15" ht="11.65" customHeight="1" x14ac:dyDescent="0.2">
      <c r="A600" s="49">
        <v>600</v>
      </c>
      <c r="C600" s="56"/>
      <c r="D600" s="3"/>
      <c r="E600" s="3"/>
      <c r="F600" s="3" t="s">
        <v>249</v>
      </c>
      <c r="G600" s="57"/>
      <c r="H600" s="10">
        <v>47177.284563347333</v>
      </c>
      <c r="I600" s="4"/>
      <c r="J600" s="4"/>
      <c r="K600" s="4"/>
      <c r="L600" s="4"/>
      <c r="M600" s="4"/>
      <c r="N600" s="4"/>
      <c r="O600" s="4"/>
    </row>
    <row r="601" spans="1:15" ht="11.65" customHeight="1" x14ac:dyDescent="0.2">
      <c r="A601" s="49">
        <v>601</v>
      </c>
      <c r="C601" s="56"/>
      <c r="D601" s="3"/>
      <c r="E601" s="3"/>
      <c r="F601" s="3" t="s">
        <v>251</v>
      </c>
      <c r="G601" s="57"/>
      <c r="H601" s="10">
        <v>0</v>
      </c>
      <c r="I601" s="4"/>
      <c r="J601" s="4"/>
      <c r="K601" s="4"/>
      <c r="L601" s="4"/>
      <c r="M601" s="4"/>
      <c r="N601" s="4"/>
      <c r="O601" s="4"/>
    </row>
    <row r="602" spans="1:15" ht="11.65" customHeight="1" x14ac:dyDescent="0.2">
      <c r="A602" s="49">
        <v>602</v>
      </c>
      <c r="C602" s="56"/>
      <c r="D602" s="3"/>
      <c r="E602" s="3"/>
      <c r="F602" s="3" t="s">
        <v>253</v>
      </c>
      <c r="G602" s="57"/>
      <c r="H602" s="10">
        <v>102683.4291887857</v>
      </c>
      <c r="I602" s="4"/>
      <c r="J602" s="4"/>
      <c r="K602" s="4"/>
      <c r="L602" s="4"/>
      <c r="M602" s="4"/>
      <c r="N602" s="4"/>
      <c r="O602" s="4"/>
    </row>
    <row r="603" spans="1:15" ht="11.65" customHeight="1" x14ac:dyDescent="0.2">
      <c r="A603" s="49">
        <v>603</v>
      </c>
      <c r="C603" s="56"/>
      <c r="D603" s="3"/>
      <c r="E603" s="3"/>
      <c r="F603" s="3" t="s">
        <v>252</v>
      </c>
      <c r="G603" s="57"/>
      <c r="H603" s="10">
        <v>0</v>
      </c>
      <c r="I603" s="4"/>
      <c r="J603" s="4"/>
      <c r="K603" s="4"/>
      <c r="L603" s="4"/>
      <c r="M603" s="4"/>
      <c r="N603" s="4"/>
      <c r="O603" s="4"/>
    </row>
    <row r="604" spans="1:15" ht="11.65" customHeight="1" x14ac:dyDescent="0.2">
      <c r="A604" s="49">
        <v>604</v>
      </c>
      <c r="C604" s="56"/>
      <c r="D604" s="3"/>
      <c r="E604" s="3"/>
      <c r="F604" s="3" t="s">
        <v>30</v>
      </c>
      <c r="G604" s="57"/>
      <c r="H604" s="10">
        <v>0</v>
      </c>
      <c r="I604" s="4"/>
      <c r="J604" s="4"/>
      <c r="K604" s="4"/>
      <c r="L604" s="4"/>
      <c r="M604" s="4"/>
      <c r="N604" s="4"/>
      <c r="O604" s="4"/>
    </row>
    <row r="605" spans="1:15" ht="11.65" customHeight="1" x14ac:dyDescent="0.2">
      <c r="A605" s="49">
        <v>605</v>
      </c>
      <c r="C605" s="56"/>
      <c r="D605" s="3"/>
      <c r="E605" s="3"/>
      <c r="F605" s="3" t="s">
        <v>251</v>
      </c>
      <c r="G605" s="57"/>
      <c r="H605" s="10">
        <v>0</v>
      </c>
      <c r="I605" s="4"/>
      <c r="J605" s="4"/>
      <c r="K605" s="4"/>
      <c r="L605" s="4"/>
      <c r="M605" s="4"/>
      <c r="N605" s="4"/>
      <c r="O605" s="4"/>
    </row>
    <row r="606" spans="1:15" ht="11.65" customHeight="1" x14ac:dyDescent="0.2">
      <c r="A606" s="49">
        <v>606</v>
      </c>
      <c r="C606" s="56"/>
      <c r="D606" s="3"/>
      <c r="E606" s="3"/>
      <c r="F606" s="3" t="s">
        <v>251</v>
      </c>
      <c r="G606" s="57"/>
      <c r="H606" s="10">
        <v>0</v>
      </c>
      <c r="I606" s="4"/>
      <c r="J606" s="4"/>
      <c r="K606" s="4"/>
      <c r="L606" s="4"/>
      <c r="M606" s="4"/>
      <c r="N606" s="4"/>
      <c r="O606" s="4"/>
    </row>
    <row r="607" spans="1:15" ht="11.65" customHeight="1" x14ac:dyDescent="0.2">
      <c r="A607" s="49">
        <v>607</v>
      </c>
      <c r="C607" s="56"/>
      <c r="D607" s="3"/>
      <c r="E607" s="3"/>
      <c r="F607" s="3"/>
      <c r="G607" s="57" t="s">
        <v>32</v>
      </c>
      <c r="H607" s="12">
        <f>SUBTOTAL(9,H594:H606)</f>
        <v>2140158.4153599469</v>
      </c>
      <c r="I607" s="4"/>
      <c r="J607" s="4"/>
      <c r="K607" s="4"/>
      <c r="L607" s="4"/>
      <c r="M607" s="4"/>
      <c r="N607" s="4"/>
      <c r="O607" s="4"/>
    </row>
    <row r="608" spans="1:15" ht="11.65" customHeight="1" x14ac:dyDescent="0.2">
      <c r="A608" s="49">
        <v>608</v>
      </c>
      <c r="C608" s="3"/>
      <c r="D608" s="3"/>
      <c r="E608" s="3"/>
      <c r="F608" s="3"/>
      <c r="G608" s="57"/>
      <c r="H608" s="2"/>
      <c r="I608" s="4"/>
      <c r="J608" s="4"/>
      <c r="K608" s="4"/>
      <c r="L608" s="4"/>
      <c r="M608" s="4"/>
      <c r="N608" s="4"/>
      <c r="O608" s="4"/>
    </row>
    <row r="609" spans="1:15" ht="11.65" customHeight="1" x14ac:dyDescent="0.2">
      <c r="A609" s="49">
        <v>609</v>
      </c>
      <c r="C609" s="56">
        <v>396</v>
      </c>
      <c r="D609" s="3" t="s">
        <v>103</v>
      </c>
      <c r="E609" s="3"/>
      <c r="F609" s="3"/>
      <c r="G609" s="57"/>
      <c r="H609" s="2"/>
      <c r="I609" s="4"/>
      <c r="J609" s="4"/>
      <c r="K609" s="4"/>
      <c r="L609" s="4"/>
      <c r="M609" s="4"/>
      <c r="N609" s="4"/>
      <c r="O609" s="4"/>
    </row>
    <row r="610" spans="1:15" ht="11.65" customHeight="1" x14ac:dyDescent="0.2">
      <c r="A610" s="49">
        <v>610</v>
      </c>
      <c r="C610" s="56"/>
      <c r="D610" s="3"/>
      <c r="E610" s="3"/>
      <c r="F610" s="3" t="s">
        <v>193</v>
      </c>
      <c r="G610" s="57"/>
      <c r="H610" s="10">
        <v>9613980.4299999997</v>
      </c>
      <c r="I610" s="4"/>
      <c r="J610" s="4"/>
      <c r="K610" s="4"/>
      <c r="L610" s="4"/>
      <c r="M610" s="4"/>
      <c r="N610" s="4"/>
      <c r="O610" s="4"/>
    </row>
    <row r="611" spans="1:15" ht="11.65" customHeight="1" x14ac:dyDescent="0.2">
      <c r="A611" s="49">
        <v>611</v>
      </c>
      <c r="C611" s="56"/>
      <c r="D611" s="3"/>
      <c r="E611" s="3"/>
      <c r="F611" s="3" t="s">
        <v>250</v>
      </c>
      <c r="G611" s="57"/>
      <c r="H611" s="10">
        <v>0</v>
      </c>
      <c r="I611" s="4"/>
      <c r="J611" s="4"/>
      <c r="K611" s="4"/>
      <c r="L611" s="4"/>
      <c r="M611" s="4"/>
      <c r="N611" s="4"/>
      <c r="O611" s="4"/>
    </row>
    <row r="612" spans="1:15" ht="11.65" customHeight="1" x14ac:dyDescent="0.2">
      <c r="A612" s="49">
        <v>612</v>
      </c>
      <c r="C612" s="56"/>
      <c r="D612" s="3"/>
      <c r="E612" s="3"/>
      <c r="F612" s="3" t="s">
        <v>24</v>
      </c>
      <c r="G612" s="57"/>
      <c r="H612" s="10">
        <v>580100.01211668504</v>
      </c>
      <c r="I612" s="4"/>
      <c r="J612" s="4"/>
      <c r="K612" s="4"/>
      <c r="L612" s="4"/>
      <c r="M612" s="4"/>
      <c r="N612" s="4"/>
      <c r="O612" s="4"/>
    </row>
    <row r="613" spans="1:15" ht="11.65" customHeight="1" x14ac:dyDescent="0.2">
      <c r="A613" s="49">
        <v>613</v>
      </c>
      <c r="C613" s="56"/>
      <c r="D613" s="3"/>
      <c r="E613" s="3"/>
      <c r="F613" s="3" t="s">
        <v>248</v>
      </c>
      <c r="G613" s="57"/>
      <c r="H613" s="10">
        <v>590553.90000277653</v>
      </c>
      <c r="I613" s="4"/>
      <c r="J613" s="4"/>
      <c r="K613" s="4"/>
      <c r="L613" s="4"/>
      <c r="M613" s="4"/>
      <c r="N613" s="4"/>
      <c r="O613" s="4"/>
    </row>
    <row r="614" spans="1:15" ht="11.65" customHeight="1" x14ac:dyDescent="0.2">
      <c r="A614" s="49">
        <v>614</v>
      </c>
      <c r="C614" s="56"/>
      <c r="D614" s="3"/>
      <c r="E614" s="3"/>
      <c r="F614" s="3" t="s">
        <v>254</v>
      </c>
      <c r="G614" s="57"/>
      <c r="H614" s="10">
        <v>0</v>
      </c>
      <c r="I614" s="4"/>
      <c r="J614" s="4"/>
      <c r="K614" s="4"/>
      <c r="L614" s="4"/>
      <c r="M614" s="4"/>
      <c r="N614" s="4"/>
      <c r="O614" s="4"/>
    </row>
    <row r="615" spans="1:15" ht="11.65" customHeight="1" x14ac:dyDescent="0.2">
      <c r="A615" s="49">
        <v>615</v>
      </c>
      <c r="C615" s="56"/>
      <c r="D615" s="3"/>
      <c r="E615" s="3"/>
      <c r="F615" s="3" t="s">
        <v>247</v>
      </c>
      <c r="G615" s="57"/>
      <c r="H615" s="10">
        <v>0</v>
      </c>
      <c r="I615" s="4"/>
      <c r="J615" s="4"/>
      <c r="K615" s="4"/>
      <c r="L615" s="4"/>
      <c r="M615" s="4"/>
      <c r="N615" s="4"/>
      <c r="O615" s="4"/>
    </row>
    <row r="616" spans="1:15" ht="11.65" customHeight="1" x14ac:dyDescent="0.2">
      <c r="A616" s="49">
        <v>616</v>
      </c>
      <c r="C616" s="56"/>
      <c r="D616" s="3"/>
      <c r="E616" s="3"/>
      <c r="F616" s="3" t="s">
        <v>249</v>
      </c>
      <c r="G616" s="57"/>
      <c r="H616" s="10">
        <v>42474.111202784363</v>
      </c>
      <c r="I616" s="4"/>
      <c r="J616" s="4"/>
      <c r="K616" s="4"/>
      <c r="L616" s="4"/>
      <c r="M616" s="4"/>
      <c r="N616" s="4"/>
      <c r="O616" s="4"/>
    </row>
    <row r="617" spans="1:15" ht="11.65" customHeight="1" x14ac:dyDescent="0.2">
      <c r="A617" s="49">
        <v>617</v>
      </c>
      <c r="C617" s="56"/>
      <c r="D617" s="3"/>
      <c r="E617" s="3"/>
      <c r="F617" s="3" t="s">
        <v>251</v>
      </c>
      <c r="G617" s="57"/>
      <c r="H617" s="10">
        <v>0</v>
      </c>
      <c r="I617" s="4"/>
      <c r="J617" s="4"/>
      <c r="K617" s="4"/>
      <c r="L617" s="4"/>
      <c r="M617" s="4"/>
      <c r="N617" s="4"/>
      <c r="O617" s="4"/>
    </row>
    <row r="618" spans="1:15" ht="11.65" customHeight="1" x14ac:dyDescent="0.2">
      <c r="A618" s="49">
        <v>618</v>
      </c>
      <c r="C618" s="56"/>
      <c r="D618" s="3"/>
      <c r="E618" s="3"/>
      <c r="F618" s="3" t="s">
        <v>253</v>
      </c>
      <c r="G618" s="57"/>
      <c r="H618" s="10">
        <v>2319022.0687032244</v>
      </c>
      <c r="I618" s="4"/>
      <c r="J618" s="4"/>
      <c r="K618" s="4"/>
      <c r="L618" s="4"/>
      <c r="M618" s="4"/>
      <c r="N618" s="4"/>
      <c r="O618" s="4"/>
    </row>
    <row r="619" spans="1:15" ht="11.65" customHeight="1" x14ac:dyDescent="0.2">
      <c r="A619" s="49">
        <v>619</v>
      </c>
      <c r="C619" s="56"/>
      <c r="D619" s="3"/>
      <c r="E619" s="3"/>
      <c r="F619" s="3" t="s">
        <v>252</v>
      </c>
      <c r="G619" s="57"/>
      <c r="H619" s="10">
        <v>0</v>
      </c>
      <c r="I619" s="4"/>
      <c r="J619" s="4"/>
      <c r="K619" s="4"/>
      <c r="L619" s="4"/>
      <c r="M619" s="4"/>
      <c r="N619" s="4"/>
      <c r="O619" s="4"/>
    </row>
    <row r="620" spans="1:15" ht="11.65" customHeight="1" x14ac:dyDescent="0.2">
      <c r="A620" s="49">
        <v>620</v>
      </c>
      <c r="C620" s="56"/>
      <c r="D620" s="3"/>
      <c r="E620" s="3"/>
      <c r="F620" s="3" t="s">
        <v>30</v>
      </c>
      <c r="G620" s="57"/>
      <c r="H620" s="10">
        <v>0</v>
      </c>
      <c r="I620" s="4"/>
      <c r="J620" s="4"/>
      <c r="K620" s="4"/>
      <c r="L620" s="4"/>
      <c r="M620" s="4"/>
      <c r="N620" s="4"/>
      <c r="O620" s="4"/>
    </row>
    <row r="621" spans="1:15" ht="11.65" customHeight="1" x14ac:dyDescent="0.2">
      <c r="A621" s="49">
        <v>621</v>
      </c>
      <c r="C621" s="56"/>
      <c r="D621" s="3"/>
      <c r="E621" s="3"/>
      <c r="F621" s="3" t="s">
        <v>251</v>
      </c>
      <c r="G621" s="57"/>
      <c r="H621" s="10">
        <v>0</v>
      </c>
      <c r="I621" s="4"/>
      <c r="J621" s="4"/>
      <c r="K621" s="4"/>
      <c r="L621" s="4"/>
      <c r="M621" s="4"/>
      <c r="N621" s="4"/>
      <c r="O621" s="4"/>
    </row>
    <row r="622" spans="1:15" ht="11.65" customHeight="1" x14ac:dyDescent="0.2">
      <c r="A622" s="49">
        <v>622</v>
      </c>
      <c r="C622" s="56"/>
      <c r="D622" s="3"/>
      <c r="E622" s="3"/>
      <c r="F622" s="3" t="s">
        <v>251</v>
      </c>
      <c r="G622" s="57"/>
      <c r="H622" s="10">
        <v>0</v>
      </c>
      <c r="I622" s="4"/>
      <c r="J622" s="4"/>
      <c r="K622" s="4"/>
      <c r="L622" s="4"/>
      <c r="M622" s="4"/>
      <c r="N622" s="4"/>
      <c r="O622" s="4"/>
    </row>
    <row r="623" spans="1:15" ht="11.65" customHeight="1" x14ac:dyDescent="0.2">
      <c r="A623" s="49">
        <v>623</v>
      </c>
      <c r="C623" s="56"/>
      <c r="D623" s="3"/>
      <c r="E623" s="3"/>
      <c r="F623" s="3"/>
      <c r="G623" s="57" t="s">
        <v>32</v>
      </c>
      <c r="H623" s="12">
        <f>SUBTOTAL(9,H610:H622)</f>
        <v>13146130.52202547</v>
      </c>
      <c r="I623" s="4"/>
      <c r="J623" s="4"/>
      <c r="K623" s="4"/>
      <c r="L623" s="4"/>
      <c r="M623" s="4"/>
      <c r="N623" s="4"/>
      <c r="O623" s="4"/>
    </row>
    <row r="624" spans="1:15" ht="11.65" customHeight="1" x14ac:dyDescent="0.2">
      <c r="A624" s="49">
        <v>624</v>
      </c>
      <c r="C624" s="56">
        <v>397</v>
      </c>
      <c r="D624" s="3" t="s">
        <v>104</v>
      </c>
      <c r="E624" s="3"/>
      <c r="F624" s="3"/>
      <c r="G624" s="57"/>
      <c r="H624" s="2"/>
      <c r="I624" s="4"/>
      <c r="J624" s="4"/>
      <c r="K624" s="4"/>
      <c r="L624" s="4"/>
      <c r="M624" s="4"/>
      <c r="N624" s="4"/>
      <c r="O624" s="4"/>
    </row>
    <row r="625" spans="1:15" ht="11.65" customHeight="1" x14ac:dyDescent="0.2">
      <c r="A625" s="49">
        <v>625</v>
      </c>
      <c r="C625" s="56"/>
      <c r="D625" s="3"/>
      <c r="E625" s="3"/>
      <c r="F625" s="3" t="s">
        <v>193</v>
      </c>
      <c r="G625" s="57"/>
      <c r="H625" s="10">
        <v>12698785.66</v>
      </c>
      <c r="I625" s="4"/>
      <c r="J625" s="4"/>
      <c r="K625" s="4"/>
      <c r="L625" s="4"/>
      <c r="M625" s="4"/>
      <c r="N625" s="4"/>
      <c r="O625" s="4"/>
    </row>
    <row r="626" spans="1:15" ht="11.65" customHeight="1" x14ac:dyDescent="0.2">
      <c r="A626" s="49">
        <v>626</v>
      </c>
      <c r="C626" s="56"/>
      <c r="D626" s="3"/>
      <c r="E626" s="3"/>
      <c r="F626" s="3" t="s">
        <v>250</v>
      </c>
      <c r="G626" s="57"/>
      <c r="H626" s="10">
        <v>0</v>
      </c>
      <c r="I626" s="4"/>
      <c r="J626" s="4"/>
      <c r="K626" s="4"/>
      <c r="L626" s="4"/>
      <c r="M626" s="4"/>
      <c r="N626" s="4"/>
      <c r="O626" s="4"/>
    </row>
    <row r="627" spans="1:15" ht="11.65" customHeight="1" x14ac:dyDescent="0.2">
      <c r="A627" s="49">
        <v>627</v>
      </c>
      <c r="C627" s="56"/>
      <c r="D627" s="3"/>
      <c r="E627" s="3"/>
      <c r="F627" s="3" t="s">
        <v>254</v>
      </c>
      <c r="G627" s="57"/>
      <c r="H627" s="10">
        <v>0</v>
      </c>
      <c r="I627" s="4"/>
      <c r="J627" s="4"/>
      <c r="K627" s="4"/>
      <c r="L627" s="4"/>
      <c r="M627" s="4"/>
      <c r="N627" s="4"/>
      <c r="O627" s="4"/>
    </row>
    <row r="628" spans="1:15" ht="11.65" customHeight="1" x14ac:dyDescent="0.2">
      <c r="A628" s="49">
        <v>628</v>
      </c>
      <c r="C628" s="56"/>
      <c r="D628" s="3"/>
      <c r="E628" s="3"/>
      <c r="F628" s="3" t="s">
        <v>248</v>
      </c>
      <c r="G628" s="57"/>
      <c r="H628" s="10">
        <v>6662300.7577782562</v>
      </c>
      <c r="I628" s="4"/>
      <c r="J628" s="4"/>
      <c r="K628" s="4"/>
      <c r="L628" s="4"/>
      <c r="M628" s="4"/>
      <c r="N628" s="4"/>
      <c r="O628" s="4"/>
    </row>
    <row r="629" spans="1:15" ht="11.65" customHeight="1" x14ac:dyDescent="0.2">
      <c r="A629" s="49">
        <v>629</v>
      </c>
      <c r="C629" s="56"/>
      <c r="D629" s="3"/>
      <c r="E629" s="3"/>
      <c r="F629" s="3" t="s">
        <v>255</v>
      </c>
      <c r="G629" s="57"/>
      <c r="H629" s="10">
        <v>259505.36078683188</v>
      </c>
      <c r="I629" s="4"/>
      <c r="J629" s="4"/>
      <c r="K629" s="4"/>
      <c r="L629" s="4"/>
      <c r="M629" s="4"/>
      <c r="N629" s="4"/>
      <c r="O629" s="4"/>
    </row>
    <row r="630" spans="1:15" ht="11.65" customHeight="1" x14ac:dyDescent="0.2">
      <c r="A630" s="49">
        <v>630</v>
      </c>
      <c r="C630" s="56"/>
      <c r="D630" s="3"/>
      <c r="E630" s="3"/>
      <c r="F630" s="3" t="s">
        <v>24</v>
      </c>
      <c r="G630" s="57"/>
      <c r="H630" s="10">
        <v>11971012.902806589</v>
      </c>
      <c r="I630" s="4"/>
      <c r="J630" s="4"/>
      <c r="K630" s="4"/>
      <c r="L630" s="4"/>
      <c r="M630" s="4"/>
      <c r="N630" s="4"/>
      <c r="O630" s="4"/>
    </row>
    <row r="631" spans="1:15" ht="11.65" customHeight="1" x14ac:dyDescent="0.2">
      <c r="A631" s="49">
        <v>631</v>
      </c>
      <c r="C631" s="56"/>
      <c r="D631" s="3"/>
      <c r="E631" s="3"/>
      <c r="F631" s="3" t="s">
        <v>247</v>
      </c>
      <c r="G631" s="57"/>
      <c r="H631" s="10">
        <v>0</v>
      </c>
      <c r="I631" s="4"/>
      <c r="J631" s="4"/>
      <c r="K631" s="4"/>
      <c r="L631" s="4"/>
      <c r="M631" s="4"/>
      <c r="N631" s="4"/>
      <c r="O631" s="4"/>
    </row>
    <row r="632" spans="1:15" ht="11.65" customHeight="1" x14ac:dyDescent="0.2">
      <c r="A632" s="49">
        <v>632</v>
      </c>
      <c r="C632" s="56"/>
      <c r="D632" s="3"/>
      <c r="E632" s="3"/>
      <c r="F632" s="3" t="s">
        <v>249</v>
      </c>
      <c r="G632" s="57"/>
      <c r="H632" s="10">
        <v>264423.3266974233</v>
      </c>
      <c r="I632" s="4"/>
      <c r="J632" s="4"/>
      <c r="K632" s="4"/>
      <c r="L632" s="4"/>
      <c r="M632" s="4"/>
      <c r="N632" s="4"/>
      <c r="O632" s="4"/>
    </row>
    <row r="633" spans="1:15" ht="11.65" customHeight="1" x14ac:dyDescent="0.2">
      <c r="A633" s="49">
        <v>633</v>
      </c>
      <c r="C633" s="56"/>
      <c r="D633" s="3"/>
      <c r="E633" s="3"/>
      <c r="F633" s="3" t="s">
        <v>251</v>
      </c>
      <c r="G633" s="57"/>
      <c r="H633" s="10">
        <v>0</v>
      </c>
      <c r="I633" s="4"/>
      <c r="J633" s="4"/>
      <c r="K633" s="4"/>
      <c r="L633" s="4"/>
      <c r="M633" s="4"/>
      <c r="N633" s="4"/>
      <c r="O633" s="4"/>
    </row>
    <row r="634" spans="1:15" ht="11.65" customHeight="1" x14ac:dyDescent="0.2">
      <c r="A634" s="49">
        <v>634</v>
      </c>
      <c r="C634" s="56"/>
      <c r="D634" s="3"/>
      <c r="E634" s="3"/>
      <c r="F634" s="3" t="s">
        <v>253</v>
      </c>
      <c r="G634" s="57"/>
      <c r="H634" s="10">
        <v>942015.12231552158</v>
      </c>
      <c r="I634" s="4"/>
      <c r="J634" s="4"/>
      <c r="K634" s="4"/>
      <c r="L634" s="4"/>
      <c r="M634" s="4"/>
      <c r="N634" s="4"/>
      <c r="O634" s="4"/>
    </row>
    <row r="635" spans="1:15" ht="11.65" customHeight="1" x14ac:dyDescent="0.2">
      <c r="A635" s="49">
        <v>635</v>
      </c>
      <c r="C635" s="56"/>
      <c r="D635" s="3"/>
      <c r="E635" s="3"/>
      <c r="F635" s="3" t="s">
        <v>252</v>
      </c>
      <c r="G635" s="57"/>
      <c r="H635" s="10">
        <v>0</v>
      </c>
      <c r="I635" s="4"/>
      <c r="J635" s="4"/>
      <c r="K635" s="4"/>
      <c r="L635" s="4"/>
      <c r="M635" s="4"/>
      <c r="N635" s="4"/>
      <c r="O635" s="4"/>
    </row>
    <row r="636" spans="1:15" ht="11.65" customHeight="1" x14ac:dyDescent="0.2">
      <c r="A636" s="49">
        <v>636</v>
      </c>
      <c r="C636" s="56"/>
      <c r="D636" s="3"/>
      <c r="E636" s="3"/>
      <c r="F636" s="3" t="s">
        <v>30</v>
      </c>
      <c r="G636" s="57"/>
      <c r="H636" s="10">
        <v>0</v>
      </c>
      <c r="I636" s="4"/>
      <c r="J636" s="4"/>
      <c r="K636" s="4"/>
      <c r="L636" s="4"/>
      <c r="M636" s="4"/>
      <c r="N636" s="4"/>
      <c r="O636" s="4"/>
    </row>
    <row r="637" spans="1:15" ht="11.65" customHeight="1" x14ac:dyDescent="0.2">
      <c r="A637" s="49">
        <v>637</v>
      </c>
      <c r="C637" s="56"/>
      <c r="D637" s="3"/>
      <c r="E637" s="3"/>
      <c r="F637" s="3" t="s">
        <v>256</v>
      </c>
      <c r="G637" s="57"/>
      <c r="H637" s="10">
        <v>0</v>
      </c>
      <c r="I637" s="4"/>
      <c r="J637" s="4"/>
      <c r="K637" s="4"/>
      <c r="L637" s="4"/>
      <c r="M637" s="4"/>
      <c r="N637" s="4"/>
      <c r="O637" s="4"/>
    </row>
    <row r="638" spans="1:15" ht="11.65" customHeight="1" x14ac:dyDescent="0.2">
      <c r="A638" s="49">
        <v>638</v>
      </c>
      <c r="C638" s="56"/>
      <c r="D638" s="3"/>
      <c r="E638" s="3"/>
      <c r="F638" s="3" t="s">
        <v>251</v>
      </c>
      <c r="G638" s="57"/>
      <c r="H638" s="10">
        <v>0</v>
      </c>
      <c r="I638" s="4"/>
      <c r="J638" s="4"/>
      <c r="K638" s="4"/>
      <c r="L638" s="4"/>
      <c r="M638" s="4"/>
      <c r="N638" s="4"/>
      <c r="O638" s="4"/>
    </row>
    <row r="639" spans="1:15" ht="11.65" customHeight="1" x14ac:dyDescent="0.2">
      <c r="A639" s="49">
        <v>639</v>
      </c>
      <c r="C639" s="56"/>
      <c r="D639" s="3"/>
      <c r="E639" s="3"/>
      <c r="F639" s="3"/>
      <c r="G639" s="57" t="s">
        <v>32</v>
      </c>
      <c r="H639" s="12">
        <f>SUBTOTAL(9,H625:H638)</f>
        <v>32798043.130384628</v>
      </c>
      <c r="I639" s="4"/>
      <c r="J639" s="4"/>
      <c r="K639" s="4"/>
      <c r="L639" s="4"/>
      <c r="M639" s="4"/>
      <c r="N639" s="4"/>
      <c r="O639" s="4"/>
    </row>
    <row r="640" spans="1:15" ht="11.65" customHeight="1" x14ac:dyDescent="0.2">
      <c r="A640" s="49">
        <v>640</v>
      </c>
      <c r="C640" s="56"/>
      <c r="D640" s="3"/>
      <c r="E640" s="3"/>
      <c r="F640" s="3"/>
      <c r="G640" s="57"/>
      <c r="H640" s="2"/>
      <c r="I640" s="4"/>
      <c r="J640" s="4"/>
      <c r="K640" s="4"/>
      <c r="L640" s="4"/>
      <c r="M640" s="4"/>
      <c r="N640" s="4"/>
      <c r="O640" s="4"/>
    </row>
    <row r="641" spans="1:15" ht="11.65" customHeight="1" x14ac:dyDescent="0.2">
      <c r="A641" s="49">
        <v>641</v>
      </c>
      <c r="C641" s="56">
        <v>398</v>
      </c>
      <c r="D641" s="3" t="s">
        <v>105</v>
      </c>
      <c r="E641" s="3"/>
      <c r="F641" s="3"/>
      <c r="G641" s="57"/>
      <c r="H641" s="2"/>
      <c r="I641" s="4"/>
      <c r="J641" s="4"/>
      <c r="K641" s="4"/>
      <c r="L641" s="4"/>
      <c r="M641" s="4"/>
      <c r="N641" s="4"/>
      <c r="O641" s="4"/>
    </row>
    <row r="642" spans="1:15" ht="11.65" customHeight="1" x14ac:dyDescent="0.2">
      <c r="A642" s="49">
        <v>642</v>
      </c>
      <c r="C642" s="56"/>
      <c r="D642" s="3"/>
      <c r="E642" s="3"/>
      <c r="F642" s="3" t="s">
        <v>193</v>
      </c>
      <c r="G642" s="57"/>
      <c r="H642" s="10">
        <v>182729</v>
      </c>
      <c r="I642" s="4"/>
      <c r="J642" s="4"/>
      <c r="K642" s="4"/>
      <c r="L642" s="4"/>
      <c r="M642" s="4"/>
      <c r="N642" s="4"/>
      <c r="O642" s="4"/>
    </row>
    <row r="643" spans="1:15" ht="11.65" customHeight="1" x14ac:dyDescent="0.2">
      <c r="A643" s="49">
        <v>643</v>
      </c>
      <c r="C643" s="56"/>
      <c r="D643" s="3"/>
      <c r="E643" s="3"/>
      <c r="F643" s="3" t="s">
        <v>250</v>
      </c>
      <c r="G643" s="57"/>
      <c r="H643" s="10">
        <v>0</v>
      </c>
      <c r="I643" s="4"/>
      <c r="J643" s="4"/>
      <c r="K643" s="4"/>
      <c r="L643" s="4"/>
      <c r="M643" s="4"/>
      <c r="N643" s="4"/>
      <c r="O643" s="4"/>
    </row>
    <row r="644" spans="1:15" ht="11.65" customHeight="1" x14ac:dyDescent="0.2">
      <c r="A644" s="49">
        <v>644</v>
      </c>
      <c r="C644" s="56"/>
      <c r="D644" s="3"/>
      <c r="E644" s="3"/>
      <c r="F644" s="3" t="s">
        <v>254</v>
      </c>
      <c r="G644" s="57"/>
      <c r="H644" s="10">
        <v>0</v>
      </c>
      <c r="I644" s="4"/>
      <c r="J644" s="4"/>
      <c r="K644" s="4"/>
      <c r="L644" s="4"/>
      <c r="M644" s="4"/>
      <c r="N644" s="4"/>
      <c r="O644" s="4"/>
    </row>
    <row r="645" spans="1:15" ht="11.65" customHeight="1" x14ac:dyDescent="0.2">
      <c r="A645" s="49">
        <v>645</v>
      </c>
      <c r="C645" s="56"/>
      <c r="D645" s="3"/>
      <c r="E645" s="3"/>
      <c r="F645" s="3" t="s">
        <v>255</v>
      </c>
      <c r="G645" s="57"/>
      <c r="H645" s="10">
        <v>5562.7726891820303</v>
      </c>
      <c r="I645" s="4"/>
      <c r="J645" s="4"/>
      <c r="K645" s="4"/>
      <c r="L645" s="4"/>
      <c r="M645" s="4"/>
      <c r="N645" s="4"/>
      <c r="O645" s="4"/>
    </row>
    <row r="646" spans="1:15" ht="11.65" customHeight="1" x14ac:dyDescent="0.2">
      <c r="A646" s="49">
        <v>646</v>
      </c>
      <c r="C646" s="56"/>
      <c r="D646" s="3"/>
      <c r="E646" s="3"/>
      <c r="F646" s="3" t="s">
        <v>248</v>
      </c>
      <c r="G646" s="57"/>
      <c r="H646" s="10">
        <v>157901.8297769666</v>
      </c>
      <c r="I646" s="4"/>
      <c r="J646" s="4"/>
      <c r="K646" s="4"/>
      <c r="L646" s="4"/>
      <c r="M646" s="4"/>
      <c r="N646" s="4"/>
      <c r="O646" s="4"/>
    </row>
    <row r="647" spans="1:15" ht="11.65" customHeight="1" x14ac:dyDescent="0.2">
      <c r="A647" s="49">
        <v>647</v>
      </c>
      <c r="C647" s="56"/>
      <c r="D647" s="3"/>
      <c r="E647" s="3"/>
      <c r="F647" s="3" t="s">
        <v>247</v>
      </c>
      <c r="G647" s="57"/>
      <c r="H647" s="10">
        <v>0</v>
      </c>
      <c r="I647" s="4"/>
      <c r="J647" s="4"/>
      <c r="K647" s="4"/>
      <c r="L647" s="4"/>
      <c r="M647" s="4"/>
      <c r="N647" s="4"/>
      <c r="O647" s="4"/>
    </row>
    <row r="648" spans="1:15" ht="11.65" customHeight="1" x14ac:dyDescent="0.2">
      <c r="A648" s="49">
        <v>648</v>
      </c>
      <c r="C648" s="56"/>
      <c r="D648" s="3"/>
      <c r="E648" s="3"/>
      <c r="F648" s="3" t="s">
        <v>24</v>
      </c>
      <c r="G648" s="57"/>
      <c r="H648" s="10">
        <v>60151.853193263407</v>
      </c>
      <c r="I648" s="4"/>
      <c r="J648" s="4"/>
      <c r="K648" s="4"/>
      <c r="L648" s="4"/>
      <c r="M648" s="4"/>
      <c r="N648" s="4"/>
      <c r="O648" s="4"/>
    </row>
    <row r="649" spans="1:15" ht="11.65" customHeight="1" x14ac:dyDescent="0.2">
      <c r="A649" s="49">
        <v>649</v>
      </c>
      <c r="C649" s="56"/>
      <c r="D649" s="3"/>
      <c r="E649" s="3"/>
      <c r="F649" s="3" t="s">
        <v>249</v>
      </c>
      <c r="G649" s="57"/>
      <c r="H649" s="10">
        <v>5334.2443524695409</v>
      </c>
      <c r="I649" s="4"/>
      <c r="J649" s="4"/>
      <c r="K649" s="4"/>
      <c r="L649" s="4"/>
      <c r="M649" s="4"/>
      <c r="N649" s="4"/>
      <c r="O649" s="4"/>
    </row>
    <row r="650" spans="1:15" ht="11.65" customHeight="1" x14ac:dyDescent="0.2">
      <c r="A650" s="49">
        <v>650</v>
      </c>
      <c r="C650" s="56"/>
      <c r="D650" s="3"/>
      <c r="E650" s="3"/>
      <c r="F650" s="3" t="s">
        <v>251</v>
      </c>
      <c r="G650" s="57"/>
      <c r="H650" s="10">
        <v>0</v>
      </c>
      <c r="I650" s="4"/>
      <c r="J650" s="4"/>
      <c r="K650" s="4"/>
      <c r="L650" s="4"/>
      <c r="M650" s="4"/>
      <c r="N650" s="4"/>
      <c r="O650" s="4"/>
    </row>
    <row r="651" spans="1:15" ht="11.65" customHeight="1" x14ac:dyDescent="0.2">
      <c r="A651" s="49">
        <v>651</v>
      </c>
      <c r="C651" s="56"/>
      <c r="D651" s="3"/>
      <c r="E651" s="3"/>
      <c r="F651" s="3" t="s">
        <v>253</v>
      </c>
      <c r="G651" s="57"/>
      <c r="H651" s="10">
        <v>59044.340735599159</v>
      </c>
      <c r="I651" s="4"/>
      <c r="J651" s="4"/>
      <c r="K651" s="4"/>
      <c r="L651" s="4"/>
      <c r="M651" s="4"/>
      <c r="N651" s="4"/>
      <c r="O651" s="4"/>
    </row>
    <row r="652" spans="1:15" ht="11.65" customHeight="1" x14ac:dyDescent="0.2">
      <c r="A652" s="49">
        <v>652</v>
      </c>
      <c r="C652" s="56"/>
      <c r="D652" s="3"/>
      <c r="E652" s="3"/>
      <c r="F652" s="3" t="s">
        <v>252</v>
      </c>
      <c r="G652" s="57"/>
      <c r="H652" s="10">
        <v>0</v>
      </c>
      <c r="I652" s="4"/>
      <c r="J652" s="4"/>
      <c r="K652" s="4"/>
      <c r="L652" s="4"/>
      <c r="M652" s="4"/>
      <c r="N652" s="4"/>
      <c r="O652" s="4"/>
    </row>
    <row r="653" spans="1:15" ht="11.65" customHeight="1" x14ac:dyDescent="0.2">
      <c r="A653" s="49">
        <v>653</v>
      </c>
      <c r="C653" s="56"/>
      <c r="D653" s="3"/>
      <c r="E653" s="3"/>
      <c r="F653" s="3" t="s">
        <v>30</v>
      </c>
      <c r="G653" s="57"/>
      <c r="H653" s="10">
        <v>0</v>
      </c>
      <c r="I653" s="4"/>
      <c r="J653" s="4"/>
      <c r="K653" s="4"/>
      <c r="L653" s="4"/>
      <c r="M653" s="4"/>
      <c r="N653" s="4"/>
      <c r="O653" s="4"/>
    </row>
    <row r="654" spans="1:15" ht="11.65" customHeight="1" x14ac:dyDescent="0.2">
      <c r="A654" s="49">
        <v>654</v>
      </c>
      <c r="C654" s="56"/>
      <c r="D654" s="3"/>
      <c r="E654" s="3"/>
      <c r="F654" s="3" t="s">
        <v>251</v>
      </c>
      <c r="G654" s="57"/>
      <c r="H654" s="10">
        <v>0</v>
      </c>
      <c r="I654" s="4"/>
      <c r="J654" s="4"/>
      <c r="K654" s="4"/>
      <c r="L654" s="4"/>
      <c r="M654" s="4"/>
      <c r="N654" s="4"/>
      <c r="O654" s="4"/>
    </row>
    <row r="655" spans="1:15" ht="11.65" customHeight="1" x14ac:dyDescent="0.2">
      <c r="A655" s="49">
        <v>655</v>
      </c>
      <c r="C655" s="56"/>
      <c r="D655" s="3"/>
      <c r="E655" s="3"/>
      <c r="F655" s="3"/>
      <c r="G655" s="57" t="s">
        <v>32</v>
      </c>
      <c r="H655" s="12">
        <f>SUBTOTAL(9,H641:H654)</f>
        <v>470724.0407474807</v>
      </c>
      <c r="I655" s="4"/>
      <c r="J655" s="4"/>
      <c r="K655" s="4"/>
      <c r="L655" s="4"/>
      <c r="M655" s="4"/>
      <c r="N655" s="4"/>
      <c r="O655" s="4"/>
    </row>
    <row r="656" spans="1:15" ht="11.65" customHeight="1" x14ac:dyDescent="0.2">
      <c r="A656" s="49">
        <v>656</v>
      </c>
      <c r="C656" s="56"/>
      <c r="D656" s="3"/>
      <c r="E656" s="3"/>
      <c r="F656" s="3"/>
      <c r="G656" s="57"/>
      <c r="H656" s="2"/>
      <c r="I656" s="4"/>
      <c r="J656" s="4"/>
      <c r="K656" s="4"/>
      <c r="L656" s="4"/>
      <c r="M656" s="4"/>
      <c r="N656" s="4"/>
      <c r="O656" s="4"/>
    </row>
    <row r="657" spans="1:15" ht="11.65" customHeight="1" x14ac:dyDescent="0.2">
      <c r="A657" s="49">
        <v>657</v>
      </c>
      <c r="C657" s="56">
        <v>399</v>
      </c>
      <c r="D657" s="3" t="s">
        <v>106</v>
      </c>
      <c r="E657" s="3"/>
      <c r="F657" s="3"/>
      <c r="G657" s="57"/>
      <c r="H657" s="2"/>
      <c r="I657" s="4"/>
      <c r="J657" s="4"/>
      <c r="K657" s="4"/>
      <c r="L657" s="4"/>
      <c r="M657" s="4"/>
      <c r="N657" s="4"/>
      <c r="O657" s="4"/>
    </row>
    <row r="658" spans="1:15" ht="11.65" customHeight="1" x14ac:dyDescent="0.2">
      <c r="A658" s="49">
        <v>658</v>
      </c>
      <c r="C658" s="56"/>
      <c r="D658" s="3"/>
      <c r="E658" s="3"/>
      <c r="F658" s="3" t="s">
        <v>247</v>
      </c>
      <c r="G658" s="57"/>
      <c r="H658" s="10">
        <v>0</v>
      </c>
      <c r="I658" s="4"/>
      <c r="J658" s="4"/>
      <c r="K658" s="4"/>
      <c r="L658" s="4"/>
      <c r="M658" s="4"/>
      <c r="N658" s="4"/>
      <c r="O658" s="4"/>
    </row>
    <row r="659" spans="1:15" ht="11.65" customHeight="1" x14ac:dyDescent="0.2">
      <c r="A659" s="49">
        <v>659</v>
      </c>
      <c r="C659" s="56"/>
      <c r="D659" s="3"/>
      <c r="E659" s="3"/>
      <c r="F659" s="3" t="s">
        <v>252</v>
      </c>
      <c r="G659" s="57"/>
      <c r="H659" s="10">
        <v>0</v>
      </c>
      <c r="I659" s="4"/>
      <c r="J659" s="4"/>
      <c r="K659" s="4"/>
      <c r="L659" s="4"/>
      <c r="M659" s="4"/>
      <c r="N659" s="4"/>
      <c r="O659" s="4"/>
    </row>
    <row r="660" spans="1:15" ht="11.65" customHeight="1" x14ac:dyDescent="0.2">
      <c r="A660" s="49">
        <v>660</v>
      </c>
      <c r="C660" s="56"/>
      <c r="D660" s="3"/>
      <c r="E660" s="3"/>
      <c r="F660" s="3" t="s">
        <v>30</v>
      </c>
      <c r="G660" s="57"/>
      <c r="H660" s="10">
        <v>0</v>
      </c>
      <c r="I660" s="4"/>
      <c r="J660" s="4"/>
      <c r="K660" s="4"/>
      <c r="L660" s="4"/>
      <c r="M660" s="4"/>
      <c r="N660" s="4"/>
      <c r="O660" s="4"/>
    </row>
    <row r="661" spans="1:15" ht="11.65" customHeight="1" x14ac:dyDescent="0.2">
      <c r="A661" s="49">
        <v>661</v>
      </c>
      <c r="C661" s="56" t="s">
        <v>107</v>
      </c>
      <c r="D661" s="3"/>
      <c r="E661" s="3"/>
      <c r="F661" s="3" t="s">
        <v>256</v>
      </c>
      <c r="G661" s="57"/>
      <c r="H661" s="10">
        <v>0</v>
      </c>
      <c r="I661" s="4"/>
      <c r="J661" s="4"/>
      <c r="K661" s="4"/>
      <c r="L661" s="4"/>
      <c r="M661" s="4"/>
      <c r="N661" s="4"/>
      <c r="O661" s="4"/>
    </row>
    <row r="662" spans="1:15" ht="11.65" customHeight="1" x14ac:dyDescent="0.2">
      <c r="A662" s="49">
        <v>662</v>
      </c>
      <c r="C662" s="56"/>
      <c r="D662" s="3"/>
      <c r="E662" s="3"/>
      <c r="F662" s="3"/>
      <c r="G662" s="57" t="s">
        <v>32</v>
      </c>
      <c r="H662" s="12">
        <f>SUBTOTAL(9,H658:H661)</f>
        <v>0</v>
      </c>
      <c r="I662" s="4"/>
      <c r="J662" s="4"/>
      <c r="K662" s="4"/>
      <c r="L662" s="4"/>
      <c r="M662" s="4"/>
      <c r="N662" s="4"/>
      <c r="O662" s="4"/>
    </row>
    <row r="663" spans="1:15" ht="11.65" customHeight="1" x14ac:dyDescent="0.2">
      <c r="A663" s="49">
        <v>663</v>
      </c>
      <c r="C663" s="56"/>
      <c r="D663" s="3"/>
      <c r="E663" s="3"/>
      <c r="F663" s="3"/>
      <c r="G663" s="57"/>
      <c r="H663" s="2"/>
      <c r="I663" s="4"/>
      <c r="J663" s="4"/>
      <c r="K663" s="4"/>
      <c r="L663" s="4"/>
      <c r="M663" s="4"/>
      <c r="N663" s="4"/>
      <c r="O663" s="4"/>
    </row>
    <row r="664" spans="1:15" ht="11.65" customHeight="1" x14ac:dyDescent="0.2">
      <c r="A664" s="49">
        <v>664</v>
      </c>
      <c r="C664" s="56" t="s">
        <v>108</v>
      </c>
      <c r="D664" s="3" t="s">
        <v>109</v>
      </c>
      <c r="E664" s="3"/>
      <c r="F664" s="3"/>
      <c r="G664" s="57"/>
      <c r="H664" s="2"/>
      <c r="I664" s="4"/>
      <c r="J664" s="4"/>
      <c r="K664" s="4"/>
      <c r="L664" s="4"/>
      <c r="M664" s="4"/>
      <c r="N664" s="4"/>
      <c r="O664" s="4"/>
    </row>
    <row r="665" spans="1:15" ht="11.65" customHeight="1" x14ac:dyDescent="0.2">
      <c r="A665" s="49">
        <v>665</v>
      </c>
      <c r="C665" s="56"/>
      <c r="D665" s="3"/>
      <c r="E665" s="3"/>
      <c r="F665" s="3" t="s">
        <v>247</v>
      </c>
      <c r="G665" s="57"/>
      <c r="H665" s="24">
        <v>0</v>
      </c>
      <c r="I665" s="4"/>
      <c r="J665" s="4"/>
      <c r="K665" s="4"/>
      <c r="L665" s="4"/>
      <c r="M665" s="4"/>
      <c r="N665" s="4"/>
      <c r="O665" s="4"/>
    </row>
    <row r="666" spans="1:15" ht="11.65" customHeight="1" x14ac:dyDescent="0.2">
      <c r="A666" s="49">
        <v>666</v>
      </c>
      <c r="C666" s="56"/>
      <c r="D666" s="3"/>
      <c r="E666" s="3"/>
      <c r="F666" s="3"/>
      <c r="G666" s="57"/>
      <c r="H666" s="12">
        <f>SUBTOTAL(9,H665)</f>
        <v>0</v>
      </c>
      <c r="I666" s="4"/>
      <c r="J666" s="4"/>
      <c r="K666" s="4"/>
      <c r="L666" s="4"/>
      <c r="M666" s="4"/>
      <c r="N666" s="4"/>
      <c r="O666" s="4"/>
    </row>
    <row r="667" spans="1:15" ht="11.65" customHeight="1" x14ac:dyDescent="0.2">
      <c r="A667" s="49">
        <v>667</v>
      </c>
      <c r="C667" s="56"/>
      <c r="D667" s="3"/>
      <c r="E667" s="3"/>
      <c r="F667" s="3"/>
      <c r="G667" s="57"/>
      <c r="H667" s="2"/>
      <c r="I667" s="4"/>
      <c r="J667" s="4"/>
      <c r="K667" s="4"/>
      <c r="L667" s="4"/>
      <c r="M667" s="4"/>
      <c r="N667" s="4"/>
      <c r="O667" s="4"/>
    </row>
    <row r="668" spans="1:15" ht="11.65" customHeight="1" x14ac:dyDescent="0.2">
      <c r="A668" s="49">
        <v>668</v>
      </c>
      <c r="C668" s="56"/>
      <c r="D668" s="3" t="s">
        <v>110</v>
      </c>
      <c r="E668" s="3"/>
      <c r="F668" s="3"/>
      <c r="G668" s="57"/>
      <c r="H668" s="10">
        <v>0</v>
      </c>
      <c r="I668" s="4"/>
      <c r="J668" s="4"/>
      <c r="K668" s="4"/>
      <c r="L668" s="4"/>
      <c r="M668" s="4"/>
      <c r="N668" s="4"/>
      <c r="O668" s="4"/>
    </row>
    <row r="669" spans="1:15" ht="11.65" customHeight="1" x14ac:dyDescent="0.2">
      <c r="A669" s="49">
        <v>669</v>
      </c>
      <c r="C669" s="56"/>
      <c r="D669" s="3"/>
      <c r="E669" s="3"/>
      <c r="F669" s="3"/>
      <c r="G669" s="57"/>
      <c r="H669" s="12">
        <f>H665+H668</f>
        <v>0</v>
      </c>
      <c r="I669" s="4"/>
      <c r="J669" s="4"/>
      <c r="K669" s="4"/>
      <c r="L669" s="4"/>
      <c r="M669" s="4"/>
      <c r="N669" s="4"/>
      <c r="O669" s="4"/>
    </row>
    <row r="670" spans="1:15" ht="11.65" customHeight="1" x14ac:dyDescent="0.2">
      <c r="A670" s="49">
        <v>670</v>
      </c>
      <c r="C670" s="56"/>
      <c r="D670" s="3"/>
      <c r="E670" s="3"/>
      <c r="F670" s="3"/>
      <c r="G670" s="57"/>
      <c r="H670" s="2"/>
      <c r="I670" s="4"/>
      <c r="J670" s="4"/>
      <c r="K670" s="4"/>
      <c r="L670" s="4"/>
      <c r="M670" s="4"/>
      <c r="N670" s="4"/>
      <c r="O670" s="4"/>
    </row>
    <row r="671" spans="1:15" ht="11.65" customHeight="1" x14ac:dyDescent="0.2">
      <c r="A671" s="49">
        <v>671</v>
      </c>
      <c r="C671" s="56">
        <v>1011390</v>
      </c>
      <c r="D671" s="3" t="s">
        <v>111</v>
      </c>
      <c r="E671" s="3"/>
      <c r="F671" s="3"/>
      <c r="G671" s="57"/>
      <c r="H671" s="2"/>
      <c r="I671" s="4"/>
      <c r="J671" s="4"/>
      <c r="K671" s="4"/>
      <c r="L671" s="4"/>
      <c r="M671" s="4"/>
      <c r="N671" s="4"/>
      <c r="O671" s="4"/>
    </row>
    <row r="672" spans="1:15" ht="11.65" customHeight="1" x14ac:dyDescent="0.2">
      <c r="A672" s="49">
        <v>672</v>
      </c>
      <c r="C672" s="56"/>
      <c r="D672" s="3"/>
      <c r="E672" s="3"/>
      <c r="F672" s="3" t="s">
        <v>193</v>
      </c>
      <c r="G672" s="57"/>
      <c r="H672" s="10">
        <v>0</v>
      </c>
      <c r="I672" s="4"/>
      <c r="J672" s="4"/>
      <c r="K672" s="4"/>
      <c r="L672" s="4"/>
      <c r="M672" s="4"/>
      <c r="N672" s="4"/>
      <c r="O672" s="4"/>
    </row>
    <row r="673" spans="1:15" ht="11.65" customHeight="1" x14ac:dyDescent="0.2">
      <c r="A673" s="49">
        <v>673</v>
      </c>
      <c r="C673" s="56"/>
      <c r="D673" s="3"/>
      <c r="E673" s="3"/>
      <c r="F673" s="3" t="s">
        <v>249</v>
      </c>
      <c r="G673" s="57"/>
      <c r="H673" s="20">
        <v>580324.54511333187</v>
      </c>
      <c r="I673" s="4"/>
      <c r="J673" s="4"/>
      <c r="K673" s="4"/>
      <c r="L673" s="4"/>
      <c r="M673" s="4"/>
      <c r="N673" s="4"/>
      <c r="O673" s="4"/>
    </row>
    <row r="674" spans="1:15" ht="11.65" customHeight="1" x14ac:dyDescent="0.2">
      <c r="A674" s="49">
        <v>674</v>
      </c>
      <c r="C674" s="56"/>
      <c r="D674" s="3"/>
      <c r="E674" s="3"/>
      <c r="F674" s="3" t="s">
        <v>251</v>
      </c>
      <c r="G674" s="57"/>
      <c r="H674" s="20">
        <v>0</v>
      </c>
      <c r="I674" s="4"/>
      <c r="J674" s="4"/>
      <c r="K674" s="4"/>
      <c r="L674" s="4"/>
      <c r="M674" s="4"/>
      <c r="N674" s="4"/>
      <c r="O674" s="4"/>
    </row>
    <row r="675" spans="1:15" ht="11.65" customHeight="1" x14ac:dyDescent="0.2">
      <c r="A675" s="49">
        <v>675</v>
      </c>
      <c r="C675" s="56"/>
      <c r="D675" s="3"/>
      <c r="E675" s="3"/>
      <c r="F675" s="3" t="s">
        <v>248</v>
      </c>
      <c r="G675" s="57"/>
      <c r="H675" s="24">
        <v>0</v>
      </c>
      <c r="I675" s="4"/>
      <c r="J675" s="4"/>
      <c r="K675" s="4"/>
      <c r="L675" s="4"/>
      <c r="M675" s="4"/>
      <c r="N675" s="4"/>
      <c r="O675" s="4"/>
    </row>
    <row r="676" spans="1:15" ht="11.65" customHeight="1" x14ac:dyDescent="0.2">
      <c r="A676" s="49">
        <v>676</v>
      </c>
      <c r="C676" s="56"/>
      <c r="D676" s="3"/>
      <c r="E676" s="3"/>
      <c r="F676" s="3"/>
      <c r="G676" s="57" t="s">
        <v>112</v>
      </c>
      <c r="H676" s="12">
        <f>SUBTOTAL(9,H672:H675)</f>
        <v>580324.54511333187</v>
      </c>
      <c r="I676" s="4"/>
      <c r="J676" s="4"/>
      <c r="K676" s="4"/>
      <c r="L676" s="4"/>
      <c r="M676" s="4"/>
      <c r="N676" s="4"/>
      <c r="O676" s="4"/>
    </row>
    <row r="677" spans="1:15" ht="11.65" customHeight="1" x14ac:dyDescent="0.2">
      <c r="A677" s="49">
        <v>677</v>
      </c>
      <c r="C677" s="56"/>
      <c r="D677" s="3"/>
      <c r="E677" s="3"/>
      <c r="F677" s="3"/>
      <c r="G677" s="57"/>
      <c r="H677" s="2"/>
      <c r="I677" s="4"/>
      <c r="J677" s="4"/>
      <c r="K677" s="4"/>
      <c r="L677" s="4"/>
      <c r="M677" s="4"/>
      <c r="N677" s="4"/>
      <c r="O677" s="4"/>
    </row>
    <row r="678" spans="1:15" ht="11.65" customHeight="1" x14ac:dyDescent="0.2">
      <c r="A678" s="49">
        <v>678</v>
      </c>
      <c r="C678" s="56"/>
      <c r="D678" s="3" t="s">
        <v>110</v>
      </c>
      <c r="E678" s="3"/>
      <c r="F678" s="3" t="s">
        <v>249</v>
      </c>
      <c r="G678" s="57"/>
      <c r="H678" s="10">
        <f>-H673</f>
        <v>-580324.54511333187</v>
      </c>
      <c r="I678" s="4"/>
      <c r="J678" s="4"/>
      <c r="K678" s="4"/>
      <c r="L678" s="4"/>
      <c r="M678" s="4"/>
      <c r="N678" s="4"/>
      <c r="O678" s="4"/>
    </row>
    <row r="679" spans="1:15" ht="11.65" customHeight="1" x14ac:dyDescent="0.2">
      <c r="A679" s="49">
        <v>679</v>
      </c>
      <c r="C679" s="56"/>
      <c r="D679" s="3"/>
      <c r="E679" s="3"/>
      <c r="F679" s="3"/>
      <c r="G679" s="57" t="s">
        <v>112</v>
      </c>
      <c r="H679" s="12">
        <f>H676+H678</f>
        <v>0</v>
      </c>
      <c r="I679" s="4"/>
      <c r="J679" s="4"/>
      <c r="K679" s="4"/>
      <c r="L679" s="4"/>
      <c r="M679" s="4"/>
      <c r="N679" s="4"/>
      <c r="O679" s="4"/>
    </row>
    <row r="680" spans="1:15" ht="11.65" customHeight="1" x14ac:dyDescent="0.2">
      <c r="A680" s="49">
        <v>680</v>
      </c>
      <c r="C680" s="56"/>
      <c r="D680" s="3"/>
      <c r="E680" s="3"/>
      <c r="F680" s="3"/>
      <c r="G680" s="57"/>
      <c r="H680" s="2"/>
      <c r="I680" s="4"/>
      <c r="J680" s="4"/>
      <c r="K680" s="4"/>
      <c r="L680" s="4"/>
      <c r="M680" s="4"/>
      <c r="N680" s="4"/>
      <c r="O680" s="4"/>
    </row>
    <row r="681" spans="1:15" ht="11.65" customHeight="1" x14ac:dyDescent="0.2">
      <c r="A681" s="49">
        <v>681</v>
      </c>
      <c r="C681" s="56">
        <v>1011392</v>
      </c>
      <c r="D681" s="3" t="s">
        <v>113</v>
      </c>
      <c r="E681" s="3"/>
      <c r="F681" s="3"/>
      <c r="G681" s="57"/>
      <c r="H681" s="2"/>
      <c r="I681" s="4"/>
      <c r="J681" s="4"/>
      <c r="K681" s="4"/>
      <c r="L681" s="4"/>
      <c r="M681" s="4"/>
      <c r="N681" s="4"/>
      <c r="O681" s="4"/>
    </row>
    <row r="682" spans="1:15" ht="11.65" customHeight="1" x14ac:dyDescent="0.2">
      <c r="A682" s="49">
        <v>682</v>
      </c>
      <c r="C682" s="56"/>
      <c r="D682" s="3"/>
      <c r="E682" s="3"/>
      <c r="F682" s="3" t="s">
        <v>248</v>
      </c>
      <c r="G682" s="57"/>
      <c r="H682" s="23">
        <v>0</v>
      </c>
      <c r="I682" s="4"/>
      <c r="J682" s="4"/>
      <c r="K682" s="4"/>
      <c r="L682" s="4"/>
      <c r="M682" s="4"/>
      <c r="N682" s="4"/>
      <c r="O682" s="4"/>
    </row>
    <row r="683" spans="1:15" ht="11.65" customHeight="1" x14ac:dyDescent="0.2">
      <c r="A683" s="49">
        <v>683</v>
      </c>
      <c r="C683" s="56"/>
      <c r="D683" s="3"/>
      <c r="E683" s="3"/>
      <c r="F683" s="3"/>
      <c r="G683" s="57" t="s">
        <v>112</v>
      </c>
      <c r="H683" s="12">
        <f>SUBTOTAL(9,H682)</f>
        <v>0</v>
      </c>
      <c r="I683" s="4"/>
      <c r="J683" s="4"/>
      <c r="K683" s="4"/>
      <c r="L683" s="4"/>
      <c r="M683" s="4"/>
      <c r="N683" s="4"/>
      <c r="O683" s="4"/>
    </row>
    <row r="684" spans="1:15" ht="11.65" customHeight="1" x14ac:dyDescent="0.2">
      <c r="A684" s="49">
        <v>684</v>
      </c>
      <c r="C684" s="56"/>
      <c r="D684" s="3"/>
      <c r="E684" s="3"/>
      <c r="F684" s="3"/>
      <c r="G684" s="57"/>
      <c r="H684" s="2"/>
      <c r="I684" s="4"/>
      <c r="J684" s="4"/>
      <c r="K684" s="4"/>
      <c r="L684" s="4"/>
      <c r="M684" s="4"/>
      <c r="N684" s="4"/>
      <c r="O684" s="4"/>
    </row>
    <row r="685" spans="1:15" ht="11.65" customHeight="1" x14ac:dyDescent="0.2">
      <c r="A685" s="49">
        <v>685</v>
      </c>
      <c r="C685" s="56"/>
      <c r="D685" s="3" t="s">
        <v>110</v>
      </c>
      <c r="E685" s="3"/>
      <c r="F685" s="3"/>
      <c r="G685" s="57"/>
      <c r="H685" s="10">
        <f>-H682</f>
        <v>0</v>
      </c>
      <c r="I685" s="4"/>
      <c r="J685" s="4"/>
      <c r="K685" s="4"/>
      <c r="L685" s="4"/>
      <c r="M685" s="4"/>
      <c r="N685" s="4"/>
      <c r="O685" s="4"/>
    </row>
    <row r="686" spans="1:15" ht="11.65" customHeight="1" x14ac:dyDescent="0.2">
      <c r="A686" s="49">
        <v>686</v>
      </c>
      <c r="C686" s="56"/>
      <c r="D686" s="3"/>
      <c r="E686" s="3"/>
      <c r="F686" s="3"/>
      <c r="G686" s="57" t="s">
        <v>112</v>
      </c>
      <c r="H686" s="12">
        <f>H683+H685</f>
        <v>0</v>
      </c>
      <c r="I686" s="4"/>
      <c r="J686" s="4"/>
      <c r="K686" s="4"/>
      <c r="L686" s="4"/>
      <c r="M686" s="4"/>
      <c r="N686" s="4"/>
      <c r="O686" s="4"/>
    </row>
    <row r="687" spans="1:15" ht="11.65" customHeight="1" x14ac:dyDescent="0.2">
      <c r="A687" s="49">
        <v>687</v>
      </c>
      <c r="C687" s="56"/>
      <c r="D687" s="3"/>
      <c r="E687" s="3"/>
      <c r="F687" s="3"/>
      <c r="G687" s="57"/>
      <c r="H687" s="2"/>
      <c r="I687" s="4"/>
      <c r="J687" s="4"/>
      <c r="K687" s="4"/>
      <c r="L687" s="4"/>
      <c r="M687" s="4"/>
      <c r="N687" s="4"/>
      <c r="O687" s="4"/>
    </row>
    <row r="688" spans="1:15" ht="11.65" customHeight="1" x14ac:dyDescent="0.2">
      <c r="A688" s="49">
        <v>688</v>
      </c>
      <c r="C688" s="56" t="s">
        <v>114</v>
      </c>
      <c r="D688" s="3" t="s">
        <v>115</v>
      </c>
      <c r="E688" s="3"/>
      <c r="F688" s="3"/>
      <c r="G688" s="57"/>
      <c r="H688" s="2">
        <v>0</v>
      </c>
      <c r="I688" s="4"/>
      <c r="J688" s="4"/>
      <c r="K688" s="4"/>
      <c r="L688" s="4"/>
      <c r="M688" s="4"/>
      <c r="N688" s="4"/>
      <c r="O688" s="4"/>
    </row>
    <row r="689" spans="1:15" ht="11.65" customHeight="1" x14ac:dyDescent="0.2">
      <c r="A689" s="49">
        <v>689</v>
      </c>
      <c r="C689" s="56"/>
      <c r="D689" s="3"/>
      <c r="E689" s="3"/>
      <c r="F689" s="3" t="s">
        <v>193</v>
      </c>
      <c r="G689" s="57"/>
      <c r="H689" s="10">
        <v>0</v>
      </c>
      <c r="I689" s="4"/>
      <c r="J689" s="4"/>
      <c r="K689" s="4"/>
      <c r="L689" s="4"/>
      <c r="M689" s="4"/>
      <c r="N689" s="4"/>
      <c r="O689" s="4"/>
    </row>
    <row r="690" spans="1:15" ht="11.65" customHeight="1" x14ac:dyDescent="0.2">
      <c r="A690" s="49">
        <v>690</v>
      </c>
      <c r="C690" s="56"/>
      <c r="D690" s="3"/>
      <c r="E690" s="3"/>
      <c r="F690" s="3" t="s">
        <v>248</v>
      </c>
      <c r="G690" s="57"/>
      <c r="H690" s="10">
        <v>4366354.3116631713</v>
      </c>
      <c r="I690" s="4"/>
      <c r="J690" s="4"/>
      <c r="K690" s="4"/>
      <c r="L690" s="4"/>
      <c r="M690" s="4"/>
      <c r="N690" s="4"/>
      <c r="O690" s="4"/>
    </row>
    <row r="691" spans="1:15" ht="11.65" customHeight="1" x14ac:dyDescent="0.2">
      <c r="A691" s="49">
        <v>691</v>
      </c>
      <c r="C691" s="56"/>
      <c r="D691" s="3"/>
      <c r="E691" s="3"/>
      <c r="F691" s="3" t="s">
        <v>255</v>
      </c>
      <c r="G691" s="57"/>
      <c r="H691" s="10">
        <v>0</v>
      </c>
      <c r="I691" s="4"/>
      <c r="J691" s="4"/>
      <c r="K691" s="4"/>
      <c r="L691" s="4"/>
      <c r="M691" s="4"/>
      <c r="N691" s="4"/>
      <c r="O691" s="4"/>
    </row>
    <row r="692" spans="1:15" ht="11.65" customHeight="1" x14ac:dyDescent="0.2">
      <c r="A692" s="49">
        <v>692</v>
      </c>
      <c r="C692" s="56"/>
      <c r="D692" s="3"/>
      <c r="E692" s="3"/>
      <c r="F692" s="3" t="s">
        <v>24</v>
      </c>
      <c r="G692" s="57"/>
      <c r="H692" s="10">
        <v>0</v>
      </c>
      <c r="I692" s="4"/>
      <c r="J692" s="4"/>
      <c r="K692" s="4"/>
      <c r="L692" s="4"/>
      <c r="M692" s="4"/>
      <c r="N692" s="4"/>
      <c r="O692" s="4"/>
    </row>
    <row r="693" spans="1:15" ht="11.65" customHeight="1" x14ac:dyDescent="0.2">
      <c r="A693" s="49">
        <v>693</v>
      </c>
      <c r="C693" s="56"/>
      <c r="D693" s="3"/>
      <c r="E693" s="3"/>
      <c r="F693" s="3" t="s">
        <v>251</v>
      </c>
      <c r="G693" s="57"/>
      <c r="H693" s="10">
        <v>0</v>
      </c>
      <c r="I693" s="4"/>
      <c r="J693" s="4"/>
      <c r="K693" s="4"/>
      <c r="L693" s="4"/>
      <c r="M693" s="4"/>
      <c r="N693" s="4"/>
      <c r="O693" s="4"/>
    </row>
    <row r="694" spans="1:15" ht="11.65" customHeight="1" x14ac:dyDescent="0.2">
      <c r="A694" s="49">
        <v>694</v>
      </c>
      <c r="C694" s="56"/>
      <c r="D694" s="3"/>
      <c r="E694" s="3"/>
      <c r="F694" s="3" t="s">
        <v>249</v>
      </c>
      <c r="G694" s="57"/>
      <c r="H694" s="10">
        <v>0</v>
      </c>
      <c r="I694" s="4"/>
      <c r="J694" s="4"/>
      <c r="K694" s="4"/>
      <c r="L694" s="4"/>
      <c r="M694" s="4"/>
      <c r="N694" s="4"/>
      <c r="O694" s="4"/>
    </row>
    <row r="695" spans="1:15" ht="11.65" customHeight="1" x14ac:dyDescent="0.2">
      <c r="A695" s="49">
        <v>695</v>
      </c>
      <c r="C695" s="56"/>
      <c r="D695" s="3"/>
      <c r="E695" s="3"/>
      <c r="F695" s="3"/>
      <c r="G695" s="57"/>
      <c r="H695" s="12">
        <f>SUBTOTAL(9,H688:H694)</f>
        <v>4366354.3116631713</v>
      </c>
      <c r="I695" s="4"/>
      <c r="J695" s="4"/>
      <c r="K695" s="4"/>
      <c r="L695" s="4"/>
      <c r="M695" s="4"/>
      <c r="N695" s="4"/>
      <c r="O695" s="4"/>
    </row>
    <row r="696" spans="1:15" ht="11.65" customHeight="1" x14ac:dyDescent="0.2">
      <c r="A696" s="49">
        <v>696</v>
      </c>
      <c r="C696" s="56"/>
      <c r="D696" s="3"/>
      <c r="E696" s="3"/>
      <c r="F696" s="3"/>
      <c r="G696" s="57"/>
      <c r="H696" s="2"/>
      <c r="I696" s="4"/>
      <c r="J696" s="4"/>
      <c r="K696" s="4"/>
      <c r="L696" s="4"/>
      <c r="M696" s="4"/>
      <c r="N696" s="4"/>
      <c r="O696" s="4"/>
    </row>
    <row r="697" spans="1:15" ht="11.65" customHeight="1" x14ac:dyDescent="0.2">
      <c r="A697" s="49">
        <v>697</v>
      </c>
      <c r="C697" s="56" t="s">
        <v>116</v>
      </c>
      <c r="D697" s="3" t="s">
        <v>115</v>
      </c>
      <c r="E697" s="3"/>
      <c r="F697" s="3"/>
      <c r="G697" s="57"/>
      <c r="H697" s="2"/>
      <c r="I697" s="4"/>
      <c r="J697" s="4"/>
      <c r="K697" s="4"/>
      <c r="L697" s="4"/>
      <c r="M697" s="4"/>
      <c r="N697" s="4"/>
      <c r="O697" s="4"/>
    </row>
    <row r="698" spans="1:15" ht="11.65" customHeight="1" x14ac:dyDescent="0.2">
      <c r="A698" s="49">
        <v>698</v>
      </c>
      <c r="C698" s="56"/>
      <c r="D698" s="3"/>
      <c r="E698" s="3"/>
      <c r="F698" s="3" t="s">
        <v>193</v>
      </c>
      <c r="G698" s="57"/>
      <c r="H698" s="10">
        <v>0</v>
      </c>
      <c r="I698" s="4"/>
      <c r="J698" s="4"/>
      <c r="K698" s="4"/>
      <c r="L698" s="4"/>
      <c r="M698" s="4"/>
      <c r="N698" s="4"/>
      <c r="O698" s="4"/>
    </row>
    <row r="699" spans="1:15" ht="11.65" customHeight="1" x14ac:dyDescent="0.2">
      <c r="A699" s="49">
        <v>699</v>
      </c>
      <c r="C699" s="56"/>
      <c r="D699" s="3"/>
      <c r="E699" s="3"/>
      <c r="F699" s="3" t="s">
        <v>248</v>
      </c>
      <c r="G699" s="57"/>
      <c r="H699" s="10">
        <v>0</v>
      </c>
      <c r="I699" s="4"/>
      <c r="J699" s="4"/>
      <c r="K699" s="4"/>
      <c r="L699" s="4"/>
      <c r="M699" s="4"/>
      <c r="N699" s="4"/>
      <c r="O699" s="4"/>
    </row>
    <row r="700" spans="1:15" ht="11.65" customHeight="1" x14ac:dyDescent="0.2">
      <c r="A700" s="49">
        <v>700</v>
      </c>
      <c r="C700" s="56"/>
      <c r="D700" s="3"/>
      <c r="E700" s="3"/>
      <c r="F700" s="3" t="s">
        <v>24</v>
      </c>
      <c r="G700" s="57"/>
      <c r="H700" s="10">
        <v>0</v>
      </c>
      <c r="I700" s="4"/>
      <c r="J700" s="4"/>
      <c r="K700" s="4"/>
      <c r="L700" s="4"/>
      <c r="M700" s="4"/>
      <c r="N700" s="4"/>
      <c r="O700" s="4"/>
    </row>
    <row r="701" spans="1:15" ht="11.65" customHeight="1" x14ac:dyDescent="0.2">
      <c r="A701" s="49">
        <v>701</v>
      </c>
      <c r="C701" s="56"/>
      <c r="D701" s="3"/>
      <c r="E701" s="3"/>
      <c r="F701" s="3" t="s">
        <v>250</v>
      </c>
      <c r="G701" s="57"/>
      <c r="H701" s="10">
        <v>0</v>
      </c>
      <c r="I701" s="4"/>
      <c r="J701" s="4"/>
      <c r="K701" s="4"/>
      <c r="L701" s="4"/>
      <c r="M701" s="4"/>
      <c r="N701" s="4"/>
      <c r="O701" s="4"/>
    </row>
    <row r="702" spans="1:15" ht="11.65" customHeight="1" x14ac:dyDescent="0.2">
      <c r="A702" s="49">
        <v>702</v>
      </c>
      <c r="C702" s="56"/>
      <c r="D702" s="3"/>
      <c r="E702" s="3"/>
      <c r="F702" s="3" t="s">
        <v>254</v>
      </c>
      <c r="G702" s="57"/>
      <c r="H702" s="10">
        <v>0</v>
      </c>
      <c r="I702" s="4"/>
      <c r="J702" s="4"/>
      <c r="K702" s="4"/>
      <c r="L702" s="4"/>
      <c r="M702" s="4"/>
      <c r="N702" s="4"/>
      <c r="O702" s="4"/>
    </row>
    <row r="703" spans="1:15" ht="11.65" customHeight="1" x14ac:dyDescent="0.2">
      <c r="A703" s="49">
        <v>703</v>
      </c>
      <c r="C703" s="56"/>
      <c r="D703" s="3"/>
      <c r="E703" s="3"/>
      <c r="F703" s="3"/>
      <c r="G703" s="57"/>
      <c r="H703" s="12">
        <f>SUBTOTAL(9,H697:H702)</f>
        <v>0</v>
      </c>
      <c r="I703" s="4"/>
      <c r="J703" s="4"/>
      <c r="K703" s="4"/>
      <c r="L703" s="4"/>
      <c r="M703" s="4"/>
      <c r="N703" s="4"/>
      <c r="O703" s="4"/>
    </row>
    <row r="704" spans="1:15" ht="11.65" customHeight="1" x14ac:dyDescent="0.2">
      <c r="A704" s="49">
        <v>704</v>
      </c>
      <c r="C704" s="56"/>
      <c r="D704" s="3"/>
      <c r="E704" s="3"/>
      <c r="F704" s="3"/>
      <c r="G704" s="57"/>
      <c r="H704" s="2"/>
      <c r="I704" s="4"/>
      <c r="J704" s="11"/>
      <c r="K704" s="11"/>
      <c r="L704" s="11"/>
      <c r="M704" s="11"/>
      <c r="N704" s="11"/>
      <c r="O704" s="11"/>
    </row>
    <row r="705" spans="1:15" ht="11.65" customHeight="1" thickBot="1" x14ac:dyDescent="0.25">
      <c r="A705" s="49">
        <v>705</v>
      </c>
      <c r="C705" s="63" t="s">
        <v>117</v>
      </c>
      <c r="D705" s="3"/>
      <c r="E705" s="3"/>
      <c r="F705" s="3"/>
      <c r="G705" s="57" t="s">
        <v>32</v>
      </c>
      <c r="H705" s="13">
        <f>SUBTOTAL(9,$H$510:$H$703)</f>
        <v>95653343.05349341</v>
      </c>
      <c r="I705" s="4"/>
      <c r="J705" s="4"/>
      <c r="K705" s="4"/>
      <c r="L705" s="4"/>
      <c r="M705" s="4"/>
      <c r="N705" s="4"/>
      <c r="O705" s="4"/>
    </row>
    <row r="706" spans="1:15" ht="11.65" customHeight="1" thickTop="1" x14ac:dyDescent="0.2">
      <c r="A706" s="49">
        <v>706</v>
      </c>
      <c r="C706" s="56"/>
      <c r="D706" s="3"/>
      <c r="E706" s="3"/>
      <c r="F706" s="3"/>
      <c r="G706" s="57"/>
      <c r="H706" s="2"/>
      <c r="I706" s="4"/>
      <c r="J706" s="4"/>
      <c r="K706" s="4"/>
      <c r="L706" s="4"/>
      <c r="M706" s="4"/>
      <c r="N706" s="4"/>
      <c r="O706" s="4"/>
    </row>
    <row r="707" spans="1:15" ht="11.65" customHeight="1" x14ac:dyDescent="0.2">
      <c r="A707" s="49">
        <v>707</v>
      </c>
      <c r="C707" s="56" t="s">
        <v>118</v>
      </c>
      <c r="D707" s="3"/>
      <c r="E707" s="3"/>
      <c r="F707" s="3"/>
      <c r="G707" s="57"/>
      <c r="H707" s="2"/>
      <c r="I707" s="4"/>
      <c r="J707" s="4"/>
      <c r="K707" s="4"/>
      <c r="L707" s="4"/>
      <c r="M707" s="4"/>
      <c r="N707" s="4"/>
      <c r="O707" s="4"/>
    </row>
    <row r="708" spans="1:15" ht="11.65" customHeight="1" x14ac:dyDescent="0.2">
      <c r="A708" s="49">
        <v>708</v>
      </c>
      <c r="C708" s="56"/>
      <c r="D708" s="3"/>
      <c r="E708" s="3" t="s">
        <v>193</v>
      </c>
      <c r="F708" s="3"/>
      <c r="G708" s="57"/>
      <c r="H708" s="10">
        <f t="shared" ref="H708:H722" si="3">SUMIFS($H$510:$H$703,$F$510:$F$703,E708)</f>
        <v>48854099.789999992</v>
      </c>
      <c r="I708" s="4"/>
      <c r="J708" s="4"/>
      <c r="K708" s="4"/>
      <c r="L708" s="4"/>
      <c r="M708" s="4"/>
      <c r="N708" s="4"/>
      <c r="O708" s="4"/>
    </row>
    <row r="709" spans="1:15" ht="11.65" customHeight="1" x14ac:dyDescent="0.2">
      <c r="A709" s="49">
        <v>709</v>
      </c>
      <c r="C709" s="56"/>
      <c r="D709" s="3"/>
      <c r="E709" s="3" t="s">
        <v>253</v>
      </c>
      <c r="F709" s="3"/>
      <c r="G709" s="57"/>
      <c r="H709" s="10">
        <f t="shared" si="3"/>
        <v>4986214.5126753366</v>
      </c>
      <c r="I709" s="4"/>
      <c r="J709" s="4"/>
      <c r="K709" s="4"/>
      <c r="L709" s="4"/>
      <c r="M709" s="4"/>
      <c r="N709" s="4"/>
      <c r="O709" s="4"/>
    </row>
    <row r="710" spans="1:15" ht="11.65" customHeight="1" x14ac:dyDescent="0.2">
      <c r="A710" s="49">
        <v>710</v>
      </c>
      <c r="C710" s="56"/>
      <c r="D710" s="3"/>
      <c r="E710" s="3" t="s">
        <v>256</v>
      </c>
      <c r="F710" s="3"/>
      <c r="G710" s="57"/>
      <c r="H710" s="10">
        <f t="shared" si="3"/>
        <v>0</v>
      </c>
      <c r="I710" s="4"/>
      <c r="J710" s="4"/>
      <c r="K710" s="4"/>
      <c r="L710" s="4"/>
      <c r="M710" s="4"/>
      <c r="N710" s="4"/>
      <c r="O710" s="4"/>
    </row>
    <row r="711" spans="1:15" ht="11.65" customHeight="1" x14ac:dyDescent="0.2">
      <c r="A711" s="49">
        <v>711</v>
      </c>
      <c r="C711" s="56"/>
      <c r="D711" s="3"/>
      <c r="E711" s="58" t="s">
        <v>24</v>
      </c>
      <c r="F711" s="3"/>
      <c r="G711" s="57"/>
      <c r="H711" s="10">
        <f t="shared" si="3"/>
        <v>15115911.962218346</v>
      </c>
      <c r="I711" s="4"/>
      <c r="J711" s="4"/>
      <c r="K711" s="4"/>
      <c r="L711" s="4"/>
      <c r="M711" s="4"/>
      <c r="N711" s="4"/>
      <c r="O711" s="4"/>
    </row>
    <row r="712" spans="1:15" ht="11.65" customHeight="1" x14ac:dyDescent="0.2">
      <c r="A712" s="49">
        <v>712</v>
      </c>
      <c r="C712" s="56"/>
      <c r="D712" s="3"/>
      <c r="E712" s="58" t="s">
        <v>248</v>
      </c>
      <c r="F712" s="3"/>
      <c r="G712" s="57"/>
      <c r="H712" s="10">
        <f t="shared" si="3"/>
        <v>24856442.166505888</v>
      </c>
      <c r="I712" s="4"/>
      <c r="J712" s="4"/>
      <c r="K712" s="4"/>
      <c r="L712" s="4"/>
      <c r="M712" s="4"/>
      <c r="N712" s="4"/>
      <c r="O712" s="4"/>
    </row>
    <row r="713" spans="1:15" ht="11.65" customHeight="1" x14ac:dyDescent="0.2">
      <c r="A713" s="49">
        <v>713</v>
      </c>
      <c r="C713" s="56"/>
      <c r="D713" s="3"/>
      <c r="E713" s="58" t="s">
        <v>247</v>
      </c>
      <c r="F713" s="3"/>
      <c r="G713" s="57"/>
      <c r="H713" s="10">
        <f t="shared" si="3"/>
        <v>0</v>
      </c>
      <c r="I713" s="4"/>
      <c r="J713" s="4"/>
      <c r="K713" s="4"/>
      <c r="L713" s="4"/>
      <c r="M713" s="4"/>
      <c r="N713" s="4"/>
      <c r="O713" s="4"/>
    </row>
    <row r="714" spans="1:15" ht="11.65" customHeight="1" x14ac:dyDescent="0.2">
      <c r="A714" s="49">
        <v>714</v>
      </c>
      <c r="C714" s="56"/>
      <c r="D714" s="3"/>
      <c r="E714" s="58" t="s">
        <v>255</v>
      </c>
      <c r="F714" s="3"/>
      <c r="G714" s="57"/>
      <c r="H714" s="10">
        <f t="shared" si="3"/>
        <v>1166238.2922501583</v>
      </c>
      <c r="I714" s="4"/>
      <c r="J714" s="4"/>
      <c r="K714" s="4"/>
      <c r="L714" s="4"/>
      <c r="M714" s="4"/>
      <c r="N714" s="4"/>
      <c r="O714" s="4"/>
    </row>
    <row r="715" spans="1:15" ht="11.65" customHeight="1" x14ac:dyDescent="0.2">
      <c r="A715" s="49">
        <v>715</v>
      </c>
      <c r="C715" s="56"/>
      <c r="D715" s="3"/>
      <c r="E715" s="56" t="s">
        <v>259</v>
      </c>
      <c r="F715" s="3"/>
      <c r="G715" s="57"/>
      <c r="H715" s="10">
        <f t="shared" si="3"/>
        <v>0</v>
      </c>
      <c r="I715" s="4"/>
      <c r="J715" s="4"/>
      <c r="K715" s="4"/>
      <c r="L715" s="4"/>
      <c r="M715" s="4"/>
      <c r="N715" s="4"/>
      <c r="O715" s="4"/>
    </row>
    <row r="716" spans="1:15" ht="11.65" customHeight="1" x14ac:dyDescent="0.2">
      <c r="A716" s="49">
        <v>716</v>
      </c>
      <c r="C716" s="56"/>
      <c r="D716" s="3"/>
      <c r="E716" s="56" t="s">
        <v>249</v>
      </c>
      <c r="F716" s="3"/>
      <c r="G716" s="57"/>
      <c r="H716" s="10">
        <f t="shared" si="3"/>
        <v>674436.3298436508</v>
      </c>
      <c r="I716" s="4"/>
      <c r="J716" s="4"/>
      <c r="K716" s="4"/>
      <c r="L716" s="4"/>
      <c r="M716" s="4"/>
      <c r="N716" s="4"/>
      <c r="O716" s="4"/>
    </row>
    <row r="717" spans="1:15" ht="11.65" customHeight="1" x14ac:dyDescent="0.2">
      <c r="A717" s="49">
        <v>717</v>
      </c>
      <c r="C717" s="56"/>
      <c r="D717" s="3"/>
      <c r="E717" s="56" t="s">
        <v>251</v>
      </c>
      <c r="F717" s="3"/>
      <c r="G717" s="57"/>
      <c r="H717" s="10">
        <f t="shared" si="3"/>
        <v>0</v>
      </c>
      <c r="I717" s="4"/>
      <c r="J717" s="4"/>
      <c r="K717" s="4"/>
      <c r="L717" s="4"/>
      <c r="M717" s="4"/>
      <c r="N717" s="4"/>
      <c r="O717" s="4"/>
    </row>
    <row r="718" spans="1:15" ht="11.65" customHeight="1" x14ac:dyDescent="0.2">
      <c r="A718" s="49">
        <v>718</v>
      </c>
      <c r="C718" s="56"/>
      <c r="D718" s="3"/>
      <c r="E718" s="56" t="s">
        <v>252</v>
      </c>
      <c r="F718" s="3"/>
      <c r="G718" s="57"/>
      <c r="H718" s="10">
        <f t="shared" si="3"/>
        <v>0</v>
      </c>
      <c r="I718" s="4"/>
      <c r="J718" s="4"/>
      <c r="K718" s="4"/>
      <c r="L718" s="4"/>
      <c r="M718" s="4"/>
      <c r="N718" s="4"/>
      <c r="O718" s="4"/>
    </row>
    <row r="719" spans="1:15" ht="11.65" customHeight="1" x14ac:dyDescent="0.2">
      <c r="A719" s="49">
        <v>719</v>
      </c>
      <c r="C719" s="56"/>
      <c r="D719" s="3"/>
      <c r="E719" s="56" t="s">
        <v>30</v>
      </c>
      <c r="F719" s="3"/>
      <c r="G719" s="57"/>
      <c r="H719" s="10">
        <f t="shared" si="3"/>
        <v>0</v>
      </c>
      <c r="I719" s="4"/>
      <c r="J719" s="4"/>
      <c r="K719" s="4"/>
      <c r="L719" s="4"/>
      <c r="M719" s="4"/>
      <c r="N719" s="4"/>
      <c r="O719" s="4"/>
    </row>
    <row r="720" spans="1:15" ht="11.65" customHeight="1" x14ac:dyDescent="0.2">
      <c r="A720" s="49">
        <v>720</v>
      </c>
      <c r="C720" s="56"/>
      <c r="D720" s="3"/>
      <c r="E720" s="56" t="s">
        <v>261</v>
      </c>
      <c r="F720" s="3"/>
      <c r="G720" s="57"/>
      <c r="H720" s="10">
        <f t="shared" si="3"/>
        <v>0</v>
      </c>
      <c r="I720" s="4"/>
      <c r="J720" s="4"/>
      <c r="K720" s="4"/>
      <c r="L720" s="4"/>
      <c r="M720" s="4"/>
      <c r="N720" s="4"/>
      <c r="O720" s="4"/>
    </row>
    <row r="721" spans="1:15" ht="11.65" customHeight="1" x14ac:dyDescent="0.2">
      <c r="A721" s="49">
        <v>721</v>
      </c>
      <c r="C721" s="56"/>
      <c r="D721" s="3"/>
      <c r="E721" s="56" t="s">
        <v>262</v>
      </c>
      <c r="F721" s="3"/>
      <c r="G721" s="57"/>
      <c r="H721" s="10">
        <f t="shared" si="3"/>
        <v>0</v>
      </c>
      <c r="I721" s="4"/>
      <c r="J721" s="4"/>
      <c r="K721" s="4"/>
      <c r="L721" s="4"/>
      <c r="M721" s="4"/>
      <c r="N721" s="4"/>
      <c r="O721" s="4"/>
    </row>
    <row r="722" spans="1:15" ht="11.65" customHeight="1" x14ac:dyDescent="0.2">
      <c r="A722" s="49">
        <v>722</v>
      </c>
      <c r="C722" s="56"/>
      <c r="D722" s="3"/>
      <c r="E722" s="3" t="s">
        <v>271</v>
      </c>
      <c r="F722" s="3"/>
      <c r="G722" s="57"/>
      <c r="H722" s="10">
        <f t="shared" si="3"/>
        <v>0</v>
      </c>
      <c r="I722" s="4"/>
      <c r="J722" s="4"/>
      <c r="K722" s="4"/>
      <c r="L722" s="4"/>
      <c r="M722" s="4"/>
      <c r="N722" s="4"/>
      <c r="O722" s="4"/>
    </row>
    <row r="723" spans="1:15" ht="11.65" customHeight="1" thickBot="1" x14ac:dyDescent="0.25">
      <c r="A723" s="49">
        <v>723</v>
      </c>
      <c r="C723" s="56" t="s">
        <v>119</v>
      </c>
      <c r="D723" s="3"/>
      <c r="E723" s="3"/>
      <c r="F723" s="3"/>
      <c r="G723" s="57" t="s">
        <v>32</v>
      </c>
      <c r="H723" s="19">
        <f>SUM(H708:H722)</f>
        <v>95653343.053493381</v>
      </c>
      <c r="I723" s="4"/>
      <c r="J723" s="4"/>
      <c r="K723" s="4"/>
      <c r="L723" s="4"/>
      <c r="M723" s="4"/>
      <c r="N723" s="4"/>
      <c r="O723" s="4"/>
    </row>
    <row r="724" spans="1:15" ht="11.65" customHeight="1" thickTop="1" x14ac:dyDescent="0.2">
      <c r="A724" s="49">
        <v>724</v>
      </c>
      <c r="C724" s="56">
        <v>301</v>
      </c>
      <c r="D724" s="3" t="s">
        <v>120</v>
      </c>
      <c r="E724" s="3"/>
      <c r="F724" s="3"/>
      <c r="G724" s="57"/>
      <c r="H724" s="2"/>
      <c r="I724" s="4"/>
      <c r="J724" s="4"/>
      <c r="K724" s="4"/>
      <c r="L724" s="4"/>
      <c r="M724" s="4"/>
      <c r="N724" s="4"/>
      <c r="O724" s="4"/>
    </row>
    <row r="725" spans="1:15" ht="11.65" customHeight="1" x14ac:dyDescent="0.2">
      <c r="A725" s="49">
        <v>725</v>
      </c>
      <c r="C725" s="56"/>
      <c r="D725" s="3"/>
      <c r="E725" s="3"/>
      <c r="F725" s="3" t="s">
        <v>193</v>
      </c>
      <c r="G725" s="57"/>
      <c r="H725" s="10">
        <v>0</v>
      </c>
      <c r="I725" s="4"/>
      <c r="J725" s="4"/>
      <c r="K725" s="4"/>
      <c r="L725" s="4"/>
      <c r="M725" s="4"/>
      <c r="N725" s="4"/>
      <c r="O725" s="4"/>
    </row>
    <row r="726" spans="1:15" ht="11.65" customHeight="1" x14ac:dyDescent="0.2">
      <c r="A726" s="49">
        <v>726</v>
      </c>
      <c r="C726" s="56"/>
      <c r="D726" s="3"/>
      <c r="E726" s="3"/>
      <c r="F726" s="3" t="s">
        <v>248</v>
      </c>
      <c r="G726" s="57"/>
      <c r="H726" s="10">
        <v>0</v>
      </c>
      <c r="I726" s="4"/>
      <c r="J726" s="4"/>
      <c r="K726" s="4"/>
      <c r="L726" s="4"/>
      <c r="M726" s="4"/>
      <c r="N726" s="4"/>
      <c r="O726" s="4"/>
    </row>
    <row r="727" spans="1:15" ht="11.65" customHeight="1" x14ac:dyDescent="0.2">
      <c r="A727" s="49">
        <v>727</v>
      </c>
      <c r="C727" s="56"/>
      <c r="D727" s="3"/>
      <c r="E727" s="3"/>
      <c r="F727" s="3" t="s">
        <v>249</v>
      </c>
      <c r="G727" s="57"/>
      <c r="H727" s="10">
        <v>0</v>
      </c>
      <c r="I727" s="4"/>
      <c r="J727" s="4"/>
      <c r="K727" s="4"/>
      <c r="L727" s="4"/>
      <c r="M727" s="4"/>
      <c r="N727" s="4"/>
      <c r="O727" s="4"/>
    </row>
    <row r="728" spans="1:15" ht="11.65" customHeight="1" x14ac:dyDescent="0.2">
      <c r="A728" s="49">
        <v>728</v>
      </c>
      <c r="C728" s="56"/>
      <c r="D728" s="3"/>
      <c r="E728" s="3"/>
      <c r="F728" s="3" t="s">
        <v>251</v>
      </c>
      <c r="G728" s="57"/>
      <c r="H728" s="10">
        <v>0</v>
      </c>
      <c r="I728" s="4"/>
      <c r="J728" s="4"/>
      <c r="K728" s="4"/>
      <c r="L728" s="4"/>
      <c r="M728" s="4"/>
      <c r="N728" s="4"/>
      <c r="O728" s="4"/>
    </row>
    <row r="729" spans="1:15" ht="11.65" customHeight="1" x14ac:dyDescent="0.2">
      <c r="A729" s="49">
        <v>729</v>
      </c>
      <c r="C729" s="56"/>
      <c r="D729" s="3"/>
      <c r="E729" s="3"/>
      <c r="F729" s="3" t="s">
        <v>24</v>
      </c>
      <c r="G729" s="57"/>
      <c r="H729" s="10">
        <v>0</v>
      </c>
      <c r="I729" s="4"/>
      <c r="J729" s="4"/>
      <c r="K729" s="4"/>
      <c r="L729" s="4"/>
      <c r="M729" s="4"/>
      <c r="N729" s="4"/>
      <c r="O729" s="4"/>
    </row>
    <row r="730" spans="1:15" ht="11.65" customHeight="1" x14ac:dyDescent="0.2">
      <c r="A730" s="49">
        <v>730</v>
      </c>
      <c r="C730" s="56"/>
      <c r="D730" s="3"/>
      <c r="E730" s="3"/>
      <c r="F730" s="3"/>
      <c r="G730" s="57" t="s">
        <v>32</v>
      </c>
      <c r="H730" s="12">
        <f>SUBTOTAL(9,H725:H729)</f>
        <v>0</v>
      </c>
      <c r="I730" s="4"/>
      <c r="J730" s="4"/>
      <c r="K730" s="4"/>
      <c r="L730" s="4"/>
      <c r="M730" s="4"/>
      <c r="N730" s="4"/>
      <c r="O730" s="4"/>
    </row>
    <row r="731" spans="1:15" ht="11.65" customHeight="1" x14ac:dyDescent="0.2">
      <c r="A731" s="49">
        <v>731</v>
      </c>
      <c r="C731" s="56">
        <v>302</v>
      </c>
      <c r="D731" s="3" t="s">
        <v>121</v>
      </c>
      <c r="E731" s="3"/>
      <c r="F731" s="3"/>
      <c r="G731" s="57"/>
      <c r="H731" s="2"/>
      <c r="I731" s="4"/>
      <c r="J731" s="4"/>
      <c r="K731" s="4"/>
      <c r="L731" s="4"/>
      <c r="M731" s="4"/>
      <c r="N731" s="4"/>
      <c r="O731" s="4"/>
    </row>
    <row r="732" spans="1:15" ht="11.65" customHeight="1" x14ac:dyDescent="0.2">
      <c r="A732" s="49">
        <v>732</v>
      </c>
      <c r="C732" s="56"/>
      <c r="D732" s="3"/>
      <c r="E732" s="3"/>
      <c r="F732" s="3" t="s">
        <v>193</v>
      </c>
      <c r="G732" s="57"/>
      <c r="H732" s="10">
        <v>0</v>
      </c>
      <c r="I732" s="4"/>
      <c r="J732" s="4"/>
      <c r="K732" s="4"/>
      <c r="L732" s="4"/>
      <c r="M732" s="4"/>
      <c r="N732" s="4"/>
      <c r="O732" s="4"/>
    </row>
    <row r="733" spans="1:15" ht="11.65" customHeight="1" x14ac:dyDescent="0.2">
      <c r="A733" s="49">
        <v>733</v>
      </c>
      <c r="C733" s="56"/>
      <c r="D733" s="3"/>
      <c r="E733" s="3"/>
      <c r="F733" s="3" t="s">
        <v>24</v>
      </c>
      <c r="G733" s="57"/>
      <c r="H733" s="10">
        <v>1049994.3351836135</v>
      </c>
      <c r="I733" s="4"/>
      <c r="J733" s="4"/>
      <c r="K733" s="4"/>
      <c r="L733" s="4"/>
      <c r="M733" s="4"/>
      <c r="N733" s="4"/>
      <c r="O733" s="4"/>
    </row>
    <row r="734" spans="1:15" ht="11.65" customHeight="1" x14ac:dyDescent="0.2">
      <c r="A734" s="49">
        <v>734</v>
      </c>
      <c r="C734" s="56"/>
      <c r="D734" s="3"/>
      <c r="E734" s="3"/>
      <c r="F734" s="3" t="s">
        <v>249</v>
      </c>
      <c r="G734" s="57"/>
      <c r="H734" s="10">
        <v>0</v>
      </c>
      <c r="I734" s="4"/>
      <c r="J734" s="4"/>
      <c r="K734" s="4"/>
      <c r="L734" s="4"/>
      <c r="M734" s="4"/>
      <c r="N734" s="4"/>
      <c r="O734" s="4"/>
    </row>
    <row r="735" spans="1:15" ht="11.65" customHeight="1" x14ac:dyDescent="0.2">
      <c r="A735" s="49">
        <v>735</v>
      </c>
      <c r="C735" s="56"/>
      <c r="D735" s="3"/>
      <c r="E735" s="3"/>
      <c r="F735" s="3" t="s">
        <v>251</v>
      </c>
      <c r="G735" s="57"/>
      <c r="H735" s="10">
        <v>0</v>
      </c>
      <c r="I735" s="4"/>
      <c r="J735" s="4"/>
      <c r="K735" s="4"/>
      <c r="L735" s="4"/>
      <c r="M735" s="4"/>
      <c r="N735" s="4"/>
      <c r="O735" s="4"/>
    </row>
    <row r="736" spans="1:15" ht="11.65" customHeight="1" x14ac:dyDescent="0.2">
      <c r="A736" s="49">
        <v>736</v>
      </c>
      <c r="C736" s="56"/>
      <c r="D736" s="3"/>
      <c r="E736" s="3"/>
      <c r="F736" s="3" t="s">
        <v>249</v>
      </c>
      <c r="G736" s="57"/>
      <c r="H736" s="10">
        <v>0</v>
      </c>
      <c r="I736" s="4"/>
      <c r="J736" s="4"/>
      <c r="K736" s="4"/>
      <c r="L736" s="4"/>
      <c r="M736" s="4"/>
      <c r="N736" s="4"/>
      <c r="O736" s="4"/>
    </row>
    <row r="737" spans="1:15" ht="11.65" customHeight="1" x14ac:dyDescent="0.2">
      <c r="A737" s="49">
        <v>737</v>
      </c>
      <c r="C737" s="56"/>
      <c r="D737" s="3"/>
      <c r="E737" s="3"/>
      <c r="F737" s="3" t="s">
        <v>251</v>
      </c>
      <c r="G737" s="57"/>
      <c r="H737" s="10">
        <v>0</v>
      </c>
      <c r="I737" s="4"/>
      <c r="J737" s="4"/>
      <c r="K737" s="4"/>
      <c r="L737" s="4"/>
      <c r="M737" s="4"/>
      <c r="N737" s="4"/>
      <c r="O737" s="4"/>
    </row>
    <row r="738" spans="1:15" ht="11.65" customHeight="1" x14ac:dyDescent="0.2">
      <c r="A738" s="49">
        <v>738</v>
      </c>
      <c r="C738" s="56"/>
      <c r="D738" s="3"/>
      <c r="E738" s="3"/>
      <c r="F738" s="3" t="s">
        <v>302</v>
      </c>
      <c r="G738" s="57"/>
      <c r="H738" s="10">
        <v>14167661.762758112</v>
      </c>
      <c r="I738" s="4"/>
      <c r="J738" s="4"/>
      <c r="K738" s="4"/>
      <c r="L738" s="4"/>
      <c r="M738" s="4"/>
      <c r="N738" s="4"/>
      <c r="O738" s="4"/>
    </row>
    <row r="739" spans="1:15" ht="11.65" customHeight="1" x14ac:dyDescent="0.2">
      <c r="A739" s="49">
        <v>739</v>
      </c>
      <c r="C739" s="56"/>
      <c r="D739" s="3"/>
      <c r="E739" s="3"/>
      <c r="F739" s="3" t="s">
        <v>303</v>
      </c>
      <c r="G739" s="57"/>
      <c r="H739" s="10">
        <v>837172.69812213327</v>
      </c>
      <c r="I739" s="4"/>
      <c r="J739" s="4"/>
      <c r="K739" s="4"/>
      <c r="L739" s="4"/>
      <c r="M739" s="4"/>
      <c r="N739" s="4"/>
      <c r="O739" s="4"/>
    </row>
    <row r="740" spans="1:15" ht="11.65" customHeight="1" x14ac:dyDescent="0.2">
      <c r="A740" s="49">
        <v>740</v>
      </c>
      <c r="C740" s="56"/>
      <c r="D740" s="3"/>
      <c r="E740" s="3"/>
      <c r="F740" s="3"/>
      <c r="G740" s="57" t="s">
        <v>32</v>
      </c>
      <c r="H740" s="12">
        <f>SUBTOTAL(9,H733:H739)</f>
        <v>16054828.796063857</v>
      </c>
      <c r="I740" s="4"/>
      <c r="J740" s="4"/>
      <c r="K740" s="4"/>
      <c r="L740" s="4"/>
      <c r="M740" s="4"/>
      <c r="N740" s="4"/>
      <c r="O740" s="4"/>
    </row>
    <row r="741" spans="1:15" ht="11.65" customHeight="1" x14ac:dyDescent="0.2">
      <c r="A741" s="49">
        <v>741</v>
      </c>
      <c r="C741" s="56"/>
      <c r="D741" s="3"/>
      <c r="E741" s="3"/>
      <c r="F741" s="3"/>
      <c r="G741" s="57"/>
      <c r="H741" s="2"/>
      <c r="I741" s="4"/>
      <c r="J741" s="4"/>
      <c r="K741" s="4"/>
      <c r="L741" s="4"/>
      <c r="M741" s="4"/>
      <c r="N741" s="4"/>
      <c r="O741" s="4"/>
    </row>
    <row r="742" spans="1:15" ht="11.65" customHeight="1" x14ac:dyDescent="0.2">
      <c r="A742" s="49">
        <v>742</v>
      </c>
      <c r="C742" s="56">
        <v>303</v>
      </c>
      <c r="D742" s="3" t="s">
        <v>122</v>
      </c>
      <c r="E742" s="3"/>
      <c r="F742" s="3"/>
      <c r="G742" s="57"/>
      <c r="H742" s="2"/>
      <c r="I742" s="4"/>
      <c r="J742" s="4"/>
      <c r="K742" s="4"/>
      <c r="L742" s="4"/>
      <c r="M742" s="4"/>
      <c r="N742" s="4"/>
      <c r="O742" s="4"/>
    </row>
    <row r="743" spans="1:15" ht="11.65" customHeight="1" x14ac:dyDescent="0.2">
      <c r="A743" s="49">
        <v>743</v>
      </c>
      <c r="C743" s="56"/>
      <c r="D743" s="3"/>
      <c r="E743" s="3"/>
      <c r="F743" s="3" t="s">
        <v>193</v>
      </c>
      <c r="G743" s="57"/>
      <c r="H743" s="10">
        <v>2036986.42</v>
      </c>
      <c r="I743" s="4"/>
      <c r="J743" s="4"/>
      <c r="K743" s="4"/>
      <c r="L743" s="4"/>
      <c r="M743" s="4"/>
      <c r="N743" s="4"/>
      <c r="O743" s="4"/>
    </row>
    <row r="744" spans="1:15" ht="11.65" customHeight="1" x14ac:dyDescent="0.2">
      <c r="A744" s="49">
        <v>744</v>
      </c>
      <c r="C744" s="56"/>
      <c r="D744" s="3"/>
      <c r="E744" s="3"/>
      <c r="F744" s="3" t="s">
        <v>24</v>
      </c>
      <c r="G744" s="57"/>
      <c r="H744" s="10">
        <v>7711617.3399120728</v>
      </c>
      <c r="I744" s="4"/>
      <c r="J744" s="4"/>
      <c r="K744" s="4"/>
      <c r="L744" s="4"/>
      <c r="M744" s="4"/>
      <c r="N744" s="4"/>
      <c r="O744" s="4"/>
    </row>
    <row r="745" spans="1:15" ht="11.65" customHeight="1" x14ac:dyDescent="0.2">
      <c r="A745" s="49">
        <v>745</v>
      </c>
      <c r="C745" s="56"/>
      <c r="D745" s="3"/>
      <c r="E745" s="3"/>
      <c r="F745" s="3" t="s">
        <v>248</v>
      </c>
      <c r="G745" s="57"/>
      <c r="H745" s="10">
        <v>30606056.92174454</v>
      </c>
      <c r="I745" s="4"/>
      <c r="J745" s="4"/>
      <c r="K745" s="4"/>
      <c r="L745" s="4"/>
      <c r="M745" s="4"/>
      <c r="N745" s="4"/>
      <c r="O745" s="4"/>
    </row>
    <row r="746" spans="1:15" ht="11.65" customHeight="1" x14ac:dyDescent="0.2">
      <c r="A746" s="49">
        <v>746</v>
      </c>
      <c r="C746" s="56"/>
      <c r="D746" s="3"/>
      <c r="E746" s="3"/>
      <c r="F746" s="3" t="s">
        <v>247</v>
      </c>
      <c r="G746" s="57"/>
      <c r="H746" s="10">
        <v>0</v>
      </c>
      <c r="I746" s="4"/>
      <c r="J746" s="4"/>
      <c r="K746" s="4"/>
      <c r="L746" s="4"/>
      <c r="M746" s="4"/>
      <c r="N746" s="4"/>
      <c r="O746" s="4"/>
    </row>
    <row r="747" spans="1:15" ht="11.65" customHeight="1" x14ac:dyDescent="0.2">
      <c r="A747" s="49">
        <v>747</v>
      </c>
      <c r="C747" s="56"/>
      <c r="D747" s="3"/>
      <c r="E747" s="3"/>
      <c r="F747" s="3" t="s">
        <v>255</v>
      </c>
      <c r="G747" s="57"/>
      <c r="H747" s="10">
        <v>14446754.421945373</v>
      </c>
      <c r="I747" s="4"/>
      <c r="J747" s="4"/>
      <c r="K747" s="4"/>
      <c r="L747" s="4"/>
      <c r="M747" s="4"/>
      <c r="N747" s="4"/>
      <c r="O747" s="4"/>
    </row>
    <row r="748" spans="1:15" ht="11.65" customHeight="1" x14ac:dyDescent="0.2">
      <c r="A748" s="49">
        <v>748</v>
      </c>
      <c r="C748" s="56"/>
      <c r="D748" s="3"/>
      <c r="E748" s="3"/>
      <c r="F748" s="3" t="s">
        <v>249</v>
      </c>
      <c r="G748" s="57"/>
      <c r="H748" s="10">
        <v>6488248.9870662717</v>
      </c>
      <c r="I748" s="4"/>
      <c r="J748" s="4"/>
      <c r="K748" s="4"/>
      <c r="L748" s="4"/>
      <c r="M748" s="4"/>
      <c r="N748" s="4"/>
      <c r="O748" s="4"/>
    </row>
    <row r="749" spans="1:15" ht="11.65" customHeight="1" x14ac:dyDescent="0.2">
      <c r="A749" s="49">
        <v>749</v>
      </c>
      <c r="C749" s="56"/>
      <c r="D749" s="3"/>
      <c r="E749" s="3"/>
      <c r="F749" s="3" t="s">
        <v>251</v>
      </c>
      <c r="G749" s="57"/>
      <c r="H749" s="10">
        <v>0</v>
      </c>
      <c r="I749" s="4"/>
      <c r="J749" s="4"/>
      <c r="K749" s="4"/>
      <c r="L749" s="4"/>
      <c r="M749" s="4"/>
      <c r="N749" s="4"/>
      <c r="O749" s="4"/>
    </row>
    <row r="750" spans="1:15" ht="11.65" customHeight="1" x14ac:dyDescent="0.2">
      <c r="A750" s="49">
        <v>750</v>
      </c>
      <c r="C750" s="56"/>
      <c r="D750" s="3"/>
      <c r="E750" s="3"/>
      <c r="F750" s="3" t="s">
        <v>253</v>
      </c>
      <c r="G750" s="57"/>
      <c r="H750" s="10">
        <v>583852.58614471962</v>
      </c>
      <c r="I750" s="4"/>
      <c r="J750" s="4"/>
      <c r="K750" s="4"/>
      <c r="L750" s="4"/>
      <c r="M750" s="4"/>
      <c r="N750" s="4"/>
      <c r="O750" s="4"/>
    </row>
    <row r="751" spans="1:15" ht="11.65" customHeight="1" x14ac:dyDescent="0.2">
      <c r="A751" s="49">
        <v>751</v>
      </c>
      <c r="C751" s="56"/>
      <c r="D751" s="3"/>
      <c r="E751" s="3"/>
      <c r="F751" s="3" t="s">
        <v>252</v>
      </c>
      <c r="G751" s="57"/>
      <c r="H751" s="10">
        <v>0</v>
      </c>
      <c r="I751" s="4"/>
      <c r="J751" s="4"/>
      <c r="K751" s="4"/>
      <c r="L751" s="4"/>
      <c r="M751" s="4"/>
      <c r="N751" s="4"/>
      <c r="O751" s="4"/>
    </row>
    <row r="752" spans="1:15" ht="11.65" customHeight="1" x14ac:dyDescent="0.2">
      <c r="A752" s="49">
        <v>752</v>
      </c>
      <c r="C752" s="56"/>
      <c r="D752" s="3"/>
      <c r="E752" s="3"/>
      <c r="F752" s="3" t="s">
        <v>30</v>
      </c>
      <c r="G752" s="57"/>
      <c r="H752" s="10">
        <v>0</v>
      </c>
      <c r="I752" s="4"/>
      <c r="J752" s="4"/>
      <c r="K752" s="4"/>
      <c r="L752" s="4"/>
      <c r="M752" s="4"/>
      <c r="N752" s="4"/>
      <c r="O752" s="4"/>
    </row>
    <row r="753" spans="1:15" ht="11.65" customHeight="1" x14ac:dyDescent="0.2">
      <c r="A753" s="49">
        <v>753</v>
      </c>
      <c r="C753" s="56"/>
      <c r="D753" s="3"/>
      <c r="E753" s="3"/>
      <c r="F753" s="3" t="s">
        <v>251</v>
      </c>
      <c r="G753" s="57"/>
      <c r="H753" s="10">
        <v>0</v>
      </c>
      <c r="I753" s="4"/>
      <c r="J753" s="4"/>
      <c r="K753" s="4"/>
      <c r="L753" s="4"/>
      <c r="M753" s="4"/>
      <c r="N753" s="4"/>
      <c r="O753" s="4"/>
    </row>
    <row r="754" spans="1:15" ht="11.65" customHeight="1" x14ac:dyDescent="0.2">
      <c r="A754" s="49">
        <v>754</v>
      </c>
      <c r="C754" s="56"/>
      <c r="D754" s="3"/>
      <c r="E754" s="3"/>
      <c r="F754" s="3" t="s">
        <v>251</v>
      </c>
      <c r="G754" s="57"/>
      <c r="H754" s="10">
        <v>0</v>
      </c>
      <c r="I754" s="4"/>
      <c r="J754" s="4"/>
      <c r="K754" s="4"/>
      <c r="L754" s="4"/>
      <c r="M754" s="4"/>
      <c r="N754" s="4"/>
      <c r="O754" s="4"/>
    </row>
    <row r="755" spans="1:15" ht="11.65" customHeight="1" x14ac:dyDescent="0.2">
      <c r="A755" s="49">
        <v>755</v>
      </c>
      <c r="C755" s="56"/>
      <c r="D755" s="3"/>
      <c r="E755" s="3"/>
      <c r="F755" s="3"/>
      <c r="G755" s="57" t="s">
        <v>32</v>
      </c>
      <c r="H755" s="12">
        <f>SUBTOTAL(9,H743:H754)</f>
        <v>61873516.676812977</v>
      </c>
      <c r="I755" s="4"/>
      <c r="J755" s="4"/>
      <c r="K755" s="4"/>
      <c r="L755" s="4"/>
      <c r="M755" s="4"/>
      <c r="N755" s="4"/>
      <c r="O755" s="4"/>
    </row>
    <row r="756" spans="1:15" ht="11.65" customHeight="1" x14ac:dyDescent="0.2">
      <c r="A756" s="49">
        <v>756</v>
      </c>
      <c r="C756" s="56">
        <v>303</v>
      </c>
      <c r="D756" s="3" t="s">
        <v>123</v>
      </c>
      <c r="E756" s="3"/>
      <c r="F756" s="3"/>
      <c r="G756" s="57"/>
      <c r="H756" s="2"/>
      <c r="I756" s="4"/>
      <c r="J756" s="4"/>
      <c r="K756" s="4"/>
      <c r="L756" s="4"/>
      <c r="M756" s="4"/>
      <c r="N756" s="4"/>
      <c r="O756" s="4"/>
    </row>
    <row r="757" spans="1:15" ht="11.65" customHeight="1" x14ac:dyDescent="0.2">
      <c r="A757" s="49">
        <v>757</v>
      </c>
      <c r="C757" s="56"/>
      <c r="D757" s="3"/>
      <c r="E757" s="3"/>
      <c r="F757" s="3" t="s">
        <v>193</v>
      </c>
      <c r="G757" s="57"/>
      <c r="H757" s="10">
        <v>0</v>
      </c>
      <c r="I757" s="4"/>
      <c r="J757" s="4"/>
      <c r="K757" s="4"/>
      <c r="L757" s="4"/>
      <c r="M757" s="4"/>
      <c r="N757" s="4"/>
      <c r="O757" s="4"/>
    </row>
    <row r="758" spans="1:15" ht="11.65" customHeight="1" x14ac:dyDescent="0.2">
      <c r="A758" s="49">
        <v>758</v>
      </c>
      <c r="C758" s="56"/>
      <c r="D758" s="3"/>
      <c r="E758" s="3"/>
      <c r="F758" s="3"/>
      <c r="G758" s="57" t="s">
        <v>32</v>
      </c>
      <c r="H758" s="12">
        <f>SUBTOTAL(9,H757)</f>
        <v>0</v>
      </c>
      <c r="I758" s="4"/>
      <c r="J758" s="4"/>
      <c r="K758" s="4"/>
      <c r="L758" s="4"/>
      <c r="M758" s="4"/>
      <c r="N758" s="4"/>
      <c r="O758" s="4"/>
    </row>
    <row r="759" spans="1:15" ht="11.65" customHeight="1" x14ac:dyDescent="0.2">
      <c r="A759" s="49">
        <v>759</v>
      </c>
      <c r="C759" s="56" t="s">
        <v>124</v>
      </c>
      <c r="D759" s="3" t="s">
        <v>125</v>
      </c>
      <c r="E759" s="3"/>
      <c r="F759" s="3"/>
      <c r="G759" s="57"/>
      <c r="H759" s="2"/>
      <c r="I759" s="4"/>
      <c r="J759" s="4"/>
      <c r="K759" s="4"/>
      <c r="L759" s="4"/>
      <c r="M759" s="4"/>
      <c r="N759" s="4"/>
      <c r="O759" s="4"/>
    </row>
    <row r="760" spans="1:15" ht="11.65" customHeight="1" x14ac:dyDescent="0.2">
      <c r="A760" s="49">
        <v>760</v>
      </c>
      <c r="C760" s="56"/>
      <c r="D760" s="3"/>
      <c r="E760" s="3"/>
      <c r="F760" s="3" t="s">
        <v>193</v>
      </c>
      <c r="G760" s="57"/>
      <c r="H760" s="10">
        <v>0</v>
      </c>
      <c r="I760" s="4"/>
      <c r="J760" s="4"/>
      <c r="K760" s="4"/>
      <c r="L760" s="4"/>
      <c r="M760" s="4"/>
      <c r="N760" s="4"/>
      <c r="O760" s="4"/>
    </row>
    <row r="761" spans="1:15" ht="11.65" customHeight="1" x14ac:dyDescent="0.2">
      <c r="A761" s="49">
        <v>761</v>
      </c>
      <c r="C761" s="56"/>
      <c r="D761" s="3"/>
      <c r="E761" s="3"/>
      <c r="F761" s="3" t="s">
        <v>24</v>
      </c>
      <c r="G761" s="57"/>
      <c r="H761" s="10">
        <v>0</v>
      </c>
      <c r="I761" s="4"/>
      <c r="J761" s="4"/>
      <c r="K761" s="4"/>
      <c r="L761" s="4"/>
      <c r="M761" s="4"/>
      <c r="N761" s="4"/>
      <c r="O761" s="4"/>
    </row>
    <row r="762" spans="1:15" ht="11.65" customHeight="1" x14ac:dyDescent="0.2">
      <c r="A762" s="49">
        <v>762</v>
      </c>
      <c r="C762" s="56"/>
      <c r="D762" s="3"/>
      <c r="E762" s="3"/>
      <c r="F762" s="3" t="s">
        <v>254</v>
      </c>
      <c r="G762" s="57"/>
      <c r="H762" s="10">
        <v>0</v>
      </c>
      <c r="I762" s="4"/>
      <c r="J762" s="4"/>
      <c r="K762" s="4"/>
      <c r="L762" s="4"/>
      <c r="M762" s="4"/>
      <c r="N762" s="4"/>
      <c r="O762" s="4"/>
    </row>
    <row r="763" spans="1:15" ht="11.65" customHeight="1" x14ac:dyDescent="0.2">
      <c r="A763" s="49">
        <v>763</v>
      </c>
      <c r="C763" s="56"/>
      <c r="D763" s="3"/>
      <c r="E763" s="3"/>
      <c r="F763" s="3" t="s">
        <v>248</v>
      </c>
      <c r="G763" s="57"/>
      <c r="H763" s="10">
        <v>0</v>
      </c>
      <c r="I763" s="4"/>
      <c r="J763" s="4"/>
      <c r="K763" s="4"/>
      <c r="L763" s="4"/>
      <c r="M763" s="4"/>
      <c r="N763" s="4"/>
      <c r="O763" s="4"/>
    </row>
    <row r="764" spans="1:15" ht="11.65" customHeight="1" x14ac:dyDescent="0.2">
      <c r="A764" s="49">
        <v>764</v>
      </c>
      <c r="C764" s="56"/>
      <c r="D764" s="3"/>
      <c r="E764" s="3"/>
      <c r="F764" s="3"/>
      <c r="G764" s="57"/>
      <c r="H764" s="12">
        <f>SUBTOTAL(9,H760:H763)</f>
        <v>0</v>
      </c>
      <c r="I764" s="4"/>
      <c r="J764" s="4"/>
      <c r="K764" s="4"/>
      <c r="L764" s="4"/>
      <c r="M764" s="4"/>
      <c r="N764" s="4"/>
      <c r="O764" s="4"/>
    </row>
    <row r="765" spans="1:15" ht="11.65" customHeight="1" x14ac:dyDescent="0.2">
      <c r="A765" s="49">
        <v>765</v>
      </c>
      <c r="C765" s="56"/>
      <c r="D765" s="3"/>
      <c r="E765" s="3"/>
      <c r="F765" s="3"/>
      <c r="G765" s="57"/>
      <c r="H765" s="2"/>
      <c r="I765" s="4"/>
      <c r="J765" s="11"/>
      <c r="K765" s="11"/>
      <c r="L765" s="11"/>
      <c r="M765" s="11"/>
      <c r="N765" s="11"/>
      <c r="O765" s="11"/>
    </row>
    <row r="766" spans="1:15" ht="11.65" customHeight="1" thickBot="1" x14ac:dyDescent="0.25">
      <c r="A766" s="49">
        <v>766</v>
      </c>
      <c r="C766" s="63" t="s">
        <v>126</v>
      </c>
      <c r="D766" s="3"/>
      <c r="E766" s="3"/>
      <c r="F766" s="3"/>
      <c r="G766" s="57" t="s">
        <v>32</v>
      </c>
      <c r="H766" s="13">
        <f>SUBTOTAL(9,H725:H764)</f>
        <v>77928345.472876832</v>
      </c>
      <c r="I766" s="4"/>
      <c r="J766" s="4"/>
      <c r="K766" s="4"/>
      <c r="L766" s="4"/>
      <c r="M766" s="4"/>
      <c r="N766" s="4"/>
      <c r="O766" s="4"/>
    </row>
    <row r="767" spans="1:15" ht="11.65" customHeight="1" thickTop="1" x14ac:dyDescent="0.2">
      <c r="A767" s="49">
        <v>767</v>
      </c>
      <c r="C767" s="63"/>
      <c r="D767" s="3"/>
      <c r="E767" s="3"/>
      <c r="F767" s="3"/>
      <c r="G767" s="57"/>
      <c r="H767" s="2"/>
      <c r="I767" s="4"/>
      <c r="J767" s="4"/>
      <c r="K767" s="4"/>
      <c r="L767" s="4"/>
      <c r="M767" s="4"/>
      <c r="N767" s="4"/>
      <c r="O767" s="4"/>
    </row>
    <row r="768" spans="1:15" ht="11.65" customHeight="1" x14ac:dyDescent="0.2">
      <c r="A768" s="49">
        <v>768</v>
      </c>
      <c r="C768" s="56" t="s">
        <v>127</v>
      </c>
      <c r="D768" s="3"/>
      <c r="E768" s="3"/>
      <c r="F768" s="3"/>
      <c r="G768" s="57"/>
      <c r="H768" s="2"/>
      <c r="I768" s="4"/>
      <c r="J768" s="4"/>
      <c r="K768" s="4"/>
      <c r="L768" s="4"/>
      <c r="M768" s="4"/>
      <c r="N768" s="4"/>
      <c r="O768" s="4"/>
    </row>
    <row r="769" spans="1:15" ht="11.65" customHeight="1" x14ac:dyDescent="0.2">
      <c r="A769" s="49">
        <v>769</v>
      </c>
      <c r="C769" s="56"/>
      <c r="D769" s="3"/>
      <c r="E769" s="3" t="s">
        <v>193</v>
      </c>
      <c r="F769" s="3"/>
      <c r="G769" s="57"/>
      <c r="H769" s="10">
        <f t="shared" ref="H769:H781" si="4">SUMIFS($H$725:$H$764,$F$725:$F$764,E769)</f>
        <v>2036986.42</v>
      </c>
      <c r="I769" s="4"/>
      <c r="J769" s="4"/>
      <c r="K769" s="4"/>
      <c r="L769" s="4"/>
      <c r="M769" s="4"/>
      <c r="N769" s="4"/>
      <c r="O769" s="4"/>
    </row>
    <row r="770" spans="1:15" ht="11.65" customHeight="1" x14ac:dyDescent="0.2">
      <c r="A770" s="49">
        <v>770</v>
      </c>
      <c r="C770" s="56"/>
      <c r="D770" s="3"/>
      <c r="E770" s="3" t="s">
        <v>253</v>
      </c>
      <c r="F770" s="3"/>
      <c r="G770" s="57"/>
      <c r="H770" s="10">
        <f t="shared" si="4"/>
        <v>583852.58614471962</v>
      </c>
      <c r="I770" s="4"/>
      <c r="J770" s="4"/>
      <c r="K770" s="4"/>
      <c r="L770" s="4"/>
      <c r="M770" s="4"/>
      <c r="N770" s="4"/>
      <c r="O770" s="4"/>
    </row>
    <row r="771" spans="1:15" ht="11.65" customHeight="1" x14ac:dyDescent="0.2">
      <c r="A771" s="49">
        <v>771</v>
      </c>
      <c r="C771" s="56"/>
      <c r="D771" s="3"/>
      <c r="E771" s="3" t="s">
        <v>256</v>
      </c>
      <c r="F771" s="3"/>
      <c r="G771" s="57"/>
      <c r="H771" s="10">
        <f t="shared" si="4"/>
        <v>0</v>
      </c>
      <c r="I771" s="4"/>
      <c r="J771" s="4"/>
      <c r="K771" s="4"/>
      <c r="L771" s="4"/>
      <c r="M771" s="4"/>
      <c r="N771" s="4"/>
      <c r="O771" s="4"/>
    </row>
    <row r="772" spans="1:15" ht="11.65" customHeight="1" x14ac:dyDescent="0.2">
      <c r="A772" s="49">
        <v>772</v>
      </c>
      <c r="C772" s="56"/>
      <c r="D772" s="3"/>
      <c r="E772" s="3" t="s">
        <v>24</v>
      </c>
      <c r="F772" s="3"/>
      <c r="G772" s="57"/>
      <c r="H772" s="10">
        <f t="shared" si="4"/>
        <v>8761611.6750956867</v>
      </c>
      <c r="I772" s="4"/>
      <c r="J772" s="4"/>
      <c r="K772" s="4"/>
      <c r="L772" s="4"/>
      <c r="M772" s="4"/>
      <c r="N772" s="4"/>
      <c r="O772" s="4"/>
    </row>
    <row r="773" spans="1:15" ht="11.65" customHeight="1" x14ac:dyDescent="0.2">
      <c r="A773" s="49">
        <v>773</v>
      </c>
      <c r="C773" s="56"/>
      <c r="D773" s="3"/>
      <c r="E773" s="58" t="s">
        <v>248</v>
      </c>
      <c r="F773" s="3"/>
      <c r="G773" s="57"/>
      <c r="H773" s="10">
        <f t="shared" si="4"/>
        <v>30606056.92174454</v>
      </c>
      <c r="I773" s="4"/>
      <c r="J773" s="4"/>
      <c r="K773" s="4"/>
      <c r="L773" s="4"/>
      <c r="M773" s="4"/>
      <c r="N773" s="4"/>
      <c r="O773" s="4"/>
    </row>
    <row r="774" spans="1:15" ht="11.65" customHeight="1" x14ac:dyDescent="0.2">
      <c r="A774" s="49">
        <v>774</v>
      </c>
      <c r="C774" s="56"/>
      <c r="D774" s="3"/>
      <c r="E774" s="58" t="s">
        <v>255</v>
      </c>
      <c r="F774" s="3"/>
      <c r="G774" s="57"/>
      <c r="H774" s="10">
        <f t="shared" si="4"/>
        <v>14446754.421945373</v>
      </c>
      <c r="I774" s="4"/>
      <c r="J774" s="4"/>
      <c r="K774" s="4"/>
      <c r="L774" s="4"/>
      <c r="M774" s="4"/>
      <c r="N774" s="4"/>
      <c r="O774" s="4"/>
    </row>
    <row r="775" spans="1:15" ht="11.65" customHeight="1" x14ac:dyDescent="0.2">
      <c r="A775" s="49">
        <v>775</v>
      </c>
      <c r="C775" s="56"/>
      <c r="D775" s="3"/>
      <c r="E775" s="58" t="s">
        <v>249</v>
      </c>
      <c r="F775" s="3"/>
      <c r="G775" s="57"/>
      <c r="H775" s="10">
        <f t="shared" si="4"/>
        <v>6488248.9870662717</v>
      </c>
      <c r="I775" s="4"/>
      <c r="J775" s="4"/>
      <c r="K775" s="4"/>
      <c r="L775" s="4"/>
      <c r="M775" s="4"/>
      <c r="N775" s="4"/>
      <c r="O775" s="4"/>
    </row>
    <row r="776" spans="1:15" ht="11.65" customHeight="1" x14ac:dyDescent="0.2">
      <c r="A776" s="49">
        <v>776</v>
      </c>
      <c r="C776" s="56"/>
      <c r="D776" s="3"/>
      <c r="E776" s="58" t="s">
        <v>251</v>
      </c>
      <c r="F776" s="3"/>
      <c r="G776" s="57"/>
      <c r="H776" s="10">
        <f t="shared" si="4"/>
        <v>0</v>
      </c>
      <c r="I776" s="4"/>
      <c r="J776" s="4"/>
      <c r="K776" s="4"/>
      <c r="L776" s="4"/>
      <c r="M776" s="4"/>
      <c r="N776" s="4"/>
      <c r="O776" s="4"/>
    </row>
    <row r="777" spans="1:15" ht="11.65" customHeight="1" x14ac:dyDescent="0.2">
      <c r="A777" s="49">
        <v>777</v>
      </c>
      <c r="C777" s="56"/>
      <c r="D777" s="3"/>
      <c r="E777" s="58" t="s">
        <v>252</v>
      </c>
      <c r="F777" s="3"/>
      <c r="G777" s="57"/>
      <c r="H777" s="10">
        <f t="shared" si="4"/>
        <v>0</v>
      </c>
      <c r="I777" s="4"/>
      <c r="J777" s="4"/>
      <c r="K777" s="4"/>
      <c r="L777" s="4"/>
      <c r="M777" s="4"/>
      <c r="N777" s="4"/>
      <c r="O777" s="4"/>
    </row>
    <row r="778" spans="1:15" ht="11.65" customHeight="1" x14ac:dyDescent="0.2">
      <c r="A778" s="49">
        <v>778</v>
      </c>
      <c r="C778" s="56"/>
      <c r="D778" s="3"/>
      <c r="E778" s="58" t="s">
        <v>30</v>
      </c>
      <c r="F778" s="3"/>
      <c r="G778" s="57"/>
      <c r="H778" s="10">
        <f t="shared" si="4"/>
        <v>0</v>
      </c>
      <c r="I778" s="4"/>
      <c r="J778" s="4"/>
      <c r="K778" s="4"/>
      <c r="L778" s="4"/>
      <c r="M778" s="4"/>
      <c r="N778" s="4"/>
      <c r="O778" s="4"/>
    </row>
    <row r="779" spans="1:15" ht="11.65" customHeight="1" x14ac:dyDescent="0.2">
      <c r="A779" s="49">
        <v>779</v>
      </c>
      <c r="C779" s="56"/>
      <c r="D779" s="3"/>
      <c r="E779" s="56" t="s">
        <v>302</v>
      </c>
      <c r="F779" s="3"/>
      <c r="G779" s="57"/>
      <c r="H779" s="10">
        <f t="shared" si="4"/>
        <v>14167661.762758112</v>
      </c>
      <c r="I779" s="4"/>
      <c r="J779" s="4"/>
      <c r="K779" s="4"/>
      <c r="L779" s="4"/>
      <c r="M779" s="4"/>
      <c r="N779" s="4"/>
      <c r="O779" s="4"/>
    </row>
    <row r="780" spans="1:15" ht="11.65" customHeight="1" x14ac:dyDescent="0.2">
      <c r="A780" s="49">
        <v>780</v>
      </c>
      <c r="C780" s="56"/>
      <c r="D780" s="3"/>
      <c r="E780" s="56" t="s">
        <v>303</v>
      </c>
      <c r="F780" s="3"/>
      <c r="G780" s="57"/>
      <c r="H780" s="10">
        <f t="shared" si="4"/>
        <v>837172.69812213327</v>
      </c>
      <c r="I780" s="4"/>
      <c r="J780" s="4"/>
      <c r="K780" s="4"/>
      <c r="L780" s="4"/>
      <c r="M780" s="4"/>
      <c r="N780" s="4"/>
      <c r="O780" s="4"/>
    </row>
    <row r="781" spans="1:15" ht="11.65" customHeight="1" x14ac:dyDescent="0.2">
      <c r="A781" s="49">
        <v>781</v>
      </c>
      <c r="C781" s="56"/>
      <c r="D781" s="3"/>
      <c r="E781" s="58" t="s">
        <v>247</v>
      </c>
      <c r="F781" s="3"/>
      <c r="G781" s="57"/>
      <c r="H781" s="10">
        <f t="shared" si="4"/>
        <v>0</v>
      </c>
      <c r="I781" s="4"/>
      <c r="J781" s="4"/>
      <c r="K781" s="4"/>
      <c r="L781" s="4"/>
      <c r="M781" s="4"/>
      <c r="N781" s="4"/>
      <c r="O781" s="4"/>
    </row>
    <row r="782" spans="1:15" ht="11.65" customHeight="1" thickBot="1" x14ac:dyDescent="0.25">
      <c r="A782" s="49">
        <v>782</v>
      </c>
      <c r="C782" s="56" t="s">
        <v>128</v>
      </c>
      <c r="D782" s="3"/>
      <c r="E782" s="3"/>
      <c r="F782" s="3"/>
      <c r="G782" s="57" t="s">
        <v>32</v>
      </c>
      <c r="H782" s="19">
        <f>SUM(H769:H781)</f>
        <v>77928345.472876832</v>
      </c>
      <c r="I782" s="4"/>
      <c r="J782" s="4"/>
      <c r="K782" s="4"/>
      <c r="L782" s="4"/>
      <c r="M782" s="4"/>
      <c r="N782" s="4"/>
      <c r="O782" s="4"/>
    </row>
    <row r="783" spans="1:15" ht="11.65" customHeight="1" thickTop="1" x14ac:dyDescent="0.2">
      <c r="A783" s="49">
        <v>783</v>
      </c>
      <c r="C783" s="56" t="s">
        <v>129</v>
      </c>
      <c r="D783" s="3"/>
      <c r="E783" s="3"/>
      <c r="F783" s="3"/>
      <c r="G783" s="57"/>
      <c r="H783" s="2"/>
      <c r="I783" s="4"/>
      <c r="J783" s="4"/>
      <c r="K783" s="4"/>
      <c r="L783" s="4"/>
      <c r="M783" s="4"/>
      <c r="N783" s="4"/>
      <c r="O783" s="4"/>
    </row>
    <row r="784" spans="1:15" ht="11.65" customHeight="1" x14ac:dyDescent="0.2">
      <c r="A784" s="49">
        <v>784</v>
      </c>
      <c r="C784" s="56"/>
      <c r="D784" s="3"/>
      <c r="E784" s="3" t="s">
        <v>91</v>
      </c>
      <c r="F784" s="3"/>
      <c r="G784" s="57"/>
      <c r="H784" s="10">
        <v>10139051.689999999</v>
      </c>
      <c r="I784" s="4"/>
      <c r="J784" s="4"/>
      <c r="K784" s="4"/>
      <c r="L784" s="4"/>
      <c r="M784" s="4"/>
      <c r="N784" s="4"/>
      <c r="O784" s="4"/>
    </row>
    <row r="785" spans="1:15" ht="11.65" customHeight="1" x14ac:dyDescent="0.2">
      <c r="A785" s="49">
        <v>785</v>
      </c>
      <c r="C785" s="56"/>
      <c r="D785" s="3"/>
      <c r="E785" s="3" t="s">
        <v>93</v>
      </c>
      <c r="F785" s="3"/>
      <c r="G785" s="57"/>
      <c r="H785" s="10">
        <v>0</v>
      </c>
      <c r="I785" s="4"/>
      <c r="J785" s="4"/>
      <c r="K785" s="4"/>
      <c r="L785" s="4"/>
      <c r="M785" s="4"/>
      <c r="N785" s="4"/>
      <c r="O785" s="4"/>
    </row>
    <row r="786" spans="1:15" ht="11.65" customHeight="1" x14ac:dyDescent="0.2">
      <c r="A786" s="49">
        <v>786</v>
      </c>
      <c r="C786" s="56"/>
      <c r="D786" s="3"/>
      <c r="E786" s="58" t="s">
        <v>114</v>
      </c>
      <c r="F786" s="3"/>
      <c r="G786" s="57"/>
      <c r="H786" s="10">
        <v>4366354.3116631713</v>
      </c>
      <c r="I786" s="4"/>
      <c r="J786" s="4"/>
      <c r="K786" s="4"/>
      <c r="L786" s="4"/>
      <c r="M786" s="4"/>
      <c r="N786" s="4"/>
      <c r="O786" s="4"/>
    </row>
    <row r="787" spans="1:15" ht="11.65" customHeight="1" x14ac:dyDescent="0.2">
      <c r="A787" s="49">
        <v>787</v>
      </c>
      <c r="C787" s="56"/>
      <c r="D787" s="3"/>
      <c r="E787" s="58" t="s">
        <v>55</v>
      </c>
      <c r="F787" s="3"/>
      <c r="G787" s="57"/>
      <c r="H787" s="10">
        <v>0</v>
      </c>
      <c r="I787" s="4"/>
      <c r="J787" s="4"/>
      <c r="K787" s="4"/>
      <c r="L787" s="4"/>
      <c r="M787" s="4"/>
      <c r="N787" s="4"/>
      <c r="O787" s="4"/>
    </row>
    <row r="788" spans="1:15" ht="11.65" customHeight="1" x14ac:dyDescent="0.2">
      <c r="A788" s="49">
        <v>788</v>
      </c>
      <c r="C788" s="56"/>
      <c r="D788" s="3"/>
      <c r="E788" s="58" t="s">
        <v>46</v>
      </c>
      <c r="F788" s="3"/>
      <c r="G788" s="57"/>
      <c r="H788" s="10">
        <v>0</v>
      </c>
      <c r="I788" s="4"/>
      <c r="J788" s="4"/>
      <c r="K788" s="4"/>
      <c r="L788" s="4"/>
      <c r="M788" s="4"/>
      <c r="N788" s="4"/>
      <c r="O788" s="4"/>
    </row>
    <row r="789" spans="1:15" ht="11.65" customHeight="1" x14ac:dyDescent="0.2">
      <c r="A789" s="49">
        <v>789</v>
      </c>
      <c r="C789" s="56"/>
      <c r="D789" s="3"/>
      <c r="E789" s="58" t="s">
        <v>65</v>
      </c>
      <c r="F789" s="3"/>
      <c r="G789" s="57"/>
      <c r="H789" s="10">
        <v>0</v>
      </c>
      <c r="I789" s="4"/>
      <c r="J789" s="4"/>
      <c r="K789" s="4"/>
      <c r="L789" s="4"/>
      <c r="M789" s="4"/>
      <c r="N789" s="4"/>
      <c r="O789" s="4"/>
    </row>
    <row r="790" spans="1:15" ht="11.65" customHeight="1" x14ac:dyDescent="0.2">
      <c r="A790" s="49">
        <v>790</v>
      </c>
      <c r="C790" s="56"/>
      <c r="D790" s="3"/>
      <c r="E790" s="58" t="s">
        <v>79</v>
      </c>
      <c r="F790" s="3"/>
      <c r="G790" s="57"/>
      <c r="H790" s="10">
        <v>73792467.597680703</v>
      </c>
      <c r="I790" s="4"/>
      <c r="J790" s="4"/>
      <c r="K790" s="4"/>
      <c r="L790" s="4"/>
      <c r="M790" s="4"/>
      <c r="N790" s="4"/>
      <c r="O790" s="4"/>
    </row>
    <row r="791" spans="1:15" ht="11.65" customHeight="1" x14ac:dyDescent="0.2">
      <c r="A791" s="49">
        <v>791</v>
      </c>
      <c r="C791" s="56"/>
      <c r="D791" s="3"/>
      <c r="E791" s="3" t="s">
        <v>81</v>
      </c>
      <c r="F791" s="3"/>
      <c r="G791" s="57"/>
      <c r="H791" s="10">
        <v>0</v>
      </c>
      <c r="I791" s="4"/>
      <c r="J791" s="4"/>
      <c r="K791" s="4"/>
      <c r="L791" s="4"/>
      <c r="M791" s="4"/>
      <c r="N791" s="4"/>
      <c r="O791" s="4"/>
    </row>
    <row r="792" spans="1:15" ht="11.65" customHeight="1" x14ac:dyDescent="0.2">
      <c r="A792" s="49">
        <v>792</v>
      </c>
      <c r="C792" s="56"/>
      <c r="D792" s="3"/>
      <c r="E792" s="58" t="s">
        <v>124</v>
      </c>
      <c r="F792" s="3"/>
      <c r="G792" s="57"/>
      <c r="H792" s="10">
        <v>0</v>
      </c>
      <c r="I792" s="4"/>
      <c r="J792" s="4"/>
      <c r="K792" s="4"/>
      <c r="L792" s="4"/>
      <c r="M792" s="4"/>
      <c r="N792" s="4"/>
      <c r="O792" s="4"/>
    </row>
    <row r="793" spans="1:15" ht="11.65" customHeight="1" x14ac:dyDescent="0.2">
      <c r="A793" s="49">
        <v>793</v>
      </c>
      <c r="C793" s="56"/>
      <c r="D793" s="3"/>
      <c r="E793" s="58" t="s">
        <v>107</v>
      </c>
      <c r="F793" s="3"/>
      <c r="G793" s="57"/>
      <c r="H793" s="2">
        <v>0</v>
      </c>
      <c r="I793" s="4"/>
      <c r="J793" s="4"/>
      <c r="K793" s="4"/>
      <c r="L793" s="4"/>
      <c r="M793" s="4"/>
      <c r="N793" s="4"/>
      <c r="O793" s="4"/>
    </row>
    <row r="794" spans="1:15" ht="11.65" customHeight="1" x14ac:dyDescent="0.2">
      <c r="A794" s="49">
        <v>794</v>
      </c>
      <c r="C794" s="56"/>
      <c r="D794" s="3"/>
      <c r="E794" s="58" t="s">
        <v>39</v>
      </c>
      <c r="F794" s="3"/>
      <c r="G794" s="57"/>
      <c r="H794" s="10">
        <v>6052737.4593303045</v>
      </c>
      <c r="I794" s="4"/>
      <c r="J794" s="4"/>
      <c r="K794" s="4"/>
      <c r="L794" s="4"/>
      <c r="M794" s="4"/>
      <c r="N794" s="4"/>
      <c r="O794" s="4"/>
    </row>
    <row r="795" spans="1:15" ht="11.65" customHeight="1" thickBot="1" x14ac:dyDescent="0.25">
      <c r="A795" s="49">
        <v>795</v>
      </c>
      <c r="C795" s="56" t="s">
        <v>130</v>
      </c>
      <c r="D795" s="3"/>
      <c r="E795" s="3"/>
      <c r="F795" s="3"/>
      <c r="G795" s="57"/>
      <c r="H795" s="19">
        <f>SUM(H784:H794)</f>
        <v>94350611.058674172</v>
      </c>
      <c r="I795" s="4"/>
      <c r="J795" s="4"/>
      <c r="K795" s="4"/>
      <c r="L795" s="4"/>
      <c r="M795" s="4"/>
      <c r="N795" s="4"/>
      <c r="O795" s="4"/>
    </row>
    <row r="796" spans="1:15" ht="11.65" customHeight="1" thickTop="1" x14ac:dyDescent="0.2">
      <c r="A796" s="49">
        <v>796</v>
      </c>
      <c r="C796" s="56"/>
      <c r="D796" s="3"/>
      <c r="E796" s="3"/>
      <c r="F796" s="3"/>
      <c r="G796" s="57"/>
      <c r="H796" s="2"/>
      <c r="I796" s="4"/>
      <c r="J796" s="11"/>
      <c r="K796" s="11"/>
      <c r="L796" s="11"/>
      <c r="M796" s="11"/>
      <c r="N796" s="11"/>
      <c r="O796" s="11"/>
    </row>
    <row r="797" spans="1:15" ht="11.65" customHeight="1" thickBot="1" x14ac:dyDescent="0.25">
      <c r="A797" s="49">
        <v>797</v>
      </c>
      <c r="C797" s="63" t="s">
        <v>131</v>
      </c>
      <c r="D797" s="3"/>
      <c r="E797" s="3"/>
      <c r="F797" s="3"/>
      <c r="G797" s="57" t="s">
        <v>32</v>
      </c>
      <c r="H797" s="13">
        <f>H766+H705+H503+H427+H337</f>
        <v>2232151603.3027668</v>
      </c>
      <c r="I797" s="4"/>
      <c r="J797" s="4"/>
      <c r="K797" s="4"/>
      <c r="L797" s="4"/>
      <c r="M797" s="4"/>
      <c r="N797" s="4"/>
      <c r="O797" s="4"/>
    </row>
    <row r="798" spans="1:15" ht="11.65" customHeight="1" thickTop="1" x14ac:dyDescent="0.2">
      <c r="A798" s="49">
        <v>798</v>
      </c>
      <c r="C798" s="56" t="s">
        <v>132</v>
      </c>
      <c r="D798" s="3"/>
      <c r="E798" s="3"/>
      <c r="F798" s="3"/>
      <c r="G798" s="57"/>
      <c r="H798" s="2"/>
      <c r="I798" s="4"/>
      <c r="J798" s="4"/>
      <c r="K798" s="4"/>
      <c r="L798" s="4"/>
      <c r="M798" s="4"/>
      <c r="N798" s="4"/>
      <c r="O798" s="4"/>
    </row>
    <row r="799" spans="1:15" ht="11.65" customHeight="1" x14ac:dyDescent="0.2">
      <c r="A799" s="49">
        <v>799</v>
      </c>
      <c r="C799" s="56"/>
      <c r="D799" s="3"/>
      <c r="E799" s="3" t="s">
        <v>193</v>
      </c>
      <c r="F799" s="3"/>
      <c r="G799" s="57"/>
      <c r="H799" s="10">
        <f t="shared" ref="H799:H806" si="5">SUMIFS($H$28:$H$765,$F$28:$F$765,E799)</f>
        <v>622278124.25999987</v>
      </c>
      <c r="I799" s="4"/>
      <c r="J799" s="4"/>
      <c r="K799" s="4"/>
      <c r="L799" s="4"/>
      <c r="M799" s="4"/>
      <c r="N799" s="4"/>
      <c r="O799" s="4"/>
    </row>
    <row r="800" spans="1:15" ht="11.65" customHeight="1" x14ac:dyDescent="0.2">
      <c r="A800" s="49">
        <v>800</v>
      </c>
      <c r="C800" s="56"/>
      <c r="D800" s="3"/>
      <c r="E800" s="58" t="s">
        <v>247</v>
      </c>
      <c r="F800" s="3"/>
      <c r="G800" s="57"/>
      <c r="H800" s="10">
        <f t="shared" si="5"/>
        <v>0</v>
      </c>
      <c r="I800" s="4"/>
      <c r="J800" s="4"/>
      <c r="K800" s="4"/>
      <c r="L800" s="4"/>
      <c r="M800" s="4"/>
      <c r="N800" s="4"/>
      <c r="O800" s="4"/>
    </row>
    <row r="801" spans="1:15" ht="11.65" customHeight="1" x14ac:dyDescent="0.2">
      <c r="A801" s="49">
        <v>801</v>
      </c>
      <c r="C801" s="56"/>
      <c r="D801" s="3"/>
      <c r="E801" s="3" t="s">
        <v>253</v>
      </c>
      <c r="F801" s="3"/>
      <c r="G801" s="57"/>
      <c r="H801" s="10">
        <f t="shared" si="5"/>
        <v>325473555.84147573</v>
      </c>
      <c r="I801" s="4"/>
      <c r="J801" s="4"/>
      <c r="K801" s="4"/>
      <c r="L801" s="4"/>
      <c r="M801" s="4"/>
      <c r="N801" s="4"/>
      <c r="O801" s="4"/>
    </row>
    <row r="802" spans="1:15" ht="11.65" customHeight="1" x14ac:dyDescent="0.2">
      <c r="A802" s="49">
        <v>802</v>
      </c>
      <c r="C802" s="56"/>
      <c r="D802" s="3"/>
      <c r="E802" s="3" t="s">
        <v>256</v>
      </c>
      <c r="F802" s="3"/>
      <c r="G802" s="57"/>
      <c r="H802" s="10">
        <f t="shared" si="5"/>
        <v>0</v>
      </c>
      <c r="I802" s="4"/>
      <c r="J802" s="4"/>
      <c r="K802" s="4"/>
      <c r="L802" s="4"/>
      <c r="M802" s="4"/>
      <c r="N802" s="4"/>
      <c r="O802" s="4"/>
    </row>
    <row r="803" spans="1:15" ht="11.65" customHeight="1" x14ac:dyDescent="0.2">
      <c r="A803" s="49">
        <v>803</v>
      </c>
      <c r="C803" s="56"/>
      <c r="D803" s="3"/>
      <c r="E803" s="3" t="s">
        <v>24</v>
      </c>
      <c r="F803" s="3"/>
      <c r="G803" s="57"/>
      <c r="H803" s="10">
        <f t="shared" si="5"/>
        <v>659445913.39051497</v>
      </c>
      <c r="I803" s="4"/>
      <c r="J803" s="4"/>
      <c r="K803" s="4"/>
      <c r="L803" s="4"/>
      <c r="M803" s="4"/>
      <c r="N803" s="4"/>
      <c r="O803" s="4"/>
    </row>
    <row r="804" spans="1:15" ht="11.65" customHeight="1" x14ac:dyDescent="0.2">
      <c r="A804" s="49">
        <v>804</v>
      </c>
      <c r="C804" s="56"/>
      <c r="D804" s="3"/>
      <c r="E804" s="58" t="s">
        <v>248</v>
      </c>
      <c r="F804" s="3"/>
      <c r="G804" s="57"/>
      <c r="H804" s="10">
        <f t="shared" si="5"/>
        <v>55462499.088250428</v>
      </c>
      <c r="I804" s="4"/>
      <c r="J804" s="4"/>
      <c r="K804" s="4"/>
      <c r="L804" s="4"/>
      <c r="M804" s="4"/>
      <c r="N804" s="4"/>
      <c r="O804" s="4"/>
    </row>
    <row r="805" spans="1:15" ht="11.65" customHeight="1" x14ac:dyDescent="0.2">
      <c r="A805" s="49">
        <v>805</v>
      </c>
      <c r="C805" s="56"/>
      <c r="D805" s="3"/>
      <c r="E805" s="58" t="s">
        <v>255</v>
      </c>
      <c r="F805" s="3"/>
      <c r="G805" s="57"/>
      <c r="H805" s="10">
        <f t="shared" si="5"/>
        <v>15612992.714195531</v>
      </c>
      <c r="I805" s="4"/>
      <c r="J805" s="4"/>
      <c r="K805" s="4"/>
      <c r="L805" s="4"/>
      <c r="M805" s="4"/>
      <c r="N805" s="4"/>
      <c r="O805" s="4"/>
    </row>
    <row r="806" spans="1:15" ht="11.65" customHeight="1" x14ac:dyDescent="0.2">
      <c r="A806" s="49">
        <v>806</v>
      </c>
      <c r="C806" s="56"/>
      <c r="D806" s="3"/>
      <c r="E806" s="3" t="s">
        <v>304</v>
      </c>
      <c r="F806" s="3"/>
      <c r="G806" s="57"/>
      <c r="H806" s="10">
        <f t="shared" si="5"/>
        <v>267762606.49944523</v>
      </c>
      <c r="I806" s="4"/>
      <c r="J806" s="4"/>
      <c r="K806" s="4"/>
      <c r="L806" s="4"/>
      <c r="M806" s="4"/>
      <c r="N806" s="4"/>
      <c r="O806" s="4"/>
    </row>
    <row r="807" spans="1:15" ht="11.65" customHeight="1" x14ac:dyDescent="0.2">
      <c r="A807" s="49">
        <v>807</v>
      </c>
      <c r="C807" s="56"/>
      <c r="D807" s="3"/>
      <c r="E807" s="3" t="s">
        <v>249</v>
      </c>
      <c r="F807" s="3"/>
      <c r="G807" s="57"/>
      <c r="H807" s="10">
        <f>SUMIFS($H$28:$H$765,$F$28:$F$765,E807)-H813</f>
        <v>182268766.18306592</v>
      </c>
      <c r="I807" s="4"/>
      <c r="J807" s="4"/>
      <c r="K807" s="4"/>
      <c r="L807" s="4"/>
      <c r="M807" s="4"/>
      <c r="N807" s="4"/>
      <c r="O807" s="4"/>
    </row>
    <row r="808" spans="1:15" ht="11.65" customHeight="1" x14ac:dyDescent="0.2">
      <c r="A808" s="49">
        <v>808</v>
      </c>
      <c r="C808" s="56"/>
      <c r="D808" s="3"/>
      <c r="E808" s="3" t="s">
        <v>251</v>
      </c>
      <c r="F808" s="3"/>
      <c r="G808" s="57"/>
      <c r="H808" s="10">
        <f>SUMIFS($H$28:$H$765,$F$28:$F$765,E808)</f>
        <v>0</v>
      </c>
      <c r="I808" s="4"/>
      <c r="J808" s="4"/>
      <c r="K808" s="4"/>
      <c r="L808" s="4"/>
      <c r="M808" s="4"/>
      <c r="N808" s="4"/>
      <c r="O808" s="4"/>
    </row>
    <row r="809" spans="1:15" ht="11.65" customHeight="1" x14ac:dyDescent="0.2">
      <c r="A809" s="49">
        <v>809</v>
      </c>
      <c r="C809" s="56"/>
      <c r="D809" s="3"/>
      <c r="E809" s="3" t="s">
        <v>252</v>
      </c>
      <c r="F809" s="3"/>
      <c r="G809" s="57"/>
      <c r="H809" s="10">
        <f>SUMIFS($H$28:$H$765,$F$28:$F$765,E809)</f>
        <v>0</v>
      </c>
      <c r="I809" s="4"/>
      <c r="J809" s="4"/>
      <c r="K809" s="4"/>
      <c r="L809" s="4"/>
      <c r="M809" s="4"/>
      <c r="N809" s="4"/>
      <c r="O809" s="4"/>
    </row>
    <row r="810" spans="1:15" ht="11.65" customHeight="1" x14ac:dyDescent="0.2">
      <c r="A810" s="49">
        <v>810</v>
      </c>
      <c r="C810" s="56"/>
      <c r="D810" s="3"/>
      <c r="E810" s="3" t="s">
        <v>30</v>
      </c>
      <c r="F810" s="3"/>
      <c r="G810" s="57"/>
      <c r="H810" s="10">
        <f>SUMIFS($H$28:$H$765,$F$28:$F$765,E810)</f>
        <v>0</v>
      </c>
      <c r="I810" s="4"/>
      <c r="J810" s="4"/>
      <c r="K810" s="4"/>
      <c r="L810" s="4"/>
      <c r="M810" s="4"/>
      <c r="N810" s="4"/>
      <c r="O810" s="4"/>
    </row>
    <row r="811" spans="1:15" ht="11.65" customHeight="1" x14ac:dyDescent="0.2">
      <c r="A811" s="49">
        <v>811</v>
      </c>
      <c r="C811" s="56"/>
      <c r="D811" s="3"/>
      <c r="E811" s="3" t="s">
        <v>302</v>
      </c>
      <c r="F811" s="3"/>
      <c r="G811" s="57"/>
      <c r="H811" s="10">
        <f>SUMIFS($H$28:$H$765,$F$28:$F$765,E811)</f>
        <v>88210266.988830194</v>
      </c>
      <c r="I811" s="4"/>
      <c r="J811" s="4"/>
      <c r="K811" s="4"/>
      <c r="L811" s="4"/>
      <c r="M811" s="4"/>
      <c r="N811" s="4"/>
      <c r="O811" s="4"/>
    </row>
    <row r="812" spans="1:15" ht="11.65" customHeight="1" x14ac:dyDescent="0.2">
      <c r="A812" s="49">
        <v>812</v>
      </c>
      <c r="C812" s="56"/>
      <c r="D812" s="3"/>
      <c r="E812" s="3" t="s">
        <v>303</v>
      </c>
      <c r="F812" s="3"/>
      <c r="G812" s="57"/>
      <c r="H812" s="10">
        <f>SUMIFS($H$28:$H$765,$F$28:$F$765,E812)</f>
        <v>16217202.882101951</v>
      </c>
      <c r="I812" s="4"/>
      <c r="J812" s="4"/>
      <c r="K812" s="4"/>
      <c r="L812" s="4"/>
      <c r="M812" s="4"/>
      <c r="N812" s="4"/>
      <c r="O812" s="4"/>
    </row>
    <row r="813" spans="1:15" ht="11.65" customHeight="1" x14ac:dyDescent="0.2">
      <c r="A813" s="49">
        <v>813</v>
      </c>
      <c r="C813" s="56"/>
      <c r="D813" s="3"/>
      <c r="E813" s="3" t="s">
        <v>271</v>
      </c>
      <c r="F813" s="3"/>
      <c r="G813" s="57"/>
      <c r="H813" s="10">
        <f>H678</f>
        <v>-580324.54511333187</v>
      </c>
      <c r="I813" s="4"/>
      <c r="J813" s="4"/>
      <c r="K813" s="4"/>
      <c r="L813" s="4"/>
      <c r="M813" s="4"/>
      <c r="N813" s="4"/>
      <c r="O813" s="4"/>
    </row>
    <row r="814" spans="1:15" ht="11.65" customHeight="1" thickBot="1" x14ac:dyDescent="0.25">
      <c r="A814" s="49">
        <v>814</v>
      </c>
      <c r="C814" s="56"/>
      <c r="D814" s="3"/>
      <c r="E814" s="3"/>
      <c r="F814" s="3"/>
      <c r="G814" s="57" t="s">
        <v>32</v>
      </c>
      <c r="H814" s="19">
        <f>SUM(H799:H813)</f>
        <v>2232151603.3027663</v>
      </c>
      <c r="I814" s="4"/>
      <c r="J814" s="4"/>
      <c r="K814" s="4"/>
      <c r="L814" s="4"/>
      <c r="M814" s="4"/>
      <c r="N814" s="4"/>
      <c r="O814" s="4"/>
    </row>
    <row r="815" spans="1:15" ht="11.65" customHeight="1" thickTop="1" x14ac:dyDescent="0.2">
      <c r="A815" s="49">
        <v>815</v>
      </c>
      <c r="C815" s="56">
        <v>105</v>
      </c>
      <c r="D815" s="3" t="s">
        <v>133</v>
      </c>
      <c r="E815" s="3"/>
      <c r="F815" s="3"/>
      <c r="G815" s="57"/>
      <c r="H815" s="2"/>
      <c r="I815" s="4"/>
      <c r="J815" s="4"/>
      <c r="K815" s="4"/>
      <c r="L815" s="4"/>
      <c r="M815" s="4"/>
      <c r="N815" s="4"/>
      <c r="O815" s="4"/>
    </row>
    <row r="816" spans="1:15" ht="11.65" customHeight="1" x14ac:dyDescent="0.2">
      <c r="A816" s="49">
        <v>816</v>
      </c>
      <c r="C816" s="56"/>
      <c r="D816" s="3"/>
      <c r="E816" s="3"/>
      <c r="F816" s="3" t="s">
        <v>193</v>
      </c>
      <c r="G816" s="57"/>
      <c r="H816" s="10">
        <v>0</v>
      </c>
      <c r="I816" s="4"/>
      <c r="J816" s="4"/>
      <c r="K816" s="4"/>
      <c r="L816" s="4"/>
      <c r="M816" s="4"/>
      <c r="N816" s="4"/>
      <c r="O816" s="4"/>
    </row>
    <row r="817" spans="1:15" ht="11.65" customHeight="1" x14ac:dyDescent="0.2">
      <c r="A817" s="49">
        <v>817</v>
      </c>
      <c r="C817" s="56"/>
      <c r="D817" s="3"/>
      <c r="E817" s="3"/>
      <c r="F817" s="3" t="s">
        <v>24</v>
      </c>
      <c r="G817" s="57"/>
      <c r="H817" s="10">
        <v>134036.62733428294</v>
      </c>
      <c r="I817" s="4"/>
      <c r="J817" s="4"/>
      <c r="K817" s="4"/>
      <c r="L817" s="4"/>
      <c r="M817" s="4"/>
      <c r="N817" s="4"/>
      <c r="O817" s="4"/>
    </row>
    <row r="818" spans="1:15" ht="11.65" customHeight="1" x14ac:dyDescent="0.2">
      <c r="A818" s="49">
        <v>818</v>
      </c>
      <c r="C818" s="56"/>
      <c r="D818" s="3"/>
      <c r="E818" s="3"/>
      <c r="F818" s="3" t="s">
        <v>304</v>
      </c>
      <c r="G818" s="57"/>
      <c r="H818" s="10">
        <v>711970.37105398439</v>
      </c>
      <c r="I818" s="4"/>
      <c r="J818" s="4"/>
      <c r="K818" s="4"/>
      <c r="L818" s="4"/>
      <c r="M818" s="4"/>
      <c r="N818" s="4"/>
      <c r="O818" s="4"/>
    </row>
    <row r="819" spans="1:15" ht="11.65" customHeight="1" x14ac:dyDescent="0.2">
      <c r="A819" s="49">
        <v>819</v>
      </c>
      <c r="C819" s="56"/>
      <c r="D819" s="3"/>
      <c r="E819" s="3"/>
      <c r="F819" s="3" t="s">
        <v>302</v>
      </c>
      <c r="G819" s="57"/>
      <c r="H819" s="10">
        <v>0</v>
      </c>
      <c r="I819" s="4"/>
      <c r="J819" s="4"/>
      <c r="K819" s="4"/>
      <c r="L819" s="4"/>
      <c r="M819" s="4"/>
      <c r="N819" s="4"/>
      <c r="O819" s="4"/>
    </row>
    <row r="820" spans="1:15" ht="11.65" customHeight="1" x14ac:dyDescent="0.2">
      <c r="A820" s="49">
        <v>820</v>
      </c>
      <c r="C820" s="56"/>
      <c r="D820" s="3"/>
      <c r="E820" s="3"/>
      <c r="F820" s="3" t="s">
        <v>247</v>
      </c>
      <c r="G820" s="57"/>
      <c r="H820" s="10">
        <v>0</v>
      </c>
      <c r="I820" s="4"/>
      <c r="J820" s="4"/>
      <c r="K820" s="4"/>
      <c r="L820" s="4"/>
      <c r="M820" s="4"/>
      <c r="N820" s="4"/>
      <c r="O820" s="4"/>
    </row>
    <row r="821" spans="1:15" ht="11.65" customHeight="1" x14ac:dyDescent="0.2">
      <c r="A821" s="49">
        <v>821</v>
      </c>
      <c r="C821" s="56"/>
      <c r="D821" s="3"/>
      <c r="E821" s="3"/>
      <c r="F821" s="3" t="s">
        <v>303</v>
      </c>
      <c r="G821" s="57"/>
      <c r="H821" s="10">
        <v>0</v>
      </c>
      <c r="I821" s="4"/>
      <c r="J821" s="4"/>
      <c r="K821" s="4"/>
      <c r="L821" s="4"/>
      <c r="M821" s="4"/>
      <c r="N821" s="4"/>
      <c r="O821" s="4"/>
    </row>
    <row r="822" spans="1:15" ht="11.65" customHeight="1" x14ac:dyDescent="0.2">
      <c r="A822" s="49">
        <v>822</v>
      </c>
      <c r="C822" s="56"/>
      <c r="D822" s="3"/>
      <c r="E822" s="3"/>
      <c r="F822" s="3" t="s">
        <v>249</v>
      </c>
      <c r="G822" s="57"/>
      <c r="H822" s="10">
        <v>0</v>
      </c>
      <c r="I822" s="4"/>
      <c r="J822" s="4"/>
      <c r="K822" s="4"/>
      <c r="L822" s="4"/>
      <c r="M822" s="4"/>
      <c r="N822" s="4"/>
      <c r="O822" s="4"/>
    </row>
    <row r="823" spans="1:15" ht="11.65" customHeight="1" x14ac:dyDescent="0.2">
      <c r="A823" s="49">
        <v>823</v>
      </c>
      <c r="C823" s="56"/>
      <c r="D823" s="3"/>
      <c r="E823" s="3"/>
      <c r="F823" s="3" t="s">
        <v>251</v>
      </c>
      <c r="G823" s="57"/>
      <c r="H823" s="10">
        <v>0</v>
      </c>
      <c r="I823" s="4"/>
      <c r="J823" s="4"/>
      <c r="K823" s="4"/>
      <c r="L823" s="4"/>
      <c r="M823" s="4"/>
      <c r="N823" s="4"/>
      <c r="O823" s="4"/>
    </row>
    <row r="824" spans="1:15" ht="11.65" customHeight="1" x14ac:dyDescent="0.2">
      <c r="A824" s="49">
        <v>824</v>
      </c>
      <c r="C824" s="56"/>
      <c r="D824" s="3"/>
      <c r="E824" s="3"/>
      <c r="F824" s="3" t="s">
        <v>252</v>
      </c>
      <c r="G824" s="57"/>
      <c r="H824" s="10">
        <v>0</v>
      </c>
      <c r="I824" s="4"/>
      <c r="J824" s="4"/>
      <c r="K824" s="4"/>
      <c r="L824" s="4"/>
      <c r="M824" s="4"/>
      <c r="N824" s="4"/>
      <c r="O824" s="4"/>
    </row>
    <row r="825" spans="1:15" ht="11.65" customHeight="1" x14ac:dyDescent="0.2">
      <c r="A825" s="49">
        <v>825</v>
      </c>
      <c r="C825" s="56"/>
      <c r="D825" s="3"/>
      <c r="E825" s="3"/>
      <c r="F825" s="3" t="s">
        <v>30</v>
      </c>
      <c r="G825" s="57"/>
      <c r="H825" s="10">
        <v>0</v>
      </c>
      <c r="I825" s="4"/>
      <c r="J825" s="4"/>
      <c r="K825" s="4"/>
      <c r="L825" s="4"/>
      <c r="M825" s="4"/>
      <c r="N825" s="4"/>
      <c r="O825" s="4"/>
    </row>
    <row r="826" spans="1:15" ht="11.65" customHeight="1" thickBot="1" x14ac:dyDescent="0.25">
      <c r="A826" s="49">
        <v>826</v>
      </c>
      <c r="C826" s="63" t="s">
        <v>134</v>
      </c>
      <c r="D826" s="3"/>
      <c r="E826" s="3"/>
      <c r="F826" s="3"/>
      <c r="G826" s="57" t="s">
        <v>135</v>
      </c>
      <c r="H826" s="21">
        <f>SUBTOTAL(9,H816:H825)</f>
        <v>846006.99838826736</v>
      </c>
      <c r="I826" s="4"/>
      <c r="J826" s="4"/>
      <c r="K826" s="4"/>
      <c r="L826" s="4"/>
      <c r="M826" s="4"/>
      <c r="N826" s="4"/>
      <c r="O826" s="4"/>
    </row>
    <row r="827" spans="1:15" ht="11.65" customHeight="1" thickTop="1" x14ac:dyDescent="0.2">
      <c r="A827" s="49">
        <v>827</v>
      </c>
      <c r="C827" s="56"/>
      <c r="D827" s="3"/>
      <c r="E827" s="3"/>
      <c r="F827" s="3"/>
      <c r="G827" s="57"/>
      <c r="H827" s="2"/>
      <c r="I827" s="4"/>
      <c r="J827" s="4"/>
      <c r="K827" s="4"/>
      <c r="L827" s="4"/>
      <c r="M827" s="4"/>
      <c r="N827" s="4"/>
      <c r="O827" s="4"/>
    </row>
    <row r="828" spans="1:15" ht="11.65" customHeight="1" x14ac:dyDescent="0.2">
      <c r="A828" s="49">
        <v>828</v>
      </c>
      <c r="C828" s="56">
        <v>114</v>
      </c>
      <c r="D828" s="3" t="s">
        <v>136</v>
      </c>
      <c r="E828" s="3"/>
      <c r="F828" s="3"/>
      <c r="G828" s="57"/>
      <c r="H828" s="2"/>
      <c r="I828" s="4"/>
      <c r="J828" s="4"/>
      <c r="K828" s="4"/>
      <c r="L828" s="4"/>
      <c r="M828" s="4"/>
      <c r="N828" s="4"/>
      <c r="O828" s="4"/>
    </row>
    <row r="829" spans="1:15" ht="11.65" customHeight="1" x14ac:dyDescent="0.2">
      <c r="A829" s="49">
        <v>829</v>
      </c>
      <c r="C829" s="56"/>
      <c r="D829" s="3"/>
      <c r="E829" s="3"/>
      <c r="F829" s="3" t="s">
        <v>193</v>
      </c>
      <c r="G829" s="57"/>
      <c r="H829" s="10">
        <v>0</v>
      </c>
      <c r="I829" s="4"/>
      <c r="J829" s="4"/>
      <c r="K829" s="4"/>
      <c r="L829" s="4"/>
      <c r="M829" s="4"/>
      <c r="N829" s="4"/>
      <c r="O829" s="4"/>
    </row>
    <row r="830" spans="1:15" ht="11.65" customHeight="1" x14ac:dyDescent="0.2">
      <c r="A830" s="49">
        <v>830</v>
      </c>
      <c r="C830" s="56"/>
      <c r="D830" s="3"/>
      <c r="E830" s="3"/>
      <c r="F830" s="3" t="s">
        <v>24</v>
      </c>
      <c r="G830" s="57"/>
      <c r="H830" s="10">
        <v>158117.68832369533</v>
      </c>
      <c r="I830" s="4"/>
      <c r="J830" s="4"/>
      <c r="K830" s="4"/>
      <c r="L830" s="4"/>
      <c r="M830" s="4"/>
      <c r="N830" s="4"/>
      <c r="O830" s="4"/>
    </row>
    <row r="831" spans="1:15" ht="11.65" customHeight="1" x14ac:dyDescent="0.2">
      <c r="A831" s="49">
        <v>831</v>
      </c>
      <c r="C831" s="56"/>
      <c r="D831" s="3"/>
      <c r="E831" s="3"/>
      <c r="F831" s="3" t="s">
        <v>249</v>
      </c>
      <c r="G831" s="57"/>
      <c r="H831" s="10">
        <v>0</v>
      </c>
      <c r="I831" s="4"/>
      <c r="J831" s="4"/>
      <c r="K831" s="4"/>
      <c r="L831" s="4"/>
      <c r="M831" s="4"/>
      <c r="N831" s="4"/>
      <c r="O831" s="4"/>
    </row>
    <row r="832" spans="1:15" ht="11.65" customHeight="1" x14ac:dyDescent="0.2">
      <c r="A832" s="49">
        <v>832</v>
      </c>
      <c r="C832" s="56"/>
      <c r="D832" s="3"/>
      <c r="E832" s="3"/>
      <c r="F832" s="3" t="s">
        <v>251</v>
      </c>
      <c r="G832" s="57"/>
      <c r="H832" s="10">
        <v>0</v>
      </c>
      <c r="I832" s="4"/>
      <c r="J832" s="4"/>
      <c r="K832" s="4"/>
      <c r="L832" s="4"/>
      <c r="M832" s="4"/>
      <c r="N832" s="4"/>
      <c r="O832" s="4"/>
    </row>
    <row r="833" spans="1:15" ht="11.65" customHeight="1" x14ac:dyDescent="0.2">
      <c r="A833" s="49">
        <v>833</v>
      </c>
      <c r="C833" s="56"/>
      <c r="D833" s="3"/>
      <c r="E833" s="3"/>
      <c r="F833" s="3" t="s">
        <v>250</v>
      </c>
      <c r="G833" s="57"/>
      <c r="H833" s="10">
        <v>0</v>
      </c>
      <c r="I833" s="4"/>
      <c r="J833" s="4"/>
      <c r="K833" s="4"/>
      <c r="L833" s="4"/>
      <c r="M833" s="4"/>
      <c r="N833" s="4"/>
      <c r="O833" s="4"/>
    </row>
    <row r="834" spans="1:15" ht="11.65" customHeight="1" thickBot="1" x14ac:dyDescent="0.25">
      <c r="A834" s="49">
        <v>834</v>
      </c>
      <c r="C834" s="63" t="s">
        <v>137</v>
      </c>
      <c r="D834" s="3"/>
      <c r="E834" s="3"/>
      <c r="F834" s="3"/>
      <c r="G834" s="57" t="s">
        <v>138</v>
      </c>
      <c r="H834" s="21">
        <f>SUBTOTAL(9,H829:H833)</f>
        <v>158117.68832369533</v>
      </c>
      <c r="I834" s="4"/>
      <c r="J834" s="4"/>
      <c r="K834" s="4"/>
      <c r="L834" s="4"/>
      <c r="M834" s="4"/>
      <c r="N834" s="4"/>
      <c r="O834" s="4"/>
    </row>
    <row r="835" spans="1:15" ht="11.65" customHeight="1" thickTop="1" x14ac:dyDescent="0.2">
      <c r="A835" s="49">
        <v>835</v>
      </c>
      <c r="C835" s="56"/>
      <c r="D835" s="3"/>
      <c r="E835" s="3"/>
      <c r="F835" s="3"/>
      <c r="G835" s="57"/>
      <c r="H835" s="2"/>
      <c r="I835" s="4"/>
      <c r="J835" s="4"/>
      <c r="K835" s="4"/>
      <c r="L835" s="4"/>
      <c r="M835" s="4"/>
      <c r="N835" s="4"/>
      <c r="O835" s="4"/>
    </row>
    <row r="836" spans="1:15" ht="11.65" customHeight="1" x14ac:dyDescent="0.2">
      <c r="A836" s="49">
        <v>836</v>
      </c>
      <c r="C836" s="56">
        <v>115</v>
      </c>
      <c r="D836" s="3" t="s">
        <v>139</v>
      </c>
      <c r="E836" s="3"/>
      <c r="F836" s="3"/>
      <c r="G836" s="57"/>
      <c r="H836" s="2"/>
      <c r="I836" s="4"/>
      <c r="J836" s="4"/>
      <c r="K836" s="4"/>
      <c r="L836" s="4"/>
      <c r="M836" s="4"/>
      <c r="N836" s="4"/>
      <c r="O836" s="4"/>
    </row>
    <row r="837" spans="1:15" ht="11.65" customHeight="1" x14ac:dyDescent="0.2">
      <c r="A837" s="49">
        <v>837</v>
      </c>
      <c r="C837" s="56"/>
      <c r="D837" s="3"/>
      <c r="E837" s="3"/>
      <c r="F837" s="3" t="s">
        <v>193</v>
      </c>
      <c r="G837" s="57"/>
      <c r="H837" s="10">
        <v>0</v>
      </c>
      <c r="I837" s="4"/>
      <c r="J837" s="4"/>
      <c r="K837" s="4"/>
      <c r="L837" s="4"/>
      <c r="M837" s="4"/>
      <c r="N837" s="4"/>
      <c r="O837" s="4"/>
    </row>
    <row r="838" spans="1:15" ht="11.65" customHeight="1" x14ac:dyDescent="0.2">
      <c r="A838" s="49">
        <v>838</v>
      </c>
      <c r="C838" s="56"/>
      <c r="D838" s="3"/>
      <c r="E838" s="3"/>
      <c r="F838" s="3" t="s">
        <v>24</v>
      </c>
      <c r="G838" s="57"/>
      <c r="H838" s="10">
        <v>-40493.553811098558</v>
      </c>
      <c r="I838" s="4"/>
      <c r="J838" s="4"/>
      <c r="K838" s="4"/>
      <c r="L838" s="4"/>
      <c r="M838" s="4"/>
      <c r="N838" s="4"/>
      <c r="O838" s="4"/>
    </row>
    <row r="839" spans="1:15" ht="11.65" customHeight="1" x14ac:dyDescent="0.2">
      <c r="A839" s="49">
        <v>839</v>
      </c>
      <c r="C839" s="56"/>
      <c r="D839" s="3"/>
      <c r="E839" s="3"/>
      <c r="F839" s="3" t="s">
        <v>249</v>
      </c>
      <c r="G839" s="57"/>
      <c r="H839" s="10">
        <v>0</v>
      </c>
      <c r="I839" s="4"/>
      <c r="J839" s="4"/>
      <c r="K839" s="4"/>
      <c r="L839" s="4"/>
      <c r="M839" s="4"/>
      <c r="N839" s="4"/>
      <c r="O839" s="4"/>
    </row>
    <row r="840" spans="1:15" ht="11.65" customHeight="1" x14ac:dyDescent="0.2">
      <c r="A840" s="49">
        <v>840</v>
      </c>
      <c r="C840" s="56"/>
      <c r="D840" s="3"/>
      <c r="E840" s="3"/>
      <c r="F840" s="3" t="s">
        <v>251</v>
      </c>
      <c r="G840" s="57"/>
      <c r="H840" s="10">
        <v>0</v>
      </c>
      <c r="I840" s="4"/>
      <c r="J840" s="4"/>
      <c r="K840" s="4"/>
      <c r="L840" s="4"/>
      <c r="M840" s="4"/>
      <c r="N840" s="4"/>
      <c r="O840" s="4"/>
    </row>
    <row r="841" spans="1:15" ht="11.65" customHeight="1" x14ac:dyDescent="0.2">
      <c r="A841" s="49">
        <v>841</v>
      </c>
      <c r="C841" s="56"/>
      <c r="D841" s="3"/>
      <c r="E841" s="3"/>
      <c r="F841" s="3" t="s">
        <v>250</v>
      </c>
      <c r="G841" s="57"/>
      <c r="H841" s="10">
        <v>0</v>
      </c>
      <c r="I841" s="4"/>
      <c r="J841" s="4"/>
      <c r="K841" s="4"/>
      <c r="L841" s="4"/>
      <c r="M841" s="4"/>
      <c r="N841" s="4"/>
      <c r="O841" s="4"/>
    </row>
    <row r="842" spans="1:15" ht="11.65" customHeight="1" thickBot="1" x14ac:dyDescent="0.25">
      <c r="A842" s="49">
        <v>842</v>
      </c>
      <c r="C842" s="56" t="s">
        <v>292</v>
      </c>
      <c r="D842" s="3"/>
      <c r="E842" s="3"/>
      <c r="F842" s="3"/>
      <c r="G842" s="57" t="s">
        <v>138</v>
      </c>
      <c r="H842" s="21">
        <f>SUBTOTAL(9,H837:H841)</f>
        <v>-40493.553811098558</v>
      </c>
      <c r="I842" s="4"/>
      <c r="J842" s="4"/>
      <c r="K842" s="4"/>
      <c r="L842" s="4"/>
      <c r="M842" s="4"/>
      <c r="N842" s="4"/>
      <c r="O842" s="4"/>
    </row>
    <row r="843" spans="1:15" ht="11.65" customHeight="1" thickTop="1" x14ac:dyDescent="0.2">
      <c r="A843" s="49">
        <v>843</v>
      </c>
      <c r="C843" s="56"/>
      <c r="D843" s="3"/>
      <c r="E843" s="3"/>
      <c r="F843" s="3"/>
      <c r="G843" s="57"/>
      <c r="H843" s="2"/>
      <c r="I843" s="4"/>
      <c r="J843" s="4"/>
      <c r="K843" s="4"/>
      <c r="L843" s="4"/>
      <c r="M843" s="4"/>
      <c r="N843" s="4"/>
      <c r="O843" s="4"/>
    </row>
    <row r="844" spans="1:15" ht="11.65" customHeight="1" x14ac:dyDescent="0.2">
      <c r="A844" s="49">
        <v>844</v>
      </c>
      <c r="C844" s="56">
        <v>128</v>
      </c>
      <c r="D844" s="3" t="s">
        <v>291</v>
      </c>
      <c r="E844" s="3"/>
      <c r="F844" s="3"/>
      <c r="G844" s="57"/>
      <c r="H844" s="2"/>
      <c r="I844" s="4"/>
      <c r="J844" s="4"/>
      <c r="K844" s="4"/>
      <c r="L844" s="4"/>
      <c r="M844" s="4"/>
      <c r="N844" s="4"/>
      <c r="O844" s="4"/>
    </row>
    <row r="845" spans="1:15" ht="11.65" customHeight="1" x14ac:dyDescent="0.2">
      <c r="A845" s="49">
        <v>845</v>
      </c>
      <c r="C845" s="56"/>
      <c r="D845" s="3"/>
      <c r="E845" s="3"/>
      <c r="F845" s="3" t="s">
        <v>248</v>
      </c>
      <c r="G845" s="57"/>
      <c r="H845" s="10">
        <v>0</v>
      </c>
      <c r="I845" s="4"/>
      <c r="J845" s="4"/>
      <c r="K845" s="4"/>
      <c r="L845" s="4"/>
      <c r="M845" s="4"/>
      <c r="N845" s="4"/>
      <c r="O845" s="4"/>
    </row>
    <row r="846" spans="1:15" ht="11.65" customHeight="1" thickBot="1" x14ac:dyDescent="0.25">
      <c r="A846" s="49">
        <v>846</v>
      </c>
      <c r="C846" s="63" t="s">
        <v>293</v>
      </c>
      <c r="D846" s="3"/>
      <c r="E846" s="3"/>
      <c r="F846" s="3"/>
      <c r="G846" s="57"/>
      <c r="H846" s="21">
        <f>SUBTOTAL(9,H844:H845)</f>
        <v>0</v>
      </c>
      <c r="I846" s="4"/>
      <c r="J846" s="4"/>
      <c r="K846" s="4"/>
      <c r="L846" s="4"/>
      <c r="M846" s="4"/>
      <c r="N846" s="4"/>
      <c r="O846" s="4"/>
    </row>
    <row r="847" spans="1:15" ht="11.65" customHeight="1" thickTop="1" x14ac:dyDescent="0.2">
      <c r="A847" s="49">
        <v>847</v>
      </c>
      <c r="C847" s="56"/>
      <c r="D847" s="3"/>
      <c r="E847" s="3"/>
      <c r="F847" s="3"/>
      <c r="G847" s="57"/>
      <c r="H847" s="2"/>
      <c r="I847" s="4"/>
      <c r="J847" s="4"/>
      <c r="K847" s="4"/>
      <c r="L847" s="4"/>
      <c r="M847" s="4"/>
      <c r="N847" s="4"/>
      <c r="O847" s="4"/>
    </row>
    <row r="848" spans="1:15" ht="11.65" customHeight="1" x14ac:dyDescent="0.2">
      <c r="A848" s="49">
        <v>848</v>
      </c>
      <c r="C848" s="56">
        <v>124</v>
      </c>
      <c r="D848" s="3" t="s">
        <v>140</v>
      </c>
      <c r="E848" s="3"/>
      <c r="F848" s="3"/>
      <c r="G848" s="57"/>
      <c r="H848" s="2"/>
      <c r="I848" s="4"/>
      <c r="J848" s="4"/>
      <c r="K848" s="4"/>
      <c r="L848" s="4"/>
      <c r="M848" s="4"/>
      <c r="N848" s="4"/>
      <c r="O848" s="4"/>
    </row>
    <row r="849" spans="1:15" ht="11.65" customHeight="1" x14ac:dyDescent="0.2">
      <c r="A849" s="49">
        <v>849</v>
      </c>
      <c r="C849" s="56"/>
      <c r="D849" s="3"/>
      <c r="E849" s="3"/>
      <c r="F849" s="3" t="s">
        <v>193</v>
      </c>
      <c r="G849" s="57"/>
      <c r="H849" s="10">
        <v>3311.89</v>
      </c>
      <c r="I849" s="4"/>
      <c r="J849" s="4"/>
      <c r="K849" s="4"/>
      <c r="L849" s="4"/>
      <c r="M849" s="4"/>
      <c r="N849" s="4"/>
      <c r="O849" s="4"/>
    </row>
    <row r="850" spans="1:15" ht="11.65" customHeight="1" x14ac:dyDescent="0.2">
      <c r="A850" s="49">
        <v>850</v>
      </c>
      <c r="C850" s="56"/>
      <c r="D850" s="3"/>
      <c r="E850" s="3"/>
      <c r="F850" s="3" t="s">
        <v>248</v>
      </c>
      <c r="G850" s="57"/>
      <c r="H850" s="10">
        <v>0</v>
      </c>
      <c r="I850" s="4"/>
      <c r="J850" s="4"/>
      <c r="K850" s="4"/>
      <c r="L850" s="4"/>
      <c r="M850" s="4"/>
      <c r="N850" s="4"/>
      <c r="O850" s="4"/>
    </row>
    <row r="851" spans="1:15" ht="11.65" customHeight="1" thickBot="1" x14ac:dyDescent="0.25">
      <c r="A851" s="49">
        <v>851</v>
      </c>
      <c r="C851" s="56"/>
      <c r="D851" s="3"/>
      <c r="E851" s="3"/>
      <c r="F851" s="3"/>
      <c r="G851" s="57" t="s">
        <v>141</v>
      </c>
      <c r="H851" s="21">
        <f>SUBTOTAL(9,H849:H850)</f>
        <v>3311.89</v>
      </c>
      <c r="I851" s="4"/>
      <c r="J851" s="4"/>
      <c r="K851" s="4"/>
      <c r="L851" s="4"/>
      <c r="M851" s="4"/>
      <c r="N851" s="4"/>
      <c r="O851" s="4"/>
    </row>
    <row r="852" spans="1:15" ht="11.65" customHeight="1" thickTop="1" x14ac:dyDescent="0.2">
      <c r="A852" s="49">
        <v>852</v>
      </c>
      <c r="C852" s="56"/>
      <c r="D852" s="3"/>
      <c r="E852" s="3"/>
      <c r="F852" s="3"/>
      <c r="G852" s="57"/>
      <c r="H852" s="2"/>
      <c r="I852" s="4"/>
      <c r="J852" s="4"/>
      <c r="K852" s="4"/>
      <c r="L852" s="4"/>
      <c r="M852" s="4"/>
      <c r="N852" s="4"/>
      <c r="O852" s="4"/>
    </row>
    <row r="853" spans="1:15" ht="11.65" customHeight="1" x14ac:dyDescent="0.2">
      <c r="A853" s="49">
        <v>853</v>
      </c>
      <c r="C853" s="56" t="s">
        <v>142</v>
      </c>
      <c r="D853" s="3" t="s">
        <v>140</v>
      </c>
      <c r="E853" s="3"/>
      <c r="F853" s="3"/>
      <c r="G853" s="57"/>
      <c r="H853" s="2"/>
      <c r="I853" s="4"/>
      <c r="J853" s="4"/>
      <c r="K853" s="4"/>
      <c r="L853" s="4"/>
      <c r="M853" s="4"/>
      <c r="N853" s="4"/>
      <c r="O853" s="4"/>
    </row>
    <row r="854" spans="1:15" ht="11.65" customHeight="1" x14ac:dyDescent="0.2">
      <c r="A854" s="49">
        <v>854</v>
      </c>
      <c r="C854" s="56"/>
      <c r="D854" s="3"/>
      <c r="E854" s="3"/>
      <c r="F854" s="3" t="s">
        <v>193</v>
      </c>
      <c r="G854" s="57"/>
      <c r="H854" s="10">
        <v>0</v>
      </c>
      <c r="I854" s="4"/>
      <c r="J854" s="4"/>
      <c r="K854" s="4"/>
      <c r="L854" s="4"/>
      <c r="M854" s="4"/>
      <c r="N854" s="4"/>
      <c r="O854" s="4"/>
    </row>
    <row r="855" spans="1:15" ht="11.65" customHeight="1" x14ac:dyDescent="0.2">
      <c r="A855" s="49">
        <v>855</v>
      </c>
      <c r="C855" s="56"/>
      <c r="D855" s="3"/>
      <c r="E855" s="3"/>
      <c r="F855" s="3" t="s">
        <v>24</v>
      </c>
      <c r="G855" s="57"/>
      <c r="H855" s="10">
        <v>0</v>
      </c>
      <c r="I855" s="4"/>
      <c r="J855" s="4"/>
      <c r="K855" s="4"/>
      <c r="L855" s="4"/>
      <c r="M855" s="4"/>
      <c r="N855" s="4"/>
      <c r="O855" s="4"/>
    </row>
    <row r="856" spans="1:15" ht="11.65" customHeight="1" x14ac:dyDescent="0.2">
      <c r="A856" s="49">
        <v>856</v>
      </c>
      <c r="C856" s="56"/>
      <c r="D856" s="3"/>
      <c r="E856" s="3"/>
      <c r="F856" s="3" t="s">
        <v>251</v>
      </c>
      <c r="G856" s="57"/>
      <c r="H856" s="10">
        <v>0</v>
      </c>
      <c r="I856" s="4"/>
      <c r="J856" s="4"/>
      <c r="K856" s="4"/>
      <c r="L856" s="4"/>
      <c r="M856" s="4"/>
      <c r="N856" s="4"/>
      <c r="O856" s="4"/>
    </row>
    <row r="857" spans="1:15" ht="11.65" customHeight="1" x14ac:dyDescent="0.2">
      <c r="A857" s="49">
        <v>857</v>
      </c>
      <c r="C857" s="56"/>
      <c r="D857" s="3"/>
      <c r="E857" s="3"/>
      <c r="F857" s="3" t="s">
        <v>248</v>
      </c>
      <c r="G857" s="57"/>
      <c r="H857" s="10">
        <v>0</v>
      </c>
      <c r="I857" s="4"/>
      <c r="J857" s="4"/>
      <c r="K857" s="4"/>
      <c r="L857" s="4"/>
      <c r="M857" s="4"/>
      <c r="N857" s="4"/>
      <c r="O857" s="4"/>
    </row>
    <row r="858" spans="1:15" ht="11.65" customHeight="1" thickBot="1" x14ac:dyDescent="0.25">
      <c r="A858" s="49">
        <v>858</v>
      </c>
      <c r="C858" s="56"/>
      <c r="D858" s="3"/>
      <c r="E858" s="3"/>
      <c r="F858" s="3"/>
      <c r="G858" s="57" t="s">
        <v>141</v>
      </c>
      <c r="H858" s="21">
        <f>SUBTOTAL(9,H854:H857)</f>
        <v>0</v>
      </c>
      <c r="I858" s="4"/>
      <c r="J858" s="4"/>
      <c r="K858" s="4"/>
      <c r="L858" s="4"/>
      <c r="M858" s="4"/>
      <c r="N858" s="4"/>
      <c r="O858" s="4"/>
    </row>
    <row r="859" spans="1:15" ht="11.65" customHeight="1" thickTop="1" x14ac:dyDescent="0.2">
      <c r="A859" s="49">
        <v>859</v>
      </c>
      <c r="C859" s="56"/>
      <c r="D859" s="3"/>
      <c r="E859" s="3"/>
      <c r="F859" s="3"/>
      <c r="G859" s="57"/>
      <c r="H859" s="2"/>
      <c r="I859" s="4"/>
      <c r="J859" s="4"/>
      <c r="K859" s="4"/>
      <c r="L859" s="4"/>
      <c r="M859" s="4"/>
      <c r="N859" s="4"/>
      <c r="O859" s="4"/>
    </row>
    <row r="860" spans="1:15" ht="11.65" customHeight="1" x14ac:dyDescent="0.2">
      <c r="A860" s="49">
        <v>860</v>
      </c>
      <c r="C860" s="56" t="s">
        <v>143</v>
      </c>
      <c r="D860" s="3" t="s">
        <v>140</v>
      </c>
      <c r="E860" s="3"/>
      <c r="F860" s="3"/>
      <c r="G860" s="57"/>
      <c r="H860" s="2"/>
      <c r="I860" s="4"/>
      <c r="J860" s="4"/>
      <c r="K860" s="4"/>
      <c r="L860" s="4"/>
      <c r="M860" s="4"/>
      <c r="N860" s="4"/>
      <c r="O860" s="4"/>
    </row>
    <row r="861" spans="1:15" ht="11.65" customHeight="1" x14ac:dyDescent="0.2">
      <c r="A861" s="49">
        <v>861</v>
      </c>
      <c r="C861" s="56"/>
      <c r="D861" s="3"/>
      <c r="E861" s="3"/>
      <c r="F861" s="3" t="s">
        <v>193</v>
      </c>
      <c r="G861" s="57"/>
      <c r="H861" s="10">
        <v>0</v>
      </c>
      <c r="I861" s="4"/>
      <c r="J861" s="4"/>
      <c r="K861" s="4"/>
      <c r="L861" s="4"/>
      <c r="M861" s="4"/>
      <c r="N861" s="4"/>
      <c r="O861" s="4"/>
    </row>
    <row r="862" spans="1:15" ht="11.65" customHeight="1" x14ac:dyDescent="0.2">
      <c r="A862" s="49">
        <v>862</v>
      </c>
      <c r="C862" s="56"/>
      <c r="D862" s="3"/>
      <c r="E862" s="3"/>
      <c r="F862" s="3" t="s">
        <v>255</v>
      </c>
      <c r="G862" s="57"/>
      <c r="H862" s="10">
        <v>0</v>
      </c>
      <c r="I862" s="4"/>
      <c r="J862" s="4"/>
      <c r="K862" s="4"/>
      <c r="L862" s="4"/>
      <c r="M862" s="4"/>
      <c r="N862" s="4"/>
      <c r="O862" s="4"/>
    </row>
    <row r="863" spans="1:15" ht="11.65" customHeight="1" x14ac:dyDescent="0.2">
      <c r="A863" s="49">
        <v>863</v>
      </c>
      <c r="C863" s="56"/>
      <c r="D863" s="3"/>
      <c r="E863" s="3"/>
      <c r="F863" s="3" t="s">
        <v>272</v>
      </c>
      <c r="G863" s="57"/>
      <c r="H863" s="10">
        <v>0</v>
      </c>
      <c r="I863" s="4"/>
      <c r="J863" s="4"/>
      <c r="K863" s="4"/>
      <c r="L863" s="4"/>
      <c r="M863" s="4"/>
      <c r="N863" s="4"/>
      <c r="O863" s="4"/>
    </row>
    <row r="864" spans="1:15" ht="11.65" customHeight="1" x14ac:dyDescent="0.2">
      <c r="A864" s="49">
        <v>864</v>
      </c>
      <c r="C864" s="56"/>
      <c r="D864" s="3"/>
      <c r="E864" s="3"/>
      <c r="F864" s="3" t="s">
        <v>24</v>
      </c>
      <c r="G864" s="57"/>
      <c r="H864" s="10">
        <v>0</v>
      </c>
      <c r="I864" s="4"/>
      <c r="J864" s="4"/>
      <c r="K864" s="4"/>
      <c r="L864" s="4"/>
      <c r="M864" s="4"/>
      <c r="N864" s="4"/>
      <c r="O864" s="4"/>
    </row>
    <row r="865" spans="1:15" ht="11.65" customHeight="1" x14ac:dyDescent="0.2">
      <c r="A865" s="49">
        <v>865</v>
      </c>
      <c r="C865" s="56"/>
      <c r="D865" s="3"/>
      <c r="E865" s="3"/>
      <c r="F865" s="3" t="s">
        <v>248</v>
      </c>
      <c r="G865" s="57"/>
      <c r="H865" s="10">
        <v>0</v>
      </c>
      <c r="I865" s="4"/>
      <c r="J865" s="4"/>
      <c r="K865" s="4"/>
      <c r="L865" s="4"/>
      <c r="M865" s="4"/>
      <c r="N865" s="4"/>
      <c r="O865" s="4"/>
    </row>
    <row r="866" spans="1:15" ht="11.65" customHeight="1" thickBot="1" x14ac:dyDescent="0.25">
      <c r="A866" s="49">
        <v>866</v>
      </c>
      <c r="C866" s="56"/>
      <c r="D866" s="3"/>
      <c r="E866" s="3"/>
      <c r="F866" s="3"/>
      <c r="G866" s="57" t="s">
        <v>141</v>
      </c>
      <c r="H866" s="21">
        <f>SUBTOTAL(9,H861:H865)</f>
        <v>0</v>
      </c>
      <c r="I866" s="4"/>
      <c r="J866" s="4"/>
      <c r="K866" s="4"/>
      <c r="L866" s="4"/>
      <c r="M866" s="4"/>
      <c r="N866" s="4"/>
      <c r="O866" s="4"/>
    </row>
    <row r="867" spans="1:15" ht="11.65" customHeight="1" thickTop="1" x14ac:dyDescent="0.2">
      <c r="A867" s="49">
        <v>867</v>
      </c>
      <c r="C867" s="56"/>
      <c r="D867" s="3"/>
      <c r="E867" s="3"/>
      <c r="F867" s="3"/>
      <c r="G867" s="57"/>
      <c r="H867" s="2"/>
      <c r="I867" s="4"/>
      <c r="J867" s="4"/>
      <c r="K867" s="4"/>
      <c r="L867" s="4"/>
      <c r="M867" s="4"/>
      <c r="N867" s="4"/>
      <c r="O867" s="4"/>
    </row>
    <row r="868" spans="1:15" ht="11.65" customHeight="1" thickBot="1" x14ac:dyDescent="0.25">
      <c r="A868" s="49">
        <v>868</v>
      </c>
      <c r="C868" s="65" t="s">
        <v>144</v>
      </c>
      <c r="D868" s="3"/>
      <c r="E868" s="3"/>
      <c r="F868" s="3"/>
      <c r="G868" s="57"/>
      <c r="H868" s="13">
        <v>3311.89</v>
      </c>
      <c r="I868" s="4"/>
      <c r="J868" s="4"/>
      <c r="K868" s="4"/>
      <c r="L868" s="4"/>
      <c r="M868" s="4"/>
      <c r="N868" s="4"/>
      <c r="O868" s="4"/>
    </row>
    <row r="869" spans="1:15" ht="11.65" customHeight="1" thickTop="1" x14ac:dyDescent="0.2">
      <c r="A869" s="49">
        <v>869</v>
      </c>
      <c r="C869" s="56"/>
      <c r="D869" s="3"/>
      <c r="E869" s="3"/>
      <c r="F869" s="3"/>
      <c r="G869" s="57"/>
      <c r="H869" s="2"/>
      <c r="I869" s="4"/>
      <c r="J869" s="4"/>
      <c r="K869" s="4"/>
      <c r="L869" s="4"/>
      <c r="M869" s="4"/>
      <c r="N869" s="4"/>
      <c r="O869" s="4"/>
    </row>
    <row r="870" spans="1:15" ht="11.65" customHeight="1" x14ac:dyDescent="0.2">
      <c r="A870" s="49">
        <v>870</v>
      </c>
      <c r="C870" s="56">
        <v>151</v>
      </c>
      <c r="D870" s="3" t="s">
        <v>8</v>
      </c>
      <c r="E870" s="3"/>
      <c r="F870" s="3"/>
      <c r="G870" s="57"/>
      <c r="H870" s="2"/>
      <c r="I870" s="4"/>
      <c r="J870" s="4"/>
      <c r="K870" s="4"/>
      <c r="L870" s="4"/>
      <c r="M870" s="4"/>
      <c r="N870" s="4"/>
      <c r="O870" s="4"/>
    </row>
    <row r="871" spans="1:15" ht="11.65" customHeight="1" x14ac:dyDescent="0.2">
      <c r="A871" s="49">
        <v>871</v>
      </c>
      <c r="C871" s="56"/>
      <c r="D871" s="3"/>
      <c r="E871" s="3"/>
      <c r="F871" s="3" t="s">
        <v>259</v>
      </c>
      <c r="G871" s="57"/>
      <c r="H871" s="10">
        <v>0</v>
      </c>
      <c r="I871" s="4"/>
      <c r="J871" s="4"/>
      <c r="K871" s="4"/>
      <c r="L871" s="4"/>
      <c r="M871" s="4"/>
      <c r="N871" s="4"/>
      <c r="O871" s="4"/>
    </row>
    <row r="872" spans="1:15" ht="11.65" customHeight="1" x14ac:dyDescent="0.2">
      <c r="A872" s="49">
        <v>872</v>
      </c>
      <c r="C872" s="56"/>
      <c r="D872" s="3"/>
      <c r="E872" s="3"/>
      <c r="F872" s="3" t="s">
        <v>247</v>
      </c>
      <c r="G872" s="57"/>
      <c r="H872" s="10">
        <v>0</v>
      </c>
      <c r="I872" s="4"/>
      <c r="J872" s="4"/>
      <c r="K872" s="4"/>
      <c r="L872" s="4"/>
      <c r="M872" s="4"/>
      <c r="N872" s="4"/>
      <c r="O872" s="4"/>
    </row>
    <row r="873" spans="1:15" ht="11.65" customHeight="1" x14ac:dyDescent="0.2">
      <c r="A873" s="49">
        <v>873</v>
      </c>
      <c r="C873" s="56"/>
      <c r="D873" s="3"/>
      <c r="E873" s="3"/>
      <c r="F873" s="3" t="s">
        <v>252</v>
      </c>
      <c r="G873" s="57"/>
      <c r="H873" s="10">
        <v>449956.37829941028</v>
      </c>
      <c r="I873" s="4"/>
      <c r="J873" s="4"/>
      <c r="K873" s="4"/>
      <c r="L873" s="4"/>
      <c r="M873" s="4"/>
      <c r="N873" s="4"/>
      <c r="O873" s="4"/>
    </row>
    <row r="874" spans="1:15" ht="11.65" customHeight="1" x14ac:dyDescent="0.2">
      <c r="A874" s="49">
        <v>874</v>
      </c>
      <c r="C874" s="56"/>
      <c r="D874" s="3"/>
      <c r="E874" s="3"/>
      <c r="F874" s="3" t="s">
        <v>30</v>
      </c>
      <c r="G874" s="57"/>
      <c r="H874" s="10">
        <v>0</v>
      </c>
      <c r="I874" s="4"/>
      <c r="J874" s="4"/>
      <c r="K874" s="4"/>
      <c r="L874" s="4"/>
      <c r="M874" s="4"/>
      <c r="N874" s="4"/>
      <c r="O874" s="4"/>
    </row>
    <row r="875" spans="1:15" ht="11.65" customHeight="1" x14ac:dyDescent="0.2">
      <c r="A875" s="49">
        <v>875</v>
      </c>
      <c r="C875" s="56"/>
      <c r="D875" s="3"/>
      <c r="E875" s="3"/>
      <c r="F875" s="3" t="s">
        <v>256</v>
      </c>
      <c r="G875" s="57"/>
      <c r="H875" s="10">
        <v>7964565.2934448393</v>
      </c>
      <c r="I875" s="4"/>
      <c r="J875" s="4"/>
      <c r="K875" s="4"/>
      <c r="L875" s="4"/>
      <c r="M875" s="4"/>
      <c r="N875" s="4"/>
      <c r="O875" s="4"/>
    </row>
    <row r="876" spans="1:15" ht="11.65" customHeight="1" x14ac:dyDescent="0.2">
      <c r="A876" s="49">
        <v>876</v>
      </c>
      <c r="C876" s="56"/>
      <c r="D876" s="3"/>
      <c r="E876" s="3"/>
      <c r="F876" s="3" t="s">
        <v>30</v>
      </c>
      <c r="G876" s="57"/>
      <c r="H876" s="10">
        <v>0</v>
      </c>
      <c r="I876" s="4"/>
      <c r="J876" s="4"/>
      <c r="K876" s="4"/>
      <c r="L876" s="4"/>
      <c r="M876" s="4"/>
      <c r="N876" s="4"/>
      <c r="O876" s="4"/>
    </row>
    <row r="877" spans="1:15" ht="11.65" customHeight="1" x14ac:dyDescent="0.2">
      <c r="A877" s="49">
        <v>877</v>
      </c>
      <c r="C877" s="56"/>
      <c r="D877" s="3"/>
      <c r="E877" s="3"/>
      <c r="F877" s="3" t="s">
        <v>30</v>
      </c>
      <c r="G877" s="57"/>
      <c r="H877" s="10">
        <v>0</v>
      </c>
      <c r="I877" s="4"/>
      <c r="J877" s="4"/>
      <c r="K877" s="4"/>
      <c r="L877" s="4"/>
      <c r="M877" s="4"/>
      <c r="N877" s="4"/>
      <c r="O877" s="4"/>
    </row>
    <row r="878" spans="1:15" ht="11.65" customHeight="1" x14ac:dyDescent="0.2">
      <c r="A878" s="49">
        <v>878</v>
      </c>
      <c r="C878" s="63" t="s">
        <v>145</v>
      </c>
      <c r="D878" s="3"/>
      <c r="E878" s="3"/>
      <c r="F878" s="3"/>
      <c r="G878" s="57" t="s">
        <v>146</v>
      </c>
      <c r="H878" s="12">
        <f>SUBTOTAL(9,H871:H877)</f>
        <v>8414521.6717442498</v>
      </c>
      <c r="I878" s="4"/>
      <c r="J878" s="4"/>
      <c r="K878" s="4"/>
      <c r="L878" s="4"/>
      <c r="M878" s="4"/>
      <c r="N878" s="4"/>
      <c r="O878" s="4"/>
    </row>
    <row r="879" spans="1:15" ht="11.65" customHeight="1" x14ac:dyDescent="0.2">
      <c r="A879" s="49">
        <v>879</v>
      </c>
      <c r="C879" s="56"/>
      <c r="D879" s="3"/>
      <c r="E879" s="3"/>
      <c r="F879" s="3"/>
      <c r="G879" s="57"/>
      <c r="H879" s="2"/>
      <c r="I879" s="4"/>
      <c r="J879" s="4"/>
      <c r="K879" s="4"/>
      <c r="L879" s="4"/>
      <c r="M879" s="4"/>
      <c r="N879" s="4"/>
      <c r="O879" s="4"/>
    </row>
    <row r="880" spans="1:15" ht="11.65" customHeight="1" x14ac:dyDescent="0.2">
      <c r="A880" s="49">
        <v>880</v>
      </c>
      <c r="C880" s="56">
        <v>152</v>
      </c>
      <c r="D880" s="3" t="s">
        <v>147</v>
      </c>
      <c r="E880" s="3"/>
      <c r="F880" s="3"/>
      <c r="G880" s="57"/>
      <c r="H880" s="2"/>
      <c r="I880" s="4"/>
      <c r="J880" s="4"/>
      <c r="K880" s="4"/>
      <c r="L880" s="4"/>
      <c r="M880" s="4"/>
      <c r="N880" s="4"/>
      <c r="O880" s="4"/>
    </row>
    <row r="881" spans="1:15" ht="11.65" customHeight="1" x14ac:dyDescent="0.2">
      <c r="A881" s="49">
        <v>881</v>
      </c>
      <c r="C881" s="56"/>
      <c r="D881" s="3"/>
      <c r="E881" s="3"/>
      <c r="F881" s="3" t="s">
        <v>247</v>
      </c>
      <c r="G881" s="57"/>
      <c r="H881" s="10">
        <v>0</v>
      </c>
      <c r="I881" s="4"/>
      <c r="J881" s="4"/>
      <c r="K881" s="4"/>
      <c r="L881" s="4"/>
      <c r="M881" s="4"/>
      <c r="N881" s="4"/>
      <c r="O881" s="4"/>
    </row>
    <row r="882" spans="1:15" ht="11.65" customHeight="1" x14ac:dyDescent="0.2">
      <c r="A882" s="49">
        <v>882</v>
      </c>
      <c r="C882" s="56"/>
      <c r="D882" s="3"/>
      <c r="E882" s="3"/>
      <c r="F882" s="3" t="s">
        <v>252</v>
      </c>
      <c r="G882" s="57"/>
      <c r="H882" s="10">
        <v>0</v>
      </c>
      <c r="I882" s="4"/>
      <c r="J882" s="4"/>
      <c r="K882" s="4"/>
      <c r="L882" s="4"/>
      <c r="M882" s="4"/>
      <c r="N882" s="4"/>
      <c r="O882" s="4"/>
    </row>
    <row r="883" spans="1:15" ht="11.65" customHeight="1" x14ac:dyDescent="0.2">
      <c r="A883" s="49">
        <v>883</v>
      </c>
      <c r="C883" s="56"/>
      <c r="D883" s="3"/>
      <c r="E883" s="3"/>
      <c r="F883" s="3" t="s">
        <v>30</v>
      </c>
      <c r="G883" s="57"/>
      <c r="H883" s="10">
        <v>0</v>
      </c>
      <c r="I883" s="4"/>
      <c r="J883" s="4"/>
      <c r="K883" s="4"/>
      <c r="L883" s="4"/>
      <c r="M883" s="4"/>
      <c r="N883" s="4"/>
      <c r="O883" s="4"/>
    </row>
    <row r="884" spans="1:15" ht="11.65" customHeight="1" x14ac:dyDescent="0.2">
      <c r="A884" s="49">
        <v>884</v>
      </c>
      <c r="C884" s="56"/>
      <c r="D884" s="3"/>
      <c r="E884" s="3"/>
      <c r="F884" s="3"/>
      <c r="G884" s="57"/>
      <c r="H884" s="12">
        <f>SUBTOTAL(9,H881:H883)</f>
        <v>0</v>
      </c>
      <c r="I884" s="4"/>
      <c r="J884" s="4"/>
      <c r="K884" s="4"/>
      <c r="L884" s="4"/>
      <c r="M884" s="4"/>
      <c r="N884" s="4"/>
      <c r="O884" s="4"/>
    </row>
    <row r="885" spans="1:15" ht="11.65" customHeight="1" x14ac:dyDescent="0.2">
      <c r="A885" s="49">
        <v>885</v>
      </c>
      <c r="C885" s="56"/>
      <c r="D885" s="3"/>
      <c r="E885" s="3"/>
      <c r="F885" s="3"/>
      <c r="G885" s="57"/>
      <c r="H885" s="2"/>
      <c r="I885" s="4"/>
      <c r="J885" s="4"/>
      <c r="K885" s="4"/>
      <c r="L885" s="4"/>
      <c r="M885" s="4"/>
      <c r="N885" s="4"/>
      <c r="O885" s="4"/>
    </row>
    <row r="886" spans="1:15" ht="11.65" customHeight="1" x14ac:dyDescent="0.2">
      <c r="A886" s="49">
        <v>886</v>
      </c>
      <c r="C886" s="56">
        <v>25316</v>
      </c>
      <c r="D886" s="3" t="s">
        <v>148</v>
      </c>
      <c r="E886" s="3"/>
      <c r="F886" s="3"/>
      <c r="G886" s="57"/>
      <c r="H886" s="2"/>
      <c r="I886" s="4"/>
      <c r="J886" s="4"/>
      <c r="K886" s="4"/>
      <c r="L886" s="4"/>
      <c r="M886" s="4"/>
      <c r="N886" s="4"/>
      <c r="O886" s="4"/>
    </row>
    <row r="887" spans="1:15" ht="11.65" customHeight="1" x14ac:dyDescent="0.2">
      <c r="A887" s="49">
        <v>887</v>
      </c>
      <c r="C887" s="56"/>
      <c r="D887" s="3"/>
      <c r="E887" s="3"/>
      <c r="F887" s="3" t="s">
        <v>247</v>
      </c>
      <c r="G887" s="57"/>
      <c r="H887" s="10">
        <v>0</v>
      </c>
      <c r="I887" s="4"/>
      <c r="J887" s="4"/>
      <c r="K887" s="4"/>
      <c r="L887" s="4"/>
      <c r="M887" s="4"/>
      <c r="N887" s="4"/>
      <c r="O887" s="4"/>
    </row>
    <row r="888" spans="1:15" ht="11.65" customHeight="1" x14ac:dyDescent="0.2">
      <c r="A888" s="49">
        <v>888</v>
      </c>
      <c r="C888" s="56"/>
      <c r="D888" s="3"/>
      <c r="E888" s="3"/>
      <c r="F888" s="3" t="s">
        <v>252</v>
      </c>
      <c r="G888" s="57"/>
      <c r="H888" s="10">
        <v>0</v>
      </c>
      <c r="I888" s="4"/>
      <c r="J888" s="4"/>
      <c r="K888" s="4"/>
      <c r="L888" s="4"/>
      <c r="M888" s="4"/>
      <c r="N888" s="4"/>
      <c r="O888" s="4"/>
    </row>
    <row r="889" spans="1:15" ht="11.65" customHeight="1" x14ac:dyDescent="0.2">
      <c r="A889" s="49">
        <v>889</v>
      </c>
      <c r="C889" s="56"/>
      <c r="D889" s="3"/>
      <c r="E889" s="3"/>
      <c r="F889" s="3" t="s">
        <v>30</v>
      </c>
      <c r="G889" s="57"/>
      <c r="H889" s="10">
        <v>0</v>
      </c>
      <c r="I889" s="4"/>
      <c r="J889" s="4"/>
      <c r="K889" s="4"/>
      <c r="L889" s="4"/>
      <c r="M889" s="4"/>
      <c r="N889" s="4"/>
      <c r="O889" s="4"/>
    </row>
    <row r="890" spans="1:15" ht="11.65" customHeight="1" x14ac:dyDescent="0.2">
      <c r="A890" s="49">
        <v>890</v>
      </c>
      <c r="C890" s="56"/>
      <c r="D890" s="3"/>
      <c r="E890" s="3"/>
      <c r="F890" s="3"/>
      <c r="G890" s="57" t="s">
        <v>146</v>
      </c>
      <c r="H890" s="12">
        <f>SUBTOTAL(9,H887:H889)</f>
        <v>0</v>
      </c>
      <c r="I890" s="4"/>
      <c r="J890" s="4"/>
      <c r="K890" s="4"/>
      <c r="L890" s="4"/>
      <c r="M890" s="4"/>
      <c r="N890" s="4"/>
      <c r="O890" s="4"/>
    </row>
    <row r="891" spans="1:15" ht="11.65" customHeight="1" x14ac:dyDescent="0.2">
      <c r="A891" s="49">
        <v>891</v>
      </c>
      <c r="C891" s="56"/>
      <c r="D891" s="3"/>
      <c r="E891" s="3"/>
      <c r="F891" s="3"/>
      <c r="G891" s="57"/>
      <c r="H891" s="2"/>
      <c r="I891" s="4"/>
      <c r="J891" s="4"/>
      <c r="K891" s="4"/>
      <c r="L891" s="4"/>
      <c r="M891" s="4"/>
      <c r="N891" s="4"/>
      <c r="O891" s="4"/>
    </row>
    <row r="892" spans="1:15" ht="11.65" customHeight="1" x14ac:dyDescent="0.2">
      <c r="A892" s="49">
        <v>892</v>
      </c>
      <c r="C892" s="56">
        <v>25317</v>
      </c>
      <c r="D892" s="3" t="s">
        <v>148</v>
      </c>
      <c r="E892" s="3"/>
      <c r="F892" s="3"/>
      <c r="G892" s="57"/>
      <c r="H892" s="2"/>
      <c r="I892" s="4"/>
      <c r="J892" s="4"/>
      <c r="K892" s="4"/>
      <c r="L892" s="4"/>
      <c r="M892" s="4"/>
      <c r="N892" s="4"/>
      <c r="O892" s="4"/>
    </row>
    <row r="893" spans="1:15" ht="11.65" customHeight="1" x14ac:dyDescent="0.2">
      <c r="A893" s="49">
        <v>893</v>
      </c>
      <c r="C893" s="56"/>
      <c r="D893" s="3"/>
      <c r="E893" s="3"/>
      <c r="F893" s="3" t="s">
        <v>247</v>
      </c>
      <c r="G893" s="57"/>
      <c r="H893" s="10">
        <v>0</v>
      </c>
      <c r="I893" s="4"/>
      <c r="J893" s="4"/>
      <c r="K893" s="4"/>
      <c r="L893" s="4"/>
      <c r="M893" s="4"/>
      <c r="N893" s="4"/>
      <c r="O893" s="4"/>
    </row>
    <row r="894" spans="1:15" ht="11.65" customHeight="1" x14ac:dyDescent="0.2">
      <c r="A894" s="49">
        <v>894</v>
      </c>
      <c r="C894" s="56"/>
      <c r="D894" s="3"/>
      <c r="E894" s="3"/>
      <c r="F894" s="3" t="s">
        <v>252</v>
      </c>
      <c r="G894" s="57"/>
      <c r="H894" s="10">
        <v>0</v>
      </c>
      <c r="I894" s="4"/>
      <c r="J894" s="4"/>
      <c r="K894" s="4"/>
      <c r="L894" s="4"/>
      <c r="M894" s="4"/>
      <c r="N894" s="4"/>
      <c r="O894" s="4"/>
    </row>
    <row r="895" spans="1:15" ht="11.65" customHeight="1" x14ac:dyDescent="0.2">
      <c r="A895" s="49">
        <v>895</v>
      </c>
      <c r="C895" s="56"/>
      <c r="D895" s="3"/>
      <c r="E895" s="3"/>
      <c r="F895" s="3" t="s">
        <v>30</v>
      </c>
      <c r="G895" s="57"/>
      <c r="H895" s="10">
        <v>0</v>
      </c>
      <c r="I895" s="4"/>
      <c r="J895" s="4"/>
      <c r="K895" s="4"/>
      <c r="L895" s="4"/>
      <c r="M895" s="4"/>
      <c r="N895" s="4"/>
      <c r="O895" s="4"/>
    </row>
    <row r="896" spans="1:15" ht="11.65" customHeight="1" x14ac:dyDescent="0.2">
      <c r="A896" s="49">
        <v>896</v>
      </c>
      <c r="C896" s="56"/>
      <c r="D896" s="3"/>
      <c r="E896" s="3"/>
      <c r="F896" s="3"/>
      <c r="G896" s="57" t="s">
        <v>146</v>
      </c>
      <c r="H896" s="12">
        <f>SUBTOTAL(9,H893:H895)</f>
        <v>0</v>
      </c>
      <c r="I896" s="4"/>
      <c r="J896" s="4"/>
      <c r="K896" s="4"/>
      <c r="L896" s="4"/>
      <c r="M896" s="4"/>
      <c r="N896" s="4"/>
      <c r="O896" s="4"/>
    </row>
    <row r="897" spans="1:15" ht="11.65" customHeight="1" x14ac:dyDescent="0.2">
      <c r="A897" s="49">
        <v>897</v>
      </c>
      <c r="C897" s="56"/>
      <c r="D897" s="3"/>
      <c r="E897" s="3"/>
      <c r="F897" s="3"/>
      <c r="G897" s="57"/>
      <c r="H897" s="2"/>
      <c r="I897" s="4"/>
      <c r="J897" s="4"/>
      <c r="K897" s="4"/>
      <c r="L897" s="4"/>
      <c r="M897" s="4"/>
      <c r="N897" s="4"/>
      <c r="O897" s="4"/>
    </row>
    <row r="898" spans="1:15" ht="11.65" customHeight="1" x14ac:dyDescent="0.2">
      <c r="A898" s="49">
        <v>898</v>
      </c>
      <c r="C898" s="56">
        <v>25319</v>
      </c>
      <c r="D898" s="3" t="s">
        <v>149</v>
      </c>
      <c r="E898" s="3"/>
      <c r="F898" s="3"/>
      <c r="G898" s="57"/>
      <c r="H898" s="2"/>
      <c r="I898" s="4"/>
      <c r="J898" s="4"/>
      <c r="K898" s="4"/>
      <c r="L898" s="4"/>
      <c r="M898" s="4"/>
      <c r="N898" s="4"/>
      <c r="O898" s="4"/>
    </row>
    <row r="899" spans="1:15" ht="11.65" customHeight="1" x14ac:dyDescent="0.2">
      <c r="A899" s="49">
        <v>899</v>
      </c>
      <c r="C899" s="56"/>
      <c r="D899" s="3"/>
      <c r="E899" s="3"/>
      <c r="F899" s="3" t="s">
        <v>247</v>
      </c>
      <c r="G899" s="57"/>
      <c r="H899" s="10">
        <v>0</v>
      </c>
      <c r="I899" s="4"/>
      <c r="J899" s="4"/>
      <c r="K899" s="4"/>
      <c r="L899" s="4"/>
      <c r="M899" s="4"/>
      <c r="N899" s="4"/>
      <c r="O899" s="4"/>
    </row>
    <row r="900" spans="1:15" ht="11.65" customHeight="1" x14ac:dyDescent="0.2">
      <c r="A900" s="49">
        <v>900</v>
      </c>
      <c r="C900" s="56"/>
      <c r="D900" s="3"/>
      <c r="E900" s="3"/>
      <c r="F900" s="3" t="s">
        <v>252</v>
      </c>
      <c r="G900" s="57"/>
      <c r="H900" s="10">
        <v>0</v>
      </c>
      <c r="I900" s="4"/>
      <c r="J900" s="4"/>
      <c r="K900" s="4"/>
      <c r="L900" s="4"/>
      <c r="M900" s="4"/>
      <c r="N900" s="4"/>
      <c r="O900" s="4"/>
    </row>
    <row r="901" spans="1:15" ht="11.65" customHeight="1" x14ac:dyDescent="0.2">
      <c r="A901" s="49">
        <v>901</v>
      </c>
      <c r="C901" s="56"/>
      <c r="D901" s="3"/>
      <c r="E901" s="3"/>
      <c r="F901" s="3" t="s">
        <v>30</v>
      </c>
      <c r="G901" s="57"/>
      <c r="H901" s="10">
        <v>0</v>
      </c>
      <c r="I901" s="4"/>
      <c r="J901" s="4"/>
      <c r="K901" s="4"/>
      <c r="L901" s="4"/>
      <c r="M901" s="4"/>
      <c r="N901" s="4"/>
      <c r="O901" s="4"/>
    </row>
    <row r="902" spans="1:15" ht="11.65" customHeight="1" x14ac:dyDescent="0.2">
      <c r="A902" s="49">
        <v>902</v>
      </c>
      <c r="C902" s="56"/>
      <c r="D902" s="3"/>
      <c r="E902" s="3"/>
      <c r="F902" s="3"/>
      <c r="G902" s="57"/>
      <c r="H902" s="12">
        <f>SUBTOTAL(9,H899:H901)</f>
        <v>0</v>
      </c>
      <c r="I902" s="4"/>
      <c r="J902" s="4"/>
      <c r="K902" s="4"/>
      <c r="L902" s="4"/>
      <c r="M902" s="4"/>
      <c r="N902" s="4"/>
      <c r="O902" s="4"/>
    </row>
    <row r="903" spans="1:15" ht="11.65" customHeight="1" x14ac:dyDescent="0.2">
      <c r="A903" s="49">
        <v>903</v>
      </c>
      <c r="C903" s="56"/>
      <c r="D903" s="3"/>
      <c r="E903" s="3"/>
      <c r="F903" s="3"/>
      <c r="G903" s="57"/>
      <c r="H903" s="2"/>
      <c r="I903" s="4"/>
      <c r="J903" s="4"/>
      <c r="K903" s="4"/>
      <c r="L903" s="4"/>
      <c r="M903" s="4"/>
      <c r="N903" s="4"/>
      <c r="O903" s="4"/>
    </row>
    <row r="904" spans="1:15" ht="11.65" customHeight="1" thickBot="1" x14ac:dyDescent="0.25">
      <c r="A904" s="49">
        <v>904</v>
      </c>
      <c r="C904" s="56" t="s">
        <v>145</v>
      </c>
      <c r="D904" s="3"/>
      <c r="E904" s="3"/>
      <c r="F904" s="3"/>
      <c r="G904" s="57" t="s">
        <v>146</v>
      </c>
      <c r="H904" s="13">
        <f>SUBTOTAL(9,H871:H902)</f>
        <v>8414521.6717442498</v>
      </c>
      <c r="I904" s="4"/>
      <c r="J904" s="4"/>
      <c r="K904" s="4"/>
      <c r="L904" s="4"/>
      <c r="M904" s="4"/>
      <c r="N904" s="4"/>
      <c r="O904" s="4"/>
    </row>
    <row r="905" spans="1:15" ht="11.65" customHeight="1" thickTop="1" x14ac:dyDescent="0.2">
      <c r="A905" s="49">
        <v>905</v>
      </c>
      <c r="C905" s="56">
        <v>154</v>
      </c>
      <c r="D905" s="3" t="s">
        <v>150</v>
      </c>
      <c r="E905" s="3"/>
      <c r="F905" s="3"/>
      <c r="G905" s="57"/>
      <c r="H905" s="2"/>
      <c r="I905" s="4"/>
      <c r="J905" s="4"/>
      <c r="K905" s="4"/>
      <c r="L905" s="4"/>
      <c r="M905" s="4"/>
      <c r="N905" s="4"/>
      <c r="O905" s="4"/>
    </row>
    <row r="906" spans="1:15" ht="11.65" customHeight="1" x14ac:dyDescent="0.2">
      <c r="A906" s="49">
        <v>906</v>
      </c>
      <c r="C906" s="56"/>
      <c r="D906" s="3"/>
      <c r="E906" s="3"/>
      <c r="F906" s="3" t="s">
        <v>193</v>
      </c>
      <c r="G906" s="57"/>
      <c r="H906" s="10">
        <v>8456345.5700000003</v>
      </c>
      <c r="I906" s="4"/>
      <c r="J906" s="4"/>
      <c r="K906" s="4"/>
      <c r="L906" s="4"/>
      <c r="M906" s="4"/>
      <c r="N906" s="4"/>
      <c r="O906" s="4"/>
    </row>
    <row r="907" spans="1:15" ht="11.65" customHeight="1" x14ac:dyDescent="0.2">
      <c r="A907" s="49">
        <v>907</v>
      </c>
      <c r="C907" s="56"/>
      <c r="D907" s="3"/>
      <c r="E907" s="3"/>
      <c r="F907" s="3" t="s">
        <v>24</v>
      </c>
      <c r="G907" s="57"/>
      <c r="H907" s="10">
        <v>81125.059088549213</v>
      </c>
      <c r="I907" s="4"/>
      <c r="J907" s="4"/>
      <c r="K907" s="4"/>
      <c r="L907" s="4"/>
      <c r="M907" s="4"/>
      <c r="N907" s="4"/>
      <c r="O907" s="4"/>
    </row>
    <row r="908" spans="1:15" ht="11.65" customHeight="1" x14ac:dyDescent="0.2">
      <c r="A908" s="49">
        <v>908</v>
      </c>
      <c r="C908" s="56"/>
      <c r="D908" s="3"/>
      <c r="E908" s="3"/>
      <c r="F908" s="3" t="s">
        <v>247</v>
      </c>
      <c r="G908" s="57"/>
      <c r="H908" s="10">
        <v>0</v>
      </c>
      <c r="I908" s="4"/>
      <c r="J908" s="4"/>
      <c r="K908" s="4"/>
      <c r="L908" s="4"/>
      <c r="M908" s="4"/>
      <c r="N908" s="4"/>
      <c r="O908" s="4"/>
    </row>
    <row r="909" spans="1:15" ht="11.65" customHeight="1" x14ac:dyDescent="0.2">
      <c r="A909" s="49">
        <v>909</v>
      </c>
      <c r="C909" s="56"/>
      <c r="D909" s="3"/>
      <c r="E909" s="3"/>
      <c r="F909" s="3" t="s">
        <v>248</v>
      </c>
      <c r="G909" s="57"/>
      <c r="H909" s="10">
        <v>-90983.616322762187</v>
      </c>
      <c r="I909" s="4"/>
      <c r="J909" s="4"/>
      <c r="K909" s="4"/>
      <c r="L909" s="4"/>
      <c r="M909" s="4"/>
      <c r="N909" s="4"/>
      <c r="O909" s="4"/>
    </row>
    <row r="910" spans="1:15" ht="11.65" customHeight="1" x14ac:dyDescent="0.2">
      <c r="A910" s="49">
        <v>910</v>
      </c>
      <c r="C910" s="56"/>
      <c r="D910" s="3"/>
      <c r="E910" s="3"/>
      <c r="F910" s="3" t="s">
        <v>260</v>
      </c>
      <c r="G910" s="57"/>
      <c r="H910" s="10">
        <v>0</v>
      </c>
      <c r="I910" s="4"/>
      <c r="J910" s="4"/>
      <c r="K910" s="4"/>
      <c r="L910" s="4"/>
      <c r="M910" s="4"/>
      <c r="N910" s="4"/>
      <c r="O910" s="4"/>
    </row>
    <row r="911" spans="1:15" ht="11.65" customHeight="1" x14ac:dyDescent="0.2">
      <c r="A911" s="49">
        <v>911</v>
      </c>
      <c r="C911" s="56"/>
      <c r="D911" s="3"/>
      <c r="E911" s="3"/>
      <c r="F911" s="3" t="s">
        <v>273</v>
      </c>
      <c r="G911" s="57"/>
      <c r="H911" s="10">
        <v>0</v>
      </c>
      <c r="I911" s="4"/>
      <c r="J911" s="4"/>
      <c r="K911" s="4"/>
      <c r="L911" s="4"/>
      <c r="M911" s="4"/>
      <c r="N911" s="4"/>
      <c r="O911" s="4"/>
    </row>
    <row r="912" spans="1:15" ht="11.65" customHeight="1" x14ac:dyDescent="0.2">
      <c r="A912" s="49">
        <v>912</v>
      </c>
      <c r="C912" s="56"/>
      <c r="D912" s="3"/>
      <c r="E912" s="3"/>
      <c r="F912" s="3" t="s">
        <v>263</v>
      </c>
      <c r="G912" s="57"/>
      <c r="H912" s="10">
        <v>-81982.555275686173</v>
      </c>
      <c r="I912" s="4"/>
      <c r="J912" s="4"/>
      <c r="K912" s="4"/>
      <c r="L912" s="4"/>
      <c r="M912" s="4"/>
      <c r="N912" s="4"/>
      <c r="O912" s="4"/>
    </row>
    <row r="913" spans="1:15" ht="11.65" customHeight="1" x14ac:dyDescent="0.2">
      <c r="A913" s="49">
        <v>913</v>
      </c>
      <c r="C913" s="56"/>
      <c r="D913" s="3"/>
      <c r="E913" s="3"/>
      <c r="F913" s="3" t="s">
        <v>274</v>
      </c>
      <c r="G913" s="57"/>
      <c r="H913" s="10">
        <v>0</v>
      </c>
      <c r="I913" s="4"/>
      <c r="J913" s="4"/>
      <c r="K913" s="4"/>
      <c r="L913" s="4"/>
      <c r="M913" s="4"/>
      <c r="N913" s="4"/>
      <c r="O913" s="4"/>
    </row>
    <row r="914" spans="1:15" ht="11.65" customHeight="1" x14ac:dyDescent="0.2">
      <c r="A914" s="49">
        <v>914</v>
      </c>
      <c r="C914" s="56"/>
      <c r="D914" s="3"/>
      <c r="E914" s="3"/>
      <c r="F914" s="3" t="s">
        <v>254</v>
      </c>
      <c r="G914" s="57"/>
      <c r="H914" s="10">
        <v>0</v>
      </c>
      <c r="I914" s="4"/>
      <c r="J914" s="4"/>
      <c r="K914" s="4"/>
      <c r="L914" s="4"/>
      <c r="M914" s="4"/>
      <c r="N914" s="4"/>
      <c r="O914" s="4"/>
    </row>
    <row r="915" spans="1:15" ht="11.65" customHeight="1" x14ac:dyDescent="0.2">
      <c r="A915" s="49">
        <v>915</v>
      </c>
      <c r="C915" s="56"/>
      <c r="D915" s="3"/>
      <c r="E915" s="3"/>
      <c r="F915" s="3" t="s">
        <v>250</v>
      </c>
      <c r="G915" s="57"/>
      <c r="H915" s="10">
        <v>0</v>
      </c>
      <c r="I915" s="4"/>
      <c r="J915" s="4"/>
      <c r="K915" s="4"/>
      <c r="L915" s="4"/>
      <c r="M915" s="4"/>
      <c r="N915" s="4"/>
      <c r="O915" s="4"/>
    </row>
    <row r="916" spans="1:15" ht="11.65" customHeight="1" x14ac:dyDescent="0.2">
      <c r="A916" s="49">
        <v>916</v>
      </c>
      <c r="C916" s="56"/>
      <c r="D916" s="3"/>
      <c r="E916" s="3"/>
      <c r="F916" s="3" t="s">
        <v>256</v>
      </c>
      <c r="G916" s="57"/>
      <c r="H916" s="10">
        <v>0</v>
      </c>
      <c r="I916" s="4"/>
      <c r="J916" s="4"/>
      <c r="K916" s="4"/>
      <c r="L916" s="4"/>
      <c r="M916" s="4"/>
      <c r="N916" s="4"/>
      <c r="O916" s="4"/>
    </row>
    <row r="917" spans="1:15" ht="11.65" customHeight="1" x14ac:dyDescent="0.2">
      <c r="A917" s="49">
        <v>917</v>
      </c>
      <c r="C917" s="56"/>
      <c r="D917" s="3"/>
      <c r="E917" s="3"/>
      <c r="F917" s="3" t="s">
        <v>275</v>
      </c>
      <c r="G917" s="57"/>
      <c r="H917" s="10">
        <v>0</v>
      </c>
      <c r="I917" s="4"/>
      <c r="J917" s="4"/>
      <c r="K917" s="4"/>
      <c r="L917" s="4"/>
      <c r="M917" s="4"/>
      <c r="N917" s="4"/>
      <c r="O917" s="4"/>
    </row>
    <row r="918" spans="1:15" ht="11.65" customHeight="1" x14ac:dyDescent="0.2">
      <c r="A918" s="49">
        <v>918</v>
      </c>
      <c r="C918" s="56"/>
      <c r="D918" s="3"/>
      <c r="E918" s="3"/>
      <c r="F918" s="3" t="s">
        <v>249</v>
      </c>
      <c r="G918" s="57"/>
      <c r="H918" s="10">
        <v>2067844.1207346206</v>
      </c>
      <c r="I918" s="4"/>
      <c r="J918" s="4"/>
      <c r="K918" s="4"/>
      <c r="L918" s="4"/>
      <c r="M918" s="4"/>
      <c r="N918" s="4"/>
      <c r="O918" s="4"/>
    </row>
    <row r="919" spans="1:15" ht="11.65" customHeight="1" x14ac:dyDescent="0.2">
      <c r="A919" s="49">
        <v>919</v>
      </c>
      <c r="C919" s="56"/>
      <c r="D919" s="3"/>
      <c r="E919" s="3"/>
      <c r="F919" s="3" t="s">
        <v>251</v>
      </c>
      <c r="G919" s="57"/>
      <c r="H919" s="10">
        <v>0</v>
      </c>
      <c r="I919" s="4"/>
      <c r="J919" s="4"/>
      <c r="K919" s="4"/>
      <c r="L919" s="4"/>
      <c r="M919" s="4"/>
      <c r="N919" s="4"/>
      <c r="O919" s="4"/>
    </row>
    <row r="920" spans="1:15" ht="11.65" customHeight="1" x14ac:dyDescent="0.2">
      <c r="A920" s="49">
        <v>920</v>
      </c>
      <c r="C920" s="56"/>
      <c r="D920" s="3"/>
      <c r="E920" s="3"/>
      <c r="F920" s="3" t="s">
        <v>253</v>
      </c>
      <c r="G920" s="57"/>
      <c r="H920" s="10">
        <v>339535.72809888027</v>
      </c>
      <c r="I920" s="4"/>
      <c r="J920" s="4"/>
      <c r="K920" s="4"/>
      <c r="L920" s="4"/>
      <c r="M920" s="4"/>
      <c r="N920" s="4"/>
      <c r="O920" s="4"/>
    </row>
    <row r="921" spans="1:15" ht="11.65" customHeight="1" x14ac:dyDescent="0.2">
      <c r="A921" s="49">
        <v>921</v>
      </c>
      <c r="C921" s="56"/>
      <c r="D921" s="3"/>
      <c r="E921" s="3"/>
      <c r="F921" s="3" t="s">
        <v>252</v>
      </c>
      <c r="G921" s="57"/>
      <c r="H921" s="10">
        <v>0</v>
      </c>
      <c r="I921" s="4"/>
      <c r="J921" s="4"/>
      <c r="K921" s="4"/>
      <c r="L921" s="4"/>
      <c r="M921" s="4"/>
      <c r="N921" s="4"/>
      <c r="O921" s="4"/>
    </row>
    <row r="922" spans="1:15" ht="11.65" customHeight="1" x14ac:dyDescent="0.2">
      <c r="A922" s="49">
        <v>922</v>
      </c>
      <c r="C922" s="56"/>
      <c r="D922" s="3"/>
      <c r="E922" s="3"/>
      <c r="F922" s="3" t="s">
        <v>30</v>
      </c>
      <c r="G922" s="57"/>
      <c r="H922" s="10">
        <v>0</v>
      </c>
      <c r="I922" s="4"/>
      <c r="J922" s="4"/>
      <c r="K922" s="4"/>
      <c r="L922" s="4"/>
      <c r="M922" s="4"/>
      <c r="N922" s="4"/>
      <c r="O922" s="4"/>
    </row>
    <row r="923" spans="1:15" ht="11.65" customHeight="1" x14ac:dyDescent="0.2">
      <c r="A923" s="49">
        <v>923</v>
      </c>
      <c r="C923" s="56"/>
      <c r="D923" s="3"/>
      <c r="E923" s="3"/>
      <c r="F923" s="3" t="s">
        <v>251</v>
      </c>
      <c r="G923" s="57"/>
      <c r="H923" s="10">
        <v>0</v>
      </c>
      <c r="I923" s="4"/>
      <c r="J923" s="4"/>
      <c r="K923" s="4"/>
      <c r="L923" s="4"/>
      <c r="M923" s="4"/>
      <c r="N923" s="4"/>
      <c r="O923" s="4"/>
    </row>
    <row r="924" spans="1:15" ht="11.65" customHeight="1" x14ac:dyDescent="0.2">
      <c r="A924" s="49">
        <v>924</v>
      </c>
      <c r="C924" s="63" t="s">
        <v>294</v>
      </c>
      <c r="D924" s="3"/>
      <c r="E924" s="3"/>
      <c r="F924" s="3"/>
      <c r="G924" s="57" t="s">
        <v>146</v>
      </c>
      <c r="H924" s="12">
        <f>SUBTOTAL(9,H906:H923)</f>
        <v>10771884.306323603</v>
      </c>
      <c r="I924" s="4"/>
      <c r="J924" s="4"/>
      <c r="K924" s="4"/>
      <c r="L924" s="4"/>
      <c r="M924" s="4"/>
      <c r="N924" s="4"/>
      <c r="O924" s="4"/>
    </row>
    <row r="925" spans="1:15" ht="11.65" customHeight="1" x14ac:dyDescent="0.2">
      <c r="A925" s="49">
        <v>925</v>
      </c>
      <c r="C925" s="56"/>
      <c r="D925" s="3"/>
      <c r="E925" s="3"/>
      <c r="F925" s="3"/>
      <c r="G925" s="57"/>
      <c r="H925" s="2"/>
      <c r="I925" s="4"/>
      <c r="J925" s="4"/>
      <c r="K925" s="4"/>
      <c r="L925" s="4"/>
      <c r="M925" s="4"/>
      <c r="N925" s="4"/>
      <c r="O925" s="4"/>
    </row>
    <row r="926" spans="1:15" ht="11.65" customHeight="1" x14ac:dyDescent="0.2">
      <c r="A926" s="49">
        <v>926</v>
      </c>
      <c r="C926" s="56">
        <v>163</v>
      </c>
      <c r="D926" s="3" t="s">
        <v>151</v>
      </c>
      <c r="E926" s="3"/>
      <c r="F926" s="3"/>
      <c r="G926" s="57"/>
      <c r="H926" s="2"/>
      <c r="I926" s="4"/>
      <c r="J926" s="4"/>
      <c r="K926" s="4"/>
      <c r="L926" s="4"/>
      <c r="M926" s="4"/>
      <c r="N926" s="4"/>
      <c r="O926" s="4"/>
    </row>
    <row r="927" spans="1:15" ht="11.65" customHeight="1" x14ac:dyDescent="0.2">
      <c r="A927" s="49">
        <v>927</v>
      </c>
      <c r="C927" s="56"/>
      <c r="D927" s="3"/>
      <c r="E927" s="3"/>
      <c r="F927" s="3" t="s">
        <v>248</v>
      </c>
      <c r="G927" s="57"/>
      <c r="H927" s="10">
        <v>0</v>
      </c>
      <c r="I927" s="4"/>
      <c r="J927" s="4"/>
      <c r="K927" s="4"/>
      <c r="L927" s="4"/>
      <c r="M927" s="4"/>
      <c r="N927" s="4"/>
      <c r="O927" s="4"/>
    </row>
    <row r="928" spans="1:15" ht="11.65" customHeight="1" x14ac:dyDescent="0.2">
      <c r="A928" s="49">
        <v>928</v>
      </c>
      <c r="C928" s="56"/>
      <c r="D928" s="3"/>
      <c r="E928" s="3"/>
      <c r="F928" s="3"/>
      <c r="G928" s="57"/>
      <c r="H928" s="2">
        <v>0</v>
      </c>
      <c r="I928" s="4"/>
      <c r="J928" s="4"/>
      <c r="K928" s="4"/>
      <c r="L928" s="4"/>
      <c r="M928" s="4"/>
      <c r="N928" s="4"/>
      <c r="O928" s="4"/>
    </row>
    <row r="929" spans="1:15" ht="11.65" customHeight="1" x14ac:dyDescent="0.2">
      <c r="A929" s="49">
        <v>929</v>
      </c>
      <c r="C929" s="56"/>
      <c r="D929" s="3"/>
      <c r="E929" s="3"/>
      <c r="F929" s="3"/>
      <c r="G929" s="57" t="s">
        <v>146</v>
      </c>
      <c r="H929" s="12">
        <f>SUBTOTAL(9,H927:H928)</f>
        <v>0</v>
      </c>
      <c r="I929" s="4"/>
      <c r="J929" s="4"/>
      <c r="K929" s="4"/>
      <c r="L929" s="4"/>
      <c r="M929" s="4"/>
      <c r="N929" s="4"/>
      <c r="O929" s="4"/>
    </row>
    <row r="930" spans="1:15" ht="11.65" customHeight="1" x14ac:dyDescent="0.2">
      <c r="A930" s="49">
        <v>930</v>
      </c>
      <c r="C930" s="56"/>
      <c r="D930" s="3"/>
      <c r="E930" s="3"/>
      <c r="F930" s="3"/>
      <c r="G930" s="57"/>
      <c r="H930" s="2"/>
      <c r="I930" s="4"/>
      <c r="J930" s="4"/>
      <c r="K930" s="4"/>
      <c r="L930" s="4"/>
      <c r="M930" s="4"/>
      <c r="N930" s="4"/>
      <c r="O930" s="4"/>
    </row>
    <row r="931" spans="1:15" ht="11.65" customHeight="1" x14ac:dyDescent="0.2">
      <c r="A931" s="49">
        <v>931</v>
      </c>
      <c r="C931" s="56">
        <v>25318</v>
      </c>
      <c r="D931" s="3" t="s">
        <v>149</v>
      </c>
      <c r="E931" s="3"/>
      <c r="F931" s="3"/>
      <c r="G931" s="57"/>
      <c r="H931" s="2"/>
      <c r="I931" s="4"/>
      <c r="J931" s="4"/>
      <c r="K931" s="4"/>
      <c r="L931" s="4"/>
      <c r="M931" s="4"/>
      <c r="N931" s="4"/>
      <c r="O931" s="4"/>
    </row>
    <row r="932" spans="1:15" ht="11.65" customHeight="1" x14ac:dyDescent="0.2">
      <c r="A932" s="49">
        <v>932</v>
      </c>
      <c r="C932" s="56"/>
      <c r="D932" s="3"/>
      <c r="E932" s="3"/>
      <c r="F932" s="3" t="s">
        <v>260</v>
      </c>
      <c r="G932" s="57"/>
      <c r="H932" s="10">
        <v>0</v>
      </c>
      <c r="I932" s="4"/>
      <c r="J932" s="4"/>
      <c r="K932" s="4"/>
      <c r="L932" s="4"/>
      <c r="M932" s="4"/>
      <c r="N932" s="4"/>
      <c r="O932" s="4"/>
    </row>
    <row r="933" spans="1:15" ht="11.65" customHeight="1" x14ac:dyDescent="0.2">
      <c r="A933" s="49">
        <v>933</v>
      </c>
      <c r="C933" s="56"/>
      <c r="D933" s="3"/>
      <c r="E933" s="3"/>
      <c r="F933" s="3" t="s">
        <v>249</v>
      </c>
      <c r="G933" s="57"/>
      <c r="H933" s="10">
        <v>0</v>
      </c>
      <c r="I933" s="4"/>
      <c r="J933" s="4"/>
      <c r="K933" s="4"/>
      <c r="L933" s="4"/>
      <c r="M933" s="4"/>
      <c r="N933" s="4"/>
      <c r="O933" s="4"/>
    </row>
    <row r="934" spans="1:15" ht="11.65" customHeight="1" x14ac:dyDescent="0.2">
      <c r="A934" s="49">
        <v>934</v>
      </c>
      <c r="C934" s="56"/>
      <c r="D934" s="3"/>
      <c r="E934" s="3"/>
      <c r="F934" s="3" t="s">
        <v>251</v>
      </c>
      <c r="G934" s="57"/>
      <c r="H934" s="10">
        <v>0</v>
      </c>
      <c r="I934" s="4"/>
      <c r="J934" s="4"/>
      <c r="K934" s="4"/>
      <c r="L934" s="4"/>
      <c r="M934" s="4"/>
      <c r="N934" s="4"/>
      <c r="O934" s="4"/>
    </row>
    <row r="935" spans="1:15" ht="11.65" customHeight="1" x14ac:dyDescent="0.2">
      <c r="A935" s="49">
        <v>935</v>
      </c>
      <c r="C935" s="56"/>
      <c r="D935" s="3"/>
      <c r="E935" s="3"/>
      <c r="F935" s="3"/>
      <c r="G935" s="57" t="s">
        <v>146</v>
      </c>
      <c r="H935" s="12">
        <f>SUBTOTAL(9,H932:H934)</f>
        <v>0</v>
      </c>
      <c r="I935" s="4"/>
      <c r="J935" s="4"/>
      <c r="K935" s="4"/>
      <c r="L935" s="4"/>
      <c r="M935" s="4"/>
      <c r="N935" s="4"/>
      <c r="O935" s="4"/>
    </row>
    <row r="936" spans="1:15" ht="11.65" customHeight="1" x14ac:dyDescent="0.2">
      <c r="A936" s="49">
        <v>936</v>
      </c>
      <c r="C936" s="56"/>
      <c r="D936" s="3"/>
      <c r="E936" s="3"/>
      <c r="F936" s="3"/>
      <c r="G936" s="57"/>
      <c r="H936" s="2"/>
      <c r="I936" s="4"/>
      <c r="J936" s="4"/>
      <c r="K936" s="4"/>
      <c r="L936" s="4"/>
      <c r="M936" s="4"/>
      <c r="N936" s="4"/>
      <c r="O936" s="4"/>
    </row>
    <row r="937" spans="1:15" ht="11.65" customHeight="1" thickBot="1" x14ac:dyDescent="0.25">
      <c r="A937" s="49">
        <v>937</v>
      </c>
      <c r="C937" s="56" t="s">
        <v>295</v>
      </c>
      <c r="D937" s="3"/>
      <c r="E937" s="3"/>
      <c r="F937" s="3"/>
      <c r="G937" s="57" t="s">
        <v>146</v>
      </c>
      <c r="H937" s="13">
        <f>SUBTOTAL(9,H906:H935)</f>
        <v>10771884.306323603</v>
      </c>
      <c r="I937" s="4"/>
      <c r="J937" s="4"/>
      <c r="K937" s="4"/>
      <c r="L937" s="4"/>
      <c r="M937" s="4"/>
      <c r="N937" s="4"/>
      <c r="O937" s="4"/>
    </row>
    <row r="938" spans="1:15" ht="11.65" customHeight="1" thickTop="1" x14ac:dyDescent="0.2">
      <c r="A938" s="49">
        <v>938</v>
      </c>
      <c r="C938" s="56"/>
      <c r="D938" s="3"/>
      <c r="E938" s="3"/>
      <c r="F938" s="3"/>
      <c r="G938" s="57"/>
      <c r="H938" s="2"/>
      <c r="I938" s="4"/>
      <c r="J938" s="4"/>
      <c r="K938" s="4"/>
      <c r="L938" s="4"/>
      <c r="M938" s="4"/>
      <c r="N938" s="4"/>
      <c r="O938" s="4"/>
    </row>
    <row r="939" spans="1:15" ht="11.65" customHeight="1" x14ac:dyDescent="0.2">
      <c r="A939" s="49">
        <v>939</v>
      </c>
      <c r="C939" s="56">
        <v>165</v>
      </c>
      <c r="D939" s="3" t="s">
        <v>7</v>
      </c>
      <c r="E939" s="3"/>
      <c r="F939" s="3"/>
      <c r="G939" s="57"/>
      <c r="H939" s="2"/>
      <c r="I939" s="4"/>
      <c r="J939" s="4"/>
      <c r="K939" s="4"/>
      <c r="L939" s="4"/>
      <c r="M939" s="4"/>
      <c r="N939" s="4"/>
      <c r="O939" s="4"/>
    </row>
    <row r="940" spans="1:15" ht="11.65" customHeight="1" x14ac:dyDescent="0.2">
      <c r="A940" s="49">
        <v>940</v>
      </c>
      <c r="C940" s="56"/>
      <c r="D940" s="3"/>
      <c r="E940" s="3"/>
      <c r="F940" s="3" t="s">
        <v>193</v>
      </c>
      <c r="G940" s="57"/>
      <c r="H940" s="10">
        <v>0</v>
      </c>
      <c r="I940" s="4"/>
      <c r="J940" s="4"/>
      <c r="K940" s="4"/>
      <c r="L940" s="4"/>
      <c r="M940" s="4"/>
      <c r="N940" s="4"/>
      <c r="O940" s="4"/>
    </row>
    <row r="941" spans="1:15" ht="11.65" customHeight="1" x14ac:dyDescent="0.2">
      <c r="A941" s="49">
        <v>941</v>
      </c>
      <c r="C941" s="56"/>
      <c r="D941" s="3"/>
      <c r="E941" s="3"/>
      <c r="F941" s="3" t="s">
        <v>264</v>
      </c>
      <c r="G941" s="57"/>
      <c r="H941" s="10">
        <v>11346.779029881787</v>
      </c>
      <c r="I941" s="4"/>
      <c r="J941" s="4"/>
      <c r="K941" s="4"/>
      <c r="L941" s="4"/>
      <c r="M941" s="4"/>
      <c r="N941" s="4"/>
      <c r="O941" s="4"/>
    </row>
    <row r="942" spans="1:15" ht="11.65" customHeight="1" x14ac:dyDescent="0.2">
      <c r="A942" s="49">
        <v>942</v>
      </c>
      <c r="C942" s="56"/>
      <c r="D942" s="3"/>
      <c r="E942" s="3"/>
      <c r="F942" s="3" t="s">
        <v>24</v>
      </c>
      <c r="G942" s="57"/>
      <c r="H942" s="10">
        <v>267057.35603188834</v>
      </c>
      <c r="I942" s="4"/>
      <c r="J942" s="4"/>
      <c r="K942" s="4"/>
      <c r="L942" s="4"/>
      <c r="M942" s="4"/>
      <c r="N942" s="4"/>
      <c r="O942" s="4"/>
    </row>
    <row r="943" spans="1:15" ht="11.65" customHeight="1" x14ac:dyDescent="0.2">
      <c r="A943" s="49">
        <v>943</v>
      </c>
      <c r="C943" s="56"/>
      <c r="D943" s="3"/>
      <c r="E943" s="3"/>
      <c r="F943" s="3" t="s">
        <v>249</v>
      </c>
      <c r="G943" s="57"/>
      <c r="H943" s="10">
        <v>0</v>
      </c>
      <c r="I943" s="4"/>
      <c r="J943" s="4"/>
      <c r="K943" s="4"/>
      <c r="L943" s="4"/>
      <c r="M943" s="4"/>
      <c r="N943" s="4"/>
      <c r="O943" s="4"/>
    </row>
    <row r="944" spans="1:15" ht="11.65" customHeight="1" x14ac:dyDescent="0.2">
      <c r="A944" s="49">
        <v>944</v>
      </c>
      <c r="C944" s="56"/>
      <c r="D944" s="3"/>
      <c r="E944" s="3"/>
      <c r="F944" s="3" t="s">
        <v>251</v>
      </c>
      <c r="G944" s="57"/>
      <c r="H944" s="10">
        <v>0</v>
      </c>
      <c r="I944" s="4"/>
      <c r="J944" s="4"/>
      <c r="K944" s="4"/>
      <c r="L944" s="4"/>
      <c r="M944" s="4"/>
      <c r="N944" s="4"/>
      <c r="O944" s="4"/>
    </row>
    <row r="945" spans="1:15" ht="11.65" customHeight="1" x14ac:dyDescent="0.2">
      <c r="A945" s="49">
        <v>945</v>
      </c>
      <c r="C945" s="56"/>
      <c r="D945" s="3"/>
      <c r="E945" s="3"/>
      <c r="F945" s="3" t="s">
        <v>252</v>
      </c>
      <c r="G945" s="57"/>
      <c r="H945" s="10">
        <v>916.93524685343186</v>
      </c>
      <c r="I945" s="4"/>
      <c r="J945" s="4"/>
      <c r="K945" s="4"/>
      <c r="L945" s="4"/>
      <c r="M945" s="4"/>
      <c r="N945" s="4"/>
      <c r="O945" s="4"/>
    </row>
    <row r="946" spans="1:15" ht="11.65" customHeight="1" x14ac:dyDescent="0.2">
      <c r="A946" s="49">
        <v>946</v>
      </c>
      <c r="C946" s="56"/>
      <c r="D946" s="3"/>
      <c r="E946" s="3"/>
      <c r="F946" s="3" t="s">
        <v>30</v>
      </c>
      <c r="G946" s="57"/>
      <c r="H946" s="10">
        <v>0</v>
      </c>
      <c r="I946" s="4"/>
      <c r="J946" s="4"/>
      <c r="K946" s="4"/>
      <c r="L946" s="4"/>
      <c r="M946" s="4"/>
      <c r="N946" s="4"/>
      <c r="O946" s="4"/>
    </row>
    <row r="947" spans="1:15" ht="11.65" customHeight="1" x14ac:dyDescent="0.2">
      <c r="A947" s="49">
        <v>947</v>
      </c>
      <c r="C947" s="56"/>
      <c r="D947" s="3"/>
      <c r="E947" s="3"/>
      <c r="F947" s="3" t="s">
        <v>247</v>
      </c>
      <c r="G947" s="57"/>
      <c r="H947" s="10">
        <v>0</v>
      </c>
      <c r="I947" s="4"/>
      <c r="J947" s="4"/>
      <c r="K947" s="4"/>
      <c r="L947" s="4"/>
      <c r="M947" s="4"/>
      <c r="N947" s="4"/>
      <c r="O947" s="4"/>
    </row>
    <row r="948" spans="1:15" ht="11.65" customHeight="1" x14ac:dyDescent="0.2">
      <c r="A948" s="49">
        <v>948</v>
      </c>
      <c r="C948" s="56"/>
      <c r="D948" s="3"/>
      <c r="E948" s="3"/>
      <c r="F948" s="3" t="s">
        <v>248</v>
      </c>
      <c r="G948" s="57"/>
      <c r="H948" s="10">
        <v>1563760.1831922582</v>
      </c>
      <c r="I948" s="4"/>
      <c r="J948" s="4"/>
      <c r="K948" s="4"/>
      <c r="L948" s="4"/>
      <c r="M948" s="4"/>
      <c r="N948" s="4"/>
      <c r="O948" s="4"/>
    </row>
    <row r="949" spans="1:15" ht="11.65" customHeight="1" thickBot="1" x14ac:dyDescent="0.25">
      <c r="A949" s="49">
        <v>949</v>
      </c>
      <c r="C949" s="63" t="s">
        <v>152</v>
      </c>
      <c r="D949" s="3"/>
      <c r="E949" s="3"/>
      <c r="F949" s="3"/>
      <c r="G949" s="57" t="s">
        <v>138</v>
      </c>
      <c r="H949" s="21">
        <f>SUBTOTAL(9,H940:H948)</f>
        <v>1843081.2535008818</v>
      </c>
      <c r="I949" s="4"/>
      <c r="J949" s="4"/>
      <c r="K949" s="4"/>
      <c r="L949" s="4"/>
      <c r="M949" s="4"/>
      <c r="N949" s="4"/>
      <c r="O949" s="4"/>
    </row>
    <row r="950" spans="1:15" ht="11.65" customHeight="1" thickTop="1" x14ac:dyDescent="0.2">
      <c r="A950" s="49">
        <v>950</v>
      </c>
      <c r="C950" s="56"/>
      <c r="D950" s="3"/>
      <c r="E950" s="3"/>
      <c r="F950" s="3"/>
      <c r="G950" s="57"/>
      <c r="H950" s="2"/>
      <c r="I950" s="4"/>
      <c r="J950" s="4"/>
      <c r="K950" s="4"/>
      <c r="L950" s="4"/>
      <c r="M950" s="4"/>
      <c r="N950" s="4"/>
      <c r="O950" s="4"/>
    </row>
    <row r="951" spans="1:15" ht="11.65" customHeight="1" x14ac:dyDescent="0.2">
      <c r="A951" s="49">
        <v>951</v>
      </c>
      <c r="C951" s="56" t="s">
        <v>153</v>
      </c>
      <c r="D951" s="3" t="s">
        <v>154</v>
      </c>
      <c r="E951" s="3"/>
      <c r="F951" s="3"/>
      <c r="G951" s="57"/>
      <c r="H951" s="2"/>
      <c r="I951" s="4"/>
      <c r="J951" s="4"/>
      <c r="K951" s="4"/>
      <c r="L951" s="4"/>
      <c r="M951" s="4"/>
      <c r="N951" s="4"/>
      <c r="O951" s="4"/>
    </row>
    <row r="952" spans="1:15" ht="11.65" customHeight="1" x14ac:dyDescent="0.2">
      <c r="A952" s="49">
        <v>952</v>
      </c>
      <c r="C952" s="56"/>
      <c r="D952" s="3"/>
      <c r="E952" s="3"/>
      <c r="F952" s="3" t="s">
        <v>193</v>
      </c>
      <c r="G952" s="57"/>
      <c r="H952" s="10">
        <v>258903.67</v>
      </c>
      <c r="I952" s="4"/>
      <c r="J952" s="4"/>
      <c r="K952" s="4"/>
      <c r="L952" s="4"/>
      <c r="M952" s="4"/>
      <c r="N952" s="4"/>
      <c r="O952" s="4"/>
    </row>
    <row r="953" spans="1:15" ht="11.65" customHeight="1" x14ac:dyDescent="0.2">
      <c r="A953" s="49">
        <v>953</v>
      </c>
      <c r="C953" s="56"/>
      <c r="D953" s="3"/>
      <c r="E953" s="3"/>
      <c r="F953" s="3" t="s">
        <v>24</v>
      </c>
      <c r="G953" s="57"/>
      <c r="H953" s="10">
        <v>0</v>
      </c>
      <c r="I953" s="4"/>
      <c r="J953" s="4"/>
      <c r="K953" s="4"/>
      <c r="L953" s="4"/>
      <c r="M953" s="4"/>
      <c r="N953" s="4"/>
      <c r="O953" s="4"/>
    </row>
    <row r="954" spans="1:15" ht="11.65" customHeight="1" x14ac:dyDescent="0.2">
      <c r="A954" s="49">
        <v>954</v>
      </c>
      <c r="C954" s="56"/>
      <c r="D954" s="3"/>
      <c r="E954" s="3"/>
      <c r="F954" s="3" t="s">
        <v>251</v>
      </c>
      <c r="G954" s="57"/>
      <c r="H954" s="10">
        <v>0</v>
      </c>
      <c r="I954" s="4"/>
      <c r="J954" s="4"/>
      <c r="K954" s="4"/>
      <c r="L954" s="4"/>
      <c r="M954" s="4"/>
      <c r="N954" s="4"/>
      <c r="O954" s="4"/>
    </row>
    <row r="955" spans="1:15" ht="11.65" customHeight="1" x14ac:dyDescent="0.2">
      <c r="A955" s="49">
        <v>955</v>
      </c>
      <c r="C955" s="56"/>
      <c r="D955" s="3"/>
      <c r="E955" s="3"/>
      <c r="F955" s="3" t="s">
        <v>251</v>
      </c>
      <c r="G955" s="57"/>
      <c r="H955" s="10">
        <v>0</v>
      </c>
      <c r="I955" s="4"/>
      <c r="J955" s="4"/>
      <c r="K955" s="4"/>
      <c r="L955" s="4"/>
      <c r="M955" s="4"/>
      <c r="N955" s="4"/>
      <c r="O955" s="4"/>
    </row>
    <row r="956" spans="1:15" ht="11.65" customHeight="1" x14ac:dyDescent="0.2">
      <c r="A956" s="49">
        <v>956</v>
      </c>
      <c r="C956" s="56"/>
      <c r="D956" s="3"/>
      <c r="E956" s="3"/>
      <c r="F956" s="3" t="s">
        <v>249</v>
      </c>
      <c r="G956" s="57"/>
      <c r="H956" s="10">
        <v>0</v>
      </c>
      <c r="I956" s="4"/>
      <c r="J956" s="4"/>
      <c r="K956" s="4"/>
      <c r="L956" s="4"/>
      <c r="M956" s="4"/>
      <c r="N956" s="4"/>
      <c r="O956" s="4"/>
    </row>
    <row r="957" spans="1:15" ht="11.65" customHeight="1" x14ac:dyDescent="0.2">
      <c r="A957" s="49">
        <v>957</v>
      </c>
      <c r="C957" s="56"/>
      <c r="D957" s="3"/>
      <c r="E957" s="3"/>
      <c r="F957" s="3" t="s">
        <v>253</v>
      </c>
      <c r="G957" s="57"/>
      <c r="H957" s="10">
        <v>0</v>
      </c>
      <c r="I957" s="4"/>
      <c r="J957" s="4"/>
      <c r="K957" s="4"/>
      <c r="L957" s="4"/>
      <c r="M957" s="4"/>
      <c r="N957" s="4"/>
      <c r="O957" s="4"/>
    </row>
    <row r="958" spans="1:15" ht="11.65" customHeight="1" x14ac:dyDescent="0.2">
      <c r="A958" s="49">
        <v>958</v>
      </c>
      <c r="C958" s="56"/>
      <c r="D958" s="3"/>
      <c r="E958" s="3"/>
      <c r="F958" s="3" t="s">
        <v>247</v>
      </c>
      <c r="G958" s="57"/>
      <c r="H958" s="10">
        <v>0</v>
      </c>
      <c r="I958" s="4"/>
      <c r="J958" s="4"/>
      <c r="K958" s="4"/>
      <c r="L958" s="4"/>
      <c r="M958" s="4"/>
      <c r="N958" s="4"/>
      <c r="O958" s="4"/>
    </row>
    <row r="959" spans="1:15" ht="11.65" customHeight="1" x14ac:dyDescent="0.2">
      <c r="A959" s="49">
        <v>959</v>
      </c>
      <c r="C959" s="56"/>
      <c r="D959" s="3"/>
      <c r="E959" s="3"/>
      <c r="F959" s="3" t="s">
        <v>252</v>
      </c>
      <c r="G959" s="57"/>
      <c r="H959" s="10">
        <v>0</v>
      </c>
      <c r="I959" s="4"/>
      <c r="J959" s="4"/>
      <c r="K959" s="4"/>
      <c r="L959" s="4"/>
      <c r="M959" s="4"/>
      <c r="N959" s="4"/>
      <c r="O959" s="4"/>
    </row>
    <row r="960" spans="1:15" ht="11.65" customHeight="1" x14ac:dyDescent="0.2">
      <c r="A960" s="49">
        <v>960</v>
      </c>
      <c r="C960" s="56"/>
      <c r="D960" s="3"/>
      <c r="E960" s="3"/>
      <c r="F960" s="3" t="s">
        <v>30</v>
      </c>
      <c r="G960" s="57"/>
      <c r="H960" s="10">
        <v>0</v>
      </c>
      <c r="I960" s="4"/>
      <c r="J960" s="4"/>
      <c r="K960" s="4"/>
      <c r="L960" s="4"/>
      <c r="M960" s="4"/>
      <c r="N960" s="4"/>
      <c r="O960" s="4"/>
    </row>
    <row r="961" spans="1:15" ht="11.65" customHeight="1" x14ac:dyDescent="0.2">
      <c r="A961" s="49">
        <v>961</v>
      </c>
      <c r="C961" s="56"/>
      <c r="D961" s="3"/>
      <c r="E961" s="3"/>
      <c r="F961" s="3" t="s">
        <v>248</v>
      </c>
      <c r="G961" s="57"/>
      <c r="H961" s="10">
        <v>0</v>
      </c>
      <c r="I961" s="4"/>
      <c r="J961" s="4"/>
      <c r="K961" s="4"/>
      <c r="L961" s="4"/>
      <c r="M961" s="4"/>
      <c r="N961" s="4"/>
      <c r="O961" s="4"/>
    </row>
    <row r="962" spans="1:15" ht="11.65" customHeight="1" thickBot="1" x14ac:dyDescent="0.25">
      <c r="A962" s="49">
        <v>962</v>
      </c>
      <c r="C962" s="56"/>
      <c r="D962" s="3"/>
      <c r="E962" s="3"/>
      <c r="F962" s="3"/>
      <c r="G962" s="57" t="s">
        <v>141</v>
      </c>
      <c r="H962" s="21">
        <f>SUBTOTAL(9,H952:H961)</f>
        <v>258903.67</v>
      </c>
      <c r="I962" s="4"/>
      <c r="J962" s="4"/>
      <c r="K962" s="4"/>
      <c r="L962" s="4"/>
      <c r="M962" s="4"/>
      <c r="N962" s="4"/>
      <c r="O962" s="4"/>
    </row>
    <row r="963" spans="1:15" ht="11.65" customHeight="1" thickTop="1" x14ac:dyDescent="0.2">
      <c r="A963" s="49">
        <v>963</v>
      </c>
      <c r="C963" s="56"/>
      <c r="D963" s="3"/>
      <c r="E963" s="3"/>
      <c r="F963" s="3"/>
      <c r="G963" s="57"/>
      <c r="H963" s="2"/>
      <c r="I963" s="4"/>
      <c r="J963" s="4"/>
      <c r="K963" s="4"/>
      <c r="L963" s="4"/>
      <c r="M963" s="4"/>
      <c r="N963" s="4"/>
      <c r="O963" s="4"/>
    </row>
    <row r="964" spans="1:15" ht="11.65" customHeight="1" x14ac:dyDescent="0.2">
      <c r="A964" s="49">
        <v>964</v>
      </c>
      <c r="C964" s="56" t="s">
        <v>156</v>
      </c>
      <c r="D964" s="3" t="s">
        <v>5</v>
      </c>
      <c r="E964" s="3"/>
      <c r="F964" s="3"/>
      <c r="G964" s="57"/>
      <c r="H964" s="2"/>
      <c r="I964" s="4"/>
      <c r="J964" s="4"/>
      <c r="K964" s="4"/>
      <c r="L964" s="4"/>
      <c r="M964" s="4"/>
      <c r="N964" s="4"/>
      <c r="O964" s="4"/>
    </row>
    <row r="965" spans="1:15" ht="11.65" customHeight="1" x14ac:dyDescent="0.2">
      <c r="A965" s="49">
        <v>965</v>
      </c>
      <c r="C965" s="56"/>
      <c r="D965" s="3"/>
      <c r="E965" s="3"/>
      <c r="F965" s="3" t="s">
        <v>193</v>
      </c>
      <c r="G965" s="57"/>
      <c r="H965" s="10">
        <v>0</v>
      </c>
      <c r="I965" s="4"/>
      <c r="J965" s="4"/>
      <c r="K965" s="4"/>
      <c r="L965" s="4"/>
      <c r="M965" s="4"/>
      <c r="N965" s="4"/>
      <c r="O965" s="4"/>
    </row>
    <row r="966" spans="1:15" ht="11.65" customHeight="1" x14ac:dyDescent="0.2">
      <c r="A966" s="49">
        <v>966</v>
      </c>
      <c r="C966" s="56"/>
      <c r="D966" s="3"/>
      <c r="E966" s="3"/>
      <c r="F966" s="3" t="s">
        <v>252</v>
      </c>
      <c r="G966" s="57"/>
      <c r="H966" s="10">
        <v>0</v>
      </c>
      <c r="I966" s="4"/>
      <c r="J966" s="4"/>
      <c r="K966" s="4"/>
      <c r="L966" s="4"/>
      <c r="M966" s="4"/>
      <c r="N966" s="4"/>
      <c r="O966" s="4"/>
    </row>
    <row r="967" spans="1:15" ht="11.65" customHeight="1" x14ac:dyDescent="0.2">
      <c r="A967" s="49">
        <v>967</v>
      </c>
      <c r="C967" s="56"/>
      <c r="D967" s="3"/>
      <c r="E967" s="3"/>
      <c r="F967" s="3" t="s">
        <v>30</v>
      </c>
      <c r="G967" s="57"/>
      <c r="H967" s="10">
        <v>0</v>
      </c>
      <c r="I967" s="4"/>
      <c r="J967" s="4"/>
      <c r="K967" s="4"/>
      <c r="L967" s="4"/>
      <c r="M967" s="4"/>
      <c r="N967" s="4"/>
      <c r="O967" s="4"/>
    </row>
    <row r="968" spans="1:15" ht="11.65" customHeight="1" x14ac:dyDescent="0.2">
      <c r="A968" s="49">
        <v>968</v>
      </c>
      <c r="C968" s="56"/>
      <c r="D968" s="3"/>
      <c r="E968" s="3"/>
      <c r="F968" s="3" t="s">
        <v>24</v>
      </c>
      <c r="G968" s="57"/>
      <c r="H968" s="10">
        <v>2358428.0547259785</v>
      </c>
      <c r="I968" s="4"/>
      <c r="J968" s="4"/>
      <c r="K968" s="4"/>
      <c r="L968" s="4"/>
      <c r="M968" s="4"/>
      <c r="N968" s="4"/>
      <c r="O968" s="4"/>
    </row>
    <row r="969" spans="1:15" ht="11.65" customHeight="1" x14ac:dyDescent="0.2">
      <c r="A969" s="49">
        <v>969</v>
      </c>
      <c r="C969" s="56"/>
      <c r="D969" s="3"/>
      <c r="E969" s="3"/>
      <c r="F969" s="3" t="s">
        <v>248</v>
      </c>
      <c r="G969" s="57"/>
      <c r="H969" s="10">
        <v>5553.1638207336218</v>
      </c>
      <c r="I969" s="4"/>
      <c r="J969" s="4"/>
      <c r="K969" s="4"/>
      <c r="L969" s="4"/>
      <c r="M969" s="4"/>
      <c r="N969" s="4"/>
      <c r="O969" s="4"/>
    </row>
    <row r="970" spans="1:15" ht="11.65" customHeight="1" x14ac:dyDescent="0.2">
      <c r="A970" s="49">
        <v>970</v>
      </c>
      <c r="C970" s="56"/>
      <c r="D970" s="3"/>
      <c r="E970" s="3"/>
      <c r="F970" s="3" t="s">
        <v>247</v>
      </c>
      <c r="G970" s="57"/>
      <c r="H970" s="10">
        <v>0</v>
      </c>
      <c r="I970" s="4"/>
      <c r="J970" s="4"/>
      <c r="K970" s="4"/>
      <c r="L970" s="4"/>
      <c r="M970" s="4"/>
      <c r="N970" s="4"/>
      <c r="O970" s="4"/>
    </row>
    <row r="971" spans="1:15" ht="11.65" customHeight="1" x14ac:dyDescent="0.2">
      <c r="A971" s="49">
        <v>971</v>
      </c>
      <c r="C971" s="56"/>
      <c r="D971" s="3"/>
      <c r="E971" s="3"/>
      <c r="F971" s="3" t="s">
        <v>249</v>
      </c>
      <c r="G971" s="57"/>
      <c r="H971" s="10">
        <v>6122987.3039405867</v>
      </c>
      <c r="I971" s="4"/>
      <c r="J971" s="4"/>
      <c r="K971" s="4"/>
      <c r="L971" s="4"/>
      <c r="M971" s="4"/>
      <c r="N971" s="4"/>
      <c r="O971" s="4"/>
    </row>
    <row r="972" spans="1:15" ht="11.65" customHeight="1" x14ac:dyDescent="0.2">
      <c r="A972" s="49">
        <v>972</v>
      </c>
      <c r="C972" s="56"/>
      <c r="D972" s="3"/>
      <c r="E972" s="3"/>
      <c r="F972" s="3" t="s">
        <v>251</v>
      </c>
      <c r="G972" s="57"/>
      <c r="H972" s="10">
        <v>0</v>
      </c>
      <c r="I972" s="4"/>
      <c r="J972" s="4"/>
      <c r="K972" s="4"/>
      <c r="L972" s="4"/>
      <c r="M972" s="4"/>
      <c r="N972" s="4"/>
      <c r="O972" s="4"/>
    </row>
    <row r="973" spans="1:15" ht="11.65" customHeight="1" x14ac:dyDescent="0.2">
      <c r="A973" s="49">
        <v>973</v>
      </c>
      <c r="C973" s="56"/>
      <c r="D973" s="3"/>
      <c r="E973" s="3"/>
      <c r="F973" s="3" t="s">
        <v>252</v>
      </c>
      <c r="G973" s="57"/>
      <c r="H973" s="10">
        <v>0</v>
      </c>
      <c r="I973" s="4"/>
      <c r="J973" s="4"/>
      <c r="K973" s="4"/>
      <c r="L973" s="4"/>
      <c r="M973" s="4"/>
      <c r="N973" s="4"/>
      <c r="O973" s="4"/>
    </row>
    <row r="974" spans="1:15" ht="11.65" customHeight="1" x14ac:dyDescent="0.2">
      <c r="A974" s="49">
        <v>974</v>
      </c>
      <c r="C974" s="56"/>
      <c r="D974" s="3"/>
      <c r="E974" s="3"/>
      <c r="F974" s="3" t="s">
        <v>30</v>
      </c>
      <c r="G974" s="57"/>
      <c r="H974" s="10">
        <v>0</v>
      </c>
      <c r="I974" s="4"/>
      <c r="J974" s="4"/>
      <c r="K974" s="4"/>
      <c r="L974" s="4"/>
      <c r="M974" s="4"/>
      <c r="N974" s="4"/>
      <c r="O974" s="4"/>
    </row>
    <row r="975" spans="1:15" ht="11.65" customHeight="1" x14ac:dyDescent="0.2">
      <c r="A975" s="49">
        <v>975</v>
      </c>
      <c r="C975" s="56"/>
      <c r="D975" s="3"/>
      <c r="E975" s="3"/>
      <c r="F975" s="3" t="s">
        <v>256</v>
      </c>
      <c r="G975" s="57"/>
      <c r="H975" s="10">
        <v>720.38677428543963</v>
      </c>
      <c r="I975" s="4"/>
      <c r="J975" s="4"/>
      <c r="K975" s="4"/>
      <c r="L975" s="4"/>
      <c r="M975" s="4"/>
      <c r="N975" s="4"/>
      <c r="O975" s="4"/>
    </row>
    <row r="976" spans="1:15" ht="11.65" customHeight="1" x14ac:dyDescent="0.2">
      <c r="A976" s="49">
        <v>976</v>
      </c>
      <c r="C976" s="56"/>
      <c r="D976" s="3"/>
      <c r="E976" s="3"/>
      <c r="F976" s="3" t="s">
        <v>265</v>
      </c>
      <c r="G976" s="57"/>
      <c r="H976" s="10">
        <v>0</v>
      </c>
      <c r="I976" s="4"/>
      <c r="J976" s="4"/>
      <c r="K976" s="4"/>
      <c r="L976" s="4"/>
      <c r="M976" s="4"/>
      <c r="N976" s="4"/>
      <c r="O976" s="4"/>
    </row>
    <row r="977" spans="1:15" ht="11.65" customHeight="1" thickBot="1" x14ac:dyDescent="0.25">
      <c r="A977" s="49">
        <v>977</v>
      </c>
      <c r="C977" s="63" t="s">
        <v>157</v>
      </c>
      <c r="D977" s="3"/>
      <c r="E977" s="3"/>
      <c r="F977" s="3"/>
      <c r="G977" s="57" t="s">
        <v>155</v>
      </c>
      <c r="H977" s="21">
        <f>SUBTOTAL(9,H967:H976)</f>
        <v>8487688.9092615843</v>
      </c>
      <c r="I977" s="4"/>
      <c r="J977" s="4"/>
      <c r="K977" s="4"/>
      <c r="L977" s="4"/>
      <c r="M977" s="4"/>
      <c r="N977" s="4"/>
      <c r="O977" s="4"/>
    </row>
    <row r="978" spans="1:15" ht="11.65" customHeight="1" thickTop="1" x14ac:dyDescent="0.2">
      <c r="A978" s="49">
        <v>978</v>
      </c>
      <c r="C978" s="56"/>
      <c r="D978" s="3"/>
      <c r="E978" s="3"/>
      <c r="F978" s="3"/>
      <c r="G978" s="57"/>
      <c r="H978" s="2"/>
      <c r="I978" s="4"/>
      <c r="J978" s="4"/>
      <c r="K978" s="4"/>
      <c r="L978" s="4"/>
      <c r="M978" s="4"/>
      <c r="N978" s="4"/>
      <c r="O978" s="4"/>
    </row>
    <row r="979" spans="1:15" ht="11.65" customHeight="1" x14ac:dyDescent="0.2">
      <c r="A979" s="49">
        <v>979</v>
      </c>
      <c r="C979" s="56" t="s">
        <v>10</v>
      </c>
      <c r="D979" s="3"/>
      <c r="E979" s="3"/>
      <c r="F979" s="3"/>
      <c r="G979" s="57"/>
      <c r="H979" s="2"/>
      <c r="I979" s="4"/>
      <c r="J979" s="4"/>
      <c r="K979" s="4"/>
      <c r="L979" s="4"/>
      <c r="M979" s="4"/>
      <c r="N979" s="4"/>
      <c r="O979" s="4"/>
    </row>
    <row r="980" spans="1:15" ht="11.65" customHeight="1" x14ac:dyDescent="0.2">
      <c r="A980" s="49">
        <v>980</v>
      </c>
      <c r="C980" s="56" t="s">
        <v>158</v>
      </c>
      <c r="D980" s="3" t="s">
        <v>159</v>
      </c>
      <c r="E980" s="3"/>
      <c r="F980" s="3"/>
      <c r="G980" s="57"/>
      <c r="H980" s="2"/>
      <c r="I980" s="4"/>
      <c r="J980" s="4"/>
      <c r="K980" s="4"/>
      <c r="L980" s="4"/>
      <c r="M980" s="4"/>
      <c r="N980" s="4"/>
      <c r="O980" s="4"/>
    </row>
    <row r="981" spans="1:15" ht="11.65" customHeight="1" x14ac:dyDescent="0.2">
      <c r="A981" s="49">
        <v>981</v>
      </c>
      <c r="C981" s="56"/>
      <c r="D981" s="3"/>
      <c r="E981" s="3"/>
      <c r="F981" s="3" t="s">
        <v>193</v>
      </c>
      <c r="G981" s="57"/>
      <c r="H981" s="10">
        <v>0</v>
      </c>
      <c r="I981" s="4"/>
      <c r="J981" s="4"/>
      <c r="K981" s="4"/>
      <c r="L981" s="4"/>
      <c r="M981" s="4"/>
      <c r="N981" s="4"/>
      <c r="O981" s="4"/>
    </row>
    <row r="982" spans="1:15" ht="11.65" customHeight="1" x14ac:dyDescent="0.2">
      <c r="A982" s="49">
        <v>982</v>
      </c>
      <c r="C982" s="56"/>
      <c r="D982" s="3"/>
      <c r="E982" s="3"/>
      <c r="F982" s="3" t="s">
        <v>248</v>
      </c>
      <c r="G982" s="57"/>
      <c r="H982" s="10">
        <v>0</v>
      </c>
      <c r="I982" s="4"/>
      <c r="J982" s="4"/>
      <c r="K982" s="4"/>
      <c r="L982" s="4"/>
      <c r="M982" s="4"/>
      <c r="N982" s="4"/>
      <c r="O982" s="4"/>
    </row>
    <row r="983" spans="1:15" ht="11.65" customHeight="1" x14ac:dyDescent="0.2">
      <c r="A983" s="49">
        <v>983</v>
      </c>
      <c r="C983" s="56"/>
      <c r="D983" s="3"/>
      <c r="E983" s="3"/>
      <c r="F983" s="3" t="s">
        <v>247</v>
      </c>
      <c r="G983" s="57"/>
      <c r="H983" s="10">
        <v>0</v>
      </c>
      <c r="I983" s="4"/>
      <c r="J983" s="4"/>
      <c r="K983" s="4"/>
      <c r="L983" s="4"/>
      <c r="M983" s="4"/>
      <c r="N983" s="4"/>
      <c r="O983" s="4"/>
    </row>
    <row r="984" spans="1:15" ht="11.65" customHeight="1" x14ac:dyDescent="0.2">
      <c r="A984" s="49">
        <v>984</v>
      </c>
      <c r="C984" s="56"/>
      <c r="D984" s="3"/>
      <c r="E984" s="3"/>
      <c r="F984" s="3"/>
      <c r="G984" s="57" t="s">
        <v>160</v>
      </c>
      <c r="H984" s="12">
        <f>SUBTOTAL(9,H981:H983)</f>
        <v>0</v>
      </c>
      <c r="I984" s="4"/>
      <c r="J984" s="4"/>
      <c r="K984" s="4"/>
      <c r="L984" s="4"/>
      <c r="M984" s="4"/>
      <c r="N984" s="4"/>
      <c r="O984" s="4"/>
    </row>
    <row r="985" spans="1:15" ht="11.65" customHeight="1" x14ac:dyDescent="0.2">
      <c r="A985" s="49">
        <v>985</v>
      </c>
      <c r="C985" s="56"/>
      <c r="D985" s="3"/>
      <c r="E985" s="3"/>
      <c r="F985" s="3"/>
      <c r="G985" s="57"/>
      <c r="H985" s="2"/>
      <c r="I985" s="4"/>
      <c r="J985" s="4"/>
      <c r="K985" s="4"/>
      <c r="L985" s="4"/>
      <c r="M985" s="4"/>
      <c r="N985" s="4"/>
      <c r="O985" s="4"/>
    </row>
    <row r="986" spans="1:15" ht="11.65" customHeight="1" x14ac:dyDescent="0.2">
      <c r="A986" s="49">
        <v>986</v>
      </c>
      <c r="C986" s="56" t="s">
        <v>161</v>
      </c>
      <c r="D986" s="66" t="s">
        <v>162</v>
      </c>
      <c r="E986" s="67"/>
      <c r="F986" s="3"/>
      <c r="G986" s="57"/>
      <c r="H986" s="2"/>
      <c r="I986" s="4"/>
      <c r="J986" s="4"/>
      <c r="K986" s="4"/>
      <c r="L986" s="4"/>
      <c r="M986" s="4"/>
      <c r="N986" s="4"/>
      <c r="O986" s="4"/>
    </row>
    <row r="987" spans="1:15" ht="11.65" customHeight="1" x14ac:dyDescent="0.2">
      <c r="A987" s="49">
        <v>987</v>
      </c>
      <c r="C987" s="56">
        <v>131</v>
      </c>
      <c r="D987" s="68" t="s">
        <v>163</v>
      </c>
      <c r="E987" s="67"/>
      <c r="F987" s="3" t="s">
        <v>266</v>
      </c>
      <c r="G987" s="57"/>
      <c r="H987" s="10">
        <v>0</v>
      </c>
      <c r="I987" s="4"/>
      <c r="J987" s="4"/>
      <c r="K987" s="4"/>
      <c r="L987" s="4"/>
      <c r="M987" s="4"/>
      <c r="N987" s="4"/>
      <c r="O987" s="4"/>
    </row>
    <row r="988" spans="1:15" ht="11.65" customHeight="1" x14ac:dyDescent="0.2">
      <c r="A988" s="49">
        <v>988</v>
      </c>
      <c r="C988" s="56">
        <v>135</v>
      </c>
      <c r="D988" s="68" t="s">
        <v>164</v>
      </c>
      <c r="E988" s="67"/>
      <c r="F988" s="3" t="s">
        <v>24</v>
      </c>
      <c r="G988" s="57"/>
      <c r="H988" s="10">
        <v>0</v>
      </c>
      <c r="I988" s="4"/>
      <c r="J988" s="4"/>
      <c r="K988" s="4"/>
      <c r="L988" s="4"/>
      <c r="M988" s="4"/>
      <c r="N988" s="4"/>
      <c r="O988" s="4"/>
    </row>
    <row r="989" spans="1:15" ht="11.65" customHeight="1" x14ac:dyDescent="0.2">
      <c r="A989" s="49">
        <v>989</v>
      </c>
      <c r="C989" s="56">
        <v>141</v>
      </c>
      <c r="D989" s="68" t="s">
        <v>165</v>
      </c>
      <c r="E989" s="67"/>
      <c r="F989" s="3" t="s">
        <v>248</v>
      </c>
      <c r="G989" s="57"/>
      <c r="H989" s="10">
        <v>0</v>
      </c>
      <c r="I989" s="4"/>
      <c r="J989" s="4"/>
      <c r="K989" s="4"/>
      <c r="L989" s="4"/>
      <c r="M989" s="4"/>
      <c r="N989" s="4"/>
      <c r="O989" s="4"/>
    </row>
    <row r="990" spans="1:15" ht="11.65" customHeight="1" x14ac:dyDescent="0.2">
      <c r="A990" s="49">
        <v>990</v>
      </c>
      <c r="C990" s="56">
        <v>143</v>
      </c>
      <c r="D990" s="68" t="s">
        <v>165</v>
      </c>
      <c r="E990" s="67"/>
      <c r="F990" s="3" t="s">
        <v>248</v>
      </c>
      <c r="G990" s="57"/>
      <c r="H990" s="10">
        <v>3534911.46181035</v>
      </c>
      <c r="I990" s="4"/>
      <c r="J990" s="4"/>
      <c r="K990" s="4"/>
      <c r="L990" s="4"/>
      <c r="M990" s="4"/>
      <c r="N990" s="4"/>
      <c r="O990" s="4"/>
    </row>
    <row r="991" spans="1:15" ht="11.65" customHeight="1" x14ac:dyDescent="0.2">
      <c r="A991" s="49">
        <v>991</v>
      </c>
      <c r="C991" s="56">
        <v>232</v>
      </c>
      <c r="D991" s="68" t="s">
        <v>166</v>
      </c>
      <c r="E991" s="67"/>
      <c r="F991" s="3" t="s">
        <v>247</v>
      </c>
      <c r="G991" s="57"/>
      <c r="H991" s="10">
        <v>0</v>
      </c>
      <c r="I991" s="4"/>
      <c r="J991" s="4"/>
      <c r="K991" s="4"/>
      <c r="L991" s="4"/>
      <c r="M991" s="4"/>
      <c r="N991" s="4"/>
      <c r="O991" s="4"/>
    </row>
    <row r="992" spans="1:15" ht="11.65" customHeight="1" x14ac:dyDescent="0.2">
      <c r="A992" s="49">
        <v>992</v>
      </c>
      <c r="C992" s="56">
        <v>232</v>
      </c>
      <c r="D992" s="68" t="s">
        <v>166</v>
      </c>
      <c r="E992" s="67"/>
      <c r="F992" s="3" t="s">
        <v>248</v>
      </c>
      <c r="G992" s="57"/>
      <c r="H992" s="10">
        <v>-366441.18700871198</v>
      </c>
      <c r="I992" s="4"/>
      <c r="J992" s="4"/>
      <c r="K992" s="4"/>
      <c r="L992" s="4"/>
      <c r="M992" s="4"/>
      <c r="N992" s="4"/>
      <c r="O992" s="4"/>
    </row>
    <row r="993" spans="1:15" ht="11.65" customHeight="1" x14ac:dyDescent="0.2">
      <c r="A993" s="49">
        <v>993</v>
      </c>
      <c r="C993" s="56">
        <v>232</v>
      </c>
      <c r="D993" s="68" t="s">
        <v>166</v>
      </c>
      <c r="E993" s="67"/>
      <c r="F993" s="3" t="s">
        <v>30</v>
      </c>
      <c r="G993" s="57"/>
      <c r="H993" s="10">
        <v>0</v>
      </c>
      <c r="I993" s="48"/>
      <c r="J993" s="4"/>
      <c r="K993" s="4"/>
      <c r="L993" s="4"/>
      <c r="M993" s="4"/>
      <c r="N993" s="4"/>
      <c r="O993" s="4"/>
    </row>
    <row r="994" spans="1:15" ht="11.65" customHeight="1" x14ac:dyDescent="0.2">
      <c r="A994" s="49">
        <v>994</v>
      </c>
      <c r="C994" s="56">
        <v>232</v>
      </c>
      <c r="D994" s="68" t="s">
        <v>166</v>
      </c>
      <c r="E994" s="67"/>
      <c r="F994" s="3" t="s">
        <v>24</v>
      </c>
      <c r="G994" s="57"/>
      <c r="H994" s="10">
        <v>-311280.37154128624</v>
      </c>
      <c r="I994" s="48"/>
      <c r="J994" s="4"/>
      <c r="K994" s="4"/>
      <c r="L994" s="4"/>
      <c r="M994" s="4"/>
      <c r="N994" s="4"/>
      <c r="O994" s="4"/>
    </row>
    <row r="995" spans="1:15" ht="11.65" customHeight="1" x14ac:dyDescent="0.2">
      <c r="A995" s="49">
        <v>995</v>
      </c>
      <c r="C995" s="56">
        <v>232</v>
      </c>
      <c r="D995" s="68" t="s">
        <v>166</v>
      </c>
      <c r="E995" s="67"/>
      <c r="F995" s="3" t="s">
        <v>193</v>
      </c>
      <c r="G995" s="57"/>
      <c r="H995" s="10">
        <v>0</v>
      </c>
      <c r="I995" s="4"/>
      <c r="J995" s="4"/>
      <c r="K995" s="4"/>
      <c r="L995" s="4"/>
      <c r="M995" s="4"/>
      <c r="N995" s="4"/>
      <c r="O995" s="4"/>
    </row>
    <row r="996" spans="1:15" ht="11.65" customHeight="1" x14ac:dyDescent="0.2">
      <c r="A996" s="49">
        <v>996</v>
      </c>
      <c r="C996" s="56">
        <v>2533</v>
      </c>
      <c r="D996" s="67" t="s">
        <v>167</v>
      </c>
      <c r="E996" s="67"/>
      <c r="F996" s="3" t="s">
        <v>289</v>
      </c>
      <c r="G996" s="57"/>
      <c r="H996" s="10">
        <v>0</v>
      </c>
      <c r="I996" s="4"/>
      <c r="J996" s="4"/>
      <c r="K996" s="4"/>
      <c r="L996" s="4"/>
      <c r="M996" s="4"/>
      <c r="N996" s="4"/>
      <c r="O996" s="4"/>
    </row>
    <row r="997" spans="1:15" ht="11.65" customHeight="1" x14ac:dyDescent="0.2">
      <c r="A997" s="49">
        <v>997</v>
      </c>
      <c r="C997" s="56">
        <v>2533</v>
      </c>
      <c r="D997" s="67" t="s">
        <v>167</v>
      </c>
      <c r="E997" s="67"/>
      <c r="F997" s="3" t="s">
        <v>251</v>
      </c>
      <c r="G997" s="57"/>
      <c r="H997" s="10">
        <v>0</v>
      </c>
      <c r="I997" s="4"/>
      <c r="J997" s="4"/>
      <c r="K997" s="4"/>
      <c r="L997" s="4"/>
      <c r="M997" s="4"/>
      <c r="N997" s="4"/>
      <c r="O997" s="4"/>
    </row>
    <row r="998" spans="1:15" ht="11.65" customHeight="1" x14ac:dyDescent="0.2">
      <c r="A998" s="49">
        <v>998</v>
      </c>
      <c r="C998" s="56">
        <v>2533</v>
      </c>
      <c r="D998" s="67" t="s">
        <v>167</v>
      </c>
      <c r="E998" s="67"/>
      <c r="F998" s="3" t="s">
        <v>251</v>
      </c>
      <c r="G998" s="57"/>
      <c r="H998" s="10">
        <v>0</v>
      </c>
      <c r="I998" s="4"/>
      <c r="J998" s="4"/>
      <c r="K998" s="4"/>
      <c r="L998" s="4"/>
      <c r="M998" s="4"/>
      <c r="N998" s="4"/>
      <c r="O998" s="4"/>
    </row>
    <row r="999" spans="1:15" ht="11.65" customHeight="1" x14ac:dyDescent="0.2">
      <c r="A999" s="49">
        <v>999</v>
      </c>
      <c r="C999" s="56">
        <v>230</v>
      </c>
      <c r="D999" s="67" t="s">
        <v>168</v>
      </c>
      <c r="E999" s="67"/>
      <c r="F999" s="3" t="s">
        <v>247</v>
      </c>
      <c r="G999" s="57"/>
      <c r="H999" s="10">
        <v>0</v>
      </c>
      <c r="I999" s="4"/>
      <c r="J999" s="4"/>
      <c r="K999" s="4"/>
      <c r="L999" s="4"/>
      <c r="M999" s="4"/>
      <c r="N999" s="4"/>
      <c r="O999" s="4"/>
    </row>
    <row r="1000" spans="1:15" ht="11.65" customHeight="1" x14ac:dyDescent="0.2">
      <c r="A1000" s="49">
        <v>1000</v>
      </c>
      <c r="C1000" s="56">
        <v>230</v>
      </c>
      <c r="D1000" s="67" t="s">
        <v>168</v>
      </c>
      <c r="E1000" s="67"/>
      <c r="F1000" s="3" t="s">
        <v>252</v>
      </c>
      <c r="G1000" s="57"/>
      <c r="H1000" s="10">
        <v>0</v>
      </c>
      <c r="I1000" s="4"/>
      <c r="J1000" s="4"/>
      <c r="K1000" s="4"/>
      <c r="L1000" s="4"/>
      <c r="M1000" s="4"/>
      <c r="N1000" s="4"/>
      <c r="O1000" s="4"/>
    </row>
    <row r="1001" spans="1:15" ht="11.65" customHeight="1" x14ac:dyDescent="0.2">
      <c r="A1001" s="49">
        <v>1001</v>
      </c>
      <c r="C1001" s="56">
        <v>230</v>
      </c>
      <c r="D1001" s="67" t="s">
        <v>168</v>
      </c>
      <c r="E1001" s="67"/>
      <c r="F1001" s="3" t="s">
        <v>30</v>
      </c>
      <c r="G1001" s="57"/>
      <c r="H1001" s="10">
        <v>0</v>
      </c>
      <c r="I1001" s="4"/>
      <c r="J1001" s="4"/>
      <c r="K1001" s="4"/>
      <c r="L1001" s="4"/>
      <c r="M1001" s="4"/>
      <c r="N1001" s="4"/>
      <c r="O1001" s="4"/>
    </row>
    <row r="1002" spans="1:15" ht="11.65" customHeight="1" x14ac:dyDescent="0.2">
      <c r="A1002" s="49">
        <v>1002</v>
      </c>
      <c r="C1002" s="56">
        <v>230</v>
      </c>
      <c r="D1002" s="67" t="s">
        <v>168</v>
      </c>
      <c r="E1002" s="67"/>
      <c r="F1002" s="3" t="s">
        <v>193</v>
      </c>
      <c r="G1002" s="57"/>
      <c r="H1002" s="10">
        <v>0</v>
      </c>
      <c r="I1002" s="4"/>
      <c r="J1002" s="4"/>
      <c r="K1002" s="4"/>
      <c r="L1002" s="4"/>
      <c r="M1002" s="4"/>
      <c r="N1002" s="4"/>
      <c r="O1002" s="4"/>
    </row>
    <row r="1003" spans="1:15" ht="11.65" customHeight="1" x14ac:dyDescent="0.2">
      <c r="A1003" s="49">
        <v>1003</v>
      </c>
      <c r="C1003" s="56">
        <v>254105</v>
      </c>
      <c r="D1003" s="67" t="s">
        <v>169</v>
      </c>
      <c r="E1003" s="67"/>
      <c r="F1003" s="3" t="s">
        <v>193</v>
      </c>
      <c r="G1003" s="57"/>
      <c r="H1003" s="10">
        <v>0</v>
      </c>
      <c r="I1003" s="4"/>
      <c r="J1003" s="4"/>
      <c r="K1003" s="4"/>
      <c r="L1003" s="4"/>
      <c r="M1003" s="4"/>
      <c r="N1003" s="4"/>
      <c r="O1003" s="4"/>
    </row>
    <row r="1004" spans="1:15" ht="11.65" customHeight="1" x14ac:dyDescent="0.2">
      <c r="A1004" s="49">
        <v>1004</v>
      </c>
      <c r="C1004" s="56">
        <v>254105</v>
      </c>
      <c r="D1004" s="67" t="s">
        <v>169</v>
      </c>
      <c r="E1004" s="67"/>
      <c r="F1004" s="3" t="s">
        <v>247</v>
      </c>
      <c r="G1004" s="57"/>
      <c r="H1004" s="10">
        <v>0</v>
      </c>
      <c r="I1004" s="4"/>
      <c r="J1004" s="4"/>
      <c r="K1004" s="4"/>
      <c r="L1004" s="4"/>
      <c r="M1004" s="4"/>
      <c r="N1004" s="4"/>
      <c r="O1004" s="4"/>
    </row>
    <row r="1005" spans="1:15" ht="11.65" customHeight="1" x14ac:dyDescent="0.2">
      <c r="A1005" s="49">
        <v>1005</v>
      </c>
      <c r="C1005" s="56">
        <v>254105</v>
      </c>
      <c r="D1005" s="67" t="s">
        <v>169</v>
      </c>
      <c r="E1005" s="67"/>
      <c r="F1005" s="3" t="s">
        <v>251</v>
      </c>
      <c r="G1005" s="57"/>
      <c r="H1005" s="10">
        <v>0</v>
      </c>
      <c r="I1005" s="4"/>
      <c r="J1005" s="4"/>
      <c r="K1005" s="4"/>
      <c r="L1005" s="4"/>
      <c r="M1005" s="4"/>
      <c r="N1005" s="4"/>
      <c r="O1005" s="4"/>
    </row>
    <row r="1006" spans="1:15" ht="11.65" customHeight="1" x14ac:dyDescent="0.2">
      <c r="A1006" s="49">
        <v>1006</v>
      </c>
      <c r="C1006" s="56">
        <v>254105</v>
      </c>
      <c r="D1006" s="67" t="s">
        <v>169</v>
      </c>
      <c r="E1006" s="67"/>
      <c r="F1006" s="3" t="s">
        <v>30</v>
      </c>
      <c r="G1006" s="57"/>
      <c r="H1006" s="10">
        <v>0</v>
      </c>
      <c r="I1006" s="4"/>
      <c r="J1006" s="4"/>
      <c r="K1006" s="4"/>
      <c r="L1006" s="4"/>
      <c r="M1006" s="4"/>
      <c r="N1006" s="4"/>
      <c r="O1006" s="4"/>
    </row>
    <row r="1007" spans="1:15" ht="11.65" customHeight="1" x14ac:dyDescent="0.2">
      <c r="A1007" s="49">
        <v>1007</v>
      </c>
      <c r="C1007" s="56">
        <v>2533</v>
      </c>
      <c r="D1007" s="67" t="s">
        <v>170</v>
      </c>
      <c r="E1007" s="67"/>
      <c r="F1007" s="3" t="s">
        <v>30</v>
      </c>
      <c r="G1007" s="57"/>
      <c r="H1007" s="10">
        <v>0</v>
      </c>
      <c r="I1007" s="4"/>
      <c r="J1007" s="4"/>
      <c r="K1007" s="4"/>
      <c r="L1007" s="4"/>
      <c r="M1007" s="4"/>
      <c r="N1007" s="4"/>
      <c r="O1007" s="4"/>
    </row>
    <row r="1008" spans="1:15" ht="11.65" customHeight="1" x14ac:dyDescent="0.2">
      <c r="A1008" s="49">
        <v>1008</v>
      </c>
      <c r="C1008" s="56"/>
      <c r="D1008" s="3"/>
      <c r="E1008" s="3"/>
      <c r="F1008" s="3"/>
      <c r="G1008" s="57" t="s">
        <v>160</v>
      </c>
      <c r="H1008" s="12">
        <f>SUBTOTAL(9,H987:H1007)</f>
        <v>2857189.9032603516</v>
      </c>
      <c r="I1008" s="4"/>
      <c r="J1008" s="4"/>
      <c r="K1008" s="4"/>
      <c r="L1008" s="4"/>
      <c r="M1008" s="4"/>
      <c r="N1008" s="4"/>
      <c r="O1008" s="4"/>
    </row>
    <row r="1009" spans="1:15" ht="15" customHeight="1" x14ac:dyDescent="0.2">
      <c r="A1009" s="49">
        <v>1009</v>
      </c>
      <c r="C1009" s="56"/>
      <c r="D1009" s="3"/>
      <c r="E1009" s="3"/>
      <c r="F1009" s="3"/>
      <c r="G1009" s="57"/>
      <c r="H1009" s="2"/>
      <c r="I1009" s="4"/>
      <c r="J1009" s="4"/>
      <c r="K1009" s="4"/>
      <c r="L1009" s="4"/>
      <c r="M1009" s="4"/>
      <c r="N1009" s="4"/>
      <c r="O1009" s="4"/>
    </row>
    <row r="1010" spans="1:15" ht="11.65" customHeight="1" thickBot="1" x14ac:dyDescent="0.25">
      <c r="A1010" s="49">
        <v>1010</v>
      </c>
      <c r="C1010" s="63" t="s">
        <v>171</v>
      </c>
      <c r="D1010" s="3"/>
      <c r="E1010" s="3"/>
      <c r="F1010" s="3"/>
      <c r="G1010" s="57"/>
      <c r="H1010" s="13">
        <f>SUBTOTAL(9,H981:H1008)</f>
        <v>2857189.9032603516</v>
      </c>
      <c r="I1010" s="4"/>
      <c r="J1010" s="4"/>
      <c r="K1010" s="4"/>
      <c r="L1010" s="4"/>
      <c r="M1010" s="4"/>
      <c r="N1010" s="4"/>
      <c r="O1010" s="4"/>
    </row>
    <row r="1011" spans="1:15" ht="11.65" customHeight="1" thickTop="1" x14ac:dyDescent="0.2">
      <c r="A1011" s="49">
        <v>1011</v>
      </c>
      <c r="C1011" s="56" t="s">
        <v>12</v>
      </c>
      <c r="D1011" s="3"/>
      <c r="E1011" s="3"/>
      <c r="F1011" s="3"/>
      <c r="G1011" s="57"/>
      <c r="H1011" s="2"/>
      <c r="I1011" s="4"/>
      <c r="J1011" s="4"/>
      <c r="K1011" s="4"/>
      <c r="L1011" s="4"/>
      <c r="M1011" s="4"/>
      <c r="N1011" s="4"/>
      <c r="O1011" s="4"/>
    </row>
    <row r="1012" spans="1:15" ht="11.65" customHeight="1" x14ac:dyDescent="0.2">
      <c r="A1012" s="49">
        <v>1012</v>
      </c>
      <c r="C1012" s="56">
        <v>18221</v>
      </c>
      <c r="D1012" s="3" t="s">
        <v>172</v>
      </c>
      <c r="E1012" s="3"/>
      <c r="F1012" s="3"/>
      <c r="G1012" s="57"/>
      <c r="H1012" s="2"/>
      <c r="I1012" s="4"/>
      <c r="J1012" s="4"/>
      <c r="K1012" s="4"/>
      <c r="L1012" s="4"/>
      <c r="M1012" s="4"/>
      <c r="N1012" s="4"/>
      <c r="O1012" s="4"/>
    </row>
    <row r="1013" spans="1:15" ht="11.65" customHeight="1" x14ac:dyDescent="0.2">
      <c r="A1013" s="49">
        <v>1013</v>
      </c>
      <c r="C1013" s="56"/>
      <c r="D1013" s="3"/>
      <c r="E1013" s="3"/>
      <c r="F1013" s="3" t="s">
        <v>193</v>
      </c>
      <c r="G1013" s="57"/>
      <c r="H1013" s="10">
        <v>0</v>
      </c>
      <c r="I1013" s="4"/>
      <c r="J1013" s="4"/>
      <c r="K1013" s="4"/>
      <c r="L1013" s="4"/>
      <c r="M1013" s="4"/>
      <c r="N1013" s="4"/>
      <c r="O1013" s="4"/>
    </row>
    <row r="1014" spans="1:15" ht="11.65" customHeight="1" x14ac:dyDescent="0.2">
      <c r="A1014" s="49">
        <v>1014</v>
      </c>
      <c r="C1014" s="56"/>
      <c r="D1014" s="3"/>
      <c r="E1014" s="3"/>
      <c r="F1014" s="3"/>
      <c r="G1014" s="57"/>
      <c r="H1014" s="2">
        <v>0</v>
      </c>
      <c r="I1014" s="4"/>
      <c r="J1014" s="4"/>
      <c r="K1014" s="4"/>
      <c r="L1014" s="4"/>
      <c r="M1014" s="4"/>
      <c r="N1014" s="4"/>
      <c r="O1014" s="4"/>
    </row>
    <row r="1015" spans="1:15" ht="11.65" customHeight="1" x14ac:dyDescent="0.2">
      <c r="A1015" s="49">
        <v>1015</v>
      </c>
      <c r="C1015" s="56"/>
      <c r="D1015" s="3"/>
      <c r="E1015" s="3"/>
      <c r="F1015" s="3"/>
      <c r="G1015" s="57"/>
      <c r="H1015" s="12">
        <f>SUBTOTAL(9,H1013:H1014)</f>
        <v>0</v>
      </c>
      <c r="I1015" s="4"/>
      <c r="J1015" s="4"/>
      <c r="K1015" s="4"/>
      <c r="L1015" s="4"/>
      <c r="M1015" s="4"/>
      <c r="N1015" s="4"/>
      <c r="O1015" s="4"/>
    </row>
    <row r="1016" spans="1:15" ht="11.65" customHeight="1" x14ac:dyDescent="0.2">
      <c r="A1016" s="49">
        <v>1016</v>
      </c>
      <c r="C1016" s="56"/>
      <c r="D1016" s="3"/>
      <c r="E1016" s="3"/>
      <c r="F1016" s="3"/>
      <c r="G1016" s="57"/>
      <c r="H1016" s="2"/>
      <c r="I1016" s="4"/>
      <c r="J1016" s="4"/>
      <c r="K1016" s="4"/>
      <c r="L1016" s="4"/>
      <c r="M1016" s="4"/>
      <c r="N1016" s="4"/>
      <c r="O1016" s="4"/>
    </row>
    <row r="1017" spans="1:15" ht="11.65" customHeight="1" x14ac:dyDescent="0.2">
      <c r="A1017" s="49">
        <v>1017</v>
      </c>
      <c r="C1017" s="56">
        <v>18222</v>
      </c>
      <c r="D1017" s="3" t="s">
        <v>173</v>
      </c>
      <c r="E1017" s="3"/>
      <c r="F1017" s="3"/>
      <c r="G1017" s="57"/>
      <c r="H1017" s="2"/>
      <c r="I1017" s="4"/>
      <c r="J1017" s="4"/>
      <c r="K1017" s="4"/>
      <c r="L1017" s="4"/>
      <c r="M1017" s="4"/>
      <c r="N1017" s="4"/>
      <c r="O1017" s="4"/>
    </row>
    <row r="1018" spans="1:15" ht="11.65" customHeight="1" x14ac:dyDescent="0.2">
      <c r="A1018" s="49">
        <v>1018</v>
      </c>
      <c r="C1018" s="56"/>
      <c r="D1018" s="3"/>
      <c r="E1018" s="3"/>
      <c r="F1018" s="3" t="s">
        <v>193</v>
      </c>
      <c r="G1018" s="57"/>
      <c r="H1018" s="10">
        <v>0</v>
      </c>
      <c r="I1018" s="4"/>
      <c r="J1018" s="4"/>
      <c r="K1018" s="4"/>
      <c r="L1018" s="4"/>
      <c r="M1018" s="4"/>
      <c r="N1018" s="4"/>
      <c r="O1018" s="4"/>
    </row>
    <row r="1019" spans="1:15" ht="11.65" customHeight="1" x14ac:dyDescent="0.2">
      <c r="A1019" s="49">
        <v>1019</v>
      </c>
      <c r="C1019" s="56"/>
      <c r="D1019" s="3"/>
      <c r="E1019" s="3"/>
      <c r="F1019" s="3" t="s">
        <v>258</v>
      </c>
      <c r="G1019" s="57"/>
      <c r="H1019" s="10">
        <v>0</v>
      </c>
      <c r="I1019" s="4"/>
      <c r="J1019" s="4"/>
      <c r="K1019" s="4"/>
      <c r="L1019" s="4"/>
      <c r="M1019" s="4"/>
      <c r="N1019" s="4"/>
      <c r="O1019" s="4"/>
    </row>
    <row r="1020" spans="1:15" ht="11.65" customHeight="1" x14ac:dyDescent="0.2">
      <c r="A1020" s="49">
        <v>1020</v>
      </c>
      <c r="C1020" s="56"/>
      <c r="D1020" s="3"/>
      <c r="E1020" s="3"/>
      <c r="F1020" s="3" t="s">
        <v>269</v>
      </c>
      <c r="G1020" s="57"/>
      <c r="H1020" s="10">
        <v>0</v>
      </c>
      <c r="I1020" s="4"/>
      <c r="J1020" s="4"/>
      <c r="K1020" s="4"/>
      <c r="L1020" s="4"/>
      <c r="M1020" s="4"/>
      <c r="N1020" s="4"/>
      <c r="O1020" s="4"/>
    </row>
    <row r="1021" spans="1:15" ht="11.65" customHeight="1" x14ac:dyDescent="0.2">
      <c r="A1021" s="49">
        <v>1021</v>
      </c>
      <c r="C1021" s="56"/>
      <c r="D1021" s="3"/>
      <c r="E1021" s="3"/>
      <c r="F1021" s="3"/>
      <c r="G1021" s="57" t="s">
        <v>141</v>
      </c>
      <c r="H1021" s="12">
        <f>SUBTOTAL(9,H1018:H1020)</f>
        <v>0</v>
      </c>
      <c r="I1021" s="4"/>
      <c r="J1021" s="4"/>
      <c r="K1021" s="4"/>
      <c r="L1021" s="4"/>
      <c r="M1021" s="4"/>
      <c r="N1021" s="4"/>
      <c r="O1021" s="4"/>
    </row>
    <row r="1022" spans="1:15" ht="11.65" customHeight="1" x14ac:dyDescent="0.2">
      <c r="A1022" s="49">
        <v>1022</v>
      </c>
      <c r="C1022" s="56"/>
      <c r="D1022" s="3"/>
      <c r="E1022" s="3"/>
      <c r="F1022" s="3"/>
      <c r="G1022" s="57"/>
      <c r="H1022" s="2"/>
      <c r="I1022" s="4"/>
      <c r="J1022" s="15"/>
      <c r="K1022" s="15"/>
      <c r="L1022" s="15"/>
      <c r="M1022" s="15"/>
      <c r="N1022" s="15"/>
      <c r="O1022" s="15"/>
    </row>
    <row r="1023" spans="1:15" ht="11.65" customHeight="1" x14ac:dyDescent="0.2">
      <c r="A1023" s="49">
        <v>1023</v>
      </c>
      <c r="C1023" s="56"/>
      <c r="D1023" s="3"/>
      <c r="E1023" s="58"/>
      <c r="F1023" s="3"/>
      <c r="G1023" s="57"/>
      <c r="H1023" s="14"/>
      <c r="I1023" s="4"/>
      <c r="J1023" s="17"/>
      <c r="K1023" s="17"/>
      <c r="L1023" s="17"/>
      <c r="M1023" s="17"/>
      <c r="N1023" s="17"/>
      <c r="O1023" s="17"/>
    </row>
    <row r="1024" spans="1:15" ht="11.65" customHeight="1" x14ac:dyDescent="0.2">
      <c r="A1024" s="49">
        <v>1024</v>
      </c>
      <c r="C1024" s="59"/>
      <c r="D1024" s="60"/>
      <c r="E1024" s="61"/>
      <c r="F1024" s="60"/>
      <c r="G1024" s="62"/>
      <c r="H1024" s="16"/>
      <c r="I1024" s="4"/>
      <c r="J1024" s="4"/>
      <c r="K1024" s="4"/>
      <c r="L1024" s="4"/>
      <c r="M1024" s="4"/>
      <c r="N1024" s="4"/>
      <c r="O1024" s="4"/>
    </row>
    <row r="1025" spans="1:15" ht="11.65" customHeight="1" x14ac:dyDescent="0.2">
      <c r="A1025" s="49">
        <v>1025</v>
      </c>
      <c r="C1025" s="56">
        <v>1869</v>
      </c>
      <c r="D1025" s="3" t="s">
        <v>174</v>
      </c>
      <c r="E1025" s="3"/>
      <c r="F1025" s="3"/>
      <c r="G1025" s="57"/>
      <c r="H1025" s="2"/>
      <c r="I1025" s="4"/>
      <c r="J1025" s="4"/>
      <c r="K1025" s="4"/>
      <c r="L1025" s="4"/>
      <c r="M1025" s="4"/>
      <c r="N1025" s="4"/>
      <c r="O1025" s="4"/>
    </row>
    <row r="1026" spans="1:15" ht="11.65" customHeight="1" x14ac:dyDescent="0.2">
      <c r="A1026" s="49">
        <v>1026</v>
      </c>
      <c r="C1026" s="56"/>
      <c r="D1026" s="3"/>
      <c r="E1026" s="3"/>
      <c r="F1026" s="3" t="s">
        <v>193</v>
      </c>
      <c r="G1026" s="57"/>
      <c r="H1026" s="10">
        <v>0</v>
      </c>
      <c r="I1026" s="4"/>
      <c r="J1026" s="4"/>
      <c r="K1026" s="4"/>
      <c r="L1026" s="4"/>
      <c r="M1026" s="4"/>
      <c r="N1026" s="4"/>
      <c r="O1026" s="4"/>
    </row>
    <row r="1027" spans="1:15" ht="11.65" customHeight="1" x14ac:dyDescent="0.2">
      <c r="A1027" s="49">
        <v>1027</v>
      </c>
      <c r="C1027" s="56"/>
      <c r="D1027" s="3"/>
      <c r="E1027" s="3"/>
      <c r="F1027" s="3" t="s">
        <v>276</v>
      </c>
      <c r="G1027" s="57"/>
      <c r="H1027" s="10">
        <v>0</v>
      </c>
      <c r="I1027" s="4"/>
      <c r="J1027" s="4"/>
      <c r="K1027" s="4"/>
      <c r="L1027" s="4"/>
      <c r="M1027" s="4"/>
      <c r="N1027" s="4"/>
      <c r="O1027" s="4"/>
    </row>
    <row r="1028" spans="1:15" ht="11.65" customHeight="1" x14ac:dyDescent="0.2">
      <c r="A1028" s="49">
        <v>1028</v>
      </c>
      <c r="C1028" s="56"/>
      <c r="D1028" s="3"/>
      <c r="E1028" s="3"/>
      <c r="F1028" s="3"/>
      <c r="G1028" s="57"/>
      <c r="H1028" s="12">
        <f>SUBTOTAL(9,H1026:H1027)</f>
        <v>0</v>
      </c>
      <c r="I1028" s="4"/>
      <c r="J1028" s="4"/>
      <c r="K1028" s="4"/>
      <c r="L1028" s="4"/>
      <c r="M1028" s="4"/>
      <c r="N1028" s="4"/>
      <c r="O1028" s="4"/>
    </row>
    <row r="1029" spans="1:15" ht="11.65" customHeight="1" x14ac:dyDescent="0.2">
      <c r="A1029" s="49">
        <v>1029</v>
      </c>
      <c r="C1029" s="56"/>
      <c r="D1029" s="3"/>
      <c r="E1029" s="3"/>
      <c r="F1029" s="3"/>
      <c r="G1029" s="57"/>
      <c r="H1029" s="2"/>
      <c r="I1029" s="4"/>
      <c r="J1029" s="4"/>
      <c r="K1029" s="4"/>
      <c r="L1029" s="4"/>
      <c r="M1029" s="4"/>
      <c r="N1029" s="4"/>
      <c r="O1029" s="4"/>
    </row>
    <row r="1030" spans="1:15" ht="11.65" customHeight="1" thickBot="1" x14ac:dyDescent="0.25">
      <c r="A1030" s="49">
        <v>1030</v>
      </c>
      <c r="C1030" s="63" t="s">
        <v>175</v>
      </c>
      <c r="D1030" s="3"/>
      <c r="E1030" s="3"/>
      <c r="F1030" s="3"/>
      <c r="G1030" s="57"/>
      <c r="H1030" s="22">
        <f>SUBTOTAL(9,H1013:H1028)</f>
        <v>0</v>
      </c>
      <c r="I1030" s="4"/>
      <c r="J1030" s="4"/>
      <c r="K1030" s="4"/>
      <c r="L1030" s="4"/>
      <c r="M1030" s="4"/>
      <c r="N1030" s="4"/>
      <c r="O1030" s="4"/>
    </row>
    <row r="1031" spans="1:15" ht="11.65" customHeight="1" thickTop="1" x14ac:dyDescent="0.2">
      <c r="A1031" s="49">
        <v>1031</v>
      </c>
      <c r="C1031" s="56"/>
      <c r="D1031" s="3"/>
      <c r="E1031" s="3"/>
      <c r="F1031" s="3"/>
      <c r="G1031" s="57"/>
      <c r="H1031" s="2"/>
      <c r="I1031" s="4"/>
      <c r="J1031" s="11"/>
      <c r="K1031" s="11"/>
      <c r="L1031" s="11"/>
      <c r="M1031" s="11"/>
      <c r="N1031" s="11"/>
      <c r="O1031" s="11"/>
    </row>
    <row r="1032" spans="1:15" ht="11.65" customHeight="1" thickBot="1" x14ac:dyDescent="0.25">
      <c r="A1032" s="49">
        <v>1032</v>
      </c>
      <c r="C1032" s="63" t="s">
        <v>176</v>
      </c>
      <c r="D1032" s="3"/>
      <c r="E1032" s="3"/>
      <c r="F1032" s="3"/>
      <c r="G1032" s="64"/>
      <c r="H1032" s="13">
        <f>H1030+H1010+H977+H962+H949+H937+H904+H868+H851+H842+H834+H826</f>
        <v>33603524.626991533</v>
      </c>
      <c r="I1032" s="4"/>
      <c r="J1032" s="4"/>
      <c r="K1032" s="4"/>
      <c r="L1032" s="4"/>
      <c r="M1032" s="4"/>
      <c r="N1032" s="4"/>
      <c r="O1032" s="4"/>
    </row>
    <row r="1033" spans="1:15" ht="11.65" customHeight="1" thickTop="1" x14ac:dyDescent="0.2">
      <c r="A1033" s="49">
        <v>1033</v>
      </c>
      <c r="C1033" s="56">
        <v>235</v>
      </c>
      <c r="D1033" s="3" t="s">
        <v>20</v>
      </c>
      <c r="E1033" s="3"/>
      <c r="F1033" s="3"/>
      <c r="G1033" s="57"/>
      <c r="H1033" s="2"/>
      <c r="I1033" s="4"/>
      <c r="J1033" s="4"/>
      <c r="K1033" s="4"/>
      <c r="L1033" s="4"/>
      <c r="M1033" s="4"/>
      <c r="N1033" s="4"/>
      <c r="O1033" s="4"/>
    </row>
    <row r="1034" spans="1:15" ht="11.65" customHeight="1" x14ac:dyDescent="0.2">
      <c r="A1034" s="49">
        <v>1034</v>
      </c>
      <c r="C1034" s="56"/>
      <c r="D1034" s="3"/>
      <c r="E1034" s="3"/>
      <c r="F1034" s="3" t="s">
        <v>193</v>
      </c>
      <c r="G1034" s="57"/>
      <c r="H1034" s="10">
        <v>0</v>
      </c>
      <c r="I1034" s="4"/>
      <c r="J1034" s="4"/>
      <c r="K1034" s="4"/>
      <c r="L1034" s="4"/>
      <c r="M1034" s="4"/>
      <c r="N1034" s="4"/>
      <c r="O1034" s="4"/>
    </row>
    <row r="1035" spans="1:15" ht="11.65" customHeight="1" x14ac:dyDescent="0.2">
      <c r="A1035" s="49">
        <v>1035</v>
      </c>
      <c r="C1035" s="56"/>
      <c r="D1035" s="3"/>
      <c r="E1035" s="3"/>
      <c r="F1035" s="3" t="s">
        <v>255</v>
      </c>
      <c r="G1035" s="57"/>
      <c r="H1035" s="10">
        <v>0</v>
      </c>
      <c r="I1035" s="4"/>
      <c r="J1035" s="4"/>
      <c r="K1035" s="4"/>
      <c r="L1035" s="4"/>
      <c r="M1035" s="4"/>
      <c r="N1035" s="4"/>
      <c r="O1035" s="4"/>
    </row>
    <row r="1036" spans="1:15" ht="11.65" customHeight="1" thickBot="1" x14ac:dyDescent="0.25">
      <c r="A1036" s="49">
        <v>1036</v>
      </c>
      <c r="C1036" s="63" t="s">
        <v>177</v>
      </c>
      <c r="D1036" s="3"/>
      <c r="E1036" s="3"/>
      <c r="F1036" s="3"/>
      <c r="G1036" s="57" t="s">
        <v>138</v>
      </c>
      <c r="H1036" s="21">
        <f>SUBTOTAL(9,H1034:H1035)</f>
        <v>0</v>
      </c>
      <c r="I1036" s="4"/>
      <c r="J1036" s="4"/>
      <c r="K1036" s="4"/>
      <c r="L1036" s="4"/>
      <c r="M1036" s="4"/>
      <c r="N1036" s="4"/>
      <c r="O1036" s="4"/>
    </row>
    <row r="1037" spans="1:15" ht="11.65" customHeight="1" thickTop="1" x14ac:dyDescent="0.2">
      <c r="A1037" s="49">
        <v>1037</v>
      </c>
      <c r="C1037" s="56"/>
      <c r="D1037" s="3"/>
      <c r="E1037" s="3"/>
      <c r="F1037" s="3"/>
      <c r="G1037" s="57"/>
      <c r="H1037" s="2"/>
      <c r="I1037" s="4"/>
      <c r="J1037" s="4"/>
      <c r="K1037" s="4"/>
      <c r="L1037" s="4"/>
      <c r="M1037" s="4"/>
      <c r="N1037" s="4"/>
      <c r="O1037" s="4"/>
    </row>
    <row r="1038" spans="1:15" ht="11.65" customHeight="1" x14ac:dyDescent="0.2">
      <c r="A1038" s="49">
        <v>1038</v>
      </c>
      <c r="C1038" s="56">
        <v>2281</v>
      </c>
      <c r="D1038" s="3" t="s">
        <v>178</v>
      </c>
      <c r="E1038" s="67"/>
      <c r="F1038" s="3" t="s">
        <v>193</v>
      </c>
      <c r="G1038" s="57"/>
      <c r="H1038" s="10">
        <v>-113696.23</v>
      </c>
      <c r="I1038" s="4"/>
      <c r="J1038" s="4"/>
      <c r="K1038" s="4"/>
      <c r="L1038" s="4"/>
      <c r="M1038" s="4"/>
      <c r="N1038" s="4"/>
      <c r="O1038" s="4"/>
    </row>
    <row r="1039" spans="1:15" ht="11.65" customHeight="1" x14ac:dyDescent="0.2">
      <c r="A1039" s="49">
        <v>1039</v>
      </c>
      <c r="C1039" s="56">
        <v>2281</v>
      </c>
      <c r="D1039" s="3" t="s">
        <v>179</v>
      </c>
      <c r="E1039" s="67"/>
      <c r="F1039" s="3" t="s">
        <v>248</v>
      </c>
      <c r="G1039" s="57"/>
      <c r="H1039" s="10">
        <v>0</v>
      </c>
      <c r="I1039" s="4"/>
      <c r="J1039" s="4"/>
      <c r="K1039" s="4"/>
      <c r="L1039" s="4"/>
      <c r="M1039" s="4"/>
      <c r="N1039" s="4"/>
      <c r="O1039" s="4"/>
    </row>
    <row r="1040" spans="1:15" ht="11.65" customHeight="1" x14ac:dyDescent="0.2">
      <c r="A1040" s="49">
        <v>1040</v>
      </c>
      <c r="C1040" s="56">
        <v>2283</v>
      </c>
      <c r="D1040" s="3" t="s">
        <v>180</v>
      </c>
      <c r="E1040" s="67"/>
      <c r="F1040" s="3" t="s">
        <v>248</v>
      </c>
      <c r="G1040" s="57"/>
      <c r="H1040" s="10">
        <v>-150703.0658520883</v>
      </c>
      <c r="I1040" s="4"/>
      <c r="J1040" s="4"/>
      <c r="K1040" s="4"/>
      <c r="L1040" s="4"/>
      <c r="M1040" s="4"/>
      <c r="N1040" s="4"/>
      <c r="O1040" s="4"/>
    </row>
    <row r="1041" spans="1:20" ht="11.65" customHeight="1" x14ac:dyDescent="0.2">
      <c r="A1041" s="49">
        <v>1041</v>
      </c>
      <c r="C1041" s="56">
        <v>2282</v>
      </c>
      <c r="D1041" s="3" t="s">
        <v>179</v>
      </c>
      <c r="E1041" s="67"/>
      <c r="F1041" s="3" t="s">
        <v>248</v>
      </c>
      <c r="G1041" s="57"/>
      <c r="H1041" s="10">
        <v>-10000287.435715619</v>
      </c>
      <c r="I1041" s="4"/>
      <c r="J1041" s="4"/>
      <c r="K1041" s="4"/>
      <c r="L1041" s="4"/>
      <c r="M1041" s="4"/>
      <c r="N1041" s="4"/>
      <c r="O1041" s="4"/>
      <c r="S1041" s="47">
        <v>254</v>
      </c>
      <c r="T1041" s="47" t="s">
        <v>182</v>
      </c>
    </row>
    <row r="1042" spans="1:20" ht="11.65" customHeight="1" x14ac:dyDescent="0.2">
      <c r="A1042" s="49">
        <v>1042</v>
      </c>
      <c r="C1042" s="56">
        <v>254</v>
      </c>
      <c r="D1042" s="3" t="s">
        <v>181</v>
      </c>
      <c r="E1042" s="67"/>
      <c r="F1042" s="3" t="s">
        <v>248</v>
      </c>
      <c r="G1042" s="57"/>
      <c r="H1042" s="10">
        <v>0</v>
      </c>
      <c r="I1042" s="4"/>
      <c r="J1042" s="4"/>
      <c r="K1042" s="4"/>
      <c r="L1042" s="4"/>
      <c r="M1042" s="4"/>
      <c r="N1042" s="4"/>
      <c r="O1042" s="4"/>
    </row>
    <row r="1043" spans="1:20" ht="11.65" customHeight="1" thickBot="1" x14ac:dyDescent="0.25">
      <c r="A1043" s="49">
        <v>1043</v>
      </c>
      <c r="C1043" s="63"/>
      <c r="D1043" s="3"/>
      <c r="E1043" s="3"/>
      <c r="F1043" s="3"/>
      <c r="G1043" s="57" t="s">
        <v>138</v>
      </c>
      <c r="H1043" s="19">
        <f>SUBTOTAL(9,H1038:H1042)</f>
        <v>-10264686.731567707</v>
      </c>
      <c r="I1043" s="4"/>
      <c r="J1043" s="4"/>
      <c r="K1043" s="4"/>
      <c r="L1043" s="4"/>
      <c r="M1043" s="4"/>
      <c r="N1043" s="4"/>
      <c r="O1043" s="4"/>
    </row>
    <row r="1044" spans="1:20" ht="11.65" customHeight="1" thickTop="1" x14ac:dyDescent="0.2">
      <c r="A1044" s="49">
        <v>1044</v>
      </c>
      <c r="C1044" s="56"/>
      <c r="D1044" s="3"/>
      <c r="E1044" s="3"/>
      <c r="F1044" s="3"/>
      <c r="G1044" s="57"/>
      <c r="H1044" s="2"/>
      <c r="I1044" s="4"/>
      <c r="J1044" s="4"/>
      <c r="K1044" s="4"/>
      <c r="L1044" s="4"/>
      <c r="M1044" s="4"/>
      <c r="N1044" s="4"/>
      <c r="O1044" s="4"/>
    </row>
    <row r="1045" spans="1:20" ht="11.65" customHeight="1" x14ac:dyDescent="0.2">
      <c r="A1045" s="49">
        <v>1045</v>
      </c>
      <c r="C1045" s="56">
        <v>22841</v>
      </c>
      <c r="D1045" s="68" t="s">
        <v>183</v>
      </c>
      <c r="E1045" s="3"/>
      <c r="F1045" s="3"/>
      <c r="G1045" s="57"/>
      <c r="H1045" s="2"/>
      <c r="I1045" s="4"/>
      <c r="J1045" s="4"/>
      <c r="K1045" s="4"/>
      <c r="L1045" s="4"/>
      <c r="M1045" s="4"/>
      <c r="N1045" s="4"/>
      <c r="O1045" s="4"/>
    </row>
    <row r="1046" spans="1:20" ht="11.65" customHeight="1" x14ac:dyDescent="0.2">
      <c r="A1046" s="49">
        <v>1046</v>
      </c>
      <c r="C1046" s="56"/>
      <c r="D1046" s="3"/>
      <c r="E1046" s="3"/>
      <c r="F1046" s="3" t="s">
        <v>193</v>
      </c>
      <c r="G1046" s="57"/>
      <c r="H1046" s="10">
        <v>0</v>
      </c>
      <c r="I1046" s="4"/>
      <c r="J1046" s="4"/>
      <c r="K1046" s="4"/>
      <c r="L1046" s="4"/>
      <c r="M1046" s="4"/>
      <c r="N1046" s="4"/>
      <c r="O1046" s="4"/>
    </row>
    <row r="1047" spans="1:20" ht="11.65" customHeight="1" x14ac:dyDescent="0.2">
      <c r="A1047" s="49">
        <v>1047</v>
      </c>
      <c r="C1047" s="56"/>
      <c r="D1047" s="3"/>
      <c r="E1047" s="3"/>
      <c r="F1047" s="3" t="s">
        <v>249</v>
      </c>
      <c r="G1047" s="57"/>
      <c r="H1047" s="10">
        <v>-52050.470165874583</v>
      </c>
      <c r="I1047" s="4"/>
      <c r="J1047" s="4"/>
      <c r="K1047" s="4"/>
      <c r="L1047" s="4"/>
      <c r="M1047" s="4"/>
      <c r="N1047" s="4"/>
      <c r="O1047" s="4"/>
    </row>
    <row r="1048" spans="1:20" ht="11.65" customHeight="1" thickBot="1" x14ac:dyDescent="0.25">
      <c r="A1048" s="49">
        <v>1048</v>
      </c>
      <c r="C1048" s="56"/>
      <c r="D1048" s="3"/>
      <c r="E1048" s="3"/>
      <c r="F1048" s="3"/>
      <c r="G1048" s="57" t="s">
        <v>138</v>
      </c>
      <c r="H1048" s="19">
        <f>SUBTOTAL(9,H1046:H1047)</f>
        <v>-52050.470165874583</v>
      </c>
      <c r="I1048" s="4"/>
      <c r="J1048" s="4"/>
      <c r="K1048" s="4"/>
      <c r="L1048" s="4"/>
      <c r="M1048" s="4"/>
      <c r="N1048" s="4"/>
      <c r="O1048" s="4"/>
    </row>
    <row r="1049" spans="1:20" ht="11.65" customHeight="1" thickTop="1" x14ac:dyDescent="0.2">
      <c r="A1049" s="49">
        <v>1049</v>
      </c>
      <c r="C1049" s="56"/>
      <c r="D1049" s="3"/>
      <c r="E1049" s="3"/>
      <c r="F1049" s="3"/>
      <c r="G1049" s="57"/>
      <c r="H1049" s="2"/>
      <c r="I1049" s="4"/>
      <c r="J1049" s="4"/>
      <c r="K1049" s="4"/>
      <c r="L1049" s="4"/>
      <c r="M1049" s="4"/>
      <c r="N1049" s="4"/>
      <c r="O1049" s="4"/>
    </row>
    <row r="1050" spans="1:20" ht="11.65" customHeight="1" x14ac:dyDescent="0.2">
      <c r="A1050" s="49">
        <v>1050</v>
      </c>
      <c r="C1050" s="56">
        <v>254</v>
      </c>
      <c r="D1050" s="3"/>
      <c r="E1050" s="67"/>
      <c r="F1050" s="3" t="s">
        <v>253</v>
      </c>
      <c r="G1050" s="57"/>
      <c r="H1050" s="10">
        <v>0</v>
      </c>
      <c r="I1050" s="4"/>
      <c r="J1050" s="4"/>
      <c r="K1050" s="4"/>
      <c r="L1050" s="4"/>
      <c r="M1050" s="4"/>
      <c r="N1050" s="4"/>
      <c r="O1050" s="4"/>
    </row>
    <row r="1051" spans="1:20" ht="11.65" customHeight="1" x14ac:dyDescent="0.2">
      <c r="A1051" s="49">
        <v>1051</v>
      </c>
      <c r="C1051" s="56">
        <v>254</v>
      </c>
      <c r="D1051" s="3"/>
      <c r="E1051" s="67"/>
      <c r="F1051" s="3" t="s">
        <v>249</v>
      </c>
      <c r="G1051" s="57"/>
      <c r="H1051" s="10">
        <v>0</v>
      </c>
      <c r="I1051" s="4"/>
      <c r="J1051" s="4"/>
      <c r="K1051" s="4"/>
      <c r="L1051" s="4"/>
      <c r="M1051" s="4"/>
      <c r="N1051" s="4"/>
      <c r="O1051" s="4"/>
    </row>
    <row r="1052" spans="1:20" ht="11.65" customHeight="1" x14ac:dyDescent="0.2">
      <c r="A1052" s="49">
        <v>1052</v>
      </c>
      <c r="C1052" s="56">
        <v>254105</v>
      </c>
      <c r="D1052" s="3" t="s">
        <v>184</v>
      </c>
      <c r="E1052" s="67"/>
      <c r="F1052" s="3" t="s">
        <v>193</v>
      </c>
      <c r="G1052" s="57"/>
      <c r="H1052" s="10">
        <v>0</v>
      </c>
      <c r="I1052" s="4"/>
      <c r="J1052" s="4"/>
      <c r="K1052" s="4"/>
      <c r="L1052" s="4"/>
      <c r="M1052" s="4"/>
      <c r="N1052" s="4"/>
      <c r="O1052" s="4"/>
    </row>
    <row r="1053" spans="1:20" ht="11.65" customHeight="1" x14ac:dyDescent="0.2">
      <c r="A1053" s="49">
        <v>1053</v>
      </c>
      <c r="C1053" s="56">
        <v>2533</v>
      </c>
      <c r="D1053" s="68" t="s">
        <v>185</v>
      </c>
      <c r="E1053" s="67"/>
      <c r="F1053" s="3" t="s">
        <v>30</v>
      </c>
      <c r="G1053" s="57"/>
      <c r="H1053" s="10">
        <v>0</v>
      </c>
      <c r="I1053" s="4"/>
      <c r="J1053" s="4"/>
      <c r="K1053" s="4"/>
      <c r="L1053" s="4"/>
      <c r="M1053" s="4"/>
      <c r="N1053" s="4"/>
      <c r="O1053" s="4"/>
    </row>
    <row r="1054" spans="1:20" ht="11.65" customHeight="1" x14ac:dyDescent="0.2">
      <c r="A1054" s="49">
        <v>1054</v>
      </c>
      <c r="C1054" s="56">
        <v>254</v>
      </c>
      <c r="D1054" s="68" t="s">
        <v>185</v>
      </c>
      <c r="E1054" s="67"/>
      <c r="F1054" s="3" t="s">
        <v>247</v>
      </c>
      <c r="G1054" s="57"/>
      <c r="H1054" s="10">
        <v>0</v>
      </c>
      <c r="I1054" s="4"/>
      <c r="J1054" s="4"/>
      <c r="K1054" s="4"/>
      <c r="L1054" s="4"/>
      <c r="M1054" s="4"/>
      <c r="N1054" s="4"/>
      <c r="O1054" s="4"/>
    </row>
    <row r="1055" spans="1:20" ht="11.65" customHeight="1" x14ac:dyDescent="0.2">
      <c r="A1055" s="49">
        <v>1055</v>
      </c>
      <c r="C1055" s="56">
        <v>254</v>
      </c>
      <c r="D1055" s="3" t="s">
        <v>296</v>
      </c>
      <c r="E1055" s="3"/>
      <c r="F1055" s="3" t="s">
        <v>193</v>
      </c>
      <c r="G1055" s="57"/>
      <c r="H1055" s="10">
        <v>-178636331.83000001</v>
      </c>
      <c r="I1055" s="4"/>
      <c r="J1055" s="4"/>
      <c r="K1055" s="4"/>
      <c r="L1055" s="4"/>
      <c r="M1055" s="4"/>
      <c r="N1055" s="4"/>
      <c r="O1055" s="4"/>
    </row>
    <row r="1056" spans="1:20" ht="11.65" customHeight="1" thickBot="1" x14ac:dyDescent="0.25">
      <c r="A1056" s="49">
        <v>1056</v>
      </c>
      <c r="C1056" s="56"/>
      <c r="D1056" s="3"/>
      <c r="E1056" s="3"/>
      <c r="F1056" s="3"/>
      <c r="G1056" s="57" t="s">
        <v>138</v>
      </c>
      <c r="H1056" s="19">
        <f>SUBTOTAL(9,H1050:H1055)</f>
        <v>-178636331.83000001</v>
      </c>
      <c r="I1056" s="4"/>
      <c r="J1056" s="4"/>
      <c r="K1056" s="4"/>
      <c r="L1056" s="4"/>
      <c r="M1056" s="4"/>
      <c r="N1056" s="4"/>
      <c r="O1056" s="4"/>
    </row>
    <row r="1057" spans="1:15" ht="11.65" customHeight="1" thickTop="1" x14ac:dyDescent="0.2">
      <c r="A1057" s="49">
        <v>1057</v>
      </c>
      <c r="C1057" s="56"/>
      <c r="D1057" s="3"/>
      <c r="E1057" s="3"/>
      <c r="F1057" s="3"/>
      <c r="G1057" s="57"/>
      <c r="H1057" s="2"/>
      <c r="I1057" s="4"/>
      <c r="J1057" s="4"/>
      <c r="K1057" s="4"/>
      <c r="L1057" s="4"/>
      <c r="M1057" s="4"/>
      <c r="N1057" s="4"/>
      <c r="O1057" s="4"/>
    </row>
    <row r="1058" spans="1:15" ht="11.65" customHeight="1" x14ac:dyDescent="0.2">
      <c r="A1058" s="49">
        <v>1058</v>
      </c>
      <c r="C1058" s="56">
        <v>252</v>
      </c>
      <c r="D1058" s="3" t="s">
        <v>186</v>
      </c>
      <c r="E1058" s="3"/>
      <c r="F1058" s="3"/>
      <c r="G1058" s="57"/>
      <c r="H1058" s="2"/>
      <c r="I1058" s="4"/>
      <c r="J1058" s="4"/>
      <c r="K1058" s="4"/>
      <c r="L1058" s="4"/>
      <c r="M1058" s="4"/>
      <c r="N1058" s="4"/>
      <c r="O1058" s="4"/>
    </row>
    <row r="1059" spans="1:15" ht="11.65" customHeight="1" x14ac:dyDescent="0.2">
      <c r="A1059" s="49">
        <v>1059</v>
      </c>
      <c r="C1059" s="56"/>
      <c r="D1059" s="3"/>
      <c r="E1059" s="3"/>
      <c r="F1059" s="3" t="s">
        <v>193</v>
      </c>
      <c r="G1059" s="57"/>
      <c r="H1059" s="10">
        <v>-1300</v>
      </c>
      <c r="I1059" s="4"/>
      <c r="J1059" s="4"/>
      <c r="K1059" s="4"/>
      <c r="L1059" s="4"/>
      <c r="M1059" s="4"/>
      <c r="N1059" s="4"/>
      <c r="O1059" s="4"/>
    </row>
    <row r="1060" spans="1:15" ht="11.65" customHeight="1" x14ac:dyDescent="0.2">
      <c r="A1060" s="49">
        <v>1060</v>
      </c>
      <c r="C1060" s="56"/>
      <c r="D1060" s="3"/>
      <c r="E1060" s="3"/>
      <c r="F1060" s="3" t="s">
        <v>24</v>
      </c>
      <c r="G1060" s="57"/>
      <c r="H1060" s="10">
        <v>-5740666.1834955262</v>
      </c>
      <c r="I1060" s="4"/>
      <c r="J1060" s="4"/>
      <c r="K1060" s="4"/>
      <c r="L1060" s="4"/>
      <c r="M1060" s="4"/>
      <c r="N1060" s="4"/>
      <c r="O1060" s="4"/>
    </row>
    <row r="1061" spans="1:15" ht="11.65" customHeight="1" x14ac:dyDescent="0.2">
      <c r="A1061" s="49">
        <v>1061</v>
      </c>
      <c r="C1061" s="56"/>
      <c r="D1061" s="3"/>
      <c r="E1061" s="3"/>
      <c r="F1061" s="3" t="s">
        <v>251</v>
      </c>
      <c r="G1061" s="57"/>
      <c r="H1061" s="10">
        <v>0</v>
      </c>
      <c r="I1061" s="4"/>
      <c r="J1061" s="4"/>
      <c r="K1061" s="4"/>
      <c r="L1061" s="4"/>
      <c r="M1061" s="4"/>
      <c r="N1061" s="4"/>
      <c r="O1061" s="4"/>
    </row>
    <row r="1062" spans="1:15" ht="11.65" customHeight="1" x14ac:dyDescent="0.2">
      <c r="A1062" s="49">
        <v>1062</v>
      </c>
      <c r="C1062" s="56"/>
      <c r="D1062" s="3"/>
      <c r="E1062" s="3"/>
      <c r="F1062" s="3" t="s">
        <v>249</v>
      </c>
      <c r="G1062" s="57"/>
      <c r="H1062" s="10">
        <v>-949.2671539591704</v>
      </c>
      <c r="I1062" s="4"/>
      <c r="J1062" s="4"/>
      <c r="K1062" s="4"/>
      <c r="L1062" s="4"/>
      <c r="M1062" s="4"/>
      <c r="N1062" s="4"/>
      <c r="O1062" s="4"/>
    </row>
    <row r="1063" spans="1:15" ht="11.65" customHeight="1" x14ac:dyDescent="0.2">
      <c r="A1063" s="49">
        <v>1063</v>
      </c>
      <c r="C1063" s="56"/>
      <c r="D1063" s="3"/>
      <c r="E1063" s="3"/>
      <c r="F1063" s="3" t="s">
        <v>255</v>
      </c>
      <c r="G1063" s="57"/>
      <c r="H1063" s="10">
        <v>0</v>
      </c>
      <c r="I1063" s="4"/>
      <c r="J1063" s="4"/>
      <c r="K1063" s="4"/>
      <c r="L1063" s="4"/>
      <c r="M1063" s="4"/>
      <c r="N1063" s="4"/>
      <c r="O1063" s="4"/>
    </row>
    <row r="1064" spans="1:15" ht="11.65" customHeight="1" thickBot="1" x14ac:dyDescent="0.25">
      <c r="A1064" s="49">
        <v>1064</v>
      </c>
      <c r="C1064" s="63" t="s">
        <v>187</v>
      </c>
      <c r="D1064" s="3"/>
      <c r="E1064" s="3"/>
      <c r="F1064" s="3"/>
      <c r="G1064" s="57" t="s">
        <v>297</v>
      </c>
      <c r="H1064" s="21">
        <f>SUBTOTAL(9,H1058:H1063)</f>
        <v>-5742915.450649485</v>
      </c>
      <c r="I1064" s="4"/>
      <c r="J1064" s="4"/>
      <c r="K1064" s="4"/>
      <c r="L1064" s="4"/>
      <c r="M1064" s="4"/>
      <c r="N1064" s="4"/>
      <c r="O1064" s="4"/>
    </row>
    <row r="1065" spans="1:15" ht="11.65" customHeight="1" thickTop="1" x14ac:dyDescent="0.2">
      <c r="A1065" s="49">
        <v>1065</v>
      </c>
      <c r="C1065" s="56"/>
      <c r="D1065" s="3"/>
      <c r="E1065" s="3"/>
      <c r="F1065" s="3"/>
      <c r="G1065" s="57"/>
      <c r="H1065" s="2"/>
      <c r="I1065" s="4"/>
      <c r="J1065" s="4"/>
      <c r="K1065" s="4"/>
      <c r="L1065" s="4"/>
      <c r="M1065" s="4"/>
      <c r="N1065" s="4"/>
      <c r="O1065" s="4"/>
    </row>
    <row r="1066" spans="1:15" ht="11.65" customHeight="1" x14ac:dyDescent="0.2">
      <c r="A1066" s="49">
        <v>1066</v>
      </c>
      <c r="C1066" s="56">
        <v>25398</v>
      </c>
      <c r="D1066" s="3" t="s">
        <v>189</v>
      </c>
      <c r="E1066" s="3"/>
      <c r="F1066" s="3"/>
      <c r="G1066" s="57"/>
      <c r="H1066" s="2"/>
      <c r="I1066" s="4"/>
      <c r="J1066" s="4"/>
      <c r="K1066" s="4"/>
      <c r="L1066" s="4"/>
      <c r="M1066" s="4"/>
      <c r="N1066" s="4"/>
      <c r="O1066" s="4"/>
    </row>
    <row r="1067" spans="1:15" ht="11.65" customHeight="1" x14ac:dyDescent="0.2">
      <c r="A1067" s="49">
        <v>1067</v>
      </c>
      <c r="C1067" s="56"/>
      <c r="D1067" s="3"/>
      <c r="E1067" s="3"/>
      <c r="F1067" s="3" t="s">
        <v>193</v>
      </c>
      <c r="G1067" s="57"/>
      <c r="H1067" s="10">
        <v>0</v>
      </c>
      <c r="I1067" s="4"/>
      <c r="J1067" s="4"/>
      <c r="K1067" s="4"/>
      <c r="L1067" s="4"/>
      <c r="M1067" s="4"/>
      <c r="N1067" s="4"/>
      <c r="O1067" s="4"/>
    </row>
    <row r="1068" spans="1:15" ht="11.65" customHeight="1" thickBot="1" x14ac:dyDescent="0.25">
      <c r="A1068" s="49">
        <v>1068</v>
      </c>
      <c r="C1068" s="56"/>
      <c r="D1068" s="3"/>
      <c r="E1068" s="3"/>
      <c r="F1068" s="3"/>
      <c r="G1068" s="57"/>
      <c r="H1068" s="19">
        <f>SUBTOTAL(9,H1067)</f>
        <v>0</v>
      </c>
      <c r="I1068" s="4"/>
      <c r="J1068" s="4"/>
      <c r="K1068" s="4"/>
      <c r="L1068" s="4"/>
      <c r="M1068" s="4"/>
      <c r="N1068" s="4"/>
      <c r="O1068" s="4"/>
    </row>
    <row r="1069" spans="1:15" ht="11.65" customHeight="1" thickTop="1" x14ac:dyDescent="0.2">
      <c r="A1069" s="49">
        <v>1069</v>
      </c>
      <c r="C1069" s="56"/>
      <c r="D1069" s="3"/>
      <c r="E1069" s="3"/>
      <c r="F1069" s="3"/>
      <c r="G1069" s="57"/>
      <c r="H1069" s="2"/>
      <c r="I1069" s="4"/>
      <c r="J1069" s="4"/>
      <c r="K1069" s="4"/>
      <c r="L1069" s="4"/>
      <c r="M1069" s="4"/>
      <c r="N1069" s="4"/>
      <c r="O1069" s="4"/>
    </row>
    <row r="1070" spans="1:15" ht="11.65" customHeight="1" x14ac:dyDescent="0.2">
      <c r="A1070" s="49">
        <v>1070</v>
      </c>
      <c r="C1070" s="56">
        <v>25399</v>
      </c>
      <c r="D1070" s="3" t="s">
        <v>190</v>
      </c>
      <c r="E1070" s="3"/>
      <c r="F1070" s="3"/>
      <c r="G1070" s="57"/>
      <c r="H1070" s="2"/>
      <c r="I1070" s="4"/>
      <c r="J1070" s="4"/>
      <c r="K1070" s="4"/>
      <c r="L1070" s="4"/>
      <c r="M1070" s="4"/>
      <c r="N1070" s="4"/>
      <c r="O1070" s="4"/>
    </row>
    <row r="1071" spans="1:15" ht="11.65" customHeight="1" x14ac:dyDescent="0.2">
      <c r="A1071" s="49">
        <v>1071</v>
      </c>
      <c r="C1071" s="56"/>
      <c r="D1071" s="3"/>
      <c r="E1071" s="3"/>
      <c r="F1071" s="3" t="s">
        <v>193</v>
      </c>
      <c r="G1071" s="57"/>
      <c r="H1071" s="10">
        <v>-18025.16</v>
      </c>
      <c r="I1071" s="4"/>
      <c r="J1071" s="4"/>
      <c r="K1071" s="4"/>
      <c r="L1071" s="4"/>
      <c r="M1071" s="4"/>
      <c r="N1071" s="4"/>
      <c r="O1071" s="4"/>
    </row>
    <row r="1072" spans="1:15" ht="11.65" customHeight="1" x14ac:dyDescent="0.2">
      <c r="A1072" s="49">
        <v>1072</v>
      </c>
      <c r="C1072" s="56"/>
      <c r="D1072" s="3"/>
      <c r="E1072" s="3"/>
      <c r="F1072" s="3" t="s">
        <v>264</v>
      </c>
      <c r="G1072" s="57"/>
      <c r="H1072" s="10">
        <v>0</v>
      </c>
      <c r="I1072" s="4"/>
      <c r="J1072" s="4"/>
      <c r="K1072" s="4"/>
      <c r="L1072" s="4"/>
      <c r="M1072" s="4"/>
      <c r="N1072" s="4"/>
      <c r="O1072" s="4"/>
    </row>
    <row r="1073" spans="1:15" ht="11.65" customHeight="1" x14ac:dyDescent="0.2">
      <c r="A1073" s="49">
        <v>1073</v>
      </c>
      <c r="C1073" s="56"/>
      <c r="D1073" s="3"/>
      <c r="E1073" s="3"/>
      <c r="F1073" s="3" t="s">
        <v>248</v>
      </c>
      <c r="G1073" s="57"/>
      <c r="H1073" s="10">
        <v>0</v>
      </c>
      <c r="I1073" s="4"/>
      <c r="J1073" s="4"/>
      <c r="K1073" s="4"/>
      <c r="L1073" s="4"/>
      <c r="M1073" s="4"/>
      <c r="N1073" s="4"/>
      <c r="O1073" s="4"/>
    </row>
    <row r="1074" spans="1:15" ht="11.65" customHeight="1" x14ac:dyDescent="0.2">
      <c r="A1074" s="49">
        <v>1074</v>
      </c>
      <c r="C1074" s="56"/>
      <c r="D1074" s="3"/>
      <c r="E1074" s="3"/>
      <c r="F1074" s="3" t="s">
        <v>249</v>
      </c>
      <c r="G1074" s="57"/>
      <c r="H1074" s="10">
        <v>0</v>
      </c>
      <c r="I1074" s="4"/>
      <c r="J1074" s="4"/>
      <c r="K1074" s="4"/>
      <c r="L1074" s="4"/>
      <c r="M1074" s="4"/>
      <c r="N1074" s="4"/>
      <c r="O1074" s="4"/>
    </row>
    <row r="1075" spans="1:15" ht="11.65" customHeight="1" x14ac:dyDescent="0.2">
      <c r="A1075" s="49">
        <v>1075</v>
      </c>
      <c r="C1075" s="56"/>
      <c r="D1075" s="3"/>
      <c r="E1075" s="3"/>
      <c r="F1075" s="3" t="s">
        <v>251</v>
      </c>
      <c r="G1075" s="57"/>
      <c r="H1075" s="10">
        <v>0</v>
      </c>
      <c r="I1075" s="4"/>
      <c r="J1075" s="4"/>
      <c r="K1075" s="4"/>
      <c r="L1075" s="4"/>
      <c r="M1075" s="4"/>
      <c r="N1075" s="4"/>
      <c r="O1075" s="4"/>
    </row>
    <row r="1076" spans="1:15" ht="11.65" customHeight="1" x14ac:dyDescent="0.2">
      <c r="A1076" s="49">
        <v>1076</v>
      </c>
      <c r="C1076" s="56"/>
      <c r="D1076" s="3"/>
      <c r="E1076" s="3"/>
      <c r="F1076" s="3" t="s">
        <v>24</v>
      </c>
      <c r="G1076" s="57"/>
      <c r="H1076" s="10">
        <v>-4751910.5274839941</v>
      </c>
      <c r="I1076" s="4"/>
      <c r="J1076" s="4"/>
      <c r="K1076" s="4"/>
      <c r="L1076" s="4"/>
      <c r="M1076" s="4"/>
      <c r="N1076" s="4"/>
      <c r="O1076" s="4"/>
    </row>
    <row r="1077" spans="1:15" ht="11.65" customHeight="1" x14ac:dyDescent="0.2">
      <c r="A1077" s="49">
        <v>1077</v>
      </c>
      <c r="C1077" s="56"/>
      <c r="D1077" s="3"/>
      <c r="E1077" s="3"/>
      <c r="F1077" s="3" t="s">
        <v>252</v>
      </c>
      <c r="G1077" s="57"/>
      <c r="H1077" s="10">
        <v>0</v>
      </c>
      <c r="I1077" s="4"/>
      <c r="J1077" s="4"/>
      <c r="K1077" s="4"/>
      <c r="L1077" s="4"/>
      <c r="M1077" s="4"/>
      <c r="N1077" s="4"/>
      <c r="O1077" s="4"/>
    </row>
    <row r="1078" spans="1:15" ht="12" customHeight="1" x14ac:dyDescent="0.2">
      <c r="A1078" s="49">
        <v>1078</v>
      </c>
      <c r="C1078" s="56"/>
      <c r="D1078" s="3"/>
      <c r="E1078" s="3"/>
      <c r="F1078" s="3" t="s">
        <v>30</v>
      </c>
      <c r="G1078" s="57"/>
      <c r="H1078" s="10">
        <v>0</v>
      </c>
      <c r="I1078" s="4"/>
      <c r="J1078" s="4"/>
      <c r="K1078" s="4"/>
      <c r="L1078" s="4"/>
      <c r="M1078" s="4"/>
      <c r="N1078" s="4"/>
      <c r="O1078" s="4"/>
    </row>
    <row r="1079" spans="1:15" ht="11.65" customHeight="1" x14ac:dyDescent="0.2">
      <c r="A1079" s="49">
        <v>1079</v>
      </c>
      <c r="C1079" s="56"/>
      <c r="D1079" s="3"/>
      <c r="E1079" s="3"/>
      <c r="F1079" s="3" t="s">
        <v>247</v>
      </c>
      <c r="G1079" s="57"/>
      <c r="H1079" s="10">
        <v>0</v>
      </c>
      <c r="I1079" s="4"/>
      <c r="J1079" s="4"/>
      <c r="K1079" s="4"/>
      <c r="L1079" s="4"/>
      <c r="M1079" s="4"/>
      <c r="N1079" s="4"/>
      <c r="O1079" s="4"/>
    </row>
    <row r="1080" spans="1:15" ht="11.65" customHeight="1" thickBot="1" x14ac:dyDescent="0.25">
      <c r="A1080" s="49">
        <v>1080</v>
      </c>
      <c r="C1080" s="56"/>
      <c r="D1080" s="3"/>
      <c r="E1080" s="3"/>
      <c r="F1080" s="3"/>
      <c r="G1080" s="57" t="s">
        <v>138</v>
      </c>
      <c r="H1080" s="19">
        <f>SUBTOTAL(9,H1071:H1079)</f>
        <v>-4769935.6874839943</v>
      </c>
      <c r="I1080" s="4"/>
      <c r="J1080" s="4"/>
      <c r="K1080" s="4"/>
      <c r="L1080" s="4"/>
      <c r="M1080" s="4"/>
      <c r="N1080" s="4"/>
      <c r="O1080" s="4"/>
    </row>
    <row r="1081" spans="1:15" ht="11.65" customHeight="1" thickTop="1" x14ac:dyDescent="0.2">
      <c r="A1081" s="49">
        <v>1081</v>
      </c>
      <c r="C1081" s="56"/>
      <c r="D1081" s="3"/>
      <c r="E1081" s="3"/>
      <c r="F1081" s="3"/>
      <c r="G1081" s="57"/>
      <c r="H1081" s="2"/>
      <c r="I1081" s="4"/>
      <c r="J1081" s="4"/>
      <c r="K1081" s="4"/>
      <c r="L1081" s="4"/>
      <c r="M1081" s="4"/>
      <c r="N1081" s="4"/>
      <c r="O1081" s="4"/>
    </row>
    <row r="1082" spans="1:15" ht="11.65" customHeight="1" x14ac:dyDescent="0.2">
      <c r="A1082" s="49">
        <v>1082</v>
      </c>
      <c r="C1082" s="56">
        <v>190</v>
      </c>
      <c r="D1082" s="3" t="s">
        <v>191</v>
      </c>
      <c r="E1082" s="3"/>
      <c r="F1082" s="3"/>
      <c r="G1082" s="57"/>
      <c r="H1082" s="2"/>
      <c r="I1082" s="4"/>
      <c r="J1082" s="4"/>
      <c r="K1082" s="4"/>
      <c r="L1082" s="4"/>
      <c r="M1082" s="4"/>
      <c r="N1082" s="4"/>
      <c r="O1082" s="4"/>
    </row>
    <row r="1083" spans="1:15" ht="11.65" customHeight="1" x14ac:dyDescent="0.2">
      <c r="A1083" s="49">
        <v>1083</v>
      </c>
      <c r="C1083" s="56"/>
      <c r="D1083" s="3"/>
      <c r="E1083" s="3"/>
      <c r="F1083" s="3" t="s">
        <v>193</v>
      </c>
      <c r="G1083" s="57"/>
      <c r="H1083" s="10">
        <v>43948554.579999998</v>
      </c>
      <c r="I1083" s="4"/>
      <c r="J1083" s="4"/>
      <c r="K1083" s="4"/>
      <c r="L1083" s="4"/>
      <c r="M1083" s="4"/>
      <c r="N1083" s="4"/>
      <c r="O1083" s="4"/>
    </row>
    <row r="1084" spans="1:15" ht="11.65" customHeight="1" x14ac:dyDescent="0.2">
      <c r="A1084" s="49">
        <v>1084</v>
      </c>
      <c r="C1084" s="56"/>
      <c r="D1084" s="3"/>
      <c r="E1084" s="3"/>
      <c r="F1084" s="3" t="s">
        <v>255</v>
      </c>
      <c r="G1084" s="57"/>
      <c r="H1084" s="10">
        <v>0</v>
      </c>
      <c r="I1084" s="4"/>
      <c r="J1084" s="4"/>
      <c r="K1084" s="4"/>
      <c r="L1084" s="4"/>
      <c r="M1084" s="4"/>
      <c r="N1084" s="4"/>
      <c r="O1084" s="4"/>
    </row>
    <row r="1085" spans="1:15" ht="11.65" customHeight="1" x14ac:dyDescent="0.2">
      <c r="A1085" s="49">
        <v>1085</v>
      </c>
      <c r="C1085" s="56"/>
      <c r="D1085" s="3"/>
      <c r="E1085" s="3"/>
      <c r="F1085" s="3" t="s">
        <v>248</v>
      </c>
      <c r="G1085" s="57"/>
      <c r="H1085" s="10">
        <v>3737638.4502385184</v>
      </c>
      <c r="I1085" s="4"/>
      <c r="J1085" s="4"/>
      <c r="K1085" s="4"/>
      <c r="L1085" s="4"/>
      <c r="M1085" s="4"/>
      <c r="N1085" s="4"/>
      <c r="O1085" s="4"/>
    </row>
    <row r="1086" spans="1:15" ht="11.65" customHeight="1" x14ac:dyDescent="0.2">
      <c r="A1086" s="49">
        <v>1086</v>
      </c>
      <c r="C1086" s="56"/>
      <c r="D1086" s="3"/>
      <c r="E1086" s="3"/>
      <c r="F1086" s="3" t="s">
        <v>270</v>
      </c>
      <c r="G1086" s="57"/>
      <c r="H1086" s="10">
        <v>0</v>
      </c>
      <c r="I1086" s="4"/>
      <c r="J1086" s="4"/>
      <c r="K1086" s="4"/>
      <c r="L1086" s="4"/>
      <c r="M1086" s="4"/>
      <c r="N1086" s="4"/>
      <c r="O1086" s="4"/>
    </row>
    <row r="1087" spans="1:15" ht="11.65" customHeight="1" x14ac:dyDescent="0.2">
      <c r="A1087" s="49">
        <v>1087</v>
      </c>
      <c r="C1087" s="56"/>
      <c r="D1087" s="3"/>
      <c r="E1087" s="3"/>
      <c r="F1087" s="3" t="s">
        <v>268</v>
      </c>
      <c r="G1087" s="57"/>
      <c r="H1087" s="10">
        <v>638717.36555073073</v>
      </c>
      <c r="I1087" s="4"/>
      <c r="J1087" s="4"/>
      <c r="K1087" s="4"/>
      <c r="L1087" s="4"/>
      <c r="M1087" s="4"/>
      <c r="N1087" s="4"/>
      <c r="O1087" s="4"/>
    </row>
    <row r="1088" spans="1:15" ht="11.65" customHeight="1" x14ac:dyDescent="0.2">
      <c r="A1088" s="49">
        <v>1088</v>
      </c>
      <c r="C1088" s="56"/>
      <c r="D1088" s="3"/>
      <c r="E1088" s="3"/>
      <c r="F1088" s="3" t="s">
        <v>269</v>
      </c>
      <c r="G1088" s="57"/>
      <c r="H1088" s="10">
        <v>0</v>
      </c>
      <c r="I1088" s="4"/>
      <c r="J1088" s="4"/>
      <c r="K1088" s="4"/>
      <c r="L1088" s="4"/>
      <c r="M1088" s="4"/>
      <c r="N1088" s="4"/>
      <c r="O1088" s="4"/>
    </row>
    <row r="1089" spans="1:15" ht="11.65" customHeight="1" x14ac:dyDescent="0.2">
      <c r="A1089" s="49">
        <v>1089</v>
      </c>
      <c r="C1089" s="56"/>
      <c r="D1089" s="3"/>
      <c r="E1089" s="3"/>
      <c r="F1089" s="3" t="s">
        <v>24</v>
      </c>
      <c r="G1089" s="57"/>
      <c r="H1089" s="10">
        <v>151178.48174535731</v>
      </c>
      <c r="I1089" s="4"/>
      <c r="J1089" s="4"/>
      <c r="K1089" s="4"/>
      <c r="L1089" s="4"/>
      <c r="M1089" s="4"/>
      <c r="N1089" s="4"/>
      <c r="O1089" s="4"/>
    </row>
    <row r="1090" spans="1:15" ht="11.65" customHeight="1" x14ac:dyDescent="0.2">
      <c r="A1090" s="49">
        <v>1090</v>
      </c>
      <c r="C1090" s="56"/>
      <c r="D1090" s="3"/>
      <c r="E1090" s="3"/>
      <c r="F1090" s="3" t="s">
        <v>247</v>
      </c>
      <c r="G1090" s="57"/>
      <c r="H1090" s="10">
        <v>0</v>
      </c>
      <c r="I1090" s="4"/>
      <c r="J1090" s="4"/>
      <c r="K1090" s="4"/>
      <c r="L1090" s="4"/>
      <c r="M1090" s="4"/>
      <c r="N1090" s="4"/>
      <c r="O1090" s="4"/>
    </row>
    <row r="1091" spans="1:15" ht="11.65" customHeight="1" x14ac:dyDescent="0.2">
      <c r="A1091" s="49">
        <v>1091</v>
      </c>
      <c r="C1091" s="56"/>
      <c r="D1091" s="3"/>
      <c r="E1091" s="3"/>
      <c r="F1091" s="3" t="s">
        <v>266</v>
      </c>
      <c r="G1091" s="57"/>
      <c r="H1091" s="10">
        <v>0</v>
      </c>
      <c r="I1091" s="4"/>
      <c r="J1091" s="4"/>
      <c r="K1091" s="4"/>
      <c r="L1091" s="4"/>
      <c r="M1091" s="4"/>
      <c r="N1091" s="4"/>
      <c r="O1091" s="4"/>
    </row>
    <row r="1092" spans="1:15" ht="11.65" customHeight="1" x14ac:dyDescent="0.2">
      <c r="A1092" s="49">
        <v>1092</v>
      </c>
      <c r="C1092" s="56"/>
      <c r="D1092" s="3"/>
      <c r="E1092" s="3"/>
      <c r="F1092" s="3" t="s">
        <v>249</v>
      </c>
      <c r="G1092" s="57"/>
      <c r="H1092" s="10">
        <v>12797.431599571664</v>
      </c>
      <c r="I1092" s="4"/>
      <c r="J1092" s="4"/>
      <c r="K1092" s="4"/>
      <c r="L1092" s="4"/>
      <c r="M1092" s="4"/>
      <c r="N1092" s="4"/>
      <c r="O1092" s="4"/>
    </row>
    <row r="1093" spans="1:15" ht="11.65" customHeight="1" x14ac:dyDescent="0.2">
      <c r="A1093" s="49">
        <v>1093</v>
      </c>
      <c r="C1093" s="56"/>
      <c r="D1093" s="3"/>
      <c r="E1093" s="3"/>
      <c r="F1093" s="3" t="s">
        <v>251</v>
      </c>
      <c r="G1093" s="57"/>
      <c r="H1093" s="10">
        <v>0</v>
      </c>
      <c r="I1093" s="4"/>
      <c r="J1093" s="4"/>
      <c r="K1093" s="4"/>
      <c r="L1093" s="4"/>
      <c r="M1093" s="4"/>
      <c r="N1093" s="4"/>
      <c r="O1093" s="4"/>
    </row>
    <row r="1094" spans="1:15" ht="11.65" customHeight="1" x14ac:dyDescent="0.2">
      <c r="A1094" s="49">
        <v>1094</v>
      </c>
      <c r="C1094" s="56"/>
      <c r="D1094" s="3"/>
      <c r="E1094" s="3"/>
      <c r="F1094" s="3" t="s">
        <v>252</v>
      </c>
      <c r="G1094" s="57"/>
      <c r="H1094" s="10">
        <v>0</v>
      </c>
      <c r="I1094" s="4"/>
      <c r="J1094" s="4"/>
      <c r="K1094" s="4"/>
      <c r="L1094" s="4"/>
      <c r="M1094" s="4"/>
      <c r="N1094" s="4"/>
      <c r="O1094" s="4"/>
    </row>
    <row r="1095" spans="1:15" ht="11.65" customHeight="1" x14ac:dyDescent="0.2">
      <c r="A1095" s="49">
        <v>1095</v>
      </c>
      <c r="C1095" s="56"/>
      <c r="D1095" s="3"/>
      <c r="E1095" s="3"/>
      <c r="F1095" s="3" t="s">
        <v>30</v>
      </c>
      <c r="G1095" s="57"/>
      <c r="H1095" s="10">
        <v>0</v>
      </c>
      <c r="I1095" s="4"/>
      <c r="J1095" s="4"/>
      <c r="K1095" s="4"/>
      <c r="L1095" s="4"/>
      <c r="M1095" s="4"/>
      <c r="N1095" s="4"/>
      <c r="O1095" s="4"/>
    </row>
    <row r="1096" spans="1:15" ht="11.65" customHeight="1" x14ac:dyDescent="0.2">
      <c r="A1096" s="49">
        <v>1096</v>
      </c>
      <c r="C1096" s="56"/>
      <c r="D1096" s="3"/>
      <c r="E1096" s="3"/>
      <c r="F1096" s="3" t="s">
        <v>256</v>
      </c>
      <c r="G1096" s="57"/>
      <c r="H1096" s="10">
        <v>-672816.33179124165</v>
      </c>
      <c r="I1096" s="4"/>
      <c r="J1096" s="4"/>
      <c r="K1096" s="4"/>
      <c r="L1096" s="4"/>
      <c r="M1096" s="4"/>
      <c r="N1096" s="4"/>
      <c r="O1096" s="4"/>
    </row>
    <row r="1097" spans="1:15" ht="11.65" customHeight="1" x14ac:dyDescent="0.2">
      <c r="A1097" s="49">
        <v>1097</v>
      </c>
      <c r="C1097" s="56"/>
      <c r="D1097" s="3"/>
      <c r="E1097" s="3"/>
      <c r="F1097" s="3" t="s">
        <v>263</v>
      </c>
      <c r="G1097" s="57"/>
      <c r="H1097" s="10">
        <v>43329.488159885725</v>
      </c>
      <c r="I1097" s="4"/>
      <c r="J1097" s="4"/>
      <c r="K1097" s="4"/>
      <c r="L1097" s="4"/>
      <c r="M1097" s="4"/>
      <c r="N1097" s="4"/>
      <c r="O1097" s="4"/>
    </row>
    <row r="1098" spans="1:15" ht="11.65" customHeight="1" x14ac:dyDescent="0.2">
      <c r="A1098" s="49">
        <v>1098</v>
      </c>
      <c r="C1098" s="56"/>
      <c r="D1098" s="3"/>
      <c r="E1098" s="3"/>
      <c r="F1098" s="3"/>
      <c r="G1098" s="57"/>
      <c r="H1098" s="2"/>
      <c r="I1098" s="4"/>
      <c r="J1098" s="4"/>
      <c r="K1098" s="4"/>
      <c r="L1098" s="4"/>
      <c r="M1098" s="4"/>
      <c r="N1098" s="4"/>
      <c r="O1098" s="4"/>
    </row>
    <row r="1099" spans="1:15" ht="11.65" customHeight="1" thickBot="1" x14ac:dyDescent="0.25">
      <c r="A1099" s="49">
        <v>1099</v>
      </c>
      <c r="C1099" s="63" t="s">
        <v>192</v>
      </c>
      <c r="D1099" s="3"/>
      <c r="E1099" s="3"/>
      <c r="F1099" s="3"/>
      <c r="G1099" s="57" t="s">
        <v>188</v>
      </c>
      <c r="H1099" s="19">
        <f>SUBTOTAL(9,H1083:H1098)</f>
        <v>47859399.465502821</v>
      </c>
      <c r="I1099" s="4"/>
      <c r="J1099" s="4"/>
      <c r="K1099" s="4"/>
      <c r="L1099" s="4"/>
      <c r="M1099" s="4"/>
      <c r="N1099" s="4"/>
      <c r="O1099" s="4"/>
    </row>
    <row r="1100" spans="1:15" ht="11.65" customHeight="1" thickTop="1" x14ac:dyDescent="0.2">
      <c r="A1100" s="49">
        <v>1100</v>
      </c>
      <c r="C1100" s="56"/>
      <c r="D1100" s="3"/>
      <c r="E1100" s="3"/>
      <c r="F1100" s="3"/>
      <c r="G1100" s="57"/>
      <c r="H1100" s="2"/>
      <c r="I1100" s="4"/>
      <c r="J1100" s="4"/>
      <c r="K1100" s="4"/>
      <c r="L1100" s="4"/>
      <c r="M1100" s="4"/>
      <c r="N1100" s="4"/>
      <c r="O1100" s="4"/>
    </row>
    <row r="1101" spans="1:15" ht="11.65" customHeight="1" x14ac:dyDescent="0.2">
      <c r="A1101" s="49">
        <v>1101</v>
      </c>
      <c r="C1101" s="56">
        <v>281</v>
      </c>
      <c r="D1101" s="3" t="s">
        <v>191</v>
      </c>
      <c r="E1101" s="3"/>
      <c r="F1101" s="3"/>
      <c r="G1101" s="57"/>
      <c r="H1101" s="2"/>
      <c r="I1101" s="4"/>
      <c r="J1101" s="4"/>
      <c r="K1101" s="4"/>
      <c r="L1101" s="4"/>
      <c r="M1101" s="4"/>
      <c r="N1101" s="4"/>
      <c r="O1101" s="4"/>
    </row>
    <row r="1102" spans="1:15" ht="11.65" customHeight="1" x14ac:dyDescent="0.2">
      <c r="A1102" s="49">
        <v>1102</v>
      </c>
      <c r="C1102" s="56"/>
      <c r="D1102" s="3"/>
      <c r="E1102" s="3"/>
      <c r="F1102" s="3" t="s">
        <v>193</v>
      </c>
      <c r="G1102" s="57"/>
      <c r="H1102" s="10">
        <v>0</v>
      </c>
      <c r="I1102" s="4"/>
      <c r="J1102" s="4"/>
      <c r="K1102" s="4"/>
      <c r="L1102" s="4"/>
      <c r="M1102" s="4"/>
      <c r="N1102" s="4"/>
      <c r="O1102" s="4"/>
    </row>
    <row r="1103" spans="1:15" ht="11.65" customHeight="1" x14ac:dyDescent="0.2">
      <c r="A1103" s="49">
        <v>1103</v>
      </c>
      <c r="C1103" s="56"/>
      <c r="D1103" s="3"/>
      <c r="E1103" s="3"/>
      <c r="F1103" s="3" t="s">
        <v>24</v>
      </c>
      <c r="G1103" s="57"/>
      <c r="H1103" s="10">
        <v>-11808922.495817704</v>
      </c>
      <c r="I1103" s="4"/>
      <c r="J1103" s="4"/>
      <c r="K1103" s="4"/>
      <c r="L1103" s="4"/>
      <c r="M1103" s="4"/>
      <c r="N1103" s="4"/>
      <c r="O1103" s="4"/>
    </row>
    <row r="1104" spans="1:15" ht="11.65" customHeight="1" x14ac:dyDescent="0.2">
      <c r="A1104" s="49">
        <v>1104</v>
      </c>
      <c r="C1104" s="56"/>
      <c r="D1104" s="3"/>
      <c r="E1104" s="3"/>
      <c r="F1104" s="3" t="s">
        <v>249</v>
      </c>
      <c r="G1104" s="57"/>
      <c r="H1104" s="10">
        <v>0</v>
      </c>
      <c r="I1104" s="4"/>
      <c r="J1104" s="4"/>
      <c r="K1104" s="4"/>
      <c r="L1104" s="4"/>
      <c r="M1104" s="4"/>
      <c r="N1104" s="4"/>
      <c r="O1104" s="4"/>
    </row>
    <row r="1105" spans="1:15" ht="11.65" customHeight="1" x14ac:dyDescent="0.2">
      <c r="A1105" s="49">
        <v>1105</v>
      </c>
      <c r="C1105" s="56"/>
      <c r="D1105" s="3"/>
      <c r="E1105" s="3"/>
      <c r="F1105" s="3" t="s">
        <v>251</v>
      </c>
      <c r="G1105" s="57"/>
      <c r="H1105" s="10">
        <v>0</v>
      </c>
      <c r="I1105" s="4"/>
      <c r="J1105" s="4"/>
      <c r="K1105" s="4"/>
      <c r="L1105" s="4"/>
      <c r="M1105" s="4"/>
      <c r="N1105" s="4"/>
      <c r="O1105" s="4"/>
    </row>
    <row r="1106" spans="1:15" ht="11.65" customHeight="1" x14ac:dyDescent="0.2">
      <c r="A1106" s="49">
        <v>1106</v>
      </c>
      <c r="C1106" s="56"/>
      <c r="D1106" s="3"/>
      <c r="E1106" s="3"/>
      <c r="F1106" s="3" t="s">
        <v>274</v>
      </c>
      <c r="G1106" s="57"/>
      <c r="H1106" s="10">
        <v>0</v>
      </c>
      <c r="I1106" s="4"/>
      <c r="J1106" s="4"/>
      <c r="K1106" s="4"/>
      <c r="L1106" s="4"/>
      <c r="M1106" s="4"/>
      <c r="N1106" s="4"/>
      <c r="O1106" s="4"/>
    </row>
    <row r="1107" spans="1:15" ht="11.65" customHeight="1" x14ac:dyDescent="0.2">
      <c r="A1107" s="49">
        <v>1107</v>
      </c>
      <c r="C1107" s="56"/>
      <c r="D1107" s="3"/>
      <c r="E1107" s="3"/>
      <c r="F1107" s="3"/>
      <c r="G1107" s="57" t="s">
        <v>188</v>
      </c>
      <c r="H1107" s="12">
        <f>SUBTOTAL(9,H1102:H1106)</f>
        <v>-11808922.495817704</v>
      </c>
      <c r="I1107" s="4"/>
      <c r="J1107" s="4"/>
      <c r="K1107" s="4"/>
      <c r="L1107" s="4"/>
      <c r="M1107" s="4"/>
      <c r="N1107" s="4"/>
      <c r="O1107" s="4"/>
    </row>
    <row r="1108" spans="1:15" ht="11.65" customHeight="1" x14ac:dyDescent="0.2">
      <c r="A1108" s="49">
        <v>1108</v>
      </c>
      <c r="C1108" s="56"/>
      <c r="D1108" s="3"/>
      <c r="E1108" s="3"/>
      <c r="F1108" s="3"/>
      <c r="G1108" s="57"/>
      <c r="H1108" s="2"/>
      <c r="I1108" s="4"/>
      <c r="J1108" s="4"/>
      <c r="K1108" s="4"/>
      <c r="L1108" s="4"/>
      <c r="M1108" s="4"/>
      <c r="N1108" s="4"/>
      <c r="O1108" s="4"/>
    </row>
    <row r="1109" spans="1:15" ht="11.65" customHeight="1" x14ac:dyDescent="0.2">
      <c r="A1109" s="49">
        <v>1109</v>
      </c>
      <c r="C1109" s="56">
        <v>282</v>
      </c>
      <c r="D1109" s="3" t="s">
        <v>194</v>
      </c>
      <c r="E1109" s="3"/>
      <c r="F1109" s="3"/>
      <c r="G1109" s="57"/>
      <c r="H1109" s="2"/>
      <c r="I1109" s="4"/>
      <c r="J1109" s="4"/>
      <c r="K1109" s="4"/>
      <c r="L1109" s="4"/>
      <c r="M1109" s="4"/>
      <c r="N1109" s="4"/>
      <c r="O1109" s="4"/>
    </row>
    <row r="1110" spans="1:15" ht="11.65" customHeight="1" x14ac:dyDescent="0.2">
      <c r="A1110" s="49">
        <v>1110</v>
      </c>
      <c r="C1110" s="56"/>
      <c r="D1110" s="3"/>
      <c r="E1110" s="3"/>
      <c r="F1110" s="3" t="s">
        <v>193</v>
      </c>
      <c r="G1110" s="57"/>
      <c r="H1110" s="10">
        <v>0</v>
      </c>
      <c r="I1110" s="4"/>
      <c r="J1110" s="4"/>
      <c r="K1110" s="4"/>
      <c r="L1110" s="4"/>
      <c r="M1110" s="4"/>
      <c r="N1110" s="4"/>
      <c r="O1110" s="4"/>
    </row>
    <row r="1111" spans="1:15" ht="11.65" customHeight="1" x14ac:dyDescent="0.2">
      <c r="A1111" s="49">
        <v>1111</v>
      </c>
      <c r="C1111" s="56"/>
      <c r="D1111" s="3"/>
      <c r="E1111" s="3"/>
      <c r="F1111" s="3" t="s">
        <v>287</v>
      </c>
      <c r="G1111" s="57"/>
      <c r="H1111" s="10">
        <v>0</v>
      </c>
      <c r="I1111" s="4"/>
      <c r="J1111" s="4"/>
      <c r="K1111" s="4"/>
      <c r="L1111" s="4"/>
      <c r="M1111" s="4"/>
      <c r="N1111" s="4"/>
      <c r="O1111" s="4"/>
    </row>
    <row r="1112" spans="1:15" ht="11.65" customHeight="1" x14ac:dyDescent="0.2">
      <c r="A1112" s="49">
        <v>1112</v>
      </c>
      <c r="C1112" s="56"/>
      <c r="D1112" s="3"/>
      <c r="E1112" s="3"/>
      <c r="F1112" s="3" t="s">
        <v>277</v>
      </c>
      <c r="G1112" s="57"/>
      <c r="H1112" s="10">
        <v>-186444219.2901884</v>
      </c>
      <c r="I1112" s="4"/>
      <c r="J1112" s="4"/>
      <c r="K1112" s="4"/>
      <c r="L1112" s="4"/>
      <c r="M1112" s="4"/>
      <c r="N1112" s="4"/>
      <c r="O1112" s="4"/>
    </row>
    <row r="1113" spans="1:15" ht="11.65" customHeight="1" x14ac:dyDescent="0.2">
      <c r="A1113" s="49">
        <v>1113</v>
      </c>
      <c r="C1113" s="56"/>
      <c r="D1113" s="3"/>
      <c r="E1113" s="3"/>
      <c r="F1113" s="3" t="s">
        <v>256</v>
      </c>
      <c r="G1113" s="57"/>
      <c r="H1113" s="10">
        <v>-590253.44777694903</v>
      </c>
      <c r="I1113" s="4"/>
      <c r="J1113" s="4"/>
      <c r="K1113" s="4"/>
      <c r="L1113" s="4"/>
      <c r="M1113" s="4"/>
      <c r="N1113" s="4"/>
      <c r="O1113" s="4"/>
    </row>
    <row r="1114" spans="1:15" ht="11.65" customHeight="1" x14ac:dyDescent="0.2">
      <c r="A1114" s="49">
        <v>1114</v>
      </c>
      <c r="C1114" s="56"/>
      <c r="D1114" s="3"/>
      <c r="E1114" s="3"/>
      <c r="F1114" s="3" t="s">
        <v>248</v>
      </c>
      <c r="G1114" s="57"/>
      <c r="H1114" s="10">
        <v>3026.3226014200986</v>
      </c>
      <c r="I1114" s="4"/>
      <c r="J1114" s="4"/>
      <c r="K1114" s="4"/>
      <c r="L1114" s="4"/>
      <c r="M1114" s="4"/>
      <c r="N1114" s="4"/>
      <c r="O1114" s="4"/>
    </row>
    <row r="1115" spans="1:15" ht="11.65" customHeight="1" x14ac:dyDescent="0.2">
      <c r="A1115" s="49">
        <v>1115</v>
      </c>
      <c r="C1115" s="56"/>
      <c r="D1115" s="3"/>
      <c r="E1115" s="3"/>
      <c r="F1115" s="3" t="s">
        <v>263</v>
      </c>
      <c r="G1115" s="57"/>
      <c r="H1115" s="10">
        <v>0</v>
      </c>
      <c r="I1115" s="4"/>
      <c r="J1115" s="4"/>
      <c r="K1115" s="4"/>
      <c r="L1115" s="4"/>
      <c r="M1115" s="4"/>
      <c r="N1115" s="4"/>
      <c r="O1115" s="4"/>
    </row>
    <row r="1116" spans="1:15" ht="11.65" customHeight="1" x14ac:dyDescent="0.2">
      <c r="A1116" s="49">
        <v>1116</v>
      </c>
      <c r="C1116" s="56"/>
      <c r="D1116" s="3"/>
      <c r="E1116" s="3"/>
      <c r="F1116" s="3" t="s">
        <v>266</v>
      </c>
      <c r="G1116" s="57"/>
      <c r="H1116" s="10">
        <v>-66202.814974940047</v>
      </c>
      <c r="I1116" s="4"/>
      <c r="J1116" s="4"/>
      <c r="K1116" s="4"/>
      <c r="L1116" s="4"/>
      <c r="M1116" s="4"/>
      <c r="N1116" s="4"/>
      <c r="O1116" s="4"/>
    </row>
    <row r="1117" spans="1:15" ht="11.65" customHeight="1" x14ac:dyDescent="0.2">
      <c r="A1117" s="49">
        <v>1117</v>
      </c>
      <c r="C1117" s="56"/>
      <c r="D1117" s="3"/>
      <c r="E1117" s="3"/>
      <c r="F1117" s="3" t="s">
        <v>249</v>
      </c>
      <c r="G1117" s="57"/>
      <c r="H1117" s="10">
        <v>0</v>
      </c>
      <c r="I1117" s="4"/>
      <c r="J1117" s="4"/>
      <c r="K1117" s="4"/>
      <c r="L1117" s="4"/>
      <c r="M1117" s="4"/>
      <c r="N1117" s="4"/>
      <c r="O1117" s="4"/>
    </row>
    <row r="1118" spans="1:15" ht="11.65" customHeight="1" x14ac:dyDescent="0.2">
      <c r="A1118" s="49">
        <v>1118</v>
      </c>
      <c r="C1118" s="56"/>
      <c r="D1118" s="3"/>
      <c r="E1118" s="3"/>
      <c r="F1118" s="3" t="s">
        <v>251</v>
      </c>
      <c r="G1118" s="57"/>
      <c r="H1118" s="10">
        <v>0</v>
      </c>
      <c r="I1118" s="4"/>
      <c r="J1118" s="4"/>
      <c r="K1118" s="4"/>
      <c r="L1118" s="4"/>
      <c r="M1118" s="4"/>
      <c r="N1118" s="4"/>
      <c r="O1118" s="4"/>
    </row>
    <row r="1119" spans="1:15" ht="11.65" customHeight="1" x14ac:dyDescent="0.2">
      <c r="A1119" s="49">
        <v>1119</v>
      </c>
      <c r="C1119" s="56"/>
      <c r="D1119" s="3"/>
      <c r="E1119" s="3"/>
      <c r="F1119" s="3" t="s">
        <v>247</v>
      </c>
      <c r="G1119" s="57"/>
      <c r="H1119" s="10">
        <v>0</v>
      </c>
      <c r="I1119" s="4"/>
      <c r="J1119" s="4"/>
      <c r="K1119" s="4"/>
      <c r="L1119" s="4"/>
      <c r="M1119" s="4"/>
      <c r="N1119" s="4"/>
      <c r="O1119" s="4"/>
    </row>
    <row r="1120" spans="1:15" ht="11.65" customHeight="1" x14ac:dyDescent="0.2">
      <c r="A1120" s="49">
        <v>1120</v>
      </c>
      <c r="C1120" s="56"/>
      <c r="D1120" s="3"/>
      <c r="E1120" s="3"/>
      <c r="F1120" s="3" t="s">
        <v>30</v>
      </c>
      <c r="G1120" s="57"/>
      <c r="H1120" s="10">
        <v>0</v>
      </c>
      <c r="I1120" s="4"/>
      <c r="J1120" s="4"/>
      <c r="K1120" s="4"/>
      <c r="L1120" s="4"/>
      <c r="M1120" s="4"/>
      <c r="N1120" s="4"/>
      <c r="O1120" s="4"/>
    </row>
    <row r="1121" spans="1:15" ht="11.65" customHeight="1" x14ac:dyDescent="0.2">
      <c r="A1121" s="49">
        <v>1121</v>
      </c>
      <c r="C1121" s="56"/>
      <c r="D1121" s="3"/>
      <c r="E1121" s="3"/>
      <c r="F1121" s="3" t="s">
        <v>255</v>
      </c>
      <c r="G1121" s="57"/>
      <c r="H1121" s="10">
        <v>0</v>
      </c>
      <c r="I1121" s="4"/>
      <c r="J1121" s="4"/>
      <c r="K1121" s="4"/>
      <c r="L1121" s="4"/>
      <c r="M1121" s="4"/>
      <c r="N1121" s="4"/>
      <c r="O1121" s="4"/>
    </row>
    <row r="1122" spans="1:15" ht="11.65" customHeight="1" x14ac:dyDescent="0.2">
      <c r="A1122" s="49">
        <v>1122</v>
      </c>
      <c r="C1122" s="56"/>
      <c r="D1122" s="3"/>
      <c r="E1122" s="3"/>
      <c r="F1122" s="3" t="s">
        <v>253</v>
      </c>
      <c r="G1122" s="57"/>
      <c r="H1122" s="10">
        <v>0</v>
      </c>
      <c r="I1122" s="4"/>
      <c r="J1122" s="4"/>
      <c r="K1122" s="4"/>
      <c r="L1122" s="4"/>
      <c r="M1122" s="4"/>
      <c r="N1122" s="4"/>
      <c r="O1122" s="4"/>
    </row>
    <row r="1123" spans="1:15" ht="11.65" customHeight="1" x14ac:dyDescent="0.2">
      <c r="A1123" s="49">
        <v>1123</v>
      </c>
      <c r="C1123" s="56"/>
      <c r="D1123" s="3"/>
      <c r="E1123" s="3"/>
      <c r="F1123" s="3" t="s">
        <v>24</v>
      </c>
      <c r="G1123" s="57"/>
      <c r="H1123" s="10">
        <v>0</v>
      </c>
      <c r="I1123" s="4"/>
      <c r="J1123" s="4"/>
      <c r="K1123" s="4"/>
      <c r="L1123" s="4"/>
      <c r="M1123" s="4"/>
      <c r="N1123" s="4"/>
      <c r="O1123" s="4"/>
    </row>
    <row r="1124" spans="1:15" ht="11.65" customHeight="1" x14ac:dyDescent="0.2">
      <c r="A1124" s="49">
        <v>1124</v>
      </c>
      <c r="C1124" s="56"/>
      <c r="D1124" s="3"/>
      <c r="E1124" s="3"/>
      <c r="F1124" s="3"/>
      <c r="G1124" s="57" t="s">
        <v>188</v>
      </c>
      <c r="H1124" s="12">
        <f>SUBTOTAL(9,H1110:H1123)</f>
        <v>-187097649.23033887</v>
      </c>
      <c r="I1124" s="4"/>
      <c r="J1124" s="4"/>
      <c r="K1124" s="4"/>
      <c r="L1124" s="4"/>
      <c r="M1124" s="4"/>
      <c r="N1124" s="4"/>
      <c r="O1124" s="4"/>
    </row>
    <row r="1125" spans="1:15" ht="11.65" customHeight="1" x14ac:dyDescent="0.2">
      <c r="A1125" s="49">
        <v>1125</v>
      </c>
      <c r="C1125" s="56"/>
      <c r="D1125" s="3"/>
      <c r="E1125" s="3"/>
      <c r="F1125" s="3"/>
      <c r="G1125" s="57"/>
      <c r="H1125" s="2"/>
      <c r="I1125" s="4"/>
      <c r="J1125" s="4"/>
      <c r="K1125" s="4"/>
      <c r="L1125" s="4"/>
      <c r="M1125" s="4"/>
      <c r="N1125" s="4"/>
      <c r="O1125" s="4"/>
    </row>
    <row r="1126" spans="1:15" ht="11.65" customHeight="1" x14ac:dyDescent="0.2">
      <c r="A1126" s="49">
        <v>1126</v>
      </c>
      <c r="C1126" s="56">
        <v>283</v>
      </c>
      <c r="D1126" s="3" t="s">
        <v>194</v>
      </c>
      <c r="E1126" s="3"/>
      <c r="F1126" s="3"/>
      <c r="G1126" s="57"/>
      <c r="H1126" s="2"/>
      <c r="I1126" s="4"/>
      <c r="J1126" s="4"/>
      <c r="K1126" s="4"/>
      <c r="L1126" s="4"/>
      <c r="M1126" s="4"/>
      <c r="N1126" s="4"/>
      <c r="O1126" s="4"/>
    </row>
    <row r="1127" spans="1:15" ht="11.65" customHeight="1" x14ac:dyDescent="0.2">
      <c r="A1127" s="49">
        <v>1127</v>
      </c>
      <c r="C1127" s="56"/>
      <c r="D1127" s="3"/>
      <c r="E1127" s="3"/>
      <c r="F1127" s="3" t="s">
        <v>193</v>
      </c>
      <c r="G1127" s="57"/>
      <c r="H1127" s="10">
        <v>531410.49</v>
      </c>
      <c r="I1127" s="4"/>
      <c r="J1127" s="4"/>
      <c r="K1127" s="4"/>
      <c r="L1127" s="4"/>
      <c r="M1127" s="4"/>
      <c r="N1127" s="4"/>
      <c r="O1127" s="4"/>
    </row>
    <row r="1128" spans="1:15" ht="11.65" customHeight="1" x14ac:dyDescent="0.2">
      <c r="A1128" s="49">
        <v>1128</v>
      </c>
      <c r="C1128" s="56"/>
      <c r="D1128" s="3"/>
      <c r="E1128" s="3"/>
      <c r="F1128" s="3" t="s">
        <v>24</v>
      </c>
      <c r="G1128" s="57"/>
      <c r="H1128" s="10">
        <v>-50926.759588536203</v>
      </c>
      <c r="I1128" s="4"/>
      <c r="J1128" s="4"/>
      <c r="K1128" s="4"/>
      <c r="L1128" s="4"/>
      <c r="M1128" s="4"/>
      <c r="N1128" s="4"/>
      <c r="O1128" s="4"/>
    </row>
    <row r="1129" spans="1:15" ht="11.65" customHeight="1" x14ac:dyDescent="0.2">
      <c r="A1129" s="49">
        <v>1129</v>
      </c>
      <c r="C1129" s="56"/>
      <c r="D1129" s="3"/>
      <c r="E1129" s="3"/>
      <c r="F1129" s="3" t="s">
        <v>247</v>
      </c>
      <c r="G1129" s="57"/>
      <c r="H1129" s="10">
        <v>0</v>
      </c>
      <c r="I1129" s="4"/>
      <c r="J1129" s="4"/>
      <c r="K1129" s="4"/>
      <c r="L1129" s="4"/>
      <c r="M1129" s="4"/>
      <c r="N1129" s="4"/>
      <c r="O1129" s="4"/>
    </row>
    <row r="1130" spans="1:15" ht="11.65" customHeight="1" x14ac:dyDescent="0.2">
      <c r="A1130" s="49">
        <v>1130</v>
      </c>
      <c r="C1130" s="56"/>
      <c r="D1130" s="3"/>
      <c r="E1130" s="3"/>
      <c r="F1130" s="3" t="s">
        <v>248</v>
      </c>
      <c r="G1130" s="57"/>
      <c r="H1130" s="10">
        <v>-2102134.8141770079</v>
      </c>
      <c r="I1130" s="4"/>
      <c r="J1130" s="4"/>
      <c r="K1130" s="4"/>
      <c r="L1130" s="4"/>
      <c r="M1130" s="4"/>
      <c r="N1130" s="4"/>
      <c r="O1130" s="4"/>
    </row>
    <row r="1131" spans="1:15" ht="11.65" customHeight="1" x14ac:dyDescent="0.2">
      <c r="A1131" s="49">
        <v>1131</v>
      </c>
      <c r="C1131" s="56"/>
      <c r="D1131" s="3"/>
      <c r="E1131" s="3"/>
      <c r="F1131" s="3" t="s">
        <v>264</v>
      </c>
      <c r="G1131" s="57"/>
      <c r="H1131" s="10">
        <v>-362201.96075685619</v>
      </c>
      <c r="I1131" s="4"/>
      <c r="J1131" s="4"/>
      <c r="K1131" s="4"/>
      <c r="L1131" s="4"/>
      <c r="M1131" s="4"/>
      <c r="N1131" s="4"/>
      <c r="O1131" s="4"/>
    </row>
    <row r="1132" spans="1:15" ht="11.65" customHeight="1" x14ac:dyDescent="0.2">
      <c r="A1132" s="49">
        <v>1132</v>
      </c>
      <c r="C1132" s="56"/>
      <c r="D1132" s="3"/>
      <c r="E1132" s="3"/>
      <c r="F1132" s="3" t="s">
        <v>266</v>
      </c>
      <c r="G1132" s="57"/>
      <c r="H1132" s="10">
        <v>-52427.169138029218</v>
      </c>
      <c r="I1132" s="4"/>
      <c r="J1132" s="4"/>
      <c r="K1132" s="4"/>
      <c r="L1132" s="4"/>
      <c r="M1132" s="4"/>
      <c r="N1132" s="4"/>
      <c r="O1132" s="4"/>
    </row>
    <row r="1133" spans="1:15" ht="11.65" customHeight="1" x14ac:dyDescent="0.2">
      <c r="A1133" s="49">
        <v>1133</v>
      </c>
      <c r="C1133" s="56"/>
      <c r="D1133" s="3"/>
      <c r="E1133" s="3"/>
      <c r="F1133" s="3" t="s">
        <v>269</v>
      </c>
      <c r="G1133" s="57"/>
      <c r="H1133" s="10">
        <v>0</v>
      </c>
      <c r="I1133" s="4"/>
      <c r="J1133" s="4"/>
      <c r="K1133" s="4"/>
      <c r="L1133" s="4"/>
      <c r="M1133" s="4"/>
      <c r="N1133" s="4"/>
      <c r="O1133" s="4"/>
    </row>
    <row r="1134" spans="1:15" ht="11.65" customHeight="1" x14ac:dyDescent="0.2">
      <c r="A1134" s="49">
        <v>1134</v>
      </c>
      <c r="C1134" s="56"/>
      <c r="D1134" s="3"/>
      <c r="E1134" s="3"/>
      <c r="F1134" s="3" t="s">
        <v>257</v>
      </c>
      <c r="G1134" s="57"/>
      <c r="H1134" s="10">
        <v>0</v>
      </c>
      <c r="I1134" s="4"/>
      <c r="J1134" s="4"/>
      <c r="K1134" s="4"/>
      <c r="L1134" s="4"/>
      <c r="M1134" s="4"/>
      <c r="N1134" s="4"/>
      <c r="O1134" s="4"/>
    </row>
    <row r="1135" spans="1:15" ht="11.65" customHeight="1" x14ac:dyDescent="0.2">
      <c r="A1135" s="49">
        <v>1135</v>
      </c>
      <c r="C1135" s="56"/>
      <c r="D1135" s="3"/>
      <c r="E1135" s="3"/>
      <c r="F1135" s="3" t="s">
        <v>249</v>
      </c>
      <c r="G1135" s="57"/>
      <c r="H1135" s="10">
        <v>-141116.39527745359</v>
      </c>
      <c r="I1135" s="4"/>
      <c r="J1135" s="4"/>
      <c r="K1135" s="4"/>
      <c r="L1135" s="4"/>
      <c r="M1135" s="4"/>
      <c r="N1135" s="4"/>
      <c r="O1135" s="4"/>
    </row>
    <row r="1136" spans="1:15" ht="11.65" customHeight="1" x14ac:dyDescent="0.2">
      <c r="A1136" s="49">
        <v>1136</v>
      </c>
      <c r="C1136" s="56"/>
      <c r="D1136" s="3"/>
      <c r="E1136" s="3"/>
      <c r="F1136" s="3" t="s">
        <v>251</v>
      </c>
      <c r="G1136" s="57"/>
      <c r="H1136" s="10">
        <v>0</v>
      </c>
      <c r="I1136" s="4"/>
      <c r="J1136" s="4"/>
      <c r="K1136" s="4"/>
      <c r="L1136" s="4"/>
      <c r="M1136" s="4"/>
      <c r="N1136" s="4"/>
      <c r="O1136" s="4"/>
    </row>
    <row r="1137" spans="1:15" ht="11.65" customHeight="1" x14ac:dyDescent="0.2">
      <c r="A1137" s="49">
        <v>1137</v>
      </c>
      <c r="C1137" s="56"/>
      <c r="D1137" s="3"/>
      <c r="E1137" s="3"/>
      <c r="F1137" s="3" t="s">
        <v>252</v>
      </c>
      <c r="G1137" s="57"/>
      <c r="H1137" s="10">
        <v>0</v>
      </c>
      <c r="I1137" s="4"/>
      <c r="J1137" s="4"/>
      <c r="K1137" s="4"/>
      <c r="L1137" s="4"/>
      <c r="M1137" s="4"/>
      <c r="N1137" s="4"/>
      <c r="O1137" s="4"/>
    </row>
    <row r="1138" spans="1:15" ht="11.65" customHeight="1" x14ac:dyDescent="0.2">
      <c r="A1138" s="49">
        <v>1138</v>
      </c>
      <c r="C1138" s="56"/>
      <c r="D1138" s="3"/>
      <c r="E1138" s="3"/>
      <c r="F1138" s="3" t="s">
        <v>30</v>
      </c>
      <c r="G1138" s="57"/>
      <c r="H1138" s="10">
        <v>0</v>
      </c>
      <c r="I1138" s="4"/>
      <c r="J1138" s="4"/>
      <c r="K1138" s="4"/>
      <c r="L1138" s="4"/>
      <c r="M1138" s="4"/>
      <c r="N1138" s="4"/>
      <c r="O1138" s="4"/>
    </row>
    <row r="1139" spans="1:15" ht="11.65" customHeight="1" x14ac:dyDescent="0.2">
      <c r="A1139" s="49">
        <v>1139</v>
      </c>
      <c r="C1139" s="56"/>
      <c r="D1139" s="3"/>
      <c r="E1139" s="3"/>
      <c r="F1139" s="3" t="s">
        <v>256</v>
      </c>
      <c r="G1139" s="57"/>
      <c r="H1139" s="10">
        <v>0</v>
      </c>
      <c r="I1139" s="4"/>
      <c r="J1139" s="4"/>
      <c r="K1139" s="4"/>
      <c r="L1139" s="4"/>
      <c r="M1139" s="4"/>
      <c r="N1139" s="4"/>
      <c r="O1139" s="4"/>
    </row>
    <row r="1140" spans="1:15" ht="11.65" customHeight="1" x14ac:dyDescent="0.2">
      <c r="A1140" s="49">
        <v>1140</v>
      </c>
      <c r="C1140" s="56"/>
      <c r="D1140" s="3"/>
      <c r="E1140" s="3"/>
      <c r="F1140" s="3" t="s">
        <v>257</v>
      </c>
      <c r="G1140" s="57"/>
      <c r="H1140" s="10">
        <v>0</v>
      </c>
      <c r="I1140" s="4"/>
      <c r="J1140" s="4"/>
      <c r="K1140" s="4"/>
      <c r="L1140" s="4"/>
      <c r="M1140" s="4"/>
      <c r="N1140" s="4"/>
      <c r="O1140" s="4"/>
    </row>
    <row r="1141" spans="1:15" ht="11.65" customHeight="1" x14ac:dyDescent="0.2">
      <c r="A1141" s="49">
        <v>1141</v>
      </c>
      <c r="C1141" s="56"/>
      <c r="D1141" s="3"/>
      <c r="E1141" s="3"/>
      <c r="F1141" s="3"/>
      <c r="G1141" s="57"/>
      <c r="H1141" s="2"/>
      <c r="I1141" s="4"/>
      <c r="J1141" s="4"/>
      <c r="K1141" s="4"/>
      <c r="L1141" s="4"/>
      <c r="M1141" s="4"/>
      <c r="N1141" s="4"/>
      <c r="O1141" s="4"/>
    </row>
    <row r="1142" spans="1:15" ht="11.65" customHeight="1" x14ac:dyDescent="0.2">
      <c r="A1142" s="49">
        <v>1142</v>
      </c>
      <c r="C1142" s="56"/>
      <c r="D1142" s="3"/>
      <c r="E1142" s="3"/>
      <c r="F1142" s="3"/>
      <c r="G1142" s="57" t="s">
        <v>188</v>
      </c>
      <c r="H1142" s="12">
        <f>SUBTOTAL(9,H1127:H1141)</f>
        <v>-2177396.6089378828</v>
      </c>
      <c r="I1142" s="4"/>
      <c r="J1142" s="4"/>
      <c r="K1142" s="4"/>
      <c r="L1142" s="4"/>
      <c r="M1142" s="4"/>
      <c r="N1142" s="4"/>
      <c r="O1142" s="4"/>
    </row>
    <row r="1143" spans="1:15" ht="11.65" customHeight="1" x14ac:dyDescent="0.2">
      <c r="A1143" s="49">
        <v>1143</v>
      </c>
      <c r="C1143" s="56"/>
      <c r="D1143" s="3"/>
      <c r="E1143" s="3"/>
      <c r="F1143" s="3"/>
      <c r="G1143" s="57"/>
      <c r="H1143" s="2"/>
      <c r="I1143" s="4"/>
      <c r="J1143" s="4"/>
      <c r="K1143" s="4"/>
      <c r="L1143" s="4"/>
      <c r="M1143" s="4"/>
      <c r="N1143" s="4"/>
      <c r="O1143" s="4"/>
    </row>
    <row r="1144" spans="1:15" ht="11.65" customHeight="1" thickBot="1" x14ac:dyDescent="0.25">
      <c r="A1144" s="49">
        <v>1144</v>
      </c>
      <c r="C1144" s="63" t="s">
        <v>195</v>
      </c>
      <c r="D1144" s="3"/>
      <c r="E1144" s="3"/>
      <c r="F1144" s="3"/>
      <c r="G1144" s="57" t="s">
        <v>188</v>
      </c>
      <c r="H1144" s="13">
        <f>SUBTOTAL(9,H1083:H1142)</f>
        <v>-153224568.86959165</v>
      </c>
      <c r="I1144" s="4"/>
      <c r="J1144" s="4"/>
      <c r="K1144" s="4"/>
      <c r="L1144" s="4"/>
      <c r="M1144" s="4"/>
      <c r="N1144" s="4"/>
      <c r="O1144" s="4"/>
    </row>
    <row r="1145" spans="1:15" ht="11.65" customHeight="1" thickTop="1" x14ac:dyDescent="0.2">
      <c r="A1145" s="49">
        <v>1145</v>
      </c>
      <c r="C1145" s="56">
        <v>255</v>
      </c>
      <c r="D1145" s="3" t="s">
        <v>196</v>
      </c>
      <c r="E1145" s="3"/>
      <c r="F1145" s="3"/>
      <c r="G1145" s="57"/>
      <c r="H1145" s="2"/>
      <c r="I1145" s="4"/>
      <c r="J1145" s="4"/>
      <c r="K1145" s="4"/>
      <c r="L1145" s="4"/>
      <c r="M1145" s="4"/>
      <c r="N1145" s="4"/>
      <c r="O1145" s="4"/>
    </row>
    <row r="1146" spans="1:15" ht="11.65" customHeight="1" x14ac:dyDescent="0.2">
      <c r="A1146" s="49">
        <v>1146</v>
      </c>
      <c r="C1146" s="56"/>
      <c r="D1146" s="3"/>
      <c r="E1146" s="3"/>
      <c r="F1146" s="3" t="s">
        <v>193</v>
      </c>
      <c r="G1146" s="57"/>
      <c r="H1146" s="10">
        <v>0</v>
      </c>
      <c r="I1146" s="4"/>
      <c r="J1146" s="4"/>
      <c r="K1146" s="4"/>
      <c r="L1146" s="4"/>
      <c r="M1146" s="4"/>
      <c r="N1146" s="4"/>
      <c r="O1146" s="4"/>
    </row>
    <row r="1147" spans="1:15" ht="11.65" customHeight="1" x14ac:dyDescent="0.2">
      <c r="A1147" s="49">
        <v>1147</v>
      </c>
      <c r="C1147" s="56"/>
      <c r="D1147" s="3"/>
      <c r="E1147" s="3"/>
      <c r="F1147" s="3" t="s">
        <v>278</v>
      </c>
      <c r="G1147" s="57"/>
      <c r="H1147" s="10">
        <v>0</v>
      </c>
      <c r="I1147" s="4"/>
      <c r="J1147" s="4"/>
      <c r="K1147" s="4"/>
      <c r="L1147" s="4"/>
      <c r="M1147" s="4"/>
      <c r="N1147" s="4"/>
      <c r="O1147" s="4"/>
    </row>
    <row r="1148" spans="1:15" ht="11.65" customHeight="1" x14ac:dyDescent="0.2">
      <c r="A1148" s="49">
        <v>1148</v>
      </c>
      <c r="C1148" s="56"/>
      <c r="D1148" s="3"/>
      <c r="E1148" s="3"/>
      <c r="F1148" s="3" t="s">
        <v>279</v>
      </c>
      <c r="G1148" s="57"/>
      <c r="H1148" s="10">
        <v>0</v>
      </c>
      <c r="I1148" s="4"/>
      <c r="J1148" s="4"/>
      <c r="K1148" s="4"/>
      <c r="L1148" s="4"/>
      <c r="M1148" s="4"/>
      <c r="N1148" s="4"/>
      <c r="O1148" s="4"/>
    </row>
    <row r="1149" spans="1:15" ht="11.65" customHeight="1" x14ac:dyDescent="0.2">
      <c r="A1149" s="49">
        <v>1149</v>
      </c>
      <c r="C1149" s="56"/>
      <c r="D1149" s="3"/>
      <c r="E1149" s="3"/>
      <c r="F1149" s="3" t="s">
        <v>280</v>
      </c>
      <c r="G1149" s="57"/>
      <c r="H1149" s="10">
        <v>0</v>
      </c>
      <c r="I1149" s="4"/>
      <c r="J1149" s="4"/>
      <c r="K1149" s="4"/>
      <c r="L1149" s="4"/>
      <c r="M1149" s="4"/>
      <c r="N1149" s="4"/>
      <c r="O1149" s="4"/>
    </row>
    <row r="1150" spans="1:15" ht="11.65" customHeight="1" x14ac:dyDescent="0.2">
      <c r="A1150" s="49">
        <v>1150</v>
      </c>
      <c r="C1150" s="56"/>
      <c r="D1150" s="3"/>
      <c r="E1150" s="3"/>
      <c r="F1150" s="3" t="s">
        <v>281</v>
      </c>
      <c r="G1150" s="57"/>
      <c r="H1150" s="10">
        <v>0</v>
      </c>
      <c r="I1150" s="4"/>
      <c r="J1150" s="4"/>
      <c r="K1150" s="4"/>
      <c r="L1150" s="4"/>
      <c r="M1150" s="4"/>
      <c r="N1150" s="4"/>
      <c r="O1150" s="4"/>
    </row>
    <row r="1151" spans="1:15" ht="11.65" customHeight="1" x14ac:dyDescent="0.2">
      <c r="A1151" s="49">
        <v>1151</v>
      </c>
      <c r="C1151" s="56"/>
      <c r="D1151" s="3"/>
      <c r="E1151" s="3"/>
      <c r="F1151" s="3" t="s">
        <v>282</v>
      </c>
      <c r="G1151" s="57"/>
      <c r="H1151" s="10">
        <v>0</v>
      </c>
      <c r="I1151" s="4"/>
      <c r="J1151" s="4"/>
      <c r="K1151" s="4"/>
      <c r="L1151" s="4"/>
      <c r="M1151" s="4"/>
      <c r="N1151" s="4"/>
      <c r="O1151" s="4"/>
    </row>
    <row r="1152" spans="1:15" ht="11.65" customHeight="1" x14ac:dyDescent="0.2">
      <c r="A1152" s="49">
        <v>1152</v>
      </c>
      <c r="C1152" s="56"/>
      <c r="D1152" s="3"/>
      <c r="E1152" s="3"/>
      <c r="F1152" s="3" t="s">
        <v>283</v>
      </c>
      <c r="G1152" s="57"/>
      <c r="H1152" s="10">
        <v>0</v>
      </c>
      <c r="I1152" s="4"/>
      <c r="J1152" s="4"/>
      <c r="K1152" s="4"/>
      <c r="L1152" s="4"/>
      <c r="M1152" s="4"/>
      <c r="N1152" s="4"/>
      <c r="O1152" s="4"/>
    </row>
    <row r="1153" spans="1:15" ht="11.65" customHeight="1" x14ac:dyDescent="0.2">
      <c r="A1153" s="49">
        <v>1153</v>
      </c>
      <c r="C1153" s="56"/>
      <c r="D1153" s="3"/>
      <c r="E1153" s="3"/>
      <c r="F1153" s="3" t="s">
        <v>24</v>
      </c>
      <c r="G1153" s="57"/>
      <c r="H1153" s="10">
        <v>-15409.924328494055</v>
      </c>
      <c r="I1153" s="4"/>
      <c r="J1153" s="11"/>
      <c r="K1153" s="11"/>
      <c r="L1153" s="11"/>
      <c r="M1153" s="11"/>
      <c r="N1153" s="11"/>
      <c r="O1153" s="11"/>
    </row>
    <row r="1154" spans="1:15" ht="11.65" customHeight="1" thickBot="1" x14ac:dyDescent="0.25">
      <c r="A1154" s="49">
        <v>1154</v>
      </c>
      <c r="C1154" s="63" t="s">
        <v>197</v>
      </c>
      <c r="D1154" s="3"/>
      <c r="E1154" s="3"/>
      <c r="F1154" s="3"/>
      <c r="G1154" s="57" t="s">
        <v>188</v>
      </c>
      <c r="H1154" s="21">
        <f>SUBTOTAL(9,H1146:H1153)</f>
        <v>-15409.924328494055</v>
      </c>
      <c r="I1154" s="4"/>
      <c r="J1154" s="4"/>
      <c r="K1154" s="4"/>
      <c r="L1154" s="4"/>
      <c r="M1154" s="4"/>
      <c r="N1154" s="4"/>
      <c r="O1154" s="4"/>
    </row>
    <row r="1155" spans="1:15" ht="15" customHeight="1" thickTop="1" x14ac:dyDescent="0.2">
      <c r="A1155" s="49">
        <v>1155</v>
      </c>
      <c r="C1155" s="56"/>
      <c r="D1155" s="3"/>
      <c r="E1155" s="3"/>
      <c r="F1155" s="3"/>
      <c r="G1155" s="57"/>
      <c r="H1155" s="2"/>
      <c r="I1155" s="4"/>
      <c r="J1155" s="4"/>
      <c r="K1155" s="4"/>
      <c r="L1155" s="4"/>
      <c r="M1155" s="4"/>
      <c r="N1155" s="4"/>
      <c r="O1155" s="4"/>
    </row>
    <row r="1156" spans="1:15" ht="15" customHeight="1" thickBot="1" x14ac:dyDescent="0.25">
      <c r="A1156" s="49">
        <v>1156</v>
      </c>
      <c r="C1156" s="63" t="s">
        <v>198</v>
      </c>
      <c r="D1156" s="3"/>
      <c r="E1156" s="3"/>
      <c r="F1156" s="3"/>
      <c r="G1156" s="64"/>
      <c r="H1156" s="13">
        <f>H1154+H1144+H1080+H1068+H1064+H1056+H1048+H1043+H1036</f>
        <v>-352705898.96378714</v>
      </c>
      <c r="I1156" s="4"/>
      <c r="J1156" s="4"/>
      <c r="K1156" s="4"/>
      <c r="L1156" s="4"/>
      <c r="M1156" s="4"/>
      <c r="N1156" s="4"/>
      <c r="O1156" s="4"/>
    </row>
    <row r="1157" spans="1:15" ht="11.65" customHeight="1" thickTop="1" x14ac:dyDescent="0.2">
      <c r="A1157" s="49">
        <v>1157</v>
      </c>
      <c r="C1157" s="56"/>
      <c r="D1157" s="3"/>
      <c r="E1157" s="3"/>
      <c r="F1157" s="3"/>
      <c r="G1157" s="57"/>
      <c r="H1157" s="2"/>
      <c r="I1157" s="4"/>
      <c r="J1157" s="4"/>
      <c r="K1157" s="4"/>
      <c r="L1157" s="4"/>
      <c r="M1157" s="4"/>
      <c r="N1157" s="4"/>
      <c r="O1157" s="4"/>
    </row>
    <row r="1158" spans="1:15" ht="11.65" customHeight="1" x14ac:dyDescent="0.2">
      <c r="A1158" s="49">
        <v>1158</v>
      </c>
      <c r="C1158" s="56"/>
      <c r="D1158" s="3"/>
      <c r="E1158" s="3"/>
      <c r="F1158" s="3"/>
      <c r="G1158" s="57"/>
      <c r="H1158" s="2"/>
      <c r="I1158" s="4"/>
      <c r="J1158" s="4"/>
      <c r="K1158" s="4"/>
      <c r="L1158" s="4"/>
      <c r="M1158" s="4"/>
      <c r="N1158" s="4"/>
      <c r="O1158" s="4"/>
    </row>
    <row r="1159" spans="1:15" ht="11.65" customHeight="1" x14ac:dyDescent="0.2">
      <c r="A1159" s="49">
        <v>1159</v>
      </c>
      <c r="C1159" s="56"/>
      <c r="D1159" s="3"/>
      <c r="E1159" s="3"/>
      <c r="F1159" s="3"/>
      <c r="G1159" s="57"/>
      <c r="H1159" s="2"/>
      <c r="I1159" s="4"/>
      <c r="J1159" s="4"/>
      <c r="K1159" s="4"/>
      <c r="L1159" s="4"/>
      <c r="M1159" s="4"/>
      <c r="N1159" s="4"/>
      <c r="O1159" s="4"/>
    </row>
    <row r="1160" spans="1:15" ht="11.65" customHeight="1" x14ac:dyDescent="0.2">
      <c r="A1160" s="49">
        <v>1160</v>
      </c>
      <c r="C1160" s="56" t="s">
        <v>199</v>
      </c>
      <c r="D1160" s="3" t="s">
        <v>200</v>
      </c>
      <c r="E1160" s="3"/>
      <c r="F1160" s="3"/>
      <c r="G1160" s="57"/>
      <c r="H1160" s="2"/>
      <c r="I1160" s="4"/>
      <c r="J1160" s="4"/>
      <c r="K1160" s="4"/>
      <c r="L1160" s="4"/>
      <c r="M1160" s="4"/>
      <c r="N1160" s="4"/>
      <c r="O1160" s="4"/>
    </row>
    <row r="1161" spans="1:15" ht="11.65" customHeight="1" x14ac:dyDescent="0.2">
      <c r="A1161" s="49">
        <v>1161</v>
      </c>
      <c r="C1161" s="56"/>
      <c r="D1161" s="3"/>
      <c r="E1161" s="3"/>
      <c r="F1161" s="3" t="s">
        <v>193</v>
      </c>
      <c r="G1161" s="57"/>
      <c r="H1161" s="10">
        <v>-444347.46</v>
      </c>
      <c r="I1161" s="4"/>
      <c r="J1161" s="4"/>
      <c r="K1161" s="4"/>
      <c r="L1161" s="4"/>
      <c r="M1161" s="4"/>
      <c r="N1161" s="4"/>
      <c r="O1161" s="4"/>
    </row>
    <row r="1162" spans="1:15" ht="11.65" customHeight="1" x14ac:dyDescent="0.2">
      <c r="A1162" s="49">
        <v>1162</v>
      </c>
      <c r="C1162" s="56"/>
      <c r="D1162" s="3"/>
      <c r="E1162" s="3"/>
      <c r="F1162" s="3" t="s">
        <v>302</v>
      </c>
      <c r="G1162" s="57"/>
      <c r="H1162" s="10">
        <v>0</v>
      </c>
      <c r="I1162" s="4"/>
      <c r="J1162" s="4"/>
      <c r="K1162" s="4"/>
      <c r="L1162" s="4"/>
      <c r="M1162" s="4"/>
      <c r="N1162" s="4"/>
      <c r="O1162" s="4"/>
    </row>
    <row r="1163" spans="1:15" ht="11.65" customHeight="1" x14ac:dyDescent="0.2">
      <c r="A1163" s="49">
        <v>1163</v>
      </c>
      <c r="C1163" s="56"/>
      <c r="D1163" s="3"/>
      <c r="E1163" s="3"/>
      <c r="F1163" s="3" t="s">
        <v>303</v>
      </c>
      <c r="G1163" s="57"/>
      <c r="H1163" s="10">
        <v>0</v>
      </c>
      <c r="I1163" s="4"/>
      <c r="J1163" s="4"/>
      <c r="K1163" s="4"/>
      <c r="L1163" s="4"/>
      <c r="M1163" s="4"/>
      <c r="N1163" s="4"/>
      <c r="O1163" s="4"/>
    </row>
    <row r="1164" spans="1:15" ht="11.65" customHeight="1" x14ac:dyDescent="0.2">
      <c r="A1164" s="49">
        <v>1164</v>
      </c>
      <c r="C1164" s="56"/>
      <c r="D1164" s="3"/>
      <c r="E1164" s="3"/>
      <c r="F1164" s="3" t="s">
        <v>24</v>
      </c>
      <c r="G1164" s="57"/>
      <c r="H1164" s="10">
        <v>-6394315.3887567129</v>
      </c>
      <c r="I1164" s="4"/>
      <c r="J1164" s="4"/>
      <c r="K1164" s="4"/>
      <c r="L1164" s="4"/>
      <c r="M1164" s="4"/>
      <c r="N1164" s="4"/>
      <c r="O1164" s="4"/>
    </row>
    <row r="1165" spans="1:15" ht="11.65" customHeight="1" x14ac:dyDescent="0.2">
      <c r="A1165" s="49">
        <v>1165</v>
      </c>
      <c r="C1165" s="56"/>
      <c r="D1165" s="3"/>
      <c r="E1165" s="3"/>
      <c r="F1165" s="3" t="s">
        <v>249</v>
      </c>
      <c r="G1165" s="57"/>
      <c r="H1165" s="10">
        <v>-30891172.656455617</v>
      </c>
      <c r="I1165" s="4"/>
      <c r="J1165" s="4"/>
      <c r="K1165" s="4"/>
      <c r="L1165" s="4"/>
      <c r="M1165" s="4"/>
      <c r="N1165" s="4"/>
      <c r="O1165" s="4"/>
    </row>
    <row r="1166" spans="1:15" ht="11.65" customHeight="1" x14ac:dyDescent="0.2">
      <c r="A1166" s="49">
        <v>1166</v>
      </c>
      <c r="C1166" s="56"/>
      <c r="D1166" s="3"/>
      <c r="E1166" s="3"/>
      <c r="F1166" s="3" t="s">
        <v>251</v>
      </c>
      <c r="G1166" s="57"/>
      <c r="H1166" s="10">
        <v>0</v>
      </c>
      <c r="I1166" s="4"/>
      <c r="J1166" s="4"/>
      <c r="K1166" s="4"/>
      <c r="L1166" s="4"/>
      <c r="M1166" s="4"/>
      <c r="N1166" s="4"/>
      <c r="O1166" s="4"/>
    </row>
    <row r="1167" spans="1:15" ht="11.65" customHeight="1" x14ac:dyDescent="0.2">
      <c r="A1167" s="49">
        <v>1167</v>
      </c>
      <c r="C1167" s="56"/>
      <c r="D1167" s="3"/>
      <c r="E1167" s="3"/>
      <c r="F1167" s="3" t="s">
        <v>253</v>
      </c>
      <c r="G1167" s="57"/>
      <c r="H1167" s="10">
        <v>-148377739.21920547</v>
      </c>
      <c r="I1167" s="4"/>
      <c r="J1167" s="4"/>
      <c r="K1167" s="4"/>
      <c r="L1167" s="4"/>
      <c r="M1167" s="4"/>
      <c r="N1167" s="4"/>
      <c r="O1167" s="4"/>
    </row>
    <row r="1168" spans="1:15" ht="11.65" customHeight="1" x14ac:dyDescent="0.2">
      <c r="A1168" s="49">
        <v>1168</v>
      </c>
      <c r="C1168" s="56"/>
      <c r="D1168" s="3"/>
      <c r="E1168" s="3"/>
      <c r="F1168" s="3" t="s">
        <v>251</v>
      </c>
      <c r="G1168" s="57"/>
      <c r="H1168" s="10">
        <v>0</v>
      </c>
      <c r="I1168" s="4"/>
      <c r="J1168" s="4"/>
      <c r="K1168" s="4"/>
      <c r="L1168" s="4"/>
      <c r="M1168" s="4"/>
      <c r="N1168" s="4"/>
      <c r="O1168" s="4"/>
    </row>
    <row r="1169" spans="1:15" ht="11.65" customHeight="1" x14ac:dyDescent="0.2">
      <c r="A1169" s="49">
        <v>1169</v>
      </c>
      <c r="C1169" s="56"/>
      <c r="D1169" s="3"/>
      <c r="E1169" s="3"/>
      <c r="F1169" s="3"/>
      <c r="G1169" s="57" t="s">
        <v>201</v>
      </c>
      <c r="H1169" s="12">
        <f>SUBTOTAL(9,H1161:H1168)</f>
        <v>-186107574.72441781</v>
      </c>
      <c r="I1169" s="4"/>
      <c r="J1169" s="4"/>
      <c r="K1169" s="4"/>
      <c r="L1169" s="4"/>
      <c r="M1169" s="4"/>
      <c r="N1169" s="4"/>
      <c r="O1169" s="4"/>
    </row>
    <row r="1170" spans="1:15" ht="11.65" customHeight="1" x14ac:dyDescent="0.2">
      <c r="A1170" s="49">
        <v>1170</v>
      </c>
      <c r="C1170" s="56"/>
      <c r="D1170" s="3"/>
      <c r="E1170" s="3"/>
      <c r="F1170" s="3"/>
      <c r="G1170" s="57"/>
      <c r="H1170" s="2"/>
      <c r="I1170" s="4"/>
      <c r="J1170" s="4"/>
      <c r="K1170" s="4"/>
      <c r="L1170" s="4"/>
      <c r="M1170" s="4"/>
      <c r="N1170" s="4"/>
      <c r="O1170" s="4"/>
    </row>
    <row r="1171" spans="1:15" ht="11.65" customHeight="1" x14ac:dyDescent="0.2">
      <c r="A1171" s="49">
        <v>1171</v>
      </c>
      <c r="C1171" s="56" t="s">
        <v>202</v>
      </c>
      <c r="D1171" s="3" t="s">
        <v>203</v>
      </c>
      <c r="E1171" s="3"/>
      <c r="F1171" s="3"/>
      <c r="G1171" s="57"/>
      <c r="H1171" s="2"/>
      <c r="I1171" s="4"/>
      <c r="J1171" s="4"/>
      <c r="K1171" s="4"/>
      <c r="L1171" s="4"/>
      <c r="M1171" s="4"/>
      <c r="N1171" s="4"/>
      <c r="O1171" s="4"/>
    </row>
    <row r="1172" spans="1:15" ht="11.65" customHeight="1" x14ac:dyDescent="0.2">
      <c r="A1172" s="49">
        <v>1172</v>
      </c>
      <c r="C1172" s="56"/>
      <c r="D1172" s="3"/>
      <c r="E1172" s="3"/>
      <c r="F1172" s="3" t="s">
        <v>250</v>
      </c>
      <c r="G1172" s="57"/>
      <c r="H1172" s="10">
        <v>0</v>
      </c>
      <c r="I1172" s="4"/>
      <c r="J1172" s="4"/>
      <c r="K1172" s="4"/>
      <c r="L1172" s="4"/>
      <c r="M1172" s="4"/>
      <c r="N1172" s="4"/>
      <c r="O1172" s="4"/>
    </row>
    <row r="1173" spans="1:15" ht="11.65" customHeight="1" x14ac:dyDescent="0.2">
      <c r="A1173" s="49">
        <v>1173</v>
      </c>
      <c r="C1173" s="56"/>
      <c r="D1173" s="3"/>
      <c r="E1173" s="3"/>
      <c r="F1173" s="3" t="s">
        <v>254</v>
      </c>
      <c r="G1173" s="57"/>
      <c r="H1173" s="10">
        <v>0</v>
      </c>
      <c r="I1173" s="4"/>
      <c r="J1173" s="4"/>
      <c r="K1173" s="4"/>
      <c r="L1173" s="4"/>
      <c r="M1173" s="4"/>
      <c r="N1173" s="4"/>
      <c r="O1173" s="4"/>
    </row>
    <row r="1174" spans="1:15" ht="11.65" customHeight="1" x14ac:dyDescent="0.2">
      <c r="A1174" s="49">
        <v>1174</v>
      </c>
      <c r="C1174" s="56"/>
      <c r="D1174" s="3"/>
      <c r="E1174" s="3"/>
      <c r="F1174" s="3" t="s">
        <v>24</v>
      </c>
      <c r="G1174" s="57"/>
      <c r="H1174" s="10">
        <v>0</v>
      </c>
      <c r="I1174" s="4"/>
      <c r="J1174" s="4"/>
      <c r="K1174" s="4"/>
      <c r="L1174" s="4"/>
      <c r="M1174" s="4"/>
      <c r="N1174" s="4"/>
      <c r="O1174" s="4"/>
    </row>
    <row r="1175" spans="1:15" ht="11.65" customHeight="1" x14ac:dyDescent="0.2">
      <c r="A1175" s="49">
        <v>1175</v>
      </c>
      <c r="C1175" s="56"/>
      <c r="D1175" s="3"/>
      <c r="E1175" s="3"/>
      <c r="F1175" s="3"/>
      <c r="G1175" s="57"/>
      <c r="H1175" s="12">
        <f>SUBTOTAL(9,H1172:H1174)</f>
        <v>0</v>
      </c>
      <c r="I1175" s="4"/>
      <c r="J1175" s="4"/>
      <c r="K1175" s="4"/>
      <c r="L1175" s="4"/>
      <c r="M1175" s="4"/>
      <c r="N1175" s="4"/>
      <c r="O1175" s="4"/>
    </row>
    <row r="1176" spans="1:15" ht="11.65" customHeight="1" x14ac:dyDescent="0.2">
      <c r="A1176" s="49">
        <v>1176</v>
      </c>
      <c r="C1176" s="56"/>
      <c r="D1176" s="3"/>
      <c r="E1176" s="3"/>
      <c r="F1176" s="3"/>
      <c r="G1176" s="57"/>
      <c r="H1176" s="2"/>
      <c r="I1176" s="4"/>
      <c r="J1176" s="4"/>
      <c r="K1176" s="4"/>
      <c r="L1176" s="4"/>
      <c r="M1176" s="4"/>
      <c r="N1176" s="4"/>
      <c r="O1176" s="4"/>
    </row>
    <row r="1177" spans="1:15" ht="11.65" customHeight="1" x14ac:dyDescent="0.2">
      <c r="A1177" s="49">
        <v>1177</v>
      </c>
      <c r="C1177" s="56"/>
      <c r="D1177" s="3"/>
      <c r="E1177" s="3"/>
      <c r="F1177" s="3"/>
      <c r="G1177" s="57"/>
      <c r="H1177" s="2"/>
      <c r="I1177" s="4"/>
      <c r="J1177" s="4"/>
      <c r="K1177" s="4"/>
      <c r="L1177" s="4"/>
      <c r="M1177" s="4"/>
      <c r="N1177" s="4"/>
      <c r="O1177" s="4"/>
    </row>
    <row r="1178" spans="1:15" ht="11.65" customHeight="1" x14ac:dyDescent="0.2">
      <c r="A1178" s="49">
        <v>1178</v>
      </c>
      <c r="C1178" s="56" t="s">
        <v>204</v>
      </c>
      <c r="D1178" s="3" t="s">
        <v>205</v>
      </c>
      <c r="E1178" s="3"/>
      <c r="F1178" s="3"/>
      <c r="G1178" s="57"/>
      <c r="H1178" s="2"/>
      <c r="I1178" s="4"/>
      <c r="J1178" s="4"/>
      <c r="K1178" s="4"/>
      <c r="L1178" s="4"/>
      <c r="M1178" s="4"/>
      <c r="N1178" s="4"/>
      <c r="O1178" s="4"/>
    </row>
    <row r="1179" spans="1:15" ht="11.65" customHeight="1" x14ac:dyDescent="0.2">
      <c r="A1179" s="49">
        <v>1179</v>
      </c>
      <c r="C1179" s="56"/>
      <c r="D1179" s="3"/>
      <c r="E1179" s="3"/>
      <c r="F1179" s="3" t="s">
        <v>193</v>
      </c>
      <c r="G1179" s="57"/>
      <c r="H1179" s="10">
        <v>0</v>
      </c>
      <c r="I1179" s="4"/>
      <c r="J1179" s="4"/>
      <c r="K1179" s="4"/>
      <c r="L1179" s="4"/>
      <c r="M1179" s="4"/>
      <c r="N1179" s="4"/>
      <c r="O1179" s="4"/>
    </row>
    <row r="1180" spans="1:15" ht="11.65" customHeight="1" x14ac:dyDescent="0.2">
      <c r="A1180" s="49">
        <v>1180</v>
      </c>
      <c r="C1180" s="56"/>
      <c r="D1180" s="3"/>
      <c r="E1180" s="3"/>
      <c r="F1180" s="3" t="s">
        <v>24</v>
      </c>
      <c r="G1180" s="57"/>
      <c r="H1180" s="10">
        <v>0</v>
      </c>
      <c r="I1180" s="4"/>
      <c r="J1180" s="4"/>
      <c r="K1180" s="4"/>
      <c r="L1180" s="4"/>
      <c r="M1180" s="4"/>
      <c r="N1180" s="4"/>
      <c r="O1180" s="4"/>
    </row>
    <row r="1181" spans="1:15" ht="11.65" customHeight="1" x14ac:dyDescent="0.2">
      <c r="A1181" s="49">
        <v>1181</v>
      </c>
      <c r="C1181" s="56"/>
      <c r="D1181" s="3"/>
      <c r="E1181" s="58"/>
      <c r="F1181" s="3" t="s">
        <v>254</v>
      </c>
      <c r="G1181" s="57"/>
      <c r="H1181" s="10">
        <v>0</v>
      </c>
      <c r="I1181" s="4"/>
      <c r="J1181" s="4"/>
      <c r="K1181" s="4"/>
      <c r="L1181" s="4"/>
      <c r="M1181" s="4"/>
      <c r="N1181" s="4"/>
      <c r="O1181" s="4"/>
    </row>
    <row r="1182" spans="1:15" ht="11.65" customHeight="1" x14ac:dyDescent="0.2">
      <c r="A1182" s="49">
        <v>1182</v>
      </c>
      <c r="C1182" s="56"/>
      <c r="D1182" s="3"/>
      <c r="E1182" s="3"/>
      <c r="F1182" s="3" t="s">
        <v>249</v>
      </c>
      <c r="G1182" s="57"/>
      <c r="H1182" s="10">
        <v>0</v>
      </c>
      <c r="I1182" s="4"/>
      <c r="J1182" s="4"/>
      <c r="K1182" s="4"/>
      <c r="L1182" s="4"/>
      <c r="M1182" s="4"/>
      <c r="N1182" s="4"/>
      <c r="O1182" s="4"/>
    </row>
    <row r="1183" spans="1:15" ht="11.65" customHeight="1" x14ac:dyDescent="0.2">
      <c r="A1183" s="49">
        <v>1183</v>
      </c>
      <c r="C1183" s="56"/>
      <c r="D1183" s="3"/>
      <c r="E1183" s="58"/>
      <c r="F1183" s="3" t="s">
        <v>251</v>
      </c>
      <c r="G1183" s="57"/>
      <c r="H1183" s="10">
        <v>0</v>
      </c>
      <c r="I1183" s="4"/>
      <c r="J1183" s="4"/>
      <c r="K1183" s="4"/>
      <c r="L1183" s="4"/>
      <c r="M1183" s="4"/>
      <c r="N1183" s="4"/>
      <c r="O1183" s="4"/>
    </row>
    <row r="1184" spans="1:15" ht="11.65" customHeight="1" x14ac:dyDescent="0.2">
      <c r="A1184" s="49">
        <v>1184</v>
      </c>
      <c r="C1184" s="56"/>
      <c r="D1184" s="3"/>
      <c r="E1184" s="3"/>
      <c r="F1184" s="3" t="s">
        <v>302</v>
      </c>
      <c r="G1184" s="57"/>
      <c r="H1184" s="10">
        <v>-32145115.255976312</v>
      </c>
      <c r="I1184" s="4"/>
      <c r="J1184" s="4"/>
      <c r="K1184" s="4"/>
      <c r="L1184" s="4"/>
      <c r="M1184" s="4"/>
      <c r="N1184" s="4"/>
      <c r="O1184" s="4"/>
    </row>
    <row r="1185" spans="1:15" ht="11.65" customHeight="1" x14ac:dyDescent="0.2">
      <c r="A1185" s="49">
        <v>1185</v>
      </c>
      <c r="C1185" s="56"/>
      <c r="D1185" s="3"/>
      <c r="E1185" s="3"/>
      <c r="F1185" s="3" t="s">
        <v>303</v>
      </c>
      <c r="G1185" s="57"/>
      <c r="H1185" s="10">
        <v>-7490639.3912194809</v>
      </c>
      <c r="I1185" s="4"/>
      <c r="J1185" s="4"/>
      <c r="K1185" s="4"/>
      <c r="L1185" s="4"/>
      <c r="M1185" s="4"/>
      <c r="N1185" s="4"/>
      <c r="O1185" s="4"/>
    </row>
    <row r="1186" spans="1:15" ht="11.65" customHeight="1" x14ac:dyDescent="0.2">
      <c r="A1186" s="49">
        <v>1186</v>
      </c>
      <c r="C1186" s="56"/>
      <c r="D1186" s="3"/>
      <c r="E1186" s="3"/>
      <c r="F1186" s="3"/>
      <c r="G1186" s="57" t="s">
        <v>201</v>
      </c>
      <c r="H1186" s="12">
        <f>SUBTOTAL(9,H1178:H1185)</f>
        <v>-39635754.647195794</v>
      </c>
      <c r="I1186" s="4"/>
      <c r="J1186" s="4"/>
      <c r="K1186" s="4"/>
      <c r="L1186" s="4"/>
      <c r="M1186" s="4"/>
      <c r="N1186" s="4"/>
      <c r="O1186" s="4"/>
    </row>
    <row r="1187" spans="1:15" ht="11.65" customHeight="1" x14ac:dyDescent="0.2">
      <c r="A1187" s="49">
        <v>1187</v>
      </c>
      <c r="C1187" s="56"/>
      <c r="D1187" s="3"/>
      <c r="E1187" s="3"/>
      <c r="F1187" s="3"/>
      <c r="G1187" s="57"/>
      <c r="H1187" s="2"/>
      <c r="I1187" s="4"/>
      <c r="J1187" s="4"/>
      <c r="K1187" s="4"/>
      <c r="L1187" s="4"/>
      <c r="M1187" s="4"/>
      <c r="N1187" s="4"/>
      <c r="O1187" s="4"/>
    </row>
    <row r="1188" spans="1:15" ht="11.65" customHeight="1" x14ac:dyDescent="0.2">
      <c r="A1188" s="49">
        <v>1188</v>
      </c>
      <c r="C1188" s="56" t="s">
        <v>206</v>
      </c>
      <c r="D1188" s="3" t="s">
        <v>207</v>
      </c>
      <c r="E1188" s="3"/>
      <c r="F1188" s="3"/>
      <c r="G1188" s="57"/>
      <c r="H1188" s="2"/>
      <c r="I1188" s="4"/>
      <c r="J1188" s="4"/>
      <c r="K1188" s="4"/>
      <c r="L1188" s="4"/>
      <c r="M1188" s="4"/>
      <c r="N1188" s="4"/>
      <c r="O1188" s="4"/>
    </row>
    <row r="1189" spans="1:15" ht="11.65" customHeight="1" x14ac:dyDescent="0.2">
      <c r="A1189" s="49">
        <v>1189</v>
      </c>
      <c r="C1189" s="56"/>
      <c r="D1189" s="3"/>
      <c r="E1189" s="3"/>
      <c r="F1189" s="3" t="s">
        <v>193</v>
      </c>
      <c r="G1189" s="57"/>
      <c r="H1189" s="10">
        <v>0</v>
      </c>
      <c r="I1189" s="4"/>
      <c r="J1189" s="4"/>
      <c r="K1189" s="4"/>
      <c r="L1189" s="4"/>
      <c r="M1189" s="4"/>
      <c r="N1189" s="4"/>
      <c r="O1189" s="4"/>
    </row>
    <row r="1190" spans="1:15" ht="11.65" customHeight="1" x14ac:dyDescent="0.2">
      <c r="A1190" s="49">
        <v>1190</v>
      </c>
      <c r="C1190" s="56"/>
      <c r="D1190" s="3"/>
      <c r="E1190" s="3"/>
      <c r="F1190" s="3" t="s">
        <v>254</v>
      </c>
      <c r="G1190" s="57"/>
      <c r="H1190" s="10">
        <v>0</v>
      </c>
      <c r="I1190" s="4"/>
      <c r="J1190" s="4"/>
      <c r="K1190" s="4"/>
      <c r="L1190" s="4"/>
      <c r="M1190" s="4"/>
      <c r="N1190" s="4"/>
      <c r="O1190" s="4"/>
    </row>
    <row r="1191" spans="1:15" ht="11.65" customHeight="1" x14ac:dyDescent="0.2">
      <c r="A1191" s="49">
        <v>1191</v>
      </c>
      <c r="C1191" s="56"/>
      <c r="D1191" s="3"/>
      <c r="E1191" s="3"/>
      <c r="F1191" s="3" t="s">
        <v>304</v>
      </c>
      <c r="G1191" s="57"/>
      <c r="H1191" s="10">
        <v>32028799.12872798</v>
      </c>
      <c r="I1191" s="4"/>
      <c r="J1191" s="4"/>
      <c r="K1191" s="4"/>
      <c r="L1191" s="4"/>
      <c r="M1191" s="4"/>
      <c r="N1191" s="4"/>
      <c r="O1191" s="4"/>
    </row>
    <row r="1192" spans="1:15" ht="11.65" customHeight="1" x14ac:dyDescent="0.2">
      <c r="A1192" s="49">
        <v>1192</v>
      </c>
      <c r="C1192" s="56"/>
      <c r="D1192" s="3"/>
      <c r="E1192" s="3"/>
      <c r="F1192" s="3" t="s">
        <v>24</v>
      </c>
      <c r="G1192" s="57"/>
      <c r="H1192" s="10">
        <v>-11784.997380831424</v>
      </c>
      <c r="I1192" s="4"/>
      <c r="J1192" s="4"/>
      <c r="K1192" s="4"/>
      <c r="L1192" s="4"/>
      <c r="M1192" s="4"/>
      <c r="N1192" s="4"/>
      <c r="O1192" s="4"/>
    </row>
    <row r="1193" spans="1:15" ht="11.65" customHeight="1" x14ac:dyDescent="0.2">
      <c r="A1193" s="49">
        <v>1193</v>
      </c>
      <c r="C1193" s="56"/>
      <c r="D1193" s="3"/>
      <c r="E1193" s="3"/>
      <c r="F1193" s="3" t="s">
        <v>249</v>
      </c>
      <c r="G1193" s="57"/>
      <c r="H1193" s="10">
        <v>-51798564.465333693</v>
      </c>
      <c r="I1193" s="4"/>
      <c r="J1193" s="4"/>
      <c r="K1193" s="4"/>
      <c r="L1193" s="4"/>
      <c r="M1193" s="4"/>
      <c r="N1193" s="4"/>
      <c r="O1193" s="4"/>
    </row>
    <row r="1194" spans="1:15" ht="11.65" customHeight="1" x14ac:dyDescent="0.2">
      <c r="A1194" s="49">
        <v>1194</v>
      </c>
      <c r="C1194" s="56"/>
      <c r="D1194" s="3"/>
      <c r="E1194" s="3"/>
      <c r="F1194" s="3" t="s">
        <v>302</v>
      </c>
      <c r="G1194" s="57"/>
      <c r="H1194" s="10">
        <v>0</v>
      </c>
      <c r="I1194" s="4"/>
      <c r="J1194" s="4"/>
      <c r="K1194" s="4"/>
      <c r="L1194" s="4"/>
      <c r="M1194" s="4"/>
      <c r="N1194" s="4"/>
      <c r="O1194" s="4"/>
    </row>
    <row r="1195" spans="1:15" ht="11.65" customHeight="1" x14ac:dyDescent="0.2">
      <c r="A1195" s="49">
        <v>1195</v>
      </c>
      <c r="C1195" s="56"/>
      <c r="D1195" s="3"/>
      <c r="E1195" s="3"/>
      <c r="F1195" s="3" t="s">
        <v>303</v>
      </c>
      <c r="G1195" s="57"/>
      <c r="H1195" s="10">
        <v>0</v>
      </c>
      <c r="I1195" s="4"/>
      <c r="J1195" s="4"/>
      <c r="K1195" s="4"/>
      <c r="L1195" s="4"/>
      <c r="M1195" s="4"/>
      <c r="N1195" s="4"/>
      <c r="O1195" s="4"/>
    </row>
    <row r="1196" spans="1:15" ht="11.65" customHeight="1" x14ac:dyDescent="0.2">
      <c r="A1196" s="49">
        <v>1196</v>
      </c>
      <c r="C1196" s="56"/>
      <c r="D1196" s="3"/>
      <c r="E1196" s="3"/>
      <c r="F1196" s="3"/>
      <c r="G1196" s="57" t="s">
        <v>201</v>
      </c>
      <c r="H1196" s="12">
        <f>SUBTOTAL(9,H1188:H1195)</f>
        <v>-19781550.333986543</v>
      </c>
      <c r="I1196" s="4"/>
      <c r="J1196" s="4"/>
      <c r="K1196" s="4"/>
      <c r="L1196" s="4"/>
      <c r="M1196" s="4"/>
      <c r="N1196" s="4"/>
      <c r="O1196" s="4"/>
    </row>
    <row r="1197" spans="1:15" ht="11.65" customHeight="1" x14ac:dyDescent="0.2">
      <c r="A1197" s="49">
        <v>1197</v>
      </c>
      <c r="C1197" s="56"/>
      <c r="D1197" s="3"/>
      <c r="E1197" s="3"/>
      <c r="F1197" s="3"/>
      <c r="G1197" s="57"/>
      <c r="H1197" s="2"/>
      <c r="I1197" s="4"/>
      <c r="J1197" s="4"/>
      <c r="K1197" s="4"/>
      <c r="L1197" s="4"/>
      <c r="M1197" s="4"/>
      <c r="N1197" s="4"/>
      <c r="O1197" s="4"/>
    </row>
    <row r="1198" spans="1:15" ht="11.65" customHeight="1" x14ac:dyDescent="0.2">
      <c r="A1198" s="49">
        <v>1198</v>
      </c>
      <c r="C1198" s="56" t="s">
        <v>208</v>
      </c>
      <c r="D1198" s="3" t="s">
        <v>209</v>
      </c>
      <c r="E1198" s="3"/>
      <c r="F1198" s="3"/>
      <c r="G1198" s="57"/>
      <c r="H1198" s="2"/>
      <c r="I1198" s="4"/>
      <c r="J1198" s="4"/>
      <c r="K1198" s="4"/>
      <c r="L1198" s="4"/>
      <c r="M1198" s="4"/>
      <c r="N1198" s="4"/>
      <c r="O1198" s="4"/>
    </row>
    <row r="1199" spans="1:15" ht="11.65" customHeight="1" x14ac:dyDescent="0.2">
      <c r="A1199" s="49">
        <v>1199</v>
      </c>
      <c r="C1199" s="56"/>
      <c r="D1199" s="3"/>
      <c r="E1199" s="3"/>
      <c r="F1199" s="3" t="s">
        <v>250</v>
      </c>
      <c r="G1199" s="57"/>
      <c r="H1199" s="10">
        <v>0</v>
      </c>
      <c r="I1199" s="4"/>
      <c r="J1199" s="4"/>
      <c r="K1199" s="4"/>
      <c r="L1199" s="4"/>
      <c r="M1199" s="4"/>
      <c r="N1199" s="4"/>
      <c r="O1199" s="4"/>
    </row>
    <row r="1200" spans="1:15" ht="11.65" customHeight="1" x14ac:dyDescent="0.2">
      <c r="A1200" s="49">
        <v>1200</v>
      </c>
      <c r="C1200" s="56"/>
      <c r="D1200" s="3"/>
      <c r="E1200" s="3"/>
      <c r="F1200" s="3" t="s">
        <v>24</v>
      </c>
      <c r="G1200" s="57"/>
      <c r="H1200" s="10">
        <v>0</v>
      </c>
      <c r="I1200" s="4"/>
      <c r="J1200" s="11"/>
      <c r="K1200" s="11"/>
      <c r="L1200" s="11"/>
      <c r="M1200" s="11"/>
      <c r="N1200" s="11"/>
      <c r="O1200" s="11"/>
    </row>
    <row r="1201" spans="1:15" ht="11.65" customHeight="1" x14ac:dyDescent="0.2">
      <c r="A1201" s="49">
        <v>1201</v>
      </c>
      <c r="C1201" s="56"/>
      <c r="D1201" s="3"/>
      <c r="E1201" s="3"/>
      <c r="F1201" s="3"/>
      <c r="G1201" s="57"/>
      <c r="H1201" s="12">
        <f>SUBTOTAL(9,H1198:H1200)</f>
        <v>0</v>
      </c>
      <c r="I1201" s="4"/>
      <c r="J1201" s="4"/>
      <c r="K1201" s="4"/>
      <c r="L1201" s="4"/>
      <c r="M1201" s="4"/>
      <c r="N1201" s="4"/>
      <c r="O1201" s="4"/>
    </row>
    <row r="1202" spans="1:15" ht="11.65" customHeight="1" x14ac:dyDescent="0.2">
      <c r="A1202" s="49">
        <v>1202</v>
      </c>
      <c r="C1202" s="56"/>
      <c r="D1202" s="3"/>
      <c r="E1202" s="3"/>
      <c r="F1202" s="3"/>
      <c r="G1202" s="57"/>
      <c r="H1202" s="2"/>
      <c r="I1202" s="4"/>
      <c r="J1202" s="4"/>
      <c r="K1202" s="4"/>
      <c r="L1202" s="4"/>
      <c r="M1202" s="4"/>
      <c r="N1202" s="4"/>
      <c r="O1202" s="4"/>
    </row>
    <row r="1203" spans="1:15" ht="11.65" customHeight="1" thickBot="1" x14ac:dyDescent="0.25">
      <c r="A1203" s="49">
        <v>1203</v>
      </c>
      <c r="C1203" s="63" t="s">
        <v>210</v>
      </c>
      <c r="D1203" s="3"/>
      <c r="E1203" s="3"/>
      <c r="F1203" s="3"/>
      <c r="G1203" s="64"/>
      <c r="H1203" s="13">
        <f>SUBTOTAL(9,H1161:H1201)</f>
        <v>-245524879.70560014</v>
      </c>
      <c r="I1203" s="4"/>
      <c r="J1203" s="4"/>
      <c r="K1203" s="4"/>
      <c r="L1203" s="4"/>
      <c r="M1203" s="4"/>
      <c r="N1203" s="4"/>
      <c r="O1203" s="4"/>
    </row>
    <row r="1204" spans="1:15" ht="11.65" customHeight="1" thickTop="1" x14ac:dyDescent="0.2">
      <c r="A1204" s="49">
        <v>1204</v>
      </c>
      <c r="C1204" s="56"/>
      <c r="D1204" s="3"/>
      <c r="E1204" s="3"/>
      <c r="F1204" s="3"/>
      <c r="G1204" s="57"/>
      <c r="H1204" s="2"/>
      <c r="I1204" s="4"/>
      <c r="J1204" s="4"/>
      <c r="K1204" s="4"/>
      <c r="L1204" s="4"/>
      <c r="M1204" s="4"/>
      <c r="N1204" s="4"/>
      <c r="O1204" s="4"/>
    </row>
    <row r="1205" spans="1:15" ht="11.65" customHeight="1" x14ac:dyDescent="0.2">
      <c r="A1205" s="49">
        <v>1205</v>
      </c>
      <c r="C1205" s="56" t="s">
        <v>211</v>
      </c>
      <c r="D1205" s="3"/>
      <c r="E1205" s="3"/>
      <c r="F1205" s="3"/>
      <c r="G1205" s="57"/>
      <c r="H1205" s="2"/>
      <c r="I1205" s="4"/>
      <c r="J1205" s="4"/>
      <c r="K1205" s="4"/>
      <c r="L1205" s="4"/>
      <c r="M1205" s="4"/>
      <c r="N1205" s="4"/>
      <c r="O1205" s="4"/>
    </row>
    <row r="1206" spans="1:15" ht="11.65" customHeight="1" x14ac:dyDescent="0.2">
      <c r="A1206" s="49">
        <v>1206</v>
      </c>
      <c r="C1206" s="56"/>
      <c r="D1206" s="3"/>
      <c r="E1206" s="58" t="s">
        <v>193</v>
      </c>
      <c r="F1206" s="3"/>
      <c r="G1206" s="57"/>
      <c r="H1206" s="10">
        <f t="shared" ref="H1206:H1213" si="6">SUMIFS($H$1161:$H$1201,$F$1161:$F$1201,E1206)</f>
        <v>-444347.46</v>
      </c>
      <c r="I1206" s="4"/>
      <c r="J1206" s="4"/>
      <c r="K1206" s="4"/>
      <c r="L1206" s="4"/>
      <c r="M1206" s="4"/>
      <c r="N1206" s="4"/>
      <c r="O1206" s="4"/>
    </row>
    <row r="1207" spans="1:15" ht="11.65" customHeight="1" x14ac:dyDescent="0.2">
      <c r="A1207" s="49">
        <v>1207</v>
      </c>
      <c r="C1207" s="56"/>
      <c r="D1207" s="3"/>
      <c r="E1207" s="3" t="s">
        <v>302</v>
      </c>
      <c r="F1207" s="3"/>
      <c r="G1207" s="57"/>
      <c r="H1207" s="10">
        <f t="shared" si="6"/>
        <v>-32145115.255976312</v>
      </c>
      <c r="I1207" s="4"/>
      <c r="J1207" s="4"/>
      <c r="K1207" s="4"/>
      <c r="L1207" s="4"/>
      <c r="M1207" s="4"/>
      <c r="N1207" s="4"/>
      <c r="O1207" s="4"/>
    </row>
    <row r="1208" spans="1:15" ht="11.65" customHeight="1" x14ac:dyDescent="0.2">
      <c r="A1208" s="49">
        <v>1208</v>
      </c>
      <c r="C1208" s="56"/>
      <c r="D1208" s="3"/>
      <c r="E1208" s="3" t="s">
        <v>303</v>
      </c>
      <c r="F1208" s="3"/>
      <c r="G1208" s="57"/>
      <c r="H1208" s="10">
        <f t="shared" si="6"/>
        <v>-7490639.3912194809</v>
      </c>
      <c r="I1208" s="4"/>
      <c r="J1208" s="4"/>
      <c r="K1208" s="4"/>
      <c r="L1208" s="4"/>
      <c r="M1208" s="4"/>
      <c r="N1208" s="4"/>
      <c r="O1208" s="4"/>
    </row>
    <row r="1209" spans="1:15" ht="11.65" customHeight="1" x14ac:dyDescent="0.2">
      <c r="A1209" s="49">
        <v>1209</v>
      </c>
      <c r="C1209" s="56"/>
      <c r="D1209" s="3"/>
      <c r="E1209" s="3" t="s">
        <v>24</v>
      </c>
      <c r="F1209" s="3"/>
      <c r="G1209" s="57"/>
      <c r="H1209" s="10">
        <f t="shared" si="6"/>
        <v>-6406100.3861375442</v>
      </c>
      <c r="I1209" s="4"/>
      <c r="J1209" s="4"/>
      <c r="K1209" s="4"/>
      <c r="L1209" s="4"/>
      <c r="M1209" s="4"/>
      <c r="N1209" s="4"/>
      <c r="O1209" s="4"/>
    </row>
    <row r="1210" spans="1:15" ht="11.65" customHeight="1" x14ac:dyDescent="0.2">
      <c r="A1210" s="49">
        <v>1210</v>
      </c>
      <c r="C1210" s="56"/>
      <c r="D1210" s="3"/>
      <c r="E1210" s="3" t="s">
        <v>249</v>
      </c>
      <c r="F1210" s="3"/>
      <c r="G1210" s="57"/>
      <c r="H1210" s="10">
        <f t="shared" si="6"/>
        <v>-82689737.121789306</v>
      </c>
      <c r="I1210" s="4"/>
      <c r="J1210" s="4"/>
      <c r="K1210" s="4"/>
      <c r="L1210" s="4"/>
      <c r="M1210" s="4"/>
      <c r="N1210" s="4"/>
      <c r="O1210" s="4"/>
    </row>
    <row r="1211" spans="1:15" ht="11.65" customHeight="1" x14ac:dyDescent="0.2">
      <c r="A1211" s="49">
        <v>1211</v>
      </c>
      <c r="C1211" s="56"/>
      <c r="D1211" s="3"/>
      <c r="E1211" s="3" t="s">
        <v>304</v>
      </c>
      <c r="F1211" s="3"/>
      <c r="G1211" s="57"/>
      <c r="H1211" s="10">
        <f t="shared" si="6"/>
        <v>32028799.12872798</v>
      </c>
      <c r="I1211" s="4"/>
      <c r="J1211" s="4"/>
      <c r="K1211" s="4"/>
      <c r="L1211" s="4"/>
      <c r="M1211" s="4"/>
      <c r="N1211" s="4"/>
      <c r="O1211" s="4"/>
    </row>
    <row r="1212" spans="1:15" ht="11.65" customHeight="1" x14ac:dyDescent="0.2">
      <c r="A1212" s="49">
        <v>1212</v>
      </c>
      <c r="C1212" s="56"/>
      <c r="D1212" s="3"/>
      <c r="E1212" s="3" t="s">
        <v>253</v>
      </c>
      <c r="F1212" s="3"/>
      <c r="G1212" s="57"/>
      <c r="H1212" s="10">
        <f t="shared" si="6"/>
        <v>-148377739.21920547</v>
      </c>
      <c r="I1212" s="4"/>
      <c r="J1212" s="4"/>
      <c r="K1212" s="4"/>
      <c r="L1212" s="4"/>
      <c r="M1212" s="4"/>
      <c r="N1212" s="4"/>
      <c r="O1212" s="4"/>
    </row>
    <row r="1213" spans="1:15" ht="15" customHeight="1" x14ac:dyDescent="0.2">
      <c r="A1213" s="49">
        <v>1213</v>
      </c>
      <c r="C1213" s="56"/>
      <c r="D1213" s="3"/>
      <c r="E1213" s="3" t="s">
        <v>261</v>
      </c>
      <c r="F1213" s="3"/>
      <c r="G1213" s="57"/>
      <c r="H1213" s="10">
        <f t="shared" si="6"/>
        <v>0</v>
      </c>
      <c r="I1213" s="4"/>
      <c r="J1213" s="4"/>
      <c r="K1213" s="4"/>
      <c r="L1213" s="4"/>
      <c r="M1213" s="4"/>
      <c r="N1213" s="4"/>
      <c r="O1213" s="4"/>
    </row>
    <row r="1214" spans="1:15" ht="11.65" customHeight="1" thickBot="1" x14ac:dyDescent="0.25">
      <c r="A1214" s="49">
        <v>1214</v>
      </c>
      <c r="C1214" s="56" t="s">
        <v>212</v>
      </c>
      <c r="D1214" s="3"/>
      <c r="E1214" s="3"/>
      <c r="F1214" s="3"/>
      <c r="G1214" s="57"/>
      <c r="H1214" s="19">
        <f>SUM(H1206:H1213)</f>
        <v>-245524879.70560014</v>
      </c>
      <c r="I1214" s="4"/>
      <c r="J1214" s="4"/>
      <c r="K1214" s="4"/>
      <c r="L1214" s="4"/>
      <c r="M1214" s="4"/>
      <c r="N1214" s="4"/>
      <c r="O1214" s="4"/>
    </row>
    <row r="1215" spans="1:15" ht="11.65" customHeight="1" thickTop="1" x14ac:dyDescent="0.2">
      <c r="A1215" s="49">
        <v>1215</v>
      </c>
      <c r="C1215" s="56"/>
      <c r="D1215" s="3"/>
      <c r="E1215" s="3"/>
      <c r="F1215" s="3"/>
      <c r="G1215" s="57"/>
      <c r="H1215" s="4"/>
      <c r="I1215" s="4"/>
      <c r="J1215" s="4"/>
      <c r="K1215" s="4"/>
      <c r="L1215" s="4"/>
      <c r="M1215" s="4"/>
      <c r="N1215" s="4"/>
      <c r="O1215" s="4"/>
    </row>
    <row r="1216" spans="1:15" ht="11.65" customHeight="1" x14ac:dyDescent="0.2">
      <c r="A1216" s="49">
        <v>1216</v>
      </c>
      <c r="C1216" s="56"/>
      <c r="D1216" s="3"/>
      <c r="E1216" s="3"/>
      <c r="F1216" s="3"/>
      <c r="G1216" s="57"/>
      <c r="H1216" s="2"/>
      <c r="I1216" s="4"/>
      <c r="J1216" s="4"/>
      <c r="K1216" s="4"/>
      <c r="L1216" s="4"/>
      <c r="M1216" s="4"/>
      <c r="N1216" s="4"/>
      <c r="O1216" s="4"/>
    </row>
    <row r="1217" spans="1:15" ht="11.65" customHeight="1" x14ac:dyDescent="0.2">
      <c r="A1217" s="49">
        <v>1217</v>
      </c>
      <c r="C1217" s="56" t="s">
        <v>213</v>
      </c>
      <c r="D1217" s="3" t="s">
        <v>214</v>
      </c>
      <c r="E1217" s="3"/>
      <c r="F1217" s="3"/>
      <c r="G1217" s="57"/>
      <c r="H1217" s="2"/>
      <c r="I1217" s="4"/>
      <c r="J1217" s="4"/>
      <c r="K1217" s="4"/>
      <c r="L1217" s="4"/>
      <c r="M1217" s="4"/>
      <c r="N1217" s="4"/>
      <c r="O1217" s="4"/>
    </row>
    <row r="1218" spans="1:15" ht="11.65" customHeight="1" x14ac:dyDescent="0.2">
      <c r="A1218" s="49">
        <v>1218</v>
      </c>
      <c r="C1218" s="56"/>
      <c r="D1218" s="3"/>
      <c r="E1218" s="3"/>
      <c r="F1218" s="3" t="s">
        <v>250</v>
      </c>
      <c r="G1218" s="57"/>
      <c r="H1218" s="10">
        <v>0</v>
      </c>
      <c r="I1218" s="4"/>
      <c r="J1218" s="4"/>
      <c r="K1218" s="4"/>
      <c r="L1218" s="4"/>
      <c r="M1218" s="4"/>
      <c r="N1218" s="4"/>
      <c r="O1218" s="4"/>
    </row>
    <row r="1219" spans="1:15" ht="11.65" customHeight="1" x14ac:dyDescent="0.2">
      <c r="A1219" s="49">
        <v>1219</v>
      </c>
      <c r="C1219" s="56"/>
      <c r="D1219" s="3"/>
      <c r="E1219" s="3"/>
      <c r="F1219" s="3" t="s">
        <v>254</v>
      </c>
      <c r="G1219" s="57"/>
      <c r="H1219" s="10">
        <v>0</v>
      </c>
      <c r="I1219" s="4"/>
      <c r="J1219" s="4"/>
      <c r="K1219" s="4"/>
      <c r="L1219" s="4"/>
      <c r="M1219" s="4"/>
      <c r="N1219" s="4"/>
      <c r="O1219" s="4"/>
    </row>
    <row r="1220" spans="1:15" ht="11.65" customHeight="1" x14ac:dyDescent="0.2">
      <c r="A1220" s="49">
        <v>1220</v>
      </c>
      <c r="C1220" s="56"/>
      <c r="D1220" s="3"/>
      <c r="E1220" s="3"/>
      <c r="F1220" s="3" t="s">
        <v>249</v>
      </c>
      <c r="G1220" s="57"/>
      <c r="H1220" s="10">
        <v>-167915.59496836321</v>
      </c>
      <c r="I1220" s="4"/>
      <c r="J1220" s="4"/>
      <c r="K1220" s="4"/>
      <c r="L1220" s="4"/>
      <c r="M1220" s="4"/>
      <c r="N1220" s="4"/>
      <c r="O1220" s="4"/>
    </row>
    <row r="1221" spans="1:15" ht="11.65" customHeight="1" x14ac:dyDescent="0.2">
      <c r="A1221" s="49">
        <v>1221</v>
      </c>
      <c r="C1221" s="56"/>
      <c r="D1221" s="3"/>
      <c r="E1221" s="3"/>
      <c r="F1221" s="3" t="s">
        <v>251</v>
      </c>
      <c r="G1221" s="57"/>
      <c r="H1221" s="10">
        <v>0</v>
      </c>
      <c r="I1221" s="4"/>
      <c r="J1221" s="11"/>
      <c r="K1221" s="11"/>
      <c r="L1221" s="11"/>
      <c r="M1221" s="11"/>
      <c r="N1221" s="11"/>
      <c r="O1221" s="11"/>
    </row>
    <row r="1222" spans="1:15" ht="11.65" customHeight="1" x14ac:dyDescent="0.2">
      <c r="A1222" s="49">
        <v>1222</v>
      </c>
      <c r="C1222" s="56"/>
      <c r="D1222" s="3"/>
      <c r="E1222" s="3"/>
      <c r="F1222" s="3" t="s">
        <v>253</v>
      </c>
      <c r="G1222" s="57"/>
      <c r="H1222" s="10">
        <v>0</v>
      </c>
      <c r="I1222" s="4"/>
      <c r="J1222" s="4"/>
      <c r="K1222" s="4"/>
      <c r="L1222" s="4"/>
      <c r="M1222" s="4"/>
      <c r="N1222" s="4"/>
      <c r="O1222" s="4"/>
    </row>
    <row r="1223" spans="1:15" ht="11.65" customHeight="1" x14ac:dyDescent="0.2">
      <c r="A1223" s="49">
        <v>1223</v>
      </c>
      <c r="C1223" s="56"/>
      <c r="D1223" s="3"/>
      <c r="E1223" s="3"/>
      <c r="F1223" s="3" t="s">
        <v>24</v>
      </c>
      <c r="G1223" s="57"/>
      <c r="H1223" s="10">
        <v>-159626260.60449466</v>
      </c>
      <c r="I1223" s="4"/>
      <c r="J1223" s="4"/>
      <c r="K1223" s="4"/>
      <c r="L1223" s="4"/>
      <c r="M1223" s="4"/>
      <c r="N1223" s="4"/>
      <c r="O1223" s="4"/>
    </row>
    <row r="1224" spans="1:15" ht="11.65" customHeight="1" thickBot="1" x14ac:dyDescent="0.25">
      <c r="A1224" s="49">
        <v>1224</v>
      </c>
      <c r="C1224" s="63" t="s">
        <v>215</v>
      </c>
      <c r="D1224" s="3"/>
      <c r="E1224" s="3"/>
      <c r="F1224" s="3"/>
      <c r="G1224" s="57" t="s">
        <v>201</v>
      </c>
      <c r="H1224" s="21">
        <f>SUBTOTAL(9,H1218:H1223)</f>
        <v>-159794176.19946301</v>
      </c>
      <c r="I1224" s="4"/>
      <c r="J1224" s="4"/>
      <c r="K1224" s="4"/>
      <c r="L1224" s="4"/>
      <c r="M1224" s="4"/>
      <c r="N1224" s="4"/>
      <c r="O1224" s="4"/>
    </row>
    <row r="1225" spans="1:15" ht="11.65" customHeight="1" thickTop="1" x14ac:dyDescent="0.2">
      <c r="A1225" s="49">
        <v>1225</v>
      </c>
      <c r="C1225" s="56">
        <v>108360</v>
      </c>
      <c r="D1225" s="3" t="s">
        <v>31</v>
      </c>
      <c r="E1225" s="3"/>
      <c r="F1225" s="3"/>
      <c r="G1225" s="57"/>
      <c r="H1225" s="2"/>
      <c r="I1225" s="4"/>
      <c r="J1225" s="4"/>
      <c r="K1225" s="4"/>
      <c r="L1225" s="4"/>
      <c r="M1225" s="4"/>
      <c r="N1225" s="4"/>
      <c r="O1225" s="4"/>
    </row>
    <row r="1226" spans="1:15" ht="11.65" customHeight="1" x14ac:dyDescent="0.2">
      <c r="A1226" s="49">
        <v>1226</v>
      </c>
      <c r="C1226" s="56"/>
      <c r="D1226" s="3"/>
      <c r="E1226" s="3"/>
      <c r="F1226" s="3" t="s">
        <v>193</v>
      </c>
      <c r="G1226" s="57"/>
      <c r="H1226" s="10">
        <v>-199995.88</v>
      </c>
      <c r="I1226" s="4"/>
      <c r="J1226" s="4"/>
      <c r="K1226" s="4"/>
      <c r="L1226" s="4"/>
      <c r="M1226" s="4"/>
      <c r="N1226" s="4"/>
      <c r="O1226" s="4"/>
    </row>
    <row r="1227" spans="1:15" ht="11.65" customHeight="1" x14ac:dyDescent="0.2">
      <c r="A1227" s="49">
        <v>1227</v>
      </c>
      <c r="C1227" s="56"/>
      <c r="D1227" s="3"/>
      <c r="E1227" s="3"/>
      <c r="F1227" s="3"/>
      <c r="G1227" s="57" t="s">
        <v>201</v>
      </c>
      <c r="H1227" s="12">
        <f>SUBTOTAL(9,H1226)</f>
        <v>-199995.88</v>
      </c>
      <c r="I1227" s="4"/>
      <c r="J1227" s="4"/>
      <c r="K1227" s="4"/>
      <c r="L1227" s="4"/>
      <c r="M1227" s="4"/>
      <c r="N1227" s="4"/>
      <c r="O1227" s="4"/>
    </row>
    <row r="1228" spans="1:15" ht="11.65" customHeight="1" x14ac:dyDescent="0.2">
      <c r="A1228" s="49">
        <v>1228</v>
      </c>
      <c r="C1228" s="56"/>
      <c r="D1228" s="3"/>
      <c r="E1228" s="3"/>
      <c r="F1228" s="3"/>
      <c r="G1228" s="57"/>
      <c r="H1228" s="2"/>
      <c r="I1228" s="4"/>
      <c r="J1228" s="4"/>
      <c r="K1228" s="4"/>
      <c r="L1228" s="4"/>
      <c r="M1228" s="4"/>
      <c r="N1228" s="4"/>
      <c r="O1228" s="4"/>
    </row>
    <row r="1229" spans="1:15" ht="11.65" customHeight="1" x14ac:dyDescent="0.2">
      <c r="A1229" s="49">
        <v>1229</v>
      </c>
      <c r="C1229" s="56">
        <v>108361</v>
      </c>
      <c r="D1229" s="3" t="s">
        <v>33</v>
      </c>
      <c r="E1229" s="3"/>
      <c r="F1229" s="3"/>
      <c r="G1229" s="57"/>
      <c r="H1229" s="2"/>
      <c r="I1229" s="4"/>
      <c r="J1229" s="4"/>
      <c r="K1229" s="4"/>
      <c r="L1229" s="4"/>
      <c r="M1229" s="4"/>
      <c r="N1229" s="4"/>
      <c r="O1229" s="4"/>
    </row>
    <row r="1230" spans="1:15" ht="11.65" customHeight="1" x14ac:dyDescent="0.2">
      <c r="A1230" s="49">
        <v>1230</v>
      </c>
      <c r="C1230" s="56"/>
      <c r="D1230" s="3"/>
      <c r="E1230" s="3"/>
      <c r="F1230" s="3" t="s">
        <v>193</v>
      </c>
      <c r="G1230" s="57"/>
      <c r="H1230" s="10">
        <v>-1365181.73</v>
      </c>
      <c r="I1230" s="4"/>
      <c r="J1230" s="4"/>
      <c r="K1230" s="4"/>
      <c r="L1230" s="4"/>
      <c r="M1230" s="4"/>
      <c r="N1230" s="4"/>
      <c r="O1230" s="4"/>
    </row>
    <row r="1231" spans="1:15" ht="11.65" customHeight="1" x14ac:dyDescent="0.2">
      <c r="A1231" s="49">
        <v>1231</v>
      </c>
      <c r="C1231" s="56"/>
      <c r="D1231" s="3"/>
      <c r="E1231" s="3"/>
      <c r="F1231" s="3"/>
      <c r="G1231" s="57" t="s">
        <v>201</v>
      </c>
      <c r="H1231" s="12">
        <f>SUBTOTAL(9,H1230)</f>
        <v>-1365181.73</v>
      </c>
      <c r="I1231" s="4"/>
      <c r="J1231" s="4"/>
      <c r="K1231" s="4"/>
      <c r="L1231" s="4"/>
      <c r="M1231" s="4"/>
      <c r="N1231" s="4"/>
      <c r="O1231" s="4"/>
    </row>
    <row r="1232" spans="1:15" ht="11.65" customHeight="1" x14ac:dyDescent="0.2">
      <c r="A1232" s="49">
        <v>1232</v>
      </c>
      <c r="C1232" s="56"/>
      <c r="D1232" s="3"/>
      <c r="E1232" s="3"/>
      <c r="F1232" s="3"/>
      <c r="G1232" s="57"/>
      <c r="H1232" s="2"/>
      <c r="I1232" s="4"/>
      <c r="J1232" s="4"/>
      <c r="K1232" s="4"/>
      <c r="L1232" s="4"/>
      <c r="M1232" s="4"/>
      <c r="N1232" s="4"/>
      <c r="O1232" s="4"/>
    </row>
    <row r="1233" spans="1:15" ht="11.65" customHeight="1" x14ac:dyDescent="0.2">
      <c r="A1233" s="49">
        <v>1233</v>
      </c>
      <c r="C1233" s="56">
        <v>108362</v>
      </c>
      <c r="D1233" s="3" t="s">
        <v>25</v>
      </c>
      <c r="E1233" s="3"/>
      <c r="F1233" s="3"/>
      <c r="G1233" s="57"/>
      <c r="H1233" s="2"/>
      <c r="I1233" s="4"/>
      <c r="J1233" s="4"/>
      <c r="K1233" s="4"/>
      <c r="L1233" s="4"/>
      <c r="M1233" s="4"/>
      <c r="N1233" s="4"/>
      <c r="O1233" s="4"/>
    </row>
    <row r="1234" spans="1:15" ht="11.65" customHeight="1" x14ac:dyDescent="0.2">
      <c r="A1234" s="49">
        <v>1234</v>
      </c>
      <c r="C1234" s="56"/>
      <c r="D1234" s="3"/>
      <c r="E1234" s="3"/>
      <c r="F1234" s="3" t="s">
        <v>193</v>
      </c>
      <c r="G1234" s="57"/>
      <c r="H1234" s="10">
        <v>-27224797.890000001</v>
      </c>
      <c r="I1234" s="4"/>
      <c r="J1234" s="4"/>
      <c r="K1234" s="4"/>
      <c r="L1234" s="4"/>
      <c r="M1234" s="4"/>
      <c r="N1234" s="4"/>
      <c r="O1234" s="4"/>
    </row>
    <row r="1235" spans="1:15" ht="11.65" customHeight="1" x14ac:dyDescent="0.2">
      <c r="A1235" s="49">
        <v>1235</v>
      </c>
      <c r="C1235" s="56"/>
      <c r="D1235" s="3"/>
      <c r="E1235" s="3"/>
      <c r="F1235" s="3"/>
      <c r="G1235" s="57" t="s">
        <v>201</v>
      </c>
      <c r="H1235" s="12">
        <f>SUBTOTAL(9,H1234)</f>
        <v>-27224797.890000001</v>
      </c>
      <c r="I1235" s="4"/>
      <c r="J1235" s="4"/>
      <c r="K1235" s="4"/>
      <c r="L1235" s="4"/>
      <c r="M1235" s="4"/>
      <c r="N1235" s="4"/>
      <c r="O1235" s="4"/>
    </row>
    <row r="1236" spans="1:15" ht="11.65" customHeight="1" x14ac:dyDescent="0.2">
      <c r="A1236" s="49">
        <v>1236</v>
      </c>
      <c r="C1236" s="56"/>
      <c r="D1236" s="3"/>
      <c r="E1236" s="3"/>
      <c r="F1236" s="3"/>
      <c r="G1236" s="57"/>
      <c r="H1236" s="2"/>
      <c r="I1236" s="4"/>
      <c r="J1236" s="4"/>
      <c r="K1236" s="4"/>
      <c r="L1236" s="4"/>
      <c r="M1236" s="4"/>
      <c r="N1236" s="4"/>
      <c r="O1236" s="4"/>
    </row>
    <row r="1237" spans="1:15" ht="11.65" customHeight="1" x14ac:dyDescent="0.2">
      <c r="A1237" s="49">
        <v>1237</v>
      </c>
      <c r="C1237" s="56">
        <v>108363</v>
      </c>
      <c r="D1237" s="3" t="s">
        <v>26</v>
      </c>
      <c r="E1237" s="3"/>
      <c r="F1237" s="3"/>
      <c r="G1237" s="57"/>
      <c r="H1237" s="2"/>
      <c r="I1237" s="4"/>
      <c r="J1237" s="4"/>
      <c r="K1237" s="4"/>
      <c r="L1237" s="4"/>
      <c r="M1237" s="4"/>
      <c r="N1237" s="4"/>
      <c r="O1237" s="4"/>
    </row>
    <row r="1238" spans="1:15" ht="11.65" customHeight="1" x14ac:dyDescent="0.2">
      <c r="A1238" s="49">
        <v>1238</v>
      </c>
      <c r="C1238" s="56"/>
      <c r="D1238" s="3"/>
      <c r="E1238" s="3"/>
      <c r="F1238" s="3" t="s">
        <v>193</v>
      </c>
      <c r="G1238" s="57"/>
      <c r="H1238" s="10">
        <v>0</v>
      </c>
      <c r="I1238" s="4"/>
      <c r="J1238" s="4"/>
      <c r="K1238" s="4"/>
      <c r="L1238" s="4"/>
      <c r="M1238" s="4"/>
      <c r="N1238" s="4"/>
      <c r="O1238" s="4"/>
    </row>
    <row r="1239" spans="1:15" ht="11.65" customHeight="1" x14ac:dyDescent="0.2">
      <c r="A1239" s="49">
        <v>1239</v>
      </c>
      <c r="C1239" s="56"/>
      <c r="D1239" s="3"/>
      <c r="E1239" s="3"/>
      <c r="F1239" s="3"/>
      <c r="G1239" s="57" t="s">
        <v>201</v>
      </c>
      <c r="H1239" s="12">
        <f>SUBTOTAL(9,H1238)</f>
        <v>0</v>
      </c>
      <c r="I1239" s="4"/>
      <c r="J1239" s="4"/>
      <c r="K1239" s="4"/>
      <c r="L1239" s="4"/>
      <c r="M1239" s="4"/>
      <c r="N1239" s="4"/>
      <c r="O1239" s="4"/>
    </row>
    <row r="1240" spans="1:15" ht="11.65" customHeight="1" x14ac:dyDescent="0.2">
      <c r="A1240" s="49">
        <v>1240</v>
      </c>
      <c r="C1240" s="56"/>
      <c r="D1240" s="3"/>
      <c r="E1240" s="3"/>
      <c r="F1240" s="3"/>
      <c r="G1240" s="57"/>
      <c r="H1240" s="2"/>
      <c r="I1240" s="4"/>
      <c r="J1240" s="4"/>
      <c r="K1240" s="4"/>
      <c r="L1240" s="4"/>
      <c r="M1240" s="4"/>
      <c r="N1240" s="4"/>
      <c r="O1240" s="4"/>
    </row>
    <row r="1241" spans="1:15" ht="11.65" customHeight="1" x14ac:dyDescent="0.2">
      <c r="A1241" s="49">
        <v>1241</v>
      </c>
      <c r="C1241" s="56">
        <v>108364</v>
      </c>
      <c r="D1241" s="3" t="s">
        <v>86</v>
      </c>
      <c r="E1241" s="3"/>
      <c r="F1241" s="3"/>
      <c r="G1241" s="57"/>
      <c r="H1241" s="2"/>
      <c r="I1241" s="4"/>
      <c r="J1241" s="4"/>
      <c r="K1241" s="4"/>
      <c r="L1241" s="4"/>
      <c r="M1241" s="4"/>
      <c r="N1241" s="4"/>
      <c r="O1241" s="4"/>
    </row>
    <row r="1242" spans="1:15" ht="11.65" customHeight="1" x14ac:dyDescent="0.2">
      <c r="A1242" s="49">
        <v>1242</v>
      </c>
      <c r="C1242" s="56"/>
      <c r="D1242" s="3"/>
      <c r="E1242" s="3"/>
      <c r="F1242" s="3" t="s">
        <v>193</v>
      </c>
      <c r="G1242" s="57"/>
      <c r="H1242" s="10">
        <v>-75630813.390000001</v>
      </c>
      <c r="I1242" s="4"/>
      <c r="J1242" s="4"/>
      <c r="K1242" s="4"/>
      <c r="L1242" s="4"/>
      <c r="M1242" s="4"/>
      <c r="N1242" s="4"/>
      <c r="O1242" s="4"/>
    </row>
    <row r="1243" spans="1:15" ht="11.65" customHeight="1" x14ac:dyDescent="0.2">
      <c r="A1243" s="49">
        <v>1243</v>
      </c>
      <c r="C1243" s="56"/>
      <c r="D1243" s="3"/>
      <c r="E1243" s="3"/>
      <c r="F1243" s="3"/>
      <c r="G1243" s="57" t="s">
        <v>201</v>
      </c>
      <c r="H1243" s="12">
        <f>SUBTOTAL(9,H1242)</f>
        <v>-75630813.390000001</v>
      </c>
      <c r="I1243" s="4"/>
      <c r="J1243" s="4"/>
      <c r="K1243" s="4"/>
      <c r="L1243" s="4"/>
      <c r="M1243" s="4"/>
      <c r="N1243" s="4"/>
      <c r="O1243" s="4"/>
    </row>
    <row r="1244" spans="1:15" ht="11.65" customHeight="1" x14ac:dyDescent="0.2">
      <c r="A1244" s="49">
        <v>1244</v>
      </c>
      <c r="C1244" s="56"/>
      <c r="D1244" s="3"/>
      <c r="E1244" s="3"/>
      <c r="F1244" s="3"/>
      <c r="G1244" s="57"/>
      <c r="H1244" s="2"/>
      <c r="I1244" s="4"/>
      <c r="J1244" s="4"/>
      <c r="K1244" s="4"/>
      <c r="L1244" s="4"/>
      <c r="M1244" s="4"/>
      <c r="N1244" s="4"/>
      <c r="O1244" s="4"/>
    </row>
    <row r="1245" spans="1:15" ht="11.65" customHeight="1" x14ac:dyDescent="0.2">
      <c r="A1245" s="49">
        <v>1245</v>
      </c>
      <c r="C1245" s="56">
        <v>108365</v>
      </c>
      <c r="D1245" s="3" t="s">
        <v>87</v>
      </c>
      <c r="E1245" s="3"/>
      <c r="F1245" s="3"/>
      <c r="G1245" s="57"/>
      <c r="H1245" s="2"/>
      <c r="I1245" s="4"/>
      <c r="J1245" s="4"/>
      <c r="K1245" s="4"/>
      <c r="L1245" s="4"/>
      <c r="M1245" s="4"/>
      <c r="N1245" s="4"/>
      <c r="O1245" s="4"/>
    </row>
    <row r="1246" spans="1:15" ht="11.65" customHeight="1" x14ac:dyDescent="0.2">
      <c r="A1246" s="49">
        <v>1246</v>
      </c>
      <c r="C1246" s="56"/>
      <c r="D1246" s="3"/>
      <c r="E1246" s="3"/>
      <c r="F1246" s="3" t="s">
        <v>193</v>
      </c>
      <c r="G1246" s="57"/>
      <c r="H1246" s="10">
        <v>-37212396.979999997</v>
      </c>
      <c r="I1246" s="4"/>
      <c r="J1246" s="4"/>
      <c r="K1246" s="4"/>
      <c r="L1246" s="4"/>
      <c r="M1246" s="4"/>
      <c r="N1246" s="4"/>
      <c r="O1246" s="4"/>
    </row>
    <row r="1247" spans="1:15" ht="11.65" customHeight="1" x14ac:dyDescent="0.2">
      <c r="A1247" s="49">
        <v>1247</v>
      </c>
      <c r="C1247" s="56"/>
      <c r="D1247" s="3"/>
      <c r="E1247" s="3"/>
      <c r="F1247" s="3"/>
      <c r="G1247" s="57" t="s">
        <v>201</v>
      </c>
      <c r="H1247" s="12">
        <f>SUBTOTAL(9,H1246)</f>
        <v>-37212396.979999997</v>
      </c>
      <c r="I1247" s="4"/>
      <c r="J1247" s="4"/>
      <c r="K1247" s="4"/>
      <c r="L1247" s="4"/>
      <c r="M1247" s="4"/>
      <c r="N1247" s="4"/>
      <c r="O1247" s="4"/>
    </row>
    <row r="1248" spans="1:15" ht="11.65" customHeight="1" x14ac:dyDescent="0.2">
      <c r="A1248" s="49">
        <v>1248</v>
      </c>
      <c r="C1248" s="56"/>
      <c r="D1248" s="3"/>
      <c r="E1248" s="3"/>
      <c r="F1248" s="3"/>
      <c r="G1248" s="57"/>
      <c r="H1248" s="2"/>
      <c r="I1248" s="4"/>
      <c r="J1248" s="4"/>
      <c r="K1248" s="4"/>
      <c r="L1248" s="4"/>
      <c r="M1248" s="4"/>
      <c r="N1248" s="4"/>
      <c r="O1248" s="4"/>
    </row>
    <row r="1249" spans="1:15" ht="11.65" customHeight="1" x14ac:dyDescent="0.2">
      <c r="A1249" s="49">
        <v>1249</v>
      </c>
      <c r="C1249" s="56">
        <v>108366</v>
      </c>
      <c r="D1249" s="3" t="s">
        <v>76</v>
      </c>
      <c r="E1249" s="3"/>
      <c r="F1249" s="3"/>
      <c r="G1249" s="57"/>
      <c r="H1249" s="2"/>
      <c r="I1249" s="4"/>
      <c r="J1249" s="4"/>
      <c r="K1249" s="4"/>
      <c r="L1249" s="4"/>
      <c r="M1249" s="4"/>
      <c r="N1249" s="4"/>
      <c r="O1249" s="4"/>
    </row>
    <row r="1250" spans="1:15" ht="11.65" customHeight="1" x14ac:dyDescent="0.2">
      <c r="A1250" s="49">
        <v>1250</v>
      </c>
      <c r="C1250" s="56"/>
      <c r="D1250" s="3"/>
      <c r="E1250" s="3"/>
      <c r="F1250" s="3" t="s">
        <v>193</v>
      </c>
      <c r="G1250" s="57"/>
      <c r="H1250" s="10">
        <v>-11064779.390000001</v>
      </c>
      <c r="I1250" s="4"/>
      <c r="J1250" s="4"/>
      <c r="K1250" s="4"/>
      <c r="L1250" s="4"/>
      <c r="M1250" s="4"/>
      <c r="N1250" s="4"/>
      <c r="O1250" s="4"/>
    </row>
    <row r="1251" spans="1:15" ht="11.65" customHeight="1" x14ac:dyDescent="0.2">
      <c r="A1251" s="49">
        <v>1251</v>
      </c>
      <c r="C1251" s="56"/>
      <c r="D1251" s="3"/>
      <c r="E1251" s="3"/>
      <c r="F1251" s="3"/>
      <c r="G1251" s="57" t="s">
        <v>201</v>
      </c>
      <c r="H1251" s="12">
        <f>SUBTOTAL(9,H1250)</f>
        <v>-11064779.390000001</v>
      </c>
      <c r="I1251" s="4"/>
      <c r="J1251" s="4"/>
      <c r="K1251" s="4"/>
      <c r="L1251" s="4"/>
      <c r="M1251" s="4"/>
      <c r="N1251" s="4"/>
      <c r="O1251" s="4"/>
    </row>
    <row r="1252" spans="1:15" ht="11.65" customHeight="1" x14ac:dyDescent="0.2">
      <c r="A1252" s="49">
        <v>1252</v>
      </c>
      <c r="C1252" s="56"/>
      <c r="D1252" s="3"/>
      <c r="E1252" s="3"/>
      <c r="F1252" s="3"/>
      <c r="G1252" s="57"/>
      <c r="H1252" s="2"/>
      <c r="I1252" s="4"/>
      <c r="J1252" s="4"/>
      <c r="K1252" s="4"/>
      <c r="L1252" s="4"/>
      <c r="M1252" s="4"/>
      <c r="N1252" s="4"/>
      <c r="O1252" s="4"/>
    </row>
    <row r="1253" spans="1:15" ht="11.65" customHeight="1" x14ac:dyDescent="0.2">
      <c r="A1253" s="49">
        <v>1253</v>
      </c>
      <c r="C1253" s="56">
        <v>108367</v>
      </c>
      <c r="D1253" s="3" t="s">
        <v>77</v>
      </c>
      <c r="E1253" s="3"/>
      <c r="F1253" s="3"/>
      <c r="G1253" s="57"/>
      <c r="H1253" s="2"/>
      <c r="I1253" s="4"/>
      <c r="J1253" s="4"/>
      <c r="K1253" s="4"/>
      <c r="L1253" s="4"/>
      <c r="M1253" s="4"/>
      <c r="N1253" s="4"/>
      <c r="O1253" s="4"/>
    </row>
    <row r="1254" spans="1:15" ht="11.65" customHeight="1" x14ac:dyDescent="0.2">
      <c r="A1254" s="49">
        <v>1254</v>
      </c>
      <c r="C1254" s="56"/>
      <c r="D1254" s="3"/>
      <c r="E1254" s="3"/>
      <c r="F1254" s="3" t="s">
        <v>193</v>
      </c>
      <c r="G1254" s="57"/>
      <c r="H1254" s="10">
        <v>-13562853.52</v>
      </c>
      <c r="I1254" s="4"/>
      <c r="J1254" s="4"/>
      <c r="K1254" s="4"/>
      <c r="L1254" s="4"/>
      <c r="M1254" s="4"/>
      <c r="N1254" s="4"/>
      <c r="O1254" s="4"/>
    </row>
    <row r="1255" spans="1:15" ht="11.65" customHeight="1" x14ac:dyDescent="0.2">
      <c r="A1255" s="49">
        <v>1255</v>
      </c>
      <c r="C1255" s="56"/>
      <c r="D1255" s="3"/>
      <c r="E1255" s="3"/>
      <c r="F1255" s="3"/>
      <c r="G1255" s="57" t="s">
        <v>201</v>
      </c>
      <c r="H1255" s="12">
        <f>SUBTOTAL(9,H1254)</f>
        <v>-13562853.52</v>
      </c>
      <c r="I1255" s="4"/>
      <c r="J1255" s="4"/>
      <c r="K1255" s="4"/>
      <c r="L1255" s="4"/>
      <c r="M1255" s="4"/>
      <c r="N1255" s="4"/>
      <c r="O1255" s="4"/>
    </row>
    <row r="1256" spans="1:15" ht="11.65" customHeight="1" x14ac:dyDescent="0.2">
      <c r="A1256" s="49">
        <v>1256</v>
      </c>
      <c r="C1256" s="56"/>
      <c r="D1256" s="3"/>
      <c r="E1256" s="3"/>
      <c r="F1256" s="3"/>
      <c r="G1256" s="57"/>
      <c r="H1256" s="2"/>
      <c r="I1256" s="4"/>
      <c r="J1256" s="4"/>
      <c r="K1256" s="4"/>
      <c r="L1256" s="4"/>
      <c r="M1256" s="4"/>
      <c r="N1256" s="4"/>
      <c r="O1256" s="4"/>
    </row>
    <row r="1257" spans="1:15" ht="11.65" customHeight="1" x14ac:dyDescent="0.2">
      <c r="A1257" s="49">
        <v>1257</v>
      </c>
      <c r="C1257" s="56">
        <v>108368</v>
      </c>
      <c r="D1257" s="3" t="s">
        <v>88</v>
      </c>
      <c r="E1257" s="3"/>
      <c r="F1257" s="3"/>
      <c r="G1257" s="57"/>
      <c r="H1257" s="2"/>
      <c r="I1257" s="4"/>
      <c r="J1257" s="4"/>
      <c r="K1257" s="4"/>
      <c r="L1257" s="4"/>
      <c r="M1257" s="4"/>
      <c r="N1257" s="4"/>
      <c r="O1257" s="4"/>
    </row>
    <row r="1258" spans="1:15" ht="11.65" customHeight="1" x14ac:dyDescent="0.2">
      <c r="A1258" s="49">
        <v>1258</v>
      </c>
      <c r="C1258" s="56"/>
      <c r="D1258" s="3"/>
      <c r="E1258" s="3"/>
      <c r="F1258" s="3" t="s">
        <v>193</v>
      </c>
      <c r="G1258" s="57"/>
      <c r="H1258" s="10">
        <v>-64803868.68</v>
      </c>
      <c r="I1258" s="4"/>
      <c r="J1258" s="4"/>
      <c r="K1258" s="4"/>
      <c r="L1258" s="4"/>
      <c r="M1258" s="4"/>
      <c r="N1258" s="4"/>
      <c r="O1258" s="4"/>
    </row>
    <row r="1259" spans="1:15" ht="11.65" customHeight="1" x14ac:dyDescent="0.2">
      <c r="A1259" s="49">
        <v>1259</v>
      </c>
      <c r="C1259" s="56"/>
      <c r="D1259" s="3"/>
      <c r="E1259" s="3"/>
      <c r="F1259" s="3"/>
      <c r="G1259" s="57" t="s">
        <v>201</v>
      </c>
      <c r="H1259" s="12">
        <f>SUBTOTAL(9,H1258)</f>
        <v>-64803868.68</v>
      </c>
      <c r="I1259" s="4"/>
      <c r="J1259" s="4"/>
      <c r="K1259" s="4"/>
      <c r="L1259" s="4"/>
      <c r="M1259" s="4"/>
      <c r="N1259" s="4"/>
      <c r="O1259" s="4"/>
    </row>
    <row r="1260" spans="1:15" ht="11.65" customHeight="1" x14ac:dyDescent="0.2">
      <c r="A1260" s="49">
        <v>1260</v>
      </c>
      <c r="C1260" s="56"/>
      <c r="D1260" s="3"/>
      <c r="E1260" s="3"/>
      <c r="F1260" s="3"/>
      <c r="G1260" s="57"/>
      <c r="H1260" s="2"/>
      <c r="I1260" s="4"/>
      <c r="J1260" s="4"/>
      <c r="K1260" s="4"/>
      <c r="L1260" s="4"/>
      <c r="M1260" s="4"/>
      <c r="N1260" s="4"/>
      <c r="O1260" s="4"/>
    </row>
    <row r="1261" spans="1:15" ht="11.65" customHeight="1" x14ac:dyDescent="0.2">
      <c r="A1261" s="49">
        <v>1261</v>
      </c>
      <c r="C1261" s="56">
        <v>108369</v>
      </c>
      <c r="D1261" s="3" t="s">
        <v>27</v>
      </c>
      <c r="E1261" s="3"/>
      <c r="F1261" s="3"/>
      <c r="G1261" s="57"/>
      <c r="H1261" s="2"/>
      <c r="I1261" s="4"/>
      <c r="J1261" s="4"/>
      <c r="K1261" s="4"/>
      <c r="L1261" s="4"/>
      <c r="M1261" s="4"/>
      <c r="N1261" s="4"/>
      <c r="O1261" s="4"/>
    </row>
    <row r="1262" spans="1:15" ht="11.65" customHeight="1" x14ac:dyDescent="0.2">
      <c r="A1262" s="49">
        <v>1262</v>
      </c>
      <c r="C1262" s="56"/>
      <c r="D1262" s="3"/>
      <c r="E1262" s="3"/>
      <c r="F1262" s="3" t="s">
        <v>193</v>
      </c>
      <c r="G1262" s="57"/>
      <c r="H1262" s="10">
        <v>-32898932.27</v>
      </c>
      <c r="I1262" s="4"/>
      <c r="J1262" s="4"/>
      <c r="K1262" s="4"/>
      <c r="L1262" s="4"/>
      <c r="M1262" s="4"/>
      <c r="N1262" s="4"/>
      <c r="O1262" s="4"/>
    </row>
    <row r="1263" spans="1:15" ht="11.65" customHeight="1" x14ac:dyDescent="0.2">
      <c r="A1263" s="49">
        <v>1263</v>
      </c>
      <c r="C1263" s="56"/>
      <c r="D1263" s="3"/>
      <c r="E1263" s="3"/>
      <c r="F1263" s="3"/>
      <c r="G1263" s="57" t="s">
        <v>201</v>
      </c>
      <c r="H1263" s="12">
        <f>SUBTOTAL(9,H1262)</f>
        <v>-32898932.27</v>
      </c>
      <c r="I1263" s="4"/>
      <c r="J1263" s="4"/>
      <c r="K1263" s="4"/>
      <c r="L1263" s="4"/>
      <c r="M1263" s="4"/>
      <c r="N1263" s="4"/>
      <c r="O1263" s="4"/>
    </row>
    <row r="1264" spans="1:15" ht="11.65" customHeight="1" x14ac:dyDescent="0.2">
      <c r="A1264" s="49">
        <v>1264</v>
      </c>
      <c r="C1264" s="56"/>
      <c r="D1264" s="3"/>
      <c r="E1264" s="3"/>
      <c r="F1264" s="3"/>
      <c r="G1264" s="57"/>
      <c r="H1264" s="2"/>
      <c r="I1264" s="4"/>
      <c r="J1264" s="4"/>
      <c r="K1264" s="4"/>
      <c r="L1264" s="4"/>
      <c r="M1264" s="4"/>
      <c r="N1264" s="4"/>
      <c r="O1264" s="4"/>
    </row>
    <row r="1265" spans="1:15" ht="11.65" customHeight="1" x14ac:dyDescent="0.2">
      <c r="A1265" s="49">
        <v>1265</v>
      </c>
      <c r="C1265" s="56">
        <v>108370</v>
      </c>
      <c r="D1265" s="3" t="s">
        <v>28</v>
      </c>
      <c r="E1265" s="3"/>
      <c r="F1265" s="3"/>
      <c r="G1265" s="57"/>
      <c r="H1265" s="2"/>
      <c r="I1265" s="4"/>
      <c r="J1265" s="4"/>
      <c r="K1265" s="4"/>
      <c r="L1265" s="4"/>
      <c r="M1265" s="4"/>
      <c r="N1265" s="4"/>
      <c r="O1265" s="4"/>
    </row>
    <row r="1266" spans="1:15" ht="11.65" customHeight="1" x14ac:dyDescent="0.2">
      <c r="A1266" s="49">
        <v>1266</v>
      </c>
      <c r="C1266" s="56"/>
      <c r="D1266" s="3"/>
      <c r="E1266" s="3"/>
      <c r="F1266" s="3" t="s">
        <v>193</v>
      </c>
      <c r="G1266" s="57"/>
      <c r="H1266" s="10">
        <v>-8062632.4199999999</v>
      </c>
      <c r="I1266" s="4"/>
      <c r="J1266" s="15"/>
      <c r="K1266" s="15"/>
      <c r="L1266" s="15"/>
      <c r="M1266" s="15"/>
      <c r="N1266" s="15"/>
      <c r="O1266" s="15"/>
    </row>
    <row r="1267" spans="1:15" ht="11.65" customHeight="1" x14ac:dyDescent="0.2">
      <c r="A1267" s="49">
        <v>1267</v>
      </c>
      <c r="C1267" s="56"/>
      <c r="D1267" s="3"/>
      <c r="E1267" s="3"/>
      <c r="F1267" s="3"/>
      <c r="G1267" s="57" t="s">
        <v>201</v>
      </c>
      <c r="H1267" s="12">
        <f>SUBTOTAL(9,H1266)</f>
        <v>-8062632.4199999999</v>
      </c>
      <c r="I1267" s="4"/>
      <c r="J1267" s="17"/>
      <c r="K1267" s="17"/>
      <c r="L1267" s="17"/>
      <c r="M1267" s="17"/>
      <c r="N1267" s="17"/>
      <c r="O1267" s="17"/>
    </row>
    <row r="1268" spans="1:15" ht="11.65" customHeight="1" x14ac:dyDescent="0.2">
      <c r="A1268" s="49">
        <v>1268</v>
      </c>
      <c r="C1268" s="56"/>
      <c r="D1268" s="3"/>
      <c r="E1268" s="3"/>
      <c r="F1268" s="3"/>
      <c r="G1268" s="57"/>
      <c r="H1268" s="2"/>
      <c r="I1268" s="4"/>
      <c r="J1268" s="4"/>
      <c r="K1268" s="4"/>
      <c r="L1268" s="4"/>
      <c r="M1268" s="4"/>
      <c r="N1268" s="4"/>
      <c r="O1268" s="4"/>
    </row>
    <row r="1269" spans="1:15" ht="11.65" customHeight="1" x14ac:dyDescent="0.2">
      <c r="A1269" s="49">
        <v>1269</v>
      </c>
      <c r="C1269" s="56"/>
      <c r="D1269" s="3"/>
      <c r="E1269" s="58"/>
      <c r="F1269" s="3"/>
      <c r="G1269" s="57"/>
      <c r="H1269" s="14"/>
      <c r="I1269" s="4"/>
      <c r="J1269" s="4"/>
      <c r="K1269" s="4"/>
      <c r="L1269" s="4"/>
      <c r="M1269" s="4"/>
      <c r="N1269" s="4"/>
      <c r="O1269" s="4"/>
    </row>
    <row r="1270" spans="1:15" ht="11.65" customHeight="1" x14ac:dyDescent="0.2">
      <c r="A1270" s="49">
        <v>1270</v>
      </c>
      <c r="C1270" s="59"/>
      <c r="D1270" s="60"/>
      <c r="E1270" s="61"/>
      <c r="F1270" s="60"/>
      <c r="G1270" s="62"/>
      <c r="H1270" s="16"/>
      <c r="I1270" s="4"/>
      <c r="J1270" s="4"/>
      <c r="K1270" s="4"/>
      <c r="L1270" s="4"/>
      <c r="M1270" s="4"/>
      <c r="N1270" s="4"/>
      <c r="O1270" s="4"/>
    </row>
    <row r="1271" spans="1:15" ht="11.65" customHeight="1" x14ac:dyDescent="0.2">
      <c r="A1271" s="49">
        <v>1271</v>
      </c>
      <c r="C1271" s="56">
        <v>108371</v>
      </c>
      <c r="D1271" s="3" t="s">
        <v>89</v>
      </c>
      <c r="E1271" s="3"/>
      <c r="F1271" s="3"/>
      <c r="G1271" s="57"/>
      <c r="H1271" s="2"/>
      <c r="I1271" s="4"/>
      <c r="J1271" s="4"/>
      <c r="K1271" s="4"/>
      <c r="L1271" s="4"/>
      <c r="M1271" s="4"/>
      <c r="N1271" s="4"/>
      <c r="O1271" s="4"/>
    </row>
    <row r="1272" spans="1:15" ht="11.65" customHeight="1" x14ac:dyDescent="0.2">
      <c r="A1272" s="49">
        <v>1272</v>
      </c>
      <c r="C1272" s="56"/>
      <c r="D1272" s="3"/>
      <c r="E1272" s="3"/>
      <c r="F1272" s="3" t="s">
        <v>193</v>
      </c>
      <c r="G1272" s="57"/>
      <c r="H1272" s="10">
        <v>-423861.45</v>
      </c>
      <c r="I1272" s="4"/>
      <c r="J1272" s="4"/>
      <c r="K1272" s="4"/>
      <c r="L1272" s="4"/>
      <c r="M1272" s="4"/>
      <c r="N1272" s="4"/>
      <c r="O1272" s="4"/>
    </row>
    <row r="1273" spans="1:15" ht="11.65" customHeight="1" x14ac:dyDescent="0.2">
      <c r="A1273" s="49">
        <v>1273</v>
      </c>
      <c r="C1273" s="56"/>
      <c r="D1273" s="3"/>
      <c r="E1273" s="3"/>
      <c r="F1273" s="3"/>
      <c r="G1273" s="57" t="s">
        <v>201</v>
      </c>
      <c r="H1273" s="12">
        <f>SUBTOTAL(9,H1272)</f>
        <v>-423861.45</v>
      </c>
      <c r="I1273" s="4"/>
      <c r="J1273" s="4"/>
      <c r="K1273" s="4"/>
      <c r="L1273" s="4"/>
      <c r="M1273" s="4"/>
      <c r="N1273" s="4"/>
      <c r="O1273" s="4"/>
    </row>
    <row r="1274" spans="1:15" ht="11.65" customHeight="1" x14ac:dyDescent="0.2">
      <c r="A1274" s="49">
        <v>1274</v>
      </c>
      <c r="C1274" s="56"/>
      <c r="D1274" s="3"/>
      <c r="E1274" s="3"/>
      <c r="F1274" s="3"/>
      <c r="G1274" s="57"/>
      <c r="H1274" s="2"/>
      <c r="I1274" s="4"/>
      <c r="J1274" s="4"/>
      <c r="K1274" s="4"/>
      <c r="L1274" s="4"/>
      <c r="M1274" s="4"/>
      <c r="N1274" s="4"/>
      <c r="O1274" s="4"/>
    </row>
    <row r="1275" spans="1:15" ht="11.65" customHeight="1" x14ac:dyDescent="0.2">
      <c r="A1275" s="49">
        <v>1275</v>
      </c>
      <c r="C1275" s="56">
        <v>108372</v>
      </c>
      <c r="D1275" s="3" t="s">
        <v>29</v>
      </c>
      <c r="E1275" s="3"/>
      <c r="F1275" s="3"/>
      <c r="G1275" s="57"/>
      <c r="H1275" s="2"/>
      <c r="I1275" s="4"/>
      <c r="J1275" s="4"/>
      <c r="K1275" s="4"/>
      <c r="L1275" s="4"/>
      <c r="M1275" s="4"/>
      <c r="N1275" s="4"/>
      <c r="O1275" s="4"/>
    </row>
    <row r="1276" spans="1:15" ht="11.65" customHeight="1" x14ac:dyDescent="0.2">
      <c r="A1276" s="49">
        <v>1276</v>
      </c>
      <c r="C1276" s="56"/>
      <c r="D1276" s="3"/>
      <c r="E1276" s="3"/>
      <c r="F1276" s="3" t="s">
        <v>193</v>
      </c>
      <c r="G1276" s="57"/>
      <c r="H1276" s="10">
        <v>0</v>
      </c>
      <c r="I1276" s="4"/>
      <c r="J1276" s="4"/>
      <c r="K1276" s="4"/>
      <c r="L1276" s="4"/>
      <c r="M1276" s="4"/>
      <c r="N1276" s="4"/>
      <c r="O1276" s="4"/>
    </row>
    <row r="1277" spans="1:15" ht="11.65" customHeight="1" x14ac:dyDescent="0.2">
      <c r="A1277" s="49">
        <v>1277</v>
      </c>
      <c r="C1277" s="56"/>
      <c r="D1277" s="3"/>
      <c r="E1277" s="3"/>
      <c r="F1277" s="3"/>
      <c r="G1277" s="57" t="s">
        <v>201</v>
      </c>
      <c r="H1277" s="12">
        <f>SUBTOTAL(9,H1276)</f>
        <v>0</v>
      </c>
      <c r="I1277" s="4"/>
      <c r="J1277" s="4"/>
      <c r="K1277" s="4"/>
      <c r="L1277" s="4"/>
      <c r="M1277" s="4"/>
      <c r="N1277" s="4"/>
      <c r="O1277" s="4"/>
    </row>
    <row r="1278" spans="1:15" ht="11.65" customHeight="1" x14ac:dyDescent="0.2">
      <c r="A1278" s="49">
        <v>1278</v>
      </c>
      <c r="C1278" s="56"/>
      <c r="D1278" s="3"/>
      <c r="E1278" s="3"/>
      <c r="F1278" s="3"/>
      <c r="G1278" s="57"/>
      <c r="H1278" s="2"/>
      <c r="I1278" s="4"/>
      <c r="J1278" s="4"/>
      <c r="K1278" s="4"/>
      <c r="L1278" s="4"/>
      <c r="M1278" s="4"/>
      <c r="N1278" s="4"/>
      <c r="O1278" s="4"/>
    </row>
    <row r="1279" spans="1:15" ht="11.65" customHeight="1" x14ac:dyDescent="0.2">
      <c r="A1279" s="49">
        <v>1279</v>
      </c>
      <c r="C1279" s="56">
        <v>108373</v>
      </c>
      <c r="D1279" s="3" t="s">
        <v>90</v>
      </c>
      <c r="E1279" s="3"/>
      <c r="F1279" s="3"/>
      <c r="G1279" s="57"/>
      <c r="H1279" s="2"/>
      <c r="I1279" s="4"/>
      <c r="J1279" s="4"/>
      <c r="K1279" s="4"/>
      <c r="L1279" s="4"/>
      <c r="M1279" s="4"/>
      <c r="N1279" s="4"/>
      <c r="O1279" s="4"/>
    </row>
    <row r="1280" spans="1:15" ht="11.65" customHeight="1" x14ac:dyDescent="0.2">
      <c r="A1280" s="49">
        <v>1280</v>
      </c>
      <c r="C1280" s="56"/>
      <c r="D1280" s="3"/>
      <c r="E1280" s="3"/>
      <c r="F1280" s="3" t="s">
        <v>193</v>
      </c>
      <c r="G1280" s="57"/>
      <c r="H1280" s="10">
        <v>-1751003.31</v>
      </c>
      <c r="I1280" s="4"/>
      <c r="J1280" s="4"/>
      <c r="K1280" s="4"/>
      <c r="L1280" s="4"/>
      <c r="M1280" s="4"/>
      <c r="N1280" s="4"/>
      <c r="O1280" s="4"/>
    </row>
    <row r="1281" spans="1:15" ht="11.65" customHeight="1" x14ac:dyDescent="0.2">
      <c r="A1281" s="49">
        <v>1281</v>
      </c>
      <c r="C1281" s="56"/>
      <c r="D1281" s="3"/>
      <c r="E1281" s="3"/>
      <c r="F1281" s="3"/>
      <c r="G1281" s="57" t="s">
        <v>201</v>
      </c>
      <c r="H1281" s="12">
        <f>SUBTOTAL(9,H1280)</f>
        <v>-1751003.31</v>
      </c>
      <c r="I1281" s="4"/>
      <c r="J1281" s="4"/>
      <c r="K1281" s="4"/>
      <c r="L1281" s="4"/>
      <c r="M1281" s="4"/>
      <c r="N1281" s="4"/>
      <c r="O1281" s="4"/>
    </row>
    <row r="1282" spans="1:15" ht="11.65" customHeight="1" x14ac:dyDescent="0.2">
      <c r="A1282" s="49">
        <v>1282</v>
      </c>
      <c r="C1282" s="56"/>
      <c r="D1282" s="3"/>
      <c r="E1282" s="3"/>
      <c r="F1282" s="3"/>
      <c r="G1282" s="57"/>
      <c r="H1282" s="2"/>
      <c r="I1282" s="4"/>
      <c r="J1282" s="4"/>
      <c r="K1282" s="4"/>
      <c r="L1282" s="4"/>
      <c r="M1282" s="4"/>
      <c r="N1282" s="4"/>
      <c r="O1282" s="4"/>
    </row>
    <row r="1283" spans="1:15" ht="11.65" customHeight="1" x14ac:dyDescent="0.2">
      <c r="A1283" s="49">
        <v>1283</v>
      </c>
      <c r="C1283" s="56" t="s">
        <v>216</v>
      </c>
      <c r="D1283" s="3" t="s">
        <v>92</v>
      </c>
      <c r="E1283" s="3"/>
      <c r="F1283" s="3"/>
      <c r="G1283" s="57"/>
      <c r="H1283" s="2"/>
      <c r="I1283" s="4"/>
      <c r="J1283" s="4"/>
      <c r="K1283" s="4"/>
      <c r="L1283" s="4"/>
      <c r="M1283" s="4"/>
      <c r="N1283" s="4"/>
      <c r="O1283" s="4"/>
    </row>
    <row r="1284" spans="1:15" ht="11.65" customHeight="1" x14ac:dyDescent="0.2">
      <c r="A1284" s="49">
        <v>1284</v>
      </c>
      <c r="C1284" s="56"/>
      <c r="D1284" s="3"/>
      <c r="E1284" s="3"/>
      <c r="F1284" s="3" t="s">
        <v>193</v>
      </c>
      <c r="G1284" s="57"/>
      <c r="H1284" s="10">
        <v>0</v>
      </c>
      <c r="I1284" s="4"/>
      <c r="J1284" s="4"/>
      <c r="K1284" s="4"/>
      <c r="L1284" s="4"/>
      <c r="M1284" s="4"/>
      <c r="N1284" s="4"/>
      <c r="O1284" s="4"/>
    </row>
    <row r="1285" spans="1:15" ht="11.65" customHeight="1" x14ac:dyDescent="0.2">
      <c r="A1285" s="49">
        <v>1285</v>
      </c>
      <c r="C1285" s="56"/>
      <c r="D1285" s="3"/>
      <c r="E1285" s="3"/>
      <c r="F1285" s="3"/>
      <c r="G1285" s="57"/>
      <c r="H1285" s="12">
        <f>SUBTOTAL(9,H1284)</f>
        <v>0</v>
      </c>
      <c r="I1285" s="4"/>
      <c r="J1285" s="4"/>
      <c r="K1285" s="4"/>
      <c r="L1285" s="4"/>
      <c r="M1285" s="4"/>
      <c r="N1285" s="4"/>
      <c r="O1285" s="4"/>
    </row>
    <row r="1286" spans="1:15" ht="11.65" customHeight="1" x14ac:dyDescent="0.2">
      <c r="A1286" s="49">
        <v>1286</v>
      </c>
      <c r="C1286" s="56"/>
      <c r="D1286" s="3"/>
      <c r="E1286" s="3"/>
      <c r="F1286" s="3"/>
      <c r="G1286" s="57"/>
      <c r="H1286" s="2"/>
      <c r="I1286" s="4"/>
      <c r="J1286" s="4"/>
      <c r="K1286" s="4"/>
      <c r="L1286" s="4"/>
      <c r="M1286" s="4"/>
      <c r="N1286" s="4"/>
      <c r="O1286" s="4"/>
    </row>
    <row r="1287" spans="1:15" ht="11.65" customHeight="1" x14ac:dyDescent="0.2">
      <c r="A1287" s="49">
        <v>1287</v>
      </c>
      <c r="C1287" s="56" t="s">
        <v>217</v>
      </c>
      <c r="D1287" s="3" t="s">
        <v>94</v>
      </c>
      <c r="E1287" s="3"/>
      <c r="F1287" s="3"/>
      <c r="G1287" s="57"/>
      <c r="H1287" s="2"/>
      <c r="I1287" s="4"/>
      <c r="J1287" s="4"/>
      <c r="K1287" s="4"/>
      <c r="L1287" s="4"/>
      <c r="M1287" s="4"/>
      <c r="N1287" s="4"/>
      <c r="O1287" s="4"/>
    </row>
    <row r="1288" spans="1:15" ht="11.65" customHeight="1" x14ac:dyDescent="0.2">
      <c r="A1288" s="49">
        <v>1288</v>
      </c>
      <c r="C1288" s="56"/>
      <c r="D1288" s="3"/>
      <c r="E1288" s="3"/>
      <c r="F1288" s="3" t="s">
        <v>193</v>
      </c>
      <c r="G1288" s="57"/>
      <c r="H1288" s="10">
        <v>0</v>
      </c>
      <c r="I1288" s="4"/>
      <c r="J1288" s="4"/>
      <c r="K1288" s="4"/>
      <c r="L1288" s="4"/>
      <c r="M1288" s="4"/>
      <c r="N1288" s="4"/>
      <c r="O1288" s="4"/>
    </row>
    <row r="1289" spans="1:15" ht="11.65" customHeight="1" x14ac:dyDescent="0.2">
      <c r="A1289" s="49">
        <v>1289</v>
      </c>
      <c r="C1289" s="56"/>
      <c r="D1289" s="3"/>
      <c r="E1289" s="3"/>
      <c r="F1289" s="3"/>
      <c r="G1289" s="57"/>
      <c r="H1289" s="12">
        <f>SUBTOTAL(9,H1288)</f>
        <v>0</v>
      </c>
      <c r="I1289" s="4"/>
      <c r="J1289" s="4"/>
      <c r="K1289" s="4"/>
      <c r="L1289" s="4"/>
      <c r="M1289" s="4"/>
      <c r="N1289" s="4"/>
      <c r="O1289" s="4"/>
    </row>
    <row r="1290" spans="1:15" ht="11.65" customHeight="1" x14ac:dyDescent="0.2">
      <c r="A1290" s="49">
        <v>1290</v>
      </c>
      <c r="C1290" s="56"/>
      <c r="D1290" s="3"/>
      <c r="E1290" s="3"/>
      <c r="F1290" s="3"/>
      <c r="G1290" s="57"/>
      <c r="H1290" s="2"/>
      <c r="I1290" s="4"/>
      <c r="J1290" s="4"/>
      <c r="K1290" s="4"/>
      <c r="L1290" s="4"/>
      <c r="M1290" s="4"/>
      <c r="N1290" s="4"/>
      <c r="O1290" s="4"/>
    </row>
    <row r="1291" spans="1:15" ht="11.65" customHeight="1" x14ac:dyDescent="0.2">
      <c r="A1291" s="49">
        <v>1291</v>
      </c>
      <c r="C1291" s="56" t="s">
        <v>218</v>
      </c>
      <c r="D1291" s="3" t="s">
        <v>94</v>
      </c>
      <c r="E1291" s="3"/>
      <c r="F1291" s="3"/>
      <c r="G1291" s="57"/>
      <c r="H1291" s="2"/>
      <c r="I1291" s="4"/>
      <c r="J1291" s="4"/>
      <c r="K1291" s="4"/>
      <c r="L1291" s="4"/>
      <c r="M1291" s="4"/>
      <c r="N1291" s="4"/>
      <c r="O1291" s="4"/>
    </row>
    <row r="1292" spans="1:15" ht="11.65" customHeight="1" x14ac:dyDescent="0.2">
      <c r="A1292" s="49">
        <v>1292</v>
      </c>
      <c r="C1292" s="56"/>
      <c r="D1292" s="3"/>
      <c r="E1292" s="3"/>
      <c r="F1292" s="3" t="s">
        <v>193</v>
      </c>
      <c r="G1292" s="57"/>
      <c r="H1292" s="10">
        <v>523102</v>
      </c>
      <c r="I1292" s="4"/>
      <c r="J1292" s="4"/>
      <c r="K1292" s="4"/>
      <c r="L1292" s="4"/>
      <c r="M1292" s="4"/>
      <c r="N1292" s="4"/>
      <c r="O1292" s="4"/>
    </row>
    <row r="1293" spans="1:15" ht="11.65" customHeight="1" x14ac:dyDescent="0.2">
      <c r="A1293" s="49">
        <v>1293</v>
      </c>
      <c r="C1293" s="56"/>
      <c r="D1293" s="3"/>
      <c r="E1293" s="3"/>
      <c r="F1293" s="3"/>
      <c r="G1293" s="57"/>
      <c r="H1293" s="12">
        <f>SUBTOTAL(9,H1292)</f>
        <v>523102</v>
      </c>
      <c r="I1293" s="4"/>
      <c r="J1293" s="11"/>
      <c r="K1293" s="11"/>
      <c r="L1293" s="11"/>
      <c r="M1293" s="11"/>
      <c r="N1293" s="11"/>
      <c r="O1293" s="11"/>
    </row>
    <row r="1294" spans="1:15" ht="11.65" customHeight="1" x14ac:dyDescent="0.2">
      <c r="A1294" s="49">
        <v>1294</v>
      </c>
      <c r="C1294" s="56"/>
      <c r="D1294" s="3"/>
      <c r="E1294" s="3"/>
      <c r="F1294" s="3"/>
      <c r="G1294" s="57"/>
      <c r="H1294" s="2"/>
      <c r="I1294" s="4"/>
      <c r="J1294" s="4"/>
      <c r="K1294" s="4"/>
      <c r="L1294" s="4"/>
      <c r="M1294" s="4"/>
      <c r="N1294" s="4"/>
      <c r="O1294" s="4"/>
    </row>
    <row r="1295" spans="1:15" ht="11.65" customHeight="1" x14ac:dyDescent="0.2">
      <c r="A1295" s="49">
        <v>1295</v>
      </c>
      <c r="C1295" s="56"/>
      <c r="D1295" s="3"/>
      <c r="E1295" s="3"/>
      <c r="F1295" s="3"/>
      <c r="G1295" s="57"/>
      <c r="H1295" s="2"/>
      <c r="I1295" s="4"/>
      <c r="J1295" s="4"/>
      <c r="K1295" s="4"/>
      <c r="L1295" s="4"/>
      <c r="M1295" s="4"/>
      <c r="N1295" s="4"/>
      <c r="O1295" s="4"/>
    </row>
    <row r="1296" spans="1:15" ht="11.65" customHeight="1" thickBot="1" x14ac:dyDescent="0.25">
      <c r="A1296" s="49">
        <v>1296</v>
      </c>
      <c r="C1296" s="63" t="s">
        <v>219</v>
      </c>
      <c r="D1296" s="3"/>
      <c r="E1296" s="3"/>
      <c r="F1296" s="3"/>
      <c r="G1296" s="57" t="s">
        <v>201</v>
      </c>
      <c r="H1296" s="13">
        <f>SUBTOTAL(9,H1226:H1293)</f>
        <v>-273678014.91000003</v>
      </c>
      <c r="I1296" s="4"/>
      <c r="J1296" s="4"/>
      <c r="K1296" s="4"/>
      <c r="L1296" s="4"/>
      <c r="M1296" s="4"/>
      <c r="N1296" s="4"/>
      <c r="O1296" s="4"/>
    </row>
    <row r="1297" spans="1:15" ht="11.65" customHeight="1" thickTop="1" x14ac:dyDescent="0.2">
      <c r="A1297" s="49">
        <v>1297</v>
      </c>
      <c r="C1297" s="56"/>
      <c r="D1297" s="3"/>
      <c r="E1297" s="3"/>
      <c r="F1297" s="3"/>
      <c r="G1297" s="57"/>
      <c r="H1297" s="2"/>
      <c r="I1297" s="4"/>
      <c r="J1297" s="4"/>
      <c r="K1297" s="4"/>
      <c r="L1297" s="4"/>
      <c r="M1297" s="4"/>
      <c r="N1297" s="4"/>
      <c r="O1297" s="4"/>
    </row>
    <row r="1298" spans="1:15" ht="11.65" customHeight="1" x14ac:dyDescent="0.2">
      <c r="A1298" s="49">
        <v>1298</v>
      </c>
      <c r="C1298" s="56" t="s">
        <v>220</v>
      </c>
      <c r="D1298" s="3"/>
      <c r="E1298" s="3"/>
      <c r="F1298" s="3"/>
      <c r="G1298" s="57"/>
      <c r="H1298" s="2"/>
      <c r="I1298" s="4"/>
      <c r="J1298" s="4"/>
      <c r="K1298" s="4"/>
      <c r="L1298" s="4"/>
      <c r="M1298" s="4"/>
      <c r="N1298" s="4"/>
      <c r="O1298" s="4"/>
    </row>
    <row r="1299" spans="1:15" ht="11.65" customHeight="1" x14ac:dyDescent="0.2">
      <c r="A1299" s="49">
        <v>1299</v>
      </c>
      <c r="C1299" s="56"/>
      <c r="D1299" s="3"/>
      <c r="E1299" s="3" t="s">
        <v>193</v>
      </c>
      <c r="F1299" s="3"/>
      <c r="G1299" s="57"/>
      <c r="H1299" s="10">
        <f>H1296</f>
        <v>-273678014.91000003</v>
      </c>
      <c r="I1299" s="4"/>
      <c r="J1299" s="4"/>
      <c r="K1299" s="4"/>
      <c r="L1299" s="4"/>
      <c r="M1299" s="4"/>
      <c r="N1299" s="4"/>
      <c r="O1299" s="4"/>
    </row>
    <row r="1300" spans="1:15" ht="11.65" customHeight="1" x14ac:dyDescent="0.2">
      <c r="A1300" s="49">
        <v>1300</v>
      </c>
      <c r="C1300" s="56"/>
      <c r="D1300" s="3"/>
      <c r="E1300" s="3"/>
      <c r="F1300" s="3"/>
      <c r="G1300" s="57"/>
      <c r="H1300" s="2"/>
      <c r="I1300" s="4"/>
      <c r="J1300" s="4"/>
      <c r="K1300" s="4"/>
      <c r="L1300" s="4"/>
      <c r="M1300" s="4"/>
      <c r="N1300" s="4"/>
      <c r="O1300" s="4"/>
    </row>
    <row r="1301" spans="1:15" ht="11.65" customHeight="1" thickBot="1" x14ac:dyDescent="0.25">
      <c r="A1301" s="49">
        <v>1301</v>
      </c>
      <c r="C1301" s="56" t="s">
        <v>221</v>
      </c>
      <c r="D1301" s="3"/>
      <c r="E1301" s="3"/>
      <c r="F1301" s="3"/>
      <c r="G1301" s="57" t="s">
        <v>201</v>
      </c>
      <c r="H1301" s="19">
        <f>H1299</f>
        <v>-273678014.91000003</v>
      </c>
      <c r="I1301" s="4"/>
      <c r="J1301" s="4"/>
      <c r="K1301" s="4"/>
      <c r="L1301" s="4"/>
      <c r="M1301" s="4"/>
      <c r="N1301" s="4"/>
      <c r="O1301" s="4"/>
    </row>
    <row r="1302" spans="1:15" ht="11.65" customHeight="1" thickTop="1" x14ac:dyDescent="0.2">
      <c r="A1302" s="49">
        <v>1302</v>
      </c>
      <c r="C1302" s="56" t="s">
        <v>222</v>
      </c>
      <c r="D1302" s="3" t="s">
        <v>223</v>
      </c>
      <c r="E1302" s="3"/>
      <c r="F1302" s="3"/>
      <c r="G1302" s="57"/>
      <c r="H1302" s="2"/>
      <c r="I1302" s="4"/>
      <c r="J1302" s="4"/>
      <c r="K1302" s="4"/>
      <c r="L1302" s="4"/>
      <c r="M1302" s="4"/>
      <c r="N1302" s="4"/>
      <c r="O1302" s="4"/>
    </row>
    <row r="1303" spans="1:15" ht="11.65" customHeight="1" x14ac:dyDescent="0.2">
      <c r="A1303" s="49">
        <v>1303</v>
      </c>
      <c r="C1303" s="56"/>
      <c r="D1303" s="3"/>
      <c r="E1303" s="3"/>
      <c r="F1303" s="3" t="s">
        <v>193</v>
      </c>
      <c r="G1303" s="57"/>
      <c r="H1303" s="10">
        <v>-24976432.989999998</v>
      </c>
      <c r="I1303" s="4"/>
      <c r="J1303" s="4"/>
      <c r="K1303" s="4"/>
      <c r="L1303" s="4"/>
      <c r="M1303" s="4"/>
      <c r="N1303" s="4"/>
      <c r="O1303" s="4"/>
    </row>
    <row r="1304" spans="1:15" ht="11.65" customHeight="1" x14ac:dyDescent="0.2">
      <c r="A1304" s="49">
        <v>1304</v>
      </c>
      <c r="C1304" s="56"/>
      <c r="D1304" s="3"/>
      <c r="E1304" s="3"/>
      <c r="F1304" s="3" t="s">
        <v>302</v>
      </c>
      <c r="G1304" s="57"/>
      <c r="H1304" s="10">
        <v>0</v>
      </c>
      <c r="I1304" s="4"/>
      <c r="J1304" s="4"/>
      <c r="K1304" s="4"/>
      <c r="L1304" s="4"/>
      <c r="M1304" s="4"/>
      <c r="N1304" s="4"/>
      <c r="O1304" s="4"/>
    </row>
    <row r="1305" spans="1:15" ht="11.65" customHeight="1" x14ac:dyDescent="0.2">
      <c r="A1305" s="49">
        <v>1305</v>
      </c>
      <c r="C1305" s="56"/>
      <c r="D1305" s="3"/>
      <c r="E1305" s="3"/>
      <c r="F1305" s="3" t="s">
        <v>303</v>
      </c>
      <c r="G1305" s="57"/>
      <c r="H1305" s="10">
        <v>0</v>
      </c>
      <c r="I1305" s="4"/>
      <c r="J1305" s="4"/>
      <c r="K1305" s="4"/>
      <c r="L1305" s="4"/>
      <c r="M1305" s="4"/>
      <c r="N1305" s="4"/>
      <c r="O1305" s="4"/>
    </row>
    <row r="1306" spans="1:15" ht="11.65" customHeight="1" x14ac:dyDescent="0.2">
      <c r="A1306" s="49">
        <v>1306</v>
      </c>
      <c r="C1306" s="56"/>
      <c r="D1306" s="3"/>
      <c r="E1306" s="3"/>
      <c r="F1306" s="3" t="s">
        <v>24</v>
      </c>
      <c r="G1306" s="57"/>
      <c r="H1306" s="10">
        <v>-6507296.6072452776</v>
      </c>
      <c r="I1306" s="4"/>
      <c r="J1306" s="4"/>
      <c r="K1306" s="4"/>
      <c r="L1306" s="4"/>
      <c r="M1306" s="4"/>
      <c r="N1306" s="4"/>
      <c r="O1306" s="4"/>
    </row>
    <row r="1307" spans="1:15" ht="11.65" customHeight="1" x14ac:dyDescent="0.2">
      <c r="A1307" s="49">
        <v>1307</v>
      </c>
      <c r="C1307" s="56"/>
      <c r="D1307" s="3"/>
      <c r="E1307" s="3"/>
      <c r="F1307" s="3" t="s">
        <v>255</v>
      </c>
      <c r="G1307" s="57"/>
      <c r="H1307" s="10">
        <v>-490228.61660331528</v>
      </c>
      <c r="I1307" s="4"/>
      <c r="J1307" s="4"/>
      <c r="K1307" s="4"/>
      <c r="L1307" s="4"/>
      <c r="M1307" s="4"/>
      <c r="N1307" s="4"/>
      <c r="O1307" s="4"/>
    </row>
    <row r="1308" spans="1:15" ht="11.65" customHeight="1" x14ac:dyDescent="0.2">
      <c r="A1308" s="49">
        <v>1308</v>
      </c>
      <c r="C1308" s="56"/>
      <c r="D1308" s="3"/>
      <c r="E1308" s="3"/>
      <c r="F1308" s="3" t="s">
        <v>248</v>
      </c>
      <c r="G1308" s="57"/>
      <c r="H1308" s="10">
        <v>-8255425.770556597</v>
      </c>
      <c r="I1308" s="4"/>
      <c r="J1308" s="4"/>
      <c r="K1308" s="4"/>
      <c r="L1308" s="4"/>
      <c r="M1308" s="4"/>
      <c r="N1308" s="4"/>
      <c r="O1308" s="4"/>
    </row>
    <row r="1309" spans="1:15" ht="11.65" customHeight="1" x14ac:dyDescent="0.2">
      <c r="A1309" s="49">
        <v>1309</v>
      </c>
      <c r="C1309" s="56"/>
      <c r="D1309" s="3"/>
      <c r="E1309" s="3"/>
      <c r="F1309" s="3" t="s">
        <v>247</v>
      </c>
      <c r="G1309" s="57"/>
      <c r="H1309" s="10">
        <v>0</v>
      </c>
      <c r="I1309" s="4"/>
      <c r="J1309" s="4"/>
      <c r="K1309" s="4"/>
      <c r="L1309" s="4"/>
      <c r="M1309" s="4"/>
      <c r="N1309" s="4"/>
      <c r="O1309" s="4"/>
    </row>
    <row r="1310" spans="1:15" ht="11.65" customHeight="1" x14ac:dyDescent="0.2">
      <c r="A1310" s="49">
        <v>1310</v>
      </c>
      <c r="C1310" s="56"/>
      <c r="D1310" s="3"/>
      <c r="E1310" s="3"/>
      <c r="F1310" s="3" t="s">
        <v>249</v>
      </c>
      <c r="G1310" s="57"/>
      <c r="H1310" s="10">
        <v>-383029.36976036889</v>
      </c>
      <c r="I1310" s="4"/>
      <c r="J1310" s="4"/>
      <c r="K1310" s="4"/>
      <c r="L1310" s="4"/>
      <c r="M1310" s="4"/>
      <c r="N1310" s="4"/>
      <c r="O1310" s="4"/>
    </row>
    <row r="1311" spans="1:15" ht="11.65" customHeight="1" x14ac:dyDescent="0.2">
      <c r="A1311" s="49">
        <v>1311</v>
      </c>
      <c r="C1311" s="56"/>
      <c r="D1311" s="3"/>
      <c r="E1311" s="3"/>
      <c r="F1311" s="3" t="s">
        <v>251</v>
      </c>
      <c r="G1311" s="57"/>
      <c r="H1311" s="10">
        <v>0</v>
      </c>
      <c r="I1311" s="4"/>
      <c r="J1311" s="4"/>
      <c r="K1311" s="4"/>
      <c r="L1311" s="4"/>
      <c r="M1311" s="4"/>
      <c r="N1311" s="4"/>
      <c r="O1311" s="4"/>
    </row>
    <row r="1312" spans="1:15" ht="11.65" customHeight="1" x14ac:dyDescent="0.2">
      <c r="A1312" s="49">
        <v>1312</v>
      </c>
      <c r="C1312" s="56"/>
      <c r="D1312" s="3"/>
      <c r="E1312" s="3"/>
      <c r="F1312" s="3" t="s">
        <v>253</v>
      </c>
      <c r="G1312" s="57"/>
      <c r="H1312" s="10">
        <v>-1539397.0371099086</v>
      </c>
      <c r="I1312" s="4"/>
      <c r="J1312" s="4"/>
      <c r="K1312" s="4"/>
      <c r="L1312" s="4"/>
      <c r="M1312" s="4"/>
      <c r="N1312" s="4"/>
      <c r="O1312" s="4"/>
    </row>
    <row r="1313" spans="1:15" ht="11.65" customHeight="1" x14ac:dyDescent="0.2">
      <c r="A1313" s="49">
        <v>1313</v>
      </c>
      <c r="C1313" s="56"/>
      <c r="D1313" s="3"/>
      <c r="E1313" s="3"/>
      <c r="F1313" s="3" t="s">
        <v>256</v>
      </c>
      <c r="G1313" s="57"/>
      <c r="H1313" s="10">
        <v>0</v>
      </c>
      <c r="I1313" s="4"/>
      <c r="J1313" s="4"/>
      <c r="K1313" s="4"/>
      <c r="L1313" s="4"/>
      <c r="M1313" s="4"/>
      <c r="N1313" s="4"/>
      <c r="O1313" s="4"/>
    </row>
    <row r="1314" spans="1:15" ht="11.65" customHeight="1" x14ac:dyDescent="0.2">
      <c r="A1314" s="49">
        <v>1314</v>
      </c>
      <c r="C1314" s="56"/>
      <c r="D1314" s="3"/>
      <c r="E1314" s="3"/>
      <c r="F1314" s="3" t="s">
        <v>30</v>
      </c>
      <c r="G1314" s="57"/>
      <c r="H1314" s="10">
        <v>0</v>
      </c>
      <c r="I1314" s="4"/>
      <c r="J1314" s="4"/>
      <c r="K1314" s="4"/>
      <c r="L1314" s="4"/>
      <c r="M1314" s="4"/>
      <c r="N1314" s="4"/>
      <c r="O1314" s="4"/>
    </row>
    <row r="1315" spans="1:15" ht="11.65" customHeight="1" x14ac:dyDescent="0.2">
      <c r="A1315" s="49">
        <v>1315</v>
      </c>
      <c r="C1315" s="56"/>
      <c r="D1315" s="3"/>
      <c r="E1315" s="3"/>
      <c r="F1315" s="3" t="s">
        <v>251</v>
      </c>
      <c r="G1315" s="57"/>
      <c r="H1315" s="10">
        <v>0</v>
      </c>
      <c r="I1315" s="4"/>
      <c r="J1315" s="4"/>
      <c r="K1315" s="4"/>
      <c r="L1315" s="4"/>
      <c r="M1315" s="4"/>
      <c r="N1315" s="4"/>
      <c r="O1315" s="4"/>
    </row>
    <row r="1316" spans="1:15" ht="11.65" customHeight="1" x14ac:dyDescent="0.2">
      <c r="A1316" s="49">
        <v>1316</v>
      </c>
      <c r="C1316" s="56"/>
      <c r="D1316" s="3"/>
      <c r="E1316" s="3"/>
      <c r="F1316" s="3" t="s">
        <v>251</v>
      </c>
      <c r="G1316" s="57"/>
      <c r="H1316" s="10">
        <v>0</v>
      </c>
      <c r="I1316" s="4"/>
      <c r="J1316" s="4"/>
      <c r="K1316" s="4"/>
      <c r="L1316" s="4"/>
      <c r="M1316" s="4"/>
      <c r="N1316" s="4"/>
      <c r="O1316" s="4"/>
    </row>
    <row r="1317" spans="1:15" ht="11.65" customHeight="1" x14ac:dyDescent="0.2">
      <c r="A1317" s="49">
        <v>1317</v>
      </c>
      <c r="C1317" s="56"/>
      <c r="D1317" s="3"/>
      <c r="E1317" s="3"/>
      <c r="F1317" s="3"/>
      <c r="G1317" s="57" t="s">
        <v>201</v>
      </c>
      <c r="H1317" s="12">
        <f>SUBTOTAL(9,H1303:H1316)</f>
        <v>-42151810.391275473</v>
      </c>
      <c r="I1317" s="4"/>
      <c r="J1317" s="4"/>
      <c r="K1317" s="4"/>
      <c r="L1317" s="4"/>
      <c r="M1317" s="4"/>
      <c r="N1317" s="4"/>
      <c r="O1317" s="4"/>
    </row>
    <row r="1318" spans="1:15" ht="11.65" customHeight="1" x14ac:dyDescent="0.2">
      <c r="A1318" s="49">
        <v>1318</v>
      </c>
      <c r="C1318" s="56"/>
      <c r="D1318" s="3"/>
      <c r="E1318" s="3"/>
      <c r="F1318" s="3"/>
      <c r="G1318" s="57"/>
      <c r="H1318" s="2"/>
      <c r="I1318" s="4"/>
      <c r="J1318" s="4"/>
      <c r="K1318" s="4"/>
      <c r="L1318" s="4"/>
      <c r="M1318" s="4"/>
      <c r="N1318" s="4"/>
      <c r="O1318" s="4"/>
    </row>
    <row r="1319" spans="1:15" ht="11.65" customHeight="1" x14ac:dyDescent="0.2">
      <c r="A1319" s="49">
        <v>1319</v>
      </c>
      <c r="C1319" s="56"/>
      <c r="D1319" s="3"/>
      <c r="E1319" s="3"/>
      <c r="F1319" s="3"/>
      <c r="G1319" s="57"/>
      <c r="H1319" s="2"/>
      <c r="I1319" s="4"/>
      <c r="J1319" s="4"/>
      <c r="K1319" s="4"/>
      <c r="L1319" s="4"/>
      <c r="M1319" s="4"/>
      <c r="N1319" s="4"/>
      <c r="O1319" s="4"/>
    </row>
    <row r="1320" spans="1:15" ht="11.65" customHeight="1" x14ac:dyDescent="0.2">
      <c r="A1320" s="49">
        <v>1320</v>
      </c>
      <c r="C1320" s="56" t="s">
        <v>224</v>
      </c>
      <c r="D1320" s="3" t="s">
        <v>225</v>
      </c>
      <c r="E1320" s="3"/>
      <c r="F1320" s="3"/>
      <c r="G1320" s="57"/>
      <c r="H1320" s="2"/>
      <c r="I1320" s="4"/>
      <c r="J1320" s="4"/>
      <c r="K1320" s="4"/>
      <c r="L1320" s="4"/>
      <c r="M1320" s="4"/>
      <c r="N1320" s="4"/>
      <c r="O1320" s="4"/>
    </row>
    <row r="1321" spans="1:15" ht="11.65" customHeight="1" x14ac:dyDescent="0.2">
      <c r="A1321" s="49">
        <v>1321</v>
      </c>
      <c r="C1321" s="56"/>
      <c r="D1321" s="3"/>
      <c r="E1321" s="3"/>
      <c r="F1321" s="3" t="s">
        <v>193</v>
      </c>
      <c r="G1321" s="57"/>
      <c r="H1321" s="10">
        <v>0</v>
      </c>
      <c r="I1321" s="4"/>
      <c r="J1321" s="4"/>
      <c r="K1321" s="4"/>
      <c r="L1321" s="4"/>
      <c r="M1321" s="4"/>
      <c r="N1321" s="4"/>
      <c r="O1321" s="4"/>
    </row>
    <row r="1322" spans="1:15" ht="11.65" customHeight="1" x14ac:dyDescent="0.2">
      <c r="A1322" s="49">
        <v>1322</v>
      </c>
      <c r="C1322" s="56"/>
      <c r="D1322" s="3"/>
      <c r="E1322" s="3"/>
      <c r="F1322" s="3" t="s">
        <v>252</v>
      </c>
      <c r="G1322" s="57"/>
      <c r="H1322" s="10">
        <v>0</v>
      </c>
      <c r="I1322" s="4"/>
      <c r="J1322" s="4"/>
      <c r="K1322" s="4"/>
      <c r="L1322" s="4"/>
      <c r="M1322" s="4"/>
      <c r="N1322" s="4"/>
      <c r="O1322" s="4"/>
    </row>
    <row r="1323" spans="1:15" ht="11.65" customHeight="1" x14ac:dyDescent="0.2">
      <c r="A1323" s="49">
        <v>1323</v>
      </c>
      <c r="C1323" s="56"/>
      <c r="D1323" s="3"/>
      <c r="E1323" s="3"/>
      <c r="F1323" s="3" t="s">
        <v>30</v>
      </c>
      <c r="G1323" s="57"/>
      <c r="H1323" s="10">
        <v>0</v>
      </c>
      <c r="I1323" s="4"/>
      <c r="J1323" s="4"/>
      <c r="K1323" s="4"/>
      <c r="L1323" s="4"/>
      <c r="M1323" s="4"/>
      <c r="N1323" s="4"/>
      <c r="O1323" s="4"/>
    </row>
    <row r="1324" spans="1:15" ht="11.65" customHeight="1" x14ac:dyDescent="0.2">
      <c r="A1324" s="49">
        <v>1324</v>
      </c>
      <c r="C1324" s="56"/>
      <c r="D1324" s="3"/>
      <c r="E1324" s="3"/>
      <c r="F1324" s="3" t="s">
        <v>256</v>
      </c>
      <c r="G1324" s="57"/>
      <c r="H1324" s="10">
        <v>0</v>
      </c>
      <c r="I1324" s="4"/>
      <c r="J1324" s="4"/>
      <c r="K1324" s="4"/>
      <c r="L1324" s="4"/>
      <c r="M1324" s="4"/>
      <c r="N1324" s="4"/>
      <c r="O1324" s="4"/>
    </row>
    <row r="1325" spans="1:15" ht="11.65" customHeight="1" x14ac:dyDescent="0.2">
      <c r="A1325" s="49">
        <v>1325</v>
      </c>
      <c r="C1325" s="56"/>
      <c r="D1325" s="3"/>
      <c r="E1325" s="3"/>
      <c r="F1325" s="3"/>
      <c r="G1325" s="57" t="s">
        <v>201</v>
      </c>
      <c r="H1325" s="25">
        <v>0</v>
      </c>
      <c r="I1325" s="4"/>
      <c r="J1325" s="4"/>
      <c r="K1325" s="4"/>
      <c r="L1325" s="4"/>
      <c r="M1325" s="4"/>
      <c r="N1325" s="4"/>
      <c r="O1325" s="4"/>
    </row>
    <row r="1326" spans="1:15" ht="11.65" customHeight="1" x14ac:dyDescent="0.2">
      <c r="A1326" s="49">
        <v>1326</v>
      </c>
      <c r="C1326" s="56" t="s">
        <v>224</v>
      </c>
      <c r="D1326" s="3" t="s">
        <v>226</v>
      </c>
      <c r="E1326" s="3"/>
      <c r="F1326" s="3"/>
      <c r="G1326" s="57"/>
      <c r="H1326" s="2"/>
      <c r="I1326" s="4"/>
      <c r="J1326" s="4"/>
      <c r="K1326" s="4"/>
      <c r="L1326" s="4"/>
      <c r="M1326" s="4"/>
      <c r="N1326" s="4"/>
      <c r="O1326" s="4"/>
    </row>
    <row r="1327" spans="1:15" ht="11.65" customHeight="1" x14ac:dyDescent="0.2">
      <c r="A1327" s="49">
        <v>1327</v>
      </c>
      <c r="C1327" s="56"/>
      <c r="D1327" s="3"/>
      <c r="E1327" s="3"/>
      <c r="F1327" s="3" t="s">
        <v>193</v>
      </c>
      <c r="G1327" s="57"/>
      <c r="H1327" s="10">
        <v>0</v>
      </c>
      <c r="I1327" s="4"/>
      <c r="J1327" s="4"/>
      <c r="K1327" s="4"/>
      <c r="L1327" s="4"/>
      <c r="M1327" s="4"/>
      <c r="N1327" s="4"/>
      <c r="O1327" s="4"/>
    </row>
    <row r="1328" spans="1:15" ht="11.65" customHeight="1" x14ac:dyDescent="0.2">
      <c r="A1328" s="49">
        <v>1328</v>
      </c>
      <c r="C1328" s="56"/>
      <c r="D1328" s="3"/>
      <c r="E1328" s="3"/>
      <c r="F1328" s="3"/>
      <c r="G1328" s="57" t="s">
        <v>201</v>
      </c>
      <c r="H1328" s="12">
        <v>0</v>
      </c>
      <c r="I1328" s="4"/>
      <c r="J1328" s="4"/>
      <c r="K1328" s="4"/>
      <c r="L1328" s="4"/>
      <c r="M1328" s="4"/>
      <c r="N1328" s="4"/>
      <c r="O1328" s="4"/>
    </row>
    <row r="1329" spans="1:15" ht="11.65" customHeight="1" x14ac:dyDescent="0.2">
      <c r="A1329" s="49">
        <v>1329</v>
      </c>
      <c r="C1329" s="56"/>
      <c r="D1329" s="3"/>
      <c r="E1329" s="3"/>
      <c r="F1329" s="3"/>
      <c r="G1329" s="57"/>
      <c r="H1329" s="2"/>
      <c r="I1329" s="4"/>
      <c r="J1329" s="4"/>
      <c r="K1329" s="4"/>
      <c r="L1329" s="4"/>
      <c r="M1329" s="4"/>
      <c r="N1329" s="4"/>
      <c r="O1329" s="4"/>
    </row>
    <row r="1330" spans="1:15" ht="11.65" customHeight="1" x14ac:dyDescent="0.2">
      <c r="A1330" s="49">
        <v>1330</v>
      </c>
      <c r="C1330" s="56">
        <v>1081390</v>
      </c>
      <c r="D1330" s="3" t="s">
        <v>227</v>
      </c>
      <c r="E1330" s="3"/>
      <c r="F1330" s="3"/>
      <c r="G1330" s="57"/>
      <c r="H1330" s="2"/>
      <c r="I1330" s="4"/>
      <c r="J1330" s="4"/>
      <c r="K1330" s="4"/>
      <c r="L1330" s="4"/>
      <c r="M1330" s="4"/>
      <c r="N1330" s="4"/>
      <c r="O1330" s="4"/>
    </row>
    <row r="1331" spans="1:15" ht="11.65" customHeight="1" x14ac:dyDescent="0.2">
      <c r="A1331" s="49">
        <v>1331</v>
      </c>
      <c r="C1331" s="56"/>
      <c r="D1331" s="3"/>
      <c r="E1331" s="3"/>
      <c r="F1331" s="3" t="s">
        <v>248</v>
      </c>
      <c r="G1331" s="57"/>
      <c r="H1331" s="10">
        <v>0</v>
      </c>
      <c r="I1331" s="4"/>
      <c r="J1331" s="4"/>
      <c r="K1331" s="4"/>
      <c r="L1331" s="4"/>
      <c r="M1331" s="4"/>
      <c r="N1331" s="4"/>
      <c r="O1331" s="4"/>
    </row>
    <row r="1332" spans="1:15" ht="11.65" customHeight="1" x14ac:dyDescent="0.2">
      <c r="A1332" s="49">
        <v>1332</v>
      </c>
      <c r="C1332" s="56"/>
      <c r="D1332" s="3"/>
      <c r="E1332" s="3"/>
      <c r="F1332" s="3"/>
      <c r="G1332" s="57"/>
      <c r="H1332" s="25">
        <v>0</v>
      </c>
      <c r="I1332" s="4"/>
      <c r="J1332" s="4"/>
      <c r="K1332" s="4"/>
      <c r="L1332" s="4"/>
      <c r="M1332" s="4"/>
      <c r="N1332" s="4"/>
      <c r="O1332" s="4"/>
    </row>
    <row r="1333" spans="1:15" ht="11.65" customHeight="1" x14ac:dyDescent="0.2">
      <c r="A1333" s="49">
        <v>1333</v>
      </c>
      <c r="C1333" s="56"/>
      <c r="D1333" s="3"/>
      <c r="E1333" s="3"/>
      <c r="F1333" s="3"/>
      <c r="G1333" s="57"/>
      <c r="H1333" s="2"/>
      <c r="I1333" s="4"/>
      <c r="J1333" s="4"/>
      <c r="K1333" s="4"/>
      <c r="L1333" s="4"/>
      <c r="M1333" s="4"/>
      <c r="N1333" s="4"/>
      <c r="O1333" s="4"/>
    </row>
    <row r="1334" spans="1:15" ht="11.65" customHeight="1" x14ac:dyDescent="0.2">
      <c r="A1334" s="49">
        <v>1334</v>
      </c>
      <c r="C1334" s="56"/>
      <c r="D1334" s="3" t="s">
        <v>110</v>
      </c>
      <c r="E1334" s="3"/>
      <c r="F1334" s="3"/>
      <c r="G1334" s="57"/>
      <c r="H1334" s="10">
        <v>0</v>
      </c>
      <c r="I1334" s="4"/>
      <c r="J1334" s="4"/>
      <c r="K1334" s="4"/>
      <c r="L1334" s="4"/>
      <c r="M1334" s="4"/>
      <c r="N1334" s="4"/>
      <c r="O1334" s="4"/>
    </row>
    <row r="1335" spans="1:15" ht="11.65" customHeight="1" x14ac:dyDescent="0.2">
      <c r="A1335" s="49">
        <v>1335</v>
      </c>
      <c r="C1335" s="56"/>
      <c r="D1335" s="3"/>
      <c r="E1335" s="3"/>
      <c r="F1335" s="3"/>
      <c r="G1335" s="57"/>
      <c r="H1335" s="12">
        <v>0</v>
      </c>
      <c r="I1335" s="4"/>
      <c r="J1335" s="4"/>
      <c r="K1335" s="4"/>
      <c r="L1335" s="4"/>
      <c r="M1335" s="4"/>
      <c r="N1335" s="4"/>
      <c r="O1335" s="4"/>
    </row>
    <row r="1336" spans="1:15" ht="11.65" customHeight="1" x14ac:dyDescent="0.2">
      <c r="A1336" s="49">
        <v>1336</v>
      </c>
      <c r="C1336" s="56"/>
      <c r="D1336" s="3"/>
      <c r="E1336" s="3"/>
      <c r="F1336" s="3"/>
      <c r="G1336" s="57"/>
      <c r="H1336" s="2"/>
      <c r="I1336" s="4"/>
      <c r="J1336" s="4"/>
      <c r="K1336" s="4"/>
      <c r="L1336" s="4"/>
      <c r="M1336" s="4"/>
      <c r="N1336" s="4"/>
      <c r="O1336" s="4"/>
    </row>
    <row r="1337" spans="1:15" ht="11.65" customHeight="1" x14ac:dyDescent="0.2">
      <c r="A1337" s="49">
        <v>1337</v>
      </c>
      <c r="C1337" s="56">
        <v>1081399</v>
      </c>
      <c r="D1337" s="3" t="s">
        <v>227</v>
      </c>
      <c r="E1337" s="3"/>
      <c r="F1337" s="3"/>
      <c r="G1337" s="57"/>
      <c r="H1337" s="2"/>
      <c r="I1337" s="4"/>
      <c r="J1337" s="4"/>
      <c r="K1337" s="4"/>
      <c r="L1337" s="4"/>
      <c r="M1337" s="4"/>
      <c r="N1337" s="4"/>
      <c r="O1337" s="4"/>
    </row>
    <row r="1338" spans="1:15" ht="11.65" customHeight="1" x14ac:dyDescent="0.2">
      <c r="A1338" s="49">
        <v>1338</v>
      </c>
      <c r="C1338" s="56"/>
      <c r="D1338" s="3"/>
      <c r="E1338" s="3"/>
      <c r="F1338" s="3" t="s">
        <v>193</v>
      </c>
      <c r="G1338" s="57"/>
      <c r="H1338" s="10">
        <v>0</v>
      </c>
      <c r="I1338" s="4"/>
      <c r="J1338" s="4"/>
      <c r="K1338" s="4"/>
      <c r="L1338" s="4"/>
      <c r="M1338" s="4"/>
      <c r="N1338" s="4"/>
      <c r="O1338" s="4"/>
    </row>
    <row r="1339" spans="1:15" ht="11.65" customHeight="1" x14ac:dyDescent="0.2">
      <c r="A1339" s="49">
        <v>1339</v>
      </c>
      <c r="C1339" s="56"/>
      <c r="D1339" s="3"/>
      <c r="E1339" s="3"/>
      <c r="F1339" s="3" t="s">
        <v>247</v>
      </c>
      <c r="G1339" s="57"/>
      <c r="H1339" s="10">
        <v>0</v>
      </c>
      <c r="I1339" s="4"/>
      <c r="J1339" s="4"/>
      <c r="K1339" s="4"/>
      <c r="L1339" s="4"/>
      <c r="M1339" s="4"/>
      <c r="N1339" s="4"/>
      <c r="O1339" s="4"/>
    </row>
    <row r="1340" spans="1:15" ht="11.65" customHeight="1" x14ac:dyDescent="0.2">
      <c r="A1340" s="49">
        <v>1340</v>
      </c>
      <c r="C1340" s="56"/>
      <c r="D1340" s="3"/>
      <c r="E1340" s="3"/>
      <c r="F1340" s="3"/>
      <c r="G1340" s="57"/>
      <c r="H1340" s="25">
        <v>0</v>
      </c>
      <c r="I1340" s="4"/>
      <c r="J1340" s="4"/>
      <c r="K1340" s="4"/>
      <c r="L1340" s="4"/>
      <c r="M1340" s="4"/>
      <c r="N1340" s="4"/>
      <c r="O1340" s="4"/>
    </row>
    <row r="1341" spans="1:15" ht="11.65" customHeight="1" x14ac:dyDescent="0.2">
      <c r="A1341" s="49">
        <v>1341</v>
      </c>
      <c r="C1341" s="56"/>
      <c r="D1341" s="3"/>
      <c r="E1341" s="3"/>
      <c r="F1341" s="3"/>
      <c r="G1341" s="57"/>
      <c r="H1341" s="2"/>
      <c r="I1341" s="4"/>
      <c r="J1341" s="4"/>
      <c r="K1341" s="4"/>
      <c r="L1341" s="4"/>
      <c r="M1341" s="4"/>
      <c r="N1341" s="4"/>
      <c r="O1341" s="4"/>
    </row>
    <row r="1342" spans="1:15" ht="11.65" customHeight="1" x14ac:dyDescent="0.2">
      <c r="A1342" s="49">
        <v>1342</v>
      </c>
      <c r="C1342" s="56"/>
      <c r="D1342" s="3" t="s">
        <v>110</v>
      </c>
      <c r="E1342" s="3"/>
      <c r="F1342" s="3"/>
      <c r="G1342" s="57"/>
      <c r="H1342" s="10">
        <v>0</v>
      </c>
      <c r="I1342" s="4"/>
      <c r="J1342" s="4"/>
      <c r="K1342" s="4"/>
      <c r="L1342" s="4"/>
      <c r="M1342" s="4"/>
      <c r="N1342" s="4"/>
      <c r="O1342" s="4"/>
    </row>
    <row r="1343" spans="1:15" ht="11.65" customHeight="1" x14ac:dyDescent="0.2">
      <c r="A1343" s="49">
        <v>1343</v>
      </c>
      <c r="C1343" s="56"/>
      <c r="D1343" s="3"/>
      <c r="E1343" s="3"/>
      <c r="F1343" s="3"/>
      <c r="G1343" s="57"/>
      <c r="H1343" s="12">
        <v>0</v>
      </c>
      <c r="I1343" s="4"/>
      <c r="J1343" s="11"/>
      <c r="K1343" s="11"/>
      <c r="L1343" s="11"/>
      <c r="M1343" s="11"/>
      <c r="N1343" s="11"/>
      <c r="O1343" s="11"/>
    </row>
    <row r="1344" spans="1:15" ht="11.65" customHeight="1" x14ac:dyDescent="0.2">
      <c r="A1344" s="49">
        <v>1344</v>
      </c>
      <c r="C1344" s="56"/>
      <c r="D1344" s="3"/>
      <c r="E1344" s="3"/>
      <c r="F1344" s="3"/>
      <c r="G1344" s="57"/>
      <c r="H1344" s="2"/>
      <c r="I1344" s="4"/>
      <c r="J1344" s="4"/>
      <c r="K1344" s="4"/>
      <c r="L1344" s="4"/>
      <c r="M1344" s="4"/>
      <c r="N1344" s="4"/>
      <c r="O1344" s="4"/>
    </row>
    <row r="1345" spans="1:15" ht="11.65" customHeight="1" x14ac:dyDescent="0.2">
      <c r="A1345" s="49">
        <v>1345</v>
      </c>
      <c r="C1345" s="56"/>
      <c r="D1345" s="3"/>
      <c r="E1345" s="3"/>
      <c r="F1345" s="3"/>
      <c r="G1345" s="57"/>
      <c r="H1345" s="2"/>
      <c r="I1345" s="4"/>
      <c r="J1345" s="15"/>
      <c r="K1345" s="15"/>
      <c r="L1345" s="15"/>
      <c r="M1345" s="15"/>
      <c r="N1345" s="15"/>
      <c r="O1345" s="15"/>
    </row>
    <row r="1346" spans="1:15" ht="11.65" customHeight="1" thickBot="1" x14ac:dyDescent="0.25">
      <c r="A1346" s="49">
        <v>1346</v>
      </c>
      <c r="C1346" s="63" t="s">
        <v>228</v>
      </c>
      <c r="D1346" s="3"/>
      <c r="E1346" s="3"/>
      <c r="F1346" s="3"/>
      <c r="G1346" s="57" t="s">
        <v>201</v>
      </c>
      <c r="H1346" s="13">
        <f>SUBTOTAL(9,H1303:H1343)</f>
        <v>-42151810.391275473</v>
      </c>
      <c r="I1346" s="4"/>
      <c r="J1346" s="17"/>
      <c r="K1346" s="17"/>
      <c r="L1346" s="17"/>
      <c r="M1346" s="17"/>
      <c r="N1346" s="17"/>
      <c r="O1346" s="17"/>
    </row>
    <row r="1347" spans="1:15" ht="11.65" customHeight="1" thickTop="1" x14ac:dyDescent="0.2">
      <c r="A1347" s="49">
        <v>1347</v>
      </c>
      <c r="C1347" s="56"/>
      <c r="D1347" s="3"/>
      <c r="E1347" s="3"/>
      <c r="F1347" s="3"/>
      <c r="G1347" s="57"/>
      <c r="H1347" s="2"/>
      <c r="I1347" s="4"/>
      <c r="J1347" s="4"/>
      <c r="K1347" s="4"/>
      <c r="L1347" s="4"/>
      <c r="M1347" s="4"/>
      <c r="N1347" s="4"/>
      <c r="O1347" s="4"/>
    </row>
    <row r="1348" spans="1:15" ht="11.65" customHeight="1" x14ac:dyDescent="0.2">
      <c r="A1348" s="49">
        <v>1348</v>
      </c>
      <c r="C1348" s="56"/>
      <c r="D1348" s="3"/>
      <c r="E1348" s="58"/>
      <c r="F1348" s="3"/>
      <c r="G1348" s="57"/>
      <c r="H1348" s="14"/>
      <c r="I1348" s="4"/>
      <c r="J1348" s="4"/>
      <c r="K1348" s="4"/>
      <c r="L1348" s="4"/>
      <c r="M1348" s="4"/>
      <c r="N1348" s="4"/>
      <c r="O1348" s="4"/>
    </row>
    <row r="1349" spans="1:15" ht="11.65" customHeight="1" x14ac:dyDescent="0.2">
      <c r="A1349" s="49">
        <v>1349</v>
      </c>
      <c r="C1349" s="59"/>
      <c r="D1349" s="60"/>
      <c r="E1349" s="61"/>
      <c r="F1349" s="60"/>
      <c r="G1349" s="62"/>
      <c r="H1349" s="16"/>
      <c r="I1349" s="4"/>
      <c r="J1349" s="4"/>
      <c r="K1349" s="4"/>
      <c r="L1349" s="4"/>
      <c r="M1349" s="4"/>
      <c r="N1349" s="4"/>
      <c r="O1349" s="4"/>
    </row>
    <row r="1350" spans="1:15" ht="11.65" customHeight="1" x14ac:dyDescent="0.2">
      <c r="A1350" s="49">
        <v>1350</v>
      </c>
      <c r="C1350" s="56" t="s">
        <v>229</v>
      </c>
      <c r="D1350" s="3"/>
      <c r="E1350" s="3"/>
      <c r="F1350" s="3"/>
      <c r="G1350" s="57"/>
      <c r="H1350" s="2"/>
      <c r="I1350" s="4"/>
      <c r="J1350" s="4"/>
      <c r="K1350" s="4"/>
      <c r="L1350" s="4"/>
      <c r="M1350" s="4"/>
      <c r="N1350" s="4"/>
      <c r="O1350" s="4"/>
    </row>
    <row r="1351" spans="1:15" ht="11.65" customHeight="1" x14ac:dyDescent="0.2">
      <c r="A1351" s="49">
        <v>1351</v>
      </c>
      <c r="C1351" s="56"/>
      <c r="D1351" s="3"/>
      <c r="E1351" s="3" t="s">
        <v>193</v>
      </c>
      <c r="F1351" s="3"/>
      <c r="G1351" s="57"/>
      <c r="H1351" s="10">
        <f t="shared" ref="H1351:H1364" si="7">SUMIFS(H1303:H1316,F1303:F1316,E1351)</f>
        <v>-24976432.989999998</v>
      </c>
      <c r="I1351" s="4"/>
      <c r="J1351" s="4"/>
      <c r="K1351" s="4"/>
      <c r="L1351" s="4"/>
      <c r="M1351" s="4"/>
      <c r="N1351" s="4"/>
      <c r="O1351" s="4"/>
    </row>
    <row r="1352" spans="1:15" ht="11.65" customHeight="1" x14ac:dyDescent="0.2">
      <c r="A1352" s="49">
        <v>1352</v>
      </c>
      <c r="C1352" s="56"/>
      <c r="D1352" s="3"/>
      <c r="E1352" s="3" t="s">
        <v>302</v>
      </c>
      <c r="F1352" s="3"/>
      <c r="G1352" s="57"/>
      <c r="H1352" s="10">
        <f t="shared" si="7"/>
        <v>0</v>
      </c>
      <c r="I1352" s="4"/>
      <c r="J1352" s="4"/>
      <c r="K1352" s="4"/>
      <c r="L1352" s="4"/>
      <c r="M1352" s="4"/>
      <c r="N1352" s="4"/>
      <c r="O1352" s="4"/>
    </row>
    <row r="1353" spans="1:15" ht="11.65" customHeight="1" x14ac:dyDescent="0.2">
      <c r="A1353" s="49">
        <v>1353</v>
      </c>
      <c r="C1353" s="56"/>
      <c r="D1353" s="3"/>
      <c r="E1353" s="3" t="s">
        <v>303</v>
      </c>
      <c r="F1353" s="3"/>
      <c r="G1353" s="57"/>
      <c r="H1353" s="10">
        <f t="shared" si="7"/>
        <v>0</v>
      </c>
      <c r="I1353" s="4"/>
      <c r="J1353" s="4"/>
      <c r="K1353" s="4"/>
      <c r="L1353" s="4"/>
      <c r="M1353" s="4"/>
      <c r="N1353" s="4"/>
      <c r="O1353" s="4"/>
    </row>
    <row r="1354" spans="1:15" ht="11.65" customHeight="1" x14ac:dyDescent="0.2">
      <c r="A1354" s="49">
        <v>1354</v>
      </c>
      <c r="C1354" s="56"/>
      <c r="D1354" s="3"/>
      <c r="E1354" s="3" t="s">
        <v>24</v>
      </c>
      <c r="F1354" s="3"/>
      <c r="G1354" s="57"/>
      <c r="H1354" s="10">
        <f t="shared" si="7"/>
        <v>-6507296.6072452776</v>
      </c>
      <c r="I1354" s="4"/>
      <c r="J1354" s="4"/>
      <c r="K1354" s="4"/>
      <c r="L1354" s="4"/>
      <c r="M1354" s="4"/>
      <c r="N1354" s="4"/>
      <c r="O1354" s="4"/>
    </row>
    <row r="1355" spans="1:15" ht="11.65" customHeight="1" x14ac:dyDescent="0.2">
      <c r="A1355" s="49">
        <v>1355</v>
      </c>
      <c r="C1355" s="56"/>
      <c r="D1355" s="3"/>
      <c r="E1355" s="3" t="s">
        <v>255</v>
      </c>
      <c r="F1355" s="3"/>
      <c r="G1355" s="57"/>
      <c r="H1355" s="10">
        <f t="shared" si="7"/>
        <v>-490228.61660331528</v>
      </c>
      <c r="I1355" s="4"/>
      <c r="J1355" s="4"/>
      <c r="K1355" s="4"/>
      <c r="L1355" s="4"/>
      <c r="M1355" s="4"/>
      <c r="N1355" s="4"/>
      <c r="O1355" s="4"/>
    </row>
    <row r="1356" spans="1:15" ht="11.65" customHeight="1" x14ac:dyDescent="0.2">
      <c r="A1356" s="49">
        <v>1356</v>
      </c>
      <c r="C1356" s="56"/>
      <c r="D1356" s="3"/>
      <c r="E1356" s="3" t="s">
        <v>248</v>
      </c>
      <c r="F1356" s="3"/>
      <c r="G1356" s="57"/>
      <c r="H1356" s="10">
        <f t="shared" si="7"/>
        <v>-8255425.770556597</v>
      </c>
      <c r="I1356" s="4"/>
      <c r="J1356" s="4"/>
      <c r="K1356" s="4"/>
      <c r="L1356" s="4"/>
      <c r="M1356" s="4"/>
      <c r="N1356" s="4"/>
      <c r="O1356" s="4"/>
    </row>
    <row r="1357" spans="1:15" ht="11.65" customHeight="1" x14ac:dyDescent="0.2">
      <c r="A1357" s="49">
        <v>1357</v>
      </c>
      <c r="C1357" s="56"/>
      <c r="D1357" s="3"/>
      <c r="E1357" s="3" t="s">
        <v>247</v>
      </c>
      <c r="F1357" s="3"/>
      <c r="G1357" s="57"/>
      <c r="H1357" s="10">
        <f t="shared" si="7"/>
        <v>0</v>
      </c>
      <c r="I1357" s="4"/>
      <c r="J1357" s="4"/>
      <c r="K1357" s="4"/>
      <c r="L1357" s="4"/>
      <c r="M1357" s="4"/>
      <c r="N1357" s="4"/>
      <c r="O1357" s="4"/>
    </row>
    <row r="1358" spans="1:15" ht="11.65" customHeight="1" x14ac:dyDescent="0.2">
      <c r="A1358" s="49">
        <v>1358</v>
      </c>
      <c r="C1358" s="56"/>
      <c r="D1358" s="3"/>
      <c r="E1358" s="3" t="s">
        <v>249</v>
      </c>
      <c r="F1358" s="3"/>
      <c r="G1358" s="57"/>
      <c r="H1358" s="10">
        <f t="shared" si="7"/>
        <v>-383029.36976036889</v>
      </c>
      <c r="I1358" s="4"/>
      <c r="J1358" s="4"/>
      <c r="K1358" s="4"/>
      <c r="L1358" s="4"/>
      <c r="M1358" s="4"/>
      <c r="N1358" s="4"/>
      <c r="O1358" s="4"/>
    </row>
    <row r="1359" spans="1:15" ht="11.65" customHeight="1" x14ac:dyDescent="0.2">
      <c r="A1359" s="49">
        <v>1359</v>
      </c>
      <c r="C1359" s="56"/>
      <c r="D1359" s="3"/>
      <c r="E1359" s="3" t="s">
        <v>251</v>
      </c>
      <c r="F1359" s="3"/>
      <c r="G1359" s="57"/>
      <c r="H1359" s="10">
        <f t="shared" si="7"/>
        <v>0</v>
      </c>
      <c r="I1359" s="4"/>
      <c r="J1359" s="4"/>
      <c r="K1359" s="4"/>
      <c r="L1359" s="4"/>
      <c r="M1359" s="4"/>
      <c r="N1359" s="4"/>
      <c r="O1359" s="4"/>
    </row>
    <row r="1360" spans="1:15" ht="11.65" customHeight="1" x14ac:dyDescent="0.2">
      <c r="A1360" s="49">
        <v>1360</v>
      </c>
      <c r="C1360" s="56"/>
      <c r="D1360" s="3"/>
      <c r="E1360" s="3" t="s">
        <v>253</v>
      </c>
      <c r="F1360" s="3"/>
      <c r="G1360" s="57"/>
      <c r="H1360" s="10">
        <f t="shared" si="7"/>
        <v>-1539397.0371099086</v>
      </c>
      <c r="I1360" s="4"/>
      <c r="J1360" s="4"/>
      <c r="K1360" s="4"/>
      <c r="L1360" s="4"/>
      <c r="M1360" s="4"/>
      <c r="N1360" s="4"/>
      <c r="O1360" s="4"/>
    </row>
    <row r="1361" spans="1:15" ht="11.65" customHeight="1" x14ac:dyDescent="0.2">
      <c r="A1361" s="49">
        <v>1361</v>
      </c>
      <c r="C1361" s="56"/>
      <c r="D1361" s="3"/>
      <c r="E1361" s="3" t="s">
        <v>256</v>
      </c>
      <c r="F1361" s="3"/>
      <c r="G1361" s="57"/>
      <c r="H1361" s="10">
        <f t="shared" si="7"/>
        <v>0</v>
      </c>
      <c r="I1361" s="4"/>
      <c r="J1361" s="4"/>
      <c r="K1361" s="4"/>
      <c r="L1361" s="4"/>
      <c r="M1361" s="4"/>
      <c r="N1361" s="4"/>
      <c r="O1361" s="4"/>
    </row>
    <row r="1362" spans="1:15" ht="11.65" customHeight="1" x14ac:dyDescent="0.2">
      <c r="A1362" s="49">
        <v>1362</v>
      </c>
      <c r="C1362" s="56"/>
      <c r="D1362" s="3"/>
      <c r="E1362" s="3" t="s">
        <v>30</v>
      </c>
      <c r="F1362" s="3"/>
      <c r="G1362" s="57"/>
      <c r="H1362" s="10">
        <f t="shared" si="7"/>
        <v>0</v>
      </c>
      <c r="I1362" s="4"/>
      <c r="J1362" s="4"/>
      <c r="K1362" s="4"/>
      <c r="L1362" s="4"/>
      <c r="M1362" s="4"/>
      <c r="N1362" s="4"/>
      <c r="O1362" s="4"/>
    </row>
    <row r="1363" spans="1:15" ht="11.65" customHeight="1" x14ac:dyDescent="0.2">
      <c r="A1363" s="49">
        <v>1363</v>
      </c>
      <c r="C1363" s="56"/>
      <c r="D1363" s="3"/>
      <c r="E1363" s="3" t="s">
        <v>251</v>
      </c>
      <c r="F1363" s="3"/>
      <c r="G1363" s="57"/>
      <c r="H1363" s="10">
        <f t="shared" si="7"/>
        <v>0</v>
      </c>
      <c r="I1363" s="4"/>
      <c r="J1363" s="4"/>
      <c r="K1363" s="4"/>
      <c r="L1363" s="4"/>
      <c r="M1363" s="4"/>
      <c r="N1363" s="4"/>
      <c r="O1363" s="4"/>
    </row>
    <row r="1364" spans="1:15" ht="11.65" customHeight="1" x14ac:dyDescent="0.2">
      <c r="A1364" s="49">
        <v>1364</v>
      </c>
      <c r="C1364" s="56"/>
      <c r="D1364" s="3"/>
      <c r="E1364" s="3" t="s">
        <v>251</v>
      </c>
      <c r="F1364" s="3"/>
      <c r="G1364" s="57"/>
      <c r="H1364" s="10">
        <f t="shared" si="7"/>
        <v>0</v>
      </c>
      <c r="I1364" s="4"/>
      <c r="J1364" s="4"/>
      <c r="K1364" s="4"/>
      <c r="L1364" s="4"/>
      <c r="M1364" s="4"/>
      <c r="N1364" s="4"/>
      <c r="O1364" s="4"/>
    </row>
    <row r="1365" spans="1:15" ht="11.65" customHeight="1" x14ac:dyDescent="0.2">
      <c r="A1365" s="49">
        <v>1365</v>
      </c>
      <c r="C1365" s="56"/>
      <c r="D1365" s="3"/>
      <c r="E1365" s="3" t="s">
        <v>110</v>
      </c>
      <c r="F1365" s="3"/>
      <c r="G1365" s="57"/>
      <c r="H1365" s="10">
        <v>0</v>
      </c>
      <c r="I1365" s="4"/>
      <c r="J1365" s="4"/>
      <c r="K1365" s="4"/>
      <c r="L1365" s="4"/>
      <c r="M1365" s="4"/>
      <c r="N1365" s="4"/>
      <c r="O1365" s="4"/>
    </row>
    <row r="1366" spans="1:15" ht="11.65" customHeight="1" thickBot="1" x14ac:dyDescent="0.25">
      <c r="A1366" s="49">
        <v>1366</v>
      </c>
      <c r="C1366" s="56" t="s">
        <v>230</v>
      </c>
      <c r="D1366" s="3"/>
      <c r="E1366" s="3"/>
      <c r="F1366" s="3"/>
      <c r="G1366" s="57" t="s">
        <v>201</v>
      </c>
      <c r="H1366" s="19">
        <f>SUM(H1351:H1365)</f>
        <v>-42151810.391275473</v>
      </c>
      <c r="I1366" s="4"/>
      <c r="J1366" s="11"/>
      <c r="K1366" s="11"/>
      <c r="L1366" s="11"/>
      <c r="M1366" s="11"/>
      <c r="N1366" s="11"/>
      <c r="O1366" s="11"/>
    </row>
    <row r="1367" spans="1:15" ht="11.65" customHeight="1" thickTop="1" x14ac:dyDescent="0.2">
      <c r="A1367" s="49">
        <v>1367</v>
      </c>
      <c r="C1367" s="56"/>
      <c r="D1367" s="3"/>
      <c r="E1367" s="3"/>
      <c r="F1367" s="3"/>
      <c r="G1367" s="57"/>
      <c r="H1367" s="2"/>
      <c r="I1367" s="4"/>
      <c r="J1367" s="4"/>
      <c r="K1367" s="4"/>
      <c r="L1367" s="4"/>
      <c r="M1367" s="4"/>
      <c r="N1367" s="4"/>
      <c r="O1367" s="4"/>
    </row>
    <row r="1368" spans="1:15" ht="11.65" customHeight="1" x14ac:dyDescent="0.2">
      <c r="A1368" s="49">
        <v>1368</v>
      </c>
      <c r="C1368" s="56"/>
      <c r="D1368" s="3"/>
      <c r="E1368" s="3"/>
      <c r="F1368" s="3"/>
      <c r="G1368" s="57"/>
      <c r="H1368" s="2"/>
      <c r="I1368" s="4"/>
      <c r="J1368" s="4"/>
      <c r="K1368" s="4"/>
      <c r="L1368" s="4"/>
      <c r="M1368" s="4"/>
      <c r="N1368" s="4"/>
      <c r="O1368" s="4"/>
    </row>
    <row r="1369" spans="1:15" ht="11.65" customHeight="1" thickBot="1" x14ac:dyDescent="0.25">
      <c r="A1369" s="49">
        <v>1369</v>
      </c>
      <c r="C1369" s="63" t="s">
        <v>231</v>
      </c>
      <c r="D1369" s="3"/>
      <c r="E1369" s="3"/>
      <c r="F1369" s="3"/>
      <c r="G1369" s="57" t="s">
        <v>201</v>
      </c>
      <c r="H1369" s="13">
        <f>H1346+H1296+H1224+H1203</f>
        <v>-721148881.20633864</v>
      </c>
      <c r="I1369" s="4"/>
      <c r="J1369" s="4"/>
      <c r="K1369" s="4"/>
      <c r="L1369" s="4"/>
      <c r="M1369" s="4"/>
      <c r="N1369" s="4"/>
      <c r="O1369" s="4"/>
    </row>
    <row r="1370" spans="1:15" ht="11.65" customHeight="1" thickTop="1" x14ac:dyDescent="0.2">
      <c r="A1370" s="49">
        <v>1370</v>
      </c>
      <c r="C1370" s="56" t="s">
        <v>232</v>
      </c>
      <c r="D1370" s="3" t="s">
        <v>233</v>
      </c>
      <c r="E1370" s="3"/>
      <c r="F1370" s="3"/>
      <c r="G1370" s="57"/>
      <c r="H1370" s="2"/>
      <c r="I1370" s="4"/>
      <c r="J1370" s="4"/>
      <c r="K1370" s="4"/>
      <c r="L1370" s="4"/>
      <c r="M1370" s="4"/>
      <c r="N1370" s="4"/>
      <c r="O1370" s="4"/>
    </row>
    <row r="1371" spans="1:15" ht="11.65" customHeight="1" x14ac:dyDescent="0.2">
      <c r="A1371" s="49">
        <v>1371</v>
      </c>
      <c r="C1371" s="56"/>
      <c r="D1371" s="3"/>
      <c r="E1371" s="3"/>
      <c r="F1371" s="3" t="s">
        <v>249</v>
      </c>
      <c r="G1371" s="57"/>
      <c r="H1371" s="10">
        <v>0</v>
      </c>
      <c r="I1371" s="4"/>
      <c r="J1371" s="4"/>
      <c r="K1371" s="4"/>
      <c r="L1371" s="4"/>
      <c r="M1371" s="4"/>
      <c r="N1371" s="4"/>
      <c r="O1371" s="4"/>
    </row>
    <row r="1372" spans="1:15" ht="11.65" customHeight="1" x14ac:dyDescent="0.2">
      <c r="A1372" s="49">
        <v>1372</v>
      </c>
      <c r="C1372" s="56"/>
      <c r="D1372" s="3"/>
      <c r="E1372" s="3"/>
      <c r="F1372" s="3" t="s">
        <v>249</v>
      </c>
      <c r="G1372" s="57"/>
      <c r="H1372" s="10">
        <v>0</v>
      </c>
      <c r="I1372" s="4"/>
      <c r="J1372" s="4"/>
      <c r="K1372" s="4"/>
      <c r="L1372" s="4"/>
      <c r="M1372" s="4"/>
      <c r="N1372" s="4"/>
      <c r="O1372" s="4"/>
    </row>
    <row r="1373" spans="1:15" ht="11.65" customHeight="1" x14ac:dyDescent="0.2">
      <c r="A1373" s="49">
        <v>1373</v>
      </c>
      <c r="C1373" s="56"/>
      <c r="D1373" s="3"/>
      <c r="E1373" s="3"/>
      <c r="F1373" s="3" t="s">
        <v>251</v>
      </c>
      <c r="G1373" s="57"/>
      <c r="H1373" s="10">
        <v>0</v>
      </c>
      <c r="I1373" s="4"/>
      <c r="J1373" s="4"/>
      <c r="K1373" s="4"/>
      <c r="L1373" s="4"/>
      <c r="M1373" s="4"/>
      <c r="N1373" s="4"/>
      <c r="O1373" s="4"/>
    </row>
    <row r="1374" spans="1:15" ht="11.65" customHeight="1" x14ac:dyDescent="0.2">
      <c r="A1374" s="49">
        <v>1374</v>
      </c>
      <c r="C1374" s="56"/>
      <c r="D1374" s="3"/>
      <c r="E1374" s="3"/>
      <c r="F1374" s="3" t="s">
        <v>24</v>
      </c>
      <c r="G1374" s="57"/>
      <c r="H1374" s="10">
        <v>0</v>
      </c>
      <c r="I1374" s="4"/>
      <c r="J1374" s="4"/>
      <c r="K1374" s="4"/>
      <c r="L1374" s="4"/>
      <c r="M1374" s="4"/>
      <c r="N1374" s="4"/>
      <c r="O1374" s="4"/>
    </row>
    <row r="1375" spans="1:15" ht="11.65" customHeight="1" thickBot="1" x14ac:dyDescent="0.25">
      <c r="A1375" s="49">
        <v>1375</v>
      </c>
      <c r="C1375" s="56"/>
      <c r="D1375" s="3"/>
      <c r="E1375" s="3"/>
      <c r="F1375" s="3"/>
      <c r="G1375" s="57"/>
      <c r="H1375" s="19">
        <f>SUBTOTAL(9,H1371:H1374)</f>
        <v>0</v>
      </c>
      <c r="I1375" s="4"/>
      <c r="J1375" s="4"/>
      <c r="K1375" s="4"/>
      <c r="L1375" s="4"/>
      <c r="M1375" s="4"/>
      <c r="N1375" s="4"/>
      <c r="O1375" s="4"/>
    </row>
    <row r="1376" spans="1:15" ht="11.65" customHeight="1" thickTop="1" x14ac:dyDescent="0.2">
      <c r="A1376" s="49">
        <v>1376</v>
      </c>
      <c r="C1376" s="56"/>
      <c r="D1376" s="3"/>
      <c r="E1376" s="3"/>
      <c r="F1376" s="3"/>
      <c r="G1376" s="57"/>
      <c r="H1376" s="2"/>
      <c r="I1376" s="4"/>
      <c r="J1376" s="4"/>
      <c r="K1376" s="4"/>
      <c r="L1376" s="4"/>
      <c r="M1376" s="4"/>
      <c r="N1376" s="4"/>
      <c r="O1376" s="4"/>
    </row>
    <row r="1377" spans="1:15" ht="11.65" customHeight="1" x14ac:dyDescent="0.2">
      <c r="A1377" s="49">
        <v>1377</v>
      </c>
      <c r="C1377" s="56"/>
      <c r="D1377" s="3"/>
      <c r="E1377" s="3"/>
      <c r="F1377" s="3"/>
      <c r="G1377" s="57"/>
      <c r="H1377" s="2"/>
      <c r="I1377" s="4"/>
      <c r="J1377" s="4"/>
      <c r="K1377" s="4"/>
      <c r="L1377" s="4"/>
      <c r="M1377" s="4"/>
      <c r="N1377" s="4"/>
      <c r="O1377" s="4"/>
    </row>
    <row r="1378" spans="1:15" ht="11.65" customHeight="1" x14ac:dyDescent="0.2">
      <c r="A1378" s="49">
        <v>1378</v>
      </c>
      <c r="C1378" s="56" t="s">
        <v>234</v>
      </c>
      <c r="D1378" s="3" t="s">
        <v>235</v>
      </c>
      <c r="E1378" s="3"/>
      <c r="F1378" s="3"/>
      <c r="G1378" s="57"/>
      <c r="H1378" s="2"/>
      <c r="I1378" s="4"/>
      <c r="J1378" s="4"/>
      <c r="K1378" s="4"/>
      <c r="L1378" s="4"/>
      <c r="M1378" s="4"/>
      <c r="N1378" s="4"/>
      <c r="O1378" s="4"/>
    </row>
    <row r="1379" spans="1:15" ht="11.65" customHeight="1" x14ac:dyDescent="0.2">
      <c r="A1379" s="49">
        <v>1379</v>
      </c>
      <c r="C1379" s="56"/>
      <c r="D1379" s="3"/>
      <c r="E1379" s="3"/>
      <c r="F1379" s="3" t="s">
        <v>193</v>
      </c>
      <c r="G1379" s="57"/>
      <c r="H1379" s="10">
        <v>-1855482.13</v>
      </c>
      <c r="I1379" s="4"/>
      <c r="J1379" s="4"/>
      <c r="K1379" s="4"/>
      <c r="L1379" s="4"/>
      <c r="M1379" s="4"/>
      <c r="N1379" s="4"/>
      <c r="O1379" s="4"/>
    </row>
    <row r="1380" spans="1:15" ht="11.65" customHeight="1" x14ac:dyDescent="0.2">
      <c r="A1380" s="49">
        <v>1380</v>
      </c>
      <c r="C1380" s="56"/>
      <c r="D1380" s="3"/>
      <c r="E1380" s="3"/>
      <c r="F1380" s="3" t="s">
        <v>255</v>
      </c>
      <c r="G1380" s="57"/>
      <c r="H1380" s="10">
        <v>0</v>
      </c>
      <c r="I1380" s="4"/>
      <c r="J1380" s="4"/>
      <c r="K1380" s="4"/>
      <c r="L1380" s="4"/>
      <c r="M1380" s="4"/>
      <c r="N1380" s="4"/>
      <c r="O1380" s="4"/>
    </row>
    <row r="1381" spans="1:15" ht="11.65" customHeight="1" x14ac:dyDescent="0.2">
      <c r="A1381" s="49">
        <v>1381</v>
      </c>
      <c r="C1381" s="56"/>
      <c r="D1381" s="3"/>
      <c r="E1381" s="3"/>
      <c r="F1381" s="3" t="s">
        <v>24</v>
      </c>
      <c r="G1381" s="57"/>
      <c r="H1381" s="10">
        <v>0</v>
      </c>
      <c r="I1381" s="4"/>
      <c r="J1381" s="4"/>
      <c r="K1381" s="4"/>
      <c r="L1381" s="4"/>
      <c r="M1381" s="4"/>
      <c r="N1381" s="4"/>
      <c r="O1381" s="4"/>
    </row>
    <row r="1382" spans="1:15" ht="11.65" customHeight="1" x14ac:dyDescent="0.2">
      <c r="A1382" s="49">
        <v>1382</v>
      </c>
      <c r="C1382" s="56"/>
      <c r="D1382" s="3"/>
      <c r="E1382" s="3"/>
      <c r="F1382" s="3" t="s">
        <v>248</v>
      </c>
      <c r="G1382" s="57"/>
      <c r="H1382" s="10">
        <v>-83233.67128575423</v>
      </c>
      <c r="I1382" s="4"/>
      <c r="J1382" s="4"/>
      <c r="K1382" s="4"/>
      <c r="L1382" s="4"/>
      <c r="M1382" s="4"/>
      <c r="N1382" s="4"/>
      <c r="O1382" s="4"/>
    </row>
    <row r="1383" spans="1:15" ht="11.65" customHeight="1" x14ac:dyDescent="0.2">
      <c r="A1383" s="49">
        <v>1383</v>
      </c>
      <c r="C1383" s="56"/>
      <c r="D1383" s="3"/>
      <c r="E1383" s="3"/>
      <c r="F1383" s="3" t="s">
        <v>249</v>
      </c>
      <c r="G1383" s="57"/>
      <c r="H1383" s="10">
        <v>0</v>
      </c>
      <c r="I1383" s="4"/>
      <c r="J1383" s="4"/>
      <c r="K1383" s="4"/>
      <c r="L1383" s="4"/>
      <c r="M1383" s="4"/>
      <c r="N1383" s="4"/>
      <c r="O1383" s="4"/>
    </row>
    <row r="1384" spans="1:15" ht="11.65" customHeight="1" x14ac:dyDescent="0.2">
      <c r="A1384" s="49">
        <v>1384</v>
      </c>
      <c r="C1384" s="56"/>
      <c r="D1384" s="3"/>
      <c r="E1384" s="3"/>
      <c r="F1384" s="3" t="s">
        <v>251</v>
      </c>
      <c r="G1384" s="57"/>
      <c r="H1384" s="10">
        <v>0</v>
      </c>
      <c r="I1384" s="4"/>
      <c r="J1384" s="4"/>
      <c r="K1384" s="4"/>
      <c r="L1384" s="4"/>
      <c r="M1384" s="4"/>
      <c r="N1384" s="4"/>
      <c r="O1384" s="4"/>
    </row>
    <row r="1385" spans="1:15" ht="11.65" customHeight="1" x14ac:dyDescent="0.2">
      <c r="A1385" s="49">
        <v>1385</v>
      </c>
      <c r="C1385" s="56"/>
      <c r="D1385" s="3"/>
      <c r="E1385" s="3"/>
      <c r="F1385" s="3" t="s">
        <v>252</v>
      </c>
      <c r="G1385" s="57"/>
      <c r="H1385" s="10">
        <v>0</v>
      </c>
      <c r="I1385" s="4"/>
      <c r="J1385" s="4"/>
      <c r="K1385" s="4"/>
      <c r="L1385" s="4"/>
      <c r="M1385" s="4"/>
      <c r="N1385" s="4"/>
      <c r="O1385" s="4"/>
    </row>
    <row r="1386" spans="1:15" ht="11.65" customHeight="1" x14ac:dyDescent="0.2">
      <c r="A1386" s="49">
        <v>1386</v>
      </c>
      <c r="C1386" s="56"/>
      <c r="D1386" s="3"/>
      <c r="E1386" s="3"/>
      <c r="F1386" s="3" t="s">
        <v>30</v>
      </c>
      <c r="G1386" s="57"/>
      <c r="H1386" s="10">
        <v>0</v>
      </c>
      <c r="I1386" s="4"/>
      <c r="J1386" s="4"/>
      <c r="K1386" s="4"/>
      <c r="L1386" s="4"/>
      <c r="M1386" s="4"/>
      <c r="N1386" s="4"/>
      <c r="O1386" s="4"/>
    </row>
    <row r="1387" spans="1:15" ht="11.65" customHeight="1" x14ac:dyDescent="0.2">
      <c r="A1387" s="49">
        <v>1387</v>
      </c>
      <c r="C1387" s="56"/>
      <c r="D1387" s="3"/>
      <c r="E1387" s="3"/>
      <c r="F1387" s="3" t="s">
        <v>247</v>
      </c>
      <c r="G1387" s="57"/>
      <c r="H1387" s="10">
        <v>0</v>
      </c>
      <c r="I1387" s="4"/>
      <c r="J1387" s="4"/>
      <c r="K1387" s="4"/>
      <c r="L1387" s="4"/>
      <c r="M1387" s="4"/>
      <c r="N1387" s="4"/>
      <c r="O1387" s="4"/>
    </row>
    <row r="1388" spans="1:15" ht="11.65" customHeight="1" thickBot="1" x14ac:dyDescent="0.25">
      <c r="A1388" s="49">
        <v>1388</v>
      </c>
      <c r="C1388" s="56"/>
      <c r="D1388" s="3"/>
      <c r="E1388" s="3"/>
      <c r="F1388" s="3"/>
      <c r="G1388" s="57" t="s">
        <v>236</v>
      </c>
      <c r="H1388" s="19">
        <f>SUBTOTAL(9,H1379:H1387)</f>
        <v>-1938715.8012857542</v>
      </c>
      <c r="I1388" s="4"/>
      <c r="J1388" s="4"/>
      <c r="K1388" s="4"/>
      <c r="L1388" s="4"/>
      <c r="M1388" s="4"/>
      <c r="N1388" s="4"/>
      <c r="O1388" s="4"/>
    </row>
    <row r="1389" spans="1:15" ht="11.65" customHeight="1" thickTop="1" x14ac:dyDescent="0.2">
      <c r="A1389" s="49">
        <v>1389</v>
      </c>
      <c r="C1389" s="56"/>
      <c r="D1389" s="3"/>
      <c r="E1389" s="3"/>
      <c r="F1389" s="3"/>
      <c r="G1389" s="57"/>
      <c r="H1389" s="2"/>
      <c r="I1389" s="4"/>
      <c r="J1389" s="4"/>
      <c r="K1389" s="4"/>
      <c r="L1389" s="4"/>
      <c r="M1389" s="4"/>
      <c r="N1389" s="4"/>
      <c r="O1389" s="4"/>
    </row>
    <row r="1390" spans="1:15" ht="11.65" customHeight="1" x14ac:dyDescent="0.2">
      <c r="A1390" s="49">
        <v>1390</v>
      </c>
      <c r="C1390" s="56"/>
      <c r="D1390" s="3"/>
      <c r="E1390" s="3"/>
      <c r="F1390" s="3"/>
      <c r="G1390" s="57"/>
      <c r="H1390" s="2"/>
      <c r="I1390" s="4"/>
      <c r="J1390" s="4"/>
      <c r="K1390" s="4"/>
      <c r="L1390" s="4"/>
      <c r="M1390" s="4"/>
      <c r="N1390" s="4"/>
      <c r="O1390" s="4"/>
    </row>
    <row r="1391" spans="1:15" ht="11.65" customHeight="1" x14ac:dyDescent="0.2">
      <c r="A1391" s="49">
        <v>1391</v>
      </c>
      <c r="C1391" s="56" t="s">
        <v>237</v>
      </c>
      <c r="D1391" s="3" t="s">
        <v>238</v>
      </c>
      <c r="E1391" s="3"/>
      <c r="F1391" s="3"/>
      <c r="G1391" s="57"/>
      <c r="H1391" s="2"/>
      <c r="I1391" s="4"/>
      <c r="J1391" s="4"/>
      <c r="K1391" s="4"/>
      <c r="L1391" s="4"/>
      <c r="M1391" s="4"/>
      <c r="N1391" s="4"/>
      <c r="O1391" s="4"/>
    </row>
    <row r="1392" spans="1:15" ht="11.65" customHeight="1" x14ac:dyDescent="0.2">
      <c r="A1392" s="49">
        <v>1392</v>
      </c>
      <c r="C1392" s="56"/>
      <c r="D1392" s="3"/>
      <c r="E1392" s="3"/>
      <c r="F1392" s="3" t="s">
        <v>302</v>
      </c>
      <c r="G1392" s="57"/>
      <c r="H1392" s="10">
        <v>-250472.56390480633</v>
      </c>
      <c r="I1392" s="4"/>
      <c r="J1392" s="4"/>
      <c r="K1392" s="4"/>
      <c r="L1392" s="4"/>
      <c r="M1392" s="4"/>
      <c r="N1392" s="4"/>
      <c r="O1392" s="4"/>
    </row>
    <row r="1393" spans="1:15" ht="11.65" customHeight="1" x14ac:dyDescent="0.2">
      <c r="A1393" s="49">
        <v>1393</v>
      </c>
      <c r="C1393" s="56"/>
      <c r="D1393" s="3"/>
      <c r="E1393" s="58"/>
      <c r="F1393" s="3" t="s">
        <v>303</v>
      </c>
      <c r="G1393" s="57"/>
      <c r="H1393" s="10">
        <v>0</v>
      </c>
      <c r="I1393" s="4"/>
      <c r="J1393" s="4"/>
      <c r="K1393" s="4"/>
      <c r="L1393" s="4"/>
      <c r="M1393" s="4"/>
      <c r="N1393" s="4"/>
      <c r="O1393" s="4"/>
    </row>
    <row r="1394" spans="1:15" ht="11.65" customHeight="1" x14ac:dyDescent="0.2">
      <c r="A1394" s="49">
        <v>1394</v>
      </c>
      <c r="C1394" s="56"/>
      <c r="D1394" s="3"/>
      <c r="E1394" s="3"/>
      <c r="F1394" s="3" t="s">
        <v>24</v>
      </c>
      <c r="G1394" s="57"/>
      <c r="H1394" s="10">
        <v>0</v>
      </c>
      <c r="I1394" s="4"/>
      <c r="J1394" s="4"/>
      <c r="K1394" s="4"/>
      <c r="L1394" s="4"/>
      <c r="M1394" s="4"/>
      <c r="N1394" s="4"/>
      <c r="O1394" s="4"/>
    </row>
    <row r="1395" spans="1:15" ht="11.65" customHeight="1" x14ac:dyDescent="0.2">
      <c r="A1395" s="49">
        <v>1395</v>
      </c>
      <c r="C1395" s="56"/>
      <c r="D1395" s="3"/>
      <c r="E1395" s="3"/>
      <c r="F1395" s="3" t="s">
        <v>249</v>
      </c>
      <c r="G1395" s="57"/>
      <c r="H1395" s="10">
        <v>0</v>
      </c>
      <c r="I1395" s="4"/>
      <c r="J1395" s="4"/>
      <c r="K1395" s="4"/>
      <c r="L1395" s="4"/>
      <c r="M1395" s="4"/>
      <c r="N1395" s="4"/>
      <c r="O1395" s="4"/>
    </row>
    <row r="1396" spans="1:15" ht="11.65" customHeight="1" x14ac:dyDescent="0.2">
      <c r="A1396" s="49">
        <v>1396</v>
      </c>
      <c r="C1396" s="56"/>
      <c r="D1396" s="3"/>
      <c r="E1396" s="3"/>
      <c r="F1396" s="3" t="s">
        <v>251</v>
      </c>
      <c r="G1396" s="57"/>
      <c r="H1396" s="10">
        <v>0</v>
      </c>
      <c r="I1396" s="4"/>
      <c r="J1396" s="4"/>
      <c r="K1396" s="4"/>
      <c r="L1396" s="4"/>
      <c r="M1396" s="4"/>
      <c r="N1396" s="4"/>
      <c r="O1396" s="4"/>
    </row>
    <row r="1397" spans="1:15" ht="11.65" customHeight="1" x14ac:dyDescent="0.2">
      <c r="A1397" s="49">
        <v>1397</v>
      </c>
      <c r="C1397" s="56"/>
      <c r="D1397" s="3"/>
      <c r="E1397" s="3"/>
      <c r="F1397" s="3" t="s">
        <v>251</v>
      </c>
      <c r="G1397" s="57"/>
      <c r="H1397" s="10">
        <v>0</v>
      </c>
      <c r="I1397" s="4"/>
      <c r="J1397" s="4"/>
      <c r="K1397" s="4"/>
      <c r="L1397" s="4"/>
      <c r="M1397" s="4"/>
      <c r="N1397" s="4"/>
      <c r="O1397" s="4"/>
    </row>
    <row r="1398" spans="1:15" ht="11.65" customHeight="1" thickBot="1" x14ac:dyDescent="0.25">
      <c r="A1398" s="49">
        <v>1398</v>
      </c>
      <c r="C1398" s="56"/>
      <c r="D1398" s="3"/>
      <c r="E1398" s="3"/>
      <c r="F1398" s="3"/>
      <c r="G1398" s="57" t="s">
        <v>236</v>
      </c>
      <c r="H1398" s="19">
        <f>SUBTOTAL(9,H1392:H1397)</f>
        <v>-250472.56390480633</v>
      </c>
      <c r="I1398" s="4"/>
      <c r="J1398" s="4"/>
      <c r="K1398" s="4"/>
      <c r="L1398" s="4"/>
      <c r="M1398" s="4"/>
      <c r="N1398" s="4"/>
      <c r="O1398" s="4"/>
    </row>
    <row r="1399" spans="1:15" ht="11.65" customHeight="1" thickTop="1" x14ac:dyDescent="0.2">
      <c r="A1399" s="49">
        <v>1399</v>
      </c>
      <c r="C1399" s="56"/>
      <c r="D1399" s="3"/>
      <c r="E1399" s="3"/>
      <c r="F1399" s="3"/>
      <c r="G1399" s="57"/>
      <c r="H1399" s="2"/>
      <c r="I1399" s="4"/>
      <c r="J1399" s="4"/>
      <c r="K1399" s="4"/>
      <c r="L1399" s="4"/>
      <c r="M1399" s="4"/>
      <c r="N1399" s="4"/>
      <c r="O1399" s="4"/>
    </row>
    <row r="1400" spans="1:15" ht="11.65" customHeight="1" x14ac:dyDescent="0.2">
      <c r="A1400" s="49">
        <v>1400</v>
      </c>
      <c r="C1400" s="56"/>
      <c r="D1400" s="3"/>
      <c r="E1400" s="3"/>
      <c r="F1400" s="3"/>
      <c r="G1400" s="57"/>
      <c r="H1400" s="2"/>
      <c r="I1400" s="4"/>
      <c r="J1400" s="4"/>
      <c r="K1400" s="4"/>
      <c r="L1400" s="4"/>
      <c r="M1400" s="4"/>
      <c r="N1400" s="4"/>
      <c r="O1400" s="4"/>
    </row>
    <row r="1401" spans="1:15" ht="11.65" customHeight="1" x14ac:dyDescent="0.2">
      <c r="A1401" s="49">
        <v>1401</v>
      </c>
      <c r="C1401" s="56" t="s">
        <v>239</v>
      </c>
      <c r="D1401" s="3" t="s">
        <v>240</v>
      </c>
      <c r="E1401" s="3"/>
      <c r="F1401" s="3"/>
      <c r="G1401" s="57"/>
      <c r="H1401" s="2"/>
      <c r="I1401" s="4"/>
      <c r="J1401" s="4"/>
      <c r="K1401" s="4"/>
      <c r="L1401" s="4"/>
      <c r="M1401" s="4"/>
      <c r="N1401" s="4"/>
      <c r="O1401" s="4"/>
    </row>
    <row r="1402" spans="1:15" ht="11.65" customHeight="1" x14ac:dyDescent="0.2">
      <c r="A1402" s="49">
        <v>1402</v>
      </c>
      <c r="C1402" s="56"/>
      <c r="D1402" s="3"/>
      <c r="E1402" s="3"/>
      <c r="F1402" s="3" t="s">
        <v>193</v>
      </c>
      <c r="G1402" s="57"/>
      <c r="H1402" s="10">
        <v>-10691.68</v>
      </c>
      <c r="I1402" s="4"/>
      <c r="J1402" s="4"/>
      <c r="K1402" s="4"/>
      <c r="L1402" s="4"/>
      <c r="M1402" s="4"/>
      <c r="N1402" s="4"/>
      <c r="O1402" s="4"/>
    </row>
    <row r="1403" spans="1:15" ht="11.65" customHeight="1" x14ac:dyDescent="0.2">
      <c r="A1403" s="49">
        <v>1403</v>
      </c>
      <c r="C1403" s="56"/>
      <c r="D1403" s="3"/>
      <c r="E1403" s="3"/>
      <c r="F1403" s="3" t="s">
        <v>302</v>
      </c>
      <c r="G1403" s="57"/>
      <c r="H1403" s="10">
        <v>-9139266.4446392525</v>
      </c>
      <c r="I1403" s="4"/>
      <c r="J1403" s="4"/>
      <c r="K1403" s="4"/>
      <c r="L1403" s="4"/>
      <c r="M1403" s="4"/>
      <c r="N1403" s="4"/>
      <c r="O1403" s="4"/>
    </row>
    <row r="1404" spans="1:15" ht="11.65" customHeight="1" x14ac:dyDescent="0.2">
      <c r="A1404" s="49">
        <v>1404</v>
      </c>
      <c r="C1404" s="56"/>
      <c r="D1404" s="3"/>
      <c r="E1404" s="3"/>
      <c r="F1404" s="3" t="s">
        <v>303</v>
      </c>
      <c r="G1404" s="57"/>
      <c r="H1404" s="10">
        <v>-490891.0655578135</v>
      </c>
      <c r="I1404" s="4"/>
      <c r="J1404" s="4"/>
      <c r="K1404" s="4"/>
      <c r="L1404" s="4"/>
      <c r="M1404" s="4"/>
      <c r="N1404" s="4"/>
      <c r="O1404" s="4"/>
    </row>
    <row r="1405" spans="1:15" ht="11.65" customHeight="1" x14ac:dyDescent="0.2">
      <c r="A1405" s="49">
        <v>1405</v>
      </c>
      <c r="C1405" s="56"/>
      <c r="D1405" s="3"/>
      <c r="E1405" s="3"/>
      <c r="F1405" s="3" t="s">
        <v>252</v>
      </c>
      <c r="G1405" s="57"/>
      <c r="H1405" s="10">
        <v>0</v>
      </c>
      <c r="I1405" s="4"/>
      <c r="J1405" s="4"/>
      <c r="K1405" s="4"/>
      <c r="L1405" s="4"/>
      <c r="M1405" s="4"/>
      <c r="N1405" s="4"/>
      <c r="O1405" s="4"/>
    </row>
    <row r="1406" spans="1:15" ht="11.65" customHeight="1" x14ac:dyDescent="0.2">
      <c r="A1406" s="49">
        <v>1406</v>
      </c>
      <c r="C1406" s="56"/>
      <c r="D1406" s="3"/>
      <c r="E1406" s="3"/>
      <c r="F1406" s="3" t="s">
        <v>30</v>
      </c>
      <c r="G1406" s="57"/>
      <c r="H1406" s="10">
        <v>0</v>
      </c>
      <c r="I1406" s="4"/>
      <c r="J1406" s="4"/>
      <c r="K1406" s="4"/>
      <c r="L1406" s="4"/>
      <c r="M1406" s="4"/>
      <c r="N1406" s="4"/>
      <c r="O1406" s="4"/>
    </row>
    <row r="1407" spans="1:15" ht="11.65" customHeight="1" x14ac:dyDescent="0.2">
      <c r="A1407" s="49">
        <v>1407</v>
      </c>
      <c r="C1407" s="56"/>
      <c r="D1407" s="3"/>
      <c r="E1407" s="3"/>
      <c r="F1407" s="3" t="s">
        <v>247</v>
      </c>
      <c r="G1407" s="57"/>
      <c r="H1407" s="10">
        <v>0</v>
      </c>
      <c r="I1407" s="4"/>
      <c r="J1407" s="4"/>
      <c r="K1407" s="4"/>
      <c r="L1407" s="4"/>
      <c r="M1407" s="4"/>
      <c r="N1407" s="4"/>
      <c r="O1407" s="4"/>
    </row>
    <row r="1408" spans="1:15" ht="11.65" customHeight="1" x14ac:dyDescent="0.2">
      <c r="A1408" s="49">
        <v>1408</v>
      </c>
      <c r="C1408" s="56"/>
      <c r="D1408" s="3"/>
      <c r="E1408" s="3"/>
      <c r="F1408" s="3" t="s">
        <v>24</v>
      </c>
      <c r="G1408" s="57"/>
      <c r="H1408" s="10">
        <v>-4454274.1805436285</v>
      </c>
      <c r="I1408" s="4"/>
      <c r="J1408" s="4"/>
      <c r="K1408" s="4"/>
      <c r="L1408" s="4"/>
      <c r="M1408" s="4"/>
      <c r="N1408" s="4"/>
      <c r="O1408" s="4"/>
    </row>
    <row r="1409" spans="1:15" ht="11.65" customHeight="1" x14ac:dyDescent="0.2">
      <c r="A1409" s="49">
        <v>1409</v>
      </c>
      <c r="C1409" s="56"/>
      <c r="D1409" s="3"/>
      <c r="E1409" s="3"/>
      <c r="F1409" s="3" t="s">
        <v>249</v>
      </c>
      <c r="G1409" s="57"/>
      <c r="H1409" s="10">
        <v>-4559836.0726073524</v>
      </c>
      <c r="I1409" s="4"/>
      <c r="J1409" s="4"/>
      <c r="K1409" s="4"/>
      <c r="L1409" s="4"/>
      <c r="M1409" s="4"/>
      <c r="N1409" s="4"/>
      <c r="O1409" s="4"/>
    </row>
    <row r="1410" spans="1:15" ht="11.65" customHeight="1" x14ac:dyDescent="0.2">
      <c r="A1410" s="49">
        <v>1410</v>
      </c>
      <c r="C1410" s="56"/>
      <c r="D1410" s="3"/>
      <c r="E1410" s="3"/>
      <c r="F1410" s="3" t="s">
        <v>251</v>
      </c>
      <c r="G1410" s="57"/>
      <c r="H1410" s="10">
        <v>0</v>
      </c>
      <c r="I1410" s="4"/>
      <c r="J1410" s="4"/>
      <c r="K1410" s="4"/>
      <c r="L1410" s="4"/>
      <c r="M1410" s="4"/>
      <c r="N1410" s="4"/>
      <c r="O1410" s="4"/>
    </row>
    <row r="1411" spans="1:15" ht="11.65" customHeight="1" x14ac:dyDescent="0.2">
      <c r="A1411" s="49">
        <v>1411</v>
      </c>
      <c r="C1411" s="56"/>
      <c r="D1411" s="3"/>
      <c r="E1411" s="3"/>
      <c r="F1411" s="3" t="s">
        <v>255</v>
      </c>
      <c r="G1411" s="57"/>
      <c r="H1411" s="10">
        <v>-10966762.333290869</v>
      </c>
      <c r="I1411" s="4"/>
      <c r="J1411" s="4"/>
      <c r="K1411" s="4"/>
      <c r="L1411" s="4"/>
      <c r="M1411" s="4"/>
      <c r="N1411" s="4"/>
      <c r="O1411" s="4"/>
    </row>
    <row r="1412" spans="1:15" ht="11.65" customHeight="1" x14ac:dyDescent="0.2">
      <c r="A1412" s="49">
        <v>1412</v>
      </c>
      <c r="C1412" s="56"/>
      <c r="D1412" s="3"/>
      <c r="E1412" s="3"/>
      <c r="F1412" s="3" t="s">
        <v>251</v>
      </c>
      <c r="G1412" s="57"/>
      <c r="H1412" s="10">
        <v>0</v>
      </c>
      <c r="I1412" s="4"/>
      <c r="J1412" s="4"/>
      <c r="K1412" s="4"/>
      <c r="L1412" s="4"/>
      <c r="M1412" s="4"/>
      <c r="N1412" s="4"/>
      <c r="O1412" s="4"/>
    </row>
    <row r="1413" spans="1:15" ht="11.65" customHeight="1" x14ac:dyDescent="0.2">
      <c r="A1413" s="49">
        <v>1413</v>
      </c>
      <c r="C1413" s="56"/>
      <c r="D1413" s="3"/>
      <c r="E1413" s="3"/>
      <c r="F1413" s="3" t="s">
        <v>251</v>
      </c>
      <c r="G1413" s="57"/>
      <c r="H1413" s="10">
        <v>0</v>
      </c>
      <c r="I1413" s="4"/>
      <c r="J1413" s="4"/>
      <c r="K1413" s="4"/>
      <c r="L1413" s="4"/>
      <c r="M1413" s="4"/>
      <c r="N1413" s="4"/>
      <c r="O1413" s="4"/>
    </row>
    <row r="1414" spans="1:15" ht="11.65" customHeight="1" x14ac:dyDescent="0.2">
      <c r="A1414" s="49">
        <v>1414</v>
      </c>
      <c r="C1414" s="56"/>
      <c r="D1414" s="3"/>
      <c r="E1414" s="3"/>
      <c r="F1414" s="3" t="s">
        <v>30</v>
      </c>
      <c r="G1414" s="57"/>
      <c r="H1414" s="10">
        <v>0</v>
      </c>
      <c r="I1414" s="4"/>
      <c r="J1414" s="4"/>
      <c r="K1414" s="4"/>
      <c r="L1414" s="4"/>
      <c r="M1414" s="4"/>
      <c r="N1414" s="4"/>
      <c r="O1414" s="4"/>
    </row>
    <row r="1415" spans="1:15" ht="11.65" customHeight="1" x14ac:dyDescent="0.2">
      <c r="A1415" s="49">
        <v>1415</v>
      </c>
      <c r="C1415" s="56"/>
      <c r="D1415" s="3"/>
      <c r="E1415" s="3"/>
      <c r="F1415" s="3" t="s">
        <v>251</v>
      </c>
      <c r="G1415" s="57"/>
      <c r="H1415" s="10">
        <v>0</v>
      </c>
      <c r="I1415" s="4"/>
      <c r="J1415" s="4"/>
      <c r="K1415" s="4"/>
      <c r="L1415" s="4"/>
      <c r="M1415" s="4"/>
      <c r="N1415" s="4"/>
      <c r="O1415" s="4"/>
    </row>
    <row r="1416" spans="1:15" ht="11.65" customHeight="1" x14ac:dyDescent="0.2">
      <c r="A1416" s="49">
        <v>1416</v>
      </c>
      <c r="C1416" s="56"/>
      <c r="D1416" s="3"/>
      <c r="E1416" s="3"/>
      <c r="F1416" s="3" t="s">
        <v>253</v>
      </c>
      <c r="G1416" s="57"/>
      <c r="H1416" s="10">
        <v>-394409.96397165779</v>
      </c>
      <c r="I1416" s="4"/>
      <c r="J1416" s="4"/>
      <c r="K1416" s="4"/>
      <c r="L1416" s="4"/>
      <c r="M1416" s="4"/>
      <c r="N1416" s="4"/>
      <c r="O1416" s="4"/>
    </row>
    <row r="1417" spans="1:15" ht="11.65" customHeight="1" x14ac:dyDescent="0.2">
      <c r="A1417" s="49">
        <v>1417</v>
      </c>
      <c r="C1417" s="56"/>
      <c r="D1417" s="3"/>
      <c r="E1417" s="3"/>
      <c r="F1417" s="3" t="s">
        <v>248</v>
      </c>
      <c r="G1417" s="57"/>
      <c r="H1417" s="10">
        <v>-22429662.69958958</v>
      </c>
      <c r="I1417" s="4"/>
      <c r="J1417" s="4"/>
      <c r="K1417" s="4"/>
      <c r="L1417" s="4"/>
      <c r="M1417" s="4"/>
      <c r="N1417" s="4"/>
      <c r="O1417" s="4"/>
    </row>
    <row r="1418" spans="1:15" ht="11.65" customHeight="1" x14ac:dyDescent="0.2">
      <c r="A1418" s="49">
        <v>1418</v>
      </c>
      <c r="C1418" s="56"/>
      <c r="D1418" s="3"/>
      <c r="E1418" s="3"/>
      <c r="F1418" s="3"/>
      <c r="G1418" s="57" t="s">
        <v>236</v>
      </c>
      <c r="H1418" s="25">
        <f>SUBTOTAL(9,H1402:H1417)</f>
        <v>-52445794.440200157</v>
      </c>
      <c r="I1418" s="4"/>
      <c r="J1418" s="4"/>
      <c r="K1418" s="4"/>
      <c r="L1418" s="4"/>
      <c r="M1418" s="4"/>
      <c r="N1418" s="4"/>
      <c r="O1418" s="4"/>
    </row>
    <row r="1419" spans="1:15" ht="11.65" customHeight="1" x14ac:dyDescent="0.2">
      <c r="A1419" s="49">
        <v>1419</v>
      </c>
      <c r="C1419" s="56" t="s">
        <v>239</v>
      </c>
      <c r="D1419" s="3" t="s">
        <v>123</v>
      </c>
      <c r="E1419" s="3"/>
      <c r="F1419" s="3"/>
      <c r="G1419" s="57"/>
      <c r="H1419" s="2"/>
      <c r="I1419" s="4"/>
      <c r="J1419" s="4"/>
      <c r="K1419" s="4"/>
      <c r="L1419" s="4"/>
      <c r="M1419" s="4"/>
      <c r="N1419" s="4"/>
      <c r="O1419" s="4"/>
    </row>
    <row r="1420" spans="1:15" ht="11.65" customHeight="1" x14ac:dyDescent="0.2">
      <c r="A1420" s="49">
        <v>1420</v>
      </c>
      <c r="C1420" s="56"/>
      <c r="D1420" s="3"/>
      <c r="E1420" s="3"/>
      <c r="F1420" s="3" t="s">
        <v>267</v>
      </c>
      <c r="G1420" s="57"/>
      <c r="H1420" s="10">
        <v>0</v>
      </c>
      <c r="I1420" s="4"/>
      <c r="J1420" s="4"/>
      <c r="K1420" s="4"/>
      <c r="L1420" s="4"/>
      <c r="M1420" s="4"/>
      <c r="N1420" s="4"/>
      <c r="O1420" s="4"/>
    </row>
    <row r="1421" spans="1:15" ht="11.65" customHeight="1" thickBot="1" x14ac:dyDescent="0.25">
      <c r="A1421" s="49">
        <v>1421</v>
      </c>
      <c r="C1421" s="56"/>
      <c r="D1421" s="3"/>
      <c r="E1421" s="3"/>
      <c r="F1421" s="3"/>
      <c r="G1421" s="57" t="s">
        <v>236</v>
      </c>
      <c r="H1421" s="19">
        <f>SUBTOTAL(9,H1402:H1418)</f>
        <v>-52445794.440200157</v>
      </c>
      <c r="I1421" s="4"/>
      <c r="J1421" s="4"/>
      <c r="K1421" s="4"/>
      <c r="L1421" s="4"/>
      <c r="M1421" s="4"/>
      <c r="N1421" s="4"/>
      <c r="O1421" s="4"/>
    </row>
    <row r="1422" spans="1:15" ht="11.65" customHeight="1" thickTop="1" x14ac:dyDescent="0.2">
      <c r="A1422" s="49">
        <v>1422</v>
      </c>
      <c r="C1422" s="56"/>
      <c r="D1422" s="3"/>
      <c r="E1422" s="3"/>
      <c r="F1422" s="3"/>
      <c r="G1422" s="57"/>
      <c r="H1422" s="2"/>
      <c r="I1422" s="4"/>
      <c r="J1422" s="4"/>
      <c r="K1422" s="4"/>
      <c r="L1422" s="4"/>
      <c r="M1422" s="4"/>
      <c r="N1422" s="4"/>
      <c r="O1422" s="4"/>
    </row>
    <row r="1423" spans="1:15" ht="11.65" customHeight="1" x14ac:dyDescent="0.2">
      <c r="A1423" s="49">
        <v>1423</v>
      </c>
      <c r="C1423" s="56">
        <v>111390</v>
      </c>
      <c r="D1423" s="58" t="s">
        <v>241</v>
      </c>
      <c r="E1423" s="3"/>
      <c r="F1423" s="3"/>
      <c r="G1423" s="57"/>
      <c r="H1423" s="2"/>
      <c r="I1423" s="4"/>
      <c r="J1423" s="4"/>
      <c r="K1423" s="4"/>
      <c r="L1423" s="4"/>
      <c r="M1423" s="4"/>
      <c r="N1423" s="4"/>
      <c r="O1423" s="4"/>
    </row>
    <row r="1424" spans="1:15" ht="11.65" customHeight="1" x14ac:dyDescent="0.2">
      <c r="A1424" s="49">
        <v>1424</v>
      </c>
      <c r="C1424" s="56"/>
      <c r="D1424" s="58"/>
      <c r="E1424" s="3"/>
      <c r="F1424" s="3" t="s">
        <v>193</v>
      </c>
      <c r="G1424" s="57"/>
      <c r="H1424" s="10">
        <v>0</v>
      </c>
      <c r="I1424" s="4"/>
      <c r="J1424" s="4"/>
      <c r="K1424" s="4"/>
      <c r="L1424" s="4"/>
      <c r="M1424" s="4"/>
      <c r="N1424" s="4"/>
      <c r="O1424" s="4"/>
    </row>
    <row r="1425" spans="1:15" ht="11.65" customHeight="1" x14ac:dyDescent="0.2">
      <c r="A1425" s="49">
        <v>1425</v>
      </c>
      <c r="C1425" s="56"/>
      <c r="D1425" s="58"/>
      <c r="E1425" s="3"/>
      <c r="F1425" s="3" t="s">
        <v>24</v>
      </c>
      <c r="G1425" s="57"/>
      <c r="H1425" s="10">
        <v>0</v>
      </c>
      <c r="I1425" s="4"/>
      <c r="J1425" s="4"/>
      <c r="K1425" s="4"/>
      <c r="L1425" s="4"/>
      <c r="M1425" s="4"/>
      <c r="N1425" s="4"/>
      <c r="O1425" s="4"/>
    </row>
    <row r="1426" spans="1:15" ht="11.65" customHeight="1" x14ac:dyDescent="0.2">
      <c r="A1426" s="49">
        <v>1426</v>
      </c>
      <c r="C1426" s="56"/>
      <c r="D1426" s="58"/>
      <c r="E1426" s="3"/>
      <c r="F1426" s="3" t="s">
        <v>251</v>
      </c>
      <c r="G1426" s="57"/>
      <c r="H1426" s="10">
        <v>0</v>
      </c>
      <c r="I1426" s="4"/>
      <c r="J1426" s="4"/>
      <c r="K1426" s="4"/>
      <c r="L1426" s="4"/>
      <c r="M1426" s="4"/>
      <c r="N1426" s="4"/>
      <c r="O1426" s="4"/>
    </row>
    <row r="1427" spans="1:15" ht="11.65" customHeight="1" x14ac:dyDescent="0.2">
      <c r="A1427" s="49">
        <v>1427</v>
      </c>
      <c r="C1427" s="56"/>
      <c r="D1427" s="58"/>
      <c r="E1427" s="3"/>
      <c r="F1427" s="3" t="s">
        <v>249</v>
      </c>
      <c r="G1427" s="57"/>
      <c r="H1427" s="10">
        <v>0</v>
      </c>
      <c r="I1427" s="4"/>
      <c r="J1427" s="4"/>
      <c r="K1427" s="4"/>
      <c r="L1427" s="4"/>
      <c r="M1427" s="4"/>
      <c r="N1427" s="4"/>
      <c r="O1427" s="4"/>
    </row>
    <row r="1428" spans="1:15" ht="11.65" customHeight="1" x14ac:dyDescent="0.2">
      <c r="A1428" s="49">
        <v>1428</v>
      </c>
      <c r="C1428" s="56"/>
      <c r="D1428" s="3"/>
      <c r="E1428" s="3"/>
      <c r="F1428" s="3" t="s">
        <v>248</v>
      </c>
      <c r="G1428" s="57"/>
      <c r="H1428" s="10">
        <v>0</v>
      </c>
      <c r="I1428" s="4"/>
      <c r="J1428" s="4"/>
      <c r="K1428" s="4"/>
      <c r="L1428" s="4"/>
      <c r="M1428" s="4"/>
      <c r="N1428" s="4"/>
      <c r="O1428" s="4"/>
    </row>
    <row r="1429" spans="1:15" ht="11.65" customHeight="1" x14ac:dyDescent="0.2">
      <c r="A1429" s="49">
        <v>1429</v>
      </c>
      <c r="C1429" s="56"/>
      <c r="D1429" s="3"/>
      <c r="E1429" s="3"/>
      <c r="F1429" s="3"/>
      <c r="G1429" s="57"/>
      <c r="H1429" s="12">
        <f>SUBTOTAL(9,H1424:H1428)</f>
        <v>0</v>
      </c>
      <c r="I1429" s="4"/>
      <c r="J1429" s="11"/>
      <c r="K1429" s="11"/>
      <c r="L1429" s="11"/>
      <c r="M1429" s="11"/>
      <c r="N1429" s="11"/>
      <c r="O1429" s="11"/>
    </row>
    <row r="1430" spans="1:15" ht="11.65" customHeight="1" x14ac:dyDescent="0.2">
      <c r="A1430" s="49">
        <v>1430</v>
      </c>
      <c r="C1430" s="56"/>
      <c r="D1430" s="3"/>
      <c r="E1430" s="3"/>
      <c r="F1430" s="3"/>
      <c r="G1430" s="57"/>
      <c r="H1430" s="2"/>
      <c r="I1430" s="4"/>
      <c r="J1430" s="4"/>
      <c r="K1430" s="4"/>
      <c r="L1430" s="4"/>
      <c r="M1430" s="4"/>
      <c r="N1430" s="4"/>
      <c r="O1430" s="4"/>
    </row>
    <row r="1431" spans="1:15" ht="11.65" customHeight="1" x14ac:dyDescent="0.2">
      <c r="A1431" s="49">
        <v>1431</v>
      </c>
      <c r="C1431" s="56"/>
      <c r="D1431" s="3"/>
      <c r="E1431" s="68" t="s">
        <v>242</v>
      </c>
      <c r="F1431" s="3"/>
      <c r="G1431" s="57"/>
      <c r="H1431" s="12">
        <f>-H1429</f>
        <v>0</v>
      </c>
      <c r="I1431" s="4"/>
      <c r="J1431" s="4"/>
      <c r="K1431" s="4"/>
      <c r="L1431" s="4"/>
      <c r="M1431" s="4"/>
      <c r="N1431" s="4"/>
      <c r="O1431" s="4"/>
    </row>
    <row r="1432" spans="1:15" ht="11.65" customHeight="1" x14ac:dyDescent="0.2">
      <c r="A1432" s="49">
        <v>1432</v>
      </c>
      <c r="C1432" s="56"/>
      <c r="D1432" s="3"/>
      <c r="E1432" s="3"/>
      <c r="F1432" s="3"/>
      <c r="G1432" s="57"/>
      <c r="H1432" s="2"/>
      <c r="I1432" s="4"/>
      <c r="J1432" s="15"/>
      <c r="K1432" s="15"/>
      <c r="L1432" s="15"/>
      <c r="M1432" s="15"/>
      <c r="N1432" s="15"/>
      <c r="O1432" s="15"/>
    </row>
    <row r="1433" spans="1:15" ht="11.65" customHeight="1" thickBot="1" x14ac:dyDescent="0.25">
      <c r="A1433" s="49">
        <v>1433</v>
      </c>
      <c r="C1433" s="63" t="s">
        <v>243</v>
      </c>
      <c r="D1433" s="3"/>
      <c r="E1433" s="3"/>
      <c r="F1433" s="3"/>
      <c r="G1433" s="57" t="s">
        <v>236</v>
      </c>
      <c r="H1433" s="21">
        <f>SUBTOTAL(9,H1371:H1421)</f>
        <v>-54634982.805390716</v>
      </c>
      <c r="I1433" s="4"/>
      <c r="J1433" s="17"/>
      <c r="K1433" s="17"/>
      <c r="L1433" s="17"/>
      <c r="M1433" s="17"/>
      <c r="N1433" s="17"/>
      <c r="O1433" s="17"/>
    </row>
    <row r="1434" spans="1:15" ht="11.65" customHeight="1" thickTop="1" x14ac:dyDescent="0.2">
      <c r="A1434" s="49">
        <v>1434</v>
      </c>
      <c r="C1434" s="56"/>
      <c r="D1434" s="3"/>
      <c r="E1434" s="3"/>
      <c r="F1434" s="3"/>
      <c r="G1434" s="57"/>
      <c r="H1434" s="2"/>
      <c r="I1434" s="4"/>
      <c r="J1434" s="4"/>
      <c r="K1434" s="4"/>
      <c r="L1434" s="4"/>
      <c r="M1434" s="4"/>
      <c r="N1434" s="4"/>
      <c r="O1434" s="4"/>
    </row>
    <row r="1435" spans="1:15" ht="11.65" customHeight="1" x14ac:dyDescent="0.2">
      <c r="A1435" s="49">
        <v>1435</v>
      </c>
      <c r="C1435" s="56"/>
      <c r="D1435" s="3"/>
      <c r="E1435" s="3"/>
      <c r="F1435" s="3"/>
      <c r="G1435" s="57"/>
      <c r="H1435" s="2"/>
      <c r="I1435" s="4"/>
      <c r="J1435" s="4"/>
      <c r="K1435" s="4"/>
      <c r="L1435" s="4"/>
      <c r="M1435" s="4"/>
      <c r="N1435" s="4"/>
      <c r="O1435" s="4"/>
    </row>
    <row r="1436" spans="1:15" ht="11.65" customHeight="1" x14ac:dyDescent="0.2">
      <c r="A1436" s="49">
        <v>1436</v>
      </c>
      <c r="C1436" s="56"/>
      <c r="D1436" s="3"/>
      <c r="E1436" s="58"/>
      <c r="F1436" s="3"/>
      <c r="G1436" s="57"/>
      <c r="H1436" s="14"/>
      <c r="I1436" s="4"/>
      <c r="J1436" s="4"/>
      <c r="K1436" s="4"/>
      <c r="L1436" s="4"/>
      <c r="M1436" s="4"/>
      <c r="N1436" s="4"/>
      <c r="O1436" s="4"/>
    </row>
    <row r="1437" spans="1:15" ht="11.65" customHeight="1" x14ac:dyDescent="0.2">
      <c r="A1437" s="49">
        <v>1437</v>
      </c>
      <c r="C1437" s="59"/>
      <c r="D1437" s="60"/>
      <c r="E1437" s="61"/>
      <c r="F1437" s="60"/>
      <c r="G1437" s="62"/>
      <c r="H1437" s="16"/>
      <c r="I1437" s="4"/>
      <c r="J1437" s="4"/>
      <c r="K1437" s="4"/>
      <c r="L1437" s="4"/>
      <c r="M1437" s="4"/>
      <c r="N1437" s="4"/>
      <c r="O1437" s="4"/>
    </row>
    <row r="1438" spans="1:15" ht="11.65" customHeight="1" x14ac:dyDescent="0.2">
      <c r="A1438" s="49">
        <v>1438</v>
      </c>
      <c r="C1438" s="56" t="s">
        <v>244</v>
      </c>
      <c r="D1438" s="3"/>
      <c r="E1438" s="3"/>
      <c r="F1438" s="3"/>
      <c r="G1438" s="57"/>
      <c r="H1438" s="2"/>
      <c r="I1438" s="4"/>
      <c r="J1438" s="4"/>
      <c r="K1438" s="4"/>
      <c r="L1438" s="4"/>
      <c r="M1438" s="4"/>
      <c r="N1438" s="4"/>
      <c r="O1438" s="4"/>
    </row>
    <row r="1439" spans="1:15" ht="11.65" customHeight="1" x14ac:dyDescent="0.2">
      <c r="A1439" s="49">
        <v>1439</v>
      </c>
      <c r="C1439" s="56"/>
      <c r="D1439" s="3"/>
      <c r="E1439" s="3" t="s">
        <v>193</v>
      </c>
      <c r="F1439" s="3"/>
      <c r="G1439" s="57"/>
      <c r="H1439" s="10">
        <f>SUMIFS($H$1370:$H$1429,$F$1370:$F$1429,E1439)</f>
        <v>-1866173.8099999998</v>
      </c>
      <c r="I1439" s="4"/>
      <c r="J1439" s="4"/>
      <c r="K1439" s="4"/>
      <c r="L1439" s="4"/>
      <c r="M1439" s="4"/>
      <c r="N1439" s="4"/>
      <c r="O1439" s="4"/>
    </row>
    <row r="1440" spans="1:15" ht="11.65" customHeight="1" x14ac:dyDescent="0.2">
      <c r="A1440" s="49">
        <v>1440</v>
      </c>
      <c r="C1440" s="56"/>
      <c r="D1440" s="3"/>
      <c r="E1440" s="3" t="s">
        <v>302</v>
      </c>
      <c r="F1440" s="3"/>
      <c r="G1440" s="57"/>
      <c r="H1440" s="10">
        <f t="shared" ref="H1440:H1452" si="8">SUMIFS($H$1370:$H$1429,$F$1370:$F$1429,E1440)</f>
        <v>-9389739.0085440595</v>
      </c>
      <c r="I1440" s="4"/>
      <c r="J1440" s="4"/>
      <c r="K1440" s="4"/>
      <c r="L1440" s="4"/>
      <c r="M1440" s="4"/>
      <c r="N1440" s="4"/>
      <c r="O1440" s="4"/>
    </row>
    <row r="1441" spans="1:15" ht="11.65" customHeight="1" x14ac:dyDescent="0.2">
      <c r="A1441" s="49">
        <v>1441</v>
      </c>
      <c r="C1441" s="56"/>
      <c r="D1441" s="3"/>
      <c r="E1441" s="3" t="s">
        <v>303</v>
      </c>
      <c r="F1441" s="3"/>
      <c r="G1441" s="57"/>
      <c r="H1441" s="10">
        <f t="shared" si="8"/>
        <v>-490891.0655578135</v>
      </c>
      <c r="I1441" s="4"/>
      <c r="J1441" s="4"/>
      <c r="K1441" s="4"/>
      <c r="L1441" s="4"/>
      <c r="M1441" s="4"/>
      <c r="N1441" s="4"/>
      <c r="O1441" s="4"/>
    </row>
    <row r="1442" spans="1:15" ht="11.65" customHeight="1" x14ac:dyDescent="0.2">
      <c r="A1442" s="49">
        <v>1442</v>
      </c>
      <c r="C1442" s="56"/>
      <c r="D1442" s="3"/>
      <c r="E1442" s="58" t="s">
        <v>247</v>
      </c>
      <c r="F1442" s="3"/>
      <c r="G1442" s="57"/>
      <c r="H1442" s="10">
        <f t="shared" si="8"/>
        <v>0</v>
      </c>
      <c r="I1442" s="4"/>
      <c r="J1442" s="4"/>
      <c r="K1442" s="4"/>
      <c r="L1442" s="4"/>
      <c r="M1442" s="4"/>
      <c r="N1442" s="4"/>
      <c r="O1442" s="4"/>
    </row>
    <row r="1443" spans="1:15" ht="11.65" customHeight="1" x14ac:dyDescent="0.2">
      <c r="A1443" s="49">
        <v>1443</v>
      </c>
      <c r="C1443" s="56"/>
      <c r="D1443" s="3"/>
      <c r="E1443" s="58" t="s">
        <v>248</v>
      </c>
      <c r="F1443" s="3"/>
      <c r="G1443" s="57"/>
      <c r="H1443" s="10">
        <f t="shared" si="8"/>
        <v>-22512896.370875336</v>
      </c>
      <c r="I1443" s="4"/>
      <c r="J1443" s="4"/>
      <c r="K1443" s="4"/>
      <c r="L1443" s="4"/>
      <c r="M1443" s="4"/>
      <c r="N1443" s="4"/>
      <c r="O1443" s="4"/>
    </row>
    <row r="1444" spans="1:15" ht="11.65" customHeight="1" x14ac:dyDescent="0.2">
      <c r="A1444" s="49">
        <v>1444</v>
      </c>
      <c r="C1444" s="56"/>
      <c r="D1444" s="3"/>
      <c r="E1444" s="58" t="s">
        <v>255</v>
      </c>
      <c r="F1444" s="3"/>
      <c r="G1444" s="57"/>
      <c r="H1444" s="10">
        <f t="shared" si="8"/>
        <v>-10966762.333290869</v>
      </c>
      <c r="I1444" s="4"/>
      <c r="J1444" s="4"/>
      <c r="K1444" s="4"/>
      <c r="L1444" s="4"/>
      <c r="M1444" s="4"/>
      <c r="N1444" s="4"/>
      <c r="O1444" s="4"/>
    </row>
    <row r="1445" spans="1:15" ht="11.65" customHeight="1" x14ac:dyDescent="0.2">
      <c r="A1445" s="49">
        <v>1445</v>
      </c>
      <c r="C1445" s="56"/>
      <c r="D1445" s="3"/>
      <c r="E1445" s="56" t="s">
        <v>261</v>
      </c>
      <c r="F1445" s="3"/>
      <c r="G1445" s="57"/>
      <c r="H1445" s="10">
        <f t="shared" si="8"/>
        <v>0</v>
      </c>
      <c r="I1445" s="4"/>
      <c r="J1445" s="4"/>
      <c r="K1445" s="4"/>
      <c r="L1445" s="4"/>
      <c r="M1445" s="4"/>
      <c r="N1445" s="4"/>
      <c r="O1445" s="4"/>
    </row>
    <row r="1446" spans="1:15" ht="11.65" customHeight="1" x14ac:dyDescent="0.2">
      <c r="A1446" s="49">
        <v>1446</v>
      </c>
      <c r="C1446" s="56"/>
      <c r="D1446" s="3"/>
      <c r="E1446" s="56" t="s">
        <v>253</v>
      </c>
      <c r="F1446" s="3"/>
      <c r="G1446" s="57"/>
      <c r="H1446" s="10">
        <f t="shared" si="8"/>
        <v>-394409.96397165779</v>
      </c>
      <c r="I1446" s="4"/>
      <c r="J1446" s="4"/>
      <c r="K1446" s="4"/>
      <c r="L1446" s="4"/>
      <c r="M1446" s="4"/>
      <c r="N1446" s="4"/>
      <c r="O1446" s="4"/>
    </row>
    <row r="1447" spans="1:15" ht="11.65" customHeight="1" x14ac:dyDescent="0.2">
      <c r="A1447" s="49">
        <v>1447</v>
      </c>
      <c r="C1447" s="56"/>
      <c r="D1447" s="3"/>
      <c r="E1447" s="56" t="s">
        <v>249</v>
      </c>
      <c r="F1447" s="3"/>
      <c r="G1447" s="57"/>
      <c r="H1447" s="10">
        <f t="shared" si="8"/>
        <v>-4559836.0726073524</v>
      </c>
      <c r="I1447" s="4"/>
      <c r="J1447" s="4"/>
      <c r="K1447" s="4"/>
      <c r="L1447" s="4"/>
      <c r="M1447" s="4"/>
      <c r="N1447" s="4"/>
      <c r="O1447" s="4"/>
    </row>
    <row r="1448" spans="1:15" ht="11.65" customHeight="1" x14ac:dyDescent="0.2">
      <c r="A1448" s="49">
        <v>1448</v>
      </c>
      <c r="C1448" s="56"/>
      <c r="D1448" s="3"/>
      <c r="E1448" s="56" t="s">
        <v>251</v>
      </c>
      <c r="F1448" s="3"/>
      <c r="G1448" s="57"/>
      <c r="H1448" s="10">
        <f t="shared" si="8"/>
        <v>0</v>
      </c>
      <c r="I1448" s="4"/>
      <c r="J1448" s="4"/>
      <c r="K1448" s="4"/>
      <c r="L1448" s="4"/>
      <c r="M1448" s="4"/>
      <c r="N1448" s="4"/>
      <c r="O1448" s="4"/>
    </row>
    <row r="1449" spans="1:15" ht="11.65" customHeight="1" x14ac:dyDescent="0.2">
      <c r="A1449" s="49">
        <v>1449</v>
      </c>
      <c r="C1449" s="56"/>
      <c r="D1449" s="3"/>
      <c r="E1449" s="56" t="s">
        <v>252</v>
      </c>
      <c r="F1449" s="3"/>
      <c r="G1449" s="57"/>
      <c r="H1449" s="10">
        <f t="shared" si="8"/>
        <v>0</v>
      </c>
      <c r="I1449" s="4"/>
      <c r="J1449" s="4"/>
      <c r="K1449" s="4"/>
      <c r="L1449" s="4"/>
      <c r="M1449" s="4"/>
      <c r="N1449" s="4"/>
      <c r="O1449" s="4"/>
    </row>
    <row r="1450" spans="1:15" ht="11.65" customHeight="1" x14ac:dyDescent="0.2">
      <c r="A1450" s="49">
        <v>1449</v>
      </c>
      <c r="C1450" s="56"/>
      <c r="D1450" s="3"/>
      <c r="E1450" s="56" t="s">
        <v>30</v>
      </c>
      <c r="F1450" s="3"/>
      <c r="G1450" s="57"/>
      <c r="H1450" s="10">
        <f t="shared" si="8"/>
        <v>0</v>
      </c>
      <c r="I1450" s="4"/>
      <c r="J1450" s="4"/>
      <c r="K1450" s="4"/>
      <c r="L1450" s="4"/>
      <c r="M1450" s="4"/>
      <c r="N1450" s="4"/>
      <c r="O1450" s="4"/>
    </row>
    <row r="1451" spans="1:15" ht="11.65" customHeight="1" x14ac:dyDescent="0.2">
      <c r="A1451" s="49">
        <v>1449</v>
      </c>
      <c r="C1451" s="56"/>
      <c r="D1451" s="3"/>
      <c r="E1451" s="3" t="s">
        <v>24</v>
      </c>
      <c r="F1451" s="3"/>
      <c r="G1451" s="57"/>
      <c r="H1451" s="10">
        <f t="shared" si="8"/>
        <v>-4454274.1805436285</v>
      </c>
      <c r="I1451" s="4"/>
      <c r="J1451" s="4"/>
      <c r="K1451" s="4"/>
      <c r="L1451" s="4"/>
      <c r="M1451" s="4"/>
      <c r="N1451" s="4"/>
      <c r="O1451" s="4"/>
    </row>
    <row r="1452" spans="1:15" ht="11.65" customHeight="1" x14ac:dyDescent="0.2">
      <c r="A1452" s="49">
        <v>1449</v>
      </c>
      <c r="B1452" s="55"/>
      <c r="C1452" s="56"/>
      <c r="D1452" s="3"/>
      <c r="E1452" s="3" t="s">
        <v>284</v>
      </c>
      <c r="F1452" s="3"/>
      <c r="G1452" s="57"/>
      <c r="H1452" s="2">
        <f t="shared" si="8"/>
        <v>0</v>
      </c>
      <c r="I1452" s="4"/>
      <c r="J1452" s="4"/>
      <c r="K1452" s="4"/>
      <c r="L1452" s="4"/>
      <c r="M1452" s="4"/>
      <c r="N1452" s="4"/>
      <c r="O1452" s="4"/>
    </row>
    <row r="1453" spans="1:15" ht="12.75" thickBot="1" x14ac:dyDescent="0.25">
      <c r="A1453" s="47" t="s">
        <v>246</v>
      </c>
      <c r="C1453" s="56" t="s">
        <v>245</v>
      </c>
      <c r="D1453" s="3"/>
      <c r="E1453" s="3"/>
      <c r="F1453" s="3"/>
      <c r="G1453" s="57" t="s">
        <v>236</v>
      </c>
      <c r="H1453" s="19">
        <f>SUM(H1439:H1452)</f>
        <v>-54634982.805390723</v>
      </c>
      <c r="I1453" s="4"/>
      <c r="J1453" s="48"/>
      <c r="K1453" s="48"/>
      <c r="L1453" s="48"/>
      <c r="M1453" s="48"/>
      <c r="N1453" s="48"/>
      <c r="O1453" s="48"/>
    </row>
    <row r="1454" spans="1:15" ht="12.75" thickTop="1" x14ac:dyDescent="0.2">
      <c r="C1454" s="56"/>
      <c r="D1454" s="3"/>
      <c r="E1454" s="3"/>
      <c r="F1454" s="3"/>
      <c r="G1454" s="69"/>
      <c r="H1454" s="4"/>
      <c r="I1454" s="4"/>
      <c r="J1454" s="4"/>
      <c r="K1454" s="4"/>
      <c r="L1454" s="4"/>
      <c r="M1454" s="4"/>
      <c r="N1454" s="4"/>
      <c r="O1454" s="4"/>
    </row>
    <row r="1455" spans="1:15" x14ac:dyDescent="0.2">
      <c r="C1455" s="56"/>
      <c r="D1455" s="3"/>
      <c r="E1455" s="3"/>
      <c r="F1455" s="3"/>
      <c r="G1455" s="69"/>
      <c r="H1455" s="4"/>
      <c r="I1455" s="4"/>
      <c r="J1455" s="4"/>
      <c r="K1455" s="4"/>
      <c r="L1455" s="4"/>
      <c r="M1455" s="4"/>
      <c r="N1455" s="4"/>
      <c r="O1455" s="4"/>
    </row>
    <row r="1456" spans="1:15" x14ac:dyDescent="0.2">
      <c r="C1456" s="56"/>
      <c r="D1456" s="70"/>
      <c r="E1456" s="70"/>
      <c r="F1456" s="70"/>
      <c r="G1456" s="69"/>
      <c r="H1456" s="3"/>
      <c r="I1456" s="4"/>
      <c r="J1456" s="4"/>
      <c r="K1456" s="4"/>
      <c r="L1456" s="4"/>
      <c r="M1456" s="4"/>
      <c r="N1456" s="4"/>
      <c r="O1456" s="4"/>
    </row>
    <row r="1457" spans="3:15" x14ac:dyDescent="0.2">
      <c r="C1457" s="56"/>
      <c r="D1457" s="3"/>
      <c r="E1457" s="3"/>
      <c r="F1457" s="3"/>
      <c r="G1457" s="69"/>
      <c r="H1457" s="2"/>
      <c r="I1457" s="4"/>
      <c r="J1457" s="4"/>
      <c r="K1457" s="4"/>
      <c r="L1457" s="4"/>
      <c r="M1457" s="4"/>
      <c r="N1457" s="4"/>
      <c r="O1457" s="4"/>
    </row>
    <row r="1458" spans="3:15" x14ac:dyDescent="0.2">
      <c r="H1458" s="2"/>
      <c r="I1458" s="4"/>
      <c r="J1458" s="4"/>
      <c r="K1458" s="4"/>
      <c r="L1458" s="4"/>
      <c r="M1458" s="4"/>
      <c r="N1458" s="4"/>
      <c r="O1458" s="4"/>
    </row>
    <row r="1459" spans="3:15" x14ac:dyDescent="0.2">
      <c r="H1459" s="2"/>
      <c r="I1459" s="4"/>
      <c r="J1459" s="4"/>
      <c r="K1459" s="4"/>
      <c r="L1459" s="4"/>
      <c r="M1459" s="4"/>
      <c r="N1459" s="4"/>
      <c r="O1459" s="4"/>
    </row>
    <row r="1460" spans="3:15" x14ac:dyDescent="0.2">
      <c r="H1460" s="2"/>
      <c r="I1460" s="4"/>
      <c r="J1460" s="4"/>
      <c r="K1460" s="4"/>
      <c r="L1460" s="4"/>
      <c r="M1460" s="4"/>
      <c r="N1460" s="4"/>
      <c r="O1460" s="4"/>
    </row>
    <row r="1461" spans="3:15" x14ac:dyDescent="0.2">
      <c r="H1461" s="2"/>
      <c r="I1461" s="4"/>
      <c r="J1461" s="4"/>
      <c r="K1461" s="4"/>
      <c r="L1461" s="4"/>
      <c r="M1461" s="4"/>
      <c r="N1461" s="4"/>
      <c r="O1461" s="4"/>
    </row>
    <row r="1462" spans="3:15" x14ac:dyDescent="0.2">
      <c r="H1462" s="2"/>
      <c r="I1462" s="4"/>
      <c r="J1462" s="4"/>
      <c r="K1462" s="4"/>
      <c r="L1462" s="4"/>
      <c r="M1462" s="4"/>
      <c r="N1462" s="4"/>
      <c r="O1462" s="4"/>
    </row>
    <row r="1463" spans="3:15" x14ac:dyDescent="0.2">
      <c r="H1463" s="2"/>
      <c r="I1463" s="4"/>
      <c r="J1463" s="4"/>
      <c r="K1463" s="4"/>
      <c r="L1463" s="4"/>
      <c r="M1463" s="4"/>
      <c r="N1463" s="4"/>
      <c r="O1463" s="4"/>
    </row>
    <row r="1464" spans="3:15" x14ac:dyDescent="0.2">
      <c r="H1464" s="2"/>
      <c r="I1464" s="4"/>
      <c r="J1464" s="4"/>
      <c r="K1464" s="4"/>
      <c r="L1464" s="4"/>
      <c r="M1464" s="4"/>
      <c r="N1464" s="4"/>
      <c r="O1464" s="4"/>
    </row>
    <row r="1465" spans="3:15" x14ac:dyDescent="0.2">
      <c r="H1465" s="2"/>
      <c r="I1465" s="4"/>
      <c r="J1465" s="4"/>
      <c r="K1465" s="4"/>
      <c r="L1465" s="4"/>
      <c r="M1465" s="4"/>
      <c r="N1465" s="4"/>
      <c r="O1465" s="4"/>
    </row>
    <row r="1466" spans="3:15" x14ac:dyDescent="0.2">
      <c r="H1466" s="2"/>
      <c r="I1466" s="4"/>
      <c r="J1466" s="4"/>
      <c r="K1466" s="4"/>
      <c r="L1466" s="4"/>
      <c r="M1466" s="4"/>
      <c r="N1466" s="4"/>
      <c r="O1466" s="4"/>
    </row>
    <row r="1467" spans="3:15" x14ac:dyDescent="0.2">
      <c r="H1467" s="2"/>
      <c r="I1467" s="4"/>
      <c r="J1467" s="4"/>
      <c r="K1467" s="4"/>
      <c r="L1467" s="4"/>
      <c r="M1467" s="4"/>
      <c r="N1467" s="4"/>
      <c r="O1467" s="4"/>
    </row>
    <row r="1468" spans="3:15" x14ac:dyDescent="0.2">
      <c r="H1468" s="2"/>
      <c r="I1468" s="4"/>
      <c r="J1468" s="4"/>
      <c r="K1468" s="4"/>
      <c r="L1468" s="4"/>
      <c r="M1468" s="4"/>
      <c r="N1468" s="4"/>
      <c r="O1468" s="4"/>
    </row>
    <row r="1469" spans="3:15" x14ac:dyDescent="0.2">
      <c r="H1469" s="2"/>
      <c r="I1469" s="4"/>
      <c r="J1469" s="4"/>
      <c r="K1469" s="4"/>
      <c r="L1469" s="4"/>
      <c r="M1469" s="4"/>
      <c r="N1469" s="4"/>
      <c r="O1469" s="4"/>
    </row>
    <row r="1470" spans="3:15" x14ac:dyDescent="0.2">
      <c r="H1470" s="2"/>
      <c r="I1470" s="4"/>
      <c r="J1470" s="4"/>
      <c r="K1470" s="4"/>
      <c r="L1470" s="4"/>
      <c r="M1470" s="4"/>
      <c r="N1470" s="4"/>
      <c r="O1470" s="4"/>
    </row>
    <row r="1471" spans="3:15" x14ac:dyDescent="0.2">
      <c r="H1471" s="2"/>
      <c r="I1471" s="4"/>
      <c r="J1471" s="4"/>
      <c r="K1471" s="4"/>
      <c r="L1471" s="4"/>
      <c r="M1471" s="4"/>
      <c r="N1471" s="4"/>
      <c r="O1471" s="4"/>
    </row>
    <row r="1472" spans="3:15" x14ac:dyDescent="0.2">
      <c r="H1472" s="2"/>
      <c r="I1472" s="4"/>
      <c r="J1472" s="4"/>
      <c r="K1472" s="4"/>
      <c r="L1472" s="4"/>
      <c r="M1472" s="4"/>
      <c r="N1472" s="4"/>
      <c r="O1472" s="4"/>
    </row>
    <row r="1473" spans="8:15" x14ac:dyDescent="0.2">
      <c r="H1473" s="2"/>
      <c r="I1473" s="4"/>
      <c r="J1473" s="4"/>
      <c r="K1473" s="4"/>
      <c r="L1473" s="4"/>
      <c r="M1473" s="4"/>
      <c r="N1473" s="4"/>
      <c r="O1473" s="4"/>
    </row>
    <row r="1474" spans="8:15" x14ac:dyDescent="0.2">
      <c r="H1474" s="2"/>
      <c r="I1474" s="4"/>
      <c r="J1474" s="4"/>
      <c r="K1474" s="4"/>
      <c r="L1474" s="4"/>
      <c r="M1474" s="4"/>
      <c r="N1474" s="4"/>
      <c r="O1474" s="4"/>
    </row>
    <row r="1475" spans="8:15" x14ac:dyDescent="0.2">
      <c r="H1475" s="2"/>
      <c r="I1475" s="4"/>
      <c r="J1475" s="4"/>
      <c r="K1475" s="4"/>
      <c r="L1475" s="4"/>
      <c r="M1475" s="4"/>
      <c r="N1475" s="4"/>
      <c r="O1475" s="4"/>
    </row>
    <row r="1476" spans="8:15" x14ac:dyDescent="0.2">
      <c r="H1476" s="2"/>
      <c r="I1476" s="4"/>
      <c r="J1476" s="4"/>
      <c r="K1476" s="4"/>
      <c r="L1476" s="4"/>
      <c r="M1476" s="4"/>
      <c r="N1476" s="4"/>
      <c r="O1476" s="4"/>
    </row>
    <row r="1477" spans="8:15" x14ac:dyDescent="0.2">
      <c r="H1477" s="2"/>
      <c r="I1477" s="4"/>
      <c r="J1477" s="4"/>
      <c r="K1477" s="4"/>
      <c r="L1477" s="4"/>
      <c r="M1477" s="4"/>
      <c r="N1477" s="4"/>
      <c r="O1477" s="4"/>
    </row>
    <row r="1478" spans="8:15" x14ac:dyDescent="0.2">
      <c r="H1478" s="2"/>
      <c r="I1478" s="4"/>
      <c r="J1478" s="4"/>
      <c r="K1478" s="4"/>
      <c r="L1478" s="4"/>
      <c r="M1478" s="4"/>
      <c r="N1478" s="4"/>
      <c r="O1478" s="4"/>
    </row>
    <row r="1479" spans="8:15" x14ac:dyDescent="0.2">
      <c r="H1479" s="2"/>
      <c r="I1479" s="4"/>
      <c r="J1479" s="4"/>
      <c r="K1479" s="4"/>
      <c r="L1479" s="4"/>
      <c r="M1479" s="4"/>
      <c r="N1479" s="4"/>
      <c r="O1479" s="4"/>
    </row>
    <row r="1480" spans="8:15" x14ac:dyDescent="0.2">
      <c r="H1480" s="2"/>
      <c r="I1480" s="4"/>
      <c r="J1480" s="4"/>
      <c r="K1480" s="4"/>
      <c r="L1480" s="4"/>
      <c r="M1480" s="4"/>
      <c r="N1480" s="4"/>
      <c r="O1480" s="4"/>
    </row>
    <row r="1481" spans="8:15" x14ac:dyDescent="0.2">
      <c r="H1481" s="2"/>
      <c r="I1481" s="4"/>
      <c r="J1481" s="4"/>
      <c r="K1481" s="4"/>
      <c r="L1481" s="4"/>
      <c r="M1481" s="4"/>
      <c r="N1481" s="4"/>
      <c r="O1481" s="4"/>
    </row>
    <row r="1482" spans="8:15" x14ac:dyDescent="0.2">
      <c r="H1482" s="2"/>
      <c r="I1482" s="4"/>
      <c r="J1482" s="4"/>
      <c r="K1482" s="4"/>
      <c r="L1482" s="4"/>
      <c r="M1482" s="4"/>
      <c r="N1482" s="4"/>
      <c r="O1482" s="4"/>
    </row>
    <row r="1483" spans="8:15" x14ac:dyDescent="0.2">
      <c r="H1483" s="2"/>
      <c r="I1483" s="4"/>
      <c r="J1483" s="4"/>
      <c r="K1483" s="4"/>
      <c r="L1483" s="4"/>
      <c r="M1483" s="4"/>
      <c r="N1483" s="4"/>
      <c r="O1483" s="4"/>
    </row>
    <row r="1484" spans="8:15" x14ac:dyDescent="0.2">
      <c r="H1484" s="2"/>
      <c r="I1484" s="4"/>
      <c r="J1484" s="4"/>
      <c r="K1484" s="4"/>
      <c r="L1484" s="4"/>
      <c r="M1484" s="4"/>
      <c r="N1484" s="4"/>
      <c r="O1484" s="4"/>
    </row>
    <row r="1485" spans="8:15" x14ac:dyDescent="0.2">
      <c r="H1485" s="2"/>
      <c r="I1485" s="4"/>
      <c r="J1485" s="4"/>
      <c r="K1485" s="4"/>
      <c r="L1485" s="4"/>
      <c r="M1485" s="4"/>
      <c r="N1485" s="4"/>
      <c r="O1485" s="4"/>
    </row>
    <row r="1486" spans="8:15" x14ac:dyDescent="0.2">
      <c r="H1486" s="2"/>
      <c r="I1486" s="4"/>
      <c r="J1486" s="4"/>
      <c r="K1486" s="4"/>
      <c r="L1486" s="4"/>
      <c r="M1486" s="4"/>
      <c r="N1486" s="4"/>
      <c r="O1486" s="4"/>
    </row>
    <row r="1487" spans="8:15" x14ac:dyDescent="0.2">
      <c r="H1487" s="2"/>
      <c r="I1487" s="4"/>
      <c r="J1487" s="4"/>
      <c r="K1487" s="4"/>
      <c r="L1487" s="4"/>
      <c r="M1487" s="4"/>
      <c r="N1487" s="4"/>
      <c r="O1487" s="4"/>
    </row>
    <row r="1488" spans="8:15" x14ac:dyDescent="0.2">
      <c r="H1488" s="2"/>
      <c r="I1488" s="4"/>
      <c r="J1488" s="4"/>
      <c r="K1488" s="4"/>
      <c r="L1488" s="4"/>
      <c r="M1488" s="4"/>
      <c r="N1488" s="4"/>
      <c r="O1488" s="4"/>
    </row>
    <row r="1489" spans="8:15" x14ac:dyDescent="0.2">
      <c r="H1489" s="2"/>
      <c r="I1489" s="4"/>
      <c r="J1489" s="4"/>
      <c r="K1489" s="4"/>
      <c r="L1489" s="4"/>
      <c r="M1489" s="4"/>
      <c r="N1489" s="4"/>
      <c r="O1489" s="4"/>
    </row>
    <row r="1490" spans="8:15" x14ac:dyDescent="0.2">
      <c r="H1490" s="2"/>
      <c r="I1490" s="4"/>
      <c r="J1490" s="4"/>
      <c r="K1490" s="4"/>
      <c r="L1490" s="4"/>
      <c r="M1490" s="4"/>
      <c r="N1490" s="4"/>
      <c r="O1490" s="4"/>
    </row>
    <row r="1491" spans="8:15" x14ac:dyDescent="0.2">
      <c r="H1491" s="2"/>
      <c r="I1491" s="4"/>
      <c r="J1491" s="4"/>
      <c r="K1491" s="4"/>
      <c r="L1491" s="4"/>
      <c r="M1491" s="4"/>
      <c r="N1491" s="4"/>
      <c r="O1491" s="4"/>
    </row>
    <row r="1492" spans="8:15" x14ac:dyDescent="0.2">
      <c r="H1492" s="2"/>
      <c r="I1492" s="4"/>
      <c r="J1492" s="4"/>
      <c r="K1492" s="4"/>
      <c r="L1492" s="4"/>
      <c r="M1492" s="4"/>
      <c r="N1492" s="4"/>
      <c r="O1492" s="4"/>
    </row>
    <row r="1493" spans="8:15" x14ac:dyDescent="0.2">
      <c r="H1493" s="2"/>
      <c r="I1493" s="4"/>
      <c r="J1493" s="4"/>
      <c r="K1493" s="4"/>
      <c r="L1493" s="4"/>
      <c r="M1493" s="4"/>
      <c r="N1493" s="4"/>
      <c r="O1493" s="4"/>
    </row>
    <row r="1494" spans="8:15" x14ac:dyDescent="0.2">
      <c r="H1494" s="2"/>
      <c r="I1494" s="4"/>
      <c r="J1494" s="4"/>
      <c r="K1494" s="4"/>
      <c r="L1494" s="4"/>
      <c r="M1494" s="4"/>
      <c r="N1494" s="4"/>
      <c r="O1494" s="4"/>
    </row>
    <row r="1495" spans="8:15" x14ac:dyDescent="0.2">
      <c r="H1495" s="2"/>
      <c r="I1495" s="4"/>
      <c r="J1495" s="4"/>
      <c r="K1495" s="4"/>
      <c r="L1495" s="4"/>
      <c r="M1495" s="4"/>
      <c r="N1495" s="4"/>
      <c r="O1495" s="4"/>
    </row>
    <row r="1496" spans="8:15" x14ac:dyDescent="0.2">
      <c r="H1496" s="2"/>
      <c r="I1496" s="4"/>
      <c r="J1496" s="4"/>
      <c r="K1496" s="4"/>
      <c r="L1496" s="4"/>
      <c r="M1496" s="4"/>
      <c r="N1496" s="4"/>
      <c r="O1496" s="4"/>
    </row>
    <row r="1497" spans="8:15" x14ac:dyDescent="0.2">
      <c r="H1497" s="2"/>
      <c r="I1497" s="4"/>
      <c r="J1497" s="4"/>
      <c r="K1497" s="4"/>
      <c r="L1497" s="4"/>
      <c r="M1497" s="4"/>
      <c r="N1497" s="4"/>
      <c r="O1497" s="4"/>
    </row>
    <row r="1498" spans="8:15" x14ac:dyDescent="0.2">
      <c r="I1498" s="4"/>
      <c r="J1498" s="4"/>
      <c r="K1498" s="4"/>
      <c r="L1498" s="4"/>
      <c r="M1498" s="4"/>
      <c r="N1498" s="4"/>
      <c r="O1498" s="4"/>
    </row>
    <row r="1499" spans="8:15" x14ac:dyDescent="0.2">
      <c r="I1499" s="48"/>
      <c r="J1499" s="48"/>
      <c r="K1499" s="48"/>
      <c r="L1499" s="48"/>
      <c r="M1499" s="48"/>
      <c r="N1499" s="48"/>
      <c r="O1499" s="48"/>
    </row>
    <row r="1500" spans="8:15" x14ac:dyDescent="0.2">
      <c r="I1500" s="48"/>
      <c r="J1500" s="48"/>
      <c r="K1500" s="48"/>
      <c r="L1500" s="48"/>
      <c r="M1500" s="48"/>
      <c r="N1500" s="48"/>
      <c r="O1500" s="48"/>
    </row>
    <row r="1501" spans="8:15" x14ac:dyDescent="0.2">
      <c r="I1501" s="48"/>
      <c r="J1501" s="48"/>
      <c r="K1501" s="48"/>
      <c r="L1501" s="48"/>
      <c r="M1501" s="48"/>
      <c r="N1501" s="48"/>
      <c r="O1501" s="48"/>
    </row>
    <row r="1502" spans="8:15" x14ac:dyDescent="0.2">
      <c r="I1502" s="48"/>
      <c r="J1502" s="48"/>
      <c r="K1502" s="48"/>
      <c r="L1502" s="48"/>
      <c r="M1502" s="48"/>
      <c r="N1502" s="48"/>
      <c r="O1502" s="48"/>
    </row>
    <row r="1503" spans="8:15" x14ac:dyDescent="0.2">
      <c r="I1503" s="48"/>
      <c r="J1503" s="48"/>
      <c r="K1503" s="48"/>
      <c r="L1503" s="48"/>
      <c r="M1503" s="48"/>
      <c r="N1503" s="48"/>
      <c r="O1503" s="48"/>
    </row>
    <row r="1504" spans="8:15" x14ac:dyDescent="0.2">
      <c r="I1504" s="48"/>
      <c r="J1504" s="48"/>
      <c r="K1504" s="48"/>
      <c r="L1504" s="48"/>
      <c r="M1504" s="48"/>
      <c r="N1504" s="48"/>
      <c r="O1504" s="48"/>
    </row>
    <row r="1505" spans="9:15" x14ac:dyDescent="0.2">
      <c r="I1505" s="48"/>
      <c r="J1505" s="48"/>
      <c r="K1505" s="48"/>
      <c r="L1505" s="48"/>
      <c r="M1505" s="48"/>
      <c r="N1505" s="48"/>
      <c r="O1505" s="48"/>
    </row>
    <row r="1506" spans="9:15" x14ac:dyDescent="0.2">
      <c r="I1506" s="48"/>
      <c r="J1506" s="48"/>
      <c r="K1506" s="48"/>
      <c r="L1506" s="48"/>
      <c r="M1506" s="48"/>
      <c r="N1506" s="48"/>
      <c r="O1506" s="48"/>
    </row>
    <row r="1507" spans="9:15" x14ac:dyDescent="0.2">
      <c r="I1507" s="48"/>
      <c r="J1507" s="48"/>
      <c r="K1507" s="48"/>
      <c r="L1507" s="48"/>
      <c r="M1507" s="48"/>
      <c r="N1507" s="48"/>
      <c r="O1507" s="48"/>
    </row>
    <row r="1508" spans="9:15" x14ac:dyDescent="0.2">
      <c r="I1508" s="48"/>
      <c r="J1508" s="48"/>
      <c r="K1508" s="48"/>
      <c r="L1508" s="48"/>
      <c r="M1508" s="48"/>
      <c r="N1508" s="48"/>
      <c r="O1508" s="48"/>
    </row>
    <row r="1509" spans="9:15" x14ac:dyDescent="0.2">
      <c r="I1509" s="48"/>
      <c r="J1509" s="48"/>
      <c r="K1509" s="48"/>
      <c r="L1509" s="48"/>
      <c r="M1509" s="48"/>
      <c r="N1509" s="48"/>
      <c r="O1509" s="48"/>
    </row>
    <row r="1510" spans="9:15" x14ac:dyDescent="0.2">
      <c r="I1510" s="48"/>
      <c r="J1510" s="48"/>
      <c r="K1510" s="48"/>
      <c r="L1510" s="48"/>
      <c r="M1510" s="48"/>
      <c r="N1510" s="48"/>
      <c r="O1510" s="48"/>
    </row>
    <row r="1511" spans="9:15" x14ac:dyDescent="0.2">
      <c r="I1511" s="48"/>
      <c r="J1511" s="48"/>
      <c r="K1511" s="48"/>
      <c r="L1511" s="48"/>
      <c r="M1511" s="48"/>
      <c r="N1511" s="48"/>
      <c r="O1511" s="48"/>
    </row>
    <row r="1512" spans="9:15" x14ac:dyDescent="0.2">
      <c r="I1512" s="48"/>
      <c r="J1512" s="48"/>
      <c r="K1512" s="48"/>
      <c r="L1512" s="48"/>
      <c r="M1512" s="48"/>
      <c r="N1512" s="48"/>
      <c r="O1512" s="48"/>
    </row>
    <row r="1513" spans="9:15" x14ac:dyDescent="0.2">
      <c r="I1513" s="48"/>
      <c r="J1513" s="48"/>
      <c r="K1513" s="48"/>
      <c r="L1513" s="48"/>
      <c r="M1513" s="48"/>
      <c r="N1513" s="48"/>
      <c r="O1513" s="48"/>
    </row>
    <row r="1514" spans="9:15" x14ac:dyDescent="0.2">
      <c r="I1514" s="48"/>
      <c r="J1514" s="48"/>
      <c r="K1514" s="48"/>
      <c r="L1514" s="48"/>
      <c r="M1514" s="48"/>
      <c r="N1514" s="48"/>
      <c r="O1514" s="48"/>
    </row>
    <row r="1515" spans="9:15" x14ac:dyDescent="0.2">
      <c r="I1515" s="48"/>
      <c r="J1515" s="48"/>
      <c r="K1515" s="48"/>
      <c r="L1515" s="48"/>
      <c r="M1515" s="48"/>
      <c r="N1515" s="48"/>
      <c r="O1515" s="48"/>
    </row>
    <row r="1516" spans="9:15" x14ac:dyDescent="0.2">
      <c r="I1516" s="48"/>
      <c r="J1516" s="48"/>
      <c r="K1516" s="48"/>
      <c r="L1516" s="48"/>
      <c r="M1516" s="48"/>
      <c r="N1516" s="48"/>
      <c r="O1516" s="48"/>
    </row>
    <row r="1517" spans="9:15" x14ac:dyDescent="0.2">
      <c r="I1517" s="48"/>
      <c r="J1517" s="48"/>
      <c r="K1517" s="48"/>
      <c r="L1517" s="48"/>
      <c r="M1517" s="48"/>
      <c r="N1517" s="48"/>
      <c r="O1517" s="48"/>
    </row>
    <row r="1518" spans="9:15" x14ac:dyDescent="0.2">
      <c r="I1518" s="48"/>
      <c r="J1518" s="48"/>
      <c r="K1518" s="48"/>
      <c r="L1518" s="48"/>
      <c r="M1518" s="48"/>
      <c r="N1518" s="48"/>
      <c r="O1518" s="48"/>
    </row>
    <row r="1519" spans="9:15" x14ac:dyDescent="0.2">
      <c r="I1519" s="48"/>
      <c r="J1519" s="48"/>
      <c r="K1519" s="48"/>
      <c r="L1519" s="48"/>
      <c r="M1519" s="48"/>
      <c r="N1519" s="48"/>
      <c r="O1519" s="48"/>
    </row>
    <row r="1520" spans="9:15" x14ac:dyDescent="0.2">
      <c r="I1520" s="48"/>
      <c r="J1520" s="48"/>
      <c r="K1520" s="48"/>
      <c r="L1520" s="48"/>
      <c r="M1520" s="48"/>
      <c r="N1520" s="48"/>
      <c r="O1520" s="48"/>
    </row>
    <row r="1521" spans="9:15" x14ac:dyDescent="0.2">
      <c r="I1521" s="48"/>
      <c r="J1521" s="48"/>
      <c r="K1521" s="48"/>
      <c r="L1521" s="48"/>
      <c r="M1521" s="48"/>
      <c r="N1521" s="48"/>
      <c r="O1521" s="48"/>
    </row>
    <row r="1522" spans="9:15" x14ac:dyDescent="0.2">
      <c r="I1522" s="48"/>
      <c r="J1522" s="48"/>
      <c r="K1522" s="48"/>
      <c r="L1522" s="48"/>
      <c r="M1522" s="48"/>
      <c r="N1522" s="48"/>
      <c r="O1522" s="48"/>
    </row>
    <row r="1523" spans="9:15" x14ac:dyDescent="0.2">
      <c r="I1523" s="48"/>
      <c r="J1523" s="48"/>
      <c r="K1523" s="48"/>
      <c r="L1523" s="48"/>
      <c r="M1523" s="48"/>
      <c r="N1523" s="48"/>
      <c r="O1523" s="48"/>
    </row>
    <row r="1524" spans="9:15" x14ac:dyDescent="0.2">
      <c r="I1524" s="48"/>
      <c r="J1524" s="48"/>
      <c r="K1524" s="48"/>
      <c r="L1524" s="48"/>
      <c r="M1524" s="48"/>
      <c r="N1524" s="48"/>
      <c r="O1524" s="48"/>
    </row>
    <row r="1525" spans="9:15" x14ac:dyDescent="0.2">
      <c r="I1525" s="48"/>
      <c r="J1525" s="48"/>
      <c r="K1525" s="48"/>
      <c r="L1525" s="48"/>
      <c r="M1525" s="48"/>
      <c r="N1525" s="48"/>
      <c r="O1525" s="48"/>
    </row>
    <row r="1526" spans="9:15" x14ac:dyDescent="0.2">
      <c r="I1526" s="48"/>
      <c r="J1526" s="48"/>
      <c r="K1526" s="48"/>
      <c r="L1526" s="48"/>
      <c r="M1526" s="48"/>
      <c r="N1526" s="48"/>
      <c r="O1526" s="48"/>
    </row>
    <row r="1527" spans="9:15" x14ac:dyDescent="0.2">
      <c r="I1527" s="48"/>
      <c r="J1527" s="48"/>
      <c r="K1527" s="48"/>
      <c r="L1527" s="48"/>
      <c r="M1527" s="48"/>
      <c r="N1527" s="48"/>
      <c r="O1527" s="48"/>
    </row>
    <row r="1528" spans="9:15" x14ac:dyDescent="0.2">
      <c r="I1528" s="48"/>
      <c r="J1528" s="48"/>
      <c r="K1528" s="48"/>
      <c r="L1528" s="48"/>
      <c r="M1528" s="48"/>
      <c r="N1528" s="48"/>
      <c r="O1528" s="48"/>
    </row>
    <row r="1529" spans="9:15" x14ac:dyDescent="0.2">
      <c r="I1529" s="48"/>
      <c r="J1529" s="48"/>
      <c r="K1529" s="48"/>
      <c r="L1529" s="48"/>
      <c r="M1529" s="48"/>
      <c r="N1529" s="48"/>
      <c r="O1529" s="48"/>
    </row>
    <row r="1530" spans="9:15" x14ac:dyDescent="0.2">
      <c r="I1530" s="48"/>
      <c r="J1530" s="48"/>
      <c r="K1530" s="48"/>
      <c r="L1530" s="48"/>
      <c r="M1530" s="48"/>
      <c r="N1530" s="48"/>
      <c r="O1530" s="48"/>
    </row>
    <row r="1531" spans="9:15" x14ac:dyDescent="0.2">
      <c r="I1531" s="48"/>
      <c r="J1531" s="48"/>
      <c r="K1531" s="48"/>
      <c r="L1531" s="48"/>
      <c r="M1531" s="48"/>
      <c r="N1531" s="48"/>
      <c r="O1531" s="48"/>
    </row>
    <row r="1532" spans="9:15" x14ac:dyDescent="0.2">
      <c r="I1532" s="48"/>
      <c r="J1532" s="48"/>
      <c r="K1532" s="48"/>
      <c r="L1532" s="48"/>
      <c r="M1532" s="48"/>
      <c r="N1532" s="48"/>
      <c r="O1532" s="48"/>
    </row>
    <row r="1533" spans="9:15" x14ac:dyDescent="0.2">
      <c r="I1533" s="48"/>
      <c r="J1533" s="48"/>
      <c r="K1533" s="48"/>
      <c r="L1533" s="48"/>
      <c r="M1533" s="48"/>
      <c r="N1533" s="48"/>
      <c r="O1533" s="48"/>
    </row>
    <row r="1534" spans="9:15" x14ac:dyDescent="0.2">
      <c r="I1534" s="48"/>
      <c r="J1534" s="48"/>
      <c r="K1534" s="48"/>
      <c r="L1534" s="48"/>
      <c r="M1534" s="48"/>
      <c r="N1534" s="48"/>
      <c r="O1534" s="48"/>
    </row>
    <row r="1535" spans="9:15" x14ac:dyDescent="0.2">
      <c r="I1535" s="48"/>
      <c r="J1535" s="48"/>
      <c r="K1535" s="48"/>
      <c r="L1535" s="48"/>
      <c r="M1535" s="48"/>
      <c r="N1535" s="48"/>
      <c r="O1535" s="48"/>
    </row>
    <row r="1536" spans="9:15" x14ac:dyDescent="0.2">
      <c r="I1536" s="48"/>
      <c r="J1536" s="48"/>
      <c r="K1536" s="48"/>
      <c r="L1536" s="48"/>
      <c r="M1536" s="48"/>
      <c r="N1536" s="48"/>
      <c r="O1536" s="48"/>
    </row>
    <row r="1537" spans="9:15" x14ac:dyDescent="0.2">
      <c r="I1537" s="48"/>
      <c r="J1537" s="48"/>
      <c r="K1537" s="48"/>
      <c r="L1537" s="48"/>
      <c r="M1537" s="48"/>
      <c r="N1537" s="48"/>
      <c r="O1537" s="48"/>
    </row>
    <row r="1538" spans="9:15" x14ac:dyDescent="0.2">
      <c r="I1538" s="48"/>
      <c r="J1538" s="48"/>
      <c r="K1538" s="48"/>
      <c r="L1538" s="48"/>
      <c r="M1538" s="48"/>
      <c r="N1538" s="48"/>
      <c r="O1538" s="48"/>
    </row>
    <row r="1539" spans="9:15" x14ac:dyDescent="0.2">
      <c r="I1539" s="48"/>
      <c r="J1539" s="48"/>
      <c r="K1539" s="48"/>
      <c r="L1539" s="48"/>
      <c r="M1539" s="48"/>
      <c r="N1539" s="48"/>
      <c r="O1539" s="48"/>
    </row>
    <row r="1540" spans="9:15" x14ac:dyDescent="0.2">
      <c r="I1540" s="48"/>
      <c r="J1540" s="48"/>
      <c r="K1540" s="48"/>
      <c r="L1540" s="48"/>
      <c r="M1540" s="48"/>
      <c r="N1540" s="48"/>
      <c r="O1540" s="48"/>
    </row>
    <row r="1541" spans="9:15" x14ac:dyDescent="0.2">
      <c r="I1541" s="48"/>
      <c r="J1541" s="48"/>
      <c r="K1541" s="48"/>
      <c r="L1541" s="48"/>
      <c r="M1541" s="48"/>
      <c r="N1541" s="48"/>
      <c r="O1541" s="48"/>
    </row>
    <row r="1542" spans="9:15" x14ac:dyDescent="0.2">
      <c r="I1542" s="48"/>
      <c r="J1542" s="48"/>
      <c r="K1542" s="48"/>
      <c r="L1542" s="48"/>
      <c r="M1542" s="48"/>
      <c r="N1542" s="48"/>
      <c r="O1542" s="48"/>
    </row>
    <row r="1543" spans="9:15" x14ac:dyDescent="0.2">
      <c r="I1543" s="48"/>
      <c r="J1543" s="48"/>
      <c r="K1543" s="48"/>
      <c r="L1543" s="48"/>
      <c r="M1543" s="48"/>
      <c r="N1543" s="48"/>
      <c r="O1543" s="48"/>
    </row>
    <row r="1544" spans="9:15" x14ac:dyDescent="0.2">
      <c r="I1544" s="48"/>
      <c r="J1544" s="48"/>
      <c r="K1544" s="48"/>
      <c r="L1544" s="48"/>
      <c r="M1544" s="48"/>
      <c r="N1544" s="48"/>
      <c r="O1544" s="48"/>
    </row>
    <row r="1545" spans="9:15" x14ac:dyDescent="0.2">
      <c r="I1545" s="48"/>
      <c r="J1545" s="48"/>
      <c r="K1545" s="48"/>
      <c r="L1545" s="48"/>
      <c r="M1545" s="48"/>
      <c r="N1545" s="48"/>
      <c r="O1545" s="48"/>
    </row>
    <row r="1546" spans="9:15" x14ac:dyDescent="0.2">
      <c r="I1546" s="48"/>
      <c r="J1546" s="48"/>
      <c r="K1546" s="48"/>
      <c r="L1546" s="48"/>
      <c r="M1546" s="48"/>
      <c r="N1546" s="48"/>
      <c r="O1546" s="48"/>
    </row>
    <row r="1547" spans="9:15" x14ac:dyDescent="0.2">
      <c r="I1547" s="48"/>
      <c r="J1547" s="48"/>
      <c r="K1547" s="48"/>
      <c r="L1547" s="48"/>
      <c r="M1547" s="48"/>
      <c r="N1547" s="48"/>
      <c r="O1547" s="48"/>
    </row>
    <row r="1548" spans="9:15" x14ac:dyDescent="0.2">
      <c r="I1548" s="48"/>
      <c r="J1548" s="48"/>
      <c r="K1548" s="48"/>
      <c r="L1548" s="48"/>
      <c r="M1548" s="48"/>
      <c r="N1548" s="48"/>
      <c r="O1548" s="48"/>
    </row>
    <row r="1549" spans="9:15" x14ac:dyDescent="0.2">
      <c r="I1549" s="48"/>
      <c r="J1549" s="48"/>
      <c r="K1549" s="48"/>
      <c r="L1549" s="48"/>
      <c r="M1549" s="48"/>
      <c r="N1549" s="48"/>
      <c r="O1549" s="48"/>
    </row>
    <row r="1550" spans="9:15" x14ac:dyDescent="0.2">
      <c r="I1550" s="48"/>
      <c r="J1550" s="48"/>
      <c r="K1550" s="48"/>
      <c r="L1550" s="48"/>
      <c r="M1550" s="48"/>
      <c r="N1550" s="48"/>
      <c r="O1550" s="48"/>
    </row>
    <row r="1551" spans="9:15" x14ac:dyDescent="0.2">
      <c r="I1551" s="48"/>
      <c r="J1551" s="48"/>
      <c r="K1551" s="48"/>
      <c r="L1551" s="48"/>
      <c r="M1551" s="48"/>
      <c r="N1551" s="48"/>
      <c r="O1551" s="48"/>
    </row>
    <row r="1552" spans="9:15" x14ac:dyDescent="0.2">
      <c r="I1552" s="48"/>
      <c r="J1552" s="48"/>
      <c r="K1552" s="48"/>
      <c r="L1552" s="48"/>
      <c r="M1552" s="48"/>
      <c r="N1552" s="48"/>
      <c r="O1552" s="48"/>
    </row>
    <row r="1553" spans="9:15" x14ac:dyDescent="0.2">
      <c r="I1553" s="48"/>
      <c r="J1553" s="48"/>
      <c r="K1553" s="48"/>
      <c r="L1553" s="48"/>
      <c r="M1553" s="48"/>
      <c r="N1553" s="48"/>
      <c r="O1553" s="48"/>
    </row>
    <row r="1554" spans="9:15" x14ac:dyDescent="0.2">
      <c r="I1554" s="48"/>
      <c r="J1554" s="48"/>
      <c r="K1554" s="48"/>
      <c r="L1554" s="48"/>
      <c r="M1554" s="48"/>
      <c r="N1554" s="48"/>
      <c r="O1554" s="48"/>
    </row>
    <row r="1555" spans="9:15" x14ac:dyDescent="0.2">
      <c r="I1555" s="48"/>
      <c r="J1555" s="48"/>
      <c r="K1555" s="48"/>
      <c r="L1555" s="48"/>
      <c r="M1555" s="48"/>
      <c r="N1555" s="48"/>
      <c r="O1555" s="48"/>
    </row>
    <row r="1556" spans="9:15" x14ac:dyDescent="0.2">
      <c r="I1556" s="48"/>
      <c r="J1556" s="48"/>
      <c r="K1556" s="48"/>
      <c r="L1556" s="48"/>
      <c r="M1556" s="48"/>
      <c r="N1556" s="48"/>
      <c r="O1556" s="48"/>
    </row>
    <row r="1557" spans="9:15" x14ac:dyDescent="0.2">
      <c r="I1557" s="48"/>
      <c r="J1557" s="48"/>
      <c r="K1557" s="48"/>
      <c r="L1557" s="48"/>
      <c r="M1557" s="48"/>
      <c r="N1557" s="48"/>
      <c r="O1557" s="48"/>
    </row>
    <row r="1558" spans="9:15" x14ac:dyDescent="0.2">
      <c r="I1558" s="48"/>
      <c r="J1558" s="48"/>
      <c r="K1558" s="48"/>
      <c r="L1558" s="48"/>
      <c r="M1558" s="48"/>
      <c r="N1558" s="48"/>
      <c r="O1558" s="48"/>
    </row>
    <row r="1559" spans="9:15" x14ac:dyDescent="0.2">
      <c r="I1559" s="48"/>
      <c r="J1559" s="48"/>
      <c r="K1559" s="48"/>
      <c r="L1559" s="48"/>
      <c r="M1559" s="48"/>
      <c r="N1559" s="48"/>
      <c r="O1559" s="48"/>
    </row>
    <row r="1560" spans="9:15" x14ac:dyDescent="0.2">
      <c r="I1560" s="48"/>
      <c r="J1560" s="48"/>
      <c r="K1560" s="48"/>
      <c r="L1560" s="48"/>
      <c r="M1560" s="48"/>
      <c r="N1560" s="48"/>
      <c r="O1560" s="48"/>
    </row>
    <row r="1561" spans="9:15" x14ac:dyDescent="0.2">
      <c r="I1561" s="48"/>
      <c r="J1561" s="48"/>
      <c r="K1561" s="48"/>
      <c r="L1561" s="48"/>
      <c r="M1561" s="48"/>
      <c r="N1561" s="48"/>
      <c r="O1561" s="48"/>
    </row>
    <row r="1562" spans="9:15" x14ac:dyDescent="0.2">
      <c r="I1562" s="48"/>
      <c r="J1562" s="48"/>
      <c r="K1562" s="48"/>
      <c r="L1562" s="48"/>
      <c r="M1562" s="48"/>
      <c r="N1562" s="48"/>
      <c r="O1562" s="48"/>
    </row>
    <row r="1563" spans="9:15" x14ac:dyDescent="0.2">
      <c r="I1563" s="48"/>
      <c r="J1563" s="48"/>
      <c r="K1563" s="48"/>
      <c r="L1563" s="48"/>
      <c r="M1563" s="48"/>
      <c r="N1563" s="48"/>
      <c r="O1563" s="48"/>
    </row>
    <row r="1564" spans="9:15" x14ac:dyDescent="0.2">
      <c r="I1564" s="48"/>
      <c r="J1564" s="48"/>
      <c r="K1564" s="48"/>
      <c r="L1564" s="48"/>
      <c r="M1564" s="48"/>
      <c r="N1564" s="48"/>
      <c r="O1564" s="48"/>
    </row>
    <row r="1565" spans="9:15" x14ac:dyDescent="0.2">
      <c r="I1565" s="48"/>
      <c r="J1565" s="48"/>
      <c r="K1565" s="48"/>
      <c r="L1565" s="48"/>
      <c r="M1565" s="48"/>
      <c r="N1565" s="48"/>
      <c r="O1565" s="48"/>
    </row>
    <row r="1566" spans="9:15" x14ac:dyDescent="0.2">
      <c r="I1566" s="48"/>
      <c r="J1566" s="48"/>
      <c r="K1566" s="48"/>
      <c r="L1566" s="48"/>
      <c r="M1566" s="48"/>
      <c r="N1566" s="48"/>
      <c r="O1566" s="48"/>
    </row>
    <row r="1567" spans="9:15" x14ac:dyDescent="0.2">
      <c r="I1567" s="48"/>
      <c r="J1567" s="48"/>
      <c r="K1567" s="48"/>
      <c r="L1567" s="48"/>
      <c r="M1567" s="48"/>
      <c r="N1567" s="48"/>
      <c r="O1567" s="48"/>
    </row>
    <row r="1568" spans="9:15" x14ac:dyDescent="0.2">
      <c r="I1568" s="48"/>
      <c r="J1568" s="48"/>
      <c r="K1568" s="48"/>
      <c r="L1568" s="48"/>
      <c r="M1568" s="48"/>
      <c r="N1568" s="48"/>
      <c r="O1568" s="48"/>
    </row>
    <row r="1569" spans="9:15" x14ac:dyDescent="0.2">
      <c r="I1569" s="48"/>
      <c r="J1569" s="48"/>
      <c r="K1569" s="48"/>
      <c r="L1569" s="48"/>
      <c r="M1569" s="48"/>
      <c r="N1569" s="48"/>
      <c r="O1569" s="48"/>
    </row>
    <row r="1570" spans="9:15" x14ac:dyDescent="0.2">
      <c r="I1570" s="48"/>
      <c r="J1570" s="48"/>
      <c r="K1570" s="48"/>
      <c r="L1570" s="48"/>
      <c r="M1570" s="48"/>
      <c r="N1570" s="48"/>
      <c r="O1570" s="48"/>
    </row>
    <row r="1571" spans="9:15" x14ac:dyDescent="0.2">
      <c r="I1571" s="48"/>
      <c r="J1571" s="48"/>
      <c r="K1571" s="48"/>
      <c r="L1571" s="48"/>
      <c r="M1571" s="48"/>
      <c r="N1571" s="48"/>
      <c r="O1571" s="48"/>
    </row>
    <row r="1572" spans="9:15" x14ac:dyDescent="0.2">
      <c r="I1572" s="48"/>
      <c r="J1572" s="48"/>
      <c r="K1572" s="48"/>
      <c r="L1572" s="48"/>
      <c r="M1572" s="48"/>
      <c r="N1572" s="48"/>
      <c r="O1572" s="48"/>
    </row>
    <row r="1573" spans="9:15" x14ac:dyDescent="0.2">
      <c r="I1573" s="48"/>
      <c r="J1573" s="48"/>
      <c r="K1573" s="48"/>
      <c r="L1573" s="48"/>
      <c r="M1573" s="48"/>
      <c r="N1573" s="48"/>
      <c r="O1573" s="48"/>
    </row>
    <row r="1574" spans="9:15" x14ac:dyDescent="0.2">
      <c r="I1574" s="48"/>
      <c r="J1574" s="48"/>
      <c r="K1574" s="48"/>
      <c r="L1574" s="48"/>
      <c r="M1574" s="48"/>
      <c r="N1574" s="48"/>
      <c r="O1574" s="48"/>
    </row>
    <row r="1575" spans="9:15" x14ac:dyDescent="0.2">
      <c r="I1575" s="48"/>
      <c r="J1575" s="48"/>
      <c r="K1575" s="48"/>
      <c r="L1575" s="48"/>
      <c r="M1575" s="48"/>
      <c r="N1575" s="48"/>
      <c r="O1575" s="48"/>
    </row>
    <row r="1576" spans="9:15" x14ac:dyDescent="0.2">
      <c r="I1576" s="48"/>
      <c r="J1576" s="48"/>
      <c r="K1576" s="48"/>
      <c r="L1576" s="48"/>
      <c r="M1576" s="48"/>
      <c r="N1576" s="48"/>
      <c r="O1576" s="48"/>
    </row>
    <row r="1577" spans="9:15" x14ac:dyDescent="0.2">
      <c r="I1577" s="48"/>
      <c r="J1577" s="48"/>
      <c r="K1577" s="48"/>
      <c r="L1577" s="48"/>
      <c r="M1577" s="48"/>
      <c r="N1577" s="48"/>
      <c r="O1577" s="48"/>
    </row>
    <row r="1578" spans="9:15" x14ac:dyDescent="0.2">
      <c r="I1578" s="48"/>
      <c r="J1578" s="48"/>
      <c r="K1578" s="48"/>
      <c r="L1578" s="48"/>
      <c r="M1578" s="48"/>
      <c r="N1578" s="48"/>
      <c r="O1578" s="48"/>
    </row>
    <row r="1579" spans="9:15" x14ac:dyDescent="0.2">
      <c r="I1579" s="48"/>
      <c r="J1579" s="48"/>
      <c r="K1579" s="48"/>
      <c r="L1579" s="48"/>
      <c r="M1579" s="48"/>
      <c r="N1579" s="48"/>
      <c r="O1579" s="48"/>
    </row>
    <row r="1580" spans="9:15" x14ac:dyDescent="0.2">
      <c r="I1580" s="48"/>
      <c r="J1580" s="48"/>
      <c r="K1580" s="48"/>
      <c r="L1580" s="48"/>
      <c r="M1580" s="48"/>
      <c r="N1580" s="48"/>
      <c r="O1580" s="48"/>
    </row>
    <row r="1581" spans="9:15" x14ac:dyDescent="0.2">
      <c r="I1581" s="48"/>
      <c r="J1581" s="48"/>
      <c r="K1581" s="48"/>
      <c r="L1581" s="48"/>
      <c r="M1581" s="48"/>
      <c r="N1581" s="48"/>
      <c r="O1581" s="48"/>
    </row>
    <row r="1582" spans="9:15" x14ac:dyDescent="0.2">
      <c r="I1582" s="48"/>
      <c r="J1582" s="48"/>
      <c r="K1582" s="48"/>
      <c r="L1582" s="48"/>
      <c r="M1582" s="48"/>
      <c r="N1582" s="48"/>
      <c r="O1582" s="48"/>
    </row>
    <row r="1583" spans="9:15" x14ac:dyDescent="0.2">
      <c r="I1583" s="48"/>
      <c r="J1583" s="48"/>
      <c r="K1583" s="48"/>
      <c r="L1583" s="48"/>
      <c r="M1583" s="48"/>
      <c r="N1583" s="48"/>
      <c r="O1583" s="48"/>
    </row>
    <row r="1584" spans="9:15" x14ac:dyDescent="0.2">
      <c r="I1584" s="48"/>
      <c r="J1584" s="48"/>
      <c r="K1584" s="48"/>
      <c r="L1584" s="48"/>
      <c r="M1584" s="48"/>
      <c r="N1584" s="48"/>
      <c r="O1584" s="48"/>
    </row>
    <row r="1585" spans="9:15" x14ac:dyDescent="0.2">
      <c r="I1585" s="48"/>
      <c r="J1585" s="48"/>
      <c r="K1585" s="48"/>
      <c r="L1585" s="48"/>
      <c r="M1585" s="48"/>
      <c r="N1585" s="48"/>
      <c r="O1585" s="48"/>
    </row>
    <row r="1586" spans="9:15" x14ac:dyDescent="0.2">
      <c r="I1586" s="48"/>
      <c r="J1586" s="48"/>
      <c r="K1586" s="48"/>
      <c r="L1586" s="48"/>
      <c r="M1586" s="48"/>
      <c r="N1586" s="48"/>
      <c r="O1586" s="48"/>
    </row>
    <row r="1587" spans="9:15" x14ac:dyDescent="0.2">
      <c r="I1587" s="48"/>
      <c r="J1587" s="48"/>
      <c r="K1587" s="48"/>
      <c r="L1587" s="48"/>
      <c r="M1587" s="48"/>
      <c r="N1587" s="48"/>
      <c r="O1587" s="48"/>
    </row>
    <row r="1588" spans="9:15" x14ac:dyDescent="0.2">
      <c r="I1588" s="48"/>
      <c r="J1588" s="48"/>
      <c r="K1588" s="48"/>
      <c r="L1588" s="48"/>
      <c r="M1588" s="48"/>
      <c r="N1588" s="48"/>
      <c r="O1588" s="48"/>
    </row>
    <row r="1589" spans="9:15" x14ac:dyDescent="0.2">
      <c r="I1589" s="48"/>
      <c r="J1589" s="48"/>
      <c r="K1589" s="48"/>
      <c r="L1589" s="48"/>
      <c r="M1589" s="48"/>
      <c r="N1589" s="48"/>
      <c r="O1589" s="48"/>
    </row>
    <row r="1590" spans="9:15" x14ac:dyDescent="0.2">
      <c r="I1590" s="48"/>
      <c r="J1590" s="48"/>
      <c r="K1590" s="48"/>
      <c r="L1590" s="48"/>
      <c r="M1590" s="48"/>
      <c r="N1590" s="48"/>
      <c r="O1590" s="48"/>
    </row>
    <row r="1591" spans="9:15" x14ac:dyDescent="0.2">
      <c r="I1591" s="48"/>
      <c r="J1591" s="48"/>
      <c r="K1591" s="48"/>
      <c r="L1591" s="48"/>
      <c r="M1591" s="48"/>
      <c r="N1591" s="48"/>
      <c r="O1591" s="48"/>
    </row>
    <row r="1592" spans="9:15" x14ac:dyDescent="0.2">
      <c r="I1592" s="48"/>
      <c r="J1592" s="48"/>
      <c r="K1592" s="48"/>
      <c r="L1592" s="48"/>
      <c r="M1592" s="48"/>
      <c r="N1592" s="48"/>
      <c r="O1592" s="48"/>
    </row>
    <row r="1593" spans="9:15" x14ac:dyDescent="0.2">
      <c r="I1593" s="48"/>
      <c r="J1593" s="48"/>
      <c r="K1593" s="48"/>
      <c r="L1593" s="48"/>
      <c r="M1593" s="48"/>
      <c r="N1593" s="48"/>
      <c r="O1593" s="48"/>
    </row>
    <row r="1594" spans="9:15" x14ac:dyDescent="0.2">
      <c r="I1594" s="48"/>
      <c r="J1594" s="48"/>
      <c r="K1594" s="48"/>
      <c r="L1594" s="48"/>
      <c r="M1594" s="48"/>
      <c r="N1594" s="48"/>
      <c r="O1594" s="48"/>
    </row>
    <row r="1595" spans="9:15" x14ac:dyDescent="0.2">
      <c r="I1595" s="48"/>
      <c r="J1595" s="48"/>
      <c r="K1595" s="48"/>
      <c r="L1595" s="48"/>
      <c r="M1595" s="48"/>
      <c r="N1595" s="48"/>
      <c r="O1595" s="48"/>
    </row>
    <row r="1596" spans="9:15" x14ac:dyDescent="0.2">
      <c r="I1596" s="48"/>
      <c r="J1596" s="48"/>
      <c r="K1596" s="48"/>
      <c r="L1596" s="48"/>
      <c r="M1596" s="48"/>
      <c r="N1596" s="48"/>
      <c r="O1596" s="48"/>
    </row>
    <row r="1597" spans="9:15" x14ac:dyDescent="0.2">
      <c r="I1597" s="48"/>
      <c r="J1597" s="48"/>
      <c r="K1597" s="48"/>
      <c r="L1597" s="48"/>
      <c r="M1597" s="48"/>
      <c r="N1597" s="48"/>
      <c r="O1597" s="48"/>
    </row>
    <row r="1598" spans="9:15" x14ac:dyDescent="0.2">
      <c r="I1598" s="48"/>
      <c r="J1598" s="48"/>
      <c r="K1598" s="48"/>
      <c r="L1598" s="48"/>
      <c r="M1598" s="48"/>
      <c r="N1598" s="48"/>
      <c r="O1598" s="48"/>
    </row>
    <row r="1599" spans="9:15" x14ac:dyDescent="0.2">
      <c r="I1599" s="48"/>
      <c r="J1599" s="48"/>
      <c r="K1599" s="48"/>
      <c r="L1599" s="48"/>
      <c r="M1599" s="48"/>
      <c r="N1599" s="48"/>
      <c r="O1599" s="48"/>
    </row>
    <row r="1600" spans="9:15" x14ac:dyDescent="0.2">
      <c r="I1600" s="48"/>
      <c r="J1600" s="48"/>
      <c r="K1600" s="48"/>
      <c r="L1600" s="48"/>
      <c r="M1600" s="48"/>
      <c r="N1600" s="48"/>
      <c r="O1600" s="48"/>
    </row>
    <row r="1601" spans="9:15" x14ac:dyDescent="0.2">
      <c r="I1601" s="48"/>
      <c r="J1601" s="48"/>
      <c r="K1601" s="48"/>
      <c r="L1601" s="48"/>
      <c r="M1601" s="48"/>
      <c r="N1601" s="48"/>
      <c r="O1601" s="48"/>
    </row>
    <row r="1602" spans="9:15" x14ac:dyDescent="0.2">
      <c r="I1602" s="48"/>
      <c r="J1602" s="48"/>
      <c r="K1602" s="48"/>
      <c r="L1602" s="48"/>
      <c r="M1602" s="48"/>
      <c r="N1602" s="48"/>
      <c r="O1602" s="48"/>
    </row>
    <row r="1603" spans="9:15" x14ac:dyDescent="0.2">
      <c r="I1603" s="48"/>
      <c r="J1603" s="48"/>
      <c r="K1603" s="48"/>
      <c r="L1603" s="48"/>
      <c r="M1603" s="48"/>
      <c r="N1603" s="48"/>
      <c r="O1603" s="48"/>
    </row>
    <row r="1604" spans="9:15" x14ac:dyDescent="0.2">
      <c r="I1604" s="48"/>
      <c r="J1604" s="48"/>
      <c r="K1604" s="48"/>
      <c r="L1604" s="48"/>
      <c r="M1604" s="48"/>
      <c r="N1604" s="48"/>
      <c r="O1604" s="48"/>
    </row>
    <row r="1605" spans="9:15" x14ac:dyDescent="0.2">
      <c r="I1605" s="48"/>
      <c r="J1605" s="48"/>
      <c r="K1605" s="48"/>
      <c r="L1605" s="48"/>
      <c r="M1605" s="48"/>
      <c r="N1605" s="48"/>
      <c r="O1605" s="48"/>
    </row>
    <row r="1606" spans="9:15" x14ac:dyDescent="0.2">
      <c r="I1606" s="48"/>
      <c r="J1606" s="48"/>
      <c r="K1606" s="48"/>
      <c r="L1606" s="48"/>
      <c r="M1606" s="48"/>
      <c r="N1606" s="48"/>
      <c r="O1606" s="48"/>
    </row>
    <row r="1607" spans="9:15" x14ac:dyDescent="0.2">
      <c r="I1607" s="48"/>
      <c r="J1607" s="48"/>
      <c r="K1607" s="48"/>
      <c r="L1607" s="48"/>
      <c r="M1607" s="48"/>
      <c r="N1607" s="48"/>
      <c r="O1607" s="48"/>
    </row>
    <row r="1608" spans="9:15" x14ac:dyDescent="0.2">
      <c r="I1608" s="48"/>
      <c r="J1608" s="48"/>
      <c r="K1608" s="48"/>
      <c r="L1608" s="48"/>
      <c r="M1608" s="48"/>
      <c r="N1608" s="48"/>
      <c r="O1608" s="48"/>
    </row>
    <row r="1609" spans="9:15" x14ac:dyDescent="0.2">
      <c r="I1609" s="48"/>
      <c r="J1609" s="48"/>
      <c r="K1609" s="48"/>
      <c r="L1609" s="48"/>
      <c r="M1609" s="48"/>
      <c r="N1609" s="48"/>
      <c r="O1609" s="48"/>
    </row>
    <row r="1610" spans="9:15" x14ac:dyDescent="0.2">
      <c r="I1610" s="48"/>
      <c r="J1610" s="48"/>
      <c r="K1610" s="48"/>
      <c r="L1610" s="48"/>
      <c r="M1610" s="48"/>
      <c r="N1610" s="48"/>
      <c r="O1610" s="48"/>
    </row>
    <row r="1611" spans="9:15" x14ac:dyDescent="0.2">
      <c r="I1611" s="48"/>
      <c r="J1611" s="48"/>
      <c r="K1611" s="48"/>
      <c r="L1611" s="48"/>
      <c r="M1611" s="48"/>
      <c r="N1611" s="48"/>
      <c r="O1611" s="48"/>
    </row>
    <row r="1612" spans="9:15" x14ac:dyDescent="0.2">
      <c r="I1612" s="48"/>
      <c r="J1612" s="48"/>
      <c r="K1612" s="48"/>
      <c r="L1612" s="48"/>
      <c r="M1612" s="48"/>
      <c r="N1612" s="48"/>
      <c r="O1612" s="48"/>
    </row>
    <row r="1613" spans="9:15" x14ac:dyDescent="0.2">
      <c r="I1613" s="48"/>
      <c r="J1613" s="48"/>
      <c r="K1613" s="48"/>
      <c r="L1613" s="48"/>
      <c r="M1613" s="48"/>
      <c r="N1613" s="48"/>
      <c r="O1613" s="48"/>
    </row>
    <row r="1614" spans="9:15" x14ac:dyDescent="0.2">
      <c r="I1614" s="48"/>
      <c r="J1614" s="48"/>
      <c r="K1614" s="48"/>
      <c r="L1614" s="48"/>
      <c r="M1614" s="48"/>
      <c r="N1614" s="48"/>
      <c r="O1614" s="48"/>
    </row>
    <row r="1615" spans="9:15" x14ac:dyDescent="0.2">
      <c r="I1615" s="48"/>
      <c r="J1615" s="48"/>
      <c r="K1615" s="48"/>
      <c r="L1615" s="48"/>
      <c r="M1615" s="48"/>
      <c r="N1615" s="48"/>
      <c r="O1615" s="48"/>
    </row>
    <row r="1616" spans="9:15" x14ac:dyDescent="0.2">
      <c r="I1616" s="48"/>
      <c r="J1616" s="48"/>
      <c r="K1616" s="48"/>
      <c r="L1616" s="48"/>
      <c r="M1616" s="48"/>
      <c r="N1616" s="48"/>
      <c r="O1616" s="48"/>
    </row>
    <row r="1617" spans="9:15" x14ac:dyDescent="0.2">
      <c r="I1617" s="48"/>
      <c r="J1617" s="48"/>
      <c r="K1617" s="48"/>
      <c r="L1617" s="48"/>
      <c r="M1617" s="48"/>
      <c r="N1617" s="48"/>
      <c r="O1617" s="48"/>
    </row>
    <row r="1618" spans="9:15" x14ac:dyDescent="0.2">
      <c r="I1618" s="48"/>
      <c r="J1618" s="48"/>
      <c r="K1618" s="48"/>
      <c r="L1618" s="48"/>
      <c r="M1618" s="48"/>
      <c r="N1618" s="48"/>
      <c r="O1618" s="48"/>
    </row>
    <row r="1619" spans="9:15" x14ac:dyDescent="0.2">
      <c r="I1619" s="48"/>
      <c r="J1619" s="48"/>
      <c r="K1619" s="48"/>
      <c r="L1619" s="48"/>
      <c r="M1619" s="48"/>
      <c r="N1619" s="48"/>
      <c r="O1619" s="48"/>
    </row>
    <row r="1620" spans="9:15" x14ac:dyDescent="0.2">
      <c r="I1620" s="48"/>
      <c r="J1620" s="48"/>
      <c r="K1620" s="48"/>
      <c r="L1620" s="48"/>
      <c r="M1620" s="48"/>
      <c r="N1620" s="48"/>
      <c r="O1620" s="48"/>
    </row>
    <row r="1621" spans="9:15" x14ac:dyDescent="0.2">
      <c r="I1621" s="48"/>
      <c r="J1621" s="48"/>
      <c r="K1621" s="48"/>
      <c r="L1621" s="48"/>
      <c r="M1621" s="48"/>
      <c r="N1621" s="48"/>
      <c r="O1621" s="48"/>
    </row>
    <row r="1622" spans="9:15" x14ac:dyDescent="0.2">
      <c r="I1622" s="48"/>
      <c r="J1622" s="48"/>
      <c r="K1622" s="48"/>
      <c r="L1622" s="48"/>
      <c r="M1622" s="48"/>
      <c r="N1622" s="48"/>
      <c r="O1622" s="48"/>
    </row>
    <row r="1623" spans="9:15" x14ac:dyDescent="0.2">
      <c r="I1623" s="48"/>
      <c r="J1623" s="48"/>
      <c r="K1623" s="48"/>
      <c r="L1623" s="48"/>
      <c r="M1623" s="48"/>
      <c r="N1623" s="48"/>
      <c r="O1623" s="48"/>
    </row>
    <row r="1624" spans="9:15" x14ac:dyDescent="0.2">
      <c r="I1624" s="48"/>
      <c r="J1624" s="48"/>
      <c r="K1624" s="48"/>
      <c r="L1624" s="48"/>
      <c r="M1624" s="48"/>
      <c r="N1624" s="48"/>
      <c r="O1624" s="48"/>
    </row>
    <row r="1625" spans="9:15" x14ac:dyDescent="0.2">
      <c r="I1625" s="48"/>
      <c r="J1625" s="48"/>
      <c r="K1625" s="48"/>
      <c r="L1625" s="48"/>
      <c r="M1625" s="48"/>
      <c r="N1625" s="48"/>
      <c r="O1625" s="48"/>
    </row>
    <row r="1626" spans="9:15" x14ac:dyDescent="0.2">
      <c r="I1626" s="48"/>
      <c r="J1626" s="48"/>
      <c r="K1626" s="48"/>
      <c r="L1626" s="48"/>
      <c r="M1626" s="48"/>
      <c r="N1626" s="48"/>
      <c r="O1626" s="48"/>
    </row>
    <row r="1627" spans="9:15" x14ac:dyDescent="0.2">
      <c r="I1627" s="48"/>
      <c r="J1627" s="48"/>
      <c r="K1627" s="48"/>
      <c r="L1627" s="48"/>
      <c r="M1627" s="48"/>
      <c r="N1627" s="48"/>
      <c r="O1627" s="48"/>
    </row>
    <row r="1628" spans="9:15" x14ac:dyDescent="0.2">
      <c r="I1628" s="48"/>
      <c r="J1628" s="48"/>
      <c r="K1628" s="48"/>
      <c r="L1628" s="48"/>
      <c r="M1628" s="48"/>
      <c r="N1628" s="48"/>
      <c r="O1628" s="48"/>
    </row>
    <row r="1629" spans="9:15" x14ac:dyDescent="0.2">
      <c r="I1629" s="48"/>
      <c r="J1629" s="48"/>
      <c r="K1629" s="48"/>
      <c r="L1629" s="48"/>
      <c r="M1629" s="48"/>
      <c r="N1629" s="48"/>
      <c r="O1629" s="48"/>
    </row>
    <row r="1630" spans="9:15" x14ac:dyDescent="0.2">
      <c r="I1630" s="48"/>
      <c r="J1630" s="48"/>
      <c r="K1630" s="48"/>
      <c r="L1630" s="48"/>
      <c r="M1630" s="48"/>
      <c r="N1630" s="48"/>
      <c r="O1630" s="48"/>
    </row>
    <row r="1631" spans="9:15" x14ac:dyDescent="0.2">
      <c r="I1631" s="48"/>
      <c r="J1631" s="48"/>
      <c r="K1631" s="48"/>
      <c r="L1631" s="48"/>
      <c r="M1631" s="48"/>
      <c r="N1631" s="48"/>
      <c r="O1631" s="48"/>
    </row>
    <row r="1632" spans="9:15" x14ac:dyDescent="0.2">
      <c r="I1632" s="48"/>
      <c r="J1632" s="48"/>
      <c r="K1632" s="48"/>
      <c r="L1632" s="48"/>
      <c r="M1632" s="48"/>
      <c r="N1632" s="48"/>
      <c r="O1632" s="48"/>
    </row>
    <row r="1633" spans="9:15" x14ac:dyDescent="0.2">
      <c r="I1633" s="48"/>
      <c r="J1633" s="48"/>
      <c r="K1633" s="48"/>
      <c r="L1633" s="48"/>
      <c r="M1633" s="48"/>
      <c r="N1633" s="48"/>
      <c r="O1633" s="48"/>
    </row>
    <row r="1634" spans="9:15" x14ac:dyDescent="0.2">
      <c r="I1634" s="48"/>
      <c r="J1634" s="48"/>
      <c r="K1634" s="48"/>
      <c r="L1634" s="48"/>
      <c r="M1634" s="48"/>
      <c r="N1634" s="48"/>
      <c r="O1634" s="48"/>
    </row>
    <row r="1635" spans="9:15" x14ac:dyDescent="0.2">
      <c r="I1635" s="48"/>
      <c r="J1635" s="48"/>
      <c r="K1635" s="48"/>
      <c r="L1635" s="48"/>
      <c r="M1635" s="48"/>
      <c r="N1635" s="48"/>
      <c r="O1635" s="48"/>
    </row>
    <row r="1636" spans="9:15" x14ac:dyDescent="0.2">
      <c r="I1636" s="48"/>
      <c r="J1636" s="48"/>
      <c r="K1636" s="48"/>
      <c r="L1636" s="48"/>
      <c r="M1636" s="48"/>
      <c r="N1636" s="48"/>
      <c r="O1636" s="48"/>
    </row>
    <row r="1637" spans="9:15" x14ac:dyDescent="0.2">
      <c r="I1637" s="48"/>
      <c r="J1637" s="48"/>
      <c r="K1637" s="48"/>
      <c r="L1637" s="48"/>
      <c r="M1637" s="48"/>
      <c r="N1637" s="48"/>
      <c r="O1637" s="48"/>
    </row>
    <row r="1638" spans="9:15" x14ac:dyDescent="0.2">
      <c r="I1638" s="48"/>
      <c r="J1638" s="48"/>
      <c r="K1638" s="48"/>
      <c r="L1638" s="48"/>
      <c r="M1638" s="48"/>
      <c r="N1638" s="48"/>
      <c r="O1638" s="48"/>
    </row>
    <row r="1639" spans="9:15" x14ac:dyDescent="0.2">
      <c r="I1639" s="48"/>
      <c r="J1639" s="48"/>
      <c r="K1639" s="48"/>
      <c r="L1639" s="48"/>
      <c r="M1639" s="48"/>
      <c r="N1639" s="48"/>
      <c r="O1639" s="48"/>
    </row>
    <row r="1640" spans="9:15" x14ac:dyDescent="0.2">
      <c r="I1640" s="48"/>
      <c r="J1640" s="48"/>
      <c r="K1640" s="48"/>
      <c r="L1640" s="48"/>
      <c r="M1640" s="48"/>
      <c r="N1640" s="48"/>
      <c r="O1640" s="48"/>
    </row>
    <row r="1641" spans="9:15" x14ac:dyDescent="0.2">
      <c r="I1641" s="48"/>
      <c r="J1641" s="48"/>
      <c r="K1641" s="48"/>
      <c r="L1641" s="48"/>
      <c r="M1641" s="48"/>
      <c r="N1641" s="48"/>
      <c r="O1641" s="48"/>
    </row>
    <row r="1642" spans="9:15" x14ac:dyDescent="0.2">
      <c r="I1642" s="48"/>
      <c r="J1642" s="48"/>
      <c r="K1642" s="48"/>
      <c r="L1642" s="48"/>
      <c r="M1642" s="48"/>
      <c r="N1642" s="48"/>
      <c r="O1642" s="48"/>
    </row>
    <row r="1643" spans="9:15" x14ac:dyDescent="0.2">
      <c r="I1643" s="48"/>
      <c r="J1643" s="48"/>
      <c r="K1643" s="48"/>
      <c r="L1643" s="48"/>
      <c r="M1643" s="48"/>
      <c r="N1643" s="48"/>
      <c r="O1643" s="48"/>
    </row>
    <row r="1644" spans="9:15" x14ac:dyDescent="0.2">
      <c r="I1644" s="48"/>
      <c r="J1644" s="48"/>
      <c r="K1644" s="48"/>
      <c r="L1644" s="48"/>
      <c r="M1644" s="48"/>
      <c r="N1644" s="48"/>
      <c r="O1644" s="48"/>
    </row>
    <row r="1645" spans="9:15" x14ac:dyDescent="0.2">
      <c r="I1645" s="48"/>
      <c r="J1645" s="48"/>
      <c r="K1645" s="48"/>
      <c r="L1645" s="48"/>
      <c r="M1645" s="48"/>
      <c r="N1645" s="48"/>
      <c r="O1645" s="48"/>
    </row>
    <row r="1646" spans="9:15" x14ac:dyDescent="0.2">
      <c r="I1646" s="48"/>
      <c r="J1646" s="48"/>
      <c r="K1646" s="48"/>
      <c r="L1646" s="48"/>
      <c r="M1646" s="48"/>
      <c r="N1646" s="48"/>
      <c r="O1646" s="48"/>
    </row>
    <row r="1647" spans="9:15" x14ac:dyDescent="0.2">
      <c r="I1647" s="48"/>
      <c r="J1647" s="48"/>
      <c r="K1647" s="48"/>
      <c r="L1647" s="48"/>
      <c r="M1647" s="48"/>
      <c r="N1647" s="48"/>
      <c r="O1647" s="48"/>
    </row>
    <row r="1648" spans="9:15" x14ac:dyDescent="0.2">
      <c r="I1648" s="48"/>
      <c r="J1648" s="48"/>
      <c r="K1648" s="48"/>
      <c r="L1648" s="48"/>
      <c r="M1648" s="48"/>
      <c r="N1648" s="48"/>
      <c r="O1648" s="48"/>
    </row>
    <row r="1649" spans="9:15" x14ac:dyDescent="0.2">
      <c r="I1649" s="48"/>
      <c r="J1649" s="48"/>
      <c r="K1649" s="48"/>
      <c r="L1649" s="48"/>
      <c r="M1649" s="48"/>
      <c r="N1649" s="48"/>
      <c r="O1649" s="48"/>
    </row>
    <row r="1650" spans="9:15" x14ac:dyDescent="0.2">
      <c r="I1650" s="48"/>
      <c r="J1650" s="48"/>
      <c r="K1650" s="48"/>
      <c r="L1650" s="48"/>
      <c r="M1650" s="48"/>
      <c r="N1650" s="48"/>
      <c r="O1650" s="48"/>
    </row>
    <row r="1651" spans="9:15" x14ac:dyDescent="0.2">
      <c r="I1651" s="48"/>
      <c r="J1651" s="48"/>
      <c r="K1651" s="48"/>
      <c r="L1651" s="48"/>
      <c r="M1651" s="48"/>
      <c r="N1651" s="48"/>
      <c r="O1651" s="48"/>
    </row>
    <row r="1652" spans="9:15" x14ac:dyDescent="0.2">
      <c r="I1652" s="48"/>
      <c r="J1652" s="48"/>
      <c r="K1652" s="48"/>
      <c r="L1652" s="48"/>
      <c r="M1652" s="48"/>
      <c r="N1652" s="48"/>
      <c r="O1652" s="48"/>
    </row>
    <row r="1653" spans="9:15" x14ac:dyDescent="0.2">
      <c r="I1653" s="48"/>
      <c r="J1653" s="48"/>
      <c r="K1653" s="48"/>
      <c r="L1653" s="48"/>
      <c r="M1653" s="48"/>
      <c r="N1653" s="48"/>
      <c r="O1653" s="48"/>
    </row>
    <row r="1654" spans="9:15" x14ac:dyDescent="0.2">
      <c r="I1654" s="48"/>
      <c r="J1654" s="48"/>
      <c r="K1654" s="48"/>
      <c r="L1654" s="48"/>
      <c r="M1654" s="48"/>
      <c r="N1654" s="48"/>
      <c r="O1654" s="48"/>
    </row>
    <row r="1655" spans="9:15" x14ac:dyDescent="0.2">
      <c r="I1655" s="48"/>
      <c r="J1655" s="48"/>
      <c r="K1655" s="48"/>
      <c r="L1655" s="48"/>
      <c r="M1655" s="48"/>
      <c r="N1655" s="48"/>
      <c r="O1655" s="48"/>
    </row>
    <row r="1656" spans="9:15" x14ac:dyDescent="0.2">
      <c r="I1656" s="48"/>
      <c r="J1656" s="48"/>
      <c r="K1656" s="48"/>
      <c r="L1656" s="48"/>
      <c r="M1656" s="48"/>
      <c r="N1656" s="48"/>
      <c r="O1656" s="48"/>
    </row>
    <row r="1657" spans="9:15" x14ac:dyDescent="0.2">
      <c r="I1657" s="48"/>
      <c r="J1657" s="48"/>
      <c r="K1657" s="48"/>
      <c r="L1657" s="48"/>
      <c r="M1657" s="48"/>
      <c r="N1657" s="48"/>
      <c r="O1657" s="48"/>
    </row>
    <row r="1658" spans="9:15" x14ac:dyDescent="0.2">
      <c r="I1658" s="48"/>
      <c r="J1658" s="48"/>
      <c r="K1658" s="48"/>
      <c r="L1658" s="48"/>
      <c r="M1658" s="48"/>
      <c r="N1658" s="48"/>
      <c r="O1658" s="48"/>
    </row>
    <row r="1659" spans="9:15" x14ac:dyDescent="0.2">
      <c r="I1659" s="48"/>
      <c r="J1659" s="48"/>
      <c r="K1659" s="48"/>
      <c r="L1659" s="48"/>
      <c r="M1659" s="48"/>
      <c r="N1659" s="48"/>
      <c r="O1659" s="48"/>
    </row>
    <row r="1660" spans="9:15" x14ac:dyDescent="0.2">
      <c r="I1660" s="48"/>
      <c r="J1660" s="48"/>
      <c r="K1660" s="48"/>
      <c r="L1660" s="48"/>
      <c r="M1660" s="48"/>
      <c r="N1660" s="48"/>
      <c r="O1660" s="48"/>
    </row>
    <row r="1661" spans="9:15" x14ac:dyDescent="0.2">
      <c r="I1661" s="48"/>
      <c r="J1661" s="48"/>
      <c r="K1661" s="48"/>
      <c r="L1661" s="48"/>
      <c r="M1661" s="48"/>
      <c r="N1661" s="48"/>
      <c r="O1661" s="48"/>
    </row>
    <row r="1662" spans="9:15" x14ac:dyDescent="0.2">
      <c r="I1662" s="48"/>
      <c r="J1662" s="48"/>
      <c r="K1662" s="48"/>
      <c r="L1662" s="48"/>
      <c r="M1662" s="48"/>
      <c r="N1662" s="48"/>
      <c r="O1662" s="48"/>
    </row>
    <row r="1663" spans="9:15" x14ac:dyDescent="0.2">
      <c r="I1663" s="48"/>
      <c r="J1663" s="48"/>
      <c r="K1663" s="48"/>
      <c r="L1663" s="48"/>
      <c r="M1663" s="48"/>
      <c r="N1663" s="48"/>
      <c r="O1663" s="48"/>
    </row>
    <row r="1664" spans="9:15" x14ac:dyDescent="0.2">
      <c r="I1664" s="48"/>
      <c r="J1664" s="48"/>
      <c r="K1664" s="48"/>
      <c r="L1664" s="48"/>
      <c r="M1664" s="48"/>
      <c r="N1664" s="48"/>
      <c r="O1664" s="48"/>
    </row>
    <row r="1665" spans="9:15" x14ac:dyDescent="0.2">
      <c r="I1665" s="48"/>
      <c r="J1665" s="48"/>
      <c r="K1665" s="48"/>
      <c r="L1665" s="48"/>
      <c r="M1665" s="48"/>
      <c r="N1665" s="48"/>
      <c r="O1665" s="48"/>
    </row>
    <row r="1666" spans="9:15" x14ac:dyDescent="0.2">
      <c r="I1666" s="48"/>
      <c r="J1666" s="48"/>
      <c r="K1666" s="48"/>
      <c r="L1666" s="48"/>
      <c r="M1666" s="48"/>
      <c r="N1666" s="48"/>
      <c r="O1666" s="48"/>
    </row>
    <row r="1667" spans="9:15" x14ac:dyDescent="0.2">
      <c r="I1667" s="48"/>
      <c r="J1667" s="48"/>
      <c r="K1667" s="48"/>
      <c r="L1667" s="48"/>
      <c r="M1667" s="48"/>
      <c r="N1667" s="48"/>
      <c r="O1667" s="48"/>
    </row>
    <row r="1668" spans="9:15" x14ac:dyDescent="0.2">
      <c r="I1668" s="48"/>
      <c r="J1668" s="48"/>
      <c r="K1668" s="48"/>
      <c r="L1668" s="48"/>
      <c r="M1668" s="48"/>
      <c r="N1668" s="48"/>
      <c r="O1668" s="48"/>
    </row>
    <row r="1669" spans="9:15" x14ac:dyDescent="0.2">
      <c r="I1669" s="48"/>
      <c r="J1669" s="48"/>
      <c r="K1669" s="48"/>
      <c r="L1669" s="48"/>
      <c r="M1669" s="48"/>
      <c r="N1669" s="48"/>
      <c r="O1669" s="48"/>
    </row>
    <row r="1670" spans="9:15" x14ac:dyDescent="0.2">
      <c r="I1670" s="48"/>
      <c r="J1670" s="48"/>
      <c r="K1670" s="48"/>
      <c r="L1670" s="48"/>
      <c r="M1670" s="48"/>
      <c r="N1670" s="48"/>
      <c r="O1670" s="48"/>
    </row>
    <row r="1671" spans="9:15" x14ac:dyDescent="0.2">
      <c r="I1671" s="48"/>
      <c r="J1671" s="48"/>
      <c r="K1671" s="48"/>
      <c r="L1671" s="48"/>
      <c r="M1671" s="48"/>
      <c r="N1671" s="48"/>
      <c r="O1671" s="48"/>
    </row>
    <row r="1672" spans="9:15" x14ac:dyDescent="0.2">
      <c r="I1672" s="48"/>
      <c r="J1672" s="48"/>
      <c r="K1672" s="48"/>
      <c r="L1672" s="48"/>
      <c r="M1672" s="48"/>
      <c r="N1672" s="48"/>
      <c r="O1672" s="48"/>
    </row>
    <row r="1673" spans="9:15" x14ac:dyDescent="0.2">
      <c r="I1673" s="48"/>
      <c r="J1673" s="48"/>
      <c r="K1673" s="48"/>
      <c r="L1673" s="48"/>
      <c r="M1673" s="48"/>
      <c r="N1673" s="48"/>
      <c r="O1673" s="48"/>
    </row>
    <row r="1674" spans="9:15" x14ac:dyDescent="0.2">
      <c r="I1674" s="48"/>
      <c r="J1674" s="48"/>
      <c r="K1674" s="48"/>
      <c r="L1674" s="48"/>
      <c r="M1674" s="48"/>
      <c r="N1674" s="48"/>
      <c r="O1674" s="48"/>
    </row>
    <row r="1675" spans="9:15" x14ac:dyDescent="0.2">
      <c r="I1675" s="48"/>
      <c r="J1675" s="48"/>
      <c r="K1675" s="48"/>
      <c r="L1675" s="48"/>
      <c r="M1675" s="48"/>
      <c r="N1675" s="48"/>
      <c r="O1675" s="48"/>
    </row>
    <row r="1676" spans="9:15" x14ac:dyDescent="0.2">
      <c r="I1676" s="48"/>
      <c r="J1676" s="48"/>
      <c r="K1676" s="48"/>
      <c r="L1676" s="48"/>
      <c r="M1676" s="48"/>
      <c r="N1676" s="48"/>
      <c r="O1676" s="48"/>
    </row>
    <row r="1677" spans="9:15" x14ac:dyDescent="0.2">
      <c r="I1677" s="48"/>
      <c r="J1677" s="48"/>
      <c r="K1677" s="48"/>
      <c r="L1677" s="48"/>
      <c r="M1677" s="48"/>
      <c r="N1677" s="48"/>
      <c r="O1677" s="48"/>
    </row>
    <row r="1678" spans="9:15" x14ac:dyDescent="0.2">
      <c r="I1678" s="48"/>
      <c r="J1678" s="48"/>
      <c r="K1678" s="48"/>
      <c r="L1678" s="48"/>
      <c r="M1678" s="48"/>
      <c r="N1678" s="48"/>
      <c r="O1678" s="48"/>
    </row>
    <row r="1679" spans="9:15" x14ac:dyDescent="0.2">
      <c r="I1679" s="48"/>
      <c r="J1679" s="48"/>
      <c r="K1679" s="48"/>
      <c r="L1679" s="48"/>
      <c r="M1679" s="48"/>
      <c r="N1679" s="48"/>
      <c r="O1679" s="48"/>
    </row>
    <row r="1680" spans="9:15" x14ac:dyDescent="0.2">
      <c r="I1680" s="48"/>
      <c r="J1680" s="48"/>
      <c r="K1680" s="48"/>
      <c r="L1680" s="48"/>
      <c r="M1680" s="48"/>
      <c r="N1680" s="48"/>
      <c r="O1680" s="48"/>
    </row>
    <row r="1681" spans="9:15" x14ac:dyDescent="0.2">
      <c r="I1681" s="48"/>
      <c r="J1681" s="48"/>
      <c r="K1681" s="48"/>
      <c r="L1681" s="48"/>
      <c r="M1681" s="48"/>
      <c r="N1681" s="48"/>
      <c r="O1681" s="48"/>
    </row>
    <row r="1682" spans="9:15" x14ac:dyDescent="0.2">
      <c r="I1682" s="48"/>
      <c r="J1682" s="48"/>
      <c r="K1682" s="48"/>
      <c r="L1682" s="48"/>
      <c r="M1682" s="48"/>
      <c r="N1682" s="48"/>
      <c r="O1682" s="48"/>
    </row>
    <row r="1683" spans="9:15" x14ac:dyDescent="0.2">
      <c r="I1683" s="48"/>
      <c r="J1683" s="48"/>
      <c r="K1683" s="48"/>
      <c r="L1683" s="48"/>
      <c r="M1683" s="48"/>
      <c r="N1683" s="48"/>
      <c r="O1683" s="48"/>
    </row>
    <row r="1684" spans="9:15" x14ac:dyDescent="0.2">
      <c r="I1684" s="48"/>
      <c r="J1684" s="48"/>
      <c r="K1684" s="48"/>
      <c r="L1684" s="48"/>
      <c r="M1684" s="48"/>
      <c r="N1684" s="48"/>
      <c r="O1684" s="48"/>
    </row>
    <row r="1685" spans="9:15" x14ac:dyDescent="0.2">
      <c r="I1685" s="48"/>
      <c r="J1685" s="48"/>
      <c r="K1685" s="48"/>
      <c r="L1685" s="48"/>
      <c r="M1685" s="48"/>
      <c r="N1685" s="48"/>
      <c r="O1685" s="48"/>
    </row>
    <row r="1686" spans="9:15" x14ac:dyDescent="0.2">
      <c r="I1686" s="48"/>
      <c r="J1686" s="48"/>
      <c r="K1686" s="48"/>
      <c r="L1686" s="48"/>
      <c r="M1686" s="48"/>
      <c r="N1686" s="48"/>
      <c r="O1686" s="48"/>
    </row>
    <row r="1687" spans="9:15" x14ac:dyDescent="0.2">
      <c r="I1687" s="48"/>
      <c r="J1687" s="48"/>
      <c r="K1687" s="48"/>
      <c r="L1687" s="48"/>
      <c r="M1687" s="48"/>
      <c r="N1687" s="48"/>
      <c r="O1687" s="48"/>
    </row>
    <row r="1688" spans="9:15" x14ac:dyDescent="0.2">
      <c r="I1688" s="48"/>
      <c r="J1688" s="48"/>
      <c r="K1688" s="48"/>
      <c r="L1688" s="48"/>
      <c r="M1688" s="48"/>
      <c r="N1688" s="48"/>
      <c r="O1688" s="48"/>
    </row>
    <row r="1689" spans="9:15" x14ac:dyDescent="0.2">
      <c r="I1689" s="48"/>
      <c r="J1689" s="48"/>
      <c r="K1689" s="48"/>
      <c r="L1689" s="48"/>
      <c r="M1689" s="48"/>
      <c r="N1689" s="48"/>
      <c r="O1689" s="48"/>
    </row>
    <row r="1690" spans="9:15" x14ac:dyDescent="0.2">
      <c r="I1690" s="48"/>
      <c r="J1690" s="48"/>
      <c r="K1690" s="48"/>
      <c r="L1690" s="48"/>
      <c r="M1690" s="48"/>
      <c r="N1690" s="48"/>
      <c r="O1690" s="48"/>
    </row>
    <row r="1691" spans="9:15" x14ac:dyDescent="0.2">
      <c r="I1691" s="48"/>
      <c r="J1691" s="48"/>
      <c r="K1691" s="48"/>
      <c r="L1691" s="48"/>
      <c r="M1691" s="48"/>
      <c r="N1691" s="48"/>
      <c r="O1691" s="48"/>
    </row>
    <row r="1692" spans="9:15" x14ac:dyDescent="0.2">
      <c r="I1692" s="48"/>
      <c r="J1692" s="48"/>
      <c r="K1692" s="48"/>
      <c r="L1692" s="48"/>
      <c r="M1692" s="48"/>
      <c r="N1692" s="48"/>
      <c r="O1692" s="48"/>
    </row>
    <row r="1693" spans="9:15" x14ac:dyDescent="0.2">
      <c r="I1693" s="48"/>
      <c r="J1693" s="48"/>
      <c r="K1693" s="48"/>
      <c r="L1693" s="48"/>
      <c r="M1693" s="48"/>
      <c r="N1693" s="48"/>
      <c r="O1693" s="48"/>
    </row>
    <row r="1694" spans="9:15" x14ac:dyDescent="0.2">
      <c r="I1694" s="48"/>
      <c r="J1694" s="48"/>
      <c r="K1694" s="48"/>
      <c r="L1694" s="48"/>
      <c r="M1694" s="48"/>
      <c r="N1694" s="48"/>
      <c r="O1694" s="48"/>
    </row>
    <row r="1695" spans="9:15" x14ac:dyDescent="0.2">
      <c r="I1695" s="48"/>
      <c r="J1695" s="48"/>
      <c r="K1695" s="48"/>
      <c r="L1695" s="48"/>
      <c r="M1695" s="48"/>
      <c r="N1695" s="48"/>
      <c r="O1695" s="48"/>
    </row>
    <row r="1696" spans="9:15" x14ac:dyDescent="0.2">
      <c r="I1696" s="48"/>
      <c r="J1696" s="48"/>
      <c r="K1696" s="48"/>
      <c r="L1696" s="48"/>
      <c r="M1696" s="48"/>
      <c r="N1696" s="48"/>
      <c r="O1696" s="48"/>
    </row>
    <row r="1697" spans="9:15" x14ac:dyDescent="0.2">
      <c r="I1697" s="48"/>
      <c r="J1697" s="48"/>
      <c r="K1697" s="48"/>
      <c r="L1697" s="48"/>
      <c r="M1697" s="48"/>
      <c r="N1697" s="48"/>
      <c r="O1697" s="48"/>
    </row>
    <row r="1698" spans="9:15" x14ac:dyDescent="0.2">
      <c r="I1698" s="48"/>
      <c r="J1698" s="48"/>
      <c r="K1698" s="48"/>
      <c r="L1698" s="48"/>
      <c r="M1698" s="48"/>
      <c r="N1698" s="48"/>
      <c r="O1698" s="48"/>
    </row>
    <row r="1699" spans="9:15" x14ac:dyDescent="0.2">
      <c r="I1699" s="48"/>
      <c r="J1699" s="48"/>
      <c r="K1699" s="48"/>
      <c r="L1699" s="48"/>
      <c r="M1699" s="48"/>
      <c r="N1699" s="48"/>
      <c r="O1699" s="48"/>
    </row>
    <row r="1700" spans="9:15" x14ac:dyDescent="0.2">
      <c r="I1700" s="48"/>
      <c r="J1700" s="48"/>
      <c r="K1700" s="48"/>
      <c r="L1700" s="48"/>
      <c r="M1700" s="48"/>
      <c r="N1700" s="48"/>
      <c r="O1700" s="48"/>
    </row>
    <row r="1701" spans="9:15" x14ac:dyDescent="0.2">
      <c r="I1701" s="48"/>
      <c r="J1701" s="48"/>
      <c r="K1701" s="48"/>
      <c r="L1701" s="48"/>
      <c r="M1701" s="48"/>
      <c r="N1701" s="48"/>
      <c r="O1701" s="48"/>
    </row>
    <row r="1702" spans="9:15" x14ac:dyDescent="0.2">
      <c r="I1702" s="48"/>
      <c r="J1702" s="48"/>
      <c r="K1702" s="48"/>
      <c r="L1702" s="48"/>
      <c r="M1702" s="48"/>
      <c r="N1702" s="48"/>
      <c r="O1702" s="48"/>
    </row>
    <row r="1703" spans="9:15" x14ac:dyDescent="0.2">
      <c r="I1703" s="48"/>
      <c r="J1703" s="48"/>
      <c r="K1703" s="48"/>
      <c r="L1703" s="48"/>
      <c r="M1703" s="48"/>
      <c r="N1703" s="48"/>
      <c r="O1703" s="48"/>
    </row>
    <row r="1704" spans="9:15" x14ac:dyDescent="0.2">
      <c r="I1704" s="48"/>
      <c r="J1704" s="48"/>
      <c r="K1704" s="48"/>
      <c r="L1704" s="48"/>
      <c r="M1704" s="48"/>
      <c r="N1704" s="48"/>
      <c r="O1704" s="48"/>
    </row>
    <row r="1705" spans="9:15" x14ac:dyDescent="0.2">
      <c r="I1705" s="48"/>
      <c r="J1705" s="48"/>
      <c r="K1705" s="48"/>
      <c r="L1705" s="48"/>
      <c r="M1705" s="48"/>
      <c r="N1705" s="48"/>
      <c r="O1705" s="48"/>
    </row>
    <row r="1706" spans="9:15" x14ac:dyDescent="0.2">
      <c r="I1706" s="48"/>
      <c r="J1706" s="48"/>
      <c r="K1706" s="48"/>
      <c r="L1706" s="48"/>
      <c r="M1706" s="48"/>
      <c r="N1706" s="48"/>
      <c r="O1706" s="48"/>
    </row>
    <row r="1707" spans="9:15" x14ac:dyDescent="0.2">
      <c r="I1707" s="48"/>
      <c r="J1707" s="48"/>
      <c r="K1707" s="48"/>
      <c r="L1707" s="48"/>
      <c r="M1707" s="48"/>
      <c r="N1707" s="48"/>
      <c r="O1707" s="48"/>
    </row>
    <row r="1708" spans="9:15" x14ac:dyDescent="0.2">
      <c r="I1708" s="48"/>
      <c r="J1708" s="48"/>
      <c r="K1708" s="48"/>
      <c r="L1708" s="48"/>
      <c r="M1708" s="48"/>
      <c r="N1708" s="48"/>
      <c r="O1708" s="48"/>
    </row>
    <row r="1709" spans="9:15" x14ac:dyDescent="0.2">
      <c r="I1709" s="48"/>
      <c r="J1709" s="48"/>
      <c r="K1709" s="48"/>
      <c r="L1709" s="48"/>
      <c r="M1709" s="48"/>
      <c r="N1709" s="48"/>
      <c r="O1709" s="48"/>
    </row>
    <row r="1710" spans="9:15" x14ac:dyDescent="0.2">
      <c r="I1710" s="48"/>
      <c r="J1710" s="48"/>
      <c r="K1710" s="48"/>
      <c r="L1710" s="48"/>
      <c r="M1710" s="48"/>
      <c r="N1710" s="48"/>
      <c r="O1710" s="48"/>
    </row>
    <row r="1711" spans="9:15" x14ac:dyDescent="0.2">
      <c r="I1711" s="48"/>
      <c r="J1711" s="48"/>
      <c r="K1711" s="48"/>
      <c r="L1711" s="48"/>
      <c r="M1711" s="48"/>
      <c r="N1711" s="48"/>
      <c r="O1711" s="48"/>
    </row>
    <row r="1712" spans="9:15" x14ac:dyDescent="0.2">
      <c r="I1712" s="48"/>
      <c r="J1712" s="48"/>
      <c r="K1712" s="48"/>
      <c r="L1712" s="48"/>
      <c r="M1712" s="48"/>
      <c r="N1712" s="48"/>
      <c r="O1712" s="48"/>
    </row>
    <row r="1713" spans="9:15" x14ac:dyDescent="0.2">
      <c r="I1713" s="48"/>
      <c r="J1713" s="48"/>
      <c r="K1713" s="48"/>
      <c r="L1713" s="48"/>
      <c r="M1713" s="48"/>
      <c r="N1713" s="48"/>
      <c r="O1713" s="48"/>
    </row>
    <row r="1714" spans="9:15" x14ac:dyDescent="0.2">
      <c r="I1714" s="48"/>
      <c r="J1714" s="48"/>
      <c r="K1714" s="48"/>
      <c r="L1714" s="48"/>
      <c r="M1714" s="48"/>
      <c r="N1714" s="48"/>
      <c r="O1714" s="48"/>
    </row>
    <row r="1715" spans="9:15" x14ac:dyDescent="0.2">
      <c r="I1715" s="48"/>
      <c r="J1715" s="48"/>
      <c r="K1715" s="48"/>
      <c r="L1715" s="48"/>
      <c r="M1715" s="48"/>
      <c r="N1715" s="48"/>
      <c r="O1715" s="48"/>
    </row>
    <row r="1716" spans="9:15" x14ac:dyDescent="0.2">
      <c r="I1716" s="48"/>
      <c r="J1716" s="48"/>
      <c r="K1716" s="48"/>
      <c r="L1716" s="48"/>
      <c r="M1716" s="48"/>
      <c r="N1716" s="48"/>
      <c r="O1716" s="48"/>
    </row>
    <row r="1717" spans="9:15" x14ac:dyDescent="0.2">
      <c r="I1717" s="48"/>
      <c r="J1717" s="48"/>
      <c r="K1717" s="48"/>
      <c r="L1717" s="48"/>
      <c r="M1717" s="48"/>
      <c r="N1717" s="48"/>
      <c r="O1717" s="48"/>
    </row>
    <row r="1718" spans="9:15" x14ac:dyDescent="0.2">
      <c r="I1718" s="48"/>
      <c r="J1718" s="48"/>
      <c r="K1718" s="48"/>
      <c r="L1718" s="48"/>
      <c r="M1718" s="48"/>
      <c r="N1718" s="48"/>
      <c r="O1718" s="48"/>
    </row>
    <row r="1719" spans="9:15" x14ac:dyDescent="0.2">
      <c r="I1719" s="48"/>
      <c r="J1719" s="48"/>
      <c r="K1719" s="48"/>
      <c r="L1719" s="48"/>
      <c r="M1719" s="48"/>
      <c r="N1719" s="48"/>
      <c r="O1719" s="48"/>
    </row>
    <row r="1720" spans="9:15" x14ac:dyDescent="0.2">
      <c r="I1720" s="48"/>
      <c r="J1720" s="48"/>
      <c r="K1720" s="48"/>
      <c r="L1720" s="48"/>
      <c r="M1720" s="48"/>
      <c r="N1720" s="48"/>
      <c r="O1720" s="48"/>
    </row>
    <row r="1721" spans="9:15" x14ac:dyDescent="0.2">
      <c r="I1721" s="48"/>
      <c r="J1721" s="48"/>
      <c r="K1721" s="48"/>
      <c r="L1721" s="48"/>
      <c r="M1721" s="48"/>
      <c r="N1721" s="48"/>
      <c r="O1721" s="48"/>
    </row>
    <row r="1722" spans="9:15" x14ac:dyDescent="0.2">
      <c r="I1722" s="48"/>
      <c r="J1722" s="48"/>
      <c r="K1722" s="48"/>
      <c r="L1722" s="48"/>
      <c r="M1722" s="48"/>
      <c r="N1722" s="48"/>
      <c r="O1722" s="48"/>
    </row>
    <row r="1723" spans="9:15" x14ac:dyDescent="0.2">
      <c r="I1723" s="48"/>
      <c r="J1723" s="48"/>
      <c r="K1723" s="48"/>
      <c r="L1723" s="48"/>
      <c r="M1723" s="48"/>
      <c r="N1723" s="48"/>
      <c r="O1723" s="48"/>
    </row>
    <row r="1724" spans="9:15" x14ac:dyDescent="0.2">
      <c r="I1724" s="48"/>
      <c r="J1724" s="48"/>
      <c r="K1724" s="48"/>
      <c r="L1724" s="48"/>
      <c r="M1724" s="48"/>
      <c r="N1724" s="48"/>
      <c r="O1724" s="48"/>
    </row>
    <row r="1725" spans="9:15" x14ac:dyDescent="0.2">
      <c r="I1725" s="48"/>
      <c r="J1725" s="48"/>
      <c r="K1725" s="48"/>
      <c r="L1725" s="48"/>
      <c r="M1725" s="48"/>
      <c r="N1725" s="48"/>
      <c r="O1725" s="48"/>
    </row>
    <row r="1726" spans="9:15" x14ac:dyDescent="0.2">
      <c r="I1726" s="48"/>
      <c r="J1726" s="48"/>
      <c r="K1726" s="48"/>
      <c r="L1726" s="48"/>
      <c r="M1726" s="48"/>
      <c r="N1726" s="48"/>
      <c r="O1726" s="48"/>
    </row>
    <row r="1727" spans="9:15" x14ac:dyDescent="0.2">
      <c r="I1727" s="48"/>
      <c r="J1727" s="48"/>
      <c r="K1727" s="48"/>
      <c r="L1727" s="48"/>
      <c r="M1727" s="48"/>
      <c r="N1727" s="48"/>
      <c r="O1727" s="48"/>
    </row>
    <row r="1728" spans="9:15" x14ac:dyDescent="0.2">
      <c r="I1728" s="48"/>
      <c r="J1728" s="48"/>
      <c r="K1728" s="48"/>
      <c r="L1728" s="48"/>
      <c r="M1728" s="48"/>
      <c r="N1728" s="48"/>
      <c r="O1728" s="48"/>
    </row>
    <row r="1729" spans="9:15" x14ac:dyDescent="0.2">
      <c r="I1729" s="48"/>
      <c r="J1729" s="48"/>
      <c r="K1729" s="48"/>
      <c r="L1729" s="48"/>
      <c r="M1729" s="48"/>
      <c r="N1729" s="48"/>
      <c r="O1729" s="48"/>
    </row>
    <row r="1730" spans="9:15" x14ac:dyDescent="0.2">
      <c r="I1730" s="48"/>
      <c r="J1730" s="48"/>
      <c r="K1730" s="48"/>
      <c r="L1730" s="48"/>
      <c r="M1730" s="48"/>
      <c r="N1730" s="48"/>
      <c r="O1730" s="48"/>
    </row>
    <row r="1731" spans="9:15" x14ac:dyDescent="0.2">
      <c r="I1731" s="48"/>
      <c r="J1731" s="48"/>
      <c r="K1731" s="48"/>
      <c r="L1731" s="48"/>
      <c r="M1731" s="48"/>
      <c r="N1731" s="48"/>
      <c r="O1731" s="48"/>
    </row>
    <row r="1732" spans="9:15" x14ac:dyDescent="0.2">
      <c r="I1732" s="48"/>
      <c r="J1732" s="48"/>
      <c r="K1732" s="48"/>
      <c r="L1732" s="48"/>
      <c r="M1732" s="48"/>
      <c r="N1732" s="48"/>
      <c r="O1732" s="48"/>
    </row>
    <row r="1733" spans="9:15" x14ac:dyDescent="0.2">
      <c r="I1733" s="48"/>
      <c r="J1733" s="48"/>
      <c r="K1733" s="48"/>
      <c r="L1733" s="48"/>
      <c r="M1733" s="48"/>
      <c r="N1733" s="48"/>
      <c r="O1733" s="48"/>
    </row>
    <row r="1734" spans="9:15" x14ac:dyDescent="0.2">
      <c r="I1734" s="48"/>
      <c r="J1734" s="48"/>
      <c r="K1734" s="48"/>
      <c r="L1734" s="48"/>
      <c r="M1734" s="48"/>
      <c r="N1734" s="48"/>
      <c r="O1734" s="48"/>
    </row>
    <row r="1735" spans="9:15" x14ac:dyDescent="0.2">
      <c r="I1735" s="48"/>
      <c r="J1735" s="48"/>
      <c r="K1735" s="48"/>
      <c r="L1735" s="48"/>
      <c r="M1735" s="48"/>
      <c r="N1735" s="48"/>
      <c r="O1735" s="48"/>
    </row>
    <row r="1736" spans="9:15" x14ac:dyDescent="0.2">
      <c r="I1736" s="48"/>
      <c r="J1736" s="48"/>
      <c r="K1736" s="48"/>
      <c r="L1736" s="48"/>
      <c r="M1736" s="48"/>
      <c r="N1736" s="48"/>
      <c r="O1736" s="48"/>
    </row>
    <row r="1737" spans="9:15" x14ac:dyDescent="0.2">
      <c r="I1737" s="48"/>
      <c r="J1737" s="48"/>
      <c r="K1737" s="48"/>
      <c r="L1737" s="48"/>
      <c r="M1737" s="48"/>
      <c r="N1737" s="48"/>
      <c r="O1737" s="48"/>
    </row>
    <row r="1738" spans="9:15" x14ac:dyDescent="0.2">
      <c r="I1738" s="48"/>
      <c r="J1738" s="48"/>
      <c r="K1738" s="48"/>
      <c r="L1738" s="48"/>
      <c r="M1738" s="48"/>
      <c r="N1738" s="48"/>
      <c r="O1738" s="48"/>
    </row>
    <row r="1739" spans="9:15" x14ac:dyDescent="0.2">
      <c r="I1739" s="48"/>
      <c r="J1739" s="48"/>
      <c r="K1739" s="48"/>
      <c r="L1739" s="48"/>
      <c r="M1739" s="48"/>
      <c r="N1739" s="48"/>
      <c r="O1739" s="48"/>
    </row>
    <row r="1740" spans="9:15" x14ac:dyDescent="0.2">
      <c r="I1740" s="48"/>
      <c r="J1740" s="48"/>
      <c r="K1740" s="48"/>
      <c r="L1740" s="48"/>
      <c r="M1740" s="48"/>
      <c r="N1740" s="48"/>
      <c r="O1740" s="48"/>
    </row>
    <row r="1741" spans="9:15" x14ac:dyDescent="0.2">
      <c r="I1741" s="48"/>
      <c r="J1741" s="48"/>
      <c r="K1741" s="48"/>
      <c r="L1741" s="48"/>
      <c r="M1741" s="48"/>
      <c r="N1741" s="48"/>
      <c r="O1741" s="48"/>
    </row>
    <row r="1742" spans="9:15" x14ac:dyDescent="0.2">
      <c r="I1742" s="48"/>
      <c r="J1742" s="48"/>
      <c r="K1742" s="48"/>
      <c r="L1742" s="48"/>
      <c r="M1742" s="48"/>
      <c r="N1742" s="48"/>
      <c r="O1742" s="48"/>
    </row>
    <row r="1743" spans="9:15" x14ac:dyDescent="0.2">
      <c r="I1743" s="48"/>
      <c r="J1743" s="48"/>
      <c r="K1743" s="48"/>
      <c r="L1743" s="48"/>
      <c r="M1743" s="48"/>
      <c r="N1743" s="48"/>
      <c r="O1743" s="48"/>
    </row>
    <row r="1744" spans="9:15" x14ac:dyDescent="0.2">
      <c r="I1744" s="48"/>
      <c r="J1744" s="48"/>
      <c r="K1744" s="48"/>
      <c r="L1744" s="48"/>
      <c r="M1744" s="48"/>
      <c r="N1744" s="48"/>
      <c r="O1744" s="48"/>
    </row>
    <row r="1745" spans="9:15" x14ac:dyDescent="0.2">
      <c r="I1745" s="48"/>
      <c r="J1745" s="48"/>
      <c r="K1745" s="48"/>
      <c r="L1745" s="48"/>
      <c r="M1745" s="48"/>
      <c r="N1745" s="48"/>
      <c r="O1745" s="48"/>
    </row>
    <row r="1746" spans="9:15" x14ac:dyDescent="0.2">
      <c r="I1746" s="48"/>
      <c r="J1746" s="48"/>
      <c r="K1746" s="48"/>
      <c r="L1746" s="48"/>
      <c r="M1746" s="48"/>
      <c r="N1746" s="48"/>
      <c r="O1746" s="48"/>
    </row>
    <row r="1747" spans="9:15" x14ac:dyDescent="0.2">
      <c r="I1747" s="48"/>
      <c r="J1747" s="48"/>
      <c r="K1747" s="48"/>
      <c r="L1747" s="48"/>
      <c r="M1747" s="48"/>
      <c r="N1747" s="48"/>
      <c r="O1747" s="48"/>
    </row>
    <row r="1748" spans="9:15" x14ac:dyDescent="0.2">
      <c r="I1748" s="48"/>
      <c r="J1748" s="48"/>
      <c r="K1748" s="48"/>
      <c r="L1748" s="48"/>
      <c r="M1748" s="48"/>
      <c r="N1748" s="48"/>
      <c r="O1748" s="48"/>
    </row>
    <row r="1749" spans="9:15" x14ac:dyDescent="0.2">
      <c r="I1749" s="48"/>
      <c r="J1749" s="48"/>
      <c r="K1749" s="48"/>
      <c r="L1749" s="48"/>
      <c r="M1749" s="48"/>
      <c r="N1749" s="48"/>
      <c r="O1749" s="48"/>
    </row>
    <row r="1750" spans="9:15" x14ac:dyDescent="0.2">
      <c r="I1750" s="48"/>
      <c r="J1750" s="48"/>
      <c r="K1750" s="48"/>
      <c r="L1750" s="48"/>
      <c r="M1750" s="48"/>
      <c r="N1750" s="48"/>
      <c r="O1750" s="48"/>
    </row>
    <row r="1751" spans="9:15" x14ac:dyDescent="0.2">
      <c r="I1751" s="48"/>
      <c r="J1751" s="48"/>
      <c r="K1751" s="48"/>
      <c r="L1751" s="48"/>
      <c r="M1751" s="48"/>
      <c r="N1751" s="48"/>
      <c r="O1751" s="48"/>
    </row>
    <row r="1752" spans="9:15" x14ac:dyDescent="0.2">
      <c r="I1752" s="48"/>
      <c r="J1752" s="48"/>
      <c r="K1752" s="48"/>
      <c r="L1752" s="48"/>
      <c r="M1752" s="48"/>
      <c r="N1752" s="48"/>
      <c r="O1752" s="48"/>
    </row>
    <row r="1753" spans="9:15" x14ac:dyDescent="0.2">
      <c r="I1753" s="48"/>
      <c r="J1753" s="48"/>
      <c r="K1753" s="48"/>
      <c r="L1753" s="48"/>
      <c r="M1753" s="48"/>
      <c r="N1753" s="48"/>
      <c r="O1753" s="48"/>
    </row>
    <row r="1754" spans="9:15" x14ac:dyDescent="0.2">
      <c r="I1754" s="48"/>
      <c r="J1754" s="48"/>
      <c r="K1754" s="48"/>
      <c r="L1754" s="48"/>
      <c r="M1754" s="48"/>
      <c r="N1754" s="48"/>
      <c r="O1754" s="48"/>
    </row>
    <row r="1755" spans="9:15" x14ac:dyDescent="0.2">
      <c r="I1755" s="48"/>
      <c r="J1755" s="48"/>
      <c r="K1755" s="48"/>
      <c r="L1755" s="48"/>
      <c r="M1755" s="48"/>
      <c r="N1755" s="48"/>
      <c r="O1755" s="48"/>
    </row>
    <row r="1756" spans="9:15" x14ac:dyDescent="0.2">
      <c r="I1756" s="48"/>
      <c r="J1756" s="48"/>
      <c r="K1756" s="48"/>
      <c r="L1756" s="48"/>
      <c r="M1756" s="48"/>
      <c r="N1756" s="48"/>
      <c r="O1756" s="48"/>
    </row>
    <row r="1757" spans="9:15" x14ac:dyDescent="0.2">
      <c r="I1757" s="48"/>
      <c r="J1757" s="48"/>
      <c r="K1757" s="48"/>
      <c r="L1757" s="48"/>
      <c r="M1757" s="48"/>
      <c r="N1757" s="48"/>
      <c r="O1757" s="48"/>
    </row>
    <row r="1758" spans="9:15" x14ac:dyDescent="0.2">
      <c r="I1758" s="48"/>
      <c r="J1758" s="48"/>
      <c r="K1758" s="48"/>
      <c r="L1758" s="48"/>
      <c r="M1758" s="48"/>
      <c r="N1758" s="48"/>
      <c r="O1758" s="48"/>
    </row>
    <row r="1759" spans="9:15" x14ac:dyDescent="0.2">
      <c r="I1759" s="48"/>
      <c r="J1759" s="48"/>
      <c r="K1759" s="48"/>
      <c r="L1759" s="48"/>
      <c r="M1759" s="48"/>
      <c r="N1759" s="48"/>
      <c r="O1759" s="48"/>
    </row>
    <row r="1760" spans="9:15" x14ac:dyDescent="0.2">
      <c r="I1760" s="48"/>
      <c r="J1760" s="48"/>
      <c r="K1760" s="48"/>
      <c r="L1760" s="48"/>
      <c r="M1760" s="48"/>
      <c r="N1760" s="48"/>
      <c r="O1760" s="48"/>
    </row>
    <row r="1761" spans="9:15" x14ac:dyDescent="0.2">
      <c r="I1761" s="48"/>
      <c r="J1761" s="48"/>
      <c r="K1761" s="48"/>
      <c r="L1761" s="48"/>
      <c r="M1761" s="48"/>
      <c r="N1761" s="48"/>
      <c r="O1761" s="48"/>
    </row>
    <row r="1762" spans="9:15" x14ac:dyDescent="0.2">
      <c r="I1762" s="48"/>
      <c r="J1762" s="48"/>
      <c r="K1762" s="48"/>
      <c r="L1762" s="48"/>
      <c r="M1762" s="48"/>
      <c r="N1762" s="48"/>
      <c r="O1762" s="48"/>
    </row>
    <row r="1763" spans="9:15" x14ac:dyDescent="0.2">
      <c r="I1763" s="48"/>
      <c r="J1763" s="48"/>
      <c r="K1763" s="48"/>
      <c r="L1763" s="48"/>
      <c r="M1763" s="48"/>
      <c r="N1763" s="48"/>
      <c r="O1763" s="48"/>
    </row>
    <row r="1764" spans="9:15" x14ac:dyDescent="0.2">
      <c r="I1764" s="48"/>
      <c r="J1764" s="48"/>
      <c r="K1764" s="48"/>
      <c r="L1764" s="48"/>
      <c r="M1764" s="48"/>
      <c r="N1764" s="48"/>
      <c r="O1764" s="48"/>
    </row>
    <row r="1765" spans="9:15" x14ac:dyDescent="0.2">
      <c r="I1765" s="48"/>
      <c r="J1765" s="48"/>
      <c r="K1765" s="48"/>
      <c r="L1765" s="48"/>
      <c r="M1765" s="48"/>
      <c r="N1765" s="48"/>
      <c r="O1765" s="48"/>
    </row>
    <row r="1766" spans="9:15" x14ac:dyDescent="0.2">
      <c r="I1766" s="48"/>
      <c r="J1766" s="48"/>
      <c r="K1766" s="48"/>
      <c r="L1766" s="48"/>
      <c r="M1766" s="48"/>
      <c r="N1766" s="48"/>
      <c r="O1766" s="48"/>
    </row>
    <row r="1767" spans="9:15" x14ac:dyDescent="0.2">
      <c r="I1767" s="48"/>
      <c r="J1767" s="48"/>
      <c r="K1767" s="48"/>
      <c r="L1767" s="48"/>
      <c r="M1767" s="48"/>
      <c r="N1767" s="48"/>
      <c r="O1767" s="48"/>
    </row>
  </sheetData>
  <autoFilter ref="C27:H1433" xr:uid="{00000000-0001-0000-0200-000000000000}"/>
  <printOptions horizontalCentered="1"/>
  <pageMargins left="0.5" right="0.5" top="0.75" bottom="0.5" header="0.5" footer="0.25"/>
  <pageSetup scale="65" fitToWidth="0" fitToHeight="0" orientation="portrait" r:id="rId1"/>
  <headerFooter alignWithMargins="0">
    <oddHeader>&amp;RPage 2.&amp;P</oddHeader>
  </headerFooter>
  <rowBreaks count="19" manualBreakCount="19">
    <brk id="27" max="12" man="1"/>
    <brk id="104" max="12" man="1"/>
    <brk id="178" max="12" man="1"/>
    <brk id="257" max="12" man="1"/>
    <brk id="336" max="12" man="1"/>
    <brk id="407" max="12" man="1"/>
    <brk id="484" max="12" man="1"/>
    <brk id="563" max="12" man="1"/>
    <brk id="639" max="12" man="1"/>
    <brk id="705" max="12" man="1"/>
    <brk id="796" max="12" man="1"/>
    <brk id="858" max="12" man="1"/>
    <brk id="937" max="12" man="1"/>
    <brk id="1009" max="12" man="1"/>
    <brk id="1080" max="12" man="1"/>
    <brk id="1156" max="12" man="1"/>
    <brk id="1233" max="12" man="1"/>
    <brk id="1298" max="12" man="1"/>
    <brk id="1374" max="12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2"/>
  <dimension ref="A1:T1767"/>
  <sheetViews>
    <sheetView topLeftCell="A286" workbookViewId="0">
      <selection activeCell="K17" sqref="K17"/>
    </sheetView>
  </sheetViews>
  <sheetFormatPr defaultRowHeight="12" x14ac:dyDescent="0.2"/>
  <cols>
    <col min="1" max="1" width="4.85546875" style="47" customWidth="1"/>
    <col min="2" max="2" width="1.42578125" style="47" customWidth="1"/>
    <col min="3" max="3" width="7.28515625" style="47" customWidth="1"/>
    <col min="4" max="4" width="1.5703125" style="47" customWidth="1"/>
    <col min="5" max="5" width="10" style="47" customWidth="1"/>
    <col min="6" max="6" width="10.28515625" style="47" customWidth="1"/>
    <col min="7" max="7" width="4.5703125" style="49" bestFit="1" customWidth="1"/>
    <col min="8" max="8" width="14.85546875" style="47" customWidth="1"/>
    <col min="9" max="9" width="16.140625" style="2" bestFit="1" customWidth="1"/>
    <col min="10" max="10" width="14" style="47" bestFit="1" customWidth="1"/>
    <col min="11" max="12" width="13" style="47" bestFit="1" customWidth="1"/>
    <col min="13" max="13" width="12.140625" style="47" bestFit="1" customWidth="1"/>
    <col min="14" max="15" width="11" style="47" bestFit="1" customWidth="1"/>
    <col min="16" max="16" width="7.5703125" style="47" bestFit="1" customWidth="1"/>
    <col min="17" max="244" width="9.140625" style="47"/>
    <col min="245" max="245" width="4.85546875" style="47" customWidth="1"/>
    <col min="246" max="246" width="1.42578125" style="47" customWidth="1"/>
    <col min="247" max="247" width="7.28515625" style="47" customWidth="1"/>
    <col min="248" max="248" width="1.5703125" style="47" customWidth="1"/>
    <col min="249" max="249" width="8.140625" style="47" customWidth="1"/>
    <col min="250" max="250" width="12.85546875" style="47" customWidth="1"/>
    <col min="251" max="251" width="10.28515625" style="47" customWidth="1"/>
    <col min="252" max="252" width="4.5703125" style="47" bestFit="1" customWidth="1"/>
    <col min="253" max="253" width="17.7109375" style="47" customWidth="1"/>
    <col min="254" max="254" width="16.7109375" style="47" customWidth="1"/>
    <col min="255" max="255" width="14.85546875" style="47" customWidth="1"/>
    <col min="256" max="256" width="14.7109375" style="47" customWidth="1"/>
    <col min="257" max="257" width="15.85546875" style="47" customWidth="1"/>
    <col min="258" max="258" width="16.140625" style="47" bestFit="1" customWidth="1"/>
    <col min="259" max="259" width="16.28515625" style="47" bestFit="1" customWidth="1"/>
    <col min="260" max="260" width="13" style="47" bestFit="1" customWidth="1"/>
    <col min="261" max="261" width="14.5703125" style="47" bestFit="1" customWidth="1"/>
    <col min="262" max="262" width="10" style="47" bestFit="1" customWidth="1"/>
    <col min="263" max="264" width="12.140625" style="47" bestFit="1" customWidth="1"/>
    <col min="265" max="265" width="5.28515625" style="47" customWidth="1"/>
    <col min="266" max="266" width="14" style="47" bestFit="1" customWidth="1"/>
    <col min="267" max="268" width="13" style="47" bestFit="1" customWidth="1"/>
    <col min="269" max="269" width="12.140625" style="47" bestFit="1" customWidth="1"/>
    <col min="270" max="271" width="11" style="47" bestFit="1" customWidth="1"/>
    <col min="272" max="272" width="7.5703125" style="47" bestFit="1" customWidth="1"/>
    <col min="273" max="500" width="9.140625" style="47"/>
    <col min="501" max="501" width="4.85546875" style="47" customWidth="1"/>
    <col min="502" max="502" width="1.42578125" style="47" customWidth="1"/>
    <col min="503" max="503" width="7.28515625" style="47" customWidth="1"/>
    <col min="504" max="504" width="1.5703125" style="47" customWidth="1"/>
    <col min="505" max="505" width="8.140625" style="47" customWidth="1"/>
    <col min="506" max="506" width="12.85546875" style="47" customWidth="1"/>
    <col min="507" max="507" width="10.28515625" style="47" customWidth="1"/>
    <col min="508" max="508" width="4.5703125" style="47" bestFit="1" customWidth="1"/>
    <col min="509" max="509" width="17.7109375" style="47" customWidth="1"/>
    <col min="510" max="510" width="16.7109375" style="47" customWidth="1"/>
    <col min="511" max="511" width="14.85546875" style="47" customWidth="1"/>
    <col min="512" max="512" width="14.7109375" style="47" customWidth="1"/>
    <col min="513" max="513" width="15.85546875" style="47" customWidth="1"/>
    <col min="514" max="514" width="16.140625" style="47" bestFit="1" customWidth="1"/>
    <col min="515" max="515" width="16.28515625" style="47" bestFit="1" customWidth="1"/>
    <col min="516" max="516" width="13" style="47" bestFit="1" customWidth="1"/>
    <col min="517" max="517" width="14.5703125" style="47" bestFit="1" customWidth="1"/>
    <col min="518" max="518" width="10" style="47" bestFit="1" customWidth="1"/>
    <col min="519" max="520" width="12.140625" style="47" bestFit="1" customWidth="1"/>
    <col min="521" max="521" width="5.28515625" style="47" customWidth="1"/>
    <col min="522" max="522" width="14" style="47" bestFit="1" customWidth="1"/>
    <col min="523" max="524" width="13" style="47" bestFit="1" customWidth="1"/>
    <col min="525" max="525" width="12.140625" style="47" bestFit="1" customWidth="1"/>
    <col min="526" max="527" width="11" style="47" bestFit="1" customWidth="1"/>
    <col min="528" max="528" width="7.5703125" style="47" bestFit="1" customWidth="1"/>
    <col min="529" max="756" width="9.140625" style="47"/>
    <col min="757" max="757" width="4.85546875" style="47" customWidth="1"/>
    <col min="758" max="758" width="1.42578125" style="47" customWidth="1"/>
    <col min="759" max="759" width="7.28515625" style="47" customWidth="1"/>
    <col min="760" max="760" width="1.5703125" style="47" customWidth="1"/>
    <col min="761" max="761" width="8.140625" style="47" customWidth="1"/>
    <col min="762" max="762" width="12.85546875" style="47" customWidth="1"/>
    <col min="763" max="763" width="10.28515625" style="47" customWidth="1"/>
    <col min="764" max="764" width="4.5703125" style="47" bestFit="1" customWidth="1"/>
    <col min="765" max="765" width="17.7109375" style="47" customWidth="1"/>
    <col min="766" max="766" width="16.7109375" style="47" customWidth="1"/>
    <col min="767" max="767" width="14.85546875" style="47" customWidth="1"/>
    <col min="768" max="768" width="14.7109375" style="47" customWidth="1"/>
    <col min="769" max="769" width="15.85546875" style="47" customWidth="1"/>
    <col min="770" max="770" width="16.140625" style="47" bestFit="1" customWidth="1"/>
    <col min="771" max="771" width="16.28515625" style="47" bestFit="1" customWidth="1"/>
    <col min="772" max="772" width="13" style="47" bestFit="1" customWidth="1"/>
    <col min="773" max="773" width="14.5703125" style="47" bestFit="1" customWidth="1"/>
    <col min="774" max="774" width="10" style="47" bestFit="1" customWidth="1"/>
    <col min="775" max="776" width="12.140625" style="47" bestFit="1" customWidth="1"/>
    <col min="777" max="777" width="5.28515625" style="47" customWidth="1"/>
    <col min="778" max="778" width="14" style="47" bestFit="1" customWidth="1"/>
    <col min="779" max="780" width="13" style="47" bestFit="1" customWidth="1"/>
    <col min="781" max="781" width="12.140625" style="47" bestFit="1" customWidth="1"/>
    <col min="782" max="783" width="11" style="47" bestFit="1" customWidth="1"/>
    <col min="784" max="784" width="7.5703125" style="47" bestFit="1" customWidth="1"/>
    <col min="785" max="1012" width="9.140625" style="47"/>
    <col min="1013" max="1013" width="4.85546875" style="47" customWidth="1"/>
    <col min="1014" max="1014" width="1.42578125" style="47" customWidth="1"/>
    <col min="1015" max="1015" width="7.28515625" style="47" customWidth="1"/>
    <col min="1016" max="1016" width="1.5703125" style="47" customWidth="1"/>
    <col min="1017" max="1017" width="8.140625" style="47" customWidth="1"/>
    <col min="1018" max="1018" width="12.85546875" style="47" customWidth="1"/>
    <col min="1019" max="1019" width="10.28515625" style="47" customWidth="1"/>
    <col min="1020" max="1020" width="4.5703125" style="47" bestFit="1" customWidth="1"/>
    <col min="1021" max="1021" width="17.7109375" style="47" customWidth="1"/>
    <col min="1022" max="1022" width="16.7109375" style="47" customWidth="1"/>
    <col min="1023" max="1023" width="14.85546875" style="47" customWidth="1"/>
    <col min="1024" max="1024" width="14.7109375" style="47" customWidth="1"/>
    <col min="1025" max="1025" width="15.85546875" style="47" customWidth="1"/>
    <col min="1026" max="1026" width="16.140625" style="47" bestFit="1" customWidth="1"/>
    <col min="1027" max="1027" width="16.28515625" style="47" bestFit="1" customWidth="1"/>
    <col min="1028" max="1028" width="13" style="47" bestFit="1" customWidth="1"/>
    <col min="1029" max="1029" width="14.5703125" style="47" bestFit="1" customWidth="1"/>
    <col min="1030" max="1030" width="10" style="47" bestFit="1" customWidth="1"/>
    <col min="1031" max="1032" width="12.140625" style="47" bestFit="1" customWidth="1"/>
    <col min="1033" max="1033" width="5.28515625" style="47" customWidth="1"/>
    <col min="1034" max="1034" width="14" style="47" bestFit="1" customWidth="1"/>
    <col min="1035" max="1036" width="13" style="47" bestFit="1" customWidth="1"/>
    <col min="1037" max="1037" width="12.140625" style="47" bestFit="1" customWidth="1"/>
    <col min="1038" max="1039" width="11" style="47" bestFit="1" customWidth="1"/>
    <col min="1040" max="1040" width="7.5703125" style="47" bestFit="1" customWidth="1"/>
    <col min="1041" max="1268" width="9.140625" style="47"/>
    <col min="1269" max="1269" width="4.85546875" style="47" customWidth="1"/>
    <col min="1270" max="1270" width="1.42578125" style="47" customWidth="1"/>
    <col min="1271" max="1271" width="7.28515625" style="47" customWidth="1"/>
    <col min="1272" max="1272" width="1.5703125" style="47" customWidth="1"/>
    <col min="1273" max="1273" width="8.140625" style="47" customWidth="1"/>
    <col min="1274" max="1274" width="12.85546875" style="47" customWidth="1"/>
    <col min="1275" max="1275" width="10.28515625" style="47" customWidth="1"/>
    <col min="1276" max="1276" width="4.5703125" style="47" bestFit="1" customWidth="1"/>
    <col min="1277" max="1277" width="17.7109375" style="47" customWidth="1"/>
    <col min="1278" max="1278" width="16.7109375" style="47" customWidth="1"/>
    <col min="1279" max="1279" width="14.85546875" style="47" customWidth="1"/>
    <col min="1280" max="1280" width="14.7109375" style="47" customWidth="1"/>
    <col min="1281" max="1281" width="15.85546875" style="47" customWidth="1"/>
    <col min="1282" max="1282" width="16.140625" style="47" bestFit="1" customWidth="1"/>
    <col min="1283" max="1283" width="16.28515625" style="47" bestFit="1" customWidth="1"/>
    <col min="1284" max="1284" width="13" style="47" bestFit="1" customWidth="1"/>
    <col min="1285" max="1285" width="14.5703125" style="47" bestFit="1" customWidth="1"/>
    <col min="1286" max="1286" width="10" style="47" bestFit="1" customWidth="1"/>
    <col min="1287" max="1288" width="12.140625" style="47" bestFit="1" customWidth="1"/>
    <col min="1289" max="1289" width="5.28515625" style="47" customWidth="1"/>
    <col min="1290" max="1290" width="14" style="47" bestFit="1" customWidth="1"/>
    <col min="1291" max="1292" width="13" style="47" bestFit="1" customWidth="1"/>
    <col min="1293" max="1293" width="12.140625" style="47" bestFit="1" customWidth="1"/>
    <col min="1294" max="1295" width="11" style="47" bestFit="1" customWidth="1"/>
    <col min="1296" max="1296" width="7.5703125" style="47" bestFit="1" customWidth="1"/>
    <col min="1297" max="1524" width="9.140625" style="47"/>
    <col min="1525" max="1525" width="4.85546875" style="47" customWidth="1"/>
    <col min="1526" max="1526" width="1.42578125" style="47" customWidth="1"/>
    <col min="1527" max="1527" width="7.28515625" style="47" customWidth="1"/>
    <col min="1528" max="1528" width="1.5703125" style="47" customWidth="1"/>
    <col min="1529" max="1529" width="8.140625" style="47" customWidth="1"/>
    <col min="1530" max="1530" width="12.85546875" style="47" customWidth="1"/>
    <col min="1531" max="1531" width="10.28515625" style="47" customWidth="1"/>
    <col min="1532" max="1532" width="4.5703125" style="47" bestFit="1" customWidth="1"/>
    <col min="1533" max="1533" width="17.7109375" style="47" customWidth="1"/>
    <col min="1534" max="1534" width="16.7109375" style="47" customWidth="1"/>
    <col min="1535" max="1535" width="14.85546875" style="47" customWidth="1"/>
    <col min="1536" max="1536" width="14.7109375" style="47" customWidth="1"/>
    <col min="1537" max="1537" width="15.85546875" style="47" customWidth="1"/>
    <col min="1538" max="1538" width="16.140625" style="47" bestFit="1" customWidth="1"/>
    <col min="1539" max="1539" width="16.28515625" style="47" bestFit="1" customWidth="1"/>
    <col min="1540" max="1540" width="13" style="47" bestFit="1" customWidth="1"/>
    <col min="1541" max="1541" width="14.5703125" style="47" bestFit="1" customWidth="1"/>
    <col min="1542" max="1542" width="10" style="47" bestFit="1" customWidth="1"/>
    <col min="1543" max="1544" width="12.140625" style="47" bestFit="1" customWidth="1"/>
    <col min="1545" max="1545" width="5.28515625" style="47" customWidth="1"/>
    <col min="1546" max="1546" width="14" style="47" bestFit="1" customWidth="1"/>
    <col min="1547" max="1548" width="13" style="47" bestFit="1" customWidth="1"/>
    <col min="1549" max="1549" width="12.140625" style="47" bestFit="1" customWidth="1"/>
    <col min="1550" max="1551" width="11" style="47" bestFit="1" customWidth="1"/>
    <col min="1552" max="1552" width="7.5703125" style="47" bestFit="1" customWidth="1"/>
    <col min="1553" max="1780" width="9.140625" style="47"/>
    <col min="1781" max="1781" width="4.85546875" style="47" customWidth="1"/>
    <col min="1782" max="1782" width="1.42578125" style="47" customWidth="1"/>
    <col min="1783" max="1783" width="7.28515625" style="47" customWidth="1"/>
    <col min="1784" max="1784" width="1.5703125" style="47" customWidth="1"/>
    <col min="1785" max="1785" width="8.140625" style="47" customWidth="1"/>
    <col min="1786" max="1786" width="12.85546875" style="47" customWidth="1"/>
    <col min="1787" max="1787" width="10.28515625" style="47" customWidth="1"/>
    <col min="1788" max="1788" width="4.5703125" style="47" bestFit="1" customWidth="1"/>
    <col min="1789" max="1789" width="17.7109375" style="47" customWidth="1"/>
    <col min="1790" max="1790" width="16.7109375" style="47" customWidth="1"/>
    <col min="1791" max="1791" width="14.85546875" style="47" customWidth="1"/>
    <col min="1792" max="1792" width="14.7109375" style="47" customWidth="1"/>
    <col min="1793" max="1793" width="15.85546875" style="47" customWidth="1"/>
    <col min="1794" max="1794" width="16.140625" style="47" bestFit="1" customWidth="1"/>
    <col min="1795" max="1795" width="16.28515625" style="47" bestFit="1" customWidth="1"/>
    <col min="1796" max="1796" width="13" style="47" bestFit="1" customWidth="1"/>
    <col min="1797" max="1797" width="14.5703125" style="47" bestFit="1" customWidth="1"/>
    <col min="1798" max="1798" width="10" style="47" bestFit="1" customWidth="1"/>
    <col min="1799" max="1800" width="12.140625" style="47" bestFit="1" customWidth="1"/>
    <col min="1801" max="1801" width="5.28515625" style="47" customWidth="1"/>
    <col min="1802" max="1802" width="14" style="47" bestFit="1" customWidth="1"/>
    <col min="1803" max="1804" width="13" style="47" bestFit="1" customWidth="1"/>
    <col min="1805" max="1805" width="12.140625" style="47" bestFit="1" customWidth="1"/>
    <col min="1806" max="1807" width="11" style="47" bestFit="1" customWidth="1"/>
    <col min="1808" max="1808" width="7.5703125" style="47" bestFit="1" customWidth="1"/>
    <col min="1809" max="2036" width="9.140625" style="47"/>
    <col min="2037" max="2037" width="4.85546875" style="47" customWidth="1"/>
    <col min="2038" max="2038" width="1.42578125" style="47" customWidth="1"/>
    <col min="2039" max="2039" width="7.28515625" style="47" customWidth="1"/>
    <col min="2040" max="2040" width="1.5703125" style="47" customWidth="1"/>
    <col min="2041" max="2041" width="8.140625" style="47" customWidth="1"/>
    <col min="2042" max="2042" width="12.85546875" style="47" customWidth="1"/>
    <col min="2043" max="2043" width="10.28515625" style="47" customWidth="1"/>
    <col min="2044" max="2044" width="4.5703125" style="47" bestFit="1" customWidth="1"/>
    <col min="2045" max="2045" width="17.7109375" style="47" customWidth="1"/>
    <col min="2046" max="2046" width="16.7109375" style="47" customWidth="1"/>
    <col min="2047" max="2047" width="14.85546875" style="47" customWidth="1"/>
    <col min="2048" max="2048" width="14.7109375" style="47" customWidth="1"/>
    <col min="2049" max="2049" width="15.85546875" style="47" customWidth="1"/>
    <col min="2050" max="2050" width="16.140625" style="47" bestFit="1" customWidth="1"/>
    <col min="2051" max="2051" width="16.28515625" style="47" bestFit="1" customWidth="1"/>
    <col min="2052" max="2052" width="13" style="47" bestFit="1" customWidth="1"/>
    <col min="2053" max="2053" width="14.5703125" style="47" bestFit="1" customWidth="1"/>
    <col min="2054" max="2054" width="10" style="47" bestFit="1" customWidth="1"/>
    <col min="2055" max="2056" width="12.140625" style="47" bestFit="1" customWidth="1"/>
    <col min="2057" max="2057" width="5.28515625" style="47" customWidth="1"/>
    <col min="2058" max="2058" width="14" style="47" bestFit="1" customWidth="1"/>
    <col min="2059" max="2060" width="13" style="47" bestFit="1" customWidth="1"/>
    <col min="2061" max="2061" width="12.140625" style="47" bestFit="1" customWidth="1"/>
    <col min="2062" max="2063" width="11" style="47" bestFit="1" customWidth="1"/>
    <col min="2064" max="2064" width="7.5703125" style="47" bestFit="1" customWidth="1"/>
    <col min="2065" max="2292" width="9.140625" style="47"/>
    <col min="2293" max="2293" width="4.85546875" style="47" customWidth="1"/>
    <col min="2294" max="2294" width="1.42578125" style="47" customWidth="1"/>
    <col min="2295" max="2295" width="7.28515625" style="47" customWidth="1"/>
    <col min="2296" max="2296" width="1.5703125" style="47" customWidth="1"/>
    <col min="2297" max="2297" width="8.140625" style="47" customWidth="1"/>
    <col min="2298" max="2298" width="12.85546875" style="47" customWidth="1"/>
    <col min="2299" max="2299" width="10.28515625" style="47" customWidth="1"/>
    <col min="2300" max="2300" width="4.5703125" style="47" bestFit="1" customWidth="1"/>
    <col min="2301" max="2301" width="17.7109375" style="47" customWidth="1"/>
    <col min="2302" max="2302" width="16.7109375" style="47" customWidth="1"/>
    <col min="2303" max="2303" width="14.85546875" style="47" customWidth="1"/>
    <col min="2304" max="2304" width="14.7109375" style="47" customWidth="1"/>
    <col min="2305" max="2305" width="15.85546875" style="47" customWidth="1"/>
    <col min="2306" max="2306" width="16.140625" style="47" bestFit="1" customWidth="1"/>
    <col min="2307" max="2307" width="16.28515625" style="47" bestFit="1" customWidth="1"/>
    <col min="2308" max="2308" width="13" style="47" bestFit="1" customWidth="1"/>
    <col min="2309" max="2309" width="14.5703125" style="47" bestFit="1" customWidth="1"/>
    <col min="2310" max="2310" width="10" style="47" bestFit="1" customWidth="1"/>
    <col min="2311" max="2312" width="12.140625" style="47" bestFit="1" customWidth="1"/>
    <col min="2313" max="2313" width="5.28515625" style="47" customWidth="1"/>
    <col min="2314" max="2314" width="14" style="47" bestFit="1" customWidth="1"/>
    <col min="2315" max="2316" width="13" style="47" bestFit="1" customWidth="1"/>
    <col min="2317" max="2317" width="12.140625" style="47" bestFit="1" customWidth="1"/>
    <col min="2318" max="2319" width="11" style="47" bestFit="1" customWidth="1"/>
    <col min="2320" max="2320" width="7.5703125" style="47" bestFit="1" customWidth="1"/>
    <col min="2321" max="2548" width="9.140625" style="47"/>
    <col min="2549" max="2549" width="4.85546875" style="47" customWidth="1"/>
    <col min="2550" max="2550" width="1.42578125" style="47" customWidth="1"/>
    <col min="2551" max="2551" width="7.28515625" style="47" customWidth="1"/>
    <col min="2552" max="2552" width="1.5703125" style="47" customWidth="1"/>
    <col min="2553" max="2553" width="8.140625" style="47" customWidth="1"/>
    <col min="2554" max="2554" width="12.85546875" style="47" customWidth="1"/>
    <col min="2555" max="2555" width="10.28515625" style="47" customWidth="1"/>
    <col min="2556" max="2556" width="4.5703125" style="47" bestFit="1" customWidth="1"/>
    <col min="2557" max="2557" width="17.7109375" style="47" customWidth="1"/>
    <col min="2558" max="2558" width="16.7109375" style="47" customWidth="1"/>
    <col min="2559" max="2559" width="14.85546875" style="47" customWidth="1"/>
    <col min="2560" max="2560" width="14.7109375" style="47" customWidth="1"/>
    <col min="2561" max="2561" width="15.85546875" style="47" customWidth="1"/>
    <col min="2562" max="2562" width="16.140625" style="47" bestFit="1" customWidth="1"/>
    <col min="2563" max="2563" width="16.28515625" style="47" bestFit="1" customWidth="1"/>
    <col min="2564" max="2564" width="13" style="47" bestFit="1" customWidth="1"/>
    <col min="2565" max="2565" width="14.5703125" style="47" bestFit="1" customWidth="1"/>
    <col min="2566" max="2566" width="10" style="47" bestFit="1" customWidth="1"/>
    <col min="2567" max="2568" width="12.140625" style="47" bestFit="1" customWidth="1"/>
    <col min="2569" max="2569" width="5.28515625" style="47" customWidth="1"/>
    <col min="2570" max="2570" width="14" style="47" bestFit="1" customWidth="1"/>
    <col min="2571" max="2572" width="13" style="47" bestFit="1" customWidth="1"/>
    <col min="2573" max="2573" width="12.140625" style="47" bestFit="1" customWidth="1"/>
    <col min="2574" max="2575" width="11" style="47" bestFit="1" customWidth="1"/>
    <col min="2576" max="2576" width="7.5703125" style="47" bestFit="1" customWidth="1"/>
    <col min="2577" max="2804" width="9.140625" style="47"/>
    <col min="2805" max="2805" width="4.85546875" style="47" customWidth="1"/>
    <col min="2806" max="2806" width="1.42578125" style="47" customWidth="1"/>
    <col min="2807" max="2807" width="7.28515625" style="47" customWidth="1"/>
    <col min="2808" max="2808" width="1.5703125" style="47" customWidth="1"/>
    <col min="2809" max="2809" width="8.140625" style="47" customWidth="1"/>
    <col min="2810" max="2810" width="12.85546875" style="47" customWidth="1"/>
    <col min="2811" max="2811" width="10.28515625" style="47" customWidth="1"/>
    <col min="2812" max="2812" width="4.5703125" style="47" bestFit="1" customWidth="1"/>
    <col min="2813" max="2813" width="17.7109375" style="47" customWidth="1"/>
    <col min="2814" max="2814" width="16.7109375" style="47" customWidth="1"/>
    <col min="2815" max="2815" width="14.85546875" style="47" customWidth="1"/>
    <col min="2816" max="2816" width="14.7109375" style="47" customWidth="1"/>
    <col min="2817" max="2817" width="15.85546875" style="47" customWidth="1"/>
    <col min="2818" max="2818" width="16.140625" style="47" bestFit="1" customWidth="1"/>
    <col min="2819" max="2819" width="16.28515625" style="47" bestFit="1" customWidth="1"/>
    <col min="2820" max="2820" width="13" style="47" bestFit="1" customWidth="1"/>
    <col min="2821" max="2821" width="14.5703125" style="47" bestFit="1" customWidth="1"/>
    <col min="2822" max="2822" width="10" style="47" bestFit="1" customWidth="1"/>
    <col min="2823" max="2824" width="12.140625" style="47" bestFit="1" customWidth="1"/>
    <col min="2825" max="2825" width="5.28515625" style="47" customWidth="1"/>
    <col min="2826" max="2826" width="14" style="47" bestFit="1" customWidth="1"/>
    <col min="2827" max="2828" width="13" style="47" bestFit="1" customWidth="1"/>
    <col min="2829" max="2829" width="12.140625" style="47" bestFit="1" customWidth="1"/>
    <col min="2830" max="2831" width="11" style="47" bestFit="1" customWidth="1"/>
    <col min="2832" max="2832" width="7.5703125" style="47" bestFit="1" customWidth="1"/>
    <col min="2833" max="3060" width="9.140625" style="47"/>
    <col min="3061" max="3061" width="4.85546875" style="47" customWidth="1"/>
    <col min="3062" max="3062" width="1.42578125" style="47" customWidth="1"/>
    <col min="3063" max="3063" width="7.28515625" style="47" customWidth="1"/>
    <col min="3064" max="3064" width="1.5703125" style="47" customWidth="1"/>
    <col min="3065" max="3065" width="8.140625" style="47" customWidth="1"/>
    <col min="3066" max="3066" width="12.85546875" style="47" customWidth="1"/>
    <col min="3067" max="3067" width="10.28515625" style="47" customWidth="1"/>
    <col min="3068" max="3068" width="4.5703125" style="47" bestFit="1" customWidth="1"/>
    <col min="3069" max="3069" width="17.7109375" style="47" customWidth="1"/>
    <col min="3070" max="3070" width="16.7109375" style="47" customWidth="1"/>
    <col min="3071" max="3071" width="14.85546875" style="47" customWidth="1"/>
    <col min="3072" max="3072" width="14.7109375" style="47" customWidth="1"/>
    <col min="3073" max="3073" width="15.85546875" style="47" customWidth="1"/>
    <col min="3074" max="3074" width="16.140625" style="47" bestFit="1" customWidth="1"/>
    <col min="3075" max="3075" width="16.28515625" style="47" bestFit="1" customWidth="1"/>
    <col min="3076" max="3076" width="13" style="47" bestFit="1" customWidth="1"/>
    <col min="3077" max="3077" width="14.5703125" style="47" bestFit="1" customWidth="1"/>
    <col min="3078" max="3078" width="10" style="47" bestFit="1" customWidth="1"/>
    <col min="3079" max="3080" width="12.140625" style="47" bestFit="1" customWidth="1"/>
    <col min="3081" max="3081" width="5.28515625" style="47" customWidth="1"/>
    <col min="3082" max="3082" width="14" style="47" bestFit="1" customWidth="1"/>
    <col min="3083" max="3084" width="13" style="47" bestFit="1" customWidth="1"/>
    <col min="3085" max="3085" width="12.140625" style="47" bestFit="1" customWidth="1"/>
    <col min="3086" max="3087" width="11" style="47" bestFit="1" customWidth="1"/>
    <col min="3088" max="3088" width="7.5703125" style="47" bestFit="1" customWidth="1"/>
    <col min="3089" max="3316" width="9.140625" style="47"/>
    <col min="3317" max="3317" width="4.85546875" style="47" customWidth="1"/>
    <col min="3318" max="3318" width="1.42578125" style="47" customWidth="1"/>
    <col min="3319" max="3319" width="7.28515625" style="47" customWidth="1"/>
    <col min="3320" max="3320" width="1.5703125" style="47" customWidth="1"/>
    <col min="3321" max="3321" width="8.140625" style="47" customWidth="1"/>
    <col min="3322" max="3322" width="12.85546875" style="47" customWidth="1"/>
    <col min="3323" max="3323" width="10.28515625" style="47" customWidth="1"/>
    <col min="3324" max="3324" width="4.5703125" style="47" bestFit="1" customWidth="1"/>
    <col min="3325" max="3325" width="17.7109375" style="47" customWidth="1"/>
    <col min="3326" max="3326" width="16.7109375" style="47" customWidth="1"/>
    <col min="3327" max="3327" width="14.85546875" style="47" customWidth="1"/>
    <col min="3328" max="3328" width="14.7109375" style="47" customWidth="1"/>
    <col min="3329" max="3329" width="15.85546875" style="47" customWidth="1"/>
    <col min="3330" max="3330" width="16.140625" style="47" bestFit="1" customWidth="1"/>
    <col min="3331" max="3331" width="16.28515625" style="47" bestFit="1" customWidth="1"/>
    <col min="3332" max="3332" width="13" style="47" bestFit="1" customWidth="1"/>
    <col min="3333" max="3333" width="14.5703125" style="47" bestFit="1" customWidth="1"/>
    <col min="3334" max="3334" width="10" style="47" bestFit="1" customWidth="1"/>
    <col min="3335" max="3336" width="12.140625" style="47" bestFit="1" customWidth="1"/>
    <col min="3337" max="3337" width="5.28515625" style="47" customWidth="1"/>
    <col min="3338" max="3338" width="14" style="47" bestFit="1" customWidth="1"/>
    <col min="3339" max="3340" width="13" style="47" bestFit="1" customWidth="1"/>
    <col min="3341" max="3341" width="12.140625" style="47" bestFit="1" customWidth="1"/>
    <col min="3342" max="3343" width="11" style="47" bestFit="1" customWidth="1"/>
    <col min="3344" max="3344" width="7.5703125" style="47" bestFit="1" customWidth="1"/>
    <col min="3345" max="3572" width="9.140625" style="47"/>
    <col min="3573" max="3573" width="4.85546875" style="47" customWidth="1"/>
    <col min="3574" max="3574" width="1.42578125" style="47" customWidth="1"/>
    <col min="3575" max="3575" width="7.28515625" style="47" customWidth="1"/>
    <col min="3576" max="3576" width="1.5703125" style="47" customWidth="1"/>
    <col min="3577" max="3577" width="8.140625" style="47" customWidth="1"/>
    <col min="3578" max="3578" width="12.85546875" style="47" customWidth="1"/>
    <col min="3579" max="3579" width="10.28515625" style="47" customWidth="1"/>
    <col min="3580" max="3580" width="4.5703125" style="47" bestFit="1" customWidth="1"/>
    <col min="3581" max="3581" width="17.7109375" style="47" customWidth="1"/>
    <col min="3582" max="3582" width="16.7109375" style="47" customWidth="1"/>
    <col min="3583" max="3583" width="14.85546875" style="47" customWidth="1"/>
    <col min="3584" max="3584" width="14.7109375" style="47" customWidth="1"/>
    <col min="3585" max="3585" width="15.85546875" style="47" customWidth="1"/>
    <col min="3586" max="3586" width="16.140625" style="47" bestFit="1" customWidth="1"/>
    <col min="3587" max="3587" width="16.28515625" style="47" bestFit="1" customWidth="1"/>
    <col min="3588" max="3588" width="13" style="47" bestFit="1" customWidth="1"/>
    <col min="3589" max="3589" width="14.5703125" style="47" bestFit="1" customWidth="1"/>
    <col min="3590" max="3590" width="10" style="47" bestFit="1" customWidth="1"/>
    <col min="3591" max="3592" width="12.140625" style="47" bestFit="1" customWidth="1"/>
    <col min="3593" max="3593" width="5.28515625" style="47" customWidth="1"/>
    <col min="3594" max="3594" width="14" style="47" bestFit="1" customWidth="1"/>
    <col min="3595" max="3596" width="13" style="47" bestFit="1" customWidth="1"/>
    <col min="3597" max="3597" width="12.140625" style="47" bestFit="1" customWidth="1"/>
    <col min="3598" max="3599" width="11" style="47" bestFit="1" customWidth="1"/>
    <col min="3600" max="3600" width="7.5703125" style="47" bestFit="1" customWidth="1"/>
    <col min="3601" max="3828" width="9.140625" style="47"/>
    <col min="3829" max="3829" width="4.85546875" style="47" customWidth="1"/>
    <col min="3830" max="3830" width="1.42578125" style="47" customWidth="1"/>
    <col min="3831" max="3831" width="7.28515625" style="47" customWidth="1"/>
    <col min="3832" max="3832" width="1.5703125" style="47" customWidth="1"/>
    <col min="3833" max="3833" width="8.140625" style="47" customWidth="1"/>
    <col min="3834" max="3834" width="12.85546875" style="47" customWidth="1"/>
    <col min="3835" max="3835" width="10.28515625" style="47" customWidth="1"/>
    <col min="3836" max="3836" width="4.5703125" style="47" bestFit="1" customWidth="1"/>
    <col min="3837" max="3837" width="17.7109375" style="47" customWidth="1"/>
    <col min="3838" max="3838" width="16.7109375" style="47" customWidth="1"/>
    <col min="3839" max="3839" width="14.85546875" style="47" customWidth="1"/>
    <col min="3840" max="3840" width="14.7109375" style="47" customWidth="1"/>
    <col min="3841" max="3841" width="15.85546875" style="47" customWidth="1"/>
    <col min="3842" max="3842" width="16.140625" style="47" bestFit="1" customWidth="1"/>
    <col min="3843" max="3843" width="16.28515625" style="47" bestFit="1" customWidth="1"/>
    <col min="3844" max="3844" width="13" style="47" bestFit="1" customWidth="1"/>
    <col min="3845" max="3845" width="14.5703125" style="47" bestFit="1" customWidth="1"/>
    <col min="3846" max="3846" width="10" style="47" bestFit="1" customWidth="1"/>
    <col min="3847" max="3848" width="12.140625" style="47" bestFit="1" customWidth="1"/>
    <col min="3849" max="3849" width="5.28515625" style="47" customWidth="1"/>
    <col min="3850" max="3850" width="14" style="47" bestFit="1" customWidth="1"/>
    <col min="3851" max="3852" width="13" style="47" bestFit="1" customWidth="1"/>
    <col min="3853" max="3853" width="12.140625" style="47" bestFit="1" customWidth="1"/>
    <col min="3854" max="3855" width="11" style="47" bestFit="1" customWidth="1"/>
    <col min="3856" max="3856" width="7.5703125" style="47" bestFit="1" customWidth="1"/>
    <col min="3857" max="4084" width="9.140625" style="47"/>
    <col min="4085" max="4085" width="4.85546875" style="47" customWidth="1"/>
    <col min="4086" max="4086" width="1.42578125" style="47" customWidth="1"/>
    <col min="4087" max="4087" width="7.28515625" style="47" customWidth="1"/>
    <col min="4088" max="4088" width="1.5703125" style="47" customWidth="1"/>
    <col min="4089" max="4089" width="8.140625" style="47" customWidth="1"/>
    <col min="4090" max="4090" width="12.85546875" style="47" customWidth="1"/>
    <col min="4091" max="4091" width="10.28515625" style="47" customWidth="1"/>
    <col min="4092" max="4092" width="4.5703125" style="47" bestFit="1" customWidth="1"/>
    <col min="4093" max="4093" width="17.7109375" style="47" customWidth="1"/>
    <col min="4094" max="4094" width="16.7109375" style="47" customWidth="1"/>
    <col min="4095" max="4095" width="14.85546875" style="47" customWidth="1"/>
    <col min="4096" max="4096" width="14.7109375" style="47" customWidth="1"/>
    <col min="4097" max="4097" width="15.85546875" style="47" customWidth="1"/>
    <col min="4098" max="4098" width="16.140625" style="47" bestFit="1" customWidth="1"/>
    <col min="4099" max="4099" width="16.28515625" style="47" bestFit="1" customWidth="1"/>
    <col min="4100" max="4100" width="13" style="47" bestFit="1" customWidth="1"/>
    <col min="4101" max="4101" width="14.5703125" style="47" bestFit="1" customWidth="1"/>
    <col min="4102" max="4102" width="10" style="47" bestFit="1" customWidth="1"/>
    <col min="4103" max="4104" width="12.140625" style="47" bestFit="1" customWidth="1"/>
    <col min="4105" max="4105" width="5.28515625" style="47" customWidth="1"/>
    <col min="4106" max="4106" width="14" style="47" bestFit="1" customWidth="1"/>
    <col min="4107" max="4108" width="13" style="47" bestFit="1" customWidth="1"/>
    <col min="4109" max="4109" width="12.140625" style="47" bestFit="1" customWidth="1"/>
    <col min="4110" max="4111" width="11" style="47" bestFit="1" customWidth="1"/>
    <col min="4112" max="4112" width="7.5703125" style="47" bestFit="1" customWidth="1"/>
    <col min="4113" max="4340" width="9.140625" style="47"/>
    <col min="4341" max="4341" width="4.85546875" style="47" customWidth="1"/>
    <col min="4342" max="4342" width="1.42578125" style="47" customWidth="1"/>
    <col min="4343" max="4343" width="7.28515625" style="47" customWidth="1"/>
    <col min="4344" max="4344" width="1.5703125" style="47" customWidth="1"/>
    <col min="4345" max="4345" width="8.140625" style="47" customWidth="1"/>
    <col min="4346" max="4346" width="12.85546875" style="47" customWidth="1"/>
    <col min="4347" max="4347" width="10.28515625" style="47" customWidth="1"/>
    <col min="4348" max="4348" width="4.5703125" style="47" bestFit="1" customWidth="1"/>
    <col min="4349" max="4349" width="17.7109375" style="47" customWidth="1"/>
    <col min="4350" max="4350" width="16.7109375" style="47" customWidth="1"/>
    <col min="4351" max="4351" width="14.85546875" style="47" customWidth="1"/>
    <col min="4352" max="4352" width="14.7109375" style="47" customWidth="1"/>
    <col min="4353" max="4353" width="15.85546875" style="47" customWidth="1"/>
    <col min="4354" max="4354" width="16.140625" style="47" bestFit="1" customWidth="1"/>
    <col min="4355" max="4355" width="16.28515625" style="47" bestFit="1" customWidth="1"/>
    <col min="4356" max="4356" width="13" style="47" bestFit="1" customWidth="1"/>
    <col min="4357" max="4357" width="14.5703125" style="47" bestFit="1" customWidth="1"/>
    <col min="4358" max="4358" width="10" style="47" bestFit="1" customWidth="1"/>
    <col min="4359" max="4360" width="12.140625" style="47" bestFit="1" customWidth="1"/>
    <col min="4361" max="4361" width="5.28515625" style="47" customWidth="1"/>
    <col min="4362" max="4362" width="14" style="47" bestFit="1" customWidth="1"/>
    <col min="4363" max="4364" width="13" style="47" bestFit="1" customWidth="1"/>
    <col min="4365" max="4365" width="12.140625" style="47" bestFit="1" customWidth="1"/>
    <col min="4366" max="4367" width="11" style="47" bestFit="1" customWidth="1"/>
    <col min="4368" max="4368" width="7.5703125" style="47" bestFit="1" customWidth="1"/>
    <col min="4369" max="4596" width="9.140625" style="47"/>
    <col min="4597" max="4597" width="4.85546875" style="47" customWidth="1"/>
    <col min="4598" max="4598" width="1.42578125" style="47" customWidth="1"/>
    <col min="4599" max="4599" width="7.28515625" style="47" customWidth="1"/>
    <col min="4600" max="4600" width="1.5703125" style="47" customWidth="1"/>
    <col min="4601" max="4601" width="8.140625" style="47" customWidth="1"/>
    <col min="4602" max="4602" width="12.85546875" style="47" customWidth="1"/>
    <col min="4603" max="4603" width="10.28515625" style="47" customWidth="1"/>
    <col min="4604" max="4604" width="4.5703125" style="47" bestFit="1" customWidth="1"/>
    <col min="4605" max="4605" width="17.7109375" style="47" customWidth="1"/>
    <col min="4606" max="4606" width="16.7109375" style="47" customWidth="1"/>
    <col min="4607" max="4607" width="14.85546875" style="47" customWidth="1"/>
    <col min="4608" max="4608" width="14.7109375" style="47" customWidth="1"/>
    <col min="4609" max="4609" width="15.85546875" style="47" customWidth="1"/>
    <col min="4610" max="4610" width="16.140625" style="47" bestFit="1" customWidth="1"/>
    <col min="4611" max="4611" width="16.28515625" style="47" bestFit="1" customWidth="1"/>
    <col min="4612" max="4612" width="13" style="47" bestFit="1" customWidth="1"/>
    <col min="4613" max="4613" width="14.5703125" style="47" bestFit="1" customWidth="1"/>
    <col min="4614" max="4614" width="10" style="47" bestFit="1" customWidth="1"/>
    <col min="4615" max="4616" width="12.140625" style="47" bestFit="1" customWidth="1"/>
    <col min="4617" max="4617" width="5.28515625" style="47" customWidth="1"/>
    <col min="4618" max="4618" width="14" style="47" bestFit="1" customWidth="1"/>
    <col min="4619" max="4620" width="13" style="47" bestFit="1" customWidth="1"/>
    <col min="4621" max="4621" width="12.140625" style="47" bestFit="1" customWidth="1"/>
    <col min="4622" max="4623" width="11" style="47" bestFit="1" customWidth="1"/>
    <col min="4624" max="4624" width="7.5703125" style="47" bestFit="1" customWidth="1"/>
    <col min="4625" max="4852" width="9.140625" style="47"/>
    <col min="4853" max="4853" width="4.85546875" style="47" customWidth="1"/>
    <col min="4854" max="4854" width="1.42578125" style="47" customWidth="1"/>
    <col min="4855" max="4855" width="7.28515625" style="47" customWidth="1"/>
    <col min="4856" max="4856" width="1.5703125" style="47" customWidth="1"/>
    <col min="4857" max="4857" width="8.140625" style="47" customWidth="1"/>
    <col min="4858" max="4858" width="12.85546875" style="47" customWidth="1"/>
    <col min="4859" max="4859" width="10.28515625" style="47" customWidth="1"/>
    <col min="4860" max="4860" width="4.5703125" style="47" bestFit="1" customWidth="1"/>
    <col min="4861" max="4861" width="17.7109375" style="47" customWidth="1"/>
    <col min="4862" max="4862" width="16.7109375" style="47" customWidth="1"/>
    <col min="4863" max="4863" width="14.85546875" style="47" customWidth="1"/>
    <col min="4864" max="4864" width="14.7109375" style="47" customWidth="1"/>
    <col min="4865" max="4865" width="15.85546875" style="47" customWidth="1"/>
    <col min="4866" max="4866" width="16.140625" style="47" bestFit="1" customWidth="1"/>
    <col min="4867" max="4867" width="16.28515625" style="47" bestFit="1" customWidth="1"/>
    <col min="4868" max="4868" width="13" style="47" bestFit="1" customWidth="1"/>
    <col min="4869" max="4869" width="14.5703125" style="47" bestFit="1" customWidth="1"/>
    <col min="4870" max="4870" width="10" style="47" bestFit="1" customWidth="1"/>
    <col min="4871" max="4872" width="12.140625" style="47" bestFit="1" customWidth="1"/>
    <col min="4873" max="4873" width="5.28515625" style="47" customWidth="1"/>
    <col min="4874" max="4874" width="14" style="47" bestFit="1" customWidth="1"/>
    <col min="4875" max="4876" width="13" style="47" bestFit="1" customWidth="1"/>
    <col min="4877" max="4877" width="12.140625" style="47" bestFit="1" customWidth="1"/>
    <col min="4878" max="4879" width="11" style="47" bestFit="1" customWidth="1"/>
    <col min="4880" max="4880" width="7.5703125" style="47" bestFit="1" customWidth="1"/>
    <col min="4881" max="5108" width="9.140625" style="47"/>
    <col min="5109" max="5109" width="4.85546875" style="47" customWidth="1"/>
    <col min="5110" max="5110" width="1.42578125" style="47" customWidth="1"/>
    <col min="5111" max="5111" width="7.28515625" style="47" customWidth="1"/>
    <col min="5112" max="5112" width="1.5703125" style="47" customWidth="1"/>
    <col min="5113" max="5113" width="8.140625" style="47" customWidth="1"/>
    <col min="5114" max="5114" width="12.85546875" style="47" customWidth="1"/>
    <col min="5115" max="5115" width="10.28515625" style="47" customWidth="1"/>
    <col min="5116" max="5116" width="4.5703125" style="47" bestFit="1" customWidth="1"/>
    <col min="5117" max="5117" width="17.7109375" style="47" customWidth="1"/>
    <col min="5118" max="5118" width="16.7109375" style="47" customWidth="1"/>
    <col min="5119" max="5119" width="14.85546875" style="47" customWidth="1"/>
    <col min="5120" max="5120" width="14.7109375" style="47" customWidth="1"/>
    <col min="5121" max="5121" width="15.85546875" style="47" customWidth="1"/>
    <col min="5122" max="5122" width="16.140625" style="47" bestFit="1" customWidth="1"/>
    <col min="5123" max="5123" width="16.28515625" style="47" bestFit="1" customWidth="1"/>
    <col min="5124" max="5124" width="13" style="47" bestFit="1" customWidth="1"/>
    <col min="5125" max="5125" width="14.5703125" style="47" bestFit="1" customWidth="1"/>
    <col min="5126" max="5126" width="10" style="47" bestFit="1" customWidth="1"/>
    <col min="5127" max="5128" width="12.140625" style="47" bestFit="1" customWidth="1"/>
    <col min="5129" max="5129" width="5.28515625" style="47" customWidth="1"/>
    <col min="5130" max="5130" width="14" style="47" bestFit="1" customWidth="1"/>
    <col min="5131" max="5132" width="13" style="47" bestFit="1" customWidth="1"/>
    <col min="5133" max="5133" width="12.140625" style="47" bestFit="1" customWidth="1"/>
    <col min="5134" max="5135" width="11" style="47" bestFit="1" customWidth="1"/>
    <col min="5136" max="5136" width="7.5703125" style="47" bestFit="1" customWidth="1"/>
    <col min="5137" max="5364" width="9.140625" style="47"/>
    <col min="5365" max="5365" width="4.85546875" style="47" customWidth="1"/>
    <col min="5366" max="5366" width="1.42578125" style="47" customWidth="1"/>
    <col min="5367" max="5367" width="7.28515625" style="47" customWidth="1"/>
    <col min="5368" max="5368" width="1.5703125" style="47" customWidth="1"/>
    <col min="5369" max="5369" width="8.140625" style="47" customWidth="1"/>
    <col min="5370" max="5370" width="12.85546875" style="47" customWidth="1"/>
    <col min="5371" max="5371" width="10.28515625" style="47" customWidth="1"/>
    <col min="5372" max="5372" width="4.5703125" style="47" bestFit="1" customWidth="1"/>
    <col min="5373" max="5373" width="17.7109375" style="47" customWidth="1"/>
    <col min="5374" max="5374" width="16.7109375" style="47" customWidth="1"/>
    <col min="5375" max="5375" width="14.85546875" style="47" customWidth="1"/>
    <col min="5376" max="5376" width="14.7109375" style="47" customWidth="1"/>
    <col min="5377" max="5377" width="15.85546875" style="47" customWidth="1"/>
    <col min="5378" max="5378" width="16.140625" style="47" bestFit="1" customWidth="1"/>
    <col min="5379" max="5379" width="16.28515625" style="47" bestFit="1" customWidth="1"/>
    <col min="5380" max="5380" width="13" style="47" bestFit="1" customWidth="1"/>
    <col min="5381" max="5381" width="14.5703125" style="47" bestFit="1" customWidth="1"/>
    <col min="5382" max="5382" width="10" style="47" bestFit="1" customWidth="1"/>
    <col min="5383" max="5384" width="12.140625" style="47" bestFit="1" customWidth="1"/>
    <col min="5385" max="5385" width="5.28515625" style="47" customWidth="1"/>
    <col min="5386" max="5386" width="14" style="47" bestFit="1" customWidth="1"/>
    <col min="5387" max="5388" width="13" style="47" bestFit="1" customWidth="1"/>
    <col min="5389" max="5389" width="12.140625" style="47" bestFit="1" customWidth="1"/>
    <col min="5390" max="5391" width="11" style="47" bestFit="1" customWidth="1"/>
    <col min="5392" max="5392" width="7.5703125" style="47" bestFit="1" customWidth="1"/>
    <col min="5393" max="5620" width="9.140625" style="47"/>
    <col min="5621" max="5621" width="4.85546875" style="47" customWidth="1"/>
    <col min="5622" max="5622" width="1.42578125" style="47" customWidth="1"/>
    <col min="5623" max="5623" width="7.28515625" style="47" customWidth="1"/>
    <col min="5624" max="5624" width="1.5703125" style="47" customWidth="1"/>
    <col min="5625" max="5625" width="8.140625" style="47" customWidth="1"/>
    <col min="5626" max="5626" width="12.85546875" style="47" customWidth="1"/>
    <col min="5627" max="5627" width="10.28515625" style="47" customWidth="1"/>
    <col min="5628" max="5628" width="4.5703125" style="47" bestFit="1" customWidth="1"/>
    <col min="5629" max="5629" width="17.7109375" style="47" customWidth="1"/>
    <col min="5630" max="5630" width="16.7109375" style="47" customWidth="1"/>
    <col min="5631" max="5631" width="14.85546875" style="47" customWidth="1"/>
    <col min="5632" max="5632" width="14.7109375" style="47" customWidth="1"/>
    <col min="5633" max="5633" width="15.85546875" style="47" customWidth="1"/>
    <col min="5634" max="5634" width="16.140625" style="47" bestFit="1" customWidth="1"/>
    <col min="5635" max="5635" width="16.28515625" style="47" bestFit="1" customWidth="1"/>
    <col min="5636" max="5636" width="13" style="47" bestFit="1" customWidth="1"/>
    <col min="5637" max="5637" width="14.5703125" style="47" bestFit="1" customWidth="1"/>
    <col min="5638" max="5638" width="10" style="47" bestFit="1" customWidth="1"/>
    <col min="5639" max="5640" width="12.140625" style="47" bestFit="1" customWidth="1"/>
    <col min="5641" max="5641" width="5.28515625" style="47" customWidth="1"/>
    <col min="5642" max="5642" width="14" style="47" bestFit="1" customWidth="1"/>
    <col min="5643" max="5644" width="13" style="47" bestFit="1" customWidth="1"/>
    <col min="5645" max="5645" width="12.140625" style="47" bestFit="1" customWidth="1"/>
    <col min="5646" max="5647" width="11" style="47" bestFit="1" customWidth="1"/>
    <col min="5648" max="5648" width="7.5703125" style="47" bestFit="1" customWidth="1"/>
    <col min="5649" max="5876" width="9.140625" style="47"/>
    <col min="5877" max="5877" width="4.85546875" style="47" customWidth="1"/>
    <col min="5878" max="5878" width="1.42578125" style="47" customWidth="1"/>
    <col min="5879" max="5879" width="7.28515625" style="47" customWidth="1"/>
    <col min="5880" max="5880" width="1.5703125" style="47" customWidth="1"/>
    <col min="5881" max="5881" width="8.140625" style="47" customWidth="1"/>
    <col min="5882" max="5882" width="12.85546875" style="47" customWidth="1"/>
    <col min="5883" max="5883" width="10.28515625" style="47" customWidth="1"/>
    <col min="5884" max="5884" width="4.5703125" style="47" bestFit="1" customWidth="1"/>
    <col min="5885" max="5885" width="17.7109375" style="47" customWidth="1"/>
    <col min="5886" max="5886" width="16.7109375" style="47" customWidth="1"/>
    <col min="5887" max="5887" width="14.85546875" style="47" customWidth="1"/>
    <col min="5888" max="5888" width="14.7109375" style="47" customWidth="1"/>
    <col min="5889" max="5889" width="15.85546875" style="47" customWidth="1"/>
    <col min="5890" max="5890" width="16.140625" style="47" bestFit="1" customWidth="1"/>
    <col min="5891" max="5891" width="16.28515625" style="47" bestFit="1" customWidth="1"/>
    <col min="5892" max="5892" width="13" style="47" bestFit="1" customWidth="1"/>
    <col min="5893" max="5893" width="14.5703125" style="47" bestFit="1" customWidth="1"/>
    <col min="5894" max="5894" width="10" style="47" bestFit="1" customWidth="1"/>
    <col min="5895" max="5896" width="12.140625" style="47" bestFit="1" customWidth="1"/>
    <col min="5897" max="5897" width="5.28515625" style="47" customWidth="1"/>
    <col min="5898" max="5898" width="14" style="47" bestFit="1" customWidth="1"/>
    <col min="5899" max="5900" width="13" style="47" bestFit="1" customWidth="1"/>
    <col min="5901" max="5901" width="12.140625" style="47" bestFit="1" customWidth="1"/>
    <col min="5902" max="5903" width="11" style="47" bestFit="1" customWidth="1"/>
    <col min="5904" max="5904" width="7.5703125" style="47" bestFit="1" customWidth="1"/>
    <col min="5905" max="6132" width="9.140625" style="47"/>
    <col min="6133" max="6133" width="4.85546875" style="47" customWidth="1"/>
    <col min="6134" max="6134" width="1.42578125" style="47" customWidth="1"/>
    <col min="6135" max="6135" width="7.28515625" style="47" customWidth="1"/>
    <col min="6136" max="6136" width="1.5703125" style="47" customWidth="1"/>
    <col min="6137" max="6137" width="8.140625" style="47" customWidth="1"/>
    <col min="6138" max="6138" width="12.85546875" style="47" customWidth="1"/>
    <col min="6139" max="6139" width="10.28515625" style="47" customWidth="1"/>
    <col min="6140" max="6140" width="4.5703125" style="47" bestFit="1" customWidth="1"/>
    <col min="6141" max="6141" width="17.7109375" style="47" customWidth="1"/>
    <col min="6142" max="6142" width="16.7109375" style="47" customWidth="1"/>
    <col min="6143" max="6143" width="14.85546875" style="47" customWidth="1"/>
    <col min="6144" max="6144" width="14.7109375" style="47" customWidth="1"/>
    <col min="6145" max="6145" width="15.85546875" style="47" customWidth="1"/>
    <col min="6146" max="6146" width="16.140625" style="47" bestFit="1" customWidth="1"/>
    <col min="6147" max="6147" width="16.28515625" style="47" bestFit="1" customWidth="1"/>
    <col min="6148" max="6148" width="13" style="47" bestFit="1" customWidth="1"/>
    <col min="6149" max="6149" width="14.5703125" style="47" bestFit="1" customWidth="1"/>
    <col min="6150" max="6150" width="10" style="47" bestFit="1" customWidth="1"/>
    <col min="6151" max="6152" width="12.140625" style="47" bestFit="1" customWidth="1"/>
    <col min="6153" max="6153" width="5.28515625" style="47" customWidth="1"/>
    <col min="6154" max="6154" width="14" style="47" bestFit="1" customWidth="1"/>
    <col min="6155" max="6156" width="13" style="47" bestFit="1" customWidth="1"/>
    <col min="6157" max="6157" width="12.140625" style="47" bestFit="1" customWidth="1"/>
    <col min="6158" max="6159" width="11" style="47" bestFit="1" customWidth="1"/>
    <col min="6160" max="6160" width="7.5703125" style="47" bestFit="1" customWidth="1"/>
    <col min="6161" max="6388" width="9.140625" style="47"/>
    <col min="6389" max="6389" width="4.85546875" style="47" customWidth="1"/>
    <col min="6390" max="6390" width="1.42578125" style="47" customWidth="1"/>
    <col min="6391" max="6391" width="7.28515625" style="47" customWidth="1"/>
    <col min="6392" max="6392" width="1.5703125" style="47" customWidth="1"/>
    <col min="6393" max="6393" width="8.140625" style="47" customWidth="1"/>
    <col min="6394" max="6394" width="12.85546875" style="47" customWidth="1"/>
    <col min="6395" max="6395" width="10.28515625" style="47" customWidth="1"/>
    <col min="6396" max="6396" width="4.5703125" style="47" bestFit="1" customWidth="1"/>
    <col min="6397" max="6397" width="17.7109375" style="47" customWidth="1"/>
    <col min="6398" max="6398" width="16.7109375" style="47" customWidth="1"/>
    <col min="6399" max="6399" width="14.85546875" style="47" customWidth="1"/>
    <col min="6400" max="6400" width="14.7109375" style="47" customWidth="1"/>
    <col min="6401" max="6401" width="15.85546875" style="47" customWidth="1"/>
    <col min="6402" max="6402" width="16.140625" style="47" bestFit="1" customWidth="1"/>
    <col min="6403" max="6403" width="16.28515625" style="47" bestFit="1" customWidth="1"/>
    <col min="6404" max="6404" width="13" style="47" bestFit="1" customWidth="1"/>
    <col min="6405" max="6405" width="14.5703125" style="47" bestFit="1" customWidth="1"/>
    <col min="6406" max="6406" width="10" style="47" bestFit="1" customWidth="1"/>
    <col min="6407" max="6408" width="12.140625" style="47" bestFit="1" customWidth="1"/>
    <col min="6409" max="6409" width="5.28515625" style="47" customWidth="1"/>
    <col min="6410" max="6410" width="14" style="47" bestFit="1" customWidth="1"/>
    <col min="6411" max="6412" width="13" style="47" bestFit="1" customWidth="1"/>
    <col min="6413" max="6413" width="12.140625" style="47" bestFit="1" customWidth="1"/>
    <col min="6414" max="6415" width="11" style="47" bestFit="1" customWidth="1"/>
    <col min="6416" max="6416" width="7.5703125" style="47" bestFit="1" customWidth="1"/>
    <col min="6417" max="6644" width="9.140625" style="47"/>
    <col min="6645" max="6645" width="4.85546875" style="47" customWidth="1"/>
    <col min="6646" max="6646" width="1.42578125" style="47" customWidth="1"/>
    <col min="6647" max="6647" width="7.28515625" style="47" customWidth="1"/>
    <col min="6648" max="6648" width="1.5703125" style="47" customWidth="1"/>
    <col min="6649" max="6649" width="8.140625" style="47" customWidth="1"/>
    <col min="6650" max="6650" width="12.85546875" style="47" customWidth="1"/>
    <col min="6651" max="6651" width="10.28515625" style="47" customWidth="1"/>
    <col min="6652" max="6652" width="4.5703125" style="47" bestFit="1" customWidth="1"/>
    <col min="6653" max="6653" width="17.7109375" style="47" customWidth="1"/>
    <col min="6654" max="6654" width="16.7109375" style="47" customWidth="1"/>
    <col min="6655" max="6655" width="14.85546875" style="47" customWidth="1"/>
    <col min="6656" max="6656" width="14.7109375" style="47" customWidth="1"/>
    <col min="6657" max="6657" width="15.85546875" style="47" customWidth="1"/>
    <col min="6658" max="6658" width="16.140625" style="47" bestFit="1" customWidth="1"/>
    <col min="6659" max="6659" width="16.28515625" style="47" bestFit="1" customWidth="1"/>
    <col min="6660" max="6660" width="13" style="47" bestFit="1" customWidth="1"/>
    <col min="6661" max="6661" width="14.5703125" style="47" bestFit="1" customWidth="1"/>
    <col min="6662" max="6662" width="10" style="47" bestFit="1" customWidth="1"/>
    <col min="6663" max="6664" width="12.140625" style="47" bestFit="1" customWidth="1"/>
    <col min="6665" max="6665" width="5.28515625" style="47" customWidth="1"/>
    <col min="6666" max="6666" width="14" style="47" bestFit="1" customWidth="1"/>
    <col min="6667" max="6668" width="13" style="47" bestFit="1" customWidth="1"/>
    <col min="6669" max="6669" width="12.140625" style="47" bestFit="1" customWidth="1"/>
    <col min="6670" max="6671" width="11" style="47" bestFit="1" customWidth="1"/>
    <col min="6672" max="6672" width="7.5703125" style="47" bestFit="1" customWidth="1"/>
    <col min="6673" max="6900" width="9.140625" style="47"/>
    <col min="6901" max="6901" width="4.85546875" style="47" customWidth="1"/>
    <col min="6902" max="6902" width="1.42578125" style="47" customWidth="1"/>
    <col min="6903" max="6903" width="7.28515625" style="47" customWidth="1"/>
    <col min="6904" max="6904" width="1.5703125" style="47" customWidth="1"/>
    <col min="6905" max="6905" width="8.140625" style="47" customWidth="1"/>
    <col min="6906" max="6906" width="12.85546875" style="47" customWidth="1"/>
    <col min="6907" max="6907" width="10.28515625" style="47" customWidth="1"/>
    <col min="6908" max="6908" width="4.5703125" style="47" bestFit="1" customWidth="1"/>
    <col min="6909" max="6909" width="17.7109375" style="47" customWidth="1"/>
    <col min="6910" max="6910" width="16.7109375" style="47" customWidth="1"/>
    <col min="6911" max="6911" width="14.85546875" style="47" customWidth="1"/>
    <col min="6912" max="6912" width="14.7109375" style="47" customWidth="1"/>
    <col min="6913" max="6913" width="15.85546875" style="47" customWidth="1"/>
    <col min="6914" max="6914" width="16.140625" style="47" bestFit="1" customWidth="1"/>
    <col min="6915" max="6915" width="16.28515625" style="47" bestFit="1" customWidth="1"/>
    <col min="6916" max="6916" width="13" style="47" bestFit="1" customWidth="1"/>
    <col min="6917" max="6917" width="14.5703125" style="47" bestFit="1" customWidth="1"/>
    <col min="6918" max="6918" width="10" style="47" bestFit="1" customWidth="1"/>
    <col min="6919" max="6920" width="12.140625" style="47" bestFit="1" customWidth="1"/>
    <col min="6921" max="6921" width="5.28515625" style="47" customWidth="1"/>
    <col min="6922" max="6922" width="14" style="47" bestFit="1" customWidth="1"/>
    <col min="6923" max="6924" width="13" style="47" bestFit="1" customWidth="1"/>
    <col min="6925" max="6925" width="12.140625" style="47" bestFit="1" customWidth="1"/>
    <col min="6926" max="6927" width="11" style="47" bestFit="1" customWidth="1"/>
    <col min="6928" max="6928" width="7.5703125" style="47" bestFit="1" customWidth="1"/>
    <col min="6929" max="7156" width="9.140625" style="47"/>
    <col min="7157" max="7157" width="4.85546875" style="47" customWidth="1"/>
    <col min="7158" max="7158" width="1.42578125" style="47" customWidth="1"/>
    <col min="7159" max="7159" width="7.28515625" style="47" customWidth="1"/>
    <col min="7160" max="7160" width="1.5703125" style="47" customWidth="1"/>
    <col min="7161" max="7161" width="8.140625" style="47" customWidth="1"/>
    <col min="7162" max="7162" width="12.85546875" style="47" customWidth="1"/>
    <col min="7163" max="7163" width="10.28515625" style="47" customWidth="1"/>
    <col min="7164" max="7164" width="4.5703125" style="47" bestFit="1" customWidth="1"/>
    <col min="7165" max="7165" width="17.7109375" style="47" customWidth="1"/>
    <col min="7166" max="7166" width="16.7109375" style="47" customWidth="1"/>
    <col min="7167" max="7167" width="14.85546875" style="47" customWidth="1"/>
    <col min="7168" max="7168" width="14.7109375" style="47" customWidth="1"/>
    <col min="7169" max="7169" width="15.85546875" style="47" customWidth="1"/>
    <col min="7170" max="7170" width="16.140625" style="47" bestFit="1" customWidth="1"/>
    <col min="7171" max="7171" width="16.28515625" style="47" bestFit="1" customWidth="1"/>
    <col min="7172" max="7172" width="13" style="47" bestFit="1" customWidth="1"/>
    <col min="7173" max="7173" width="14.5703125" style="47" bestFit="1" customWidth="1"/>
    <col min="7174" max="7174" width="10" style="47" bestFit="1" customWidth="1"/>
    <col min="7175" max="7176" width="12.140625" style="47" bestFit="1" customWidth="1"/>
    <col min="7177" max="7177" width="5.28515625" style="47" customWidth="1"/>
    <col min="7178" max="7178" width="14" style="47" bestFit="1" customWidth="1"/>
    <col min="7179" max="7180" width="13" style="47" bestFit="1" customWidth="1"/>
    <col min="7181" max="7181" width="12.140625" style="47" bestFit="1" customWidth="1"/>
    <col min="7182" max="7183" width="11" style="47" bestFit="1" customWidth="1"/>
    <col min="7184" max="7184" width="7.5703125" style="47" bestFit="1" customWidth="1"/>
    <col min="7185" max="7412" width="9.140625" style="47"/>
    <col min="7413" max="7413" width="4.85546875" style="47" customWidth="1"/>
    <col min="7414" max="7414" width="1.42578125" style="47" customWidth="1"/>
    <col min="7415" max="7415" width="7.28515625" style="47" customWidth="1"/>
    <col min="7416" max="7416" width="1.5703125" style="47" customWidth="1"/>
    <col min="7417" max="7417" width="8.140625" style="47" customWidth="1"/>
    <col min="7418" max="7418" width="12.85546875" style="47" customWidth="1"/>
    <col min="7419" max="7419" width="10.28515625" style="47" customWidth="1"/>
    <col min="7420" max="7420" width="4.5703125" style="47" bestFit="1" customWidth="1"/>
    <col min="7421" max="7421" width="17.7109375" style="47" customWidth="1"/>
    <col min="7422" max="7422" width="16.7109375" style="47" customWidth="1"/>
    <col min="7423" max="7423" width="14.85546875" style="47" customWidth="1"/>
    <col min="7424" max="7424" width="14.7109375" style="47" customWidth="1"/>
    <col min="7425" max="7425" width="15.85546875" style="47" customWidth="1"/>
    <col min="7426" max="7426" width="16.140625" style="47" bestFit="1" customWidth="1"/>
    <col min="7427" max="7427" width="16.28515625" style="47" bestFit="1" customWidth="1"/>
    <col min="7428" max="7428" width="13" style="47" bestFit="1" customWidth="1"/>
    <col min="7429" max="7429" width="14.5703125" style="47" bestFit="1" customWidth="1"/>
    <col min="7430" max="7430" width="10" style="47" bestFit="1" customWidth="1"/>
    <col min="7431" max="7432" width="12.140625" style="47" bestFit="1" customWidth="1"/>
    <col min="7433" max="7433" width="5.28515625" style="47" customWidth="1"/>
    <col min="7434" max="7434" width="14" style="47" bestFit="1" customWidth="1"/>
    <col min="7435" max="7436" width="13" style="47" bestFit="1" customWidth="1"/>
    <col min="7437" max="7437" width="12.140625" style="47" bestFit="1" customWidth="1"/>
    <col min="7438" max="7439" width="11" style="47" bestFit="1" customWidth="1"/>
    <col min="7440" max="7440" width="7.5703125" style="47" bestFit="1" customWidth="1"/>
    <col min="7441" max="7668" width="9.140625" style="47"/>
    <col min="7669" max="7669" width="4.85546875" style="47" customWidth="1"/>
    <col min="7670" max="7670" width="1.42578125" style="47" customWidth="1"/>
    <col min="7671" max="7671" width="7.28515625" style="47" customWidth="1"/>
    <col min="7672" max="7672" width="1.5703125" style="47" customWidth="1"/>
    <col min="7673" max="7673" width="8.140625" style="47" customWidth="1"/>
    <col min="7674" max="7674" width="12.85546875" style="47" customWidth="1"/>
    <col min="7675" max="7675" width="10.28515625" style="47" customWidth="1"/>
    <col min="7676" max="7676" width="4.5703125" style="47" bestFit="1" customWidth="1"/>
    <col min="7677" max="7677" width="17.7109375" style="47" customWidth="1"/>
    <col min="7678" max="7678" width="16.7109375" style="47" customWidth="1"/>
    <col min="7679" max="7679" width="14.85546875" style="47" customWidth="1"/>
    <col min="7680" max="7680" width="14.7109375" style="47" customWidth="1"/>
    <col min="7681" max="7681" width="15.85546875" style="47" customWidth="1"/>
    <col min="7682" max="7682" width="16.140625" style="47" bestFit="1" customWidth="1"/>
    <col min="7683" max="7683" width="16.28515625" style="47" bestFit="1" customWidth="1"/>
    <col min="7684" max="7684" width="13" style="47" bestFit="1" customWidth="1"/>
    <col min="7685" max="7685" width="14.5703125" style="47" bestFit="1" customWidth="1"/>
    <col min="7686" max="7686" width="10" style="47" bestFit="1" customWidth="1"/>
    <col min="7687" max="7688" width="12.140625" style="47" bestFit="1" customWidth="1"/>
    <col min="7689" max="7689" width="5.28515625" style="47" customWidth="1"/>
    <col min="7690" max="7690" width="14" style="47" bestFit="1" customWidth="1"/>
    <col min="7691" max="7692" width="13" style="47" bestFit="1" customWidth="1"/>
    <col min="7693" max="7693" width="12.140625" style="47" bestFit="1" customWidth="1"/>
    <col min="7694" max="7695" width="11" style="47" bestFit="1" customWidth="1"/>
    <col min="7696" max="7696" width="7.5703125" style="47" bestFit="1" customWidth="1"/>
    <col min="7697" max="7924" width="9.140625" style="47"/>
    <col min="7925" max="7925" width="4.85546875" style="47" customWidth="1"/>
    <col min="7926" max="7926" width="1.42578125" style="47" customWidth="1"/>
    <col min="7927" max="7927" width="7.28515625" style="47" customWidth="1"/>
    <col min="7928" max="7928" width="1.5703125" style="47" customWidth="1"/>
    <col min="7929" max="7929" width="8.140625" style="47" customWidth="1"/>
    <col min="7930" max="7930" width="12.85546875" style="47" customWidth="1"/>
    <col min="7931" max="7931" width="10.28515625" style="47" customWidth="1"/>
    <col min="7932" max="7932" width="4.5703125" style="47" bestFit="1" customWidth="1"/>
    <col min="7933" max="7933" width="17.7109375" style="47" customWidth="1"/>
    <col min="7934" max="7934" width="16.7109375" style="47" customWidth="1"/>
    <col min="7935" max="7935" width="14.85546875" style="47" customWidth="1"/>
    <col min="7936" max="7936" width="14.7109375" style="47" customWidth="1"/>
    <col min="7937" max="7937" width="15.85546875" style="47" customWidth="1"/>
    <col min="7938" max="7938" width="16.140625" style="47" bestFit="1" customWidth="1"/>
    <col min="7939" max="7939" width="16.28515625" style="47" bestFit="1" customWidth="1"/>
    <col min="7940" max="7940" width="13" style="47" bestFit="1" customWidth="1"/>
    <col min="7941" max="7941" width="14.5703125" style="47" bestFit="1" customWidth="1"/>
    <col min="7942" max="7942" width="10" style="47" bestFit="1" customWidth="1"/>
    <col min="7943" max="7944" width="12.140625" style="47" bestFit="1" customWidth="1"/>
    <col min="7945" max="7945" width="5.28515625" style="47" customWidth="1"/>
    <col min="7946" max="7946" width="14" style="47" bestFit="1" customWidth="1"/>
    <col min="7947" max="7948" width="13" style="47" bestFit="1" customWidth="1"/>
    <col min="7949" max="7949" width="12.140625" style="47" bestFit="1" customWidth="1"/>
    <col min="7950" max="7951" width="11" style="47" bestFit="1" customWidth="1"/>
    <col min="7952" max="7952" width="7.5703125" style="47" bestFit="1" customWidth="1"/>
    <col min="7953" max="8180" width="9.140625" style="47"/>
    <col min="8181" max="8181" width="4.85546875" style="47" customWidth="1"/>
    <col min="8182" max="8182" width="1.42578125" style="47" customWidth="1"/>
    <col min="8183" max="8183" width="7.28515625" style="47" customWidth="1"/>
    <col min="8184" max="8184" width="1.5703125" style="47" customWidth="1"/>
    <col min="8185" max="8185" width="8.140625" style="47" customWidth="1"/>
    <col min="8186" max="8186" width="12.85546875" style="47" customWidth="1"/>
    <col min="8187" max="8187" width="10.28515625" style="47" customWidth="1"/>
    <col min="8188" max="8188" width="4.5703125" style="47" bestFit="1" customWidth="1"/>
    <col min="8189" max="8189" width="17.7109375" style="47" customWidth="1"/>
    <col min="8190" max="8190" width="16.7109375" style="47" customWidth="1"/>
    <col min="8191" max="8191" width="14.85546875" style="47" customWidth="1"/>
    <col min="8192" max="8192" width="14.7109375" style="47" customWidth="1"/>
    <col min="8193" max="8193" width="15.85546875" style="47" customWidth="1"/>
    <col min="8194" max="8194" width="16.140625" style="47" bestFit="1" customWidth="1"/>
    <col min="8195" max="8195" width="16.28515625" style="47" bestFit="1" customWidth="1"/>
    <col min="8196" max="8196" width="13" style="47" bestFit="1" customWidth="1"/>
    <col min="8197" max="8197" width="14.5703125" style="47" bestFit="1" customWidth="1"/>
    <col min="8198" max="8198" width="10" style="47" bestFit="1" customWidth="1"/>
    <col min="8199" max="8200" width="12.140625" style="47" bestFit="1" customWidth="1"/>
    <col min="8201" max="8201" width="5.28515625" style="47" customWidth="1"/>
    <col min="8202" max="8202" width="14" style="47" bestFit="1" customWidth="1"/>
    <col min="8203" max="8204" width="13" style="47" bestFit="1" customWidth="1"/>
    <col min="8205" max="8205" width="12.140625" style="47" bestFit="1" customWidth="1"/>
    <col min="8206" max="8207" width="11" style="47" bestFit="1" customWidth="1"/>
    <col min="8208" max="8208" width="7.5703125" style="47" bestFit="1" customWidth="1"/>
    <col min="8209" max="8436" width="9.140625" style="47"/>
    <col min="8437" max="8437" width="4.85546875" style="47" customWidth="1"/>
    <col min="8438" max="8438" width="1.42578125" style="47" customWidth="1"/>
    <col min="8439" max="8439" width="7.28515625" style="47" customWidth="1"/>
    <col min="8440" max="8440" width="1.5703125" style="47" customWidth="1"/>
    <col min="8441" max="8441" width="8.140625" style="47" customWidth="1"/>
    <col min="8442" max="8442" width="12.85546875" style="47" customWidth="1"/>
    <col min="8443" max="8443" width="10.28515625" style="47" customWidth="1"/>
    <col min="8444" max="8444" width="4.5703125" style="47" bestFit="1" customWidth="1"/>
    <col min="8445" max="8445" width="17.7109375" style="47" customWidth="1"/>
    <col min="8446" max="8446" width="16.7109375" style="47" customWidth="1"/>
    <col min="8447" max="8447" width="14.85546875" style="47" customWidth="1"/>
    <col min="8448" max="8448" width="14.7109375" style="47" customWidth="1"/>
    <col min="8449" max="8449" width="15.85546875" style="47" customWidth="1"/>
    <col min="8450" max="8450" width="16.140625" style="47" bestFit="1" customWidth="1"/>
    <col min="8451" max="8451" width="16.28515625" style="47" bestFit="1" customWidth="1"/>
    <col min="8452" max="8452" width="13" style="47" bestFit="1" customWidth="1"/>
    <col min="8453" max="8453" width="14.5703125" style="47" bestFit="1" customWidth="1"/>
    <col min="8454" max="8454" width="10" style="47" bestFit="1" customWidth="1"/>
    <col min="8455" max="8456" width="12.140625" style="47" bestFit="1" customWidth="1"/>
    <col min="8457" max="8457" width="5.28515625" style="47" customWidth="1"/>
    <col min="8458" max="8458" width="14" style="47" bestFit="1" customWidth="1"/>
    <col min="8459" max="8460" width="13" style="47" bestFit="1" customWidth="1"/>
    <col min="8461" max="8461" width="12.140625" style="47" bestFit="1" customWidth="1"/>
    <col min="8462" max="8463" width="11" style="47" bestFit="1" customWidth="1"/>
    <col min="8464" max="8464" width="7.5703125" style="47" bestFit="1" customWidth="1"/>
    <col min="8465" max="8692" width="9.140625" style="47"/>
    <col min="8693" max="8693" width="4.85546875" style="47" customWidth="1"/>
    <col min="8694" max="8694" width="1.42578125" style="47" customWidth="1"/>
    <col min="8695" max="8695" width="7.28515625" style="47" customWidth="1"/>
    <col min="8696" max="8696" width="1.5703125" style="47" customWidth="1"/>
    <col min="8697" max="8697" width="8.140625" style="47" customWidth="1"/>
    <col min="8698" max="8698" width="12.85546875" style="47" customWidth="1"/>
    <col min="8699" max="8699" width="10.28515625" style="47" customWidth="1"/>
    <col min="8700" max="8700" width="4.5703125" style="47" bestFit="1" customWidth="1"/>
    <col min="8701" max="8701" width="17.7109375" style="47" customWidth="1"/>
    <col min="8702" max="8702" width="16.7109375" style="47" customWidth="1"/>
    <col min="8703" max="8703" width="14.85546875" style="47" customWidth="1"/>
    <col min="8704" max="8704" width="14.7109375" style="47" customWidth="1"/>
    <col min="8705" max="8705" width="15.85546875" style="47" customWidth="1"/>
    <col min="8706" max="8706" width="16.140625" style="47" bestFit="1" customWidth="1"/>
    <col min="8707" max="8707" width="16.28515625" style="47" bestFit="1" customWidth="1"/>
    <col min="8708" max="8708" width="13" style="47" bestFit="1" customWidth="1"/>
    <col min="8709" max="8709" width="14.5703125" style="47" bestFit="1" customWidth="1"/>
    <col min="8710" max="8710" width="10" style="47" bestFit="1" customWidth="1"/>
    <col min="8711" max="8712" width="12.140625" style="47" bestFit="1" customWidth="1"/>
    <col min="8713" max="8713" width="5.28515625" style="47" customWidth="1"/>
    <col min="8714" max="8714" width="14" style="47" bestFit="1" customWidth="1"/>
    <col min="8715" max="8716" width="13" style="47" bestFit="1" customWidth="1"/>
    <col min="8717" max="8717" width="12.140625" style="47" bestFit="1" customWidth="1"/>
    <col min="8718" max="8719" width="11" style="47" bestFit="1" customWidth="1"/>
    <col min="8720" max="8720" width="7.5703125" style="47" bestFit="1" customWidth="1"/>
    <col min="8721" max="8948" width="9.140625" style="47"/>
    <col min="8949" max="8949" width="4.85546875" style="47" customWidth="1"/>
    <col min="8950" max="8950" width="1.42578125" style="47" customWidth="1"/>
    <col min="8951" max="8951" width="7.28515625" style="47" customWidth="1"/>
    <col min="8952" max="8952" width="1.5703125" style="47" customWidth="1"/>
    <col min="8953" max="8953" width="8.140625" style="47" customWidth="1"/>
    <col min="8954" max="8954" width="12.85546875" style="47" customWidth="1"/>
    <col min="8955" max="8955" width="10.28515625" style="47" customWidth="1"/>
    <col min="8956" max="8956" width="4.5703125" style="47" bestFit="1" customWidth="1"/>
    <col min="8957" max="8957" width="17.7109375" style="47" customWidth="1"/>
    <col min="8958" max="8958" width="16.7109375" style="47" customWidth="1"/>
    <col min="8959" max="8959" width="14.85546875" style="47" customWidth="1"/>
    <col min="8960" max="8960" width="14.7109375" style="47" customWidth="1"/>
    <col min="8961" max="8961" width="15.85546875" style="47" customWidth="1"/>
    <col min="8962" max="8962" width="16.140625" style="47" bestFit="1" customWidth="1"/>
    <col min="8963" max="8963" width="16.28515625" style="47" bestFit="1" customWidth="1"/>
    <col min="8964" max="8964" width="13" style="47" bestFit="1" customWidth="1"/>
    <col min="8965" max="8965" width="14.5703125" style="47" bestFit="1" customWidth="1"/>
    <col min="8966" max="8966" width="10" style="47" bestFit="1" customWidth="1"/>
    <col min="8967" max="8968" width="12.140625" style="47" bestFit="1" customWidth="1"/>
    <col min="8969" max="8969" width="5.28515625" style="47" customWidth="1"/>
    <col min="8970" max="8970" width="14" style="47" bestFit="1" customWidth="1"/>
    <col min="8971" max="8972" width="13" style="47" bestFit="1" customWidth="1"/>
    <col min="8973" max="8973" width="12.140625" style="47" bestFit="1" customWidth="1"/>
    <col min="8974" max="8975" width="11" style="47" bestFit="1" customWidth="1"/>
    <col min="8976" max="8976" width="7.5703125" style="47" bestFit="1" customWidth="1"/>
    <col min="8977" max="9204" width="9.140625" style="47"/>
    <col min="9205" max="9205" width="4.85546875" style="47" customWidth="1"/>
    <col min="9206" max="9206" width="1.42578125" style="47" customWidth="1"/>
    <col min="9207" max="9207" width="7.28515625" style="47" customWidth="1"/>
    <col min="9208" max="9208" width="1.5703125" style="47" customWidth="1"/>
    <col min="9209" max="9209" width="8.140625" style="47" customWidth="1"/>
    <col min="9210" max="9210" width="12.85546875" style="47" customWidth="1"/>
    <col min="9211" max="9211" width="10.28515625" style="47" customWidth="1"/>
    <col min="9212" max="9212" width="4.5703125" style="47" bestFit="1" customWidth="1"/>
    <col min="9213" max="9213" width="17.7109375" style="47" customWidth="1"/>
    <col min="9214" max="9214" width="16.7109375" style="47" customWidth="1"/>
    <col min="9215" max="9215" width="14.85546875" style="47" customWidth="1"/>
    <col min="9216" max="9216" width="14.7109375" style="47" customWidth="1"/>
    <col min="9217" max="9217" width="15.85546875" style="47" customWidth="1"/>
    <col min="9218" max="9218" width="16.140625" style="47" bestFit="1" customWidth="1"/>
    <col min="9219" max="9219" width="16.28515625" style="47" bestFit="1" customWidth="1"/>
    <col min="9220" max="9220" width="13" style="47" bestFit="1" customWidth="1"/>
    <col min="9221" max="9221" width="14.5703125" style="47" bestFit="1" customWidth="1"/>
    <col min="9222" max="9222" width="10" style="47" bestFit="1" customWidth="1"/>
    <col min="9223" max="9224" width="12.140625" style="47" bestFit="1" customWidth="1"/>
    <col min="9225" max="9225" width="5.28515625" style="47" customWidth="1"/>
    <col min="9226" max="9226" width="14" style="47" bestFit="1" customWidth="1"/>
    <col min="9227" max="9228" width="13" style="47" bestFit="1" customWidth="1"/>
    <col min="9229" max="9229" width="12.140625" style="47" bestFit="1" customWidth="1"/>
    <col min="9230" max="9231" width="11" style="47" bestFit="1" customWidth="1"/>
    <col min="9232" max="9232" width="7.5703125" style="47" bestFit="1" customWidth="1"/>
    <col min="9233" max="9460" width="9.140625" style="47"/>
    <col min="9461" max="9461" width="4.85546875" style="47" customWidth="1"/>
    <col min="9462" max="9462" width="1.42578125" style="47" customWidth="1"/>
    <col min="9463" max="9463" width="7.28515625" style="47" customWidth="1"/>
    <col min="9464" max="9464" width="1.5703125" style="47" customWidth="1"/>
    <col min="9465" max="9465" width="8.140625" style="47" customWidth="1"/>
    <col min="9466" max="9466" width="12.85546875" style="47" customWidth="1"/>
    <col min="9467" max="9467" width="10.28515625" style="47" customWidth="1"/>
    <col min="9468" max="9468" width="4.5703125" style="47" bestFit="1" customWidth="1"/>
    <col min="9469" max="9469" width="17.7109375" style="47" customWidth="1"/>
    <col min="9470" max="9470" width="16.7109375" style="47" customWidth="1"/>
    <col min="9471" max="9471" width="14.85546875" style="47" customWidth="1"/>
    <col min="9472" max="9472" width="14.7109375" style="47" customWidth="1"/>
    <col min="9473" max="9473" width="15.85546875" style="47" customWidth="1"/>
    <col min="9474" max="9474" width="16.140625" style="47" bestFit="1" customWidth="1"/>
    <col min="9475" max="9475" width="16.28515625" style="47" bestFit="1" customWidth="1"/>
    <col min="9476" max="9476" width="13" style="47" bestFit="1" customWidth="1"/>
    <col min="9477" max="9477" width="14.5703125" style="47" bestFit="1" customWidth="1"/>
    <col min="9478" max="9478" width="10" style="47" bestFit="1" customWidth="1"/>
    <col min="9479" max="9480" width="12.140625" style="47" bestFit="1" customWidth="1"/>
    <col min="9481" max="9481" width="5.28515625" style="47" customWidth="1"/>
    <col min="9482" max="9482" width="14" style="47" bestFit="1" customWidth="1"/>
    <col min="9483" max="9484" width="13" style="47" bestFit="1" customWidth="1"/>
    <col min="9485" max="9485" width="12.140625" style="47" bestFit="1" customWidth="1"/>
    <col min="9486" max="9487" width="11" style="47" bestFit="1" customWidth="1"/>
    <col min="9488" max="9488" width="7.5703125" style="47" bestFit="1" customWidth="1"/>
    <col min="9489" max="9716" width="9.140625" style="47"/>
    <col min="9717" max="9717" width="4.85546875" style="47" customWidth="1"/>
    <col min="9718" max="9718" width="1.42578125" style="47" customWidth="1"/>
    <col min="9719" max="9719" width="7.28515625" style="47" customWidth="1"/>
    <col min="9720" max="9720" width="1.5703125" style="47" customWidth="1"/>
    <col min="9721" max="9721" width="8.140625" style="47" customWidth="1"/>
    <col min="9722" max="9722" width="12.85546875" style="47" customWidth="1"/>
    <col min="9723" max="9723" width="10.28515625" style="47" customWidth="1"/>
    <col min="9724" max="9724" width="4.5703125" style="47" bestFit="1" customWidth="1"/>
    <col min="9725" max="9725" width="17.7109375" style="47" customWidth="1"/>
    <col min="9726" max="9726" width="16.7109375" style="47" customWidth="1"/>
    <col min="9727" max="9727" width="14.85546875" style="47" customWidth="1"/>
    <col min="9728" max="9728" width="14.7109375" style="47" customWidth="1"/>
    <col min="9729" max="9729" width="15.85546875" style="47" customWidth="1"/>
    <col min="9730" max="9730" width="16.140625" style="47" bestFit="1" customWidth="1"/>
    <col min="9731" max="9731" width="16.28515625" style="47" bestFit="1" customWidth="1"/>
    <col min="9732" max="9732" width="13" style="47" bestFit="1" customWidth="1"/>
    <col min="9733" max="9733" width="14.5703125" style="47" bestFit="1" customWidth="1"/>
    <col min="9734" max="9734" width="10" style="47" bestFit="1" customWidth="1"/>
    <col min="9735" max="9736" width="12.140625" style="47" bestFit="1" customWidth="1"/>
    <col min="9737" max="9737" width="5.28515625" style="47" customWidth="1"/>
    <col min="9738" max="9738" width="14" style="47" bestFit="1" customWidth="1"/>
    <col min="9739" max="9740" width="13" style="47" bestFit="1" customWidth="1"/>
    <col min="9741" max="9741" width="12.140625" style="47" bestFit="1" customWidth="1"/>
    <col min="9742" max="9743" width="11" style="47" bestFit="1" customWidth="1"/>
    <col min="9744" max="9744" width="7.5703125" style="47" bestFit="1" customWidth="1"/>
    <col min="9745" max="9972" width="9.140625" style="47"/>
    <col min="9973" max="9973" width="4.85546875" style="47" customWidth="1"/>
    <col min="9974" max="9974" width="1.42578125" style="47" customWidth="1"/>
    <col min="9975" max="9975" width="7.28515625" style="47" customWidth="1"/>
    <col min="9976" max="9976" width="1.5703125" style="47" customWidth="1"/>
    <col min="9977" max="9977" width="8.140625" style="47" customWidth="1"/>
    <col min="9978" max="9978" width="12.85546875" style="47" customWidth="1"/>
    <col min="9979" max="9979" width="10.28515625" style="47" customWidth="1"/>
    <col min="9980" max="9980" width="4.5703125" style="47" bestFit="1" customWidth="1"/>
    <col min="9981" max="9981" width="17.7109375" style="47" customWidth="1"/>
    <col min="9982" max="9982" width="16.7109375" style="47" customWidth="1"/>
    <col min="9983" max="9983" width="14.85546875" style="47" customWidth="1"/>
    <col min="9984" max="9984" width="14.7109375" style="47" customWidth="1"/>
    <col min="9985" max="9985" width="15.85546875" style="47" customWidth="1"/>
    <col min="9986" max="9986" width="16.140625" style="47" bestFit="1" customWidth="1"/>
    <col min="9987" max="9987" width="16.28515625" style="47" bestFit="1" customWidth="1"/>
    <col min="9988" max="9988" width="13" style="47" bestFit="1" customWidth="1"/>
    <col min="9989" max="9989" width="14.5703125" style="47" bestFit="1" customWidth="1"/>
    <col min="9990" max="9990" width="10" style="47" bestFit="1" customWidth="1"/>
    <col min="9991" max="9992" width="12.140625" style="47" bestFit="1" customWidth="1"/>
    <col min="9993" max="9993" width="5.28515625" style="47" customWidth="1"/>
    <col min="9994" max="9994" width="14" style="47" bestFit="1" customWidth="1"/>
    <col min="9995" max="9996" width="13" style="47" bestFit="1" customWidth="1"/>
    <col min="9997" max="9997" width="12.140625" style="47" bestFit="1" customWidth="1"/>
    <col min="9998" max="9999" width="11" style="47" bestFit="1" customWidth="1"/>
    <col min="10000" max="10000" width="7.5703125" style="47" bestFit="1" customWidth="1"/>
    <col min="10001" max="10228" width="9.140625" style="47"/>
    <col min="10229" max="10229" width="4.85546875" style="47" customWidth="1"/>
    <col min="10230" max="10230" width="1.42578125" style="47" customWidth="1"/>
    <col min="10231" max="10231" width="7.28515625" style="47" customWidth="1"/>
    <col min="10232" max="10232" width="1.5703125" style="47" customWidth="1"/>
    <col min="10233" max="10233" width="8.140625" style="47" customWidth="1"/>
    <col min="10234" max="10234" width="12.85546875" style="47" customWidth="1"/>
    <col min="10235" max="10235" width="10.28515625" style="47" customWidth="1"/>
    <col min="10236" max="10236" width="4.5703125" style="47" bestFit="1" customWidth="1"/>
    <col min="10237" max="10237" width="17.7109375" style="47" customWidth="1"/>
    <col min="10238" max="10238" width="16.7109375" style="47" customWidth="1"/>
    <col min="10239" max="10239" width="14.85546875" style="47" customWidth="1"/>
    <col min="10240" max="10240" width="14.7109375" style="47" customWidth="1"/>
    <col min="10241" max="10241" width="15.85546875" style="47" customWidth="1"/>
    <col min="10242" max="10242" width="16.140625" style="47" bestFit="1" customWidth="1"/>
    <col min="10243" max="10243" width="16.28515625" style="47" bestFit="1" customWidth="1"/>
    <col min="10244" max="10244" width="13" style="47" bestFit="1" customWidth="1"/>
    <col min="10245" max="10245" width="14.5703125" style="47" bestFit="1" customWidth="1"/>
    <col min="10246" max="10246" width="10" style="47" bestFit="1" customWidth="1"/>
    <col min="10247" max="10248" width="12.140625" style="47" bestFit="1" customWidth="1"/>
    <col min="10249" max="10249" width="5.28515625" style="47" customWidth="1"/>
    <col min="10250" max="10250" width="14" style="47" bestFit="1" customWidth="1"/>
    <col min="10251" max="10252" width="13" style="47" bestFit="1" customWidth="1"/>
    <col min="10253" max="10253" width="12.140625" style="47" bestFit="1" customWidth="1"/>
    <col min="10254" max="10255" width="11" style="47" bestFit="1" customWidth="1"/>
    <col min="10256" max="10256" width="7.5703125" style="47" bestFit="1" customWidth="1"/>
    <col min="10257" max="10484" width="9.140625" style="47"/>
    <col min="10485" max="10485" width="4.85546875" style="47" customWidth="1"/>
    <col min="10486" max="10486" width="1.42578125" style="47" customWidth="1"/>
    <col min="10487" max="10487" width="7.28515625" style="47" customWidth="1"/>
    <col min="10488" max="10488" width="1.5703125" style="47" customWidth="1"/>
    <col min="10489" max="10489" width="8.140625" style="47" customWidth="1"/>
    <col min="10490" max="10490" width="12.85546875" style="47" customWidth="1"/>
    <col min="10491" max="10491" width="10.28515625" style="47" customWidth="1"/>
    <col min="10492" max="10492" width="4.5703125" style="47" bestFit="1" customWidth="1"/>
    <col min="10493" max="10493" width="17.7109375" style="47" customWidth="1"/>
    <col min="10494" max="10494" width="16.7109375" style="47" customWidth="1"/>
    <col min="10495" max="10495" width="14.85546875" style="47" customWidth="1"/>
    <col min="10496" max="10496" width="14.7109375" style="47" customWidth="1"/>
    <col min="10497" max="10497" width="15.85546875" style="47" customWidth="1"/>
    <col min="10498" max="10498" width="16.140625" style="47" bestFit="1" customWidth="1"/>
    <col min="10499" max="10499" width="16.28515625" style="47" bestFit="1" customWidth="1"/>
    <col min="10500" max="10500" width="13" style="47" bestFit="1" customWidth="1"/>
    <col min="10501" max="10501" width="14.5703125" style="47" bestFit="1" customWidth="1"/>
    <col min="10502" max="10502" width="10" style="47" bestFit="1" customWidth="1"/>
    <col min="10503" max="10504" width="12.140625" style="47" bestFit="1" customWidth="1"/>
    <col min="10505" max="10505" width="5.28515625" style="47" customWidth="1"/>
    <col min="10506" max="10506" width="14" style="47" bestFit="1" customWidth="1"/>
    <col min="10507" max="10508" width="13" style="47" bestFit="1" customWidth="1"/>
    <col min="10509" max="10509" width="12.140625" style="47" bestFit="1" customWidth="1"/>
    <col min="10510" max="10511" width="11" style="47" bestFit="1" customWidth="1"/>
    <col min="10512" max="10512" width="7.5703125" style="47" bestFit="1" customWidth="1"/>
    <col min="10513" max="10740" width="9.140625" style="47"/>
    <col min="10741" max="10741" width="4.85546875" style="47" customWidth="1"/>
    <col min="10742" max="10742" width="1.42578125" style="47" customWidth="1"/>
    <col min="10743" max="10743" width="7.28515625" style="47" customWidth="1"/>
    <col min="10744" max="10744" width="1.5703125" style="47" customWidth="1"/>
    <col min="10745" max="10745" width="8.140625" style="47" customWidth="1"/>
    <col min="10746" max="10746" width="12.85546875" style="47" customWidth="1"/>
    <col min="10747" max="10747" width="10.28515625" style="47" customWidth="1"/>
    <col min="10748" max="10748" width="4.5703125" style="47" bestFit="1" customWidth="1"/>
    <col min="10749" max="10749" width="17.7109375" style="47" customWidth="1"/>
    <col min="10750" max="10750" width="16.7109375" style="47" customWidth="1"/>
    <col min="10751" max="10751" width="14.85546875" style="47" customWidth="1"/>
    <col min="10752" max="10752" width="14.7109375" style="47" customWidth="1"/>
    <col min="10753" max="10753" width="15.85546875" style="47" customWidth="1"/>
    <col min="10754" max="10754" width="16.140625" style="47" bestFit="1" customWidth="1"/>
    <col min="10755" max="10755" width="16.28515625" style="47" bestFit="1" customWidth="1"/>
    <col min="10756" max="10756" width="13" style="47" bestFit="1" customWidth="1"/>
    <col min="10757" max="10757" width="14.5703125" style="47" bestFit="1" customWidth="1"/>
    <col min="10758" max="10758" width="10" style="47" bestFit="1" customWidth="1"/>
    <col min="10759" max="10760" width="12.140625" style="47" bestFit="1" customWidth="1"/>
    <col min="10761" max="10761" width="5.28515625" style="47" customWidth="1"/>
    <col min="10762" max="10762" width="14" style="47" bestFit="1" customWidth="1"/>
    <col min="10763" max="10764" width="13" style="47" bestFit="1" customWidth="1"/>
    <col min="10765" max="10765" width="12.140625" style="47" bestFit="1" customWidth="1"/>
    <col min="10766" max="10767" width="11" style="47" bestFit="1" customWidth="1"/>
    <col min="10768" max="10768" width="7.5703125" style="47" bestFit="1" customWidth="1"/>
    <col min="10769" max="10996" width="9.140625" style="47"/>
    <col min="10997" max="10997" width="4.85546875" style="47" customWidth="1"/>
    <col min="10998" max="10998" width="1.42578125" style="47" customWidth="1"/>
    <col min="10999" max="10999" width="7.28515625" style="47" customWidth="1"/>
    <col min="11000" max="11000" width="1.5703125" style="47" customWidth="1"/>
    <col min="11001" max="11001" width="8.140625" style="47" customWidth="1"/>
    <col min="11002" max="11002" width="12.85546875" style="47" customWidth="1"/>
    <col min="11003" max="11003" width="10.28515625" style="47" customWidth="1"/>
    <col min="11004" max="11004" width="4.5703125" style="47" bestFit="1" customWidth="1"/>
    <col min="11005" max="11005" width="17.7109375" style="47" customWidth="1"/>
    <col min="11006" max="11006" width="16.7109375" style="47" customWidth="1"/>
    <col min="11007" max="11007" width="14.85546875" style="47" customWidth="1"/>
    <col min="11008" max="11008" width="14.7109375" style="47" customWidth="1"/>
    <col min="11009" max="11009" width="15.85546875" style="47" customWidth="1"/>
    <col min="11010" max="11010" width="16.140625" style="47" bestFit="1" customWidth="1"/>
    <col min="11011" max="11011" width="16.28515625" style="47" bestFit="1" customWidth="1"/>
    <col min="11012" max="11012" width="13" style="47" bestFit="1" customWidth="1"/>
    <col min="11013" max="11013" width="14.5703125" style="47" bestFit="1" customWidth="1"/>
    <col min="11014" max="11014" width="10" style="47" bestFit="1" customWidth="1"/>
    <col min="11015" max="11016" width="12.140625" style="47" bestFit="1" customWidth="1"/>
    <col min="11017" max="11017" width="5.28515625" style="47" customWidth="1"/>
    <col min="11018" max="11018" width="14" style="47" bestFit="1" customWidth="1"/>
    <col min="11019" max="11020" width="13" style="47" bestFit="1" customWidth="1"/>
    <col min="11021" max="11021" width="12.140625" style="47" bestFit="1" customWidth="1"/>
    <col min="11022" max="11023" width="11" style="47" bestFit="1" customWidth="1"/>
    <col min="11024" max="11024" width="7.5703125" style="47" bestFit="1" customWidth="1"/>
    <col min="11025" max="11252" width="9.140625" style="47"/>
    <col min="11253" max="11253" width="4.85546875" style="47" customWidth="1"/>
    <col min="11254" max="11254" width="1.42578125" style="47" customWidth="1"/>
    <col min="11255" max="11255" width="7.28515625" style="47" customWidth="1"/>
    <col min="11256" max="11256" width="1.5703125" style="47" customWidth="1"/>
    <col min="11257" max="11257" width="8.140625" style="47" customWidth="1"/>
    <col min="11258" max="11258" width="12.85546875" style="47" customWidth="1"/>
    <col min="11259" max="11259" width="10.28515625" style="47" customWidth="1"/>
    <col min="11260" max="11260" width="4.5703125" style="47" bestFit="1" customWidth="1"/>
    <col min="11261" max="11261" width="17.7109375" style="47" customWidth="1"/>
    <col min="11262" max="11262" width="16.7109375" style="47" customWidth="1"/>
    <col min="11263" max="11263" width="14.85546875" style="47" customWidth="1"/>
    <col min="11264" max="11264" width="14.7109375" style="47" customWidth="1"/>
    <col min="11265" max="11265" width="15.85546875" style="47" customWidth="1"/>
    <col min="11266" max="11266" width="16.140625" style="47" bestFit="1" customWidth="1"/>
    <col min="11267" max="11267" width="16.28515625" style="47" bestFit="1" customWidth="1"/>
    <col min="11268" max="11268" width="13" style="47" bestFit="1" customWidth="1"/>
    <col min="11269" max="11269" width="14.5703125" style="47" bestFit="1" customWidth="1"/>
    <col min="11270" max="11270" width="10" style="47" bestFit="1" customWidth="1"/>
    <col min="11271" max="11272" width="12.140625" style="47" bestFit="1" customWidth="1"/>
    <col min="11273" max="11273" width="5.28515625" style="47" customWidth="1"/>
    <col min="11274" max="11274" width="14" style="47" bestFit="1" customWidth="1"/>
    <col min="11275" max="11276" width="13" style="47" bestFit="1" customWidth="1"/>
    <col min="11277" max="11277" width="12.140625" style="47" bestFit="1" customWidth="1"/>
    <col min="11278" max="11279" width="11" style="47" bestFit="1" customWidth="1"/>
    <col min="11280" max="11280" width="7.5703125" style="47" bestFit="1" customWidth="1"/>
    <col min="11281" max="11508" width="9.140625" style="47"/>
    <col min="11509" max="11509" width="4.85546875" style="47" customWidth="1"/>
    <col min="11510" max="11510" width="1.42578125" style="47" customWidth="1"/>
    <col min="11511" max="11511" width="7.28515625" style="47" customWidth="1"/>
    <col min="11512" max="11512" width="1.5703125" style="47" customWidth="1"/>
    <col min="11513" max="11513" width="8.140625" style="47" customWidth="1"/>
    <col min="11514" max="11514" width="12.85546875" style="47" customWidth="1"/>
    <col min="11515" max="11515" width="10.28515625" style="47" customWidth="1"/>
    <col min="11516" max="11516" width="4.5703125" style="47" bestFit="1" customWidth="1"/>
    <col min="11517" max="11517" width="17.7109375" style="47" customWidth="1"/>
    <col min="11518" max="11518" width="16.7109375" style="47" customWidth="1"/>
    <col min="11519" max="11519" width="14.85546875" style="47" customWidth="1"/>
    <col min="11520" max="11520" width="14.7109375" style="47" customWidth="1"/>
    <col min="11521" max="11521" width="15.85546875" style="47" customWidth="1"/>
    <col min="11522" max="11522" width="16.140625" style="47" bestFit="1" customWidth="1"/>
    <col min="11523" max="11523" width="16.28515625" style="47" bestFit="1" customWidth="1"/>
    <col min="11524" max="11524" width="13" style="47" bestFit="1" customWidth="1"/>
    <col min="11525" max="11525" width="14.5703125" style="47" bestFit="1" customWidth="1"/>
    <col min="11526" max="11526" width="10" style="47" bestFit="1" customWidth="1"/>
    <col min="11527" max="11528" width="12.140625" style="47" bestFit="1" customWidth="1"/>
    <col min="11529" max="11529" width="5.28515625" style="47" customWidth="1"/>
    <col min="11530" max="11530" width="14" style="47" bestFit="1" customWidth="1"/>
    <col min="11531" max="11532" width="13" style="47" bestFit="1" customWidth="1"/>
    <col min="11533" max="11533" width="12.140625" style="47" bestFit="1" customWidth="1"/>
    <col min="11534" max="11535" width="11" style="47" bestFit="1" customWidth="1"/>
    <col min="11536" max="11536" width="7.5703125" style="47" bestFit="1" customWidth="1"/>
    <col min="11537" max="11764" width="9.140625" style="47"/>
    <col min="11765" max="11765" width="4.85546875" style="47" customWidth="1"/>
    <col min="11766" max="11766" width="1.42578125" style="47" customWidth="1"/>
    <col min="11767" max="11767" width="7.28515625" style="47" customWidth="1"/>
    <col min="11768" max="11768" width="1.5703125" style="47" customWidth="1"/>
    <col min="11769" max="11769" width="8.140625" style="47" customWidth="1"/>
    <col min="11770" max="11770" width="12.85546875" style="47" customWidth="1"/>
    <col min="11771" max="11771" width="10.28515625" style="47" customWidth="1"/>
    <col min="11772" max="11772" width="4.5703125" style="47" bestFit="1" customWidth="1"/>
    <col min="11773" max="11773" width="17.7109375" style="47" customWidth="1"/>
    <col min="11774" max="11774" width="16.7109375" style="47" customWidth="1"/>
    <col min="11775" max="11775" width="14.85546875" style="47" customWidth="1"/>
    <col min="11776" max="11776" width="14.7109375" style="47" customWidth="1"/>
    <col min="11777" max="11777" width="15.85546875" style="47" customWidth="1"/>
    <col min="11778" max="11778" width="16.140625" style="47" bestFit="1" customWidth="1"/>
    <col min="11779" max="11779" width="16.28515625" style="47" bestFit="1" customWidth="1"/>
    <col min="11780" max="11780" width="13" style="47" bestFit="1" customWidth="1"/>
    <col min="11781" max="11781" width="14.5703125" style="47" bestFit="1" customWidth="1"/>
    <col min="11782" max="11782" width="10" style="47" bestFit="1" customWidth="1"/>
    <col min="11783" max="11784" width="12.140625" style="47" bestFit="1" customWidth="1"/>
    <col min="11785" max="11785" width="5.28515625" style="47" customWidth="1"/>
    <col min="11786" max="11786" width="14" style="47" bestFit="1" customWidth="1"/>
    <col min="11787" max="11788" width="13" style="47" bestFit="1" customWidth="1"/>
    <col min="11789" max="11789" width="12.140625" style="47" bestFit="1" customWidth="1"/>
    <col min="11790" max="11791" width="11" style="47" bestFit="1" customWidth="1"/>
    <col min="11792" max="11792" width="7.5703125" style="47" bestFit="1" customWidth="1"/>
    <col min="11793" max="12020" width="9.140625" style="47"/>
    <col min="12021" max="12021" width="4.85546875" style="47" customWidth="1"/>
    <col min="12022" max="12022" width="1.42578125" style="47" customWidth="1"/>
    <col min="12023" max="12023" width="7.28515625" style="47" customWidth="1"/>
    <col min="12024" max="12024" width="1.5703125" style="47" customWidth="1"/>
    <col min="12025" max="12025" width="8.140625" style="47" customWidth="1"/>
    <col min="12026" max="12026" width="12.85546875" style="47" customWidth="1"/>
    <col min="12027" max="12027" width="10.28515625" style="47" customWidth="1"/>
    <col min="12028" max="12028" width="4.5703125" style="47" bestFit="1" customWidth="1"/>
    <col min="12029" max="12029" width="17.7109375" style="47" customWidth="1"/>
    <col min="12030" max="12030" width="16.7109375" style="47" customWidth="1"/>
    <col min="12031" max="12031" width="14.85546875" style="47" customWidth="1"/>
    <col min="12032" max="12032" width="14.7109375" style="47" customWidth="1"/>
    <col min="12033" max="12033" width="15.85546875" style="47" customWidth="1"/>
    <col min="12034" max="12034" width="16.140625" style="47" bestFit="1" customWidth="1"/>
    <col min="12035" max="12035" width="16.28515625" style="47" bestFit="1" customWidth="1"/>
    <col min="12036" max="12036" width="13" style="47" bestFit="1" customWidth="1"/>
    <col min="12037" max="12037" width="14.5703125" style="47" bestFit="1" customWidth="1"/>
    <col min="12038" max="12038" width="10" style="47" bestFit="1" customWidth="1"/>
    <col min="12039" max="12040" width="12.140625" style="47" bestFit="1" customWidth="1"/>
    <col min="12041" max="12041" width="5.28515625" style="47" customWidth="1"/>
    <col min="12042" max="12042" width="14" style="47" bestFit="1" customWidth="1"/>
    <col min="12043" max="12044" width="13" style="47" bestFit="1" customWidth="1"/>
    <col min="12045" max="12045" width="12.140625" style="47" bestFit="1" customWidth="1"/>
    <col min="12046" max="12047" width="11" style="47" bestFit="1" customWidth="1"/>
    <col min="12048" max="12048" width="7.5703125" style="47" bestFit="1" customWidth="1"/>
    <col min="12049" max="12276" width="9.140625" style="47"/>
    <col min="12277" max="12277" width="4.85546875" style="47" customWidth="1"/>
    <col min="12278" max="12278" width="1.42578125" style="47" customWidth="1"/>
    <col min="12279" max="12279" width="7.28515625" style="47" customWidth="1"/>
    <col min="12280" max="12280" width="1.5703125" style="47" customWidth="1"/>
    <col min="12281" max="12281" width="8.140625" style="47" customWidth="1"/>
    <col min="12282" max="12282" width="12.85546875" style="47" customWidth="1"/>
    <col min="12283" max="12283" width="10.28515625" style="47" customWidth="1"/>
    <col min="12284" max="12284" width="4.5703125" style="47" bestFit="1" customWidth="1"/>
    <col min="12285" max="12285" width="17.7109375" style="47" customWidth="1"/>
    <col min="12286" max="12286" width="16.7109375" style="47" customWidth="1"/>
    <col min="12287" max="12287" width="14.85546875" style="47" customWidth="1"/>
    <col min="12288" max="12288" width="14.7109375" style="47" customWidth="1"/>
    <col min="12289" max="12289" width="15.85546875" style="47" customWidth="1"/>
    <col min="12290" max="12290" width="16.140625" style="47" bestFit="1" customWidth="1"/>
    <col min="12291" max="12291" width="16.28515625" style="47" bestFit="1" customWidth="1"/>
    <col min="12292" max="12292" width="13" style="47" bestFit="1" customWidth="1"/>
    <col min="12293" max="12293" width="14.5703125" style="47" bestFit="1" customWidth="1"/>
    <col min="12294" max="12294" width="10" style="47" bestFit="1" customWidth="1"/>
    <col min="12295" max="12296" width="12.140625" style="47" bestFit="1" customWidth="1"/>
    <col min="12297" max="12297" width="5.28515625" style="47" customWidth="1"/>
    <col min="12298" max="12298" width="14" style="47" bestFit="1" customWidth="1"/>
    <col min="12299" max="12300" width="13" style="47" bestFit="1" customWidth="1"/>
    <col min="12301" max="12301" width="12.140625" style="47" bestFit="1" customWidth="1"/>
    <col min="12302" max="12303" width="11" style="47" bestFit="1" customWidth="1"/>
    <col min="12304" max="12304" width="7.5703125" style="47" bestFit="1" customWidth="1"/>
    <col min="12305" max="12532" width="9.140625" style="47"/>
    <col min="12533" max="12533" width="4.85546875" style="47" customWidth="1"/>
    <col min="12534" max="12534" width="1.42578125" style="47" customWidth="1"/>
    <col min="12535" max="12535" width="7.28515625" style="47" customWidth="1"/>
    <col min="12536" max="12536" width="1.5703125" style="47" customWidth="1"/>
    <col min="12537" max="12537" width="8.140625" style="47" customWidth="1"/>
    <col min="12538" max="12538" width="12.85546875" style="47" customWidth="1"/>
    <col min="12539" max="12539" width="10.28515625" style="47" customWidth="1"/>
    <col min="12540" max="12540" width="4.5703125" style="47" bestFit="1" customWidth="1"/>
    <col min="12541" max="12541" width="17.7109375" style="47" customWidth="1"/>
    <col min="12542" max="12542" width="16.7109375" style="47" customWidth="1"/>
    <col min="12543" max="12543" width="14.85546875" style="47" customWidth="1"/>
    <col min="12544" max="12544" width="14.7109375" style="47" customWidth="1"/>
    <col min="12545" max="12545" width="15.85546875" style="47" customWidth="1"/>
    <col min="12546" max="12546" width="16.140625" style="47" bestFit="1" customWidth="1"/>
    <col min="12547" max="12547" width="16.28515625" style="47" bestFit="1" customWidth="1"/>
    <col min="12548" max="12548" width="13" style="47" bestFit="1" customWidth="1"/>
    <col min="12549" max="12549" width="14.5703125" style="47" bestFit="1" customWidth="1"/>
    <col min="12550" max="12550" width="10" style="47" bestFit="1" customWidth="1"/>
    <col min="12551" max="12552" width="12.140625" style="47" bestFit="1" customWidth="1"/>
    <col min="12553" max="12553" width="5.28515625" style="47" customWidth="1"/>
    <col min="12554" max="12554" width="14" style="47" bestFit="1" customWidth="1"/>
    <col min="12555" max="12556" width="13" style="47" bestFit="1" customWidth="1"/>
    <col min="12557" max="12557" width="12.140625" style="47" bestFit="1" customWidth="1"/>
    <col min="12558" max="12559" width="11" style="47" bestFit="1" customWidth="1"/>
    <col min="12560" max="12560" width="7.5703125" style="47" bestFit="1" customWidth="1"/>
    <col min="12561" max="12788" width="9.140625" style="47"/>
    <col min="12789" max="12789" width="4.85546875" style="47" customWidth="1"/>
    <col min="12790" max="12790" width="1.42578125" style="47" customWidth="1"/>
    <col min="12791" max="12791" width="7.28515625" style="47" customWidth="1"/>
    <col min="12792" max="12792" width="1.5703125" style="47" customWidth="1"/>
    <col min="12793" max="12793" width="8.140625" style="47" customWidth="1"/>
    <col min="12794" max="12794" width="12.85546875" style="47" customWidth="1"/>
    <col min="12795" max="12795" width="10.28515625" style="47" customWidth="1"/>
    <col min="12796" max="12796" width="4.5703125" style="47" bestFit="1" customWidth="1"/>
    <col min="12797" max="12797" width="17.7109375" style="47" customWidth="1"/>
    <col min="12798" max="12798" width="16.7109375" style="47" customWidth="1"/>
    <col min="12799" max="12799" width="14.85546875" style="47" customWidth="1"/>
    <col min="12800" max="12800" width="14.7109375" style="47" customWidth="1"/>
    <col min="12801" max="12801" width="15.85546875" style="47" customWidth="1"/>
    <col min="12802" max="12802" width="16.140625" style="47" bestFit="1" customWidth="1"/>
    <col min="12803" max="12803" width="16.28515625" style="47" bestFit="1" customWidth="1"/>
    <col min="12804" max="12804" width="13" style="47" bestFit="1" customWidth="1"/>
    <col min="12805" max="12805" width="14.5703125" style="47" bestFit="1" customWidth="1"/>
    <col min="12806" max="12806" width="10" style="47" bestFit="1" customWidth="1"/>
    <col min="12807" max="12808" width="12.140625" style="47" bestFit="1" customWidth="1"/>
    <col min="12809" max="12809" width="5.28515625" style="47" customWidth="1"/>
    <col min="12810" max="12810" width="14" style="47" bestFit="1" customWidth="1"/>
    <col min="12811" max="12812" width="13" style="47" bestFit="1" customWidth="1"/>
    <col min="12813" max="12813" width="12.140625" style="47" bestFit="1" customWidth="1"/>
    <col min="12814" max="12815" width="11" style="47" bestFit="1" customWidth="1"/>
    <col min="12816" max="12816" width="7.5703125" style="47" bestFit="1" customWidth="1"/>
    <col min="12817" max="13044" width="9.140625" style="47"/>
    <col min="13045" max="13045" width="4.85546875" style="47" customWidth="1"/>
    <col min="13046" max="13046" width="1.42578125" style="47" customWidth="1"/>
    <col min="13047" max="13047" width="7.28515625" style="47" customWidth="1"/>
    <col min="13048" max="13048" width="1.5703125" style="47" customWidth="1"/>
    <col min="13049" max="13049" width="8.140625" style="47" customWidth="1"/>
    <col min="13050" max="13050" width="12.85546875" style="47" customWidth="1"/>
    <col min="13051" max="13051" width="10.28515625" style="47" customWidth="1"/>
    <col min="13052" max="13052" width="4.5703125" style="47" bestFit="1" customWidth="1"/>
    <col min="13053" max="13053" width="17.7109375" style="47" customWidth="1"/>
    <col min="13054" max="13054" width="16.7109375" style="47" customWidth="1"/>
    <col min="13055" max="13055" width="14.85546875" style="47" customWidth="1"/>
    <col min="13056" max="13056" width="14.7109375" style="47" customWidth="1"/>
    <col min="13057" max="13057" width="15.85546875" style="47" customWidth="1"/>
    <col min="13058" max="13058" width="16.140625" style="47" bestFit="1" customWidth="1"/>
    <col min="13059" max="13059" width="16.28515625" style="47" bestFit="1" customWidth="1"/>
    <col min="13060" max="13060" width="13" style="47" bestFit="1" customWidth="1"/>
    <col min="13061" max="13061" width="14.5703125" style="47" bestFit="1" customWidth="1"/>
    <col min="13062" max="13062" width="10" style="47" bestFit="1" customWidth="1"/>
    <col min="13063" max="13064" width="12.140625" style="47" bestFit="1" customWidth="1"/>
    <col min="13065" max="13065" width="5.28515625" style="47" customWidth="1"/>
    <col min="13066" max="13066" width="14" style="47" bestFit="1" customWidth="1"/>
    <col min="13067" max="13068" width="13" style="47" bestFit="1" customWidth="1"/>
    <col min="13069" max="13069" width="12.140625" style="47" bestFit="1" customWidth="1"/>
    <col min="13070" max="13071" width="11" style="47" bestFit="1" customWidth="1"/>
    <col min="13072" max="13072" width="7.5703125" style="47" bestFit="1" customWidth="1"/>
    <col min="13073" max="13300" width="9.140625" style="47"/>
    <col min="13301" max="13301" width="4.85546875" style="47" customWidth="1"/>
    <col min="13302" max="13302" width="1.42578125" style="47" customWidth="1"/>
    <col min="13303" max="13303" width="7.28515625" style="47" customWidth="1"/>
    <col min="13304" max="13304" width="1.5703125" style="47" customWidth="1"/>
    <col min="13305" max="13305" width="8.140625" style="47" customWidth="1"/>
    <col min="13306" max="13306" width="12.85546875" style="47" customWidth="1"/>
    <col min="13307" max="13307" width="10.28515625" style="47" customWidth="1"/>
    <col min="13308" max="13308" width="4.5703125" style="47" bestFit="1" customWidth="1"/>
    <col min="13309" max="13309" width="17.7109375" style="47" customWidth="1"/>
    <col min="13310" max="13310" width="16.7109375" style="47" customWidth="1"/>
    <col min="13311" max="13311" width="14.85546875" style="47" customWidth="1"/>
    <col min="13312" max="13312" width="14.7109375" style="47" customWidth="1"/>
    <col min="13313" max="13313" width="15.85546875" style="47" customWidth="1"/>
    <col min="13314" max="13314" width="16.140625" style="47" bestFit="1" customWidth="1"/>
    <col min="13315" max="13315" width="16.28515625" style="47" bestFit="1" customWidth="1"/>
    <col min="13316" max="13316" width="13" style="47" bestFit="1" customWidth="1"/>
    <col min="13317" max="13317" width="14.5703125" style="47" bestFit="1" customWidth="1"/>
    <col min="13318" max="13318" width="10" style="47" bestFit="1" customWidth="1"/>
    <col min="13319" max="13320" width="12.140625" style="47" bestFit="1" customWidth="1"/>
    <col min="13321" max="13321" width="5.28515625" style="47" customWidth="1"/>
    <col min="13322" max="13322" width="14" style="47" bestFit="1" customWidth="1"/>
    <col min="13323" max="13324" width="13" style="47" bestFit="1" customWidth="1"/>
    <col min="13325" max="13325" width="12.140625" style="47" bestFit="1" customWidth="1"/>
    <col min="13326" max="13327" width="11" style="47" bestFit="1" customWidth="1"/>
    <col min="13328" max="13328" width="7.5703125" style="47" bestFit="1" customWidth="1"/>
    <col min="13329" max="13556" width="9.140625" style="47"/>
    <col min="13557" max="13557" width="4.85546875" style="47" customWidth="1"/>
    <col min="13558" max="13558" width="1.42578125" style="47" customWidth="1"/>
    <col min="13559" max="13559" width="7.28515625" style="47" customWidth="1"/>
    <col min="13560" max="13560" width="1.5703125" style="47" customWidth="1"/>
    <col min="13561" max="13561" width="8.140625" style="47" customWidth="1"/>
    <col min="13562" max="13562" width="12.85546875" style="47" customWidth="1"/>
    <col min="13563" max="13563" width="10.28515625" style="47" customWidth="1"/>
    <col min="13564" max="13564" width="4.5703125" style="47" bestFit="1" customWidth="1"/>
    <col min="13565" max="13565" width="17.7109375" style="47" customWidth="1"/>
    <col min="13566" max="13566" width="16.7109375" style="47" customWidth="1"/>
    <col min="13567" max="13567" width="14.85546875" style="47" customWidth="1"/>
    <col min="13568" max="13568" width="14.7109375" style="47" customWidth="1"/>
    <col min="13569" max="13569" width="15.85546875" style="47" customWidth="1"/>
    <col min="13570" max="13570" width="16.140625" style="47" bestFit="1" customWidth="1"/>
    <col min="13571" max="13571" width="16.28515625" style="47" bestFit="1" customWidth="1"/>
    <col min="13572" max="13572" width="13" style="47" bestFit="1" customWidth="1"/>
    <col min="13573" max="13573" width="14.5703125" style="47" bestFit="1" customWidth="1"/>
    <col min="13574" max="13574" width="10" style="47" bestFit="1" customWidth="1"/>
    <col min="13575" max="13576" width="12.140625" style="47" bestFit="1" customWidth="1"/>
    <col min="13577" max="13577" width="5.28515625" style="47" customWidth="1"/>
    <col min="13578" max="13578" width="14" style="47" bestFit="1" customWidth="1"/>
    <col min="13579" max="13580" width="13" style="47" bestFit="1" customWidth="1"/>
    <col min="13581" max="13581" width="12.140625" style="47" bestFit="1" customWidth="1"/>
    <col min="13582" max="13583" width="11" style="47" bestFit="1" customWidth="1"/>
    <col min="13584" max="13584" width="7.5703125" style="47" bestFit="1" customWidth="1"/>
    <col min="13585" max="13812" width="9.140625" style="47"/>
    <col min="13813" max="13813" width="4.85546875" style="47" customWidth="1"/>
    <col min="13814" max="13814" width="1.42578125" style="47" customWidth="1"/>
    <col min="13815" max="13815" width="7.28515625" style="47" customWidth="1"/>
    <col min="13816" max="13816" width="1.5703125" style="47" customWidth="1"/>
    <col min="13817" max="13817" width="8.140625" style="47" customWidth="1"/>
    <col min="13818" max="13818" width="12.85546875" style="47" customWidth="1"/>
    <col min="13819" max="13819" width="10.28515625" style="47" customWidth="1"/>
    <col min="13820" max="13820" width="4.5703125" style="47" bestFit="1" customWidth="1"/>
    <col min="13821" max="13821" width="17.7109375" style="47" customWidth="1"/>
    <col min="13822" max="13822" width="16.7109375" style="47" customWidth="1"/>
    <col min="13823" max="13823" width="14.85546875" style="47" customWidth="1"/>
    <col min="13824" max="13824" width="14.7109375" style="47" customWidth="1"/>
    <col min="13825" max="13825" width="15.85546875" style="47" customWidth="1"/>
    <col min="13826" max="13826" width="16.140625" style="47" bestFit="1" customWidth="1"/>
    <col min="13827" max="13827" width="16.28515625" style="47" bestFit="1" customWidth="1"/>
    <col min="13828" max="13828" width="13" style="47" bestFit="1" customWidth="1"/>
    <col min="13829" max="13829" width="14.5703125" style="47" bestFit="1" customWidth="1"/>
    <col min="13830" max="13830" width="10" style="47" bestFit="1" customWidth="1"/>
    <col min="13831" max="13832" width="12.140625" style="47" bestFit="1" customWidth="1"/>
    <col min="13833" max="13833" width="5.28515625" style="47" customWidth="1"/>
    <col min="13834" max="13834" width="14" style="47" bestFit="1" customWidth="1"/>
    <col min="13835" max="13836" width="13" style="47" bestFit="1" customWidth="1"/>
    <col min="13837" max="13837" width="12.140625" style="47" bestFit="1" customWidth="1"/>
    <col min="13838" max="13839" width="11" style="47" bestFit="1" customWidth="1"/>
    <col min="13840" max="13840" width="7.5703125" style="47" bestFit="1" customWidth="1"/>
    <col min="13841" max="14068" width="9.140625" style="47"/>
    <col min="14069" max="14069" width="4.85546875" style="47" customWidth="1"/>
    <col min="14070" max="14070" width="1.42578125" style="47" customWidth="1"/>
    <col min="14071" max="14071" width="7.28515625" style="47" customWidth="1"/>
    <col min="14072" max="14072" width="1.5703125" style="47" customWidth="1"/>
    <col min="14073" max="14073" width="8.140625" style="47" customWidth="1"/>
    <col min="14074" max="14074" width="12.85546875" style="47" customWidth="1"/>
    <col min="14075" max="14075" width="10.28515625" style="47" customWidth="1"/>
    <col min="14076" max="14076" width="4.5703125" style="47" bestFit="1" customWidth="1"/>
    <col min="14077" max="14077" width="17.7109375" style="47" customWidth="1"/>
    <col min="14078" max="14078" width="16.7109375" style="47" customWidth="1"/>
    <col min="14079" max="14079" width="14.85546875" style="47" customWidth="1"/>
    <col min="14080" max="14080" width="14.7109375" style="47" customWidth="1"/>
    <col min="14081" max="14081" width="15.85546875" style="47" customWidth="1"/>
    <col min="14082" max="14082" width="16.140625" style="47" bestFit="1" customWidth="1"/>
    <col min="14083" max="14083" width="16.28515625" style="47" bestFit="1" customWidth="1"/>
    <col min="14084" max="14084" width="13" style="47" bestFit="1" customWidth="1"/>
    <col min="14085" max="14085" width="14.5703125" style="47" bestFit="1" customWidth="1"/>
    <col min="14086" max="14086" width="10" style="47" bestFit="1" customWidth="1"/>
    <col min="14087" max="14088" width="12.140625" style="47" bestFit="1" customWidth="1"/>
    <col min="14089" max="14089" width="5.28515625" style="47" customWidth="1"/>
    <col min="14090" max="14090" width="14" style="47" bestFit="1" customWidth="1"/>
    <col min="14091" max="14092" width="13" style="47" bestFit="1" customWidth="1"/>
    <col min="14093" max="14093" width="12.140625" style="47" bestFit="1" customWidth="1"/>
    <col min="14094" max="14095" width="11" style="47" bestFit="1" customWidth="1"/>
    <col min="14096" max="14096" width="7.5703125" style="47" bestFit="1" customWidth="1"/>
    <col min="14097" max="14324" width="9.140625" style="47"/>
    <col min="14325" max="14325" width="4.85546875" style="47" customWidth="1"/>
    <col min="14326" max="14326" width="1.42578125" style="47" customWidth="1"/>
    <col min="14327" max="14327" width="7.28515625" style="47" customWidth="1"/>
    <col min="14328" max="14328" width="1.5703125" style="47" customWidth="1"/>
    <col min="14329" max="14329" width="8.140625" style="47" customWidth="1"/>
    <col min="14330" max="14330" width="12.85546875" style="47" customWidth="1"/>
    <col min="14331" max="14331" width="10.28515625" style="47" customWidth="1"/>
    <col min="14332" max="14332" width="4.5703125" style="47" bestFit="1" customWidth="1"/>
    <col min="14333" max="14333" width="17.7109375" style="47" customWidth="1"/>
    <col min="14334" max="14334" width="16.7109375" style="47" customWidth="1"/>
    <col min="14335" max="14335" width="14.85546875" style="47" customWidth="1"/>
    <col min="14336" max="14336" width="14.7109375" style="47" customWidth="1"/>
    <col min="14337" max="14337" width="15.85546875" style="47" customWidth="1"/>
    <col min="14338" max="14338" width="16.140625" style="47" bestFit="1" customWidth="1"/>
    <col min="14339" max="14339" width="16.28515625" style="47" bestFit="1" customWidth="1"/>
    <col min="14340" max="14340" width="13" style="47" bestFit="1" customWidth="1"/>
    <col min="14341" max="14341" width="14.5703125" style="47" bestFit="1" customWidth="1"/>
    <col min="14342" max="14342" width="10" style="47" bestFit="1" customWidth="1"/>
    <col min="14343" max="14344" width="12.140625" style="47" bestFit="1" customWidth="1"/>
    <col min="14345" max="14345" width="5.28515625" style="47" customWidth="1"/>
    <col min="14346" max="14346" width="14" style="47" bestFit="1" customWidth="1"/>
    <col min="14347" max="14348" width="13" style="47" bestFit="1" customWidth="1"/>
    <col min="14349" max="14349" width="12.140625" style="47" bestFit="1" customWidth="1"/>
    <col min="14350" max="14351" width="11" style="47" bestFit="1" customWidth="1"/>
    <col min="14352" max="14352" width="7.5703125" style="47" bestFit="1" customWidth="1"/>
    <col min="14353" max="14580" width="9.140625" style="47"/>
    <col min="14581" max="14581" width="4.85546875" style="47" customWidth="1"/>
    <col min="14582" max="14582" width="1.42578125" style="47" customWidth="1"/>
    <col min="14583" max="14583" width="7.28515625" style="47" customWidth="1"/>
    <col min="14584" max="14584" width="1.5703125" style="47" customWidth="1"/>
    <col min="14585" max="14585" width="8.140625" style="47" customWidth="1"/>
    <col min="14586" max="14586" width="12.85546875" style="47" customWidth="1"/>
    <col min="14587" max="14587" width="10.28515625" style="47" customWidth="1"/>
    <col min="14588" max="14588" width="4.5703125" style="47" bestFit="1" customWidth="1"/>
    <col min="14589" max="14589" width="17.7109375" style="47" customWidth="1"/>
    <col min="14590" max="14590" width="16.7109375" style="47" customWidth="1"/>
    <col min="14591" max="14591" width="14.85546875" style="47" customWidth="1"/>
    <col min="14592" max="14592" width="14.7109375" style="47" customWidth="1"/>
    <col min="14593" max="14593" width="15.85546875" style="47" customWidth="1"/>
    <col min="14594" max="14594" width="16.140625" style="47" bestFit="1" customWidth="1"/>
    <col min="14595" max="14595" width="16.28515625" style="47" bestFit="1" customWidth="1"/>
    <col min="14596" max="14596" width="13" style="47" bestFit="1" customWidth="1"/>
    <col min="14597" max="14597" width="14.5703125" style="47" bestFit="1" customWidth="1"/>
    <col min="14598" max="14598" width="10" style="47" bestFit="1" customWidth="1"/>
    <col min="14599" max="14600" width="12.140625" style="47" bestFit="1" customWidth="1"/>
    <col min="14601" max="14601" width="5.28515625" style="47" customWidth="1"/>
    <col min="14602" max="14602" width="14" style="47" bestFit="1" customWidth="1"/>
    <col min="14603" max="14604" width="13" style="47" bestFit="1" customWidth="1"/>
    <col min="14605" max="14605" width="12.140625" style="47" bestFit="1" customWidth="1"/>
    <col min="14606" max="14607" width="11" style="47" bestFit="1" customWidth="1"/>
    <col min="14608" max="14608" width="7.5703125" style="47" bestFit="1" customWidth="1"/>
    <col min="14609" max="14836" width="9.140625" style="47"/>
    <col min="14837" max="14837" width="4.85546875" style="47" customWidth="1"/>
    <col min="14838" max="14838" width="1.42578125" style="47" customWidth="1"/>
    <col min="14839" max="14839" width="7.28515625" style="47" customWidth="1"/>
    <col min="14840" max="14840" width="1.5703125" style="47" customWidth="1"/>
    <col min="14841" max="14841" width="8.140625" style="47" customWidth="1"/>
    <col min="14842" max="14842" width="12.85546875" style="47" customWidth="1"/>
    <col min="14843" max="14843" width="10.28515625" style="47" customWidth="1"/>
    <col min="14844" max="14844" width="4.5703125" style="47" bestFit="1" customWidth="1"/>
    <col min="14845" max="14845" width="17.7109375" style="47" customWidth="1"/>
    <col min="14846" max="14846" width="16.7109375" style="47" customWidth="1"/>
    <col min="14847" max="14847" width="14.85546875" style="47" customWidth="1"/>
    <col min="14848" max="14848" width="14.7109375" style="47" customWidth="1"/>
    <col min="14849" max="14849" width="15.85546875" style="47" customWidth="1"/>
    <col min="14850" max="14850" width="16.140625" style="47" bestFit="1" customWidth="1"/>
    <col min="14851" max="14851" width="16.28515625" style="47" bestFit="1" customWidth="1"/>
    <col min="14852" max="14852" width="13" style="47" bestFit="1" customWidth="1"/>
    <col min="14853" max="14853" width="14.5703125" style="47" bestFit="1" customWidth="1"/>
    <col min="14854" max="14854" width="10" style="47" bestFit="1" customWidth="1"/>
    <col min="14855" max="14856" width="12.140625" style="47" bestFit="1" customWidth="1"/>
    <col min="14857" max="14857" width="5.28515625" style="47" customWidth="1"/>
    <col min="14858" max="14858" width="14" style="47" bestFit="1" customWidth="1"/>
    <col min="14859" max="14860" width="13" style="47" bestFit="1" customWidth="1"/>
    <col min="14861" max="14861" width="12.140625" style="47" bestFit="1" customWidth="1"/>
    <col min="14862" max="14863" width="11" style="47" bestFit="1" customWidth="1"/>
    <col min="14864" max="14864" width="7.5703125" style="47" bestFit="1" customWidth="1"/>
    <col min="14865" max="15092" width="9.140625" style="47"/>
    <col min="15093" max="15093" width="4.85546875" style="47" customWidth="1"/>
    <col min="15094" max="15094" width="1.42578125" style="47" customWidth="1"/>
    <col min="15095" max="15095" width="7.28515625" style="47" customWidth="1"/>
    <col min="15096" max="15096" width="1.5703125" style="47" customWidth="1"/>
    <col min="15097" max="15097" width="8.140625" style="47" customWidth="1"/>
    <col min="15098" max="15098" width="12.85546875" style="47" customWidth="1"/>
    <col min="15099" max="15099" width="10.28515625" style="47" customWidth="1"/>
    <col min="15100" max="15100" width="4.5703125" style="47" bestFit="1" customWidth="1"/>
    <col min="15101" max="15101" width="17.7109375" style="47" customWidth="1"/>
    <col min="15102" max="15102" width="16.7109375" style="47" customWidth="1"/>
    <col min="15103" max="15103" width="14.85546875" style="47" customWidth="1"/>
    <col min="15104" max="15104" width="14.7109375" style="47" customWidth="1"/>
    <col min="15105" max="15105" width="15.85546875" style="47" customWidth="1"/>
    <col min="15106" max="15106" width="16.140625" style="47" bestFit="1" customWidth="1"/>
    <col min="15107" max="15107" width="16.28515625" style="47" bestFit="1" customWidth="1"/>
    <col min="15108" max="15108" width="13" style="47" bestFit="1" customWidth="1"/>
    <col min="15109" max="15109" width="14.5703125" style="47" bestFit="1" customWidth="1"/>
    <col min="15110" max="15110" width="10" style="47" bestFit="1" customWidth="1"/>
    <col min="15111" max="15112" width="12.140625" style="47" bestFit="1" customWidth="1"/>
    <col min="15113" max="15113" width="5.28515625" style="47" customWidth="1"/>
    <col min="15114" max="15114" width="14" style="47" bestFit="1" customWidth="1"/>
    <col min="15115" max="15116" width="13" style="47" bestFit="1" customWidth="1"/>
    <col min="15117" max="15117" width="12.140625" style="47" bestFit="1" customWidth="1"/>
    <col min="15118" max="15119" width="11" style="47" bestFit="1" customWidth="1"/>
    <col min="15120" max="15120" width="7.5703125" style="47" bestFit="1" customWidth="1"/>
    <col min="15121" max="15348" width="9.140625" style="47"/>
    <col min="15349" max="15349" width="4.85546875" style="47" customWidth="1"/>
    <col min="15350" max="15350" width="1.42578125" style="47" customWidth="1"/>
    <col min="15351" max="15351" width="7.28515625" style="47" customWidth="1"/>
    <col min="15352" max="15352" width="1.5703125" style="47" customWidth="1"/>
    <col min="15353" max="15353" width="8.140625" style="47" customWidth="1"/>
    <col min="15354" max="15354" width="12.85546875" style="47" customWidth="1"/>
    <col min="15355" max="15355" width="10.28515625" style="47" customWidth="1"/>
    <col min="15356" max="15356" width="4.5703125" style="47" bestFit="1" customWidth="1"/>
    <col min="15357" max="15357" width="17.7109375" style="47" customWidth="1"/>
    <col min="15358" max="15358" width="16.7109375" style="47" customWidth="1"/>
    <col min="15359" max="15359" width="14.85546875" style="47" customWidth="1"/>
    <col min="15360" max="15360" width="14.7109375" style="47" customWidth="1"/>
    <col min="15361" max="15361" width="15.85546875" style="47" customWidth="1"/>
    <col min="15362" max="15362" width="16.140625" style="47" bestFit="1" customWidth="1"/>
    <col min="15363" max="15363" width="16.28515625" style="47" bestFit="1" customWidth="1"/>
    <col min="15364" max="15364" width="13" style="47" bestFit="1" customWidth="1"/>
    <col min="15365" max="15365" width="14.5703125" style="47" bestFit="1" customWidth="1"/>
    <col min="15366" max="15366" width="10" style="47" bestFit="1" customWidth="1"/>
    <col min="15367" max="15368" width="12.140625" style="47" bestFit="1" customWidth="1"/>
    <col min="15369" max="15369" width="5.28515625" style="47" customWidth="1"/>
    <col min="15370" max="15370" width="14" style="47" bestFit="1" customWidth="1"/>
    <col min="15371" max="15372" width="13" style="47" bestFit="1" customWidth="1"/>
    <col min="15373" max="15373" width="12.140625" style="47" bestFit="1" customWidth="1"/>
    <col min="15374" max="15375" width="11" style="47" bestFit="1" customWidth="1"/>
    <col min="15376" max="15376" width="7.5703125" style="47" bestFit="1" customWidth="1"/>
    <col min="15377" max="15604" width="9.140625" style="47"/>
    <col min="15605" max="15605" width="4.85546875" style="47" customWidth="1"/>
    <col min="15606" max="15606" width="1.42578125" style="47" customWidth="1"/>
    <col min="15607" max="15607" width="7.28515625" style="47" customWidth="1"/>
    <col min="15608" max="15608" width="1.5703125" style="47" customWidth="1"/>
    <col min="15609" max="15609" width="8.140625" style="47" customWidth="1"/>
    <col min="15610" max="15610" width="12.85546875" style="47" customWidth="1"/>
    <col min="15611" max="15611" width="10.28515625" style="47" customWidth="1"/>
    <col min="15612" max="15612" width="4.5703125" style="47" bestFit="1" customWidth="1"/>
    <col min="15613" max="15613" width="17.7109375" style="47" customWidth="1"/>
    <col min="15614" max="15614" width="16.7109375" style="47" customWidth="1"/>
    <col min="15615" max="15615" width="14.85546875" style="47" customWidth="1"/>
    <col min="15616" max="15616" width="14.7109375" style="47" customWidth="1"/>
    <col min="15617" max="15617" width="15.85546875" style="47" customWidth="1"/>
    <col min="15618" max="15618" width="16.140625" style="47" bestFit="1" customWidth="1"/>
    <col min="15619" max="15619" width="16.28515625" style="47" bestFit="1" customWidth="1"/>
    <col min="15620" max="15620" width="13" style="47" bestFit="1" customWidth="1"/>
    <col min="15621" max="15621" width="14.5703125" style="47" bestFit="1" customWidth="1"/>
    <col min="15622" max="15622" width="10" style="47" bestFit="1" customWidth="1"/>
    <col min="15623" max="15624" width="12.140625" style="47" bestFit="1" customWidth="1"/>
    <col min="15625" max="15625" width="5.28515625" style="47" customWidth="1"/>
    <col min="15626" max="15626" width="14" style="47" bestFit="1" customWidth="1"/>
    <col min="15627" max="15628" width="13" style="47" bestFit="1" customWidth="1"/>
    <col min="15629" max="15629" width="12.140625" style="47" bestFit="1" customWidth="1"/>
    <col min="15630" max="15631" width="11" style="47" bestFit="1" customWidth="1"/>
    <col min="15632" max="15632" width="7.5703125" style="47" bestFit="1" customWidth="1"/>
    <col min="15633" max="15860" width="9.140625" style="47"/>
    <col min="15861" max="15861" width="4.85546875" style="47" customWidth="1"/>
    <col min="15862" max="15862" width="1.42578125" style="47" customWidth="1"/>
    <col min="15863" max="15863" width="7.28515625" style="47" customWidth="1"/>
    <col min="15864" max="15864" width="1.5703125" style="47" customWidth="1"/>
    <col min="15865" max="15865" width="8.140625" style="47" customWidth="1"/>
    <col min="15866" max="15866" width="12.85546875" style="47" customWidth="1"/>
    <col min="15867" max="15867" width="10.28515625" style="47" customWidth="1"/>
    <col min="15868" max="15868" width="4.5703125" style="47" bestFit="1" customWidth="1"/>
    <col min="15869" max="15869" width="17.7109375" style="47" customWidth="1"/>
    <col min="15870" max="15870" width="16.7109375" style="47" customWidth="1"/>
    <col min="15871" max="15871" width="14.85546875" style="47" customWidth="1"/>
    <col min="15872" max="15872" width="14.7109375" style="47" customWidth="1"/>
    <col min="15873" max="15873" width="15.85546875" style="47" customWidth="1"/>
    <col min="15874" max="15874" width="16.140625" style="47" bestFit="1" customWidth="1"/>
    <col min="15875" max="15875" width="16.28515625" style="47" bestFit="1" customWidth="1"/>
    <col min="15876" max="15876" width="13" style="47" bestFit="1" customWidth="1"/>
    <col min="15877" max="15877" width="14.5703125" style="47" bestFit="1" customWidth="1"/>
    <col min="15878" max="15878" width="10" style="47" bestFit="1" customWidth="1"/>
    <col min="15879" max="15880" width="12.140625" style="47" bestFit="1" customWidth="1"/>
    <col min="15881" max="15881" width="5.28515625" style="47" customWidth="1"/>
    <col min="15882" max="15882" width="14" style="47" bestFit="1" customWidth="1"/>
    <col min="15883" max="15884" width="13" style="47" bestFit="1" customWidth="1"/>
    <col min="15885" max="15885" width="12.140625" style="47" bestFit="1" customWidth="1"/>
    <col min="15886" max="15887" width="11" style="47" bestFit="1" customWidth="1"/>
    <col min="15888" max="15888" width="7.5703125" style="47" bestFit="1" customWidth="1"/>
    <col min="15889" max="16116" width="9.140625" style="47"/>
    <col min="16117" max="16117" width="4.85546875" style="47" customWidth="1"/>
    <col min="16118" max="16118" width="1.42578125" style="47" customWidth="1"/>
    <col min="16119" max="16119" width="7.28515625" style="47" customWidth="1"/>
    <col min="16120" max="16120" width="1.5703125" style="47" customWidth="1"/>
    <col min="16121" max="16121" width="8.140625" style="47" customWidth="1"/>
    <col min="16122" max="16122" width="12.85546875" style="47" customWidth="1"/>
    <col min="16123" max="16123" width="10.28515625" style="47" customWidth="1"/>
    <col min="16124" max="16124" width="4.5703125" style="47" bestFit="1" customWidth="1"/>
    <col min="16125" max="16125" width="17.7109375" style="47" customWidth="1"/>
    <col min="16126" max="16126" width="16.7109375" style="47" customWidth="1"/>
    <col min="16127" max="16127" width="14.85546875" style="47" customWidth="1"/>
    <col min="16128" max="16128" width="14.7109375" style="47" customWidth="1"/>
    <col min="16129" max="16129" width="15.85546875" style="47" customWidth="1"/>
    <col min="16130" max="16130" width="16.140625" style="47" bestFit="1" customWidth="1"/>
    <col min="16131" max="16131" width="16.28515625" style="47" bestFit="1" customWidth="1"/>
    <col min="16132" max="16132" width="13" style="47" bestFit="1" customWidth="1"/>
    <col min="16133" max="16133" width="14.5703125" style="47" bestFit="1" customWidth="1"/>
    <col min="16134" max="16134" width="10" style="47" bestFit="1" customWidth="1"/>
    <col min="16135" max="16136" width="12.140625" style="47" bestFit="1" customWidth="1"/>
    <col min="16137" max="16137" width="5.28515625" style="47" customWidth="1"/>
    <col min="16138" max="16138" width="14" style="47" bestFit="1" customWidth="1"/>
    <col min="16139" max="16140" width="13" style="47" bestFit="1" customWidth="1"/>
    <col min="16141" max="16141" width="12.140625" style="47" bestFit="1" customWidth="1"/>
    <col min="16142" max="16143" width="11" style="47" bestFit="1" customWidth="1"/>
    <col min="16144" max="16144" width="7.5703125" style="47" bestFit="1" customWidth="1"/>
    <col min="16145" max="16384" width="9.140625" style="47"/>
  </cols>
  <sheetData>
    <row r="1" spans="1:16" ht="11.65" customHeight="1" x14ac:dyDescent="0.2">
      <c r="A1" s="49">
        <v>1</v>
      </c>
      <c r="C1" s="1" t="s">
        <v>2</v>
      </c>
      <c r="D1" s="1"/>
      <c r="E1" s="1"/>
      <c r="F1" s="87"/>
      <c r="G1" s="9"/>
      <c r="I1" s="4"/>
      <c r="J1" s="48"/>
      <c r="K1" s="48"/>
      <c r="L1" s="48"/>
      <c r="M1" s="48"/>
      <c r="N1" s="48"/>
      <c r="O1" s="48"/>
      <c r="P1" s="48"/>
    </row>
    <row r="2" spans="1:16" ht="11.65" customHeight="1" x14ac:dyDescent="0.2">
      <c r="A2" s="49">
        <f t="shared" ref="A2:A27" ca="1" si="0">OFFSET(A2,-1,)+1</f>
        <v>2</v>
      </c>
      <c r="C2" s="1"/>
      <c r="D2" s="1" t="s">
        <v>3</v>
      </c>
      <c r="E2" s="1"/>
      <c r="F2" s="87"/>
      <c r="G2" s="9">
        <v>2.3199999999999998</v>
      </c>
      <c r="H2" s="6">
        <f>H797</f>
        <v>2243178625.0612459</v>
      </c>
      <c r="I2" s="4"/>
      <c r="J2" s="51"/>
      <c r="K2" s="51"/>
      <c r="L2" s="51"/>
      <c r="M2" s="51"/>
      <c r="N2" s="51"/>
      <c r="O2" s="51"/>
      <c r="P2" s="8"/>
    </row>
    <row r="3" spans="1:16" ht="11.65" customHeight="1" x14ac:dyDescent="0.2">
      <c r="A3" s="49">
        <f t="shared" ca="1" si="0"/>
        <v>3</v>
      </c>
      <c r="C3" s="1"/>
      <c r="D3" s="1" t="s">
        <v>4</v>
      </c>
      <c r="E3" s="1"/>
      <c r="F3" s="87"/>
      <c r="G3" s="9">
        <v>2.33</v>
      </c>
      <c r="H3" s="50">
        <f>H826</f>
        <v>846006.99838826736</v>
      </c>
      <c r="I3" s="4"/>
      <c r="J3" s="51"/>
      <c r="K3" s="51"/>
      <c r="L3" s="51"/>
      <c r="M3" s="51"/>
      <c r="N3" s="51"/>
      <c r="O3" s="51"/>
      <c r="P3" s="8"/>
    </row>
    <row r="4" spans="1:16" ht="11.65" customHeight="1" x14ac:dyDescent="0.2">
      <c r="A4" s="49">
        <f t="shared" ca="1" si="0"/>
        <v>4</v>
      </c>
      <c r="C4" s="1"/>
      <c r="D4" s="1" t="s">
        <v>5</v>
      </c>
      <c r="E4" s="1"/>
      <c r="F4" s="87"/>
      <c r="G4" s="9">
        <v>2.35</v>
      </c>
      <c r="H4" s="50">
        <f>H962+H977</f>
        <v>8840541.9537381548</v>
      </c>
      <c r="I4" s="4"/>
      <c r="J4" s="51"/>
      <c r="K4" s="51"/>
      <c r="L4" s="51"/>
      <c r="M4" s="51"/>
      <c r="N4" s="51"/>
      <c r="O4" s="51"/>
      <c r="P4" s="8"/>
    </row>
    <row r="5" spans="1:16" ht="11.65" customHeight="1" x14ac:dyDescent="0.2">
      <c r="A5" s="49">
        <f t="shared" ca="1" si="0"/>
        <v>5</v>
      </c>
      <c r="C5" s="1"/>
      <c r="D5" s="1" t="s">
        <v>6</v>
      </c>
      <c r="E5" s="1"/>
      <c r="F5" s="87"/>
      <c r="G5" s="9">
        <v>2.33</v>
      </c>
      <c r="H5" s="50">
        <f>H834+H842</f>
        <v>117327.47877974556</v>
      </c>
      <c r="I5" s="4"/>
      <c r="J5" s="51"/>
      <c r="K5" s="51"/>
      <c r="L5" s="51"/>
      <c r="M5" s="51"/>
      <c r="N5" s="51"/>
      <c r="O5" s="51"/>
      <c r="P5" s="8"/>
    </row>
    <row r="6" spans="1:16" ht="11.65" customHeight="1" x14ac:dyDescent="0.2">
      <c r="A6" s="49">
        <f t="shared" ca="1" si="0"/>
        <v>6</v>
      </c>
      <c r="C6" s="1"/>
      <c r="D6" s="1" t="s">
        <v>291</v>
      </c>
      <c r="E6" s="1"/>
      <c r="F6" s="87"/>
      <c r="G6" s="9">
        <v>2.33</v>
      </c>
      <c r="H6" s="50">
        <f>H846</f>
        <v>0</v>
      </c>
      <c r="I6" s="4"/>
      <c r="J6" s="51"/>
      <c r="K6" s="51"/>
      <c r="L6" s="51"/>
      <c r="M6" s="51"/>
      <c r="N6" s="51"/>
      <c r="O6" s="51"/>
      <c r="P6" s="8"/>
    </row>
    <row r="7" spans="1:16" ht="11.65" customHeight="1" x14ac:dyDescent="0.2">
      <c r="A7" s="49">
        <f t="shared" ca="1" si="0"/>
        <v>7</v>
      </c>
      <c r="C7" s="1"/>
      <c r="D7" s="1" t="s">
        <v>7</v>
      </c>
      <c r="E7" s="1"/>
      <c r="F7" s="87"/>
      <c r="G7" s="9">
        <v>2.35</v>
      </c>
      <c r="H7" s="50">
        <f>H949</f>
        <v>1787767.466554685</v>
      </c>
      <c r="I7" s="4"/>
      <c r="J7" s="51"/>
      <c r="K7" s="51"/>
      <c r="L7" s="51"/>
      <c r="M7" s="51"/>
      <c r="N7" s="51"/>
      <c r="O7" s="51"/>
      <c r="P7" s="8"/>
    </row>
    <row r="8" spans="1:16" ht="11.65" customHeight="1" x14ac:dyDescent="0.2">
      <c r="A8" s="49">
        <f t="shared" ca="1" si="0"/>
        <v>8</v>
      </c>
      <c r="C8" s="1"/>
      <c r="D8" s="1" t="s">
        <v>8</v>
      </c>
      <c r="E8" s="1"/>
      <c r="F8" s="87"/>
      <c r="G8" s="9">
        <v>2.34</v>
      </c>
      <c r="H8" s="50">
        <f>H904</f>
        <v>7916200.6790697435</v>
      </c>
      <c r="I8" s="4"/>
      <c r="J8" s="51"/>
      <c r="K8" s="51"/>
      <c r="L8" s="51"/>
      <c r="M8" s="51"/>
      <c r="N8" s="51"/>
      <c r="O8" s="51"/>
      <c r="P8" s="8"/>
    </row>
    <row r="9" spans="1:16" ht="11.65" customHeight="1" x14ac:dyDescent="0.2">
      <c r="A9" s="49">
        <f t="shared" ca="1" si="0"/>
        <v>9</v>
      </c>
      <c r="C9" s="1"/>
      <c r="D9" s="1" t="s">
        <v>9</v>
      </c>
      <c r="E9" s="1"/>
      <c r="F9" s="87"/>
      <c r="G9" s="9">
        <v>2.34</v>
      </c>
      <c r="H9" s="50">
        <f>H937</f>
        <v>11242965.620657124</v>
      </c>
      <c r="I9" s="4"/>
      <c r="J9" s="51"/>
      <c r="K9" s="51"/>
      <c r="L9" s="51"/>
      <c r="M9" s="51"/>
      <c r="N9" s="51"/>
      <c r="O9" s="51"/>
      <c r="P9" s="8"/>
    </row>
    <row r="10" spans="1:16" ht="11.65" customHeight="1" x14ac:dyDescent="0.2">
      <c r="A10" s="49">
        <f t="shared" ca="1" si="0"/>
        <v>10</v>
      </c>
      <c r="C10" s="1"/>
      <c r="D10" s="1" t="s">
        <v>10</v>
      </c>
      <c r="E10" s="1"/>
      <c r="F10" s="87"/>
      <c r="G10" s="9">
        <v>2.35</v>
      </c>
      <c r="H10" s="50">
        <f>H1010</f>
        <v>2573247.3419210273</v>
      </c>
      <c r="I10" s="4"/>
      <c r="J10" s="51"/>
      <c r="K10" s="51"/>
      <c r="L10" s="51"/>
      <c r="M10" s="51"/>
      <c r="N10" s="51"/>
      <c r="O10" s="51"/>
      <c r="P10" s="8"/>
    </row>
    <row r="11" spans="1:16" ht="11.65" customHeight="1" x14ac:dyDescent="0.2">
      <c r="A11" s="49">
        <f t="shared" ca="1" si="0"/>
        <v>11</v>
      </c>
      <c r="C11" s="1"/>
      <c r="D11" s="1" t="s">
        <v>11</v>
      </c>
      <c r="E11" s="1"/>
      <c r="F11" s="87"/>
      <c r="G11" s="9">
        <v>2.34</v>
      </c>
      <c r="H11" s="50">
        <f>H868</f>
        <v>3311.89</v>
      </c>
      <c r="I11" s="4"/>
      <c r="J11" s="51"/>
      <c r="K11" s="51"/>
      <c r="L11" s="51"/>
      <c r="M11" s="51"/>
      <c r="N11" s="51"/>
      <c r="O11" s="51"/>
      <c r="P11" s="8"/>
    </row>
    <row r="12" spans="1:16" ht="11.65" customHeight="1" x14ac:dyDescent="0.2">
      <c r="A12" s="49">
        <f t="shared" ca="1" si="0"/>
        <v>12</v>
      </c>
      <c r="C12" s="1"/>
      <c r="D12" s="1" t="s">
        <v>12</v>
      </c>
      <c r="E12" s="1"/>
      <c r="F12" s="87"/>
      <c r="G12" s="9">
        <v>2.36</v>
      </c>
      <c r="H12" s="50">
        <f>H1030</f>
        <v>0</v>
      </c>
      <c r="I12" s="4"/>
      <c r="J12" s="51"/>
      <c r="K12" s="51"/>
      <c r="L12" s="51"/>
      <c r="M12" s="51"/>
      <c r="N12" s="51"/>
      <c r="O12" s="51"/>
      <c r="P12" s="8"/>
    </row>
    <row r="13" spans="1:16" ht="11.65" customHeight="1" x14ac:dyDescent="0.2">
      <c r="A13" s="49">
        <f t="shared" ca="1" si="0"/>
        <v>13</v>
      </c>
      <c r="C13" s="1"/>
      <c r="D13" s="1"/>
      <c r="E13" s="1"/>
      <c r="F13" s="87"/>
      <c r="G13" s="9"/>
      <c r="H13" s="54"/>
      <c r="I13" s="4"/>
      <c r="J13" s="48"/>
      <c r="K13" s="48"/>
      <c r="L13" s="48"/>
      <c r="M13" s="48"/>
      <c r="N13" s="48"/>
      <c r="O13" s="48"/>
      <c r="P13" s="48"/>
    </row>
    <row r="14" spans="1:16" ht="11.65" customHeight="1" x14ac:dyDescent="0.2">
      <c r="A14" s="49">
        <f t="shared" ca="1" si="0"/>
        <v>14</v>
      </c>
      <c r="C14" s="1"/>
      <c r="D14" s="1" t="s">
        <v>13</v>
      </c>
      <c r="E14" s="1"/>
      <c r="F14" s="87"/>
      <c r="G14" s="9"/>
      <c r="H14" s="50">
        <f>SUM(H2:H13)</f>
        <v>2276505994.4903541</v>
      </c>
      <c r="I14" s="4"/>
      <c r="J14" s="51"/>
      <c r="K14" s="51"/>
      <c r="L14" s="51"/>
      <c r="M14" s="51"/>
      <c r="N14" s="51"/>
      <c r="O14" s="51"/>
      <c r="P14" s="48"/>
    </row>
    <row r="15" spans="1:16" ht="11.65" customHeight="1" x14ac:dyDescent="0.2">
      <c r="A15" s="49">
        <f t="shared" ca="1" si="0"/>
        <v>15</v>
      </c>
      <c r="C15" s="1"/>
      <c r="D15" s="1"/>
      <c r="E15" s="1"/>
      <c r="F15" s="87"/>
      <c r="G15" s="9"/>
      <c r="I15" s="4"/>
      <c r="J15" s="48"/>
      <c r="K15" s="48"/>
      <c r="L15" s="48"/>
      <c r="M15" s="48"/>
      <c r="N15" s="48"/>
      <c r="O15" s="48"/>
      <c r="P15" s="48"/>
    </row>
    <row r="16" spans="1:16" ht="11.65" customHeight="1" x14ac:dyDescent="0.2">
      <c r="A16" s="49">
        <f t="shared" ca="1" si="0"/>
        <v>16</v>
      </c>
      <c r="C16" s="1" t="s">
        <v>14</v>
      </c>
      <c r="D16" s="1"/>
      <c r="E16" s="1"/>
      <c r="F16" s="87"/>
      <c r="G16" s="9"/>
      <c r="I16" s="4"/>
      <c r="J16" s="48"/>
      <c r="K16" s="48"/>
      <c r="L16" s="48"/>
      <c r="M16" s="48"/>
      <c r="N16" s="48"/>
      <c r="O16" s="48"/>
      <c r="P16" s="48"/>
    </row>
    <row r="17" spans="1:16" ht="11.65" customHeight="1" x14ac:dyDescent="0.2">
      <c r="A17" s="49">
        <f t="shared" ca="1" si="0"/>
        <v>17</v>
      </c>
      <c r="C17" s="1"/>
      <c r="D17" s="1" t="s">
        <v>15</v>
      </c>
      <c r="E17" s="1"/>
      <c r="F17" s="87"/>
      <c r="G17" s="9">
        <v>2.41</v>
      </c>
      <c r="H17" s="6">
        <f>H1369</f>
        <v>-726610333.87448215</v>
      </c>
      <c r="I17" s="4"/>
      <c r="J17" s="51"/>
      <c r="K17" s="51"/>
      <c r="L17" s="51"/>
      <c r="M17" s="51"/>
      <c r="N17" s="51"/>
      <c r="O17" s="51"/>
      <c r="P17" s="8"/>
    </row>
    <row r="18" spans="1:16" ht="11.65" customHeight="1" x14ac:dyDescent="0.2">
      <c r="A18" s="49">
        <f t="shared" ca="1" si="0"/>
        <v>18</v>
      </c>
      <c r="C18" s="1"/>
      <c r="D18" s="1" t="s">
        <v>16</v>
      </c>
      <c r="E18" s="1"/>
      <c r="F18" s="87"/>
      <c r="G18" s="9">
        <v>2.42</v>
      </c>
      <c r="H18" s="6">
        <f>H1433</f>
        <v>-54974026.408749506</v>
      </c>
      <c r="I18" s="4"/>
      <c r="J18" s="51"/>
      <c r="K18" s="51"/>
      <c r="L18" s="51"/>
      <c r="M18" s="51"/>
      <c r="N18" s="51"/>
      <c r="O18" s="51"/>
      <c r="P18" s="8"/>
    </row>
    <row r="19" spans="1:16" ht="11.65" customHeight="1" x14ac:dyDescent="0.2">
      <c r="A19" s="49">
        <f t="shared" ca="1" si="0"/>
        <v>19</v>
      </c>
      <c r="C19" s="1"/>
      <c r="D19" s="1" t="s">
        <v>17</v>
      </c>
      <c r="E19" s="1"/>
      <c r="F19" s="87"/>
      <c r="G19" s="9">
        <v>2.38</v>
      </c>
      <c r="H19" s="6">
        <f>H1144</f>
        <v>-155001333.76156422</v>
      </c>
      <c r="I19" s="4"/>
      <c r="J19" s="51"/>
      <c r="K19" s="51"/>
      <c r="L19" s="51"/>
      <c r="M19" s="51"/>
      <c r="N19" s="51"/>
      <c r="O19" s="51"/>
      <c r="P19" s="8"/>
    </row>
    <row r="20" spans="1:16" ht="11.65" customHeight="1" x14ac:dyDescent="0.2">
      <c r="A20" s="49">
        <f t="shared" ca="1" si="0"/>
        <v>20</v>
      </c>
      <c r="C20" s="1"/>
      <c r="D20" s="1" t="s">
        <v>18</v>
      </c>
      <c r="E20" s="1"/>
      <c r="F20" s="87"/>
      <c r="G20" s="9">
        <v>2.38</v>
      </c>
      <c r="H20" s="6">
        <f>H1154</f>
        <v>-15332.159971957017</v>
      </c>
      <c r="I20" s="4"/>
      <c r="J20" s="51"/>
      <c r="K20" s="51"/>
      <c r="L20" s="51"/>
      <c r="M20" s="51"/>
      <c r="N20" s="51"/>
      <c r="O20" s="51"/>
      <c r="P20" s="8"/>
    </row>
    <row r="21" spans="1:16" ht="11.65" customHeight="1" x14ac:dyDescent="0.2">
      <c r="A21" s="49">
        <f t="shared" ca="1" si="0"/>
        <v>21</v>
      </c>
      <c r="C21" s="1"/>
      <c r="D21" s="1" t="s">
        <v>19</v>
      </c>
      <c r="E21" s="1"/>
      <c r="F21" s="87"/>
      <c r="G21" s="9">
        <v>2.37</v>
      </c>
      <c r="H21" s="6">
        <f>H1064</f>
        <v>-5649940.1694384944</v>
      </c>
      <c r="I21" s="4"/>
      <c r="J21" s="51"/>
      <c r="K21" s="51"/>
      <c r="L21" s="51"/>
      <c r="M21" s="51"/>
      <c r="N21" s="51"/>
      <c r="O21" s="51"/>
      <c r="P21" s="8"/>
    </row>
    <row r="22" spans="1:16" ht="11.65" customHeight="1" x14ac:dyDescent="0.2">
      <c r="A22" s="49">
        <f t="shared" ca="1" si="0"/>
        <v>22</v>
      </c>
      <c r="C22" s="1"/>
      <c r="D22" s="1" t="s">
        <v>20</v>
      </c>
      <c r="E22" s="1"/>
      <c r="F22" s="87"/>
      <c r="G22" s="9">
        <v>2.36</v>
      </c>
      <c r="H22" s="6">
        <f>H1036</f>
        <v>0</v>
      </c>
      <c r="I22" s="4"/>
      <c r="J22" s="51"/>
      <c r="K22" s="51"/>
      <c r="L22" s="51"/>
      <c r="M22" s="51"/>
      <c r="N22" s="51"/>
      <c r="O22" s="51"/>
      <c r="P22" s="8"/>
    </row>
    <row r="23" spans="1:16" ht="11.65" customHeight="1" x14ac:dyDescent="0.2">
      <c r="A23" s="49">
        <f t="shared" ca="1" si="0"/>
        <v>23</v>
      </c>
      <c r="C23" s="1"/>
      <c r="D23" s="1" t="s">
        <v>21</v>
      </c>
      <c r="E23" s="1"/>
      <c r="F23" s="87"/>
      <c r="G23" s="9" t="s">
        <v>299</v>
      </c>
      <c r="H23" s="6">
        <f>H1043+H1048+H1056+H1068+H1080</f>
        <v>-189261853.60113943</v>
      </c>
      <c r="I23" s="4"/>
      <c r="J23" s="51"/>
      <c r="K23" s="51"/>
      <c r="L23" s="51"/>
      <c r="M23" s="51"/>
      <c r="N23" s="51"/>
      <c r="O23" s="51"/>
      <c r="P23" s="8"/>
    </row>
    <row r="24" spans="1:16" ht="11.65" customHeight="1" x14ac:dyDescent="0.2">
      <c r="A24" s="49">
        <f t="shared" ca="1" si="0"/>
        <v>24</v>
      </c>
      <c r="C24" s="1"/>
      <c r="D24" s="1"/>
      <c r="E24" s="1"/>
      <c r="F24" s="87"/>
      <c r="G24" s="9"/>
      <c r="H24" s="52"/>
      <c r="I24" s="4"/>
      <c r="J24" s="51"/>
      <c r="K24" s="51"/>
      <c r="L24" s="51"/>
      <c r="M24" s="51"/>
      <c r="N24" s="51"/>
      <c r="O24" s="51"/>
      <c r="P24" s="48"/>
    </row>
    <row r="25" spans="1:16" ht="11.65" customHeight="1" x14ac:dyDescent="0.2">
      <c r="A25" s="49">
        <f t="shared" ca="1" si="0"/>
        <v>25</v>
      </c>
      <c r="C25" s="1"/>
      <c r="D25" s="1" t="s">
        <v>22</v>
      </c>
      <c r="E25" s="1"/>
      <c r="F25" s="87"/>
      <c r="G25" s="9"/>
      <c r="H25" s="51">
        <f>SUM(H17:H23)</f>
        <v>-1131512819.9753456</v>
      </c>
      <c r="I25" s="4"/>
      <c r="J25" s="51"/>
      <c r="K25" s="51"/>
      <c r="L25" s="51"/>
      <c r="M25" s="51"/>
      <c r="N25" s="51"/>
      <c r="O25" s="51"/>
      <c r="P25" s="48"/>
    </row>
    <row r="26" spans="1:16" ht="11.65" customHeight="1" x14ac:dyDescent="0.2">
      <c r="A26" s="49">
        <f t="shared" ca="1" si="0"/>
        <v>26</v>
      </c>
      <c r="C26" s="1"/>
      <c r="D26" s="1"/>
      <c r="E26" s="1"/>
      <c r="F26" s="87"/>
      <c r="G26" s="9"/>
      <c r="H26" s="48"/>
      <c r="I26" s="4"/>
      <c r="J26" s="48"/>
      <c r="K26" s="48"/>
      <c r="L26" s="48"/>
      <c r="M26" s="48"/>
      <c r="N26" s="48"/>
      <c r="O26" s="48"/>
      <c r="P26" s="48"/>
    </row>
    <row r="27" spans="1:16" ht="11.65" customHeight="1" thickBot="1" x14ac:dyDescent="0.25">
      <c r="A27" s="49">
        <f t="shared" ca="1" si="0"/>
        <v>27</v>
      </c>
      <c r="C27" s="1" t="s">
        <v>23</v>
      </c>
      <c r="D27" s="1"/>
      <c r="E27" s="1"/>
      <c r="F27" s="87"/>
      <c r="G27" s="9"/>
      <c r="H27" s="53">
        <f>H14+H25</f>
        <v>1144993174.5150084</v>
      </c>
      <c r="I27" s="4"/>
      <c r="J27" s="51"/>
      <c r="K27" s="51"/>
      <c r="L27" s="51"/>
      <c r="M27" s="51"/>
      <c r="N27" s="51"/>
      <c r="O27" s="51"/>
      <c r="P27" s="8"/>
    </row>
    <row r="28" spans="1:16" ht="11.65" customHeight="1" thickTop="1" x14ac:dyDescent="0.2">
      <c r="A28" s="49">
        <f t="shared" ref="A28:A60" ca="1" si="1">OFFSET(A28,-1,)+1</f>
        <v>28</v>
      </c>
      <c r="C28" s="56">
        <v>310</v>
      </c>
      <c r="D28" s="3" t="s">
        <v>31</v>
      </c>
      <c r="E28" s="3"/>
      <c r="F28" s="3"/>
      <c r="G28" s="57"/>
      <c r="H28" s="4"/>
      <c r="J28" s="4"/>
      <c r="K28" s="4"/>
      <c r="L28" s="4"/>
      <c r="M28" s="4"/>
      <c r="N28" s="4"/>
      <c r="O28" s="4"/>
    </row>
    <row r="29" spans="1:16" ht="11.65" customHeight="1" x14ac:dyDescent="0.2">
      <c r="A29" s="49">
        <f t="shared" ca="1" si="1"/>
        <v>29</v>
      </c>
      <c r="C29" s="56"/>
      <c r="D29" s="3"/>
      <c r="E29" s="3"/>
      <c r="F29" s="3" t="s">
        <v>250</v>
      </c>
      <c r="G29" s="57"/>
      <c r="H29" s="10">
        <v>0</v>
      </c>
      <c r="J29" s="4"/>
      <c r="K29" s="4"/>
      <c r="L29" s="4"/>
      <c r="M29" s="4"/>
      <c r="N29" s="4"/>
      <c r="O29" s="4"/>
    </row>
    <row r="30" spans="1:16" ht="11.65" customHeight="1" x14ac:dyDescent="0.2">
      <c r="A30" s="49">
        <f t="shared" ca="1" si="1"/>
        <v>30</v>
      </c>
      <c r="C30" s="56"/>
      <c r="D30" s="3"/>
      <c r="E30" s="3"/>
      <c r="F30" s="3" t="s">
        <v>254</v>
      </c>
      <c r="G30" s="57"/>
      <c r="H30" s="10">
        <v>0</v>
      </c>
      <c r="J30" s="4"/>
      <c r="K30" s="4"/>
      <c r="L30" s="4"/>
      <c r="M30" s="4"/>
      <c r="N30" s="4"/>
      <c r="O30" s="4"/>
    </row>
    <row r="31" spans="1:16" ht="11.65" customHeight="1" x14ac:dyDescent="0.2">
      <c r="A31" s="49">
        <f t="shared" ca="1" si="1"/>
        <v>31</v>
      </c>
      <c r="C31" s="56"/>
      <c r="D31" s="3"/>
      <c r="E31" s="3"/>
      <c r="F31" s="3" t="s">
        <v>24</v>
      </c>
      <c r="G31" s="57"/>
      <c r="H31" s="10">
        <v>3286904.8960459544</v>
      </c>
      <c r="J31" s="4"/>
      <c r="K31" s="4"/>
      <c r="L31" s="4"/>
      <c r="M31" s="4"/>
      <c r="N31" s="4"/>
      <c r="O31" s="4"/>
    </row>
    <row r="32" spans="1:16" ht="11.65" customHeight="1" x14ac:dyDescent="0.2">
      <c r="A32" s="49">
        <f t="shared" ca="1" si="1"/>
        <v>32</v>
      </c>
      <c r="C32" s="56"/>
      <c r="D32" s="3"/>
      <c r="E32" s="3"/>
      <c r="F32" s="3" t="s">
        <v>249</v>
      </c>
      <c r="G32" s="57"/>
      <c r="H32" s="10">
        <v>396416.91294311627</v>
      </c>
      <c r="J32" s="4"/>
      <c r="K32" s="4"/>
      <c r="L32" s="4"/>
      <c r="M32" s="4"/>
      <c r="N32" s="4"/>
      <c r="O32" s="4"/>
    </row>
    <row r="33" spans="1:15" ht="11.65" customHeight="1" x14ac:dyDescent="0.2">
      <c r="A33" s="49">
        <f t="shared" ca="1" si="1"/>
        <v>33</v>
      </c>
      <c r="C33" s="56"/>
      <c r="D33" s="3"/>
      <c r="E33" s="3"/>
      <c r="F33" s="3" t="s">
        <v>251</v>
      </c>
      <c r="G33" s="57"/>
      <c r="H33" s="10">
        <v>0</v>
      </c>
      <c r="J33" s="4"/>
      <c r="K33" s="4"/>
      <c r="L33" s="4"/>
      <c r="M33" s="4"/>
      <c r="N33" s="4"/>
      <c r="O33" s="4"/>
    </row>
    <row r="34" spans="1:15" ht="11.65" customHeight="1" x14ac:dyDescent="0.2">
      <c r="A34" s="49">
        <f t="shared" ca="1" si="1"/>
        <v>34</v>
      </c>
      <c r="C34" s="56"/>
      <c r="D34" s="3"/>
      <c r="E34" s="3"/>
      <c r="F34" s="3" t="s">
        <v>253</v>
      </c>
      <c r="G34" s="57"/>
      <c r="H34" s="10">
        <v>264572.99775366543</v>
      </c>
      <c r="J34" s="4"/>
      <c r="K34" s="4"/>
      <c r="L34" s="4"/>
      <c r="M34" s="4"/>
      <c r="N34" s="4"/>
      <c r="O34" s="4"/>
    </row>
    <row r="35" spans="1:15" ht="11.65" customHeight="1" x14ac:dyDescent="0.2">
      <c r="A35" s="49">
        <f t="shared" ca="1" si="1"/>
        <v>35</v>
      </c>
      <c r="C35" s="56"/>
      <c r="D35" s="3"/>
      <c r="E35" s="3"/>
      <c r="F35" s="3" t="s">
        <v>193</v>
      </c>
      <c r="G35" s="57"/>
      <c r="H35" s="10">
        <v>0</v>
      </c>
      <c r="J35" s="4"/>
      <c r="K35" s="4"/>
      <c r="L35" s="4"/>
      <c r="M35" s="4"/>
      <c r="N35" s="4"/>
      <c r="O35" s="4"/>
    </row>
    <row r="36" spans="1:15" ht="11.65" customHeight="1" x14ac:dyDescent="0.2">
      <c r="A36" s="49">
        <f t="shared" ca="1" si="1"/>
        <v>36</v>
      </c>
      <c r="C36" s="56"/>
      <c r="D36" s="3"/>
      <c r="E36" s="3"/>
      <c r="F36" s="3" t="s">
        <v>251</v>
      </c>
      <c r="G36" s="57"/>
      <c r="H36" s="10">
        <v>0</v>
      </c>
      <c r="J36" s="4"/>
      <c r="K36" s="4"/>
      <c r="L36" s="4"/>
      <c r="M36" s="4"/>
      <c r="N36" s="4"/>
      <c r="O36" s="4"/>
    </row>
    <row r="37" spans="1:15" ht="11.65" customHeight="1" x14ac:dyDescent="0.2">
      <c r="A37" s="49">
        <f t="shared" ca="1" si="1"/>
        <v>37</v>
      </c>
      <c r="C37" s="56"/>
      <c r="D37" s="3"/>
      <c r="E37" s="3"/>
      <c r="F37" s="3"/>
      <c r="G37" s="57" t="s">
        <v>32</v>
      </c>
      <c r="H37" s="12">
        <f>SUBTOTAL(9,H30:H36)</f>
        <v>3947894.8067427361</v>
      </c>
      <c r="J37" s="4"/>
      <c r="K37" s="4"/>
      <c r="L37" s="4"/>
      <c r="M37" s="4"/>
      <c r="N37" s="4"/>
      <c r="O37" s="4"/>
    </row>
    <row r="38" spans="1:15" ht="11.65" customHeight="1" x14ac:dyDescent="0.2">
      <c r="A38" s="49">
        <f t="shared" ca="1" si="1"/>
        <v>38</v>
      </c>
      <c r="C38" s="56"/>
      <c r="D38" s="3"/>
      <c r="E38" s="3"/>
      <c r="F38" s="3"/>
      <c r="G38" s="57"/>
      <c r="H38" s="2"/>
      <c r="J38" s="4"/>
      <c r="K38" s="4"/>
      <c r="L38" s="4"/>
      <c r="M38" s="4"/>
      <c r="N38" s="4"/>
      <c r="O38" s="4"/>
    </row>
    <row r="39" spans="1:15" ht="11.65" customHeight="1" x14ac:dyDescent="0.2">
      <c r="A39" s="49">
        <f t="shared" ca="1" si="1"/>
        <v>39</v>
      </c>
      <c r="C39" s="56">
        <v>311</v>
      </c>
      <c r="D39" s="3" t="s">
        <v>33</v>
      </c>
      <c r="E39" s="3"/>
      <c r="F39" s="3"/>
      <c r="G39" s="57"/>
      <c r="H39" s="2"/>
      <c r="J39" s="4"/>
      <c r="K39" s="4"/>
      <c r="L39" s="4"/>
      <c r="M39" s="4"/>
      <c r="N39" s="4"/>
      <c r="O39" s="4"/>
    </row>
    <row r="40" spans="1:15" ht="11.65" customHeight="1" x14ac:dyDescent="0.2">
      <c r="A40" s="49">
        <f t="shared" ca="1" si="1"/>
        <v>40</v>
      </c>
      <c r="C40" s="56"/>
      <c r="D40" s="3"/>
      <c r="E40" s="3"/>
      <c r="F40" s="3" t="s">
        <v>250</v>
      </c>
      <c r="G40" s="57"/>
      <c r="H40" s="10">
        <v>0</v>
      </c>
      <c r="J40" s="4"/>
      <c r="K40" s="4"/>
      <c r="L40" s="4"/>
      <c r="M40" s="4"/>
      <c r="N40" s="4"/>
      <c r="O40" s="4"/>
    </row>
    <row r="41" spans="1:15" ht="11.65" customHeight="1" x14ac:dyDescent="0.2">
      <c r="A41" s="49">
        <f t="shared" ca="1" si="1"/>
        <v>41</v>
      </c>
      <c r="C41" s="56"/>
      <c r="D41" s="3"/>
      <c r="E41" s="3"/>
      <c r="F41" s="3" t="s">
        <v>254</v>
      </c>
      <c r="G41" s="57"/>
      <c r="H41" s="10">
        <v>0</v>
      </c>
      <c r="J41" s="4"/>
      <c r="K41" s="4"/>
      <c r="L41" s="4"/>
      <c r="M41" s="4"/>
      <c r="N41" s="4"/>
      <c r="O41" s="4"/>
    </row>
    <row r="42" spans="1:15" ht="11.65" customHeight="1" x14ac:dyDescent="0.2">
      <c r="A42" s="49">
        <f t="shared" ca="1" si="1"/>
        <v>42</v>
      </c>
      <c r="C42" s="56"/>
      <c r="D42" s="3"/>
      <c r="E42" s="3"/>
      <c r="F42" s="3" t="s">
        <v>24</v>
      </c>
      <c r="G42" s="57"/>
      <c r="H42" s="10">
        <v>674282.73465348943</v>
      </c>
      <c r="J42" s="4"/>
      <c r="K42" s="4"/>
      <c r="L42" s="4"/>
      <c r="M42" s="4"/>
      <c r="N42" s="4"/>
      <c r="O42" s="4"/>
    </row>
    <row r="43" spans="1:15" ht="11.65" customHeight="1" x14ac:dyDescent="0.2">
      <c r="A43" s="49">
        <f t="shared" ca="1" si="1"/>
        <v>43</v>
      </c>
      <c r="C43" s="56"/>
      <c r="D43" s="3"/>
      <c r="E43" s="3"/>
      <c r="F43" s="3" t="s">
        <v>249</v>
      </c>
      <c r="G43" s="57"/>
      <c r="H43" s="10">
        <v>15257188.771594221</v>
      </c>
      <c r="J43" s="4"/>
      <c r="K43" s="4"/>
      <c r="L43" s="4"/>
      <c r="M43" s="4"/>
      <c r="N43" s="4"/>
      <c r="O43" s="4"/>
    </row>
    <row r="44" spans="1:15" ht="11.65" customHeight="1" x14ac:dyDescent="0.2">
      <c r="A44" s="49">
        <f t="shared" ca="1" si="1"/>
        <v>44</v>
      </c>
      <c r="C44" s="56"/>
      <c r="D44" s="3"/>
      <c r="E44" s="3"/>
      <c r="F44" s="3" t="s">
        <v>251</v>
      </c>
      <c r="G44" s="57"/>
      <c r="H44" s="10">
        <v>0</v>
      </c>
      <c r="J44" s="4"/>
      <c r="K44" s="4"/>
      <c r="L44" s="4"/>
      <c r="M44" s="4"/>
      <c r="N44" s="4"/>
      <c r="O44" s="4"/>
    </row>
    <row r="45" spans="1:15" ht="11.65" customHeight="1" x14ac:dyDescent="0.2">
      <c r="A45" s="49">
        <f t="shared" ca="1" si="1"/>
        <v>45</v>
      </c>
      <c r="C45" s="56"/>
      <c r="D45" s="3"/>
      <c r="E45" s="3"/>
      <c r="F45" s="3" t="s">
        <v>253</v>
      </c>
      <c r="G45" s="57"/>
      <c r="H45" s="10">
        <v>33390417.495463137</v>
      </c>
      <c r="J45" s="4"/>
      <c r="K45" s="4"/>
      <c r="L45" s="4"/>
      <c r="M45" s="4"/>
      <c r="N45" s="4"/>
      <c r="O45" s="4"/>
    </row>
    <row r="46" spans="1:15" ht="11.65" customHeight="1" x14ac:dyDescent="0.2">
      <c r="A46" s="49">
        <f t="shared" ca="1" si="1"/>
        <v>46</v>
      </c>
      <c r="C46" s="56"/>
      <c r="D46" s="3"/>
      <c r="E46" s="3"/>
      <c r="F46" s="3" t="s">
        <v>251</v>
      </c>
      <c r="G46" s="57"/>
      <c r="H46" s="10">
        <v>0</v>
      </c>
      <c r="J46" s="4"/>
      <c r="K46" s="4"/>
      <c r="L46" s="4"/>
      <c r="M46" s="4"/>
      <c r="N46" s="4"/>
      <c r="O46" s="4"/>
    </row>
    <row r="47" spans="1:15" ht="11.65" customHeight="1" x14ac:dyDescent="0.2">
      <c r="A47" s="49">
        <f t="shared" ca="1" si="1"/>
        <v>47</v>
      </c>
      <c r="C47" s="56"/>
      <c r="D47" s="3"/>
      <c r="E47" s="3"/>
      <c r="F47" s="3"/>
      <c r="G47" s="57" t="s">
        <v>32</v>
      </c>
      <c r="H47" s="12">
        <f>SUBTOTAL(9,H40:H46)</f>
        <v>49321889.001710847</v>
      </c>
      <c r="J47" s="4"/>
      <c r="K47" s="4"/>
      <c r="L47" s="4"/>
      <c r="M47" s="4"/>
      <c r="N47" s="4"/>
      <c r="O47" s="4"/>
    </row>
    <row r="48" spans="1:15" ht="11.65" customHeight="1" x14ac:dyDescent="0.2">
      <c r="A48" s="49">
        <f t="shared" ca="1" si="1"/>
        <v>48</v>
      </c>
      <c r="C48" s="56"/>
      <c r="D48" s="3"/>
      <c r="E48" s="3"/>
      <c r="F48" s="3"/>
      <c r="G48" s="57"/>
      <c r="H48" s="2"/>
      <c r="J48" s="4"/>
      <c r="K48" s="4"/>
      <c r="L48" s="4"/>
      <c r="M48" s="4"/>
      <c r="N48" s="4"/>
      <c r="O48" s="4"/>
    </row>
    <row r="49" spans="1:15" ht="11.65" customHeight="1" x14ac:dyDescent="0.2">
      <c r="A49" s="49">
        <f t="shared" ca="1" si="1"/>
        <v>49</v>
      </c>
      <c r="C49" s="56">
        <v>312</v>
      </c>
      <c r="D49" s="3" t="s">
        <v>34</v>
      </c>
      <c r="E49" s="3"/>
      <c r="F49" s="3"/>
      <c r="G49" s="57"/>
      <c r="H49" s="10"/>
      <c r="J49" s="4"/>
      <c r="K49" s="4"/>
      <c r="L49" s="4"/>
      <c r="M49" s="4"/>
      <c r="N49" s="4"/>
      <c r="O49" s="4"/>
    </row>
    <row r="50" spans="1:15" ht="11.65" customHeight="1" x14ac:dyDescent="0.2">
      <c r="A50" s="49">
        <f t="shared" ca="1" si="1"/>
        <v>50</v>
      </c>
      <c r="C50" s="56"/>
      <c r="D50" s="3"/>
      <c r="E50" s="3"/>
      <c r="F50" s="3" t="s">
        <v>250</v>
      </c>
      <c r="G50" s="57"/>
      <c r="H50" s="10">
        <v>0</v>
      </c>
      <c r="J50" s="4"/>
      <c r="K50" s="4"/>
      <c r="L50" s="4"/>
      <c r="M50" s="4"/>
      <c r="N50" s="4"/>
      <c r="O50" s="4"/>
    </row>
    <row r="51" spans="1:15" ht="11.65" customHeight="1" x14ac:dyDescent="0.2">
      <c r="A51" s="49">
        <f t="shared" ca="1" si="1"/>
        <v>51</v>
      </c>
      <c r="C51" s="56"/>
      <c r="D51" s="3"/>
      <c r="E51" s="3"/>
      <c r="F51" s="3" t="s">
        <v>254</v>
      </c>
      <c r="G51" s="57"/>
      <c r="H51" s="10">
        <v>0</v>
      </c>
      <c r="J51" s="4"/>
      <c r="K51" s="4"/>
      <c r="L51" s="4"/>
      <c r="M51" s="4"/>
      <c r="N51" s="4"/>
      <c r="O51" s="4"/>
    </row>
    <row r="52" spans="1:15" ht="11.65" customHeight="1" x14ac:dyDescent="0.2">
      <c r="A52" s="49">
        <f t="shared" ca="1" si="1"/>
        <v>52</v>
      </c>
      <c r="C52" s="56"/>
      <c r="D52" s="3"/>
      <c r="E52" s="3"/>
      <c r="F52" s="3" t="s">
        <v>24</v>
      </c>
      <c r="G52" s="57"/>
      <c r="H52" s="10">
        <v>4818484.2656663256</v>
      </c>
      <c r="J52" s="4"/>
      <c r="K52" s="4"/>
      <c r="L52" s="4"/>
      <c r="M52" s="4"/>
      <c r="N52" s="4"/>
      <c r="O52" s="4"/>
    </row>
    <row r="53" spans="1:15" ht="11.65" customHeight="1" x14ac:dyDescent="0.2">
      <c r="A53" s="49">
        <f t="shared" ca="1" si="1"/>
        <v>53</v>
      </c>
      <c r="C53" s="56"/>
      <c r="D53" s="3"/>
      <c r="E53" s="3"/>
      <c r="F53" s="3" t="s">
        <v>249</v>
      </c>
      <c r="G53" s="57"/>
      <c r="H53" s="10">
        <v>27206762.480993453</v>
      </c>
      <c r="J53" s="4"/>
      <c r="K53" s="4"/>
      <c r="L53" s="4"/>
      <c r="M53" s="4"/>
      <c r="N53" s="4"/>
      <c r="O53" s="4"/>
    </row>
    <row r="54" spans="1:15" ht="11.65" customHeight="1" x14ac:dyDescent="0.2">
      <c r="A54" s="49">
        <f t="shared" ca="1" si="1"/>
        <v>54</v>
      </c>
      <c r="C54" s="56"/>
      <c r="D54" s="3"/>
      <c r="E54" s="3"/>
      <c r="F54" s="3" t="s">
        <v>251</v>
      </c>
      <c r="G54" s="57"/>
      <c r="H54" s="10">
        <v>0</v>
      </c>
      <c r="J54" s="4"/>
      <c r="K54" s="4"/>
      <c r="L54" s="4"/>
      <c r="M54" s="4"/>
      <c r="N54" s="4"/>
      <c r="O54" s="4"/>
    </row>
    <row r="55" spans="1:15" ht="11.65" customHeight="1" x14ac:dyDescent="0.2">
      <c r="A55" s="49">
        <f t="shared" ca="1" si="1"/>
        <v>55</v>
      </c>
      <c r="C55" s="56"/>
      <c r="D55" s="3"/>
      <c r="E55" s="3"/>
      <c r="F55" s="3" t="s">
        <v>253</v>
      </c>
      <c r="G55" s="57"/>
      <c r="H55" s="10">
        <v>225058321.35311675</v>
      </c>
      <c r="J55" s="4"/>
      <c r="K55" s="4"/>
      <c r="L55" s="4"/>
      <c r="M55" s="4"/>
      <c r="N55" s="4"/>
      <c r="O55" s="4"/>
    </row>
    <row r="56" spans="1:15" ht="11.65" customHeight="1" x14ac:dyDescent="0.2">
      <c r="A56" s="49">
        <f t="shared" ca="1" si="1"/>
        <v>56</v>
      </c>
      <c r="C56" s="56"/>
      <c r="D56" s="3"/>
      <c r="E56" s="3"/>
      <c r="F56" s="3" t="s">
        <v>193</v>
      </c>
      <c r="G56" s="57"/>
      <c r="H56" s="10">
        <v>0</v>
      </c>
      <c r="J56" s="4"/>
      <c r="K56" s="4"/>
      <c r="L56" s="4"/>
      <c r="M56" s="4"/>
      <c r="N56" s="4"/>
      <c r="O56" s="4"/>
    </row>
    <row r="57" spans="1:15" ht="11.65" customHeight="1" x14ac:dyDescent="0.2">
      <c r="A57" s="49">
        <f t="shared" ca="1" si="1"/>
        <v>57</v>
      </c>
      <c r="C57" s="56"/>
      <c r="D57" s="3"/>
      <c r="E57" s="3"/>
      <c r="F57" s="3"/>
      <c r="G57" s="57" t="s">
        <v>32</v>
      </c>
      <c r="H57" s="12">
        <f>SUBTOTAL(9,H50:H56)</f>
        <v>257083568.09977654</v>
      </c>
      <c r="J57" s="4"/>
      <c r="K57" s="4"/>
      <c r="L57" s="4"/>
      <c r="M57" s="4"/>
      <c r="N57" s="4"/>
      <c r="O57" s="4"/>
    </row>
    <row r="58" spans="1:15" ht="11.65" customHeight="1" x14ac:dyDescent="0.2">
      <c r="A58" s="49">
        <f t="shared" ca="1" si="1"/>
        <v>58</v>
      </c>
      <c r="C58" s="56"/>
      <c r="D58" s="3"/>
      <c r="E58" s="3"/>
      <c r="F58" s="3"/>
      <c r="G58" s="57"/>
      <c r="H58" s="2"/>
      <c r="J58" s="4"/>
      <c r="K58" s="4"/>
      <c r="L58" s="4"/>
      <c r="M58" s="4"/>
      <c r="N58" s="4"/>
      <c r="O58" s="4"/>
    </row>
    <row r="59" spans="1:15" ht="11.65" customHeight="1" x14ac:dyDescent="0.2">
      <c r="A59" s="49">
        <f t="shared" ca="1" si="1"/>
        <v>59</v>
      </c>
      <c r="C59" s="56">
        <v>314</v>
      </c>
      <c r="D59" s="3" t="s">
        <v>35</v>
      </c>
      <c r="E59" s="3"/>
      <c r="F59" s="3"/>
      <c r="G59" s="57"/>
      <c r="H59" s="2"/>
      <c r="J59" s="4"/>
      <c r="K59" s="4"/>
      <c r="L59" s="4"/>
      <c r="M59" s="4"/>
      <c r="N59" s="4"/>
      <c r="O59" s="4"/>
    </row>
    <row r="60" spans="1:15" ht="11.65" customHeight="1" x14ac:dyDescent="0.2">
      <c r="A60" s="49">
        <f t="shared" ca="1" si="1"/>
        <v>60</v>
      </c>
      <c r="C60" s="56"/>
      <c r="D60" s="3"/>
      <c r="E60" s="3"/>
      <c r="F60" s="3" t="s">
        <v>250</v>
      </c>
      <c r="G60" s="57"/>
      <c r="H60" s="10">
        <v>0</v>
      </c>
      <c r="J60" s="4"/>
      <c r="K60" s="4"/>
      <c r="L60" s="4"/>
      <c r="M60" s="4"/>
      <c r="N60" s="4"/>
      <c r="O60" s="4"/>
    </row>
    <row r="61" spans="1:15" ht="11.65" customHeight="1" x14ac:dyDescent="0.2">
      <c r="A61" s="49">
        <f t="shared" ref="A61:A125" ca="1" si="2">OFFSET(A61,-1,)+1</f>
        <v>61</v>
      </c>
      <c r="C61" s="56"/>
      <c r="D61" s="3"/>
      <c r="E61" s="3"/>
      <c r="F61" s="3" t="s">
        <v>254</v>
      </c>
      <c r="G61" s="57"/>
      <c r="H61" s="10">
        <v>0</v>
      </c>
      <c r="J61" s="4"/>
      <c r="K61" s="4"/>
      <c r="L61" s="4"/>
      <c r="M61" s="4"/>
      <c r="N61" s="4"/>
      <c r="O61" s="4"/>
    </row>
    <row r="62" spans="1:15" ht="11.65" customHeight="1" x14ac:dyDescent="0.2">
      <c r="A62" s="49">
        <f t="shared" ca="1" si="2"/>
        <v>62</v>
      </c>
      <c r="C62" s="56"/>
      <c r="D62" s="3"/>
      <c r="E62" s="3"/>
      <c r="F62" s="3" t="s">
        <v>24</v>
      </c>
      <c r="G62" s="57"/>
      <c r="H62" s="10">
        <v>2828360.9966715197</v>
      </c>
      <c r="J62" s="4"/>
      <c r="K62" s="4"/>
      <c r="L62" s="4"/>
      <c r="M62" s="4"/>
      <c r="N62" s="4"/>
      <c r="O62" s="4"/>
    </row>
    <row r="63" spans="1:15" ht="11.65" customHeight="1" x14ac:dyDescent="0.2">
      <c r="A63" s="49">
        <f t="shared" ca="1" si="2"/>
        <v>63</v>
      </c>
      <c r="C63" s="56"/>
      <c r="D63" s="3"/>
      <c r="E63" s="3"/>
      <c r="F63" s="3" t="s">
        <v>249</v>
      </c>
      <c r="G63" s="57"/>
      <c r="H63" s="10">
        <v>8807426.8438090235</v>
      </c>
      <c r="J63" s="4"/>
      <c r="K63" s="4"/>
      <c r="L63" s="4"/>
      <c r="M63" s="4"/>
      <c r="N63" s="4"/>
      <c r="O63" s="4"/>
    </row>
    <row r="64" spans="1:15" ht="11.65" customHeight="1" x14ac:dyDescent="0.2">
      <c r="A64" s="49">
        <f t="shared" ca="1" si="2"/>
        <v>64</v>
      </c>
      <c r="C64" s="56"/>
      <c r="D64" s="3"/>
      <c r="E64" s="3"/>
      <c r="F64" s="3" t="s">
        <v>251</v>
      </c>
      <c r="G64" s="57"/>
      <c r="H64" s="10">
        <v>0</v>
      </c>
      <c r="J64" s="4"/>
      <c r="K64" s="4"/>
      <c r="L64" s="4"/>
      <c r="M64" s="4"/>
      <c r="N64" s="4"/>
      <c r="O64" s="4"/>
    </row>
    <row r="65" spans="1:15" ht="11.65" customHeight="1" x14ac:dyDescent="0.2">
      <c r="A65" s="49">
        <f t="shared" ca="1" si="2"/>
        <v>65</v>
      </c>
      <c r="C65" s="56"/>
      <c r="D65" s="3"/>
      <c r="E65" s="3"/>
      <c r="F65" s="3" t="s">
        <v>253</v>
      </c>
      <c r="G65" s="57"/>
      <c r="H65" s="10">
        <v>46047178.200093277</v>
      </c>
      <c r="J65" s="4"/>
      <c r="K65" s="4"/>
      <c r="L65" s="4"/>
      <c r="M65" s="4"/>
      <c r="N65" s="4"/>
      <c r="O65" s="4"/>
    </row>
    <row r="66" spans="1:15" ht="11.65" customHeight="1" x14ac:dyDescent="0.2">
      <c r="A66" s="49">
        <f t="shared" ca="1" si="2"/>
        <v>66</v>
      </c>
      <c r="C66" s="56"/>
      <c r="D66" s="3"/>
      <c r="E66" s="3"/>
      <c r="F66" s="3" t="s">
        <v>251</v>
      </c>
      <c r="G66" s="57"/>
      <c r="H66" s="10">
        <v>0</v>
      </c>
      <c r="J66" s="4"/>
      <c r="K66" s="4"/>
      <c r="L66" s="4"/>
      <c r="M66" s="4"/>
      <c r="N66" s="4"/>
      <c r="O66" s="4"/>
    </row>
    <row r="67" spans="1:15" ht="11.65" customHeight="1" x14ac:dyDescent="0.2">
      <c r="A67" s="49">
        <f t="shared" ca="1" si="2"/>
        <v>67</v>
      </c>
      <c r="C67" s="56"/>
      <c r="D67" s="3"/>
      <c r="E67" s="3"/>
      <c r="F67" s="3"/>
      <c r="G67" s="57" t="s">
        <v>32</v>
      </c>
      <c r="H67" s="12">
        <f>SUBTOTAL(9,H60:H66)</f>
        <v>57682966.04057382</v>
      </c>
      <c r="J67" s="4"/>
      <c r="K67" s="4"/>
      <c r="L67" s="4"/>
      <c r="M67" s="4"/>
      <c r="N67" s="4"/>
      <c r="O67" s="4"/>
    </row>
    <row r="68" spans="1:15" ht="11.65" customHeight="1" x14ac:dyDescent="0.2">
      <c r="A68" s="49">
        <f t="shared" ca="1" si="2"/>
        <v>68</v>
      </c>
      <c r="C68" s="56"/>
      <c r="D68" s="3"/>
      <c r="E68" s="3"/>
      <c r="F68" s="3"/>
      <c r="G68" s="57"/>
      <c r="H68" s="2"/>
      <c r="J68" s="4"/>
      <c r="K68" s="4"/>
      <c r="L68" s="4"/>
      <c r="M68" s="4"/>
      <c r="N68" s="4"/>
      <c r="O68" s="4"/>
    </row>
    <row r="69" spans="1:15" ht="11.65" customHeight="1" x14ac:dyDescent="0.2">
      <c r="A69" s="49">
        <f t="shared" ca="1" si="2"/>
        <v>69</v>
      </c>
      <c r="C69" s="56">
        <v>315</v>
      </c>
      <c r="D69" s="3" t="s">
        <v>36</v>
      </c>
      <c r="E69" s="3"/>
      <c r="F69" s="3"/>
      <c r="G69" s="57"/>
      <c r="H69" s="2"/>
      <c r="J69" s="4"/>
      <c r="K69" s="4"/>
      <c r="L69" s="4"/>
      <c r="M69" s="4"/>
      <c r="N69" s="4"/>
      <c r="O69" s="4"/>
    </row>
    <row r="70" spans="1:15" ht="11.65" customHeight="1" x14ac:dyDescent="0.2">
      <c r="A70" s="49">
        <f t="shared" ca="1" si="2"/>
        <v>70</v>
      </c>
      <c r="C70" s="56"/>
      <c r="D70" s="3"/>
      <c r="E70" s="3"/>
      <c r="F70" s="3" t="s">
        <v>250</v>
      </c>
      <c r="G70" s="57"/>
      <c r="H70" s="10">
        <v>0</v>
      </c>
      <c r="J70" s="4"/>
      <c r="K70" s="4"/>
      <c r="L70" s="4"/>
      <c r="M70" s="4"/>
      <c r="N70" s="4"/>
      <c r="O70" s="4"/>
    </row>
    <row r="71" spans="1:15" ht="11.65" customHeight="1" x14ac:dyDescent="0.2">
      <c r="A71" s="49">
        <f t="shared" ca="1" si="2"/>
        <v>71</v>
      </c>
      <c r="C71" s="56"/>
      <c r="D71" s="3"/>
      <c r="E71" s="3"/>
      <c r="F71" s="3" t="s">
        <v>254</v>
      </c>
      <c r="G71" s="57"/>
      <c r="H71" s="10">
        <v>0</v>
      </c>
      <c r="J71" s="4"/>
      <c r="K71" s="4"/>
      <c r="L71" s="4"/>
      <c r="M71" s="4"/>
      <c r="N71" s="4"/>
      <c r="O71" s="4"/>
    </row>
    <row r="72" spans="1:15" ht="11.65" customHeight="1" x14ac:dyDescent="0.2">
      <c r="A72" s="49">
        <f t="shared" ca="1" si="2"/>
        <v>72</v>
      </c>
      <c r="C72" s="56"/>
      <c r="D72" s="3"/>
      <c r="E72" s="3"/>
      <c r="F72" s="3" t="s">
        <v>24</v>
      </c>
      <c r="G72" s="57"/>
      <c r="H72" s="10">
        <v>682600.1489716022</v>
      </c>
      <c r="J72" s="4"/>
      <c r="K72" s="4"/>
      <c r="L72" s="4"/>
      <c r="M72" s="4"/>
      <c r="N72" s="4"/>
      <c r="O72" s="4"/>
    </row>
    <row r="73" spans="1:15" ht="11.65" customHeight="1" x14ac:dyDescent="0.2">
      <c r="A73" s="49">
        <f t="shared" ca="1" si="2"/>
        <v>73</v>
      </c>
      <c r="C73" s="56"/>
      <c r="D73" s="3"/>
      <c r="E73" s="3"/>
      <c r="F73" s="3" t="s">
        <v>249</v>
      </c>
      <c r="G73" s="57"/>
      <c r="H73" s="10">
        <v>2154253.6705003818</v>
      </c>
      <c r="J73" s="4"/>
      <c r="K73" s="4"/>
      <c r="L73" s="4"/>
      <c r="M73" s="4"/>
      <c r="N73" s="4"/>
      <c r="O73" s="4"/>
    </row>
    <row r="74" spans="1:15" ht="11.65" customHeight="1" x14ac:dyDescent="0.2">
      <c r="A74" s="49">
        <f t="shared" ca="1" si="2"/>
        <v>74</v>
      </c>
      <c r="C74" s="56"/>
      <c r="D74" s="3"/>
      <c r="E74" s="3"/>
      <c r="F74" s="3" t="s">
        <v>251</v>
      </c>
      <c r="G74" s="57"/>
      <c r="H74" s="10">
        <v>0</v>
      </c>
      <c r="J74" s="4"/>
      <c r="K74" s="4"/>
      <c r="L74" s="4"/>
      <c r="M74" s="4"/>
      <c r="N74" s="4"/>
      <c r="O74" s="4"/>
    </row>
    <row r="75" spans="1:15" ht="11.65" customHeight="1" x14ac:dyDescent="0.2">
      <c r="A75" s="49">
        <f t="shared" ca="1" si="2"/>
        <v>75</v>
      </c>
      <c r="C75" s="56"/>
      <c r="D75" s="3"/>
      <c r="E75" s="3"/>
      <c r="F75" s="3" t="s">
        <v>253</v>
      </c>
      <c r="G75" s="57"/>
      <c r="H75" s="10">
        <v>13790776.254598018</v>
      </c>
      <c r="J75" s="4"/>
      <c r="K75" s="4"/>
      <c r="L75" s="4"/>
      <c r="M75" s="4"/>
      <c r="N75" s="4"/>
      <c r="O75" s="4"/>
    </row>
    <row r="76" spans="1:15" ht="11.65" customHeight="1" x14ac:dyDescent="0.2">
      <c r="A76" s="49">
        <f t="shared" ca="1" si="2"/>
        <v>76</v>
      </c>
      <c r="C76" s="56"/>
      <c r="D76" s="3"/>
      <c r="E76" s="3"/>
      <c r="F76" s="3" t="s">
        <v>251</v>
      </c>
      <c r="G76" s="57"/>
      <c r="H76" s="10">
        <v>0</v>
      </c>
      <c r="J76" s="4"/>
      <c r="K76" s="4"/>
      <c r="L76" s="4"/>
      <c r="M76" s="4"/>
      <c r="N76" s="4"/>
      <c r="O76" s="4"/>
    </row>
    <row r="77" spans="1:15" ht="11.65" customHeight="1" x14ac:dyDescent="0.2">
      <c r="A77" s="49">
        <f t="shared" ca="1" si="2"/>
        <v>77</v>
      </c>
      <c r="C77" s="56"/>
      <c r="D77" s="3"/>
      <c r="E77" s="3"/>
      <c r="F77" s="3"/>
      <c r="G77" s="57" t="s">
        <v>32</v>
      </c>
      <c r="H77" s="12">
        <f>SUBTOTAL(9,H70:H76)</f>
        <v>16627630.074070003</v>
      </c>
      <c r="J77" s="4"/>
      <c r="K77" s="4"/>
      <c r="L77" s="4"/>
      <c r="M77" s="4"/>
      <c r="N77" s="4"/>
      <c r="O77" s="4"/>
    </row>
    <row r="78" spans="1:15" ht="11.65" customHeight="1" x14ac:dyDescent="0.2">
      <c r="A78" s="49">
        <f t="shared" ca="1" si="2"/>
        <v>78</v>
      </c>
      <c r="C78" s="56"/>
      <c r="D78" s="3"/>
      <c r="E78" s="3"/>
      <c r="F78" s="3"/>
      <c r="G78" s="57"/>
      <c r="H78" s="2"/>
      <c r="J78" s="4"/>
      <c r="K78" s="4"/>
      <c r="L78" s="4"/>
      <c r="M78" s="4"/>
      <c r="N78" s="4"/>
      <c r="O78" s="4"/>
    </row>
    <row r="79" spans="1:15" ht="11.65" customHeight="1" x14ac:dyDescent="0.2">
      <c r="A79" s="49">
        <f t="shared" ca="1" si="2"/>
        <v>79</v>
      </c>
      <c r="C79" s="56"/>
      <c r="D79" s="3"/>
      <c r="E79" s="58"/>
      <c r="F79" s="3"/>
      <c r="G79" s="57"/>
      <c r="H79" s="14"/>
      <c r="J79" s="15"/>
      <c r="K79" s="15"/>
      <c r="L79" s="15"/>
      <c r="M79" s="15"/>
      <c r="N79" s="15"/>
      <c r="O79" s="15"/>
    </row>
    <row r="80" spans="1:15" ht="11.65" customHeight="1" x14ac:dyDescent="0.2">
      <c r="A80" s="49">
        <f t="shared" ca="1" si="2"/>
        <v>80</v>
      </c>
      <c r="C80" s="59"/>
      <c r="D80" s="60"/>
      <c r="E80" s="61"/>
      <c r="F80" s="60"/>
      <c r="G80" s="62"/>
      <c r="H80" s="16"/>
      <c r="J80" s="17"/>
      <c r="K80" s="17"/>
      <c r="L80" s="17"/>
      <c r="M80" s="17"/>
      <c r="N80" s="17"/>
      <c r="O80" s="17"/>
    </row>
    <row r="81" spans="1:15" ht="11.65" customHeight="1" x14ac:dyDescent="0.2">
      <c r="A81" s="49">
        <f t="shared" ca="1" si="2"/>
        <v>81</v>
      </c>
      <c r="C81" s="56">
        <v>316</v>
      </c>
      <c r="D81" s="3" t="s">
        <v>37</v>
      </c>
      <c r="E81" s="3"/>
      <c r="F81" s="3"/>
      <c r="G81" s="57"/>
      <c r="H81" s="2"/>
      <c r="J81" s="4"/>
      <c r="K81" s="4"/>
      <c r="L81" s="4"/>
      <c r="M81" s="4"/>
      <c r="N81" s="4"/>
      <c r="O81" s="4"/>
    </row>
    <row r="82" spans="1:15" ht="11.65" customHeight="1" x14ac:dyDescent="0.2">
      <c r="A82" s="49">
        <f t="shared" ca="1" si="2"/>
        <v>82</v>
      </c>
      <c r="C82" s="56"/>
      <c r="D82" s="3"/>
      <c r="E82" s="3"/>
      <c r="F82" s="3" t="s">
        <v>250</v>
      </c>
      <c r="G82" s="57"/>
      <c r="H82" s="10">
        <v>0</v>
      </c>
      <c r="J82" s="4"/>
      <c r="K82" s="4"/>
      <c r="L82" s="4"/>
      <c r="M82" s="4"/>
      <c r="N82" s="4"/>
      <c r="O82" s="4"/>
    </row>
    <row r="83" spans="1:15" ht="11.65" customHeight="1" x14ac:dyDescent="0.2">
      <c r="A83" s="49">
        <f t="shared" ca="1" si="2"/>
        <v>83</v>
      </c>
      <c r="C83" s="56"/>
      <c r="D83" s="3"/>
      <c r="E83" s="3"/>
      <c r="F83" s="3" t="s">
        <v>254</v>
      </c>
      <c r="G83" s="57"/>
      <c r="H83" s="10">
        <v>0</v>
      </c>
      <c r="J83" s="4"/>
      <c r="K83" s="4"/>
      <c r="L83" s="4"/>
      <c r="M83" s="4"/>
      <c r="N83" s="4"/>
      <c r="O83" s="4"/>
    </row>
    <row r="84" spans="1:15" ht="11.65" customHeight="1" x14ac:dyDescent="0.2">
      <c r="A84" s="49">
        <f t="shared" ca="1" si="2"/>
        <v>84</v>
      </c>
      <c r="C84" s="56"/>
      <c r="D84" s="3"/>
      <c r="E84" s="3"/>
      <c r="F84" s="3" t="s">
        <v>24</v>
      </c>
      <c r="G84" s="57"/>
      <c r="H84" s="10">
        <v>110580.06366011336</v>
      </c>
      <c r="J84" s="4"/>
      <c r="K84" s="4"/>
      <c r="L84" s="4"/>
      <c r="M84" s="4"/>
      <c r="N84" s="4"/>
      <c r="O84" s="4"/>
    </row>
    <row r="85" spans="1:15" ht="11.65" customHeight="1" x14ac:dyDescent="0.2">
      <c r="A85" s="49">
        <f t="shared" ca="1" si="2"/>
        <v>85</v>
      </c>
      <c r="C85" s="56"/>
      <c r="D85" s="3"/>
      <c r="E85" s="3"/>
      <c r="F85" s="3" t="s">
        <v>249</v>
      </c>
      <c r="G85" s="57"/>
      <c r="H85" s="10">
        <v>96350.09308045893</v>
      </c>
      <c r="J85" s="4"/>
      <c r="K85" s="4"/>
      <c r="L85" s="4"/>
      <c r="M85" s="4"/>
      <c r="N85" s="4"/>
      <c r="O85" s="4"/>
    </row>
    <row r="86" spans="1:15" ht="11.65" customHeight="1" x14ac:dyDescent="0.2">
      <c r="A86" s="49">
        <f t="shared" ca="1" si="2"/>
        <v>86</v>
      </c>
      <c r="C86" s="56"/>
      <c r="D86" s="3"/>
      <c r="E86" s="3"/>
      <c r="F86" s="3" t="s">
        <v>251</v>
      </c>
      <c r="G86" s="57"/>
      <c r="H86" s="10">
        <v>0</v>
      </c>
      <c r="J86" s="4"/>
      <c r="K86" s="4"/>
      <c r="L86" s="4"/>
      <c r="M86" s="4"/>
      <c r="N86" s="4"/>
      <c r="O86" s="4"/>
    </row>
    <row r="87" spans="1:15" ht="11.65" customHeight="1" x14ac:dyDescent="0.2">
      <c r="A87" s="49">
        <f t="shared" ca="1" si="2"/>
        <v>87</v>
      </c>
      <c r="C87" s="56"/>
      <c r="D87" s="3"/>
      <c r="E87" s="3"/>
      <c r="F87" s="3" t="s">
        <v>253</v>
      </c>
      <c r="G87" s="57"/>
      <c r="H87" s="10">
        <v>1279465.3957248512</v>
      </c>
      <c r="J87" s="4"/>
      <c r="K87" s="4"/>
      <c r="L87" s="4"/>
      <c r="M87" s="4"/>
      <c r="N87" s="4"/>
      <c r="O87" s="4"/>
    </row>
    <row r="88" spans="1:15" ht="11.65" customHeight="1" x14ac:dyDescent="0.2">
      <c r="A88" s="49">
        <f t="shared" ca="1" si="2"/>
        <v>88</v>
      </c>
      <c r="C88" s="56"/>
      <c r="D88" s="3"/>
      <c r="E88" s="3"/>
      <c r="F88" s="3" t="s">
        <v>251</v>
      </c>
      <c r="G88" s="57"/>
      <c r="H88" s="10">
        <v>0</v>
      </c>
      <c r="J88" s="4"/>
      <c r="K88" s="4"/>
      <c r="L88" s="4"/>
      <c r="M88" s="4"/>
      <c r="N88" s="4"/>
      <c r="O88" s="4"/>
    </row>
    <row r="89" spans="1:15" ht="11.65" customHeight="1" x14ac:dyDescent="0.2">
      <c r="A89" s="49">
        <f t="shared" ca="1" si="2"/>
        <v>89</v>
      </c>
      <c r="C89" s="56"/>
      <c r="D89" s="3"/>
      <c r="E89" s="3"/>
      <c r="F89" s="3"/>
      <c r="G89" s="57" t="s">
        <v>32</v>
      </c>
      <c r="H89" s="12">
        <f>SUBTOTAL(9,H82:H88)</f>
        <v>1486395.5524654235</v>
      </c>
      <c r="J89" s="4"/>
      <c r="K89" s="4"/>
      <c r="L89" s="4"/>
      <c r="M89" s="4"/>
      <c r="N89" s="4"/>
      <c r="O89" s="4"/>
    </row>
    <row r="90" spans="1:15" ht="11.65" customHeight="1" x14ac:dyDescent="0.2">
      <c r="A90" s="49">
        <f t="shared" ca="1" si="2"/>
        <v>90</v>
      </c>
      <c r="C90" s="56"/>
      <c r="D90" s="3"/>
      <c r="E90" s="3"/>
      <c r="F90" s="3"/>
      <c r="G90" s="57"/>
      <c r="H90" s="2"/>
      <c r="J90" s="4"/>
      <c r="K90" s="4"/>
      <c r="L90" s="4"/>
      <c r="M90" s="4"/>
      <c r="N90" s="4"/>
      <c r="O90" s="4"/>
    </row>
    <row r="91" spans="1:15" ht="11.65" customHeight="1" x14ac:dyDescent="0.2">
      <c r="A91" s="49">
        <f t="shared" ca="1" si="2"/>
        <v>91</v>
      </c>
      <c r="C91" s="56">
        <v>317</v>
      </c>
      <c r="D91" s="3" t="s">
        <v>38</v>
      </c>
      <c r="E91" s="3"/>
      <c r="F91" s="3"/>
      <c r="G91" s="57"/>
      <c r="H91" s="2"/>
      <c r="J91" s="4"/>
      <c r="K91" s="4"/>
      <c r="L91" s="4"/>
      <c r="M91" s="4"/>
      <c r="N91" s="4"/>
      <c r="O91" s="4"/>
    </row>
    <row r="92" spans="1:15" ht="11.65" customHeight="1" x14ac:dyDescent="0.2">
      <c r="A92" s="49">
        <f t="shared" ca="1" si="2"/>
        <v>92</v>
      </c>
      <c r="C92" s="56"/>
      <c r="D92" s="3"/>
      <c r="E92" s="3"/>
      <c r="F92" s="3" t="s">
        <v>193</v>
      </c>
      <c r="G92" s="57"/>
      <c r="H92" s="10">
        <v>0</v>
      </c>
      <c r="J92" s="4"/>
      <c r="K92" s="4"/>
      <c r="L92" s="4"/>
      <c r="M92" s="4"/>
      <c r="N92" s="4"/>
      <c r="O92" s="4"/>
    </row>
    <row r="93" spans="1:15" ht="11.65" customHeight="1" x14ac:dyDescent="0.2">
      <c r="A93" s="49">
        <f t="shared" ca="1" si="2"/>
        <v>93</v>
      </c>
      <c r="C93" s="56"/>
      <c r="D93" s="3"/>
      <c r="E93" s="3"/>
      <c r="F93" s="3"/>
      <c r="G93" s="57"/>
      <c r="H93" s="12">
        <f>SUBTOTAL(9,H92)</f>
        <v>0</v>
      </c>
      <c r="J93" s="4"/>
      <c r="K93" s="4"/>
      <c r="L93" s="4"/>
      <c r="M93" s="4"/>
      <c r="N93" s="4"/>
      <c r="O93" s="4"/>
    </row>
    <row r="94" spans="1:15" ht="11.65" customHeight="1" x14ac:dyDescent="0.2">
      <c r="A94" s="49">
        <f t="shared" ca="1" si="2"/>
        <v>94</v>
      </c>
      <c r="C94" s="56"/>
      <c r="D94" s="3"/>
      <c r="E94" s="3"/>
      <c r="F94" s="3"/>
      <c r="G94" s="57"/>
      <c r="H94" s="2"/>
      <c r="J94" s="4"/>
      <c r="K94" s="4"/>
      <c r="L94" s="4"/>
      <c r="M94" s="4"/>
      <c r="N94" s="4"/>
      <c r="O94" s="4"/>
    </row>
    <row r="95" spans="1:15" ht="11.65" customHeight="1" x14ac:dyDescent="0.2">
      <c r="A95" s="49">
        <f t="shared" ca="1" si="2"/>
        <v>95</v>
      </c>
      <c r="C95" s="56" t="s">
        <v>39</v>
      </c>
      <c r="D95" s="3" t="s">
        <v>40</v>
      </c>
      <c r="E95" s="3"/>
      <c r="F95" s="3"/>
      <c r="G95" s="57"/>
      <c r="H95" s="2"/>
      <c r="J95" s="4"/>
      <c r="K95" s="4"/>
      <c r="L95" s="4"/>
      <c r="M95" s="4"/>
      <c r="N95" s="4"/>
      <c r="O95" s="4"/>
    </row>
    <row r="96" spans="1:15" ht="11.65" customHeight="1" x14ac:dyDescent="0.2">
      <c r="A96" s="49">
        <f t="shared" ca="1" si="2"/>
        <v>96</v>
      </c>
      <c r="C96" s="56"/>
      <c r="D96" s="3"/>
      <c r="E96" s="3"/>
      <c r="F96" s="3" t="s">
        <v>249</v>
      </c>
      <c r="G96" s="57"/>
      <c r="H96" s="10">
        <v>0</v>
      </c>
      <c r="J96" s="4"/>
      <c r="K96" s="4"/>
      <c r="L96" s="4"/>
      <c r="M96" s="4"/>
      <c r="N96" s="4"/>
      <c r="O96" s="4"/>
    </row>
    <row r="97" spans="1:15" ht="11.65" customHeight="1" x14ac:dyDescent="0.2">
      <c r="A97" s="49">
        <f t="shared" ca="1" si="2"/>
        <v>97</v>
      </c>
      <c r="C97" s="56"/>
      <c r="D97" s="3"/>
      <c r="E97" s="3"/>
      <c r="F97" s="3" t="s">
        <v>251</v>
      </c>
      <c r="G97" s="57"/>
      <c r="H97" s="10">
        <v>0</v>
      </c>
      <c r="J97" s="4"/>
      <c r="K97" s="4"/>
      <c r="L97" s="4"/>
      <c r="M97" s="4"/>
      <c r="N97" s="4"/>
      <c r="O97" s="4"/>
    </row>
    <row r="98" spans="1:15" ht="11.65" customHeight="1" x14ac:dyDescent="0.2">
      <c r="A98" s="49">
        <f t="shared" ca="1" si="2"/>
        <v>98</v>
      </c>
      <c r="C98" s="56"/>
      <c r="D98" s="3"/>
      <c r="E98" s="3"/>
      <c r="F98" s="3" t="s">
        <v>24</v>
      </c>
      <c r="G98" s="57"/>
      <c r="H98" s="10">
        <v>5855045.0747493329</v>
      </c>
      <c r="J98" s="4"/>
      <c r="K98" s="4"/>
      <c r="L98" s="4"/>
      <c r="M98" s="4"/>
      <c r="N98" s="4"/>
      <c r="O98" s="4"/>
    </row>
    <row r="99" spans="1:15" ht="11.65" customHeight="1" x14ac:dyDescent="0.2">
      <c r="A99" s="49">
        <f t="shared" ca="1" si="2"/>
        <v>99</v>
      </c>
      <c r="C99" s="56"/>
      <c r="D99" s="3"/>
      <c r="E99" s="3"/>
      <c r="F99" s="3"/>
      <c r="G99" s="57"/>
      <c r="H99" s="12">
        <f>SUBTOTAL(9,H96:H98)</f>
        <v>5855045.0747493329</v>
      </c>
      <c r="J99" s="4"/>
      <c r="K99" s="4"/>
      <c r="L99" s="4"/>
      <c r="M99" s="4"/>
      <c r="N99" s="4"/>
      <c r="O99" s="4"/>
    </row>
    <row r="100" spans="1:15" ht="11.65" customHeight="1" x14ac:dyDescent="0.2">
      <c r="A100" s="49">
        <f t="shared" ca="1" si="2"/>
        <v>100</v>
      </c>
      <c r="C100" s="56"/>
      <c r="D100" s="3"/>
      <c r="E100" s="3"/>
      <c r="F100" s="3"/>
      <c r="G100" s="57"/>
      <c r="H100" s="2"/>
      <c r="J100" s="4"/>
      <c r="K100" s="4"/>
      <c r="L100" s="4"/>
      <c r="M100" s="4"/>
      <c r="N100" s="4"/>
      <c r="O100" s="4"/>
    </row>
    <row r="101" spans="1:15" ht="11.65" customHeight="1" x14ac:dyDescent="0.2">
      <c r="A101" s="49">
        <f t="shared" ca="1" si="2"/>
        <v>101</v>
      </c>
      <c r="C101" s="56"/>
      <c r="D101" s="3"/>
      <c r="E101" s="3"/>
      <c r="F101" s="3"/>
      <c r="G101" s="57"/>
      <c r="H101" s="2"/>
      <c r="J101" s="4"/>
      <c r="K101" s="4"/>
      <c r="L101" s="4"/>
      <c r="M101" s="4"/>
      <c r="N101" s="4"/>
      <c r="O101" s="4"/>
    </row>
    <row r="102" spans="1:15" ht="11.65" customHeight="1" thickBot="1" x14ac:dyDescent="0.25">
      <c r="A102" s="49">
        <f t="shared" ca="1" si="2"/>
        <v>102</v>
      </c>
      <c r="C102" s="63" t="s">
        <v>41</v>
      </c>
      <c r="D102" s="3"/>
      <c r="E102" s="3"/>
      <c r="F102" s="3"/>
      <c r="G102" s="57" t="s">
        <v>32</v>
      </c>
      <c r="H102" s="13">
        <f>SUBTOTAL(9,H29:H99)</f>
        <v>392005388.65008867</v>
      </c>
      <c r="J102" s="11"/>
      <c r="K102" s="11"/>
      <c r="L102" s="11"/>
      <c r="M102" s="11"/>
      <c r="N102" s="11"/>
      <c r="O102" s="11"/>
    </row>
    <row r="103" spans="1:15" ht="11.65" customHeight="1" thickTop="1" x14ac:dyDescent="0.2">
      <c r="A103" s="49">
        <f t="shared" ca="1" si="2"/>
        <v>103</v>
      </c>
      <c r="C103" s="56"/>
      <c r="D103" s="3"/>
      <c r="E103" s="3"/>
      <c r="F103" s="3"/>
      <c r="G103" s="57"/>
      <c r="H103" s="2"/>
      <c r="J103" s="4"/>
      <c r="K103" s="4"/>
      <c r="L103" s="4"/>
      <c r="M103" s="4"/>
      <c r="N103" s="4"/>
      <c r="O103" s="4"/>
    </row>
    <row r="104" spans="1:15" ht="11.65" customHeight="1" x14ac:dyDescent="0.2">
      <c r="A104" s="49">
        <f t="shared" ca="1" si="2"/>
        <v>104</v>
      </c>
      <c r="C104" s="56"/>
      <c r="D104" s="3"/>
      <c r="E104" s="3"/>
      <c r="F104" s="3"/>
      <c r="G104" s="57"/>
      <c r="H104" s="2"/>
      <c r="J104" s="4"/>
      <c r="K104" s="4"/>
      <c r="L104" s="4"/>
      <c r="M104" s="4"/>
      <c r="N104" s="4"/>
      <c r="O104" s="4"/>
    </row>
    <row r="105" spans="1:15" ht="11.65" customHeight="1" x14ac:dyDescent="0.2">
      <c r="A105" s="49">
        <f t="shared" ca="1" si="2"/>
        <v>105</v>
      </c>
      <c r="C105" s="56" t="s">
        <v>42</v>
      </c>
      <c r="D105" s="3"/>
      <c r="E105" s="3"/>
      <c r="F105" s="3"/>
      <c r="G105" s="57"/>
      <c r="H105" s="2"/>
      <c r="J105" s="4"/>
      <c r="K105" s="4"/>
      <c r="L105" s="4"/>
      <c r="M105" s="4"/>
      <c r="N105" s="4"/>
      <c r="O105" s="4"/>
    </row>
    <row r="106" spans="1:15" ht="11.65" customHeight="1" x14ac:dyDescent="0.2">
      <c r="A106" s="49">
        <f t="shared" ca="1" si="2"/>
        <v>106</v>
      </c>
      <c r="C106" s="56"/>
      <c r="D106" s="3"/>
      <c r="E106" s="3" t="s">
        <v>193</v>
      </c>
      <c r="F106" s="3"/>
      <c r="G106" s="57"/>
      <c r="H106" s="10">
        <f t="shared" ref="H106:H112" si="3">SUMIFS($H$29:$H$99,$F$29:$F$99,E106)</f>
        <v>0</v>
      </c>
      <c r="J106" s="4"/>
      <c r="K106" s="4"/>
      <c r="L106" s="4"/>
      <c r="M106" s="4"/>
      <c r="N106" s="4"/>
      <c r="O106" s="4"/>
    </row>
    <row r="107" spans="1:15" ht="11.65" customHeight="1" x14ac:dyDescent="0.2">
      <c r="A107" s="49">
        <f t="shared" ca="1" si="2"/>
        <v>107</v>
      </c>
      <c r="C107" s="56"/>
      <c r="D107" s="3"/>
      <c r="E107" s="3" t="s">
        <v>253</v>
      </c>
      <c r="F107" s="3"/>
      <c r="G107" s="57"/>
      <c r="H107" s="10">
        <f t="shared" si="3"/>
        <v>319830731.69674969</v>
      </c>
      <c r="J107" s="4"/>
      <c r="K107" s="4"/>
      <c r="L107" s="4"/>
      <c r="M107" s="4"/>
      <c r="N107" s="4"/>
      <c r="O107" s="4"/>
    </row>
    <row r="108" spans="1:15" ht="11.65" customHeight="1" x14ac:dyDescent="0.2">
      <c r="A108" s="49">
        <f t="shared" ca="1" si="2"/>
        <v>108</v>
      </c>
      <c r="C108" s="56"/>
      <c r="D108" s="3"/>
      <c r="E108" s="3" t="s">
        <v>256</v>
      </c>
      <c r="F108" s="3"/>
      <c r="G108" s="57"/>
      <c r="H108" s="10">
        <f t="shared" si="3"/>
        <v>0</v>
      </c>
      <c r="J108" s="4"/>
      <c r="K108" s="4"/>
      <c r="L108" s="4"/>
      <c r="M108" s="4"/>
      <c r="N108" s="4"/>
      <c r="O108" s="4"/>
    </row>
    <row r="109" spans="1:15" ht="11.65" customHeight="1" x14ac:dyDescent="0.2">
      <c r="A109" s="49">
        <f t="shared" ca="1" si="2"/>
        <v>109</v>
      </c>
      <c r="C109" s="56"/>
      <c r="D109" s="3"/>
      <c r="E109" s="58" t="s">
        <v>24</v>
      </c>
      <c r="F109" s="3"/>
      <c r="G109" s="57"/>
      <c r="H109" s="10">
        <f t="shared" si="3"/>
        <v>18256258.180418339</v>
      </c>
      <c r="J109" s="4"/>
      <c r="K109" s="4"/>
      <c r="L109" s="4"/>
      <c r="M109" s="4"/>
      <c r="N109" s="4"/>
      <c r="O109" s="4"/>
    </row>
    <row r="110" spans="1:15" ht="11.65" customHeight="1" x14ac:dyDescent="0.2">
      <c r="A110" s="49">
        <f t="shared" ca="1" si="2"/>
        <v>110</v>
      </c>
      <c r="C110" s="56"/>
      <c r="D110" s="3"/>
      <c r="E110" s="3" t="s">
        <v>249</v>
      </c>
      <c r="F110" s="3"/>
      <c r="G110" s="57"/>
      <c r="H110" s="10">
        <f t="shared" si="3"/>
        <v>53918398.772920653</v>
      </c>
      <c r="J110" s="4"/>
      <c r="K110" s="4"/>
      <c r="L110" s="4"/>
      <c r="M110" s="4"/>
      <c r="N110" s="4"/>
      <c r="O110" s="4"/>
    </row>
    <row r="111" spans="1:15" ht="11.65" customHeight="1" x14ac:dyDescent="0.2">
      <c r="A111" s="49">
        <f t="shared" ca="1" si="2"/>
        <v>111</v>
      </c>
      <c r="C111" s="56"/>
      <c r="D111" s="3"/>
      <c r="E111" s="3" t="s">
        <v>251</v>
      </c>
      <c r="F111" s="3"/>
      <c r="G111" s="57"/>
      <c r="H111" s="10">
        <f t="shared" si="3"/>
        <v>0</v>
      </c>
      <c r="J111" s="4"/>
      <c r="K111" s="4"/>
      <c r="L111" s="4"/>
      <c r="M111" s="4"/>
      <c r="N111" s="4"/>
      <c r="O111" s="4"/>
    </row>
    <row r="112" spans="1:15" ht="11.65" customHeight="1" x14ac:dyDescent="0.2">
      <c r="A112" s="49">
        <f t="shared" ca="1" si="2"/>
        <v>112</v>
      </c>
      <c r="C112" s="56"/>
      <c r="D112" s="3"/>
      <c r="E112" s="56" t="s">
        <v>262</v>
      </c>
      <c r="F112" s="3"/>
      <c r="G112" s="57"/>
      <c r="H112" s="10">
        <f t="shared" si="3"/>
        <v>0</v>
      </c>
      <c r="J112" s="4"/>
      <c r="K112" s="4"/>
      <c r="L112" s="4"/>
      <c r="M112" s="4"/>
      <c r="N112" s="4"/>
      <c r="O112" s="4"/>
    </row>
    <row r="113" spans="1:15" ht="11.65" customHeight="1" thickBot="1" x14ac:dyDescent="0.25">
      <c r="A113" s="49">
        <f t="shared" ca="1" si="2"/>
        <v>113</v>
      </c>
      <c r="C113" s="56" t="s">
        <v>43</v>
      </c>
      <c r="D113" s="3"/>
      <c r="E113" s="3"/>
      <c r="F113" s="3"/>
      <c r="G113" s="57" t="s">
        <v>32</v>
      </c>
      <c r="H113" s="19">
        <f>SUM(H106:H112)</f>
        <v>392005388.65008867</v>
      </c>
      <c r="J113" s="4"/>
      <c r="K113" s="4"/>
      <c r="L113" s="4"/>
      <c r="M113" s="4"/>
      <c r="N113" s="4"/>
      <c r="O113" s="4"/>
    </row>
    <row r="114" spans="1:15" ht="11.65" customHeight="1" thickTop="1" x14ac:dyDescent="0.2">
      <c r="A114" s="49">
        <f t="shared" ca="1" si="2"/>
        <v>114</v>
      </c>
      <c r="C114" s="56">
        <v>320</v>
      </c>
      <c r="D114" s="3" t="s">
        <v>31</v>
      </c>
      <c r="E114" s="3"/>
      <c r="F114" s="3"/>
      <c r="G114" s="57"/>
      <c r="H114" s="2"/>
      <c r="J114" s="4"/>
      <c r="K114" s="4"/>
      <c r="L114" s="4"/>
      <c r="M114" s="4"/>
      <c r="N114" s="4"/>
      <c r="O114" s="4"/>
    </row>
    <row r="115" spans="1:15" ht="11.65" customHeight="1" x14ac:dyDescent="0.2">
      <c r="A115" s="49">
        <f t="shared" ca="1" si="2"/>
        <v>115</v>
      </c>
      <c r="C115" s="56"/>
      <c r="D115" s="3"/>
      <c r="E115" s="3"/>
      <c r="F115" s="3" t="s">
        <v>250</v>
      </c>
      <c r="G115" s="57"/>
      <c r="H115" s="10">
        <v>0</v>
      </c>
      <c r="J115" s="4"/>
      <c r="K115" s="4"/>
      <c r="L115" s="4"/>
      <c r="M115" s="4"/>
      <c r="N115" s="4"/>
      <c r="O115" s="4"/>
    </row>
    <row r="116" spans="1:15" ht="11.65" customHeight="1" x14ac:dyDescent="0.2">
      <c r="A116" s="49">
        <f t="shared" ca="1" si="2"/>
        <v>116</v>
      </c>
      <c r="C116" s="56"/>
      <c r="D116" s="3"/>
      <c r="E116" s="3"/>
      <c r="F116" s="3" t="s">
        <v>24</v>
      </c>
      <c r="G116" s="57"/>
      <c r="H116" s="10">
        <v>0</v>
      </c>
      <c r="J116" s="4"/>
      <c r="K116" s="4"/>
      <c r="L116" s="4"/>
      <c r="M116" s="4"/>
      <c r="N116" s="4"/>
      <c r="O116" s="4"/>
    </row>
    <row r="117" spans="1:15" ht="11.65" customHeight="1" x14ac:dyDescent="0.2">
      <c r="A117" s="49">
        <f t="shared" ca="1" si="2"/>
        <v>117</v>
      </c>
      <c r="C117" s="56"/>
      <c r="D117" s="3"/>
      <c r="E117" s="3"/>
      <c r="F117" s="3"/>
      <c r="G117" s="57"/>
      <c r="H117" s="12">
        <f>SUBTOTAL(9,H115:H116)</f>
        <v>0</v>
      </c>
      <c r="J117" s="4"/>
      <c r="K117" s="4"/>
      <c r="L117" s="4"/>
      <c r="M117" s="4"/>
      <c r="N117" s="4"/>
      <c r="O117" s="4"/>
    </row>
    <row r="118" spans="1:15" ht="11.65" customHeight="1" x14ac:dyDescent="0.2">
      <c r="A118" s="49">
        <f t="shared" ca="1" si="2"/>
        <v>118</v>
      </c>
      <c r="C118" s="56"/>
      <c r="D118" s="3"/>
      <c r="E118" s="3"/>
      <c r="F118" s="3"/>
      <c r="G118" s="57"/>
      <c r="H118" s="2"/>
      <c r="J118" s="4"/>
      <c r="K118" s="4"/>
      <c r="L118" s="4"/>
      <c r="M118" s="4"/>
      <c r="N118" s="4"/>
      <c r="O118" s="4"/>
    </row>
    <row r="119" spans="1:15" ht="11.65" customHeight="1" x14ac:dyDescent="0.2">
      <c r="A119" s="49">
        <f t="shared" ca="1" si="2"/>
        <v>119</v>
      </c>
      <c r="C119" s="56">
        <v>321</v>
      </c>
      <c r="D119" s="3" t="s">
        <v>33</v>
      </c>
      <c r="E119" s="3"/>
      <c r="F119" s="3"/>
      <c r="G119" s="57"/>
      <c r="H119" s="2"/>
      <c r="J119" s="4"/>
      <c r="K119" s="4"/>
      <c r="L119" s="4"/>
      <c r="M119" s="4"/>
      <c r="N119" s="4"/>
      <c r="O119" s="4"/>
    </row>
    <row r="120" spans="1:15" ht="11.65" customHeight="1" x14ac:dyDescent="0.2">
      <c r="A120" s="49">
        <f t="shared" ca="1" si="2"/>
        <v>120</v>
      </c>
      <c r="C120" s="56"/>
      <c r="D120" s="3"/>
      <c r="E120" s="3"/>
      <c r="F120" s="3" t="s">
        <v>250</v>
      </c>
      <c r="G120" s="57"/>
      <c r="H120" s="10">
        <v>0</v>
      </c>
      <c r="J120" s="4"/>
      <c r="K120" s="4"/>
      <c r="L120" s="4"/>
      <c r="M120" s="4"/>
      <c r="N120" s="4"/>
      <c r="O120" s="4"/>
    </row>
    <row r="121" spans="1:15" ht="11.65" customHeight="1" x14ac:dyDescent="0.2">
      <c r="A121" s="49">
        <f t="shared" ca="1" si="2"/>
        <v>121</v>
      </c>
      <c r="C121" s="56"/>
      <c r="D121" s="3"/>
      <c r="E121" s="3"/>
      <c r="F121" s="3" t="s">
        <v>24</v>
      </c>
      <c r="G121" s="57"/>
      <c r="H121" s="10">
        <v>0</v>
      </c>
      <c r="J121" s="4"/>
      <c r="K121" s="4"/>
      <c r="L121" s="4"/>
      <c r="M121" s="4"/>
      <c r="N121" s="4"/>
      <c r="O121" s="4"/>
    </row>
    <row r="122" spans="1:15" ht="11.65" customHeight="1" x14ac:dyDescent="0.2">
      <c r="A122" s="49">
        <f t="shared" ca="1" si="2"/>
        <v>122</v>
      </c>
      <c r="C122" s="56"/>
      <c r="D122" s="3"/>
      <c r="E122" s="3"/>
      <c r="F122" s="3"/>
      <c r="G122" s="57"/>
      <c r="H122" s="12">
        <f>SUBTOTAL(9,H120:H121)</f>
        <v>0</v>
      </c>
      <c r="J122" s="4"/>
      <c r="K122" s="4"/>
      <c r="L122" s="4"/>
      <c r="M122" s="4"/>
      <c r="N122" s="4"/>
      <c r="O122" s="4"/>
    </row>
    <row r="123" spans="1:15" ht="11.65" customHeight="1" x14ac:dyDescent="0.2">
      <c r="A123" s="49">
        <f t="shared" ca="1" si="2"/>
        <v>123</v>
      </c>
      <c r="C123" s="56"/>
      <c r="D123" s="3"/>
      <c r="E123" s="3"/>
      <c r="F123" s="3"/>
      <c r="G123" s="57"/>
      <c r="H123" s="2"/>
      <c r="J123" s="4"/>
      <c r="K123" s="4"/>
      <c r="L123" s="4"/>
      <c r="M123" s="4"/>
      <c r="N123" s="4"/>
      <c r="O123" s="4"/>
    </row>
    <row r="124" spans="1:15" ht="11.65" customHeight="1" x14ac:dyDescent="0.2">
      <c r="A124" s="49">
        <f t="shared" ca="1" si="2"/>
        <v>124</v>
      </c>
      <c r="C124" s="56">
        <v>322</v>
      </c>
      <c r="D124" s="3" t="s">
        <v>44</v>
      </c>
      <c r="E124" s="3"/>
      <c r="F124" s="3"/>
      <c r="G124" s="57"/>
      <c r="H124" s="2"/>
      <c r="J124" s="4"/>
      <c r="K124" s="4"/>
      <c r="L124" s="4"/>
      <c r="M124" s="4"/>
      <c r="N124" s="4"/>
      <c r="O124" s="4"/>
    </row>
    <row r="125" spans="1:15" ht="11.65" customHeight="1" x14ac:dyDescent="0.2">
      <c r="A125" s="49">
        <f t="shared" ca="1" si="2"/>
        <v>125</v>
      </c>
      <c r="C125" s="56"/>
      <c r="D125" s="3"/>
      <c r="E125" s="3"/>
      <c r="F125" s="3" t="s">
        <v>250</v>
      </c>
      <c r="G125" s="57"/>
      <c r="H125" s="10">
        <v>0</v>
      </c>
      <c r="J125" s="4"/>
      <c r="K125" s="4"/>
      <c r="L125" s="4"/>
      <c r="M125" s="4"/>
      <c r="N125" s="4"/>
      <c r="O125" s="4"/>
    </row>
    <row r="126" spans="1:15" ht="11.65" customHeight="1" x14ac:dyDescent="0.2">
      <c r="A126" s="49">
        <f t="shared" ref="A126:A189" ca="1" si="4">OFFSET(A126,-1,)+1</f>
        <v>126</v>
      </c>
      <c r="C126" s="56"/>
      <c r="D126" s="3"/>
      <c r="E126" s="3"/>
      <c r="F126" s="3" t="s">
        <v>24</v>
      </c>
      <c r="G126" s="57"/>
      <c r="H126" s="10">
        <v>0</v>
      </c>
      <c r="J126" s="4"/>
      <c r="K126" s="4"/>
      <c r="L126" s="4"/>
      <c r="M126" s="4"/>
      <c r="N126" s="4"/>
      <c r="O126" s="4"/>
    </row>
    <row r="127" spans="1:15" ht="11.65" customHeight="1" x14ac:dyDescent="0.2">
      <c r="A127" s="49">
        <f t="shared" ca="1" si="4"/>
        <v>127</v>
      </c>
      <c r="C127" s="56"/>
      <c r="D127" s="3"/>
      <c r="E127" s="3"/>
      <c r="F127" s="3"/>
      <c r="G127" s="57"/>
      <c r="H127" s="12">
        <f>SUBTOTAL(9,H125:H126)</f>
        <v>0</v>
      </c>
      <c r="J127" s="4"/>
      <c r="K127" s="4"/>
      <c r="L127" s="4"/>
      <c r="M127" s="4"/>
      <c r="N127" s="4"/>
      <c r="O127" s="4"/>
    </row>
    <row r="128" spans="1:15" ht="11.65" customHeight="1" x14ac:dyDescent="0.2">
      <c r="A128" s="49">
        <f t="shared" ca="1" si="4"/>
        <v>128</v>
      </c>
      <c r="C128" s="56"/>
      <c r="D128" s="3"/>
      <c r="E128" s="3"/>
      <c r="F128" s="3"/>
      <c r="G128" s="57"/>
      <c r="H128" s="2"/>
      <c r="J128" s="4"/>
      <c r="K128" s="4"/>
      <c r="L128" s="4"/>
      <c r="M128" s="4"/>
      <c r="N128" s="4"/>
      <c r="O128" s="4"/>
    </row>
    <row r="129" spans="1:15" ht="11.65" customHeight="1" x14ac:dyDescent="0.2">
      <c r="A129" s="49">
        <f t="shared" ca="1" si="4"/>
        <v>129</v>
      </c>
      <c r="C129" s="56">
        <v>323</v>
      </c>
      <c r="D129" s="3" t="s">
        <v>35</v>
      </c>
      <c r="E129" s="3"/>
      <c r="F129" s="3"/>
      <c r="G129" s="57"/>
      <c r="H129" s="2"/>
      <c r="J129" s="4"/>
      <c r="K129" s="4"/>
      <c r="L129" s="4"/>
      <c r="M129" s="4"/>
      <c r="N129" s="4"/>
      <c r="O129" s="4"/>
    </row>
    <row r="130" spans="1:15" ht="11.65" customHeight="1" x14ac:dyDescent="0.2">
      <c r="A130" s="49">
        <f t="shared" ca="1" si="4"/>
        <v>130</v>
      </c>
      <c r="C130" s="56"/>
      <c r="D130" s="3"/>
      <c r="E130" s="3"/>
      <c r="F130" s="3" t="s">
        <v>250</v>
      </c>
      <c r="G130" s="57"/>
      <c r="H130" s="10">
        <v>0</v>
      </c>
      <c r="J130" s="4"/>
      <c r="K130" s="4"/>
      <c r="L130" s="4"/>
      <c r="M130" s="4"/>
      <c r="N130" s="4"/>
      <c r="O130" s="4"/>
    </row>
    <row r="131" spans="1:15" ht="11.65" customHeight="1" x14ac:dyDescent="0.2">
      <c r="A131" s="49">
        <f t="shared" ca="1" si="4"/>
        <v>131</v>
      </c>
      <c r="C131" s="56"/>
      <c r="D131" s="3"/>
      <c r="E131" s="3"/>
      <c r="F131" s="3" t="s">
        <v>24</v>
      </c>
      <c r="G131" s="57"/>
      <c r="H131" s="10">
        <v>0</v>
      </c>
      <c r="J131" s="4"/>
      <c r="K131" s="4"/>
      <c r="L131" s="4"/>
      <c r="M131" s="4"/>
      <c r="N131" s="4"/>
      <c r="O131" s="4"/>
    </row>
    <row r="132" spans="1:15" ht="11.65" customHeight="1" x14ac:dyDescent="0.2">
      <c r="A132" s="49">
        <f t="shared" ca="1" si="4"/>
        <v>132</v>
      </c>
      <c r="C132" s="56"/>
      <c r="D132" s="3"/>
      <c r="E132" s="3"/>
      <c r="F132" s="3"/>
      <c r="G132" s="57"/>
      <c r="H132" s="12">
        <f>SUBTOTAL(9,H130:H131)</f>
        <v>0</v>
      </c>
      <c r="J132" s="4"/>
      <c r="K132" s="4"/>
      <c r="L132" s="4"/>
      <c r="M132" s="4"/>
      <c r="N132" s="4"/>
      <c r="O132" s="4"/>
    </row>
    <row r="133" spans="1:15" ht="11.65" customHeight="1" x14ac:dyDescent="0.2">
      <c r="A133" s="49">
        <f t="shared" ca="1" si="4"/>
        <v>133</v>
      </c>
      <c r="C133" s="56"/>
      <c r="D133" s="3"/>
      <c r="E133" s="3"/>
      <c r="F133" s="3"/>
      <c r="G133" s="57"/>
      <c r="H133" s="2"/>
      <c r="J133" s="4"/>
      <c r="K133" s="4"/>
      <c r="L133" s="4"/>
      <c r="M133" s="4"/>
      <c r="N133" s="4"/>
      <c r="O133" s="4"/>
    </row>
    <row r="134" spans="1:15" ht="11.65" customHeight="1" x14ac:dyDescent="0.2">
      <c r="A134" s="49">
        <f t="shared" ca="1" si="4"/>
        <v>134</v>
      </c>
      <c r="C134" s="56">
        <v>324</v>
      </c>
      <c r="D134" s="3" t="s">
        <v>31</v>
      </c>
      <c r="E134" s="3"/>
      <c r="F134" s="3"/>
      <c r="G134" s="57"/>
      <c r="H134" s="2"/>
      <c r="J134" s="4"/>
      <c r="K134" s="4"/>
      <c r="L134" s="4"/>
      <c r="M134" s="4"/>
      <c r="N134" s="4"/>
      <c r="O134" s="4"/>
    </row>
    <row r="135" spans="1:15" ht="11.65" customHeight="1" x14ac:dyDescent="0.2">
      <c r="A135" s="49">
        <f t="shared" ca="1" si="4"/>
        <v>135</v>
      </c>
      <c r="C135" s="56"/>
      <c r="D135" s="3"/>
      <c r="E135" s="3"/>
      <c r="F135" s="3" t="s">
        <v>250</v>
      </c>
      <c r="G135" s="57"/>
      <c r="H135" s="10">
        <v>0</v>
      </c>
      <c r="J135" s="4"/>
      <c r="K135" s="4"/>
      <c r="L135" s="4"/>
      <c r="M135" s="4"/>
      <c r="N135" s="4"/>
      <c r="O135" s="4"/>
    </row>
    <row r="136" spans="1:15" ht="11.65" customHeight="1" x14ac:dyDescent="0.2">
      <c r="A136" s="49">
        <f t="shared" ca="1" si="4"/>
        <v>136</v>
      </c>
      <c r="C136" s="56"/>
      <c r="D136" s="3"/>
      <c r="E136" s="3"/>
      <c r="F136" s="3" t="s">
        <v>24</v>
      </c>
      <c r="G136" s="57"/>
      <c r="H136" s="10">
        <v>0</v>
      </c>
      <c r="J136" s="4"/>
      <c r="K136" s="4"/>
      <c r="L136" s="4"/>
      <c r="M136" s="4"/>
      <c r="N136" s="4"/>
      <c r="O136" s="4"/>
    </row>
    <row r="137" spans="1:15" ht="11.65" customHeight="1" x14ac:dyDescent="0.2">
      <c r="A137" s="49">
        <f t="shared" ca="1" si="4"/>
        <v>137</v>
      </c>
      <c r="C137" s="56"/>
      <c r="D137" s="3"/>
      <c r="E137" s="3"/>
      <c r="F137" s="3"/>
      <c r="G137" s="57"/>
      <c r="H137" s="12">
        <f>SUBTOTAL(9,H135:H136)</f>
        <v>0</v>
      </c>
      <c r="J137" s="4"/>
      <c r="K137" s="4"/>
      <c r="L137" s="4"/>
      <c r="M137" s="4"/>
      <c r="N137" s="4"/>
      <c r="O137" s="4"/>
    </row>
    <row r="138" spans="1:15" ht="11.65" customHeight="1" x14ac:dyDescent="0.2">
      <c r="A138" s="49">
        <f t="shared" ca="1" si="4"/>
        <v>138</v>
      </c>
      <c r="C138" s="56"/>
      <c r="D138" s="3"/>
      <c r="E138" s="3"/>
      <c r="F138" s="3"/>
      <c r="G138" s="57"/>
      <c r="H138" s="2"/>
      <c r="J138" s="4"/>
      <c r="K138" s="4"/>
      <c r="L138" s="4"/>
      <c r="M138" s="4"/>
      <c r="N138" s="4"/>
      <c r="O138" s="4"/>
    </row>
    <row r="139" spans="1:15" ht="11.65" customHeight="1" x14ac:dyDescent="0.2">
      <c r="A139" s="49">
        <f t="shared" ca="1" si="4"/>
        <v>139</v>
      </c>
      <c r="C139" s="56">
        <v>325</v>
      </c>
      <c r="D139" s="3" t="s">
        <v>45</v>
      </c>
      <c r="E139" s="3"/>
      <c r="F139" s="3"/>
      <c r="G139" s="57"/>
      <c r="H139" s="2"/>
      <c r="J139" s="4"/>
      <c r="K139" s="4"/>
      <c r="L139" s="4"/>
      <c r="M139" s="4"/>
      <c r="N139" s="4"/>
      <c r="O139" s="4"/>
    </row>
    <row r="140" spans="1:15" ht="11.65" customHeight="1" x14ac:dyDescent="0.2">
      <c r="A140" s="49">
        <f t="shared" ca="1" si="4"/>
        <v>140</v>
      </c>
      <c r="C140" s="56"/>
      <c r="D140" s="3"/>
      <c r="E140" s="3"/>
      <c r="F140" s="3" t="s">
        <v>250</v>
      </c>
      <c r="G140" s="57"/>
      <c r="H140" s="10">
        <v>0</v>
      </c>
      <c r="J140" s="4"/>
      <c r="K140" s="4"/>
      <c r="L140" s="4"/>
      <c r="M140" s="4"/>
      <c r="N140" s="4"/>
      <c r="O140" s="4"/>
    </row>
    <row r="141" spans="1:15" ht="11.65" customHeight="1" x14ac:dyDescent="0.2">
      <c r="A141" s="49">
        <f t="shared" ca="1" si="4"/>
        <v>141</v>
      </c>
      <c r="C141" s="56"/>
      <c r="D141" s="3"/>
      <c r="E141" s="3"/>
      <c r="F141" s="3" t="s">
        <v>24</v>
      </c>
      <c r="G141" s="57"/>
      <c r="H141" s="10">
        <v>0</v>
      </c>
      <c r="J141" s="4"/>
      <c r="K141" s="4"/>
      <c r="L141" s="4"/>
      <c r="M141" s="4"/>
      <c r="N141" s="4"/>
      <c r="O141" s="4"/>
    </row>
    <row r="142" spans="1:15" ht="11.65" customHeight="1" x14ac:dyDescent="0.2">
      <c r="A142" s="49">
        <f t="shared" ca="1" si="4"/>
        <v>142</v>
      </c>
      <c r="C142" s="56"/>
      <c r="D142" s="3"/>
      <c r="E142" s="3"/>
      <c r="F142" s="3"/>
      <c r="G142" s="57"/>
      <c r="H142" s="12">
        <f>SUBTOTAL(9,H140:H141)</f>
        <v>0</v>
      </c>
      <c r="J142" s="4"/>
      <c r="K142" s="4"/>
      <c r="L142" s="4"/>
      <c r="M142" s="4"/>
      <c r="N142" s="4"/>
      <c r="O142" s="4"/>
    </row>
    <row r="143" spans="1:15" ht="11.65" customHeight="1" x14ac:dyDescent="0.2">
      <c r="A143" s="49">
        <f t="shared" ca="1" si="4"/>
        <v>143</v>
      </c>
      <c r="C143" s="56"/>
      <c r="D143" s="3"/>
      <c r="E143" s="3"/>
      <c r="F143" s="3"/>
      <c r="G143" s="57"/>
      <c r="H143" s="2"/>
      <c r="J143" s="4"/>
      <c r="K143" s="4"/>
      <c r="L143" s="4"/>
      <c r="M143" s="4"/>
      <c r="N143" s="4"/>
      <c r="O143" s="4"/>
    </row>
    <row r="144" spans="1:15" ht="11.65" customHeight="1" x14ac:dyDescent="0.2">
      <c r="A144" s="49">
        <f t="shared" ca="1" si="4"/>
        <v>144</v>
      </c>
      <c r="C144" s="56"/>
      <c r="D144" s="3"/>
      <c r="E144" s="3"/>
      <c r="F144" s="3"/>
      <c r="G144" s="57"/>
      <c r="H144" s="2"/>
      <c r="J144" s="4"/>
      <c r="K144" s="4"/>
      <c r="L144" s="4"/>
      <c r="M144" s="4"/>
      <c r="N144" s="4"/>
      <c r="O144" s="4"/>
    </row>
    <row r="145" spans="1:15" ht="11.65" customHeight="1" x14ac:dyDescent="0.2">
      <c r="A145" s="49">
        <f t="shared" ca="1" si="4"/>
        <v>145</v>
      </c>
      <c r="C145" s="56" t="s">
        <v>46</v>
      </c>
      <c r="D145" s="3" t="s">
        <v>47</v>
      </c>
      <c r="E145" s="3"/>
      <c r="F145" s="3"/>
      <c r="G145" s="57"/>
      <c r="H145" s="2"/>
      <c r="J145" s="4"/>
      <c r="K145" s="4"/>
      <c r="L145" s="4"/>
      <c r="M145" s="4"/>
      <c r="N145" s="4"/>
      <c r="O145" s="4"/>
    </row>
    <row r="146" spans="1:15" ht="11.65" customHeight="1" x14ac:dyDescent="0.2">
      <c r="A146" s="49">
        <f t="shared" ca="1" si="4"/>
        <v>146</v>
      </c>
      <c r="C146" s="56"/>
      <c r="D146" s="3"/>
      <c r="E146" s="3"/>
      <c r="F146" s="3" t="s">
        <v>24</v>
      </c>
      <c r="G146" s="57"/>
      <c r="H146" s="10">
        <v>0</v>
      </c>
      <c r="J146" s="4"/>
      <c r="K146" s="4"/>
      <c r="L146" s="4"/>
      <c r="M146" s="4"/>
      <c r="N146" s="4"/>
      <c r="O146" s="4"/>
    </row>
    <row r="147" spans="1:15" ht="11.65" customHeight="1" x14ac:dyDescent="0.2">
      <c r="A147" s="49">
        <f t="shared" ca="1" si="4"/>
        <v>147</v>
      </c>
      <c r="C147" s="56"/>
      <c r="D147" s="3"/>
      <c r="E147" s="3"/>
      <c r="F147" s="3"/>
      <c r="G147" s="57"/>
      <c r="H147" s="12">
        <v>0</v>
      </c>
      <c r="J147" s="4"/>
      <c r="K147" s="4"/>
      <c r="L147" s="4"/>
      <c r="M147" s="4"/>
      <c r="N147" s="4"/>
      <c r="O147" s="4"/>
    </row>
    <row r="148" spans="1:15" ht="11.65" customHeight="1" x14ac:dyDescent="0.2">
      <c r="A148" s="49">
        <f t="shared" ca="1" si="4"/>
        <v>148</v>
      </c>
      <c r="C148" s="56"/>
      <c r="D148" s="3"/>
      <c r="E148" s="3"/>
      <c r="F148" s="3"/>
      <c r="G148" s="57"/>
      <c r="H148" s="2"/>
      <c r="J148" s="4"/>
      <c r="K148" s="4"/>
      <c r="L148" s="4"/>
      <c r="M148" s="4"/>
      <c r="N148" s="4"/>
      <c r="O148" s="4"/>
    </row>
    <row r="149" spans="1:15" ht="11.65" customHeight="1" x14ac:dyDescent="0.2">
      <c r="A149" s="49">
        <f t="shared" ca="1" si="4"/>
        <v>149</v>
      </c>
      <c r="C149" s="56"/>
      <c r="D149" s="3"/>
      <c r="E149" s="3"/>
      <c r="F149" s="3"/>
      <c r="G149" s="57"/>
      <c r="H149" s="2"/>
      <c r="J149" s="4"/>
      <c r="K149" s="4"/>
      <c r="L149" s="4"/>
      <c r="M149" s="4"/>
      <c r="N149" s="4"/>
      <c r="O149" s="4"/>
    </row>
    <row r="150" spans="1:15" ht="11.65" customHeight="1" thickBot="1" x14ac:dyDescent="0.25">
      <c r="A150" s="49">
        <f t="shared" ca="1" si="4"/>
        <v>150</v>
      </c>
      <c r="C150" s="63" t="s">
        <v>48</v>
      </c>
      <c r="D150" s="3"/>
      <c r="E150" s="3"/>
      <c r="F150" s="3"/>
      <c r="G150" s="64"/>
      <c r="H150" s="13">
        <f>SUBTOTAL(9,H149)</f>
        <v>0</v>
      </c>
      <c r="J150" s="11"/>
      <c r="K150" s="11"/>
      <c r="L150" s="11"/>
      <c r="M150" s="11"/>
      <c r="N150" s="11"/>
      <c r="O150" s="11"/>
    </row>
    <row r="151" spans="1:15" ht="11.65" customHeight="1" thickTop="1" x14ac:dyDescent="0.2">
      <c r="A151" s="49">
        <f t="shared" ca="1" si="4"/>
        <v>151</v>
      </c>
      <c r="C151" s="56"/>
      <c r="D151" s="3"/>
      <c r="E151" s="3"/>
      <c r="F151" s="3"/>
      <c r="G151" s="57"/>
      <c r="H151" s="2"/>
      <c r="J151" s="4"/>
      <c r="K151" s="4"/>
      <c r="L151" s="4"/>
      <c r="M151" s="4"/>
      <c r="N151" s="4"/>
      <c r="O151" s="4"/>
    </row>
    <row r="152" spans="1:15" ht="11.65" customHeight="1" x14ac:dyDescent="0.2">
      <c r="A152" s="49">
        <f t="shared" ca="1" si="4"/>
        <v>152</v>
      </c>
      <c r="C152" s="56"/>
      <c r="D152" s="3"/>
      <c r="E152" s="58"/>
      <c r="F152" s="3"/>
      <c r="G152" s="57"/>
      <c r="H152" s="14"/>
      <c r="J152" s="15"/>
      <c r="K152" s="15"/>
      <c r="L152" s="15"/>
      <c r="M152" s="15"/>
      <c r="N152" s="15"/>
      <c r="O152" s="15"/>
    </row>
    <row r="153" spans="1:15" ht="11.65" customHeight="1" x14ac:dyDescent="0.2">
      <c r="A153" s="49">
        <f t="shared" ca="1" si="4"/>
        <v>153</v>
      </c>
      <c r="C153" s="59"/>
      <c r="D153" s="60"/>
      <c r="E153" s="61"/>
      <c r="F153" s="60"/>
      <c r="G153" s="62"/>
      <c r="H153" s="16"/>
      <c r="J153" s="17"/>
      <c r="K153" s="17"/>
      <c r="L153" s="17"/>
      <c r="M153" s="17"/>
      <c r="N153" s="17"/>
      <c r="O153" s="17"/>
    </row>
    <row r="154" spans="1:15" ht="11.65" customHeight="1" x14ac:dyDescent="0.2">
      <c r="A154" s="49">
        <f t="shared" ca="1" si="4"/>
        <v>154</v>
      </c>
      <c r="C154" s="56" t="s">
        <v>49</v>
      </c>
      <c r="D154" s="3"/>
      <c r="E154" s="3"/>
      <c r="F154" s="3"/>
      <c r="G154" s="57"/>
      <c r="H154" s="2"/>
      <c r="J154" s="4"/>
      <c r="K154" s="4"/>
      <c r="L154" s="4"/>
      <c r="M154" s="4"/>
      <c r="N154" s="4"/>
      <c r="O154" s="4"/>
    </row>
    <row r="155" spans="1:15" ht="11.65" customHeight="1" x14ac:dyDescent="0.2">
      <c r="A155" s="49">
        <f t="shared" ca="1" si="4"/>
        <v>155</v>
      </c>
      <c r="C155" s="56"/>
      <c r="D155" s="3"/>
      <c r="E155" s="3" t="s">
        <v>250</v>
      </c>
      <c r="F155" s="3"/>
      <c r="G155" s="57"/>
      <c r="H155" s="10">
        <f>SUMIFS($H$120:$H$147,$F$120:$F$147,E155)</f>
        <v>0</v>
      </c>
      <c r="J155" s="4"/>
      <c r="K155" s="4"/>
      <c r="L155" s="4"/>
      <c r="M155" s="4"/>
      <c r="N155" s="4"/>
      <c r="O155" s="4"/>
    </row>
    <row r="156" spans="1:15" ht="11.65" customHeight="1" x14ac:dyDescent="0.2">
      <c r="A156" s="49">
        <f t="shared" ca="1" si="4"/>
        <v>156</v>
      </c>
      <c r="C156" s="56"/>
      <c r="D156" s="3"/>
      <c r="E156" s="3" t="s">
        <v>254</v>
      </c>
      <c r="F156" s="3"/>
      <c r="G156" s="57"/>
      <c r="H156" s="10">
        <f>SUMIFS($H$120:$H$147,$F$120:$F$147,E156)</f>
        <v>0</v>
      </c>
      <c r="J156" s="4"/>
      <c r="K156" s="4"/>
      <c r="L156" s="4"/>
      <c r="M156" s="4"/>
      <c r="N156" s="4"/>
      <c r="O156" s="4"/>
    </row>
    <row r="157" spans="1:15" ht="11.65" customHeight="1" x14ac:dyDescent="0.2">
      <c r="A157" s="49">
        <f t="shared" ca="1" si="4"/>
        <v>157</v>
      </c>
      <c r="C157" s="56"/>
      <c r="D157" s="3"/>
      <c r="E157" s="3" t="s">
        <v>24</v>
      </c>
      <c r="F157" s="3"/>
      <c r="G157" s="57"/>
      <c r="H157" s="10">
        <f>SUMIFS($H$120:$H$147,$F$120:$F$147,E157)</f>
        <v>0</v>
      </c>
      <c r="J157" s="4"/>
      <c r="K157" s="4"/>
      <c r="L157" s="4"/>
      <c r="M157" s="4"/>
      <c r="N157" s="4"/>
      <c r="O157" s="4"/>
    </row>
    <row r="158" spans="1:15" ht="11.65" customHeight="1" x14ac:dyDescent="0.2">
      <c r="A158" s="49">
        <f t="shared" ca="1" si="4"/>
        <v>158</v>
      </c>
      <c r="C158" s="56"/>
      <c r="D158" s="3"/>
      <c r="E158" s="3"/>
      <c r="F158" s="3"/>
      <c r="G158" s="57"/>
      <c r="H158" s="2"/>
      <c r="J158" s="4"/>
      <c r="K158" s="4"/>
      <c r="L158" s="4"/>
      <c r="M158" s="4"/>
      <c r="N158" s="4"/>
      <c r="O158" s="4"/>
    </row>
    <row r="159" spans="1:15" ht="11.65" customHeight="1" thickBot="1" x14ac:dyDescent="0.25">
      <c r="A159" s="49">
        <f t="shared" ca="1" si="4"/>
        <v>159</v>
      </c>
      <c r="C159" s="56" t="s">
        <v>50</v>
      </c>
      <c r="D159" s="3"/>
      <c r="E159" s="3"/>
      <c r="F159" s="3"/>
      <c r="G159" s="57"/>
      <c r="H159" s="19">
        <f>SUM(H155:H158)</f>
        <v>0</v>
      </c>
      <c r="I159" s="4"/>
      <c r="J159" s="4"/>
      <c r="K159" s="4"/>
      <c r="L159" s="4"/>
      <c r="M159" s="4"/>
      <c r="N159" s="4"/>
      <c r="O159" s="4"/>
    </row>
    <row r="160" spans="1:15" ht="11.65" customHeight="1" thickTop="1" x14ac:dyDescent="0.2">
      <c r="A160" s="49">
        <f t="shared" ca="1" si="4"/>
        <v>160</v>
      </c>
      <c r="C160" s="56"/>
      <c r="D160" s="3"/>
      <c r="E160" s="3"/>
      <c r="F160" s="3"/>
      <c r="G160" s="57"/>
      <c r="H160" s="2"/>
      <c r="J160" s="4"/>
      <c r="K160" s="4"/>
      <c r="L160" s="4"/>
      <c r="M160" s="4"/>
      <c r="N160" s="4"/>
      <c r="O160" s="4"/>
    </row>
    <row r="161" spans="1:15" ht="11.65" customHeight="1" x14ac:dyDescent="0.2">
      <c r="A161" s="49">
        <f t="shared" ca="1" si="4"/>
        <v>161</v>
      </c>
      <c r="C161" s="56">
        <v>330</v>
      </c>
      <c r="D161" s="3" t="s">
        <v>31</v>
      </c>
      <c r="E161" s="3"/>
      <c r="F161" s="3"/>
      <c r="G161" s="57"/>
      <c r="H161" s="2"/>
      <c r="J161" s="4"/>
      <c r="K161" s="4"/>
      <c r="L161" s="4"/>
      <c r="M161" s="4"/>
      <c r="N161" s="4"/>
      <c r="O161" s="4"/>
    </row>
    <row r="162" spans="1:15" ht="11.65" customHeight="1" x14ac:dyDescent="0.2">
      <c r="A162" s="49">
        <f t="shared" ca="1" si="4"/>
        <v>162</v>
      </c>
      <c r="C162" s="56"/>
      <c r="D162" s="3"/>
      <c r="E162" s="58"/>
      <c r="F162" s="3" t="s">
        <v>302</v>
      </c>
      <c r="G162" s="57"/>
      <c r="H162" s="10">
        <v>2576936.6723304437</v>
      </c>
      <c r="J162" s="4"/>
      <c r="K162" s="4"/>
      <c r="L162" s="4"/>
      <c r="M162" s="4"/>
      <c r="N162" s="4"/>
      <c r="O162" s="4"/>
    </row>
    <row r="163" spans="1:15" ht="11.65" customHeight="1" x14ac:dyDescent="0.2">
      <c r="A163" s="49">
        <f t="shared" ca="1" si="4"/>
        <v>163</v>
      </c>
      <c r="C163" s="56"/>
      <c r="D163" s="3"/>
      <c r="E163" s="58"/>
      <c r="F163" s="3" t="s">
        <v>303</v>
      </c>
      <c r="G163" s="57"/>
      <c r="H163" s="10">
        <v>525408.61559158412</v>
      </c>
      <c r="J163" s="4"/>
      <c r="K163" s="4"/>
      <c r="L163" s="4"/>
      <c r="M163" s="4"/>
      <c r="N163" s="4"/>
      <c r="O163" s="4"/>
    </row>
    <row r="164" spans="1:15" ht="11.65" customHeight="1" x14ac:dyDescent="0.2">
      <c r="A164" s="49">
        <f t="shared" ca="1" si="4"/>
        <v>164</v>
      </c>
      <c r="C164" s="56"/>
      <c r="D164" s="3"/>
      <c r="E164" s="58"/>
      <c r="F164" s="3" t="s">
        <v>249</v>
      </c>
      <c r="G164" s="57"/>
      <c r="H164" s="10">
        <v>0</v>
      </c>
      <c r="J164" s="4"/>
      <c r="K164" s="4"/>
      <c r="L164" s="4"/>
      <c r="M164" s="4"/>
      <c r="N164" s="4"/>
      <c r="O164" s="4"/>
    </row>
    <row r="165" spans="1:15" ht="11.65" customHeight="1" x14ac:dyDescent="0.2">
      <c r="A165" s="49">
        <f t="shared" ca="1" si="4"/>
        <v>165</v>
      </c>
      <c r="C165" s="56"/>
      <c r="D165" s="3"/>
      <c r="E165" s="58"/>
      <c r="F165" s="3" t="s">
        <v>251</v>
      </c>
      <c r="G165" s="57"/>
      <c r="H165" s="10">
        <v>0</v>
      </c>
      <c r="J165" s="4"/>
      <c r="K165" s="4"/>
      <c r="L165" s="4"/>
      <c r="M165" s="4"/>
      <c r="N165" s="4"/>
      <c r="O165" s="4"/>
    </row>
    <row r="166" spans="1:15" ht="11.65" customHeight="1" x14ac:dyDescent="0.2">
      <c r="A166" s="49">
        <f t="shared" ca="1" si="4"/>
        <v>166</v>
      </c>
      <c r="C166" s="56"/>
      <c r="D166" s="3"/>
      <c r="E166" s="58"/>
      <c r="F166" s="3" t="s">
        <v>24</v>
      </c>
      <c r="G166" s="57"/>
      <c r="H166" s="10">
        <v>0</v>
      </c>
      <c r="J166" s="4"/>
      <c r="K166" s="4"/>
      <c r="L166" s="4"/>
      <c r="M166" s="4"/>
      <c r="N166" s="4"/>
      <c r="O166" s="4"/>
    </row>
    <row r="167" spans="1:15" ht="11.65" customHeight="1" x14ac:dyDescent="0.2">
      <c r="A167" s="49">
        <f t="shared" ca="1" si="4"/>
        <v>167</v>
      </c>
      <c r="C167" s="56"/>
      <c r="D167" s="3"/>
      <c r="E167" s="58"/>
      <c r="F167" s="3" t="s">
        <v>251</v>
      </c>
      <c r="G167" s="57"/>
      <c r="H167" s="10">
        <v>0</v>
      </c>
      <c r="J167" s="4"/>
      <c r="K167" s="4"/>
      <c r="L167" s="4"/>
      <c r="M167" s="4"/>
      <c r="N167" s="4"/>
      <c r="O167" s="4"/>
    </row>
    <row r="168" spans="1:15" ht="11.65" customHeight="1" x14ac:dyDescent="0.2">
      <c r="A168" s="49">
        <f t="shared" ca="1" si="4"/>
        <v>168</v>
      </c>
      <c r="C168" s="56"/>
      <c r="D168" s="3"/>
      <c r="E168" s="3"/>
      <c r="F168" s="3"/>
      <c r="G168" s="57" t="s">
        <v>32</v>
      </c>
      <c r="H168" s="12">
        <f>SUBTOTAL(9,H162:H167)</f>
        <v>3102345.287922028</v>
      </c>
      <c r="J168" s="4"/>
      <c r="K168" s="4"/>
      <c r="L168" s="4"/>
      <c r="M168" s="4"/>
      <c r="N168" s="4"/>
      <c r="O168" s="4"/>
    </row>
    <row r="169" spans="1:15" ht="11.65" customHeight="1" x14ac:dyDescent="0.2">
      <c r="A169" s="49">
        <f t="shared" ca="1" si="4"/>
        <v>169</v>
      </c>
      <c r="C169" s="56"/>
      <c r="D169" s="3"/>
      <c r="E169" s="3"/>
      <c r="F169" s="3"/>
      <c r="G169" s="57"/>
      <c r="H169" s="2"/>
      <c r="J169" s="4"/>
      <c r="K169" s="4"/>
      <c r="L169" s="4"/>
      <c r="M169" s="4"/>
      <c r="N169" s="4"/>
      <c r="O169" s="4"/>
    </row>
    <row r="170" spans="1:15" ht="11.65" customHeight="1" x14ac:dyDescent="0.2">
      <c r="A170" s="49">
        <f t="shared" ca="1" si="4"/>
        <v>170</v>
      </c>
      <c r="C170" s="56">
        <v>331</v>
      </c>
      <c r="D170" s="3" t="s">
        <v>33</v>
      </c>
      <c r="E170" s="3"/>
      <c r="F170" s="3"/>
      <c r="G170" s="57"/>
      <c r="H170" s="2"/>
      <c r="J170" s="4"/>
      <c r="K170" s="4"/>
      <c r="L170" s="4"/>
      <c r="M170" s="4"/>
      <c r="N170" s="4"/>
      <c r="O170" s="4"/>
    </row>
    <row r="171" spans="1:15" ht="11.65" customHeight="1" x14ac:dyDescent="0.2">
      <c r="A171" s="49">
        <f t="shared" ca="1" si="4"/>
        <v>171</v>
      </c>
      <c r="C171" s="56"/>
      <c r="D171" s="3"/>
      <c r="E171" s="58"/>
      <c r="F171" s="3" t="s">
        <v>302</v>
      </c>
      <c r="G171" s="57"/>
      <c r="H171" s="10">
        <v>21477453.705573067</v>
      </c>
      <c r="J171" s="4"/>
      <c r="K171" s="4"/>
      <c r="L171" s="4"/>
      <c r="M171" s="4"/>
      <c r="N171" s="4"/>
      <c r="O171" s="4"/>
    </row>
    <row r="172" spans="1:15" ht="11.65" customHeight="1" x14ac:dyDescent="0.2">
      <c r="A172" s="49">
        <f t="shared" ca="1" si="4"/>
        <v>172</v>
      </c>
      <c r="C172" s="56"/>
      <c r="D172" s="3"/>
      <c r="E172" s="58"/>
      <c r="F172" s="3" t="s">
        <v>303</v>
      </c>
      <c r="G172" s="57"/>
      <c r="H172" s="10">
        <v>1534545.388381405</v>
      </c>
      <c r="J172" s="4"/>
      <c r="K172" s="4"/>
      <c r="L172" s="4"/>
      <c r="M172" s="4"/>
      <c r="N172" s="4"/>
      <c r="O172" s="4"/>
    </row>
    <row r="173" spans="1:15" ht="11.65" customHeight="1" x14ac:dyDescent="0.2">
      <c r="A173" s="49">
        <f t="shared" ca="1" si="4"/>
        <v>173</v>
      </c>
      <c r="C173" s="56"/>
      <c r="D173" s="3"/>
      <c r="E173" s="58"/>
      <c r="F173" s="3" t="s">
        <v>249</v>
      </c>
      <c r="G173" s="57"/>
      <c r="H173" s="10">
        <v>0</v>
      </c>
      <c r="J173" s="4"/>
      <c r="K173" s="4"/>
      <c r="L173" s="4"/>
      <c r="M173" s="4"/>
      <c r="N173" s="4"/>
      <c r="O173" s="4"/>
    </row>
    <row r="174" spans="1:15" ht="11.65" customHeight="1" x14ac:dyDescent="0.2">
      <c r="A174" s="49">
        <f t="shared" ca="1" si="4"/>
        <v>174</v>
      </c>
      <c r="C174" s="56"/>
      <c r="D174" s="3"/>
      <c r="E174" s="58"/>
      <c r="F174" s="3" t="s">
        <v>251</v>
      </c>
      <c r="G174" s="57"/>
      <c r="H174" s="10">
        <v>0</v>
      </c>
      <c r="J174" s="4"/>
      <c r="K174" s="4"/>
      <c r="L174" s="4"/>
      <c r="M174" s="4"/>
      <c r="N174" s="4"/>
      <c r="O174" s="4"/>
    </row>
    <row r="175" spans="1:15" ht="11.65" customHeight="1" x14ac:dyDescent="0.2">
      <c r="A175" s="49">
        <f t="shared" ca="1" si="4"/>
        <v>175</v>
      </c>
      <c r="C175" s="56"/>
      <c r="D175" s="3"/>
      <c r="E175" s="58"/>
      <c r="F175" s="3" t="s">
        <v>24</v>
      </c>
      <c r="G175" s="57"/>
      <c r="H175" s="10">
        <v>0</v>
      </c>
      <c r="J175" s="4"/>
      <c r="K175" s="4"/>
      <c r="L175" s="4"/>
      <c r="M175" s="4"/>
      <c r="N175" s="4"/>
      <c r="O175" s="4"/>
    </row>
    <row r="176" spans="1:15" ht="11.65" customHeight="1" x14ac:dyDescent="0.2">
      <c r="A176" s="49">
        <f t="shared" ca="1" si="4"/>
        <v>176</v>
      </c>
      <c r="C176" s="56"/>
      <c r="D176" s="3"/>
      <c r="E176" s="58"/>
      <c r="F176" s="3" t="s">
        <v>251</v>
      </c>
      <c r="G176" s="57"/>
      <c r="H176" s="10">
        <v>0</v>
      </c>
      <c r="J176" s="4"/>
      <c r="K176" s="4"/>
      <c r="L176" s="4"/>
      <c r="M176" s="4"/>
      <c r="N176" s="4"/>
      <c r="O176" s="4"/>
    </row>
    <row r="177" spans="1:15" ht="11.65" customHeight="1" x14ac:dyDescent="0.2">
      <c r="A177" s="49">
        <f t="shared" ca="1" si="4"/>
        <v>177</v>
      </c>
      <c r="C177" s="56"/>
      <c r="D177" s="3"/>
      <c r="E177" s="3"/>
      <c r="F177" s="3"/>
      <c r="G177" s="57" t="s">
        <v>32</v>
      </c>
      <c r="H177" s="12">
        <f>SUBTOTAL(9,H171:H176)</f>
        <v>23011999.093954474</v>
      </c>
      <c r="J177" s="4"/>
      <c r="K177" s="4"/>
      <c r="L177" s="4"/>
      <c r="M177" s="4"/>
      <c r="N177" s="4"/>
      <c r="O177" s="4"/>
    </row>
    <row r="178" spans="1:15" ht="11.65" customHeight="1" x14ac:dyDescent="0.2">
      <c r="A178" s="49">
        <f t="shared" ca="1" si="4"/>
        <v>178</v>
      </c>
      <c r="C178" s="56"/>
      <c r="D178" s="3"/>
      <c r="E178" s="3"/>
      <c r="F178" s="3"/>
      <c r="G178" s="57"/>
      <c r="H178" s="2"/>
      <c r="J178" s="4"/>
      <c r="K178" s="4"/>
      <c r="L178" s="4"/>
      <c r="M178" s="4"/>
      <c r="N178" s="4"/>
      <c r="O178" s="4"/>
    </row>
    <row r="179" spans="1:15" ht="11.65" customHeight="1" x14ac:dyDescent="0.2">
      <c r="A179" s="49">
        <f t="shared" ca="1" si="4"/>
        <v>179</v>
      </c>
      <c r="C179" s="56">
        <v>332</v>
      </c>
      <c r="D179" s="3" t="s">
        <v>51</v>
      </c>
      <c r="E179" s="3"/>
      <c r="F179" s="3"/>
      <c r="G179" s="57"/>
      <c r="H179" s="2"/>
      <c r="J179" s="4"/>
      <c r="K179" s="4"/>
      <c r="L179" s="4"/>
      <c r="M179" s="4"/>
      <c r="N179" s="4"/>
      <c r="O179" s="4"/>
    </row>
    <row r="180" spans="1:15" ht="11.65" customHeight="1" x14ac:dyDescent="0.2">
      <c r="A180" s="49">
        <f t="shared" ca="1" si="4"/>
        <v>180</v>
      </c>
      <c r="C180" s="56"/>
      <c r="D180" s="3"/>
      <c r="E180" s="58"/>
      <c r="F180" s="3" t="s">
        <v>302</v>
      </c>
      <c r="G180" s="57"/>
      <c r="H180" s="10">
        <v>34652621.65774332</v>
      </c>
      <c r="J180" s="4"/>
      <c r="K180" s="4"/>
      <c r="L180" s="4"/>
      <c r="M180" s="4"/>
      <c r="N180" s="4"/>
      <c r="O180" s="4"/>
    </row>
    <row r="181" spans="1:15" ht="11.65" customHeight="1" x14ac:dyDescent="0.2">
      <c r="A181" s="49">
        <f t="shared" ca="1" si="4"/>
        <v>181</v>
      </c>
      <c r="C181" s="56"/>
      <c r="D181" s="3"/>
      <c r="E181" s="58"/>
      <c r="F181" s="3" t="s">
        <v>303</v>
      </c>
      <c r="G181" s="57"/>
      <c r="H181" s="10">
        <v>7891474.9435798079</v>
      </c>
      <c r="J181" s="4"/>
      <c r="K181" s="4"/>
      <c r="L181" s="4"/>
      <c r="M181" s="4"/>
      <c r="N181" s="4"/>
      <c r="O181" s="4"/>
    </row>
    <row r="182" spans="1:15" ht="11.65" customHeight="1" x14ac:dyDescent="0.2">
      <c r="A182" s="49">
        <f t="shared" ca="1" si="4"/>
        <v>182</v>
      </c>
      <c r="C182" s="56"/>
      <c r="D182" s="3"/>
      <c r="E182" s="58"/>
      <c r="F182" s="3" t="s">
        <v>249</v>
      </c>
      <c r="G182" s="57"/>
      <c r="H182" s="10">
        <v>0</v>
      </c>
      <c r="J182" s="4"/>
      <c r="K182" s="4"/>
      <c r="L182" s="4"/>
      <c r="M182" s="4"/>
      <c r="N182" s="4"/>
      <c r="O182" s="4"/>
    </row>
    <row r="183" spans="1:15" ht="11.65" customHeight="1" x14ac:dyDescent="0.2">
      <c r="A183" s="49">
        <f t="shared" ca="1" si="4"/>
        <v>183</v>
      </c>
      <c r="C183" s="56"/>
      <c r="D183" s="3"/>
      <c r="E183" s="58"/>
      <c r="F183" s="3" t="s">
        <v>251</v>
      </c>
      <c r="G183" s="57"/>
      <c r="H183" s="10">
        <v>0</v>
      </c>
      <c r="J183" s="4"/>
      <c r="K183" s="4"/>
      <c r="L183" s="4"/>
      <c r="M183" s="4"/>
      <c r="N183" s="4"/>
      <c r="O183" s="4"/>
    </row>
    <row r="184" spans="1:15" ht="11.65" customHeight="1" x14ac:dyDescent="0.2">
      <c r="A184" s="49">
        <f t="shared" ca="1" si="4"/>
        <v>184</v>
      </c>
      <c r="C184" s="56"/>
      <c r="D184" s="3"/>
      <c r="E184" s="58"/>
      <c r="F184" s="3" t="s">
        <v>24</v>
      </c>
      <c r="G184" s="57"/>
      <c r="H184" s="10">
        <v>0</v>
      </c>
      <c r="J184" s="4"/>
      <c r="K184" s="4"/>
      <c r="L184" s="4"/>
      <c r="M184" s="4"/>
      <c r="N184" s="4"/>
      <c r="O184" s="4"/>
    </row>
    <row r="185" spans="1:15" ht="11.65" customHeight="1" x14ac:dyDescent="0.2">
      <c r="A185" s="49">
        <f t="shared" ca="1" si="4"/>
        <v>185</v>
      </c>
      <c r="C185" s="56"/>
      <c r="D185" s="3"/>
      <c r="E185" s="58"/>
      <c r="F185" s="3" t="s">
        <v>251</v>
      </c>
      <c r="G185" s="57"/>
      <c r="H185" s="10">
        <v>0</v>
      </c>
      <c r="J185" s="4"/>
      <c r="K185" s="4"/>
      <c r="L185" s="4"/>
      <c r="M185" s="4"/>
      <c r="N185" s="4"/>
      <c r="O185" s="4"/>
    </row>
    <row r="186" spans="1:15" ht="11.65" customHeight="1" x14ac:dyDescent="0.2">
      <c r="A186" s="49">
        <f t="shared" ca="1" si="4"/>
        <v>186</v>
      </c>
      <c r="C186" s="56"/>
      <c r="D186" s="3"/>
      <c r="E186" s="3"/>
      <c r="F186" s="3"/>
      <c r="G186" s="57" t="s">
        <v>32</v>
      </c>
      <c r="H186" s="12">
        <f>SUBTOTAL(9,H180:H185)</f>
        <v>42544096.601323128</v>
      </c>
      <c r="J186" s="4"/>
      <c r="K186" s="4"/>
      <c r="L186" s="4"/>
      <c r="M186" s="4"/>
      <c r="N186" s="4"/>
      <c r="O186" s="4"/>
    </row>
    <row r="187" spans="1:15" ht="11.65" customHeight="1" x14ac:dyDescent="0.2">
      <c r="A187" s="49">
        <f t="shared" ca="1" si="4"/>
        <v>187</v>
      </c>
      <c r="C187" s="56"/>
      <c r="D187" s="3"/>
      <c r="E187" s="3"/>
      <c r="F187" s="3"/>
      <c r="G187" s="57"/>
      <c r="H187" s="2"/>
      <c r="J187" s="4"/>
      <c r="K187" s="4"/>
      <c r="L187" s="4"/>
      <c r="M187" s="4"/>
      <c r="N187" s="4"/>
      <c r="O187" s="4"/>
    </row>
    <row r="188" spans="1:15" ht="11.65" customHeight="1" x14ac:dyDescent="0.2">
      <c r="A188" s="49">
        <f t="shared" ca="1" si="4"/>
        <v>188</v>
      </c>
      <c r="C188" s="56">
        <v>333</v>
      </c>
      <c r="D188" s="3" t="s">
        <v>52</v>
      </c>
      <c r="E188" s="3"/>
      <c r="F188" s="3"/>
      <c r="G188" s="57"/>
      <c r="H188" s="2"/>
      <c r="J188" s="4"/>
      <c r="K188" s="4"/>
      <c r="L188" s="4"/>
      <c r="M188" s="4"/>
      <c r="N188" s="4"/>
      <c r="O188" s="4"/>
    </row>
    <row r="189" spans="1:15" ht="11.65" customHeight="1" x14ac:dyDescent="0.2">
      <c r="A189" s="49">
        <f t="shared" ca="1" si="4"/>
        <v>189</v>
      </c>
      <c r="C189" s="56"/>
      <c r="D189" s="3"/>
      <c r="E189" s="58"/>
      <c r="F189" s="3" t="s">
        <v>302</v>
      </c>
      <c r="G189" s="57"/>
      <c r="H189" s="10">
        <v>7652941.1791614657</v>
      </c>
      <c r="J189" s="4"/>
      <c r="K189" s="4"/>
      <c r="L189" s="4"/>
      <c r="M189" s="4"/>
      <c r="N189" s="4"/>
      <c r="O189" s="4"/>
    </row>
    <row r="190" spans="1:15" ht="11.65" customHeight="1" x14ac:dyDescent="0.2">
      <c r="A190" s="49">
        <f t="shared" ref="A190:A253" ca="1" si="5">OFFSET(A190,-1,)+1</f>
        <v>190</v>
      </c>
      <c r="C190" s="56"/>
      <c r="D190" s="3"/>
      <c r="E190" s="58"/>
      <c r="F190" s="3" t="s">
        <v>303</v>
      </c>
      <c r="G190" s="57"/>
      <c r="H190" s="10">
        <v>4014621.1984916669</v>
      </c>
      <c r="J190" s="4"/>
      <c r="K190" s="4"/>
      <c r="L190" s="4"/>
      <c r="M190" s="4"/>
      <c r="N190" s="4"/>
      <c r="O190" s="4"/>
    </row>
    <row r="191" spans="1:15" ht="11.65" customHeight="1" x14ac:dyDescent="0.2">
      <c r="A191" s="49">
        <f t="shared" ca="1" si="5"/>
        <v>191</v>
      </c>
      <c r="C191" s="56"/>
      <c r="D191" s="3"/>
      <c r="E191" s="58"/>
      <c r="F191" s="3" t="s">
        <v>249</v>
      </c>
      <c r="G191" s="57"/>
      <c r="H191" s="10">
        <v>0</v>
      </c>
      <c r="J191" s="4"/>
      <c r="K191" s="4"/>
      <c r="L191" s="4"/>
      <c r="M191" s="4"/>
      <c r="N191" s="4"/>
      <c r="O191" s="4"/>
    </row>
    <row r="192" spans="1:15" ht="11.65" customHeight="1" x14ac:dyDescent="0.2">
      <c r="A192" s="49">
        <f t="shared" ca="1" si="5"/>
        <v>192</v>
      </c>
      <c r="C192" s="56"/>
      <c r="D192" s="3"/>
      <c r="E192" s="58"/>
      <c r="F192" s="3" t="s">
        <v>251</v>
      </c>
      <c r="G192" s="57"/>
      <c r="H192" s="10">
        <v>0</v>
      </c>
      <c r="J192" s="4"/>
      <c r="K192" s="4"/>
      <c r="L192" s="4"/>
      <c r="M192" s="4"/>
      <c r="N192" s="4"/>
      <c r="O192" s="4"/>
    </row>
    <row r="193" spans="1:15" ht="11.65" customHeight="1" x14ac:dyDescent="0.2">
      <c r="A193" s="49">
        <f t="shared" ca="1" si="5"/>
        <v>193</v>
      </c>
      <c r="C193" s="56"/>
      <c r="D193" s="3"/>
      <c r="E193" s="58"/>
      <c r="F193" s="3" t="s">
        <v>24</v>
      </c>
      <c r="G193" s="57"/>
      <c r="H193" s="10">
        <v>0</v>
      </c>
      <c r="J193" s="4"/>
      <c r="K193" s="4"/>
      <c r="L193" s="4"/>
      <c r="M193" s="4"/>
      <c r="N193" s="4"/>
      <c r="O193" s="4"/>
    </row>
    <row r="194" spans="1:15" ht="11.65" customHeight="1" x14ac:dyDescent="0.2">
      <c r="A194" s="49">
        <f t="shared" ca="1" si="5"/>
        <v>194</v>
      </c>
      <c r="C194" s="56"/>
      <c r="D194" s="3"/>
      <c r="E194" s="58"/>
      <c r="F194" s="3" t="s">
        <v>251</v>
      </c>
      <c r="G194" s="57"/>
      <c r="H194" s="10">
        <v>0</v>
      </c>
      <c r="J194" s="4"/>
      <c r="K194" s="4"/>
      <c r="L194" s="4"/>
      <c r="M194" s="4"/>
      <c r="N194" s="4"/>
      <c r="O194" s="4"/>
    </row>
    <row r="195" spans="1:15" ht="11.65" customHeight="1" x14ac:dyDescent="0.2">
      <c r="A195" s="49">
        <f t="shared" ca="1" si="5"/>
        <v>195</v>
      </c>
      <c r="C195" s="56"/>
      <c r="D195" s="3"/>
      <c r="E195" s="3"/>
      <c r="F195" s="3"/>
      <c r="G195" s="57" t="s">
        <v>32</v>
      </c>
      <c r="H195" s="12">
        <f>SUBTOTAL(9,H189:H194)</f>
        <v>11667562.377653133</v>
      </c>
      <c r="J195" s="4"/>
      <c r="K195" s="4"/>
      <c r="L195" s="4"/>
      <c r="M195" s="4"/>
      <c r="N195" s="4"/>
      <c r="O195" s="4"/>
    </row>
    <row r="196" spans="1:15" ht="11.65" customHeight="1" x14ac:dyDescent="0.2">
      <c r="A196" s="49">
        <f t="shared" ca="1" si="5"/>
        <v>196</v>
      </c>
      <c r="C196" s="56"/>
      <c r="D196" s="3"/>
      <c r="E196" s="3"/>
      <c r="F196" s="3"/>
      <c r="G196" s="57"/>
      <c r="H196" s="2"/>
      <c r="J196" s="4"/>
      <c r="K196" s="4"/>
      <c r="L196" s="4"/>
      <c r="M196" s="4"/>
      <c r="N196" s="4"/>
      <c r="O196" s="4"/>
    </row>
    <row r="197" spans="1:15" ht="11.65" customHeight="1" x14ac:dyDescent="0.2">
      <c r="A197" s="49">
        <f t="shared" ca="1" si="5"/>
        <v>197</v>
      </c>
      <c r="C197" s="56">
        <v>334</v>
      </c>
      <c r="D197" s="3" t="s">
        <v>36</v>
      </c>
      <c r="E197" s="3"/>
      <c r="F197" s="3"/>
      <c r="G197" s="57"/>
      <c r="H197" s="2"/>
      <c r="J197" s="4"/>
      <c r="K197" s="4"/>
      <c r="L197" s="4"/>
      <c r="M197" s="4"/>
      <c r="N197" s="4"/>
      <c r="O197" s="4"/>
    </row>
    <row r="198" spans="1:15" ht="11.65" customHeight="1" x14ac:dyDescent="0.2">
      <c r="A198" s="49">
        <f t="shared" ca="1" si="5"/>
        <v>198</v>
      </c>
      <c r="C198" s="56"/>
      <c r="D198" s="3"/>
      <c r="E198" s="58"/>
      <c r="F198" s="3" t="s">
        <v>302</v>
      </c>
      <c r="G198" s="57"/>
      <c r="H198" s="10">
        <v>5704738.423643508</v>
      </c>
      <c r="J198" s="4"/>
      <c r="K198" s="4"/>
      <c r="L198" s="4"/>
      <c r="M198" s="4"/>
      <c r="N198" s="4"/>
      <c r="O198" s="4"/>
    </row>
    <row r="199" spans="1:15" ht="11.65" customHeight="1" x14ac:dyDescent="0.2">
      <c r="A199" s="49">
        <f t="shared" ca="1" si="5"/>
        <v>199</v>
      </c>
      <c r="C199" s="56"/>
      <c r="D199" s="3"/>
      <c r="E199" s="58"/>
      <c r="F199" s="3" t="s">
        <v>303</v>
      </c>
      <c r="G199" s="57"/>
      <c r="H199" s="10">
        <v>1159593.7648076222</v>
      </c>
      <c r="J199" s="4"/>
      <c r="K199" s="4"/>
      <c r="L199" s="4"/>
      <c r="M199" s="4"/>
      <c r="N199" s="4"/>
      <c r="O199" s="4"/>
    </row>
    <row r="200" spans="1:15" ht="11.65" customHeight="1" x14ac:dyDescent="0.2">
      <c r="A200" s="49">
        <f t="shared" ca="1" si="5"/>
        <v>200</v>
      </c>
      <c r="C200" s="56"/>
      <c r="D200" s="3"/>
      <c r="E200" s="58"/>
      <c r="F200" s="3" t="s">
        <v>249</v>
      </c>
      <c r="G200" s="57"/>
      <c r="H200" s="10">
        <v>0</v>
      </c>
      <c r="J200" s="4"/>
      <c r="K200" s="4"/>
      <c r="L200" s="4"/>
      <c r="M200" s="4"/>
      <c r="N200" s="4"/>
      <c r="O200" s="4"/>
    </row>
    <row r="201" spans="1:15" ht="11.65" customHeight="1" x14ac:dyDescent="0.2">
      <c r="A201" s="49">
        <f t="shared" ca="1" si="5"/>
        <v>201</v>
      </c>
      <c r="C201" s="56"/>
      <c r="D201" s="3"/>
      <c r="E201" s="58"/>
      <c r="F201" s="3" t="s">
        <v>251</v>
      </c>
      <c r="G201" s="57"/>
      <c r="H201" s="10">
        <v>0</v>
      </c>
      <c r="J201" s="4"/>
      <c r="K201" s="4"/>
      <c r="L201" s="4"/>
      <c r="M201" s="4"/>
      <c r="N201" s="4"/>
      <c r="O201" s="4"/>
    </row>
    <row r="202" spans="1:15" ht="11.65" customHeight="1" x14ac:dyDescent="0.2">
      <c r="A202" s="49">
        <f t="shared" ca="1" si="5"/>
        <v>202</v>
      </c>
      <c r="C202" s="56"/>
      <c r="D202" s="3"/>
      <c r="E202" s="58"/>
      <c r="F202" s="3" t="s">
        <v>24</v>
      </c>
      <c r="G202" s="57"/>
      <c r="H202" s="10">
        <v>0</v>
      </c>
      <c r="J202" s="4"/>
      <c r="K202" s="4"/>
      <c r="L202" s="4"/>
      <c r="M202" s="4"/>
      <c r="N202" s="4"/>
      <c r="O202" s="4"/>
    </row>
    <row r="203" spans="1:15" ht="11.65" customHeight="1" x14ac:dyDescent="0.2">
      <c r="A203" s="49">
        <f t="shared" ca="1" si="5"/>
        <v>203</v>
      </c>
      <c r="C203" s="56"/>
      <c r="D203" s="3"/>
      <c r="E203" s="58"/>
      <c r="F203" s="3" t="s">
        <v>251</v>
      </c>
      <c r="G203" s="57"/>
      <c r="H203" s="10">
        <v>0</v>
      </c>
      <c r="J203" s="4"/>
      <c r="K203" s="4"/>
      <c r="L203" s="4"/>
      <c r="M203" s="4"/>
      <c r="N203" s="4"/>
      <c r="O203" s="4"/>
    </row>
    <row r="204" spans="1:15" ht="11.65" customHeight="1" x14ac:dyDescent="0.2">
      <c r="A204" s="49">
        <f t="shared" ca="1" si="5"/>
        <v>204</v>
      </c>
      <c r="C204" s="56"/>
      <c r="D204" s="3"/>
      <c r="E204" s="3"/>
      <c r="F204" s="3"/>
      <c r="G204" s="57" t="s">
        <v>32</v>
      </c>
      <c r="H204" s="12">
        <f>SUBTOTAL(9,H198:H203)</f>
        <v>6864332.1884511299</v>
      </c>
      <c r="J204" s="4"/>
      <c r="K204" s="4"/>
      <c r="L204" s="4"/>
      <c r="M204" s="4"/>
      <c r="N204" s="4"/>
      <c r="O204" s="4"/>
    </row>
    <row r="205" spans="1:15" ht="11.65" customHeight="1" x14ac:dyDescent="0.2">
      <c r="A205" s="49">
        <f t="shared" ca="1" si="5"/>
        <v>205</v>
      </c>
      <c r="C205" s="56"/>
      <c r="D205" s="3"/>
      <c r="E205" s="3"/>
      <c r="F205" s="3"/>
      <c r="G205" s="57"/>
      <c r="H205" s="2"/>
      <c r="J205" s="4"/>
      <c r="K205" s="4"/>
      <c r="L205" s="4"/>
      <c r="M205" s="4"/>
      <c r="N205" s="4"/>
      <c r="O205" s="4"/>
    </row>
    <row r="206" spans="1:15" ht="11.65" customHeight="1" x14ac:dyDescent="0.2">
      <c r="A206" s="49">
        <f t="shared" ca="1" si="5"/>
        <v>206</v>
      </c>
      <c r="C206" s="56"/>
      <c r="D206" s="3"/>
      <c r="E206" s="58"/>
      <c r="F206" s="3"/>
      <c r="G206" s="57"/>
      <c r="H206" s="14"/>
      <c r="J206" s="15"/>
      <c r="K206" s="15"/>
      <c r="L206" s="15"/>
      <c r="M206" s="15"/>
      <c r="N206" s="15"/>
      <c r="O206" s="15"/>
    </row>
    <row r="207" spans="1:15" ht="11.65" customHeight="1" x14ac:dyDescent="0.2">
      <c r="A207" s="49">
        <f t="shared" ca="1" si="5"/>
        <v>207</v>
      </c>
      <c r="C207" s="59"/>
      <c r="D207" s="60"/>
      <c r="E207" s="61"/>
      <c r="F207" s="60"/>
      <c r="G207" s="62"/>
      <c r="H207" s="16"/>
      <c r="J207" s="17"/>
      <c r="K207" s="17"/>
      <c r="L207" s="17"/>
      <c r="M207" s="17"/>
      <c r="N207" s="17"/>
      <c r="O207" s="17"/>
    </row>
    <row r="208" spans="1:15" ht="11.65" customHeight="1" x14ac:dyDescent="0.2">
      <c r="A208" s="49">
        <f t="shared" ca="1" si="5"/>
        <v>208</v>
      </c>
      <c r="C208" s="56">
        <v>335</v>
      </c>
      <c r="D208" s="3" t="s">
        <v>45</v>
      </c>
      <c r="E208" s="3"/>
      <c r="F208" s="3"/>
      <c r="G208" s="57"/>
      <c r="H208" s="2"/>
      <c r="J208" s="4"/>
      <c r="K208" s="4"/>
      <c r="L208" s="4"/>
      <c r="M208" s="4"/>
      <c r="N208" s="4"/>
      <c r="O208" s="4"/>
    </row>
    <row r="209" spans="1:15" ht="11.65" customHeight="1" x14ac:dyDescent="0.2">
      <c r="A209" s="49">
        <f t="shared" ca="1" si="5"/>
        <v>209</v>
      </c>
      <c r="C209" s="56"/>
      <c r="D209" s="3"/>
      <c r="E209" s="58"/>
      <c r="F209" s="3" t="s">
        <v>302</v>
      </c>
      <c r="G209" s="57"/>
      <c r="H209" s="10">
        <v>190823.18858324547</v>
      </c>
      <c r="J209" s="4"/>
      <c r="K209" s="4"/>
      <c r="L209" s="4"/>
      <c r="M209" s="4"/>
      <c r="N209" s="4"/>
      <c r="O209" s="4"/>
    </row>
    <row r="210" spans="1:15" ht="11.65" customHeight="1" x14ac:dyDescent="0.2">
      <c r="A210" s="49">
        <f t="shared" ca="1" si="5"/>
        <v>210</v>
      </c>
      <c r="C210" s="56"/>
      <c r="D210" s="3"/>
      <c r="E210" s="58"/>
      <c r="F210" s="3" t="s">
        <v>303</v>
      </c>
      <c r="G210" s="57"/>
      <c r="H210" s="10">
        <v>13745.004806203897</v>
      </c>
      <c r="J210" s="4"/>
      <c r="K210" s="4"/>
      <c r="L210" s="4"/>
      <c r="M210" s="4"/>
      <c r="N210" s="4"/>
      <c r="O210" s="4"/>
    </row>
    <row r="211" spans="1:15" ht="11.65" customHeight="1" x14ac:dyDescent="0.2">
      <c r="A211" s="49">
        <f t="shared" ca="1" si="5"/>
        <v>211</v>
      </c>
      <c r="C211" s="56"/>
      <c r="D211" s="3"/>
      <c r="E211" s="58"/>
      <c r="F211" s="3" t="s">
        <v>249</v>
      </c>
      <c r="G211" s="57"/>
      <c r="H211" s="10">
        <v>0</v>
      </c>
      <c r="J211" s="4"/>
      <c r="K211" s="4"/>
      <c r="L211" s="4"/>
      <c r="M211" s="4"/>
      <c r="N211" s="4"/>
      <c r="O211" s="4"/>
    </row>
    <row r="212" spans="1:15" ht="11.65" customHeight="1" x14ac:dyDescent="0.2">
      <c r="A212" s="49">
        <f t="shared" ca="1" si="5"/>
        <v>212</v>
      </c>
      <c r="C212" s="56"/>
      <c r="D212" s="3"/>
      <c r="E212" s="58"/>
      <c r="F212" s="3" t="s">
        <v>251</v>
      </c>
      <c r="G212" s="57"/>
      <c r="H212" s="10">
        <v>0</v>
      </c>
      <c r="J212" s="4"/>
      <c r="K212" s="4"/>
      <c r="L212" s="4"/>
      <c r="M212" s="4"/>
      <c r="N212" s="4"/>
      <c r="O212" s="4"/>
    </row>
    <row r="213" spans="1:15" ht="11.65" customHeight="1" x14ac:dyDescent="0.2">
      <c r="A213" s="49">
        <f t="shared" ca="1" si="5"/>
        <v>213</v>
      </c>
      <c r="C213" s="56"/>
      <c r="D213" s="3"/>
      <c r="E213" s="58"/>
      <c r="F213" s="3" t="s">
        <v>24</v>
      </c>
      <c r="G213" s="57"/>
      <c r="H213" s="10">
        <v>0</v>
      </c>
      <c r="J213" s="4"/>
      <c r="K213" s="4"/>
      <c r="L213" s="4"/>
      <c r="M213" s="4"/>
      <c r="N213" s="4"/>
      <c r="O213" s="4"/>
    </row>
    <row r="214" spans="1:15" ht="11.65" customHeight="1" x14ac:dyDescent="0.2">
      <c r="A214" s="49">
        <f t="shared" ca="1" si="5"/>
        <v>214</v>
      </c>
      <c r="C214" s="56"/>
      <c r="D214" s="3"/>
      <c r="E214" s="58"/>
      <c r="F214" s="3" t="s">
        <v>251</v>
      </c>
      <c r="G214" s="57"/>
      <c r="H214" s="10">
        <v>0</v>
      </c>
      <c r="J214" s="4"/>
      <c r="K214" s="4"/>
      <c r="L214" s="4"/>
      <c r="M214" s="4"/>
      <c r="N214" s="4"/>
      <c r="O214" s="4"/>
    </row>
    <row r="215" spans="1:15" ht="11.65" customHeight="1" x14ac:dyDescent="0.2">
      <c r="A215" s="49">
        <f t="shared" ca="1" si="5"/>
        <v>215</v>
      </c>
      <c r="C215" s="56"/>
      <c r="D215" s="3"/>
      <c r="E215" s="3"/>
      <c r="F215" s="3"/>
      <c r="G215" s="57" t="s">
        <v>32</v>
      </c>
      <c r="H215" s="12">
        <f>SUBTOTAL(9,H209:H214)</f>
        <v>204568.19338944936</v>
      </c>
      <c r="J215" s="4"/>
      <c r="K215" s="4"/>
      <c r="L215" s="4"/>
      <c r="M215" s="4"/>
      <c r="N215" s="4"/>
      <c r="O215" s="4"/>
    </row>
    <row r="216" spans="1:15" ht="11.65" customHeight="1" x14ac:dyDescent="0.2">
      <c r="A216" s="49">
        <f t="shared" ca="1" si="5"/>
        <v>216</v>
      </c>
      <c r="C216" s="56"/>
      <c r="D216" s="3"/>
      <c r="E216" s="3"/>
      <c r="F216" s="3"/>
      <c r="G216" s="57"/>
      <c r="H216" s="2"/>
      <c r="J216" s="4"/>
      <c r="K216" s="4"/>
      <c r="L216" s="4"/>
      <c r="M216" s="4"/>
      <c r="N216" s="4"/>
      <c r="O216" s="4"/>
    </row>
    <row r="217" spans="1:15" ht="11.65" customHeight="1" x14ac:dyDescent="0.2">
      <c r="A217" s="49">
        <f t="shared" ca="1" si="5"/>
        <v>217</v>
      </c>
      <c r="C217" s="56">
        <v>336</v>
      </c>
      <c r="D217" s="3" t="s">
        <v>53</v>
      </c>
      <c r="E217" s="3"/>
      <c r="F217" s="3"/>
      <c r="G217" s="57"/>
      <c r="H217" s="2"/>
      <c r="J217" s="4"/>
      <c r="K217" s="4"/>
      <c r="L217" s="4"/>
      <c r="M217" s="4"/>
      <c r="N217" s="4"/>
      <c r="O217" s="4"/>
    </row>
    <row r="218" spans="1:15" ht="11.65" customHeight="1" x14ac:dyDescent="0.2">
      <c r="A218" s="49">
        <f t="shared" ca="1" si="5"/>
        <v>218</v>
      </c>
      <c r="C218" s="56"/>
      <c r="D218" s="3"/>
      <c r="E218" s="58"/>
      <c r="F218" s="3" t="s">
        <v>302</v>
      </c>
      <c r="G218" s="57"/>
      <c r="H218" s="10">
        <v>1851645.6964194675</v>
      </c>
      <c r="J218" s="4"/>
      <c r="K218" s="4"/>
      <c r="L218" s="4"/>
      <c r="M218" s="4"/>
      <c r="N218" s="4"/>
      <c r="O218" s="4"/>
    </row>
    <row r="219" spans="1:15" ht="11.65" customHeight="1" x14ac:dyDescent="0.2">
      <c r="A219" s="49">
        <f t="shared" ca="1" si="5"/>
        <v>219</v>
      </c>
      <c r="C219" s="56"/>
      <c r="D219" s="3"/>
      <c r="E219" s="58"/>
      <c r="F219" s="3" t="s">
        <v>303</v>
      </c>
      <c r="G219" s="57"/>
      <c r="H219" s="10">
        <v>244775.32026038738</v>
      </c>
      <c r="J219" s="4"/>
      <c r="K219" s="4"/>
      <c r="L219" s="4"/>
      <c r="M219" s="4"/>
      <c r="N219" s="4"/>
      <c r="O219" s="4"/>
    </row>
    <row r="220" spans="1:15" ht="11.65" customHeight="1" x14ac:dyDescent="0.2">
      <c r="A220" s="49">
        <f t="shared" ca="1" si="5"/>
        <v>220</v>
      </c>
      <c r="C220" s="56"/>
      <c r="D220" s="3"/>
      <c r="E220" s="58"/>
      <c r="F220" s="3" t="s">
        <v>249</v>
      </c>
      <c r="G220" s="57"/>
      <c r="H220" s="10">
        <v>0</v>
      </c>
      <c r="J220" s="4"/>
      <c r="K220" s="4"/>
      <c r="L220" s="4"/>
      <c r="M220" s="4"/>
      <c r="N220" s="4"/>
      <c r="O220" s="4"/>
    </row>
    <row r="221" spans="1:15" ht="11.65" customHeight="1" x14ac:dyDescent="0.2">
      <c r="A221" s="49">
        <f t="shared" ca="1" si="5"/>
        <v>221</v>
      </c>
      <c r="C221" s="56"/>
      <c r="D221" s="3"/>
      <c r="E221" s="58"/>
      <c r="F221" s="3" t="s">
        <v>251</v>
      </c>
      <c r="G221" s="57"/>
      <c r="H221" s="10">
        <v>0</v>
      </c>
      <c r="J221" s="4"/>
      <c r="K221" s="4"/>
      <c r="L221" s="4"/>
      <c r="M221" s="4"/>
      <c r="N221" s="4"/>
      <c r="O221" s="4"/>
    </row>
    <row r="222" spans="1:15" ht="11.65" customHeight="1" x14ac:dyDescent="0.2">
      <c r="A222" s="49">
        <f t="shared" ca="1" si="5"/>
        <v>222</v>
      </c>
      <c r="C222" s="56"/>
      <c r="D222" s="3"/>
      <c r="E222" s="58"/>
      <c r="F222" s="3" t="s">
        <v>24</v>
      </c>
      <c r="G222" s="57"/>
      <c r="H222" s="10">
        <v>0</v>
      </c>
      <c r="J222" s="4"/>
      <c r="K222" s="4"/>
      <c r="L222" s="4"/>
      <c r="M222" s="4"/>
      <c r="N222" s="4"/>
      <c r="O222" s="4"/>
    </row>
    <row r="223" spans="1:15" ht="11.25" customHeight="1" x14ac:dyDescent="0.2">
      <c r="A223" s="49">
        <f t="shared" ca="1" si="5"/>
        <v>223</v>
      </c>
      <c r="C223" s="56"/>
      <c r="D223" s="3"/>
      <c r="E223" s="58"/>
      <c r="F223" s="3" t="s">
        <v>251</v>
      </c>
      <c r="G223" s="57"/>
      <c r="H223" s="10">
        <v>0</v>
      </c>
      <c r="J223" s="4"/>
      <c r="K223" s="4"/>
      <c r="L223" s="4"/>
      <c r="M223" s="4"/>
      <c r="N223" s="4"/>
      <c r="O223" s="4"/>
    </row>
    <row r="224" spans="1:15" ht="11.65" customHeight="1" x14ac:dyDescent="0.2">
      <c r="A224" s="49">
        <f t="shared" ca="1" si="5"/>
        <v>224</v>
      </c>
      <c r="C224" s="56"/>
      <c r="D224" s="3"/>
      <c r="E224" s="3"/>
      <c r="F224" s="3"/>
      <c r="G224" s="57" t="s">
        <v>32</v>
      </c>
      <c r="H224" s="12">
        <f>SUBTOTAL(9,H218:H223)</f>
        <v>2096421.0166798548</v>
      </c>
      <c r="J224" s="4"/>
      <c r="K224" s="4"/>
      <c r="L224" s="4"/>
      <c r="M224" s="4"/>
      <c r="N224" s="4"/>
      <c r="O224" s="4"/>
    </row>
    <row r="225" spans="1:15" ht="11.65" customHeight="1" x14ac:dyDescent="0.2">
      <c r="A225" s="49">
        <f t="shared" ca="1" si="5"/>
        <v>225</v>
      </c>
      <c r="C225" s="56"/>
      <c r="D225" s="3"/>
      <c r="E225" s="3"/>
      <c r="F225" s="3"/>
      <c r="G225" s="57"/>
      <c r="H225" s="2"/>
      <c r="J225" s="4"/>
      <c r="K225" s="4"/>
      <c r="L225" s="4"/>
      <c r="M225" s="4"/>
      <c r="N225" s="4"/>
      <c r="O225" s="4"/>
    </row>
    <row r="226" spans="1:15" ht="11.65" customHeight="1" x14ac:dyDescent="0.2">
      <c r="A226" s="49">
        <f t="shared" ca="1" si="5"/>
        <v>226</v>
      </c>
      <c r="C226" s="56">
        <v>337</v>
      </c>
      <c r="D226" s="3" t="s">
        <v>54</v>
      </c>
      <c r="E226" s="3"/>
      <c r="F226" s="3"/>
      <c r="G226" s="57"/>
      <c r="H226" s="2"/>
      <c r="J226" s="4"/>
      <c r="K226" s="4"/>
      <c r="L226" s="4"/>
      <c r="M226" s="4"/>
      <c r="N226" s="4"/>
      <c r="O226" s="4"/>
    </row>
    <row r="227" spans="1:15" ht="11.65" customHeight="1" x14ac:dyDescent="0.2">
      <c r="A227" s="49">
        <f t="shared" ca="1" si="5"/>
        <v>227</v>
      </c>
      <c r="C227" s="56"/>
      <c r="D227" s="3"/>
      <c r="E227" s="3"/>
      <c r="F227" s="3" t="s">
        <v>193</v>
      </c>
      <c r="G227" s="57"/>
      <c r="H227" s="10">
        <v>0</v>
      </c>
      <c r="J227" s="4"/>
      <c r="K227" s="4"/>
      <c r="L227" s="4"/>
      <c r="M227" s="4"/>
      <c r="N227" s="4"/>
      <c r="O227" s="4"/>
    </row>
    <row r="228" spans="1:15" ht="11.65" customHeight="1" x14ac:dyDescent="0.2">
      <c r="A228" s="49">
        <f t="shared" ca="1" si="5"/>
        <v>228</v>
      </c>
      <c r="C228" s="56"/>
      <c r="D228" s="3"/>
      <c r="E228" s="3"/>
      <c r="F228" s="3"/>
      <c r="G228" s="57"/>
      <c r="H228" s="12">
        <f>SUBTOTAL(9,H225:H227)</f>
        <v>0</v>
      </c>
      <c r="J228" s="4"/>
      <c r="K228" s="4"/>
      <c r="L228" s="4"/>
      <c r="M228" s="4"/>
      <c r="N228" s="4"/>
      <c r="O228" s="4"/>
    </row>
    <row r="229" spans="1:15" ht="11.65" customHeight="1" x14ac:dyDescent="0.2">
      <c r="A229" s="49">
        <f t="shared" ca="1" si="5"/>
        <v>229</v>
      </c>
      <c r="C229" s="56"/>
      <c r="D229" s="3"/>
      <c r="E229" s="3"/>
      <c r="F229" s="3"/>
      <c r="G229" s="57"/>
      <c r="H229" s="2"/>
      <c r="J229" s="4"/>
      <c r="K229" s="4"/>
      <c r="L229" s="4"/>
      <c r="M229" s="4"/>
      <c r="N229" s="4"/>
      <c r="O229" s="4"/>
    </row>
    <row r="230" spans="1:15" ht="11.65" customHeight="1" x14ac:dyDescent="0.2">
      <c r="A230" s="49">
        <f t="shared" ca="1" si="5"/>
        <v>230</v>
      </c>
      <c r="C230" s="56" t="s">
        <v>55</v>
      </c>
      <c r="D230" s="3" t="s">
        <v>56</v>
      </c>
      <c r="E230" s="3"/>
      <c r="F230" s="3"/>
      <c r="G230" s="57"/>
      <c r="H230" s="2"/>
      <c r="J230" s="4"/>
      <c r="K230" s="4"/>
      <c r="L230" s="4"/>
      <c r="M230" s="4"/>
      <c r="N230" s="4"/>
      <c r="O230" s="4"/>
    </row>
    <row r="231" spans="1:15" ht="11.65" customHeight="1" x14ac:dyDescent="0.2">
      <c r="A231" s="49">
        <f t="shared" ca="1" si="5"/>
        <v>231</v>
      </c>
      <c r="C231" s="56"/>
      <c r="D231" s="3"/>
      <c r="E231" s="58"/>
      <c r="F231" s="3" t="s">
        <v>193</v>
      </c>
      <c r="G231" s="57"/>
      <c r="H231" s="10">
        <v>0</v>
      </c>
      <c r="J231" s="4"/>
      <c r="K231" s="4"/>
      <c r="L231" s="4"/>
      <c r="M231" s="4"/>
      <c r="N231" s="4"/>
      <c r="O231" s="4"/>
    </row>
    <row r="232" spans="1:15" ht="11.65" customHeight="1" x14ac:dyDescent="0.2">
      <c r="A232" s="49">
        <f t="shared" ca="1" si="5"/>
        <v>232</v>
      </c>
      <c r="C232" s="56"/>
      <c r="D232" s="3"/>
      <c r="E232" s="58"/>
      <c r="F232" s="3" t="s">
        <v>303</v>
      </c>
      <c r="G232" s="57"/>
      <c r="H232" s="10">
        <v>0</v>
      </c>
      <c r="J232" s="4"/>
      <c r="K232" s="4"/>
      <c r="L232" s="4"/>
      <c r="M232" s="4"/>
      <c r="N232" s="4"/>
      <c r="O232" s="4"/>
    </row>
    <row r="233" spans="1:15" ht="11.65" customHeight="1" x14ac:dyDescent="0.2">
      <c r="A233" s="49">
        <f t="shared" ca="1" si="5"/>
        <v>233</v>
      </c>
      <c r="C233" s="56"/>
      <c r="D233" s="3"/>
      <c r="E233" s="58"/>
      <c r="F233" s="3" t="s">
        <v>249</v>
      </c>
      <c r="G233" s="57"/>
      <c r="H233" s="10">
        <v>0</v>
      </c>
      <c r="J233" s="4"/>
      <c r="K233" s="4"/>
      <c r="L233" s="4"/>
      <c r="M233" s="4"/>
      <c r="N233" s="4"/>
      <c r="O233" s="4"/>
    </row>
    <row r="234" spans="1:15" ht="11.65" customHeight="1" x14ac:dyDescent="0.2">
      <c r="A234" s="49">
        <f t="shared" ca="1" si="5"/>
        <v>234</v>
      </c>
      <c r="C234" s="56"/>
      <c r="D234" s="3"/>
      <c r="E234" s="58"/>
      <c r="F234" s="3" t="s">
        <v>251</v>
      </c>
      <c r="G234" s="57"/>
      <c r="H234" s="10">
        <v>0</v>
      </c>
      <c r="J234" s="4"/>
      <c r="K234" s="4"/>
      <c r="L234" s="4"/>
      <c r="M234" s="4"/>
      <c r="N234" s="4"/>
      <c r="O234" s="4"/>
    </row>
    <row r="235" spans="1:15" ht="11.65" customHeight="1" x14ac:dyDescent="0.2">
      <c r="A235" s="49">
        <f t="shared" ca="1" si="5"/>
        <v>235</v>
      </c>
      <c r="C235" s="56"/>
      <c r="D235" s="3"/>
      <c r="E235" s="58"/>
      <c r="F235" s="3" t="s">
        <v>24</v>
      </c>
      <c r="G235" s="57"/>
      <c r="H235" s="10">
        <v>0</v>
      </c>
      <c r="J235" s="4"/>
      <c r="K235" s="4"/>
      <c r="L235" s="4"/>
      <c r="M235" s="4"/>
      <c r="N235" s="4"/>
      <c r="O235" s="4"/>
    </row>
    <row r="236" spans="1:15" ht="11.65" customHeight="1" x14ac:dyDescent="0.2">
      <c r="A236" s="49">
        <f t="shared" ca="1" si="5"/>
        <v>236</v>
      </c>
      <c r="C236" s="56"/>
      <c r="D236" s="3"/>
      <c r="E236" s="58"/>
      <c r="F236" s="3" t="s">
        <v>251</v>
      </c>
      <c r="G236" s="57"/>
      <c r="H236" s="10">
        <v>0</v>
      </c>
      <c r="J236" s="4"/>
      <c r="K236" s="4"/>
      <c r="L236" s="4"/>
      <c r="M236" s="4"/>
      <c r="N236" s="4"/>
      <c r="O236" s="4"/>
    </row>
    <row r="237" spans="1:15" ht="11.65" customHeight="1" x14ac:dyDescent="0.2">
      <c r="A237" s="49">
        <f t="shared" ca="1" si="5"/>
        <v>237</v>
      </c>
      <c r="C237" s="56"/>
      <c r="D237" s="3"/>
      <c r="E237" s="3"/>
      <c r="F237" s="3"/>
      <c r="G237" s="57"/>
      <c r="H237" s="12">
        <f>SUBTOTAL(9,H231:H236)</f>
        <v>0</v>
      </c>
      <c r="J237" s="4"/>
      <c r="K237" s="4"/>
      <c r="L237" s="4"/>
      <c r="M237" s="4"/>
      <c r="N237" s="4"/>
      <c r="O237" s="4"/>
    </row>
    <row r="238" spans="1:15" ht="11.65" customHeight="1" x14ac:dyDescent="0.2">
      <c r="A238" s="49">
        <f t="shared" ca="1" si="5"/>
        <v>238</v>
      </c>
      <c r="C238" s="56"/>
      <c r="D238" s="3"/>
      <c r="E238" s="3"/>
      <c r="F238" s="3"/>
      <c r="G238" s="57"/>
      <c r="H238" s="2"/>
      <c r="J238" s="4"/>
      <c r="K238" s="4"/>
      <c r="L238" s="4"/>
      <c r="M238" s="4"/>
      <c r="N238" s="4"/>
      <c r="O238" s="4"/>
    </row>
    <row r="239" spans="1:15" ht="11.65" customHeight="1" thickBot="1" x14ac:dyDescent="0.25">
      <c r="A239" s="49">
        <f t="shared" ca="1" si="5"/>
        <v>239</v>
      </c>
      <c r="C239" s="63" t="s">
        <v>57</v>
      </c>
      <c r="D239" s="3"/>
      <c r="E239" s="3"/>
      <c r="F239" s="3"/>
      <c r="G239" s="57" t="s">
        <v>32</v>
      </c>
      <c r="H239" s="13">
        <f>SUBTOTAL(9,H162:H237)</f>
        <v>89491324.759373188</v>
      </c>
      <c r="J239" s="11"/>
      <c r="K239" s="11"/>
      <c r="L239" s="11"/>
      <c r="M239" s="11"/>
      <c r="N239" s="11"/>
      <c r="O239" s="11"/>
    </row>
    <row r="240" spans="1:15" ht="11.65" customHeight="1" thickTop="1" x14ac:dyDescent="0.2">
      <c r="A240" s="49">
        <f t="shared" ca="1" si="5"/>
        <v>240</v>
      </c>
      <c r="C240" s="56"/>
      <c r="D240" s="3"/>
      <c r="E240" s="3"/>
      <c r="F240" s="3"/>
      <c r="G240" s="57"/>
      <c r="H240" s="2"/>
      <c r="J240" s="4"/>
      <c r="K240" s="4"/>
      <c r="L240" s="4"/>
      <c r="M240" s="4"/>
      <c r="N240" s="4"/>
      <c r="O240" s="4"/>
    </row>
    <row r="241" spans="1:15" ht="11.65" customHeight="1" x14ac:dyDescent="0.2">
      <c r="A241" s="49">
        <f t="shared" ca="1" si="5"/>
        <v>241</v>
      </c>
      <c r="C241" s="56" t="s">
        <v>58</v>
      </c>
      <c r="D241" s="3"/>
      <c r="E241" s="3"/>
      <c r="F241" s="3"/>
      <c r="G241" s="57"/>
      <c r="H241" s="2"/>
      <c r="J241" s="4"/>
      <c r="K241" s="4"/>
      <c r="L241" s="4"/>
      <c r="M241" s="4"/>
      <c r="N241" s="4"/>
      <c r="O241" s="4"/>
    </row>
    <row r="242" spans="1:15" ht="11.65" customHeight="1" x14ac:dyDescent="0.2">
      <c r="A242" s="49">
        <f t="shared" ca="1" si="5"/>
        <v>242</v>
      </c>
      <c r="C242" s="56"/>
      <c r="D242" s="3"/>
      <c r="E242" s="3" t="s">
        <v>193</v>
      </c>
      <c r="F242" s="3"/>
      <c r="G242" s="57"/>
      <c r="H242" s="10">
        <f t="shared" ref="H242:H247" si="6">SUMIFS($H$162:$H$239,$F$162:$F$239,E242)</f>
        <v>0</v>
      </c>
      <c r="J242" s="4"/>
      <c r="K242" s="4"/>
      <c r="L242" s="4"/>
      <c r="M242" s="4"/>
      <c r="N242" s="4"/>
      <c r="O242" s="4"/>
    </row>
    <row r="243" spans="1:15" ht="11.65" customHeight="1" x14ac:dyDescent="0.2">
      <c r="A243" s="49">
        <f t="shared" ca="1" si="5"/>
        <v>243</v>
      </c>
      <c r="C243" s="56"/>
      <c r="D243" s="3"/>
      <c r="E243" s="58" t="s">
        <v>24</v>
      </c>
      <c r="F243" s="3"/>
      <c r="G243" s="57"/>
      <c r="H243" s="10">
        <f t="shared" si="6"/>
        <v>0</v>
      </c>
      <c r="J243" s="4"/>
      <c r="K243" s="4"/>
      <c r="L243" s="4"/>
      <c r="M243" s="4"/>
      <c r="N243" s="4"/>
      <c r="O243" s="4"/>
    </row>
    <row r="244" spans="1:15" ht="11.65" customHeight="1" x14ac:dyDescent="0.2">
      <c r="A244" s="49">
        <f t="shared" ca="1" si="5"/>
        <v>244</v>
      </c>
      <c r="C244" s="56"/>
      <c r="D244" s="3"/>
      <c r="E244" s="58" t="s">
        <v>249</v>
      </c>
      <c r="F244" s="3"/>
      <c r="G244" s="57"/>
      <c r="H244" s="10">
        <f t="shared" si="6"/>
        <v>0</v>
      </c>
      <c r="J244" s="4"/>
      <c r="K244" s="4"/>
      <c r="L244" s="4"/>
      <c r="M244" s="4"/>
      <c r="N244" s="4"/>
      <c r="O244" s="4"/>
    </row>
    <row r="245" spans="1:15" ht="11.65" customHeight="1" x14ac:dyDescent="0.2">
      <c r="A245" s="49">
        <f t="shared" ca="1" si="5"/>
        <v>245</v>
      </c>
      <c r="C245" s="56"/>
      <c r="D245" s="3"/>
      <c r="E245" s="58" t="s">
        <v>251</v>
      </c>
      <c r="F245" s="3"/>
      <c r="G245" s="57"/>
      <c r="H245" s="10">
        <f t="shared" si="6"/>
        <v>0</v>
      </c>
      <c r="J245" s="4"/>
      <c r="K245" s="4"/>
      <c r="L245" s="4"/>
      <c r="M245" s="4"/>
      <c r="N245" s="4"/>
      <c r="O245" s="4"/>
    </row>
    <row r="246" spans="1:15" ht="11.65" customHeight="1" x14ac:dyDescent="0.2">
      <c r="A246" s="49">
        <f t="shared" ca="1" si="5"/>
        <v>246</v>
      </c>
      <c r="C246" s="56"/>
      <c r="D246" s="3"/>
      <c r="E246" s="3" t="s">
        <v>302</v>
      </c>
      <c r="F246" s="3"/>
      <c r="G246" s="57"/>
      <c r="H246" s="10">
        <f t="shared" si="6"/>
        <v>74107160.523454502</v>
      </c>
      <c r="J246" s="4"/>
      <c r="K246" s="4"/>
      <c r="L246" s="4"/>
      <c r="M246" s="4"/>
      <c r="N246" s="4"/>
      <c r="O246" s="4"/>
    </row>
    <row r="247" spans="1:15" ht="11.65" customHeight="1" x14ac:dyDescent="0.2">
      <c r="A247" s="49">
        <f t="shared" ca="1" si="5"/>
        <v>247</v>
      </c>
      <c r="C247" s="56"/>
      <c r="D247" s="3"/>
      <c r="E247" s="3" t="s">
        <v>303</v>
      </c>
      <c r="F247" s="3"/>
      <c r="G247" s="57"/>
      <c r="H247" s="10">
        <f t="shared" si="6"/>
        <v>15384164.235918676</v>
      </c>
      <c r="J247" s="4"/>
      <c r="K247" s="4"/>
      <c r="L247" s="4"/>
      <c r="M247" s="4"/>
      <c r="N247" s="4"/>
      <c r="O247" s="4"/>
    </row>
    <row r="248" spans="1:15" ht="11.65" customHeight="1" thickBot="1" x14ac:dyDescent="0.25">
      <c r="A248" s="49">
        <f t="shared" ca="1" si="5"/>
        <v>248</v>
      </c>
      <c r="C248" s="56" t="s">
        <v>59</v>
      </c>
      <c r="D248" s="3"/>
      <c r="E248" s="3"/>
      <c r="F248" s="3"/>
      <c r="G248" s="57" t="s">
        <v>32</v>
      </c>
      <c r="H248" s="19">
        <f>SUM(H242:H247)</f>
        <v>89491324.759373173</v>
      </c>
      <c r="J248" s="4"/>
      <c r="K248" s="4"/>
      <c r="L248" s="4"/>
      <c r="M248" s="4"/>
      <c r="N248" s="4"/>
      <c r="O248" s="4"/>
    </row>
    <row r="249" spans="1:15" ht="11.65" customHeight="1" thickTop="1" x14ac:dyDescent="0.2">
      <c r="A249" s="49">
        <f t="shared" ca="1" si="5"/>
        <v>249</v>
      </c>
      <c r="C249" s="56"/>
      <c r="D249" s="3"/>
      <c r="E249" s="3"/>
      <c r="F249" s="3"/>
      <c r="G249" s="57"/>
      <c r="H249" s="2"/>
      <c r="J249" s="4"/>
      <c r="K249" s="4"/>
      <c r="L249" s="4"/>
      <c r="M249" s="4"/>
      <c r="N249" s="4"/>
      <c r="O249" s="4"/>
    </row>
    <row r="250" spans="1:15" ht="11.65" customHeight="1" x14ac:dyDescent="0.2">
      <c r="A250" s="49">
        <f t="shared" ca="1" si="5"/>
        <v>250</v>
      </c>
      <c r="C250" s="56">
        <v>340</v>
      </c>
      <c r="D250" s="3" t="s">
        <v>31</v>
      </c>
      <c r="E250" s="3"/>
      <c r="F250" s="3"/>
      <c r="G250" s="57"/>
      <c r="H250" s="2"/>
      <c r="J250" s="4"/>
      <c r="K250" s="4"/>
      <c r="L250" s="4"/>
      <c r="M250" s="4"/>
      <c r="N250" s="4"/>
      <c r="O250" s="4"/>
    </row>
    <row r="251" spans="1:15" ht="11.65" customHeight="1" x14ac:dyDescent="0.2">
      <c r="A251" s="49">
        <f t="shared" ca="1" si="5"/>
        <v>251</v>
      </c>
      <c r="C251" s="56"/>
      <c r="D251" s="3"/>
      <c r="E251" s="3"/>
      <c r="F251" s="3" t="s">
        <v>193</v>
      </c>
      <c r="G251" s="57"/>
      <c r="H251" s="10">
        <v>0</v>
      </c>
      <c r="J251" s="4"/>
      <c r="K251" s="4"/>
      <c r="L251" s="4"/>
      <c r="M251" s="4"/>
      <c r="N251" s="4"/>
      <c r="O251" s="4"/>
    </row>
    <row r="252" spans="1:15" ht="11.65" customHeight="1" x14ac:dyDescent="0.2">
      <c r="A252" s="49">
        <f t="shared" ca="1" si="5"/>
        <v>252</v>
      </c>
      <c r="C252" s="56"/>
      <c r="D252" s="3"/>
      <c r="E252" s="3"/>
      <c r="F252" s="3" t="s">
        <v>24</v>
      </c>
      <c r="G252" s="57"/>
      <c r="H252" s="10">
        <v>0</v>
      </c>
      <c r="J252" s="4"/>
      <c r="K252" s="4"/>
      <c r="L252" s="4"/>
      <c r="M252" s="4"/>
      <c r="N252" s="4"/>
      <c r="O252" s="4"/>
    </row>
    <row r="253" spans="1:15" ht="11.65" customHeight="1" x14ac:dyDescent="0.2">
      <c r="A253" s="49">
        <f t="shared" ca="1" si="5"/>
        <v>253</v>
      </c>
      <c r="C253" s="56"/>
      <c r="D253" s="3"/>
      <c r="E253" s="3"/>
      <c r="F253" s="3" t="s">
        <v>304</v>
      </c>
      <c r="G253" s="57"/>
      <c r="H253" s="10">
        <v>939799.3704086272</v>
      </c>
      <c r="J253" s="4"/>
      <c r="K253" s="4"/>
      <c r="L253" s="4"/>
      <c r="M253" s="4"/>
      <c r="N253" s="4"/>
      <c r="O253" s="4"/>
    </row>
    <row r="254" spans="1:15" ht="11.65" customHeight="1" x14ac:dyDescent="0.2">
      <c r="A254" s="49">
        <f t="shared" ref="A254:A317" ca="1" si="7">OFFSET(A254,-1,)+1</f>
        <v>254</v>
      </c>
      <c r="C254" s="56"/>
      <c r="D254" s="3"/>
      <c r="E254" s="3"/>
      <c r="F254" s="3" t="s">
        <v>249</v>
      </c>
      <c r="G254" s="57"/>
      <c r="H254" s="10">
        <v>1003419.1979520721</v>
      </c>
      <c r="J254" s="4"/>
      <c r="K254" s="4"/>
      <c r="L254" s="4"/>
      <c r="M254" s="4"/>
      <c r="N254" s="4"/>
      <c r="O254" s="4"/>
    </row>
    <row r="255" spans="1:15" ht="11.65" customHeight="1" x14ac:dyDescent="0.2">
      <c r="A255" s="49">
        <f t="shared" ca="1" si="7"/>
        <v>255</v>
      </c>
      <c r="C255" s="56"/>
      <c r="D255" s="3"/>
      <c r="E255" s="3"/>
      <c r="F255" s="3" t="s">
        <v>251</v>
      </c>
      <c r="G255" s="57"/>
      <c r="H255" s="10">
        <v>0</v>
      </c>
      <c r="J255" s="4"/>
      <c r="K255" s="4"/>
      <c r="L255" s="4"/>
      <c r="M255" s="4"/>
      <c r="N255" s="4"/>
      <c r="O255" s="4"/>
    </row>
    <row r="256" spans="1:15" ht="11.65" customHeight="1" x14ac:dyDescent="0.2">
      <c r="A256" s="49">
        <f t="shared" ca="1" si="7"/>
        <v>256</v>
      </c>
      <c r="C256" s="56"/>
      <c r="D256" s="3"/>
      <c r="E256" s="3"/>
      <c r="F256" s="3" t="s">
        <v>251</v>
      </c>
      <c r="G256" s="57"/>
      <c r="H256" s="10">
        <v>0</v>
      </c>
      <c r="J256" s="4"/>
      <c r="K256" s="4"/>
      <c r="L256" s="4"/>
      <c r="M256" s="4"/>
      <c r="N256" s="4"/>
      <c r="O256" s="4"/>
    </row>
    <row r="257" spans="1:15" ht="11.65" customHeight="1" x14ac:dyDescent="0.2">
      <c r="A257" s="49">
        <f t="shared" ca="1" si="7"/>
        <v>257</v>
      </c>
      <c r="C257" s="56"/>
      <c r="D257" s="3"/>
      <c r="E257" s="3"/>
      <c r="F257" s="3"/>
      <c r="G257" s="57" t="s">
        <v>32</v>
      </c>
      <c r="H257" s="12">
        <f>SUBTOTAL(9,H251:H256)</f>
        <v>1943218.5683606993</v>
      </c>
      <c r="J257" s="4"/>
      <c r="K257" s="4"/>
      <c r="L257" s="4"/>
      <c r="M257" s="4"/>
      <c r="N257" s="4"/>
      <c r="O257" s="4"/>
    </row>
    <row r="258" spans="1:15" ht="11.65" customHeight="1" x14ac:dyDescent="0.2">
      <c r="A258" s="49">
        <f t="shared" ca="1" si="7"/>
        <v>258</v>
      </c>
      <c r="C258" s="56"/>
      <c r="D258" s="3"/>
      <c r="E258" s="3"/>
      <c r="F258" s="3"/>
      <c r="G258" s="57"/>
      <c r="H258" s="2"/>
      <c r="J258" s="4"/>
      <c r="K258" s="4"/>
      <c r="L258" s="4"/>
      <c r="M258" s="4"/>
      <c r="N258" s="4"/>
      <c r="O258" s="4"/>
    </row>
    <row r="259" spans="1:15" ht="11.65" customHeight="1" x14ac:dyDescent="0.2">
      <c r="A259" s="49">
        <f t="shared" ca="1" si="7"/>
        <v>259</v>
      </c>
      <c r="C259" s="56">
        <v>341</v>
      </c>
      <c r="D259" s="3" t="s">
        <v>33</v>
      </c>
      <c r="E259" s="3"/>
      <c r="F259" s="3"/>
      <c r="G259" s="57"/>
      <c r="H259" s="2"/>
      <c r="J259" s="4"/>
      <c r="K259" s="4"/>
      <c r="L259" s="4"/>
      <c r="M259" s="4"/>
      <c r="N259" s="4"/>
      <c r="O259" s="4"/>
    </row>
    <row r="260" spans="1:15" ht="11.65" customHeight="1" x14ac:dyDescent="0.2">
      <c r="A260" s="49">
        <f t="shared" ca="1" si="7"/>
        <v>260</v>
      </c>
      <c r="C260" s="56"/>
      <c r="D260" s="3"/>
      <c r="E260" s="3"/>
      <c r="F260" s="3" t="s">
        <v>24</v>
      </c>
      <c r="G260" s="57"/>
      <c r="H260" s="10">
        <v>0</v>
      </c>
      <c r="J260" s="4"/>
      <c r="K260" s="4"/>
      <c r="L260" s="4"/>
      <c r="M260" s="4"/>
      <c r="N260" s="4"/>
      <c r="O260" s="4"/>
    </row>
    <row r="261" spans="1:15" ht="11.65" customHeight="1" x14ac:dyDescent="0.2">
      <c r="A261" s="49">
        <f t="shared" ca="1" si="7"/>
        <v>261</v>
      </c>
      <c r="C261" s="56"/>
      <c r="D261" s="3"/>
      <c r="E261" s="3"/>
      <c r="F261" s="3" t="s">
        <v>304</v>
      </c>
      <c r="G261" s="57"/>
      <c r="H261" s="10">
        <v>7773661.4798592264</v>
      </c>
      <c r="J261" s="4"/>
      <c r="K261" s="4"/>
      <c r="L261" s="4"/>
      <c r="M261" s="4"/>
      <c r="N261" s="4"/>
      <c r="O261" s="4"/>
    </row>
    <row r="262" spans="1:15" ht="11.65" customHeight="1" x14ac:dyDescent="0.2">
      <c r="A262" s="49">
        <f t="shared" ca="1" si="7"/>
        <v>262</v>
      </c>
      <c r="C262" s="56"/>
      <c r="D262" s="3"/>
      <c r="E262" s="3"/>
      <c r="F262" s="3" t="s">
        <v>249</v>
      </c>
      <c r="G262" s="57"/>
      <c r="H262" s="10">
        <v>8272901.438006334</v>
      </c>
      <c r="J262" s="4"/>
      <c r="K262" s="4"/>
      <c r="L262" s="4"/>
      <c r="M262" s="4"/>
      <c r="N262" s="4"/>
      <c r="O262" s="4"/>
    </row>
    <row r="263" spans="1:15" ht="11.65" customHeight="1" x14ac:dyDescent="0.2">
      <c r="A263" s="49">
        <f t="shared" ca="1" si="7"/>
        <v>263</v>
      </c>
      <c r="C263" s="56"/>
      <c r="D263" s="3"/>
      <c r="E263" s="3"/>
      <c r="F263" s="3" t="s">
        <v>251</v>
      </c>
      <c r="G263" s="57"/>
      <c r="H263" s="10">
        <v>0</v>
      </c>
      <c r="J263" s="4"/>
      <c r="K263" s="4"/>
      <c r="L263" s="4"/>
      <c r="M263" s="4"/>
      <c r="N263" s="4"/>
      <c r="O263" s="4"/>
    </row>
    <row r="264" spans="1:15" ht="11.65" customHeight="1" x14ac:dyDescent="0.2">
      <c r="A264" s="49">
        <f t="shared" ca="1" si="7"/>
        <v>264</v>
      </c>
      <c r="C264" s="56"/>
      <c r="D264" s="3"/>
      <c r="E264" s="3"/>
      <c r="F264" s="3" t="s">
        <v>251</v>
      </c>
      <c r="G264" s="57"/>
      <c r="H264" s="10">
        <v>0</v>
      </c>
      <c r="J264" s="4"/>
      <c r="K264" s="4"/>
      <c r="L264" s="4"/>
      <c r="M264" s="4"/>
      <c r="N264" s="4"/>
      <c r="O264" s="4"/>
    </row>
    <row r="265" spans="1:15" ht="11.65" customHeight="1" x14ac:dyDescent="0.2">
      <c r="A265" s="49">
        <f t="shared" ca="1" si="7"/>
        <v>265</v>
      </c>
      <c r="C265" s="56"/>
      <c r="D265" s="3"/>
      <c r="E265" s="3"/>
      <c r="F265" s="3"/>
      <c r="G265" s="57" t="s">
        <v>32</v>
      </c>
      <c r="H265" s="12">
        <f>SUBTOTAL(9,H259:H264)</f>
        <v>16046562.917865559</v>
      </c>
      <c r="J265" s="4"/>
      <c r="K265" s="4"/>
      <c r="L265" s="4"/>
      <c r="M265" s="4"/>
      <c r="N265" s="4"/>
      <c r="O265" s="4"/>
    </row>
    <row r="266" spans="1:15" ht="11.65" customHeight="1" x14ac:dyDescent="0.2">
      <c r="A266" s="49">
        <f t="shared" ca="1" si="7"/>
        <v>266</v>
      </c>
      <c r="C266" s="56"/>
      <c r="D266" s="3"/>
      <c r="E266" s="3"/>
      <c r="F266" s="3"/>
      <c r="G266" s="57"/>
      <c r="H266" s="2"/>
      <c r="J266" s="4"/>
      <c r="K266" s="4"/>
      <c r="L266" s="4"/>
      <c r="M266" s="4"/>
      <c r="N266" s="4"/>
      <c r="O266" s="4"/>
    </row>
    <row r="267" spans="1:15" ht="11.65" customHeight="1" x14ac:dyDescent="0.2">
      <c r="A267" s="49">
        <f t="shared" ca="1" si="7"/>
        <v>267</v>
      </c>
      <c r="C267" s="56">
        <v>342</v>
      </c>
      <c r="D267" s="3" t="s">
        <v>60</v>
      </c>
      <c r="E267" s="3"/>
      <c r="F267" s="3"/>
      <c r="G267" s="57"/>
      <c r="H267" s="2"/>
      <c r="J267" s="4"/>
      <c r="K267" s="4"/>
      <c r="L267" s="4"/>
      <c r="M267" s="4"/>
      <c r="N267" s="4"/>
      <c r="O267" s="4"/>
    </row>
    <row r="268" spans="1:15" ht="11.65" customHeight="1" x14ac:dyDescent="0.2">
      <c r="A268" s="49">
        <f t="shared" ca="1" si="7"/>
        <v>268</v>
      </c>
      <c r="C268" s="56"/>
      <c r="D268" s="3"/>
      <c r="E268" s="3"/>
      <c r="F268" s="3" t="s">
        <v>24</v>
      </c>
      <c r="G268" s="57"/>
      <c r="H268" s="10">
        <v>0</v>
      </c>
      <c r="J268" s="4"/>
      <c r="K268" s="4"/>
      <c r="L268" s="4"/>
      <c r="M268" s="4"/>
      <c r="N268" s="4"/>
      <c r="O268" s="4"/>
    </row>
    <row r="269" spans="1:15" ht="11.65" customHeight="1" x14ac:dyDescent="0.2">
      <c r="A269" s="49">
        <f t="shared" ca="1" si="7"/>
        <v>269</v>
      </c>
      <c r="C269" s="56"/>
      <c r="D269" s="3"/>
      <c r="E269" s="3"/>
      <c r="F269" s="3" t="s">
        <v>304</v>
      </c>
      <c r="G269" s="57"/>
      <c r="H269" s="10">
        <v>0</v>
      </c>
      <c r="J269" s="4"/>
      <c r="K269" s="4"/>
      <c r="L269" s="4"/>
      <c r="M269" s="4"/>
      <c r="N269" s="4"/>
      <c r="O269" s="4"/>
    </row>
    <row r="270" spans="1:15" ht="11.65" customHeight="1" x14ac:dyDescent="0.2">
      <c r="A270" s="49">
        <f t="shared" ca="1" si="7"/>
        <v>270</v>
      </c>
      <c r="C270" s="56"/>
      <c r="D270" s="3"/>
      <c r="E270" s="3"/>
      <c r="F270" s="3" t="s">
        <v>249</v>
      </c>
      <c r="G270" s="57"/>
      <c r="H270" s="10">
        <v>402697.77818938455</v>
      </c>
      <c r="J270" s="4"/>
      <c r="K270" s="4"/>
      <c r="L270" s="4"/>
      <c r="M270" s="4"/>
      <c r="N270" s="4"/>
      <c r="O270" s="4"/>
    </row>
    <row r="271" spans="1:15" ht="11.65" customHeight="1" x14ac:dyDescent="0.2">
      <c r="A271" s="49">
        <f t="shared" ca="1" si="7"/>
        <v>271</v>
      </c>
      <c r="C271" s="56"/>
      <c r="D271" s="3"/>
      <c r="E271" s="3"/>
      <c r="F271" s="3" t="s">
        <v>251</v>
      </c>
      <c r="G271" s="57"/>
      <c r="H271" s="10">
        <v>0</v>
      </c>
      <c r="J271" s="4"/>
      <c r="K271" s="4"/>
      <c r="L271" s="4"/>
      <c r="M271" s="4"/>
      <c r="N271" s="4"/>
      <c r="O271" s="4"/>
    </row>
    <row r="272" spans="1:15" ht="11.65" customHeight="1" x14ac:dyDescent="0.2">
      <c r="A272" s="49">
        <f t="shared" ca="1" si="7"/>
        <v>272</v>
      </c>
      <c r="C272" s="56"/>
      <c r="D272" s="3"/>
      <c r="E272" s="3"/>
      <c r="F272" s="3" t="s">
        <v>251</v>
      </c>
      <c r="G272" s="57"/>
      <c r="H272" s="10">
        <v>0</v>
      </c>
      <c r="J272" s="4"/>
      <c r="K272" s="4"/>
      <c r="L272" s="4"/>
      <c r="M272" s="4"/>
      <c r="N272" s="4"/>
      <c r="O272" s="4"/>
    </row>
    <row r="273" spans="1:15" ht="11.65" customHeight="1" x14ac:dyDescent="0.2">
      <c r="A273" s="49">
        <f t="shared" ca="1" si="7"/>
        <v>273</v>
      </c>
      <c r="C273" s="56"/>
      <c r="D273" s="3"/>
      <c r="E273" s="3"/>
      <c r="F273" s="3"/>
      <c r="G273" s="57" t="s">
        <v>32</v>
      </c>
      <c r="H273" s="12">
        <f>SUBTOTAL(9,H267:H272)</f>
        <v>402697.77818938455</v>
      </c>
      <c r="J273" s="4"/>
      <c r="K273" s="4"/>
      <c r="L273" s="4"/>
      <c r="M273" s="4"/>
      <c r="N273" s="4"/>
      <c r="O273" s="4"/>
    </row>
    <row r="274" spans="1:15" ht="11.65" customHeight="1" x14ac:dyDescent="0.2">
      <c r="A274" s="49">
        <f t="shared" ca="1" si="7"/>
        <v>274</v>
      </c>
      <c r="C274" s="56"/>
      <c r="D274" s="3"/>
      <c r="E274" s="3"/>
      <c r="F274" s="3"/>
      <c r="G274" s="57"/>
      <c r="H274" s="2"/>
      <c r="J274" s="4"/>
      <c r="K274" s="4"/>
      <c r="L274" s="4"/>
      <c r="M274" s="4"/>
      <c r="N274" s="4"/>
      <c r="O274" s="4"/>
    </row>
    <row r="275" spans="1:15" ht="11.65" customHeight="1" x14ac:dyDescent="0.2">
      <c r="A275" s="49">
        <f t="shared" ca="1" si="7"/>
        <v>275</v>
      </c>
      <c r="C275" s="56">
        <v>343</v>
      </c>
      <c r="D275" s="3" t="s">
        <v>61</v>
      </c>
      <c r="E275" s="3"/>
      <c r="F275" s="3"/>
      <c r="G275" s="57"/>
      <c r="H275" s="2"/>
      <c r="J275" s="4"/>
      <c r="K275" s="4"/>
      <c r="L275" s="4"/>
      <c r="M275" s="4"/>
      <c r="N275" s="4"/>
      <c r="O275" s="4"/>
    </row>
    <row r="276" spans="1:15" ht="11.65" customHeight="1" x14ac:dyDescent="0.2">
      <c r="A276" s="49">
        <f t="shared" ca="1" si="7"/>
        <v>276</v>
      </c>
      <c r="C276" s="56"/>
      <c r="D276" s="3"/>
      <c r="E276" s="3"/>
      <c r="F276" s="3" t="s">
        <v>193</v>
      </c>
      <c r="G276" s="57"/>
      <c r="H276" s="10">
        <v>0</v>
      </c>
      <c r="J276" s="4"/>
      <c r="K276" s="4"/>
      <c r="L276" s="4"/>
      <c r="M276" s="4"/>
      <c r="N276" s="4"/>
      <c r="O276" s="4"/>
    </row>
    <row r="277" spans="1:15" ht="11.65" customHeight="1" x14ac:dyDescent="0.2">
      <c r="A277" s="49">
        <f t="shared" ca="1" si="7"/>
        <v>277</v>
      </c>
      <c r="C277" s="56"/>
      <c r="D277" s="3"/>
      <c r="E277" s="3"/>
      <c r="F277" s="3" t="s">
        <v>304</v>
      </c>
      <c r="G277" s="57"/>
      <c r="H277" s="10">
        <v>228502239.39792493</v>
      </c>
      <c r="J277" s="4"/>
      <c r="K277" s="4"/>
      <c r="L277" s="4"/>
      <c r="M277" s="4"/>
      <c r="N277" s="4"/>
      <c r="O277" s="4"/>
    </row>
    <row r="278" spans="1:15" ht="11.65" customHeight="1" x14ac:dyDescent="0.2">
      <c r="A278" s="49">
        <f t="shared" ca="1" si="7"/>
        <v>278</v>
      </c>
      <c r="C278" s="56"/>
      <c r="D278" s="3"/>
      <c r="E278" s="3"/>
      <c r="F278" s="3" t="s">
        <v>24</v>
      </c>
      <c r="G278" s="57"/>
      <c r="H278" s="10">
        <v>0</v>
      </c>
      <c r="J278" s="4"/>
      <c r="K278" s="4"/>
      <c r="L278" s="4"/>
      <c r="M278" s="4"/>
      <c r="N278" s="4"/>
      <c r="O278" s="4"/>
    </row>
    <row r="279" spans="1:15" ht="11.65" customHeight="1" x14ac:dyDescent="0.2">
      <c r="A279" s="49">
        <f t="shared" ca="1" si="7"/>
        <v>279</v>
      </c>
      <c r="C279" s="56"/>
      <c r="D279" s="3"/>
      <c r="E279" s="3"/>
      <c r="F279" s="3" t="s">
        <v>249</v>
      </c>
      <c r="G279" s="57"/>
      <c r="H279" s="10">
        <v>73676198.167139113</v>
      </c>
      <c r="J279" s="4"/>
      <c r="K279" s="4"/>
      <c r="L279" s="4"/>
      <c r="M279" s="4"/>
      <c r="N279" s="4"/>
      <c r="O279" s="4"/>
    </row>
    <row r="280" spans="1:15" ht="11.65" customHeight="1" x14ac:dyDescent="0.2">
      <c r="A280" s="49">
        <f t="shared" ca="1" si="7"/>
        <v>280</v>
      </c>
      <c r="C280" s="56"/>
      <c r="D280" s="3"/>
      <c r="E280" s="3"/>
      <c r="F280" s="3" t="s">
        <v>251</v>
      </c>
      <c r="G280" s="57"/>
      <c r="H280" s="10">
        <v>0</v>
      </c>
      <c r="J280" s="4"/>
      <c r="K280" s="4"/>
      <c r="L280" s="4"/>
      <c r="M280" s="4"/>
      <c r="N280" s="4"/>
      <c r="O280" s="4"/>
    </row>
    <row r="281" spans="1:15" ht="11.65" customHeight="1" x14ac:dyDescent="0.2">
      <c r="A281" s="49">
        <f t="shared" ca="1" si="7"/>
        <v>281</v>
      </c>
      <c r="C281" s="56"/>
      <c r="D281" s="3"/>
      <c r="E281" s="3"/>
      <c r="F281" s="3" t="s">
        <v>251</v>
      </c>
      <c r="G281" s="57"/>
      <c r="H281" s="10">
        <v>0</v>
      </c>
      <c r="J281" s="4"/>
      <c r="K281" s="4"/>
      <c r="L281" s="4"/>
      <c r="M281" s="4"/>
      <c r="N281" s="4"/>
      <c r="O281" s="4"/>
    </row>
    <row r="282" spans="1:15" ht="11.65" customHeight="1" x14ac:dyDescent="0.2">
      <c r="A282" s="49">
        <f t="shared" ca="1" si="7"/>
        <v>282</v>
      </c>
      <c r="C282" s="56"/>
      <c r="D282" s="3"/>
      <c r="E282" s="3"/>
      <c r="F282" s="3"/>
      <c r="G282" s="57" t="s">
        <v>32</v>
      </c>
      <c r="H282" s="12">
        <f>SUBTOTAL(9,H276:H281)</f>
        <v>302178437.56506407</v>
      </c>
      <c r="J282" s="4"/>
      <c r="K282" s="4"/>
      <c r="L282" s="4"/>
      <c r="M282" s="4"/>
      <c r="N282" s="4"/>
      <c r="O282" s="4"/>
    </row>
    <row r="283" spans="1:15" ht="11.65" customHeight="1" x14ac:dyDescent="0.2">
      <c r="A283" s="49">
        <f t="shared" ca="1" si="7"/>
        <v>283</v>
      </c>
      <c r="C283" s="56"/>
      <c r="D283" s="3"/>
      <c r="E283" s="3"/>
      <c r="F283" s="3"/>
      <c r="G283" s="57"/>
      <c r="H283" s="2"/>
      <c r="J283" s="4"/>
      <c r="K283" s="4"/>
      <c r="L283" s="4"/>
      <c r="M283" s="4"/>
      <c r="N283" s="4"/>
      <c r="O283" s="4"/>
    </row>
    <row r="284" spans="1:15" ht="11.65" customHeight="1" x14ac:dyDescent="0.2">
      <c r="A284" s="49">
        <f t="shared" ca="1" si="7"/>
        <v>284</v>
      </c>
      <c r="C284" s="56">
        <v>344</v>
      </c>
      <c r="D284" s="3" t="s">
        <v>62</v>
      </c>
      <c r="E284" s="3"/>
      <c r="F284" s="3"/>
      <c r="G284" s="57"/>
      <c r="H284" s="2"/>
      <c r="J284" s="4"/>
      <c r="K284" s="4"/>
      <c r="L284" s="4"/>
      <c r="M284" s="4"/>
      <c r="N284" s="4"/>
      <c r="O284" s="4"/>
    </row>
    <row r="285" spans="1:15" ht="11.65" customHeight="1" x14ac:dyDescent="0.2">
      <c r="A285" s="49">
        <f t="shared" ca="1" si="7"/>
        <v>285</v>
      </c>
      <c r="C285" s="56"/>
      <c r="D285" s="3"/>
      <c r="E285" s="3"/>
      <c r="F285" s="3" t="s">
        <v>193</v>
      </c>
      <c r="G285" s="57"/>
      <c r="H285" s="10">
        <v>0</v>
      </c>
      <c r="J285" s="4"/>
      <c r="K285" s="4"/>
      <c r="L285" s="4"/>
      <c r="M285" s="4"/>
      <c r="N285" s="4"/>
      <c r="O285" s="4"/>
    </row>
    <row r="286" spans="1:15" ht="11.65" customHeight="1" x14ac:dyDescent="0.2">
      <c r="A286" s="49">
        <f t="shared" ca="1" si="7"/>
        <v>286</v>
      </c>
      <c r="C286" s="56"/>
      <c r="D286" s="3"/>
      <c r="E286" s="3"/>
      <c r="F286" s="3" t="s">
        <v>304</v>
      </c>
      <c r="G286" s="57"/>
      <c r="H286" s="10">
        <v>13069260.201541806</v>
      </c>
      <c r="J286" s="4"/>
      <c r="K286" s="4"/>
      <c r="L286" s="4"/>
      <c r="M286" s="4"/>
      <c r="N286" s="4"/>
      <c r="O286" s="4"/>
    </row>
    <row r="287" spans="1:15" ht="11.65" customHeight="1" x14ac:dyDescent="0.2">
      <c r="A287" s="49">
        <f t="shared" ca="1" si="7"/>
        <v>287</v>
      </c>
      <c r="C287" s="56"/>
      <c r="D287" s="3"/>
      <c r="E287" s="3"/>
      <c r="F287" s="3" t="s">
        <v>24</v>
      </c>
      <c r="G287" s="57"/>
      <c r="H287" s="10">
        <v>9331.5536343625572</v>
      </c>
      <c r="J287" s="4"/>
      <c r="K287" s="4"/>
      <c r="L287" s="4"/>
      <c r="M287" s="4"/>
      <c r="N287" s="4"/>
      <c r="O287" s="4"/>
    </row>
    <row r="288" spans="1:15" ht="11.65" customHeight="1" x14ac:dyDescent="0.2">
      <c r="A288" s="49">
        <f t="shared" ca="1" si="7"/>
        <v>288</v>
      </c>
      <c r="C288" s="56"/>
      <c r="D288" s="3"/>
      <c r="E288" s="3"/>
      <c r="F288" s="3" t="s">
        <v>249</v>
      </c>
      <c r="G288" s="57"/>
      <c r="H288" s="10">
        <v>25339722.784649964</v>
      </c>
      <c r="J288" s="4"/>
      <c r="K288" s="4"/>
      <c r="L288" s="4"/>
      <c r="M288" s="4"/>
      <c r="N288" s="4"/>
      <c r="O288" s="4"/>
    </row>
    <row r="289" spans="1:15" ht="11.65" customHeight="1" x14ac:dyDescent="0.2">
      <c r="A289" s="49">
        <f t="shared" ca="1" si="7"/>
        <v>289</v>
      </c>
      <c r="C289" s="56"/>
      <c r="D289" s="3"/>
      <c r="E289" s="3"/>
      <c r="F289" s="3" t="s">
        <v>251</v>
      </c>
      <c r="G289" s="57"/>
      <c r="H289" s="10">
        <v>0</v>
      </c>
      <c r="J289" s="4"/>
      <c r="K289" s="4"/>
      <c r="L289" s="4"/>
      <c r="M289" s="4"/>
      <c r="N289" s="4"/>
      <c r="O289" s="4"/>
    </row>
    <row r="290" spans="1:15" ht="11.65" customHeight="1" x14ac:dyDescent="0.2">
      <c r="A290" s="49">
        <f t="shared" ca="1" si="7"/>
        <v>290</v>
      </c>
      <c r="C290" s="56"/>
      <c r="D290" s="3"/>
      <c r="E290" s="3"/>
      <c r="F290" s="3" t="s">
        <v>251</v>
      </c>
      <c r="G290" s="57"/>
      <c r="H290" s="10">
        <v>0</v>
      </c>
      <c r="J290" s="4"/>
      <c r="K290" s="4"/>
      <c r="L290" s="4"/>
      <c r="M290" s="4"/>
      <c r="N290" s="4"/>
      <c r="O290" s="4"/>
    </row>
    <row r="291" spans="1:15" ht="11.65" customHeight="1" x14ac:dyDescent="0.2">
      <c r="A291" s="49">
        <f t="shared" ca="1" si="7"/>
        <v>291</v>
      </c>
      <c r="C291" s="56"/>
      <c r="D291" s="3"/>
      <c r="E291" s="3"/>
      <c r="F291" s="3"/>
      <c r="G291" s="57" t="s">
        <v>32</v>
      </c>
      <c r="H291" s="12">
        <f>SUBTOTAL(9,H285:H290)</f>
        <v>38418314.539826132</v>
      </c>
      <c r="J291" s="4"/>
      <c r="K291" s="4"/>
      <c r="L291" s="4"/>
      <c r="M291" s="4"/>
      <c r="N291" s="4"/>
      <c r="O291" s="4"/>
    </row>
    <row r="292" spans="1:15" ht="11.65" customHeight="1" x14ac:dyDescent="0.2">
      <c r="A292" s="49">
        <f t="shared" ca="1" si="7"/>
        <v>292</v>
      </c>
      <c r="C292" s="56"/>
      <c r="D292" s="3"/>
      <c r="E292" s="3"/>
      <c r="F292" s="3"/>
      <c r="G292" s="57"/>
      <c r="H292" s="2"/>
      <c r="J292" s="4"/>
      <c r="K292" s="4"/>
      <c r="L292" s="4"/>
      <c r="M292" s="4"/>
      <c r="N292" s="4"/>
      <c r="O292" s="4"/>
    </row>
    <row r="293" spans="1:15" ht="11.65" customHeight="1" x14ac:dyDescent="0.2">
      <c r="A293" s="49">
        <f t="shared" ca="1" si="7"/>
        <v>293</v>
      </c>
      <c r="C293" s="56">
        <v>345</v>
      </c>
      <c r="D293" s="3" t="s">
        <v>63</v>
      </c>
      <c r="E293" s="3"/>
      <c r="F293" s="3"/>
      <c r="G293" s="57"/>
      <c r="H293" s="2"/>
      <c r="J293" s="4"/>
      <c r="K293" s="4"/>
      <c r="L293" s="4"/>
      <c r="M293" s="4"/>
      <c r="N293" s="4"/>
      <c r="O293" s="4"/>
    </row>
    <row r="294" spans="1:15" ht="11.65" customHeight="1" x14ac:dyDescent="0.2">
      <c r="A294" s="49">
        <f t="shared" ca="1" si="7"/>
        <v>294</v>
      </c>
      <c r="C294" s="56"/>
      <c r="D294" s="3"/>
      <c r="E294" s="3"/>
      <c r="F294" s="3" t="s">
        <v>24</v>
      </c>
      <c r="G294" s="57"/>
      <c r="H294" s="10">
        <v>0</v>
      </c>
      <c r="J294" s="4"/>
      <c r="K294" s="4"/>
      <c r="L294" s="4"/>
      <c r="M294" s="4"/>
      <c r="N294" s="4"/>
      <c r="O294" s="4"/>
    </row>
    <row r="295" spans="1:15" ht="11.65" customHeight="1" x14ac:dyDescent="0.2">
      <c r="A295" s="49">
        <f t="shared" ca="1" si="7"/>
        <v>295</v>
      </c>
      <c r="C295" s="56"/>
      <c r="D295" s="3"/>
      <c r="E295" s="3"/>
      <c r="F295" s="3" t="s">
        <v>304</v>
      </c>
      <c r="G295" s="57"/>
      <c r="H295" s="10">
        <v>19208538.945478152</v>
      </c>
      <c r="J295" s="4"/>
      <c r="K295" s="4"/>
      <c r="L295" s="4"/>
      <c r="M295" s="4"/>
      <c r="N295" s="4"/>
      <c r="O295" s="4"/>
    </row>
    <row r="296" spans="1:15" ht="11.65" customHeight="1" x14ac:dyDescent="0.2">
      <c r="A296" s="49">
        <f t="shared" ca="1" si="7"/>
        <v>296</v>
      </c>
      <c r="C296" s="56"/>
      <c r="D296" s="3"/>
      <c r="E296" s="3"/>
      <c r="F296" s="3" t="s">
        <v>249</v>
      </c>
      <c r="G296" s="57"/>
      <c r="H296" s="10">
        <v>10704733.610592483</v>
      </c>
      <c r="J296" s="4"/>
      <c r="K296" s="4"/>
      <c r="L296" s="4"/>
      <c r="M296" s="4"/>
      <c r="N296" s="4"/>
      <c r="O296" s="4"/>
    </row>
    <row r="297" spans="1:15" ht="11.65" customHeight="1" x14ac:dyDescent="0.2">
      <c r="A297" s="49">
        <f t="shared" ca="1" si="7"/>
        <v>297</v>
      </c>
      <c r="C297" s="56"/>
      <c r="D297" s="3"/>
      <c r="E297" s="3"/>
      <c r="F297" s="3" t="s">
        <v>251</v>
      </c>
      <c r="G297" s="57"/>
      <c r="H297" s="10">
        <v>0</v>
      </c>
      <c r="J297" s="4"/>
      <c r="K297" s="4"/>
      <c r="L297" s="4"/>
      <c r="M297" s="4"/>
      <c r="N297" s="4"/>
      <c r="O297" s="4"/>
    </row>
    <row r="298" spans="1:15" ht="11.65" customHeight="1" x14ac:dyDescent="0.2">
      <c r="A298" s="49">
        <f t="shared" ca="1" si="7"/>
        <v>298</v>
      </c>
      <c r="C298" s="56"/>
      <c r="D298" s="3"/>
      <c r="E298" s="3"/>
      <c r="F298" s="3" t="s">
        <v>251</v>
      </c>
      <c r="G298" s="57"/>
      <c r="H298" s="10">
        <v>0</v>
      </c>
      <c r="J298" s="4"/>
      <c r="K298" s="4"/>
      <c r="L298" s="4"/>
      <c r="M298" s="4"/>
      <c r="N298" s="4"/>
      <c r="O298" s="4"/>
    </row>
    <row r="299" spans="1:15" ht="11.65" customHeight="1" x14ac:dyDescent="0.2">
      <c r="A299" s="49">
        <f t="shared" ca="1" si="7"/>
        <v>299</v>
      </c>
      <c r="C299" s="56"/>
      <c r="D299" s="3"/>
      <c r="E299" s="3"/>
      <c r="F299" s="3"/>
      <c r="G299" s="57" t="s">
        <v>32</v>
      </c>
      <c r="H299" s="12">
        <f>SUBTOTAL(9,H293:H298)</f>
        <v>29913272.556070633</v>
      </c>
      <c r="J299" s="4"/>
      <c r="K299" s="4"/>
      <c r="L299" s="4"/>
      <c r="M299" s="4"/>
      <c r="N299" s="4"/>
      <c r="O299" s="4"/>
    </row>
    <row r="300" spans="1:15" ht="11.65" customHeight="1" x14ac:dyDescent="0.2">
      <c r="A300" s="49">
        <f t="shared" ca="1" si="7"/>
        <v>300</v>
      </c>
      <c r="C300" s="56"/>
      <c r="D300" s="3"/>
      <c r="E300" s="3"/>
      <c r="F300" s="3"/>
      <c r="G300" s="57"/>
      <c r="H300" s="2"/>
      <c r="J300" s="15"/>
      <c r="K300" s="15"/>
      <c r="L300" s="15"/>
      <c r="M300" s="15"/>
      <c r="N300" s="15"/>
      <c r="O300" s="15"/>
    </row>
    <row r="301" spans="1:15" ht="11.65" customHeight="1" x14ac:dyDescent="0.2">
      <c r="A301" s="49">
        <f t="shared" ca="1" si="7"/>
        <v>301</v>
      </c>
      <c r="C301" s="56"/>
      <c r="D301" s="3"/>
      <c r="E301" s="58"/>
      <c r="F301" s="3"/>
      <c r="G301" s="57"/>
      <c r="H301" s="14"/>
      <c r="J301" s="17"/>
      <c r="K301" s="17"/>
      <c r="L301" s="17"/>
      <c r="M301" s="17"/>
      <c r="N301" s="17"/>
      <c r="O301" s="17"/>
    </row>
    <row r="302" spans="1:15" ht="11.65" customHeight="1" x14ac:dyDescent="0.2">
      <c r="A302" s="49">
        <f t="shared" ca="1" si="7"/>
        <v>302</v>
      </c>
      <c r="C302" s="59"/>
      <c r="D302" s="60"/>
      <c r="E302" s="61"/>
      <c r="F302" s="60"/>
      <c r="G302" s="62"/>
      <c r="H302" s="16"/>
      <c r="J302" s="4"/>
      <c r="K302" s="4"/>
      <c r="L302" s="4"/>
      <c r="M302" s="4"/>
      <c r="N302" s="4"/>
      <c r="O302" s="4"/>
    </row>
    <row r="303" spans="1:15" ht="11.65" customHeight="1" x14ac:dyDescent="0.2">
      <c r="A303" s="49">
        <f t="shared" ca="1" si="7"/>
        <v>303</v>
      </c>
      <c r="C303" s="56">
        <v>346</v>
      </c>
      <c r="D303" s="3" t="s">
        <v>45</v>
      </c>
      <c r="E303" s="3"/>
      <c r="F303" s="3"/>
      <c r="G303" s="57"/>
      <c r="H303" s="2"/>
      <c r="J303" s="4"/>
      <c r="K303" s="4"/>
      <c r="L303" s="4"/>
      <c r="M303" s="4"/>
      <c r="N303" s="4"/>
      <c r="O303" s="4"/>
    </row>
    <row r="304" spans="1:15" ht="11.65" customHeight="1" x14ac:dyDescent="0.2">
      <c r="A304" s="49">
        <f t="shared" ca="1" si="7"/>
        <v>304</v>
      </c>
      <c r="C304" s="56"/>
      <c r="D304" s="3"/>
      <c r="E304" s="3"/>
      <c r="F304" s="3" t="s">
        <v>24</v>
      </c>
      <c r="G304" s="57"/>
      <c r="H304" s="10">
        <v>0</v>
      </c>
      <c r="J304" s="4"/>
      <c r="K304" s="4"/>
      <c r="L304" s="4"/>
      <c r="M304" s="4"/>
      <c r="N304" s="4"/>
      <c r="O304" s="4"/>
    </row>
    <row r="305" spans="1:15" ht="11.65" customHeight="1" x14ac:dyDescent="0.2">
      <c r="A305" s="49">
        <f t="shared" ca="1" si="7"/>
        <v>305</v>
      </c>
      <c r="C305" s="56"/>
      <c r="D305" s="3"/>
      <c r="E305" s="3"/>
      <c r="F305" s="3" t="s">
        <v>304</v>
      </c>
      <c r="G305" s="57"/>
      <c r="H305" s="10">
        <v>924047.24349620962</v>
      </c>
      <c r="J305" s="4"/>
      <c r="K305" s="4"/>
      <c r="L305" s="4"/>
      <c r="M305" s="4"/>
      <c r="N305" s="4"/>
      <c r="O305" s="4"/>
    </row>
    <row r="306" spans="1:15" ht="11.65" customHeight="1" x14ac:dyDescent="0.2">
      <c r="A306" s="49">
        <f t="shared" ca="1" si="7"/>
        <v>306</v>
      </c>
      <c r="C306" s="56"/>
      <c r="D306" s="3"/>
      <c r="E306" s="3"/>
      <c r="F306" s="3" t="s">
        <v>249</v>
      </c>
      <c r="G306" s="57"/>
      <c r="H306" s="10">
        <v>771593.57438270363</v>
      </c>
      <c r="J306" s="4"/>
      <c r="K306" s="4"/>
      <c r="L306" s="4"/>
      <c r="M306" s="4"/>
      <c r="N306" s="4"/>
      <c r="O306" s="4"/>
    </row>
    <row r="307" spans="1:15" ht="11.65" customHeight="1" x14ac:dyDescent="0.2">
      <c r="A307" s="49">
        <f t="shared" ca="1" si="7"/>
        <v>307</v>
      </c>
      <c r="C307" s="56"/>
      <c r="D307" s="3"/>
      <c r="E307" s="3"/>
      <c r="F307" s="3" t="s">
        <v>251</v>
      </c>
      <c r="G307" s="57"/>
      <c r="H307" s="10">
        <v>0</v>
      </c>
      <c r="J307" s="4"/>
      <c r="K307" s="4"/>
      <c r="L307" s="4"/>
      <c r="M307" s="4"/>
      <c r="N307" s="4"/>
      <c r="O307" s="4"/>
    </row>
    <row r="308" spans="1:15" ht="11.65" customHeight="1" x14ac:dyDescent="0.2">
      <c r="A308" s="49">
        <f t="shared" ca="1" si="7"/>
        <v>308</v>
      </c>
      <c r="C308" s="56"/>
      <c r="D308" s="3"/>
      <c r="E308" s="3"/>
      <c r="F308" s="3"/>
      <c r="G308" s="57" t="s">
        <v>32</v>
      </c>
      <c r="H308" s="12">
        <f>SUBTOTAL(9,H302:H307)</f>
        <v>1695640.8178789131</v>
      </c>
      <c r="J308" s="4"/>
      <c r="K308" s="4"/>
      <c r="L308" s="4"/>
      <c r="M308" s="4"/>
      <c r="N308" s="4"/>
      <c r="O308" s="4"/>
    </row>
    <row r="309" spans="1:15" ht="11.65" customHeight="1" x14ac:dyDescent="0.2">
      <c r="A309" s="49">
        <f t="shared" ca="1" si="7"/>
        <v>309</v>
      </c>
      <c r="C309" s="56"/>
      <c r="D309" s="3"/>
      <c r="E309" s="3"/>
      <c r="F309" s="3"/>
      <c r="G309" s="57"/>
      <c r="H309" s="2"/>
      <c r="J309" s="4"/>
      <c r="K309" s="4"/>
      <c r="L309" s="4"/>
      <c r="M309" s="4"/>
      <c r="N309" s="4"/>
      <c r="O309" s="4"/>
    </row>
    <row r="310" spans="1:15" ht="11.65" customHeight="1" x14ac:dyDescent="0.2">
      <c r="A310" s="49">
        <f t="shared" ca="1" si="7"/>
        <v>310</v>
      </c>
      <c r="C310" s="56">
        <v>347</v>
      </c>
      <c r="D310" s="3" t="s">
        <v>64</v>
      </c>
      <c r="E310" s="3"/>
      <c r="F310" s="3"/>
      <c r="G310" s="57"/>
      <c r="H310" s="2"/>
      <c r="J310" s="4"/>
      <c r="K310" s="4"/>
      <c r="L310" s="4"/>
      <c r="M310" s="4"/>
      <c r="N310" s="4"/>
      <c r="O310" s="4"/>
    </row>
    <row r="311" spans="1:15" ht="11.65" customHeight="1" x14ac:dyDescent="0.2">
      <c r="A311" s="49">
        <f t="shared" ca="1" si="7"/>
        <v>311</v>
      </c>
      <c r="C311" s="56"/>
      <c r="D311" s="3"/>
      <c r="E311" s="3"/>
      <c r="F311" s="3" t="s">
        <v>193</v>
      </c>
      <c r="G311" s="57"/>
      <c r="H311" s="10">
        <v>0</v>
      </c>
      <c r="J311" s="4"/>
      <c r="K311" s="4"/>
      <c r="L311" s="4"/>
      <c r="M311" s="4"/>
      <c r="N311" s="4"/>
      <c r="O311" s="4"/>
    </row>
    <row r="312" spans="1:15" ht="11.65" customHeight="1" x14ac:dyDescent="0.2">
      <c r="A312" s="49">
        <f t="shared" ca="1" si="7"/>
        <v>312</v>
      </c>
      <c r="C312" s="56"/>
      <c r="D312" s="3"/>
      <c r="E312" s="3"/>
      <c r="F312" s="3"/>
      <c r="G312" s="57"/>
      <c r="H312" s="12">
        <f>SUBTOTAL(9,H310:H311)</f>
        <v>0</v>
      </c>
      <c r="J312" s="4"/>
      <c r="K312" s="4"/>
      <c r="L312" s="4"/>
      <c r="M312" s="4"/>
      <c r="N312" s="4"/>
      <c r="O312" s="4"/>
    </row>
    <row r="313" spans="1:15" ht="11.65" customHeight="1" x14ac:dyDescent="0.2">
      <c r="A313" s="49">
        <f t="shared" ca="1" si="7"/>
        <v>313</v>
      </c>
      <c r="C313" s="56"/>
      <c r="D313" s="3"/>
      <c r="E313" s="3"/>
      <c r="F313" s="3"/>
      <c r="G313" s="57"/>
      <c r="H313" s="2"/>
      <c r="J313" s="4"/>
      <c r="K313" s="4"/>
      <c r="L313" s="4"/>
      <c r="M313" s="4"/>
      <c r="N313" s="4"/>
      <c r="O313" s="4"/>
    </row>
    <row r="314" spans="1:15" ht="11.65" customHeight="1" x14ac:dyDescent="0.2">
      <c r="A314" s="49">
        <f t="shared" ca="1" si="7"/>
        <v>314</v>
      </c>
      <c r="C314" s="56" t="s">
        <v>65</v>
      </c>
      <c r="D314" s="3" t="s">
        <v>66</v>
      </c>
      <c r="E314" s="3"/>
      <c r="F314" s="3"/>
      <c r="G314" s="57"/>
      <c r="H314" s="2"/>
      <c r="J314" s="4"/>
      <c r="K314" s="4"/>
      <c r="L314" s="4"/>
      <c r="M314" s="4"/>
      <c r="N314" s="4"/>
      <c r="O314" s="4"/>
    </row>
    <row r="315" spans="1:15" ht="11.65" customHeight="1" x14ac:dyDescent="0.2">
      <c r="A315" s="49">
        <f t="shared" ca="1" si="7"/>
        <v>315</v>
      </c>
      <c r="C315" s="56"/>
      <c r="D315" s="3"/>
      <c r="E315" s="3"/>
      <c r="F315" s="3" t="s">
        <v>193</v>
      </c>
      <c r="G315" s="57"/>
      <c r="H315" s="10">
        <v>0</v>
      </c>
      <c r="J315" s="4"/>
      <c r="K315" s="4"/>
      <c r="L315" s="4"/>
      <c r="M315" s="4"/>
      <c r="N315" s="4"/>
      <c r="O315" s="4"/>
    </row>
    <row r="316" spans="1:15" ht="11.65" customHeight="1" x14ac:dyDescent="0.2">
      <c r="A316" s="49">
        <f t="shared" ca="1" si="7"/>
        <v>316</v>
      </c>
      <c r="C316" s="56"/>
      <c r="D316" s="3"/>
      <c r="E316" s="3"/>
      <c r="F316" s="3" t="s">
        <v>304</v>
      </c>
      <c r="G316" s="57"/>
      <c r="H316" s="10">
        <v>0</v>
      </c>
      <c r="J316" s="4"/>
      <c r="K316" s="4"/>
      <c r="L316" s="4"/>
      <c r="M316" s="4"/>
      <c r="N316" s="4"/>
      <c r="O316" s="4"/>
    </row>
    <row r="317" spans="1:15" ht="11.65" customHeight="1" x14ac:dyDescent="0.2">
      <c r="A317" s="49">
        <f t="shared" ca="1" si="7"/>
        <v>317</v>
      </c>
      <c r="C317" s="56"/>
      <c r="D317" s="3"/>
      <c r="E317" s="3"/>
      <c r="F317" s="3" t="s">
        <v>249</v>
      </c>
      <c r="G317" s="57"/>
      <c r="H317" s="10">
        <v>0</v>
      </c>
      <c r="J317" s="4"/>
      <c r="K317" s="4"/>
      <c r="L317" s="4"/>
      <c r="M317" s="4"/>
      <c r="N317" s="4"/>
      <c r="O317" s="4"/>
    </row>
    <row r="318" spans="1:15" ht="11.65" customHeight="1" x14ac:dyDescent="0.2">
      <c r="A318" s="49">
        <f t="shared" ref="A318:A381" ca="1" si="8">OFFSET(A318,-1,)+1</f>
        <v>318</v>
      </c>
      <c r="C318" s="56"/>
      <c r="D318" s="3"/>
      <c r="E318" s="3"/>
      <c r="F318" s="3" t="s">
        <v>251</v>
      </c>
      <c r="G318" s="57"/>
      <c r="H318" s="10">
        <v>0</v>
      </c>
      <c r="J318" s="4"/>
      <c r="K318" s="4"/>
      <c r="L318" s="4"/>
      <c r="M318" s="4"/>
      <c r="N318" s="4"/>
      <c r="O318" s="4"/>
    </row>
    <row r="319" spans="1:15" ht="11.65" customHeight="1" x14ac:dyDescent="0.2">
      <c r="A319" s="49">
        <f t="shared" ca="1" si="8"/>
        <v>319</v>
      </c>
      <c r="C319" s="56"/>
      <c r="D319" s="3"/>
      <c r="E319" s="3"/>
      <c r="F319" s="3"/>
      <c r="G319" s="57"/>
      <c r="H319" s="12">
        <f>SUBTOTAL(9,H313:H318)</f>
        <v>0</v>
      </c>
      <c r="J319" s="4"/>
      <c r="K319" s="4"/>
      <c r="L319" s="4"/>
      <c r="M319" s="4"/>
      <c r="N319" s="4"/>
      <c r="O319" s="4"/>
    </row>
    <row r="320" spans="1:15" ht="11.65" customHeight="1" x14ac:dyDescent="0.2">
      <c r="A320" s="49">
        <f t="shared" ca="1" si="8"/>
        <v>320</v>
      </c>
      <c r="C320" s="56"/>
      <c r="D320" s="3"/>
      <c r="E320" s="3"/>
      <c r="F320" s="3"/>
      <c r="G320" s="57"/>
      <c r="H320" s="2"/>
      <c r="J320" s="11"/>
      <c r="K320" s="11"/>
      <c r="L320" s="11"/>
      <c r="M320" s="11"/>
      <c r="N320" s="11"/>
      <c r="O320" s="11"/>
    </row>
    <row r="321" spans="1:15" ht="11.65" customHeight="1" thickBot="1" x14ac:dyDescent="0.25">
      <c r="A321" s="49">
        <f t="shared" ca="1" si="8"/>
        <v>321</v>
      </c>
      <c r="C321" s="63" t="s">
        <v>67</v>
      </c>
      <c r="D321" s="3"/>
      <c r="E321" s="3"/>
      <c r="F321" s="3"/>
      <c r="G321" s="57" t="s">
        <v>32</v>
      </c>
      <c r="H321" s="13">
        <f>SUBTOTAL(9,H251:H320)</f>
        <v>390598144.74325538</v>
      </c>
      <c r="J321" s="4"/>
      <c r="K321" s="4"/>
      <c r="L321" s="4"/>
      <c r="M321" s="4"/>
      <c r="N321" s="4"/>
      <c r="O321" s="4"/>
    </row>
    <row r="322" spans="1:15" ht="11.65" customHeight="1" thickTop="1" x14ac:dyDescent="0.2">
      <c r="A322" s="49">
        <f t="shared" ca="1" si="8"/>
        <v>322</v>
      </c>
      <c r="C322" s="56"/>
      <c r="D322" s="3"/>
      <c r="E322" s="3"/>
      <c r="F322" s="3"/>
      <c r="G322" s="57"/>
      <c r="H322" s="2"/>
      <c r="J322" s="4"/>
      <c r="K322" s="4"/>
      <c r="L322" s="4"/>
      <c r="M322" s="4"/>
      <c r="N322" s="4"/>
      <c r="O322" s="4"/>
    </row>
    <row r="323" spans="1:15" ht="11.65" customHeight="1" x14ac:dyDescent="0.2">
      <c r="A323" s="49">
        <f t="shared" ca="1" si="8"/>
        <v>323</v>
      </c>
      <c r="C323" s="56" t="s">
        <v>68</v>
      </c>
      <c r="D323" s="3"/>
      <c r="E323" s="3"/>
      <c r="F323" s="3"/>
      <c r="G323" s="57"/>
      <c r="H323" s="2"/>
      <c r="J323" s="4"/>
      <c r="K323" s="4"/>
      <c r="L323" s="4"/>
      <c r="M323" s="4"/>
      <c r="N323" s="4"/>
      <c r="O323" s="4"/>
    </row>
    <row r="324" spans="1:15" ht="11.65" customHeight="1" x14ac:dyDescent="0.2">
      <c r="A324" s="49">
        <f t="shared" ca="1" si="8"/>
        <v>324</v>
      </c>
      <c r="C324" s="56"/>
      <c r="D324" s="3"/>
      <c r="E324" s="58" t="s">
        <v>193</v>
      </c>
      <c r="F324" s="3"/>
      <c r="G324" s="57"/>
      <c r="H324" s="10">
        <f t="shared" ref="H324:H329" si="9">SUMIFS($H$251:$H$319,$F$251:$F$319,E324)</f>
        <v>0</v>
      </c>
      <c r="J324" s="4"/>
      <c r="K324" s="4"/>
      <c r="L324" s="4"/>
      <c r="M324" s="4"/>
      <c r="N324" s="4"/>
      <c r="O324" s="4"/>
    </row>
    <row r="325" spans="1:15" ht="11.65" customHeight="1" x14ac:dyDescent="0.2">
      <c r="A325" s="49">
        <f t="shared" ca="1" si="8"/>
        <v>325</v>
      </c>
      <c r="C325" s="56"/>
      <c r="D325" s="3"/>
      <c r="E325" s="3" t="s">
        <v>304</v>
      </c>
      <c r="F325" s="3"/>
      <c r="G325" s="57"/>
      <c r="H325" s="10">
        <f t="shared" si="9"/>
        <v>270417546.63870901</v>
      </c>
      <c r="J325" s="4"/>
      <c r="K325" s="4"/>
      <c r="L325" s="4"/>
      <c r="M325" s="4"/>
      <c r="N325" s="4"/>
      <c r="O325" s="4"/>
    </row>
    <row r="326" spans="1:15" ht="11.65" customHeight="1" x14ac:dyDescent="0.2">
      <c r="A326" s="49">
        <f t="shared" ca="1" si="8"/>
        <v>326</v>
      </c>
      <c r="C326" s="56"/>
      <c r="D326" s="3"/>
      <c r="E326" s="58" t="s">
        <v>24</v>
      </c>
      <c r="F326" s="3"/>
      <c r="G326" s="57"/>
      <c r="H326" s="10">
        <f t="shared" si="9"/>
        <v>9331.5536343625572</v>
      </c>
      <c r="J326" s="4"/>
      <c r="K326" s="4"/>
      <c r="L326" s="4"/>
      <c r="M326" s="4"/>
      <c r="N326" s="4"/>
      <c r="O326" s="4"/>
    </row>
    <row r="327" spans="1:15" ht="11.65" customHeight="1" x14ac:dyDescent="0.2">
      <c r="A327" s="49">
        <f t="shared" ca="1" si="8"/>
        <v>327</v>
      </c>
      <c r="C327" s="56"/>
      <c r="D327" s="3"/>
      <c r="E327" s="58" t="s">
        <v>249</v>
      </c>
      <c r="F327" s="3"/>
      <c r="G327" s="57"/>
      <c r="H327" s="10">
        <f t="shared" si="9"/>
        <v>120171266.55091207</v>
      </c>
      <c r="J327" s="4"/>
      <c r="K327" s="4"/>
      <c r="L327" s="4"/>
      <c r="M327" s="4"/>
      <c r="N327" s="4"/>
      <c r="O327" s="4"/>
    </row>
    <row r="328" spans="1:15" ht="11.65" customHeight="1" x14ac:dyDescent="0.2">
      <c r="A328" s="49">
        <f t="shared" ca="1" si="8"/>
        <v>328</v>
      </c>
      <c r="C328" s="56"/>
      <c r="D328" s="3"/>
      <c r="E328" s="58" t="s">
        <v>251</v>
      </c>
      <c r="F328" s="3"/>
      <c r="G328" s="57"/>
      <c r="H328" s="10">
        <f t="shared" si="9"/>
        <v>0</v>
      </c>
      <c r="J328" s="4"/>
      <c r="K328" s="4"/>
      <c r="L328" s="4"/>
      <c r="M328" s="4"/>
      <c r="N328" s="4"/>
      <c r="O328" s="4"/>
    </row>
    <row r="329" spans="1:15" ht="11.65" customHeight="1" x14ac:dyDescent="0.2">
      <c r="A329" s="49">
        <f t="shared" ca="1" si="8"/>
        <v>329</v>
      </c>
      <c r="C329" s="56"/>
      <c r="D329" s="3"/>
      <c r="E329" s="56" t="s">
        <v>261</v>
      </c>
      <c r="F329" s="3"/>
      <c r="G329" s="57"/>
      <c r="H329" s="10">
        <f t="shared" si="9"/>
        <v>0</v>
      </c>
      <c r="J329" s="4"/>
      <c r="K329" s="4"/>
      <c r="L329" s="4"/>
      <c r="M329" s="4"/>
      <c r="N329" s="4"/>
      <c r="O329" s="4"/>
    </row>
    <row r="330" spans="1:15" ht="11.65" customHeight="1" thickBot="1" x14ac:dyDescent="0.25">
      <c r="A330" s="49">
        <f t="shared" ca="1" si="8"/>
        <v>330</v>
      </c>
      <c r="C330" s="56" t="s">
        <v>69</v>
      </c>
      <c r="D330" s="3"/>
      <c r="E330" s="3"/>
      <c r="F330" s="3"/>
      <c r="G330" s="57" t="s">
        <v>32</v>
      </c>
      <c r="H330" s="19">
        <f>SUM(H324:H329)</f>
        <v>390598144.74325544</v>
      </c>
      <c r="J330" s="4"/>
      <c r="K330" s="4"/>
      <c r="L330" s="4"/>
      <c r="M330" s="4"/>
      <c r="N330" s="4"/>
      <c r="O330" s="4"/>
    </row>
    <row r="331" spans="1:15" ht="11.65" customHeight="1" thickTop="1" x14ac:dyDescent="0.2">
      <c r="A331" s="49">
        <f t="shared" ca="1" si="8"/>
        <v>331</v>
      </c>
      <c r="C331" s="56"/>
      <c r="D331" s="3"/>
      <c r="E331" s="3"/>
      <c r="F331" s="3"/>
      <c r="G331" s="57"/>
      <c r="H331" s="2"/>
      <c r="J331" s="4"/>
      <c r="K331" s="4"/>
      <c r="L331" s="4"/>
      <c r="M331" s="4"/>
      <c r="N331" s="4"/>
      <c r="O331" s="4"/>
    </row>
    <row r="332" spans="1:15" ht="11.65" customHeight="1" x14ac:dyDescent="0.2">
      <c r="A332" s="49">
        <f t="shared" ca="1" si="8"/>
        <v>332</v>
      </c>
      <c r="C332" s="56" t="s">
        <v>70</v>
      </c>
      <c r="D332" s="3"/>
      <c r="E332" s="3"/>
      <c r="F332" s="3"/>
      <c r="G332" s="57"/>
      <c r="H332" s="2"/>
      <c r="J332" s="4"/>
      <c r="K332" s="4"/>
      <c r="L332" s="4"/>
      <c r="M332" s="4"/>
      <c r="N332" s="4"/>
      <c r="O332" s="4"/>
    </row>
    <row r="333" spans="1:15" ht="11.65" customHeight="1" x14ac:dyDescent="0.2">
      <c r="A333" s="49">
        <f t="shared" ca="1" si="8"/>
        <v>333</v>
      </c>
      <c r="C333" s="56">
        <v>103</v>
      </c>
      <c r="D333" s="3" t="s">
        <v>70</v>
      </c>
      <c r="E333" s="3"/>
      <c r="F333" s="3"/>
      <c r="G333" s="57"/>
      <c r="H333" s="2"/>
      <c r="J333" s="4"/>
      <c r="K333" s="4"/>
      <c r="L333" s="4"/>
      <c r="M333" s="4"/>
      <c r="N333" s="4"/>
      <c r="O333" s="4"/>
    </row>
    <row r="334" spans="1:15" ht="11.65" customHeight="1" x14ac:dyDescent="0.2">
      <c r="A334" s="49">
        <f t="shared" ca="1" si="8"/>
        <v>334</v>
      </c>
      <c r="C334" s="56"/>
      <c r="D334" s="3"/>
      <c r="E334" s="3"/>
      <c r="F334" s="3" t="s">
        <v>250</v>
      </c>
      <c r="G334" s="57"/>
      <c r="H334" s="10">
        <v>0</v>
      </c>
      <c r="J334" s="11"/>
      <c r="K334" s="11"/>
      <c r="L334" s="11"/>
      <c r="M334" s="11"/>
      <c r="N334" s="11"/>
      <c r="O334" s="11"/>
    </row>
    <row r="335" spans="1:15" ht="11.65" customHeight="1" thickBot="1" x14ac:dyDescent="0.25">
      <c r="A335" s="49">
        <f t="shared" ca="1" si="8"/>
        <v>335</v>
      </c>
      <c r="C335" s="63" t="s">
        <v>71</v>
      </c>
      <c r="D335" s="3"/>
      <c r="E335" s="3"/>
      <c r="F335" s="3"/>
      <c r="G335" s="64"/>
      <c r="H335" s="21">
        <v>0</v>
      </c>
      <c r="J335" s="4"/>
      <c r="K335" s="4"/>
      <c r="L335" s="4"/>
      <c r="M335" s="4"/>
      <c r="N335" s="4"/>
      <c r="O335" s="4"/>
    </row>
    <row r="336" spans="1:15" ht="11.65" customHeight="1" thickTop="1" x14ac:dyDescent="0.2">
      <c r="A336" s="49">
        <f t="shared" ca="1" si="8"/>
        <v>336</v>
      </c>
      <c r="C336" s="56"/>
      <c r="D336" s="3"/>
      <c r="E336" s="3"/>
      <c r="F336" s="3"/>
      <c r="G336" s="57"/>
      <c r="H336" s="2"/>
      <c r="J336" s="11"/>
      <c r="K336" s="11"/>
      <c r="L336" s="11"/>
      <c r="M336" s="11"/>
      <c r="N336" s="11"/>
      <c r="O336" s="11"/>
    </row>
    <row r="337" spans="1:15" ht="11.65" customHeight="1" thickBot="1" x14ac:dyDescent="0.25">
      <c r="A337" s="49">
        <f t="shared" ca="1" si="8"/>
        <v>337</v>
      </c>
      <c r="C337" s="63" t="s">
        <v>72</v>
      </c>
      <c r="D337" s="3"/>
      <c r="E337" s="3"/>
      <c r="F337" s="3"/>
      <c r="G337" s="57" t="s">
        <v>32</v>
      </c>
      <c r="H337" s="13">
        <f>H335+H321+H239+H150+H102</f>
        <v>872094858.15271723</v>
      </c>
      <c r="J337" s="4"/>
      <c r="K337" s="4"/>
      <c r="L337" s="4"/>
      <c r="M337" s="4"/>
      <c r="N337" s="4"/>
      <c r="O337" s="4"/>
    </row>
    <row r="338" spans="1:15" ht="11.65" customHeight="1" thickTop="1" x14ac:dyDescent="0.2">
      <c r="A338" s="49">
        <f t="shared" ca="1" si="8"/>
        <v>338</v>
      </c>
      <c r="C338" s="56">
        <v>350</v>
      </c>
      <c r="D338" s="3" t="s">
        <v>31</v>
      </c>
      <c r="E338" s="3"/>
      <c r="F338" s="3"/>
      <c r="G338" s="57"/>
      <c r="H338" s="2"/>
      <c r="J338" s="4"/>
      <c r="K338" s="4"/>
      <c r="L338" s="4"/>
      <c r="M338" s="4"/>
      <c r="N338" s="4"/>
      <c r="O338" s="4"/>
    </row>
    <row r="339" spans="1:15" ht="11.65" customHeight="1" x14ac:dyDescent="0.2">
      <c r="A339" s="49">
        <f t="shared" ca="1" si="8"/>
        <v>339</v>
      </c>
      <c r="C339" s="56"/>
      <c r="D339" s="3"/>
      <c r="E339" s="3"/>
      <c r="F339" s="3" t="s">
        <v>250</v>
      </c>
      <c r="G339" s="57"/>
      <c r="H339" s="10">
        <v>0</v>
      </c>
      <c r="J339" s="4"/>
      <c r="K339" s="4"/>
      <c r="L339" s="4"/>
      <c r="M339" s="4"/>
      <c r="N339" s="4"/>
      <c r="O339" s="4"/>
    </row>
    <row r="340" spans="1:15" ht="11.65" customHeight="1" x14ac:dyDescent="0.2">
      <c r="A340" s="49">
        <f t="shared" ca="1" si="8"/>
        <v>340</v>
      </c>
      <c r="C340" s="56"/>
      <c r="D340" s="3"/>
      <c r="E340" s="3"/>
      <c r="F340" s="3" t="s">
        <v>254</v>
      </c>
      <c r="G340" s="57"/>
      <c r="H340" s="10">
        <v>0</v>
      </c>
      <c r="J340" s="4"/>
      <c r="K340" s="4"/>
      <c r="L340" s="4"/>
      <c r="M340" s="4"/>
      <c r="N340" s="4"/>
      <c r="O340" s="4"/>
    </row>
    <row r="341" spans="1:15" ht="11.65" customHeight="1" x14ac:dyDescent="0.2">
      <c r="A341" s="49">
        <f t="shared" ca="1" si="8"/>
        <v>341</v>
      </c>
      <c r="C341" s="56"/>
      <c r="D341" s="3"/>
      <c r="E341" s="3"/>
      <c r="F341" s="3" t="s">
        <v>249</v>
      </c>
      <c r="G341" s="57"/>
      <c r="H341" s="10">
        <v>0</v>
      </c>
      <c r="J341" s="4"/>
      <c r="K341" s="4"/>
      <c r="L341" s="4"/>
      <c r="M341" s="4"/>
      <c r="N341" s="4"/>
      <c r="O341" s="4"/>
    </row>
    <row r="342" spans="1:15" ht="11.65" customHeight="1" x14ac:dyDescent="0.2">
      <c r="A342" s="49">
        <f t="shared" ca="1" si="8"/>
        <v>342</v>
      </c>
      <c r="C342" s="56"/>
      <c r="D342" s="3"/>
      <c r="E342" s="3"/>
      <c r="F342" s="3" t="s">
        <v>251</v>
      </c>
      <c r="G342" s="57"/>
      <c r="H342" s="10">
        <v>0</v>
      </c>
      <c r="J342" s="4"/>
      <c r="K342" s="4"/>
      <c r="L342" s="4"/>
      <c r="M342" s="4"/>
      <c r="N342" s="4"/>
      <c r="O342" s="4"/>
    </row>
    <row r="343" spans="1:15" ht="11.65" customHeight="1" x14ac:dyDescent="0.2">
      <c r="A343" s="49">
        <f t="shared" ca="1" si="8"/>
        <v>343</v>
      </c>
      <c r="C343" s="56"/>
      <c r="D343" s="3"/>
      <c r="E343" s="3"/>
      <c r="F343" s="3" t="s">
        <v>253</v>
      </c>
      <c r="G343" s="57"/>
      <c r="H343" s="10">
        <v>0</v>
      </c>
      <c r="J343" s="4"/>
      <c r="K343" s="4"/>
      <c r="L343" s="4"/>
      <c r="M343" s="4"/>
      <c r="N343" s="4"/>
      <c r="O343" s="4"/>
    </row>
    <row r="344" spans="1:15" ht="11.65" customHeight="1" x14ac:dyDescent="0.2">
      <c r="A344" s="49">
        <f t="shared" ca="1" si="8"/>
        <v>344</v>
      </c>
      <c r="C344" s="56"/>
      <c r="D344" s="3"/>
      <c r="E344" s="3"/>
      <c r="F344" s="3" t="s">
        <v>24</v>
      </c>
      <c r="G344" s="57"/>
      <c r="H344" s="10">
        <v>24744755.15314031</v>
      </c>
      <c r="J344" s="4"/>
      <c r="K344" s="4"/>
      <c r="L344" s="4"/>
      <c r="M344" s="4"/>
      <c r="N344" s="4"/>
      <c r="O344" s="4"/>
    </row>
    <row r="345" spans="1:15" ht="11.65" customHeight="1" x14ac:dyDescent="0.2">
      <c r="A345" s="49">
        <f t="shared" ca="1" si="8"/>
        <v>345</v>
      </c>
      <c r="C345" s="56"/>
      <c r="D345" s="3"/>
      <c r="E345" s="3"/>
      <c r="F345" s="3"/>
      <c r="G345" s="57" t="s">
        <v>32</v>
      </c>
      <c r="H345" s="12">
        <f>SUBTOTAL(9,H339:H344)</f>
        <v>24744755.15314031</v>
      </c>
      <c r="J345" s="4"/>
      <c r="K345" s="4"/>
      <c r="L345" s="4"/>
      <c r="M345" s="4"/>
      <c r="N345" s="4"/>
      <c r="O345" s="4"/>
    </row>
    <row r="346" spans="1:15" ht="11.65" customHeight="1" x14ac:dyDescent="0.2">
      <c r="A346" s="49">
        <f t="shared" ca="1" si="8"/>
        <v>346</v>
      </c>
      <c r="C346" s="56"/>
      <c r="D346" s="3"/>
      <c r="E346" s="3"/>
      <c r="F346" s="3"/>
      <c r="G346" s="57"/>
      <c r="H346" s="2"/>
      <c r="J346" s="4"/>
      <c r="K346" s="4"/>
      <c r="L346" s="4"/>
      <c r="M346" s="4"/>
      <c r="N346" s="4"/>
      <c r="O346" s="4"/>
    </row>
    <row r="347" spans="1:15" ht="11.65" customHeight="1" x14ac:dyDescent="0.2">
      <c r="A347" s="49">
        <f t="shared" ca="1" si="8"/>
        <v>347</v>
      </c>
      <c r="C347" s="56">
        <v>352</v>
      </c>
      <c r="D347" s="3" t="s">
        <v>33</v>
      </c>
      <c r="E347" s="3"/>
      <c r="F347" s="3"/>
      <c r="G347" s="57"/>
      <c r="H347" s="2"/>
      <c r="J347" s="4"/>
      <c r="K347" s="4"/>
      <c r="L347" s="4"/>
      <c r="M347" s="4"/>
      <c r="N347" s="4"/>
      <c r="O347" s="4"/>
    </row>
    <row r="348" spans="1:15" ht="11.65" customHeight="1" x14ac:dyDescent="0.2">
      <c r="A348" s="49">
        <f t="shared" ca="1" si="8"/>
        <v>348</v>
      </c>
      <c r="C348" s="56"/>
      <c r="D348" s="3"/>
      <c r="E348" s="3"/>
      <c r="F348" s="3" t="s">
        <v>193</v>
      </c>
      <c r="G348" s="57"/>
      <c r="H348" s="10">
        <v>0</v>
      </c>
      <c r="J348" s="4"/>
      <c r="K348" s="4"/>
      <c r="L348" s="4"/>
      <c r="M348" s="4"/>
      <c r="N348" s="4"/>
      <c r="O348" s="4"/>
    </row>
    <row r="349" spans="1:15" ht="11.65" customHeight="1" x14ac:dyDescent="0.2">
      <c r="A349" s="49">
        <f t="shared" ca="1" si="8"/>
        <v>349</v>
      </c>
      <c r="C349" s="56"/>
      <c r="D349" s="3"/>
      <c r="E349" s="3"/>
      <c r="F349" s="3" t="s">
        <v>250</v>
      </c>
      <c r="G349" s="57"/>
      <c r="H349" s="10">
        <v>0</v>
      </c>
      <c r="J349" s="4"/>
      <c r="K349" s="4"/>
      <c r="L349" s="4"/>
      <c r="M349" s="4"/>
      <c r="N349" s="4"/>
      <c r="O349" s="4"/>
    </row>
    <row r="350" spans="1:15" ht="11.65" customHeight="1" x14ac:dyDescent="0.2">
      <c r="A350" s="49">
        <f t="shared" ca="1" si="8"/>
        <v>350</v>
      </c>
      <c r="C350" s="56"/>
      <c r="D350" s="3"/>
      <c r="E350" s="3"/>
      <c r="F350" s="3" t="s">
        <v>254</v>
      </c>
      <c r="G350" s="57"/>
      <c r="H350" s="10">
        <v>0</v>
      </c>
      <c r="J350" s="4"/>
      <c r="K350" s="4"/>
      <c r="L350" s="4"/>
      <c r="M350" s="4"/>
      <c r="N350" s="4"/>
      <c r="O350" s="4"/>
    </row>
    <row r="351" spans="1:15" ht="11.65" customHeight="1" x14ac:dyDescent="0.2">
      <c r="A351" s="49">
        <f t="shared" ca="1" si="8"/>
        <v>351</v>
      </c>
      <c r="C351" s="56"/>
      <c r="D351" s="3"/>
      <c r="E351" s="3"/>
      <c r="F351" s="3" t="s">
        <v>249</v>
      </c>
      <c r="G351" s="57"/>
      <c r="H351" s="10">
        <v>0</v>
      </c>
      <c r="J351" s="4"/>
      <c r="K351" s="4"/>
      <c r="L351" s="4"/>
      <c r="M351" s="4"/>
      <c r="N351" s="4"/>
      <c r="O351" s="4"/>
    </row>
    <row r="352" spans="1:15" ht="11.65" customHeight="1" x14ac:dyDescent="0.2">
      <c r="A352" s="49">
        <f t="shared" ca="1" si="8"/>
        <v>352</v>
      </c>
      <c r="C352" s="56"/>
      <c r="D352" s="3"/>
      <c r="E352" s="3"/>
      <c r="F352" s="3" t="s">
        <v>251</v>
      </c>
      <c r="G352" s="57"/>
      <c r="H352" s="10">
        <v>0</v>
      </c>
      <c r="J352" s="4"/>
      <c r="K352" s="4"/>
      <c r="L352" s="4"/>
      <c r="M352" s="4"/>
      <c r="N352" s="4"/>
      <c r="O352" s="4"/>
    </row>
    <row r="353" spans="1:15" ht="11.65" customHeight="1" x14ac:dyDescent="0.2">
      <c r="A353" s="49">
        <f t="shared" ca="1" si="8"/>
        <v>353</v>
      </c>
      <c r="C353" s="56"/>
      <c r="D353" s="3"/>
      <c r="E353" s="3"/>
      <c r="F353" s="3" t="s">
        <v>253</v>
      </c>
      <c r="G353" s="57"/>
      <c r="H353" s="10">
        <v>0</v>
      </c>
      <c r="J353" s="4"/>
      <c r="K353" s="4"/>
      <c r="L353" s="4"/>
      <c r="M353" s="4"/>
      <c r="N353" s="4"/>
      <c r="O353" s="4"/>
    </row>
    <row r="354" spans="1:15" ht="11.65" customHeight="1" x14ac:dyDescent="0.2">
      <c r="A354" s="49">
        <f t="shared" ca="1" si="8"/>
        <v>354</v>
      </c>
      <c r="C354" s="56"/>
      <c r="D354" s="3"/>
      <c r="E354" s="3"/>
      <c r="F354" s="3" t="s">
        <v>24</v>
      </c>
      <c r="G354" s="57"/>
      <c r="H354" s="10">
        <v>24987391.291357402</v>
      </c>
      <c r="J354" s="4"/>
      <c r="K354" s="4"/>
      <c r="L354" s="4"/>
      <c r="M354" s="4"/>
      <c r="N354" s="4"/>
      <c r="O354" s="4"/>
    </row>
    <row r="355" spans="1:15" ht="11.65" customHeight="1" x14ac:dyDescent="0.2">
      <c r="A355" s="49">
        <f t="shared" ca="1" si="8"/>
        <v>355</v>
      </c>
      <c r="C355" s="56"/>
      <c r="D355" s="3"/>
      <c r="E355" s="3"/>
      <c r="F355" s="3"/>
      <c r="G355" s="57" t="s">
        <v>32</v>
      </c>
      <c r="H355" s="12">
        <f>SUBTOTAL(9,H349:H354)</f>
        <v>24987391.291357402</v>
      </c>
      <c r="J355" s="4"/>
      <c r="K355" s="4"/>
      <c r="L355" s="4"/>
      <c r="M355" s="4"/>
      <c r="N355" s="4"/>
      <c r="O355" s="4"/>
    </row>
    <row r="356" spans="1:15" ht="11.65" customHeight="1" x14ac:dyDescent="0.2">
      <c r="A356" s="49">
        <f t="shared" ca="1" si="8"/>
        <v>356</v>
      </c>
      <c r="C356" s="56"/>
      <c r="D356" s="3"/>
      <c r="E356" s="3"/>
      <c r="F356" s="3"/>
      <c r="G356" s="57"/>
      <c r="H356" s="2"/>
      <c r="J356" s="4"/>
      <c r="K356" s="4"/>
      <c r="L356" s="4"/>
      <c r="M356" s="4"/>
      <c r="N356" s="4"/>
      <c r="O356" s="4"/>
    </row>
    <row r="357" spans="1:15" ht="11.65" customHeight="1" x14ac:dyDescent="0.2">
      <c r="A357" s="49">
        <f t="shared" ca="1" si="8"/>
        <v>357</v>
      </c>
      <c r="C357" s="56">
        <v>353</v>
      </c>
      <c r="D357" s="3" t="s">
        <v>25</v>
      </c>
      <c r="E357" s="3"/>
      <c r="F357" s="3"/>
      <c r="G357" s="57"/>
      <c r="H357" s="2"/>
      <c r="J357" s="4"/>
      <c r="K357" s="4"/>
      <c r="L357" s="4"/>
      <c r="M357" s="4"/>
      <c r="N357" s="4"/>
      <c r="O357" s="4"/>
    </row>
    <row r="358" spans="1:15" ht="11.65" customHeight="1" x14ac:dyDescent="0.2">
      <c r="A358" s="49">
        <f t="shared" ca="1" si="8"/>
        <v>358</v>
      </c>
      <c r="C358" s="56"/>
      <c r="D358" s="3"/>
      <c r="E358" s="3"/>
      <c r="F358" s="3" t="s">
        <v>250</v>
      </c>
      <c r="G358" s="57"/>
      <c r="H358" s="10">
        <v>0</v>
      </c>
      <c r="J358" s="4"/>
      <c r="K358" s="4"/>
      <c r="L358" s="4"/>
      <c r="M358" s="4"/>
      <c r="N358" s="4"/>
      <c r="O358" s="4"/>
    </row>
    <row r="359" spans="1:15" ht="11.65" customHeight="1" x14ac:dyDescent="0.2">
      <c r="A359" s="49">
        <f t="shared" ca="1" si="8"/>
        <v>359</v>
      </c>
      <c r="C359" s="56"/>
      <c r="D359" s="3"/>
      <c r="E359" s="3"/>
      <c r="F359" s="3" t="s">
        <v>254</v>
      </c>
      <c r="G359" s="57"/>
      <c r="H359" s="10">
        <v>0</v>
      </c>
      <c r="J359" s="4"/>
      <c r="K359" s="4"/>
      <c r="L359" s="4"/>
      <c r="M359" s="4"/>
      <c r="N359" s="4"/>
      <c r="O359" s="4"/>
    </row>
    <row r="360" spans="1:15" ht="11.65" customHeight="1" x14ac:dyDescent="0.2">
      <c r="A360" s="49">
        <f t="shared" ca="1" si="8"/>
        <v>360</v>
      </c>
      <c r="C360" s="56"/>
      <c r="D360" s="3"/>
      <c r="E360" s="3"/>
      <c r="F360" s="3" t="s">
        <v>249</v>
      </c>
      <c r="G360" s="57"/>
      <c r="H360" s="10">
        <v>436598.22588595841</v>
      </c>
      <c r="J360" s="4"/>
      <c r="K360" s="4"/>
      <c r="L360" s="4"/>
      <c r="M360" s="4"/>
      <c r="N360" s="4"/>
      <c r="O360" s="4"/>
    </row>
    <row r="361" spans="1:15" ht="11.65" customHeight="1" x14ac:dyDescent="0.2">
      <c r="A361" s="49">
        <f t="shared" ca="1" si="8"/>
        <v>361</v>
      </c>
      <c r="C361" s="56"/>
      <c r="D361" s="3"/>
      <c r="E361" s="3"/>
      <c r="F361" s="3" t="s">
        <v>251</v>
      </c>
      <c r="G361" s="57"/>
      <c r="H361" s="10">
        <v>0</v>
      </c>
      <c r="J361" s="4"/>
      <c r="K361" s="4"/>
      <c r="L361" s="4"/>
      <c r="M361" s="4"/>
      <c r="N361" s="4"/>
      <c r="O361" s="4"/>
    </row>
    <row r="362" spans="1:15" ht="11.65" customHeight="1" x14ac:dyDescent="0.2">
      <c r="A362" s="49">
        <f t="shared" ca="1" si="8"/>
        <v>362</v>
      </c>
      <c r="C362" s="56"/>
      <c r="D362" s="3"/>
      <c r="E362" s="3"/>
      <c r="F362" s="3" t="s">
        <v>253</v>
      </c>
      <c r="G362" s="57"/>
      <c r="H362" s="10">
        <v>0</v>
      </c>
      <c r="J362" s="4"/>
      <c r="K362" s="4"/>
      <c r="L362" s="4"/>
      <c r="M362" s="4"/>
      <c r="N362" s="4"/>
      <c r="O362" s="4"/>
    </row>
    <row r="363" spans="1:15" ht="11.65" customHeight="1" x14ac:dyDescent="0.2">
      <c r="A363" s="49">
        <f t="shared" ca="1" si="8"/>
        <v>363</v>
      </c>
      <c r="C363" s="56"/>
      <c r="D363" s="3"/>
      <c r="E363" s="3"/>
      <c r="F363" s="3" t="s">
        <v>24</v>
      </c>
      <c r="G363" s="57"/>
      <c r="H363" s="10">
        <v>187223247.66945755</v>
      </c>
      <c r="J363" s="4"/>
      <c r="K363" s="4"/>
      <c r="L363" s="4"/>
      <c r="M363" s="4"/>
      <c r="N363" s="4"/>
      <c r="O363" s="4"/>
    </row>
    <row r="364" spans="1:15" ht="11.65" customHeight="1" x14ac:dyDescent="0.2">
      <c r="A364" s="49">
        <f t="shared" ca="1" si="8"/>
        <v>364</v>
      </c>
      <c r="C364" s="56"/>
      <c r="D364" s="3"/>
      <c r="E364" s="3"/>
      <c r="F364" s="3"/>
      <c r="G364" s="57" t="s">
        <v>32</v>
      </c>
      <c r="H364" s="12">
        <f>SUBTOTAL(9,H358:H363)</f>
        <v>187659845.89534351</v>
      </c>
      <c r="J364" s="4"/>
      <c r="K364" s="4"/>
      <c r="L364" s="4"/>
      <c r="M364" s="4"/>
      <c r="N364" s="4"/>
      <c r="O364" s="4"/>
    </row>
    <row r="365" spans="1:15" ht="11.65" customHeight="1" x14ac:dyDescent="0.2">
      <c r="A365" s="49">
        <f t="shared" ca="1" si="8"/>
        <v>365</v>
      </c>
      <c r="C365" s="56"/>
      <c r="D365" s="3"/>
      <c r="E365" s="3"/>
      <c r="F365" s="3"/>
      <c r="G365" s="57"/>
      <c r="H365" s="2"/>
      <c r="J365" s="4"/>
      <c r="K365" s="4"/>
      <c r="L365" s="4"/>
      <c r="M365" s="4"/>
      <c r="N365" s="4"/>
      <c r="O365" s="4"/>
    </row>
    <row r="366" spans="1:15" ht="11.65" customHeight="1" x14ac:dyDescent="0.2">
      <c r="A366" s="49">
        <f t="shared" ca="1" si="8"/>
        <v>366</v>
      </c>
      <c r="C366" s="56">
        <v>354</v>
      </c>
      <c r="D366" s="3" t="s">
        <v>73</v>
      </c>
      <c r="E366" s="3"/>
      <c r="F366" s="3"/>
      <c r="G366" s="57"/>
      <c r="H366" s="2"/>
      <c r="J366" s="4"/>
      <c r="K366" s="4"/>
      <c r="L366" s="4"/>
      <c r="M366" s="4"/>
      <c r="N366" s="4"/>
      <c r="O366" s="4"/>
    </row>
    <row r="367" spans="1:15" ht="11.65" customHeight="1" x14ac:dyDescent="0.2">
      <c r="A367" s="49">
        <f t="shared" ca="1" si="8"/>
        <v>367</v>
      </c>
      <c r="C367" s="56"/>
      <c r="D367" s="3"/>
      <c r="E367" s="3"/>
      <c r="F367" s="3" t="s">
        <v>250</v>
      </c>
      <c r="G367" s="57"/>
      <c r="H367" s="10">
        <v>0</v>
      </c>
      <c r="J367" s="4"/>
      <c r="K367" s="4"/>
      <c r="L367" s="4"/>
      <c r="M367" s="4"/>
      <c r="N367" s="4"/>
      <c r="O367" s="4"/>
    </row>
    <row r="368" spans="1:15" ht="11.65" customHeight="1" x14ac:dyDescent="0.2">
      <c r="A368" s="49">
        <f t="shared" ca="1" si="8"/>
        <v>368</v>
      </c>
      <c r="C368" s="56"/>
      <c r="D368" s="3"/>
      <c r="E368" s="3"/>
      <c r="F368" s="3" t="s">
        <v>254</v>
      </c>
      <c r="G368" s="57"/>
      <c r="H368" s="10">
        <v>0</v>
      </c>
      <c r="J368" s="4"/>
      <c r="K368" s="4"/>
      <c r="L368" s="4"/>
      <c r="M368" s="4"/>
      <c r="N368" s="4"/>
      <c r="O368" s="4"/>
    </row>
    <row r="369" spans="1:15" ht="11.65" customHeight="1" x14ac:dyDescent="0.2">
      <c r="A369" s="49">
        <f t="shared" ca="1" si="8"/>
        <v>369</v>
      </c>
      <c r="C369" s="56"/>
      <c r="D369" s="3"/>
      <c r="E369" s="3"/>
      <c r="F369" s="3" t="s">
        <v>249</v>
      </c>
      <c r="G369" s="57"/>
      <c r="H369" s="10">
        <v>0</v>
      </c>
      <c r="J369" s="4"/>
      <c r="K369" s="4"/>
      <c r="L369" s="4"/>
      <c r="M369" s="4"/>
      <c r="N369" s="4"/>
      <c r="O369" s="4"/>
    </row>
    <row r="370" spans="1:15" ht="11.65" customHeight="1" x14ac:dyDescent="0.2">
      <c r="A370" s="49">
        <f t="shared" ca="1" si="8"/>
        <v>370</v>
      </c>
      <c r="C370" s="56"/>
      <c r="D370" s="3"/>
      <c r="E370" s="3"/>
      <c r="F370" s="3" t="s">
        <v>251</v>
      </c>
      <c r="G370" s="57"/>
      <c r="H370" s="10">
        <v>0</v>
      </c>
      <c r="J370" s="4"/>
      <c r="K370" s="4"/>
      <c r="L370" s="4"/>
      <c r="M370" s="4"/>
      <c r="N370" s="4"/>
      <c r="O370" s="4"/>
    </row>
    <row r="371" spans="1:15" ht="11.65" customHeight="1" x14ac:dyDescent="0.2">
      <c r="A371" s="49">
        <f t="shared" ca="1" si="8"/>
        <v>371</v>
      </c>
      <c r="C371" s="56"/>
      <c r="D371" s="3"/>
      <c r="E371" s="3"/>
      <c r="F371" s="3" t="s">
        <v>253</v>
      </c>
      <c r="G371" s="57"/>
      <c r="H371" s="10">
        <v>0</v>
      </c>
      <c r="J371" s="4"/>
      <c r="K371" s="4"/>
      <c r="L371" s="4"/>
      <c r="M371" s="4"/>
      <c r="N371" s="4"/>
      <c r="O371" s="4"/>
    </row>
    <row r="372" spans="1:15" ht="11.65" customHeight="1" x14ac:dyDescent="0.2">
      <c r="A372" s="49">
        <f t="shared" ca="1" si="8"/>
        <v>372</v>
      </c>
      <c r="C372" s="56"/>
      <c r="D372" s="3"/>
      <c r="E372" s="3"/>
      <c r="F372" s="3" t="s">
        <v>24</v>
      </c>
      <c r="G372" s="57"/>
      <c r="H372" s="10">
        <v>106389547.5832004</v>
      </c>
      <c r="J372" s="4"/>
      <c r="K372" s="4"/>
      <c r="L372" s="4"/>
      <c r="M372" s="4"/>
      <c r="N372" s="4"/>
      <c r="O372" s="4"/>
    </row>
    <row r="373" spans="1:15" ht="11.65" customHeight="1" x14ac:dyDescent="0.2">
      <c r="A373" s="49">
        <f t="shared" ca="1" si="8"/>
        <v>373</v>
      </c>
      <c r="C373" s="56"/>
      <c r="D373" s="3"/>
      <c r="E373" s="3"/>
      <c r="F373" s="3"/>
      <c r="G373" s="57" t="s">
        <v>32</v>
      </c>
      <c r="H373" s="12">
        <f>SUBTOTAL(9,H367:H372)</f>
        <v>106389547.5832004</v>
      </c>
      <c r="J373" s="4"/>
      <c r="K373" s="4"/>
      <c r="L373" s="4"/>
      <c r="M373" s="4"/>
      <c r="N373" s="4"/>
      <c r="O373" s="4"/>
    </row>
    <row r="374" spans="1:15" ht="11.65" customHeight="1" x14ac:dyDescent="0.2">
      <c r="A374" s="49">
        <f t="shared" ca="1" si="8"/>
        <v>374</v>
      </c>
      <c r="C374" s="56"/>
      <c r="D374" s="3"/>
      <c r="E374" s="3"/>
      <c r="F374" s="3"/>
      <c r="G374" s="57"/>
      <c r="H374" s="2"/>
      <c r="J374" s="4"/>
      <c r="K374" s="4"/>
      <c r="L374" s="4"/>
      <c r="M374" s="4"/>
      <c r="N374" s="4"/>
      <c r="O374" s="4"/>
    </row>
    <row r="375" spans="1:15" ht="11.65" customHeight="1" x14ac:dyDescent="0.2">
      <c r="A375" s="49">
        <f t="shared" ca="1" si="8"/>
        <v>375</v>
      </c>
      <c r="C375" s="56">
        <v>355</v>
      </c>
      <c r="D375" s="3" t="s">
        <v>74</v>
      </c>
      <c r="E375" s="3"/>
      <c r="F375" s="3"/>
      <c r="G375" s="57"/>
      <c r="H375" s="2"/>
      <c r="J375" s="4"/>
      <c r="K375" s="4"/>
      <c r="L375" s="4"/>
      <c r="M375" s="4"/>
      <c r="N375" s="4"/>
      <c r="O375" s="4"/>
    </row>
    <row r="376" spans="1:15" ht="11.65" customHeight="1" x14ac:dyDescent="0.2">
      <c r="A376" s="49">
        <f t="shared" ca="1" si="8"/>
        <v>376</v>
      </c>
      <c r="C376" s="56"/>
      <c r="D376" s="3"/>
      <c r="E376" s="3"/>
      <c r="F376" s="3" t="s">
        <v>250</v>
      </c>
      <c r="G376" s="57"/>
      <c r="H376" s="10">
        <v>0</v>
      </c>
      <c r="J376" s="4"/>
      <c r="K376" s="4"/>
      <c r="L376" s="4"/>
      <c r="M376" s="4"/>
      <c r="N376" s="4"/>
      <c r="O376" s="4"/>
    </row>
    <row r="377" spans="1:15" ht="11.65" customHeight="1" x14ac:dyDescent="0.2">
      <c r="A377" s="49">
        <f t="shared" ca="1" si="8"/>
        <v>377</v>
      </c>
      <c r="C377" s="56"/>
      <c r="D377" s="3"/>
      <c r="E377" s="3"/>
      <c r="F377" s="3" t="s">
        <v>254</v>
      </c>
      <c r="G377" s="57"/>
      <c r="H377" s="10">
        <v>0</v>
      </c>
      <c r="J377" s="4"/>
      <c r="K377" s="4"/>
      <c r="L377" s="4"/>
      <c r="M377" s="4"/>
      <c r="N377" s="4"/>
      <c r="O377" s="4"/>
    </row>
    <row r="378" spans="1:15" ht="11.65" customHeight="1" x14ac:dyDescent="0.2">
      <c r="A378" s="49">
        <f t="shared" ca="1" si="8"/>
        <v>378</v>
      </c>
      <c r="C378" s="56"/>
      <c r="D378" s="3"/>
      <c r="E378" s="3"/>
      <c r="F378" s="3" t="s">
        <v>249</v>
      </c>
      <c r="G378" s="57"/>
      <c r="H378" s="10">
        <v>0</v>
      </c>
      <c r="J378" s="4"/>
      <c r="K378" s="4"/>
      <c r="L378" s="4"/>
      <c r="M378" s="4"/>
      <c r="N378" s="4"/>
      <c r="O378" s="4"/>
    </row>
    <row r="379" spans="1:15" ht="11.65" customHeight="1" x14ac:dyDescent="0.2">
      <c r="A379" s="49">
        <f t="shared" ca="1" si="8"/>
        <v>379</v>
      </c>
      <c r="C379" s="56"/>
      <c r="D379" s="3"/>
      <c r="E379" s="3"/>
      <c r="F379" s="3" t="s">
        <v>251</v>
      </c>
      <c r="G379" s="57"/>
      <c r="H379" s="10">
        <v>0</v>
      </c>
      <c r="J379" s="4"/>
      <c r="K379" s="4"/>
      <c r="L379" s="4"/>
      <c r="M379" s="4"/>
      <c r="N379" s="4"/>
      <c r="O379" s="4"/>
    </row>
    <row r="380" spans="1:15" ht="11.65" customHeight="1" x14ac:dyDescent="0.2">
      <c r="A380" s="49">
        <f t="shared" ca="1" si="8"/>
        <v>380</v>
      </c>
      <c r="C380" s="56"/>
      <c r="D380" s="3"/>
      <c r="E380" s="3"/>
      <c r="F380" s="3" t="s">
        <v>253</v>
      </c>
      <c r="G380" s="57"/>
      <c r="H380" s="10">
        <v>0</v>
      </c>
      <c r="J380" s="4"/>
      <c r="K380" s="4"/>
      <c r="L380" s="4"/>
      <c r="M380" s="4"/>
      <c r="N380" s="4"/>
      <c r="O380" s="4"/>
    </row>
    <row r="381" spans="1:15" ht="11.65" customHeight="1" x14ac:dyDescent="0.2">
      <c r="A381" s="49">
        <f t="shared" ca="1" si="8"/>
        <v>381</v>
      </c>
      <c r="C381" s="56"/>
      <c r="D381" s="3"/>
      <c r="E381" s="3"/>
      <c r="F381" s="3" t="s">
        <v>24</v>
      </c>
      <c r="G381" s="57"/>
      <c r="H381" s="10">
        <v>88635068.62001811</v>
      </c>
      <c r="J381" s="4"/>
      <c r="K381" s="4"/>
      <c r="L381" s="4"/>
      <c r="M381" s="4"/>
      <c r="N381" s="4"/>
      <c r="O381" s="4"/>
    </row>
    <row r="382" spans="1:15" ht="11.65" customHeight="1" x14ac:dyDescent="0.2">
      <c r="A382" s="49">
        <f t="shared" ref="A382:A445" ca="1" si="10">OFFSET(A382,-1,)+1</f>
        <v>382</v>
      </c>
      <c r="C382" s="56"/>
      <c r="D382" s="3"/>
      <c r="E382" s="3"/>
      <c r="F382" s="3"/>
      <c r="G382" s="57" t="s">
        <v>32</v>
      </c>
      <c r="H382" s="12">
        <f>SUBTOTAL(9,H376:H381)</f>
        <v>88635068.62001811</v>
      </c>
      <c r="J382" s="4"/>
      <c r="K382" s="4"/>
      <c r="L382" s="4"/>
      <c r="M382" s="4"/>
      <c r="N382" s="4"/>
      <c r="O382" s="4"/>
    </row>
    <row r="383" spans="1:15" ht="11.65" customHeight="1" x14ac:dyDescent="0.2">
      <c r="A383" s="49">
        <f t="shared" ca="1" si="10"/>
        <v>383</v>
      </c>
      <c r="C383" s="56"/>
      <c r="D383" s="3"/>
      <c r="E383" s="3"/>
      <c r="F383" s="3"/>
      <c r="G383" s="57"/>
      <c r="H383" s="2"/>
      <c r="J383" s="4"/>
      <c r="K383" s="4"/>
      <c r="L383" s="4"/>
      <c r="M383" s="4"/>
      <c r="N383" s="4"/>
      <c r="O383" s="4"/>
    </row>
    <row r="384" spans="1:15" ht="11.65" customHeight="1" x14ac:dyDescent="0.2">
      <c r="A384" s="49">
        <f t="shared" ca="1" si="10"/>
        <v>384</v>
      </c>
      <c r="C384" s="56">
        <v>356</v>
      </c>
      <c r="D384" s="3" t="s">
        <v>75</v>
      </c>
      <c r="E384" s="3"/>
      <c r="F384" s="3"/>
      <c r="G384" s="57"/>
      <c r="H384" s="2"/>
      <c r="J384" s="4"/>
      <c r="K384" s="4"/>
      <c r="L384" s="4"/>
      <c r="M384" s="4"/>
      <c r="N384" s="4"/>
      <c r="O384" s="4"/>
    </row>
    <row r="385" spans="1:15" ht="11.65" customHeight="1" x14ac:dyDescent="0.2">
      <c r="A385" s="49">
        <f t="shared" ca="1" si="10"/>
        <v>385</v>
      </c>
      <c r="C385" s="56"/>
      <c r="D385" s="3"/>
      <c r="E385" s="3"/>
      <c r="F385" s="3" t="s">
        <v>250</v>
      </c>
      <c r="G385" s="57"/>
      <c r="H385" s="10">
        <v>0</v>
      </c>
      <c r="J385" s="4"/>
      <c r="K385" s="4"/>
      <c r="L385" s="4"/>
      <c r="M385" s="4"/>
      <c r="N385" s="4"/>
      <c r="O385" s="4"/>
    </row>
    <row r="386" spans="1:15" ht="11.65" customHeight="1" x14ac:dyDescent="0.2">
      <c r="A386" s="49">
        <f t="shared" ca="1" si="10"/>
        <v>386</v>
      </c>
      <c r="C386" s="56"/>
      <c r="D386" s="3"/>
      <c r="E386" s="3"/>
      <c r="F386" s="3" t="s">
        <v>254</v>
      </c>
      <c r="G386" s="57"/>
      <c r="H386" s="10">
        <v>0</v>
      </c>
      <c r="J386" s="4"/>
      <c r="K386" s="4"/>
      <c r="L386" s="4"/>
      <c r="M386" s="4"/>
      <c r="N386" s="4"/>
      <c r="O386" s="4"/>
    </row>
    <row r="387" spans="1:15" ht="11.65" customHeight="1" x14ac:dyDescent="0.2">
      <c r="A387" s="49">
        <f t="shared" ca="1" si="10"/>
        <v>387</v>
      </c>
      <c r="C387" s="56"/>
      <c r="D387" s="3"/>
      <c r="E387" s="3"/>
      <c r="F387" s="3" t="s">
        <v>249</v>
      </c>
      <c r="G387" s="57"/>
      <c r="H387" s="10">
        <v>0</v>
      </c>
      <c r="J387" s="4"/>
      <c r="K387" s="4"/>
      <c r="L387" s="4"/>
      <c r="M387" s="4"/>
      <c r="N387" s="4"/>
      <c r="O387" s="4"/>
    </row>
    <row r="388" spans="1:15" ht="11.65" customHeight="1" x14ac:dyDescent="0.2">
      <c r="A388" s="49">
        <f t="shared" ca="1" si="10"/>
        <v>388</v>
      </c>
      <c r="C388" s="56"/>
      <c r="D388" s="3"/>
      <c r="E388" s="3"/>
      <c r="F388" s="3" t="s">
        <v>251</v>
      </c>
      <c r="G388" s="57"/>
      <c r="H388" s="10">
        <v>0</v>
      </c>
      <c r="J388" s="4"/>
      <c r="K388" s="4"/>
      <c r="L388" s="4"/>
      <c r="M388" s="4"/>
      <c r="N388" s="4"/>
      <c r="O388" s="4"/>
    </row>
    <row r="389" spans="1:15" ht="11.65" customHeight="1" x14ac:dyDescent="0.2">
      <c r="A389" s="49">
        <f t="shared" ca="1" si="10"/>
        <v>389</v>
      </c>
      <c r="C389" s="56"/>
      <c r="D389" s="3"/>
      <c r="E389" s="3"/>
      <c r="F389" s="3" t="s">
        <v>253</v>
      </c>
      <c r="G389" s="57"/>
      <c r="H389" s="10">
        <v>0</v>
      </c>
      <c r="J389" s="4"/>
      <c r="K389" s="4"/>
      <c r="L389" s="4"/>
      <c r="M389" s="4"/>
      <c r="N389" s="4"/>
      <c r="O389" s="4"/>
    </row>
    <row r="390" spans="1:15" ht="11.65" customHeight="1" x14ac:dyDescent="0.2">
      <c r="A390" s="49">
        <f t="shared" ca="1" si="10"/>
        <v>390</v>
      </c>
      <c r="C390" s="56"/>
      <c r="D390" s="3"/>
      <c r="E390" s="3"/>
      <c r="F390" s="3" t="s">
        <v>24</v>
      </c>
      <c r="G390" s="57"/>
      <c r="H390" s="10">
        <v>110206290.43734081</v>
      </c>
      <c r="J390" s="4"/>
      <c r="K390" s="4"/>
      <c r="L390" s="4"/>
      <c r="M390" s="4"/>
      <c r="N390" s="4"/>
      <c r="O390" s="4"/>
    </row>
    <row r="391" spans="1:15" ht="11.65" customHeight="1" x14ac:dyDescent="0.2">
      <c r="A391" s="49">
        <f t="shared" ca="1" si="10"/>
        <v>391</v>
      </c>
      <c r="C391" s="56"/>
      <c r="D391" s="3"/>
      <c r="E391" s="3"/>
      <c r="F391" s="3"/>
      <c r="G391" s="57" t="s">
        <v>32</v>
      </c>
      <c r="H391" s="12">
        <f>SUBTOTAL(9,H385:H390)</f>
        <v>110206290.43734081</v>
      </c>
      <c r="J391" s="4"/>
      <c r="K391" s="4"/>
      <c r="L391" s="4"/>
      <c r="M391" s="4"/>
      <c r="N391" s="4"/>
      <c r="O391" s="4"/>
    </row>
    <row r="392" spans="1:15" ht="11.65" customHeight="1" x14ac:dyDescent="0.2">
      <c r="A392" s="49">
        <f t="shared" ca="1" si="10"/>
        <v>392</v>
      </c>
      <c r="C392" s="56"/>
      <c r="D392" s="3"/>
      <c r="E392" s="3"/>
      <c r="F392" s="3"/>
      <c r="G392" s="57"/>
      <c r="H392" s="2"/>
      <c r="J392" s="4"/>
      <c r="K392" s="4"/>
      <c r="L392" s="4"/>
      <c r="M392" s="4"/>
      <c r="N392" s="4"/>
      <c r="O392" s="4"/>
    </row>
    <row r="393" spans="1:15" ht="11.65" customHeight="1" x14ac:dyDescent="0.2">
      <c r="A393" s="49">
        <f t="shared" ca="1" si="10"/>
        <v>393</v>
      </c>
      <c r="C393" s="56">
        <v>357</v>
      </c>
      <c r="D393" s="3" t="s">
        <v>76</v>
      </c>
      <c r="E393" s="3"/>
      <c r="F393" s="3"/>
      <c r="G393" s="57"/>
      <c r="H393" s="2"/>
      <c r="J393" s="4"/>
      <c r="K393" s="4"/>
      <c r="L393" s="4"/>
      <c r="M393" s="4"/>
      <c r="N393" s="4"/>
      <c r="O393" s="4"/>
    </row>
    <row r="394" spans="1:15" ht="11.65" customHeight="1" x14ac:dyDescent="0.2">
      <c r="A394" s="49">
        <f t="shared" ca="1" si="10"/>
        <v>394</v>
      </c>
      <c r="C394" s="56"/>
      <c r="D394" s="3"/>
      <c r="E394" s="3"/>
      <c r="F394" s="3" t="s">
        <v>250</v>
      </c>
      <c r="G394" s="57"/>
      <c r="H394" s="10">
        <v>0</v>
      </c>
      <c r="J394" s="4"/>
      <c r="K394" s="4"/>
      <c r="L394" s="4"/>
      <c r="M394" s="4"/>
      <c r="N394" s="4"/>
      <c r="O394" s="4"/>
    </row>
    <row r="395" spans="1:15" ht="11.65" customHeight="1" x14ac:dyDescent="0.2">
      <c r="A395" s="49">
        <f t="shared" ca="1" si="10"/>
        <v>395</v>
      </c>
      <c r="C395" s="56"/>
      <c r="D395" s="3"/>
      <c r="E395" s="3"/>
      <c r="F395" s="3" t="s">
        <v>254</v>
      </c>
      <c r="G395" s="57"/>
      <c r="H395" s="10">
        <v>0</v>
      </c>
      <c r="J395" s="4"/>
      <c r="K395" s="4"/>
      <c r="L395" s="4"/>
      <c r="M395" s="4"/>
      <c r="N395" s="4"/>
      <c r="O395" s="4"/>
    </row>
    <row r="396" spans="1:15" ht="11.65" customHeight="1" x14ac:dyDescent="0.2">
      <c r="A396" s="49">
        <f t="shared" ca="1" si="10"/>
        <v>396</v>
      </c>
      <c r="C396" s="56"/>
      <c r="D396" s="3"/>
      <c r="E396" s="3"/>
      <c r="F396" s="3" t="s">
        <v>249</v>
      </c>
      <c r="G396" s="57"/>
      <c r="H396" s="10">
        <v>0</v>
      </c>
      <c r="J396" s="4"/>
      <c r="K396" s="4"/>
      <c r="L396" s="4"/>
      <c r="M396" s="4"/>
      <c r="N396" s="4"/>
      <c r="O396" s="4"/>
    </row>
    <row r="397" spans="1:15" ht="11.65" customHeight="1" x14ac:dyDescent="0.2">
      <c r="A397" s="49">
        <f t="shared" ca="1" si="10"/>
        <v>397</v>
      </c>
      <c r="C397" s="56"/>
      <c r="D397" s="3"/>
      <c r="E397" s="3"/>
      <c r="F397" s="3" t="s">
        <v>251</v>
      </c>
      <c r="G397" s="57"/>
      <c r="H397" s="10">
        <v>0</v>
      </c>
      <c r="J397" s="4"/>
      <c r="K397" s="4"/>
      <c r="L397" s="4"/>
      <c r="M397" s="4"/>
      <c r="N397" s="4"/>
      <c r="O397" s="4"/>
    </row>
    <row r="398" spans="1:15" ht="11.65" customHeight="1" x14ac:dyDescent="0.2">
      <c r="A398" s="49">
        <f t="shared" ca="1" si="10"/>
        <v>398</v>
      </c>
      <c r="C398" s="56"/>
      <c r="D398" s="3"/>
      <c r="E398" s="3"/>
      <c r="F398" s="3" t="s">
        <v>24</v>
      </c>
      <c r="G398" s="57"/>
      <c r="H398" s="10">
        <v>307819.66299321828</v>
      </c>
      <c r="J398" s="4"/>
      <c r="K398" s="4"/>
      <c r="L398" s="4"/>
      <c r="M398" s="4"/>
      <c r="N398" s="4"/>
      <c r="O398" s="4"/>
    </row>
    <row r="399" spans="1:15" ht="11.65" customHeight="1" x14ac:dyDescent="0.2">
      <c r="A399" s="49">
        <f t="shared" ca="1" si="10"/>
        <v>399</v>
      </c>
      <c r="C399" s="56"/>
      <c r="D399" s="3"/>
      <c r="E399" s="3"/>
      <c r="F399" s="3"/>
      <c r="G399" s="57" t="s">
        <v>32</v>
      </c>
      <c r="H399" s="12">
        <f>SUBTOTAL(9,H393:H398)</f>
        <v>307819.66299321828</v>
      </c>
      <c r="J399" s="4"/>
      <c r="K399" s="4"/>
      <c r="L399" s="4"/>
      <c r="M399" s="4"/>
      <c r="N399" s="4"/>
      <c r="O399" s="4"/>
    </row>
    <row r="400" spans="1:15" ht="11.65" customHeight="1" x14ac:dyDescent="0.2">
      <c r="A400" s="49">
        <f t="shared" ca="1" si="10"/>
        <v>400</v>
      </c>
      <c r="C400" s="56"/>
      <c r="D400" s="3"/>
      <c r="E400" s="3"/>
      <c r="F400" s="3"/>
      <c r="G400" s="57"/>
      <c r="H400" s="2"/>
      <c r="J400" s="4"/>
      <c r="K400" s="4"/>
      <c r="L400" s="4"/>
      <c r="M400" s="4"/>
      <c r="N400" s="4"/>
      <c r="O400" s="4"/>
    </row>
    <row r="401" spans="1:15" ht="11.65" customHeight="1" x14ac:dyDescent="0.2">
      <c r="A401" s="49">
        <f t="shared" ca="1" si="10"/>
        <v>401</v>
      </c>
      <c r="C401" s="56">
        <v>358</v>
      </c>
      <c r="D401" s="3" t="s">
        <v>77</v>
      </c>
      <c r="E401" s="3"/>
      <c r="F401" s="3"/>
      <c r="G401" s="57"/>
      <c r="H401" s="2"/>
      <c r="J401" s="4"/>
      <c r="K401" s="4"/>
      <c r="L401" s="4"/>
      <c r="M401" s="4"/>
      <c r="N401" s="4"/>
      <c r="O401" s="4"/>
    </row>
    <row r="402" spans="1:15" ht="11.65" customHeight="1" x14ac:dyDescent="0.2">
      <c r="A402" s="49">
        <f t="shared" ca="1" si="10"/>
        <v>402</v>
      </c>
      <c r="C402" s="56"/>
      <c r="D402" s="3"/>
      <c r="E402" s="3"/>
      <c r="F402" s="3" t="s">
        <v>250</v>
      </c>
      <c r="G402" s="57"/>
      <c r="H402" s="10">
        <v>0</v>
      </c>
      <c r="J402" s="4"/>
      <c r="K402" s="4"/>
      <c r="L402" s="4"/>
      <c r="M402" s="4"/>
      <c r="N402" s="4"/>
      <c r="O402" s="4"/>
    </row>
    <row r="403" spans="1:15" ht="11.65" customHeight="1" x14ac:dyDescent="0.2">
      <c r="A403" s="49">
        <f t="shared" ca="1" si="10"/>
        <v>403</v>
      </c>
      <c r="C403" s="56"/>
      <c r="D403" s="3"/>
      <c r="E403" s="3"/>
      <c r="F403" s="3" t="s">
        <v>254</v>
      </c>
      <c r="G403" s="57"/>
      <c r="H403" s="10">
        <v>0</v>
      </c>
      <c r="J403" s="4"/>
      <c r="K403" s="4"/>
      <c r="L403" s="4"/>
      <c r="M403" s="4"/>
      <c r="N403" s="4"/>
      <c r="O403" s="4"/>
    </row>
    <row r="404" spans="1:15" ht="11.65" customHeight="1" x14ac:dyDescent="0.2">
      <c r="A404" s="49">
        <f t="shared" ca="1" si="10"/>
        <v>404</v>
      </c>
      <c r="C404" s="56"/>
      <c r="D404" s="3"/>
      <c r="E404" s="3"/>
      <c r="F404" s="3" t="s">
        <v>249</v>
      </c>
      <c r="G404" s="57"/>
      <c r="H404" s="10">
        <v>0</v>
      </c>
      <c r="J404" s="4"/>
      <c r="K404" s="4"/>
      <c r="L404" s="4"/>
      <c r="M404" s="4"/>
      <c r="N404" s="4"/>
      <c r="O404" s="4"/>
    </row>
    <row r="405" spans="1:15" ht="11.65" customHeight="1" x14ac:dyDescent="0.2">
      <c r="A405" s="49">
        <f t="shared" ca="1" si="10"/>
        <v>405</v>
      </c>
      <c r="C405" s="56"/>
      <c r="D405" s="3"/>
      <c r="E405" s="3"/>
      <c r="F405" s="3" t="s">
        <v>251</v>
      </c>
      <c r="G405" s="57"/>
      <c r="H405" s="10">
        <v>0</v>
      </c>
      <c r="J405" s="4"/>
      <c r="K405" s="4"/>
      <c r="L405" s="4"/>
      <c r="M405" s="4"/>
      <c r="N405" s="4"/>
      <c r="O405" s="4"/>
    </row>
    <row r="406" spans="1:15" ht="11.65" customHeight="1" x14ac:dyDescent="0.2">
      <c r="A406" s="49">
        <f t="shared" ca="1" si="10"/>
        <v>406</v>
      </c>
      <c r="C406" s="56"/>
      <c r="D406" s="3"/>
      <c r="E406" s="3"/>
      <c r="F406" s="3" t="s">
        <v>24</v>
      </c>
      <c r="G406" s="57"/>
      <c r="H406" s="10">
        <v>724522.2462357732</v>
      </c>
      <c r="J406" s="4"/>
      <c r="K406" s="4"/>
      <c r="L406" s="4"/>
      <c r="M406" s="4"/>
      <c r="N406" s="4"/>
      <c r="O406" s="4"/>
    </row>
    <row r="407" spans="1:15" ht="11.65" customHeight="1" x14ac:dyDescent="0.2">
      <c r="A407" s="49">
        <f t="shared" ca="1" si="10"/>
        <v>407</v>
      </c>
      <c r="C407" s="56"/>
      <c r="D407" s="3"/>
      <c r="E407" s="3"/>
      <c r="F407" s="3"/>
      <c r="G407" s="57" t="s">
        <v>32</v>
      </c>
      <c r="H407" s="12">
        <f>SUBTOTAL(9,H401:H406)</f>
        <v>724522.2462357732</v>
      </c>
      <c r="J407" s="4"/>
      <c r="K407" s="4"/>
      <c r="L407" s="4"/>
      <c r="M407" s="4"/>
      <c r="N407" s="4"/>
      <c r="O407" s="4"/>
    </row>
    <row r="408" spans="1:15" ht="11.65" customHeight="1" x14ac:dyDescent="0.2">
      <c r="A408" s="49">
        <f t="shared" ca="1" si="10"/>
        <v>408</v>
      </c>
      <c r="C408" s="56"/>
      <c r="D408" s="3"/>
      <c r="E408" s="3"/>
      <c r="F408" s="3"/>
      <c r="G408" s="57"/>
      <c r="H408" s="2"/>
      <c r="J408" s="4"/>
      <c r="K408" s="4"/>
      <c r="L408" s="4"/>
      <c r="M408" s="4"/>
      <c r="N408" s="4"/>
      <c r="O408" s="4"/>
    </row>
    <row r="409" spans="1:15" ht="11.65" customHeight="1" x14ac:dyDescent="0.2">
      <c r="A409" s="49">
        <f t="shared" ca="1" si="10"/>
        <v>409</v>
      </c>
      <c r="C409" s="56">
        <v>359</v>
      </c>
      <c r="D409" s="3" t="s">
        <v>78</v>
      </c>
      <c r="E409" s="3"/>
      <c r="F409" s="3"/>
      <c r="G409" s="57"/>
      <c r="H409" s="2"/>
      <c r="J409" s="4"/>
      <c r="K409" s="4"/>
      <c r="L409" s="4"/>
      <c r="M409" s="4"/>
      <c r="N409" s="4"/>
      <c r="O409" s="4"/>
    </row>
    <row r="410" spans="1:15" ht="11.65" customHeight="1" x14ac:dyDescent="0.2">
      <c r="A410" s="49">
        <f t="shared" ca="1" si="10"/>
        <v>410</v>
      </c>
      <c r="C410" s="56"/>
      <c r="D410" s="3"/>
      <c r="E410" s="3"/>
      <c r="F410" s="3" t="s">
        <v>250</v>
      </c>
      <c r="G410" s="57"/>
      <c r="H410" s="10">
        <v>0</v>
      </c>
      <c r="J410" s="4"/>
      <c r="K410" s="4"/>
      <c r="L410" s="4"/>
      <c r="M410" s="4"/>
      <c r="N410" s="4"/>
      <c r="O410" s="4"/>
    </row>
    <row r="411" spans="1:15" ht="11.65" customHeight="1" x14ac:dyDescent="0.2">
      <c r="A411" s="49">
        <f t="shared" ca="1" si="10"/>
        <v>411</v>
      </c>
      <c r="C411" s="56"/>
      <c r="D411" s="3"/>
      <c r="E411" s="3"/>
      <c r="F411" s="3" t="s">
        <v>253</v>
      </c>
      <c r="G411" s="57"/>
      <c r="H411" s="10">
        <v>0</v>
      </c>
      <c r="J411" s="4"/>
      <c r="K411" s="4"/>
      <c r="L411" s="4"/>
      <c r="M411" s="4"/>
      <c r="N411" s="4"/>
      <c r="O411" s="4"/>
    </row>
    <row r="412" spans="1:15" ht="11.65" customHeight="1" x14ac:dyDescent="0.2">
      <c r="A412" s="49">
        <f t="shared" ca="1" si="10"/>
        <v>412</v>
      </c>
      <c r="C412" s="56"/>
      <c r="D412" s="3"/>
      <c r="E412" s="3"/>
      <c r="F412" s="3" t="s">
        <v>249</v>
      </c>
      <c r="G412" s="57"/>
      <c r="H412" s="10">
        <v>0</v>
      </c>
      <c r="J412" s="4"/>
      <c r="K412" s="4"/>
      <c r="L412" s="4"/>
      <c r="M412" s="4"/>
      <c r="N412" s="4"/>
      <c r="O412" s="4"/>
    </row>
    <row r="413" spans="1:15" ht="11.65" customHeight="1" x14ac:dyDescent="0.2">
      <c r="A413" s="49">
        <f t="shared" ca="1" si="10"/>
        <v>413</v>
      </c>
      <c r="C413" s="56"/>
      <c r="D413" s="3"/>
      <c r="E413" s="3"/>
      <c r="F413" s="3" t="s">
        <v>251</v>
      </c>
      <c r="G413" s="57"/>
      <c r="H413" s="10">
        <v>0</v>
      </c>
      <c r="J413" s="4"/>
      <c r="K413" s="4"/>
      <c r="L413" s="4"/>
      <c r="M413" s="4"/>
      <c r="N413" s="4"/>
      <c r="O413" s="4"/>
    </row>
    <row r="414" spans="1:15" ht="11.65" customHeight="1" x14ac:dyDescent="0.2">
      <c r="A414" s="49">
        <f t="shared" ca="1" si="10"/>
        <v>414</v>
      </c>
      <c r="C414" s="56"/>
      <c r="D414" s="3"/>
      <c r="E414" s="3"/>
      <c r="F414" s="3" t="s">
        <v>24</v>
      </c>
      <c r="G414" s="57"/>
      <c r="H414" s="10">
        <v>968740.73639459198</v>
      </c>
      <c r="J414" s="4"/>
      <c r="K414" s="4"/>
      <c r="L414" s="4"/>
      <c r="M414" s="4"/>
      <c r="N414" s="4"/>
      <c r="O414" s="4"/>
    </row>
    <row r="415" spans="1:15" ht="11.65" customHeight="1" x14ac:dyDescent="0.2">
      <c r="A415" s="49">
        <f t="shared" ca="1" si="10"/>
        <v>415</v>
      </c>
      <c r="C415" s="56"/>
      <c r="D415" s="3"/>
      <c r="E415" s="3"/>
      <c r="F415" s="3"/>
      <c r="G415" s="57" t="s">
        <v>32</v>
      </c>
      <c r="H415" s="12">
        <f>SUBTOTAL(9,H409:H414)</f>
        <v>968740.73639459198</v>
      </c>
      <c r="J415" s="4"/>
      <c r="K415" s="4"/>
      <c r="L415" s="4"/>
      <c r="M415" s="4"/>
      <c r="N415" s="4"/>
      <c r="O415" s="4"/>
    </row>
    <row r="416" spans="1:15" ht="11.65" customHeight="1" x14ac:dyDescent="0.2">
      <c r="A416" s="49">
        <f t="shared" ca="1" si="10"/>
        <v>416</v>
      </c>
      <c r="C416" s="56"/>
      <c r="D416" s="3"/>
      <c r="E416" s="3"/>
      <c r="F416" s="3"/>
      <c r="G416" s="57"/>
      <c r="H416" s="2"/>
      <c r="J416" s="4"/>
      <c r="K416" s="4"/>
      <c r="L416" s="4"/>
      <c r="M416" s="4"/>
      <c r="N416" s="4"/>
      <c r="O416" s="4"/>
    </row>
    <row r="417" spans="1:15" ht="11.65" customHeight="1" x14ac:dyDescent="0.2">
      <c r="A417" s="49">
        <f t="shared" ca="1" si="10"/>
        <v>417</v>
      </c>
      <c r="C417" s="56" t="s">
        <v>79</v>
      </c>
      <c r="D417" s="3" t="s">
        <v>80</v>
      </c>
      <c r="E417" s="3"/>
      <c r="F417" s="3"/>
      <c r="G417" s="57"/>
      <c r="H417" s="2"/>
      <c r="J417" s="4"/>
      <c r="K417" s="4"/>
      <c r="L417" s="4"/>
      <c r="M417" s="4"/>
      <c r="N417" s="4"/>
      <c r="O417" s="4"/>
    </row>
    <row r="418" spans="1:15" ht="11.65" customHeight="1" x14ac:dyDescent="0.2">
      <c r="A418" s="49">
        <f t="shared" ca="1" si="10"/>
        <v>418</v>
      </c>
      <c r="C418" s="56"/>
      <c r="D418" s="3"/>
      <c r="E418" s="3"/>
      <c r="F418" s="3" t="s">
        <v>24</v>
      </c>
      <c r="G418" s="57"/>
      <c r="H418" s="10">
        <v>79318864.709310308</v>
      </c>
      <c r="J418" s="4"/>
      <c r="K418" s="4"/>
      <c r="L418" s="4"/>
      <c r="M418" s="4"/>
      <c r="N418" s="4"/>
      <c r="O418" s="4"/>
    </row>
    <row r="419" spans="1:15" ht="11.65" customHeight="1" x14ac:dyDescent="0.2">
      <c r="A419" s="49">
        <f t="shared" ca="1" si="10"/>
        <v>419</v>
      </c>
      <c r="C419" s="56"/>
      <c r="D419" s="3"/>
      <c r="E419" s="3"/>
      <c r="F419" s="3" t="s">
        <v>249</v>
      </c>
      <c r="G419" s="57"/>
      <c r="H419" s="10">
        <v>0</v>
      </c>
      <c r="J419" s="4"/>
      <c r="K419" s="4"/>
      <c r="L419" s="4"/>
      <c r="M419" s="4"/>
      <c r="N419" s="4"/>
      <c r="O419" s="4"/>
    </row>
    <row r="420" spans="1:15" ht="11.65" customHeight="1" x14ac:dyDescent="0.2">
      <c r="A420" s="49">
        <f t="shared" ca="1" si="10"/>
        <v>420</v>
      </c>
      <c r="C420" s="56"/>
      <c r="D420" s="3"/>
      <c r="E420" s="3"/>
      <c r="F420" s="3" t="s">
        <v>251</v>
      </c>
      <c r="G420" s="57"/>
      <c r="H420" s="10">
        <v>0</v>
      </c>
      <c r="J420" s="4"/>
      <c r="K420" s="4"/>
      <c r="L420" s="4"/>
      <c r="M420" s="4"/>
      <c r="N420" s="4"/>
      <c r="O420" s="4"/>
    </row>
    <row r="421" spans="1:15" ht="11.65" customHeight="1" x14ac:dyDescent="0.2">
      <c r="A421" s="49">
        <f t="shared" ca="1" si="10"/>
        <v>421</v>
      </c>
      <c r="C421" s="56"/>
      <c r="D421" s="3"/>
      <c r="E421" s="3"/>
      <c r="F421" s="3"/>
      <c r="G421" s="57"/>
      <c r="H421" s="12">
        <f>SUBTOTAL(9,H417:H420)</f>
        <v>79318864.709310308</v>
      </c>
      <c r="J421" s="4"/>
      <c r="K421" s="4"/>
      <c r="L421" s="4"/>
      <c r="M421" s="4"/>
      <c r="N421" s="4"/>
      <c r="O421" s="4"/>
    </row>
    <row r="422" spans="1:15" ht="11.65" customHeight="1" x14ac:dyDescent="0.2">
      <c r="A422" s="49">
        <f t="shared" ca="1" si="10"/>
        <v>422</v>
      </c>
      <c r="C422" s="56"/>
      <c r="D422" s="3"/>
      <c r="E422" s="3"/>
      <c r="F422" s="3"/>
      <c r="G422" s="57"/>
      <c r="H422" s="2"/>
      <c r="J422" s="4"/>
      <c r="K422" s="4"/>
      <c r="L422" s="4"/>
      <c r="M422" s="4"/>
      <c r="N422" s="4"/>
      <c r="O422" s="4"/>
    </row>
    <row r="423" spans="1:15" ht="11.65" customHeight="1" x14ac:dyDescent="0.2">
      <c r="A423" s="49">
        <f t="shared" ca="1" si="10"/>
        <v>423</v>
      </c>
      <c r="C423" s="56" t="s">
        <v>81</v>
      </c>
      <c r="D423" s="3" t="s">
        <v>82</v>
      </c>
      <c r="E423" s="3"/>
      <c r="F423" s="3"/>
      <c r="G423" s="57"/>
      <c r="H423" s="2"/>
      <c r="J423" s="4"/>
      <c r="K423" s="4"/>
      <c r="L423" s="4"/>
      <c r="M423" s="4"/>
      <c r="N423" s="4"/>
      <c r="O423" s="4"/>
    </row>
    <row r="424" spans="1:15" ht="11.65" customHeight="1" x14ac:dyDescent="0.2">
      <c r="A424" s="49">
        <f t="shared" ca="1" si="10"/>
        <v>424</v>
      </c>
      <c r="C424" s="56"/>
      <c r="D424" s="3"/>
      <c r="E424" s="3"/>
      <c r="F424" s="3" t="s">
        <v>24</v>
      </c>
      <c r="G424" s="57"/>
      <c r="H424" s="10">
        <v>0</v>
      </c>
      <c r="J424" s="4"/>
      <c r="K424" s="4"/>
      <c r="L424" s="4"/>
      <c r="M424" s="4"/>
      <c r="N424" s="4"/>
      <c r="O424" s="4"/>
    </row>
    <row r="425" spans="1:15" ht="11.65" customHeight="1" x14ac:dyDescent="0.2">
      <c r="A425" s="49">
        <f t="shared" ca="1" si="10"/>
        <v>425</v>
      </c>
      <c r="C425" s="56"/>
      <c r="D425" s="3"/>
      <c r="E425" s="3"/>
      <c r="F425" s="3"/>
      <c r="G425" s="57"/>
      <c r="H425" s="12">
        <f>SUBTOTAL(9,H422:H424)</f>
        <v>0</v>
      </c>
      <c r="J425" s="4"/>
      <c r="K425" s="4"/>
      <c r="L425" s="4"/>
      <c r="M425" s="4"/>
      <c r="N425" s="4"/>
      <c r="O425" s="4"/>
    </row>
    <row r="426" spans="1:15" ht="11.65" customHeight="1" x14ac:dyDescent="0.2">
      <c r="A426" s="49">
        <f t="shared" ca="1" si="10"/>
        <v>426</v>
      </c>
      <c r="C426" s="56"/>
      <c r="D426" s="3"/>
      <c r="E426" s="3"/>
      <c r="F426" s="3"/>
      <c r="G426" s="57"/>
      <c r="H426" s="2"/>
      <c r="J426" s="11"/>
      <c r="K426" s="11"/>
      <c r="L426" s="11"/>
      <c r="M426" s="11"/>
      <c r="N426" s="11"/>
      <c r="O426" s="11"/>
    </row>
    <row r="427" spans="1:15" ht="11.65" customHeight="1" thickBot="1" x14ac:dyDescent="0.25">
      <c r="A427" s="49">
        <f t="shared" ca="1" si="10"/>
        <v>427</v>
      </c>
      <c r="C427" s="63" t="s">
        <v>83</v>
      </c>
      <c r="D427" s="3"/>
      <c r="E427" s="3"/>
      <c r="F427" s="3"/>
      <c r="G427" s="57" t="s">
        <v>32</v>
      </c>
      <c r="H427" s="13">
        <f>SUBTOTAL(9,H339:H426)</f>
        <v>623942846.33533442</v>
      </c>
      <c r="J427" s="4"/>
      <c r="K427" s="4"/>
      <c r="L427" s="4"/>
      <c r="M427" s="4"/>
      <c r="N427" s="4"/>
      <c r="O427" s="4"/>
    </row>
    <row r="428" spans="1:15" ht="11.65" customHeight="1" thickTop="1" x14ac:dyDescent="0.2">
      <c r="A428" s="49">
        <f t="shared" ca="1" si="10"/>
        <v>428</v>
      </c>
      <c r="C428" s="56" t="s">
        <v>84</v>
      </c>
      <c r="D428" s="3"/>
      <c r="E428" s="3"/>
      <c r="F428" s="3"/>
      <c r="G428" s="57"/>
      <c r="H428" s="2"/>
      <c r="J428" s="4"/>
      <c r="K428" s="4"/>
      <c r="L428" s="4"/>
      <c r="M428" s="4"/>
      <c r="N428" s="4"/>
      <c r="O428" s="4"/>
    </row>
    <row r="429" spans="1:15" ht="11.65" customHeight="1" x14ac:dyDescent="0.2">
      <c r="A429" s="49">
        <f t="shared" ca="1" si="10"/>
        <v>429</v>
      </c>
      <c r="C429" s="56"/>
      <c r="D429" s="3"/>
      <c r="E429" s="3" t="s">
        <v>253</v>
      </c>
      <c r="F429" s="3"/>
      <c r="G429" s="57"/>
      <c r="H429" s="10">
        <f>SUMIFS($H$339:$H$425,$F$339:$F$425,E429)</f>
        <v>0</v>
      </c>
      <c r="J429" s="4"/>
      <c r="K429" s="4"/>
      <c r="L429" s="4"/>
      <c r="M429" s="4"/>
      <c r="N429" s="4"/>
      <c r="O429" s="4"/>
    </row>
    <row r="430" spans="1:15" ht="11.65" customHeight="1" x14ac:dyDescent="0.2">
      <c r="A430" s="49">
        <f t="shared" ca="1" si="10"/>
        <v>430</v>
      </c>
      <c r="C430" s="56"/>
      <c r="D430" s="3"/>
      <c r="E430" s="3" t="s">
        <v>256</v>
      </c>
      <c r="F430" s="3"/>
      <c r="G430" s="57"/>
      <c r="H430" s="10">
        <f>SUMIFS($H$339:$H$425,$F$339:$F$425,E430)</f>
        <v>0</v>
      </c>
      <c r="J430" s="4"/>
      <c r="K430" s="4"/>
      <c r="L430" s="4"/>
      <c r="M430" s="4"/>
      <c r="N430" s="4"/>
      <c r="O430" s="4"/>
    </row>
    <row r="431" spans="1:15" ht="11.65" customHeight="1" x14ac:dyDescent="0.2">
      <c r="A431" s="49">
        <f t="shared" ca="1" si="10"/>
        <v>431</v>
      </c>
      <c r="C431" s="56"/>
      <c r="D431" s="3"/>
      <c r="E431" s="3" t="s">
        <v>249</v>
      </c>
      <c r="F431" s="3"/>
      <c r="G431" s="57"/>
      <c r="H431" s="10">
        <f>SUMIFS($H$339:$H$425,$F$339:$F$425,E431)</f>
        <v>436598.22588595841</v>
      </c>
      <c r="J431" s="4"/>
      <c r="K431" s="4"/>
      <c r="L431" s="4"/>
      <c r="M431" s="4"/>
      <c r="N431" s="4"/>
      <c r="O431" s="4"/>
    </row>
    <row r="432" spans="1:15" ht="11.65" customHeight="1" x14ac:dyDescent="0.2">
      <c r="A432" s="49">
        <f t="shared" ca="1" si="10"/>
        <v>432</v>
      </c>
      <c r="C432" s="56"/>
      <c r="D432" s="3"/>
      <c r="E432" s="3" t="s">
        <v>251</v>
      </c>
      <c r="F432" s="3"/>
      <c r="G432" s="57"/>
      <c r="H432" s="10">
        <f>SUMIFS($H$339:$H$425,$F$339:$F$425,E432)</f>
        <v>0</v>
      </c>
      <c r="J432" s="4"/>
      <c r="K432" s="4"/>
      <c r="L432" s="4"/>
      <c r="M432" s="4"/>
      <c r="N432" s="4"/>
      <c r="O432" s="4"/>
    </row>
    <row r="433" spans="1:15" ht="11.65" customHeight="1" x14ac:dyDescent="0.2">
      <c r="A433" s="49">
        <f t="shared" ca="1" si="10"/>
        <v>433</v>
      </c>
      <c r="C433" s="56"/>
      <c r="D433" s="3"/>
      <c r="E433" s="58" t="s">
        <v>24</v>
      </c>
      <c r="F433" s="3"/>
      <c r="G433" s="57"/>
      <c r="H433" s="10">
        <f>SUMIFS($H$339:$H$425,$F$339:$F$425,E433)</f>
        <v>623506248.10944843</v>
      </c>
      <c r="J433" s="4"/>
      <c r="K433" s="4"/>
      <c r="L433" s="4"/>
      <c r="M433" s="4"/>
      <c r="N433" s="4"/>
      <c r="O433" s="4"/>
    </row>
    <row r="434" spans="1:15" ht="11.65" customHeight="1" thickBot="1" x14ac:dyDescent="0.25">
      <c r="A434" s="49">
        <f t="shared" ca="1" si="10"/>
        <v>434</v>
      </c>
      <c r="C434" s="56" t="s">
        <v>85</v>
      </c>
      <c r="D434" s="3"/>
      <c r="E434" s="3"/>
      <c r="F434" s="3"/>
      <c r="G434" s="57" t="s">
        <v>32</v>
      </c>
      <c r="H434" s="19">
        <f>SUM(H429:H433)</f>
        <v>623942846.33533442</v>
      </c>
      <c r="J434" s="4"/>
      <c r="K434" s="4"/>
      <c r="L434" s="4"/>
      <c r="M434" s="4"/>
      <c r="N434" s="4"/>
      <c r="O434" s="4"/>
    </row>
    <row r="435" spans="1:15" ht="11.65" customHeight="1" thickTop="1" x14ac:dyDescent="0.2">
      <c r="A435" s="49">
        <f t="shared" ca="1" si="10"/>
        <v>435</v>
      </c>
      <c r="C435" s="56">
        <v>360</v>
      </c>
      <c r="D435" s="3" t="s">
        <v>31</v>
      </c>
      <c r="E435" s="3"/>
      <c r="F435" s="3"/>
      <c r="G435" s="57"/>
      <c r="H435" s="2"/>
      <c r="J435" s="4"/>
      <c r="K435" s="4"/>
      <c r="L435" s="4"/>
      <c r="M435" s="4"/>
      <c r="N435" s="4"/>
      <c r="O435" s="4"/>
    </row>
    <row r="436" spans="1:15" ht="11.65" customHeight="1" x14ac:dyDescent="0.2">
      <c r="A436" s="49">
        <f t="shared" ca="1" si="10"/>
        <v>436</v>
      </c>
      <c r="C436" s="56"/>
      <c r="D436" s="3"/>
      <c r="E436" s="3"/>
      <c r="F436" s="3" t="s">
        <v>193</v>
      </c>
      <c r="G436" s="57"/>
      <c r="H436" s="10">
        <v>1870665.46</v>
      </c>
      <c r="J436" s="4"/>
      <c r="K436" s="4"/>
      <c r="L436" s="4"/>
      <c r="M436" s="4"/>
      <c r="N436" s="4"/>
      <c r="O436" s="4"/>
    </row>
    <row r="437" spans="1:15" ht="11.65" customHeight="1" x14ac:dyDescent="0.2">
      <c r="A437" s="49">
        <f t="shared" ca="1" si="10"/>
        <v>437</v>
      </c>
      <c r="C437" s="56"/>
      <c r="D437" s="3"/>
      <c r="E437" s="3"/>
      <c r="F437" s="3"/>
      <c r="G437" s="57" t="s">
        <v>32</v>
      </c>
      <c r="H437" s="12">
        <f>SUBTOTAL(9,H436)</f>
        <v>1870665.46</v>
      </c>
      <c r="J437" s="4"/>
      <c r="K437" s="4"/>
      <c r="L437" s="4"/>
      <c r="M437" s="4"/>
      <c r="N437" s="4"/>
      <c r="O437" s="4"/>
    </row>
    <row r="438" spans="1:15" ht="11.65" customHeight="1" x14ac:dyDescent="0.2">
      <c r="A438" s="49">
        <f t="shared" ca="1" si="10"/>
        <v>438</v>
      </c>
      <c r="C438" s="56"/>
      <c r="D438" s="3"/>
      <c r="E438" s="3"/>
      <c r="F438" s="3"/>
      <c r="G438" s="57"/>
      <c r="H438" s="2"/>
      <c r="J438" s="4"/>
      <c r="K438" s="4"/>
      <c r="L438" s="4"/>
      <c r="M438" s="4"/>
      <c r="N438" s="4"/>
      <c r="O438" s="4"/>
    </row>
    <row r="439" spans="1:15" ht="11.65" customHeight="1" x14ac:dyDescent="0.2">
      <c r="A439" s="49">
        <f t="shared" ca="1" si="10"/>
        <v>439</v>
      </c>
      <c r="C439" s="56">
        <v>361</v>
      </c>
      <c r="D439" s="3" t="s">
        <v>33</v>
      </c>
      <c r="E439" s="3"/>
      <c r="F439" s="3"/>
      <c r="G439" s="57"/>
      <c r="H439" s="2"/>
      <c r="J439" s="4"/>
      <c r="K439" s="4"/>
      <c r="L439" s="4"/>
      <c r="M439" s="4"/>
      <c r="N439" s="4"/>
      <c r="O439" s="4"/>
    </row>
    <row r="440" spans="1:15" ht="11.65" customHeight="1" x14ac:dyDescent="0.2">
      <c r="A440" s="49">
        <f t="shared" ca="1" si="10"/>
        <v>440</v>
      </c>
      <c r="C440" s="56"/>
      <c r="D440" s="3"/>
      <c r="E440" s="3"/>
      <c r="F440" s="3" t="s">
        <v>193</v>
      </c>
      <c r="G440" s="57"/>
      <c r="H440" s="10">
        <v>7172736.1100000003</v>
      </c>
      <c r="J440" s="4"/>
      <c r="K440" s="4"/>
      <c r="L440" s="4"/>
      <c r="M440" s="4"/>
      <c r="N440" s="4"/>
      <c r="O440" s="4"/>
    </row>
    <row r="441" spans="1:15" ht="11.65" customHeight="1" x14ac:dyDescent="0.2">
      <c r="A441" s="49">
        <f t="shared" ca="1" si="10"/>
        <v>441</v>
      </c>
      <c r="C441" s="56"/>
      <c r="D441" s="3"/>
      <c r="E441" s="3"/>
      <c r="F441" s="3"/>
      <c r="G441" s="57" t="s">
        <v>32</v>
      </c>
      <c r="H441" s="12">
        <f>SUBTOTAL(9,H440)</f>
        <v>7172736.1100000003</v>
      </c>
      <c r="J441" s="4"/>
      <c r="K441" s="4"/>
      <c r="L441" s="4"/>
      <c r="M441" s="4"/>
      <c r="N441" s="4"/>
      <c r="O441" s="4"/>
    </row>
    <row r="442" spans="1:15" ht="11.65" customHeight="1" x14ac:dyDescent="0.2">
      <c r="A442" s="49">
        <f t="shared" ca="1" si="10"/>
        <v>442</v>
      </c>
      <c r="C442" s="56"/>
      <c r="D442" s="3"/>
      <c r="E442" s="3"/>
      <c r="F442" s="3"/>
      <c r="G442" s="57"/>
      <c r="H442" s="2"/>
      <c r="J442" s="4"/>
      <c r="K442" s="4"/>
      <c r="L442" s="4"/>
      <c r="M442" s="4"/>
      <c r="N442" s="4"/>
      <c r="O442" s="4"/>
    </row>
    <row r="443" spans="1:15" ht="11.65" customHeight="1" x14ac:dyDescent="0.2">
      <c r="A443" s="49">
        <f t="shared" ca="1" si="10"/>
        <v>443</v>
      </c>
      <c r="C443" s="56">
        <v>362</v>
      </c>
      <c r="D443" s="3" t="s">
        <v>25</v>
      </c>
      <c r="E443" s="3"/>
      <c r="F443" s="3"/>
      <c r="G443" s="57"/>
      <c r="H443" s="2"/>
      <c r="J443" s="4"/>
      <c r="K443" s="4"/>
      <c r="L443" s="4"/>
      <c r="M443" s="4"/>
      <c r="N443" s="4"/>
      <c r="O443" s="4"/>
    </row>
    <row r="444" spans="1:15" ht="11.65" customHeight="1" x14ac:dyDescent="0.2">
      <c r="A444" s="49">
        <f t="shared" ca="1" si="10"/>
        <v>444</v>
      </c>
      <c r="C444" s="56"/>
      <c r="D444" s="3"/>
      <c r="E444" s="3"/>
      <c r="F444" s="3" t="s">
        <v>193</v>
      </c>
      <c r="G444" s="57"/>
      <c r="H444" s="10">
        <v>79784196.650000006</v>
      </c>
      <c r="J444" s="4"/>
      <c r="K444" s="4"/>
      <c r="L444" s="4"/>
      <c r="M444" s="4"/>
      <c r="N444" s="4"/>
      <c r="O444" s="4"/>
    </row>
    <row r="445" spans="1:15" ht="11.65" customHeight="1" x14ac:dyDescent="0.2">
      <c r="A445" s="49">
        <f t="shared" ca="1" si="10"/>
        <v>445</v>
      </c>
      <c r="C445" s="56"/>
      <c r="D445" s="3"/>
      <c r="E445" s="3"/>
      <c r="F445" s="3"/>
      <c r="G445" s="57" t="s">
        <v>32</v>
      </c>
      <c r="H445" s="12">
        <f>SUBTOTAL(9,H444)</f>
        <v>79784196.650000006</v>
      </c>
      <c r="J445" s="4"/>
      <c r="K445" s="4"/>
      <c r="L445" s="4"/>
      <c r="M445" s="4"/>
      <c r="N445" s="4"/>
      <c r="O445" s="4"/>
    </row>
    <row r="446" spans="1:15" ht="11.65" customHeight="1" x14ac:dyDescent="0.2">
      <c r="A446" s="49">
        <f t="shared" ref="A446:A509" ca="1" si="11">OFFSET(A446,-1,)+1</f>
        <v>446</v>
      </c>
      <c r="C446" s="56"/>
      <c r="D446" s="3"/>
      <c r="E446" s="3"/>
      <c r="F446" s="3"/>
      <c r="G446" s="57"/>
      <c r="H446" s="2"/>
      <c r="J446" s="4"/>
      <c r="K446" s="4"/>
      <c r="L446" s="4"/>
      <c r="M446" s="4"/>
      <c r="N446" s="4"/>
      <c r="O446" s="4"/>
    </row>
    <row r="447" spans="1:15" ht="11.65" customHeight="1" x14ac:dyDescent="0.2">
      <c r="A447" s="49">
        <f t="shared" ca="1" si="11"/>
        <v>447</v>
      </c>
      <c r="C447" s="56">
        <v>363</v>
      </c>
      <c r="D447" s="3" t="s">
        <v>26</v>
      </c>
      <c r="E447" s="3"/>
      <c r="F447" s="3"/>
      <c r="G447" s="57"/>
      <c r="H447" s="2"/>
      <c r="J447" s="4"/>
      <c r="K447" s="4"/>
      <c r="L447" s="4"/>
      <c r="M447" s="4"/>
      <c r="N447" s="4"/>
      <c r="O447" s="4"/>
    </row>
    <row r="448" spans="1:15" ht="11.65" customHeight="1" x14ac:dyDescent="0.2">
      <c r="A448" s="49">
        <f t="shared" ca="1" si="11"/>
        <v>448</v>
      </c>
      <c r="C448" s="56"/>
      <c r="D448" s="3"/>
      <c r="E448" s="3"/>
      <c r="F448" s="3" t="s">
        <v>193</v>
      </c>
      <c r="G448" s="57"/>
      <c r="H448" s="10">
        <v>0</v>
      </c>
      <c r="J448" s="4"/>
      <c r="K448" s="4"/>
      <c r="L448" s="4"/>
      <c r="M448" s="4"/>
      <c r="N448" s="4"/>
      <c r="O448" s="4"/>
    </row>
    <row r="449" spans="1:15" ht="11.65" customHeight="1" x14ac:dyDescent="0.2">
      <c r="A449" s="49">
        <f t="shared" ca="1" si="11"/>
        <v>449</v>
      </c>
      <c r="C449" s="56"/>
      <c r="D449" s="3"/>
      <c r="E449" s="3"/>
      <c r="F449" s="3"/>
      <c r="G449" s="57" t="s">
        <v>32</v>
      </c>
      <c r="H449" s="12">
        <f>SUBTOTAL(9,H448)</f>
        <v>0</v>
      </c>
      <c r="J449" s="4"/>
      <c r="K449" s="4"/>
      <c r="L449" s="4"/>
      <c r="M449" s="4"/>
      <c r="N449" s="4"/>
      <c r="O449" s="4"/>
    </row>
    <row r="450" spans="1:15" ht="11.65" customHeight="1" x14ac:dyDescent="0.2">
      <c r="A450" s="49">
        <f t="shared" ca="1" si="11"/>
        <v>450</v>
      </c>
      <c r="C450" s="56"/>
      <c r="D450" s="3"/>
      <c r="E450" s="3"/>
      <c r="F450" s="3"/>
      <c r="G450" s="57"/>
      <c r="H450" s="2"/>
      <c r="J450" s="4"/>
      <c r="K450" s="4"/>
      <c r="L450" s="4"/>
      <c r="M450" s="4"/>
      <c r="N450" s="4"/>
      <c r="O450" s="4"/>
    </row>
    <row r="451" spans="1:15" ht="11.65" customHeight="1" x14ac:dyDescent="0.2">
      <c r="A451" s="49">
        <f t="shared" ca="1" si="11"/>
        <v>451</v>
      </c>
      <c r="C451" s="56">
        <v>364</v>
      </c>
      <c r="D451" s="3" t="s">
        <v>86</v>
      </c>
      <c r="E451" s="3"/>
      <c r="F451" s="3"/>
      <c r="G451" s="57"/>
      <c r="H451" s="2"/>
      <c r="J451" s="4"/>
      <c r="K451" s="4"/>
      <c r="L451" s="4"/>
      <c r="M451" s="4"/>
      <c r="N451" s="4"/>
      <c r="O451" s="4"/>
    </row>
    <row r="452" spans="1:15" ht="11.65" customHeight="1" x14ac:dyDescent="0.2">
      <c r="A452" s="49">
        <f t="shared" ca="1" si="11"/>
        <v>452</v>
      </c>
      <c r="C452" s="56"/>
      <c r="D452" s="3"/>
      <c r="E452" s="3"/>
      <c r="F452" s="3" t="s">
        <v>193</v>
      </c>
      <c r="G452" s="57"/>
      <c r="H452" s="10">
        <v>119602988.09999999</v>
      </c>
      <c r="J452" s="4"/>
      <c r="K452" s="4"/>
      <c r="L452" s="4"/>
      <c r="M452" s="4"/>
      <c r="N452" s="4"/>
      <c r="O452" s="4"/>
    </row>
    <row r="453" spans="1:15" ht="11.65" customHeight="1" x14ac:dyDescent="0.2">
      <c r="A453" s="49">
        <f t="shared" ca="1" si="11"/>
        <v>453</v>
      </c>
      <c r="C453" s="56"/>
      <c r="D453" s="3"/>
      <c r="E453" s="3"/>
      <c r="F453" s="3"/>
      <c r="G453" s="57" t="s">
        <v>32</v>
      </c>
      <c r="H453" s="12">
        <f>SUBTOTAL(9,H452)</f>
        <v>119602988.09999999</v>
      </c>
      <c r="J453" s="4"/>
      <c r="K453" s="4"/>
      <c r="L453" s="4"/>
      <c r="M453" s="4"/>
      <c r="N453" s="4"/>
      <c r="O453" s="4"/>
    </row>
    <row r="454" spans="1:15" ht="11.65" customHeight="1" x14ac:dyDescent="0.2">
      <c r="A454" s="49">
        <f t="shared" ca="1" si="11"/>
        <v>454</v>
      </c>
      <c r="C454" s="56"/>
      <c r="D454" s="3"/>
      <c r="E454" s="3"/>
      <c r="F454" s="3"/>
      <c r="G454" s="57"/>
      <c r="H454" s="2"/>
      <c r="J454" s="4"/>
      <c r="K454" s="4"/>
      <c r="L454" s="4"/>
      <c r="M454" s="4"/>
      <c r="N454" s="4"/>
      <c r="O454" s="4"/>
    </row>
    <row r="455" spans="1:15" ht="11.65" customHeight="1" x14ac:dyDescent="0.2">
      <c r="A455" s="49">
        <f t="shared" ca="1" si="11"/>
        <v>455</v>
      </c>
      <c r="C455" s="56">
        <v>365</v>
      </c>
      <c r="D455" s="3" t="s">
        <v>87</v>
      </c>
      <c r="E455" s="3"/>
      <c r="F455" s="3"/>
      <c r="G455" s="57"/>
      <c r="H455" s="2"/>
      <c r="J455" s="4"/>
      <c r="K455" s="4"/>
      <c r="L455" s="4"/>
      <c r="M455" s="4"/>
      <c r="N455" s="4"/>
      <c r="O455" s="4"/>
    </row>
    <row r="456" spans="1:15" ht="11.65" customHeight="1" x14ac:dyDescent="0.2">
      <c r="A456" s="49">
        <f t="shared" ca="1" si="11"/>
        <v>456</v>
      </c>
      <c r="C456" s="56"/>
      <c r="D456" s="3"/>
      <c r="E456" s="3"/>
      <c r="F456" s="3" t="s">
        <v>193</v>
      </c>
      <c r="G456" s="57"/>
      <c r="H456" s="10">
        <v>84473779.719999999</v>
      </c>
      <c r="J456" s="4"/>
      <c r="K456" s="4"/>
      <c r="L456" s="4"/>
      <c r="M456" s="4"/>
      <c r="N456" s="4"/>
      <c r="O456" s="4"/>
    </row>
    <row r="457" spans="1:15" ht="11.65" customHeight="1" x14ac:dyDescent="0.2">
      <c r="A457" s="49">
        <f t="shared" ca="1" si="11"/>
        <v>457</v>
      </c>
      <c r="C457" s="56"/>
      <c r="D457" s="3"/>
      <c r="E457" s="3"/>
      <c r="F457" s="3"/>
      <c r="G457" s="57" t="s">
        <v>32</v>
      </c>
      <c r="H457" s="12">
        <f>SUBTOTAL(9,H456)</f>
        <v>84473779.719999999</v>
      </c>
      <c r="J457" s="4"/>
      <c r="K457" s="4"/>
      <c r="L457" s="4"/>
      <c r="M457" s="4"/>
      <c r="N457" s="4"/>
      <c r="O457" s="4"/>
    </row>
    <row r="458" spans="1:15" ht="11.65" customHeight="1" x14ac:dyDescent="0.2">
      <c r="A458" s="49">
        <f t="shared" ca="1" si="11"/>
        <v>458</v>
      </c>
      <c r="C458" s="56"/>
      <c r="D458" s="3"/>
      <c r="E458" s="3"/>
      <c r="F458" s="3"/>
      <c r="G458" s="57"/>
      <c r="H458" s="2"/>
      <c r="J458" s="4"/>
      <c r="K458" s="4"/>
      <c r="L458" s="4"/>
      <c r="M458" s="4"/>
      <c r="N458" s="4"/>
      <c r="O458" s="4"/>
    </row>
    <row r="459" spans="1:15" ht="11.65" customHeight="1" x14ac:dyDescent="0.2">
      <c r="A459" s="49">
        <f t="shared" ca="1" si="11"/>
        <v>459</v>
      </c>
      <c r="C459" s="56">
        <v>366</v>
      </c>
      <c r="D459" s="3" t="s">
        <v>76</v>
      </c>
      <c r="E459" s="3"/>
      <c r="F459" s="3"/>
      <c r="G459" s="57"/>
      <c r="H459" s="2"/>
      <c r="J459" s="4"/>
      <c r="K459" s="4"/>
      <c r="L459" s="4"/>
      <c r="M459" s="4"/>
      <c r="N459" s="4"/>
      <c r="O459" s="4"/>
    </row>
    <row r="460" spans="1:15" ht="11.65" customHeight="1" x14ac:dyDescent="0.2">
      <c r="A460" s="49">
        <f t="shared" ca="1" si="11"/>
        <v>460</v>
      </c>
      <c r="C460" s="56"/>
      <c r="D460" s="3"/>
      <c r="E460" s="3"/>
      <c r="F460" s="3" t="s">
        <v>193</v>
      </c>
      <c r="G460" s="57"/>
      <c r="H460" s="10">
        <v>20701312.710000001</v>
      </c>
      <c r="J460" s="4"/>
      <c r="K460" s="4"/>
      <c r="L460" s="4"/>
      <c r="M460" s="4"/>
      <c r="N460" s="4"/>
      <c r="O460" s="4"/>
    </row>
    <row r="461" spans="1:15" ht="11.65" customHeight="1" x14ac:dyDescent="0.2">
      <c r="A461" s="49">
        <f t="shared" ca="1" si="11"/>
        <v>461</v>
      </c>
      <c r="C461" s="56"/>
      <c r="D461" s="3"/>
      <c r="E461" s="3"/>
      <c r="F461" s="3"/>
      <c r="G461" s="57" t="s">
        <v>32</v>
      </c>
      <c r="H461" s="12">
        <f>SUBTOTAL(9,H460)</f>
        <v>20701312.710000001</v>
      </c>
      <c r="J461" s="4"/>
      <c r="K461" s="4"/>
      <c r="L461" s="4"/>
      <c r="M461" s="4"/>
      <c r="N461" s="4"/>
      <c r="O461" s="4"/>
    </row>
    <row r="462" spans="1:15" ht="11.65" customHeight="1" x14ac:dyDescent="0.2">
      <c r="A462" s="49">
        <f t="shared" ca="1" si="11"/>
        <v>462</v>
      </c>
      <c r="C462" s="56"/>
      <c r="D462" s="3"/>
      <c r="E462" s="3"/>
      <c r="F462" s="3"/>
      <c r="G462" s="57"/>
      <c r="H462" s="2"/>
      <c r="J462" s="4"/>
      <c r="K462" s="4"/>
      <c r="L462" s="4"/>
      <c r="M462" s="4"/>
      <c r="N462" s="4"/>
      <c r="O462" s="4"/>
    </row>
    <row r="463" spans="1:15" ht="11.65" customHeight="1" x14ac:dyDescent="0.2">
      <c r="A463" s="49">
        <f t="shared" ca="1" si="11"/>
        <v>463</v>
      </c>
      <c r="C463" s="56"/>
      <c r="D463" s="3"/>
      <c r="E463" s="3"/>
      <c r="F463" s="3"/>
      <c r="G463" s="57"/>
      <c r="H463" s="2"/>
      <c r="J463" s="15"/>
      <c r="K463" s="15"/>
      <c r="L463" s="15"/>
      <c r="M463" s="15"/>
      <c r="N463" s="15"/>
      <c r="O463" s="15"/>
    </row>
    <row r="464" spans="1:15" ht="11.65" customHeight="1" x14ac:dyDescent="0.2">
      <c r="A464" s="49">
        <f t="shared" ca="1" si="11"/>
        <v>464</v>
      </c>
      <c r="C464" s="56"/>
      <c r="D464" s="3"/>
      <c r="E464" s="58"/>
      <c r="F464" s="3"/>
      <c r="G464" s="57"/>
      <c r="H464" s="14"/>
      <c r="J464" s="17"/>
      <c r="K464" s="17"/>
      <c r="L464" s="17"/>
      <c r="M464" s="17"/>
      <c r="N464" s="17"/>
      <c r="O464" s="17"/>
    </row>
    <row r="465" spans="1:15" ht="11.65" customHeight="1" x14ac:dyDescent="0.2">
      <c r="A465" s="49">
        <f t="shared" ca="1" si="11"/>
        <v>465</v>
      </c>
      <c r="C465" s="59"/>
      <c r="D465" s="60"/>
      <c r="E465" s="61"/>
      <c r="F465" s="60"/>
      <c r="G465" s="62"/>
      <c r="H465" s="16"/>
      <c r="J465" s="4"/>
      <c r="K465" s="4"/>
      <c r="L465" s="4"/>
      <c r="M465" s="4"/>
      <c r="N465" s="4"/>
      <c r="O465" s="4"/>
    </row>
    <row r="466" spans="1:15" ht="11.65" customHeight="1" x14ac:dyDescent="0.2">
      <c r="A466" s="49">
        <f t="shared" ca="1" si="11"/>
        <v>466</v>
      </c>
      <c r="C466" s="56">
        <v>367</v>
      </c>
      <c r="D466" s="3" t="s">
        <v>77</v>
      </c>
      <c r="E466" s="3"/>
      <c r="F466" s="3"/>
      <c r="G466" s="57"/>
      <c r="H466" s="2"/>
      <c r="J466" s="4"/>
      <c r="K466" s="4"/>
      <c r="L466" s="4"/>
      <c r="M466" s="4"/>
      <c r="N466" s="4"/>
      <c r="O466" s="4"/>
    </row>
    <row r="467" spans="1:15" ht="11.65" customHeight="1" x14ac:dyDescent="0.2">
      <c r="A467" s="49">
        <f t="shared" ca="1" si="11"/>
        <v>467</v>
      </c>
      <c r="C467" s="56"/>
      <c r="D467" s="3"/>
      <c r="E467" s="3"/>
      <c r="F467" s="3" t="s">
        <v>193</v>
      </c>
      <c r="G467" s="57"/>
      <c r="H467" s="10">
        <v>33466685.280000001</v>
      </c>
      <c r="J467" s="4"/>
      <c r="K467" s="4"/>
      <c r="L467" s="4"/>
      <c r="M467" s="4"/>
      <c r="N467" s="4"/>
      <c r="O467" s="4"/>
    </row>
    <row r="468" spans="1:15" ht="11.65" customHeight="1" x14ac:dyDescent="0.2">
      <c r="A468" s="49">
        <f t="shared" ca="1" si="11"/>
        <v>468</v>
      </c>
      <c r="C468" s="56"/>
      <c r="D468" s="3"/>
      <c r="E468" s="3"/>
      <c r="F468" s="3"/>
      <c r="G468" s="57" t="s">
        <v>32</v>
      </c>
      <c r="H468" s="12">
        <f>SUBTOTAL(9,H467)</f>
        <v>33466685.280000001</v>
      </c>
      <c r="J468" s="4"/>
      <c r="K468" s="4"/>
      <c r="L468" s="4"/>
      <c r="M468" s="4"/>
      <c r="N468" s="4"/>
      <c r="O468" s="4"/>
    </row>
    <row r="469" spans="1:15" ht="11.65" customHeight="1" x14ac:dyDescent="0.2">
      <c r="A469" s="49">
        <f t="shared" ca="1" si="11"/>
        <v>469</v>
      </c>
      <c r="C469" s="56"/>
      <c r="D469" s="3"/>
      <c r="E469" s="3"/>
      <c r="F469" s="3"/>
      <c r="G469" s="57"/>
      <c r="H469" s="2"/>
      <c r="J469" s="4"/>
      <c r="K469" s="4"/>
      <c r="L469" s="4"/>
      <c r="M469" s="4"/>
      <c r="N469" s="4"/>
      <c r="O469" s="4"/>
    </row>
    <row r="470" spans="1:15" ht="11.65" customHeight="1" x14ac:dyDescent="0.2">
      <c r="A470" s="49">
        <f t="shared" ca="1" si="11"/>
        <v>470</v>
      </c>
      <c r="C470" s="56">
        <v>368</v>
      </c>
      <c r="D470" s="3" t="s">
        <v>88</v>
      </c>
      <c r="E470" s="3"/>
      <c r="F470" s="3"/>
      <c r="G470" s="57"/>
      <c r="H470" s="2"/>
      <c r="J470" s="4"/>
      <c r="K470" s="4"/>
      <c r="L470" s="4"/>
      <c r="M470" s="4"/>
      <c r="N470" s="4"/>
      <c r="O470" s="4"/>
    </row>
    <row r="471" spans="1:15" ht="11.65" customHeight="1" x14ac:dyDescent="0.2">
      <c r="A471" s="49">
        <f t="shared" ca="1" si="11"/>
        <v>471</v>
      </c>
      <c r="C471" s="56"/>
      <c r="D471" s="3"/>
      <c r="E471" s="3"/>
      <c r="F471" s="3" t="s">
        <v>193</v>
      </c>
      <c r="G471" s="57"/>
      <c r="H471" s="10">
        <v>123349157.15000001</v>
      </c>
      <c r="J471" s="4"/>
      <c r="K471" s="4"/>
      <c r="L471" s="4"/>
      <c r="M471" s="4"/>
      <c r="N471" s="4"/>
      <c r="O471" s="4"/>
    </row>
    <row r="472" spans="1:15" ht="11.65" customHeight="1" x14ac:dyDescent="0.2">
      <c r="A472" s="49">
        <f t="shared" ca="1" si="11"/>
        <v>472</v>
      </c>
      <c r="C472" s="56"/>
      <c r="D472" s="3"/>
      <c r="E472" s="3"/>
      <c r="F472" s="3"/>
      <c r="G472" s="57" t="s">
        <v>32</v>
      </c>
      <c r="H472" s="12">
        <f>SUBTOTAL(9,H471)</f>
        <v>123349157.15000001</v>
      </c>
      <c r="J472" s="4"/>
      <c r="K472" s="4"/>
      <c r="L472" s="4"/>
      <c r="M472" s="4"/>
      <c r="N472" s="4"/>
      <c r="O472" s="4"/>
    </row>
    <row r="473" spans="1:15" ht="11.65" customHeight="1" x14ac:dyDescent="0.2">
      <c r="A473" s="49">
        <f t="shared" ca="1" si="11"/>
        <v>473</v>
      </c>
      <c r="C473" s="56"/>
      <c r="D473" s="3"/>
      <c r="E473" s="3"/>
      <c r="F473" s="3"/>
      <c r="G473" s="57"/>
      <c r="H473" s="2"/>
      <c r="J473" s="4"/>
      <c r="K473" s="4"/>
      <c r="L473" s="4"/>
      <c r="M473" s="4"/>
      <c r="N473" s="4"/>
      <c r="O473" s="4"/>
    </row>
    <row r="474" spans="1:15" ht="11.65" customHeight="1" x14ac:dyDescent="0.2">
      <c r="A474" s="49">
        <f t="shared" ca="1" si="11"/>
        <v>474</v>
      </c>
      <c r="C474" s="56">
        <v>369</v>
      </c>
      <c r="D474" s="3" t="s">
        <v>27</v>
      </c>
      <c r="E474" s="3"/>
      <c r="F474" s="3"/>
      <c r="G474" s="57"/>
      <c r="H474" s="2"/>
      <c r="J474" s="4"/>
      <c r="K474" s="4"/>
      <c r="L474" s="4"/>
      <c r="M474" s="4"/>
      <c r="N474" s="4"/>
      <c r="O474" s="4"/>
    </row>
    <row r="475" spans="1:15" ht="11.65" customHeight="1" x14ac:dyDescent="0.2">
      <c r="A475" s="49">
        <f t="shared" ca="1" si="11"/>
        <v>475</v>
      </c>
      <c r="C475" s="56"/>
      <c r="D475" s="3"/>
      <c r="E475" s="3"/>
      <c r="F475" s="3" t="s">
        <v>193</v>
      </c>
      <c r="G475" s="57"/>
      <c r="H475" s="10">
        <v>73461270.349999994</v>
      </c>
      <c r="J475" s="4"/>
      <c r="K475" s="4"/>
      <c r="L475" s="4"/>
      <c r="M475" s="4"/>
      <c r="N475" s="4"/>
      <c r="O475" s="4"/>
    </row>
    <row r="476" spans="1:15" ht="11.65" customHeight="1" x14ac:dyDescent="0.2">
      <c r="A476" s="49">
        <f t="shared" ca="1" si="11"/>
        <v>476</v>
      </c>
      <c r="C476" s="56"/>
      <c r="D476" s="3"/>
      <c r="E476" s="3"/>
      <c r="F476" s="3"/>
      <c r="G476" s="57" t="s">
        <v>32</v>
      </c>
      <c r="H476" s="12">
        <f>SUBTOTAL(9,H475)</f>
        <v>73461270.349999994</v>
      </c>
      <c r="J476" s="4"/>
      <c r="K476" s="4"/>
      <c r="L476" s="4"/>
      <c r="M476" s="4"/>
      <c r="N476" s="4"/>
      <c r="O476" s="4"/>
    </row>
    <row r="477" spans="1:15" ht="11.65" customHeight="1" x14ac:dyDescent="0.2">
      <c r="A477" s="49">
        <f t="shared" ca="1" si="11"/>
        <v>477</v>
      </c>
      <c r="C477" s="56"/>
      <c r="D477" s="3"/>
      <c r="E477" s="3"/>
      <c r="F477" s="3"/>
      <c r="G477" s="57"/>
      <c r="H477" s="2"/>
      <c r="J477" s="4"/>
      <c r="K477" s="4"/>
      <c r="L477" s="4"/>
      <c r="M477" s="4"/>
      <c r="N477" s="4"/>
      <c r="O477" s="4"/>
    </row>
    <row r="478" spans="1:15" ht="11.65" customHeight="1" x14ac:dyDescent="0.2">
      <c r="A478" s="49">
        <f t="shared" ca="1" si="11"/>
        <v>478</v>
      </c>
      <c r="C478" s="56">
        <v>370</v>
      </c>
      <c r="D478" s="3" t="s">
        <v>28</v>
      </c>
      <c r="E478" s="3"/>
      <c r="F478" s="3"/>
      <c r="G478" s="57"/>
      <c r="H478" s="2"/>
      <c r="J478" s="4"/>
      <c r="K478" s="4"/>
      <c r="L478" s="4"/>
      <c r="M478" s="4"/>
      <c r="N478" s="4"/>
      <c r="O478" s="4"/>
    </row>
    <row r="479" spans="1:15" ht="11.65" customHeight="1" x14ac:dyDescent="0.2">
      <c r="A479" s="49">
        <f t="shared" ca="1" si="11"/>
        <v>479</v>
      </c>
      <c r="C479" s="56"/>
      <c r="D479" s="3"/>
      <c r="E479" s="3"/>
      <c r="F479" s="3" t="s">
        <v>193</v>
      </c>
      <c r="G479" s="57"/>
      <c r="H479" s="10">
        <v>14496983.039999999</v>
      </c>
      <c r="J479" s="4"/>
      <c r="K479" s="4"/>
      <c r="L479" s="4"/>
      <c r="M479" s="4"/>
      <c r="N479" s="4"/>
      <c r="O479" s="4"/>
    </row>
    <row r="480" spans="1:15" ht="11.65" customHeight="1" x14ac:dyDescent="0.2">
      <c r="A480" s="49">
        <f t="shared" ca="1" si="11"/>
        <v>480</v>
      </c>
      <c r="C480" s="56"/>
      <c r="D480" s="3"/>
      <c r="E480" s="3"/>
      <c r="F480" s="3"/>
      <c r="G480" s="57" t="s">
        <v>32</v>
      </c>
      <c r="H480" s="12">
        <f>SUBTOTAL(9,H479)</f>
        <v>14496983.039999999</v>
      </c>
      <c r="J480" s="4"/>
      <c r="K480" s="4"/>
      <c r="L480" s="4"/>
      <c r="M480" s="4"/>
      <c r="N480" s="4"/>
      <c r="O480" s="4"/>
    </row>
    <row r="481" spans="1:15" ht="11.65" customHeight="1" x14ac:dyDescent="0.2">
      <c r="A481" s="49">
        <f t="shared" ca="1" si="11"/>
        <v>481</v>
      </c>
      <c r="C481" s="56"/>
      <c r="D481" s="3"/>
      <c r="E481" s="3"/>
      <c r="F481" s="3"/>
      <c r="G481" s="57"/>
      <c r="H481" s="2"/>
      <c r="J481" s="4"/>
      <c r="K481" s="4"/>
      <c r="L481" s="4"/>
      <c r="M481" s="4"/>
      <c r="N481" s="4"/>
      <c r="O481" s="4"/>
    </row>
    <row r="482" spans="1:15" ht="11.65" customHeight="1" x14ac:dyDescent="0.2">
      <c r="A482" s="49">
        <f t="shared" ca="1" si="11"/>
        <v>482</v>
      </c>
      <c r="C482" s="56">
        <v>371</v>
      </c>
      <c r="D482" s="3" t="s">
        <v>89</v>
      </c>
      <c r="E482" s="3"/>
      <c r="F482" s="3"/>
      <c r="G482" s="57"/>
      <c r="H482" s="2"/>
      <c r="J482" s="4"/>
      <c r="K482" s="4"/>
      <c r="L482" s="4"/>
      <c r="M482" s="4"/>
      <c r="N482" s="4"/>
      <c r="O482" s="4"/>
    </row>
    <row r="483" spans="1:15" ht="11.65" customHeight="1" x14ac:dyDescent="0.2">
      <c r="A483" s="49">
        <f t="shared" ca="1" si="11"/>
        <v>483</v>
      </c>
      <c r="C483" s="56"/>
      <c r="D483" s="3"/>
      <c r="E483" s="3"/>
      <c r="F483" s="3" t="s">
        <v>193</v>
      </c>
      <c r="G483" s="57" t="s">
        <v>0</v>
      </c>
      <c r="H483" s="10">
        <v>514998.35</v>
      </c>
      <c r="J483" s="4"/>
      <c r="K483" s="4"/>
      <c r="L483" s="4"/>
      <c r="M483" s="4"/>
      <c r="N483" s="4"/>
      <c r="O483" s="4"/>
    </row>
    <row r="484" spans="1:15" ht="11.65" customHeight="1" x14ac:dyDescent="0.2">
      <c r="A484" s="49">
        <f t="shared" ca="1" si="11"/>
        <v>484</v>
      </c>
      <c r="C484" s="56"/>
      <c r="D484" s="3"/>
      <c r="E484" s="3"/>
      <c r="F484" s="3"/>
      <c r="G484" s="57" t="s">
        <v>32</v>
      </c>
      <c r="H484" s="12">
        <f>SUBTOTAL(9,H483)</f>
        <v>514998.35</v>
      </c>
      <c r="J484" s="4"/>
      <c r="K484" s="4"/>
      <c r="L484" s="4"/>
      <c r="M484" s="4"/>
      <c r="N484" s="4"/>
      <c r="O484" s="4"/>
    </row>
    <row r="485" spans="1:15" ht="11.65" customHeight="1" x14ac:dyDescent="0.2">
      <c r="A485" s="49">
        <f t="shared" ca="1" si="11"/>
        <v>485</v>
      </c>
      <c r="C485" s="56"/>
      <c r="D485" s="3"/>
      <c r="E485" s="3"/>
      <c r="F485" s="3"/>
      <c r="G485" s="57"/>
      <c r="H485" s="2"/>
      <c r="J485" s="4"/>
      <c r="K485" s="4"/>
      <c r="L485" s="4"/>
      <c r="M485" s="4"/>
      <c r="N485" s="4"/>
      <c r="O485" s="4"/>
    </row>
    <row r="486" spans="1:15" ht="11.65" customHeight="1" x14ac:dyDescent="0.2">
      <c r="A486" s="49">
        <f t="shared" ca="1" si="11"/>
        <v>486</v>
      </c>
      <c r="C486" s="56">
        <v>372</v>
      </c>
      <c r="D486" s="3" t="s">
        <v>29</v>
      </c>
      <c r="E486" s="3"/>
      <c r="F486" s="3"/>
      <c r="G486" s="57"/>
      <c r="H486" s="2"/>
      <c r="J486" s="4"/>
      <c r="K486" s="4"/>
      <c r="L486" s="4"/>
      <c r="M486" s="4"/>
      <c r="N486" s="4"/>
      <c r="O486" s="4"/>
    </row>
    <row r="487" spans="1:15" ht="11.65" customHeight="1" x14ac:dyDescent="0.2">
      <c r="A487" s="49">
        <f t="shared" ca="1" si="11"/>
        <v>487</v>
      </c>
      <c r="C487" s="56"/>
      <c r="D487" s="3"/>
      <c r="E487" s="3"/>
      <c r="F487" s="3" t="s">
        <v>193</v>
      </c>
      <c r="G487" s="57"/>
      <c r="H487" s="10">
        <v>0</v>
      </c>
      <c r="J487" s="4"/>
      <c r="K487" s="4"/>
      <c r="L487" s="4"/>
      <c r="M487" s="4"/>
      <c r="N487" s="4"/>
      <c r="O487" s="4"/>
    </row>
    <row r="488" spans="1:15" ht="11.65" customHeight="1" x14ac:dyDescent="0.2">
      <c r="A488" s="49">
        <f t="shared" ca="1" si="11"/>
        <v>488</v>
      </c>
      <c r="C488" s="56"/>
      <c r="D488" s="3"/>
      <c r="E488" s="3"/>
      <c r="F488" s="3"/>
      <c r="G488" s="57" t="s">
        <v>32</v>
      </c>
      <c r="H488" s="12">
        <f>SUBTOTAL(9,H487)</f>
        <v>0</v>
      </c>
      <c r="J488" s="4"/>
      <c r="K488" s="4"/>
      <c r="L488" s="4"/>
      <c r="M488" s="4"/>
      <c r="N488" s="4"/>
      <c r="O488" s="4"/>
    </row>
    <row r="489" spans="1:15" ht="11.65" customHeight="1" x14ac:dyDescent="0.2">
      <c r="A489" s="49">
        <f t="shared" ca="1" si="11"/>
        <v>489</v>
      </c>
      <c r="C489" s="56"/>
      <c r="D489" s="3"/>
      <c r="E489" s="3"/>
      <c r="F489" s="3"/>
      <c r="G489" s="57"/>
      <c r="H489" s="2"/>
      <c r="J489" s="4"/>
      <c r="K489" s="4"/>
      <c r="L489" s="4"/>
      <c r="M489" s="4"/>
      <c r="N489" s="4"/>
      <c r="O489" s="4"/>
    </row>
    <row r="490" spans="1:15" ht="11.65" customHeight="1" x14ac:dyDescent="0.2">
      <c r="A490" s="49">
        <f t="shared" ca="1" si="11"/>
        <v>490</v>
      </c>
      <c r="C490" s="56">
        <v>373</v>
      </c>
      <c r="D490" s="3" t="s">
        <v>90</v>
      </c>
      <c r="E490" s="3"/>
      <c r="F490" s="3"/>
      <c r="G490" s="57"/>
      <c r="H490" s="2"/>
      <c r="J490" s="4"/>
      <c r="K490" s="4"/>
      <c r="L490" s="4"/>
      <c r="M490" s="4"/>
      <c r="N490" s="4"/>
      <c r="O490" s="4"/>
    </row>
    <row r="491" spans="1:15" ht="11.65" customHeight="1" x14ac:dyDescent="0.2">
      <c r="A491" s="49">
        <f t="shared" ca="1" si="11"/>
        <v>491</v>
      </c>
      <c r="C491" s="56"/>
      <c r="D491" s="3"/>
      <c r="E491" s="3"/>
      <c r="F491" s="3" t="s">
        <v>193</v>
      </c>
      <c r="G491" s="57"/>
      <c r="H491" s="10">
        <v>3970080.63</v>
      </c>
      <c r="J491" s="4"/>
      <c r="K491" s="4"/>
      <c r="L491" s="4"/>
      <c r="M491" s="4"/>
      <c r="N491" s="4"/>
      <c r="O491" s="4"/>
    </row>
    <row r="492" spans="1:15" ht="11.65" customHeight="1" x14ac:dyDescent="0.2">
      <c r="A492" s="49">
        <f t="shared" ca="1" si="11"/>
        <v>492</v>
      </c>
      <c r="C492" s="56"/>
      <c r="D492" s="3"/>
      <c r="E492" s="3"/>
      <c r="F492" s="3"/>
      <c r="G492" s="57" t="s">
        <v>32</v>
      </c>
      <c r="H492" s="12">
        <f>SUBTOTAL(9,H491)</f>
        <v>3970080.63</v>
      </c>
      <c r="J492" s="4"/>
      <c r="K492" s="4"/>
      <c r="L492" s="4"/>
      <c r="M492" s="4"/>
      <c r="N492" s="4"/>
      <c r="O492" s="4"/>
    </row>
    <row r="493" spans="1:15" ht="11.65" customHeight="1" x14ac:dyDescent="0.2">
      <c r="A493" s="49">
        <f t="shared" ca="1" si="11"/>
        <v>493</v>
      </c>
      <c r="C493" s="56"/>
      <c r="D493" s="3"/>
      <c r="E493" s="3"/>
      <c r="F493" s="3"/>
      <c r="G493" s="57"/>
      <c r="H493" s="2"/>
      <c r="J493" s="4"/>
      <c r="K493" s="4"/>
      <c r="L493" s="4"/>
      <c r="M493" s="4"/>
      <c r="N493" s="4"/>
      <c r="O493" s="4"/>
    </row>
    <row r="494" spans="1:15" ht="11.65" customHeight="1" x14ac:dyDescent="0.2">
      <c r="A494" s="49">
        <f t="shared" ca="1" si="11"/>
        <v>494</v>
      </c>
      <c r="C494" s="56" t="s">
        <v>91</v>
      </c>
      <c r="D494" s="3" t="s">
        <v>92</v>
      </c>
      <c r="E494" s="3"/>
      <c r="F494" s="3"/>
      <c r="G494" s="57"/>
      <c r="H494" s="2"/>
      <c r="J494" s="4"/>
      <c r="K494" s="4"/>
      <c r="L494" s="4"/>
      <c r="M494" s="4"/>
      <c r="N494" s="4"/>
      <c r="O494" s="4"/>
    </row>
    <row r="495" spans="1:15" ht="11.65" customHeight="1" x14ac:dyDescent="0.2">
      <c r="A495" s="49">
        <f t="shared" ca="1" si="11"/>
        <v>495</v>
      </c>
      <c r="C495" s="56"/>
      <c r="D495" s="3"/>
      <c r="E495" s="3"/>
      <c r="F495" s="3" t="s">
        <v>193</v>
      </c>
      <c r="G495" s="57"/>
      <c r="H495" s="10">
        <v>10431210.02</v>
      </c>
      <c r="J495" s="4"/>
      <c r="K495" s="4"/>
      <c r="L495" s="4"/>
      <c r="M495" s="4"/>
      <c r="N495" s="4"/>
      <c r="O495" s="4"/>
    </row>
    <row r="496" spans="1:15" ht="11.65" customHeight="1" x14ac:dyDescent="0.2">
      <c r="A496" s="49">
        <f t="shared" ca="1" si="11"/>
        <v>496</v>
      </c>
      <c r="C496" s="56"/>
      <c r="D496" s="3"/>
      <c r="E496" s="3"/>
      <c r="F496" s="3"/>
      <c r="G496" s="57"/>
      <c r="H496" s="12">
        <f>SUBTOTAL(9,H495)</f>
        <v>10431210.02</v>
      </c>
      <c r="J496" s="4"/>
      <c r="K496" s="4"/>
      <c r="L496" s="4"/>
      <c r="M496" s="4"/>
      <c r="N496" s="4"/>
      <c r="O496" s="4"/>
    </row>
    <row r="497" spans="1:15" ht="11.65" customHeight="1" x14ac:dyDescent="0.2">
      <c r="A497" s="49">
        <f t="shared" ca="1" si="11"/>
        <v>497</v>
      </c>
      <c r="C497" s="56"/>
      <c r="D497" s="3"/>
      <c r="E497" s="3"/>
      <c r="F497" s="3"/>
      <c r="G497" s="57"/>
      <c r="H497" s="2"/>
      <c r="J497" s="4"/>
      <c r="K497" s="4"/>
      <c r="L497" s="4"/>
      <c r="M497" s="4"/>
      <c r="N497" s="4"/>
      <c r="O497" s="4"/>
    </row>
    <row r="498" spans="1:15" ht="11.65" customHeight="1" x14ac:dyDescent="0.2">
      <c r="A498" s="49">
        <f t="shared" ca="1" si="11"/>
        <v>498</v>
      </c>
      <c r="C498" s="56" t="s">
        <v>93</v>
      </c>
      <c r="D498" s="3" t="s">
        <v>94</v>
      </c>
      <c r="E498" s="3"/>
      <c r="F498" s="3"/>
      <c r="G498" s="57"/>
      <c r="H498" s="2"/>
      <c r="J498" s="4"/>
      <c r="K498" s="4"/>
      <c r="L498" s="4"/>
      <c r="M498" s="4"/>
      <c r="N498" s="4"/>
      <c r="O498" s="4"/>
    </row>
    <row r="499" spans="1:15" ht="11.65" customHeight="1" x14ac:dyDescent="0.2">
      <c r="A499" s="49">
        <f t="shared" ca="1" si="11"/>
        <v>499</v>
      </c>
      <c r="C499" s="56"/>
      <c r="D499" s="3"/>
      <c r="E499" s="3"/>
      <c r="F499" s="3" t="s">
        <v>193</v>
      </c>
      <c r="G499" s="57"/>
      <c r="H499" s="10">
        <v>0</v>
      </c>
      <c r="J499" s="4"/>
      <c r="K499" s="4"/>
      <c r="L499" s="4"/>
      <c r="M499" s="4"/>
      <c r="N499" s="4"/>
      <c r="O499" s="4"/>
    </row>
    <row r="500" spans="1:15" ht="11.65" customHeight="1" x14ac:dyDescent="0.2">
      <c r="A500" s="49">
        <f t="shared" ca="1" si="11"/>
        <v>500</v>
      </c>
      <c r="C500" s="56"/>
      <c r="D500" s="3"/>
      <c r="E500" s="3"/>
      <c r="F500" s="3"/>
      <c r="G500" s="57"/>
      <c r="H500" s="12">
        <f>SUBTOTAL(9,H499)</f>
        <v>0</v>
      </c>
      <c r="J500" s="4"/>
      <c r="K500" s="4"/>
      <c r="L500" s="4"/>
      <c r="M500" s="4"/>
      <c r="N500" s="4"/>
      <c r="O500" s="4"/>
    </row>
    <row r="501" spans="1:15" ht="11.65" customHeight="1" x14ac:dyDescent="0.2">
      <c r="A501" s="49">
        <f t="shared" ca="1" si="11"/>
        <v>501</v>
      </c>
      <c r="C501" s="56"/>
      <c r="D501" s="3"/>
      <c r="E501" s="3"/>
      <c r="F501" s="3"/>
      <c r="G501" s="57"/>
      <c r="H501" s="2"/>
      <c r="J501" s="4"/>
      <c r="K501" s="4"/>
      <c r="L501" s="4"/>
      <c r="M501" s="4"/>
      <c r="N501" s="4"/>
      <c r="O501" s="4"/>
    </row>
    <row r="502" spans="1:15" ht="11.65" customHeight="1" x14ac:dyDescent="0.2">
      <c r="A502" s="49">
        <f t="shared" ca="1" si="11"/>
        <v>502</v>
      </c>
      <c r="C502" s="56"/>
      <c r="D502" s="3"/>
      <c r="E502" s="3"/>
      <c r="F502" s="3"/>
      <c r="G502" s="57"/>
      <c r="H502" s="2"/>
      <c r="J502" s="11"/>
      <c r="K502" s="11"/>
      <c r="L502" s="11"/>
      <c r="M502" s="11"/>
      <c r="N502" s="11"/>
      <c r="O502" s="11"/>
    </row>
    <row r="503" spans="1:15" ht="11.65" customHeight="1" thickBot="1" x14ac:dyDescent="0.25">
      <c r="A503" s="49">
        <f t="shared" ca="1" si="11"/>
        <v>503</v>
      </c>
      <c r="C503" s="63" t="s">
        <v>95</v>
      </c>
      <c r="D503" s="3"/>
      <c r="E503" s="3"/>
      <c r="F503" s="3"/>
      <c r="G503" s="57" t="s">
        <v>32</v>
      </c>
      <c r="H503" s="13">
        <f>SUBTOTAL(9,H436:H500)</f>
        <v>573296063.56999993</v>
      </c>
      <c r="J503" s="4"/>
      <c r="K503" s="4"/>
      <c r="L503" s="4"/>
      <c r="M503" s="4"/>
      <c r="N503" s="4"/>
      <c r="O503" s="4"/>
    </row>
    <row r="504" spans="1:15" ht="11.65" customHeight="1" thickTop="1" x14ac:dyDescent="0.2">
      <c r="A504" s="49">
        <f t="shared" ca="1" si="11"/>
        <v>504</v>
      </c>
      <c r="C504" s="56"/>
      <c r="D504" s="3"/>
      <c r="E504" s="3"/>
      <c r="F504" s="3"/>
      <c r="G504" s="57"/>
      <c r="H504" s="2"/>
      <c r="J504" s="4"/>
      <c r="K504" s="4"/>
      <c r="L504" s="4"/>
      <c r="M504" s="4"/>
      <c r="N504" s="4"/>
      <c r="O504" s="4"/>
    </row>
    <row r="505" spans="1:15" ht="11.65" customHeight="1" x14ac:dyDescent="0.2">
      <c r="A505" s="49">
        <f t="shared" ca="1" si="11"/>
        <v>505</v>
      </c>
      <c r="C505" s="56" t="s">
        <v>96</v>
      </c>
      <c r="D505" s="3"/>
      <c r="E505" s="3"/>
      <c r="F505" s="3"/>
      <c r="G505" s="57"/>
      <c r="H505" s="2"/>
      <c r="J505" s="4"/>
      <c r="K505" s="4"/>
      <c r="L505" s="4"/>
      <c r="M505" s="4"/>
      <c r="N505" s="4"/>
      <c r="O505" s="4"/>
    </row>
    <row r="506" spans="1:15" ht="11.65" customHeight="1" x14ac:dyDescent="0.2">
      <c r="A506" s="49">
        <f t="shared" ca="1" si="11"/>
        <v>506</v>
      </c>
      <c r="C506" s="56"/>
      <c r="D506" s="3"/>
      <c r="E506" s="3" t="s">
        <v>193</v>
      </c>
      <c r="F506" s="3"/>
      <c r="G506" s="57"/>
      <c r="H506" s="10">
        <f>SUMIFS(H436:H500,F436:F500,E506)</f>
        <v>573296063.56999993</v>
      </c>
      <c r="J506" s="4"/>
      <c r="K506" s="4"/>
      <c r="L506" s="4"/>
      <c r="M506" s="4"/>
      <c r="N506" s="4"/>
      <c r="O506" s="4"/>
    </row>
    <row r="507" spans="1:15" ht="11.65" customHeight="1" x14ac:dyDescent="0.2">
      <c r="A507" s="49">
        <f t="shared" ca="1" si="11"/>
        <v>507</v>
      </c>
      <c r="C507" s="56"/>
      <c r="D507" s="3"/>
      <c r="E507" s="3"/>
      <c r="F507" s="3"/>
      <c r="G507" s="57"/>
      <c r="H507" s="2"/>
      <c r="J507" s="4"/>
      <c r="K507" s="4"/>
      <c r="L507" s="4"/>
      <c r="M507" s="4"/>
      <c r="N507" s="4"/>
      <c r="O507" s="4"/>
    </row>
    <row r="508" spans="1:15" ht="11.65" customHeight="1" thickBot="1" x14ac:dyDescent="0.25">
      <c r="A508" s="49">
        <f t="shared" ca="1" si="11"/>
        <v>508</v>
      </c>
      <c r="C508" s="56" t="s">
        <v>97</v>
      </c>
      <c r="D508" s="3"/>
      <c r="E508" s="3"/>
      <c r="F508" s="3"/>
      <c r="G508" s="57" t="s">
        <v>32</v>
      </c>
      <c r="H508" s="19">
        <f>SUM(H506:H507)</f>
        <v>573296063.56999993</v>
      </c>
      <c r="J508" s="4"/>
      <c r="K508" s="4"/>
      <c r="L508" s="4"/>
      <c r="M508" s="4"/>
      <c r="N508" s="4"/>
      <c r="O508" s="4"/>
    </row>
    <row r="509" spans="1:15" ht="11.65" customHeight="1" thickTop="1" x14ac:dyDescent="0.2">
      <c r="A509" s="49">
        <f t="shared" ca="1" si="11"/>
        <v>509</v>
      </c>
      <c r="C509" s="56">
        <v>389</v>
      </c>
      <c r="D509" s="3" t="s">
        <v>31</v>
      </c>
      <c r="E509" s="3"/>
      <c r="F509" s="3"/>
      <c r="G509" s="57"/>
      <c r="H509" s="2"/>
      <c r="J509" s="4"/>
      <c r="K509" s="4"/>
      <c r="L509" s="4"/>
      <c r="M509" s="4"/>
      <c r="N509" s="4"/>
      <c r="O509" s="4"/>
    </row>
    <row r="510" spans="1:15" ht="11.65" customHeight="1" x14ac:dyDescent="0.2">
      <c r="A510" s="49">
        <f t="shared" ref="A510:A573" ca="1" si="12">OFFSET(A510,-1,)+1</f>
        <v>510</v>
      </c>
      <c r="C510" s="56"/>
      <c r="D510" s="3"/>
      <c r="E510" s="3"/>
      <c r="F510" s="3" t="s">
        <v>193</v>
      </c>
      <c r="G510" s="57"/>
      <c r="H510" s="10">
        <v>1098826.3500000001</v>
      </c>
      <c r="J510" s="4"/>
      <c r="K510" s="4"/>
      <c r="L510" s="4"/>
      <c r="M510" s="4"/>
      <c r="N510" s="4"/>
      <c r="O510" s="4"/>
    </row>
    <row r="511" spans="1:15" ht="11.65" customHeight="1" x14ac:dyDescent="0.2">
      <c r="A511" s="49">
        <f t="shared" ca="1" si="12"/>
        <v>511</v>
      </c>
      <c r="C511" s="56"/>
      <c r="D511" s="3"/>
      <c r="E511" s="3"/>
      <c r="F511" s="3" t="s">
        <v>255</v>
      </c>
      <c r="G511" s="57"/>
      <c r="H511" s="10">
        <v>76094.932983759485</v>
      </c>
      <c r="J511" s="4"/>
      <c r="K511" s="4"/>
      <c r="L511" s="4"/>
      <c r="M511" s="4"/>
      <c r="N511" s="4"/>
      <c r="O511" s="4"/>
    </row>
    <row r="512" spans="1:15" ht="11.65" customHeight="1" x14ac:dyDescent="0.2">
      <c r="A512" s="49">
        <f t="shared" ca="1" si="12"/>
        <v>512</v>
      </c>
      <c r="C512" s="56"/>
      <c r="D512" s="3"/>
      <c r="E512" s="3"/>
      <c r="F512" s="3" t="s">
        <v>254</v>
      </c>
      <c r="G512" s="57"/>
      <c r="H512" s="10">
        <v>0</v>
      </c>
      <c r="J512" s="4"/>
      <c r="K512" s="4"/>
      <c r="L512" s="4"/>
      <c r="M512" s="4"/>
      <c r="N512" s="4"/>
      <c r="O512" s="4"/>
    </row>
    <row r="513" spans="1:15" ht="11.65" customHeight="1" x14ac:dyDescent="0.2">
      <c r="A513" s="49">
        <f t="shared" ca="1" si="12"/>
        <v>513</v>
      </c>
      <c r="C513" s="56"/>
      <c r="D513" s="3"/>
      <c r="E513" s="3"/>
      <c r="F513" s="3" t="s">
        <v>24</v>
      </c>
      <c r="G513" s="57"/>
      <c r="H513" s="10">
        <v>97.94348258540623</v>
      </c>
      <c r="J513" s="4"/>
      <c r="K513" s="4"/>
      <c r="L513" s="4"/>
      <c r="M513" s="4"/>
      <c r="N513" s="4"/>
      <c r="O513" s="4"/>
    </row>
    <row r="514" spans="1:15" ht="11.65" customHeight="1" x14ac:dyDescent="0.2">
      <c r="A514" s="49">
        <f t="shared" ca="1" si="12"/>
        <v>514</v>
      </c>
      <c r="C514" s="56"/>
      <c r="D514" s="3"/>
      <c r="E514" s="3"/>
      <c r="F514" s="3" t="s">
        <v>249</v>
      </c>
      <c r="G514" s="57"/>
      <c r="H514" s="10">
        <v>0</v>
      </c>
      <c r="J514" s="4"/>
      <c r="K514" s="4"/>
      <c r="L514" s="4"/>
      <c r="M514" s="4"/>
      <c r="N514" s="4"/>
      <c r="O514" s="4"/>
    </row>
    <row r="515" spans="1:15" ht="11.65" customHeight="1" x14ac:dyDescent="0.2">
      <c r="A515" s="49">
        <f t="shared" ca="1" si="12"/>
        <v>515</v>
      </c>
      <c r="C515" s="56"/>
      <c r="D515" s="3"/>
      <c r="E515" s="3"/>
      <c r="F515" s="3" t="s">
        <v>251</v>
      </c>
      <c r="G515" s="57"/>
      <c r="H515" s="10">
        <v>0</v>
      </c>
      <c r="J515" s="4"/>
      <c r="K515" s="4"/>
      <c r="L515" s="4"/>
      <c r="M515" s="4"/>
      <c r="N515" s="4"/>
      <c r="O515" s="4"/>
    </row>
    <row r="516" spans="1:15" ht="11.65" customHeight="1" x14ac:dyDescent="0.2">
      <c r="A516" s="49">
        <f t="shared" ca="1" si="12"/>
        <v>516</v>
      </c>
      <c r="C516" s="56"/>
      <c r="D516" s="3"/>
      <c r="E516" s="3"/>
      <c r="F516" s="3" t="s">
        <v>248</v>
      </c>
      <c r="G516" s="57"/>
      <c r="H516" s="10">
        <v>539251.18635802902</v>
      </c>
      <c r="J516" s="4"/>
      <c r="K516" s="4"/>
      <c r="L516" s="4"/>
      <c r="M516" s="4"/>
      <c r="N516" s="4"/>
      <c r="O516" s="4"/>
    </row>
    <row r="517" spans="1:15" ht="11.65" customHeight="1" x14ac:dyDescent="0.2">
      <c r="A517" s="49">
        <f t="shared" ca="1" si="12"/>
        <v>517</v>
      </c>
      <c r="C517" s="56"/>
      <c r="D517" s="3"/>
      <c r="E517" s="3"/>
      <c r="F517" s="3"/>
      <c r="G517" s="57" t="s">
        <v>32</v>
      </c>
      <c r="H517" s="12">
        <f>SUBTOTAL(9,H510:H516)</f>
        <v>1714270.4128243742</v>
      </c>
      <c r="J517" s="4"/>
      <c r="K517" s="4"/>
      <c r="L517" s="4"/>
      <c r="M517" s="4"/>
      <c r="N517" s="4"/>
      <c r="O517" s="4"/>
    </row>
    <row r="518" spans="1:15" ht="11.65" customHeight="1" x14ac:dyDescent="0.2">
      <c r="A518" s="49">
        <f t="shared" ca="1" si="12"/>
        <v>518</v>
      </c>
      <c r="C518" s="56"/>
      <c r="D518" s="3"/>
      <c r="E518" s="3"/>
      <c r="F518" s="3"/>
      <c r="G518" s="57"/>
      <c r="H518" s="2"/>
      <c r="J518" s="4"/>
      <c r="K518" s="4"/>
      <c r="L518" s="4"/>
      <c r="M518" s="4"/>
      <c r="N518" s="4"/>
      <c r="O518" s="4"/>
    </row>
    <row r="519" spans="1:15" ht="11.65" customHeight="1" x14ac:dyDescent="0.2">
      <c r="A519" s="49">
        <f t="shared" ca="1" si="12"/>
        <v>519</v>
      </c>
      <c r="C519" s="56">
        <v>390</v>
      </c>
      <c r="D519" s="3" t="s">
        <v>33</v>
      </c>
      <c r="E519" s="3"/>
      <c r="F519" s="3"/>
      <c r="G519" s="57"/>
      <c r="H519" s="2"/>
      <c r="J519" s="4"/>
      <c r="K519" s="4"/>
      <c r="L519" s="4"/>
      <c r="M519" s="4"/>
      <c r="N519" s="4"/>
      <c r="O519" s="4"/>
    </row>
    <row r="520" spans="1:15" ht="11.65" customHeight="1" x14ac:dyDescent="0.2">
      <c r="A520" s="49">
        <f t="shared" ca="1" si="12"/>
        <v>520</v>
      </c>
      <c r="C520" s="56"/>
      <c r="D520" s="3"/>
      <c r="E520" s="3"/>
      <c r="F520" s="3" t="s">
        <v>193</v>
      </c>
      <c r="G520" s="57"/>
      <c r="H520" s="10">
        <v>14159051.050000001</v>
      </c>
      <c r="J520" s="4"/>
      <c r="K520" s="4"/>
      <c r="L520" s="4"/>
      <c r="M520" s="4"/>
      <c r="N520" s="4"/>
      <c r="O520" s="4"/>
    </row>
    <row r="521" spans="1:15" ht="11.65" customHeight="1" x14ac:dyDescent="0.2">
      <c r="A521" s="49">
        <f t="shared" ca="1" si="12"/>
        <v>521</v>
      </c>
      <c r="C521" s="56"/>
      <c r="D521" s="3"/>
      <c r="E521" s="3"/>
      <c r="F521" s="3" t="s">
        <v>30</v>
      </c>
      <c r="G521" s="57"/>
      <c r="H521" s="10">
        <v>0</v>
      </c>
      <c r="J521" s="4"/>
      <c r="K521" s="4"/>
      <c r="L521" s="4"/>
      <c r="M521" s="4"/>
      <c r="N521" s="4"/>
      <c r="O521" s="4"/>
    </row>
    <row r="522" spans="1:15" ht="11.65" customHeight="1" x14ac:dyDescent="0.2">
      <c r="A522" s="49">
        <f t="shared" ca="1" si="12"/>
        <v>522</v>
      </c>
      <c r="C522" s="56"/>
      <c r="D522" s="3"/>
      <c r="E522" s="3"/>
      <c r="F522" s="3" t="s">
        <v>254</v>
      </c>
      <c r="G522" s="57"/>
      <c r="H522" s="10">
        <v>0</v>
      </c>
      <c r="J522" s="4"/>
      <c r="K522" s="4"/>
      <c r="L522" s="4"/>
      <c r="M522" s="4"/>
      <c r="N522" s="4"/>
      <c r="O522" s="4"/>
    </row>
    <row r="523" spans="1:15" ht="11.65" customHeight="1" x14ac:dyDescent="0.2">
      <c r="A523" s="49">
        <f t="shared" ca="1" si="12"/>
        <v>523</v>
      </c>
      <c r="C523" s="56"/>
      <c r="D523" s="3"/>
      <c r="E523" s="3"/>
      <c r="F523" s="3" t="s">
        <v>255</v>
      </c>
      <c r="G523" s="57"/>
      <c r="H523" s="10">
        <v>553444.67334022408</v>
      </c>
      <c r="J523" s="4"/>
      <c r="K523" s="4"/>
      <c r="L523" s="4"/>
      <c r="M523" s="4"/>
      <c r="N523" s="4"/>
      <c r="O523" s="4"/>
    </row>
    <row r="524" spans="1:15" ht="11.65" customHeight="1" x14ac:dyDescent="0.2">
      <c r="A524" s="49">
        <f t="shared" ca="1" si="12"/>
        <v>524</v>
      </c>
      <c r="C524" s="56"/>
      <c r="D524" s="3"/>
      <c r="E524" s="3"/>
      <c r="F524" s="3" t="s">
        <v>24</v>
      </c>
      <c r="G524" s="57"/>
      <c r="H524" s="10">
        <v>923592.24972274422</v>
      </c>
      <c r="J524" s="4"/>
      <c r="K524" s="4"/>
      <c r="L524" s="4"/>
      <c r="M524" s="4"/>
      <c r="N524" s="4"/>
      <c r="O524" s="4"/>
    </row>
    <row r="525" spans="1:15" ht="11.65" customHeight="1" x14ac:dyDescent="0.2">
      <c r="A525" s="49">
        <f t="shared" ca="1" si="12"/>
        <v>525</v>
      </c>
      <c r="C525" s="56"/>
      <c r="D525" s="3"/>
      <c r="E525" s="3"/>
      <c r="F525" s="3" t="s">
        <v>249</v>
      </c>
      <c r="G525" s="57"/>
      <c r="H525" s="10">
        <v>2359.0478484808427</v>
      </c>
      <c r="J525" s="4"/>
      <c r="K525" s="4"/>
      <c r="L525" s="4"/>
      <c r="M525" s="4"/>
      <c r="N525" s="4"/>
      <c r="O525" s="4"/>
    </row>
    <row r="526" spans="1:15" ht="11.65" customHeight="1" x14ac:dyDescent="0.2">
      <c r="A526" s="49">
        <f t="shared" ca="1" si="12"/>
        <v>526</v>
      </c>
      <c r="C526" s="56"/>
      <c r="D526" s="3"/>
      <c r="E526" s="3"/>
      <c r="F526" s="3" t="s">
        <v>251</v>
      </c>
      <c r="G526" s="57"/>
      <c r="H526" s="10">
        <v>0</v>
      </c>
      <c r="J526" s="4"/>
      <c r="K526" s="4"/>
      <c r="L526" s="4"/>
      <c r="M526" s="4"/>
      <c r="N526" s="4"/>
      <c r="O526" s="4"/>
    </row>
    <row r="527" spans="1:15" ht="11.65" customHeight="1" x14ac:dyDescent="0.2">
      <c r="A527" s="49">
        <f t="shared" ca="1" si="12"/>
        <v>527</v>
      </c>
      <c r="C527" s="56"/>
      <c r="D527" s="3"/>
      <c r="E527" s="3"/>
      <c r="F527" s="3" t="s">
        <v>253</v>
      </c>
      <c r="G527" s="57"/>
      <c r="H527" s="10">
        <v>0</v>
      </c>
      <c r="J527" s="4"/>
      <c r="K527" s="4"/>
      <c r="L527" s="4"/>
      <c r="M527" s="4"/>
      <c r="N527" s="4"/>
      <c r="O527" s="4"/>
    </row>
    <row r="528" spans="1:15" ht="11.65" customHeight="1" x14ac:dyDescent="0.2">
      <c r="A528" s="49">
        <f t="shared" ca="1" si="12"/>
        <v>528</v>
      </c>
      <c r="C528" s="56"/>
      <c r="D528" s="3"/>
      <c r="E528" s="3"/>
      <c r="F528" s="3" t="s">
        <v>248</v>
      </c>
      <c r="G528" s="57"/>
      <c r="H528" s="10">
        <v>7183170.6826970596</v>
      </c>
      <c r="J528" s="4"/>
      <c r="K528" s="4"/>
      <c r="L528" s="4"/>
      <c r="M528" s="4"/>
      <c r="N528" s="4"/>
      <c r="O528" s="4"/>
    </row>
    <row r="529" spans="1:15" ht="11.65" customHeight="1" x14ac:dyDescent="0.2">
      <c r="A529" s="49">
        <f t="shared" ca="1" si="12"/>
        <v>529</v>
      </c>
      <c r="C529" s="56"/>
      <c r="D529" s="3"/>
      <c r="E529" s="3"/>
      <c r="F529" s="3"/>
      <c r="G529" s="57" t="s">
        <v>32</v>
      </c>
      <c r="H529" s="12">
        <f>SUBTOTAL(9,H520:H528)</f>
        <v>22821617.703608509</v>
      </c>
      <c r="J529" s="4"/>
      <c r="K529" s="4"/>
      <c r="L529" s="4"/>
      <c r="M529" s="4"/>
      <c r="N529" s="4"/>
      <c r="O529" s="4"/>
    </row>
    <row r="530" spans="1:15" ht="11.65" customHeight="1" x14ac:dyDescent="0.2">
      <c r="A530" s="49">
        <f t="shared" ca="1" si="12"/>
        <v>530</v>
      </c>
      <c r="C530" s="56"/>
      <c r="D530" s="3"/>
      <c r="E530" s="3"/>
      <c r="F530" s="3"/>
      <c r="G530" s="57"/>
      <c r="H530" s="2"/>
      <c r="J530" s="4"/>
      <c r="K530" s="4"/>
      <c r="L530" s="4"/>
      <c r="M530" s="4"/>
      <c r="N530" s="4"/>
      <c r="O530" s="4"/>
    </row>
    <row r="531" spans="1:15" ht="11.65" customHeight="1" x14ac:dyDescent="0.2">
      <c r="A531" s="49">
        <f t="shared" ca="1" si="12"/>
        <v>531</v>
      </c>
      <c r="C531" s="56">
        <v>391</v>
      </c>
      <c r="D531" s="3" t="s">
        <v>98</v>
      </c>
      <c r="E531" s="3"/>
      <c r="F531" s="3"/>
      <c r="G531" s="57"/>
      <c r="H531" s="2"/>
      <c r="J531" s="4"/>
      <c r="K531" s="4"/>
      <c r="L531" s="4"/>
      <c r="M531" s="4"/>
      <c r="N531" s="4"/>
      <c r="O531" s="4"/>
    </row>
    <row r="532" spans="1:15" ht="11.65" customHeight="1" x14ac:dyDescent="0.2">
      <c r="A532" s="49">
        <f t="shared" ca="1" si="12"/>
        <v>532</v>
      </c>
      <c r="C532" s="56"/>
      <c r="D532" s="3"/>
      <c r="E532" s="3"/>
      <c r="F532" s="3" t="s">
        <v>193</v>
      </c>
      <c r="G532" s="57"/>
      <c r="H532" s="10">
        <v>391024.23</v>
      </c>
      <c r="J532" s="4"/>
      <c r="K532" s="4"/>
      <c r="L532" s="4"/>
      <c r="M532" s="4"/>
      <c r="N532" s="4"/>
      <c r="O532" s="4"/>
    </row>
    <row r="533" spans="1:15" ht="11.65" customHeight="1" x14ac:dyDescent="0.2">
      <c r="A533" s="49">
        <f t="shared" ca="1" si="12"/>
        <v>533</v>
      </c>
      <c r="C533" s="56"/>
      <c r="D533" s="3"/>
      <c r="E533" s="3"/>
      <c r="F533" s="3" t="s">
        <v>250</v>
      </c>
      <c r="G533" s="57"/>
      <c r="H533" s="10">
        <v>0</v>
      </c>
      <c r="J533" s="4"/>
      <c r="K533" s="4"/>
      <c r="L533" s="4"/>
      <c r="M533" s="4"/>
      <c r="N533" s="4"/>
      <c r="O533" s="4"/>
    </row>
    <row r="534" spans="1:15" ht="11.65" customHeight="1" x14ac:dyDescent="0.2">
      <c r="A534" s="49">
        <f t="shared" ca="1" si="12"/>
        <v>534</v>
      </c>
      <c r="C534" s="56"/>
      <c r="D534" s="3"/>
      <c r="E534" s="3"/>
      <c r="F534" s="3" t="s">
        <v>254</v>
      </c>
      <c r="G534" s="57"/>
      <c r="H534" s="10">
        <v>0</v>
      </c>
      <c r="J534" s="4"/>
      <c r="K534" s="4"/>
      <c r="L534" s="4"/>
      <c r="M534" s="4"/>
      <c r="N534" s="4"/>
      <c r="O534" s="4"/>
    </row>
    <row r="535" spans="1:15" ht="11.65" customHeight="1" x14ac:dyDescent="0.2">
      <c r="A535" s="49">
        <f t="shared" ca="1" si="12"/>
        <v>535</v>
      </c>
      <c r="C535" s="56"/>
      <c r="D535" s="3"/>
      <c r="E535" s="3"/>
      <c r="F535" s="3" t="s">
        <v>255</v>
      </c>
      <c r="G535" s="57"/>
      <c r="H535" s="10">
        <v>271630.55245016085</v>
      </c>
      <c r="J535" s="4"/>
      <c r="K535" s="4"/>
      <c r="L535" s="4"/>
      <c r="M535" s="4"/>
      <c r="N535" s="4"/>
      <c r="O535" s="4"/>
    </row>
    <row r="536" spans="1:15" ht="11.65" customHeight="1" x14ac:dyDescent="0.2">
      <c r="A536" s="49">
        <f t="shared" ca="1" si="12"/>
        <v>536</v>
      </c>
      <c r="C536" s="56"/>
      <c r="D536" s="3"/>
      <c r="E536" s="3"/>
      <c r="F536" s="3" t="s">
        <v>24</v>
      </c>
      <c r="G536" s="57"/>
      <c r="H536" s="10">
        <v>81061.800947293712</v>
      </c>
      <c r="J536" s="4"/>
      <c r="K536" s="4"/>
      <c r="L536" s="4"/>
      <c r="M536" s="4"/>
      <c r="N536" s="4"/>
      <c r="O536" s="4"/>
    </row>
    <row r="537" spans="1:15" ht="11.65" customHeight="1" x14ac:dyDescent="0.2">
      <c r="A537" s="49">
        <f t="shared" ca="1" si="12"/>
        <v>537</v>
      </c>
      <c r="C537" s="56"/>
      <c r="D537" s="3"/>
      <c r="E537" s="3"/>
      <c r="F537" s="3" t="s">
        <v>247</v>
      </c>
      <c r="G537" s="57"/>
      <c r="H537" s="10">
        <v>0</v>
      </c>
      <c r="J537" s="4"/>
      <c r="K537" s="4"/>
      <c r="L537" s="4"/>
      <c r="M537" s="4"/>
      <c r="N537" s="4"/>
      <c r="O537" s="4"/>
    </row>
    <row r="538" spans="1:15" ht="11.65" customHeight="1" x14ac:dyDescent="0.2">
      <c r="A538" s="49">
        <f t="shared" ca="1" si="12"/>
        <v>538</v>
      </c>
      <c r="C538" s="56"/>
      <c r="D538" s="3"/>
      <c r="E538" s="3"/>
      <c r="F538" s="3" t="s">
        <v>248</v>
      </c>
      <c r="G538" s="57"/>
      <c r="H538" s="10">
        <v>4297146.1115362821</v>
      </c>
      <c r="J538" s="4"/>
      <c r="K538" s="4"/>
      <c r="L538" s="4"/>
      <c r="M538" s="4"/>
      <c r="N538" s="4"/>
      <c r="O538" s="4"/>
    </row>
    <row r="539" spans="1:15" ht="11.65" customHeight="1" x14ac:dyDescent="0.2">
      <c r="A539" s="49">
        <f t="shared" ca="1" si="12"/>
        <v>539</v>
      </c>
      <c r="C539" s="56"/>
      <c r="D539" s="3"/>
      <c r="E539" s="3"/>
      <c r="F539" s="3" t="s">
        <v>249</v>
      </c>
      <c r="G539" s="57"/>
      <c r="H539" s="10">
        <v>54521.06430738193</v>
      </c>
      <c r="J539" s="4"/>
      <c r="K539" s="4"/>
      <c r="L539" s="4"/>
      <c r="M539" s="4"/>
      <c r="N539" s="4"/>
      <c r="O539" s="4"/>
    </row>
    <row r="540" spans="1:15" ht="11.65" customHeight="1" x14ac:dyDescent="0.2">
      <c r="A540" s="49">
        <f t="shared" ca="1" si="12"/>
        <v>540</v>
      </c>
      <c r="C540" s="56"/>
      <c r="D540" s="3"/>
      <c r="E540" s="3"/>
      <c r="F540" s="3" t="s">
        <v>251</v>
      </c>
      <c r="G540" s="57"/>
      <c r="H540" s="10">
        <v>0</v>
      </c>
      <c r="J540" s="4"/>
      <c r="K540" s="4"/>
      <c r="L540" s="4"/>
      <c r="M540" s="4"/>
      <c r="N540" s="4"/>
      <c r="O540" s="4"/>
    </row>
    <row r="541" spans="1:15" ht="11.65" customHeight="1" x14ac:dyDescent="0.2">
      <c r="A541" s="49">
        <f t="shared" ca="1" si="12"/>
        <v>541</v>
      </c>
      <c r="C541" s="56"/>
      <c r="D541" s="3"/>
      <c r="E541" s="3"/>
      <c r="F541" s="3" t="s">
        <v>253</v>
      </c>
      <c r="G541" s="57"/>
      <c r="H541" s="10">
        <v>60560.031676591272</v>
      </c>
      <c r="J541" s="4"/>
      <c r="K541" s="4"/>
      <c r="L541" s="4"/>
      <c r="M541" s="4"/>
      <c r="N541" s="4"/>
      <c r="O541" s="4"/>
    </row>
    <row r="542" spans="1:15" ht="11.65" customHeight="1" x14ac:dyDescent="0.2">
      <c r="A542" s="49">
        <f t="shared" ca="1" si="12"/>
        <v>542</v>
      </c>
      <c r="C542" s="56"/>
      <c r="D542" s="3"/>
      <c r="E542" s="3"/>
      <c r="F542" s="3" t="s">
        <v>256</v>
      </c>
      <c r="G542" s="57"/>
      <c r="H542" s="10">
        <v>0</v>
      </c>
      <c r="J542" s="4"/>
      <c r="K542" s="4"/>
      <c r="L542" s="4"/>
      <c r="M542" s="4"/>
      <c r="N542" s="4"/>
      <c r="O542" s="4"/>
    </row>
    <row r="543" spans="1:15" ht="11.65" customHeight="1" x14ac:dyDescent="0.2">
      <c r="A543" s="49">
        <f t="shared" ca="1" si="12"/>
        <v>543</v>
      </c>
      <c r="C543" s="56"/>
      <c r="D543" s="3"/>
      <c r="E543" s="3"/>
      <c r="F543" s="3" t="s">
        <v>30</v>
      </c>
      <c r="G543" s="57"/>
      <c r="H543" s="10">
        <v>0</v>
      </c>
      <c r="J543" s="4"/>
      <c r="K543" s="4"/>
      <c r="L543" s="4"/>
      <c r="M543" s="4"/>
      <c r="N543" s="4"/>
      <c r="O543" s="4"/>
    </row>
    <row r="544" spans="1:15" ht="11.65" customHeight="1" x14ac:dyDescent="0.2">
      <c r="A544" s="49">
        <f t="shared" ca="1" si="12"/>
        <v>544</v>
      </c>
      <c r="C544" s="56"/>
      <c r="D544" s="3"/>
      <c r="E544" s="3"/>
      <c r="F544" s="3" t="s">
        <v>251</v>
      </c>
      <c r="G544" s="57"/>
      <c r="H544" s="10">
        <v>0</v>
      </c>
      <c r="J544" s="4"/>
      <c r="K544" s="4"/>
      <c r="L544" s="4"/>
      <c r="M544" s="4"/>
      <c r="N544" s="4"/>
      <c r="O544" s="4"/>
    </row>
    <row r="545" spans="1:15" ht="11.65" customHeight="1" x14ac:dyDescent="0.2">
      <c r="A545" s="49">
        <f t="shared" ca="1" si="12"/>
        <v>545</v>
      </c>
      <c r="C545" s="56"/>
      <c r="D545" s="3"/>
      <c r="E545" s="3"/>
      <c r="F545" s="3" t="s">
        <v>251</v>
      </c>
      <c r="G545" s="57"/>
      <c r="H545" s="10">
        <v>0</v>
      </c>
      <c r="J545" s="4"/>
      <c r="K545" s="4"/>
      <c r="L545" s="4"/>
      <c r="M545" s="4"/>
      <c r="N545" s="4"/>
      <c r="O545" s="4"/>
    </row>
    <row r="546" spans="1:15" ht="11.65" customHeight="1" x14ac:dyDescent="0.2">
      <c r="A546" s="49">
        <f t="shared" ca="1" si="12"/>
        <v>546</v>
      </c>
      <c r="C546" s="56"/>
      <c r="D546" s="3"/>
      <c r="E546" s="3"/>
      <c r="F546" s="3"/>
      <c r="G546" s="57" t="s">
        <v>32</v>
      </c>
      <c r="H546" s="12">
        <f>SUBTOTAL(9,H532:H545)</f>
        <v>5155943.7909177104</v>
      </c>
      <c r="J546" s="4"/>
      <c r="K546" s="4"/>
      <c r="L546" s="4"/>
      <c r="M546" s="4"/>
      <c r="N546" s="4"/>
      <c r="O546" s="4"/>
    </row>
    <row r="547" spans="1:15" ht="11.65" customHeight="1" x14ac:dyDescent="0.2">
      <c r="A547" s="49">
        <f t="shared" ca="1" si="12"/>
        <v>547</v>
      </c>
      <c r="C547" s="56"/>
      <c r="D547" s="3"/>
      <c r="E547" s="3"/>
      <c r="F547" s="3"/>
      <c r="G547" s="57"/>
      <c r="H547" s="2"/>
      <c r="J547" s="4"/>
      <c r="K547" s="4"/>
      <c r="L547" s="4"/>
      <c r="M547" s="4"/>
      <c r="N547" s="4"/>
      <c r="O547" s="4"/>
    </row>
    <row r="548" spans="1:15" ht="11.65" customHeight="1" x14ac:dyDescent="0.2">
      <c r="A548" s="49">
        <f t="shared" ca="1" si="12"/>
        <v>548</v>
      </c>
      <c r="C548" s="56">
        <v>392</v>
      </c>
      <c r="D548" s="3" t="s">
        <v>99</v>
      </c>
      <c r="E548" s="3"/>
      <c r="F548" s="3"/>
      <c r="G548" s="57"/>
      <c r="H548" s="2"/>
      <c r="J548" s="4"/>
      <c r="K548" s="4"/>
      <c r="L548" s="4"/>
      <c r="M548" s="4"/>
      <c r="N548" s="4"/>
      <c r="O548" s="4"/>
    </row>
    <row r="549" spans="1:15" ht="11.65" customHeight="1" x14ac:dyDescent="0.2">
      <c r="A549" s="49">
        <f t="shared" ca="1" si="12"/>
        <v>549</v>
      </c>
      <c r="C549" s="56"/>
      <c r="D549" s="3"/>
      <c r="E549" s="3"/>
      <c r="F549" s="3" t="s">
        <v>193</v>
      </c>
      <c r="G549" s="57"/>
      <c r="H549" s="10">
        <v>5925821.6399999997</v>
      </c>
      <c r="J549" s="4"/>
      <c r="K549" s="4"/>
      <c r="L549" s="4"/>
      <c r="M549" s="4"/>
      <c r="N549" s="4"/>
      <c r="O549" s="4"/>
    </row>
    <row r="550" spans="1:15" ht="11.65" customHeight="1" x14ac:dyDescent="0.2">
      <c r="A550" s="49">
        <f t="shared" ca="1" si="12"/>
        <v>550</v>
      </c>
      <c r="C550" s="56"/>
      <c r="D550" s="3"/>
      <c r="E550" s="3"/>
      <c r="F550" s="3" t="s">
        <v>248</v>
      </c>
      <c r="G550" s="57"/>
      <c r="H550" s="10">
        <v>523831.29324756248</v>
      </c>
      <c r="J550" s="4"/>
      <c r="K550" s="4"/>
      <c r="L550" s="4"/>
      <c r="M550" s="4"/>
      <c r="N550" s="4"/>
      <c r="O550" s="4"/>
    </row>
    <row r="551" spans="1:15" ht="11.65" customHeight="1" x14ac:dyDescent="0.2">
      <c r="A551" s="49">
        <f t="shared" ca="1" si="12"/>
        <v>551</v>
      </c>
      <c r="C551" s="56"/>
      <c r="D551" s="3"/>
      <c r="E551" s="3"/>
      <c r="F551" s="3" t="s">
        <v>24</v>
      </c>
      <c r="G551" s="57"/>
      <c r="H551" s="10">
        <v>945585.3508243321</v>
      </c>
      <c r="J551" s="4"/>
      <c r="K551" s="4"/>
      <c r="L551" s="4"/>
      <c r="M551" s="4"/>
      <c r="N551" s="4"/>
      <c r="O551" s="4"/>
    </row>
    <row r="552" spans="1:15" ht="11.65" customHeight="1" x14ac:dyDescent="0.2">
      <c r="A552" s="49">
        <f t="shared" ca="1" si="12"/>
        <v>552</v>
      </c>
      <c r="C552" s="56"/>
      <c r="D552" s="3"/>
      <c r="E552" s="3"/>
      <c r="F552" s="3" t="s">
        <v>255</v>
      </c>
      <c r="G552" s="57"/>
      <c r="H552" s="10">
        <v>0</v>
      </c>
      <c r="J552" s="4"/>
      <c r="K552" s="4"/>
      <c r="L552" s="4"/>
      <c r="M552" s="4"/>
      <c r="N552" s="4"/>
      <c r="O552" s="4"/>
    </row>
    <row r="553" spans="1:15" ht="11.65" customHeight="1" x14ac:dyDescent="0.2">
      <c r="A553" s="49">
        <f t="shared" ca="1" si="12"/>
        <v>553</v>
      </c>
      <c r="C553" s="56"/>
      <c r="D553" s="3"/>
      <c r="E553" s="3"/>
      <c r="F553" s="3" t="s">
        <v>254</v>
      </c>
      <c r="G553" s="57"/>
      <c r="H553" s="10">
        <v>0</v>
      </c>
      <c r="J553" s="4"/>
      <c r="K553" s="4"/>
      <c r="L553" s="4"/>
      <c r="M553" s="4"/>
      <c r="N553" s="4"/>
      <c r="O553" s="4"/>
    </row>
    <row r="554" spans="1:15" ht="11.65" customHeight="1" x14ac:dyDescent="0.2">
      <c r="A554" s="49">
        <f t="shared" ca="1" si="12"/>
        <v>554</v>
      </c>
      <c r="C554" s="56"/>
      <c r="D554" s="3"/>
      <c r="E554" s="3"/>
      <c r="F554" s="3" t="s">
        <v>247</v>
      </c>
      <c r="G554" s="57"/>
      <c r="H554" s="10">
        <v>0</v>
      </c>
      <c r="J554" s="4"/>
      <c r="K554" s="4"/>
      <c r="L554" s="4"/>
      <c r="M554" s="4"/>
      <c r="N554" s="4"/>
      <c r="O554" s="4"/>
    </row>
    <row r="555" spans="1:15" ht="11.65" customHeight="1" x14ac:dyDescent="0.2">
      <c r="A555" s="49">
        <f t="shared" ca="1" si="12"/>
        <v>555</v>
      </c>
      <c r="C555" s="56"/>
      <c r="D555" s="3"/>
      <c r="E555" s="3"/>
      <c r="F555" s="3" t="s">
        <v>250</v>
      </c>
      <c r="G555" s="57"/>
      <c r="H555" s="10">
        <v>0</v>
      </c>
      <c r="J555" s="4"/>
      <c r="K555" s="4"/>
      <c r="L555" s="4"/>
      <c r="M555" s="4"/>
      <c r="N555" s="4"/>
      <c r="O555" s="4"/>
    </row>
    <row r="556" spans="1:15" ht="11.65" customHeight="1" x14ac:dyDescent="0.2">
      <c r="A556" s="49">
        <f t="shared" ca="1" si="12"/>
        <v>556</v>
      </c>
      <c r="C556" s="56"/>
      <c r="D556" s="3"/>
      <c r="E556" s="3"/>
      <c r="F556" s="3" t="s">
        <v>249</v>
      </c>
      <c r="G556" s="57"/>
      <c r="H556" s="10">
        <v>47379.393237173521</v>
      </c>
      <c r="J556" s="4"/>
      <c r="K556" s="4"/>
      <c r="L556" s="4"/>
      <c r="M556" s="4"/>
      <c r="N556" s="4"/>
      <c r="O556" s="4"/>
    </row>
    <row r="557" spans="1:15" ht="11.65" customHeight="1" x14ac:dyDescent="0.2">
      <c r="A557" s="49">
        <f t="shared" ca="1" si="12"/>
        <v>557</v>
      </c>
      <c r="C557" s="56"/>
      <c r="D557" s="3"/>
      <c r="E557" s="3"/>
      <c r="F557" s="3" t="s">
        <v>251</v>
      </c>
      <c r="G557" s="57"/>
      <c r="H557" s="10">
        <v>0</v>
      </c>
      <c r="J557" s="4"/>
      <c r="K557" s="4"/>
      <c r="L557" s="4"/>
      <c r="M557" s="4"/>
      <c r="N557" s="4"/>
      <c r="O557" s="4"/>
    </row>
    <row r="558" spans="1:15" ht="11.65" customHeight="1" x14ac:dyDescent="0.2">
      <c r="A558" s="49">
        <f t="shared" ca="1" si="12"/>
        <v>558</v>
      </c>
      <c r="C558" s="56"/>
      <c r="D558" s="3"/>
      <c r="E558" s="3"/>
      <c r="F558" s="3" t="s">
        <v>253</v>
      </c>
      <c r="G558" s="57"/>
      <c r="H558" s="10">
        <v>647145.96742310142</v>
      </c>
      <c r="J558" s="4"/>
      <c r="K558" s="4"/>
      <c r="L558" s="4"/>
      <c r="M558" s="4"/>
      <c r="N558" s="4"/>
      <c r="O558" s="4"/>
    </row>
    <row r="559" spans="1:15" ht="11.65" customHeight="1" x14ac:dyDescent="0.2">
      <c r="A559" s="49">
        <f t="shared" ca="1" si="12"/>
        <v>559</v>
      </c>
      <c r="C559" s="56"/>
      <c r="D559" s="3"/>
      <c r="E559" s="3"/>
      <c r="F559" s="3" t="s">
        <v>252</v>
      </c>
      <c r="G559" s="57"/>
      <c r="H559" s="10">
        <v>0</v>
      </c>
      <c r="J559" s="4"/>
      <c r="K559" s="4"/>
      <c r="L559" s="4"/>
      <c r="M559" s="4"/>
      <c r="N559" s="4"/>
      <c r="O559" s="4"/>
    </row>
    <row r="560" spans="1:15" ht="11.65" customHeight="1" x14ac:dyDescent="0.2">
      <c r="A560" s="49">
        <f t="shared" ca="1" si="12"/>
        <v>560</v>
      </c>
      <c r="C560" s="56"/>
      <c r="D560" s="3"/>
      <c r="E560" s="3"/>
      <c r="F560" s="3" t="s">
        <v>30</v>
      </c>
      <c r="G560" s="57"/>
      <c r="H560" s="10">
        <v>0</v>
      </c>
      <c r="J560" s="4"/>
      <c r="K560" s="4"/>
      <c r="L560" s="4"/>
      <c r="M560" s="4"/>
      <c r="N560" s="4"/>
      <c r="O560" s="4"/>
    </row>
    <row r="561" spans="1:15" ht="11.65" customHeight="1" x14ac:dyDescent="0.2">
      <c r="A561" s="49">
        <f t="shared" ca="1" si="12"/>
        <v>561</v>
      </c>
      <c r="C561" s="56"/>
      <c r="D561" s="3"/>
      <c r="E561" s="3"/>
      <c r="F561" s="3" t="s">
        <v>251</v>
      </c>
      <c r="G561" s="57"/>
      <c r="H561" s="10">
        <v>0</v>
      </c>
      <c r="J561" s="4"/>
      <c r="K561" s="4"/>
      <c r="L561" s="4"/>
      <c r="M561" s="4"/>
      <c r="N561" s="4"/>
      <c r="O561" s="4"/>
    </row>
    <row r="562" spans="1:15" ht="11.65" customHeight="1" x14ac:dyDescent="0.2">
      <c r="A562" s="49">
        <f t="shared" ca="1" si="12"/>
        <v>562</v>
      </c>
      <c r="C562" s="56"/>
      <c r="D562" s="3"/>
      <c r="E562" s="3"/>
      <c r="F562" s="3" t="s">
        <v>251</v>
      </c>
      <c r="G562" s="57"/>
      <c r="H562" s="10">
        <v>0</v>
      </c>
      <c r="J562" s="4"/>
      <c r="K562" s="4"/>
      <c r="L562" s="4"/>
      <c r="M562" s="4"/>
      <c r="N562" s="4"/>
      <c r="O562" s="4"/>
    </row>
    <row r="563" spans="1:15" ht="11.65" customHeight="1" x14ac:dyDescent="0.2">
      <c r="A563" s="49">
        <f t="shared" ca="1" si="12"/>
        <v>563</v>
      </c>
      <c r="C563" s="56"/>
      <c r="D563" s="3"/>
      <c r="E563" s="3"/>
      <c r="F563" s="3"/>
      <c r="G563" s="57" t="s">
        <v>32</v>
      </c>
      <c r="H563" s="12">
        <f>SUBTOTAL(9,H549:H562)</f>
        <v>8089763.6447321698</v>
      </c>
      <c r="J563" s="4"/>
      <c r="K563" s="4"/>
      <c r="L563" s="4"/>
      <c r="M563" s="4"/>
      <c r="N563" s="4"/>
      <c r="O563" s="4"/>
    </row>
    <row r="564" spans="1:15" ht="11.65" customHeight="1" x14ac:dyDescent="0.2">
      <c r="A564" s="49">
        <f t="shared" ca="1" si="12"/>
        <v>564</v>
      </c>
      <c r="C564" s="56"/>
      <c r="D564" s="3"/>
      <c r="E564" s="3"/>
      <c r="F564" s="3"/>
      <c r="G564" s="57"/>
      <c r="H564" s="2"/>
      <c r="J564" s="4"/>
      <c r="K564" s="4"/>
      <c r="L564" s="4"/>
      <c r="M564" s="4"/>
      <c r="N564" s="4"/>
      <c r="O564" s="4"/>
    </row>
    <row r="565" spans="1:15" ht="11.65" customHeight="1" x14ac:dyDescent="0.2">
      <c r="A565" s="49">
        <f t="shared" ca="1" si="12"/>
        <v>565</v>
      </c>
      <c r="C565" s="56">
        <v>393</v>
      </c>
      <c r="D565" s="3" t="s">
        <v>100</v>
      </c>
      <c r="E565" s="3"/>
      <c r="F565" s="3"/>
      <c r="G565" s="57"/>
      <c r="H565" s="2"/>
      <c r="J565" s="4"/>
      <c r="K565" s="4"/>
      <c r="L565" s="4"/>
      <c r="M565" s="4"/>
      <c r="N565" s="4"/>
      <c r="O565" s="4"/>
    </row>
    <row r="566" spans="1:15" ht="11.65" customHeight="1" x14ac:dyDescent="0.2">
      <c r="A566" s="49">
        <f t="shared" ca="1" si="12"/>
        <v>566</v>
      </c>
      <c r="C566" s="56"/>
      <c r="D566" s="3"/>
      <c r="E566" s="3"/>
      <c r="F566" s="3" t="s">
        <v>193</v>
      </c>
      <c r="G566" s="57"/>
      <c r="H566" s="10">
        <v>704531.9</v>
      </c>
      <c r="J566" s="4"/>
      <c r="K566" s="4"/>
      <c r="L566" s="4"/>
      <c r="M566" s="4"/>
      <c r="N566" s="4"/>
      <c r="O566" s="4"/>
    </row>
    <row r="567" spans="1:15" ht="11.65" customHeight="1" x14ac:dyDescent="0.2">
      <c r="A567" s="49">
        <f t="shared" ca="1" si="12"/>
        <v>567</v>
      </c>
      <c r="C567" s="56"/>
      <c r="D567" s="3"/>
      <c r="E567" s="3"/>
      <c r="F567" s="3" t="s">
        <v>250</v>
      </c>
      <c r="G567" s="57"/>
      <c r="H567" s="10">
        <v>0</v>
      </c>
      <c r="J567" s="4"/>
      <c r="K567" s="4"/>
      <c r="L567" s="4"/>
      <c r="M567" s="4"/>
      <c r="N567" s="4"/>
      <c r="O567" s="4"/>
    </row>
    <row r="568" spans="1:15" ht="11.65" customHeight="1" x14ac:dyDescent="0.2">
      <c r="A568" s="49">
        <f t="shared" ca="1" si="12"/>
        <v>568</v>
      </c>
      <c r="C568" s="56"/>
      <c r="D568" s="3"/>
      <c r="E568" s="3"/>
      <c r="F568" s="3" t="s">
        <v>254</v>
      </c>
      <c r="G568" s="57"/>
      <c r="H568" s="10">
        <v>0</v>
      </c>
      <c r="J568" s="4"/>
      <c r="K568" s="4"/>
      <c r="L568" s="4"/>
      <c r="M568" s="4"/>
      <c r="N568" s="4"/>
      <c r="O568" s="4"/>
    </row>
    <row r="569" spans="1:15" ht="11.65" customHeight="1" x14ac:dyDescent="0.2">
      <c r="A569" s="49">
        <f t="shared" ca="1" si="12"/>
        <v>569</v>
      </c>
      <c r="C569" s="56"/>
      <c r="D569" s="3"/>
      <c r="E569" s="3"/>
      <c r="F569" s="3" t="s">
        <v>248</v>
      </c>
      <c r="G569" s="57"/>
      <c r="H569" s="10">
        <v>17611.200779441668</v>
      </c>
      <c r="J569" s="4"/>
      <c r="K569" s="4"/>
      <c r="L569" s="4"/>
      <c r="M569" s="4"/>
      <c r="N569" s="4"/>
      <c r="O569" s="4"/>
    </row>
    <row r="570" spans="1:15" ht="11.65" customHeight="1" x14ac:dyDescent="0.2">
      <c r="A570" s="49">
        <f t="shared" ca="1" si="12"/>
        <v>570</v>
      </c>
      <c r="C570" s="56"/>
      <c r="D570" s="3"/>
      <c r="E570" s="3"/>
      <c r="F570" s="3" t="s">
        <v>24</v>
      </c>
      <c r="G570" s="57"/>
      <c r="H570" s="10">
        <v>122460.91727534932</v>
      </c>
      <c r="J570" s="4"/>
      <c r="K570" s="4"/>
      <c r="L570" s="4"/>
      <c r="M570" s="4"/>
      <c r="N570" s="4"/>
      <c r="O570" s="4"/>
    </row>
    <row r="571" spans="1:15" ht="11.65" customHeight="1" x14ac:dyDescent="0.2">
      <c r="A571" s="49">
        <f t="shared" ca="1" si="12"/>
        <v>571</v>
      </c>
      <c r="C571" s="56"/>
      <c r="D571" s="3"/>
      <c r="E571" s="3"/>
      <c r="F571" s="3" t="s">
        <v>249</v>
      </c>
      <c r="G571" s="57"/>
      <c r="H571" s="10">
        <v>52209.234694007973</v>
      </c>
      <c r="J571" s="4"/>
      <c r="K571" s="4"/>
      <c r="L571" s="4"/>
      <c r="M571" s="4"/>
      <c r="N571" s="4"/>
      <c r="O571" s="4"/>
    </row>
    <row r="572" spans="1:15" ht="11.65" customHeight="1" x14ac:dyDescent="0.2">
      <c r="A572" s="49">
        <f t="shared" ca="1" si="12"/>
        <v>572</v>
      </c>
      <c r="C572" s="56"/>
      <c r="D572" s="3"/>
      <c r="E572" s="3"/>
      <c r="F572" s="3" t="s">
        <v>251</v>
      </c>
      <c r="G572" s="57"/>
      <c r="H572" s="10">
        <v>0</v>
      </c>
      <c r="J572" s="4"/>
      <c r="K572" s="4"/>
      <c r="L572" s="4"/>
      <c r="M572" s="4"/>
      <c r="N572" s="4"/>
      <c r="O572" s="4"/>
    </row>
    <row r="573" spans="1:15" ht="11.65" customHeight="1" x14ac:dyDescent="0.2">
      <c r="A573" s="49">
        <f t="shared" ca="1" si="12"/>
        <v>573</v>
      </c>
      <c r="C573" s="56"/>
      <c r="D573" s="3"/>
      <c r="E573" s="3"/>
      <c r="F573" s="3" t="s">
        <v>253</v>
      </c>
      <c r="G573" s="57"/>
      <c r="H573" s="10">
        <v>213278.9125177126</v>
      </c>
      <c r="J573" s="4"/>
      <c r="K573" s="4"/>
      <c r="L573" s="4"/>
      <c r="M573" s="4"/>
      <c r="N573" s="4"/>
      <c r="O573" s="4"/>
    </row>
    <row r="574" spans="1:15" ht="11.65" customHeight="1" x14ac:dyDescent="0.2">
      <c r="A574" s="49">
        <f t="shared" ref="A574:A637" ca="1" si="13">OFFSET(A574,-1,)+1</f>
        <v>574</v>
      </c>
      <c r="C574" s="56"/>
      <c r="D574" s="3"/>
      <c r="E574" s="3"/>
      <c r="F574" s="3" t="s">
        <v>251</v>
      </c>
      <c r="G574" s="57"/>
      <c r="H574" s="10">
        <v>0</v>
      </c>
      <c r="J574" s="4"/>
      <c r="K574" s="4"/>
      <c r="L574" s="4"/>
      <c r="M574" s="4"/>
      <c r="N574" s="4"/>
      <c r="O574" s="4"/>
    </row>
    <row r="575" spans="1:15" ht="11.65" customHeight="1" x14ac:dyDescent="0.2">
      <c r="A575" s="49">
        <f t="shared" ca="1" si="13"/>
        <v>575</v>
      </c>
      <c r="C575" s="56"/>
      <c r="D575" s="3"/>
      <c r="E575" s="3"/>
      <c r="F575" s="3"/>
      <c r="G575" s="57" t="s">
        <v>32</v>
      </c>
      <c r="H575" s="12">
        <f>SUBTOTAL(9,H566:H574)</f>
        <v>1110092.1652665117</v>
      </c>
      <c r="J575" s="4"/>
      <c r="K575" s="4"/>
      <c r="L575" s="4"/>
      <c r="M575" s="4"/>
      <c r="N575" s="4"/>
      <c r="O575" s="4"/>
    </row>
    <row r="576" spans="1:15" ht="11.65" customHeight="1" x14ac:dyDescent="0.2">
      <c r="A576" s="49">
        <f t="shared" ca="1" si="13"/>
        <v>576</v>
      </c>
      <c r="C576" s="56"/>
      <c r="D576" s="3"/>
      <c r="E576" s="3"/>
      <c r="F576" s="3"/>
      <c r="G576" s="57"/>
      <c r="H576" s="2"/>
      <c r="J576" s="4"/>
      <c r="K576" s="4"/>
      <c r="L576" s="4"/>
      <c r="M576" s="4"/>
      <c r="N576" s="4"/>
      <c r="O576" s="4"/>
    </row>
    <row r="577" spans="1:15" ht="11.65" customHeight="1" x14ac:dyDescent="0.2">
      <c r="A577" s="49">
        <f t="shared" ca="1" si="13"/>
        <v>577</v>
      </c>
      <c r="C577" s="56">
        <v>394</v>
      </c>
      <c r="D577" s="3" t="s">
        <v>101</v>
      </c>
      <c r="E577" s="3"/>
      <c r="F577" s="3"/>
      <c r="G577" s="57"/>
      <c r="H577" s="2"/>
      <c r="J577" s="4"/>
      <c r="K577" s="4"/>
      <c r="L577" s="4"/>
      <c r="M577" s="4"/>
      <c r="N577" s="4"/>
      <c r="O577" s="4"/>
    </row>
    <row r="578" spans="1:15" ht="11.65" customHeight="1" x14ac:dyDescent="0.2">
      <c r="A578" s="49">
        <f t="shared" ca="1" si="13"/>
        <v>578</v>
      </c>
      <c r="C578" s="56"/>
      <c r="D578" s="3"/>
      <c r="E578" s="3"/>
      <c r="F578" s="3" t="s">
        <v>193</v>
      </c>
      <c r="G578" s="57"/>
      <c r="H578" s="10">
        <v>2663246.98</v>
      </c>
      <c r="J578" s="4"/>
      <c r="K578" s="4"/>
      <c r="L578" s="4"/>
      <c r="M578" s="4"/>
      <c r="N578" s="4"/>
      <c r="O578" s="4"/>
    </row>
    <row r="579" spans="1:15" ht="11.65" customHeight="1" x14ac:dyDescent="0.2">
      <c r="A579" s="49">
        <f t="shared" ca="1" si="13"/>
        <v>579</v>
      </c>
      <c r="C579" s="56"/>
      <c r="D579" s="3"/>
      <c r="E579" s="3"/>
      <c r="F579" s="3" t="s">
        <v>250</v>
      </c>
      <c r="G579" s="57"/>
      <c r="H579" s="10">
        <v>0</v>
      </c>
      <c r="J579" s="4"/>
      <c r="K579" s="4"/>
      <c r="L579" s="4"/>
      <c r="M579" s="4"/>
      <c r="N579" s="4"/>
      <c r="O579" s="4"/>
    </row>
    <row r="580" spans="1:15" ht="11.65" customHeight="1" x14ac:dyDescent="0.2">
      <c r="A580" s="49">
        <f t="shared" ca="1" si="13"/>
        <v>580</v>
      </c>
      <c r="C580" s="56"/>
      <c r="D580" s="3"/>
      <c r="E580" s="3"/>
      <c r="F580" s="3" t="s">
        <v>24</v>
      </c>
      <c r="G580" s="57"/>
      <c r="H580" s="10">
        <v>253301.82961186132</v>
      </c>
      <c r="J580" s="4"/>
      <c r="K580" s="4"/>
      <c r="L580" s="4"/>
      <c r="M580" s="4"/>
      <c r="N580" s="4"/>
      <c r="O580" s="4"/>
    </row>
    <row r="581" spans="1:15" ht="11.65" customHeight="1" x14ac:dyDescent="0.2">
      <c r="A581" s="49">
        <f t="shared" ca="1" si="13"/>
        <v>581</v>
      </c>
      <c r="C581" s="56"/>
      <c r="D581" s="3"/>
      <c r="E581" s="3"/>
      <c r="F581" s="3" t="s">
        <v>248</v>
      </c>
      <c r="G581" s="57"/>
      <c r="H581" s="10">
        <v>137989.48340126907</v>
      </c>
      <c r="J581" s="4"/>
      <c r="K581" s="4"/>
      <c r="L581" s="4"/>
      <c r="M581" s="4"/>
      <c r="N581" s="4"/>
      <c r="O581" s="4"/>
    </row>
    <row r="582" spans="1:15" ht="11.65" customHeight="1" x14ac:dyDescent="0.2">
      <c r="A582" s="49">
        <f t="shared" ca="1" si="13"/>
        <v>582</v>
      </c>
      <c r="C582" s="56"/>
      <c r="D582" s="3"/>
      <c r="E582" s="3"/>
      <c r="F582" s="3" t="s">
        <v>247</v>
      </c>
      <c r="G582" s="57"/>
      <c r="H582" s="10">
        <v>0</v>
      </c>
      <c r="J582" s="4"/>
      <c r="K582" s="4"/>
      <c r="L582" s="4"/>
      <c r="M582" s="4"/>
      <c r="N582" s="4"/>
      <c r="O582" s="4"/>
    </row>
    <row r="583" spans="1:15" ht="11.65" customHeight="1" x14ac:dyDescent="0.2">
      <c r="A583" s="49">
        <f t="shared" ca="1" si="13"/>
        <v>583</v>
      </c>
      <c r="C583" s="56"/>
      <c r="D583" s="3"/>
      <c r="E583" s="3"/>
      <c r="F583" s="3" t="s">
        <v>254</v>
      </c>
      <c r="G583" s="57"/>
      <c r="H583" s="10">
        <v>0</v>
      </c>
      <c r="J583" s="4"/>
      <c r="K583" s="4"/>
      <c r="L583" s="4"/>
      <c r="M583" s="4"/>
      <c r="N583" s="4"/>
      <c r="O583" s="4"/>
    </row>
    <row r="584" spans="1:15" ht="11.65" customHeight="1" x14ac:dyDescent="0.2">
      <c r="A584" s="49">
        <f t="shared" ca="1" si="13"/>
        <v>584</v>
      </c>
      <c r="C584" s="56"/>
      <c r="D584" s="3"/>
      <c r="E584" s="3"/>
      <c r="F584" s="3" t="s">
        <v>249</v>
      </c>
      <c r="G584" s="57"/>
      <c r="H584" s="10">
        <v>158558.62294058208</v>
      </c>
      <c r="J584" s="4"/>
      <c r="K584" s="4"/>
      <c r="L584" s="4"/>
      <c r="M584" s="4"/>
      <c r="N584" s="4"/>
      <c r="O584" s="4"/>
    </row>
    <row r="585" spans="1:15" ht="11.65" customHeight="1" x14ac:dyDescent="0.2">
      <c r="A585" s="49">
        <f t="shared" ca="1" si="13"/>
        <v>585</v>
      </c>
      <c r="C585" s="56"/>
      <c r="D585" s="3"/>
      <c r="E585" s="3"/>
      <c r="F585" s="3" t="s">
        <v>251</v>
      </c>
      <c r="G585" s="57"/>
      <c r="H585" s="10">
        <v>0</v>
      </c>
      <c r="J585" s="4"/>
      <c r="K585" s="4"/>
      <c r="L585" s="4"/>
      <c r="M585" s="4"/>
      <c r="N585" s="4"/>
      <c r="O585" s="4"/>
    </row>
    <row r="586" spans="1:15" ht="11.65" customHeight="1" x14ac:dyDescent="0.2">
      <c r="A586" s="49">
        <f t="shared" ca="1" si="13"/>
        <v>586</v>
      </c>
      <c r="C586" s="56"/>
      <c r="D586" s="3"/>
      <c r="E586" s="3"/>
      <c r="F586" s="3" t="s">
        <v>253</v>
      </c>
      <c r="G586" s="57"/>
      <c r="H586" s="10">
        <v>642464.64011480077</v>
      </c>
      <c r="J586" s="4"/>
      <c r="K586" s="4"/>
      <c r="L586" s="4"/>
      <c r="M586" s="4"/>
      <c r="N586" s="4"/>
      <c r="O586" s="4"/>
    </row>
    <row r="587" spans="1:15" ht="11.65" customHeight="1" x14ac:dyDescent="0.2">
      <c r="A587" s="49">
        <f t="shared" ca="1" si="13"/>
        <v>587</v>
      </c>
      <c r="C587" s="56"/>
      <c r="D587" s="3"/>
      <c r="E587" s="3"/>
      <c r="F587" s="3" t="s">
        <v>252</v>
      </c>
      <c r="G587" s="57"/>
      <c r="H587" s="10">
        <v>0</v>
      </c>
      <c r="J587" s="4"/>
      <c r="K587" s="4"/>
      <c r="L587" s="4"/>
      <c r="M587" s="4"/>
      <c r="N587" s="4"/>
      <c r="O587" s="4"/>
    </row>
    <row r="588" spans="1:15" ht="11.65" customHeight="1" x14ac:dyDescent="0.2">
      <c r="A588" s="49">
        <f t="shared" ca="1" si="13"/>
        <v>588</v>
      </c>
      <c r="C588" s="56"/>
      <c r="D588" s="3"/>
      <c r="E588" s="3"/>
      <c r="F588" s="3" t="s">
        <v>30</v>
      </c>
      <c r="G588" s="57"/>
      <c r="H588" s="10">
        <v>0</v>
      </c>
      <c r="J588" s="4"/>
      <c r="K588" s="4"/>
      <c r="L588" s="4"/>
      <c r="M588" s="4"/>
      <c r="N588" s="4"/>
      <c r="O588" s="4"/>
    </row>
    <row r="589" spans="1:15" ht="11.65" customHeight="1" x14ac:dyDescent="0.2">
      <c r="A589" s="49">
        <f t="shared" ca="1" si="13"/>
        <v>589</v>
      </c>
      <c r="C589" s="56"/>
      <c r="D589" s="3"/>
      <c r="E589" s="3"/>
      <c r="F589" s="3" t="s">
        <v>251</v>
      </c>
      <c r="G589" s="57"/>
      <c r="H589" s="10">
        <v>0</v>
      </c>
      <c r="J589" s="4"/>
      <c r="K589" s="4"/>
      <c r="L589" s="4"/>
      <c r="M589" s="4"/>
      <c r="N589" s="4"/>
      <c r="O589" s="4"/>
    </row>
    <row r="590" spans="1:15" ht="11.65" customHeight="1" x14ac:dyDescent="0.2">
      <c r="A590" s="49">
        <f t="shared" ca="1" si="13"/>
        <v>590</v>
      </c>
      <c r="C590" s="56"/>
      <c r="D590" s="3"/>
      <c r="E590" s="3"/>
      <c r="F590" s="3" t="s">
        <v>251</v>
      </c>
      <c r="G590" s="57"/>
      <c r="H590" s="10">
        <v>0</v>
      </c>
      <c r="J590" s="4"/>
      <c r="K590" s="4"/>
      <c r="L590" s="4"/>
      <c r="M590" s="4"/>
      <c r="N590" s="4"/>
      <c r="O590" s="4"/>
    </row>
    <row r="591" spans="1:15" ht="11.65" customHeight="1" x14ac:dyDescent="0.2">
      <c r="A591" s="49">
        <f t="shared" ca="1" si="13"/>
        <v>591</v>
      </c>
      <c r="C591" s="56"/>
      <c r="D591" s="3"/>
      <c r="E591" s="3"/>
      <c r="F591" s="3"/>
      <c r="G591" s="57" t="s">
        <v>32</v>
      </c>
      <c r="H591" s="12">
        <f>SUBTOTAL(9,H578:H590)</f>
        <v>3855561.5560685135</v>
      </c>
      <c r="J591" s="4"/>
      <c r="K591" s="4"/>
      <c r="L591" s="4"/>
      <c r="M591" s="4"/>
      <c r="N591" s="4"/>
      <c r="O591" s="4"/>
    </row>
    <row r="592" spans="1:15" ht="11.65" customHeight="1" x14ac:dyDescent="0.2">
      <c r="A592" s="49">
        <f t="shared" ca="1" si="13"/>
        <v>592</v>
      </c>
      <c r="C592" s="56"/>
      <c r="D592" s="3"/>
      <c r="E592" s="3"/>
      <c r="F592" s="3"/>
      <c r="G592" s="57"/>
      <c r="H592" s="2"/>
      <c r="J592" s="4"/>
      <c r="K592" s="4"/>
      <c r="L592" s="4"/>
      <c r="M592" s="4"/>
      <c r="N592" s="4"/>
      <c r="O592" s="4"/>
    </row>
    <row r="593" spans="1:15" ht="11.65" customHeight="1" x14ac:dyDescent="0.2">
      <c r="A593" s="49">
        <f t="shared" ca="1" si="13"/>
        <v>593</v>
      </c>
      <c r="C593" s="56">
        <v>395</v>
      </c>
      <c r="D593" s="3" t="s">
        <v>102</v>
      </c>
      <c r="E593" s="3"/>
      <c r="F593" s="3"/>
      <c r="G593" s="57"/>
      <c r="H593" s="2"/>
      <c r="J593" s="4"/>
      <c r="K593" s="4"/>
      <c r="L593" s="4"/>
      <c r="M593" s="4"/>
      <c r="N593" s="4"/>
      <c r="O593" s="4"/>
    </row>
    <row r="594" spans="1:15" ht="11.65" customHeight="1" x14ac:dyDescent="0.2">
      <c r="A594" s="49">
        <f t="shared" ca="1" si="13"/>
        <v>594</v>
      </c>
      <c r="C594" s="56"/>
      <c r="D594" s="3"/>
      <c r="E594" s="3"/>
      <c r="F594" s="3" t="s">
        <v>193</v>
      </c>
      <c r="G594" s="57"/>
      <c r="H594" s="10">
        <v>1457851.84</v>
      </c>
      <c r="J594" s="4"/>
      <c r="K594" s="4"/>
      <c r="L594" s="4"/>
      <c r="M594" s="4"/>
      <c r="N594" s="4"/>
      <c r="O594" s="4"/>
    </row>
    <row r="595" spans="1:15" ht="11.65" customHeight="1" x14ac:dyDescent="0.2">
      <c r="A595" s="49">
        <f t="shared" ca="1" si="13"/>
        <v>595</v>
      </c>
      <c r="C595" s="56"/>
      <c r="D595" s="3"/>
      <c r="E595" s="3"/>
      <c r="F595" s="3" t="s">
        <v>250</v>
      </c>
      <c r="G595" s="57"/>
      <c r="H595" s="10">
        <v>0</v>
      </c>
      <c r="J595" s="4"/>
      <c r="K595" s="4"/>
      <c r="L595" s="4"/>
      <c r="M595" s="4"/>
      <c r="N595" s="4"/>
      <c r="O595" s="4"/>
    </row>
    <row r="596" spans="1:15" ht="11.65" customHeight="1" x14ac:dyDescent="0.2">
      <c r="A596" s="49">
        <f t="shared" ca="1" si="13"/>
        <v>596</v>
      </c>
      <c r="C596" s="56"/>
      <c r="D596" s="3"/>
      <c r="E596" s="3"/>
      <c r="F596" s="3" t="s">
        <v>254</v>
      </c>
      <c r="G596" s="57"/>
      <c r="H596" s="10">
        <v>0</v>
      </c>
      <c r="J596" s="4"/>
      <c r="K596" s="4"/>
      <c r="L596" s="4"/>
      <c r="M596" s="4"/>
      <c r="N596" s="4"/>
      <c r="O596" s="4"/>
    </row>
    <row r="597" spans="1:15" ht="11.65" customHeight="1" x14ac:dyDescent="0.2">
      <c r="A597" s="49">
        <f t="shared" ca="1" si="13"/>
        <v>597</v>
      </c>
      <c r="C597" s="56"/>
      <c r="D597" s="3"/>
      <c r="E597" s="3"/>
      <c r="F597" s="3" t="s">
        <v>248</v>
      </c>
      <c r="G597" s="57"/>
      <c r="H597" s="10">
        <v>341021.17470007547</v>
      </c>
      <c r="J597" s="4"/>
      <c r="K597" s="4"/>
      <c r="L597" s="4"/>
      <c r="M597" s="4"/>
      <c r="N597" s="4"/>
      <c r="O597" s="4"/>
    </row>
    <row r="598" spans="1:15" ht="11.65" customHeight="1" x14ac:dyDescent="0.2">
      <c r="A598" s="49">
        <f t="shared" ca="1" si="13"/>
        <v>598</v>
      </c>
      <c r="C598" s="56"/>
      <c r="D598" s="3"/>
      <c r="E598" s="3"/>
      <c r="F598" s="3" t="s">
        <v>247</v>
      </c>
      <c r="G598" s="57"/>
      <c r="H598" s="10">
        <v>0</v>
      </c>
      <c r="J598" s="4"/>
      <c r="K598" s="4"/>
      <c r="L598" s="4"/>
      <c r="M598" s="4"/>
      <c r="N598" s="4"/>
      <c r="O598" s="4"/>
    </row>
    <row r="599" spans="1:15" ht="11.65" customHeight="1" x14ac:dyDescent="0.2">
      <c r="A599" s="49">
        <f t="shared" ca="1" si="13"/>
        <v>599</v>
      </c>
      <c r="C599" s="56"/>
      <c r="D599" s="3"/>
      <c r="E599" s="3"/>
      <c r="F599" s="3" t="s">
        <v>24</v>
      </c>
      <c r="G599" s="57"/>
      <c r="H599" s="10">
        <v>187218.88358377965</v>
      </c>
      <c r="J599" s="4"/>
      <c r="K599" s="4"/>
      <c r="L599" s="4"/>
      <c r="M599" s="4"/>
      <c r="N599" s="4"/>
      <c r="O599" s="4"/>
    </row>
    <row r="600" spans="1:15" ht="11.65" customHeight="1" x14ac:dyDescent="0.2">
      <c r="A600" s="49">
        <f t="shared" ca="1" si="13"/>
        <v>600</v>
      </c>
      <c r="C600" s="56"/>
      <c r="D600" s="3"/>
      <c r="E600" s="3"/>
      <c r="F600" s="3" t="s">
        <v>249</v>
      </c>
      <c r="G600" s="57"/>
      <c r="H600" s="10">
        <v>47177.284563347333</v>
      </c>
      <c r="J600" s="4"/>
      <c r="K600" s="4"/>
      <c r="L600" s="4"/>
      <c r="M600" s="4"/>
      <c r="N600" s="4"/>
      <c r="O600" s="4"/>
    </row>
    <row r="601" spans="1:15" ht="11.65" customHeight="1" x14ac:dyDescent="0.2">
      <c r="A601" s="49">
        <f t="shared" ca="1" si="13"/>
        <v>601</v>
      </c>
      <c r="C601" s="56"/>
      <c r="D601" s="3"/>
      <c r="E601" s="3"/>
      <c r="F601" s="3" t="s">
        <v>251</v>
      </c>
      <c r="G601" s="57"/>
      <c r="H601" s="10">
        <v>0</v>
      </c>
      <c r="J601" s="4"/>
      <c r="K601" s="4"/>
      <c r="L601" s="4"/>
      <c r="M601" s="4"/>
      <c r="N601" s="4"/>
      <c r="O601" s="4"/>
    </row>
    <row r="602" spans="1:15" ht="11.65" customHeight="1" x14ac:dyDescent="0.2">
      <c r="A602" s="49">
        <f t="shared" ca="1" si="13"/>
        <v>602</v>
      </c>
      <c r="C602" s="56"/>
      <c r="D602" s="3"/>
      <c r="E602" s="3"/>
      <c r="F602" s="3" t="s">
        <v>253</v>
      </c>
      <c r="G602" s="57"/>
      <c r="H602" s="10">
        <v>103983.59620239133</v>
      </c>
      <c r="J602" s="4"/>
      <c r="K602" s="4"/>
      <c r="L602" s="4"/>
      <c r="M602" s="4"/>
      <c r="N602" s="4"/>
      <c r="O602" s="4"/>
    </row>
    <row r="603" spans="1:15" ht="11.65" customHeight="1" x14ac:dyDescent="0.2">
      <c r="A603" s="49">
        <f t="shared" ca="1" si="13"/>
        <v>603</v>
      </c>
      <c r="C603" s="56"/>
      <c r="D603" s="3"/>
      <c r="E603" s="3"/>
      <c r="F603" s="3" t="s">
        <v>252</v>
      </c>
      <c r="G603" s="57"/>
      <c r="H603" s="10">
        <v>0</v>
      </c>
      <c r="J603" s="4"/>
      <c r="K603" s="4"/>
      <c r="L603" s="4"/>
      <c r="M603" s="4"/>
      <c r="N603" s="4"/>
      <c r="O603" s="4"/>
    </row>
    <row r="604" spans="1:15" ht="11.65" customHeight="1" x14ac:dyDescent="0.2">
      <c r="A604" s="49">
        <f t="shared" ca="1" si="13"/>
        <v>604</v>
      </c>
      <c r="C604" s="56"/>
      <c r="D604" s="3"/>
      <c r="E604" s="3"/>
      <c r="F604" s="3" t="s">
        <v>30</v>
      </c>
      <c r="G604" s="57"/>
      <c r="H604" s="10">
        <v>0</v>
      </c>
      <c r="J604" s="4"/>
      <c r="K604" s="4"/>
      <c r="L604" s="4"/>
      <c r="M604" s="4"/>
      <c r="N604" s="4"/>
      <c r="O604" s="4"/>
    </row>
    <row r="605" spans="1:15" ht="11.65" customHeight="1" x14ac:dyDescent="0.2">
      <c r="A605" s="49">
        <f t="shared" ca="1" si="13"/>
        <v>605</v>
      </c>
      <c r="C605" s="56"/>
      <c r="D605" s="3"/>
      <c r="E605" s="3"/>
      <c r="F605" s="3" t="s">
        <v>251</v>
      </c>
      <c r="G605" s="57"/>
      <c r="H605" s="10">
        <v>0</v>
      </c>
      <c r="J605" s="4"/>
      <c r="K605" s="4"/>
      <c r="L605" s="4"/>
      <c r="M605" s="4"/>
      <c r="N605" s="4"/>
      <c r="O605" s="4"/>
    </row>
    <row r="606" spans="1:15" ht="11.65" customHeight="1" x14ac:dyDescent="0.2">
      <c r="A606" s="49">
        <f t="shared" ca="1" si="13"/>
        <v>606</v>
      </c>
      <c r="C606" s="56"/>
      <c r="D606" s="3"/>
      <c r="E606" s="3"/>
      <c r="F606" s="3" t="s">
        <v>251</v>
      </c>
      <c r="G606" s="57"/>
      <c r="H606" s="10">
        <v>0</v>
      </c>
      <c r="J606" s="4"/>
      <c r="K606" s="4"/>
      <c r="L606" s="4"/>
      <c r="M606" s="4"/>
      <c r="N606" s="4"/>
      <c r="O606" s="4"/>
    </row>
    <row r="607" spans="1:15" ht="11.65" customHeight="1" x14ac:dyDescent="0.2">
      <c r="A607" s="49">
        <f t="shared" ca="1" si="13"/>
        <v>607</v>
      </c>
      <c r="C607" s="56"/>
      <c r="D607" s="3"/>
      <c r="E607" s="3"/>
      <c r="F607" s="3"/>
      <c r="G607" s="57" t="s">
        <v>32</v>
      </c>
      <c r="H607" s="12">
        <f>SUBTOTAL(9,H594:H606)</f>
        <v>2137252.779049594</v>
      </c>
      <c r="J607" s="4"/>
      <c r="K607" s="4"/>
      <c r="L607" s="4"/>
      <c r="M607" s="4"/>
      <c r="N607" s="4"/>
      <c r="O607" s="4"/>
    </row>
    <row r="608" spans="1:15" ht="11.65" customHeight="1" x14ac:dyDescent="0.2">
      <c r="A608" s="49">
        <f t="shared" ca="1" si="13"/>
        <v>608</v>
      </c>
      <c r="C608" s="3"/>
      <c r="D608" s="3"/>
      <c r="E608" s="3"/>
      <c r="F608" s="3"/>
      <c r="G608" s="57"/>
      <c r="H608" s="2"/>
      <c r="J608" s="4"/>
      <c r="K608" s="4"/>
      <c r="L608" s="4"/>
      <c r="M608" s="4"/>
      <c r="N608" s="4"/>
      <c r="O608" s="4"/>
    </row>
    <row r="609" spans="1:15" ht="11.65" customHeight="1" x14ac:dyDescent="0.2">
      <c r="A609" s="49">
        <f t="shared" ca="1" si="13"/>
        <v>609</v>
      </c>
      <c r="C609" s="56">
        <v>396</v>
      </c>
      <c r="D609" s="3" t="s">
        <v>103</v>
      </c>
      <c r="E609" s="3"/>
      <c r="F609" s="3"/>
      <c r="G609" s="57"/>
      <c r="H609" s="2"/>
      <c r="J609" s="4"/>
      <c r="K609" s="4"/>
      <c r="L609" s="4"/>
      <c r="M609" s="4"/>
      <c r="N609" s="4"/>
      <c r="O609" s="4"/>
    </row>
    <row r="610" spans="1:15" ht="11.65" customHeight="1" x14ac:dyDescent="0.2">
      <c r="A610" s="49">
        <f t="shared" ca="1" si="13"/>
        <v>610</v>
      </c>
      <c r="C610" s="56"/>
      <c r="D610" s="3"/>
      <c r="E610" s="3"/>
      <c r="F610" s="3" t="s">
        <v>193</v>
      </c>
      <c r="G610" s="57"/>
      <c r="H610" s="10">
        <v>9716867.2200000007</v>
      </c>
      <c r="J610" s="4"/>
      <c r="K610" s="4"/>
      <c r="L610" s="4"/>
      <c r="M610" s="4"/>
      <c r="N610" s="4"/>
      <c r="O610" s="4"/>
    </row>
    <row r="611" spans="1:15" ht="11.65" customHeight="1" x14ac:dyDescent="0.2">
      <c r="A611" s="49">
        <f t="shared" ca="1" si="13"/>
        <v>611</v>
      </c>
      <c r="C611" s="56"/>
      <c r="D611" s="3"/>
      <c r="E611" s="3"/>
      <c r="F611" s="3" t="s">
        <v>250</v>
      </c>
      <c r="G611" s="57"/>
      <c r="H611" s="10">
        <v>0</v>
      </c>
      <c r="J611" s="4"/>
      <c r="K611" s="4"/>
      <c r="L611" s="4"/>
      <c r="M611" s="4"/>
      <c r="N611" s="4"/>
      <c r="O611" s="4"/>
    </row>
    <row r="612" spans="1:15" ht="11.65" customHeight="1" x14ac:dyDescent="0.2">
      <c r="A612" s="49">
        <f t="shared" ca="1" si="13"/>
        <v>612</v>
      </c>
      <c r="C612" s="56"/>
      <c r="D612" s="3"/>
      <c r="E612" s="3"/>
      <c r="F612" s="3" t="s">
        <v>24</v>
      </c>
      <c r="G612" s="57"/>
      <c r="H612" s="10">
        <v>583146.78408428887</v>
      </c>
      <c r="J612" s="4"/>
      <c r="K612" s="4"/>
      <c r="L612" s="4"/>
      <c r="M612" s="4"/>
      <c r="N612" s="4"/>
      <c r="O612" s="4"/>
    </row>
    <row r="613" spans="1:15" ht="11.65" customHeight="1" x14ac:dyDescent="0.2">
      <c r="A613" s="49">
        <f t="shared" ca="1" si="13"/>
        <v>613</v>
      </c>
      <c r="C613" s="56"/>
      <c r="D613" s="3"/>
      <c r="E613" s="3"/>
      <c r="F613" s="3" t="s">
        <v>248</v>
      </c>
      <c r="G613" s="57"/>
      <c r="H613" s="10">
        <v>433706.40820068138</v>
      </c>
      <c r="J613" s="4"/>
      <c r="K613" s="4"/>
      <c r="L613" s="4"/>
      <c r="M613" s="4"/>
      <c r="N613" s="4"/>
      <c r="O613" s="4"/>
    </row>
    <row r="614" spans="1:15" ht="11.65" customHeight="1" x14ac:dyDescent="0.2">
      <c r="A614" s="49">
        <f t="shared" ca="1" si="13"/>
        <v>614</v>
      </c>
      <c r="C614" s="56"/>
      <c r="D614" s="3"/>
      <c r="E614" s="3"/>
      <c r="F614" s="3" t="s">
        <v>254</v>
      </c>
      <c r="G614" s="57"/>
      <c r="H614" s="10">
        <v>0</v>
      </c>
      <c r="J614" s="4"/>
      <c r="K614" s="4"/>
      <c r="L614" s="4"/>
      <c r="M614" s="4"/>
      <c r="N614" s="4"/>
      <c r="O614" s="4"/>
    </row>
    <row r="615" spans="1:15" ht="11.65" customHeight="1" x14ac:dyDescent="0.2">
      <c r="A615" s="49">
        <f t="shared" ca="1" si="13"/>
        <v>615</v>
      </c>
      <c r="C615" s="56"/>
      <c r="D615" s="3"/>
      <c r="E615" s="3"/>
      <c r="F615" s="3" t="s">
        <v>247</v>
      </c>
      <c r="G615" s="57"/>
      <c r="H615" s="10">
        <v>0</v>
      </c>
      <c r="J615" s="4"/>
      <c r="K615" s="4"/>
      <c r="L615" s="4"/>
      <c r="M615" s="4"/>
      <c r="N615" s="4"/>
      <c r="O615" s="4"/>
    </row>
    <row r="616" spans="1:15" ht="11.65" customHeight="1" x14ac:dyDescent="0.2">
      <c r="A616" s="49">
        <f t="shared" ca="1" si="13"/>
        <v>616</v>
      </c>
      <c r="C616" s="56"/>
      <c r="D616" s="3"/>
      <c r="E616" s="3"/>
      <c r="F616" s="3" t="s">
        <v>249</v>
      </c>
      <c r="G616" s="57"/>
      <c r="H616" s="10">
        <v>42474.111202784363</v>
      </c>
      <c r="J616" s="4"/>
      <c r="K616" s="4"/>
      <c r="L616" s="4"/>
      <c r="M616" s="4"/>
      <c r="N616" s="4"/>
      <c r="O616" s="4"/>
    </row>
    <row r="617" spans="1:15" ht="11.65" customHeight="1" x14ac:dyDescent="0.2">
      <c r="A617" s="49">
        <f t="shared" ca="1" si="13"/>
        <v>617</v>
      </c>
      <c r="C617" s="56"/>
      <c r="D617" s="3"/>
      <c r="E617" s="3"/>
      <c r="F617" s="3" t="s">
        <v>251</v>
      </c>
      <c r="G617" s="57"/>
      <c r="H617" s="10">
        <v>0</v>
      </c>
      <c r="J617" s="4"/>
      <c r="K617" s="4"/>
      <c r="L617" s="4"/>
      <c r="M617" s="4"/>
      <c r="N617" s="4"/>
      <c r="O617" s="4"/>
    </row>
    <row r="618" spans="1:15" ht="11.65" customHeight="1" x14ac:dyDescent="0.2">
      <c r="A618" s="49">
        <f t="shared" ca="1" si="13"/>
        <v>618</v>
      </c>
      <c r="C618" s="56"/>
      <c r="D618" s="3"/>
      <c r="E618" s="3"/>
      <c r="F618" s="3" t="s">
        <v>253</v>
      </c>
      <c r="G618" s="57"/>
      <c r="H618" s="10">
        <v>2319022.0687032244</v>
      </c>
      <c r="J618" s="4"/>
      <c r="K618" s="4"/>
      <c r="L618" s="4"/>
      <c r="M618" s="4"/>
      <c r="N618" s="4"/>
      <c r="O618" s="4"/>
    </row>
    <row r="619" spans="1:15" ht="11.65" customHeight="1" x14ac:dyDescent="0.2">
      <c r="A619" s="49">
        <f t="shared" ca="1" si="13"/>
        <v>619</v>
      </c>
      <c r="C619" s="56"/>
      <c r="D619" s="3"/>
      <c r="E619" s="3"/>
      <c r="F619" s="3" t="s">
        <v>252</v>
      </c>
      <c r="G619" s="57"/>
      <c r="H619" s="10">
        <v>0</v>
      </c>
      <c r="J619" s="4"/>
      <c r="K619" s="4"/>
      <c r="L619" s="4"/>
      <c r="M619" s="4"/>
      <c r="N619" s="4"/>
      <c r="O619" s="4"/>
    </row>
    <row r="620" spans="1:15" ht="11.65" customHeight="1" x14ac:dyDescent="0.2">
      <c r="A620" s="49">
        <f t="shared" ca="1" si="13"/>
        <v>620</v>
      </c>
      <c r="C620" s="56"/>
      <c r="D620" s="3"/>
      <c r="E620" s="3"/>
      <c r="F620" s="3" t="s">
        <v>30</v>
      </c>
      <c r="G620" s="57"/>
      <c r="H620" s="10">
        <v>0</v>
      </c>
      <c r="J620" s="4"/>
      <c r="K620" s="4"/>
      <c r="L620" s="4"/>
      <c r="M620" s="4"/>
      <c r="N620" s="4"/>
      <c r="O620" s="4"/>
    </row>
    <row r="621" spans="1:15" ht="11.65" customHeight="1" x14ac:dyDescent="0.2">
      <c r="A621" s="49">
        <f t="shared" ca="1" si="13"/>
        <v>621</v>
      </c>
      <c r="C621" s="56"/>
      <c r="D621" s="3"/>
      <c r="E621" s="3"/>
      <c r="F621" s="3" t="s">
        <v>251</v>
      </c>
      <c r="G621" s="57"/>
      <c r="H621" s="10">
        <v>0</v>
      </c>
      <c r="J621" s="4"/>
      <c r="K621" s="4"/>
      <c r="L621" s="4"/>
      <c r="M621" s="4"/>
      <c r="N621" s="4"/>
      <c r="O621" s="4"/>
    </row>
    <row r="622" spans="1:15" ht="11.65" customHeight="1" x14ac:dyDescent="0.2">
      <c r="A622" s="49">
        <f t="shared" ca="1" si="13"/>
        <v>622</v>
      </c>
      <c r="C622" s="56"/>
      <c r="D622" s="3"/>
      <c r="E622" s="3"/>
      <c r="F622" s="3" t="s">
        <v>251</v>
      </c>
      <c r="G622" s="57"/>
      <c r="H622" s="10">
        <v>0</v>
      </c>
      <c r="J622" s="4"/>
      <c r="K622" s="4"/>
      <c r="L622" s="4"/>
      <c r="M622" s="4"/>
      <c r="N622" s="4"/>
      <c r="O622" s="4"/>
    </row>
    <row r="623" spans="1:15" ht="11.65" customHeight="1" x14ac:dyDescent="0.2">
      <c r="A623" s="49">
        <f t="shared" ca="1" si="13"/>
        <v>623</v>
      </c>
      <c r="C623" s="56"/>
      <c r="D623" s="3"/>
      <c r="E623" s="3"/>
      <c r="F623" s="3"/>
      <c r="G623" s="57" t="s">
        <v>32</v>
      </c>
      <c r="H623" s="12">
        <f>SUBTOTAL(9,H610:H622)</f>
        <v>13095216.592190979</v>
      </c>
      <c r="J623" s="4"/>
      <c r="K623" s="4"/>
      <c r="L623" s="4"/>
      <c r="M623" s="4"/>
      <c r="N623" s="4"/>
      <c r="O623" s="4"/>
    </row>
    <row r="624" spans="1:15" ht="11.65" customHeight="1" x14ac:dyDescent="0.2">
      <c r="A624" s="49">
        <f t="shared" ca="1" si="13"/>
        <v>624</v>
      </c>
      <c r="C624" s="56">
        <v>397</v>
      </c>
      <c r="D624" s="3" t="s">
        <v>104</v>
      </c>
      <c r="E624" s="3"/>
      <c r="F624" s="3"/>
      <c r="G624" s="57"/>
      <c r="H624" s="2"/>
      <c r="J624" s="4"/>
      <c r="K624" s="4"/>
      <c r="L624" s="4"/>
      <c r="M624" s="4"/>
      <c r="N624" s="4"/>
      <c r="O624" s="4"/>
    </row>
    <row r="625" spans="1:15" ht="11.65" customHeight="1" x14ac:dyDescent="0.2">
      <c r="A625" s="49">
        <f t="shared" ca="1" si="13"/>
        <v>625</v>
      </c>
      <c r="C625" s="56"/>
      <c r="D625" s="3"/>
      <c r="E625" s="3"/>
      <c r="F625" s="3" t="s">
        <v>193</v>
      </c>
      <c r="G625" s="57"/>
      <c r="H625" s="10">
        <v>12698785.66</v>
      </c>
      <c r="J625" s="4"/>
      <c r="K625" s="4"/>
      <c r="L625" s="4"/>
      <c r="M625" s="4"/>
      <c r="N625" s="4"/>
      <c r="O625" s="4"/>
    </row>
    <row r="626" spans="1:15" ht="11.65" customHeight="1" x14ac:dyDescent="0.2">
      <c r="A626" s="49">
        <f t="shared" ca="1" si="13"/>
        <v>626</v>
      </c>
      <c r="C626" s="56"/>
      <c r="D626" s="3"/>
      <c r="E626" s="3"/>
      <c r="F626" s="3" t="s">
        <v>250</v>
      </c>
      <c r="G626" s="57"/>
      <c r="H626" s="10">
        <v>0</v>
      </c>
      <c r="J626" s="4"/>
      <c r="K626" s="4"/>
      <c r="L626" s="4"/>
      <c r="M626" s="4"/>
      <c r="N626" s="4"/>
      <c r="O626" s="4"/>
    </row>
    <row r="627" spans="1:15" ht="11.65" customHeight="1" x14ac:dyDescent="0.2">
      <c r="A627" s="49">
        <f t="shared" ca="1" si="13"/>
        <v>627</v>
      </c>
      <c r="C627" s="56"/>
      <c r="D627" s="3"/>
      <c r="E627" s="3"/>
      <c r="F627" s="3" t="s">
        <v>254</v>
      </c>
      <c r="G627" s="57"/>
      <c r="H627" s="10">
        <v>0</v>
      </c>
      <c r="J627" s="4"/>
      <c r="K627" s="4"/>
      <c r="L627" s="4"/>
      <c r="M627" s="4"/>
      <c r="N627" s="4"/>
      <c r="O627" s="4"/>
    </row>
    <row r="628" spans="1:15" ht="11.65" customHeight="1" x14ac:dyDescent="0.2">
      <c r="A628" s="49">
        <f t="shared" ca="1" si="13"/>
        <v>628</v>
      </c>
      <c r="C628" s="56"/>
      <c r="D628" s="3"/>
      <c r="E628" s="3"/>
      <c r="F628" s="3" t="s">
        <v>248</v>
      </c>
      <c r="G628" s="57"/>
      <c r="H628" s="10">
        <v>6662690.3608509703</v>
      </c>
      <c r="J628" s="4"/>
      <c r="K628" s="4"/>
      <c r="L628" s="4"/>
      <c r="M628" s="4"/>
      <c r="N628" s="4"/>
      <c r="O628" s="4"/>
    </row>
    <row r="629" spans="1:15" ht="11.65" customHeight="1" x14ac:dyDescent="0.2">
      <c r="A629" s="49">
        <f t="shared" ca="1" si="13"/>
        <v>629</v>
      </c>
      <c r="C629" s="56"/>
      <c r="D629" s="3"/>
      <c r="E629" s="3"/>
      <c r="F629" s="3" t="s">
        <v>255</v>
      </c>
      <c r="G629" s="57"/>
      <c r="H629" s="10">
        <v>259505.36078683188</v>
      </c>
      <c r="J629" s="4"/>
      <c r="K629" s="4"/>
      <c r="L629" s="4"/>
      <c r="M629" s="4"/>
      <c r="N629" s="4"/>
      <c r="O629" s="4"/>
    </row>
    <row r="630" spans="1:15" ht="11.65" customHeight="1" x14ac:dyDescent="0.2">
      <c r="A630" s="49">
        <f t="shared" ca="1" si="13"/>
        <v>630</v>
      </c>
      <c r="C630" s="56"/>
      <c r="D630" s="3"/>
      <c r="E630" s="3"/>
      <c r="F630" s="3" t="s">
        <v>24</v>
      </c>
      <c r="G630" s="57"/>
      <c r="H630" s="10">
        <v>12015534.541615356</v>
      </c>
      <c r="J630" s="4"/>
      <c r="K630" s="4"/>
      <c r="L630" s="4"/>
      <c r="M630" s="4"/>
      <c r="N630" s="4"/>
      <c r="O630" s="4"/>
    </row>
    <row r="631" spans="1:15" ht="11.65" customHeight="1" x14ac:dyDescent="0.2">
      <c r="A631" s="49">
        <f t="shared" ca="1" si="13"/>
        <v>631</v>
      </c>
      <c r="C631" s="56"/>
      <c r="D631" s="3"/>
      <c r="E631" s="3"/>
      <c r="F631" s="3" t="s">
        <v>247</v>
      </c>
      <c r="G631" s="57"/>
      <c r="H631" s="10">
        <v>0</v>
      </c>
      <c r="J631" s="4"/>
      <c r="K631" s="4"/>
      <c r="L631" s="4"/>
      <c r="M631" s="4"/>
      <c r="N631" s="4"/>
      <c r="O631" s="4"/>
    </row>
    <row r="632" spans="1:15" ht="11.65" customHeight="1" x14ac:dyDescent="0.2">
      <c r="A632" s="49">
        <f t="shared" ca="1" si="13"/>
        <v>632</v>
      </c>
      <c r="C632" s="56"/>
      <c r="D632" s="3"/>
      <c r="E632" s="3"/>
      <c r="F632" s="3" t="s">
        <v>249</v>
      </c>
      <c r="G632" s="57"/>
      <c r="H632" s="10">
        <v>264423.3266974233</v>
      </c>
      <c r="J632" s="4"/>
      <c r="K632" s="4"/>
      <c r="L632" s="4"/>
      <c r="M632" s="4"/>
      <c r="N632" s="4"/>
      <c r="O632" s="4"/>
    </row>
    <row r="633" spans="1:15" ht="11.65" customHeight="1" x14ac:dyDescent="0.2">
      <c r="A633" s="49">
        <f t="shared" ca="1" si="13"/>
        <v>633</v>
      </c>
      <c r="C633" s="56"/>
      <c r="D633" s="3"/>
      <c r="E633" s="3"/>
      <c r="F633" s="3" t="s">
        <v>251</v>
      </c>
      <c r="G633" s="57"/>
      <c r="H633" s="10">
        <v>0</v>
      </c>
      <c r="J633" s="4"/>
      <c r="K633" s="4"/>
      <c r="L633" s="4"/>
      <c r="M633" s="4"/>
      <c r="N633" s="4"/>
      <c r="O633" s="4"/>
    </row>
    <row r="634" spans="1:15" ht="11.65" customHeight="1" x14ac:dyDescent="0.2">
      <c r="A634" s="49">
        <f t="shared" ca="1" si="13"/>
        <v>634</v>
      </c>
      <c r="C634" s="56"/>
      <c r="D634" s="3"/>
      <c r="E634" s="3"/>
      <c r="F634" s="3" t="s">
        <v>253</v>
      </c>
      <c r="G634" s="57"/>
      <c r="H634" s="10">
        <v>942015.12231552158</v>
      </c>
      <c r="J634" s="4"/>
      <c r="K634" s="4"/>
      <c r="L634" s="4"/>
      <c r="M634" s="4"/>
      <c r="N634" s="4"/>
      <c r="O634" s="4"/>
    </row>
    <row r="635" spans="1:15" ht="11.65" customHeight="1" x14ac:dyDescent="0.2">
      <c r="A635" s="49">
        <f t="shared" ca="1" si="13"/>
        <v>635</v>
      </c>
      <c r="C635" s="56"/>
      <c r="D635" s="3"/>
      <c r="E635" s="3"/>
      <c r="F635" s="3" t="s">
        <v>252</v>
      </c>
      <c r="G635" s="57"/>
      <c r="H635" s="10">
        <v>0</v>
      </c>
      <c r="J635" s="4"/>
      <c r="K635" s="4"/>
      <c r="L635" s="4"/>
      <c r="M635" s="4"/>
      <c r="N635" s="4"/>
      <c r="O635" s="4"/>
    </row>
    <row r="636" spans="1:15" ht="11.65" customHeight="1" x14ac:dyDescent="0.2">
      <c r="A636" s="49">
        <f t="shared" ca="1" si="13"/>
        <v>636</v>
      </c>
      <c r="C636" s="56"/>
      <c r="D636" s="3"/>
      <c r="E636" s="3"/>
      <c r="F636" s="3" t="s">
        <v>30</v>
      </c>
      <c r="G636" s="57"/>
      <c r="H636" s="10">
        <v>0</v>
      </c>
      <c r="J636" s="4"/>
      <c r="K636" s="4"/>
      <c r="L636" s="4"/>
      <c r="M636" s="4"/>
      <c r="N636" s="4"/>
      <c r="O636" s="4"/>
    </row>
    <row r="637" spans="1:15" ht="11.65" customHeight="1" x14ac:dyDescent="0.2">
      <c r="A637" s="49">
        <f t="shared" ca="1" si="13"/>
        <v>637</v>
      </c>
      <c r="C637" s="56"/>
      <c r="D637" s="3"/>
      <c r="E637" s="3"/>
      <c r="F637" s="3" t="s">
        <v>256</v>
      </c>
      <c r="G637" s="57"/>
      <c r="H637" s="10">
        <v>0</v>
      </c>
      <c r="J637" s="4"/>
      <c r="K637" s="4"/>
      <c r="L637" s="4"/>
      <c r="M637" s="4"/>
      <c r="N637" s="4"/>
      <c r="O637" s="4"/>
    </row>
    <row r="638" spans="1:15" ht="11.65" customHeight="1" x14ac:dyDescent="0.2">
      <c r="A638" s="49">
        <f t="shared" ref="A638:A701" ca="1" si="14">OFFSET(A638,-1,)+1</f>
        <v>638</v>
      </c>
      <c r="C638" s="56"/>
      <c r="D638" s="3"/>
      <c r="E638" s="3"/>
      <c r="F638" s="3" t="s">
        <v>251</v>
      </c>
      <c r="G638" s="57"/>
      <c r="H638" s="10">
        <v>0</v>
      </c>
      <c r="J638" s="4"/>
      <c r="K638" s="4"/>
      <c r="L638" s="4"/>
      <c r="M638" s="4"/>
      <c r="N638" s="4"/>
      <c r="O638" s="4"/>
    </row>
    <row r="639" spans="1:15" ht="11.65" customHeight="1" x14ac:dyDescent="0.2">
      <c r="A639" s="49">
        <f t="shared" ca="1" si="14"/>
        <v>639</v>
      </c>
      <c r="C639" s="56"/>
      <c r="D639" s="3"/>
      <c r="E639" s="3"/>
      <c r="F639" s="3"/>
      <c r="G639" s="57" t="s">
        <v>32</v>
      </c>
      <c r="H639" s="12">
        <f>SUBTOTAL(9,H625:H638)</f>
        <v>32842954.372266106</v>
      </c>
      <c r="J639" s="4"/>
      <c r="K639" s="4"/>
      <c r="L639" s="4"/>
      <c r="M639" s="4"/>
      <c r="N639" s="4"/>
      <c r="O639" s="4"/>
    </row>
    <row r="640" spans="1:15" ht="11.65" customHeight="1" x14ac:dyDescent="0.2">
      <c r="A640" s="49">
        <f t="shared" ca="1" si="14"/>
        <v>640</v>
      </c>
      <c r="C640" s="56"/>
      <c r="D640" s="3"/>
      <c r="E640" s="3"/>
      <c r="F640" s="3"/>
      <c r="G640" s="57"/>
      <c r="H640" s="2"/>
      <c r="J640" s="4"/>
      <c r="K640" s="4"/>
      <c r="L640" s="4"/>
      <c r="M640" s="4"/>
      <c r="N640" s="4"/>
      <c r="O640" s="4"/>
    </row>
    <row r="641" spans="1:15" ht="11.65" customHeight="1" x14ac:dyDescent="0.2">
      <c r="A641" s="49">
        <f t="shared" ca="1" si="14"/>
        <v>641</v>
      </c>
      <c r="C641" s="56">
        <v>398</v>
      </c>
      <c r="D641" s="3" t="s">
        <v>105</v>
      </c>
      <c r="E641" s="3"/>
      <c r="F641" s="3"/>
      <c r="G641" s="57"/>
      <c r="H641" s="2"/>
      <c r="J641" s="4"/>
      <c r="K641" s="4"/>
      <c r="L641" s="4"/>
      <c r="M641" s="4"/>
      <c r="N641" s="4"/>
      <c r="O641" s="4"/>
    </row>
    <row r="642" spans="1:15" ht="11.65" customHeight="1" x14ac:dyDescent="0.2">
      <c r="A642" s="49">
        <f t="shared" ca="1" si="14"/>
        <v>642</v>
      </c>
      <c r="C642" s="56"/>
      <c r="D642" s="3"/>
      <c r="E642" s="3"/>
      <c r="F642" s="3" t="s">
        <v>193</v>
      </c>
      <c r="G642" s="57"/>
      <c r="H642" s="10">
        <v>182729</v>
      </c>
      <c r="J642" s="4"/>
      <c r="K642" s="4"/>
      <c r="L642" s="4"/>
      <c r="M642" s="4"/>
      <c r="N642" s="4"/>
      <c r="O642" s="4"/>
    </row>
    <row r="643" spans="1:15" ht="11.65" customHeight="1" x14ac:dyDescent="0.2">
      <c r="A643" s="49">
        <f t="shared" ca="1" si="14"/>
        <v>643</v>
      </c>
      <c r="C643" s="56"/>
      <c r="D643" s="3"/>
      <c r="E643" s="3"/>
      <c r="F643" s="3" t="s">
        <v>250</v>
      </c>
      <c r="G643" s="57"/>
      <c r="H643" s="10">
        <v>0</v>
      </c>
      <c r="J643" s="4"/>
      <c r="K643" s="4"/>
      <c r="L643" s="4"/>
      <c r="M643" s="4"/>
      <c r="N643" s="4"/>
      <c r="O643" s="4"/>
    </row>
    <row r="644" spans="1:15" ht="11.65" customHeight="1" x14ac:dyDescent="0.2">
      <c r="A644" s="49">
        <f t="shared" ca="1" si="14"/>
        <v>644</v>
      </c>
      <c r="C644" s="56"/>
      <c r="D644" s="3"/>
      <c r="E644" s="3"/>
      <c r="F644" s="3" t="s">
        <v>254</v>
      </c>
      <c r="G644" s="57"/>
      <c r="H644" s="10">
        <v>0</v>
      </c>
      <c r="J644" s="4"/>
      <c r="K644" s="4"/>
      <c r="L644" s="4"/>
      <c r="M644" s="4"/>
      <c r="N644" s="4"/>
      <c r="O644" s="4"/>
    </row>
    <row r="645" spans="1:15" ht="11.65" customHeight="1" x14ac:dyDescent="0.2">
      <c r="A645" s="49">
        <f t="shared" ca="1" si="14"/>
        <v>645</v>
      </c>
      <c r="C645" s="56"/>
      <c r="D645" s="3"/>
      <c r="E645" s="3"/>
      <c r="F645" s="3" t="s">
        <v>255</v>
      </c>
      <c r="G645" s="57"/>
      <c r="H645" s="10">
        <v>5304.3229866018937</v>
      </c>
      <c r="J645" s="4"/>
      <c r="K645" s="4"/>
      <c r="L645" s="4"/>
      <c r="M645" s="4"/>
      <c r="N645" s="4"/>
      <c r="O645" s="4"/>
    </row>
    <row r="646" spans="1:15" ht="11.65" customHeight="1" x14ac:dyDescent="0.2">
      <c r="A646" s="49">
        <f t="shared" ca="1" si="14"/>
        <v>646</v>
      </c>
      <c r="C646" s="56"/>
      <c r="D646" s="3"/>
      <c r="E646" s="3"/>
      <c r="F646" s="3" t="s">
        <v>248</v>
      </c>
      <c r="G646" s="57"/>
      <c r="H646" s="10">
        <v>157946.94438892778</v>
      </c>
      <c r="J646" s="4"/>
      <c r="K646" s="4"/>
      <c r="L646" s="4"/>
      <c r="M646" s="4"/>
      <c r="N646" s="4"/>
      <c r="O646" s="4"/>
    </row>
    <row r="647" spans="1:15" ht="11.65" customHeight="1" x14ac:dyDescent="0.2">
      <c r="A647" s="49">
        <f t="shared" ca="1" si="14"/>
        <v>647</v>
      </c>
      <c r="C647" s="56"/>
      <c r="D647" s="3"/>
      <c r="E647" s="3"/>
      <c r="F647" s="3" t="s">
        <v>247</v>
      </c>
      <c r="G647" s="57"/>
      <c r="H647" s="10">
        <v>0</v>
      </c>
      <c r="J647" s="4"/>
      <c r="K647" s="4"/>
      <c r="L647" s="4"/>
      <c r="M647" s="4"/>
      <c r="N647" s="4"/>
      <c r="O647" s="4"/>
    </row>
    <row r="648" spans="1:15" ht="11.65" customHeight="1" x14ac:dyDescent="0.2">
      <c r="A648" s="49">
        <f t="shared" ca="1" si="14"/>
        <v>648</v>
      </c>
      <c r="C648" s="56"/>
      <c r="D648" s="3"/>
      <c r="E648" s="3"/>
      <c r="F648" s="3" t="s">
        <v>24</v>
      </c>
      <c r="G648" s="57"/>
      <c r="H648" s="10">
        <v>60151.853193263407</v>
      </c>
      <c r="J648" s="4"/>
      <c r="K648" s="4"/>
      <c r="L648" s="4"/>
      <c r="M648" s="4"/>
      <c r="N648" s="4"/>
      <c r="O648" s="4"/>
    </row>
    <row r="649" spans="1:15" ht="11.65" customHeight="1" x14ac:dyDescent="0.2">
      <c r="A649" s="49">
        <f t="shared" ca="1" si="14"/>
        <v>649</v>
      </c>
      <c r="C649" s="56"/>
      <c r="D649" s="3"/>
      <c r="E649" s="3"/>
      <c r="F649" s="3" t="s">
        <v>249</v>
      </c>
      <c r="G649" s="57"/>
      <c r="H649" s="10">
        <v>5334.2443524695409</v>
      </c>
      <c r="J649" s="4"/>
      <c r="K649" s="4"/>
      <c r="L649" s="4"/>
      <c r="M649" s="4"/>
      <c r="N649" s="4"/>
      <c r="O649" s="4"/>
    </row>
    <row r="650" spans="1:15" ht="11.65" customHeight="1" x14ac:dyDescent="0.2">
      <c r="A650" s="49">
        <f t="shared" ca="1" si="14"/>
        <v>650</v>
      </c>
      <c r="C650" s="56"/>
      <c r="D650" s="3"/>
      <c r="E650" s="3"/>
      <c r="F650" s="3" t="s">
        <v>251</v>
      </c>
      <c r="G650" s="57"/>
      <c r="H650" s="10">
        <v>0</v>
      </c>
      <c r="J650" s="4"/>
      <c r="K650" s="4"/>
      <c r="L650" s="4"/>
      <c r="M650" s="4"/>
      <c r="N650" s="4"/>
      <c r="O650" s="4"/>
    </row>
    <row r="651" spans="1:15" ht="11.65" customHeight="1" x14ac:dyDescent="0.2">
      <c r="A651" s="49">
        <f t="shared" ca="1" si="14"/>
        <v>651</v>
      </c>
      <c r="C651" s="56"/>
      <c r="D651" s="3"/>
      <c r="E651" s="3"/>
      <c r="F651" s="3" t="s">
        <v>253</v>
      </c>
      <c r="G651" s="57"/>
      <c r="H651" s="10">
        <v>59044.340735599159</v>
      </c>
      <c r="J651" s="4"/>
      <c r="K651" s="4"/>
      <c r="L651" s="4"/>
      <c r="M651" s="4"/>
      <c r="N651" s="4"/>
      <c r="O651" s="4"/>
    </row>
    <row r="652" spans="1:15" ht="11.65" customHeight="1" x14ac:dyDescent="0.2">
      <c r="A652" s="49">
        <f t="shared" ca="1" si="14"/>
        <v>652</v>
      </c>
      <c r="C652" s="56"/>
      <c r="D652" s="3"/>
      <c r="E652" s="3"/>
      <c r="F652" s="3" t="s">
        <v>252</v>
      </c>
      <c r="G652" s="57"/>
      <c r="H652" s="10">
        <v>0</v>
      </c>
      <c r="J652" s="4"/>
      <c r="K652" s="4"/>
      <c r="L652" s="4"/>
      <c r="M652" s="4"/>
      <c r="N652" s="4"/>
      <c r="O652" s="4"/>
    </row>
    <row r="653" spans="1:15" ht="11.65" customHeight="1" x14ac:dyDescent="0.2">
      <c r="A653" s="49">
        <f t="shared" ca="1" si="14"/>
        <v>653</v>
      </c>
      <c r="C653" s="56"/>
      <c r="D653" s="3"/>
      <c r="E653" s="3"/>
      <c r="F653" s="3" t="s">
        <v>30</v>
      </c>
      <c r="G653" s="57"/>
      <c r="H653" s="10">
        <v>0</v>
      </c>
      <c r="J653" s="4"/>
      <c r="K653" s="4"/>
      <c r="L653" s="4"/>
      <c r="M653" s="4"/>
      <c r="N653" s="4"/>
      <c r="O653" s="4"/>
    </row>
    <row r="654" spans="1:15" ht="11.65" customHeight="1" x14ac:dyDescent="0.2">
      <c r="A654" s="49">
        <f t="shared" ca="1" si="14"/>
        <v>654</v>
      </c>
      <c r="C654" s="56"/>
      <c r="D654" s="3"/>
      <c r="E654" s="3"/>
      <c r="F654" s="3" t="s">
        <v>251</v>
      </c>
      <c r="G654" s="57"/>
      <c r="H654" s="10">
        <v>0</v>
      </c>
      <c r="J654" s="4"/>
      <c r="K654" s="4"/>
      <c r="L654" s="4"/>
      <c r="M654" s="4"/>
      <c r="N654" s="4"/>
      <c r="O654" s="4"/>
    </row>
    <row r="655" spans="1:15" ht="11.65" customHeight="1" x14ac:dyDescent="0.2">
      <c r="A655" s="49">
        <f t="shared" ca="1" si="14"/>
        <v>655</v>
      </c>
      <c r="C655" s="56"/>
      <c r="D655" s="3"/>
      <c r="E655" s="3"/>
      <c r="F655" s="3"/>
      <c r="G655" s="57" t="s">
        <v>32</v>
      </c>
      <c r="H655" s="12">
        <f>SUBTOTAL(9,H641:H654)</f>
        <v>470510.70565686177</v>
      </c>
      <c r="J655" s="4"/>
      <c r="K655" s="4"/>
      <c r="L655" s="4"/>
      <c r="M655" s="4"/>
      <c r="N655" s="4"/>
      <c r="O655" s="4"/>
    </row>
    <row r="656" spans="1:15" ht="11.65" customHeight="1" x14ac:dyDescent="0.2">
      <c r="A656" s="49">
        <f t="shared" ca="1" si="14"/>
        <v>656</v>
      </c>
      <c r="C656" s="56"/>
      <c r="D656" s="3"/>
      <c r="E656" s="3"/>
      <c r="F656" s="3"/>
      <c r="G656" s="57"/>
      <c r="H656" s="2"/>
      <c r="J656" s="4"/>
      <c r="K656" s="4"/>
      <c r="L656" s="4"/>
      <c r="M656" s="4"/>
      <c r="N656" s="4"/>
      <c r="O656" s="4"/>
    </row>
    <row r="657" spans="1:15" ht="11.65" customHeight="1" x14ac:dyDescent="0.2">
      <c r="A657" s="49">
        <f t="shared" ca="1" si="14"/>
        <v>657</v>
      </c>
      <c r="C657" s="56">
        <v>399</v>
      </c>
      <c r="D657" s="3" t="s">
        <v>106</v>
      </c>
      <c r="E657" s="3"/>
      <c r="F657" s="3"/>
      <c r="G657" s="57"/>
      <c r="H657" s="2"/>
      <c r="J657" s="4"/>
      <c r="K657" s="4"/>
      <c r="L657" s="4"/>
      <c r="M657" s="4"/>
      <c r="N657" s="4"/>
      <c r="O657" s="4"/>
    </row>
    <row r="658" spans="1:15" ht="11.65" customHeight="1" x14ac:dyDescent="0.2">
      <c r="A658" s="49">
        <f t="shared" ca="1" si="14"/>
        <v>658</v>
      </c>
      <c r="C658" s="56"/>
      <c r="D658" s="3"/>
      <c r="E658" s="3"/>
      <c r="F658" s="3" t="s">
        <v>247</v>
      </c>
      <c r="G658" s="57"/>
      <c r="H658" s="10">
        <v>0</v>
      </c>
      <c r="J658" s="4"/>
      <c r="K658" s="4"/>
      <c r="L658" s="4"/>
      <c r="M658" s="4"/>
      <c r="N658" s="4"/>
      <c r="O658" s="4"/>
    </row>
    <row r="659" spans="1:15" ht="11.65" customHeight="1" x14ac:dyDescent="0.2">
      <c r="A659" s="49">
        <f t="shared" ca="1" si="14"/>
        <v>659</v>
      </c>
      <c r="C659" s="56"/>
      <c r="D659" s="3"/>
      <c r="E659" s="3"/>
      <c r="F659" s="3" t="s">
        <v>252</v>
      </c>
      <c r="G659" s="57"/>
      <c r="H659" s="10">
        <v>0</v>
      </c>
      <c r="J659" s="4"/>
      <c r="K659" s="4"/>
      <c r="L659" s="4"/>
      <c r="M659" s="4"/>
      <c r="N659" s="4"/>
      <c r="O659" s="4"/>
    </row>
    <row r="660" spans="1:15" ht="11.65" customHeight="1" x14ac:dyDescent="0.2">
      <c r="A660" s="49">
        <f t="shared" ca="1" si="14"/>
        <v>660</v>
      </c>
      <c r="C660" s="56"/>
      <c r="D660" s="3"/>
      <c r="E660" s="3"/>
      <c r="F660" s="3" t="s">
        <v>30</v>
      </c>
      <c r="G660" s="57"/>
      <c r="H660" s="10">
        <v>0</v>
      </c>
      <c r="J660" s="4"/>
      <c r="K660" s="4"/>
      <c r="L660" s="4"/>
      <c r="M660" s="4"/>
      <c r="N660" s="4"/>
      <c r="O660" s="4"/>
    </row>
    <row r="661" spans="1:15" ht="11.65" customHeight="1" x14ac:dyDescent="0.2">
      <c r="A661" s="49">
        <f t="shared" ca="1" si="14"/>
        <v>661</v>
      </c>
      <c r="C661" s="56" t="s">
        <v>107</v>
      </c>
      <c r="D661" s="3"/>
      <c r="E661" s="3"/>
      <c r="F661" s="3" t="s">
        <v>256</v>
      </c>
      <c r="G661" s="57"/>
      <c r="H661" s="10">
        <v>0</v>
      </c>
      <c r="J661" s="4"/>
      <c r="K661" s="4"/>
      <c r="L661" s="4"/>
      <c r="M661" s="4"/>
      <c r="N661" s="4"/>
      <c r="O661" s="4"/>
    </row>
    <row r="662" spans="1:15" ht="11.65" customHeight="1" x14ac:dyDescent="0.2">
      <c r="A662" s="49">
        <f t="shared" ca="1" si="14"/>
        <v>662</v>
      </c>
      <c r="C662" s="56"/>
      <c r="D662" s="3"/>
      <c r="E662" s="3"/>
      <c r="F662" s="3"/>
      <c r="G662" s="57" t="s">
        <v>32</v>
      </c>
      <c r="H662" s="12">
        <f>SUBTOTAL(9,H658:H661)</f>
        <v>0</v>
      </c>
      <c r="J662" s="4"/>
      <c r="K662" s="4"/>
      <c r="L662" s="4"/>
      <c r="M662" s="4"/>
      <c r="N662" s="4"/>
      <c r="O662" s="4"/>
    </row>
    <row r="663" spans="1:15" ht="11.65" customHeight="1" x14ac:dyDescent="0.2">
      <c r="A663" s="49">
        <f t="shared" ca="1" si="14"/>
        <v>663</v>
      </c>
      <c r="C663" s="56"/>
      <c r="D663" s="3"/>
      <c r="E663" s="3"/>
      <c r="F663" s="3"/>
      <c r="G663" s="57"/>
      <c r="H663" s="2"/>
      <c r="J663" s="4"/>
      <c r="K663" s="4"/>
      <c r="L663" s="4"/>
      <c r="M663" s="4"/>
      <c r="N663" s="4"/>
      <c r="O663" s="4"/>
    </row>
    <row r="664" spans="1:15" ht="11.65" customHeight="1" x14ac:dyDescent="0.2">
      <c r="A664" s="49">
        <f t="shared" ca="1" si="14"/>
        <v>664</v>
      </c>
      <c r="C664" s="56" t="s">
        <v>108</v>
      </c>
      <c r="D664" s="3" t="s">
        <v>109</v>
      </c>
      <c r="E664" s="3"/>
      <c r="F664" s="3"/>
      <c r="G664" s="57"/>
      <c r="H664" s="2"/>
      <c r="J664" s="4"/>
      <c r="K664" s="4"/>
      <c r="L664" s="4"/>
      <c r="M664" s="4"/>
      <c r="N664" s="4"/>
      <c r="O664" s="4"/>
    </row>
    <row r="665" spans="1:15" ht="11.65" customHeight="1" x14ac:dyDescent="0.2">
      <c r="A665" s="49">
        <f t="shared" ca="1" si="14"/>
        <v>665</v>
      </c>
      <c r="C665" s="56"/>
      <c r="D665" s="3"/>
      <c r="E665" s="3"/>
      <c r="F665" s="3" t="s">
        <v>247</v>
      </c>
      <c r="G665" s="57"/>
      <c r="H665" s="24">
        <v>0</v>
      </c>
      <c r="J665" s="4"/>
      <c r="K665" s="4"/>
      <c r="L665" s="4"/>
      <c r="M665" s="4"/>
      <c r="N665" s="4"/>
      <c r="O665" s="4"/>
    </row>
    <row r="666" spans="1:15" ht="11.65" customHeight="1" x14ac:dyDescent="0.2">
      <c r="A666" s="49">
        <f t="shared" ca="1" si="14"/>
        <v>666</v>
      </c>
      <c r="C666" s="56"/>
      <c r="D666" s="3"/>
      <c r="E666" s="3"/>
      <c r="F666" s="3"/>
      <c r="G666" s="57"/>
      <c r="H666" s="12">
        <f>SUBTOTAL(9,H665)</f>
        <v>0</v>
      </c>
      <c r="J666" s="4"/>
      <c r="K666" s="4"/>
      <c r="L666" s="4"/>
      <c r="M666" s="4"/>
      <c r="N666" s="4"/>
      <c r="O666" s="4"/>
    </row>
    <row r="667" spans="1:15" ht="11.65" customHeight="1" x14ac:dyDescent="0.2">
      <c r="A667" s="49">
        <f t="shared" ca="1" si="14"/>
        <v>667</v>
      </c>
      <c r="C667" s="56"/>
      <c r="D667" s="3"/>
      <c r="E667" s="3"/>
      <c r="F667" s="3"/>
      <c r="G667" s="57"/>
      <c r="H667" s="2"/>
      <c r="J667" s="4"/>
      <c r="K667" s="4"/>
      <c r="L667" s="4"/>
      <c r="M667" s="4"/>
      <c r="N667" s="4"/>
      <c r="O667" s="4"/>
    </row>
    <row r="668" spans="1:15" ht="11.65" customHeight="1" x14ac:dyDescent="0.2">
      <c r="A668" s="49">
        <f t="shared" ca="1" si="14"/>
        <v>668</v>
      </c>
      <c r="C668" s="56"/>
      <c r="D668" s="3" t="s">
        <v>110</v>
      </c>
      <c r="E668" s="3"/>
      <c r="F668" s="3"/>
      <c r="G668" s="57"/>
      <c r="H668" s="10">
        <v>0</v>
      </c>
      <c r="J668" s="4"/>
      <c r="K668" s="4"/>
      <c r="L668" s="4"/>
      <c r="M668" s="4"/>
      <c r="N668" s="4"/>
      <c r="O668" s="4"/>
    </row>
    <row r="669" spans="1:15" ht="11.65" customHeight="1" x14ac:dyDescent="0.2">
      <c r="A669" s="49">
        <f t="shared" ca="1" si="14"/>
        <v>669</v>
      </c>
      <c r="C669" s="56"/>
      <c r="D669" s="3"/>
      <c r="E669" s="3"/>
      <c r="F669" s="3"/>
      <c r="G669" s="57"/>
      <c r="H669" s="12">
        <f>H665+H668</f>
        <v>0</v>
      </c>
      <c r="J669" s="4"/>
      <c r="K669" s="4"/>
      <c r="L669" s="4"/>
      <c r="M669" s="4"/>
      <c r="N669" s="4"/>
      <c r="O669" s="4"/>
    </row>
    <row r="670" spans="1:15" ht="11.65" customHeight="1" x14ac:dyDescent="0.2">
      <c r="A670" s="49">
        <f t="shared" ca="1" si="14"/>
        <v>670</v>
      </c>
      <c r="C670" s="56"/>
      <c r="D670" s="3"/>
      <c r="E670" s="3"/>
      <c r="F670" s="3"/>
      <c r="G670" s="57"/>
      <c r="H670" s="2"/>
      <c r="J670" s="4"/>
      <c r="K670" s="4"/>
      <c r="L670" s="4"/>
      <c r="M670" s="4"/>
      <c r="N670" s="4"/>
      <c r="O670" s="4"/>
    </row>
    <row r="671" spans="1:15" ht="11.65" customHeight="1" x14ac:dyDescent="0.2">
      <c r="A671" s="49">
        <f t="shared" ca="1" si="14"/>
        <v>671</v>
      </c>
      <c r="C671" s="56">
        <v>1011390</v>
      </c>
      <c r="D671" s="3" t="s">
        <v>111</v>
      </c>
      <c r="E671" s="3"/>
      <c r="F671" s="3"/>
      <c r="G671" s="57"/>
      <c r="H671" s="2"/>
      <c r="J671" s="4"/>
      <c r="K671" s="4"/>
      <c r="L671" s="4"/>
      <c r="M671" s="4"/>
      <c r="N671" s="4"/>
      <c r="O671" s="4"/>
    </row>
    <row r="672" spans="1:15" ht="11.65" customHeight="1" x14ac:dyDescent="0.2">
      <c r="A672" s="49">
        <f t="shared" ca="1" si="14"/>
        <v>672</v>
      </c>
      <c r="C672" s="56"/>
      <c r="D672" s="3"/>
      <c r="E672" s="3"/>
      <c r="F672" s="3" t="s">
        <v>193</v>
      </c>
      <c r="G672" s="57"/>
      <c r="H672" s="10">
        <v>0</v>
      </c>
      <c r="J672" s="4"/>
      <c r="K672" s="4"/>
      <c r="L672" s="4"/>
      <c r="M672" s="4"/>
      <c r="N672" s="4"/>
      <c r="O672" s="4"/>
    </row>
    <row r="673" spans="1:15" ht="11.65" customHeight="1" x14ac:dyDescent="0.2">
      <c r="A673" s="49">
        <f t="shared" ca="1" si="14"/>
        <v>673</v>
      </c>
      <c r="C673" s="56"/>
      <c r="D673" s="3"/>
      <c r="E673" s="3"/>
      <c r="F673" s="3" t="s">
        <v>249</v>
      </c>
      <c r="G673" s="57"/>
      <c r="H673" s="20">
        <v>573247.41708197747</v>
      </c>
      <c r="J673" s="4"/>
      <c r="K673" s="4"/>
      <c r="L673" s="4"/>
      <c r="M673" s="4"/>
      <c r="N673" s="4"/>
      <c r="O673" s="4"/>
    </row>
    <row r="674" spans="1:15" ht="11.65" customHeight="1" x14ac:dyDescent="0.2">
      <c r="A674" s="49">
        <f t="shared" ca="1" si="14"/>
        <v>674</v>
      </c>
      <c r="C674" s="56"/>
      <c r="D674" s="3"/>
      <c r="E674" s="3"/>
      <c r="F674" s="3" t="s">
        <v>251</v>
      </c>
      <c r="G674" s="57"/>
      <c r="H674" s="20">
        <v>0</v>
      </c>
      <c r="J674" s="4"/>
      <c r="K674" s="4"/>
      <c r="L674" s="4"/>
      <c r="M674" s="4"/>
      <c r="N674" s="4"/>
      <c r="O674" s="4"/>
    </row>
    <row r="675" spans="1:15" ht="11.65" customHeight="1" x14ac:dyDescent="0.2">
      <c r="A675" s="49">
        <f t="shared" ca="1" si="14"/>
        <v>675</v>
      </c>
      <c r="C675" s="56"/>
      <c r="D675" s="3"/>
      <c r="E675" s="3"/>
      <c r="F675" s="3" t="s">
        <v>248</v>
      </c>
      <c r="G675" s="57"/>
      <c r="H675" s="24">
        <v>0</v>
      </c>
      <c r="J675" s="4"/>
      <c r="K675" s="4"/>
      <c r="L675" s="4"/>
      <c r="M675" s="4"/>
      <c r="N675" s="4"/>
      <c r="O675" s="4"/>
    </row>
    <row r="676" spans="1:15" ht="11.65" customHeight="1" x14ac:dyDescent="0.2">
      <c r="A676" s="49">
        <f t="shared" ca="1" si="14"/>
        <v>676</v>
      </c>
      <c r="C676" s="56"/>
      <c r="D676" s="3"/>
      <c r="E676" s="3"/>
      <c r="F676" s="3"/>
      <c r="G676" s="57" t="s">
        <v>112</v>
      </c>
      <c r="H676" s="12">
        <f>SUBTOTAL(9,H672:H675)</f>
        <v>573247.41708197747</v>
      </c>
      <c r="J676" s="4"/>
      <c r="K676" s="4"/>
      <c r="L676" s="4"/>
      <c r="M676" s="4"/>
      <c r="N676" s="4"/>
      <c r="O676" s="4"/>
    </row>
    <row r="677" spans="1:15" ht="11.65" customHeight="1" x14ac:dyDescent="0.2">
      <c r="A677" s="49">
        <f t="shared" ca="1" si="14"/>
        <v>677</v>
      </c>
      <c r="C677" s="56"/>
      <c r="D677" s="3"/>
      <c r="E677" s="3"/>
      <c r="F677" s="3"/>
      <c r="G677" s="57"/>
      <c r="H677" s="2"/>
      <c r="J677" s="4"/>
      <c r="K677" s="4"/>
      <c r="L677" s="4"/>
      <c r="M677" s="4"/>
      <c r="N677" s="4"/>
      <c r="O677" s="4"/>
    </row>
    <row r="678" spans="1:15" ht="11.65" customHeight="1" x14ac:dyDescent="0.2">
      <c r="A678" s="49">
        <f t="shared" ca="1" si="14"/>
        <v>678</v>
      </c>
      <c r="C678" s="56"/>
      <c r="D678" s="3" t="s">
        <v>110</v>
      </c>
      <c r="E678" s="3"/>
      <c r="F678" s="3" t="s">
        <v>249</v>
      </c>
      <c r="G678" s="57"/>
      <c r="H678" s="10">
        <f>-H673</f>
        <v>-573247.41708197747</v>
      </c>
      <c r="J678" s="4"/>
      <c r="K678" s="4"/>
      <c r="L678" s="4"/>
      <c r="M678" s="4"/>
      <c r="N678" s="4"/>
      <c r="O678" s="4"/>
    </row>
    <row r="679" spans="1:15" ht="11.65" customHeight="1" x14ac:dyDescent="0.2">
      <c r="A679" s="49">
        <f t="shared" ca="1" si="14"/>
        <v>679</v>
      </c>
      <c r="C679" s="56"/>
      <c r="D679" s="3"/>
      <c r="E679" s="3"/>
      <c r="F679" s="3"/>
      <c r="G679" s="57" t="s">
        <v>112</v>
      </c>
      <c r="H679" s="12">
        <f>H676+H678</f>
        <v>0</v>
      </c>
      <c r="J679" s="4"/>
      <c r="K679" s="4"/>
      <c r="L679" s="4"/>
      <c r="M679" s="4"/>
      <c r="N679" s="4"/>
      <c r="O679" s="4"/>
    </row>
    <row r="680" spans="1:15" ht="11.65" customHeight="1" x14ac:dyDescent="0.2">
      <c r="A680" s="49">
        <f t="shared" ca="1" si="14"/>
        <v>680</v>
      </c>
      <c r="C680" s="56"/>
      <c r="D680" s="3"/>
      <c r="E680" s="3"/>
      <c r="F680" s="3"/>
      <c r="G680" s="57"/>
      <c r="H680" s="2"/>
      <c r="J680" s="4"/>
      <c r="K680" s="4"/>
      <c r="L680" s="4"/>
      <c r="M680" s="4"/>
      <c r="N680" s="4"/>
      <c r="O680" s="4"/>
    </row>
    <row r="681" spans="1:15" ht="11.65" customHeight="1" x14ac:dyDescent="0.2">
      <c r="A681" s="49">
        <f t="shared" ca="1" si="14"/>
        <v>681</v>
      </c>
      <c r="C681" s="56">
        <v>1011392</v>
      </c>
      <c r="D681" s="3" t="s">
        <v>113</v>
      </c>
      <c r="E681" s="3"/>
      <c r="F681" s="3"/>
      <c r="G681" s="57"/>
      <c r="H681" s="2"/>
      <c r="J681" s="4"/>
      <c r="K681" s="4"/>
      <c r="L681" s="4"/>
      <c r="M681" s="4"/>
      <c r="N681" s="4"/>
      <c r="O681" s="4"/>
    </row>
    <row r="682" spans="1:15" ht="11.65" customHeight="1" x14ac:dyDescent="0.2">
      <c r="A682" s="49">
        <f t="shared" ca="1" si="14"/>
        <v>682</v>
      </c>
      <c r="C682" s="56"/>
      <c r="D682" s="3"/>
      <c r="E682" s="3"/>
      <c r="F682" s="3" t="s">
        <v>248</v>
      </c>
      <c r="G682" s="57"/>
      <c r="H682" s="23">
        <v>0</v>
      </c>
      <c r="J682" s="4"/>
      <c r="K682" s="4"/>
      <c r="L682" s="4"/>
      <c r="M682" s="4"/>
      <c r="N682" s="4"/>
      <c r="O682" s="4"/>
    </row>
    <row r="683" spans="1:15" ht="11.65" customHeight="1" x14ac:dyDescent="0.2">
      <c r="A683" s="49">
        <f t="shared" ca="1" si="14"/>
        <v>683</v>
      </c>
      <c r="C683" s="56"/>
      <c r="D683" s="3"/>
      <c r="E683" s="3"/>
      <c r="F683" s="3"/>
      <c r="G683" s="57" t="s">
        <v>112</v>
      </c>
      <c r="H683" s="12">
        <f>SUBTOTAL(9,H682)</f>
        <v>0</v>
      </c>
      <c r="J683" s="4"/>
      <c r="K683" s="4"/>
      <c r="L683" s="4"/>
      <c r="M683" s="4"/>
      <c r="N683" s="4"/>
      <c r="O683" s="4"/>
    </row>
    <row r="684" spans="1:15" ht="11.65" customHeight="1" x14ac:dyDescent="0.2">
      <c r="A684" s="49">
        <f t="shared" ca="1" si="14"/>
        <v>684</v>
      </c>
      <c r="C684" s="56"/>
      <c r="D684" s="3"/>
      <c r="E684" s="3"/>
      <c r="F684" s="3"/>
      <c r="G684" s="57"/>
      <c r="H684" s="2"/>
      <c r="J684" s="4"/>
      <c r="K684" s="4"/>
      <c r="L684" s="4"/>
      <c r="M684" s="4"/>
      <c r="N684" s="4"/>
      <c r="O684" s="4"/>
    </row>
    <row r="685" spans="1:15" ht="11.65" customHeight="1" x14ac:dyDescent="0.2">
      <c r="A685" s="49">
        <f t="shared" ca="1" si="14"/>
        <v>685</v>
      </c>
      <c r="C685" s="56"/>
      <c r="D685" s="3" t="s">
        <v>110</v>
      </c>
      <c r="E685" s="3"/>
      <c r="F685" s="3"/>
      <c r="G685" s="57"/>
      <c r="H685" s="10">
        <f>-H682</f>
        <v>0</v>
      </c>
      <c r="J685" s="4"/>
      <c r="K685" s="4"/>
      <c r="L685" s="4"/>
      <c r="M685" s="4"/>
      <c r="N685" s="4"/>
      <c r="O685" s="4"/>
    </row>
    <row r="686" spans="1:15" ht="11.65" customHeight="1" x14ac:dyDescent="0.2">
      <c r="A686" s="49">
        <f t="shared" ca="1" si="14"/>
        <v>686</v>
      </c>
      <c r="C686" s="56"/>
      <c r="D686" s="3"/>
      <c r="E686" s="3"/>
      <c r="F686" s="3"/>
      <c r="G686" s="57" t="s">
        <v>112</v>
      </c>
      <c r="H686" s="12">
        <f>H683+H685</f>
        <v>0</v>
      </c>
      <c r="J686" s="4"/>
      <c r="K686" s="4"/>
      <c r="L686" s="4"/>
      <c r="M686" s="4"/>
      <c r="N686" s="4"/>
      <c r="O686" s="4"/>
    </row>
    <row r="687" spans="1:15" ht="11.65" customHeight="1" x14ac:dyDescent="0.2">
      <c r="A687" s="49">
        <f t="shared" ca="1" si="14"/>
        <v>687</v>
      </c>
      <c r="C687" s="56"/>
      <c r="D687" s="3"/>
      <c r="E687" s="3"/>
      <c r="F687" s="3"/>
      <c r="G687" s="57"/>
      <c r="H687" s="2"/>
      <c r="J687" s="4"/>
      <c r="K687" s="4"/>
      <c r="L687" s="4"/>
      <c r="M687" s="4"/>
      <c r="N687" s="4"/>
      <c r="O687" s="4"/>
    </row>
    <row r="688" spans="1:15" ht="11.65" customHeight="1" x14ac:dyDescent="0.2">
      <c r="A688" s="49">
        <f t="shared" ca="1" si="14"/>
        <v>688</v>
      </c>
      <c r="C688" s="56" t="s">
        <v>114</v>
      </c>
      <c r="D688" s="3" t="s">
        <v>115</v>
      </c>
      <c r="E688" s="3"/>
      <c r="F688" s="3"/>
      <c r="G688" s="57"/>
      <c r="H688" s="2">
        <v>0</v>
      </c>
      <c r="J688" s="4"/>
      <c r="K688" s="4"/>
      <c r="L688" s="4"/>
      <c r="M688" s="4"/>
      <c r="N688" s="4"/>
      <c r="O688" s="4"/>
    </row>
    <row r="689" spans="1:15" ht="11.65" customHeight="1" x14ac:dyDescent="0.2">
      <c r="A689" s="49">
        <f t="shared" ca="1" si="14"/>
        <v>689</v>
      </c>
      <c r="C689" s="56"/>
      <c r="D689" s="3"/>
      <c r="E689" s="3"/>
      <c r="F689" s="3" t="s">
        <v>193</v>
      </c>
      <c r="G689" s="57"/>
      <c r="H689" s="10">
        <v>0</v>
      </c>
      <c r="J689" s="4"/>
      <c r="K689" s="4"/>
      <c r="L689" s="4"/>
      <c r="M689" s="4"/>
      <c r="N689" s="4"/>
      <c r="O689" s="4"/>
    </row>
    <row r="690" spans="1:15" ht="11.65" customHeight="1" x14ac:dyDescent="0.2">
      <c r="A690" s="49">
        <f t="shared" ca="1" si="14"/>
        <v>690</v>
      </c>
      <c r="C690" s="56"/>
      <c r="D690" s="3"/>
      <c r="E690" s="3"/>
      <c r="F690" s="3" t="s">
        <v>248</v>
      </c>
      <c r="G690" s="57"/>
      <c r="H690" s="10">
        <v>4447484.5566737214</v>
      </c>
      <c r="J690" s="4"/>
      <c r="K690" s="4"/>
      <c r="L690" s="4"/>
      <c r="M690" s="4"/>
      <c r="N690" s="4"/>
      <c r="O690" s="4"/>
    </row>
    <row r="691" spans="1:15" ht="11.65" customHeight="1" x14ac:dyDescent="0.2">
      <c r="A691" s="49">
        <f t="shared" ca="1" si="14"/>
        <v>691</v>
      </c>
      <c r="C691" s="56"/>
      <c r="D691" s="3"/>
      <c r="E691" s="3"/>
      <c r="F691" s="3" t="s">
        <v>255</v>
      </c>
      <c r="G691" s="57"/>
      <c r="H691" s="10">
        <v>0</v>
      </c>
      <c r="J691" s="4"/>
      <c r="K691" s="4"/>
      <c r="L691" s="4"/>
      <c r="M691" s="4"/>
      <c r="N691" s="4"/>
      <c r="O691" s="4"/>
    </row>
    <row r="692" spans="1:15" ht="11.65" customHeight="1" x14ac:dyDescent="0.2">
      <c r="A692" s="49">
        <f t="shared" ca="1" si="14"/>
        <v>692</v>
      </c>
      <c r="C692" s="56"/>
      <c r="D692" s="3"/>
      <c r="E692" s="3"/>
      <c r="F692" s="3" t="s">
        <v>24</v>
      </c>
      <c r="G692" s="57"/>
      <c r="H692" s="10">
        <v>0</v>
      </c>
      <c r="J692" s="4"/>
      <c r="K692" s="4"/>
      <c r="L692" s="4"/>
      <c r="M692" s="4"/>
      <c r="N692" s="4"/>
      <c r="O692" s="4"/>
    </row>
    <row r="693" spans="1:15" ht="11.65" customHeight="1" x14ac:dyDescent="0.2">
      <c r="A693" s="49">
        <f t="shared" ca="1" si="14"/>
        <v>693</v>
      </c>
      <c r="C693" s="56"/>
      <c r="D693" s="3"/>
      <c r="E693" s="3"/>
      <c r="F693" s="3" t="s">
        <v>251</v>
      </c>
      <c r="G693" s="57"/>
      <c r="H693" s="10">
        <v>0</v>
      </c>
      <c r="J693" s="4"/>
      <c r="K693" s="4"/>
      <c r="L693" s="4"/>
      <c r="M693" s="4"/>
      <c r="N693" s="4"/>
      <c r="O693" s="4"/>
    </row>
    <row r="694" spans="1:15" ht="11.65" customHeight="1" x14ac:dyDescent="0.2">
      <c r="A694" s="49">
        <f t="shared" ca="1" si="14"/>
        <v>694</v>
      </c>
      <c r="C694" s="56"/>
      <c r="D694" s="3"/>
      <c r="E694" s="3"/>
      <c r="F694" s="3" t="s">
        <v>249</v>
      </c>
      <c r="G694" s="57"/>
      <c r="H694" s="10">
        <v>0</v>
      </c>
      <c r="J694" s="4"/>
      <c r="K694" s="4"/>
      <c r="L694" s="4"/>
      <c r="M694" s="4"/>
      <c r="N694" s="4"/>
      <c r="O694" s="4"/>
    </row>
    <row r="695" spans="1:15" ht="11.65" customHeight="1" x14ac:dyDescent="0.2">
      <c r="A695" s="49">
        <f t="shared" ca="1" si="14"/>
        <v>695</v>
      </c>
      <c r="C695" s="56"/>
      <c r="D695" s="3"/>
      <c r="E695" s="3"/>
      <c r="F695" s="3"/>
      <c r="G695" s="57"/>
      <c r="H695" s="12">
        <f>SUBTOTAL(9,H688:H694)</f>
        <v>4447484.5566737214</v>
      </c>
      <c r="J695" s="4"/>
      <c r="K695" s="4"/>
      <c r="L695" s="4"/>
      <c r="M695" s="4"/>
      <c r="N695" s="4"/>
      <c r="O695" s="4"/>
    </row>
    <row r="696" spans="1:15" ht="11.65" customHeight="1" x14ac:dyDescent="0.2">
      <c r="A696" s="49">
        <f t="shared" ca="1" si="14"/>
        <v>696</v>
      </c>
      <c r="C696" s="56"/>
      <c r="D696" s="3"/>
      <c r="E696" s="3"/>
      <c r="F696" s="3"/>
      <c r="G696" s="57"/>
      <c r="H696" s="2"/>
      <c r="J696" s="4"/>
      <c r="K696" s="4"/>
      <c r="L696" s="4"/>
      <c r="M696" s="4"/>
      <c r="N696" s="4"/>
      <c r="O696" s="4"/>
    </row>
    <row r="697" spans="1:15" ht="11.65" customHeight="1" x14ac:dyDescent="0.2">
      <c r="A697" s="49">
        <f t="shared" ca="1" si="14"/>
        <v>697</v>
      </c>
      <c r="C697" s="56" t="s">
        <v>116</v>
      </c>
      <c r="D697" s="3" t="s">
        <v>115</v>
      </c>
      <c r="E697" s="3"/>
      <c r="F697" s="3"/>
      <c r="G697" s="57"/>
      <c r="H697" s="2"/>
      <c r="J697" s="4"/>
      <c r="K697" s="4"/>
      <c r="L697" s="4"/>
      <c r="M697" s="4"/>
      <c r="N697" s="4"/>
      <c r="O697" s="4"/>
    </row>
    <row r="698" spans="1:15" ht="11.65" customHeight="1" x14ac:dyDescent="0.2">
      <c r="A698" s="49">
        <f t="shared" ca="1" si="14"/>
        <v>698</v>
      </c>
      <c r="C698" s="56"/>
      <c r="D698" s="3"/>
      <c r="E698" s="3"/>
      <c r="F698" s="3" t="s">
        <v>193</v>
      </c>
      <c r="G698" s="57"/>
      <c r="H698" s="10">
        <v>0</v>
      </c>
      <c r="J698" s="4"/>
      <c r="K698" s="4"/>
      <c r="L698" s="4"/>
      <c r="M698" s="4"/>
      <c r="N698" s="4"/>
      <c r="O698" s="4"/>
    </row>
    <row r="699" spans="1:15" ht="11.65" customHeight="1" x14ac:dyDescent="0.2">
      <c r="A699" s="49">
        <f t="shared" ca="1" si="14"/>
        <v>699</v>
      </c>
      <c r="C699" s="56"/>
      <c r="D699" s="3"/>
      <c r="E699" s="3"/>
      <c r="F699" s="3" t="s">
        <v>248</v>
      </c>
      <c r="G699" s="57"/>
      <c r="H699" s="10">
        <v>0</v>
      </c>
      <c r="J699" s="4"/>
      <c r="K699" s="4"/>
      <c r="L699" s="4"/>
      <c r="M699" s="4"/>
      <c r="N699" s="4"/>
      <c r="O699" s="4"/>
    </row>
    <row r="700" spans="1:15" ht="11.65" customHeight="1" x14ac:dyDescent="0.2">
      <c r="A700" s="49">
        <f t="shared" ca="1" si="14"/>
        <v>700</v>
      </c>
      <c r="C700" s="56"/>
      <c r="D700" s="3"/>
      <c r="E700" s="3"/>
      <c r="F700" s="3" t="s">
        <v>24</v>
      </c>
      <c r="G700" s="57"/>
      <c r="H700" s="10">
        <v>0</v>
      </c>
      <c r="J700" s="4"/>
      <c r="K700" s="4"/>
      <c r="L700" s="4"/>
      <c r="M700" s="4"/>
      <c r="N700" s="4"/>
      <c r="O700" s="4"/>
    </row>
    <row r="701" spans="1:15" ht="11.65" customHeight="1" x14ac:dyDescent="0.2">
      <c r="A701" s="49">
        <f t="shared" ca="1" si="14"/>
        <v>701</v>
      </c>
      <c r="C701" s="56"/>
      <c r="D701" s="3"/>
      <c r="E701" s="3"/>
      <c r="F701" s="3" t="s">
        <v>250</v>
      </c>
      <c r="G701" s="57"/>
      <c r="H701" s="10">
        <v>0</v>
      </c>
      <c r="J701" s="4"/>
      <c r="K701" s="4"/>
      <c r="L701" s="4"/>
      <c r="M701" s="4"/>
      <c r="N701" s="4"/>
      <c r="O701" s="4"/>
    </row>
    <row r="702" spans="1:15" ht="11.65" customHeight="1" x14ac:dyDescent="0.2">
      <c r="A702" s="49">
        <f t="shared" ref="A702:A765" ca="1" si="15">OFFSET(A702,-1,)+1</f>
        <v>702</v>
      </c>
      <c r="C702" s="56"/>
      <c r="D702" s="3"/>
      <c r="E702" s="3"/>
      <c r="F702" s="3" t="s">
        <v>254</v>
      </c>
      <c r="G702" s="57"/>
      <c r="H702" s="10">
        <v>0</v>
      </c>
      <c r="J702" s="4"/>
      <c r="K702" s="4"/>
      <c r="L702" s="4"/>
      <c r="M702" s="4"/>
      <c r="N702" s="4"/>
      <c r="O702" s="4"/>
    </row>
    <row r="703" spans="1:15" ht="11.65" customHeight="1" x14ac:dyDescent="0.2">
      <c r="A703" s="49">
        <f t="shared" ca="1" si="15"/>
        <v>703</v>
      </c>
      <c r="C703" s="56"/>
      <c r="D703" s="3"/>
      <c r="E703" s="3"/>
      <c r="F703" s="3"/>
      <c r="G703" s="57"/>
      <c r="H703" s="12">
        <f>SUBTOTAL(9,H697:H702)</f>
        <v>0</v>
      </c>
      <c r="J703" s="4"/>
      <c r="K703" s="4"/>
      <c r="L703" s="4"/>
      <c r="M703" s="4"/>
      <c r="N703" s="4"/>
      <c r="O703" s="4"/>
    </row>
    <row r="704" spans="1:15" ht="11.65" customHeight="1" x14ac:dyDescent="0.2">
      <c r="A704" s="49">
        <f t="shared" ca="1" si="15"/>
        <v>704</v>
      </c>
      <c r="C704" s="56"/>
      <c r="D704" s="3"/>
      <c r="E704" s="3"/>
      <c r="F704" s="3"/>
      <c r="G704" s="57"/>
      <c r="H704" s="2"/>
      <c r="J704" s="11"/>
      <c r="K704" s="11"/>
      <c r="L704" s="11"/>
      <c r="M704" s="11"/>
      <c r="N704" s="11"/>
      <c r="O704" s="11"/>
    </row>
    <row r="705" spans="1:15" ht="11.65" customHeight="1" thickBot="1" x14ac:dyDescent="0.25">
      <c r="A705" s="49">
        <f t="shared" ca="1" si="15"/>
        <v>705</v>
      </c>
      <c r="C705" s="63" t="s">
        <v>117</v>
      </c>
      <c r="D705" s="3"/>
      <c r="E705" s="3"/>
      <c r="F705" s="3"/>
      <c r="G705" s="57" t="s">
        <v>32</v>
      </c>
      <c r="H705" s="13">
        <f>SUBTOTAL(9,$H$510:$H$703)</f>
        <v>95740668.279255047</v>
      </c>
      <c r="J705" s="4"/>
      <c r="K705" s="4"/>
      <c r="L705" s="4"/>
      <c r="M705" s="4"/>
      <c r="N705" s="4"/>
      <c r="O705" s="4"/>
    </row>
    <row r="706" spans="1:15" ht="11.65" customHeight="1" thickTop="1" x14ac:dyDescent="0.2">
      <c r="A706" s="49">
        <f t="shared" ca="1" si="15"/>
        <v>706</v>
      </c>
      <c r="C706" s="56"/>
      <c r="D706" s="3"/>
      <c r="E706" s="3"/>
      <c r="F706" s="3"/>
      <c r="G706" s="57"/>
      <c r="H706" s="2"/>
      <c r="J706" s="4"/>
      <c r="K706" s="4"/>
      <c r="L706" s="4"/>
      <c r="M706" s="4"/>
      <c r="N706" s="4"/>
      <c r="O706" s="4"/>
    </row>
    <row r="707" spans="1:15" ht="11.65" customHeight="1" x14ac:dyDescent="0.2">
      <c r="A707" s="49">
        <f t="shared" ca="1" si="15"/>
        <v>707</v>
      </c>
      <c r="C707" s="56" t="s">
        <v>118</v>
      </c>
      <c r="D707" s="3"/>
      <c r="E707" s="3"/>
      <c r="F707" s="3"/>
      <c r="G707" s="57"/>
      <c r="H707" s="2"/>
      <c r="J707" s="4"/>
      <c r="K707" s="4"/>
      <c r="L707" s="4"/>
      <c r="M707" s="4"/>
      <c r="N707" s="4"/>
      <c r="O707" s="4"/>
    </row>
    <row r="708" spans="1:15" ht="11.65" customHeight="1" x14ac:dyDescent="0.2">
      <c r="A708" s="49">
        <f t="shared" ca="1" si="15"/>
        <v>708</v>
      </c>
      <c r="C708" s="56"/>
      <c r="D708" s="3"/>
      <c r="E708" s="3" t="s">
        <v>193</v>
      </c>
      <c r="F708" s="3"/>
      <c r="G708" s="57"/>
      <c r="H708" s="10">
        <f t="shared" ref="H708:H722" si="16">SUMIFS($H$510:$H$703,$F$510:$F$703,E708)</f>
        <v>48998735.870000005</v>
      </c>
      <c r="J708" s="4"/>
      <c r="K708" s="4"/>
      <c r="L708" s="4"/>
      <c r="M708" s="4"/>
      <c r="N708" s="4"/>
      <c r="O708" s="4"/>
    </row>
    <row r="709" spans="1:15" ht="11.65" customHeight="1" x14ac:dyDescent="0.2">
      <c r="A709" s="49">
        <f t="shared" ca="1" si="15"/>
        <v>709</v>
      </c>
      <c r="C709" s="56"/>
      <c r="D709" s="3"/>
      <c r="E709" s="3" t="s">
        <v>253</v>
      </c>
      <c r="F709" s="3"/>
      <c r="G709" s="57"/>
      <c r="H709" s="10">
        <f t="shared" si="16"/>
        <v>4987514.6796889426</v>
      </c>
      <c r="J709" s="4"/>
      <c r="K709" s="4"/>
      <c r="L709" s="4"/>
      <c r="M709" s="4"/>
      <c r="N709" s="4"/>
      <c r="O709" s="4"/>
    </row>
    <row r="710" spans="1:15" ht="11.65" customHeight="1" x14ac:dyDescent="0.2">
      <c r="A710" s="49">
        <f t="shared" ca="1" si="15"/>
        <v>710</v>
      </c>
      <c r="C710" s="56"/>
      <c r="D710" s="3"/>
      <c r="E710" s="3" t="s">
        <v>256</v>
      </c>
      <c r="F710" s="3"/>
      <c r="G710" s="57"/>
      <c r="H710" s="10">
        <f t="shared" si="16"/>
        <v>0</v>
      </c>
      <c r="J710" s="4"/>
      <c r="K710" s="4"/>
      <c r="L710" s="4"/>
      <c r="M710" s="4"/>
      <c r="N710" s="4"/>
      <c r="O710" s="4"/>
    </row>
    <row r="711" spans="1:15" ht="11.65" customHeight="1" x14ac:dyDescent="0.2">
      <c r="A711" s="49">
        <f t="shared" ca="1" si="15"/>
        <v>711</v>
      </c>
      <c r="C711" s="56"/>
      <c r="D711" s="3"/>
      <c r="E711" s="58" t="s">
        <v>24</v>
      </c>
      <c r="F711" s="3"/>
      <c r="G711" s="57"/>
      <c r="H711" s="10">
        <f t="shared" si="16"/>
        <v>15172152.154340854</v>
      </c>
      <c r="J711" s="4"/>
      <c r="K711" s="4"/>
      <c r="L711" s="4"/>
      <c r="M711" s="4"/>
      <c r="N711" s="4"/>
      <c r="O711" s="4"/>
    </row>
    <row r="712" spans="1:15" ht="11.65" customHeight="1" x14ac:dyDescent="0.2">
      <c r="A712" s="49">
        <f t="shared" ca="1" si="15"/>
        <v>712</v>
      </c>
      <c r="C712" s="56"/>
      <c r="D712" s="3"/>
      <c r="E712" s="58" t="s">
        <v>248</v>
      </c>
      <c r="F712" s="3"/>
      <c r="G712" s="57"/>
      <c r="H712" s="10">
        <f t="shared" si="16"/>
        <v>24741849.402834017</v>
      </c>
      <c r="J712" s="4"/>
      <c r="K712" s="4"/>
      <c r="L712" s="4"/>
      <c r="M712" s="4"/>
      <c r="N712" s="4"/>
      <c r="O712" s="4"/>
    </row>
    <row r="713" spans="1:15" ht="11.65" customHeight="1" x14ac:dyDescent="0.2">
      <c r="A713" s="49">
        <f t="shared" ca="1" si="15"/>
        <v>713</v>
      </c>
      <c r="C713" s="56"/>
      <c r="D713" s="3"/>
      <c r="E713" s="58" t="s">
        <v>247</v>
      </c>
      <c r="F713" s="3"/>
      <c r="G713" s="57"/>
      <c r="H713" s="10">
        <f t="shared" si="16"/>
        <v>0</v>
      </c>
      <c r="J713" s="4"/>
      <c r="K713" s="4"/>
      <c r="L713" s="4"/>
      <c r="M713" s="4"/>
      <c r="N713" s="4"/>
      <c r="O713" s="4"/>
    </row>
    <row r="714" spans="1:15" ht="11.65" customHeight="1" x14ac:dyDescent="0.2">
      <c r="A714" s="49">
        <f t="shared" ca="1" si="15"/>
        <v>714</v>
      </c>
      <c r="C714" s="56"/>
      <c r="D714" s="3"/>
      <c r="E714" s="58" t="s">
        <v>255</v>
      </c>
      <c r="F714" s="3"/>
      <c r="G714" s="57"/>
      <c r="H714" s="10">
        <f t="shared" si="16"/>
        <v>1165979.842547578</v>
      </c>
      <c r="J714" s="4"/>
      <c r="K714" s="4"/>
      <c r="L714" s="4"/>
      <c r="M714" s="4"/>
      <c r="N714" s="4"/>
      <c r="O714" s="4"/>
    </row>
    <row r="715" spans="1:15" ht="11.65" customHeight="1" x14ac:dyDescent="0.2">
      <c r="A715" s="49">
        <f t="shared" ca="1" si="15"/>
        <v>715</v>
      </c>
      <c r="C715" s="56"/>
      <c r="D715" s="3"/>
      <c r="E715" s="56" t="s">
        <v>259</v>
      </c>
      <c r="F715" s="3"/>
      <c r="G715" s="57"/>
      <c r="H715" s="10">
        <f t="shared" si="16"/>
        <v>0</v>
      </c>
      <c r="J715" s="4"/>
      <c r="K715" s="4"/>
      <c r="L715" s="4"/>
      <c r="M715" s="4"/>
      <c r="N715" s="4"/>
      <c r="O715" s="4"/>
    </row>
    <row r="716" spans="1:15" ht="11.65" customHeight="1" x14ac:dyDescent="0.2">
      <c r="A716" s="49">
        <f t="shared" ca="1" si="15"/>
        <v>716</v>
      </c>
      <c r="C716" s="56"/>
      <c r="D716" s="3"/>
      <c r="E716" s="56" t="s">
        <v>249</v>
      </c>
      <c r="F716" s="3"/>
      <c r="G716" s="57"/>
      <c r="H716" s="10">
        <f t="shared" si="16"/>
        <v>674436.3298436508</v>
      </c>
      <c r="J716" s="4"/>
      <c r="K716" s="4"/>
      <c r="L716" s="4"/>
      <c r="M716" s="4"/>
      <c r="N716" s="4"/>
      <c r="O716" s="4"/>
    </row>
    <row r="717" spans="1:15" ht="11.65" customHeight="1" x14ac:dyDescent="0.2">
      <c r="A717" s="49">
        <f t="shared" ca="1" si="15"/>
        <v>717</v>
      </c>
      <c r="C717" s="56"/>
      <c r="D717" s="3"/>
      <c r="E717" s="56" t="s">
        <v>251</v>
      </c>
      <c r="F717" s="3"/>
      <c r="G717" s="57"/>
      <c r="H717" s="10">
        <f t="shared" si="16"/>
        <v>0</v>
      </c>
      <c r="J717" s="4"/>
      <c r="K717" s="4"/>
      <c r="L717" s="4"/>
      <c r="M717" s="4"/>
      <c r="N717" s="4"/>
      <c r="O717" s="4"/>
    </row>
    <row r="718" spans="1:15" ht="11.65" customHeight="1" x14ac:dyDescent="0.2">
      <c r="A718" s="49">
        <f t="shared" ca="1" si="15"/>
        <v>718</v>
      </c>
      <c r="C718" s="56"/>
      <c r="D718" s="3"/>
      <c r="E718" s="56" t="s">
        <v>252</v>
      </c>
      <c r="F718" s="3"/>
      <c r="G718" s="57"/>
      <c r="H718" s="10">
        <f t="shared" si="16"/>
        <v>0</v>
      </c>
      <c r="J718" s="4"/>
      <c r="K718" s="4"/>
      <c r="L718" s="4"/>
      <c r="M718" s="4"/>
      <c r="N718" s="4"/>
      <c r="O718" s="4"/>
    </row>
    <row r="719" spans="1:15" ht="11.65" customHeight="1" x14ac:dyDescent="0.2">
      <c r="A719" s="49">
        <f t="shared" ca="1" si="15"/>
        <v>719</v>
      </c>
      <c r="C719" s="56"/>
      <c r="D719" s="3"/>
      <c r="E719" s="56" t="s">
        <v>30</v>
      </c>
      <c r="F719" s="3"/>
      <c r="G719" s="57"/>
      <c r="H719" s="10">
        <f t="shared" si="16"/>
        <v>0</v>
      </c>
      <c r="J719" s="4"/>
      <c r="K719" s="4"/>
      <c r="L719" s="4"/>
      <c r="M719" s="4"/>
      <c r="N719" s="4"/>
      <c r="O719" s="4"/>
    </row>
    <row r="720" spans="1:15" ht="11.65" customHeight="1" x14ac:dyDescent="0.2">
      <c r="A720" s="49">
        <f t="shared" ca="1" si="15"/>
        <v>720</v>
      </c>
      <c r="C720" s="56"/>
      <c r="D720" s="3"/>
      <c r="E720" s="56" t="s">
        <v>261</v>
      </c>
      <c r="F720" s="3"/>
      <c r="G720" s="57"/>
      <c r="H720" s="10">
        <f t="shared" si="16"/>
        <v>0</v>
      </c>
      <c r="J720" s="4"/>
      <c r="K720" s="4"/>
      <c r="L720" s="4"/>
      <c r="M720" s="4"/>
      <c r="N720" s="4"/>
      <c r="O720" s="4"/>
    </row>
    <row r="721" spans="1:15" ht="11.65" customHeight="1" x14ac:dyDescent="0.2">
      <c r="A721" s="49">
        <f t="shared" ca="1" si="15"/>
        <v>721</v>
      </c>
      <c r="C721" s="56"/>
      <c r="D721" s="3"/>
      <c r="E721" s="56" t="s">
        <v>262</v>
      </c>
      <c r="F721" s="3"/>
      <c r="G721" s="57"/>
      <c r="H721" s="10">
        <f t="shared" si="16"/>
        <v>0</v>
      </c>
      <c r="J721" s="4"/>
      <c r="K721" s="4"/>
      <c r="L721" s="4"/>
      <c r="M721" s="4"/>
      <c r="N721" s="4"/>
      <c r="O721" s="4"/>
    </row>
    <row r="722" spans="1:15" ht="11.65" customHeight="1" x14ac:dyDescent="0.2">
      <c r="A722" s="49">
        <f t="shared" ca="1" si="15"/>
        <v>722</v>
      </c>
      <c r="C722" s="56"/>
      <c r="D722" s="3"/>
      <c r="E722" s="3" t="s">
        <v>271</v>
      </c>
      <c r="F722" s="3"/>
      <c r="G722" s="57"/>
      <c r="H722" s="10">
        <f t="shared" si="16"/>
        <v>0</v>
      </c>
      <c r="J722" s="4"/>
      <c r="K722" s="4"/>
      <c r="L722" s="4"/>
      <c r="M722" s="4"/>
      <c r="N722" s="4"/>
      <c r="O722" s="4"/>
    </row>
    <row r="723" spans="1:15" ht="11.65" customHeight="1" thickBot="1" x14ac:dyDescent="0.25">
      <c r="A723" s="49">
        <f t="shared" ca="1" si="15"/>
        <v>723</v>
      </c>
      <c r="C723" s="56" t="s">
        <v>119</v>
      </c>
      <c r="D723" s="3"/>
      <c r="E723" s="3"/>
      <c r="F723" s="3"/>
      <c r="G723" s="57" t="s">
        <v>32</v>
      </c>
      <c r="H723" s="19">
        <f>SUM(H708:H722)</f>
        <v>95740668.279255047</v>
      </c>
      <c r="J723" s="4"/>
      <c r="K723" s="4"/>
      <c r="L723" s="4"/>
      <c r="M723" s="4"/>
      <c r="N723" s="4"/>
      <c r="O723" s="4"/>
    </row>
    <row r="724" spans="1:15" ht="11.65" customHeight="1" thickTop="1" x14ac:dyDescent="0.2">
      <c r="A724" s="49">
        <f t="shared" ca="1" si="15"/>
        <v>724</v>
      </c>
      <c r="C724" s="56">
        <v>301</v>
      </c>
      <c r="D724" s="3" t="s">
        <v>120</v>
      </c>
      <c r="E724" s="3"/>
      <c r="F724" s="3"/>
      <c r="G724" s="57"/>
      <c r="H724" s="2"/>
      <c r="J724" s="4"/>
      <c r="K724" s="4"/>
      <c r="L724" s="4"/>
      <c r="M724" s="4"/>
      <c r="N724" s="4"/>
      <c r="O724" s="4"/>
    </row>
    <row r="725" spans="1:15" ht="11.65" customHeight="1" x14ac:dyDescent="0.2">
      <c r="A725" s="49">
        <f t="shared" ca="1" si="15"/>
        <v>725</v>
      </c>
      <c r="C725" s="56"/>
      <c r="D725" s="3"/>
      <c r="E725" s="3"/>
      <c r="F725" s="3" t="s">
        <v>193</v>
      </c>
      <c r="G725" s="57"/>
      <c r="H725" s="10">
        <v>0</v>
      </c>
      <c r="J725" s="4"/>
      <c r="K725" s="4"/>
      <c r="L725" s="4"/>
      <c r="M725" s="4"/>
      <c r="N725" s="4"/>
      <c r="O725" s="4"/>
    </row>
    <row r="726" spans="1:15" ht="11.65" customHeight="1" x14ac:dyDescent="0.2">
      <c r="A726" s="49">
        <f t="shared" ca="1" si="15"/>
        <v>726</v>
      </c>
      <c r="C726" s="56"/>
      <c r="D726" s="3"/>
      <c r="E726" s="3"/>
      <c r="F726" s="3" t="s">
        <v>248</v>
      </c>
      <c r="G726" s="57"/>
      <c r="H726" s="10">
        <v>0</v>
      </c>
      <c r="J726" s="4"/>
      <c r="K726" s="4"/>
      <c r="L726" s="4"/>
      <c r="M726" s="4"/>
      <c r="N726" s="4"/>
      <c r="O726" s="4"/>
    </row>
    <row r="727" spans="1:15" ht="11.65" customHeight="1" x14ac:dyDescent="0.2">
      <c r="A727" s="49">
        <f t="shared" ca="1" si="15"/>
        <v>727</v>
      </c>
      <c r="C727" s="56"/>
      <c r="D727" s="3"/>
      <c r="E727" s="3"/>
      <c r="F727" s="3" t="s">
        <v>249</v>
      </c>
      <c r="G727" s="57"/>
      <c r="H727" s="10">
        <v>0</v>
      </c>
      <c r="J727" s="4"/>
      <c r="K727" s="4"/>
      <c r="L727" s="4"/>
      <c r="M727" s="4"/>
      <c r="N727" s="4"/>
      <c r="O727" s="4"/>
    </row>
    <row r="728" spans="1:15" ht="11.65" customHeight="1" x14ac:dyDescent="0.2">
      <c r="A728" s="49">
        <f t="shared" ca="1" si="15"/>
        <v>728</v>
      </c>
      <c r="C728" s="56"/>
      <c r="D728" s="3"/>
      <c r="E728" s="3"/>
      <c r="F728" s="3" t="s">
        <v>251</v>
      </c>
      <c r="G728" s="57"/>
      <c r="H728" s="10">
        <v>0</v>
      </c>
      <c r="J728" s="4"/>
      <c r="K728" s="4"/>
      <c r="L728" s="4"/>
      <c r="M728" s="4"/>
      <c r="N728" s="4"/>
      <c r="O728" s="4"/>
    </row>
    <row r="729" spans="1:15" ht="11.65" customHeight="1" x14ac:dyDescent="0.2">
      <c r="A729" s="49">
        <f t="shared" ca="1" si="15"/>
        <v>729</v>
      </c>
      <c r="C729" s="56"/>
      <c r="D729" s="3"/>
      <c r="E729" s="3"/>
      <c r="F729" s="3" t="s">
        <v>24</v>
      </c>
      <c r="G729" s="57"/>
      <c r="H729" s="10">
        <v>0</v>
      </c>
      <c r="J729" s="4"/>
      <c r="K729" s="4"/>
      <c r="L729" s="4"/>
      <c r="M729" s="4"/>
      <c r="N729" s="4"/>
      <c r="O729" s="4"/>
    </row>
    <row r="730" spans="1:15" ht="11.65" customHeight="1" x14ac:dyDescent="0.2">
      <c r="A730" s="49">
        <f t="shared" ca="1" si="15"/>
        <v>730</v>
      </c>
      <c r="C730" s="56"/>
      <c r="D730" s="3"/>
      <c r="E730" s="3"/>
      <c r="F730" s="3"/>
      <c r="G730" s="57" t="s">
        <v>32</v>
      </c>
      <c r="H730" s="12">
        <f>SUBTOTAL(9,H725:H729)</f>
        <v>0</v>
      </c>
      <c r="J730" s="4"/>
      <c r="K730" s="4"/>
      <c r="L730" s="4"/>
      <c r="M730" s="4"/>
      <c r="N730" s="4"/>
      <c r="O730" s="4"/>
    </row>
    <row r="731" spans="1:15" ht="11.65" customHeight="1" x14ac:dyDescent="0.2">
      <c r="A731" s="49">
        <f t="shared" ca="1" si="15"/>
        <v>731</v>
      </c>
      <c r="C731" s="56">
        <v>302</v>
      </c>
      <c r="D731" s="3" t="s">
        <v>121</v>
      </c>
      <c r="E731" s="3"/>
      <c r="F731" s="3"/>
      <c r="G731" s="57"/>
      <c r="H731" s="2"/>
      <c r="J731" s="4"/>
      <c r="K731" s="4"/>
      <c r="L731" s="4"/>
      <c r="M731" s="4"/>
      <c r="N731" s="4"/>
      <c r="O731" s="4"/>
    </row>
    <row r="732" spans="1:15" ht="11.65" customHeight="1" x14ac:dyDescent="0.2">
      <c r="A732" s="49">
        <f t="shared" ca="1" si="15"/>
        <v>732</v>
      </c>
      <c r="C732" s="56"/>
      <c r="D732" s="3"/>
      <c r="E732" s="3"/>
      <c r="F732" s="3" t="s">
        <v>193</v>
      </c>
      <c r="G732" s="57"/>
      <c r="H732" s="10">
        <v>0</v>
      </c>
      <c r="J732" s="4"/>
      <c r="K732" s="4"/>
      <c r="L732" s="4"/>
      <c r="M732" s="4"/>
      <c r="N732" s="4"/>
      <c r="O732" s="4"/>
    </row>
    <row r="733" spans="1:15" ht="11.65" customHeight="1" x14ac:dyDescent="0.2">
      <c r="A733" s="49">
        <f t="shared" ca="1" si="15"/>
        <v>733</v>
      </c>
      <c r="C733" s="56"/>
      <c r="D733" s="3"/>
      <c r="E733" s="3"/>
      <c r="F733" s="3" t="s">
        <v>24</v>
      </c>
      <c r="G733" s="57"/>
      <c r="H733" s="10">
        <v>1049994.3351836135</v>
      </c>
      <c r="J733" s="4"/>
      <c r="K733" s="4"/>
      <c r="L733" s="4"/>
      <c r="M733" s="4"/>
      <c r="N733" s="4"/>
      <c r="O733" s="4"/>
    </row>
    <row r="734" spans="1:15" ht="11.65" customHeight="1" x14ac:dyDescent="0.2">
      <c r="A734" s="49">
        <f t="shared" ca="1" si="15"/>
        <v>734</v>
      </c>
      <c r="C734" s="56"/>
      <c r="D734" s="3"/>
      <c r="E734" s="3"/>
      <c r="F734" s="3" t="s">
        <v>249</v>
      </c>
      <c r="G734" s="57"/>
      <c r="H734" s="10">
        <v>0</v>
      </c>
      <c r="J734" s="4"/>
      <c r="K734" s="4"/>
      <c r="L734" s="4"/>
      <c r="M734" s="4"/>
      <c r="N734" s="4"/>
      <c r="O734" s="4"/>
    </row>
    <row r="735" spans="1:15" ht="11.65" customHeight="1" x14ac:dyDescent="0.2">
      <c r="A735" s="49">
        <f t="shared" ca="1" si="15"/>
        <v>735</v>
      </c>
      <c r="C735" s="56"/>
      <c r="D735" s="3"/>
      <c r="E735" s="3"/>
      <c r="F735" s="3" t="s">
        <v>251</v>
      </c>
      <c r="G735" s="57"/>
      <c r="H735" s="10">
        <v>0</v>
      </c>
      <c r="J735" s="4"/>
      <c r="K735" s="4"/>
      <c r="L735" s="4"/>
      <c r="M735" s="4"/>
      <c r="N735" s="4"/>
      <c r="O735" s="4"/>
    </row>
    <row r="736" spans="1:15" ht="11.65" customHeight="1" x14ac:dyDescent="0.2">
      <c r="A736" s="49">
        <f t="shared" ca="1" si="15"/>
        <v>736</v>
      </c>
      <c r="C736" s="56"/>
      <c r="D736" s="3"/>
      <c r="E736" s="3"/>
      <c r="F736" s="3" t="s">
        <v>249</v>
      </c>
      <c r="G736" s="57"/>
      <c r="H736" s="10">
        <v>0</v>
      </c>
      <c r="J736" s="4"/>
      <c r="K736" s="4"/>
      <c r="L736" s="4"/>
      <c r="M736" s="4"/>
      <c r="N736" s="4"/>
      <c r="O736" s="4"/>
    </row>
    <row r="737" spans="1:15" ht="11.65" customHeight="1" x14ac:dyDescent="0.2">
      <c r="A737" s="49">
        <f t="shared" ca="1" si="15"/>
        <v>737</v>
      </c>
      <c r="C737" s="56"/>
      <c r="D737" s="3"/>
      <c r="E737" s="3"/>
      <c r="F737" s="3" t="s">
        <v>251</v>
      </c>
      <c r="G737" s="57"/>
      <c r="H737" s="10">
        <v>0</v>
      </c>
      <c r="J737" s="4"/>
      <c r="K737" s="4"/>
      <c r="L737" s="4"/>
      <c r="M737" s="4"/>
      <c r="N737" s="4"/>
      <c r="O737" s="4"/>
    </row>
    <row r="738" spans="1:15" ht="11.65" customHeight="1" x14ac:dyDescent="0.2">
      <c r="A738" s="49">
        <f t="shared" ca="1" si="15"/>
        <v>738</v>
      </c>
      <c r="C738" s="56"/>
      <c r="D738" s="3"/>
      <c r="E738" s="3"/>
      <c r="F738" s="3" t="s">
        <v>302</v>
      </c>
      <c r="G738" s="57"/>
      <c r="H738" s="10">
        <v>14167661.762758112</v>
      </c>
      <c r="J738" s="4"/>
      <c r="K738" s="4"/>
      <c r="L738" s="4"/>
      <c r="M738" s="4"/>
      <c r="N738" s="4"/>
      <c r="O738" s="4"/>
    </row>
    <row r="739" spans="1:15" ht="11.65" customHeight="1" x14ac:dyDescent="0.2">
      <c r="A739" s="49">
        <f t="shared" ca="1" si="15"/>
        <v>739</v>
      </c>
      <c r="C739" s="56"/>
      <c r="D739" s="3"/>
      <c r="E739" s="3"/>
      <c r="F739" s="3" t="s">
        <v>303</v>
      </c>
      <c r="G739" s="57"/>
      <c r="H739" s="10">
        <v>837403.75234679191</v>
      </c>
      <c r="J739" s="4"/>
      <c r="K739" s="4"/>
      <c r="L739" s="4"/>
      <c r="M739" s="4"/>
      <c r="N739" s="4"/>
      <c r="O739" s="4"/>
    </row>
    <row r="740" spans="1:15" ht="11.65" customHeight="1" x14ac:dyDescent="0.2">
      <c r="A740" s="49">
        <f t="shared" ca="1" si="15"/>
        <v>740</v>
      </c>
      <c r="C740" s="56"/>
      <c r="D740" s="3"/>
      <c r="E740" s="3"/>
      <c r="F740" s="3"/>
      <c r="G740" s="57" t="s">
        <v>32</v>
      </c>
      <c r="H740" s="12">
        <f>SUBTOTAL(9,H733:H739)</f>
        <v>16055059.850288516</v>
      </c>
      <c r="J740" s="4"/>
      <c r="K740" s="4"/>
      <c r="L740" s="4"/>
      <c r="M740" s="4"/>
      <c r="N740" s="4"/>
      <c r="O740" s="4"/>
    </row>
    <row r="741" spans="1:15" ht="11.65" customHeight="1" x14ac:dyDescent="0.2">
      <c r="A741" s="49">
        <f t="shared" ca="1" si="15"/>
        <v>741</v>
      </c>
      <c r="C741" s="56"/>
      <c r="D741" s="3"/>
      <c r="E741" s="3"/>
      <c r="F741" s="3"/>
      <c r="G741" s="57"/>
      <c r="H741" s="2"/>
      <c r="J741" s="4"/>
      <c r="K741" s="4"/>
      <c r="L741" s="4"/>
      <c r="M741" s="4"/>
      <c r="N741" s="4"/>
      <c r="O741" s="4"/>
    </row>
    <row r="742" spans="1:15" ht="11.65" customHeight="1" x14ac:dyDescent="0.2">
      <c r="A742" s="49">
        <f t="shared" ca="1" si="15"/>
        <v>742</v>
      </c>
      <c r="C742" s="56">
        <v>303</v>
      </c>
      <c r="D742" s="3" t="s">
        <v>122</v>
      </c>
      <c r="E742" s="3"/>
      <c r="F742" s="3"/>
      <c r="G742" s="57"/>
      <c r="H742" s="2"/>
      <c r="J742" s="4"/>
      <c r="K742" s="4"/>
      <c r="L742" s="4"/>
      <c r="M742" s="4"/>
      <c r="N742" s="4"/>
      <c r="O742" s="4"/>
    </row>
    <row r="743" spans="1:15" ht="11.65" customHeight="1" x14ac:dyDescent="0.2">
      <c r="A743" s="49">
        <f t="shared" ca="1" si="15"/>
        <v>743</v>
      </c>
      <c r="C743" s="56"/>
      <c r="D743" s="3"/>
      <c r="E743" s="3"/>
      <c r="F743" s="3" t="s">
        <v>193</v>
      </c>
      <c r="G743" s="57"/>
      <c r="H743" s="10">
        <v>2036986.42</v>
      </c>
      <c r="J743" s="4"/>
      <c r="K743" s="4"/>
      <c r="L743" s="4"/>
      <c r="M743" s="4"/>
      <c r="N743" s="4"/>
      <c r="O743" s="4"/>
    </row>
    <row r="744" spans="1:15" ht="11.65" customHeight="1" x14ac:dyDescent="0.2">
      <c r="A744" s="49">
        <f t="shared" ca="1" si="15"/>
        <v>744</v>
      </c>
      <c r="C744" s="56"/>
      <c r="D744" s="3"/>
      <c r="E744" s="3"/>
      <c r="F744" s="3" t="s">
        <v>24</v>
      </c>
      <c r="G744" s="57"/>
      <c r="H744" s="10">
        <v>7711617.3399120728</v>
      </c>
      <c r="J744" s="4"/>
      <c r="K744" s="4"/>
      <c r="L744" s="4"/>
      <c r="M744" s="4"/>
      <c r="N744" s="4"/>
      <c r="O744" s="4"/>
    </row>
    <row r="745" spans="1:15" ht="11.65" customHeight="1" x14ac:dyDescent="0.2">
      <c r="A745" s="49">
        <f t="shared" ca="1" si="15"/>
        <v>745</v>
      </c>
      <c r="C745" s="56"/>
      <c r="D745" s="3"/>
      <c r="E745" s="3"/>
      <c r="F745" s="3" t="s">
        <v>248</v>
      </c>
      <c r="G745" s="57"/>
      <c r="H745" s="10">
        <v>30722041.378387406</v>
      </c>
      <c r="J745" s="4"/>
      <c r="K745" s="4"/>
      <c r="L745" s="4"/>
      <c r="M745" s="4"/>
      <c r="N745" s="4"/>
      <c r="O745" s="4"/>
    </row>
    <row r="746" spans="1:15" ht="11.65" customHeight="1" x14ac:dyDescent="0.2">
      <c r="A746" s="49">
        <f t="shared" ca="1" si="15"/>
        <v>746</v>
      </c>
      <c r="C746" s="56"/>
      <c r="D746" s="3"/>
      <c r="E746" s="3"/>
      <c r="F746" s="3" t="s">
        <v>247</v>
      </c>
      <c r="G746" s="57"/>
      <c r="H746" s="10">
        <v>0</v>
      </c>
      <c r="J746" s="4"/>
      <c r="K746" s="4"/>
      <c r="L746" s="4"/>
      <c r="M746" s="4"/>
      <c r="N746" s="4"/>
      <c r="O746" s="4"/>
    </row>
    <row r="747" spans="1:15" ht="11.65" customHeight="1" x14ac:dyDescent="0.2">
      <c r="A747" s="49">
        <f t="shared" ca="1" si="15"/>
        <v>747</v>
      </c>
      <c r="C747" s="56"/>
      <c r="D747" s="3"/>
      <c r="E747" s="3"/>
      <c r="F747" s="3" t="s">
        <v>255</v>
      </c>
      <c r="G747" s="57"/>
      <c r="H747" s="10">
        <v>14506382.162140466</v>
      </c>
      <c r="J747" s="4"/>
      <c r="K747" s="4"/>
      <c r="L747" s="4"/>
      <c r="M747" s="4"/>
      <c r="N747" s="4"/>
      <c r="O747" s="4"/>
    </row>
    <row r="748" spans="1:15" ht="11.65" customHeight="1" x14ac:dyDescent="0.2">
      <c r="A748" s="49">
        <f t="shared" ca="1" si="15"/>
        <v>748</v>
      </c>
      <c r="C748" s="56"/>
      <c r="D748" s="3"/>
      <c r="E748" s="3"/>
      <c r="F748" s="3" t="s">
        <v>249</v>
      </c>
      <c r="G748" s="57"/>
      <c r="H748" s="10">
        <v>6488248.9870662717</v>
      </c>
      <c r="J748" s="4"/>
      <c r="K748" s="4"/>
      <c r="L748" s="4"/>
      <c r="M748" s="4"/>
      <c r="N748" s="4"/>
      <c r="O748" s="4"/>
    </row>
    <row r="749" spans="1:15" ht="11.65" customHeight="1" x14ac:dyDescent="0.2">
      <c r="A749" s="49">
        <f t="shared" ca="1" si="15"/>
        <v>749</v>
      </c>
      <c r="C749" s="56"/>
      <c r="D749" s="3"/>
      <c r="E749" s="3"/>
      <c r="F749" s="3" t="s">
        <v>251</v>
      </c>
      <c r="G749" s="57"/>
      <c r="H749" s="10">
        <v>0</v>
      </c>
      <c r="J749" s="4"/>
      <c r="K749" s="4"/>
      <c r="L749" s="4"/>
      <c r="M749" s="4"/>
      <c r="N749" s="4"/>
      <c r="O749" s="4"/>
    </row>
    <row r="750" spans="1:15" ht="11.65" customHeight="1" x14ac:dyDescent="0.2">
      <c r="A750" s="49">
        <f t="shared" ca="1" si="15"/>
        <v>750</v>
      </c>
      <c r="C750" s="56"/>
      <c r="D750" s="3"/>
      <c r="E750" s="3"/>
      <c r="F750" s="3" t="s">
        <v>253</v>
      </c>
      <c r="G750" s="57"/>
      <c r="H750" s="10">
        <v>583852.58614471962</v>
      </c>
      <c r="J750" s="4"/>
      <c r="K750" s="4"/>
      <c r="L750" s="4"/>
      <c r="M750" s="4"/>
      <c r="N750" s="4"/>
      <c r="O750" s="4"/>
    </row>
    <row r="751" spans="1:15" ht="11.65" customHeight="1" x14ac:dyDescent="0.2">
      <c r="A751" s="49">
        <f t="shared" ca="1" si="15"/>
        <v>751</v>
      </c>
      <c r="C751" s="56"/>
      <c r="D751" s="3"/>
      <c r="E751" s="3"/>
      <c r="F751" s="3" t="s">
        <v>252</v>
      </c>
      <c r="G751" s="57"/>
      <c r="H751" s="10">
        <v>0</v>
      </c>
      <c r="J751" s="4"/>
      <c r="K751" s="4"/>
      <c r="L751" s="4"/>
      <c r="M751" s="4"/>
      <c r="N751" s="4"/>
      <c r="O751" s="4"/>
    </row>
    <row r="752" spans="1:15" ht="11.65" customHeight="1" x14ac:dyDescent="0.2">
      <c r="A752" s="49">
        <f t="shared" ca="1" si="15"/>
        <v>752</v>
      </c>
      <c r="C752" s="56"/>
      <c r="D752" s="3"/>
      <c r="E752" s="3"/>
      <c r="F752" s="3" t="s">
        <v>30</v>
      </c>
      <c r="G752" s="57"/>
      <c r="H752" s="10">
        <v>0</v>
      </c>
      <c r="J752" s="4"/>
      <c r="K752" s="4"/>
      <c r="L752" s="4"/>
      <c r="M752" s="4"/>
      <c r="N752" s="4"/>
      <c r="O752" s="4"/>
    </row>
    <row r="753" spans="1:15" ht="11.65" customHeight="1" x14ac:dyDescent="0.2">
      <c r="A753" s="49">
        <f t="shared" ca="1" si="15"/>
        <v>753</v>
      </c>
      <c r="C753" s="56"/>
      <c r="D753" s="3"/>
      <c r="E753" s="3"/>
      <c r="F753" s="3" t="s">
        <v>251</v>
      </c>
      <c r="G753" s="57"/>
      <c r="H753" s="10">
        <v>0</v>
      </c>
      <c r="J753" s="4"/>
      <c r="K753" s="4"/>
      <c r="L753" s="4"/>
      <c r="M753" s="4"/>
      <c r="N753" s="4"/>
      <c r="O753" s="4"/>
    </row>
    <row r="754" spans="1:15" ht="11.65" customHeight="1" x14ac:dyDescent="0.2">
      <c r="A754" s="49">
        <f t="shared" ca="1" si="15"/>
        <v>754</v>
      </c>
      <c r="C754" s="56"/>
      <c r="D754" s="3"/>
      <c r="E754" s="3"/>
      <c r="F754" s="3" t="s">
        <v>251</v>
      </c>
      <c r="G754" s="57"/>
      <c r="H754" s="10">
        <v>0</v>
      </c>
      <c r="J754" s="4"/>
      <c r="K754" s="4"/>
      <c r="L754" s="4"/>
      <c r="M754" s="4"/>
      <c r="N754" s="4"/>
      <c r="O754" s="4"/>
    </row>
    <row r="755" spans="1:15" ht="11.65" customHeight="1" x14ac:dyDescent="0.2">
      <c r="A755" s="49">
        <f t="shared" ca="1" si="15"/>
        <v>755</v>
      </c>
      <c r="C755" s="56"/>
      <c r="D755" s="3"/>
      <c r="E755" s="3"/>
      <c r="F755" s="3"/>
      <c r="G755" s="57" t="s">
        <v>32</v>
      </c>
      <c r="H755" s="12">
        <f>SUBTOTAL(9,H743:H754)</f>
        <v>62049128.873650938</v>
      </c>
      <c r="J755" s="4"/>
      <c r="K755" s="4"/>
      <c r="L755" s="4"/>
      <c r="M755" s="4"/>
      <c r="N755" s="4"/>
      <c r="O755" s="4"/>
    </row>
    <row r="756" spans="1:15" ht="11.65" customHeight="1" x14ac:dyDescent="0.2">
      <c r="A756" s="49">
        <f t="shared" ca="1" si="15"/>
        <v>756</v>
      </c>
      <c r="C756" s="56">
        <v>303</v>
      </c>
      <c r="D756" s="3" t="s">
        <v>123</v>
      </c>
      <c r="E756" s="3"/>
      <c r="F756" s="3"/>
      <c r="G756" s="57"/>
      <c r="H756" s="2"/>
      <c r="J756" s="4"/>
      <c r="K756" s="4"/>
      <c r="L756" s="4"/>
      <c r="M756" s="4"/>
      <c r="N756" s="4"/>
      <c r="O756" s="4"/>
    </row>
    <row r="757" spans="1:15" ht="11.65" customHeight="1" x14ac:dyDescent="0.2">
      <c r="A757" s="49">
        <f t="shared" ca="1" si="15"/>
        <v>757</v>
      </c>
      <c r="C757" s="56"/>
      <c r="D757" s="3"/>
      <c r="E757" s="3"/>
      <c r="F757" s="3" t="s">
        <v>193</v>
      </c>
      <c r="G757" s="57"/>
      <c r="H757" s="10">
        <v>0</v>
      </c>
      <c r="J757" s="4"/>
      <c r="K757" s="4"/>
      <c r="L757" s="4"/>
      <c r="M757" s="4"/>
      <c r="N757" s="4"/>
      <c r="O757" s="4"/>
    </row>
    <row r="758" spans="1:15" ht="11.65" customHeight="1" x14ac:dyDescent="0.2">
      <c r="A758" s="49">
        <f t="shared" ca="1" si="15"/>
        <v>758</v>
      </c>
      <c r="C758" s="56"/>
      <c r="D758" s="3"/>
      <c r="E758" s="3"/>
      <c r="F758" s="3"/>
      <c r="G758" s="57" t="s">
        <v>32</v>
      </c>
      <c r="H758" s="12">
        <f>SUBTOTAL(9,H757)</f>
        <v>0</v>
      </c>
      <c r="J758" s="4"/>
      <c r="K758" s="4"/>
      <c r="L758" s="4"/>
      <c r="M758" s="4"/>
      <c r="N758" s="4"/>
      <c r="O758" s="4"/>
    </row>
    <row r="759" spans="1:15" ht="11.65" customHeight="1" x14ac:dyDescent="0.2">
      <c r="A759" s="49">
        <f t="shared" ca="1" si="15"/>
        <v>759</v>
      </c>
      <c r="C759" s="56" t="s">
        <v>124</v>
      </c>
      <c r="D759" s="3" t="s">
        <v>125</v>
      </c>
      <c r="E759" s="3"/>
      <c r="F759" s="3"/>
      <c r="G759" s="57"/>
      <c r="H759" s="2"/>
      <c r="J759" s="4"/>
      <c r="K759" s="4"/>
      <c r="L759" s="4"/>
      <c r="M759" s="4"/>
      <c r="N759" s="4"/>
      <c r="O759" s="4"/>
    </row>
    <row r="760" spans="1:15" ht="11.65" customHeight="1" x14ac:dyDescent="0.2">
      <c r="A760" s="49">
        <f t="shared" ca="1" si="15"/>
        <v>760</v>
      </c>
      <c r="C760" s="56"/>
      <c r="D760" s="3"/>
      <c r="E760" s="3"/>
      <c r="F760" s="3" t="s">
        <v>193</v>
      </c>
      <c r="G760" s="57"/>
      <c r="H760" s="10">
        <v>0</v>
      </c>
      <c r="J760" s="4"/>
      <c r="K760" s="4"/>
      <c r="L760" s="4"/>
      <c r="M760" s="4"/>
      <c r="N760" s="4"/>
      <c r="O760" s="4"/>
    </row>
    <row r="761" spans="1:15" ht="11.65" customHeight="1" x14ac:dyDescent="0.2">
      <c r="A761" s="49">
        <f t="shared" ca="1" si="15"/>
        <v>761</v>
      </c>
      <c r="C761" s="56"/>
      <c r="D761" s="3"/>
      <c r="E761" s="3"/>
      <c r="F761" s="3" t="s">
        <v>24</v>
      </c>
      <c r="G761" s="57"/>
      <c r="H761" s="10">
        <v>0</v>
      </c>
      <c r="J761" s="4"/>
      <c r="K761" s="4"/>
      <c r="L761" s="4"/>
      <c r="M761" s="4"/>
      <c r="N761" s="4"/>
      <c r="O761" s="4"/>
    </row>
    <row r="762" spans="1:15" ht="11.65" customHeight="1" x14ac:dyDescent="0.2">
      <c r="A762" s="49">
        <f t="shared" ca="1" si="15"/>
        <v>762</v>
      </c>
      <c r="C762" s="56"/>
      <c r="D762" s="3"/>
      <c r="E762" s="3"/>
      <c r="F762" s="3" t="s">
        <v>254</v>
      </c>
      <c r="G762" s="57"/>
      <c r="H762" s="10">
        <v>0</v>
      </c>
      <c r="J762" s="4"/>
      <c r="K762" s="4"/>
      <c r="L762" s="4"/>
      <c r="M762" s="4"/>
      <c r="N762" s="4"/>
      <c r="O762" s="4"/>
    </row>
    <row r="763" spans="1:15" ht="11.65" customHeight="1" x14ac:dyDescent="0.2">
      <c r="A763" s="49">
        <f t="shared" ca="1" si="15"/>
        <v>763</v>
      </c>
      <c r="C763" s="56"/>
      <c r="D763" s="3"/>
      <c r="E763" s="3"/>
      <c r="F763" s="3" t="s">
        <v>248</v>
      </c>
      <c r="G763" s="57"/>
      <c r="H763" s="10">
        <v>0</v>
      </c>
      <c r="J763" s="4"/>
      <c r="K763" s="4"/>
      <c r="L763" s="4"/>
      <c r="M763" s="4"/>
      <c r="N763" s="4"/>
      <c r="O763" s="4"/>
    </row>
    <row r="764" spans="1:15" ht="11.65" customHeight="1" x14ac:dyDescent="0.2">
      <c r="A764" s="49">
        <f t="shared" ca="1" si="15"/>
        <v>764</v>
      </c>
      <c r="C764" s="56"/>
      <c r="D764" s="3"/>
      <c r="E764" s="3"/>
      <c r="F764" s="3"/>
      <c r="G764" s="57"/>
      <c r="H764" s="12">
        <f>SUBTOTAL(9,H760:H763)</f>
        <v>0</v>
      </c>
      <c r="J764" s="4"/>
      <c r="K764" s="4"/>
      <c r="L764" s="4"/>
      <c r="M764" s="4"/>
      <c r="N764" s="4"/>
      <c r="O764" s="4"/>
    </row>
    <row r="765" spans="1:15" ht="11.65" customHeight="1" x14ac:dyDescent="0.2">
      <c r="A765" s="49">
        <f t="shared" ca="1" si="15"/>
        <v>765</v>
      </c>
      <c r="C765" s="56"/>
      <c r="D765" s="3"/>
      <c r="E765" s="3"/>
      <c r="F765" s="3"/>
      <c r="G765" s="57"/>
      <c r="H765" s="2"/>
      <c r="J765" s="11"/>
      <c r="K765" s="11"/>
      <c r="L765" s="11"/>
      <c r="M765" s="11"/>
      <c r="N765" s="11"/>
      <c r="O765" s="11"/>
    </row>
    <row r="766" spans="1:15" ht="11.65" customHeight="1" thickBot="1" x14ac:dyDescent="0.25">
      <c r="A766" s="49">
        <f t="shared" ref="A766:A829" ca="1" si="17">OFFSET(A766,-1,)+1</f>
        <v>766</v>
      </c>
      <c r="C766" s="63" t="s">
        <v>126</v>
      </c>
      <c r="D766" s="3"/>
      <c r="E766" s="3"/>
      <c r="F766" s="3"/>
      <c r="G766" s="57" t="s">
        <v>32</v>
      </c>
      <c r="H766" s="13">
        <f>SUBTOTAL(9,H725:H764)</f>
        <v>78104188.723939449</v>
      </c>
      <c r="J766" s="4"/>
      <c r="K766" s="4"/>
      <c r="L766" s="4"/>
      <c r="M766" s="4"/>
      <c r="N766" s="4"/>
      <c r="O766" s="4"/>
    </row>
    <row r="767" spans="1:15" ht="11.65" customHeight="1" thickTop="1" x14ac:dyDescent="0.2">
      <c r="A767" s="49">
        <f t="shared" ca="1" si="17"/>
        <v>767</v>
      </c>
      <c r="C767" s="63"/>
      <c r="D767" s="3"/>
      <c r="E767" s="3"/>
      <c r="F767" s="3"/>
      <c r="G767" s="57"/>
      <c r="H767" s="2"/>
      <c r="J767" s="4"/>
      <c r="K767" s="4"/>
      <c r="L767" s="4"/>
      <c r="M767" s="4"/>
      <c r="N767" s="4"/>
      <c r="O767" s="4"/>
    </row>
    <row r="768" spans="1:15" ht="11.65" customHeight="1" x14ac:dyDescent="0.2">
      <c r="A768" s="49">
        <f t="shared" ca="1" si="17"/>
        <v>768</v>
      </c>
      <c r="C768" s="56" t="s">
        <v>127</v>
      </c>
      <c r="D768" s="3"/>
      <c r="E768" s="3"/>
      <c r="F768" s="3"/>
      <c r="G768" s="57"/>
      <c r="H768" s="2"/>
      <c r="J768" s="4"/>
      <c r="K768" s="4"/>
      <c r="L768" s="4"/>
      <c r="M768" s="4"/>
      <c r="N768" s="4"/>
      <c r="O768" s="4"/>
    </row>
    <row r="769" spans="1:15" ht="11.65" customHeight="1" x14ac:dyDescent="0.2">
      <c r="A769" s="49">
        <f t="shared" ca="1" si="17"/>
        <v>769</v>
      </c>
      <c r="C769" s="56"/>
      <c r="D769" s="3"/>
      <c r="E769" s="3" t="s">
        <v>193</v>
      </c>
      <c r="F769" s="3"/>
      <c r="G769" s="57"/>
      <c r="H769" s="10">
        <f t="shared" ref="H769:H781" si="18">SUMIFS($H$725:$H$764,$F$725:$F$764,E769)</f>
        <v>2036986.42</v>
      </c>
      <c r="J769" s="4"/>
      <c r="K769" s="4"/>
      <c r="L769" s="4"/>
      <c r="M769" s="4"/>
      <c r="N769" s="4"/>
      <c r="O769" s="4"/>
    </row>
    <row r="770" spans="1:15" ht="11.65" customHeight="1" x14ac:dyDescent="0.2">
      <c r="A770" s="49">
        <f t="shared" ca="1" si="17"/>
        <v>770</v>
      </c>
      <c r="C770" s="56"/>
      <c r="D770" s="3"/>
      <c r="E770" s="3" t="s">
        <v>253</v>
      </c>
      <c r="F770" s="3"/>
      <c r="G770" s="57"/>
      <c r="H770" s="10">
        <f t="shared" si="18"/>
        <v>583852.58614471962</v>
      </c>
      <c r="J770" s="4"/>
      <c r="K770" s="4"/>
      <c r="L770" s="4"/>
      <c r="M770" s="4"/>
      <c r="N770" s="4"/>
      <c r="O770" s="4"/>
    </row>
    <row r="771" spans="1:15" ht="11.65" customHeight="1" x14ac:dyDescent="0.2">
      <c r="A771" s="49">
        <f t="shared" ca="1" si="17"/>
        <v>771</v>
      </c>
      <c r="C771" s="56"/>
      <c r="D771" s="3"/>
      <c r="E771" s="3" t="s">
        <v>256</v>
      </c>
      <c r="F771" s="3"/>
      <c r="G771" s="57"/>
      <c r="H771" s="10">
        <f t="shared" si="18"/>
        <v>0</v>
      </c>
      <c r="J771" s="4"/>
      <c r="K771" s="4"/>
      <c r="L771" s="4"/>
      <c r="M771" s="4"/>
      <c r="N771" s="4"/>
      <c r="O771" s="4"/>
    </row>
    <row r="772" spans="1:15" ht="11.65" customHeight="1" x14ac:dyDescent="0.2">
      <c r="A772" s="49">
        <f t="shared" ca="1" si="17"/>
        <v>772</v>
      </c>
      <c r="C772" s="56"/>
      <c r="D772" s="3"/>
      <c r="E772" s="3" t="s">
        <v>24</v>
      </c>
      <c r="F772" s="3"/>
      <c r="G772" s="57"/>
      <c r="H772" s="10">
        <f t="shared" si="18"/>
        <v>8761611.6750956867</v>
      </c>
      <c r="J772" s="4"/>
      <c r="K772" s="4"/>
      <c r="L772" s="4"/>
      <c r="M772" s="4"/>
      <c r="N772" s="4"/>
      <c r="O772" s="4"/>
    </row>
    <row r="773" spans="1:15" ht="11.65" customHeight="1" x14ac:dyDescent="0.2">
      <c r="A773" s="49">
        <f t="shared" ca="1" si="17"/>
        <v>773</v>
      </c>
      <c r="C773" s="56"/>
      <c r="D773" s="3"/>
      <c r="E773" s="58" t="s">
        <v>248</v>
      </c>
      <c r="F773" s="3"/>
      <c r="G773" s="57"/>
      <c r="H773" s="10">
        <f t="shared" si="18"/>
        <v>30722041.378387406</v>
      </c>
      <c r="J773" s="4"/>
      <c r="K773" s="4"/>
      <c r="L773" s="4"/>
      <c r="M773" s="4"/>
      <c r="N773" s="4"/>
      <c r="O773" s="4"/>
    </row>
    <row r="774" spans="1:15" ht="11.65" customHeight="1" x14ac:dyDescent="0.2">
      <c r="A774" s="49">
        <f t="shared" ca="1" si="17"/>
        <v>774</v>
      </c>
      <c r="C774" s="56"/>
      <c r="D774" s="3"/>
      <c r="E774" s="58" t="s">
        <v>255</v>
      </c>
      <c r="F774" s="3"/>
      <c r="G774" s="57"/>
      <c r="H774" s="10">
        <f t="shared" si="18"/>
        <v>14506382.162140466</v>
      </c>
      <c r="J774" s="4"/>
      <c r="K774" s="4"/>
      <c r="L774" s="4"/>
      <c r="M774" s="4"/>
      <c r="N774" s="4"/>
      <c r="O774" s="4"/>
    </row>
    <row r="775" spans="1:15" ht="11.65" customHeight="1" x14ac:dyDescent="0.2">
      <c r="A775" s="49">
        <f t="shared" ca="1" si="17"/>
        <v>775</v>
      </c>
      <c r="C775" s="56"/>
      <c r="D775" s="3"/>
      <c r="E775" s="58" t="s">
        <v>249</v>
      </c>
      <c r="F775" s="3"/>
      <c r="G775" s="57"/>
      <c r="H775" s="10">
        <f t="shared" si="18"/>
        <v>6488248.9870662717</v>
      </c>
      <c r="J775" s="4"/>
      <c r="K775" s="4"/>
      <c r="L775" s="4"/>
      <c r="M775" s="4"/>
      <c r="N775" s="4"/>
      <c r="O775" s="4"/>
    </row>
    <row r="776" spans="1:15" ht="11.65" customHeight="1" x14ac:dyDescent="0.2">
      <c r="A776" s="49">
        <f t="shared" ca="1" si="17"/>
        <v>776</v>
      </c>
      <c r="C776" s="56"/>
      <c r="D776" s="3"/>
      <c r="E776" s="58" t="s">
        <v>251</v>
      </c>
      <c r="F776" s="3"/>
      <c r="G776" s="57"/>
      <c r="H776" s="10">
        <f t="shared" si="18"/>
        <v>0</v>
      </c>
      <c r="J776" s="4"/>
      <c r="K776" s="4"/>
      <c r="L776" s="4"/>
      <c r="M776" s="4"/>
      <c r="N776" s="4"/>
      <c r="O776" s="4"/>
    </row>
    <row r="777" spans="1:15" ht="11.65" customHeight="1" x14ac:dyDescent="0.2">
      <c r="A777" s="49">
        <f t="shared" ca="1" si="17"/>
        <v>777</v>
      </c>
      <c r="C777" s="56"/>
      <c r="D777" s="3"/>
      <c r="E777" s="58" t="s">
        <v>252</v>
      </c>
      <c r="F777" s="3"/>
      <c r="G777" s="57"/>
      <c r="H777" s="10">
        <f t="shared" si="18"/>
        <v>0</v>
      </c>
      <c r="J777" s="4"/>
      <c r="K777" s="4"/>
      <c r="L777" s="4"/>
      <c r="M777" s="4"/>
      <c r="N777" s="4"/>
      <c r="O777" s="4"/>
    </row>
    <row r="778" spans="1:15" ht="11.65" customHeight="1" x14ac:dyDescent="0.2">
      <c r="A778" s="49">
        <f t="shared" ca="1" si="17"/>
        <v>778</v>
      </c>
      <c r="C778" s="56"/>
      <c r="D778" s="3"/>
      <c r="E778" s="58" t="s">
        <v>30</v>
      </c>
      <c r="F778" s="3"/>
      <c r="G778" s="57"/>
      <c r="H778" s="10">
        <f t="shared" si="18"/>
        <v>0</v>
      </c>
      <c r="J778" s="4"/>
      <c r="K778" s="4"/>
      <c r="L778" s="4"/>
      <c r="M778" s="4"/>
      <c r="N778" s="4"/>
      <c r="O778" s="4"/>
    </row>
    <row r="779" spans="1:15" ht="11.65" customHeight="1" x14ac:dyDescent="0.2">
      <c r="A779" s="49">
        <f t="shared" ca="1" si="17"/>
        <v>779</v>
      </c>
      <c r="C779" s="56"/>
      <c r="D779" s="3"/>
      <c r="E779" s="56" t="s">
        <v>302</v>
      </c>
      <c r="F779" s="3"/>
      <c r="G779" s="57"/>
      <c r="H779" s="10">
        <f t="shared" si="18"/>
        <v>14167661.762758112</v>
      </c>
      <c r="J779" s="4"/>
      <c r="K779" s="4"/>
      <c r="L779" s="4"/>
      <c r="M779" s="4"/>
      <c r="N779" s="4"/>
      <c r="O779" s="4"/>
    </row>
    <row r="780" spans="1:15" ht="11.65" customHeight="1" x14ac:dyDescent="0.2">
      <c r="A780" s="49">
        <f t="shared" ca="1" si="17"/>
        <v>780</v>
      </c>
      <c r="C780" s="56"/>
      <c r="D780" s="3"/>
      <c r="E780" s="56" t="s">
        <v>303</v>
      </c>
      <c r="F780" s="3"/>
      <c r="G780" s="57"/>
      <c r="H780" s="10">
        <f t="shared" si="18"/>
        <v>837403.75234679191</v>
      </c>
      <c r="J780" s="4"/>
      <c r="K780" s="4"/>
      <c r="L780" s="4"/>
      <c r="M780" s="4"/>
      <c r="N780" s="4"/>
      <c r="O780" s="4"/>
    </row>
    <row r="781" spans="1:15" ht="11.65" customHeight="1" x14ac:dyDescent="0.2">
      <c r="A781" s="49">
        <f t="shared" ca="1" si="17"/>
        <v>781</v>
      </c>
      <c r="C781" s="56"/>
      <c r="D781" s="3"/>
      <c r="E781" s="58" t="s">
        <v>247</v>
      </c>
      <c r="F781" s="3"/>
      <c r="G781" s="57"/>
      <c r="H781" s="10">
        <f t="shared" si="18"/>
        <v>0</v>
      </c>
      <c r="J781" s="4"/>
      <c r="K781" s="4"/>
      <c r="L781" s="4"/>
      <c r="M781" s="4"/>
      <c r="N781" s="4"/>
      <c r="O781" s="4"/>
    </row>
    <row r="782" spans="1:15" ht="11.65" customHeight="1" thickBot="1" x14ac:dyDescent="0.25">
      <c r="A782" s="49">
        <f t="shared" ca="1" si="17"/>
        <v>782</v>
      </c>
      <c r="C782" s="56" t="s">
        <v>128</v>
      </c>
      <c r="D782" s="3"/>
      <c r="E782" s="3"/>
      <c r="F782" s="3"/>
      <c r="G782" s="57" t="s">
        <v>32</v>
      </c>
      <c r="H782" s="19">
        <f>SUM(H769:H781)</f>
        <v>78104188.723939463</v>
      </c>
      <c r="J782" s="4"/>
      <c r="K782" s="4"/>
      <c r="L782" s="4"/>
      <c r="M782" s="4"/>
      <c r="N782" s="4"/>
      <c r="O782" s="4"/>
    </row>
    <row r="783" spans="1:15" ht="11.65" customHeight="1" thickTop="1" x14ac:dyDescent="0.2">
      <c r="A783" s="49">
        <f t="shared" ca="1" si="17"/>
        <v>783</v>
      </c>
      <c r="C783" s="56" t="s">
        <v>129</v>
      </c>
      <c r="D783" s="3"/>
      <c r="E783" s="3"/>
      <c r="F783" s="3"/>
      <c r="G783" s="57"/>
      <c r="H783" s="2"/>
      <c r="J783" s="4"/>
      <c r="K783" s="4"/>
      <c r="L783" s="4"/>
      <c r="M783" s="4"/>
      <c r="N783" s="4"/>
      <c r="O783" s="4"/>
    </row>
    <row r="784" spans="1:15" ht="11.65" customHeight="1" x14ac:dyDescent="0.2">
      <c r="A784" s="49">
        <f t="shared" ca="1" si="17"/>
        <v>784</v>
      </c>
      <c r="C784" s="56"/>
      <c r="D784" s="3"/>
      <c r="E784" s="3" t="s">
        <v>91</v>
      </c>
      <c r="F784" s="3"/>
      <c r="G784" s="57"/>
      <c r="H784" s="10">
        <v>10431210.02</v>
      </c>
      <c r="J784" s="4"/>
      <c r="K784" s="4"/>
      <c r="L784" s="4"/>
      <c r="M784" s="4"/>
      <c r="N784" s="4"/>
      <c r="O784" s="4"/>
    </row>
    <row r="785" spans="1:15" ht="11.65" customHeight="1" x14ac:dyDescent="0.2">
      <c r="A785" s="49">
        <f t="shared" ca="1" si="17"/>
        <v>785</v>
      </c>
      <c r="C785" s="56"/>
      <c r="D785" s="3"/>
      <c r="E785" s="3" t="s">
        <v>93</v>
      </c>
      <c r="F785" s="3"/>
      <c r="G785" s="57"/>
      <c r="H785" s="10">
        <v>0</v>
      </c>
      <c r="J785" s="4"/>
      <c r="K785" s="4"/>
      <c r="L785" s="4"/>
      <c r="M785" s="4"/>
      <c r="N785" s="4"/>
      <c r="O785" s="4"/>
    </row>
    <row r="786" spans="1:15" ht="11.65" customHeight="1" x14ac:dyDescent="0.2">
      <c r="A786" s="49">
        <f t="shared" ca="1" si="17"/>
        <v>786</v>
      </c>
      <c r="C786" s="56"/>
      <c r="D786" s="3"/>
      <c r="E786" s="58" t="s">
        <v>114</v>
      </c>
      <c r="F786" s="3"/>
      <c r="G786" s="57"/>
      <c r="H786" s="10">
        <v>4447484.5566737214</v>
      </c>
      <c r="J786" s="4"/>
      <c r="K786" s="4"/>
      <c r="L786" s="4"/>
      <c r="M786" s="4"/>
      <c r="N786" s="4"/>
      <c r="O786" s="4"/>
    </row>
    <row r="787" spans="1:15" ht="11.65" customHeight="1" x14ac:dyDescent="0.2">
      <c r="A787" s="49">
        <f t="shared" ca="1" si="17"/>
        <v>787</v>
      </c>
      <c r="C787" s="56"/>
      <c r="D787" s="3"/>
      <c r="E787" s="58" t="s">
        <v>55</v>
      </c>
      <c r="F787" s="3"/>
      <c r="G787" s="57"/>
      <c r="H787" s="10">
        <v>0</v>
      </c>
      <c r="J787" s="4"/>
      <c r="K787" s="4"/>
      <c r="L787" s="4"/>
      <c r="M787" s="4"/>
      <c r="N787" s="4"/>
      <c r="O787" s="4"/>
    </row>
    <row r="788" spans="1:15" ht="11.65" customHeight="1" x14ac:dyDescent="0.2">
      <c r="A788" s="49">
        <f t="shared" ca="1" si="17"/>
        <v>788</v>
      </c>
      <c r="C788" s="56"/>
      <c r="D788" s="3"/>
      <c r="E788" s="58" t="s">
        <v>46</v>
      </c>
      <c r="F788" s="3"/>
      <c r="G788" s="57"/>
      <c r="H788" s="10">
        <v>0</v>
      </c>
      <c r="J788" s="4"/>
      <c r="K788" s="4"/>
      <c r="L788" s="4"/>
      <c r="M788" s="4"/>
      <c r="N788" s="4"/>
      <c r="O788" s="4"/>
    </row>
    <row r="789" spans="1:15" ht="11.65" customHeight="1" x14ac:dyDescent="0.2">
      <c r="A789" s="49">
        <f t="shared" ca="1" si="17"/>
        <v>789</v>
      </c>
      <c r="C789" s="56"/>
      <c r="D789" s="3"/>
      <c r="E789" s="58" t="s">
        <v>65</v>
      </c>
      <c r="F789" s="3"/>
      <c r="G789" s="57"/>
      <c r="H789" s="10">
        <v>0</v>
      </c>
      <c r="J789" s="4"/>
      <c r="K789" s="4"/>
      <c r="L789" s="4"/>
      <c r="M789" s="4"/>
      <c r="N789" s="4"/>
      <c r="O789" s="4"/>
    </row>
    <row r="790" spans="1:15" ht="11.65" customHeight="1" x14ac:dyDescent="0.2">
      <c r="A790" s="49">
        <f t="shared" ca="1" si="17"/>
        <v>790</v>
      </c>
      <c r="C790" s="56"/>
      <c r="D790" s="3"/>
      <c r="E790" s="58" t="s">
        <v>79</v>
      </c>
      <c r="F790" s="3"/>
      <c r="G790" s="57"/>
      <c r="H790" s="10">
        <v>79318864.709310308</v>
      </c>
      <c r="J790" s="4"/>
      <c r="K790" s="4"/>
      <c r="L790" s="4"/>
      <c r="M790" s="4"/>
      <c r="N790" s="4"/>
      <c r="O790" s="4"/>
    </row>
    <row r="791" spans="1:15" ht="11.65" customHeight="1" x14ac:dyDescent="0.2">
      <c r="A791" s="49">
        <f t="shared" ca="1" si="17"/>
        <v>791</v>
      </c>
      <c r="C791" s="56"/>
      <c r="D791" s="3"/>
      <c r="E791" s="3" t="s">
        <v>81</v>
      </c>
      <c r="F791" s="3"/>
      <c r="G791" s="57"/>
      <c r="H791" s="10">
        <v>0</v>
      </c>
      <c r="J791" s="4"/>
      <c r="K791" s="4"/>
      <c r="L791" s="4"/>
      <c r="M791" s="4"/>
      <c r="N791" s="4"/>
      <c r="O791" s="4"/>
    </row>
    <row r="792" spans="1:15" ht="11.65" customHeight="1" x14ac:dyDescent="0.2">
      <c r="A792" s="49">
        <f t="shared" ca="1" si="17"/>
        <v>792</v>
      </c>
      <c r="C792" s="56"/>
      <c r="D792" s="3"/>
      <c r="E792" s="58" t="s">
        <v>124</v>
      </c>
      <c r="F792" s="3"/>
      <c r="G792" s="57"/>
      <c r="H792" s="10">
        <v>0</v>
      </c>
      <c r="J792" s="4"/>
      <c r="K792" s="4"/>
      <c r="L792" s="4"/>
      <c r="M792" s="4"/>
      <c r="N792" s="4"/>
      <c r="O792" s="4"/>
    </row>
    <row r="793" spans="1:15" ht="11.65" customHeight="1" x14ac:dyDescent="0.2">
      <c r="A793" s="49">
        <f t="shared" ca="1" si="17"/>
        <v>793</v>
      </c>
      <c r="C793" s="56"/>
      <c r="D793" s="3"/>
      <c r="E793" s="58" t="s">
        <v>107</v>
      </c>
      <c r="F793" s="3"/>
      <c r="G793" s="57"/>
      <c r="H793" s="2">
        <v>0</v>
      </c>
      <c r="J793" s="4"/>
      <c r="K793" s="4"/>
      <c r="L793" s="4"/>
      <c r="M793" s="4"/>
      <c r="N793" s="4"/>
      <c r="O793" s="4"/>
    </row>
    <row r="794" spans="1:15" ht="11.65" customHeight="1" x14ac:dyDescent="0.2">
      <c r="A794" s="49">
        <f t="shared" ca="1" si="17"/>
        <v>794</v>
      </c>
      <c r="C794" s="56"/>
      <c r="D794" s="3"/>
      <c r="E794" s="58" t="s">
        <v>39</v>
      </c>
      <c r="F794" s="3"/>
      <c r="G794" s="57"/>
      <c r="H794" s="10">
        <v>5855045.0747493329</v>
      </c>
      <c r="J794" s="4"/>
      <c r="K794" s="4"/>
      <c r="L794" s="4"/>
      <c r="M794" s="4"/>
      <c r="N794" s="4"/>
      <c r="O794" s="4"/>
    </row>
    <row r="795" spans="1:15" ht="11.65" customHeight="1" thickBot="1" x14ac:dyDescent="0.25">
      <c r="A795" s="49">
        <f t="shared" ca="1" si="17"/>
        <v>795</v>
      </c>
      <c r="C795" s="56" t="s">
        <v>130</v>
      </c>
      <c r="D795" s="3"/>
      <c r="E795" s="3"/>
      <c r="F795" s="3"/>
      <c r="G795" s="57"/>
      <c r="H795" s="19">
        <f>SUM(H784:H794)</f>
        <v>100052604.36073336</v>
      </c>
      <c r="J795" s="4"/>
      <c r="K795" s="4"/>
      <c r="L795" s="4"/>
      <c r="M795" s="4"/>
      <c r="N795" s="4"/>
      <c r="O795" s="4"/>
    </row>
    <row r="796" spans="1:15" ht="11.65" customHeight="1" thickTop="1" x14ac:dyDescent="0.2">
      <c r="A796" s="49">
        <f t="shared" ca="1" si="17"/>
        <v>796</v>
      </c>
      <c r="C796" s="56"/>
      <c r="D796" s="3"/>
      <c r="E796" s="3"/>
      <c r="F796" s="3"/>
      <c r="G796" s="57"/>
      <c r="H796" s="2"/>
      <c r="J796" s="11"/>
      <c r="K796" s="11"/>
      <c r="L796" s="11"/>
      <c r="M796" s="11"/>
      <c r="N796" s="11"/>
      <c r="O796" s="11"/>
    </row>
    <row r="797" spans="1:15" ht="11.65" customHeight="1" thickBot="1" x14ac:dyDescent="0.25">
      <c r="A797" s="49">
        <f t="shared" ca="1" si="17"/>
        <v>797</v>
      </c>
      <c r="C797" s="63" t="s">
        <v>131</v>
      </c>
      <c r="D797" s="3"/>
      <c r="E797" s="3"/>
      <c r="F797" s="3"/>
      <c r="G797" s="57" t="s">
        <v>32</v>
      </c>
      <c r="H797" s="13">
        <f>H766+H705+H503+H427+H337</f>
        <v>2243178625.0612459</v>
      </c>
      <c r="J797" s="4"/>
      <c r="K797" s="4"/>
      <c r="L797" s="4"/>
      <c r="M797" s="4"/>
      <c r="N797" s="4"/>
      <c r="O797" s="4"/>
    </row>
    <row r="798" spans="1:15" ht="11.65" customHeight="1" thickTop="1" x14ac:dyDescent="0.2">
      <c r="A798" s="49">
        <f t="shared" ca="1" si="17"/>
        <v>798</v>
      </c>
      <c r="C798" s="56" t="s">
        <v>132</v>
      </c>
      <c r="D798" s="3"/>
      <c r="E798" s="3"/>
      <c r="F798" s="3"/>
      <c r="G798" s="57"/>
      <c r="H798" s="2"/>
      <c r="J798" s="4"/>
      <c r="K798" s="4"/>
      <c r="L798" s="4"/>
      <c r="M798" s="4"/>
      <c r="N798" s="4"/>
      <c r="O798" s="4"/>
    </row>
    <row r="799" spans="1:15" ht="11.65" customHeight="1" x14ac:dyDescent="0.2">
      <c r="A799" s="49">
        <f t="shared" ca="1" si="17"/>
        <v>799</v>
      </c>
      <c r="C799" s="56"/>
      <c r="D799" s="3"/>
      <c r="E799" s="3" t="s">
        <v>193</v>
      </c>
      <c r="F799" s="3"/>
      <c r="G799" s="57"/>
      <c r="H799" s="10">
        <f t="shared" ref="H799:H806" si="19">SUMIFS($H$28:$H$765,$F$28:$F$765,E799)</f>
        <v>624331785.8599999</v>
      </c>
      <c r="J799" s="4"/>
      <c r="K799" s="4"/>
      <c r="L799" s="4"/>
      <c r="M799" s="4"/>
      <c r="N799" s="4"/>
      <c r="O799" s="4"/>
    </row>
    <row r="800" spans="1:15" ht="11.65" customHeight="1" x14ac:dyDescent="0.2">
      <c r="A800" s="49">
        <f t="shared" ca="1" si="17"/>
        <v>800</v>
      </c>
      <c r="C800" s="56"/>
      <c r="D800" s="3"/>
      <c r="E800" s="58" t="s">
        <v>247</v>
      </c>
      <c r="F800" s="3"/>
      <c r="G800" s="57"/>
      <c r="H800" s="10">
        <f t="shared" si="19"/>
        <v>0</v>
      </c>
      <c r="J800" s="4"/>
      <c r="K800" s="4"/>
      <c r="L800" s="4"/>
      <c r="M800" s="4"/>
      <c r="N800" s="4"/>
      <c r="O800" s="4"/>
    </row>
    <row r="801" spans="1:15" ht="11.65" customHeight="1" x14ac:dyDescent="0.2">
      <c r="A801" s="49">
        <f t="shared" ca="1" si="17"/>
        <v>801</v>
      </c>
      <c r="C801" s="56"/>
      <c r="D801" s="3"/>
      <c r="E801" s="3" t="s">
        <v>253</v>
      </c>
      <c r="F801" s="3"/>
      <c r="G801" s="57"/>
      <c r="H801" s="10">
        <f t="shared" si="19"/>
        <v>325402098.96258336</v>
      </c>
      <c r="J801" s="4"/>
      <c r="K801" s="4"/>
      <c r="L801" s="4"/>
      <c r="M801" s="4"/>
      <c r="N801" s="4"/>
      <c r="O801" s="4"/>
    </row>
    <row r="802" spans="1:15" ht="11.65" customHeight="1" x14ac:dyDescent="0.2">
      <c r="A802" s="49">
        <f t="shared" ca="1" si="17"/>
        <v>802</v>
      </c>
      <c r="C802" s="56"/>
      <c r="D802" s="3"/>
      <c r="E802" s="3" t="s">
        <v>256</v>
      </c>
      <c r="F802" s="3"/>
      <c r="G802" s="57"/>
      <c r="H802" s="10">
        <f t="shared" si="19"/>
        <v>0</v>
      </c>
      <c r="J802" s="4"/>
      <c r="K802" s="4"/>
      <c r="L802" s="4"/>
      <c r="M802" s="4"/>
      <c r="N802" s="4"/>
      <c r="O802" s="4"/>
    </row>
    <row r="803" spans="1:15" ht="11.65" customHeight="1" x14ac:dyDescent="0.2">
      <c r="A803" s="49">
        <f t="shared" ca="1" si="17"/>
        <v>803</v>
      </c>
      <c r="C803" s="56"/>
      <c r="D803" s="3"/>
      <c r="E803" s="3" t="s">
        <v>24</v>
      </c>
      <c r="F803" s="3"/>
      <c r="G803" s="57"/>
      <c r="H803" s="10">
        <f t="shared" si="19"/>
        <v>665705601.67293787</v>
      </c>
      <c r="J803" s="4"/>
      <c r="K803" s="4"/>
      <c r="L803" s="4"/>
      <c r="M803" s="4"/>
      <c r="N803" s="4"/>
      <c r="O803" s="4"/>
    </row>
    <row r="804" spans="1:15" ht="11.65" customHeight="1" x14ac:dyDescent="0.2">
      <c r="A804" s="49">
        <f t="shared" ca="1" si="17"/>
        <v>804</v>
      </c>
      <c r="C804" s="56"/>
      <c r="D804" s="3"/>
      <c r="E804" s="58" t="s">
        <v>248</v>
      </c>
      <c r="F804" s="3"/>
      <c r="G804" s="57"/>
      <c r="H804" s="10">
        <f t="shared" si="19"/>
        <v>55463890.78122142</v>
      </c>
      <c r="J804" s="4"/>
      <c r="K804" s="4"/>
      <c r="L804" s="4"/>
      <c r="M804" s="4"/>
      <c r="N804" s="4"/>
      <c r="O804" s="4"/>
    </row>
    <row r="805" spans="1:15" ht="11.65" customHeight="1" x14ac:dyDescent="0.2">
      <c r="A805" s="49">
        <f t="shared" ca="1" si="17"/>
        <v>805</v>
      </c>
      <c r="C805" s="56"/>
      <c r="D805" s="3"/>
      <c r="E805" s="58" t="s">
        <v>255</v>
      </c>
      <c r="F805" s="3"/>
      <c r="G805" s="57"/>
      <c r="H805" s="10">
        <f t="shared" si="19"/>
        <v>15672362.004688045</v>
      </c>
      <c r="J805" s="4"/>
      <c r="K805" s="4"/>
      <c r="L805" s="4"/>
      <c r="M805" s="4"/>
      <c r="N805" s="4"/>
      <c r="O805" s="4"/>
    </row>
    <row r="806" spans="1:15" ht="11.65" customHeight="1" x14ac:dyDescent="0.2">
      <c r="A806" s="49">
        <f t="shared" ca="1" si="17"/>
        <v>806</v>
      </c>
      <c r="C806" s="56"/>
      <c r="D806" s="3"/>
      <c r="E806" s="3" t="s">
        <v>304</v>
      </c>
      <c r="F806" s="3"/>
      <c r="G806" s="57"/>
      <c r="H806" s="10">
        <f t="shared" si="19"/>
        <v>270417546.63870901</v>
      </c>
      <c r="J806" s="4"/>
      <c r="K806" s="4"/>
      <c r="L806" s="4"/>
      <c r="M806" s="4"/>
      <c r="N806" s="4"/>
      <c r="O806" s="4"/>
    </row>
    <row r="807" spans="1:15" ht="11.65" customHeight="1" x14ac:dyDescent="0.2">
      <c r="A807" s="49">
        <f t="shared" ca="1" si="17"/>
        <v>807</v>
      </c>
      <c r="C807" s="56"/>
      <c r="D807" s="3"/>
      <c r="E807" s="3" t="s">
        <v>249</v>
      </c>
      <c r="F807" s="3"/>
      <c r="G807" s="57"/>
      <c r="H807" s="10">
        <f>SUMIFS($H$28:$H$765,$F$28:$F$765,E807)-H813</f>
        <v>182262196.28371051</v>
      </c>
      <c r="J807" s="4"/>
      <c r="K807" s="4"/>
      <c r="L807" s="4"/>
      <c r="M807" s="4"/>
      <c r="N807" s="4"/>
      <c r="O807" s="4"/>
    </row>
    <row r="808" spans="1:15" ht="11.65" customHeight="1" x14ac:dyDescent="0.2">
      <c r="A808" s="49">
        <f t="shared" ca="1" si="17"/>
        <v>808</v>
      </c>
      <c r="C808" s="56"/>
      <c r="D808" s="3"/>
      <c r="E808" s="3" t="s">
        <v>251</v>
      </c>
      <c r="F808" s="3"/>
      <c r="G808" s="57"/>
      <c r="H808" s="10">
        <f>SUMIFS($H$28:$H$765,$F$28:$F$765,E808)</f>
        <v>0</v>
      </c>
      <c r="J808" s="4"/>
      <c r="K808" s="4"/>
      <c r="L808" s="4"/>
      <c r="M808" s="4"/>
      <c r="N808" s="4"/>
      <c r="O808" s="4"/>
    </row>
    <row r="809" spans="1:15" ht="11.65" customHeight="1" x14ac:dyDescent="0.2">
      <c r="A809" s="49">
        <f t="shared" ca="1" si="17"/>
        <v>809</v>
      </c>
      <c r="C809" s="56"/>
      <c r="D809" s="3"/>
      <c r="E809" s="3" t="s">
        <v>252</v>
      </c>
      <c r="F809" s="3"/>
      <c r="G809" s="57"/>
      <c r="H809" s="10">
        <f>SUMIFS($H$28:$H$765,$F$28:$F$765,E809)</f>
        <v>0</v>
      </c>
      <c r="J809" s="4"/>
      <c r="K809" s="4"/>
      <c r="L809" s="4"/>
      <c r="M809" s="4"/>
      <c r="N809" s="4"/>
      <c r="O809" s="4"/>
    </row>
    <row r="810" spans="1:15" ht="11.65" customHeight="1" x14ac:dyDescent="0.2">
      <c r="A810" s="49">
        <f t="shared" ca="1" si="17"/>
        <v>810</v>
      </c>
      <c r="C810" s="56"/>
      <c r="D810" s="3"/>
      <c r="E810" s="3" t="s">
        <v>30</v>
      </c>
      <c r="F810" s="3"/>
      <c r="G810" s="57"/>
      <c r="H810" s="10">
        <f>SUMIFS($H$28:$H$765,$F$28:$F$765,E810)</f>
        <v>0</v>
      </c>
      <c r="J810" s="4"/>
      <c r="K810" s="4"/>
      <c r="L810" s="4"/>
      <c r="M810" s="4"/>
      <c r="N810" s="4"/>
      <c r="O810" s="4"/>
    </row>
    <row r="811" spans="1:15" ht="11.65" customHeight="1" x14ac:dyDescent="0.2">
      <c r="A811" s="49">
        <f t="shared" ca="1" si="17"/>
        <v>811</v>
      </c>
      <c r="C811" s="56"/>
      <c r="D811" s="3"/>
      <c r="E811" s="3" t="s">
        <v>302</v>
      </c>
      <c r="F811" s="3"/>
      <c r="G811" s="57"/>
      <c r="H811" s="10">
        <f>SUMIFS($H$28:$H$765,$F$28:$F$765,E811)</f>
        <v>88274822.286212608</v>
      </c>
      <c r="J811" s="4"/>
      <c r="K811" s="4"/>
      <c r="L811" s="4"/>
      <c r="M811" s="4"/>
      <c r="N811" s="4"/>
      <c r="O811" s="4"/>
    </row>
    <row r="812" spans="1:15" ht="11.65" customHeight="1" x14ac:dyDescent="0.2">
      <c r="A812" s="49">
        <f t="shared" ca="1" si="17"/>
        <v>812</v>
      </c>
      <c r="C812" s="56"/>
      <c r="D812" s="3"/>
      <c r="E812" s="3" t="s">
        <v>303</v>
      </c>
      <c r="F812" s="3"/>
      <c r="G812" s="57"/>
      <c r="H812" s="10">
        <f>SUMIFS($H$28:$H$765,$F$28:$F$765,E812)</f>
        <v>16221567.988265468</v>
      </c>
      <c r="J812" s="4"/>
      <c r="K812" s="4"/>
      <c r="L812" s="4"/>
      <c r="M812" s="4"/>
      <c r="N812" s="4"/>
      <c r="O812" s="4"/>
    </row>
    <row r="813" spans="1:15" ht="11.65" customHeight="1" x14ac:dyDescent="0.2">
      <c r="A813" s="49">
        <f t="shared" ca="1" si="17"/>
        <v>813</v>
      </c>
      <c r="C813" s="56"/>
      <c r="D813" s="3"/>
      <c r="E813" s="3" t="s">
        <v>271</v>
      </c>
      <c r="F813" s="3"/>
      <c r="G813" s="57"/>
      <c r="H813" s="10">
        <f>H678</f>
        <v>-573247.41708197747</v>
      </c>
      <c r="J813" s="4"/>
      <c r="K813" s="4"/>
      <c r="L813" s="4"/>
      <c r="M813" s="4"/>
      <c r="N813" s="4"/>
      <c r="O813" s="4"/>
    </row>
    <row r="814" spans="1:15" ht="11.65" customHeight="1" thickBot="1" x14ac:dyDescent="0.25">
      <c r="A814" s="49">
        <f t="shared" ca="1" si="17"/>
        <v>814</v>
      </c>
      <c r="C814" s="56"/>
      <c r="D814" s="3"/>
      <c r="E814" s="3"/>
      <c r="F814" s="3"/>
      <c r="G814" s="57" t="s">
        <v>32</v>
      </c>
      <c r="H814" s="19">
        <f>SUM(H799:H813)</f>
        <v>2243178625.0612464</v>
      </c>
      <c r="J814" s="4"/>
      <c r="K814" s="4"/>
      <c r="L814" s="4"/>
      <c r="M814" s="4"/>
      <c r="N814" s="4"/>
      <c r="O814" s="4"/>
    </row>
    <row r="815" spans="1:15" ht="11.65" customHeight="1" thickTop="1" x14ac:dyDescent="0.2">
      <c r="A815" s="49">
        <f t="shared" ca="1" si="17"/>
        <v>815</v>
      </c>
      <c r="C815" s="56">
        <v>105</v>
      </c>
      <c r="D815" s="3" t="s">
        <v>133</v>
      </c>
      <c r="E815" s="3"/>
      <c r="F815" s="3"/>
      <c r="G815" s="57"/>
      <c r="H815" s="2"/>
      <c r="J815" s="4"/>
      <c r="K815" s="4"/>
      <c r="L815" s="4"/>
      <c r="M815" s="4"/>
      <c r="N815" s="4"/>
      <c r="O815" s="4"/>
    </row>
    <row r="816" spans="1:15" ht="11.65" customHeight="1" x14ac:dyDescent="0.2">
      <c r="A816" s="49">
        <f t="shared" ca="1" si="17"/>
        <v>816</v>
      </c>
      <c r="C816" s="56"/>
      <c r="D816" s="3"/>
      <c r="E816" s="3"/>
      <c r="F816" s="3" t="s">
        <v>193</v>
      </c>
      <c r="G816" s="57"/>
      <c r="H816" s="10">
        <v>0</v>
      </c>
      <c r="J816" s="4"/>
      <c r="K816" s="4"/>
      <c r="L816" s="4"/>
      <c r="M816" s="4"/>
      <c r="N816" s="4"/>
      <c r="O816" s="4"/>
    </row>
    <row r="817" spans="1:15" ht="11.65" customHeight="1" x14ac:dyDescent="0.2">
      <c r="A817" s="49">
        <f t="shared" ca="1" si="17"/>
        <v>817</v>
      </c>
      <c r="C817" s="56"/>
      <c r="D817" s="3"/>
      <c r="E817" s="3"/>
      <c r="F817" s="3" t="s">
        <v>24</v>
      </c>
      <c r="G817" s="57"/>
      <c r="H817" s="10">
        <v>134036.62733428294</v>
      </c>
      <c r="J817" s="4"/>
      <c r="K817" s="4"/>
      <c r="L817" s="4"/>
      <c r="M817" s="4"/>
      <c r="N817" s="4"/>
      <c r="O817" s="4"/>
    </row>
    <row r="818" spans="1:15" ht="11.65" customHeight="1" x14ac:dyDescent="0.2">
      <c r="A818" s="49">
        <f t="shared" ca="1" si="17"/>
        <v>818</v>
      </c>
      <c r="C818" s="56"/>
      <c r="D818" s="3"/>
      <c r="E818" s="3"/>
      <c r="F818" s="3" t="s">
        <v>304</v>
      </c>
      <c r="G818" s="57"/>
      <c r="H818" s="10">
        <v>711970.37105398439</v>
      </c>
      <c r="J818" s="4"/>
      <c r="K818" s="4"/>
      <c r="L818" s="4"/>
      <c r="M818" s="4"/>
      <c r="N818" s="4"/>
      <c r="O818" s="4"/>
    </row>
    <row r="819" spans="1:15" ht="11.65" customHeight="1" x14ac:dyDescent="0.2">
      <c r="A819" s="49">
        <f t="shared" ca="1" si="17"/>
        <v>819</v>
      </c>
      <c r="C819" s="56"/>
      <c r="D819" s="3"/>
      <c r="E819" s="3"/>
      <c r="F819" s="3" t="s">
        <v>302</v>
      </c>
      <c r="G819" s="57"/>
      <c r="H819" s="10">
        <v>0</v>
      </c>
      <c r="J819" s="4"/>
      <c r="K819" s="4"/>
      <c r="L819" s="4"/>
      <c r="M819" s="4"/>
      <c r="N819" s="4"/>
      <c r="O819" s="4"/>
    </row>
    <row r="820" spans="1:15" ht="11.65" customHeight="1" x14ac:dyDescent="0.2">
      <c r="A820" s="49">
        <f t="shared" ca="1" si="17"/>
        <v>820</v>
      </c>
      <c r="C820" s="56"/>
      <c r="D820" s="3"/>
      <c r="E820" s="3"/>
      <c r="F820" s="3" t="s">
        <v>247</v>
      </c>
      <c r="G820" s="57"/>
      <c r="H820" s="10">
        <v>0</v>
      </c>
      <c r="J820" s="4"/>
      <c r="K820" s="4"/>
      <c r="L820" s="4"/>
      <c r="M820" s="4"/>
      <c r="N820" s="4"/>
      <c r="O820" s="4"/>
    </row>
    <row r="821" spans="1:15" ht="11.65" customHeight="1" x14ac:dyDescent="0.2">
      <c r="A821" s="49">
        <f t="shared" ca="1" si="17"/>
        <v>821</v>
      </c>
      <c r="C821" s="56"/>
      <c r="D821" s="3"/>
      <c r="E821" s="3"/>
      <c r="F821" s="3" t="s">
        <v>303</v>
      </c>
      <c r="G821" s="57"/>
      <c r="H821" s="10">
        <v>0</v>
      </c>
      <c r="J821" s="4"/>
      <c r="K821" s="4"/>
      <c r="L821" s="4"/>
      <c r="M821" s="4"/>
      <c r="N821" s="4"/>
      <c r="O821" s="4"/>
    </row>
    <row r="822" spans="1:15" ht="11.65" customHeight="1" x14ac:dyDescent="0.2">
      <c r="A822" s="49">
        <f t="shared" ca="1" si="17"/>
        <v>822</v>
      </c>
      <c r="C822" s="56"/>
      <c r="D822" s="3"/>
      <c r="E822" s="3"/>
      <c r="F822" s="3" t="s">
        <v>249</v>
      </c>
      <c r="G822" s="57"/>
      <c r="H822" s="10">
        <v>0</v>
      </c>
      <c r="J822" s="4"/>
      <c r="K822" s="4"/>
      <c r="L822" s="4"/>
      <c r="M822" s="4"/>
      <c r="N822" s="4"/>
      <c r="O822" s="4"/>
    </row>
    <row r="823" spans="1:15" ht="11.65" customHeight="1" x14ac:dyDescent="0.2">
      <c r="A823" s="49">
        <f t="shared" ca="1" si="17"/>
        <v>823</v>
      </c>
      <c r="C823" s="56"/>
      <c r="D823" s="3"/>
      <c r="E823" s="3"/>
      <c r="F823" s="3" t="s">
        <v>251</v>
      </c>
      <c r="G823" s="57"/>
      <c r="H823" s="10">
        <v>0</v>
      </c>
      <c r="J823" s="4"/>
      <c r="K823" s="4"/>
      <c r="L823" s="4"/>
      <c r="M823" s="4"/>
      <c r="N823" s="4"/>
      <c r="O823" s="4"/>
    </row>
    <row r="824" spans="1:15" ht="11.65" customHeight="1" x14ac:dyDescent="0.2">
      <c r="A824" s="49">
        <f t="shared" ca="1" si="17"/>
        <v>824</v>
      </c>
      <c r="C824" s="56"/>
      <c r="D824" s="3"/>
      <c r="E824" s="3"/>
      <c r="F824" s="3" t="s">
        <v>252</v>
      </c>
      <c r="G824" s="57"/>
      <c r="H824" s="10">
        <v>0</v>
      </c>
      <c r="J824" s="4"/>
      <c r="K824" s="4"/>
      <c r="L824" s="4"/>
      <c r="M824" s="4"/>
      <c r="N824" s="4"/>
      <c r="O824" s="4"/>
    </row>
    <row r="825" spans="1:15" ht="11.65" customHeight="1" x14ac:dyDescent="0.2">
      <c r="A825" s="49">
        <f t="shared" ca="1" si="17"/>
        <v>825</v>
      </c>
      <c r="C825" s="56"/>
      <c r="D825" s="3"/>
      <c r="E825" s="3"/>
      <c r="F825" s="3" t="s">
        <v>30</v>
      </c>
      <c r="G825" s="57"/>
      <c r="H825" s="10">
        <v>0</v>
      </c>
      <c r="J825" s="4"/>
      <c r="K825" s="4"/>
      <c r="L825" s="4"/>
      <c r="M825" s="4"/>
      <c r="N825" s="4"/>
      <c r="O825" s="4"/>
    </row>
    <row r="826" spans="1:15" ht="11.65" customHeight="1" thickBot="1" x14ac:dyDescent="0.25">
      <c r="A826" s="49">
        <f t="shared" ca="1" si="17"/>
        <v>826</v>
      </c>
      <c r="C826" s="63" t="s">
        <v>134</v>
      </c>
      <c r="D826" s="3"/>
      <c r="E826" s="3"/>
      <c r="F826" s="3"/>
      <c r="G826" s="57" t="s">
        <v>135</v>
      </c>
      <c r="H826" s="21">
        <f>SUBTOTAL(9,H816:H825)</f>
        <v>846006.99838826736</v>
      </c>
      <c r="J826" s="4"/>
      <c r="K826" s="4"/>
      <c r="L826" s="4"/>
      <c r="M826" s="4"/>
      <c r="N826" s="4"/>
      <c r="O826" s="4"/>
    </row>
    <row r="827" spans="1:15" ht="11.65" customHeight="1" thickTop="1" x14ac:dyDescent="0.2">
      <c r="A827" s="49">
        <f t="shared" ca="1" si="17"/>
        <v>827</v>
      </c>
      <c r="C827" s="56"/>
      <c r="D827" s="3"/>
      <c r="E827" s="3"/>
      <c r="F827" s="3"/>
      <c r="G827" s="57"/>
      <c r="H827" s="2"/>
      <c r="J827" s="4"/>
      <c r="K827" s="4"/>
      <c r="L827" s="4"/>
      <c r="M827" s="4"/>
      <c r="N827" s="4"/>
      <c r="O827" s="4"/>
    </row>
    <row r="828" spans="1:15" ht="11.65" customHeight="1" x14ac:dyDescent="0.2">
      <c r="A828" s="49">
        <f t="shared" ca="1" si="17"/>
        <v>828</v>
      </c>
      <c r="C828" s="56">
        <v>114</v>
      </c>
      <c r="D828" s="3" t="s">
        <v>136</v>
      </c>
      <c r="E828" s="3"/>
      <c r="F828" s="3"/>
      <c r="G828" s="57"/>
      <c r="H828" s="2"/>
      <c r="J828" s="4"/>
      <c r="K828" s="4"/>
      <c r="L828" s="4"/>
      <c r="M828" s="4"/>
      <c r="N828" s="4"/>
      <c r="O828" s="4"/>
    </row>
    <row r="829" spans="1:15" ht="11.65" customHeight="1" x14ac:dyDescent="0.2">
      <c r="A829" s="49">
        <f t="shared" ca="1" si="17"/>
        <v>829</v>
      </c>
      <c r="C829" s="56"/>
      <c r="D829" s="3"/>
      <c r="E829" s="3"/>
      <c r="F829" s="3" t="s">
        <v>193</v>
      </c>
      <c r="G829" s="57"/>
      <c r="H829" s="10">
        <v>0</v>
      </c>
      <c r="J829" s="4"/>
      <c r="K829" s="4"/>
      <c r="L829" s="4"/>
      <c r="M829" s="4"/>
      <c r="N829" s="4"/>
      <c r="O829" s="4"/>
    </row>
    <row r="830" spans="1:15" ht="11.65" customHeight="1" x14ac:dyDescent="0.2">
      <c r="A830" s="49">
        <f t="shared" ref="A830:A893" ca="1" si="20">OFFSET(A830,-1,)+1</f>
        <v>830</v>
      </c>
      <c r="C830" s="56"/>
      <c r="D830" s="3"/>
      <c r="E830" s="3"/>
      <c r="F830" s="3" t="s">
        <v>24</v>
      </c>
      <c r="G830" s="57"/>
      <c r="H830" s="10">
        <v>158117.68832369533</v>
      </c>
      <c r="J830" s="4"/>
      <c r="K830" s="4"/>
      <c r="L830" s="4"/>
      <c r="M830" s="4"/>
      <c r="N830" s="4"/>
      <c r="O830" s="4"/>
    </row>
    <row r="831" spans="1:15" ht="11.65" customHeight="1" x14ac:dyDescent="0.2">
      <c r="A831" s="49">
        <f t="shared" ca="1" si="20"/>
        <v>831</v>
      </c>
      <c r="C831" s="56"/>
      <c r="D831" s="3"/>
      <c r="E831" s="3"/>
      <c r="F831" s="3" t="s">
        <v>249</v>
      </c>
      <c r="G831" s="57"/>
      <c r="H831" s="10">
        <v>0</v>
      </c>
      <c r="J831" s="4"/>
      <c r="K831" s="4"/>
      <c r="L831" s="4"/>
      <c r="M831" s="4"/>
      <c r="N831" s="4"/>
      <c r="O831" s="4"/>
    </row>
    <row r="832" spans="1:15" ht="11.65" customHeight="1" x14ac:dyDescent="0.2">
      <c r="A832" s="49">
        <f t="shared" ca="1" si="20"/>
        <v>832</v>
      </c>
      <c r="C832" s="56"/>
      <c r="D832" s="3"/>
      <c r="E832" s="3"/>
      <c r="F832" s="3" t="s">
        <v>251</v>
      </c>
      <c r="G832" s="57"/>
      <c r="H832" s="10">
        <v>0</v>
      </c>
      <c r="J832" s="4"/>
      <c r="K832" s="4"/>
      <c r="L832" s="4"/>
      <c r="M832" s="4"/>
      <c r="N832" s="4"/>
      <c r="O832" s="4"/>
    </row>
    <row r="833" spans="1:15" ht="11.65" customHeight="1" x14ac:dyDescent="0.2">
      <c r="A833" s="49">
        <f t="shared" ca="1" si="20"/>
        <v>833</v>
      </c>
      <c r="C833" s="56"/>
      <c r="D833" s="3"/>
      <c r="E833" s="3"/>
      <c r="F833" s="3" t="s">
        <v>250</v>
      </c>
      <c r="G833" s="57"/>
      <c r="H833" s="10">
        <v>0</v>
      </c>
      <c r="J833" s="4"/>
      <c r="K833" s="4"/>
      <c r="L833" s="4"/>
      <c r="M833" s="4"/>
      <c r="N833" s="4"/>
      <c r="O833" s="4"/>
    </row>
    <row r="834" spans="1:15" ht="11.65" customHeight="1" thickBot="1" x14ac:dyDescent="0.25">
      <c r="A834" s="49">
        <f t="shared" ca="1" si="20"/>
        <v>834</v>
      </c>
      <c r="C834" s="63" t="s">
        <v>137</v>
      </c>
      <c r="D834" s="3"/>
      <c r="E834" s="3"/>
      <c r="F834" s="3"/>
      <c r="G834" s="57" t="s">
        <v>138</v>
      </c>
      <c r="H834" s="21">
        <f>SUBTOTAL(9,H829:H833)</f>
        <v>158117.68832369533</v>
      </c>
      <c r="J834" s="4"/>
      <c r="K834" s="4"/>
      <c r="L834" s="4"/>
      <c r="M834" s="4"/>
      <c r="N834" s="4"/>
      <c r="O834" s="4"/>
    </row>
    <row r="835" spans="1:15" ht="11.65" customHeight="1" thickTop="1" x14ac:dyDescent="0.2">
      <c r="A835" s="49">
        <f t="shared" ca="1" si="20"/>
        <v>835</v>
      </c>
      <c r="C835" s="56"/>
      <c r="D835" s="3"/>
      <c r="E835" s="3"/>
      <c r="F835" s="3"/>
      <c r="G835" s="57"/>
      <c r="H835" s="2"/>
      <c r="J835" s="4"/>
      <c r="K835" s="4"/>
      <c r="L835" s="4"/>
      <c r="M835" s="4"/>
      <c r="N835" s="4"/>
      <c r="O835" s="4"/>
    </row>
    <row r="836" spans="1:15" ht="11.65" customHeight="1" x14ac:dyDescent="0.2">
      <c r="A836" s="49">
        <f t="shared" ca="1" si="20"/>
        <v>836</v>
      </c>
      <c r="C836" s="56">
        <v>115</v>
      </c>
      <c r="D836" s="3" t="s">
        <v>139</v>
      </c>
      <c r="E836" s="3"/>
      <c r="F836" s="3"/>
      <c r="G836" s="57"/>
      <c r="H836" s="2"/>
      <c r="J836" s="4"/>
      <c r="K836" s="4"/>
      <c r="L836" s="4"/>
      <c r="M836" s="4"/>
      <c r="N836" s="4"/>
      <c r="O836" s="4"/>
    </row>
    <row r="837" spans="1:15" ht="11.65" customHeight="1" x14ac:dyDescent="0.2">
      <c r="A837" s="49">
        <f t="shared" ca="1" si="20"/>
        <v>837</v>
      </c>
      <c r="C837" s="56"/>
      <c r="D837" s="3"/>
      <c r="E837" s="3"/>
      <c r="F837" s="3" t="s">
        <v>193</v>
      </c>
      <c r="G837" s="57"/>
      <c r="H837" s="10">
        <v>0</v>
      </c>
      <c r="J837" s="4"/>
      <c r="K837" s="4"/>
      <c r="L837" s="4"/>
      <c r="M837" s="4"/>
      <c r="N837" s="4"/>
      <c r="O837" s="4"/>
    </row>
    <row r="838" spans="1:15" ht="11.65" customHeight="1" x14ac:dyDescent="0.2">
      <c r="A838" s="49">
        <f t="shared" ca="1" si="20"/>
        <v>838</v>
      </c>
      <c r="C838" s="56"/>
      <c r="D838" s="3"/>
      <c r="E838" s="3"/>
      <c r="F838" s="3" t="s">
        <v>24</v>
      </c>
      <c r="G838" s="57"/>
      <c r="H838" s="10">
        <v>-40790.209543949764</v>
      </c>
      <c r="J838" s="4"/>
      <c r="K838" s="4"/>
      <c r="L838" s="4"/>
      <c r="M838" s="4"/>
      <c r="N838" s="4"/>
      <c r="O838" s="4"/>
    </row>
    <row r="839" spans="1:15" ht="11.65" customHeight="1" x14ac:dyDescent="0.2">
      <c r="A839" s="49">
        <f t="shared" ca="1" si="20"/>
        <v>839</v>
      </c>
      <c r="C839" s="56"/>
      <c r="D839" s="3"/>
      <c r="E839" s="3"/>
      <c r="F839" s="3" t="s">
        <v>249</v>
      </c>
      <c r="G839" s="57"/>
      <c r="H839" s="10">
        <v>0</v>
      </c>
      <c r="J839" s="4"/>
      <c r="K839" s="4"/>
      <c r="L839" s="4"/>
      <c r="M839" s="4"/>
      <c r="N839" s="4"/>
      <c r="O839" s="4"/>
    </row>
    <row r="840" spans="1:15" ht="11.65" customHeight="1" x14ac:dyDescent="0.2">
      <c r="A840" s="49">
        <f t="shared" ca="1" si="20"/>
        <v>840</v>
      </c>
      <c r="C840" s="56"/>
      <c r="D840" s="3"/>
      <c r="E840" s="3"/>
      <c r="F840" s="3" t="s">
        <v>251</v>
      </c>
      <c r="G840" s="57"/>
      <c r="H840" s="10">
        <v>0</v>
      </c>
      <c r="J840" s="4"/>
      <c r="K840" s="4"/>
      <c r="L840" s="4"/>
      <c r="M840" s="4"/>
      <c r="N840" s="4"/>
      <c r="O840" s="4"/>
    </row>
    <row r="841" spans="1:15" ht="11.65" customHeight="1" x14ac:dyDescent="0.2">
      <c r="A841" s="49">
        <f t="shared" ca="1" si="20"/>
        <v>841</v>
      </c>
      <c r="C841" s="56"/>
      <c r="D841" s="3"/>
      <c r="E841" s="3"/>
      <c r="F841" s="3" t="s">
        <v>250</v>
      </c>
      <c r="G841" s="57"/>
      <c r="H841" s="10">
        <v>0</v>
      </c>
      <c r="J841" s="4"/>
      <c r="K841" s="4"/>
      <c r="L841" s="4"/>
      <c r="M841" s="4"/>
      <c r="N841" s="4"/>
      <c r="O841" s="4"/>
    </row>
    <row r="842" spans="1:15" ht="11.65" customHeight="1" thickBot="1" x14ac:dyDescent="0.25">
      <c r="A842" s="49">
        <f t="shared" ca="1" si="20"/>
        <v>842</v>
      </c>
      <c r="C842" s="56" t="s">
        <v>292</v>
      </c>
      <c r="D842" s="3"/>
      <c r="E842" s="3"/>
      <c r="F842" s="3"/>
      <c r="G842" s="57" t="s">
        <v>138</v>
      </c>
      <c r="H842" s="21">
        <f>SUBTOTAL(9,H837:H841)</f>
        <v>-40790.209543949764</v>
      </c>
      <c r="J842" s="4"/>
      <c r="K842" s="4"/>
      <c r="L842" s="4"/>
      <c r="M842" s="4"/>
      <c r="N842" s="4"/>
      <c r="O842" s="4"/>
    </row>
    <row r="843" spans="1:15" ht="11.65" customHeight="1" thickTop="1" x14ac:dyDescent="0.2">
      <c r="A843" s="49">
        <f t="shared" ca="1" si="20"/>
        <v>843</v>
      </c>
      <c r="C843" s="56"/>
      <c r="D843" s="3"/>
      <c r="E843" s="3"/>
      <c r="F843" s="3"/>
      <c r="G843" s="57"/>
      <c r="H843" s="2"/>
      <c r="J843" s="4"/>
      <c r="K843" s="4"/>
      <c r="L843" s="4"/>
      <c r="M843" s="4"/>
      <c r="N843" s="4"/>
      <c r="O843" s="4"/>
    </row>
    <row r="844" spans="1:15" ht="11.65" customHeight="1" x14ac:dyDescent="0.2">
      <c r="A844" s="49">
        <f t="shared" ca="1" si="20"/>
        <v>844</v>
      </c>
      <c r="C844" s="56">
        <v>128</v>
      </c>
      <c r="D844" s="3" t="s">
        <v>291</v>
      </c>
      <c r="E844" s="3"/>
      <c r="F844" s="3"/>
      <c r="G844" s="57"/>
      <c r="H844" s="2"/>
      <c r="J844" s="4"/>
      <c r="K844" s="4"/>
      <c r="L844" s="4"/>
      <c r="M844" s="4"/>
      <c r="N844" s="4"/>
      <c r="O844" s="4"/>
    </row>
    <row r="845" spans="1:15" ht="11.65" customHeight="1" x14ac:dyDescent="0.2">
      <c r="A845" s="49">
        <f t="shared" ca="1" si="20"/>
        <v>845</v>
      </c>
      <c r="C845" s="56"/>
      <c r="D845" s="3"/>
      <c r="E845" s="3"/>
      <c r="F845" s="3" t="s">
        <v>248</v>
      </c>
      <c r="G845" s="57"/>
      <c r="H845" s="10">
        <v>0</v>
      </c>
      <c r="J845" s="4"/>
      <c r="K845" s="4"/>
      <c r="L845" s="4"/>
      <c r="M845" s="4"/>
      <c r="N845" s="4"/>
      <c r="O845" s="4"/>
    </row>
    <row r="846" spans="1:15" ht="11.65" customHeight="1" thickBot="1" x14ac:dyDescent="0.25">
      <c r="A846" s="49">
        <f t="shared" ca="1" si="20"/>
        <v>846</v>
      </c>
      <c r="C846" s="63" t="s">
        <v>293</v>
      </c>
      <c r="D846" s="3"/>
      <c r="E846" s="3"/>
      <c r="F846" s="3"/>
      <c r="G846" s="57"/>
      <c r="H846" s="21">
        <f>SUBTOTAL(9,H844:H845)</f>
        <v>0</v>
      </c>
      <c r="J846" s="4"/>
      <c r="K846" s="4"/>
      <c r="L846" s="4"/>
      <c r="M846" s="4"/>
      <c r="N846" s="4"/>
      <c r="O846" s="4"/>
    </row>
    <row r="847" spans="1:15" ht="11.65" customHeight="1" thickTop="1" x14ac:dyDescent="0.2">
      <c r="A847" s="49">
        <f t="shared" ca="1" si="20"/>
        <v>847</v>
      </c>
      <c r="C847" s="56"/>
      <c r="D847" s="3"/>
      <c r="E847" s="3"/>
      <c r="F847" s="3"/>
      <c r="G847" s="57"/>
      <c r="H847" s="2"/>
      <c r="J847" s="4"/>
      <c r="K847" s="4"/>
      <c r="L847" s="4"/>
      <c r="M847" s="4"/>
      <c r="N847" s="4"/>
      <c r="O847" s="4"/>
    </row>
    <row r="848" spans="1:15" ht="11.65" customHeight="1" x14ac:dyDescent="0.2">
      <c r="A848" s="49">
        <f t="shared" ca="1" si="20"/>
        <v>848</v>
      </c>
      <c r="C848" s="56">
        <v>124</v>
      </c>
      <c r="D848" s="3" t="s">
        <v>140</v>
      </c>
      <c r="E848" s="3"/>
      <c r="F848" s="3"/>
      <c r="G848" s="57"/>
      <c r="H848" s="2"/>
      <c r="J848" s="4"/>
      <c r="K848" s="4"/>
      <c r="L848" s="4"/>
      <c r="M848" s="4"/>
      <c r="N848" s="4"/>
      <c r="O848" s="4"/>
    </row>
    <row r="849" spans="1:15" ht="11.65" customHeight="1" x14ac:dyDescent="0.2">
      <c r="A849" s="49">
        <f t="shared" ca="1" si="20"/>
        <v>849</v>
      </c>
      <c r="C849" s="56"/>
      <c r="D849" s="3"/>
      <c r="E849" s="3"/>
      <c r="F849" s="3" t="s">
        <v>193</v>
      </c>
      <c r="G849" s="57"/>
      <c r="H849" s="10">
        <v>3311.89</v>
      </c>
      <c r="J849" s="4"/>
      <c r="K849" s="4"/>
      <c r="L849" s="4"/>
      <c r="M849" s="4"/>
      <c r="N849" s="4"/>
      <c r="O849" s="4"/>
    </row>
    <row r="850" spans="1:15" ht="11.65" customHeight="1" x14ac:dyDescent="0.2">
      <c r="A850" s="49">
        <f t="shared" ca="1" si="20"/>
        <v>850</v>
      </c>
      <c r="C850" s="56"/>
      <c r="D850" s="3"/>
      <c r="E850" s="3"/>
      <c r="F850" s="3" t="s">
        <v>248</v>
      </c>
      <c r="G850" s="57"/>
      <c r="H850" s="10">
        <v>0</v>
      </c>
      <c r="J850" s="4"/>
      <c r="K850" s="4"/>
      <c r="L850" s="4"/>
      <c r="M850" s="4"/>
      <c r="N850" s="4"/>
      <c r="O850" s="4"/>
    </row>
    <row r="851" spans="1:15" ht="11.65" customHeight="1" thickBot="1" x14ac:dyDescent="0.25">
      <c r="A851" s="49">
        <f t="shared" ca="1" si="20"/>
        <v>851</v>
      </c>
      <c r="C851" s="56"/>
      <c r="D851" s="3"/>
      <c r="E851" s="3"/>
      <c r="F851" s="3"/>
      <c r="G851" s="57" t="s">
        <v>141</v>
      </c>
      <c r="H851" s="21">
        <f>SUBTOTAL(9,H849:H850)</f>
        <v>3311.89</v>
      </c>
      <c r="J851" s="4"/>
      <c r="K851" s="4"/>
      <c r="L851" s="4"/>
      <c r="M851" s="4"/>
      <c r="N851" s="4"/>
      <c r="O851" s="4"/>
    </row>
    <row r="852" spans="1:15" ht="11.65" customHeight="1" thickTop="1" x14ac:dyDescent="0.2">
      <c r="A852" s="49">
        <f t="shared" ca="1" si="20"/>
        <v>852</v>
      </c>
      <c r="C852" s="56"/>
      <c r="D852" s="3"/>
      <c r="E852" s="3"/>
      <c r="F852" s="3"/>
      <c r="G852" s="57"/>
      <c r="H852" s="2"/>
      <c r="J852" s="4"/>
      <c r="K852" s="4"/>
      <c r="L852" s="4"/>
      <c r="M852" s="4"/>
      <c r="N852" s="4"/>
      <c r="O852" s="4"/>
    </row>
    <row r="853" spans="1:15" ht="11.65" customHeight="1" x14ac:dyDescent="0.2">
      <c r="A853" s="49">
        <f t="shared" ca="1" si="20"/>
        <v>853</v>
      </c>
      <c r="C853" s="56" t="s">
        <v>142</v>
      </c>
      <c r="D853" s="3" t="s">
        <v>140</v>
      </c>
      <c r="E853" s="3"/>
      <c r="F853" s="3"/>
      <c r="G853" s="57"/>
      <c r="H853" s="2"/>
      <c r="J853" s="4"/>
      <c r="K853" s="4"/>
      <c r="L853" s="4"/>
      <c r="M853" s="4"/>
      <c r="N853" s="4"/>
      <c r="O853" s="4"/>
    </row>
    <row r="854" spans="1:15" ht="11.65" customHeight="1" x14ac:dyDescent="0.2">
      <c r="A854" s="49">
        <f t="shared" ca="1" si="20"/>
        <v>854</v>
      </c>
      <c r="C854" s="56"/>
      <c r="D854" s="3"/>
      <c r="E854" s="3"/>
      <c r="F854" s="3" t="s">
        <v>193</v>
      </c>
      <c r="G854" s="57"/>
      <c r="H854" s="10">
        <v>0</v>
      </c>
      <c r="J854" s="4"/>
      <c r="K854" s="4"/>
      <c r="L854" s="4"/>
      <c r="M854" s="4"/>
      <c r="N854" s="4"/>
      <c r="O854" s="4"/>
    </row>
    <row r="855" spans="1:15" ht="11.65" customHeight="1" x14ac:dyDescent="0.2">
      <c r="A855" s="49">
        <f t="shared" ca="1" si="20"/>
        <v>855</v>
      </c>
      <c r="C855" s="56"/>
      <c r="D855" s="3"/>
      <c r="E855" s="3"/>
      <c r="F855" s="3" t="s">
        <v>24</v>
      </c>
      <c r="G855" s="57"/>
      <c r="H855" s="10">
        <v>0</v>
      </c>
      <c r="J855" s="4"/>
      <c r="K855" s="4"/>
      <c r="L855" s="4"/>
      <c r="M855" s="4"/>
      <c r="N855" s="4"/>
      <c r="O855" s="4"/>
    </row>
    <row r="856" spans="1:15" ht="11.65" customHeight="1" x14ac:dyDescent="0.2">
      <c r="A856" s="49">
        <f t="shared" ca="1" si="20"/>
        <v>856</v>
      </c>
      <c r="C856" s="56"/>
      <c r="D856" s="3"/>
      <c r="E856" s="3"/>
      <c r="F856" s="3" t="s">
        <v>251</v>
      </c>
      <c r="G856" s="57"/>
      <c r="H856" s="10">
        <v>0</v>
      </c>
      <c r="J856" s="4"/>
      <c r="K856" s="4"/>
      <c r="L856" s="4"/>
      <c r="M856" s="4"/>
      <c r="N856" s="4"/>
      <c r="O856" s="4"/>
    </row>
    <row r="857" spans="1:15" ht="11.65" customHeight="1" x14ac:dyDescent="0.2">
      <c r="A857" s="49">
        <f t="shared" ca="1" si="20"/>
        <v>857</v>
      </c>
      <c r="C857" s="56"/>
      <c r="D857" s="3"/>
      <c r="E857" s="3"/>
      <c r="F857" s="3" t="s">
        <v>248</v>
      </c>
      <c r="G857" s="57"/>
      <c r="H857" s="10">
        <v>0</v>
      </c>
      <c r="J857" s="4"/>
      <c r="K857" s="4"/>
      <c r="L857" s="4"/>
      <c r="M857" s="4"/>
      <c r="N857" s="4"/>
      <c r="O857" s="4"/>
    </row>
    <row r="858" spans="1:15" ht="11.65" customHeight="1" thickBot="1" x14ac:dyDescent="0.25">
      <c r="A858" s="49">
        <f t="shared" ca="1" si="20"/>
        <v>858</v>
      </c>
      <c r="C858" s="56"/>
      <c r="D858" s="3"/>
      <c r="E858" s="3"/>
      <c r="F858" s="3"/>
      <c r="G858" s="57" t="s">
        <v>141</v>
      </c>
      <c r="H858" s="21">
        <f>SUBTOTAL(9,H854:H857)</f>
        <v>0</v>
      </c>
      <c r="J858" s="4"/>
      <c r="K858" s="4"/>
      <c r="L858" s="4"/>
      <c r="M858" s="4"/>
      <c r="N858" s="4"/>
      <c r="O858" s="4"/>
    </row>
    <row r="859" spans="1:15" ht="11.65" customHeight="1" thickTop="1" x14ac:dyDescent="0.2">
      <c r="A859" s="49">
        <f t="shared" ca="1" si="20"/>
        <v>859</v>
      </c>
      <c r="C859" s="56"/>
      <c r="D859" s="3"/>
      <c r="E859" s="3"/>
      <c r="F859" s="3"/>
      <c r="G859" s="57"/>
      <c r="H859" s="2"/>
      <c r="J859" s="4"/>
      <c r="K859" s="4"/>
      <c r="L859" s="4"/>
      <c r="M859" s="4"/>
      <c r="N859" s="4"/>
      <c r="O859" s="4"/>
    </row>
    <row r="860" spans="1:15" ht="11.65" customHeight="1" x14ac:dyDescent="0.2">
      <c r="A860" s="49">
        <f t="shared" ca="1" si="20"/>
        <v>860</v>
      </c>
      <c r="C860" s="56" t="s">
        <v>143</v>
      </c>
      <c r="D860" s="3" t="s">
        <v>140</v>
      </c>
      <c r="E860" s="3"/>
      <c r="F860" s="3"/>
      <c r="G860" s="57"/>
      <c r="H860" s="2"/>
      <c r="J860" s="4"/>
      <c r="K860" s="4"/>
      <c r="L860" s="4"/>
      <c r="M860" s="4"/>
      <c r="N860" s="4"/>
      <c r="O860" s="4"/>
    </row>
    <row r="861" spans="1:15" ht="11.65" customHeight="1" x14ac:dyDescent="0.2">
      <c r="A861" s="49">
        <f t="shared" ca="1" si="20"/>
        <v>861</v>
      </c>
      <c r="C861" s="56"/>
      <c r="D861" s="3"/>
      <c r="E861" s="3"/>
      <c r="F861" s="3" t="s">
        <v>193</v>
      </c>
      <c r="G861" s="57"/>
      <c r="H861" s="10">
        <v>0</v>
      </c>
      <c r="J861" s="4"/>
      <c r="K861" s="4"/>
      <c r="L861" s="4"/>
      <c r="M861" s="4"/>
      <c r="N861" s="4"/>
      <c r="O861" s="4"/>
    </row>
    <row r="862" spans="1:15" ht="11.65" customHeight="1" x14ac:dyDescent="0.2">
      <c r="A862" s="49">
        <f t="shared" ca="1" si="20"/>
        <v>862</v>
      </c>
      <c r="C862" s="56"/>
      <c r="D862" s="3"/>
      <c r="E862" s="3"/>
      <c r="F862" s="3" t="s">
        <v>255</v>
      </c>
      <c r="G862" s="57"/>
      <c r="H862" s="10">
        <v>0</v>
      </c>
      <c r="J862" s="4"/>
      <c r="K862" s="4"/>
      <c r="L862" s="4"/>
      <c r="M862" s="4"/>
      <c r="N862" s="4"/>
      <c r="O862" s="4"/>
    </row>
    <row r="863" spans="1:15" ht="11.65" customHeight="1" x14ac:dyDescent="0.2">
      <c r="A863" s="49">
        <f t="shared" ca="1" si="20"/>
        <v>863</v>
      </c>
      <c r="C863" s="56"/>
      <c r="D863" s="3"/>
      <c r="E863" s="3"/>
      <c r="F863" s="3" t="s">
        <v>272</v>
      </c>
      <c r="G863" s="57"/>
      <c r="H863" s="10">
        <v>0</v>
      </c>
      <c r="J863" s="4"/>
      <c r="K863" s="4"/>
      <c r="L863" s="4"/>
      <c r="M863" s="4"/>
      <c r="N863" s="4"/>
      <c r="O863" s="4"/>
    </row>
    <row r="864" spans="1:15" ht="11.65" customHeight="1" x14ac:dyDescent="0.2">
      <c r="A864" s="49">
        <f t="shared" ca="1" si="20"/>
        <v>864</v>
      </c>
      <c r="C864" s="56"/>
      <c r="D864" s="3"/>
      <c r="E864" s="3"/>
      <c r="F864" s="3" t="s">
        <v>24</v>
      </c>
      <c r="G864" s="57"/>
      <c r="H864" s="10">
        <v>0</v>
      </c>
      <c r="J864" s="4"/>
      <c r="K864" s="4"/>
      <c r="L864" s="4"/>
      <c r="M864" s="4"/>
      <c r="N864" s="4"/>
      <c r="O864" s="4"/>
    </row>
    <row r="865" spans="1:15" ht="11.65" customHeight="1" x14ac:dyDescent="0.2">
      <c r="A865" s="49">
        <f t="shared" ca="1" si="20"/>
        <v>865</v>
      </c>
      <c r="C865" s="56"/>
      <c r="D865" s="3"/>
      <c r="E865" s="3"/>
      <c r="F865" s="3" t="s">
        <v>248</v>
      </c>
      <c r="G865" s="57"/>
      <c r="H865" s="10">
        <v>0</v>
      </c>
      <c r="J865" s="4"/>
      <c r="K865" s="4"/>
      <c r="L865" s="4"/>
      <c r="M865" s="4"/>
      <c r="N865" s="4"/>
      <c r="O865" s="4"/>
    </row>
    <row r="866" spans="1:15" ht="11.65" customHeight="1" thickBot="1" x14ac:dyDescent="0.25">
      <c r="A866" s="49">
        <f t="shared" ca="1" si="20"/>
        <v>866</v>
      </c>
      <c r="C866" s="56"/>
      <c r="D866" s="3"/>
      <c r="E866" s="3"/>
      <c r="F866" s="3"/>
      <c r="G866" s="57" t="s">
        <v>141</v>
      </c>
      <c r="H866" s="21">
        <f>SUBTOTAL(9,H861:H865)</f>
        <v>0</v>
      </c>
      <c r="J866" s="4"/>
      <c r="K866" s="4"/>
      <c r="L866" s="4"/>
      <c r="M866" s="4"/>
      <c r="N866" s="4"/>
      <c r="O866" s="4"/>
    </row>
    <row r="867" spans="1:15" ht="11.65" customHeight="1" thickTop="1" x14ac:dyDescent="0.2">
      <c r="A867" s="49">
        <f t="shared" ca="1" si="20"/>
        <v>867</v>
      </c>
      <c r="C867" s="56"/>
      <c r="D867" s="3"/>
      <c r="E867" s="3"/>
      <c r="F867" s="3"/>
      <c r="G867" s="57"/>
      <c r="H867" s="2"/>
      <c r="J867" s="4"/>
      <c r="K867" s="4"/>
      <c r="L867" s="4"/>
      <c r="M867" s="4"/>
      <c r="N867" s="4"/>
      <c r="O867" s="4"/>
    </row>
    <row r="868" spans="1:15" ht="11.65" customHeight="1" thickBot="1" x14ac:dyDescent="0.25">
      <c r="A868" s="49">
        <f t="shared" ca="1" si="20"/>
        <v>868</v>
      </c>
      <c r="C868" s="65" t="s">
        <v>144</v>
      </c>
      <c r="D868" s="3"/>
      <c r="E868" s="3"/>
      <c r="F868" s="3"/>
      <c r="G868" s="57"/>
      <c r="H868" s="13">
        <v>3311.89</v>
      </c>
      <c r="J868" s="4"/>
      <c r="K868" s="4"/>
      <c r="L868" s="4"/>
      <c r="M868" s="4"/>
      <c r="N868" s="4"/>
      <c r="O868" s="4"/>
    </row>
    <row r="869" spans="1:15" ht="11.65" customHeight="1" thickTop="1" x14ac:dyDescent="0.2">
      <c r="A869" s="49">
        <f t="shared" ca="1" si="20"/>
        <v>869</v>
      </c>
      <c r="C869" s="56"/>
      <c r="D869" s="3"/>
      <c r="E869" s="3"/>
      <c r="F869" s="3"/>
      <c r="G869" s="57"/>
      <c r="H869" s="2"/>
      <c r="J869" s="4"/>
      <c r="K869" s="4"/>
      <c r="L869" s="4"/>
      <c r="M869" s="4"/>
      <c r="N869" s="4"/>
      <c r="O869" s="4"/>
    </row>
    <row r="870" spans="1:15" ht="11.65" customHeight="1" x14ac:dyDescent="0.2">
      <c r="A870" s="49">
        <f t="shared" ca="1" si="20"/>
        <v>870</v>
      </c>
      <c r="C870" s="56">
        <v>151</v>
      </c>
      <c r="D870" s="3" t="s">
        <v>8</v>
      </c>
      <c r="E870" s="3"/>
      <c r="F870" s="3"/>
      <c r="G870" s="57"/>
      <c r="H870" s="2"/>
      <c r="J870" s="4"/>
      <c r="K870" s="4"/>
      <c r="L870" s="4"/>
      <c r="M870" s="4"/>
      <c r="N870" s="4"/>
      <c r="O870" s="4"/>
    </row>
    <row r="871" spans="1:15" ht="11.65" customHeight="1" x14ac:dyDescent="0.2">
      <c r="A871" s="49">
        <f t="shared" ca="1" si="20"/>
        <v>871</v>
      </c>
      <c r="C871" s="56"/>
      <c r="D871" s="3"/>
      <c r="E871" s="3"/>
      <c r="F871" s="3" t="s">
        <v>259</v>
      </c>
      <c r="G871" s="57"/>
      <c r="H871" s="10">
        <v>0</v>
      </c>
      <c r="J871" s="4"/>
      <c r="K871" s="4"/>
      <c r="L871" s="4"/>
      <c r="M871" s="4"/>
      <c r="N871" s="4"/>
      <c r="O871" s="4"/>
    </row>
    <row r="872" spans="1:15" ht="11.65" customHeight="1" x14ac:dyDescent="0.2">
      <c r="A872" s="49">
        <f t="shared" ca="1" si="20"/>
        <v>872</v>
      </c>
      <c r="C872" s="56"/>
      <c r="D872" s="3"/>
      <c r="E872" s="3"/>
      <c r="F872" s="3" t="s">
        <v>247</v>
      </c>
      <c r="G872" s="57"/>
      <c r="H872" s="10">
        <v>0</v>
      </c>
      <c r="J872" s="4"/>
      <c r="K872" s="4"/>
      <c r="L872" s="4"/>
      <c r="M872" s="4"/>
      <c r="N872" s="4"/>
      <c r="O872" s="4"/>
    </row>
    <row r="873" spans="1:15" ht="11.65" customHeight="1" x14ac:dyDescent="0.2">
      <c r="A873" s="49">
        <f t="shared" ca="1" si="20"/>
        <v>873</v>
      </c>
      <c r="C873" s="56"/>
      <c r="D873" s="3"/>
      <c r="E873" s="3"/>
      <c r="F873" s="3" t="s">
        <v>252</v>
      </c>
      <c r="G873" s="57"/>
      <c r="H873" s="10">
        <v>442404.73076905601</v>
      </c>
      <c r="J873" s="4"/>
      <c r="K873" s="4"/>
      <c r="L873" s="4"/>
      <c r="M873" s="4"/>
      <c r="N873" s="4"/>
      <c r="O873" s="4"/>
    </row>
    <row r="874" spans="1:15" ht="11.65" customHeight="1" x14ac:dyDescent="0.2">
      <c r="A874" s="49">
        <f t="shared" ca="1" si="20"/>
        <v>874</v>
      </c>
      <c r="C874" s="56"/>
      <c r="D874" s="3"/>
      <c r="E874" s="3"/>
      <c r="F874" s="3" t="s">
        <v>30</v>
      </c>
      <c r="G874" s="57"/>
      <c r="H874" s="10">
        <v>0</v>
      </c>
      <c r="J874" s="4"/>
      <c r="K874" s="4"/>
      <c r="L874" s="4"/>
      <c r="M874" s="4"/>
      <c r="N874" s="4"/>
      <c r="O874" s="4"/>
    </row>
    <row r="875" spans="1:15" ht="11.65" customHeight="1" x14ac:dyDescent="0.2">
      <c r="A875" s="49">
        <f t="shared" ca="1" si="20"/>
        <v>875</v>
      </c>
      <c r="C875" s="56"/>
      <c r="D875" s="3"/>
      <c r="E875" s="3"/>
      <c r="F875" s="3" t="s">
        <v>256</v>
      </c>
      <c r="G875" s="57"/>
      <c r="H875" s="10">
        <v>7473795.9483006876</v>
      </c>
      <c r="J875" s="4"/>
      <c r="K875" s="4"/>
      <c r="L875" s="4"/>
      <c r="M875" s="4"/>
      <c r="N875" s="4"/>
      <c r="O875" s="4"/>
    </row>
    <row r="876" spans="1:15" ht="11.65" customHeight="1" x14ac:dyDescent="0.2">
      <c r="A876" s="49">
        <f t="shared" ca="1" si="20"/>
        <v>876</v>
      </c>
      <c r="C876" s="56"/>
      <c r="D876" s="3"/>
      <c r="E876" s="3"/>
      <c r="F876" s="3" t="s">
        <v>30</v>
      </c>
      <c r="G876" s="57"/>
      <c r="H876" s="10">
        <v>0</v>
      </c>
      <c r="J876" s="4"/>
      <c r="K876" s="4"/>
      <c r="L876" s="4"/>
      <c r="M876" s="4"/>
      <c r="N876" s="4"/>
      <c r="O876" s="4"/>
    </row>
    <row r="877" spans="1:15" ht="11.65" customHeight="1" x14ac:dyDescent="0.2">
      <c r="A877" s="49">
        <f t="shared" ca="1" si="20"/>
        <v>877</v>
      </c>
      <c r="C877" s="56"/>
      <c r="D877" s="3"/>
      <c r="E877" s="3"/>
      <c r="F877" s="3" t="s">
        <v>30</v>
      </c>
      <c r="G877" s="57"/>
      <c r="H877" s="10">
        <v>0</v>
      </c>
      <c r="J877" s="4"/>
      <c r="K877" s="4"/>
      <c r="L877" s="4"/>
      <c r="M877" s="4"/>
      <c r="N877" s="4"/>
      <c r="O877" s="4"/>
    </row>
    <row r="878" spans="1:15" ht="11.65" customHeight="1" x14ac:dyDescent="0.2">
      <c r="A878" s="49">
        <f t="shared" ca="1" si="20"/>
        <v>878</v>
      </c>
      <c r="C878" s="63" t="s">
        <v>145</v>
      </c>
      <c r="D878" s="3"/>
      <c r="E878" s="3"/>
      <c r="F878" s="3"/>
      <c r="G878" s="57" t="s">
        <v>146</v>
      </c>
      <c r="H878" s="12">
        <f>SUBTOTAL(9,H871:H877)</f>
        <v>7916200.6790697435</v>
      </c>
      <c r="J878" s="4"/>
      <c r="K878" s="4"/>
      <c r="L878" s="4"/>
      <c r="M878" s="4"/>
      <c r="N878" s="4"/>
      <c r="O878" s="4"/>
    </row>
    <row r="879" spans="1:15" ht="11.65" customHeight="1" x14ac:dyDescent="0.2">
      <c r="A879" s="49">
        <f t="shared" ca="1" si="20"/>
        <v>879</v>
      </c>
      <c r="C879" s="56"/>
      <c r="D879" s="3"/>
      <c r="E879" s="3"/>
      <c r="F879" s="3"/>
      <c r="G879" s="57"/>
      <c r="H879" s="2"/>
      <c r="J879" s="4"/>
      <c r="K879" s="4"/>
      <c r="L879" s="4"/>
      <c r="M879" s="4"/>
      <c r="N879" s="4"/>
      <c r="O879" s="4"/>
    </row>
    <row r="880" spans="1:15" ht="11.65" customHeight="1" x14ac:dyDescent="0.2">
      <c r="A880" s="49">
        <f t="shared" ca="1" si="20"/>
        <v>880</v>
      </c>
      <c r="C880" s="56">
        <v>152</v>
      </c>
      <c r="D880" s="3" t="s">
        <v>147</v>
      </c>
      <c r="E880" s="3"/>
      <c r="F880" s="3"/>
      <c r="G880" s="57"/>
      <c r="H880" s="2"/>
      <c r="J880" s="4"/>
      <c r="K880" s="4"/>
      <c r="L880" s="4"/>
      <c r="M880" s="4"/>
      <c r="N880" s="4"/>
      <c r="O880" s="4"/>
    </row>
    <row r="881" spans="1:15" ht="11.65" customHeight="1" x14ac:dyDescent="0.2">
      <c r="A881" s="49">
        <f t="shared" ca="1" si="20"/>
        <v>881</v>
      </c>
      <c r="C881" s="56"/>
      <c r="D881" s="3"/>
      <c r="E881" s="3"/>
      <c r="F881" s="3" t="s">
        <v>247</v>
      </c>
      <c r="G881" s="57"/>
      <c r="H881" s="10">
        <v>0</v>
      </c>
      <c r="J881" s="4"/>
      <c r="K881" s="4"/>
      <c r="L881" s="4"/>
      <c r="M881" s="4"/>
      <c r="N881" s="4"/>
      <c r="O881" s="4"/>
    </row>
    <row r="882" spans="1:15" ht="11.65" customHeight="1" x14ac:dyDescent="0.2">
      <c r="A882" s="49">
        <f t="shared" ca="1" si="20"/>
        <v>882</v>
      </c>
      <c r="C882" s="56"/>
      <c r="D882" s="3"/>
      <c r="E882" s="3"/>
      <c r="F882" s="3" t="s">
        <v>252</v>
      </c>
      <c r="G882" s="57"/>
      <c r="H882" s="10">
        <v>0</v>
      </c>
      <c r="J882" s="4"/>
      <c r="K882" s="4"/>
      <c r="L882" s="4"/>
      <c r="M882" s="4"/>
      <c r="N882" s="4"/>
      <c r="O882" s="4"/>
    </row>
    <row r="883" spans="1:15" ht="11.65" customHeight="1" x14ac:dyDescent="0.2">
      <c r="A883" s="49">
        <f t="shared" ca="1" si="20"/>
        <v>883</v>
      </c>
      <c r="C883" s="56"/>
      <c r="D883" s="3"/>
      <c r="E883" s="3"/>
      <c r="F883" s="3" t="s">
        <v>30</v>
      </c>
      <c r="G883" s="57"/>
      <c r="H883" s="10">
        <v>0</v>
      </c>
      <c r="J883" s="4"/>
      <c r="K883" s="4"/>
      <c r="L883" s="4"/>
      <c r="M883" s="4"/>
      <c r="N883" s="4"/>
      <c r="O883" s="4"/>
    </row>
    <row r="884" spans="1:15" ht="11.65" customHeight="1" x14ac:dyDescent="0.2">
      <c r="A884" s="49">
        <f t="shared" ca="1" si="20"/>
        <v>884</v>
      </c>
      <c r="C884" s="56"/>
      <c r="D884" s="3"/>
      <c r="E884" s="3"/>
      <c r="F884" s="3"/>
      <c r="G884" s="57"/>
      <c r="H884" s="12">
        <f>SUBTOTAL(9,H881:H883)</f>
        <v>0</v>
      </c>
      <c r="J884" s="4"/>
      <c r="K884" s="4"/>
      <c r="L884" s="4"/>
      <c r="M884" s="4"/>
      <c r="N884" s="4"/>
      <c r="O884" s="4"/>
    </row>
    <row r="885" spans="1:15" ht="11.65" customHeight="1" x14ac:dyDescent="0.2">
      <c r="A885" s="49">
        <f t="shared" ca="1" si="20"/>
        <v>885</v>
      </c>
      <c r="C885" s="56"/>
      <c r="D885" s="3"/>
      <c r="E885" s="3"/>
      <c r="F885" s="3"/>
      <c r="G885" s="57"/>
      <c r="H885" s="2"/>
      <c r="J885" s="4"/>
      <c r="K885" s="4"/>
      <c r="L885" s="4"/>
      <c r="M885" s="4"/>
      <c r="N885" s="4"/>
      <c r="O885" s="4"/>
    </row>
    <row r="886" spans="1:15" ht="11.65" customHeight="1" x14ac:dyDescent="0.2">
      <c r="A886" s="49">
        <f t="shared" ca="1" si="20"/>
        <v>886</v>
      </c>
      <c r="C886" s="56">
        <v>25316</v>
      </c>
      <c r="D886" s="3" t="s">
        <v>148</v>
      </c>
      <c r="E886" s="3"/>
      <c r="F886" s="3"/>
      <c r="G886" s="57"/>
      <c r="H886" s="2"/>
      <c r="J886" s="4"/>
      <c r="K886" s="4"/>
      <c r="L886" s="4"/>
      <c r="M886" s="4"/>
      <c r="N886" s="4"/>
      <c r="O886" s="4"/>
    </row>
    <row r="887" spans="1:15" ht="11.65" customHeight="1" x14ac:dyDescent="0.2">
      <c r="A887" s="49">
        <f t="shared" ca="1" si="20"/>
        <v>887</v>
      </c>
      <c r="C887" s="56"/>
      <c r="D887" s="3"/>
      <c r="E887" s="3"/>
      <c r="F887" s="3" t="s">
        <v>247</v>
      </c>
      <c r="G887" s="57"/>
      <c r="H887" s="10">
        <v>0</v>
      </c>
      <c r="J887" s="4"/>
      <c r="K887" s="4"/>
      <c r="L887" s="4"/>
      <c r="M887" s="4"/>
      <c r="N887" s="4"/>
      <c r="O887" s="4"/>
    </row>
    <row r="888" spans="1:15" ht="11.65" customHeight="1" x14ac:dyDescent="0.2">
      <c r="A888" s="49">
        <f t="shared" ca="1" si="20"/>
        <v>888</v>
      </c>
      <c r="C888" s="56"/>
      <c r="D888" s="3"/>
      <c r="E888" s="3"/>
      <c r="F888" s="3" t="s">
        <v>252</v>
      </c>
      <c r="G888" s="57"/>
      <c r="H888" s="10">
        <v>0</v>
      </c>
      <c r="J888" s="4"/>
      <c r="K888" s="4"/>
      <c r="L888" s="4"/>
      <c r="M888" s="4"/>
      <c r="N888" s="4"/>
      <c r="O888" s="4"/>
    </row>
    <row r="889" spans="1:15" ht="11.65" customHeight="1" x14ac:dyDescent="0.2">
      <c r="A889" s="49">
        <f t="shared" ca="1" si="20"/>
        <v>889</v>
      </c>
      <c r="C889" s="56"/>
      <c r="D889" s="3"/>
      <c r="E889" s="3"/>
      <c r="F889" s="3" t="s">
        <v>30</v>
      </c>
      <c r="G889" s="57"/>
      <c r="H889" s="10">
        <v>0</v>
      </c>
      <c r="J889" s="4"/>
      <c r="K889" s="4"/>
      <c r="L889" s="4"/>
      <c r="M889" s="4"/>
      <c r="N889" s="4"/>
      <c r="O889" s="4"/>
    </row>
    <row r="890" spans="1:15" ht="11.65" customHeight="1" x14ac:dyDescent="0.2">
      <c r="A890" s="49">
        <f t="shared" ca="1" si="20"/>
        <v>890</v>
      </c>
      <c r="C890" s="56"/>
      <c r="D890" s="3"/>
      <c r="E890" s="3"/>
      <c r="F890" s="3"/>
      <c r="G890" s="57" t="s">
        <v>146</v>
      </c>
      <c r="H890" s="12">
        <f>SUBTOTAL(9,H887:H889)</f>
        <v>0</v>
      </c>
      <c r="J890" s="4"/>
      <c r="K890" s="4"/>
      <c r="L890" s="4"/>
      <c r="M890" s="4"/>
      <c r="N890" s="4"/>
      <c r="O890" s="4"/>
    </row>
    <row r="891" spans="1:15" ht="11.65" customHeight="1" x14ac:dyDescent="0.2">
      <c r="A891" s="49">
        <f t="shared" ca="1" si="20"/>
        <v>891</v>
      </c>
      <c r="C891" s="56"/>
      <c r="D891" s="3"/>
      <c r="E891" s="3"/>
      <c r="F891" s="3"/>
      <c r="G891" s="57"/>
      <c r="H891" s="2"/>
      <c r="J891" s="4"/>
      <c r="K891" s="4"/>
      <c r="L891" s="4"/>
      <c r="M891" s="4"/>
      <c r="N891" s="4"/>
      <c r="O891" s="4"/>
    </row>
    <row r="892" spans="1:15" ht="11.65" customHeight="1" x14ac:dyDescent="0.2">
      <c r="A892" s="49">
        <f t="shared" ca="1" si="20"/>
        <v>892</v>
      </c>
      <c r="C892" s="56">
        <v>25317</v>
      </c>
      <c r="D892" s="3" t="s">
        <v>148</v>
      </c>
      <c r="E892" s="3"/>
      <c r="F892" s="3"/>
      <c r="G892" s="57"/>
      <c r="H892" s="2"/>
      <c r="J892" s="4"/>
      <c r="K892" s="4"/>
      <c r="L892" s="4"/>
      <c r="M892" s="4"/>
      <c r="N892" s="4"/>
      <c r="O892" s="4"/>
    </row>
    <row r="893" spans="1:15" ht="11.65" customHeight="1" x14ac:dyDescent="0.2">
      <c r="A893" s="49">
        <f t="shared" ca="1" si="20"/>
        <v>893</v>
      </c>
      <c r="C893" s="56"/>
      <c r="D893" s="3"/>
      <c r="E893" s="3"/>
      <c r="F893" s="3" t="s">
        <v>247</v>
      </c>
      <c r="G893" s="57"/>
      <c r="H893" s="10">
        <v>0</v>
      </c>
      <c r="J893" s="4"/>
      <c r="K893" s="4"/>
      <c r="L893" s="4"/>
      <c r="M893" s="4"/>
      <c r="N893" s="4"/>
      <c r="O893" s="4"/>
    </row>
    <row r="894" spans="1:15" ht="11.65" customHeight="1" x14ac:dyDescent="0.2">
      <c r="A894" s="49">
        <f t="shared" ref="A894:A957" ca="1" si="21">OFFSET(A894,-1,)+1</f>
        <v>894</v>
      </c>
      <c r="C894" s="56"/>
      <c r="D894" s="3"/>
      <c r="E894" s="3"/>
      <c r="F894" s="3" t="s">
        <v>252</v>
      </c>
      <c r="G894" s="57"/>
      <c r="H894" s="10">
        <v>0</v>
      </c>
      <c r="J894" s="4"/>
      <c r="K894" s="4"/>
      <c r="L894" s="4"/>
      <c r="M894" s="4"/>
      <c r="N894" s="4"/>
      <c r="O894" s="4"/>
    </row>
    <row r="895" spans="1:15" ht="11.65" customHeight="1" x14ac:dyDescent="0.2">
      <c r="A895" s="49">
        <f t="shared" ca="1" si="21"/>
        <v>895</v>
      </c>
      <c r="C895" s="56"/>
      <c r="D895" s="3"/>
      <c r="E895" s="3"/>
      <c r="F895" s="3" t="s">
        <v>30</v>
      </c>
      <c r="G895" s="57"/>
      <c r="H895" s="10">
        <v>0</v>
      </c>
      <c r="J895" s="4"/>
      <c r="K895" s="4"/>
      <c r="L895" s="4"/>
      <c r="M895" s="4"/>
      <c r="N895" s="4"/>
      <c r="O895" s="4"/>
    </row>
    <row r="896" spans="1:15" ht="11.65" customHeight="1" x14ac:dyDescent="0.2">
      <c r="A896" s="49">
        <f t="shared" ca="1" si="21"/>
        <v>896</v>
      </c>
      <c r="C896" s="56"/>
      <c r="D896" s="3"/>
      <c r="E896" s="3"/>
      <c r="F896" s="3"/>
      <c r="G896" s="57" t="s">
        <v>146</v>
      </c>
      <c r="H896" s="12">
        <f>SUBTOTAL(9,H893:H895)</f>
        <v>0</v>
      </c>
      <c r="J896" s="4"/>
      <c r="K896" s="4"/>
      <c r="L896" s="4"/>
      <c r="M896" s="4"/>
      <c r="N896" s="4"/>
      <c r="O896" s="4"/>
    </row>
    <row r="897" spans="1:15" ht="11.65" customHeight="1" x14ac:dyDescent="0.2">
      <c r="A897" s="49">
        <f t="shared" ca="1" si="21"/>
        <v>897</v>
      </c>
      <c r="C897" s="56"/>
      <c r="D897" s="3"/>
      <c r="E897" s="3"/>
      <c r="F897" s="3"/>
      <c r="G897" s="57"/>
      <c r="H897" s="2"/>
      <c r="J897" s="4"/>
      <c r="K897" s="4"/>
      <c r="L897" s="4"/>
      <c r="M897" s="4"/>
      <c r="N897" s="4"/>
      <c r="O897" s="4"/>
    </row>
    <row r="898" spans="1:15" ht="11.65" customHeight="1" x14ac:dyDescent="0.2">
      <c r="A898" s="49">
        <f t="shared" ca="1" si="21"/>
        <v>898</v>
      </c>
      <c r="C898" s="56">
        <v>25319</v>
      </c>
      <c r="D898" s="3" t="s">
        <v>149</v>
      </c>
      <c r="E898" s="3"/>
      <c r="F898" s="3"/>
      <c r="G898" s="57"/>
      <c r="H898" s="2"/>
      <c r="J898" s="4"/>
      <c r="K898" s="4"/>
      <c r="L898" s="4"/>
      <c r="M898" s="4"/>
      <c r="N898" s="4"/>
      <c r="O898" s="4"/>
    </row>
    <row r="899" spans="1:15" ht="11.65" customHeight="1" x14ac:dyDescent="0.2">
      <c r="A899" s="49">
        <f t="shared" ca="1" si="21"/>
        <v>899</v>
      </c>
      <c r="C899" s="56"/>
      <c r="D899" s="3"/>
      <c r="E899" s="3"/>
      <c r="F899" s="3" t="s">
        <v>247</v>
      </c>
      <c r="G899" s="57"/>
      <c r="H899" s="10">
        <v>0</v>
      </c>
      <c r="J899" s="4"/>
      <c r="K899" s="4"/>
      <c r="L899" s="4"/>
      <c r="M899" s="4"/>
      <c r="N899" s="4"/>
      <c r="O899" s="4"/>
    </row>
    <row r="900" spans="1:15" ht="11.65" customHeight="1" x14ac:dyDescent="0.2">
      <c r="A900" s="49">
        <f t="shared" ca="1" si="21"/>
        <v>900</v>
      </c>
      <c r="C900" s="56"/>
      <c r="D900" s="3"/>
      <c r="E900" s="3"/>
      <c r="F900" s="3" t="s">
        <v>252</v>
      </c>
      <c r="G900" s="57"/>
      <c r="H900" s="10">
        <v>0</v>
      </c>
      <c r="J900" s="4"/>
      <c r="K900" s="4"/>
      <c r="L900" s="4"/>
      <c r="M900" s="4"/>
      <c r="N900" s="4"/>
      <c r="O900" s="4"/>
    </row>
    <row r="901" spans="1:15" ht="11.65" customHeight="1" x14ac:dyDescent="0.2">
      <c r="A901" s="49">
        <f t="shared" ca="1" si="21"/>
        <v>901</v>
      </c>
      <c r="C901" s="56"/>
      <c r="D901" s="3"/>
      <c r="E901" s="3"/>
      <c r="F901" s="3" t="s">
        <v>30</v>
      </c>
      <c r="G901" s="57"/>
      <c r="H901" s="10">
        <v>0</v>
      </c>
      <c r="J901" s="4"/>
      <c r="K901" s="4"/>
      <c r="L901" s="4"/>
      <c r="M901" s="4"/>
      <c r="N901" s="4"/>
      <c r="O901" s="4"/>
    </row>
    <row r="902" spans="1:15" ht="11.65" customHeight="1" x14ac:dyDescent="0.2">
      <c r="A902" s="49">
        <f t="shared" ca="1" si="21"/>
        <v>902</v>
      </c>
      <c r="C902" s="56"/>
      <c r="D902" s="3"/>
      <c r="E902" s="3"/>
      <c r="F902" s="3"/>
      <c r="G902" s="57"/>
      <c r="H902" s="12">
        <f>SUBTOTAL(9,H899:H901)</f>
        <v>0</v>
      </c>
      <c r="J902" s="4"/>
      <c r="K902" s="4"/>
      <c r="L902" s="4"/>
      <c r="M902" s="4"/>
      <c r="N902" s="4"/>
      <c r="O902" s="4"/>
    </row>
    <row r="903" spans="1:15" ht="11.65" customHeight="1" x14ac:dyDescent="0.2">
      <c r="A903" s="49">
        <f t="shared" ca="1" si="21"/>
        <v>903</v>
      </c>
      <c r="C903" s="56"/>
      <c r="D903" s="3"/>
      <c r="E903" s="3"/>
      <c r="F903" s="3"/>
      <c r="G903" s="57"/>
      <c r="H903" s="2"/>
      <c r="J903" s="4"/>
      <c r="K903" s="4"/>
      <c r="L903" s="4"/>
      <c r="M903" s="4"/>
      <c r="N903" s="4"/>
      <c r="O903" s="4"/>
    </row>
    <row r="904" spans="1:15" ht="11.65" customHeight="1" thickBot="1" x14ac:dyDescent="0.25">
      <c r="A904" s="49">
        <f t="shared" ca="1" si="21"/>
        <v>904</v>
      </c>
      <c r="C904" s="56" t="s">
        <v>145</v>
      </c>
      <c r="D904" s="3"/>
      <c r="E904" s="3"/>
      <c r="F904" s="3"/>
      <c r="G904" s="57" t="s">
        <v>146</v>
      </c>
      <c r="H904" s="13">
        <f>SUBTOTAL(9,H871:H902)</f>
        <v>7916200.6790697435</v>
      </c>
      <c r="J904" s="4"/>
      <c r="K904" s="4"/>
      <c r="L904" s="4"/>
      <c r="M904" s="4"/>
      <c r="N904" s="4"/>
      <c r="O904" s="4"/>
    </row>
    <row r="905" spans="1:15" ht="11.65" customHeight="1" thickTop="1" x14ac:dyDescent="0.2">
      <c r="A905" s="49">
        <f t="shared" ca="1" si="21"/>
        <v>905</v>
      </c>
      <c r="C905" s="56">
        <v>154</v>
      </c>
      <c r="D905" s="3" t="s">
        <v>150</v>
      </c>
      <c r="E905" s="3"/>
      <c r="F905" s="3"/>
      <c r="G905" s="57"/>
      <c r="H905" s="2"/>
      <c r="J905" s="4"/>
      <c r="K905" s="4"/>
      <c r="L905" s="4"/>
      <c r="M905" s="4"/>
      <c r="N905" s="4"/>
      <c r="O905" s="4"/>
    </row>
    <row r="906" spans="1:15" ht="11.65" customHeight="1" x14ac:dyDescent="0.2">
      <c r="A906" s="49">
        <f t="shared" ca="1" si="21"/>
        <v>906</v>
      </c>
      <c r="C906" s="56"/>
      <c r="D906" s="3"/>
      <c r="E906" s="3"/>
      <c r="F906" s="3" t="s">
        <v>193</v>
      </c>
      <c r="G906" s="57"/>
      <c r="H906" s="10">
        <v>8900909.8900000006</v>
      </c>
      <c r="J906" s="4"/>
      <c r="K906" s="4"/>
      <c r="L906" s="4"/>
      <c r="M906" s="4"/>
      <c r="N906" s="4"/>
      <c r="O906" s="4"/>
    </row>
    <row r="907" spans="1:15" ht="11.65" customHeight="1" x14ac:dyDescent="0.2">
      <c r="A907" s="49">
        <f t="shared" ca="1" si="21"/>
        <v>907</v>
      </c>
      <c r="C907" s="56"/>
      <c r="D907" s="3"/>
      <c r="E907" s="3"/>
      <c r="F907" s="3" t="s">
        <v>24</v>
      </c>
      <c r="G907" s="57"/>
      <c r="H907" s="10">
        <v>80899.897988914963</v>
      </c>
      <c r="J907" s="4"/>
      <c r="K907" s="4"/>
      <c r="L907" s="4"/>
      <c r="M907" s="4"/>
      <c r="N907" s="4"/>
      <c r="O907" s="4"/>
    </row>
    <row r="908" spans="1:15" ht="11.65" customHeight="1" x14ac:dyDescent="0.2">
      <c r="A908" s="49">
        <f t="shared" ca="1" si="21"/>
        <v>908</v>
      </c>
      <c r="C908" s="56"/>
      <c r="D908" s="3"/>
      <c r="E908" s="3"/>
      <c r="F908" s="3" t="s">
        <v>247</v>
      </c>
      <c r="G908" s="57"/>
      <c r="H908" s="10">
        <v>0</v>
      </c>
      <c r="J908" s="4"/>
      <c r="K908" s="4"/>
      <c r="L908" s="4"/>
      <c r="M908" s="4"/>
      <c r="N908" s="4"/>
      <c r="O908" s="4"/>
    </row>
    <row r="909" spans="1:15" ht="11.65" customHeight="1" x14ac:dyDescent="0.2">
      <c r="A909" s="49">
        <f t="shared" ca="1" si="21"/>
        <v>909</v>
      </c>
      <c r="C909" s="56"/>
      <c r="D909" s="3"/>
      <c r="E909" s="3"/>
      <c r="F909" s="3" t="s">
        <v>248</v>
      </c>
      <c r="G909" s="57"/>
      <c r="H909" s="10">
        <v>-73442.246133100314</v>
      </c>
      <c r="J909" s="4"/>
      <c r="K909" s="4"/>
      <c r="L909" s="4"/>
      <c r="M909" s="4"/>
      <c r="N909" s="4"/>
      <c r="O909" s="4"/>
    </row>
    <row r="910" spans="1:15" ht="11.65" customHeight="1" x14ac:dyDescent="0.2">
      <c r="A910" s="49">
        <f t="shared" ca="1" si="21"/>
        <v>910</v>
      </c>
      <c r="C910" s="56"/>
      <c r="D910" s="3"/>
      <c r="E910" s="3"/>
      <c r="F910" s="3" t="s">
        <v>260</v>
      </c>
      <c r="G910" s="57"/>
      <c r="H910" s="10">
        <v>0</v>
      </c>
      <c r="J910" s="4"/>
      <c r="K910" s="4"/>
      <c r="L910" s="4"/>
      <c r="M910" s="4"/>
      <c r="N910" s="4"/>
      <c r="O910" s="4"/>
    </row>
    <row r="911" spans="1:15" ht="11.65" customHeight="1" x14ac:dyDescent="0.2">
      <c r="A911" s="49">
        <f t="shared" ca="1" si="21"/>
        <v>911</v>
      </c>
      <c r="C911" s="56"/>
      <c r="D911" s="3"/>
      <c r="E911" s="3"/>
      <c r="F911" s="3" t="s">
        <v>273</v>
      </c>
      <c r="G911" s="57"/>
      <c r="H911" s="10">
        <v>0</v>
      </c>
      <c r="J911" s="4"/>
      <c r="K911" s="4"/>
      <c r="L911" s="4"/>
      <c r="M911" s="4"/>
      <c r="N911" s="4"/>
      <c r="O911" s="4"/>
    </row>
    <row r="912" spans="1:15" ht="11.65" customHeight="1" x14ac:dyDescent="0.2">
      <c r="A912" s="49">
        <f t="shared" ca="1" si="21"/>
        <v>912</v>
      </c>
      <c r="C912" s="56"/>
      <c r="D912" s="3"/>
      <c r="E912" s="3"/>
      <c r="F912" s="3" t="s">
        <v>263</v>
      </c>
      <c r="G912" s="57"/>
      <c r="H912" s="10">
        <v>-82129.34273891976</v>
      </c>
      <c r="J912" s="4"/>
      <c r="K912" s="4"/>
      <c r="L912" s="4"/>
      <c r="M912" s="4"/>
      <c r="N912" s="4"/>
      <c r="O912" s="4"/>
    </row>
    <row r="913" spans="1:15" ht="11.65" customHeight="1" x14ac:dyDescent="0.2">
      <c r="A913" s="49">
        <f t="shared" ca="1" si="21"/>
        <v>913</v>
      </c>
      <c r="C913" s="56"/>
      <c r="D913" s="3"/>
      <c r="E913" s="3"/>
      <c r="F913" s="3" t="s">
        <v>274</v>
      </c>
      <c r="G913" s="57"/>
      <c r="H913" s="10">
        <v>0</v>
      </c>
      <c r="J913" s="4"/>
      <c r="K913" s="4"/>
      <c r="L913" s="4"/>
      <c r="M913" s="4"/>
      <c r="N913" s="4"/>
      <c r="O913" s="4"/>
    </row>
    <row r="914" spans="1:15" ht="11.65" customHeight="1" x14ac:dyDescent="0.2">
      <c r="A914" s="49">
        <f t="shared" ca="1" si="21"/>
        <v>914</v>
      </c>
      <c r="C914" s="56"/>
      <c r="D914" s="3"/>
      <c r="E914" s="3"/>
      <c r="F914" s="3" t="s">
        <v>254</v>
      </c>
      <c r="G914" s="57"/>
      <c r="H914" s="10">
        <v>0</v>
      </c>
      <c r="J914" s="4"/>
      <c r="K914" s="4"/>
      <c r="L914" s="4"/>
      <c r="M914" s="4"/>
      <c r="N914" s="4"/>
      <c r="O914" s="4"/>
    </row>
    <row r="915" spans="1:15" ht="11.65" customHeight="1" x14ac:dyDescent="0.2">
      <c r="A915" s="49">
        <f t="shared" ca="1" si="21"/>
        <v>915</v>
      </c>
      <c r="C915" s="56"/>
      <c r="D915" s="3"/>
      <c r="E915" s="3"/>
      <c r="F915" s="3" t="s">
        <v>250</v>
      </c>
      <c r="G915" s="57"/>
      <c r="H915" s="10">
        <v>0</v>
      </c>
      <c r="J915" s="4"/>
      <c r="K915" s="4"/>
      <c r="L915" s="4"/>
      <c r="M915" s="4"/>
      <c r="N915" s="4"/>
      <c r="O915" s="4"/>
    </row>
    <row r="916" spans="1:15" ht="11.65" customHeight="1" x14ac:dyDescent="0.2">
      <c r="A916" s="49">
        <f t="shared" ca="1" si="21"/>
        <v>916</v>
      </c>
      <c r="C916" s="56"/>
      <c r="D916" s="3"/>
      <c r="E916" s="3"/>
      <c r="F916" s="3" t="s">
        <v>256</v>
      </c>
      <c r="G916" s="57"/>
      <c r="H916" s="10">
        <v>0</v>
      </c>
      <c r="J916" s="4"/>
      <c r="K916" s="4"/>
      <c r="L916" s="4"/>
      <c r="M916" s="4"/>
      <c r="N916" s="4"/>
      <c r="O916" s="4"/>
    </row>
    <row r="917" spans="1:15" ht="11.65" customHeight="1" x14ac:dyDescent="0.2">
      <c r="A917" s="49">
        <f t="shared" ca="1" si="21"/>
        <v>917</v>
      </c>
      <c r="C917" s="56"/>
      <c r="D917" s="3"/>
      <c r="E917" s="3"/>
      <c r="F917" s="3" t="s">
        <v>275</v>
      </c>
      <c r="G917" s="57"/>
      <c r="H917" s="10">
        <v>0</v>
      </c>
      <c r="J917" s="4"/>
      <c r="K917" s="4"/>
      <c r="L917" s="4"/>
      <c r="M917" s="4"/>
      <c r="N917" s="4"/>
      <c r="O917" s="4"/>
    </row>
    <row r="918" spans="1:15" ht="11.65" customHeight="1" x14ac:dyDescent="0.2">
      <c r="A918" s="49">
        <f t="shared" ca="1" si="21"/>
        <v>918</v>
      </c>
      <c r="C918" s="56"/>
      <c r="D918" s="3"/>
      <c r="E918" s="3"/>
      <c r="F918" s="3" t="s">
        <v>249</v>
      </c>
      <c r="G918" s="57"/>
      <c r="H918" s="10">
        <v>2081426.3524245131</v>
      </c>
      <c r="J918" s="4"/>
      <c r="K918" s="4"/>
      <c r="L918" s="4"/>
      <c r="M918" s="4"/>
      <c r="N918" s="4"/>
      <c r="O918" s="4"/>
    </row>
    <row r="919" spans="1:15" ht="11.65" customHeight="1" x14ac:dyDescent="0.2">
      <c r="A919" s="49">
        <f t="shared" ca="1" si="21"/>
        <v>919</v>
      </c>
      <c r="C919" s="56"/>
      <c r="D919" s="3"/>
      <c r="E919" s="3"/>
      <c r="F919" s="3" t="s">
        <v>251</v>
      </c>
      <c r="G919" s="57"/>
      <c r="H919" s="10">
        <v>0</v>
      </c>
      <c r="J919" s="4"/>
      <c r="K919" s="4"/>
      <c r="L919" s="4"/>
      <c r="M919" s="4"/>
      <c r="N919" s="4"/>
      <c r="O919" s="4"/>
    </row>
    <row r="920" spans="1:15" ht="11.65" customHeight="1" x14ac:dyDescent="0.2">
      <c r="A920" s="49">
        <f t="shared" ca="1" si="21"/>
        <v>920</v>
      </c>
      <c r="C920" s="56"/>
      <c r="D920" s="3"/>
      <c r="E920" s="3"/>
      <c r="F920" s="3" t="s">
        <v>253</v>
      </c>
      <c r="G920" s="57"/>
      <c r="H920" s="10">
        <v>335301.06911571324</v>
      </c>
      <c r="J920" s="4"/>
      <c r="K920" s="4"/>
      <c r="L920" s="4"/>
      <c r="M920" s="4"/>
      <c r="N920" s="4"/>
      <c r="O920" s="4"/>
    </row>
    <row r="921" spans="1:15" ht="11.65" customHeight="1" x14ac:dyDescent="0.2">
      <c r="A921" s="49">
        <f t="shared" ca="1" si="21"/>
        <v>921</v>
      </c>
      <c r="C921" s="56"/>
      <c r="D921" s="3"/>
      <c r="E921" s="3"/>
      <c r="F921" s="3" t="s">
        <v>252</v>
      </c>
      <c r="G921" s="57"/>
      <c r="H921" s="10">
        <v>0</v>
      </c>
      <c r="J921" s="4"/>
      <c r="K921" s="4"/>
      <c r="L921" s="4"/>
      <c r="M921" s="4"/>
      <c r="N921" s="4"/>
      <c r="O921" s="4"/>
    </row>
    <row r="922" spans="1:15" ht="11.65" customHeight="1" x14ac:dyDescent="0.2">
      <c r="A922" s="49">
        <f t="shared" ca="1" si="21"/>
        <v>922</v>
      </c>
      <c r="C922" s="56"/>
      <c r="D922" s="3"/>
      <c r="E922" s="3"/>
      <c r="F922" s="3" t="s">
        <v>30</v>
      </c>
      <c r="G922" s="57"/>
      <c r="H922" s="10">
        <v>0</v>
      </c>
      <c r="J922" s="4"/>
      <c r="K922" s="4"/>
      <c r="L922" s="4"/>
      <c r="M922" s="4"/>
      <c r="N922" s="4"/>
      <c r="O922" s="4"/>
    </row>
    <row r="923" spans="1:15" ht="11.65" customHeight="1" x14ac:dyDescent="0.2">
      <c r="A923" s="49">
        <f t="shared" ca="1" si="21"/>
        <v>923</v>
      </c>
      <c r="C923" s="56"/>
      <c r="D923" s="3"/>
      <c r="E923" s="3"/>
      <c r="F923" s="3" t="s">
        <v>251</v>
      </c>
      <c r="G923" s="57"/>
      <c r="H923" s="10">
        <v>0</v>
      </c>
      <c r="J923" s="4"/>
      <c r="K923" s="4"/>
      <c r="L923" s="4"/>
      <c r="M923" s="4"/>
      <c r="N923" s="4"/>
      <c r="O923" s="4"/>
    </row>
    <row r="924" spans="1:15" ht="11.65" customHeight="1" x14ac:dyDescent="0.2">
      <c r="A924" s="49">
        <f t="shared" ca="1" si="21"/>
        <v>924</v>
      </c>
      <c r="C924" s="63" t="s">
        <v>294</v>
      </c>
      <c r="D924" s="3"/>
      <c r="E924" s="3"/>
      <c r="F924" s="3"/>
      <c r="G924" s="57" t="s">
        <v>146</v>
      </c>
      <c r="H924" s="12">
        <f>SUBTOTAL(9,H906:H923)</f>
        <v>11242965.620657124</v>
      </c>
      <c r="J924" s="4"/>
      <c r="K924" s="4"/>
      <c r="L924" s="4"/>
      <c r="M924" s="4"/>
      <c r="N924" s="4"/>
      <c r="O924" s="4"/>
    </row>
    <row r="925" spans="1:15" ht="11.65" customHeight="1" x14ac:dyDescent="0.2">
      <c r="A925" s="49">
        <f t="shared" ca="1" si="21"/>
        <v>925</v>
      </c>
      <c r="C925" s="56"/>
      <c r="D925" s="3"/>
      <c r="E925" s="3"/>
      <c r="F925" s="3"/>
      <c r="G925" s="57"/>
      <c r="H925" s="2"/>
      <c r="J925" s="4"/>
      <c r="K925" s="4"/>
      <c r="L925" s="4"/>
      <c r="M925" s="4"/>
      <c r="N925" s="4"/>
      <c r="O925" s="4"/>
    </row>
    <row r="926" spans="1:15" ht="11.65" customHeight="1" x14ac:dyDescent="0.2">
      <c r="A926" s="49">
        <f t="shared" ca="1" si="21"/>
        <v>926</v>
      </c>
      <c r="C926" s="56">
        <v>163</v>
      </c>
      <c r="D926" s="3" t="s">
        <v>151</v>
      </c>
      <c r="E926" s="3"/>
      <c r="F926" s="3"/>
      <c r="G926" s="57"/>
      <c r="H926" s="2"/>
      <c r="J926" s="4"/>
      <c r="K926" s="4"/>
      <c r="L926" s="4"/>
      <c r="M926" s="4"/>
      <c r="N926" s="4"/>
      <c r="O926" s="4"/>
    </row>
    <row r="927" spans="1:15" ht="11.65" customHeight="1" x14ac:dyDescent="0.2">
      <c r="A927" s="49">
        <f t="shared" ca="1" si="21"/>
        <v>927</v>
      </c>
      <c r="C927" s="56"/>
      <c r="D927" s="3"/>
      <c r="E927" s="3"/>
      <c r="F927" s="3" t="s">
        <v>248</v>
      </c>
      <c r="G927" s="57"/>
      <c r="H927" s="10">
        <v>0</v>
      </c>
      <c r="J927" s="4"/>
      <c r="K927" s="4"/>
      <c r="L927" s="4"/>
      <c r="M927" s="4"/>
      <c r="N927" s="4"/>
      <c r="O927" s="4"/>
    </row>
    <row r="928" spans="1:15" ht="11.65" customHeight="1" x14ac:dyDescent="0.2">
      <c r="A928" s="49">
        <f t="shared" ca="1" si="21"/>
        <v>928</v>
      </c>
      <c r="C928" s="56"/>
      <c r="D928" s="3"/>
      <c r="E928" s="3"/>
      <c r="F928" s="3"/>
      <c r="G928" s="57"/>
      <c r="H928" s="2">
        <v>0</v>
      </c>
      <c r="J928" s="4"/>
      <c r="K928" s="4"/>
      <c r="L928" s="4"/>
      <c r="M928" s="4"/>
      <c r="N928" s="4"/>
      <c r="O928" s="4"/>
    </row>
    <row r="929" spans="1:15" ht="11.65" customHeight="1" x14ac:dyDescent="0.2">
      <c r="A929" s="49">
        <f t="shared" ca="1" si="21"/>
        <v>929</v>
      </c>
      <c r="C929" s="56"/>
      <c r="D929" s="3"/>
      <c r="E929" s="3"/>
      <c r="F929" s="3"/>
      <c r="G929" s="57" t="s">
        <v>146</v>
      </c>
      <c r="H929" s="12">
        <f>SUBTOTAL(9,H927:H928)</f>
        <v>0</v>
      </c>
      <c r="J929" s="4"/>
      <c r="K929" s="4"/>
      <c r="L929" s="4"/>
      <c r="M929" s="4"/>
      <c r="N929" s="4"/>
      <c r="O929" s="4"/>
    </row>
    <row r="930" spans="1:15" ht="11.65" customHeight="1" x14ac:dyDescent="0.2">
      <c r="A930" s="49">
        <f t="shared" ca="1" si="21"/>
        <v>930</v>
      </c>
      <c r="C930" s="56"/>
      <c r="D930" s="3"/>
      <c r="E930" s="3"/>
      <c r="F930" s="3"/>
      <c r="G930" s="57"/>
      <c r="H930" s="2"/>
      <c r="J930" s="4"/>
      <c r="K930" s="4"/>
      <c r="L930" s="4"/>
      <c r="M930" s="4"/>
      <c r="N930" s="4"/>
      <c r="O930" s="4"/>
    </row>
    <row r="931" spans="1:15" ht="11.65" customHeight="1" x14ac:dyDescent="0.2">
      <c r="A931" s="49">
        <f t="shared" ca="1" si="21"/>
        <v>931</v>
      </c>
      <c r="C931" s="56">
        <v>25318</v>
      </c>
      <c r="D931" s="3" t="s">
        <v>149</v>
      </c>
      <c r="E931" s="3"/>
      <c r="F931" s="3"/>
      <c r="G931" s="57"/>
      <c r="H931" s="2"/>
      <c r="J931" s="4"/>
      <c r="K931" s="4"/>
      <c r="L931" s="4"/>
      <c r="M931" s="4"/>
      <c r="N931" s="4"/>
      <c r="O931" s="4"/>
    </row>
    <row r="932" spans="1:15" ht="11.65" customHeight="1" x14ac:dyDescent="0.2">
      <c r="A932" s="49">
        <f t="shared" ca="1" si="21"/>
        <v>932</v>
      </c>
      <c r="C932" s="56"/>
      <c r="D932" s="3"/>
      <c r="E932" s="3"/>
      <c r="F932" s="3" t="s">
        <v>260</v>
      </c>
      <c r="G932" s="57"/>
      <c r="H932" s="10">
        <v>0</v>
      </c>
      <c r="J932" s="4"/>
      <c r="K932" s="4"/>
      <c r="L932" s="4"/>
      <c r="M932" s="4"/>
      <c r="N932" s="4"/>
      <c r="O932" s="4"/>
    </row>
    <row r="933" spans="1:15" ht="11.65" customHeight="1" x14ac:dyDescent="0.2">
      <c r="A933" s="49">
        <f t="shared" ca="1" si="21"/>
        <v>933</v>
      </c>
      <c r="C933" s="56"/>
      <c r="D933" s="3"/>
      <c r="E933" s="3"/>
      <c r="F933" s="3" t="s">
        <v>249</v>
      </c>
      <c r="G933" s="57"/>
      <c r="H933" s="10">
        <v>0</v>
      </c>
      <c r="J933" s="4"/>
      <c r="K933" s="4"/>
      <c r="L933" s="4"/>
      <c r="M933" s="4"/>
      <c r="N933" s="4"/>
      <c r="O933" s="4"/>
    </row>
    <row r="934" spans="1:15" ht="11.65" customHeight="1" x14ac:dyDescent="0.2">
      <c r="A934" s="49">
        <f t="shared" ca="1" si="21"/>
        <v>934</v>
      </c>
      <c r="C934" s="56"/>
      <c r="D934" s="3"/>
      <c r="E934" s="3"/>
      <c r="F934" s="3" t="s">
        <v>251</v>
      </c>
      <c r="G934" s="57"/>
      <c r="H934" s="10">
        <v>0</v>
      </c>
      <c r="J934" s="4"/>
      <c r="K934" s="4"/>
      <c r="L934" s="4"/>
      <c r="M934" s="4"/>
      <c r="N934" s="4"/>
      <c r="O934" s="4"/>
    </row>
    <row r="935" spans="1:15" ht="11.65" customHeight="1" x14ac:dyDescent="0.2">
      <c r="A935" s="49">
        <f t="shared" ca="1" si="21"/>
        <v>935</v>
      </c>
      <c r="C935" s="56"/>
      <c r="D935" s="3"/>
      <c r="E935" s="3"/>
      <c r="F935" s="3"/>
      <c r="G935" s="57" t="s">
        <v>146</v>
      </c>
      <c r="H935" s="12">
        <f>SUBTOTAL(9,H932:H934)</f>
        <v>0</v>
      </c>
      <c r="J935" s="4"/>
      <c r="K935" s="4"/>
      <c r="L935" s="4"/>
      <c r="M935" s="4"/>
      <c r="N935" s="4"/>
      <c r="O935" s="4"/>
    </row>
    <row r="936" spans="1:15" ht="11.65" customHeight="1" x14ac:dyDescent="0.2">
      <c r="A936" s="49">
        <f t="shared" ca="1" si="21"/>
        <v>936</v>
      </c>
      <c r="C936" s="56"/>
      <c r="D936" s="3"/>
      <c r="E936" s="3"/>
      <c r="F936" s="3"/>
      <c r="G936" s="57"/>
      <c r="H936" s="2"/>
      <c r="J936" s="4"/>
      <c r="K936" s="4"/>
      <c r="L936" s="4"/>
      <c r="M936" s="4"/>
      <c r="N936" s="4"/>
      <c r="O936" s="4"/>
    </row>
    <row r="937" spans="1:15" ht="11.65" customHeight="1" thickBot="1" x14ac:dyDescent="0.25">
      <c r="A937" s="49">
        <f t="shared" ca="1" si="21"/>
        <v>937</v>
      </c>
      <c r="C937" s="56" t="s">
        <v>295</v>
      </c>
      <c r="D937" s="3"/>
      <c r="E937" s="3"/>
      <c r="F937" s="3"/>
      <c r="G937" s="57" t="s">
        <v>146</v>
      </c>
      <c r="H937" s="13">
        <f>SUBTOTAL(9,H906:H935)</f>
        <v>11242965.620657124</v>
      </c>
      <c r="J937" s="4"/>
      <c r="K937" s="4"/>
      <c r="L937" s="4"/>
      <c r="M937" s="4"/>
      <c r="N937" s="4"/>
      <c r="O937" s="4"/>
    </row>
    <row r="938" spans="1:15" ht="11.65" customHeight="1" thickTop="1" x14ac:dyDescent="0.2">
      <c r="A938" s="49">
        <f t="shared" ca="1" si="21"/>
        <v>938</v>
      </c>
      <c r="C938" s="56"/>
      <c r="D938" s="3"/>
      <c r="E938" s="3"/>
      <c r="F938" s="3"/>
      <c r="G938" s="57"/>
      <c r="H938" s="2"/>
      <c r="J938" s="4"/>
      <c r="K938" s="4"/>
      <c r="L938" s="4"/>
      <c r="M938" s="4"/>
      <c r="N938" s="4"/>
      <c r="O938" s="4"/>
    </row>
    <row r="939" spans="1:15" ht="11.65" customHeight="1" x14ac:dyDescent="0.2">
      <c r="A939" s="49">
        <f t="shared" ca="1" si="21"/>
        <v>939</v>
      </c>
      <c r="C939" s="56">
        <v>165</v>
      </c>
      <c r="D939" s="3" t="s">
        <v>7</v>
      </c>
      <c r="E939" s="3"/>
      <c r="F939" s="3"/>
      <c r="G939" s="57"/>
      <c r="H939" s="2"/>
      <c r="J939" s="4"/>
      <c r="K939" s="4"/>
      <c r="L939" s="4"/>
      <c r="M939" s="4"/>
      <c r="N939" s="4"/>
      <c r="O939" s="4"/>
    </row>
    <row r="940" spans="1:15" ht="11.65" customHeight="1" x14ac:dyDescent="0.2">
      <c r="A940" s="49">
        <f t="shared" ca="1" si="21"/>
        <v>940</v>
      </c>
      <c r="C940" s="56"/>
      <c r="D940" s="3"/>
      <c r="E940" s="3"/>
      <c r="F940" s="3" t="s">
        <v>193</v>
      </c>
      <c r="G940" s="57"/>
      <c r="H940" s="10">
        <v>0</v>
      </c>
      <c r="J940" s="4"/>
      <c r="K940" s="4"/>
      <c r="L940" s="4"/>
      <c r="M940" s="4"/>
      <c r="N940" s="4"/>
      <c r="O940" s="4"/>
    </row>
    <row r="941" spans="1:15" ht="11.65" customHeight="1" x14ac:dyDescent="0.2">
      <c r="A941" s="49">
        <f t="shared" ca="1" si="21"/>
        <v>941</v>
      </c>
      <c r="C941" s="56"/>
      <c r="D941" s="3"/>
      <c r="E941" s="3"/>
      <c r="F941" s="3" t="s">
        <v>264</v>
      </c>
      <c r="G941" s="57"/>
      <c r="H941" s="10">
        <v>9203.7534890437018</v>
      </c>
      <c r="J941" s="4"/>
      <c r="K941" s="4"/>
      <c r="L941" s="4"/>
      <c r="M941" s="4"/>
      <c r="N941" s="4"/>
      <c r="O941" s="4"/>
    </row>
    <row r="942" spans="1:15" ht="11.65" customHeight="1" x14ac:dyDescent="0.2">
      <c r="A942" s="49">
        <f t="shared" ca="1" si="21"/>
        <v>942</v>
      </c>
      <c r="C942" s="56"/>
      <c r="D942" s="3"/>
      <c r="E942" s="3"/>
      <c r="F942" s="3" t="s">
        <v>24</v>
      </c>
      <c r="G942" s="57"/>
      <c r="H942" s="10">
        <v>212963.85557801256</v>
      </c>
      <c r="J942" s="4"/>
      <c r="K942" s="4"/>
      <c r="L942" s="4"/>
      <c r="M942" s="4"/>
      <c r="N942" s="4"/>
      <c r="O942" s="4"/>
    </row>
    <row r="943" spans="1:15" ht="11.65" customHeight="1" x14ac:dyDescent="0.2">
      <c r="A943" s="49">
        <f t="shared" ca="1" si="21"/>
        <v>943</v>
      </c>
      <c r="C943" s="56"/>
      <c r="D943" s="3"/>
      <c r="E943" s="3"/>
      <c r="F943" s="3" t="s">
        <v>249</v>
      </c>
      <c r="G943" s="57"/>
      <c r="H943" s="10">
        <v>0</v>
      </c>
      <c r="J943" s="4"/>
      <c r="K943" s="4"/>
      <c r="L943" s="4"/>
      <c r="M943" s="4"/>
      <c r="N943" s="4"/>
      <c r="O943" s="4"/>
    </row>
    <row r="944" spans="1:15" ht="11.65" customHeight="1" x14ac:dyDescent="0.2">
      <c r="A944" s="49">
        <f t="shared" ca="1" si="21"/>
        <v>944</v>
      </c>
      <c r="C944" s="56"/>
      <c r="D944" s="3"/>
      <c r="E944" s="3"/>
      <c r="F944" s="3" t="s">
        <v>251</v>
      </c>
      <c r="G944" s="57"/>
      <c r="H944" s="10">
        <v>0</v>
      </c>
      <c r="J944" s="4"/>
      <c r="K944" s="4"/>
      <c r="L944" s="4"/>
      <c r="M944" s="4"/>
      <c r="N944" s="4"/>
      <c r="O944" s="4"/>
    </row>
    <row r="945" spans="1:15" ht="11.65" customHeight="1" x14ac:dyDescent="0.2">
      <c r="A945" s="49">
        <f t="shared" ca="1" si="21"/>
        <v>945</v>
      </c>
      <c r="C945" s="56"/>
      <c r="D945" s="3"/>
      <c r="E945" s="3"/>
      <c r="F945" s="3" t="s">
        <v>252</v>
      </c>
      <c r="G945" s="57"/>
      <c r="H945" s="10">
        <v>916.93524685343186</v>
      </c>
      <c r="J945" s="4"/>
      <c r="K945" s="4"/>
      <c r="L945" s="4"/>
      <c r="M945" s="4"/>
      <c r="N945" s="4"/>
      <c r="O945" s="4"/>
    </row>
    <row r="946" spans="1:15" ht="11.65" customHeight="1" x14ac:dyDescent="0.2">
      <c r="A946" s="49">
        <f t="shared" ca="1" si="21"/>
        <v>946</v>
      </c>
      <c r="C946" s="56"/>
      <c r="D946" s="3"/>
      <c r="E946" s="3"/>
      <c r="F946" s="3" t="s">
        <v>30</v>
      </c>
      <c r="G946" s="57"/>
      <c r="H946" s="10">
        <v>0</v>
      </c>
      <c r="J946" s="4"/>
      <c r="K946" s="4"/>
      <c r="L946" s="4"/>
      <c r="M946" s="4"/>
      <c r="N946" s="4"/>
      <c r="O946" s="4"/>
    </row>
    <row r="947" spans="1:15" ht="11.65" customHeight="1" x14ac:dyDescent="0.2">
      <c r="A947" s="49">
        <f t="shared" ca="1" si="21"/>
        <v>947</v>
      </c>
      <c r="C947" s="56"/>
      <c r="D947" s="3"/>
      <c r="E947" s="3"/>
      <c r="F947" s="3" t="s">
        <v>247</v>
      </c>
      <c r="G947" s="57"/>
      <c r="H947" s="10">
        <v>0</v>
      </c>
      <c r="J947" s="4"/>
      <c r="K947" s="4"/>
      <c r="L947" s="4"/>
      <c r="M947" s="4"/>
      <c r="N947" s="4"/>
      <c r="O947" s="4"/>
    </row>
    <row r="948" spans="1:15" ht="11.65" customHeight="1" x14ac:dyDescent="0.2">
      <c r="A948" s="49">
        <f t="shared" ca="1" si="21"/>
        <v>948</v>
      </c>
      <c r="C948" s="56"/>
      <c r="D948" s="3"/>
      <c r="E948" s="3"/>
      <c r="F948" s="3" t="s">
        <v>248</v>
      </c>
      <c r="G948" s="57"/>
      <c r="H948" s="10">
        <v>1564682.9222407753</v>
      </c>
      <c r="J948" s="4"/>
      <c r="K948" s="4"/>
      <c r="L948" s="4"/>
      <c r="M948" s="4"/>
      <c r="N948" s="4"/>
      <c r="O948" s="4"/>
    </row>
    <row r="949" spans="1:15" ht="11.65" customHeight="1" thickBot="1" x14ac:dyDescent="0.25">
      <c r="A949" s="49">
        <f t="shared" ca="1" si="21"/>
        <v>949</v>
      </c>
      <c r="C949" s="63" t="s">
        <v>152</v>
      </c>
      <c r="D949" s="3"/>
      <c r="E949" s="3"/>
      <c r="F949" s="3"/>
      <c r="G949" s="57" t="s">
        <v>138</v>
      </c>
      <c r="H949" s="21">
        <f>SUBTOTAL(9,H940:H948)</f>
        <v>1787767.466554685</v>
      </c>
      <c r="J949" s="4"/>
      <c r="K949" s="4"/>
      <c r="L949" s="4"/>
      <c r="M949" s="4"/>
      <c r="N949" s="4"/>
      <c r="O949" s="4"/>
    </row>
    <row r="950" spans="1:15" ht="11.65" customHeight="1" thickTop="1" x14ac:dyDescent="0.2">
      <c r="A950" s="49">
        <f t="shared" ca="1" si="21"/>
        <v>950</v>
      </c>
      <c r="C950" s="56"/>
      <c r="D950" s="3"/>
      <c r="E950" s="3"/>
      <c r="F950" s="3"/>
      <c r="G950" s="57"/>
      <c r="H950" s="2"/>
      <c r="J950" s="4"/>
      <c r="K950" s="4"/>
      <c r="L950" s="4"/>
      <c r="M950" s="4"/>
      <c r="N950" s="4"/>
      <c r="O950" s="4"/>
    </row>
    <row r="951" spans="1:15" ht="11.65" customHeight="1" x14ac:dyDescent="0.2">
      <c r="A951" s="49">
        <f t="shared" ca="1" si="21"/>
        <v>951</v>
      </c>
      <c r="C951" s="56" t="s">
        <v>153</v>
      </c>
      <c r="D951" s="3" t="s">
        <v>154</v>
      </c>
      <c r="E951" s="3"/>
      <c r="F951" s="3"/>
      <c r="G951" s="57"/>
      <c r="H951" s="2"/>
      <c r="J951" s="4"/>
      <c r="K951" s="4"/>
      <c r="L951" s="4"/>
      <c r="M951" s="4"/>
      <c r="N951" s="4"/>
      <c r="O951" s="4"/>
    </row>
    <row r="952" spans="1:15" ht="11.65" customHeight="1" x14ac:dyDescent="0.2">
      <c r="A952" s="49">
        <f t="shared" ca="1" si="21"/>
        <v>952</v>
      </c>
      <c r="C952" s="56"/>
      <c r="D952" s="3"/>
      <c r="E952" s="3"/>
      <c r="F952" s="3" t="s">
        <v>193</v>
      </c>
      <c r="G952" s="57"/>
      <c r="H952" s="10">
        <v>258903.67</v>
      </c>
      <c r="J952" s="4"/>
      <c r="K952" s="4"/>
      <c r="L952" s="4"/>
      <c r="M952" s="4"/>
      <c r="N952" s="4"/>
      <c r="O952" s="4"/>
    </row>
    <row r="953" spans="1:15" ht="11.65" customHeight="1" x14ac:dyDescent="0.2">
      <c r="A953" s="49">
        <f t="shared" ca="1" si="21"/>
        <v>953</v>
      </c>
      <c r="C953" s="56"/>
      <c r="D953" s="3"/>
      <c r="E953" s="3"/>
      <c r="F953" s="3" t="s">
        <v>24</v>
      </c>
      <c r="G953" s="57"/>
      <c r="H953" s="10">
        <v>0</v>
      </c>
      <c r="J953" s="4"/>
      <c r="K953" s="4"/>
      <c r="L953" s="4"/>
      <c r="M953" s="4"/>
      <c r="N953" s="4"/>
      <c r="O953" s="4"/>
    </row>
    <row r="954" spans="1:15" ht="11.65" customHeight="1" x14ac:dyDescent="0.2">
      <c r="A954" s="49">
        <f t="shared" ca="1" si="21"/>
        <v>954</v>
      </c>
      <c r="C954" s="56"/>
      <c r="D954" s="3"/>
      <c r="E954" s="3"/>
      <c r="F954" s="3" t="s">
        <v>251</v>
      </c>
      <c r="G954" s="57"/>
      <c r="H954" s="10">
        <v>0</v>
      </c>
      <c r="J954" s="4"/>
      <c r="K954" s="4"/>
      <c r="L954" s="4"/>
      <c r="M954" s="4"/>
      <c r="N954" s="4"/>
      <c r="O954" s="4"/>
    </row>
    <row r="955" spans="1:15" ht="11.65" customHeight="1" x14ac:dyDescent="0.2">
      <c r="A955" s="49">
        <f t="shared" ca="1" si="21"/>
        <v>955</v>
      </c>
      <c r="C955" s="56"/>
      <c r="D955" s="3"/>
      <c r="E955" s="3"/>
      <c r="F955" s="3" t="s">
        <v>251</v>
      </c>
      <c r="G955" s="57"/>
      <c r="H955" s="10">
        <v>0</v>
      </c>
      <c r="J955" s="4"/>
      <c r="K955" s="4"/>
      <c r="L955" s="4"/>
      <c r="M955" s="4"/>
      <c r="N955" s="4"/>
      <c r="O955" s="4"/>
    </row>
    <row r="956" spans="1:15" ht="11.65" customHeight="1" x14ac:dyDescent="0.2">
      <c r="A956" s="49">
        <f t="shared" ca="1" si="21"/>
        <v>956</v>
      </c>
      <c r="C956" s="56"/>
      <c r="D956" s="3"/>
      <c r="E956" s="3"/>
      <c r="F956" s="3" t="s">
        <v>249</v>
      </c>
      <c r="G956" s="57"/>
      <c r="H956" s="10">
        <v>0</v>
      </c>
      <c r="J956" s="4"/>
      <c r="K956" s="4"/>
      <c r="L956" s="4"/>
      <c r="M956" s="4"/>
      <c r="N956" s="4"/>
      <c r="O956" s="4"/>
    </row>
    <row r="957" spans="1:15" ht="11.65" customHeight="1" x14ac:dyDescent="0.2">
      <c r="A957" s="49">
        <f t="shared" ca="1" si="21"/>
        <v>957</v>
      </c>
      <c r="C957" s="56"/>
      <c r="D957" s="3"/>
      <c r="E957" s="3"/>
      <c r="F957" s="3" t="s">
        <v>253</v>
      </c>
      <c r="G957" s="57"/>
      <c r="H957" s="10">
        <v>0</v>
      </c>
      <c r="J957" s="4"/>
      <c r="K957" s="4"/>
      <c r="L957" s="4"/>
      <c r="M957" s="4"/>
      <c r="N957" s="4"/>
      <c r="O957" s="4"/>
    </row>
    <row r="958" spans="1:15" ht="11.65" customHeight="1" x14ac:dyDescent="0.2">
      <c r="A958" s="49">
        <f t="shared" ref="A958:A1021" ca="1" si="22">OFFSET(A958,-1,)+1</f>
        <v>958</v>
      </c>
      <c r="C958" s="56"/>
      <c r="D958" s="3"/>
      <c r="E958" s="3"/>
      <c r="F958" s="3" t="s">
        <v>247</v>
      </c>
      <c r="G958" s="57"/>
      <c r="H958" s="10">
        <v>0</v>
      </c>
      <c r="J958" s="4"/>
      <c r="K958" s="4"/>
      <c r="L958" s="4"/>
      <c r="M958" s="4"/>
      <c r="N958" s="4"/>
      <c r="O958" s="4"/>
    </row>
    <row r="959" spans="1:15" ht="11.65" customHeight="1" x14ac:dyDescent="0.2">
      <c r="A959" s="49">
        <f t="shared" ca="1" si="22"/>
        <v>959</v>
      </c>
      <c r="C959" s="56"/>
      <c r="D959" s="3"/>
      <c r="E959" s="3"/>
      <c r="F959" s="3" t="s">
        <v>252</v>
      </c>
      <c r="G959" s="57"/>
      <c r="H959" s="10">
        <v>0</v>
      </c>
      <c r="J959" s="4"/>
      <c r="K959" s="4"/>
      <c r="L959" s="4"/>
      <c r="M959" s="4"/>
      <c r="N959" s="4"/>
      <c r="O959" s="4"/>
    </row>
    <row r="960" spans="1:15" ht="11.65" customHeight="1" x14ac:dyDescent="0.2">
      <c r="A960" s="49">
        <f t="shared" ca="1" si="22"/>
        <v>960</v>
      </c>
      <c r="C960" s="56"/>
      <c r="D960" s="3"/>
      <c r="E960" s="3"/>
      <c r="F960" s="3" t="s">
        <v>30</v>
      </c>
      <c r="G960" s="57"/>
      <c r="H960" s="10">
        <v>0</v>
      </c>
      <c r="J960" s="4"/>
      <c r="K960" s="4"/>
      <c r="L960" s="4"/>
      <c r="M960" s="4"/>
      <c r="N960" s="4"/>
      <c r="O960" s="4"/>
    </row>
    <row r="961" spans="1:15" ht="11.65" customHeight="1" x14ac:dyDescent="0.2">
      <c r="A961" s="49">
        <f t="shared" ca="1" si="22"/>
        <v>961</v>
      </c>
      <c r="C961" s="56"/>
      <c r="D961" s="3"/>
      <c r="E961" s="3"/>
      <c r="F961" s="3" t="s">
        <v>248</v>
      </c>
      <c r="G961" s="57"/>
      <c r="H961" s="10">
        <v>0</v>
      </c>
      <c r="J961" s="4"/>
      <c r="K961" s="4"/>
      <c r="L961" s="4"/>
      <c r="M961" s="4"/>
      <c r="N961" s="4"/>
      <c r="O961" s="4"/>
    </row>
    <row r="962" spans="1:15" ht="11.65" customHeight="1" thickBot="1" x14ac:dyDescent="0.25">
      <c r="A962" s="49">
        <f t="shared" ca="1" si="22"/>
        <v>962</v>
      </c>
      <c r="C962" s="56"/>
      <c r="D962" s="3"/>
      <c r="E962" s="3"/>
      <c r="F962" s="3"/>
      <c r="G962" s="57" t="s">
        <v>141</v>
      </c>
      <c r="H962" s="21">
        <f>SUBTOTAL(9,H952:H961)</f>
        <v>258903.67</v>
      </c>
      <c r="J962" s="4"/>
      <c r="K962" s="4"/>
      <c r="L962" s="4"/>
      <c r="M962" s="4"/>
      <c r="N962" s="4"/>
      <c r="O962" s="4"/>
    </row>
    <row r="963" spans="1:15" ht="11.65" customHeight="1" thickTop="1" x14ac:dyDescent="0.2">
      <c r="A963" s="49">
        <f t="shared" ca="1" si="22"/>
        <v>963</v>
      </c>
      <c r="C963" s="56"/>
      <c r="D963" s="3"/>
      <c r="E963" s="3"/>
      <c r="F963" s="3"/>
      <c r="G963" s="57"/>
      <c r="H963" s="2"/>
      <c r="J963" s="4"/>
      <c r="K963" s="4"/>
      <c r="L963" s="4"/>
      <c r="M963" s="4"/>
      <c r="N963" s="4"/>
      <c r="O963" s="4"/>
    </row>
    <row r="964" spans="1:15" ht="11.65" customHeight="1" x14ac:dyDescent="0.2">
      <c r="A964" s="49">
        <f t="shared" ca="1" si="22"/>
        <v>964</v>
      </c>
      <c r="C964" s="56" t="s">
        <v>156</v>
      </c>
      <c r="D964" s="3" t="s">
        <v>5</v>
      </c>
      <c r="E964" s="3"/>
      <c r="F964" s="3"/>
      <c r="G964" s="57"/>
      <c r="H964" s="2"/>
      <c r="J964" s="4"/>
      <c r="K964" s="4"/>
      <c r="L964" s="4"/>
      <c r="M964" s="4"/>
      <c r="N964" s="4"/>
      <c r="O964" s="4"/>
    </row>
    <row r="965" spans="1:15" ht="11.65" customHeight="1" x14ac:dyDescent="0.2">
      <c r="A965" s="49">
        <f t="shared" ca="1" si="22"/>
        <v>965</v>
      </c>
      <c r="C965" s="56"/>
      <c r="D965" s="3"/>
      <c r="E965" s="3"/>
      <c r="F965" s="3" t="s">
        <v>193</v>
      </c>
      <c r="G965" s="57"/>
      <c r="H965" s="10">
        <v>0</v>
      </c>
      <c r="J965" s="4"/>
      <c r="K965" s="4"/>
      <c r="L965" s="4"/>
      <c r="M965" s="4"/>
      <c r="N965" s="4"/>
      <c r="O965" s="4"/>
    </row>
    <row r="966" spans="1:15" ht="11.65" customHeight="1" x14ac:dyDescent="0.2">
      <c r="A966" s="49">
        <f t="shared" ca="1" si="22"/>
        <v>966</v>
      </c>
      <c r="C966" s="56"/>
      <c r="D966" s="3"/>
      <c r="E966" s="3"/>
      <c r="F966" s="3" t="s">
        <v>252</v>
      </c>
      <c r="G966" s="57"/>
      <c r="H966" s="10">
        <v>0</v>
      </c>
      <c r="J966" s="4"/>
      <c r="K966" s="4"/>
      <c r="L966" s="4"/>
      <c r="M966" s="4"/>
      <c r="N966" s="4"/>
      <c r="O966" s="4"/>
    </row>
    <row r="967" spans="1:15" ht="11.65" customHeight="1" x14ac:dyDescent="0.2">
      <c r="A967" s="49">
        <f t="shared" ca="1" si="22"/>
        <v>967</v>
      </c>
      <c r="C967" s="56"/>
      <c r="D967" s="3"/>
      <c r="E967" s="3"/>
      <c r="F967" s="3" t="s">
        <v>30</v>
      </c>
      <c r="G967" s="57"/>
      <c r="H967" s="10">
        <v>0</v>
      </c>
      <c r="J967" s="4"/>
      <c r="K967" s="4"/>
      <c r="L967" s="4"/>
      <c r="M967" s="4"/>
      <c r="N967" s="4"/>
      <c r="O967" s="4"/>
    </row>
    <row r="968" spans="1:15" ht="11.65" customHeight="1" x14ac:dyDescent="0.2">
      <c r="A968" s="49">
        <f t="shared" ca="1" si="22"/>
        <v>968</v>
      </c>
      <c r="C968" s="56"/>
      <c r="D968" s="3"/>
      <c r="E968" s="3"/>
      <c r="F968" s="3" t="s">
        <v>24</v>
      </c>
      <c r="G968" s="57"/>
      <c r="H968" s="10">
        <v>2364742.2477621725</v>
      </c>
      <c r="J968" s="4"/>
      <c r="K968" s="4"/>
      <c r="L968" s="4"/>
      <c r="M968" s="4"/>
      <c r="N968" s="4"/>
      <c r="O968" s="4"/>
    </row>
    <row r="969" spans="1:15" ht="11.65" customHeight="1" x14ac:dyDescent="0.2">
      <c r="A969" s="49">
        <f t="shared" ca="1" si="22"/>
        <v>969</v>
      </c>
      <c r="C969" s="56"/>
      <c r="D969" s="3"/>
      <c r="E969" s="3"/>
      <c r="F969" s="3" t="s">
        <v>248</v>
      </c>
      <c r="G969" s="57"/>
      <c r="H969" s="10">
        <v>2735.8455694784916</v>
      </c>
      <c r="J969" s="4"/>
      <c r="K969" s="4"/>
      <c r="L969" s="4"/>
      <c r="M969" s="4"/>
      <c r="N969" s="4"/>
      <c r="O969" s="4"/>
    </row>
    <row r="970" spans="1:15" ht="11.65" customHeight="1" x14ac:dyDescent="0.2">
      <c r="A970" s="49">
        <f t="shared" ca="1" si="22"/>
        <v>970</v>
      </c>
      <c r="C970" s="56"/>
      <c r="D970" s="3"/>
      <c r="E970" s="3"/>
      <c r="F970" s="3" t="s">
        <v>247</v>
      </c>
      <c r="G970" s="57"/>
      <c r="H970" s="10">
        <v>0</v>
      </c>
      <c r="J970" s="4"/>
      <c r="K970" s="4"/>
      <c r="L970" s="4"/>
      <c r="M970" s="4"/>
      <c r="N970" s="4"/>
      <c r="O970" s="4"/>
    </row>
    <row r="971" spans="1:15" ht="11.65" customHeight="1" x14ac:dyDescent="0.2">
      <c r="A971" s="49">
        <f t="shared" ca="1" si="22"/>
        <v>971</v>
      </c>
      <c r="C971" s="56"/>
      <c r="D971" s="3"/>
      <c r="E971" s="3"/>
      <c r="F971" s="3" t="s">
        <v>249</v>
      </c>
      <c r="G971" s="57"/>
      <c r="H971" s="10">
        <v>6214025.7766415384</v>
      </c>
      <c r="J971" s="4"/>
      <c r="K971" s="4"/>
      <c r="L971" s="4"/>
      <c r="M971" s="4"/>
      <c r="N971" s="4"/>
      <c r="O971" s="4"/>
    </row>
    <row r="972" spans="1:15" ht="11.65" customHeight="1" x14ac:dyDescent="0.2">
      <c r="A972" s="49">
        <f t="shared" ca="1" si="22"/>
        <v>972</v>
      </c>
      <c r="C972" s="56"/>
      <c r="D972" s="3"/>
      <c r="E972" s="3"/>
      <c r="F972" s="3" t="s">
        <v>251</v>
      </c>
      <c r="G972" s="57"/>
      <c r="H972" s="10">
        <v>0</v>
      </c>
      <c r="J972" s="4"/>
      <c r="K972" s="4"/>
      <c r="L972" s="4"/>
      <c r="M972" s="4"/>
      <c r="N972" s="4"/>
      <c r="O972" s="4"/>
    </row>
    <row r="973" spans="1:15" ht="11.65" customHeight="1" x14ac:dyDescent="0.2">
      <c r="A973" s="49">
        <f t="shared" ca="1" si="22"/>
        <v>973</v>
      </c>
      <c r="C973" s="56"/>
      <c r="D973" s="3"/>
      <c r="E973" s="3"/>
      <c r="F973" s="3" t="s">
        <v>252</v>
      </c>
      <c r="G973" s="57"/>
      <c r="H973" s="10">
        <v>0</v>
      </c>
      <c r="J973" s="4"/>
      <c r="K973" s="4"/>
      <c r="L973" s="4"/>
      <c r="M973" s="4"/>
      <c r="N973" s="4"/>
      <c r="O973" s="4"/>
    </row>
    <row r="974" spans="1:15" ht="11.65" customHeight="1" x14ac:dyDescent="0.2">
      <c r="A974" s="49">
        <f t="shared" ca="1" si="22"/>
        <v>974</v>
      </c>
      <c r="C974" s="56"/>
      <c r="D974" s="3"/>
      <c r="E974" s="3"/>
      <c r="F974" s="3" t="s">
        <v>30</v>
      </c>
      <c r="G974" s="57"/>
      <c r="H974" s="10">
        <v>0</v>
      </c>
      <c r="J974" s="4"/>
      <c r="K974" s="4"/>
      <c r="L974" s="4"/>
      <c r="M974" s="4"/>
      <c r="N974" s="4"/>
      <c r="O974" s="4"/>
    </row>
    <row r="975" spans="1:15" ht="11.65" customHeight="1" x14ac:dyDescent="0.2">
      <c r="A975" s="49">
        <f t="shared" ca="1" si="22"/>
        <v>975</v>
      </c>
      <c r="C975" s="56"/>
      <c r="D975" s="3"/>
      <c r="E975" s="3"/>
      <c r="F975" s="3" t="s">
        <v>256</v>
      </c>
      <c r="G975" s="57"/>
      <c r="H975" s="10">
        <v>134.4137649647532</v>
      </c>
      <c r="J975" s="4"/>
      <c r="K975" s="4"/>
      <c r="L975" s="4"/>
      <c r="M975" s="4"/>
      <c r="N975" s="4"/>
      <c r="O975" s="4"/>
    </row>
    <row r="976" spans="1:15" ht="11.65" customHeight="1" x14ac:dyDescent="0.2">
      <c r="A976" s="49">
        <f t="shared" ca="1" si="22"/>
        <v>976</v>
      </c>
      <c r="C976" s="56"/>
      <c r="D976" s="3"/>
      <c r="E976" s="3"/>
      <c r="F976" s="3" t="s">
        <v>265</v>
      </c>
      <c r="G976" s="57"/>
      <c r="H976" s="10">
        <v>0</v>
      </c>
      <c r="J976" s="4"/>
      <c r="K976" s="4"/>
      <c r="L976" s="4"/>
      <c r="M976" s="4"/>
      <c r="N976" s="4"/>
      <c r="O976" s="4"/>
    </row>
    <row r="977" spans="1:15" ht="11.65" customHeight="1" thickBot="1" x14ac:dyDescent="0.25">
      <c r="A977" s="49">
        <f t="shared" ca="1" si="22"/>
        <v>977</v>
      </c>
      <c r="C977" s="63" t="s">
        <v>157</v>
      </c>
      <c r="D977" s="3"/>
      <c r="E977" s="3"/>
      <c r="F977" s="3"/>
      <c r="G977" s="57" t="s">
        <v>155</v>
      </c>
      <c r="H977" s="21">
        <f>SUBTOTAL(9,H967:H976)</f>
        <v>8581638.2837381549</v>
      </c>
      <c r="J977" s="4"/>
      <c r="K977" s="4"/>
      <c r="L977" s="4"/>
      <c r="M977" s="4"/>
      <c r="N977" s="4"/>
      <c r="O977" s="4"/>
    </row>
    <row r="978" spans="1:15" ht="11.65" customHeight="1" thickTop="1" x14ac:dyDescent="0.2">
      <c r="A978" s="49">
        <f t="shared" ca="1" si="22"/>
        <v>978</v>
      </c>
      <c r="C978" s="56"/>
      <c r="D978" s="3"/>
      <c r="E978" s="3"/>
      <c r="F978" s="3"/>
      <c r="G978" s="57"/>
      <c r="H978" s="2"/>
      <c r="J978" s="4"/>
      <c r="K978" s="4"/>
      <c r="L978" s="4"/>
      <c r="M978" s="4"/>
      <c r="N978" s="4"/>
      <c r="O978" s="4"/>
    </row>
    <row r="979" spans="1:15" ht="11.65" customHeight="1" x14ac:dyDescent="0.2">
      <c r="A979" s="49">
        <f t="shared" ca="1" si="22"/>
        <v>979</v>
      </c>
      <c r="C979" s="56" t="s">
        <v>10</v>
      </c>
      <c r="D979" s="3"/>
      <c r="E979" s="3"/>
      <c r="F979" s="3"/>
      <c r="G979" s="57"/>
      <c r="H979" s="2"/>
      <c r="J979" s="4"/>
      <c r="K979" s="4"/>
      <c r="L979" s="4"/>
      <c r="M979" s="4"/>
      <c r="N979" s="4"/>
      <c r="O979" s="4"/>
    </row>
    <row r="980" spans="1:15" ht="11.65" customHeight="1" x14ac:dyDescent="0.2">
      <c r="A980" s="49">
        <f t="shared" ca="1" si="22"/>
        <v>980</v>
      </c>
      <c r="C980" s="56" t="s">
        <v>158</v>
      </c>
      <c r="D980" s="3" t="s">
        <v>159</v>
      </c>
      <c r="E980" s="3"/>
      <c r="F980" s="3"/>
      <c r="G980" s="57"/>
      <c r="H980" s="2"/>
      <c r="I980" s="4"/>
      <c r="J980" s="4"/>
      <c r="K980" s="4"/>
      <c r="L980" s="4"/>
      <c r="M980" s="4"/>
      <c r="N980" s="4"/>
      <c r="O980" s="4"/>
    </row>
    <row r="981" spans="1:15" ht="11.65" customHeight="1" x14ac:dyDescent="0.2">
      <c r="A981" s="49">
        <f t="shared" ca="1" si="22"/>
        <v>981</v>
      </c>
      <c r="C981" s="56"/>
      <c r="D981" s="3"/>
      <c r="E981" s="3"/>
      <c r="F981" s="3" t="s">
        <v>193</v>
      </c>
      <c r="G981" s="57"/>
      <c r="H981" s="10">
        <v>0</v>
      </c>
      <c r="I981" s="4"/>
      <c r="J981" s="4"/>
      <c r="K981" s="4"/>
      <c r="L981" s="4"/>
      <c r="M981" s="4"/>
      <c r="N981" s="4"/>
      <c r="O981" s="4"/>
    </row>
    <row r="982" spans="1:15" ht="11.65" customHeight="1" x14ac:dyDescent="0.2">
      <c r="A982" s="49">
        <f t="shared" ca="1" si="22"/>
        <v>982</v>
      </c>
      <c r="C982" s="56"/>
      <c r="D982" s="3"/>
      <c r="E982" s="3"/>
      <c r="F982" s="3" t="s">
        <v>248</v>
      </c>
      <c r="G982" s="57"/>
      <c r="H982" s="10">
        <v>0</v>
      </c>
      <c r="I982" s="4"/>
      <c r="J982" s="4"/>
      <c r="K982" s="4"/>
      <c r="L982" s="4"/>
      <c r="M982" s="4"/>
      <c r="N982" s="4"/>
      <c r="O982" s="4"/>
    </row>
    <row r="983" spans="1:15" ht="11.65" customHeight="1" x14ac:dyDescent="0.2">
      <c r="A983" s="49">
        <f t="shared" ca="1" si="22"/>
        <v>983</v>
      </c>
      <c r="C983" s="56"/>
      <c r="D983" s="3"/>
      <c r="E983" s="3"/>
      <c r="F983" s="3" t="s">
        <v>247</v>
      </c>
      <c r="G983" s="57"/>
      <c r="H983" s="10">
        <v>0</v>
      </c>
      <c r="J983" s="4"/>
      <c r="K983" s="4"/>
      <c r="L983" s="4"/>
      <c r="M983" s="4"/>
      <c r="N983" s="4"/>
      <c r="O983" s="4"/>
    </row>
    <row r="984" spans="1:15" ht="11.65" customHeight="1" x14ac:dyDescent="0.2">
      <c r="A984" s="49">
        <f t="shared" ca="1" si="22"/>
        <v>984</v>
      </c>
      <c r="C984" s="56"/>
      <c r="D984" s="3"/>
      <c r="E984" s="3"/>
      <c r="F984" s="3"/>
      <c r="G984" s="57" t="s">
        <v>160</v>
      </c>
      <c r="H984" s="12">
        <f>SUBTOTAL(9,H981:H983)</f>
        <v>0</v>
      </c>
      <c r="J984" s="4"/>
      <c r="K984" s="4"/>
      <c r="L984" s="4"/>
      <c r="M984" s="4"/>
      <c r="N984" s="4"/>
      <c r="O984" s="4"/>
    </row>
    <row r="985" spans="1:15" ht="11.65" customHeight="1" x14ac:dyDescent="0.2">
      <c r="A985" s="49">
        <f t="shared" ca="1" si="22"/>
        <v>985</v>
      </c>
      <c r="C985" s="56"/>
      <c r="D985" s="3"/>
      <c r="E985" s="3"/>
      <c r="F985" s="3"/>
      <c r="G985" s="57"/>
      <c r="H985" s="2"/>
      <c r="J985" s="4"/>
      <c r="K985" s="4"/>
      <c r="L985" s="4"/>
      <c r="M985" s="4"/>
      <c r="N985" s="4"/>
      <c r="O985" s="4"/>
    </row>
    <row r="986" spans="1:15" ht="11.65" customHeight="1" x14ac:dyDescent="0.2">
      <c r="A986" s="49">
        <f t="shared" ca="1" si="22"/>
        <v>986</v>
      </c>
      <c r="C986" s="56" t="s">
        <v>161</v>
      </c>
      <c r="D986" s="66" t="s">
        <v>162</v>
      </c>
      <c r="E986" s="67"/>
      <c r="F986" s="3"/>
      <c r="G986" s="57"/>
      <c r="H986" s="2"/>
      <c r="J986" s="4"/>
      <c r="K986" s="4"/>
      <c r="L986" s="4"/>
      <c r="M986" s="4"/>
      <c r="N986" s="4"/>
      <c r="O986" s="4"/>
    </row>
    <row r="987" spans="1:15" ht="11.65" customHeight="1" x14ac:dyDescent="0.2">
      <c r="A987" s="49">
        <f t="shared" ca="1" si="22"/>
        <v>987</v>
      </c>
      <c r="C987" s="56">
        <v>131</v>
      </c>
      <c r="D987" s="68" t="s">
        <v>163</v>
      </c>
      <c r="E987" s="67"/>
      <c r="F987" s="3" t="s">
        <v>266</v>
      </c>
      <c r="G987" s="57"/>
      <c r="H987" s="10">
        <v>0</v>
      </c>
      <c r="J987" s="4"/>
      <c r="K987" s="4"/>
      <c r="L987" s="4"/>
      <c r="M987" s="4"/>
      <c r="N987" s="4"/>
      <c r="O987" s="4"/>
    </row>
    <row r="988" spans="1:15" ht="11.65" customHeight="1" x14ac:dyDescent="0.2">
      <c r="A988" s="49">
        <f t="shared" ca="1" si="22"/>
        <v>988</v>
      </c>
      <c r="C988" s="56">
        <v>135</v>
      </c>
      <c r="D988" s="68" t="s">
        <v>164</v>
      </c>
      <c r="E988" s="67"/>
      <c r="F988" s="3" t="s">
        <v>24</v>
      </c>
      <c r="G988" s="57"/>
      <c r="H988" s="10">
        <v>0</v>
      </c>
      <c r="J988" s="4"/>
      <c r="K988" s="4"/>
      <c r="L988" s="4"/>
      <c r="M988" s="4"/>
      <c r="N988" s="4"/>
      <c r="O988" s="4"/>
    </row>
    <row r="989" spans="1:15" ht="11.65" customHeight="1" x14ac:dyDescent="0.2">
      <c r="A989" s="49">
        <f t="shared" ca="1" si="22"/>
        <v>989</v>
      </c>
      <c r="C989" s="56">
        <v>141</v>
      </c>
      <c r="D989" s="68" t="s">
        <v>165</v>
      </c>
      <c r="E989" s="67"/>
      <c r="F989" s="3" t="s">
        <v>248</v>
      </c>
      <c r="G989" s="57"/>
      <c r="H989" s="10">
        <v>0</v>
      </c>
      <c r="J989" s="4"/>
      <c r="K989" s="4"/>
      <c r="L989" s="4"/>
      <c r="M989" s="4"/>
      <c r="N989" s="4"/>
      <c r="O989" s="4"/>
    </row>
    <row r="990" spans="1:15" ht="11.65" customHeight="1" x14ac:dyDescent="0.2">
      <c r="A990" s="49">
        <f t="shared" ca="1" si="22"/>
        <v>990</v>
      </c>
      <c r="C990" s="56">
        <v>143</v>
      </c>
      <c r="D990" s="68" t="s">
        <v>165</v>
      </c>
      <c r="E990" s="67"/>
      <c r="F990" s="3" t="s">
        <v>248</v>
      </c>
      <c r="G990" s="57"/>
      <c r="H990" s="10">
        <v>3311763.8083180082</v>
      </c>
      <c r="J990" s="4"/>
      <c r="K990" s="4"/>
      <c r="L990" s="4"/>
      <c r="M990" s="4"/>
      <c r="N990" s="4"/>
      <c r="O990" s="4"/>
    </row>
    <row r="991" spans="1:15" ht="11.65" customHeight="1" x14ac:dyDescent="0.2">
      <c r="A991" s="49">
        <f t="shared" ca="1" si="22"/>
        <v>991</v>
      </c>
      <c r="C991" s="56">
        <v>232</v>
      </c>
      <c r="D991" s="68" t="s">
        <v>166</v>
      </c>
      <c r="E991" s="67"/>
      <c r="F991" s="3" t="s">
        <v>247</v>
      </c>
      <c r="G991" s="57"/>
      <c r="H991" s="10">
        <v>0</v>
      </c>
      <c r="J991" s="4"/>
      <c r="K991" s="4"/>
      <c r="L991" s="4"/>
      <c r="M991" s="4"/>
      <c r="N991" s="4"/>
      <c r="O991" s="4"/>
    </row>
    <row r="992" spans="1:15" ht="11.65" customHeight="1" x14ac:dyDescent="0.2">
      <c r="A992" s="49">
        <f t="shared" ca="1" si="22"/>
        <v>992</v>
      </c>
      <c r="C992" s="56">
        <v>232</v>
      </c>
      <c r="D992" s="68" t="s">
        <v>166</v>
      </c>
      <c r="E992" s="67"/>
      <c r="F992" s="3" t="s">
        <v>248</v>
      </c>
      <c r="G992" s="57"/>
      <c r="H992" s="10">
        <v>-402343.71826431807</v>
      </c>
      <c r="J992" s="4"/>
      <c r="K992" s="4"/>
      <c r="L992" s="4"/>
      <c r="M992" s="4"/>
      <c r="N992" s="4"/>
      <c r="O992" s="4"/>
    </row>
    <row r="993" spans="1:15" ht="11.65" customHeight="1" x14ac:dyDescent="0.2">
      <c r="A993" s="49">
        <f t="shared" ca="1" si="22"/>
        <v>993</v>
      </c>
      <c r="C993" s="56">
        <v>232</v>
      </c>
      <c r="D993" s="68" t="s">
        <v>166</v>
      </c>
      <c r="E993" s="67"/>
      <c r="F993" s="3" t="s">
        <v>30</v>
      </c>
      <c r="G993" s="57"/>
      <c r="H993" s="10">
        <v>0</v>
      </c>
      <c r="J993" s="4"/>
      <c r="K993" s="4"/>
      <c r="L993" s="4"/>
      <c r="M993" s="4"/>
      <c r="N993" s="4"/>
      <c r="O993" s="4"/>
    </row>
    <row r="994" spans="1:15" ht="11.65" customHeight="1" x14ac:dyDescent="0.2">
      <c r="A994" s="49">
        <f t="shared" ca="1" si="22"/>
        <v>994</v>
      </c>
      <c r="C994" s="56">
        <v>232</v>
      </c>
      <c r="D994" s="68" t="s">
        <v>166</v>
      </c>
      <c r="E994" s="67"/>
      <c r="F994" s="3" t="s">
        <v>24</v>
      </c>
      <c r="G994" s="57"/>
      <c r="H994" s="10">
        <v>-336172.74813266279</v>
      </c>
      <c r="J994" s="4"/>
      <c r="K994" s="4"/>
      <c r="L994" s="4"/>
      <c r="M994" s="4"/>
      <c r="N994" s="4"/>
      <c r="O994" s="4"/>
    </row>
    <row r="995" spans="1:15" ht="11.65" customHeight="1" x14ac:dyDescent="0.2">
      <c r="A995" s="49">
        <f t="shared" ca="1" si="22"/>
        <v>995</v>
      </c>
      <c r="C995" s="56">
        <v>232</v>
      </c>
      <c r="D995" s="68" t="s">
        <v>166</v>
      </c>
      <c r="E995" s="67"/>
      <c r="F995" s="3" t="s">
        <v>193</v>
      </c>
      <c r="G995" s="57"/>
      <c r="H995" s="10">
        <v>0</v>
      </c>
      <c r="J995" s="4"/>
      <c r="K995" s="4"/>
      <c r="L995" s="4"/>
      <c r="M995" s="4"/>
      <c r="N995" s="4"/>
      <c r="O995" s="4"/>
    </row>
    <row r="996" spans="1:15" ht="11.65" customHeight="1" x14ac:dyDescent="0.2">
      <c r="A996" s="49">
        <f t="shared" ca="1" si="22"/>
        <v>996</v>
      </c>
      <c r="C996" s="56">
        <v>2533</v>
      </c>
      <c r="D996" s="67" t="s">
        <v>167</v>
      </c>
      <c r="E996" s="67"/>
      <c r="F996" s="3" t="s">
        <v>289</v>
      </c>
      <c r="G996" s="57"/>
      <c r="H996" s="10">
        <v>0</v>
      </c>
      <c r="J996" s="4"/>
      <c r="K996" s="4"/>
      <c r="L996" s="4"/>
      <c r="M996" s="4"/>
      <c r="N996" s="4"/>
      <c r="O996" s="4"/>
    </row>
    <row r="997" spans="1:15" ht="11.65" customHeight="1" x14ac:dyDescent="0.2">
      <c r="A997" s="49">
        <f t="shared" ca="1" si="22"/>
        <v>997</v>
      </c>
      <c r="C997" s="56">
        <v>2533</v>
      </c>
      <c r="D997" s="67" t="s">
        <v>167</v>
      </c>
      <c r="E997" s="67"/>
      <c r="F997" s="3" t="s">
        <v>251</v>
      </c>
      <c r="G997" s="57"/>
      <c r="H997" s="10">
        <v>0</v>
      </c>
      <c r="J997" s="4"/>
      <c r="K997" s="4"/>
      <c r="L997" s="4"/>
      <c r="M997" s="4"/>
      <c r="N997" s="4"/>
      <c r="O997" s="4"/>
    </row>
    <row r="998" spans="1:15" ht="11.65" customHeight="1" x14ac:dyDescent="0.2">
      <c r="A998" s="49">
        <f t="shared" ca="1" si="22"/>
        <v>998</v>
      </c>
      <c r="C998" s="56">
        <v>2533</v>
      </c>
      <c r="D998" s="67" t="s">
        <v>167</v>
      </c>
      <c r="E998" s="67"/>
      <c r="F998" s="3" t="s">
        <v>251</v>
      </c>
      <c r="G998" s="57"/>
      <c r="H998" s="10">
        <v>0</v>
      </c>
      <c r="J998" s="4"/>
      <c r="K998" s="4"/>
      <c r="L998" s="4"/>
      <c r="M998" s="4"/>
      <c r="N998" s="4"/>
      <c r="O998" s="4"/>
    </row>
    <row r="999" spans="1:15" ht="11.65" customHeight="1" x14ac:dyDescent="0.2">
      <c r="A999" s="49">
        <f t="shared" ca="1" si="22"/>
        <v>999</v>
      </c>
      <c r="C999" s="56">
        <v>230</v>
      </c>
      <c r="D999" s="67" t="s">
        <v>168</v>
      </c>
      <c r="E999" s="67"/>
      <c r="F999" s="3" t="s">
        <v>247</v>
      </c>
      <c r="G999" s="57"/>
      <c r="H999" s="10">
        <v>0</v>
      </c>
      <c r="J999" s="4"/>
      <c r="K999" s="4"/>
      <c r="L999" s="4"/>
      <c r="M999" s="4"/>
      <c r="N999" s="4"/>
      <c r="O999" s="4"/>
    </row>
    <row r="1000" spans="1:15" ht="11.65" customHeight="1" x14ac:dyDescent="0.2">
      <c r="A1000" s="49">
        <f t="shared" ca="1" si="22"/>
        <v>1000</v>
      </c>
      <c r="C1000" s="56">
        <v>230</v>
      </c>
      <c r="D1000" s="67" t="s">
        <v>168</v>
      </c>
      <c r="E1000" s="67"/>
      <c r="F1000" s="3" t="s">
        <v>252</v>
      </c>
      <c r="G1000" s="57"/>
      <c r="H1000" s="10">
        <v>0</v>
      </c>
      <c r="J1000" s="4"/>
      <c r="K1000" s="4"/>
      <c r="L1000" s="4"/>
      <c r="M1000" s="4"/>
      <c r="N1000" s="4"/>
      <c r="O1000" s="4"/>
    </row>
    <row r="1001" spans="1:15" ht="11.65" customHeight="1" x14ac:dyDescent="0.2">
      <c r="A1001" s="49">
        <f t="shared" ca="1" si="22"/>
        <v>1001</v>
      </c>
      <c r="C1001" s="56">
        <v>230</v>
      </c>
      <c r="D1001" s="67" t="s">
        <v>168</v>
      </c>
      <c r="E1001" s="67"/>
      <c r="F1001" s="3" t="s">
        <v>30</v>
      </c>
      <c r="G1001" s="57"/>
      <c r="H1001" s="10">
        <v>0</v>
      </c>
      <c r="J1001" s="4"/>
      <c r="K1001" s="4"/>
      <c r="L1001" s="4"/>
      <c r="M1001" s="4"/>
      <c r="N1001" s="4"/>
      <c r="O1001" s="4"/>
    </row>
    <row r="1002" spans="1:15" ht="11.65" customHeight="1" x14ac:dyDescent="0.2">
      <c r="A1002" s="49">
        <f t="shared" ca="1" si="22"/>
        <v>1002</v>
      </c>
      <c r="C1002" s="56">
        <v>230</v>
      </c>
      <c r="D1002" s="67" t="s">
        <v>168</v>
      </c>
      <c r="E1002" s="67"/>
      <c r="F1002" s="3" t="s">
        <v>193</v>
      </c>
      <c r="G1002" s="57"/>
      <c r="H1002" s="10">
        <v>0</v>
      </c>
      <c r="J1002" s="4"/>
      <c r="K1002" s="4"/>
      <c r="L1002" s="4"/>
      <c r="M1002" s="4"/>
      <c r="N1002" s="4"/>
      <c r="O1002" s="4"/>
    </row>
    <row r="1003" spans="1:15" ht="11.65" customHeight="1" x14ac:dyDescent="0.2">
      <c r="A1003" s="49">
        <f t="shared" ca="1" si="22"/>
        <v>1003</v>
      </c>
      <c r="C1003" s="56">
        <v>254105</v>
      </c>
      <c r="D1003" s="67" t="s">
        <v>169</v>
      </c>
      <c r="E1003" s="67"/>
      <c r="F1003" s="3" t="s">
        <v>193</v>
      </c>
      <c r="G1003" s="57"/>
      <c r="H1003" s="10">
        <v>0</v>
      </c>
      <c r="J1003" s="4"/>
      <c r="K1003" s="4"/>
      <c r="L1003" s="4"/>
      <c r="M1003" s="4"/>
      <c r="N1003" s="4"/>
      <c r="O1003" s="4"/>
    </row>
    <row r="1004" spans="1:15" ht="11.65" customHeight="1" x14ac:dyDescent="0.2">
      <c r="A1004" s="49">
        <f t="shared" ca="1" si="22"/>
        <v>1004</v>
      </c>
      <c r="C1004" s="56">
        <v>254105</v>
      </c>
      <c r="D1004" s="67" t="s">
        <v>169</v>
      </c>
      <c r="E1004" s="67"/>
      <c r="F1004" s="3" t="s">
        <v>247</v>
      </c>
      <c r="G1004" s="57"/>
      <c r="H1004" s="10">
        <v>0</v>
      </c>
      <c r="J1004" s="4"/>
      <c r="K1004" s="4"/>
      <c r="L1004" s="4"/>
      <c r="M1004" s="4"/>
      <c r="N1004" s="4"/>
      <c r="O1004" s="4"/>
    </row>
    <row r="1005" spans="1:15" ht="11.65" customHeight="1" x14ac:dyDescent="0.2">
      <c r="A1005" s="49">
        <f t="shared" ca="1" si="22"/>
        <v>1005</v>
      </c>
      <c r="C1005" s="56">
        <v>254105</v>
      </c>
      <c r="D1005" s="67" t="s">
        <v>169</v>
      </c>
      <c r="E1005" s="67"/>
      <c r="F1005" s="3" t="s">
        <v>251</v>
      </c>
      <c r="G1005" s="57"/>
      <c r="H1005" s="10">
        <v>0</v>
      </c>
      <c r="J1005" s="4"/>
      <c r="K1005" s="4"/>
      <c r="L1005" s="4"/>
      <c r="M1005" s="4"/>
      <c r="N1005" s="4"/>
      <c r="O1005" s="4"/>
    </row>
    <row r="1006" spans="1:15" ht="11.65" customHeight="1" x14ac:dyDescent="0.2">
      <c r="A1006" s="49">
        <f t="shared" ca="1" si="22"/>
        <v>1006</v>
      </c>
      <c r="C1006" s="56">
        <v>254105</v>
      </c>
      <c r="D1006" s="67" t="s">
        <v>169</v>
      </c>
      <c r="E1006" s="67"/>
      <c r="F1006" s="3" t="s">
        <v>30</v>
      </c>
      <c r="G1006" s="57"/>
      <c r="H1006" s="10">
        <v>0</v>
      </c>
      <c r="J1006" s="4"/>
      <c r="K1006" s="4"/>
      <c r="L1006" s="4"/>
      <c r="M1006" s="4"/>
      <c r="N1006" s="4"/>
      <c r="O1006" s="4"/>
    </row>
    <row r="1007" spans="1:15" ht="11.65" customHeight="1" x14ac:dyDescent="0.2">
      <c r="A1007" s="49">
        <f t="shared" ca="1" si="22"/>
        <v>1007</v>
      </c>
      <c r="C1007" s="56">
        <v>2533</v>
      </c>
      <c r="D1007" s="67" t="s">
        <v>170</v>
      </c>
      <c r="E1007" s="67"/>
      <c r="F1007" s="3" t="s">
        <v>30</v>
      </c>
      <c r="G1007" s="57"/>
      <c r="H1007" s="10">
        <v>0</v>
      </c>
      <c r="J1007" s="4"/>
      <c r="K1007" s="4"/>
      <c r="L1007" s="4"/>
      <c r="M1007" s="4"/>
      <c r="N1007" s="4"/>
      <c r="O1007" s="4"/>
    </row>
    <row r="1008" spans="1:15" ht="11.65" customHeight="1" x14ac:dyDescent="0.2">
      <c r="A1008" s="49">
        <f t="shared" ca="1" si="22"/>
        <v>1008</v>
      </c>
      <c r="C1008" s="56"/>
      <c r="D1008" s="3"/>
      <c r="E1008" s="3"/>
      <c r="F1008" s="3"/>
      <c r="G1008" s="57" t="s">
        <v>160</v>
      </c>
      <c r="H1008" s="12">
        <f>SUBTOTAL(9,H987:H1007)</f>
        <v>2573247.3419210273</v>
      </c>
      <c r="J1008" s="4"/>
      <c r="K1008" s="4"/>
      <c r="L1008" s="4"/>
      <c r="M1008" s="4"/>
      <c r="N1008" s="4"/>
      <c r="O1008" s="4"/>
    </row>
    <row r="1009" spans="1:15" ht="15" customHeight="1" x14ac:dyDescent="0.2">
      <c r="A1009" s="49">
        <f t="shared" ca="1" si="22"/>
        <v>1009</v>
      </c>
      <c r="C1009" s="56"/>
      <c r="D1009" s="3"/>
      <c r="E1009" s="3"/>
      <c r="F1009" s="3"/>
      <c r="G1009" s="57"/>
      <c r="H1009" s="2"/>
      <c r="J1009" s="4"/>
      <c r="K1009" s="4"/>
      <c r="L1009" s="4"/>
      <c r="M1009" s="4"/>
      <c r="N1009" s="4"/>
      <c r="O1009" s="4"/>
    </row>
    <row r="1010" spans="1:15" ht="11.65" customHeight="1" thickBot="1" x14ac:dyDescent="0.25">
      <c r="A1010" s="49">
        <f t="shared" ca="1" si="22"/>
        <v>1010</v>
      </c>
      <c r="C1010" s="63" t="s">
        <v>171</v>
      </c>
      <c r="D1010" s="3"/>
      <c r="E1010" s="3"/>
      <c r="F1010" s="3"/>
      <c r="G1010" s="57"/>
      <c r="H1010" s="13">
        <f>SUBTOTAL(9,H981:H1008)</f>
        <v>2573247.3419210273</v>
      </c>
      <c r="J1010" s="4"/>
      <c r="K1010" s="4"/>
      <c r="L1010" s="4"/>
      <c r="M1010" s="4"/>
      <c r="N1010" s="4"/>
      <c r="O1010" s="4"/>
    </row>
    <row r="1011" spans="1:15" ht="11.65" customHeight="1" thickTop="1" x14ac:dyDescent="0.2">
      <c r="A1011" s="49">
        <f t="shared" ca="1" si="22"/>
        <v>1011</v>
      </c>
      <c r="C1011" s="56" t="s">
        <v>12</v>
      </c>
      <c r="D1011" s="3"/>
      <c r="E1011" s="3"/>
      <c r="F1011" s="3"/>
      <c r="G1011" s="57"/>
      <c r="H1011" s="2"/>
      <c r="J1011" s="4"/>
      <c r="K1011" s="4"/>
      <c r="L1011" s="4"/>
      <c r="M1011" s="4"/>
      <c r="N1011" s="4"/>
      <c r="O1011" s="4"/>
    </row>
    <row r="1012" spans="1:15" ht="11.65" customHeight="1" x14ac:dyDescent="0.2">
      <c r="A1012" s="49">
        <f t="shared" ca="1" si="22"/>
        <v>1012</v>
      </c>
      <c r="C1012" s="56">
        <v>18221</v>
      </c>
      <c r="D1012" s="3" t="s">
        <v>172</v>
      </c>
      <c r="E1012" s="3"/>
      <c r="F1012" s="3"/>
      <c r="G1012" s="57"/>
      <c r="H1012" s="2"/>
      <c r="J1012" s="4"/>
      <c r="K1012" s="4"/>
      <c r="L1012" s="4"/>
      <c r="M1012" s="4"/>
      <c r="N1012" s="4"/>
      <c r="O1012" s="4"/>
    </row>
    <row r="1013" spans="1:15" ht="11.65" customHeight="1" x14ac:dyDescent="0.2">
      <c r="A1013" s="49">
        <f t="shared" ca="1" si="22"/>
        <v>1013</v>
      </c>
      <c r="C1013" s="56"/>
      <c r="D1013" s="3"/>
      <c r="E1013" s="3"/>
      <c r="F1013" s="3" t="s">
        <v>193</v>
      </c>
      <c r="G1013" s="57"/>
      <c r="H1013" s="10">
        <v>0</v>
      </c>
      <c r="J1013" s="4"/>
      <c r="K1013" s="4"/>
      <c r="L1013" s="4"/>
      <c r="M1013" s="4"/>
      <c r="N1013" s="4"/>
      <c r="O1013" s="4"/>
    </row>
    <row r="1014" spans="1:15" ht="11.65" customHeight="1" x14ac:dyDescent="0.2">
      <c r="A1014" s="49">
        <f t="shared" ca="1" si="22"/>
        <v>1014</v>
      </c>
      <c r="C1014" s="56"/>
      <c r="D1014" s="3"/>
      <c r="E1014" s="3"/>
      <c r="F1014" s="3"/>
      <c r="G1014" s="57"/>
      <c r="H1014" s="2">
        <v>0</v>
      </c>
      <c r="J1014" s="4"/>
      <c r="K1014" s="4"/>
      <c r="L1014" s="4"/>
      <c r="M1014" s="4"/>
      <c r="N1014" s="4"/>
      <c r="O1014" s="4"/>
    </row>
    <row r="1015" spans="1:15" ht="11.65" customHeight="1" x14ac:dyDescent="0.2">
      <c r="A1015" s="49">
        <f t="shared" ca="1" si="22"/>
        <v>1015</v>
      </c>
      <c r="C1015" s="56"/>
      <c r="D1015" s="3"/>
      <c r="E1015" s="3"/>
      <c r="F1015" s="3"/>
      <c r="G1015" s="57"/>
      <c r="H1015" s="12">
        <f>SUBTOTAL(9,H1013:H1014)</f>
        <v>0</v>
      </c>
      <c r="J1015" s="4"/>
      <c r="K1015" s="4"/>
      <c r="L1015" s="4"/>
      <c r="M1015" s="4"/>
      <c r="N1015" s="4"/>
      <c r="O1015" s="4"/>
    </row>
    <row r="1016" spans="1:15" ht="11.65" customHeight="1" x14ac:dyDescent="0.2">
      <c r="A1016" s="49">
        <f t="shared" ca="1" si="22"/>
        <v>1016</v>
      </c>
      <c r="C1016" s="56"/>
      <c r="D1016" s="3"/>
      <c r="E1016" s="3"/>
      <c r="F1016" s="3"/>
      <c r="G1016" s="57"/>
      <c r="H1016" s="2"/>
      <c r="J1016" s="4"/>
      <c r="K1016" s="4"/>
      <c r="L1016" s="4"/>
      <c r="M1016" s="4"/>
      <c r="N1016" s="4"/>
      <c r="O1016" s="4"/>
    </row>
    <row r="1017" spans="1:15" ht="11.65" customHeight="1" x14ac:dyDescent="0.2">
      <c r="A1017" s="49">
        <f t="shared" ca="1" si="22"/>
        <v>1017</v>
      </c>
      <c r="C1017" s="56">
        <v>18222</v>
      </c>
      <c r="D1017" s="3" t="s">
        <v>173</v>
      </c>
      <c r="E1017" s="3"/>
      <c r="F1017" s="3"/>
      <c r="G1017" s="57"/>
      <c r="H1017" s="2"/>
      <c r="J1017" s="4"/>
      <c r="K1017" s="4"/>
      <c r="L1017" s="4"/>
      <c r="M1017" s="4"/>
      <c r="N1017" s="4"/>
      <c r="O1017" s="4"/>
    </row>
    <row r="1018" spans="1:15" ht="11.65" customHeight="1" x14ac:dyDescent="0.2">
      <c r="A1018" s="49">
        <f t="shared" ca="1" si="22"/>
        <v>1018</v>
      </c>
      <c r="C1018" s="56"/>
      <c r="D1018" s="3"/>
      <c r="E1018" s="3"/>
      <c r="F1018" s="3" t="s">
        <v>193</v>
      </c>
      <c r="G1018" s="57"/>
      <c r="H1018" s="10">
        <v>0</v>
      </c>
      <c r="J1018" s="4"/>
      <c r="K1018" s="4"/>
      <c r="L1018" s="4"/>
      <c r="M1018" s="4"/>
      <c r="N1018" s="4"/>
      <c r="O1018" s="4"/>
    </row>
    <row r="1019" spans="1:15" ht="11.65" customHeight="1" x14ac:dyDescent="0.2">
      <c r="A1019" s="49">
        <f t="shared" ca="1" si="22"/>
        <v>1019</v>
      </c>
      <c r="C1019" s="56"/>
      <c r="D1019" s="3"/>
      <c r="E1019" s="3"/>
      <c r="F1019" s="3" t="s">
        <v>258</v>
      </c>
      <c r="G1019" s="57"/>
      <c r="H1019" s="10">
        <v>0</v>
      </c>
      <c r="J1019" s="4"/>
      <c r="K1019" s="4"/>
      <c r="L1019" s="4"/>
      <c r="M1019" s="4"/>
      <c r="N1019" s="4"/>
      <c r="O1019" s="4"/>
    </row>
    <row r="1020" spans="1:15" ht="11.65" customHeight="1" x14ac:dyDescent="0.2">
      <c r="A1020" s="49">
        <f t="shared" ca="1" si="22"/>
        <v>1020</v>
      </c>
      <c r="C1020" s="56"/>
      <c r="D1020" s="3"/>
      <c r="E1020" s="3"/>
      <c r="F1020" s="3" t="s">
        <v>269</v>
      </c>
      <c r="G1020" s="57"/>
      <c r="H1020" s="10">
        <v>0</v>
      </c>
      <c r="J1020" s="4"/>
      <c r="K1020" s="4"/>
      <c r="L1020" s="4"/>
      <c r="M1020" s="4"/>
      <c r="N1020" s="4"/>
      <c r="O1020" s="4"/>
    </row>
    <row r="1021" spans="1:15" ht="11.65" customHeight="1" x14ac:dyDescent="0.2">
      <c r="A1021" s="49">
        <f t="shared" ca="1" si="22"/>
        <v>1021</v>
      </c>
      <c r="C1021" s="56"/>
      <c r="D1021" s="3"/>
      <c r="E1021" s="3"/>
      <c r="F1021" s="3"/>
      <c r="G1021" s="57" t="s">
        <v>141</v>
      </c>
      <c r="H1021" s="12">
        <f>SUBTOTAL(9,H1018:H1020)</f>
        <v>0</v>
      </c>
      <c r="J1021" s="4"/>
      <c r="K1021" s="4"/>
      <c r="L1021" s="4"/>
      <c r="M1021" s="4"/>
      <c r="N1021" s="4"/>
      <c r="O1021" s="4"/>
    </row>
    <row r="1022" spans="1:15" ht="11.65" customHeight="1" x14ac:dyDescent="0.2">
      <c r="A1022" s="49">
        <f t="shared" ref="A1022:A1085" ca="1" si="23">OFFSET(A1022,-1,)+1</f>
        <v>1022</v>
      </c>
      <c r="C1022" s="56"/>
      <c r="D1022" s="3"/>
      <c r="E1022" s="3"/>
      <c r="F1022" s="3"/>
      <c r="G1022" s="57"/>
      <c r="H1022" s="2"/>
      <c r="J1022" s="15"/>
      <c r="K1022" s="15"/>
      <c r="L1022" s="15"/>
      <c r="M1022" s="15"/>
      <c r="N1022" s="15"/>
      <c r="O1022" s="15"/>
    </row>
    <row r="1023" spans="1:15" ht="11.65" customHeight="1" x14ac:dyDescent="0.2">
      <c r="A1023" s="49">
        <f t="shared" ca="1" si="23"/>
        <v>1023</v>
      </c>
      <c r="C1023" s="56"/>
      <c r="D1023" s="3"/>
      <c r="E1023" s="58"/>
      <c r="F1023" s="3"/>
      <c r="G1023" s="57"/>
      <c r="H1023" s="14"/>
      <c r="J1023" s="17"/>
      <c r="K1023" s="17"/>
      <c r="L1023" s="17"/>
      <c r="M1023" s="17"/>
      <c r="N1023" s="17"/>
      <c r="O1023" s="17"/>
    </row>
    <row r="1024" spans="1:15" ht="11.65" customHeight="1" x14ac:dyDescent="0.2">
      <c r="A1024" s="49">
        <f t="shared" ca="1" si="23"/>
        <v>1024</v>
      </c>
      <c r="C1024" s="59"/>
      <c r="D1024" s="60"/>
      <c r="E1024" s="61"/>
      <c r="F1024" s="60"/>
      <c r="G1024" s="62"/>
      <c r="H1024" s="16"/>
      <c r="J1024" s="4"/>
      <c r="K1024" s="4"/>
      <c r="L1024" s="4"/>
      <c r="M1024" s="4"/>
      <c r="N1024" s="4"/>
      <c r="O1024" s="4"/>
    </row>
    <row r="1025" spans="1:15" ht="11.65" customHeight="1" x14ac:dyDescent="0.2">
      <c r="A1025" s="49">
        <f t="shared" ca="1" si="23"/>
        <v>1025</v>
      </c>
      <c r="C1025" s="56">
        <v>1869</v>
      </c>
      <c r="D1025" s="3" t="s">
        <v>174</v>
      </c>
      <c r="E1025" s="3"/>
      <c r="F1025" s="3"/>
      <c r="G1025" s="57"/>
      <c r="H1025" s="2"/>
      <c r="J1025" s="4"/>
      <c r="K1025" s="4"/>
      <c r="L1025" s="4"/>
      <c r="M1025" s="4"/>
      <c r="N1025" s="4"/>
      <c r="O1025" s="4"/>
    </row>
    <row r="1026" spans="1:15" ht="11.65" customHeight="1" x14ac:dyDescent="0.2">
      <c r="A1026" s="49">
        <f t="shared" ca="1" si="23"/>
        <v>1026</v>
      </c>
      <c r="C1026" s="56"/>
      <c r="D1026" s="3"/>
      <c r="E1026" s="3"/>
      <c r="F1026" s="3" t="s">
        <v>193</v>
      </c>
      <c r="G1026" s="57"/>
      <c r="H1026" s="10">
        <v>0</v>
      </c>
      <c r="J1026" s="4"/>
      <c r="K1026" s="4"/>
      <c r="L1026" s="4"/>
      <c r="M1026" s="4"/>
      <c r="N1026" s="4"/>
      <c r="O1026" s="4"/>
    </row>
    <row r="1027" spans="1:15" ht="11.65" customHeight="1" x14ac:dyDescent="0.2">
      <c r="A1027" s="49">
        <f t="shared" ca="1" si="23"/>
        <v>1027</v>
      </c>
      <c r="C1027" s="56"/>
      <c r="D1027" s="3"/>
      <c r="E1027" s="3"/>
      <c r="F1027" s="3" t="s">
        <v>276</v>
      </c>
      <c r="G1027" s="57"/>
      <c r="H1027" s="10">
        <v>0</v>
      </c>
      <c r="J1027" s="4"/>
      <c r="K1027" s="4"/>
      <c r="L1027" s="4"/>
      <c r="M1027" s="4"/>
      <c r="N1027" s="4"/>
      <c r="O1027" s="4"/>
    </row>
    <row r="1028" spans="1:15" ht="11.65" customHeight="1" x14ac:dyDescent="0.2">
      <c r="A1028" s="49">
        <f t="shared" ca="1" si="23"/>
        <v>1028</v>
      </c>
      <c r="C1028" s="56"/>
      <c r="D1028" s="3"/>
      <c r="E1028" s="3"/>
      <c r="F1028" s="3"/>
      <c r="G1028" s="57"/>
      <c r="H1028" s="12">
        <f>SUBTOTAL(9,H1026:H1027)</f>
        <v>0</v>
      </c>
      <c r="J1028" s="4"/>
      <c r="K1028" s="4"/>
      <c r="L1028" s="4"/>
      <c r="M1028" s="4"/>
      <c r="N1028" s="4"/>
      <c r="O1028" s="4"/>
    </row>
    <row r="1029" spans="1:15" ht="11.65" customHeight="1" x14ac:dyDescent="0.2">
      <c r="A1029" s="49">
        <f t="shared" ca="1" si="23"/>
        <v>1029</v>
      </c>
      <c r="C1029" s="56"/>
      <c r="D1029" s="3"/>
      <c r="E1029" s="3"/>
      <c r="F1029" s="3"/>
      <c r="G1029" s="57"/>
      <c r="H1029" s="2"/>
      <c r="J1029" s="4"/>
      <c r="K1029" s="4"/>
      <c r="L1029" s="4"/>
      <c r="M1029" s="4"/>
      <c r="N1029" s="4"/>
      <c r="O1029" s="4"/>
    </row>
    <row r="1030" spans="1:15" ht="11.65" customHeight="1" thickBot="1" x14ac:dyDescent="0.25">
      <c r="A1030" s="49">
        <f t="shared" ca="1" si="23"/>
        <v>1030</v>
      </c>
      <c r="C1030" s="63" t="s">
        <v>175</v>
      </c>
      <c r="D1030" s="3"/>
      <c r="E1030" s="3"/>
      <c r="F1030" s="3"/>
      <c r="G1030" s="57"/>
      <c r="H1030" s="22">
        <f>SUBTOTAL(9,H1013:H1028)</f>
        <v>0</v>
      </c>
      <c r="J1030" s="4"/>
      <c r="K1030" s="4"/>
      <c r="L1030" s="4"/>
      <c r="M1030" s="4"/>
      <c r="N1030" s="4"/>
      <c r="O1030" s="4"/>
    </row>
    <row r="1031" spans="1:15" ht="11.65" customHeight="1" thickTop="1" x14ac:dyDescent="0.2">
      <c r="A1031" s="49">
        <f t="shared" ca="1" si="23"/>
        <v>1031</v>
      </c>
      <c r="C1031" s="56"/>
      <c r="D1031" s="3"/>
      <c r="E1031" s="3"/>
      <c r="F1031" s="3"/>
      <c r="G1031" s="57"/>
      <c r="H1031" s="2"/>
      <c r="J1031" s="11"/>
      <c r="K1031" s="11"/>
      <c r="L1031" s="11"/>
      <c r="M1031" s="11"/>
      <c r="N1031" s="11"/>
      <c r="O1031" s="11"/>
    </row>
    <row r="1032" spans="1:15" ht="11.65" customHeight="1" thickBot="1" x14ac:dyDescent="0.25">
      <c r="A1032" s="49">
        <f t="shared" ca="1" si="23"/>
        <v>1032</v>
      </c>
      <c r="C1032" s="63" t="s">
        <v>176</v>
      </c>
      <c r="D1032" s="3"/>
      <c r="E1032" s="3"/>
      <c r="F1032" s="3"/>
      <c r="G1032" s="64"/>
      <c r="H1032" s="13">
        <f>H1030+H1010+H977+H962+H949+H937+H904+H868+H851+H842+H834+H826</f>
        <v>33330681.319108747</v>
      </c>
      <c r="J1032" s="4"/>
      <c r="K1032" s="4"/>
      <c r="L1032" s="4"/>
      <c r="M1032" s="4"/>
      <c r="N1032" s="4"/>
      <c r="O1032" s="4"/>
    </row>
    <row r="1033" spans="1:15" ht="11.65" customHeight="1" thickTop="1" x14ac:dyDescent="0.2">
      <c r="A1033" s="49">
        <f t="shared" ca="1" si="23"/>
        <v>1033</v>
      </c>
      <c r="C1033" s="56">
        <v>235</v>
      </c>
      <c r="D1033" s="3" t="s">
        <v>20</v>
      </c>
      <c r="E1033" s="3"/>
      <c r="F1033" s="3"/>
      <c r="G1033" s="57"/>
      <c r="H1033" s="2"/>
      <c r="J1033" s="4"/>
      <c r="K1033" s="4"/>
      <c r="L1033" s="4"/>
      <c r="M1033" s="4"/>
      <c r="N1033" s="4"/>
      <c r="O1033" s="4"/>
    </row>
    <row r="1034" spans="1:15" ht="11.65" customHeight="1" x14ac:dyDescent="0.2">
      <c r="A1034" s="49">
        <f t="shared" ca="1" si="23"/>
        <v>1034</v>
      </c>
      <c r="C1034" s="56"/>
      <c r="D1034" s="3"/>
      <c r="E1034" s="3"/>
      <c r="F1034" s="3" t="s">
        <v>193</v>
      </c>
      <c r="G1034" s="57"/>
      <c r="H1034" s="10">
        <v>0</v>
      </c>
      <c r="J1034" s="4"/>
      <c r="K1034" s="4"/>
      <c r="L1034" s="4"/>
      <c r="M1034" s="4"/>
      <c r="N1034" s="4"/>
      <c r="O1034" s="4"/>
    </row>
    <row r="1035" spans="1:15" ht="11.65" customHeight="1" x14ac:dyDescent="0.2">
      <c r="A1035" s="49">
        <f t="shared" ca="1" si="23"/>
        <v>1035</v>
      </c>
      <c r="C1035" s="56"/>
      <c r="D1035" s="3"/>
      <c r="E1035" s="3"/>
      <c r="F1035" s="3" t="s">
        <v>255</v>
      </c>
      <c r="G1035" s="57"/>
      <c r="H1035" s="10">
        <v>0</v>
      </c>
      <c r="J1035" s="4"/>
      <c r="K1035" s="4"/>
      <c r="L1035" s="4"/>
      <c r="M1035" s="4"/>
      <c r="N1035" s="4"/>
      <c r="O1035" s="4"/>
    </row>
    <row r="1036" spans="1:15" ht="11.65" customHeight="1" thickBot="1" x14ac:dyDescent="0.25">
      <c r="A1036" s="49">
        <f t="shared" ca="1" si="23"/>
        <v>1036</v>
      </c>
      <c r="C1036" s="63" t="s">
        <v>177</v>
      </c>
      <c r="D1036" s="3"/>
      <c r="E1036" s="3"/>
      <c r="F1036" s="3"/>
      <c r="G1036" s="57" t="s">
        <v>138</v>
      </c>
      <c r="H1036" s="21">
        <f>SUBTOTAL(9,H1034:H1035)</f>
        <v>0</v>
      </c>
      <c r="J1036" s="4"/>
      <c r="K1036" s="4"/>
      <c r="L1036" s="4"/>
      <c r="M1036" s="4"/>
      <c r="N1036" s="4"/>
      <c r="O1036" s="4"/>
    </row>
    <row r="1037" spans="1:15" ht="11.65" customHeight="1" thickTop="1" x14ac:dyDescent="0.2">
      <c r="A1037" s="49">
        <f t="shared" ca="1" si="23"/>
        <v>1037</v>
      </c>
      <c r="C1037" s="56"/>
      <c r="D1037" s="3"/>
      <c r="E1037" s="3"/>
      <c r="F1037" s="3"/>
      <c r="G1037" s="57"/>
      <c r="H1037" s="2"/>
      <c r="J1037" s="4"/>
      <c r="K1037" s="4"/>
      <c r="L1037" s="4"/>
      <c r="M1037" s="4"/>
      <c r="N1037" s="4"/>
      <c r="O1037" s="4"/>
    </row>
    <row r="1038" spans="1:15" ht="11.65" customHeight="1" x14ac:dyDescent="0.2">
      <c r="A1038" s="49">
        <f t="shared" ca="1" si="23"/>
        <v>1038</v>
      </c>
      <c r="C1038" s="56">
        <v>2281</v>
      </c>
      <c r="D1038" s="3" t="s">
        <v>178</v>
      </c>
      <c r="E1038" s="67"/>
      <c r="F1038" s="3" t="s">
        <v>193</v>
      </c>
      <c r="G1038" s="57"/>
      <c r="H1038" s="10">
        <v>-31136.44</v>
      </c>
      <c r="J1038" s="4"/>
      <c r="K1038" s="4"/>
      <c r="L1038" s="4"/>
      <c r="M1038" s="4"/>
      <c r="N1038" s="4"/>
      <c r="O1038" s="4"/>
    </row>
    <row r="1039" spans="1:15" ht="11.65" customHeight="1" x14ac:dyDescent="0.2">
      <c r="A1039" s="49">
        <f t="shared" ca="1" si="23"/>
        <v>1039</v>
      </c>
      <c r="C1039" s="56">
        <v>2281</v>
      </c>
      <c r="D1039" s="3" t="s">
        <v>179</v>
      </c>
      <c r="E1039" s="67"/>
      <c r="F1039" s="3" t="s">
        <v>248</v>
      </c>
      <c r="G1039" s="57"/>
      <c r="H1039" s="10">
        <v>0</v>
      </c>
      <c r="J1039" s="4"/>
      <c r="K1039" s="4"/>
      <c r="L1039" s="4"/>
      <c r="M1039" s="4"/>
      <c r="N1039" s="4"/>
      <c r="O1039" s="4"/>
    </row>
    <row r="1040" spans="1:15" ht="11.65" customHeight="1" x14ac:dyDescent="0.2">
      <c r="A1040" s="49">
        <f t="shared" ca="1" si="23"/>
        <v>1040</v>
      </c>
      <c r="C1040" s="56">
        <v>2283</v>
      </c>
      <c r="D1040" s="3" t="s">
        <v>180</v>
      </c>
      <c r="E1040" s="67"/>
      <c r="F1040" s="3" t="s">
        <v>248</v>
      </c>
      <c r="G1040" s="57"/>
      <c r="H1040" s="10">
        <v>-149882.04084179155</v>
      </c>
      <c r="J1040" s="4"/>
      <c r="K1040" s="4"/>
      <c r="L1040" s="4"/>
      <c r="M1040" s="4"/>
      <c r="N1040" s="4"/>
      <c r="O1040" s="4"/>
    </row>
    <row r="1041" spans="1:20" ht="11.65" customHeight="1" x14ac:dyDescent="0.2">
      <c r="A1041" s="49">
        <f t="shared" ca="1" si="23"/>
        <v>1041</v>
      </c>
      <c r="C1041" s="56">
        <v>2282</v>
      </c>
      <c r="D1041" s="3" t="s">
        <v>179</v>
      </c>
      <c r="E1041" s="67"/>
      <c r="F1041" s="3" t="s">
        <v>248</v>
      </c>
      <c r="G1041" s="57"/>
      <c r="H1041" s="10">
        <v>-9971807.4199989159</v>
      </c>
      <c r="J1041" s="4"/>
      <c r="K1041" s="4"/>
      <c r="L1041" s="4"/>
      <c r="M1041" s="4"/>
      <c r="N1041" s="4"/>
      <c r="O1041" s="4"/>
      <c r="S1041" s="47">
        <v>254</v>
      </c>
      <c r="T1041" s="47" t="s">
        <v>182</v>
      </c>
    </row>
    <row r="1042" spans="1:20" ht="11.65" customHeight="1" x14ac:dyDescent="0.2">
      <c r="A1042" s="49">
        <f t="shared" ca="1" si="23"/>
        <v>1042</v>
      </c>
      <c r="C1042" s="56">
        <v>254</v>
      </c>
      <c r="D1042" s="3" t="s">
        <v>181</v>
      </c>
      <c r="E1042" s="67"/>
      <c r="F1042" s="3" t="s">
        <v>248</v>
      </c>
      <c r="G1042" s="57"/>
      <c r="H1042" s="10">
        <v>0</v>
      </c>
      <c r="J1042" s="4"/>
      <c r="K1042" s="4"/>
      <c r="L1042" s="4"/>
      <c r="M1042" s="4"/>
      <c r="N1042" s="4"/>
      <c r="O1042" s="4"/>
    </row>
    <row r="1043" spans="1:20" ht="11.65" customHeight="1" thickBot="1" x14ac:dyDescent="0.25">
      <c r="A1043" s="49">
        <f t="shared" ca="1" si="23"/>
        <v>1043</v>
      </c>
      <c r="C1043" s="63"/>
      <c r="D1043" s="3"/>
      <c r="E1043" s="3"/>
      <c r="F1043" s="3"/>
      <c r="G1043" s="57" t="s">
        <v>138</v>
      </c>
      <c r="H1043" s="19">
        <f>SUBTOTAL(9,H1038:H1042)</f>
        <v>-10152825.900840707</v>
      </c>
      <c r="J1043" s="4"/>
      <c r="K1043" s="4"/>
      <c r="L1043" s="4"/>
      <c r="M1043" s="4"/>
      <c r="N1043" s="4"/>
      <c r="O1043" s="4"/>
    </row>
    <row r="1044" spans="1:20" ht="11.65" customHeight="1" thickTop="1" x14ac:dyDescent="0.2">
      <c r="A1044" s="49">
        <f t="shared" ca="1" si="23"/>
        <v>1044</v>
      </c>
      <c r="C1044" s="56"/>
      <c r="D1044" s="3"/>
      <c r="E1044" s="3"/>
      <c r="F1044" s="3"/>
      <c r="G1044" s="57"/>
      <c r="H1044" s="2"/>
      <c r="J1044" s="4"/>
      <c r="K1044" s="4"/>
      <c r="L1044" s="4"/>
      <c r="M1044" s="4"/>
      <c r="N1044" s="4"/>
      <c r="O1044" s="4"/>
    </row>
    <row r="1045" spans="1:20" ht="11.65" customHeight="1" x14ac:dyDescent="0.2">
      <c r="A1045" s="49">
        <f t="shared" ca="1" si="23"/>
        <v>1045</v>
      </c>
      <c r="C1045" s="56">
        <v>22841</v>
      </c>
      <c r="D1045" s="68" t="s">
        <v>183</v>
      </c>
      <c r="E1045" s="3"/>
      <c r="F1045" s="3"/>
      <c r="G1045" s="57"/>
      <c r="H1045" s="2"/>
      <c r="J1045" s="4"/>
      <c r="K1045" s="4"/>
      <c r="L1045" s="4"/>
      <c r="M1045" s="4"/>
      <c r="N1045" s="4"/>
      <c r="O1045" s="4"/>
    </row>
    <row r="1046" spans="1:20" ht="11.65" customHeight="1" x14ac:dyDescent="0.2">
      <c r="A1046" s="49">
        <f t="shared" ca="1" si="23"/>
        <v>1046</v>
      </c>
      <c r="C1046" s="56"/>
      <c r="D1046" s="3"/>
      <c r="E1046" s="3"/>
      <c r="F1046" s="3" t="s">
        <v>193</v>
      </c>
      <c r="G1046" s="57"/>
      <c r="H1046" s="10">
        <v>0</v>
      </c>
      <c r="J1046" s="4"/>
      <c r="K1046" s="4"/>
      <c r="L1046" s="4"/>
      <c r="M1046" s="4"/>
      <c r="N1046" s="4"/>
      <c r="O1046" s="4"/>
    </row>
    <row r="1047" spans="1:20" ht="11.65" customHeight="1" x14ac:dyDescent="0.2">
      <c r="A1047" s="49">
        <f t="shared" ca="1" si="23"/>
        <v>1047</v>
      </c>
      <c r="C1047" s="56"/>
      <c r="D1047" s="3"/>
      <c r="E1047" s="3"/>
      <c r="F1047" s="3" t="s">
        <v>249</v>
      </c>
      <c r="G1047" s="57"/>
      <c r="H1047" s="10">
        <v>-52050.470165874583</v>
      </c>
      <c r="J1047" s="4"/>
      <c r="K1047" s="4"/>
      <c r="L1047" s="4"/>
      <c r="M1047" s="4"/>
      <c r="N1047" s="4"/>
      <c r="O1047" s="4"/>
    </row>
    <row r="1048" spans="1:20" ht="11.65" customHeight="1" thickBot="1" x14ac:dyDescent="0.25">
      <c r="A1048" s="49">
        <f t="shared" ca="1" si="23"/>
        <v>1048</v>
      </c>
      <c r="C1048" s="56"/>
      <c r="D1048" s="3"/>
      <c r="E1048" s="3"/>
      <c r="F1048" s="3"/>
      <c r="G1048" s="57" t="s">
        <v>138</v>
      </c>
      <c r="H1048" s="19">
        <f>SUBTOTAL(9,H1046:H1047)</f>
        <v>-52050.470165874583</v>
      </c>
      <c r="J1048" s="4"/>
      <c r="K1048" s="4"/>
      <c r="L1048" s="4"/>
      <c r="M1048" s="4"/>
      <c r="N1048" s="4"/>
      <c r="O1048" s="4"/>
    </row>
    <row r="1049" spans="1:20" ht="11.65" customHeight="1" thickTop="1" x14ac:dyDescent="0.2">
      <c r="A1049" s="49">
        <f t="shared" ca="1" si="23"/>
        <v>1049</v>
      </c>
      <c r="C1049" s="56"/>
      <c r="D1049" s="3"/>
      <c r="E1049" s="3"/>
      <c r="F1049" s="3"/>
      <c r="G1049" s="57"/>
      <c r="H1049" s="2"/>
      <c r="J1049" s="4"/>
      <c r="K1049" s="4"/>
      <c r="L1049" s="4"/>
      <c r="M1049" s="4"/>
      <c r="N1049" s="4"/>
      <c r="O1049" s="4"/>
    </row>
    <row r="1050" spans="1:20" ht="11.65" customHeight="1" x14ac:dyDescent="0.2">
      <c r="A1050" s="49">
        <f t="shared" ca="1" si="23"/>
        <v>1050</v>
      </c>
      <c r="C1050" s="56">
        <v>254</v>
      </c>
      <c r="D1050" s="3"/>
      <c r="E1050" s="67"/>
      <c r="F1050" s="3" t="s">
        <v>253</v>
      </c>
      <c r="G1050" s="57"/>
      <c r="H1050" s="10">
        <v>0</v>
      </c>
      <c r="J1050" s="4"/>
      <c r="K1050" s="4"/>
      <c r="L1050" s="4"/>
      <c r="M1050" s="4"/>
      <c r="N1050" s="4"/>
      <c r="O1050" s="4"/>
    </row>
    <row r="1051" spans="1:20" ht="11.65" customHeight="1" x14ac:dyDescent="0.2">
      <c r="A1051" s="49">
        <f t="shared" ca="1" si="23"/>
        <v>1051</v>
      </c>
      <c r="C1051" s="56">
        <v>254</v>
      </c>
      <c r="D1051" s="3"/>
      <c r="E1051" s="67"/>
      <c r="F1051" s="3" t="s">
        <v>249</v>
      </c>
      <c r="G1051" s="57"/>
      <c r="H1051" s="10">
        <v>0</v>
      </c>
      <c r="J1051" s="4"/>
      <c r="K1051" s="4"/>
      <c r="L1051" s="4"/>
      <c r="M1051" s="4"/>
      <c r="N1051" s="4"/>
      <c r="O1051" s="4"/>
    </row>
    <row r="1052" spans="1:20" ht="11.65" customHeight="1" x14ac:dyDescent="0.2">
      <c r="A1052" s="49">
        <f t="shared" ca="1" si="23"/>
        <v>1052</v>
      </c>
      <c r="C1052" s="56">
        <v>254105</v>
      </c>
      <c r="D1052" s="3" t="s">
        <v>184</v>
      </c>
      <c r="E1052" s="67"/>
      <c r="F1052" s="3" t="s">
        <v>193</v>
      </c>
      <c r="G1052" s="57"/>
      <c r="H1052" s="10">
        <v>0</v>
      </c>
      <c r="J1052" s="4"/>
      <c r="K1052" s="4"/>
      <c r="L1052" s="4"/>
      <c r="M1052" s="4"/>
      <c r="N1052" s="4"/>
      <c r="O1052" s="4"/>
    </row>
    <row r="1053" spans="1:20" ht="11.65" customHeight="1" x14ac:dyDescent="0.2">
      <c r="A1053" s="49">
        <f t="shared" ca="1" si="23"/>
        <v>1053</v>
      </c>
      <c r="C1053" s="56">
        <v>2533</v>
      </c>
      <c r="D1053" s="68" t="s">
        <v>185</v>
      </c>
      <c r="E1053" s="67"/>
      <c r="F1053" s="3" t="s">
        <v>30</v>
      </c>
      <c r="G1053" s="57"/>
      <c r="H1053" s="10">
        <v>0</v>
      </c>
      <c r="J1053" s="4"/>
      <c r="K1053" s="4"/>
      <c r="L1053" s="4"/>
      <c r="M1053" s="4"/>
      <c r="N1053" s="4"/>
      <c r="O1053" s="4"/>
    </row>
    <row r="1054" spans="1:20" ht="11.65" customHeight="1" x14ac:dyDescent="0.2">
      <c r="A1054" s="49">
        <f t="shared" ca="1" si="23"/>
        <v>1054</v>
      </c>
      <c r="C1054" s="56">
        <v>254</v>
      </c>
      <c r="D1054" s="68" t="s">
        <v>185</v>
      </c>
      <c r="E1054" s="67"/>
      <c r="F1054" s="3" t="s">
        <v>247</v>
      </c>
      <c r="G1054" s="57"/>
      <c r="H1054" s="10">
        <v>0</v>
      </c>
      <c r="J1054" s="4"/>
      <c r="K1054" s="4"/>
      <c r="L1054" s="4"/>
      <c r="M1054" s="4"/>
      <c r="N1054" s="4"/>
      <c r="O1054" s="4"/>
    </row>
    <row r="1055" spans="1:20" ht="11.65" customHeight="1" x14ac:dyDescent="0.2">
      <c r="A1055" s="49">
        <f t="shared" ca="1" si="23"/>
        <v>1055</v>
      </c>
      <c r="C1055" s="56">
        <v>254</v>
      </c>
      <c r="D1055" s="3" t="s">
        <v>296</v>
      </c>
      <c r="E1055" s="3"/>
      <c r="F1055" s="3" t="s">
        <v>193</v>
      </c>
      <c r="G1055" s="57"/>
      <c r="H1055" s="10">
        <v>-173686130.27000001</v>
      </c>
      <c r="J1055" s="4"/>
      <c r="K1055" s="4"/>
      <c r="L1055" s="4"/>
      <c r="M1055" s="4"/>
      <c r="N1055" s="4"/>
      <c r="O1055" s="4"/>
    </row>
    <row r="1056" spans="1:20" ht="11.65" customHeight="1" thickBot="1" x14ac:dyDescent="0.25">
      <c r="A1056" s="49">
        <f t="shared" ca="1" si="23"/>
        <v>1056</v>
      </c>
      <c r="C1056" s="56"/>
      <c r="D1056" s="3"/>
      <c r="E1056" s="3"/>
      <c r="F1056" s="3"/>
      <c r="G1056" s="57" t="s">
        <v>138</v>
      </c>
      <c r="H1056" s="19">
        <f>SUBTOTAL(9,H1050:H1055)</f>
        <v>-173686130.27000001</v>
      </c>
      <c r="J1056" s="4"/>
      <c r="K1056" s="4"/>
      <c r="L1056" s="4"/>
      <c r="M1056" s="4"/>
      <c r="N1056" s="4"/>
      <c r="O1056" s="4"/>
    </row>
    <row r="1057" spans="1:15" ht="11.65" customHeight="1" thickTop="1" x14ac:dyDescent="0.2">
      <c r="A1057" s="49">
        <f t="shared" ca="1" si="23"/>
        <v>1057</v>
      </c>
      <c r="C1057" s="56"/>
      <c r="D1057" s="3"/>
      <c r="E1057" s="3"/>
      <c r="F1057" s="3"/>
      <c r="G1057" s="57"/>
      <c r="H1057" s="2"/>
      <c r="J1057" s="4"/>
      <c r="K1057" s="4"/>
      <c r="L1057" s="4"/>
      <c r="M1057" s="4"/>
      <c r="N1057" s="4"/>
      <c r="O1057" s="4"/>
    </row>
    <row r="1058" spans="1:15" ht="11.65" customHeight="1" x14ac:dyDescent="0.2">
      <c r="A1058" s="49">
        <f t="shared" ca="1" si="23"/>
        <v>1058</v>
      </c>
      <c r="C1058" s="56">
        <v>252</v>
      </c>
      <c r="D1058" s="3" t="s">
        <v>186</v>
      </c>
      <c r="E1058" s="3"/>
      <c r="F1058" s="3"/>
      <c r="G1058" s="57"/>
      <c r="H1058" s="2"/>
      <c r="J1058" s="4"/>
      <c r="K1058" s="4"/>
      <c r="L1058" s="4"/>
      <c r="M1058" s="4"/>
      <c r="N1058" s="4"/>
      <c r="O1058" s="4"/>
    </row>
    <row r="1059" spans="1:15" ht="11.65" customHeight="1" x14ac:dyDescent="0.2">
      <c r="A1059" s="49">
        <f t="shared" ca="1" si="23"/>
        <v>1059</v>
      </c>
      <c r="C1059" s="56"/>
      <c r="D1059" s="3"/>
      <c r="E1059" s="3"/>
      <c r="F1059" s="3" t="s">
        <v>193</v>
      </c>
      <c r="G1059" s="57"/>
      <c r="H1059" s="10">
        <v>-1550</v>
      </c>
      <c r="J1059" s="4"/>
      <c r="K1059" s="4"/>
      <c r="L1059" s="4"/>
      <c r="M1059" s="4"/>
      <c r="N1059" s="4"/>
      <c r="O1059" s="4"/>
    </row>
    <row r="1060" spans="1:15" ht="11.65" customHeight="1" x14ac:dyDescent="0.2">
      <c r="A1060" s="49">
        <f t="shared" ca="1" si="23"/>
        <v>1060</v>
      </c>
      <c r="C1060" s="56"/>
      <c r="D1060" s="3"/>
      <c r="E1060" s="3"/>
      <c r="F1060" s="3" t="s">
        <v>24</v>
      </c>
      <c r="G1060" s="57"/>
      <c r="H1060" s="10">
        <v>-5647440.9022845356</v>
      </c>
      <c r="J1060" s="4"/>
      <c r="K1060" s="4"/>
      <c r="L1060" s="4"/>
      <c r="M1060" s="4"/>
      <c r="N1060" s="4"/>
      <c r="O1060" s="4"/>
    </row>
    <row r="1061" spans="1:15" ht="11.65" customHeight="1" x14ac:dyDescent="0.2">
      <c r="A1061" s="49">
        <f t="shared" ca="1" si="23"/>
        <v>1061</v>
      </c>
      <c r="C1061" s="56"/>
      <c r="D1061" s="3"/>
      <c r="E1061" s="3"/>
      <c r="F1061" s="3" t="s">
        <v>251</v>
      </c>
      <c r="G1061" s="57"/>
      <c r="H1061" s="10">
        <v>0</v>
      </c>
      <c r="J1061" s="4"/>
      <c r="K1061" s="4"/>
      <c r="L1061" s="4"/>
      <c r="M1061" s="4"/>
      <c r="N1061" s="4"/>
      <c r="O1061" s="4"/>
    </row>
    <row r="1062" spans="1:15" ht="11.65" customHeight="1" x14ac:dyDescent="0.2">
      <c r="A1062" s="49">
        <f t="shared" ca="1" si="23"/>
        <v>1062</v>
      </c>
      <c r="C1062" s="56"/>
      <c r="D1062" s="3"/>
      <c r="E1062" s="3"/>
      <c r="F1062" s="3" t="s">
        <v>249</v>
      </c>
      <c r="G1062" s="57"/>
      <c r="H1062" s="10">
        <v>-949.2671539591704</v>
      </c>
      <c r="J1062" s="4"/>
      <c r="K1062" s="4"/>
      <c r="L1062" s="4"/>
      <c r="M1062" s="4"/>
      <c r="N1062" s="4"/>
      <c r="O1062" s="4"/>
    </row>
    <row r="1063" spans="1:15" ht="11.65" customHeight="1" x14ac:dyDescent="0.2">
      <c r="A1063" s="49">
        <f t="shared" ca="1" si="23"/>
        <v>1063</v>
      </c>
      <c r="C1063" s="56"/>
      <c r="D1063" s="3"/>
      <c r="E1063" s="3"/>
      <c r="F1063" s="3" t="s">
        <v>255</v>
      </c>
      <c r="G1063" s="57"/>
      <c r="H1063" s="10">
        <v>0</v>
      </c>
      <c r="J1063" s="4"/>
      <c r="K1063" s="4"/>
      <c r="L1063" s="4"/>
      <c r="M1063" s="4"/>
      <c r="N1063" s="4"/>
      <c r="O1063" s="4"/>
    </row>
    <row r="1064" spans="1:15" ht="11.65" customHeight="1" thickBot="1" x14ac:dyDescent="0.25">
      <c r="A1064" s="49">
        <f t="shared" ca="1" si="23"/>
        <v>1064</v>
      </c>
      <c r="C1064" s="63" t="s">
        <v>187</v>
      </c>
      <c r="D1064" s="3"/>
      <c r="E1064" s="3"/>
      <c r="F1064" s="3"/>
      <c r="G1064" s="57" t="s">
        <v>297</v>
      </c>
      <c r="H1064" s="21">
        <f>SUBTOTAL(9,H1058:H1063)</f>
        <v>-5649940.1694384944</v>
      </c>
      <c r="J1064" s="4"/>
      <c r="K1064" s="4"/>
      <c r="L1064" s="4"/>
      <c r="M1064" s="4"/>
      <c r="N1064" s="4"/>
      <c r="O1064" s="4"/>
    </row>
    <row r="1065" spans="1:15" ht="11.65" customHeight="1" thickTop="1" x14ac:dyDescent="0.2">
      <c r="A1065" s="49">
        <f t="shared" ca="1" si="23"/>
        <v>1065</v>
      </c>
      <c r="C1065" s="56"/>
      <c r="D1065" s="3"/>
      <c r="E1065" s="3"/>
      <c r="F1065" s="3"/>
      <c r="G1065" s="57"/>
      <c r="H1065" s="2"/>
      <c r="J1065" s="4"/>
      <c r="K1065" s="4"/>
      <c r="L1065" s="4"/>
      <c r="M1065" s="4"/>
      <c r="N1065" s="4"/>
      <c r="O1065" s="4"/>
    </row>
    <row r="1066" spans="1:15" ht="11.65" customHeight="1" x14ac:dyDescent="0.2">
      <c r="A1066" s="49">
        <f t="shared" ca="1" si="23"/>
        <v>1066</v>
      </c>
      <c r="C1066" s="56">
        <v>25398</v>
      </c>
      <c r="D1066" s="3" t="s">
        <v>189</v>
      </c>
      <c r="E1066" s="3"/>
      <c r="F1066" s="3"/>
      <c r="G1066" s="57"/>
      <c r="H1066" s="2"/>
      <c r="J1066" s="4"/>
      <c r="K1066" s="4"/>
      <c r="L1066" s="4"/>
      <c r="M1066" s="4"/>
      <c r="N1066" s="4"/>
      <c r="O1066" s="4"/>
    </row>
    <row r="1067" spans="1:15" ht="11.65" customHeight="1" x14ac:dyDescent="0.2">
      <c r="A1067" s="49">
        <f t="shared" ca="1" si="23"/>
        <v>1067</v>
      </c>
      <c r="C1067" s="56"/>
      <c r="D1067" s="3"/>
      <c r="E1067" s="3"/>
      <c r="F1067" s="3" t="s">
        <v>193</v>
      </c>
      <c r="G1067" s="57"/>
      <c r="H1067" s="10">
        <v>0</v>
      </c>
      <c r="J1067" s="4"/>
      <c r="K1067" s="4"/>
      <c r="L1067" s="4"/>
      <c r="M1067" s="4"/>
      <c r="N1067" s="4"/>
      <c r="O1067" s="4"/>
    </row>
    <row r="1068" spans="1:15" ht="11.65" customHeight="1" thickBot="1" x14ac:dyDescent="0.25">
      <c r="A1068" s="49">
        <f t="shared" ca="1" si="23"/>
        <v>1068</v>
      </c>
      <c r="C1068" s="56"/>
      <c r="D1068" s="3"/>
      <c r="E1068" s="3"/>
      <c r="F1068" s="3"/>
      <c r="G1068" s="57"/>
      <c r="H1068" s="19">
        <f>SUBTOTAL(9,H1067)</f>
        <v>0</v>
      </c>
      <c r="J1068" s="4"/>
      <c r="K1068" s="4"/>
      <c r="L1068" s="4"/>
      <c r="M1068" s="4"/>
      <c r="N1068" s="4"/>
      <c r="O1068" s="4"/>
    </row>
    <row r="1069" spans="1:15" ht="11.65" customHeight="1" thickTop="1" x14ac:dyDescent="0.2">
      <c r="A1069" s="49">
        <f t="shared" ca="1" si="23"/>
        <v>1069</v>
      </c>
      <c r="C1069" s="56"/>
      <c r="D1069" s="3"/>
      <c r="E1069" s="3"/>
      <c r="F1069" s="3"/>
      <c r="G1069" s="57"/>
      <c r="H1069" s="2"/>
      <c r="J1069" s="4"/>
      <c r="K1069" s="4"/>
      <c r="L1069" s="4"/>
      <c r="M1069" s="4"/>
      <c r="N1069" s="4"/>
      <c r="O1069" s="4"/>
    </row>
    <row r="1070" spans="1:15" ht="11.65" customHeight="1" x14ac:dyDescent="0.2">
      <c r="A1070" s="49">
        <f t="shared" ca="1" si="23"/>
        <v>1070</v>
      </c>
      <c r="C1070" s="56">
        <v>25399</v>
      </c>
      <c r="D1070" s="3" t="s">
        <v>190</v>
      </c>
      <c r="E1070" s="3"/>
      <c r="F1070" s="3"/>
      <c r="G1070" s="57"/>
      <c r="H1070" s="2"/>
      <c r="J1070" s="4"/>
      <c r="K1070" s="4"/>
      <c r="L1070" s="4"/>
      <c r="M1070" s="4"/>
      <c r="N1070" s="4"/>
      <c r="O1070" s="4"/>
    </row>
    <row r="1071" spans="1:15" ht="11.65" customHeight="1" x14ac:dyDescent="0.2">
      <c r="A1071" s="49">
        <f t="shared" ca="1" si="23"/>
        <v>1071</v>
      </c>
      <c r="C1071" s="56"/>
      <c r="D1071" s="3"/>
      <c r="E1071" s="3"/>
      <c r="F1071" s="3" t="s">
        <v>193</v>
      </c>
      <c r="G1071" s="57"/>
      <c r="H1071" s="10">
        <v>-617571.65</v>
      </c>
      <c r="J1071" s="4"/>
      <c r="K1071" s="4"/>
      <c r="L1071" s="4"/>
      <c r="M1071" s="4"/>
      <c r="N1071" s="4"/>
      <c r="O1071" s="4"/>
    </row>
    <row r="1072" spans="1:15" ht="11.65" customHeight="1" x14ac:dyDescent="0.2">
      <c r="A1072" s="49">
        <f t="shared" ca="1" si="23"/>
        <v>1072</v>
      </c>
      <c r="C1072" s="56"/>
      <c r="D1072" s="3"/>
      <c r="E1072" s="3"/>
      <c r="F1072" s="3" t="s">
        <v>264</v>
      </c>
      <c r="G1072" s="57"/>
      <c r="H1072" s="10">
        <v>0</v>
      </c>
      <c r="J1072" s="4"/>
      <c r="K1072" s="4"/>
      <c r="L1072" s="4"/>
      <c r="M1072" s="4"/>
      <c r="N1072" s="4"/>
      <c r="O1072" s="4"/>
    </row>
    <row r="1073" spans="1:15" ht="11.65" customHeight="1" x14ac:dyDescent="0.2">
      <c r="A1073" s="49">
        <f t="shared" ca="1" si="23"/>
        <v>1073</v>
      </c>
      <c r="C1073" s="56"/>
      <c r="D1073" s="3"/>
      <c r="E1073" s="3"/>
      <c r="F1073" s="3" t="s">
        <v>248</v>
      </c>
      <c r="G1073" s="57"/>
      <c r="H1073" s="10">
        <v>0</v>
      </c>
      <c r="J1073" s="4"/>
      <c r="K1073" s="4"/>
      <c r="L1073" s="4"/>
      <c r="M1073" s="4"/>
      <c r="N1073" s="4"/>
      <c r="O1073" s="4"/>
    </row>
    <row r="1074" spans="1:15" ht="11.65" customHeight="1" x14ac:dyDescent="0.2">
      <c r="A1074" s="49">
        <f t="shared" ca="1" si="23"/>
        <v>1074</v>
      </c>
      <c r="C1074" s="56"/>
      <c r="D1074" s="3"/>
      <c r="E1074" s="3"/>
      <c r="F1074" s="3" t="s">
        <v>249</v>
      </c>
      <c r="G1074" s="57"/>
      <c r="H1074" s="10">
        <v>0</v>
      </c>
      <c r="J1074" s="4"/>
      <c r="K1074" s="4"/>
      <c r="L1074" s="4"/>
      <c r="M1074" s="4"/>
      <c r="N1074" s="4"/>
      <c r="O1074" s="4"/>
    </row>
    <row r="1075" spans="1:15" ht="11.65" customHeight="1" x14ac:dyDescent="0.2">
      <c r="A1075" s="49">
        <f t="shared" ca="1" si="23"/>
        <v>1075</v>
      </c>
      <c r="C1075" s="56"/>
      <c r="D1075" s="3"/>
      <c r="E1075" s="3"/>
      <c r="F1075" s="3" t="s">
        <v>251</v>
      </c>
      <c r="G1075" s="57"/>
      <c r="H1075" s="10">
        <v>0</v>
      </c>
      <c r="J1075" s="4"/>
      <c r="K1075" s="4"/>
      <c r="L1075" s="4"/>
      <c r="M1075" s="4"/>
      <c r="N1075" s="4"/>
      <c r="O1075" s="4"/>
    </row>
    <row r="1076" spans="1:15" ht="11.65" customHeight="1" x14ac:dyDescent="0.2">
      <c r="A1076" s="49">
        <f t="shared" ca="1" si="23"/>
        <v>1076</v>
      </c>
      <c r="C1076" s="56"/>
      <c r="D1076" s="3"/>
      <c r="E1076" s="3"/>
      <c r="F1076" s="3" t="s">
        <v>24</v>
      </c>
      <c r="G1076" s="57"/>
      <c r="H1076" s="10">
        <v>-4753275.3101328323</v>
      </c>
      <c r="J1076" s="4"/>
      <c r="K1076" s="4"/>
      <c r="L1076" s="4"/>
      <c r="M1076" s="4"/>
      <c r="N1076" s="4"/>
      <c r="O1076" s="4"/>
    </row>
    <row r="1077" spans="1:15" ht="11.65" customHeight="1" x14ac:dyDescent="0.2">
      <c r="A1077" s="49">
        <f t="shared" ca="1" si="23"/>
        <v>1077</v>
      </c>
      <c r="C1077" s="56"/>
      <c r="D1077" s="3"/>
      <c r="E1077" s="3"/>
      <c r="F1077" s="3" t="s">
        <v>252</v>
      </c>
      <c r="G1077" s="57"/>
      <c r="H1077" s="10">
        <v>0</v>
      </c>
      <c r="J1077" s="4"/>
      <c r="K1077" s="4"/>
      <c r="L1077" s="4"/>
      <c r="M1077" s="4"/>
      <c r="N1077" s="4"/>
      <c r="O1077" s="4"/>
    </row>
    <row r="1078" spans="1:15" ht="12" customHeight="1" x14ac:dyDescent="0.2">
      <c r="A1078" s="49">
        <f t="shared" ca="1" si="23"/>
        <v>1078</v>
      </c>
      <c r="C1078" s="56"/>
      <c r="D1078" s="3"/>
      <c r="E1078" s="3"/>
      <c r="F1078" s="3" t="s">
        <v>30</v>
      </c>
      <c r="G1078" s="57"/>
      <c r="H1078" s="10">
        <v>0</v>
      </c>
      <c r="J1078" s="4"/>
      <c r="K1078" s="4"/>
      <c r="L1078" s="4"/>
      <c r="M1078" s="4"/>
      <c r="N1078" s="4"/>
      <c r="O1078" s="4"/>
    </row>
    <row r="1079" spans="1:15" ht="11.65" customHeight="1" x14ac:dyDescent="0.2">
      <c r="A1079" s="49">
        <f t="shared" ca="1" si="23"/>
        <v>1079</v>
      </c>
      <c r="C1079" s="56"/>
      <c r="D1079" s="3"/>
      <c r="E1079" s="3"/>
      <c r="F1079" s="3" t="s">
        <v>247</v>
      </c>
      <c r="G1079" s="57"/>
      <c r="H1079" s="10">
        <v>0</v>
      </c>
      <c r="J1079" s="4"/>
      <c r="K1079" s="4"/>
      <c r="L1079" s="4"/>
      <c r="M1079" s="4"/>
      <c r="N1079" s="4"/>
      <c r="O1079" s="4"/>
    </row>
    <row r="1080" spans="1:15" ht="11.65" customHeight="1" thickBot="1" x14ac:dyDescent="0.25">
      <c r="A1080" s="49">
        <f t="shared" ca="1" si="23"/>
        <v>1080</v>
      </c>
      <c r="C1080" s="56"/>
      <c r="D1080" s="3"/>
      <c r="E1080" s="3"/>
      <c r="F1080" s="3"/>
      <c r="G1080" s="57" t="s">
        <v>138</v>
      </c>
      <c r="H1080" s="19">
        <f>SUBTOTAL(9,H1071:H1079)</f>
        <v>-5370846.9601328326</v>
      </c>
      <c r="J1080" s="4"/>
      <c r="K1080" s="4"/>
      <c r="L1080" s="4"/>
      <c r="M1080" s="4"/>
      <c r="N1080" s="4"/>
      <c r="O1080" s="4"/>
    </row>
    <row r="1081" spans="1:15" ht="11.65" customHeight="1" thickTop="1" x14ac:dyDescent="0.2">
      <c r="A1081" s="49">
        <f t="shared" ca="1" si="23"/>
        <v>1081</v>
      </c>
      <c r="C1081" s="56"/>
      <c r="D1081" s="3"/>
      <c r="E1081" s="3"/>
      <c r="F1081" s="3"/>
      <c r="G1081" s="57"/>
      <c r="H1081" s="2"/>
      <c r="J1081" s="4"/>
      <c r="K1081" s="4"/>
      <c r="L1081" s="4"/>
      <c r="M1081" s="4"/>
      <c r="N1081" s="4"/>
      <c r="O1081" s="4"/>
    </row>
    <row r="1082" spans="1:15" ht="11.65" customHeight="1" x14ac:dyDescent="0.2">
      <c r="A1082" s="49">
        <f t="shared" ca="1" si="23"/>
        <v>1082</v>
      </c>
      <c r="C1082" s="56">
        <v>190</v>
      </c>
      <c r="D1082" s="3" t="s">
        <v>191</v>
      </c>
      <c r="E1082" s="3"/>
      <c r="F1082" s="3"/>
      <c r="G1082" s="57"/>
      <c r="H1082" s="2"/>
      <c r="J1082" s="4"/>
      <c r="K1082" s="4"/>
      <c r="L1082" s="4"/>
      <c r="M1082" s="4"/>
      <c r="N1082" s="4"/>
      <c r="O1082" s="4"/>
    </row>
    <row r="1083" spans="1:15" ht="11.65" customHeight="1" x14ac:dyDescent="0.2">
      <c r="A1083" s="49">
        <f t="shared" ca="1" si="23"/>
        <v>1083</v>
      </c>
      <c r="C1083" s="56"/>
      <c r="D1083" s="3"/>
      <c r="E1083" s="3"/>
      <c r="F1083" s="3" t="s">
        <v>193</v>
      </c>
      <c r="G1083" s="57"/>
      <c r="H1083" s="10">
        <v>42711169.780000001</v>
      </c>
      <c r="J1083" s="4"/>
      <c r="K1083" s="4"/>
      <c r="L1083" s="4"/>
      <c r="M1083" s="4"/>
      <c r="N1083" s="4"/>
      <c r="O1083" s="4"/>
    </row>
    <row r="1084" spans="1:15" ht="11.65" customHeight="1" x14ac:dyDescent="0.2">
      <c r="A1084" s="49">
        <f t="shared" ca="1" si="23"/>
        <v>1084</v>
      </c>
      <c r="C1084" s="56"/>
      <c r="D1084" s="3"/>
      <c r="E1084" s="3"/>
      <c r="F1084" s="3" t="s">
        <v>255</v>
      </c>
      <c r="G1084" s="57"/>
      <c r="H1084" s="10">
        <v>0</v>
      </c>
      <c r="J1084" s="4"/>
      <c r="K1084" s="4"/>
      <c r="L1084" s="4"/>
      <c r="M1084" s="4"/>
      <c r="N1084" s="4"/>
      <c r="O1084" s="4"/>
    </row>
    <row r="1085" spans="1:15" ht="11.65" customHeight="1" x14ac:dyDescent="0.2">
      <c r="A1085" s="49">
        <f t="shared" ca="1" si="23"/>
        <v>1085</v>
      </c>
      <c r="C1085" s="56"/>
      <c r="D1085" s="3"/>
      <c r="E1085" s="3"/>
      <c r="F1085" s="3" t="s">
        <v>248</v>
      </c>
      <c r="G1085" s="57"/>
      <c r="H1085" s="10">
        <v>3701449.8223474179</v>
      </c>
      <c r="J1085" s="4"/>
      <c r="K1085" s="4"/>
      <c r="L1085" s="4"/>
      <c r="M1085" s="4"/>
      <c r="N1085" s="4"/>
      <c r="O1085" s="4"/>
    </row>
    <row r="1086" spans="1:15" ht="11.65" customHeight="1" x14ac:dyDescent="0.2">
      <c r="A1086" s="49">
        <f t="shared" ref="A1086:A1149" ca="1" si="24">OFFSET(A1086,-1,)+1</f>
        <v>1086</v>
      </c>
      <c r="C1086" s="56"/>
      <c r="D1086" s="3"/>
      <c r="E1086" s="3"/>
      <c r="F1086" s="3" t="s">
        <v>270</v>
      </c>
      <c r="G1086" s="57"/>
      <c r="H1086" s="10">
        <v>0</v>
      </c>
      <c r="J1086" s="4"/>
      <c r="K1086" s="4"/>
      <c r="L1086" s="4"/>
      <c r="M1086" s="4"/>
      <c r="N1086" s="4"/>
      <c r="O1086" s="4"/>
    </row>
    <row r="1087" spans="1:15" ht="11.65" customHeight="1" x14ac:dyDescent="0.2">
      <c r="A1087" s="49">
        <f t="shared" ca="1" si="24"/>
        <v>1087</v>
      </c>
      <c r="C1087" s="56"/>
      <c r="D1087" s="3"/>
      <c r="E1087" s="3"/>
      <c r="F1087" s="3" t="s">
        <v>268</v>
      </c>
      <c r="G1087" s="57"/>
      <c r="H1087" s="10">
        <v>656231.86334587354</v>
      </c>
      <c r="J1087" s="4"/>
      <c r="K1087" s="4"/>
      <c r="L1087" s="4"/>
      <c r="M1087" s="4"/>
      <c r="N1087" s="4"/>
      <c r="O1087" s="4"/>
    </row>
    <row r="1088" spans="1:15" ht="11.65" customHeight="1" x14ac:dyDescent="0.2">
      <c r="A1088" s="49">
        <f t="shared" ca="1" si="24"/>
        <v>1088</v>
      </c>
      <c r="C1088" s="56"/>
      <c r="D1088" s="3"/>
      <c r="E1088" s="3"/>
      <c r="F1088" s="3" t="s">
        <v>269</v>
      </c>
      <c r="G1088" s="57"/>
      <c r="H1088" s="10">
        <v>0</v>
      </c>
      <c r="J1088" s="4"/>
      <c r="K1088" s="4"/>
      <c r="L1088" s="4"/>
      <c r="M1088" s="4"/>
      <c r="N1088" s="4"/>
      <c r="O1088" s="4"/>
    </row>
    <row r="1089" spans="1:15" ht="11.65" customHeight="1" x14ac:dyDescent="0.2">
      <c r="A1089" s="49">
        <f t="shared" ca="1" si="24"/>
        <v>1089</v>
      </c>
      <c r="C1089" s="56"/>
      <c r="D1089" s="3"/>
      <c r="E1089" s="3"/>
      <c r="F1089" s="3" t="s">
        <v>24</v>
      </c>
      <c r="G1089" s="57"/>
      <c r="H1089" s="10">
        <v>151514.03561403192</v>
      </c>
      <c r="J1089" s="4"/>
      <c r="K1089" s="4"/>
      <c r="L1089" s="4"/>
      <c r="M1089" s="4"/>
      <c r="N1089" s="4"/>
      <c r="O1089" s="4"/>
    </row>
    <row r="1090" spans="1:15" ht="11.65" customHeight="1" x14ac:dyDescent="0.2">
      <c r="A1090" s="49">
        <f t="shared" ca="1" si="24"/>
        <v>1090</v>
      </c>
      <c r="C1090" s="56"/>
      <c r="D1090" s="3"/>
      <c r="E1090" s="3"/>
      <c r="F1090" s="3" t="s">
        <v>247</v>
      </c>
      <c r="G1090" s="57"/>
      <c r="H1090" s="10">
        <v>0</v>
      </c>
      <c r="J1090" s="4"/>
      <c r="K1090" s="4"/>
      <c r="L1090" s="4"/>
      <c r="M1090" s="4"/>
      <c r="N1090" s="4"/>
      <c r="O1090" s="4"/>
    </row>
    <row r="1091" spans="1:15" ht="11.65" customHeight="1" x14ac:dyDescent="0.2">
      <c r="A1091" s="49">
        <f t="shared" ca="1" si="24"/>
        <v>1091</v>
      </c>
      <c r="C1091" s="56"/>
      <c r="D1091" s="3"/>
      <c r="E1091" s="3"/>
      <c r="F1091" s="3" t="s">
        <v>266</v>
      </c>
      <c r="G1091" s="57"/>
      <c r="H1091" s="10">
        <v>0</v>
      </c>
      <c r="J1091" s="4"/>
      <c r="K1091" s="4"/>
      <c r="L1091" s="4"/>
      <c r="M1091" s="4"/>
      <c r="N1091" s="4"/>
      <c r="O1091" s="4"/>
    </row>
    <row r="1092" spans="1:15" ht="11.65" customHeight="1" x14ac:dyDescent="0.2">
      <c r="A1092" s="49">
        <f t="shared" ca="1" si="24"/>
        <v>1092</v>
      </c>
      <c r="C1092" s="56"/>
      <c r="D1092" s="3"/>
      <c r="E1092" s="3"/>
      <c r="F1092" s="3" t="s">
        <v>249</v>
      </c>
      <c r="G1092" s="57"/>
      <c r="H1092" s="10">
        <v>12797.431599571664</v>
      </c>
      <c r="J1092" s="4"/>
      <c r="K1092" s="4"/>
      <c r="L1092" s="4"/>
      <c r="M1092" s="4"/>
      <c r="N1092" s="4"/>
      <c r="O1092" s="4"/>
    </row>
    <row r="1093" spans="1:15" ht="11.65" customHeight="1" x14ac:dyDescent="0.2">
      <c r="A1093" s="49">
        <f t="shared" ca="1" si="24"/>
        <v>1093</v>
      </c>
      <c r="C1093" s="56"/>
      <c r="D1093" s="3"/>
      <c r="E1093" s="3"/>
      <c r="F1093" s="3" t="s">
        <v>251</v>
      </c>
      <c r="G1093" s="57"/>
      <c r="H1093" s="10">
        <v>0</v>
      </c>
      <c r="J1093" s="4"/>
      <c r="K1093" s="4"/>
      <c r="L1093" s="4"/>
      <c r="M1093" s="4"/>
      <c r="N1093" s="4"/>
      <c r="O1093" s="4"/>
    </row>
    <row r="1094" spans="1:15" ht="11.65" customHeight="1" x14ac:dyDescent="0.2">
      <c r="A1094" s="49">
        <f t="shared" ca="1" si="24"/>
        <v>1094</v>
      </c>
      <c r="C1094" s="56"/>
      <c r="D1094" s="3"/>
      <c r="E1094" s="3"/>
      <c r="F1094" s="3" t="s">
        <v>252</v>
      </c>
      <c r="G1094" s="57"/>
      <c r="H1094" s="10">
        <v>0</v>
      </c>
      <c r="J1094" s="4"/>
      <c r="K1094" s="4"/>
      <c r="L1094" s="4"/>
      <c r="M1094" s="4"/>
      <c r="N1094" s="4"/>
      <c r="O1094" s="4"/>
    </row>
    <row r="1095" spans="1:15" ht="11.65" customHeight="1" x14ac:dyDescent="0.2">
      <c r="A1095" s="49">
        <f t="shared" ca="1" si="24"/>
        <v>1095</v>
      </c>
      <c r="C1095" s="56"/>
      <c r="D1095" s="3"/>
      <c r="E1095" s="3"/>
      <c r="F1095" s="3" t="s">
        <v>30</v>
      </c>
      <c r="G1095" s="57"/>
      <c r="H1095" s="10">
        <v>0</v>
      </c>
      <c r="J1095" s="4"/>
      <c r="K1095" s="4"/>
      <c r="L1095" s="4"/>
      <c r="M1095" s="4"/>
      <c r="N1095" s="4"/>
      <c r="O1095" s="4"/>
    </row>
    <row r="1096" spans="1:15" ht="11.65" customHeight="1" x14ac:dyDescent="0.2">
      <c r="A1096" s="49">
        <f t="shared" ca="1" si="24"/>
        <v>1096</v>
      </c>
      <c r="C1096" s="56"/>
      <c r="D1096" s="3"/>
      <c r="E1096" s="3"/>
      <c r="F1096" s="3" t="s">
        <v>256</v>
      </c>
      <c r="G1096" s="57"/>
      <c r="H1096" s="10">
        <v>-673366.97143788438</v>
      </c>
      <c r="J1096" s="4"/>
      <c r="K1096" s="4"/>
      <c r="L1096" s="4"/>
      <c r="M1096" s="4"/>
      <c r="N1096" s="4"/>
      <c r="O1096" s="4"/>
    </row>
    <row r="1097" spans="1:15" ht="11.65" customHeight="1" x14ac:dyDescent="0.2">
      <c r="A1097" s="49">
        <f t="shared" ca="1" si="24"/>
        <v>1097</v>
      </c>
      <c r="C1097" s="56"/>
      <c r="D1097" s="3"/>
      <c r="E1097" s="3"/>
      <c r="F1097" s="3" t="s">
        <v>263</v>
      </c>
      <c r="G1097" s="57"/>
      <c r="H1097" s="10">
        <v>127922.75857460553</v>
      </c>
      <c r="J1097" s="4"/>
      <c r="K1097" s="4"/>
      <c r="L1097" s="4"/>
      <c r="M1097" s="4"/>
      <c r="N1097" s="4"/>
      <c r="O1097" s="4"/>
    </row>
    <row r="1098" spans="1:15" ht="11.65" customHeight="1" x14ac:dyDescent="0.2">
      <c r="A1098" s="49">
        <f t="shared" ca="1" si="24"/>
        <v>1098</v>
      </c>
      <c r="C1098" s="56"/>
      <c r="D1098" s="3"/>
      <c r="E1098" s="3"/>
      <c r="F1098" s="3"/>
      <c r="G1098" s="57"/>
      <c r="H1098" s="2"/>
      <c r="J1098" s="4"/>
      <c r="K1098" s="4"/>
      <c r="L1098" s="4"/>
      <c r="M1098" s="4"/>
      <c r="N1098" s="4"/>
      <c r="O1098" s="4"/>
    </row>
    <row r="1099" spans="1:15" ht="11.65" customHeight="1" thickBot="1" x14ac:dyDescent="0.25">
      <c r="A1099" s="49">
        <f t="shared" ca="1" si="24"/>
        <v>1099</v>
      </c>
      <c r="C1099" s="63" t="s">
        <v>192</v>
      </c>
      <c r="D1099" s="3"/>
      <c r="E1099" s="3"/>
      <c r="F1099" s="3"/>
      <c r="G1099" s="57" t="s">
        <v>188</v>
      </c>
      <c r="H1099" s="19">
        <f>SUBTOTAL(9,H1083:H1098)</f>
        <v>46687718.720043615</v>
      </c>
      <c r="J1099" s="4"/>
      <c r="K1099" s="4"/>
      <c r="L1099" s="4"/>
      <c r="M1099" s="4"/>
      <c r="N1099" s="4"/>
      <c r="O1099" s="4"/>
    </row>
    <row r="1100" spans="1:15" ht="11.65" customHeight="1" thickTop="1" x14ac:dyDescent="0.2">
      <c r="A1100" s="49">
        <f t="shared" ca="1" si="24"/>
        <v>1100</v>
      </c>
      <c r="C1100" s="56"/>
      <c r="D1100" s="3"/>
      <c r="E1100" s="3"/>
      <c r="F1100" s="3"/>
      <c r="G1100" s="57"/>
      <c r="H1100" s="2"/>
      <c r="J1100" s="4"/>
      <c r="K1100" s="4"/>
      <c r="L1100" s="4"/>
      <c r="M1100" s="4"/>
      <c r="N1100" s="4"/>
      <c r="O1100" s="4"/>
    </row>
    <row r="1101" spans="1:15" ht="11.65" customHeight="1" x14ac:dyDescent="0.2">
      <c r="A1101" s="49">
        <f t="shared" ca="1" si="24"/>
        <v>1101</v>
      </c>
      <c r="C1101" s="56">
        <v>281</v>
      </c>
      <c r="D1101" s="3" t="s">
        <v>191</v>
      </c>
      <c r="E1101" s="3"/>
      <c r="F1101" s="3"/>
      <c r="G1101" s="57"/>
      <c r="H1101" s="2"/>
      <c r="J1101" s="4"/>
      <c r="K1101" s="4"/>
      <c r="L1101" s="4"/>
      <c r="M1101" s="4"/>
      <c r="N1101" s="4"/>
      <c r="O1101" s="4"/>
    </row>
    <row r="1102" spans="1:15" ht="11.65" customHeight="1" x14ac:dyDescent="0.2">
      <c r="A1102" s="49">
        <f t="shared" ca="1" si="24"/>
        <v>1102</v>
      </c>
      <c r="C1102" s="56"/>
      <c r="D1102" s="3"/>
      <c r="E1102" s="3"/>
      <c r="F1102" s="3" t="s">
        <v>193</v>
      </c>
      <c r="G1102" s="57"/>
      <c r="H1102" s="10">
        <v>0</v>
      </c>
      <c r="J1102" s="4"/>
      <c r="K1102" s="4"/>
      <c r="L1102" s="4"/>
      <c r="M1102" s="4"/>
      <c r="N1102" s="4"/>
      <c r="O1102" s="4"/>
    </row>
    <row r="1103" spans="1:15" ht="11.65" customHeight="1" x14ac:dyDescent="0.2">
      <c r="A1103" s="49">
        <f t="shared" ca="1" si="24"/>
        <v>1103</v>
      </c>
      <c r="C1103" s="56"/>
      <c r="D1103" s="3"/>
      <c r="E1103" s="3"/>
      <c r="F1103" s="3" t="s">
        <v>24</v>
      </c>
      <c r="G1103" s="57"/>
      <c r="H1103" s="10">
        <v>-11744464.812394353</v>
      </c>
      <c r="J1103" s="4"/>
      <c r="K1103" s="4"/>
      <c r="L1103" s="4"/>
      <c r="M1103" s="4"/>
      <c r="N1103" s="4"/>
      <c r="O1103" s="4"/>
    </row>
    <row r="1104" spans="1:15" ht="11.65" customHeight="1" x14ac:dyDescent="0.2">
      <c r="A1104" s="49">
        <f t="shared" ca="1" si="24"/>
        <v>1104</v>
      </c>
      <c r="C1104" s="56"/>
      <c r="D1104" s="3"/>
      <c r="E1104" s="3"/>
      <c r="F1104" s="3" t="s">
        <v>249</v>
      </c>
      <c r="G1104" s="57"/>
      <c r="H1104" s="10">
        <v>0</v>
      </c>
      <c r="J1104" s="4"/>
      <c r="K1104" s="4"/>
      <c r="L1104" s="4"/>
      <c r="M1104" s="4"/>
      <c r="N1104" s="4"/>
      <c r="O1104" s="4"/>
    </row>
    <row r="1105" spans="1:15" ht="11.65" customHeight="1" x14ac:dyDescent="0.2">
      <c r="A1105" s="49">
        <f t="shared" ca="1" si="24"/>
        <v>1105</v>
      </c>
      <c r="C1105" s="56"/>
      <c r="D1105" s="3"/>
      <c r="E1105" s="3"/>
      <c r="F1105" s="3" t="s">
        <v>251</v>
      </c>
      <c r="G1105" s="57"/>
      <c r="H1105" s="10">
        <v>0</v>
      </c>
      <c r="J1105" s="4"/>
      <c r="K1105" s="4"/>
      <c r="L1105" s="4"/>
      <c r="M1105" s="4"/>
      <c r="N1105" s="4"/>
      <c r="O1105" s="4"/>
    </row>
    <row r="1106" spans="1:15" ht="11.65" customHeight="1" x14ac:dyDescent="0.2">
      <c r="A1106" s="49">
        <f t="shared" ca="1" si="24"/>
        <v>1106</v>
      </c>
      <c r="C1106" s="56"/>
      <c r="D1106" s="3"/>
      <c r="E1106" s="3"/>
      <c r="F1106" s="3" t="s">
        <v>274</v>
      </c>
      <c r="G1106" s="57"/>
      <c r="H1106" s="10">
        <v>0</v>
      </c>
      <c r="J1106" s="4"/>
      <c r="K1106" s="4"/>
      <c r="L1106" s="4"/>
      <c r="M1106" s="4"/>
      <c r="N1106" s="4"/>
      <c r="O1106" s="4"/>
    </row>
    <row r="1107" spans="1:15" ht="11.65" customHeight="1" x14ac:dyDescent="0.2">
      <c r="A1107" s="49">
        <f t="shared" ca="1" si="24"/>
        <v>1107</v>
      </c>
      <c r="C1107" s="56"/>
      <c r="D1107" s="3"/>
      <c r="E1107" s="3"/>
      <c r="F1107" s="3"/>
      <c r="G1107" s="57" t="s">
        <v>188</v>
      </c>
      <c r="H1107" s="12">
        <f>SUBTOTAL(9,H1102:H1106)</f>
        <v>-11744464.812394353</v>
      </c>
      <c r="J1107" s="4"/>
      <c r="K1107" s="4"/>
      <c r="L1107" s="4"/>
      <c r="M1107" s="4"/>
      <c r="N1107" s="4"/>
      <c r="O1107" s="4"/>
    </row>
    <row r="1108" spans="1:15" ht="11.65" customHeight="1" x14ac:dyDescent="0.2">
      <c r="A1108" s="49">
        <f t="shared" ca="1" si="24"/>
        <v>1108</v>
      </c>
      <c r="C1108" s="56"/>
      <c r="D1108" s="3"/>
      <c r="E1108" s="3"/>
      <c r="F1108" s="3"/>
      <c r="G1108" s="57"/>
      <c r="H1108" s="2"/>
      <c r="J1108" s="4"/>
      <c r="K1108" s="4"/>
      <c r="L1108" s="4"/>
      <c r="M1108" s="4"/>
      <c r="N1108" s="4"/>
      <c r="O1108" s="4"/>
    </row>
    <row r="1109" spans="1:15" ht="11.65" customHeight="1" x14ac:dyDescent="0.2">
      <c r="A1109" s="49">
        <f t="shared" ca="1" si="24"/>
        <v>1109</v>
      </c>
      <c r="C1109" s="56">
        <v>282</v>
      </c>
      <c r="D1109" s="3" t="s">
        <v>194</v>
      </c>
      <c r="E1109" s="3"/>
      <c r="F1109" s="3"/>
      <c r="G1109" s="57"/>
      <c r="H1109" s="2"/>
      <c r="J1109" s="4"/>
      <c r="K1109" s="4"/>
      <c r="L1109" s="4"/>
      <c r="M1109" s="4"/>
      <c r="N1109" s="4"/>
      <c r="O1109" s="4"/>
    </row>
    <row r="1110" spans="1:15" ht="11.65" customHeight="1" x14ac:dyDescent="0.2">
      <c r="A1110" s="49">
        <f t="shared" ca="1" si="24"/>
        <v>1110</v>
      </c>
      <c r="C1110" s="56"/>
      <c r="D1110" s="3"/>
      <c r="E1110" s="3"/>
      <c r="F1110" s="3" t="s">
        <v>193</v>
      </c>
      <c r="G1110" s="57"/>
      <c r="H1110" s="10">
        <v>0</v>
      </c>
      <c r="J1110" s="4"/>
      <c r="K1110" s="4"/>
      <c r="L1110" s="4"/>
      <c r="M1110" s="4"/>
      <c r="N1110" s="4"/>
      <c r="O1110" s="4"/>
    </row>
    <row r="1111" spans="1:15" ht="11.65" customHeight="1" x14ac:dyDescent="0.2">
      <c r="A1111" s="49">
        <f t="shared" ca="1" si="24"/>
        <v>1111</v>
      </c>
      <c r="C1111" s="56"/>
      <c r="D1111" s="3"/>
      <c r="E1111" s="3"/>
      <c r="F1111" s="3" t="s">
        <v>287</v>
      </c>
      <c r="G1111" s="57"/>
      <c r="H1111" s="10">
        <v>0</v>
      </c>
      <c r="J1111" s="4"/>
      <c r="K1111" s="4"/>
      <c r="L1111" s="4"/>
      <c r="M1111" s="4"/>
      <c r="N1111" s="4"/>
      <c r="O1111" s="4"/>
    </row>
    <row r="1112" spans="1:15" ht="11.65" customHeight="1" x14ac:dyDescent="0.2">
      <c r="A1112" s="49">
        <f t="shared" ca="1" si="24"/>
        <v>1112</v>
      </c>
      <c r="C1112" s="56"/>
      <c r="D1112" s="3"/>
      <c r="E1112" s="3"/>
      <c r="F1112" s="3" t="s">
        <v>277</v>
      </c>
      <c r="G1112" s="57"/>
      <c r="H1112" s="10">
        <v>-187212883.93067738</v>
      </c>
      <c r="J1112" s="4"/>
      <c r="K1112" s="4"/>
      <c r="L1112" s="4"/>
      <c r="M1112" s="4"/>
      <c r="N1112" s="4"/>
      <c r="O1112" s="4"/>
    </row>
    <row r="1113" spans="1:15" ht="11.65" customHeight="1" x14ac:dyDescent="0.2">
      <c r="A1113" s="49">
        <f t="shared" ca="1" si="24"/>
        <v>1113</v>
      </c>
      <c r="C1113" s="56"/>
      <c r="D1113" s="3"/>
      <c r="E1113" s="3"/>
      <c r="F1113" s="3" t="s">
        <v>256</v>
      </c>
      <c r="G1113" s="57"/>
      <c r="H1113" s="10">
        <v>-529924.40277199005</v>
      </c>
      <c r="J1113" s="4"/>
      <c r="K1113" s="4"/>
      <c r="L1113" s="4"/>
      <c r="M1113" s="4"/>
      <c r="N1113" s="4"/>
      <c r="O1113" s="4"/>
    </row>
    <row r="1114" spans="1:15" ht="11.65" customHeight="1" x14ac:dyDescent="0.2">
      <c r="A1114" s="49">
        <f t="shared" ca="1" si="24"/>
        <v>1114</v>
      </c>
      <c r="C1114" s="56"/>
      <c r="D1114" s="3"/>
      <c r="E1114" s="3"/>
      <c r="F1114" s="3" t="s">
        <v>248</v>
      </c>
      <c r="G1114" s="57"/>
      <c r="H1114" s="10">
        <v>2985.0265786308792</v>
      </c>
      <c r="J1114" s="4"/>
      <c r="K1114" s="4"/>
      <c r="L1114" s="4"/>
      <c r="M1114" s="4"/>
      <c r="N1114" s="4"/>
      <c r="O1114" s="4"/>
    </row>
    <row r="1115" spans="1:15" ht="11.65" customHeight="1" x14ac:dyDescent="0.2">
      <c r="A1115" s="49">
        <f t="shared" ca="1" si="24"/>
        <v>1115</v>
      </c>
      <c r="C1115" s="56"/>
      <c r="D1115" s="3"/>
      <c r="E1115" s="3"/>
      <c r="F1115" s="3" t="s">
        <v>263</v>
      </c>
      <c r="G1115" s="57"/>
      <c r="H1115" s="10">
        <v>0</v>
      </c>
      <c r="J1115" s="4"/>
      <c r="K1115" s="4"/>
      <c r="L1115" s="4"/>
      <c r="M1115" s="4"/>
      <c r="N1115" s="4"/>
      <c r="O1115" s="4"/>
    </row>
    <row r="1116" spans="1:15" ht="11.65" customHeight="1" x14ac:dyDescent="0.2">
      <c r="A1116" s="49">
        <f t="shared" ca="1" si="24"/>
        <v>1116</v>
      </c>
      <c r="C1116" s="56"/>
      <c r="D1116" s="3"/>
      <c r="E1116" s="3"/>
      <c r="F1116" s="3" t="s">
        <v>266</v>
      </c>
      <c r="G1116" s="57"/>
      <c r="H1116" s="10">
        <v>-59611.564123705088</v>
      </c>
      <c r="J1116" s="4"/>
      <c r="K1116" s="4"/>
      <c r="L1116" s="4"/>
      <c r="M1116" s="4"/>
      <c r="N1116" s="4"/>
      <c r="O1116" s="4"/>
    </row>
    <row r="1117" spans="1:15" ht="11.65" customHeight="1" x14ac:dyDescent="0.2">
      <c r="A1117" s="49">
        <f t="shared" ca="1" si="24"/>
        <v>1117</v>
      </c>
      <c r="C1117" s="56"/>
      <c r="D1117" s="3"/>
      <c r="E1117" s="3"/>
      <c r="F1117" s="3" t="s">
        <v>249</v>
      </c>
      <c r="G1117" s="57"/>
      <c r="H1117" s="10">
        <v>0</v>
      </c>
      <c r="J1117" s="4"/>
      <c r="K1117" s="4"/>
      <c r="L1117" s="4"/>
      <c r="M1117" s="4"/>
      <c r="N1117" s="4"/>
      <c r="O1117" s="4"/>
    </row>
    <row r="1118" spans="1:15" ht="11.65" customHeight="1" x14ac:dyDescent="0.2">
      <c r="A1118" s="49">
        <f t="shared" ca="1" si="24"/>
        <v>1118</v>
      </c>
      <c r="C1118" s="56"/>
      <c r="D1118" s="3"/>
      <c r="E1118" s="3"/>
      <c r="F1118" s="3" t="s">
        <v>251</v>
      </c>
      <c r="G1118" s="57"/>
      <c r="H1118" s="10">
        <v>0</v>
      </c>
      <c r="J1118" s="4"/>
      <c r="K1118" s="4"/>
      <c r="L1118" s="4"/>
      <c r="M1118" s="4"/>
      <c r="N1118" s="4"/>
      <c r="O1118" s="4"/>
    </row>
    <row r="1119" spans="1:15" ht="11.65" customHeight="1" x14ac:dyDescent="0.2">
      <c r="A1119" s="49">
        <f t="shared" ca="1" si="24"/>
        <v>1119</v>
      </c>
      <c r="C1119" s="56"/>
      <c r="D1119" s="3"/>
      <c r="E1119" s="3"/>
      <c r="F1119" s="3" t="s">
        <v>247</v>
      </c>
      <c r="G1119" s="57"/>
      <c r="H1119" s="10">
        <v>0</v>
      </c>
      <c r="J1119" s="4"/>
      <c r="K1119" s="4"/>
      <c r="L1119" s="4"/>
      <c r="M1119" s="4"/>
      <c r="N1119" s="4"/>
      <c r="O1119" s="4"/>
    </row>
    <row r="1120" spans="1:15" ht="11.65" customHeight="1" x14ac:dyDescent="0.2">
      <c r="A1120" s="49">
        <f t="shared" ca="1" si="24"/>
        <v>1120</v>
      </c>
      <c r="C1120" s="56"/>
      <c r="D1120" s="3"/>
      <c r="E1120" s="3"/>
      <c r="F1120" s="3" t="s">
        <v>30</v>
      </c>
      <c r="G1120" s="57"/>
      <c r="H1120" s="10">
        <v>0</v>
      </c>
      <c r="J1120" s="4"/>
      <c r="K1120" s="4"/>
      <c r="L1120" s="4"/>
      <c r="M1120" s="4"/>
      <c r="N1120" s="4"/>
      <c r="O1120" s="4"/>
    </row>
    <row r="1121" spans="1:15" ht="11.65" customHeight="1" x14ac:dyDescent="0.2">
      <c r="A1121" s="49">
        <f t="shared" ca="1" si="24"/>
        <v>1121</v>
      </c>
      <c r="C1121" s="56"/>
      <c r="D1121" s="3"/>
      <c r="E1121" s="3"/>
      <c r="F1121" s="3" t="s">
        <v>255</v>
      </c>
      <c r="G1121" s="57"/>
      <c r="H1121" s="10">
        <v>0</v>
      </c>
      <c r="J1121" s="4"/>
      <c r="K1121" s="4"/>
      <c r="L1121" s="4"/>
      <c r="M1121" s="4"/>
      <c r="N1121" s="4"/>
      <c r="O1121" s="4"/>
    </row>
    <row r="1122" spans="1:15" ht="11.65" customHeight="1" x14ac:dyDescent="0.2">
      <c r="A1122" s="49">
        <f t="shared" ca="1" si="24"/>
        <v>1122</v>
      </c>
      <c r="C1122" s="56"/>
      <c r="D1122" s="3"/>
      <c r="E1122" s="3"/>
      <c r="F1122" s="3" t="s">
        <v>253</v>
      </c>
      <c r="G1122" s="57"/>
      <c r="H1122" s="10">
        <v>0</v>
      </c>
      <c r="J1122" s="4"/>
      <c r="K1122" s="4"/>
      <c r="L1122" s="4"/>
      <c r="M1122" s="4"/>
      <c r="N1122" s="4"/>
      <c r="O1122" s="4"/>
    </row>
    <row r="1123" spans="1:15" ht="11.65" customHeight="1" x14ac:dyDescent="0.2">
      <c r="A1123" s="49">
        <f t="shared" ca="1" si="24"/>
        <v>1123</v>
      </c>
      <c r="C1123" s="56"/>
      <c r="D1123" s="3"/>
      <c r="E1123" s="3"/>
      <c r="F1123" s="3" t="s">
        <v>24</v>
      </c>
      <c r="G1123" s="57"/>
      <c r="H1123" s="10">
        <v>0</v>
      </c>
      <c r="J1123" s="4"/>
      <c r="K1123" s="4"/>
      <c r="L1123" s="4"/>
      <c r="M1123" s="4"/>
      <c r="N1123" s="4"/>
      <c r="O1123" s="4"/>
    </row>
    <row r="1124" spans="1:15" ht="11.65" customHeight="1" x14ac:dyDescent="0.2">
      <c r="A1124" s="49">
        <f t="shared" ca="1" si="24"/>
        <v>1124</v>
      </c>
      <c r="C1124" s="56"/>
      <c r="D1124" s="3"/>
      <c r="E1124" s="3"/>
      <c r="F1124" s="3"/>
      <c r="G1124" s="57" t="s">
        <v>188</v>
      </c>
      <c r="H1124" s="12">
        <f>SUBTOTAL(9,H1110:H1123)</f>
        <v>-187799434.87099445</v>
      </c>
      <c r="J1124" s="4"/>
      <c r="K1124" s="4"/>
      <c r="L1124" s="4"/>
      <c r="M1124" s="4"/>
      <c r="N1124" s="4"/>
      <c r="O1124" s="4"/>
    </row>
    <row r="1125" spans="1:15" ht="11.65" customHeight="1" x14ac:dyDescent="0.2">
      <c r="A1125" s="49">
        <f t="shared" ca="1" si="24"/>
        <v>1125</v>
      </c>
      <c r="C1125" s="56"/>
      <c r="D1125" s="3"/>
      <c r="E1125" s="3"/>
      <c r="F1125" s="3"/>
      <c r="G1125" s="57"/>
      <c r="H1125" s="2"/>
      <c r="J1125" s="4"/>
      <c r="K1125" s="4"/>
      <c r="L1125" s="4"/>
      <c r="M1125" s="4"/>
      <c r="N1125" s="4"/>
      <c r="O1125" s="4"/>
    </row>
    <row r="1126" spans="1:15" ht="11.65" customHeight="1" x14ac:dyDescent="0.2">
      <c r="A1126" s="49">
        <f t="shared" ca="1" si="24"/>
        <v>1126</v>
      </c>
      <c r="C1126" s="56">
        <v>283</v>
      </c>
      <c r="D1126" s="3" t="s">
        <v>194</v>
      </c>
      <c r="E1126" s="3"/>
      <c r="F1126" s="3"/>
      <c r="G1126" s="57"/>
      <c r="H1126" s="2"/>
      <c r="J1126" s="4"/>
      <c r="K1126" s="4"/>
      <c r="L1126" s="4"/>
      <c r="M1126" s="4"/>
      <c r="N1126" s="4"/>
      <c r="O1126" s="4"/>
    </row>
    <row r="1127" spans="1:15" ht="11.65" customHeight="1" x14ac:dyDescent="0.2">
      <c r="A1127" s="49">
        <f t="shared" ca="1" si="24"/>
        <v>1127</v>
      </c>
      <c r="C1127" s="56"/>
      <c r="D1127" s="3"/>
      <c r="E1127" s="3"/>
      <c r="F1127" s="3" t="s">
        <v>193</v>
      </c>
      <c r="G1127" s="57"/>
      <c r="H1127" s="10">
        <v>537147.17000000004</v>
      </c>
      <c r="J1127" s="4"/>
      <c r="K1127" s="4"/>
      <c r="L1127" s="4"/>
      <c r="M1127" s="4"/>
      <c r="N1127" s="4"/>
      <c r="O1127" s="4"/>
    </row>
    <row r="1128" spans="1:15" ht="11.65" customHeight="1" x14ac:dyDescent="0.2">
      <c r="A1128" s="49">
        <f t="shared" ca="1" si="24"/>
        <v>1128</v>
      </c>
      <c r="C1128" s="56"/>
      <c r="D1128" s="3"/>
      <c r="E1128" s="3"/>
      <c r="F1128" s="3" t="s">
        <v>24</v>
      </c>
      <c r="G1128" s="57"/>
      <c r="H1128" s="10">
        <v>-40657.947743797136</v>
      </c>
      <c r="J1128" s="4"/>
      <c r="K1128" s="4"/>
      <c r="L1128" s="4"/>
      <c r="M1128" s="4"/>
      <c r="N1128" s="4"/>
      <c r="O1128" s="4"/>
    </row>
    <row r="1129" spans="1:15" ht="11.65" customHeight="1" x14ac:dyDescent="0.2">
      <c r="A1129" s="49">
        <f t="shared" ca="1" si="24"/>
        <v>1129</v>
      </c>
      <c r="C1129" s="56"/>
      <c r="D1129" s="3"/>
      <c r="E1129" s="3"/>
      <c r="F1129" s="3" t="s">
        <v>247</v>
      </c>
      <c r="G1129" s="57"/>
      <c r="H1129" s="10">
        <v>0</v>
      </c>
      <c r="J1129" s="4"/>
      <c r="K1129" s="4"/>
      <c r="L1129" s="4"/>
      <c r="M1129" s="4"/>
      <c r="N1129" s="4"/>
      <c r="O1129" s="4"/>
    </row>
    <row r="1130" spans="1:15" ht="11.65" customHeight="1" x14ac:dyDescent="0.2">
      <c r="A1130" s="49">
        <f t="shared" ca="1" si="24"/>
        <v>1130</v>
      </c>
      <c r="C1130" s="56"/>
      <c r="D1130" s="3"/>
      <c r="E1130" s="3"/>
      <c r="F1130" s="3" t="s">
        <v>248</v>
      </c>
      <c r="G1130" s="57"/>
      <c r="H1130" s="10">
        <v>-2086640.3799388385</v>
      </c>
      <c r="J1130" s="4"/>
      <c r="K1130" s="4"/>
      <c r="L1130" s="4"/>
      <c r="M1130" s="4"/>
      <c r="N1130" s="4"/>
      <c r="O1130" s="4"/>
    </row>
    <row r="1131" spans="1:15" ht="11.65" customHeight="1" x14ac:dyDescent="0.2">
      <c r="A1131" s="49">
        <f t="shared" ca="1" si="24"/>
        <v>1131</v>
      </c>
      <c r="C1131" s="56"/>
      <c r="D1131" s="3"/>
      <c r="E1131" s="3"/>
      <c r="F1131" s="3" t="s">
        <v>264</v>
      </c>
      <c r="G1131" s="57"/>
      <c r="H1131" s="10">
        <v>-363059.29141106881</v>
      </c>
      <c r="J1131" s="4"/>
      <c r="K1131" s="4"/>
      <c r="L1131" s="4"/>
      <c r="M1131" s="4"/>
      <c r="N1131" s="4"/>
      <c r="O1131" s="4"/>
    </row>
    <row r="1132" spans="1:15" ht="11.65" customHeight="1" x14ac:dyDescent="0.2">
      <c r="A1132" s="49">
        <f t="shared" ca="1" si="24"/>
        <v>1132</v>
      </c>
      <c r="C1132" s="56"/>
      <c r="D1132" s="3"/>
      <c r="E1132" s="3"/>
      <c r="F1132" s="3" t="s">
        <v>266</v>
      </c>
      <c r="G1132" s="57"/>
      <c r="H1132" s="10">
        <v>-51605.607693537255</v>
      </c>
      <c r="J1132" s="4"/>
      <c r="K1132" s="4"/>
      <c r="L1132" s="4"/>
      <c r="M1132" s="4"/>
      <c r="N1132" s="4"/>
      <c r="O1132" s="4"/>
    </row>
    <row r="1133" spans="1:15" ht="11.65" customHeight="1" x14ac:dyDescent="0.2">
      <c r="A1133" s="49">
        <f t="shared" ca="1" si="24"/>
        <v>1133</v>
      </c>
      <c r="C1133" s="56"/>
      <c r="D1133" s="3"/>
      <c r="E1133" s="3"/>
      <c r="F1133" s="3" t="s">
        <v>269</v>
      </c>
      <c r="G1133" s="57"/>
      <c r="H1133" s="10">
        <v>0</v>
      </c>
      <c r="J1133" s="4"/>
      <c r="K1133" s="4"/>
      <c r="L1133" s="4"/>
      <c r="M1133" s="4"/>
      <c r="N1133" s="4"/>
      <c r="O1133" s="4"/>
    </row>
    <row r="1134" spans="1:15" ht="11.65" customHeight="1" x14ac:dyDescent="0.2">
      <c r="A1134" s="49">
        <f t="shared" ca="1" si="24"/>
        <v>1134</v>
      </c>
      <c r="C1134" s="56"/>
      <c r="D1134" s="3"/>
      <c r="E1134" s="3"/>
      <c r="F1134" s="3" t="s">
        <v>257</v>
      </c>
      <c r="G1134" s="57"/>
      <c r="H1134" s="10">
        <v>0</v>
      </c>
      <c r="J1134" s="4"/>
      <c r="K1134" s="4"/>
      <c r="L1134" s="4"/>
      <c r="M1134" s="4"/>
      <c r="N1134" s="4"/>
      <c r="O1134" s="4"/>
    </row>
    <row r="1135" spans="1:15" ht="11.65" customHeight="1" x14ac:dyDescent="0.2">
      <c r="A1135" s="49">
        <f t="shared" ca="1" si="24"/>
        <v>1135</v>
      </c>
      <c r="C1135" s="56"/>
      <c r="D1135" s="3"/>
      <c r="E1135" s="3"/>
      <c r="F1135" s="3" t="s">
        <v>249</v>
      </c>
      <c r="G1135" s="57"/>
      <c r="H1135" s="10">
        <v>-140336.74143176619</v>
      </c>
      <c r="J1135" s="4"/>
      <c r="K1135" s="4"/>
      <c r="L1135" s="4"/>
      <c r="M1135" s="4"/>
      <c r="N1135" s="4"/>
      <c r="O1135" s="4"/>
    </row>
    <row r="1136" spans="1:15" ht="11.65" customHeight="1" x14ac:dyDescent="0.2">
      <c r="A1136" s="49">
        <f t="shared" ca="1" si="24"/>
        <v>1136</v>
      </c>
      <c r="C1136" s="56"/>
      <c r="D1136" s="3"/>
      <c r="E1136" s="3"/>
      <c r="F1136" s="3" t="s">
        <v>251</v>
      </c>
      <c r="G1136" s="57"/>
      <c r="H1136" s="10">
        <v>0</v>
      </c>
      <c r="J1136" s="4"/>
      <c r="K1136" s="4"/>
      <c r="L1136" s="4"/>
      <c r="M1136" s="4"/>
      <c r="N1136" s="4"/>
      <c r="O1136" s="4"/>
    </row>
    <row r="1137" spans="1:15" ht="11.65" customHeight="1" x14ac:dyDescent="0.2">
      <c r="A1137" s="49">
        <f t="shared" ca="1" si="24"/>
        <v>1137</v>
      </c>
      <c r="C1137" s="56"/>
      <c r="D1137" s="3"/>
      <c r="E1137" s="3"/>
      <c r="F1137" s="3" t="s">
        <v>252</v>
      </c>
      <c r="G1137" s="57"/>
      <c r="H1137" s="10">
        <v>0</v>
      </c>
      <c r="J1137" s="4"/>
      <c r="K1137" s="4"/>
      <c r="L1137" s="4"/>
      <c r="M1137" s="4"/>
      <c r="N1137" s="4"/>
      <c r="O1137" s="4"/>
    </row>
    <row r="1138" spans="1:15" ht="11.65" customHeight="1" x14ac:dyDescent="0.2">
      <c r="A1138" s="49">
        <f t="shared" ca="1" si="24"/>
        <v>1138</v>
      </c>
      <c r="C1138" s="56"/>
      <c r="D1138" s="3"/>
      <c r="E1138" s="3"/>
      <c r="F1138" s="3" t="s">
        <v>30</v>
      </c>
      <c r="G1138" s="57"/>
      <c r="H1138" s="10">
        <v>0</v>
      </c>
      <c r="J1138" s="4"/>
      <c r="K1138" s="4"/>
      <c r="L1138" s="4"/>
      <c r="M1138" s="4"/>
      <c r="N1138" s="4"/>
      <c r="O1138" s="4"/>
    </row>
    <row r="1139" spans="1:15" ht="11.65" customHeight="1" x14ac:dyDescent="0.2">
      <c r="A1139" s="49">
        <f t="shared" ca="1" si="24"/>
        <v>1139</v>
      </c>
      <c r="C1139" s="56"/>
      <c r="D1139" s="3"/>
      <c r="E1139" s="3"/>
      <c r="F1139" s="3" t="s">
        <v>256</v>
      </c>
      <c r="G1139" s="57"/>
      <c r="H1139" s="10">
        <v>0</v>
      </c>
      <c r="J1139" s="4"/>
      <c r="K1139" s="4"/>
      <c r="L1139" s="4"/>
      <c r="M1139" s="4"/>
      <c r="N1139" s="4"/>
      <c r="O1139" s="4"/>
    </row>
    <row r="1140" spans="1:15" ht="11.65" customHeight="1" x14ac:dyDescent="0.2">
      <c r="A1140" s="49">
        <f t="shared" ca="1" si="24"/>
        <v>1140</v>
      </c>
      <c r="C1140" s="56"/>
      <c r="D1140" s="3"/>
      <c r="E1140" s="3"/>
      <c r="F1140" s="3" t="s">
        <v>257</v>
      </c>
      <c r="G1140" s="57"/>
      <c r="H1140" s="10">
        <v>0</v>
      </c>
      <c r="J1140" s="4"/>
      <c r="K1140" s="4"/>
      <c r="L1140" s="4"/>
      <c r="M1140" s="4"/>
      <c r="N1140" s="4"/>
      <c r="O1140" s="4"/>
    </row>
    <row r="1141" spans="1:15" ht="11.65" customHeight="1" x14ac:dyDescent="0.2">
      <c r="A1141" s="49">
        <f t="shared" ca="1" si="24"/>
        <v>1141</v>
      </c>
      <c r="C1141" s="56"/>
      <c r="D1141" s="3"/>
      <c r="E1141" s="3"/>
      <c r="F1141" s="3"/>
      <c r="G1141" s="57"/>
      <c r="H1141" s="2"/>
      <c r="J1141" s="4"/>
      <c r="K1141" s="4"/>
      <c r="L1141" s="4"/>
      <c r="M1141" s="4"/>
      <c r="N1141" s="4"/>
      <c r="O1141" s="4"/>
    </row>
    <row r="1142" spans="1:15" ht="11.65" customHeight="1" x14ac:dyDescent="0.2">
      <c r="A1142" s="49">
        <f t="shared" ca="1" si="24"/>
        <v>1142</v>
      </c>
      <c r="C1142" s="56"/>
      <c r="D1142" s="3"/>
      <c r="E1142" s="3"/>
      <c r="F1142" s="3"/>
      <c r="G1142" s="57" t="s">
        <v>188</v>
      </c>
      <c r="H1142" s="12">
        <f>SUBTOTAL(9,H1127:H1141)</f>
        <v>-2145152.7982190079</v>
      </c>
      <c r="J1142" s="4"/>
      <c r="K1142" s="4"/>
      <c r="L1142" s="4"/>
      <c r="M1142" s="4"/>
      <c r="N1142" s="4"/>
      <c r="O1142" s="4"/>
    </row>
    <row r="1143" spans="1:15" ht="11.65" customHeight="1" x14ac:dyDescent="0.2">
      <c r="A1143" s="49">
        <f t="shared" ca="1" si="24"/>
        <v>1143</v>
      </c>
      <c r="C1143" s="56"/>
      <c r="D1143" s="3"/>
      <c r="E1143" s="3"/>
      <c r="F1143" s="3"/>
      <c r="G1143" s="57"/>
      <c r="H1143" s="2"/>
      <c r="J1143" s="4"/>
      <c r="K1143" s="4"/>
      <c r="L1143" s="4"/>
      <c r="M1143" s="4"/>
      <c r="N1143" s="4"/>
      <c r="O1143" s="4"/>
    </row>
    <row r="1144" spans="1:15" ht="11.65" customHeight="1" thickBot="1" x14ac:dyDescent="0.25">
      <c r="A1144" s="49">
        <f t="shared" ca="1" si="24"/>
        <v>1144</v>
      </c>
      <c r="C1144" s="63" t="s">
        <v>195</v>
      </c>
      <c r="D1144" s="3"/>
      <c r="E1144" s="3"/>
      <c r="F1144" s="3"/>
      <c r="G1144" s="57" t="s">
        <v>188</v>
      </c>
      <c r="H1144" s="13">
        <f>SUBTOTAL(9,H1083:H1142)</f>
        <v>-155001333.76156422</v>
      </c>
      <c r="J1144" s="4"/>
      <c r="K1144" s="4"/>
      <c r="L1144" s="4"/>
      <c r="M1144" s="4"/>
      <c r="N1144" s="4"/>
      <c r="O1144" s="4"/>
    </row>
    <row r="1145" spans="1:15" ht="11.65" customHeight="1" thickTop="1" x14ac:dyDescent="0.2">
      <c r="A1145" s="49">
        <f t="shared" ca="1" si="24"/>
        <v>1145</v>
      </c>
      <c r="C1145" s="56">
        <v>255</v>
      </c>
      <c r="D1145" s="3" t="s">
        <v>196</v>
      </c>
      <c r="E1145" s="3"/>
      <c r="F1145" s="3"/>
      <c r="G1145" s="57"/>
      <c r="H1145" s="2"/>
      <c r="J1145" s="4"/>
      <c r="K1145" s="4"/>
      <c r="L1145" s="4"/>
      <c r="M1145" s="4"/>
      <c r="N1145" s="4"/>
      <c r="O1145" s="4"/>
    </row>
    <row r="1146" spans="1:15" ht="11.65" customHeight="1" x14ac:dyDescent="0.2">
      <c r="A1146" s="49">
        <f t="shared" ca="1" si="24"/>
        <v>1146</v>
      </c>
      <c r="C1146" s="56"/>
      <c r="D1146" s="3"/>
      <c r="E1146" s="3"/>
      <c r="F1146" s="3" t="s">
        <v>193</v>
      </c>
      <c r="G1146" s="57"/>
      <c r="H1146" s="10">
        <v>0</v>
      </c>
      <c r="J1146" s="4"/>
      <c r="K1146" s="4"/>
      <c r="L1146" s="4"/>
      <c r="M1146" s="4"/>
      <c r="N1146" s="4"/>
      <c r="O1146" s="4"/>
    </row>
    <row r="1147" spans="1:15" ht="11.65" customHeight="1" x14ac:dyDescent="0.2">
      <c r="A1147" s="49">
        <f t="shared" ca="1" si="24"/>
        <v>1147</v>
      </c>
      <c r="C1147" s="56"/>
      <c r="D1147" s="3"/>
      <c r="E1147" s="3"/>
      <c r="F1147" s="3" t="s">
        <v>278</v>
      </c>
      <c r="G1147" s="57"/>
      <c r="H1147" s="10">
        <v>0</v>
      </c>
      <c r="J1147" s="4"/>
      <c r="K1147" s="4"/>
      <c r="L1147" s="4"/>
      <c r="M1147" s="4"/>
      <c r="N1147" s="4"/>
      <c r="O1147" s="4"/>
    </row>
    <row r="1148" spans="1:15" ht="11.65" customHeight="1" x14ac:dyDescent="0.2">
      <c r="A1148" s="49">
        <f t="shared" ca="1" si="24"/>
        <v>1148</v>
      </c>
      <c r="C1148" s="56"/>
      <c r="D1148" s="3"/>
      <c r="E1148" s="3"/>
      <c r="F1148" s="3" t="s">
        <v>279</v>
      </c>
      <c r="G1148" s="57"/>
      <c r="H1148" s="10">
        <v>0</v>
      </c>
      <c r="J1148" s="4"/>
      <c r="K1148" s="4"/>
      <c r="L1148" s="4"/>
      <c r="M1148" s="4"/>
      <c r="N1148" s="4"/>
      <c r="O1148" s="4"/>
    </row>
    <row r="1149" spans="1:15" ht="11.65" customHeight="1" x14ac:dyDescent="0.2">
      <c r="A1149" s="49">
        <f t="shared" ca="1" si="24"/>
        <v>1149</v>
      </c>
      <c r="C1149" s="56"/>
      <c r="D1149" s="3"/>
      <c r="E1149" s="3"/>
      <c r="F1149" s="3" t="s">
        <v>280</v>
      </c>
      <c r="G1149" s="57"/>
      <c r="H1149" s="10">
        <v>0</v>
      </c>
      <c r="J1149" s="4"/>
      <c r="K1149" s="4"/>
      <c r="L1149" s="4"/>
      <c r="M1149" s="4"/>
      <c r="N1149" s="4"/>
      <c r="O1149" s="4"/>
    </row>
    <row r="1150" spans="1:15" ht="11.65" customHeight="1" x14ac:dyDescent="0.2">
      <c r="A1150" s="49">
        <f t="shared" ref="A1150:A1213" ca="1" si="25">OFFSET(A1150,-1,)+1</f>
        <v>1150</v>
      </c>
      <c r="C1150" s="56"/>
      <c r="D1150" s="3"/>
      <c r="E1150" s="3"/>
      <c r="F1150" s="3" t="s">
        <v>281</v>
      </c>
      <c r="G1150" s="57"/>
      <c r="H1150" s="10">
        <v>0</v>
      </c>
      <c r="J1150" s="4"/>
      <c r="K1150" s="4"/>
      <c r="L1150" s="4"/>
      <c r="M1150" s="4"/>
      <c r="N1150" s="4"/>
      <c r="O1150" s="4"/>
    </row>
    <row r="1151" spans="1:15" ht="11.65" customHeight="1" x14ac:dyDescent="0.2">
      <c r="A1151" s="49">
        <f t="shared" ca="1" si="25"/>
        <v>1151</v>
      </c>
      <c r="C1151" s="56"/>
      <c r="D1151" s="3"/>
      <c r="E1151" s="3"/>
      <c r="F1151" s="3" t="s">
        <v>282</v>
      </c>
      <c r="G1151" s="57"/>
      <c r="H1151" s="10">
        <v>0</v>
      </c>
      <c r="J1151" s="4"/>
      <c r="K1151" s="4"/>
      <c r="L1151" s="4"/>
      <c r="M1151" s="4"/>
      <c r="N1151" s="4"/>
      <c r="O1151" s="4"/>
    </row>
    <row r="1152" spans="1:15" ht="11.65" customHeight="1" x14ac:dyDescent="0.2">
      <c r="A1152" s="49">
        <f t="shared" ca="1" si="25"/>
        <v>1152</v>
      </c>
      <c r="C1152" s="56"/>
      <c r="D1152" s="3"/>
      <c r="E1152" s="3"/>
      <c r="F1152" s="3" t="s">
        <v>283</v>
      </c>
      <c r="G1152" s="57"/>
      <c r="H1152" s="10">
        <v>0</v>
      </c>
      <c r="J1152" s="4"/>
      <c r="K1152" s="4"/>
      <c r="L1152" s="4"/>
      <c r="M1152" s="4"/>
      <c r="N1152" s="4"/>
      <c r="O1152" s="4"/>
    </row>
    <row r="1153" spans="1:15" ht="11.65" customHeight="1" x14ac:dyDescent="0.2">
      <c r="A1153" s="49">
        <f t="shared" ca="1" si="25"/>
        <v>1153</v>
      </c>
      <c r="C1153" s="56"/>
      <c r="D1153" s="3"/>
      <c r="E1153" s="3"/>
      <c r="F1153" s="3" t="s">
        <v>24</v>
      </c>
      <c r="G1153" s="57"/>
      <c r="H1153" s="10">
        <v>-15332.159971957017</v>
      </c>
      <c r="J1153" s="11"/>
      <c r="K1153" s="11"/>
      <c r="L1153" s="11"/>
      <c r="M1153" s="11"/>
      <c r="N1153" s="11"/>
      <c r="O1153" s="11"/>
    </row>
    <row r="1154" spans="1:15" ht="11.65" customHeight="1" thickBot="1" x14ac:dyDescent="0.25">
      <c r="A1154" s="49">
        <f t="shared" ca="1" si="25"/>
        <v>1154</v>
      </c>
      <c r="C1154" s="63" t="s">
        <v>197</v>
      </c>
      <c r="D1154" s="3"/>
      <c r="E1154" s="3"/>
      <c r="F1154" s="3"/>
      <c r="G1154" s="57" t="s">
        <v>188</v>
      </c>
      <c r="H1154" s="21">
        <f>SUBTOTAL(9,H1146:H1153)</f>
        <v>-15332.159971957017</v>
      </c>
      <c r="J1154" s="4"/>
      <c r="K1154" s="4"/>
      <c r="L1154" s="4"/>
      <c r="M1154" s="4"/>
      <c r="N1154" s="4"/>
      <c r="O1154" s="4"/>
    </row>
    <row r="1155" spans="1:15" ht="15" customHeight="1" thickTop="1" x14ac:dyDescent="0.2">
      <c r="A1155" s="49">
        <f t="shared" ca="1" si="25"/>
        <v>1155</v>
      </c>
      <c r="C1155" s="56"/>
      <c r="D1155" s="3"/>
      <c r="E1155" s="3"/>
      <c r="F1155" s="3"/>
      <c r="G1155" s="57"/>
      <c r="H1155" s="2"/>
      <c r="J1155" s="4"/>
      <c r="K1155" s="4"/>
      <c r="L1155" s="4"/>
      <c r="M1155" s="4"/>
      <c r="N1155" s="4"/>
      <c r="O1155" s="4"/>
    </row>
    <row r="1156" spans="1:15" ht="15" customHeight="1" thickBot="1" x14ac:dyDescent="0.25">
      <c r="A1156" s="49">
        <f t="shared" ca="1" si="25"/>
        <v>1156</v>
      </c>
      <c r="C1156" s="63" t="s">
        <v>198</v>
      </c>
      <c r="D1156" s="3"/>
      <c r="E1156" s="3"/>
      <c r="F1156" s="3"/>
      <c r="G1156" s="64"/>
      <c r="H1156" s="13">
        <f>H1154+H1144+H1080+H1068+H1064+H1056+H1048+H1043+H1036</f>
        <v>-349928459.69211406</v>
      </c>
      <c r="J1156" s="4"/>
      <c r="K1156" s="4"/>
      <c r="L1156" s="4"/>
      <c r="M1156" s="4"/>
      <c r="N1156" s="4"/>
      <c r="O1156" s="4"/>
    </row>
    <row r="1157" spans="1:15" ht="11.65" customHeight="1" thickTop="1" x14ac:dyDescent="0.2">
      <c r="A1157" s="49">
        <f t="shared" ca="1" si="25"/>
        <v>1157</v>
      </c>
      <c r="C1157" s="56"/>
      <c r="D1157" s="3"/>
      <c r="E1157" s="3"/>
      <c r="F1157" s="3"/>
      <c r="G1157" s="57"/>
      <c r="H1157" s="2"/>
      <c r="J1157" s="4"/>
      <c r="K1157" s="4"/>
      <c r="L1157" s="4"/>
      <c r="M1157" s="4"/>
      <c r="N1157" s="4"/>
      <c r="O1157" s="4"/>
    </row>
    <row r="1158" spans="1:15" ht="11.65" customHeight="1" x14ac:dyDescent="0.2">
      <c r="A1158" s="49">
        <f t="shared" ca="1" si="25"/>
        <v>1158</v>
      </c>
      <c r="C1158" s="56"/>
      <c r="D1158" s="3"/>
      <c r="E1158" s="3"/>
      <c r="F1158" s="3"/>
      <c r="G1158" s="57"/>
      <c r="H1158" s="2"/>
      <c r="J1158" s="4"/>
      <c r="K1158" s="4"/>
      <c r="L1158" s="4"/>
      <c r="M1158" s="4"/>
      <c r="N1158" s="4"/>
      <c r="O1158" s="4"/>
    </row>
    <row r="1159" spans="1:15" ht="11.65" customHeight="1" x14ac:dyDescent="0.2">
      <c r="A1159" s="49">
        <f t="shared" ca="1" si="25"/>
        <v>1159</v>
      </c>
      <c r="C1159" s="56"/>
      <c r="D1159" s="3"/>
      <c r="E1159" s="3"/>
      <c r="F1159" s="3"/>
      <c r="G1159" s="57"/>
      <c r="H1159" s="2"/>
      <c r="J1159" s="4"/>
      <c r="K1159" s="4"/>
      <c r="L1159" s="4"/>
      <c r="M1159" s="4"/>
      <c r="N1159" s="4"/>
      <c r="O1159" s="4"/>
    </row>
    <row r="1160" spans="1:15" ht="11.65" customHeight="1" x14ac:dyDescent="0.2">
      <c r="A1160" s="49">
        <f t="shared" ca="1" si="25"/>
        <v>1160</v>
      </c>
      <c r="C1160" s="56" t="s">
        <v>199</v>
      </c>
      <c r="D1160" s="3" t="s">
        <v>200</v>
      </c>
      <c r="E1160" s="3"/>
      <c r="F1160" s="3"/>
      <c r="G1160" s="57"/>
      <c r="H1160" s="2"/>
      <c r="J1160" s="4"/>
      <c r="K1160" s="4"/>
      <c r="L1160" s="4"/>
      <c r="M1160" s="4"/>
      <c r="N1160" s="4"/>
      <c r="O1160" s="4"/>
    </row>
    <row r="1161" spans="1:15" ht="11.65" customHeight="1" x14ac:dyDescent="0.2">
      <c r="A1161" s="49">
        <f t="shared" ca="1" si="25"/>
        <v>1161</v>
      </c>
      <c r="C1161" s="56"/>
      <c r="D1161" s="3"/>
      <c r="E1161" s="3"/>
      <c r="F1161" s="3" t="s">
        <v>193</v>
      </c>
      <c r="G1161" s="57"/>
      <c r="H1161" s="10">
        <v>-518405.37</v>
      </c>
      <c r="J1161" s="4"/>
      <c r="K1161" s="4"/>
      <c r="L1161" s="4"/>
      <c r="M1161" s="4"/>
      <c r="N1161" s="4"/>
      <c r="O1161" s="4"/>
    </row>
    <row r="1162" spans="1:15" ht="11.65" customHeight="1" x14ac:dyDescent="0.2">
      <c r="A1162" s="49">
        <f t="shared" ca="1" si="25"/>
        <v>1162</v>
      </c>
      <c r="C1162" s="56"/>
      <c r="D1162" s="3"/>
      <c r="E1162" s="3"/>
      <c r="F1162" s="3" t="s">
        <v>302</v>
      </c>
      <c r="G1162" s="57"/>
      <c r="H1162" s="10">
        <v>-1201.5959051671698</v>
      </c>
      <c r="J1162" s="4"/>
      <c r="K1162" s="4"/>
      <c r="L1162" s="4"/>
      <c r="M1162" s="4"/>
      <c r="N1162" s="4"/>
      <c r="O1162" s="4"/>
    </row>
    <row r="1163" spans="1:15" ht="11.65" customHeight="1" x14ac:dyDescent="0.2">
      <c r="A1163" s="49">
        <f t="shared" ca="1" si="25"/>
        <v>1163</v>
      </c>
      <c r="C1163" s="56"/>
      <c r="D1163" s="3"/>
      <c r="E1163" s="3"/>
      <c r="F1163" s="3" t="s">
        <v>303</v>
      </c>
      <c r="G1163" s="57"/>
      <c r="H1163" s="10">
        <v>0</v>
      </c>
      <c r="J1163" s="4"/>
      <c r="K1163" s="4"/>
      <c r="L1163" s="4"/>
      <c r="M1163" s="4"/>
      <c r="N1163" s="4"/>
      <c r="O1163" s="4"/>
    </row>
    <row r="1164" spans="1:15" ht="11.65" customHeight="1" x14ac:dyDescent="0.2">
      <c r="A1164" s="49">
        <f t="shared" ca="1" si="25"/>
        <v>1164</v>
      </c>
      <c r="C1164" s="56"/>
      <c r="D1164" s="3"/>
      <c r="E1164" s="3"/>
      <c r="F1164" s="3" t="s">
        <v>24</v>
      </c>
      <c r="G1164" s="57"/>
      <c r="H1164" s="10">
        <v>-6430621.2253718255</v>
      </c>
      <c r="J1164" s="4"/>
      <c r="K1164" s="4"/>
      <c r="L1164" s="4"/>
      <c r="M1164" s="4"/>
      <c r="N1164" s="4"/>
      <c r="O1164" s="4"/>
    </row>
    <row r="1165" spans="1:15" ht="11.65" customHeight="1" x14ac:dyDescent="0.2">
      <c r="A1165" s="49">
        <f t="shared" ca="1" si="25"/>
        <v>1165</v>
      </c>
      <c r="C1165" s="56"/>
      <c r="D1165" s="3"/>
      <c r="E1165" s="3"/>
      <c r="F1165" s="3" t="s">
        <v>249</v>
      </c>
      <c r="G1165" s="57"/>
      <c r="H1165" s="10">
        <v>-31258592.138679694</v>
      </c>
      <c r="J1165" s="4"/>
      <c r="K1165" s="4"/>
      <c r="L1165" s="4"/>
      <c r="M1165" s="4"/>
      <c r="N1165" s="4"/>
      <c r="O1165" s="4"/>
    </row>
    <row r="1166" spans="1:15" ht="11.65" customHeight="1" x14ac:dyDescent="0.2">
      <c r="A1166" s="49">
        <f t="shared" ca="1" si="25"/>
        <v>1166</v>
      </c>
      <c r="C1166" s="56"/>
      <c r="D1166" s="3"/>
      <c r="E1166" s="3"/>
      <c r="F1166" s="3" t="s">
        <v>251</v>
      </c>
      <c r="G1166" s="57"/>
      <c r="H1166" s="10">
        <v>0</v>
      </c>
      <c r="J1166" s="4"/>
      <c r="K1166" s="4"/>
      <c r="L1166" s="4"/>
      <c r="M1166" s="4"/>
      <c r="N1166" s="4"/>
      <c r="O1166" s="4"/>
    </row>
    <row r="1167" spans="1:15" ht="11.65" customHeight="1" x14ac:dyDescent="0.2">
      <c r="A1167" s="49">
        <f t="shared" ca="1" si="25"/>
        <v>1167</v>
      </c>
      <c r="C1167" s="56"/>
      <c r="D1167" s="3"/>
      <c r="E1167" s="3"/>
      <c r="F1167" s="3" t="s">
        <v>253</v>
      </c>
      <c r="G1167" s="57"/>
      <c r="H1167" s="10">
        <v>-149597780.57797137</v>
      </c>
      <c r="J1167" s="4"/>
      <c r="K1167" s="4"/>
      <c r="L1167" s="4"/>
      <c r="M1167" s="4"/>
      <c r="N1167" s="4"/>
      <c r="O1167" s="4"/>
    </row>
    <row r="1168" spans="1:15" ht="11.65" customHeight="1" x14ac:dyDescent="0.2">
      <c r="A1168" s="49">
        <f t="shared" ca="1" si="25"/>
        <v>1168</v>
      </c>
      <c r="C1168" s="56"/>
      <c r="D1168" s="3"/>
      <c r="E1168" s="3"/>
      <c r="F1168" s="3" t="s">
        <v>251</v>
      </c>
      <c r="G1168" s="57"/>
      <c r="H1168" s="10">
        <v>0</v>
      </c>
      <c r="J1168" s="4"/>
      <c r="K1168" s="4"/>
      <c r="L1168" s="4"/>
      <c r="M1168" s="4"/>
      <c r="N1168" s="4"/>
      <c r="O1168" s="4"/>
    </row>
    <row r="1169" spans="1:15" ht="11.65" customHeight="1" x14ac:dyDescent="0.2">
      <c r="A1169" s="49">
        <f t="shared" ca="1" si="25"/>
        <v>1169</v>
      </c>
      <c r="C1169" s="56"/>
      <c r="D1169" s="3"/>
      <c r="E1169" s="3"/>
      <c r="F1169" s="3"/>
      <c r="G1169" s="57" t="s">
        <v>201</v>
      </c>
      <c r="H1169" s="12">
        <f>SUBTOTAL(9,H1161:H1168)</f>
        <v>-187806600.90792805</v>
      </c>
      <c r="J1169" s="4"/>
      <c r="K1169" s="4"/>
      <c r="L1169" s="4"/>
      <c r="M1169" s="4"/>
      <c r="N1169" s="4"/>
      <c r="O1169" s="4"/>
    </row>
    <row r="1170" spans="1:15" ht="11.65" customHeight="1" x14ac:dyDescent="0.2">
      <c r="A1170" s="49">
        <f t="shared" ca="1" si="25"/>
        <v>1170</v>
      </c>
      <c r="C1170" s="56"/>
      <c r="D1170" s="3"/>
      <c r="E1170" s="3"/>
      <c r="F1170" s="3"/>
      <c r="G1170" s="57"/>
      <c r="H1170" s="2"/>
      <c r="J1170" s="4"/>
      <c r="K1170" s="4"/>
      <c r="L1170" s="4"/>
      <c r="M1170" s="4"/>
      <c r="N1170" s="4"/>
      <c r="O1170" s="4"/>
    </row>
    <row r="1171" spans="1:15" ht="11.65" customHeight="1" x14ac:dyDescent="0.2">
      <c r="A1171" s="49">
        <f t="shared" ca="1" si="25"/>
        <v>1171</v>
      </c>
      <c r="C1171" s="56" t="s">
        <v>202</v>
      </c>
      <c r="D1171" s="3" t="s">
        <v>203</v>
      </c>
      <c r="E1171" s="3"/>
      <c r="F1171" s="3"/>
      <c r="G1171" s="57"/>
      <c r="H1171" s="2"/>
      <c r="J1171" s="4"/>
      <c r="K1171" s="4"/>
      <c r="L1171" s="4"/>
      <c r="M1171" s="4"/>
      <c r="N1171" s="4"/>
      <c r="O1171" s="4"/>
    </row>
    <row r="1172" spans="1:15" ht="11.65" customHeight="1" x14ac:dyDescent="0.2">
      <c r="A1172" s="49">
        <f t="shared" ca="1" si="25"/>
        <v>1172</v>
      </c>
      <c r="C1172" s="56"/>
      <c r="D1172" s="3"/>
      <c r="E1172" s="3"/>
      <c r="F1172" s="3" t="s">
        <v>250</v>
      </c>
      <c r="G1172" s="57"/>
      <c r="H1172" s="10">
        <v>0</v>
      </c>
      <c r="J1172" s="4"/>
      <c r="K1172" s="4"/>
      <c r="L1172" s="4"/>
      <c r="M1172" s="4"/>
      <c r="N1172" s="4"/>
      <c r="O1172" s="4"/>
    </row>
    <row r="1173" spans="1:15" ht="11.65" customHeight="1" x14ac:dyDescent="0.2">
      <c r="A1173" s="49">
        <f t="shared" ca="1" si="25"/>
        <v>1173</v>
      </c>
      <c r="C1173" s="56"/>
      <c r="D1173" s="3"/>
      <c r="E1173" s="3"/>
      <c r="F1173" s="3" t="s">
        <v>254</v>
      </c>
      <c r="G1173" s="57"/>
      <c r="H1173" s="10">
        <v>0</v>
      </c>
      <c r="J1173" s="4"/>
      <c r="K1173" s="4"/>
      <c r="L1173" s="4"/>
      <c r="M1173" s="4"/>
      <c r="N1173" s="4"/>
      <c r="O1173" s="4"/>
    </row>
    <row r="1174" spans="1:15" ht="11.65" customHeight="1" x14ac:dyDescent="0.2">
      <c r="A1174" s="49">
        <f t="shared" ca="1" si="25"/>
        <v>1174</v>
      </c>
      <c r="C1174" s="56"/>
      <c r="D1174" s="3"/>
      <c r="E1174" s="3"/>
      <c r="F1174" s="3" t="s">
        <v>24</v>
      </c>
      <c r="G1174" s="57"/>
      <c r="H1174" s="10">
        <v>0</v>
      </c>
      <c r="J1174" s="4"/>
      <c r="K1174" s="4"/>
      <c r="L1174" s="4"/>
      <c r="M1174" s="4"/>
      <c r="N1174" s="4"/>
      <c r="O1174" s="4"/>
    </row>
    <row r="1175" spans="1:15" ht="11.65" customHeight="1" x14ac:dyDescent="0.2">
      <c r="A1175" s="49">
        <f t="shared" ca="1" si="25"/>
        <v>1175</v>
      </c>
      <c r="C1175" s="56"/>
      <c r="D1175" s="3"/>
      <c r="E1175" s="3"/>
      <c r="F1175" s="3"/>
      <c r="G1175" s="57"/>
      <c r="H1175" s="12">
        <f>SUBTOTAL(9,H1172:H1174)</f>
        <v>0</v>
      </c>
      <c r="J1175" s="4"/>
      <c r="K1175" s="4"/>
      <c r="L1175" s="4"/>
      <c r="M1175" s="4"/>
      <c r="N1175" s="4"/>
      <c r="O1175" s="4"/>
    </row>
    <row r="1176" spans="1:15" ht="11.65" customHeight="1" x14ac:dyDescent="0.2">
      <c r="A1176" s="49">
        <f t="shared" ca="1" si="25"/>
        <v>1176</v>
      </c>
      <c r="C1176" s="56"/>
      <c r="D1176" s="3"/>
      <c r="E1176" s="3"/>
      <c r="F1176" s="3"/>
      <c r="G1176" s="57"/>
      <c r="H1176" s="2"/>
      <c r="J1176" s="4"/>
      <c r="K1176" s="4"/>
      <c r="L1176" s="4"/>
      <c r="M1176" s="4"/>
      <c r="N1176" s="4"/>
      <c r="O1176" s="4"/>
    </row>
    <row r="1177" spans="1:15" ht="11.65" customHeight="1" x14ac:dyDescent="0.2">
      <c r="A1177" s="49">
        <f t="shared" ca="1" si="25"/>
        <v>1177</v>
      </c>
      <c r="C1177" s="56"/>
      <c r="D1177" s="3"/>
      <c r="E1177" s="3"/>
      <c r="F1177" s="3"/>
      <c r="G1177" s="57"/>
      <c r="H1177" s="2"/>
      <c r="J1177" s="4"/>
      <c r="K1177" s="4"/>
      <c r="L1177" s="4"/>
      <c r="M1177" s="4"/>
      <c r="N1177" s="4"/>
      <c r="O1177" s="4"/>
    </row>
    <row r="1178" spans="1:15" ht="11.65" customHeight="1" x14ac:dyDescent="0.2">
      <c r="A1178" s="49">
        <f t="shared" ca="1" si="25"/>
        <v>1178</v>
      </c>
      <c r="C1178" s="56" t="s">
        <v>204</v>
      </c>
      <c r="D1178" s="3" t="s">
        <v>205</v>
      </c>
      <c r="E1178" s="3"/>
      <c r="F1178" s="3"/>
      <c r="G1178" s="57"/>
      <c r="H1178" s="2"/>
      <c r="J1178" s="4"/>
      <c r="K1178" s="4"/>
      <c r="L1178" s="4"/>
      <c r="M1178" s="4"/>
      <c r="N1178" s="4"/>
      <c r="O1178" s="4"/>
    </row>
    <row r="1179" spans="1:15" ht="11.65" customHeight="1" x14ac:dyDescent="0.2">
      <c r="A1179" s="49">
        <f t="shared" ca="1" si="25"/>
        <v>1179</v>
      </c>
      <c r="C1179" s="56"/>
      <c r="D1179" s="3"/>
      <c r="E1179" s="3"/>
      <c r="F1179" s="3" t="s">
        <v>193</v>
      </c>
      <c r="G1179" s="57"/>
      <c r="H1179" s="10">
        <v>0</v>
      </c>
      <c r="J1179" s="4"/>
      <c r="K1179" s="4"/>
      <c r="L1179" s="4"/>
      <c r="M1179" s="4"/>
      <c r="N1179" s="4"/>
      <c r="O1179" s="4"/>
    </row>
    <row r="1180" spans="1:15" ht="11.65" customHeight="1" x14ac:dyDescent="0.2">
      <c r="A1180" s="49">
        <f t="shared" ca="1" si="25"/>
        <v>1180</v>
      </c>
      <c r="C1180" s="56"/>
      <c r="D1180" s="3"/>
      <c r="E1180" s="3"/>
      <c r="F1180" s="3" t="s">
        <v>24</v>
      </c>
      <c r="G1180" s="57"/>
      <c r="H1180" s="10">
        <v>0</v>
      </c>
      <c r="J1180" s="4"/>
      <c r="K1180" s="4"/>
      <c r="L1180" s="4"/>
      <c r="M1180" s="4"/>
      <c r="N1180" s="4"/>
      <c r="O1180" s="4"/>
    </row>
    <row r="1181" spans="1:15" ht="11.65" customHeight="1" x14ac:dyDescent="0.2">
      <c r="A1181" s="49">
        <f t="shared" ca="1" si="25"/>
        <v>1181</v>
      </c>
      <c r="C1181" s="56"/>
      <c r="D1181" s="3"/>
      <c r="E1181" s="58"/>
      <c r="F1181" s="3" t="s">
        <v>254</v>
      </c>
      <c r="G1181" s="57"/>
      <c r="H1181" s="10">
        <v>0</v>
      </c>
      <c r="J1181" s="4"/>
      <c r="K1181" s="4"/>
      <c r="L1181" s="4"/>
      <c r="M1181" s="4"/>
      <c r="N1181" s="4"/>
      <c r="O1181" s="4"/>
    </row>
    <row r="1182" spans="1:15" ht="11.65" customHeight="1" x14ac:dyDescent="0.2">
      <c r="A1182" s="49">
        <f t="shared" ca="1" si="25"/>
        <v>1182</v>
      </c>
      <c r="C1182" s="56"/>
      <c r="D1182" s="3"/>
      <c r="E1182" s="3"/>
      <c r="F1182" s="3" t="s">
        <v>249</v>
      </c>
      <c r="G1182" s="57"/>
      <c r="H1182" s="10">
        <v>0</v>
      </c>
      <c r="J1182" s="4"/>
      <c r="K1182" s="4"/>
      <c r="L1182" s="4"/>
      <c r="M1182" s="4"/>
      <c r="N1182" s="4"/>
      <c r="O1182" s="4"/>
    </row>
    <row r="1183" spans="1:15" ht="11.65" customHeight="1" x14ac:dyDescent="0.2">
      <c r="A1183" s="49">
        <f t="shared" ca="1" si="25"/>
        <v>1183</v>
      </c>
      <c r="C1183" s="56"/>
      <c r="D1183" s="3"/>
      <c r="E1183" s="58"/>
      <c r="F1183" s="3" t="s">
        <v>251</v>
      </c>
      <c r="G1183" s="57"/>
      <c r="H1183" s="10">
        <v>0</v>
      </c>
      <c r="J1183" s="4"/>
      <c r="K1183" s="4"/>
      <c r="L1183" s="4"/>
      <c r="M1183" s="4"/>
      <c r="N1183" s="4"/>
      <c r="O1183" s="4"/>
    </row>
    <row r="1184" spans="1:15" ht="11.65" customHeight="1" x14ac:dyDescent="0.2">
      <c r="A1184" s="49">
        <f t="shared" ca="1" si="25"/>
        <v>1184</v>
      </c>
      <c r="C1184" s="56"/>
      <c r="D1184" s="3"/>
      <c r="E1184" s="3"/>
      <c r="F1184" s="3" t="s">
        <v>302</v>
      </c>
      <c r="G1184" s="57"/>
      <c r="H1184" s="10">
        <v>-32268589.963097461</v>
      </c>
      <c r="J1184" s="4"/>
      <c r="K1184" s="4"/>
      <c r="L1184" s="4"/>
      <c r="M1184" s="4"/>
      <c r="N1184" s="4"/>
      <c r="O1184" s="4"/>
    </row>
    <row r="1185" spans="1:15" ht="11.65" customHeight="1" x14ac:dyDescent="0.2">
      <c r="A1185" s="49">
        <f t="shared" ca="1" si="25"/>
        <v>1185</v>
      </c>
      <c r="C1185" s="56"/>
      <c r="D1185" s="3"/>
      <c r="E1185" s="3"/>
      <c r="F1185" s="3" t="s">
        <v>303</v>
      </c>
      <c r="G1185" s="57"/>
      <c r="H1185" s="10">
        <v>-7548650.0668772077</v>
      </c>
      <c r="J1185" s="4"/>
      <c r="K1185" s="4"/>
      <c r="L1185" s="4"/>
      <c r="M1185" s="4"/>
      <c r="N1185" s="4"/>
      <c r="O1185" s="4"/>
    </row>
    <row r="1186" spans="1:15" ht="11.65" customHeight="1" x14ac:dyDescent="0.2">
      <c r="A1186" s="49">
        <f t="shared" ca="1" si="25"/>
        <v>1186</v>
      </c>
      <c r="C1186" s="56"/>
      <c r="D1186" s="3"/>
      <c r="E1186" s="3"/>
      <c r="F1186" s="3"/>
      <c r="G1186" s="57" t="s">
        <v>201</v>
      </c>
      <c r="H1186" s="12">
        <f>SUBTOTAL(9,H1178:H1185)</f>
        <v>-39817240.029974669</v>
      </c>
      <c r="J1186" s="4"/>
      <c r="K1186" s="4"/>
      <c r="L1186" s="4"/>
      <c r="M1186" s="4"/>
      <c r="N1186" s="4"/>
      <c r="O1186" s="4"/>
    </row>
    <row r="1187" spans="1:15" ht="11.65" customHeight="1" x14ac:dyDescent="0.2">
      <c r="A1187" s="49">
        <f t="shared" ca="1" si="25"/>
        <v>1187</v>
      </c>
      <c r="C1187" s="56"/>
      <c r="D1187" s="3"/>
      <c r="E1187" s="3"/>
      <c r="F1187" s="3"/>
      <c r="G1187" s="57"/>
      <c r="H1187" s="2"/>
      <c r="J1187" s="4"/>
      <c r="K1187" s="4"/>
      <c r="L1187" s="4"/>
      <c r="M1187" s="4"/>
      <c r="N1187" s="4"/>
      <c r="O1187" s="4"/>
    </row>
    <row r="1188" spans="1:15" ht="11.65" customHeight="1" x14ac:dyDescent="0.2">
      <c r="A1188" s="49">
        <f t="shared" ca="1" si="25"/>
        <v>1188</v>
      </c>
      <c r="C1188" s="56" t="s">
        <v>206</v>
      </c>
      <c r="D1188" s="3" t="s">
        <v>207</v>
      </c>
      <c r="E1188" s="3"/>
      <c r="F1188" s="3"/>
      <c r="G1188" s="57"/>
      <c r="H1188" s="2"/>
      <c r="J1188" s="4"/>
      <c r="K1188" s="4"/>
      <c r="L1188" s="4"/>
      <c r="M1188" s="4"/>
      <c r="N1188" s="4"/>
      <c r="O1188" s="4"/>
    </row>
    <row r="1189" spans="1:15" ht="11.65" customHeight="1" x14ac:dyDescent="0.2">
      <c r="A1189" s="49">
        <f t="shared" ca="1" si="25"/>
        <v>1189</v>
      </c>
      <c r="C1189" s="56"/>
      <c r="D1189" s="3"/>
      <c r="E1189" s="3"/>
      <c r="F1189" s="3" t="s">
        <v>193</v>
      </c>
      <c r="G1189" s="57"/>
      <c r="H1189" s="10">
        <v>0</v>
      </c>
      <c r="J1189" s="4"/>
      <c r="K1189" s="4"/>
      <c r="L1189" s="4"/>
      <c r="M1189" s="4"/>
      <c r="N1189" s="4"/>
      <c r="O1189" s="4"/>
    </row>
    <row r="1190" spans="1:15" ht="11.65" customHeight="1" x14ac:dyDescent="0.2">
      <c r="A1190" s="49">
        <f t="shared" ca="1" si="25"/>
        <v>1190</v>
      </c>
      <c r="C1190" s="56"/>
      <c r="D1190" s="3"/>
      <c r="E1190" s="3"/>
      <c r="F1190" s="3" t="s">
        <v>254</v>
      </c>
      <c r="G1190" s="57"/>
      <c r="H1190" s="10">
        <v>0</v>
      </c>
      <c r="J1190" s="4"/>
      <c r="K1190" s="4"/>
      <c r="L1190" s="4"/>
      <c r="M1190" s="4"/>
      <c r="N1190" s="4"/>
      <c r="O1190" s="4"/>
    </row>
    <row r="1191" spans="1:15" ht="11.65" customHeight="1" x14ac:dyDescent="0.2">
      <c r="A1191" s="49">
        <f t="shared" ca="1" si="25"/>
        <v>1191</v>
      </c>
      <c r="C1191" s="56"/>
      <c r="D1191" s="3"/>
      <c r="E1191" s="3"/>
      <c r="F1191" s="3" t="s">
        <v>304</v>
      </c>
      <c r="G1191" s="57"/>
      <c r="H1191" s="10">
        <v>31076731.326014958</v>
      </c>
      <c r="J1191" s="4"/>
      <c r="K1191" s="4"/>
      <c r="L1191" s="4"/>
      <c r="M1191" s="4"/>
      <c r="N1191" s="4"/>
      <c r="O1191" s="4"/>
    </row>
    <row r="1192" spans="1:15" ht="11.65" customHeight="1" x14ac:dyDescent="0.2">
      <c r="A1192" s="49">
        <f t="shared" ca="1" si="25"/>
        <v>1192</v>
      </c>
      <c r="C1192" s="56"/>
      <c r="D1192" s="3"/>
      <c r="E1192" s="3"/>
      <c r="F1192" s="3" t="s">
        <v>24</v>
      </c>
      <c r="G1192" s="57"/>
      <c r="H1192" s="10">
        <v>-11786.512550669149</v>
      </c>
      <c r="J1192" s="4"/>
      <c r="K1192" s="4"/>
      <c r="L1192" s="4"/>
      <c r="M1192" s="4"/>
      <c r="N1192" s="4"/>
      <c r="O1192" s="4"/>
    </row>
    <row r="1193" spans="1:15" ht="11.65" customHeight="1" x14ac:dyDescent="0.2">
      <c r="A1193" s="49">
        <f t="shared" ca="1" si="25"/>
        <v>1193</v>
      </c>
      <c r="C1193" s="56"/>
      <c r="D1193" s="3"/>
      <c r="E1193" s="3"/>
      <c r="F1193" s="3" t="s">
        <v>249</v>
      </c>
      <c r="G1193" s="57"/>
      <c r="H1193" s="10">
        <v>-52167404.217992105</v>
      </c>
      <c r="J1193" s="4"/>
      <c r="K1193" s="4"/>
      <c r="L1193" s="4"/>
      <c r="M1193" s="4"/>
      <c r="N1193" s="4"/>
      <c r="O1193" s="4"/>
    </row>
    <row r="1194" spans="1:15" ht="11.65" customHeight="1" x14ac:dyDescent="0.2">
      <c r="A1194" s="49">
        <f t="shared" ca="1" si="25"/>
        <v>1194</v>
      </c>
      <c r="C1194" s="56"/>
      <c r="D1194" s="3"/>
      <c r="E1194" s="3"/>
      <c r="F1194" s="3" t="s">
        <v>302</v>
      </c>
      <c r="G1194" s="57"/>
      <c r="H1194" s="10">
        <v>0</v>
      </c>
      <c r="J1194" s="4"/>
      <c r="K1194" s="4"/>
      <c r="L1194" s="4"/>
      <c r="M1194" s="4"/>
      <c r="N1194" s="4"/>
      <c r="O1194" s="4"/>
    </row>
    <row r="1195" spans="1:15" ht="11.65" customHeight="1" x14ac:dyDescent="0.2">
      <c r="A1195" s="49">
        <f t="shared" ca="1" si="25"/>
        <v>1195</v>
      </c>
      <c r="C1195" s="56"/>
      <c r="D1195" s="3"/>
      <c r="E1195" s="3"/>
      <c r="F1195" s="3" t="s">
        <v>303</v>
      </c>
      <c r="G1195" s="57"/>
      <c r="H1195" s="10">
        <v>0</v>
      </c>
      <c r="J1195" s="4"/>
      <c r="K1195" s="4"/>
      <c r="L1195" s="4"/>
      <c r="M1195" s="4"/>
      <c r="N1195" s="4"/>
      <c r="O1195" s="4"/>
    </row>
    <row r="1196" spans="1:15" ht="11.65" customHeight="1" x14ac:dyDescent="0.2">
      <c r="A1196" s="49">
        <f t="shared" ca="1" si="25"/>
        <v>1196</v>
      </c>
      <c r="C1196" s="56"/>
      <c r="D1196" s="3"/>
      <c r="E1196" s="3"/>
      <c r="F1196" s="3"/>
      <c r="G1196" s="57" t="s">
        <v>201</v>
      </c>
      <c r="H1196" s="12">
        <f>SUBTOTAL(9,H1188:H1195)</f>
        <v>-21102459.404527817</v>
      </c>
      <c r="J1196" s="4"/>
      <c r="K1196" s="4"/>
      <c r="L1196" s="4"/>
      <c r="M1196" s="4"/>
      <c r="N1196" s="4"/>
      <c r="O1196" s="4"/>
    </row>
    <row r="1197" spans="1:15" ht="11.65" customHeight="1" x14ac:dyDescent="0.2">
      <c r="A1197" s="49">
        <f t="shared" ca="1" si="25"/>
        <v>1197</v>
      </c>
      <c r="C1197" s="56"/>
      <c r="D1197" s="3"/>
      <c r="E1197" s="3"/>
      <c r="F1197" s="3"/>
      <c r="G1197" s="57"/>
      <c r="H1197" s="2"/>
      <c r="J1197" s="4"/>
      <c r="K1197" s="4"/>
      <c r="L1197" s="4"/>
      <c r="M1197" s="4"/>
      <c r="N1197" s="4"/>
      <c r="O1197" s="4"/>
    </row>
    <row r="1198" spans="1:15" ht="11.65" customHeight="1" x14ac:dyDescent="0.2">
      <c r="A1198" s="49">
        <f t="shared" ca="1" si="25"/>
        <v>1198</v>
      </c>
      <c r="C1198" s="56" t="s">
        <v>208</v>
      </c>
      <c r="D1198" s="3" t="s">
        <v>209</v>
      </c>
      <c r="E1198" s="3"/>
      <c r="F1198" s="3"/>
      <c r="G1198" s="57"/>
      <c r="H1198" s="2"/>
      <c r="J1198" s="4"/>
      <c r="K1198" s="4"/>
      <c r="L1198" s="4"/>
      <c r="M1198" s="4"/>
      <c r="N1198" s="4"/>
      <c r="O1198" s="4"/>
    </row>
    <row r="1199" spans="1:15" ht="11.65" customHeight="1" x14ac:dyDescent="0.2">
      <c r="A1199" s="49">
        <f t="shared" ca="1" si="25"/>
        <v>1199</v>
      </c>
      <c r="C1199" s="56"/>
      <c r="D1199" s="3"/>
      <c r="E1199" s="3"/>
      <c r="F1199" s="3" t="s">
        <v>250</v>
      </c>
      <c r="G1199" s="57"/>
      <c r="H1199" s="10">
        <v>0</v>
      </c>
      <c r="J1199" s="4"/>
      <c r="K1199" s="4"/>
      <c r="L1199" s="4"/>
      <c r="M1199" s="4"/>
      <c r="N1199" s="4"/>
      <c r="O1199" s="4"/>
    </row>
    <row r="1200" spans="1:15" ht="11.65" customHeight="1" x14ac:dyDescent="0.2">
      <c r="A1200" s="49">
        <f t="shared" ca="1" si="25"/>
        <v>1200</v>
      </c>
      <c r="C1200" s="56"/>
      <c r="D1200" s="3"/>
      <c r="E1200" s="3"/>
      <c r="F1200" s="3" t="s">
        <v>24</v>
      </c>
      <c r="G1200" s="57"/>
      <c r="H1200" s="10">
        <v>0</v>
      </c>
      <c r="J1200" s="11"/>
      <c r="K1200" s="11"/>
      <c r="L1200" s="11"/>
      <c r="M1200" s="11"/>
      <c r="N1200" s="11"/>
      <c r="O1200" s="11"/>
    </row>
    <row r="1201" spans="1:15" ht="11.65" customHeight="1" x14ac:dyDescent="0.2">
      <c r="A1201" s="49">
        <f t="shared" ca="1" si="25"/>
        <v>1201</v>
      </c>
      <c r="C1201" s="56"/>
      <c r="D1201" s="3"/>
      <c r="E1201" s="3"/>
      <c r="F1201" s="3"/>
      <c r="G1201" s="57"/>
      <c r="H1201" s="12">
        <f>SUBTOTAL(9,H1198:H1200)</f>
        <v>0</v>
      </c>
      <c r="J1201" s="4"/>
      <c r="K1201" s="4"/>
      <c r="L1201" s="4"/>
      <c r="M1201" s="4"/>
      <c r="N1201" s="4"/>
      <c r="O1201" s="4"/>
    </row>
    <row r="1202" spans="1:15" ht="11.65" customHeight="1" x14ac:dyDescent="0.2">
      <c r="A1202" s="49">
        <f t="shared" ca="1" si="25"/>
        <v>1202</v>
      </c>
      <c r="C1202" s="56"/>
      <c r="D1202" s="3"/>
      <c r="E1202" s="3"/>
      <c r="F1202" s="3"/>
      <c r="G1202" s="57"/>
      <c r="H1202" s="2"/>
      <c r="J1202" s="4"/>
      <c r="K1202" s="4"/>
      <c r="L1202" s="4"/>
      <c r="M1202" s="4"/>
      <c r="N1202" s="4"/>
      <c r="O1202" s="4"/>
    </row>
    <row r="1203" spans="1:15" ht="11.65" customHeight="1" thickBot="1" x14ac:dyDescent="0.25">
      <c r="A1203" s="49">
        <f t="shared" ca="1" si="25"/>
        <v>1203</v>
      </c>
      <c r="C1203" s="63" t="s">
        <v>210</v>
      </c>
      <c r="D1203" s="3"/>
      <c r="E1203" s="3"/>
      <c r="F1203" s="3"/>
      <c r="G1203" s="64"/>
      <c r="H1203" s="13">
        <f>SUBTOTAL(9,H1161:H1201)</f>
        <v>-248726300.34243053</v>
      </c>
      <c r="J1203" s="4"/>
      <c r="K1203" s="4"/>
      <c r="L1203" s="4"/>
      <c r="M1203" s="4"/>
      <c r="N1203" s="4"/>
      <c r="O1203" s="4"/>
    </row>
    <row r="1204" spans="1:15" ht="11.65" customHeight="1" thickTop="1" x14ac:dyDescent="0.2">
      <c r="A1204" s="49">
        <f t="shared" ca="1" si="25"/>
        <v>1204</v>
      </c>
      <c r="C1204" s="56"/>
      <c r="D1204" s="3"/>
      <c r="E1204" s="3"/>
      <c r="F1204" s="3"/>
      <c r="G1204" s="57"/>
      <c r="H1204" s="2"/>
      <c r="J1204" s="4"/>
      <c r="K1204" s="4"/>
      <c r="L1204" s="4"/>
      <c r="M1204" s="4"/>
      <c r="N1204" s="4"/>
      <c r="O1204" s="4"/>
    </row>
    <row r="1205" spans="1:15" ht="11.65" customHeight="1" x14ac:dyDescent="0.2">
      <c r="A1205" s="49">
        <f t="shared" ca="1" si="25"/>
        <v>1205</v>
      </c>
      <c r="C1205" s="56" t="s">
        <v>211</v>
      </c>
      <c r="D1205" s="3"/>
      <c r="E1205" s="3"/>
      <c r="F1205" s="3"/>
      <c r="G1205" s="57"/>
      <c r="H1205" s="2"/>
      <c r="J1205" s="4"/>
      <c r="K1205" s="4"/>
      <c r="L1205" s="4"/>
      <c r="M1205" s="4"/>
      <c r="N1205" s="4"/>
      <c r="O1205" s="4"/>
    </row>
    <row r="1206" spans="1:15" ht="11.65" customHeight="1" x14ac:dyDescent="0.2">
      <c r="A1206" s="49">
        <f t="shared" ca="1" si="25"/>
        <v>1206</v>
      </c>
      <c r="C1206" s="56"/>
      <c r="D1206" s="3"/>
      <c r="E1206" s="58" t="s">
        <v>193</v>
      </c>
      <c r="F1206" s="3"/>
      <c r="G1206" s="57"/>
      <c r="H1206" s="10">
        <f t="shared" ref="H1206:H1213" si="26">SUMIFS($H$1161:$H$1201,$F$1161:$F$1201,E1206)</f>
        <v>-518405.37</v>
      </c>
      <c r="J1206" s="4"/>
      <c r="K1206" s="4"/>
      <c r="L1206" s="4"/>
      <c r="M1206" s="4"/>
      <c r="N1206" s="4"/>
      <c r="O1206" s="4"/>
    </row>
    <row r="1207" spans="1:15" ht="11.65" customHeight="1" x14ac:dyDescent="0.2">
      <c r="A1207" s="49">
        <f t="shared" ca="1" si="25"/>
        <v>1207</v>
      </c>
      <c r="C1207" s="56"/>
      <c r="D1207" s="3"/>
      <c r="E1207" s="3" t="s">
        <v>302</v>
      </c>
      <c r="F1207" s="3"/>
      <c r="G1207" s="57"/>
      <c r="H1207" s="10">
        <f t="shared" si="26"/>
        <v>-32269791.559002627</v>
      </c>
      <c r="J1207" s="4"/>
      <c r="K1207" s="4"/>
      <c r="L1207" s="4"/>
      <c r="M1207" s="4"/>
      <c r="N1207" s="4"/>
      <c r="O1207" s="4"/>
    </row>
    <row r="1208" spans="1:15" ht="11.65" customHeight="1" x14ac:dyDescent="0.2">
      <c r="A1208" s="49">
        <f t="shared" ca="1" si="25"/>
        <v>1208</v>
      </c>
      <c r="C1208" s="56"/>
      <c r="D1208" s="3"/>
      <c r="E1208" s="3" t="s">
        <v>303</v>
      </c>
      <c r="F1208" s="3"/>
      <c r="G1208" s="57"/>
      <c r="H1208" s="10">
        <f t="shared" si="26"/>
        <v>-7548650.0668772077</v>
      </c>
      <c r="J1208" s="4"/>
      <c r="K1208" s="4"/>
      <c r="L1208" s="4"/>
      <c r="M1208" s="4"/>
      <c r="N1208" s="4"/>
      <c r="O1208" s="4"/>
    </row>
    <row r="1209" spans="1:15" ht="11.65" customHeight="1" x14ac:dyDescent="0.2">
      <c r="A1209" s="49">
        <f t="shared" ca="1" si="25"/>
        <v>1209</v>
      </c>
      <c r="C1209" s="56"/>
      <c r="D1209" s="3"/>
      <c r="E1209" s="3" t="s">
        <v>24</v>
      </c>
      <c r="F1209" s="3"/>
      <c r="G1209" s="57"/>
      <c r="H1209" s="10">
        <f t="shared" si="26"/>
        <v>-6442407.7379224943</v>
      </c>
      <c r="J1209" s="4"/>
      <c r="K1209" s="4"/>
      <c r="L1209" s="4"/>
      <c r="M1209" s="4"/>
      <c r="N1209" s="4"/>
      <c r="O1209" s="4"/>
    </row>
    <row r="1210" spans="1:15" ht="11.65" customHeight="1" x14ac:dyDescent="0.2">
      <c r="A1210" s="49">
        <f t="shared" ca="1" si="25"/>
        <v>1210</v>
      </c>
      <c r="C1210" s="56"/>
      <c r="D1210" s="3"/>
      <c r="E1210" s="3" t="s">
        <v>249</v>
      </c>
      <c r="F1210" s="3"/>
      <c r="G1210" s="57"/>
      <c r="H1210" s="10">
        <f t="shared" si="26"/>
        <v>-83425996.356671795</v>
      </c>
      <c r="J1210" s="4"/>
      <c r="K1210" s="4"/>
      <c r="L1210" s="4"/>
      <c r="M1210" s="4"/>
      <c r="N1210" s="4"/>
      <c r="O1210" s="4"/>
    </row>
    <row r="1211" spans="1:15" ht="11.65" customHeight="1" x14ac:dyDescent="0.2">
      <c r="A1211" s="49">
        <f t="shared" ca="1" si="25"/>
        <v>1211</v>
      </c>
      <c r="C1211" s="56"/>
      <c r="D1211" s="3"/>
      <c r="E1211" s="3" t="s">
        <v>304</v>
      </c>
      <c r="F1211" s="3"/>
      <c r="G1211" s="57"/>
      <c r="H1211" s="10">
        <f t="shared" si="26"/>
        <v>31076731.326014958</v>
      </c>
      <c r="J1211" s="4"/>
      <c r="K1211" s="4"/>
      <c r="L1211" s="4"/>
      <c r="M1211" s="4"/>
      <c r="N1211" s="4"/>
      <c r="O1211" s="4"/>
    </row>
    <row r="1212" spans="1:15" ht="11.65" customHeight="1" x14ac:dyDescent="0.2">
      <c r="A1212" s="49">
        <f t="shared" ca="1" si="25"/>
        <v>1212</v>
      </c>
      <c r="C1212" s="56"/>
      <c r="D1212" s="3"/>
      <c r="E1212" s="3" t="s">
        <v>253</v>
      </c>
      <c r="F1212" s="3"/>
      <c r="G1212" s="57"/>
      <c r="H1212" s="10">
        <f t="shared" si="26"/>
        <v>-149597780.57797137</v>
      </c>
      <c r="J1212" s="4"/>
      <c r="K1212" s="4"/>
      <c r="L1212" s="4"/>
      <c r="M1212" s="4"/>
      <c r="N1212" s="4"/>
      <c r="O1212" s="4"/>
    </row>
    <row r="1213" spans="1:15" ht="15" customHeight="1" x14ac:dyDescent="0.2">
      <c r="A1213" s="49">
        <f t="shared" ca="1" si="25"/>
        <v>1213</v>
      </c>
      <c r="C1213" s="56"/>
      <c r="D1213" s="3"/>
      <c r="E1213" s="3" t="s">
        <v>261</v>
      </c>
      <c r="F1213" s="3"/>
      <c r="G1213" s="57"/>
      <c r="H1213" s="10">
        <f t="shared" si="26"/>
        <v>0</v>
      </c>
      <c r="J1213" s="4"/>
      <c r="K1213" s="4"/>
      <c r="L1213" s="4"/>
      <c r="M1213" s="4"/>
      <c r="N1213" s="4"/>
      <c r="O1213" s="4"/>
    </row>
    <row r="1214" spans="1:15" ht="11.65" customHeight="1" thickBot="1" x14ac:dyDescent="0.25">
      <c r="A1214" s="49">
        <f t="shared" ref="A1214:A1277" ca="1" si="27">OFFSET(A1214,-1,)+1</f>
        <v>1214</v>
      </c>
      <c r="C1214" s="56" t="s">
        <v>212</v>
      </c>
      <c r="D1214" s="3"/>
      <c r="E1214" s="3"/>
      <c r="F1214" s="3"/>
      <c r="G1214" s="57"/>
      <c r="H1214" s="19">
        <f>SUM(H1206:H1213)</f>
        <v>-248726300.34243053</v>
      </c>
      <c r="J1214" s="4"/>
      <c r="K1214" s="4"/>
      <c r="L1214" s="4"/>
      <c r="M1214" s="4"/>
      <c r="N1214" s="4"/>
      <c r="O1214" s="4"/>
    </row>
    <row r="1215" spans="1:15" ht="11.65" customHeight="1" thickTop="1" x14ac:dyDescent="0.2">
      <c r="A1215" s="49">
        <f t="shared" ca="1" si="27"/>
        <v>1215</v>
      </c>
      <c r="C1215" s="56"/>
      <c r="D1215" s="3"/>
      <c r="E1215" s="3"/>
      <c r="F1215" s="3"/>
      <c r="G1215" s="57"/>
      <c r="H1215" s="4"/>
      <c r="J1215" s="4"/>
      <c r="K1215" s="4"/>
      <c r="L1215" s="4"/>
      <c r="M1215" s="4"/>
      <c r="N1215" s="4"/>
      <c r="O1215" s="4"/>
    </row>
    <row r="1216" spans="1:15" ht="11.65" customHeight="1" x14ac:dyDescent="0.2">
      <c r="A1216" s="49">
        <f t="shared" ca="1" si="27"/>
        <v>1216</v>
      </c>
      <c r="C1216" s="56"/>
      <c r="D1216" s="3"/>
      <c r="E1216" s="3"/>
      <c r="F1216" s="3"/>
      <c r="G1216" s="57"/>
      <c r="H1216" s="2"/>
      <c r="J1216" s="4"/>
      <c r="K1216" s="4"/>
      <c r="L1216" s="4"/>
      <c r="M1216" s="4"/>
      <c r="N1216" s="4"/>
      <c r="O1216" s="4"/>
    </row>
    <row r="1217" spans="1:15" ht="11.65" customHeight="1" x14ac:dyDescent="0.2">
      <c r="A1217" s="49">
        <f t="shared" ca="1" si="27"/>
        <v>1217</v>
      </c>
      <c r="C1217" s="56" t="s">
        <v>213</v>
      </c>
      <c r="D1217" s="3" t="s">
        <v>214</v>
      </c>
      <c r="E1217" s="3"/>
      <c r="F1217" s="3"/>
      <c r="G1217" s="57"/>
      <c r="H1217" s="2"/>
      <c r="J1217" s="4"/>
      <c r="K1217" s="4"/>
      <c r="L1217" s="4"/>
      <c r="M1217" s="4"/>
      <c r="N1217" s="4"/>
      <c r="O1217" s="4"/>
    </row>
    <row r="1218" spans="1:15" ht="11.65" customHeight="1" x14ac:dyDescent="0.2">
      <c r="A1218" s="49">
        <f t="shared" ca="1" si="27"/>
        <v>1218</v>
      </c>
      <c r="C1218" s="56"/>
      <c r="D1218" s="3"/>
      <c r="E1218" s="3"/>
      <c r="F1218" s="3" t="s">
        <v>250</v>
      </c>
      <c r="G1218" s="57"/>
      <c r="H1218" s="10">
        <v>0</v>
      </c>
      <c r="J1218" s="4"/>
      <c r="K1218" s="4"/>
      <c r="L1218" s="4"/>
      <c r="M1218" s="4"/>
      <c r="N1218" s="4"/>
      <c r="O1218" s="4"/>
    </row>
    <row r="1219" spans="1:15" ht="11.65" customHeight="1" x14ac:dyDescent="0.2">
      <c r="A1219" s="49">
        <f t="shared" ca="1" si="27"/>
        <v>1219</v>
      </c>
      <c r="C1219" s="56"/>
      <c r="D1219" s="3"/>
      <c r="E1219" s="3"/>
      <c r="F1219" s="3" t="s">
        <v>254</v>
      </c>
      <c r="G1219" s="57"/>
      <c r="H1219" s="10">
        <v>0</v>
      </c>
      <c r="J1219" s="4"/>
      <c r="K1219" s="4"/>
      <c r="L1219" s="4"/>
      <c r="M1219" s="4"/>
      <c r="N1219" s="4"/>
      <c r="O1219" s="4"/>
    </row>
    <row r="1220" spans="1:15" ht="11.65" customHeight="1" x14ac:dyDescent="0.2">
      <c r="A1220" s="49">
        <f t="shared" ca="1" si="27"/>
        <v>1220</v>
      </c>
      <c r="C1220" s="56"/>
      <c r="D1220" s="3"/>
      <c r="E1220" s="3"/>
      <c r="F1220" s="3" t="s">
        <v>249</v>
      </c>
      <c r="G1220" s="57"/>
      <c r="H1220" s="10">
        <v>-168563.21505961468</v>
      </c>
      <c r="J1220" s="4"/>
      <c r="K1220" s="4"/>
      <c r="L1220" s="4"/>
      <c r="M1220" s="4"/>
      <c r="N1220" s="4"/>
      <c r="O1220" s="4"/>
    </row>
    <row r="1221" spans="1:15" ht="11.65" customHeight="1" x14ac:dyDescent="0.2">
      <c r="A1221" s="49">
        <f t="shared" ca="1" si="27"/>
        <v>1221</v>
      </c>
      <c r="C1221" s="56"/>
      <c r="D1221" s="3"/>
      <c r="E1221" s="3"/>
      <c r="F1221" s="3" t="s">
        <v>251</v>
      </c>
      <c r="G1221" s="57"/>
      <c r="H1221" s="10">
        <v>0</v>
      </c>
      <c r="J1221" s="11"/>
      <c r="K1221" s="11"/>
      <c r="L1221" s="11"/>
      <c r="M1221" s="11"/>
      <c r="N1221" s="11"/>
      <c r="O1221" s="11"/>
    </row>
    <row r="1222" spans="1:15" ht="11.65" customHeight="1" x14ac:dyDescent="0.2">
      <c r="A1222" s="49">
        <f t="shared" ca="1" si="27"/>
        <v>1222</v>
      </c>
      <c r="C1222" s="56"/>
      <c r="D1222" s="3"/>
      <c r="E1222" s="3"/>
      <c r="F1222" s="3" t="s">
        <v>253</v>
      </c>
      <c r="G1222" s="57"/>
      <c r="H1222" s="10">
        <v>0</v>
      </c>
      <c r="J1222" s="4"/>
      <c r="K1222" s="4"/>
      <c r="L1222" s="4"/>
      <c r="M1222" s="4"/>
      <c r="N1222" s="4"/>
      <c r="O1222" s="4"/>
    </row>
    <row r="1223" spans="1:15" ht="11.65" customHeight="1" x14ac:dyDescent="0.2">
      <c r="A1223" s="49">
        <f t="shared" ca="1" si="27"/>
        <v>1223</v>
      </c>
      <c r="C1223" s="56"/>
      <c r="D1223" s="3"/>
      <c r="E1223" s="3"/>
      <c r="F1223" s="3" t="s">
        <v>24</v>
      </c>
      <c r="G1223" s="57"/>
      <c r="H1223" s="10">
        <v>-160414913.94843096</v>
      </c>
      <c r="J1223" s="4"/>
      <c r="K1223" s="4"/>
      <c r="L1223" s="4"/>
      <c r="M1223" s="4"/>
      <c r="N1223" s="4"/>
      <c r="O1223" s="4"/>
    </row>
    <row r="1224" spans="1:15" ht="11.65" customHeight="1" thickBot="1" x14ac:dyDescent="0.25">
      <c r="A1224" s="49">
        <f t="shared" ca="1" si="27"/>
        <v>1224</v>
      </c>
      <c r="C1224" s="63" t="s">
        <v>215</v>
      </c>
      <c r="D1224" s="3"/>
      <c r="E1224" s="3"/>
      <c r="F1224" s="3"/>
      <c r="G1224" s="57" t="s">
        <v>201</v>
      </c>
      <c r="H1224" s="21">
        <f>SUBTOTAL(9,H1218:H1223)</f>
        <v>-160583477.16349056</v>
      </c>
      <c r="J1224" s="4"/>
      <c r="K1224" s="4"/>
      <c r="L1224" s="4"/>
      <c r="M1224" s="4"/>
      <c r="N1224" s="4"/>
      <c r="O1224" s="4"/>
    </row>
    <row r="1225" spans="1:15" ht="11.65" customHeight="1" thickTop="1" x14ac:dyDescent="0.2">
      <c r="A1225" s="49">
        <f t="shared" ca="1" si="27"/>
        <v>1225</v>
      </c>
      <c r="C1225" s="56">
        <v>108360</v>
      </c>
      <c r="D1225" s="3" t="s">
        <v>31</v>
      </c>
      <c r="E1225" s="3"/>
      <c r="F1225" s="3"/>
      <c r="G1225" s="57"/>
      <c r="H1225" s="2"/>
      <c r="J1225" s="4"/>
      <c r="K1225" s="4"/>
      <c r="L1225" s="4"/>
      <c r="M1225" s="4"/>
      <c r="N1225" s="4"/>
      <c r="O1225" s="4"/>
    </row>
    <row r="1226" spans="1:15" ht="11.65" customHeight="1" x14ac:dyDescent="0.2">
      <c r="A1226" s="49">
        <f t="shared" ca="1" si="27"/>
        <v>1226</v>
      </c>
      <c r="C1226" s="56"/>
      <c r="D1226" s="3"/>
      <c r="E1226" s="3"/>
      <c r="F1226" s="3" t="s">
        <v>193</v>
      </c>
      <c r="G1226" s="57"/>
      <c r="H1226" s="10">
        <v>-200626.34</v>
      </c>
      <c r="J1226" s="4"/>
      <c r="K1226" s="4"/>
      <c r="L1226" s="4"/>
      <c r="M1226" s="4"/>
      <c r="N1226" s="4"/>
      <c r="O1226" s="4"/>
    </row>
    <row r="1227" spans="1:15" ht="11.65" customHeight="1" x14ac:dyDescent="0.2">
      <c r="A1227" s="49">
        <f t="shared" ca="1" si="27"/>
        <v>1227</v>
      </c>
      <c r="C1227" s="56"/>
      <c r="D1227" s="3"/>
      <c r="E1227" s="3"/>
      <c r="F1227" s="3"/>
      <c r="G1227" s="57" t="s">
        <v>201</v>
      </c>
      <c r="H1227" s="12">
        <f>SUBTOTAL(9,H1226)</f>
        <v>-200626.34</v>
      </c>
      <c r="J1227" s="4"/>
      <c r="K1227" s="4"/>
      <c r="L1227" s="4"/>
      <c r="M1227" s="4"/>
      <c r="N1227" s="4"/>
      <c r="O1227" s="4"/>
    </row>
    <row r="1228" spans="1:15" ht="11.65" customHeight="1" x14ac:dyDescent="0.2">
      <c r="A1228" s="49">
        <f t="shared" ca="1" si="27"/>
        <v>1228</v>
      </c>
      <c r="C1228" s="56"/>
      <c r="D1228" s="3"/>
      <c r="E1228" s="3"/>
      <c r="F1228" s="3"/>
      <c r="G1228" s="57"/>
      <c r="H1228" s="2"/>
      <c r="J1228" s="4"/>
      <c r="K1228" s="4"/>
      <c r="L1228" s="4"/>
      <c r="M1228" s="4"/>
      <c r="N1228" s="4"/>
      <c r="O1228" s="4"/>
    </row>
    <row r="1229" spans="1:15" ht="11.65" customHeight="1" x14ac:dyDescent="0.2">
      <c r="A1229" s="49">
        <f t="shared" ca="1" si="27"/>
        <v>1229</v>
      </c>
      <c r="C1229" s="56">
        <v>108361</v>
      </c>
      <c r="D1229" s="3" t="s">
        <v>33</v>
      </c>
      <c r="E1229" s="3"/>
      <c r="F1229" s="3"/>
      <c r="G1229" s="57"/>
      <c r="H1229" s="2"/>
      <c r="J1229" s="4"/>
      <c r="K1229" s="4"/>
      <c r="L1229" s="4"/>
      <c r="M1229" s="4"/>
      <c r="N1229" s="4"/>
      <c r="O1229" s="4"/>
    </row>
    <row r="1230" spans="1:15" ht="11.65" customHeight="1" x14ac:dyDescent="0.2">
      <c r="A1230" s="49">
        <f t="shared" ca="1" si="27"/>
        <v>1230</v>
      </c>
      <c r="C1230" s="56"/>
      <c r="D1230" s="3"/>
      <c r="E1230" s="3"/>
      <c r="F1230" s="3" t="s">
        <v>193</v>
      </c>
      <c r="G1230" s="57"/>
      <c r="H1230" s="10">
        <v>-1374267.1</v>
      </c>
      <c r="J1230" s="4"/>
      <c r="K1230" s="4"/>
      <c r="L1230" s="4"/>
      <c r="M1230" s="4"/>
      <c r="N1230" s="4"/>
      <c r="O1230" s="4"/>
    </row>
    <row r="1231" spans="1:15" ht="11.65" customHeight="1" x14ac:dyDescent="0.2">
      <c r="A1231" s="49">
        <f t="shared" ca="1" si="27"/>
        <v>1231</v>
      </c>
      <c r="C1231" s="56"/>
      <c r="D1231" s="3"/>
      <c r="E1231" s="3"/>
      <c r="F1231" s="3"/>
      <c r="G1231" s="57" t="s">
        <v>201</v>
      </c>
      <c r="H1231" s="12">
        <f>SUBTOTAL(9,H1230)</f>
        <v>-1374267.1</v>
      </c>
      <c r="J1231" s="4"/>
      <c r="K1231" s="4"/>
      <c r="L1231" s="4"/>
      <c r="M1231" s="4"/>
      <c r="N1231" s="4"/>
      <c r="O1231" s="4"/>
    </row>
    <row r="1232" spans="1:15" ht="11.65" customHeight="1" x14ac:dyDescent="0.2">
      <c r="A1232" s="49">
        <f t="shared" ca="1" si="27"/>
        <v>1232</v>
      </c>
      <c r="C1232" s="56"/>
      <c r="D1232" s="3"/>
      <c r="E1232" s="3"/>
      <c r="F1232" s="3"/>
      <c r="G1232" s="57"/>
      <c r="H1232" s="2"/>
      <c r="J1232" s="4"/>
      <c r="K1232" s="4"/>
      <c r="L1232" s="4"/>
      <c r="M1232" s="4"/>
      <c r="N1232" s="4"/>
      <c r="O1232" s="4"/>
    </row>
    <row r="1233" spans="1:15" ht="11.65" customHeight="1" x14ac:dyDescent="0.2">
      <c r="A1233" s="49">
        <f t="shared" ca="1" si="27"/>
        <v>1233</v>
      </c>
      <c r="C1233" s="56">
        <v>108362</v>
      </c>
      <c r="D1233" s="3" t="s">
        <v>25</v>
      </c>
      <c r="E1233" s="3"/>
      <c r="F1233" s="3"/>
      <c r="G1233" s="57"/>
      <c r="H1233" s="2"/>
      <c r="J1233" s="4"/>
      <c r="K1233" s="4"/>
      <c r="L1233" s="4"/>
      <c r="M1233" s="4"/>
      <c r="N1233" s="4"/>
      <c r="O1233" s="4"/>
    </row>
    <row r="1234" spans="1:15" ht="11.65" customHeight="1" x14ac:dyDescent="0.2">
      <c r="A1234" s="49">
        <f t="shared" ca="1" si="27"/>
        <v>1234</v>
      </c>
      <c r="C1234" s="56"/>
      <c r="D1234" s="3"/>
      <c r="E1234" s="3"/>
      <c r="F1234" s="3" t="s">
        <v>193</v>
      </c>
      <c r="G1234" s="57"/>
      <c r="H1234" s="10">
        <v>-27372350.93</v>
      </c>
      <c r="J1234" s="4"/>
      <c r="K1234" s="4"/>
      <c r="L1234" s="4"/>
      <c r="M1234" s="4"/>
      <c r="N1234" s="4"/>
      <c r="O1234" s="4"/>
    </row>
    <row r="1235" spans="1:15" ht="11.65" customHeight="1" x14ac:dyDescent="0.2">
      <c r="A1235" s="49">
        <f t="shared" ca="1" si="27"/>
        <v>1235</v>
      </c>
      <c r="C1235" s="56"/>
      <c r="D1235" s="3"/>
      <c r="E1235" s="3"/>
      <c r="F1235" s="3"/>
      <c r="G1235" s="57" t="s">
        <v>201</v>
      </c>
      <c r="H1235" s="12">
        <f>SUBTOTAL(9,H1234)</f>
        <v>-27372350.93</v>
      </c>
      <c r="J1235" s="4"/>
      <c r="K1235" s="4"/>
      <c r="L1235" s="4"/>
      <c r="M1235" s="4"/>
      <c r="N1235" s="4"/>
      <c r="O1235" s="4"/>
    </row>
    <row r="1236" spans="1:15" ht="11.65" customHeight="1" x14ac:dyDescent="0.2">
      <c r="A1236" s="49">
        <f t="shared" ca="1" si="27"/>
        <v>1236</v>
      </c>
      <c r="C1236" s="56"/>
      <c r="D1236" s="3"/>
      <c r="E1236" s="3"/>
      <c r="F1236" s="3"/>
      <c r="G1236" s="57"/>
      <c r="H1236" s="2"/>
      <c r="J1236" s="4"/>
      <c r="K1236" s="4"/>
      <c r="L1236" s="4"/>
      <c r="M1236" s="4"/>
      <c r="N1236" s="4"/>
      <c r="O1236" s="4"/>
    </row>
    <row r="1237" spans="1:15" ht="11.65" customHeight="1" x14ac:dyDescent="0.2">
      <c r="A1237" s="49">
        <f t="shared" ca="1" si="27"/>
        <v>1237</v>
      </c>
      <c r="C1237" s="56">
        <v>108363</v>
      </c>
      <c r="D1237" s="3" t="s">
        <v>26</v>
      </c>
      <c r="E1237" s="3"/>
      <c r="F1237" s="3"/>
      <c r="G1237" s="57"/>
      <c r="H1237" s="2"/>
      <c r="J1237" s="4"/>
      <c r="K1237" s="4"/>
      <c r="L1237" s="4"/>
      <c r="M1237" s="4"/>
      <c r="N1237" s="4"/>
      <c r="O1237" s="4"/>
    </row>
    <row r="1238" spans="1:15" ht="11.65" customHeight="1" x14ac:dyDescent="0.2">
      <c r="A1238" s="49">
        <f t="shared" ca="1" si="27"/>
        <v>1238</v>
      </c>
      <c r="C1238" s="56"/>
      <c r="D1238" s="3"/>
      <c r="E1238" s="3"/>
      <c r="F1238" s="3" t="s">
        <v>193</v>
      </c>
      <c r="G1238" s="57"/>
      <c r="H1238" s="10">
        <v>0</v>
      </c>
      <c r="J1238" s="4"/>
      <c r="K1238" s="4"/>
      <c r="L1238" s="4"/>
      <c r="M1238" s="4"/>
      <c r="N1238" s="4"/>
      <c r="O1238" s="4"/>
    </row>
    <row r="1239" spans="1:15" ht="11.65" customHeight="1" x14ac:dyDescent="0.2">
      <c r="A1239" s="49">
        <f t="shared" ca="1" si="27"/>
        <v>1239</v>
      </c>
      <c r="C1239" s="56"/>
      <c r="D1239" s="3"/>
      <c r="E1239" s="3"/>
      <c r="F1239" s="3"/>
      <c r="G1239" s="57" t="s">
        <v>201</v>
      </c>
      <c r="H1239" s="12">
        <f>SUBTOTAL(9,H1238)</f>
        <v>0</v>
      </c>
      <c r="J1239" s="4"/>
      <c r="K1239" s="4"/>
      <c r="L1239" s="4"/>
      <c r="M1239" s="4"/>
      <c r="N1239" s="4"/>
      <c r="O1239" s="4"/>
    </row>
    <row r="1240" spans="1:15" ht="11.65" customHeight="1" x14ac:dyDescent="0.2">
      <c r="A1240" s="49">
        <f t="shared" ca="1" si="27"/>
        <v>1240</v>
      </c>
      <c r="C1240" s="56"/>
      <c r="D1240" s="3"/>
      <c r="E1240" s="3"/>
      <c r="F1240" s="3"/>
      <c r="G1240" s="57"/>
      <c r="H1240" s="2"/>
      <c r="J1240" s="4"/>
      <c r="K1240" s="4"/>
      <c r="L1240" s="4"/>
      <c r="M1240" s="4"/>
      <c r="N1240" s="4"/>
      <c r="O1240" s="4"/>
    </row>
    <row r="1241" spans="1:15" ht="11.65" customHeight="1" x14ac:dyDescent="0.2">
      <c r="A1241" s="49">
        <f t="shared" ca="1" si="27"/>
        <v>1241</v>
      </c>
      <c r="C1241" s="56">
        <v>108364</v>
      </c>
      <c r="D1241" s="3" t="s">
        <v>86</v>
      </c>
      <c r="E1241" s="3"/>
      <c r="F1241" s="3"/>
      <c r="G1241" s="57"/>
      <c r="H1241" s="2"/>
      <c r="J1241" s="4"/>
      <c r="K1241" s="4"/>
      <c r="L1241" s="4"/>
      <c r="M1241" s="4"/>
      <c r="N1241" s="4"/>
      <c r="O1241" s="4"/>
    </row>
    <row r="1242" spans="1:15" ht="11.65" customHeight="1" x14ac:dyDescent="0.2">
      <c r="A1242" s="49">
        <f t="shared" ca="1" si="27"/>
        <v>1242</v>
      </c>
      <c r="C1242" s="56"/>
      <c r="D1242" s="3"/>
      <c r="E1242" s="3"/>
      <c r="F1242" s="3" t="s">
        <v>193</v>
      </c>
      <c r="G1242" s="57"/>
      <c r="H1242" s="10">
        <v>-75931326.439999998</v>
      </c>
      <c r="J1242" s="4"/>
      <c r="K1242" s="4"/>
      <c r="L1242" s="4"/>
      <c r="M1242" s="4"/>
      <c r="N1242" s="4"/>
      <c r="O1242" s="4"/>
    </row>
    <row r="1243" spans="1:15" ht="11.65" customHeight="1" x14ac:dyDescent="0.2">
      <c r="A1243" s="49">
        <f t="shared" ca="1" si="27"/>
        <v>1243</v>
      </c>
      <c r="C1243" s="56"/>
      <c r="D1243" s="3"/>
      <c r="E1243" s="3"/>
      <c r="F1243" s="3"/>
      <c r="G1243" s="57" t="s">
        <v>201</v>
      </c>
      <c r="H1243" s="12">
        <f>SUBTOTAL(9,H1242)</f>
        <v>-75931326.439999998</v>
      </c>
      <c r="J1243" s="4"/>
      <c r="K1243" s="4"/>
      <c r="L1243" s="4"/>
      <c r="M1243" s="4"/>
      <c r="N1243" s="4"/>
      <c r="O1243" s="4"/>
    </row>
    <row r="1244" spans="1:15" ht="11.65" customHeight="1" x14ac:dyDescent="0.2">
      <c r="A1244" s="49">
        <f t="shared" ca="1" si="27"/>
        <v>1244</v>
      </c>
      <c r="C1244" s="56"/>
      <c r="D1244" s="3"/>
      <c r="E1244" s="3"/>
      <c r="F1244" s="3"/>
      <c r="G1244" s="57"/>
      <c r="H1244" s="2"/>
      <c r="J1244" s="4"/>
      <c r="K1244" s="4"/>
      <c r="L1244" s="4"/>
      <c r="M1244" s="4"/>
      <c r="N1244" s="4"/>
      <c r="O1244" s="4"/>
    </row>
    <row r="1245" spans="1:15" ht="11.65" customHeight="1" x14ac:dyDescent="0.2">
      <c r="A1245" s="49">
        <f t="shared" ca="1" si="27"/>
        <v>1245</v>
      </c>
      <c r="C1245" s="56">
        <v>108365</v>
      </c>
      <c r="D1245" s="3" t="s">
        <v>87</v>
      </c>
      <c r="E1245" s="3"/>
      <c r="F1245" s="3"/>
      <c r="G1245" s="57"/>
      <c r="H1245" s="2"/>
      <c r="J1245" s="4"/>
      <c r="K1245" s="4"/>
      <c r="L1245" s="4"/>
      <c r="M1245" s="4"/>
      <c r="N1245" s="4"/>
      <c r="O1245" s="4"/>
    </row>
    <row r="1246" spans="1:15" ht="11.65" customHeight="1" x14ac:dyDescent="0.2">
      <c r="A1246" s="49">
        <f t="shared" ca="1" si="27"/>
        <v>1246</v>
      </c>
      <c r="C1246" s="56"/>
      <c r="D1246" s="3"/>
      <c r="E1246" s="3"/>
      <c r="F1246" s="3" t="s">
        <v>193</v>
      </c>
      <c r="G1246" s="57"/>
      <c r="H1246" s="10">
        <v>-37366312.359999999</v>
      </c>
      <c r="J1246" s="4"/>
      <c r="K1246" s="4"/>
      <c r="L1246" s="4"/>
      <c r="M1246" s="4"/>
      <c r="N1246" s="4"/>
      <c r="O1246" s="4"/>
    </row>
    <row r="1247" spans="1:15" ht="11.65" customHeight="1" x14ac:dyDescent="0.2">
      <c r="A1247" s="49">
        <f t="shared" ca="1" si="27"/>
        <v>1247</v>
      </c>
      <c r="C1247" s="56"/>
      <c r="D1247" s="3"/>
      <c r="E1247" s="3"/>
      <c r="F1247" s="3"/>
      <c r="G1247" s="57" t="s">
        <v>201</v>
      </c>
      <c r="H1247" s="12">
        <f>SUBTOTAL(9,H1246)</f>
        <v>-37366312.359999999</v>
      </c>
      <c r="J1247" s="4"/>
      <c r="K1247" s="4"/>
      <c r="L1247" s="4"/>
      <c r="M1247" s="4"/>
      <c r="N1247" s="4"/>
      <c r="O1247" s="4"/>
    </row>
    <row r="1248" spans="1:15" ht="11.65" customHeight="1" x14ac:dyDescent="0.2">
      <c r="A1248" s="49">
        <f t="shared" ca="1" si="27"/>
        <v>1248</v>
      </c>
      <c r="C1248" s="56"/>
      <c r="D1248" s="3"/>
      <c r="E1248" s="3"/>
      <c r="F1248" s="3"/>
      <c r="G1248" s="57"/>
      <c r="H1248" s="2"/>
      <c r="J1248" s="4"/>
      <c r="K1248" s="4"/>
      <c r="L1248" s="4"/>
      <c r="M1248" s="4"/>
      <c r="N1248" s="4"/>
      <c r="O1248" s="4"/>
    </row>
    <row r="1249" spans="1:15" ht="11.65" customHeight="1" x14ac:dyDescent="0.2">
      <c r="A1249" s="49">
        <f t="shared" ca="1" si="27"/>
        <v>1249</v>
      </c>
      <c r="C1249" s="56">
        <v>108366</v>
      </c>
      <c r="D1249" s="3" t="s">
        <v>76</v>
      </c>
      <c r="E1249" s="3"/>
      <c r="F1249" s="3"/>
      <c r="G1249" s="57"/>
      <c r="H1249" s="2"/>
      <c r="J1249" s="4"/>
      <c r="K1249" s="4"/>
      <c r="L1249" s="4"/>
      <c r="M1249" s="4"/>
      <c r="N1249" s="4"/>
      <c r="O1249" s="4"/>
    </row>
    <row r="1250" spans="1:15" ht="11.65" customHeight="1" x14ac:dyDescent="0.2">
      <c r="A1250" s="49">
        <f t="shared" ca="1" si="27"/>
        <v>1250</v>
      </c>
      <c r="C1250" s="56"/>
      <c r="D1250" s="3"/>
      <c r="E1250" s="3"/>
      <c r="F1250" s="3" t="s">
        <v>193</v>
      </c>
      <c r="G1250" s="57"/>
      <c r="H1250" s="10">
        <v>-11103470.470000001</v>
      </c>
      <c r="J1250" s="4"/>
      <c r="K1250" s="4"/>
      <c r="L1250" s="4"/>
      <c r="M1250" s="4"/>
      <c r="N1250" s="4"/>
      <c r="O1250" s="4"/>
    </row>
    <row r="1251" spans="1:15" ht="11.65" customHeight="1" x14ac:dyDescent="0.2">
      <c r="A1251" s="49">
        <f t="shared" ca="1" si="27"/>
        <v>1251</v>
      </c>
      <c r="C1251" s="56"/>
      <c r="D1251" s="3"/>
      <c r="E1251" s="3"/>
      <c r="F1251" s="3"/>
      <c r="G1251" s="57" t="s">
        <v>201</v>
      </c>
      <c r="H1251" s="12">
        <f>SUBTOTAL(9,H1250)</f>
        <v>-11103470.470000001</v>
      </c>
      <c r="J1251" s="4"/>
      <c r="K1251" s="4"/>
      <c r="L1251" s="4"/>
      <c r="M1251" s="4"/>
      <c r="N1251" s="4"/>
      <c r="O1251" s="4"/>
    </row>
    <row r="1252" spans="1:15" ht="11.65" customHeight="1" x14ac:dyDescent="0.2">
      <c r="A1252" s="49">
        <f t="shared" ca="1" si="27"/>
        <v>1252</v>
      </c>
      <c r="C1252" s="56"/>
      <c r="D1252" s="3"/>
      <c r="E1252" s="3"/>
      <c r="F1252" s="3"/>
      <c r="G1252" s="57"/>
      <c r="H1252" s="2"/>
      <c r="J1252" s="4"/>
      <c r="K1252" s="4"/>
      <c r="L1252" s="4"/>
      <c r="M1252" s="4"/>
      <c r="N1252" s="4"/>
      <c r="O1252" s="4"/>
    </row>
    <row r="1253" spans="1:15" ht="11.65" customHeight="1" x14ac:dyDescent="0.2">
      <c r="A1253" s="49">
        <f t="shared" ca="1" si="27"/>
        <v>1253</v>
      </c>
      <c r="C1253" s="56">
        <v>108367</v>
      </c>
      <c r="D1253" s="3" t="s">
        <v>77</v>
      </c>
      <c r="E1253" s="3"/>
      <c r="F1253" s="3"/>
      <c r="G1253" s="57"/>
      <c r="H1253" s="2"/>
      <c r="J1253" s="4"/>
      <c r="K1253" s="4"/>
      <c r="L1253" s="4"/>
      <c r="M1253" s="4"/>
      <c r="N1253" s="4"/>
      <c r="O1253" s="4"/>
    </row>
    <row r="1254" spans="1:15" ht="11.65" customHeight="1" x14ac:dyDescent="0.2">
      <c r="A1254" s="49">
        <f t="shared" ca="1" si="27"/>
        <v>1254</v>
      </c>
      <c r="C1254" s="56"/>
      <c r="D1254" s="3"/>
      <c r="E1254" s="3"/>
      <c r="F1254" s="3" t="s">
        <v>193</v>
      </c>
      <c r="G1254" s="57"/>
      <c r="H1254" s="10">
        <v>-13616582.77</v>
      </c>
      <c r="J1254" s="4"/>
      <c r="K1254" s="4"/>
      <c r="L1254" s="4"/>
      <c r="M1254" s="4"/>
      <c r="N1254" s="4"/>
      <c r="O1254" s="4"/>
    </row>
    <row r="1255" spans="1:15" ht="11.65" customHeight="1" x14ac:dyDescent="0.2">
      <c r="A1255" s="49">
        <f t="shared" ca="1" si="27"/>
        <v>1255</v>
      </c>
      <c r="C1255" s="56"/>
      <c r="D1255" s="3"/>
      <c r="E1255" s="3"/>
      <c r="F1255" s="3"/>
      <c r="G1255" s="57" t="s">
        <v>201</v>
      </c>
      <c r="H1255" s="12">
        <f>SUBTOTAL(9,H1254)</f>
        <v>-13616582.77</v>
      </c>
      <c r="J1255" s="4"/>
      <c r="K1255" s="4"/>
      <c r="L1255" s="4"/>
      <c r="M1255" s="4"/>
      <c r="N1255" s="4"/>
      <c r="O1255" s="4"/>
    </row>
    <row r="1256" spans="1:15" ht="11.65" customHeight="1" x14ac:dyDescent="0.2">
      <c r="A1256" s="49">
        <f t="shared" ca="1" si="27"/>
        <v>1256</v>
      </c>
      <c r="C1256" s="56"/>
      <c r="D1256" s="3"/>
      <c r="E1256" s="3"/>
      <c r="F1256" s="3"/>
      <c r="G1256" s="57"/>
      <c r="H1256" s="2"/>
      <c r="J1256" s="4"/>
      <c r="K1256" s="4"/>
      <c r="L1256" s="4"/>
      <c r="M1256" s="4"/>
      <c r="N1256" s="4"/>
      <c r="O1256" s="4"/>
    </row>
    <row r="1257" spans="1:15" ht="11.65" customHeight="1" x14ac:dyDescent="0.2">
      <c r="A1257" s="49">
        <f t="shared" ca="1" si="27"/>
        <v>1257</v>
      </c>
      <c r="C1257" s="56">
        <v>108368</v>
      </c>
      <c r="D1257" s="3" t="s">
        <v>88</v>
      </c>
      <c r="E1257" s="3"/>
      <c r="F1257" s="3"/>
      <c r="G1257" s="57"/>
      <c r="H1257" s="2"/>
      <c r="J1257" s="4"/>
      <c r="K1257" s="4"/>
      <c r="L1257" s="4"/>
      <c r="M1257" s="4"/>
      <c r="N1257" s="4"/>
      <c r="O1257" s="4"/>
    </row>
    <row r="1258" spans="1:15" ht="11.65" customHeight="1" x14ac:dyDescent="0.2">
      <c r="A1258" s="49">
        <f t="shared" ca="1" si="27"/>
        <v>1258</v>
      </c>
      <c r="C1258" s="56"/>
      <c r="D1258" s="3"/>
      <c r="E1258" s="3"/>
      <c r="F1258" s="3" t="s">
        <v>193</v>
      </c>
      <c r="G1258" s="57"/>
      <c r="H1258" s="10">
        <v>-65012264.880000003</v>
      </c>
      <c r="J1258" s="4"/>
      <c r="K1258" s="4"/>
      <c r="L1258" s="4"/>
      <c r="M1258" s="4"/>
      <c r="N1258" s="4"/>
      <c r="O1258" s="4"/>
    </row>
    <row r="1259" spans="1:15" ht="11.65" customHeight="1" x14ac:dyDescent="0.2">
      <c r="A1259" s="49">
        <f t="shared" ca="1" si="27"/>
        <v>1259</v>
      </c>
      <c r="C1259" s="56"/>
      <c r="D1259" s="3"/>
      <c r="E1259" s="3"/>
      <c r="F1259" s="3"/>
      <c r="G1259" s="57" t="s">
        <v>201</v>
      </c>
      <c r="H1259" s="12">
        <f>SUBTOTAL(9,H1258)</f>
        <v>-65012264.880000003</v>
      </c>
      <c r="J1259" s="4"/>
      <c r="K1259" s="4"/>
      <c r="L1259" s="4"/>
      <c r="M1259" s="4"/>
      <c r="N1259" s="4"/>
      <c r="O1259" s="4"/>
    </row>
    <row r="1260" spans="1:15" ht="11.65" customHeight="1" x14ac:dyDescent="0.2">
      <c r="A1260" s="49">
        <f t="shared" ca="1" si="27"/>
        <v>1260</v>
      </c>
      <c r="C1260" s="56"/>
      <c r="D1260" s="3"/>
      <c r="E1260" s="3"/>
      <c r="F1260" s="3"/>
      <c r="G1260" s="57"/>
      <c r="H1260" s="2"/>
      <c r="J1260" s="4"/>
      <c r="K1260" s="4"/>
      <c r="L1260" s="4"/>
      <c r="M1260" s="4"/>
      <c r="N1260" s="4"/>
      <c r="O1260" s="4"/>
    </row>
    <row r="1261" spans="1:15" ht="11.65" customHeight="1" x14ac:dyDescent="0.2">
      <c r="A1261" s="49">
        <f t="shared" ca="1" si="27"/>
        <v>1261</v>
      </c>
      <c r="C1261" s="56">
        <v>108369</v>
      </c>
      <c r="D1261" s="3" t="s">
        <v>27</v>
      </c>
      <c r="E1261" s="3"/>
      <c r="F1261" s="3"/>
      <c r="G1261" s="57"/>
      <c r="H1261" s="2"/>
      <c r="J1261" s="4"/>
      <c r="K1261" s="4"/>
      <c r="L1261" s="4"/>
      <c r="M1261" s="4"/>
      <c r="N1261" s="4"/>
      <c r="O1261" s="4"/>
    </row>
    <row r="1262" spans="1:15" ht="11.65" customHeight="1" x14ac:dyDescent="0.2">
      <c r="A1262" s="49">
        <f t="shared" ca="1" si="27"/>
        <v>1262</v>
      </c>
      <c r="C1262" s="56"/>
      <c r="D1262" s="3"/>
      <c r="E1262" s="3"/>
      <c r="F1262" s="3" t="s">
        <v>193</v>
      </c>
      <c r="G1262" s="57"/>
      <c r="H1262" s="10">
        <v>-33032839.57</v>
      </c>
      <c r="J1262" s="4"/>
      <c r="K1262" s="4"/>
      <c r="L1262" s="4"/>
      <c r="M1262" s="4"/>
      <c r="N1262" s="4"/>
      <c r="O1262" s="4"/>
    </row>
    <row r="1263" spans="1:15" ht="11.65" customHeight="1" x14ac:dyDescent="0.2">
      <c r="A1263" s="49">
        <f t="shared" ca="1" si="27"/>
        <v>1263</v>
      </c>
      <c r="C1263" s="56"/>
      <c r="D1263" s="3"/>
      <c r="E1263" s="3"/>
      <c r="F1263" s="3"/>
      <c r="G1263" s="57" t="s">
        <v>201</v>
      </c>
      <c r="H1263" s="12">
        <f>SUBTOTAL(9,H1262)</f>
        <v>-33032839.57</v>
      </c>
      <c r="J1263" s="4"/>
      <c r="K1263" s="4"/>
      <c r="L1263" s="4"/>
      <c r="M1263" s="4"/>
      <c r="N1263" s="4"/>
      <c r="O1263" s="4"/>
    </row>
    <row r="1264" spans="1:15" ht="11.65" customHeight="1" x14ac:dyDescent="0.2">
      <c r="A1264" s="49">
        <f t="shared" ca="1" si="27"/>
        <v>1264</v>
      </c>
      <c r="C1264" s="56"/>
      <c r="D1264" s="3"/>
      <c r="E1264" s="3"/>
      <c r="F1264" s="3"/>
      <c r="G1264" s="57"/>
      <c r="H1264" s="2"/>
      <c r="J1264" s="4"/>
      <c r="K1264" s="4"/>
      <c r="L1264" s="4"/>
      <c r="M1264" s="4"/>
      <c r="N1264" s="4"/>
      <c r="O1264" s="4"/>
    </row>
    <row r="1265" spans="1:15" ht="11.65" customHeight="1" x14ac:dyDescent="0.2">
      <c r="A1265" s="49">
        <f t="shared" ca="1" si="27"/>
        <v>1265</v>
      </c>
      <c r="C1265" s="56">
        <v>108370</v>
      </c>
      <c r="D1265" s="3" t="s">
        <v>28</v>
      </c>
      <c r="E1265" s="3"/>
      <c r="F1265" s="3"/>
      <c r="G1265" s="57"/>
      <c r="H1265" s="2"/>
      <c r="J1265" s="4"/>
      <c r="K1265" s="4"/>
      <c r="L1265" s="4"/>
      <c r="M1265" s="4"/>
      <c r="N1265" s="4"/>
      <c r="O1265" s="4"/>
    </row>
    <row r="1266" spans="1:15" ht="11.65" customHeight="1" x14ac:dyDescent="0.2">
      <c r="A1266" s="49">
        <f t="shared" ca="1" si="27"/>
        <v>1266</v>
      </c>
      <c r="C1266" s="56"/>
      <c r="D1266" s="3"/>
      <c r="E1266" s="3"/>
      <c r="F1266" s="3" t="s">
        <v>193</v>
      </c>
      <c r="G1266" s="57"/>
      <c r="H1266" s="10">
        <v>-8118047.3300000001</v>
      </c>
      <c r="J1266" s="15"/>
      <c r="K1266" s="15"/>
      <c r="L1266" s="15"/>
      <c r="M1266" s="15"/>
      <c r="N1266" s="15"/>
      <c r="O1266" s="15"/>
    </row>
    <row r="1267" spans="1:15" ht="11.65" customHeight="1" x14ac:dyDescent="0.2">
      <c r="A1267" s="49">
        <f t="shared" ca="1" si="27"/>
        <v>1267</v>
      </c>
      <c r="C1267" s="56"/>
      <c r="D1267" s="3"/>
      <c r="E1267" s="3"/>
      <c r="F1267" s="3"/>
      <c r="G1267" s="57" t="s">
        <v>201</v>
      </c>
      <c r="H1267" s="12">
        <f>SUBTOTAL(9,H1266)</f>
        <v>-8118047.3300000001</v>
      </c>
      <c r="J1267" s="17"/>
      <c r="K1267" s="17"/>
      <c r="L1267" s="17"/>
      <c r="M1267" s="17"/>
      <c r="N1267" s="17"/>
      <c r="O1267" s="17"/>
    </row>
    <row r="1268" spans="1:15" ht="11.65" customHeight="1" x14ac:dyDescent="0.2">
      <c r="A1268" s="49">
        <f t="shared" ca="1" si="27"/>
        <v>1268</v>
      </c>
      <c r="C1268" s="56"/>
      <c r="D1268" s="3"/>
      <c r="E1268" s="3"/>
      <c r="F1268" s="3"/>
      <c r="G1268" s="57"/>
      <c r="H1268" s="2"/>
      <c r="J1268" s="4"/>
      <c r="K1268" s="4"/>
      <c r="L1268" s="4"/>
      <c r="M1268" s="4"/>
      <c r="N1268" s="4"/>
      <c r="O1268" s="4"/>
    </row>
    <row r="1269" spans="1:15" ht="11.65" customHeight="1" x14ac:dyDescent="0.2">
      <c r="A1269" s="49">
        <f t="shared" ca="1" si="27"/>
        <v>1269</v>
      </c>
      <c r="C1269" s="56"/>
      <c r="D1269" s="3"/>
      <c r="E1269" s="58"/>
      <c r="F1269" s="3"/>
      <c r="G1269" s="57"/>
      <c r="H1269" s="14"/>
      <c r="J1269" s="4"/>
      <c r="K1269" s="4"/>
      <c r="L1269" s="4"/>
      <c r="M1269" s="4"/>
      <c r="N1269" s="4"/>
      <c r="O1269" s="4"/>
    </row>
    <row r="1270" spans="1:15" ht="11.65" customHeight="1" x14ac:dyDescent="0.2">
      <c r="A1270" s="49">
        <f t="shared" ca="1" si="27"/>
        <v>1270</v>
      </c>
      <c r="C1270" s="59"/>
      <c r="D1270" s="60"/>
      <c r="E1270" s="61"/>
      <c r="F1270" s="60"/>
      <c r="G1270" s="62"/>
      <c r="H1270" s="16"/>
      <c r="J1270" s="4"/>
      <c r="K1270" s="4"/>
      <c r="L1270" s="4"/>
      <c r="M1270" s="4"/>
      <c r="N1270" s="4"/>
      <c r="O1270" s="4"/>
    </row>
    <row r="1271" spans="1:15" ht="11.65" customHeight="1" x14ac:dyDescent="0.2">
      <c r="A1271" s="49">
        <f t="shared" ca="1" si="27"/>
        <v>1271</v>
      </c>
      <c r="C1271" s="56">
        <v>108371</v>
      </c>
      <c r="D1271" s="3" t="s">
        <v>89</v>
      </c>
      <c r="E1271" s="3"/>
      <c r="F1271" s="3"/>
      <c r="G1271" s="57"/>
      <c r="H1271" s="2"/>
      <c r="J1271" s="4"/>
      <c r="K1271" s="4"/>
      <c r="L1271" s="4"/>
      <c r="M1271" s="4"/>
      <c r="N1271" s="4"/>
      <c r="O1271" s="4"/>
    </row>
    <row r="1272" spans="1:15" ht="11.65" customHeight="1" x14ac:dyDescent="0.2">
      <c r="A1272" s="49">
        <f t="shared" ca="1" si="27"/>
        <v>1272</v>
      </c>
      <c r="C1272" s="56"/>
      <c r="D1272" s="3"/>
      <c r="E1272" s="3"/>
      <c r="F1272" s="3" t="s">
        <v>193</v>
      </c>
      <c r="G1272" s="57"/>
      <c r="H1272" s="10">
        <v>-425281.17</v>
      </c>
      <c r="J1272" s="4"/>
      <c r="K1272" s="4"/>
      <c r="L1272" s="4"/>
      <c r="M1272" s="4"/>
      <c r="N1272" s="4"/>
      <c r="O1272" s="4"/>
    </row>
    <row r="1273" spans="1:15" ht="11.65" customHeight="1" x14ac:dyDescent="0.2">
      <c r="A1273" s="49">
        <f t="shared" ca="1" si="27"/>
        <v>1273</v>
      </c>
      <c r="C1273" s="56"/>
      <c r="D1273" s="3"/>
      <c r="E1273" s="3"/>
      <c r="F1273" s="3"/>
      <c r="G1273" s="57" t="s">
        <v>201</v>
      </c>
      <c r="H1273" s="12">
        <f>SUBTOTAL(9,H1272)</f>
        <v>-425281.17</v>
      </c>
      <c r="J1273" s="4"/>
      <c r="K1273" s="4"/>
      <c r="L1273" s="4"/>
      <c r="M1273" s="4"/>
      <c r="N1273" s="4"/>
      <c r="O1273" s="4"/>
    </row>
    <row r="1274" spans="1:15" ht="11.65" customHeight="1" x14ac:dyDescent="0.2">
      <c r="A1274" s="49">
        <f t="shared" ca="1" si="27"/>
        <v>1274</v>
      </c>
      <c r="C1274" s="56"/>
      <c r="D1274" s="3"/>
      <c r="E1274" s="3"/>
      <c r="F1274" s="3"/>
      <c r="G1274" s="57"/>
      <c r="H1274" s="2"/>
      <c r="J1274" s="4"/>
      <c r="K1274" s="4"/>
      <c r="L1274" s="4"/>
      <c r="M1274" s="4"/>
      <c r="N1274" s="4"/>
      <c r="O1274" s="4"/>
    </row>
    <row r="1275" spans="1:15" ht="11.65" customHeight="1" x14ac:dyDescent="0.2">
      <c r="A1275" s="49">
        <f t="shared" ca="1" si="27"/>
        <v>1275</v>
      </c>
      <c r="C1275" s="56">
        <v>108372</v>
      </c>
      <c r="D1275" s="3" t="s">
        <v>29</v>
      </c>
      <c r="E1275" s="3"/>
      <c r="F1275" s="3"/>
      <c r="G1275" s="57"/>
      <c r="H1275" s="2"/>
      <c r="J1275" s="4"/>
      <c r="K1275" s="4"/>
      <c r="L1275" s="4"/>
      <c r="M1275" s="4"/>
      <c r="N1275" s="4"/>
      <c r="O1275" s="4"/>
    </row>
    <row r="1276" spans="1:15" ht="11.65" customHeight="1" x14ac:dyDescent="0.2">
      <c r="A1276" s="49">
        <f t="shared" ca="1" si="27"/>
        <v>1276</v>
      </c>
      <c r="C1276" s="56"/>
      <c r="D1276" s="3"/>
      <c r="E1276" s="3"/>
      <c r="F1276" s="3" t="s">
        <v>193</v>
      </c>
      <c r="G1276" s="57"/>
      <c r="H1276" s="10">
        <v>0</v>
      </c>
      <c r="J1276" s="4"/>
      <c r="K1276" s="4"/>
      <c r="L1276" s="4"/>
      <c r="M1276" s="4"/>
      <c r="N1276" s="4"/>
      <c r="O1276" s="4"/>
    </row>
    <row r="1277" spans="1:15" ht="11.65" customHeight="1" x14ac:dyDescent="0.2">
      <c r="A1277" s="49">
        <f t="shared" ca="1" si="27"/>
        <v>1277</v>
      </c>
      <c r="C1277" s="56"/>
      <c r="D1277" s="3"/>
      <c r="E1277" s="3"/>
      <c r="F1277" s="3"/>
      <c r="G1277" s="57" t="s">
        <v>201</v>
      </c>
      <c r="H1277" s="12">
        <f>SUBTOTAL(9,H1276)</f>
        <v>0</v>
      </c>
      <c r="J1277" s="4"/>
      <c r="K1277" s="4"/>
      <c r="L1277" s="4"/>
      <c r="M1277" s="4"/>
      <c r="N1277" s="4"/>
      <c r="O1277" s="4"/>
    </row>
    <row r="1278" spans="1:15" ht="11.65" customHeight="1" x14ac:dyDescent="0.2">
      <c r="A1278" s="49">
        <f t="shared" ref="A1278:A1341" ca="1" si="28">OFFSET(A1278,-1,)+1</f>
        <v>1278</v>
      </c>
      <c r="C1278" s="56"/>
      <c r="D1278" s="3"/>
      <c r="E1278" s="3"/>
      <c r="F1278" s="3"/>
      <c r="G1278" s="57"/>
      <c r="H1278" s="2"/>
      <c r="J1278" s="4"/>
      <c r="K1278" s="4"/>
      <c r="L1278" s="4"/>
      <c r="M1278" s="4"/>
      <c r="N1278" s="4"/>
      <c r="O1278" s="4"/>
    </row>
    <row r="1279" spans="1:15" ht="11.65" customHeight="1" x14ac:dyDescent="0.2">
      <c r="A1279" s="49">
        <f t="shared" ca="1" si="28"/>
        <v>1279</v>
      </c>
      <c r="C1279" s="56">
        <v>108373</v>
      </c>
      <c r="D1279" s="3" t="s">
        <v>90</v>
      </c>
      <c r="E1279" s="3"/>
      <c r="F1279" s="3"/>
      <c r="G1279" s="57"/>
      <c r="H1279" s="2"/>
      <c r="J1279" s="4"/>
      <c r="K1279" s="4"/>
      <c r="L1279" s="4"/>
      <c r="M1279" s="4"/>
      <c r="N1279" s="4"/>
      <c r="O1279" s="4"/>
    </row>
    <row r="1280" spans="1:15" ht="11.65" customHeight="1" x14ac:dyDescent="0.2">
      <c r="A1280" s="49">
        <f t="shared" ca="1" si="28"/>
        <v>1280</v>
      </c>
      <c r="C1280" s="56"/>
      <c r="D1280" s="3"/>
      <c r="E1280" s="3"/>
      <c r="F1280" s="3" t="s">
        <v>193</v>
      </c>
      <c r="G1280" s="57"/>
      <c r="H1280" s="10">
        <v>-1760501.25</v>
      </c>
      <c r="J1280" s="4"/>
      <c r="K1280" s="4"/>
      <c r="L1280" s="4"/>
      <c r="M1280" s="4"/>
      <c r="N1280" s="4"/>
      <c r="O1280" s="4"/>
    </row>
    <row r="1281" spans="1:15" ht="11.65" customHeight="1" x14ac:dyDescent="0.2">
      <c r="A1281" s="49">
        <f t="shared" ca="1" si="28"/>
        <v>1281</v>
      </c>
      <c r="C1281" s="56"/>
      <c r="D1281" s="3"/>
      <c r="E1281" s="3"/>
      <c r="F1281" s="3"/>
      <c r="G1281" s="57" t="s">
        <v>201</v>
      </c>
      <c r="H1281" s="12">
        <f>SUBTOTAL(9,H1280)</f>
        <v>-1760501.25</v>
      </c>
      <c r="J1281" s="4"/>
      <c r="K1281" s="4"/>
      <c r="L1281" s="4"/>
      <c r="M1281" s="4"/>
      <c r="N1281" s="4"/>
      <c r="O1281" s="4"/>
    </row>
    <row r="1282" spans="1:15" ht="11.65" customHeight="1" x14ac:dyDescent="0.2">
      <c r="A1282" s="49">
        <f t="shared" ca="1" si="28"/>
        <v>1282</v>
      </c>
      <c r="C1282" s="56"/>
      <c r="D1282" s="3"/>
      <c r="E1282" s="3"/>
      <c r="F1282" s="3"/>
      <c r="G1282" s="57"/>
      <c r="H1282" s="2"/>
      <c r="J1282" s="4"/>
      <c r="K1282" s="4"/>
      <c r="L1282" s="4"/>
      <c r="M1282" s="4"/>
      <c r="N1282" s="4"/>
      <c r="O1282" s="4"/>
    </row>
    <row r="1283" spans="1:15" ht="11.65" customHeight="1" x14ac:dyDescent="0.2">
      <c r="A1283" s="49">
        <f t="shared" ca="1" si="28"/>
        <v>1283</v>
      </c>
      <c r="C1283" s="56" t="s">
        <v>216</v>
      </c>
      <c r="D1283" s="3" t="s">
        <v>92</v>
      </c>
      <c r="E1283" s="3"/>
      <c r="F1283" s="3"/>
      <c r="G1283" s="57"/>
      <c r="H1283" s="2"/>
      <c r="J1283" s="4"/>
      <c r="K1283" s="4"/>
      <c r="L1283" s="4"/>
      <c r="M1283" s="4"/>
      <c r="N1283" s="4"/>
      <c r="O1283" s="4"/>
    </row>
    <row r="1284" spans="1:15" ht="11.65" customHeight="1" x14ac:dyDescent="0.2">
      <c r="A1284" s="49">
        <f t="shared" ca="1" si="28"/>
        <v>1284</v>
      </c>
      <c r="C1284" s="56"/>
      <c r="D1284" s="3"/>
      <c r="E1284" s="3"/>
      <c r="F1284" s="3" t="s">
        <v>193</v>
      </c>
      <c r="G1284" s="57"/>
      <c r="H1284" s="10">
        <v>0</v>
      </c>
      <c r="J1284" s="4"/>
      <c r="K1284" s="4"/>
      <c r="L1284" s="4"/>
      <c r="M1284" s="4"/>
      <c r="N1284" s="4"/>
      <c r="O1284" s="4"/>
    </row>
    <row r="1285" spans="1:15" ht="11.65" customHeight="1" x14ac:dyDescent="0.2">
      <c r="A1285" s="49">
        <f t="shared" ca="1" si="28"/>
        <v>1285</v>
      </c>
      <c r="C1285" s="56"/>
      <c r="D1285" s="3"/>
      <c r="E1285" s="3"/>
      <c r="F1285" s="3"/>
      <c r="G1285" s="57"/>
      <c r="H1285" s="12">
        <f>SUBTOTAL(9,H1284)</f>
        <v>0</v>
      </c>
      <c r="J1285" s="4"/>
      <c r="K1285" s="4"/>
      <c r="L1285" s="4"/>
      <c r="M1285" s="4"/>
      <c r="N1285" s="4"/>
      <c r="O1285" s="4"/>
    </row>
    <row r="1286" spans="1:15" ht="11.65" customHeight="1" x14ac:dyDescent="0.2">
      <c r="A1286" s="49">
        <f t="shared" ca="1" si="28"/>
        <v>1286</v>
      </c>
      <c r="C1286" s="56"/>
      <c r="D1286" s="3"/>
      <c r="E1286" s="3"/>
      <c r="F1286" s="3"/>
      <c r="G1286" s="57"/>
      <c r="H1286" s="2"/>
      <c r="J1286" s="4"/>
      <c r="K1286" s="4"/>
      <c r="L1286" s="4"/>
      <c r="M1286" s="4"/>
      <c r="N1286" s="4"/>
      <c r="O1286" s="4"/>
    </row>
    <row r="1287" spans="1:15" ht="11.65" customHeight="1" x14ac:dyDescent="0.2">
      <c r="A1287" s="49">
        <f t="shared" ca="1" si="28"/>
        <v>1287</v>
      </c>
      <c r="C1287" s="56" t="s">
        <v>217</v>
      </c>
      <c r="D1287" s="3" t="s">
        <v>94</v>
      </c>
      <c r="E1287" s="3"/>
      <c r="F1287" s="3"/>
      <c r="G1287" s="57"/>
      <c r="H1287" s="2"/>
      <c r="J1287" s="4"/>
      <c r="K1287" s="4"/>
      <c r="L1287" s="4"/>
      <c r="M1287" s="4"/>
      <c r="N1287" s="4"/>
      <c r="O1287" s="4"/>
    </row>
    <row r="1288" spans="1:15" ht="11.65" customHeight="1" x14ac:dyDescent="0.2">
      <c r="A1288" s="49">
        <f t="shared" ca="1" si="28"/>
        <v>1288</v>
      </c>
      <c r="C1288" s="56"/>
      <c r="D1288" s="3"/>
      <c r="E1288" s="3"/>
      <c r="F1288" s="3" t="s">
        <v>193</v>
      </c>
      <c r="G1288" s="57"/>
      <c r="H1288" s="10">
        <v>0</v>
      </c>
      <c r="J1288" s="4"/>
      <c r="K1288" s="4"/>
      <c r="L1288" s="4"/>
      <c r="M1288" s="4"/>
      <c r="N1288" s="4"/>
      <c r="O1288" s="4"/>
    </row>
    <row r="1289" spans="1:15" ht="11.65" customHeight="1" x14ac:dyDescent="0.2">
      <c r="A1289" s="49">
        <f t="shared" ca="1" si="28"/>
        <v>1289</v>
      </c>
      <c r="C1289" s="56"/>
      <c r="D1289" s="3"/>
      <c r="E1289" s="3"/>
      <c r="F1289" s="3"/>
      <c r="G1289" s="57"/>
      <c r="H1289" s="12">
        <f>SUBTOTAL(9,H1288)</f>
        <v>0</v>
      </c>
      <c r="J1289" s="4"/>
      <c r="K1289" s="4"/>
      <c r="L1289" s="4"/>
      <c r="M1289" s="4"/>
      <c r="N1289" s="4"/>
      <c r="O1289" s="4"/>
    </row>
    <row r="1290" spans="1:15" ht="11.65" customHeight="1" x14ac:dyDescent="0.2">
      <c r="A1290" s="49">
        <f t="shared" ca="1" si="28"/>
        <v>1290</v>
      </c>
      <c r="C1290" s="56"/>
      <c r="D1290" s="3"/>
      <c r="E1290" s="3"/>
      <c r="F1290" s="3"/>
      <c r="G1290" s="57"/>
      <c r="H1290" s="2"/>
      <c r="J1290" s="4"/>
      <c r="K1290" s="4"/>
      <c r="L1290" s="4"/>
      <c r="M1290" s="4"/>
      <c r="N1290" s="4"/>
      <c r="O1290" s="4"/>
    </row>
    <row r="1291" spans="1:15" ht="11.65" customHeight="1" x14ac:dyDescent="0.2">
      <c r="A1291" s="49">
        <f t="shared" ca="1" si="28"/>
        <v>1291</v>
      </c>
      <c r="C1291" s="56" t="s">
        <v>218</v>
      </c>
      <c r="D1291" s="3" t="s">
        <v>94</v>
      </c>
      <c r="E1291" s="3"/>
      <c r="F1291" s="3"/>
      <c r="G1291" s="57"/>
      <c r="H1291" s="2"/>
      <c r="J1291" s="4"/>
      <c r="K1291" s="4"/>
      <c r="L1291" s="4"/>
      <c r="M1291" s="4"/>
      <c r="N1291" s="4"/>
      <c r="O1291" s="4"/>
    </row>
    <row r="1292" spans="1:15" ht="11.65" customHeight="1" x14ac:dyDescent="0.2">
      <c r="A1292" s="49">
        <f t="shared" ca="1" si="28"/>
        <v>1292</v>
      </c>
      <c r="C1292" s="56"/>
      <c r="D1292" s="3"/>
      <c r="E1292" s="3"/>
      <c r="F1292" s="3" t="s">
        <v>193</v>
      </c>
      <c r="G1292" s="57"/>
      <c r="H1292" s="10">
        <v>500089.52</v>
      </c>
      <c r="J1292" s="4"/>
      <c r="K1292" s="4"/>
      <c r="L1292" s="4"/>
      <c r="M1292" s="4"/>
      <c r="N1292" s="4"/>
      <c r="O1292" s="4"/>
    </row>
    <row r="1293" spans="1:15" ht="11.65" customHeight="1" x14ac:dyDescent="0.2">
      <c r="A1293" s="49">
        <f t="shared" ca="1" si="28"/>
        <v>1293</v>
      </c>
      <c r="C1293" s="56"/>
      <c r="D1293" s="3"/>
      <c r="E1293" s="3"/>
      <c r="F1293" s="3"/>
      <c r="G1293" s="57"/>
      <c r="H1293" s="12">
        <f>SUBTOTAL(9,H1292)</f>
        <v>500089.52</v>
      </c>
      <c r="J1293" s="11"/>
      <c r="K1293" s="11"/>
      <c r="L1293" s="11"/>
      <c r="M1293" s="11"/>
      <c r="N1293" s="11"/>
      <c r="O1293" s="11"/>
    </row>
    <row r="1294" spans="1:15" ht="11.65" customHeight="1" x14ac:dyDescent="0.2">
      <c r="A1294" s="49">
        <f t="shared" ca="1" si="28"/>
        <v>1294</v>
      </c>
      <c r="C1294" s="56"/>
      <c r="D1294" s="3"/>
      <c r="E1294" s="3"/>
      <c r="F1294" s="3"/>
      <c r="G1294" s="57"/>
      <c r="H1294" s="2"/>
      <c r="J1294" s="4"/>
      <c r="K1294" s="4"/>
      <c r="L1294" s="4"/>
      <c r="M1294" s="4"/>
      <c r="N1294" s="4"/>
      <c r="O1294" s="4"/>
    </row>
    <row r="1295" spans="1:15" ht="11.65" customHeight="1" x14ac:dyDescent="0.2">
      <c r="A1295" s="49">
        <f t="shared" ca="1" si="28"/>
        <v>1295</v>
      </c>
      <c r="C1295" s="56"/>
      <c r="D1295" s="3"/>
      <c r="E1295" s="3"/>
      <c r="F1295" s="3"/>
      <c r="G1295" s="57"/>
      <c r="H1295" s="2"/>
      <c r="J1295" s="4"/>
      <c r="K1295" s="4"/>
      <c r="L1295" s="4"/>
      <c r="M1295" s="4"/>
      <c r="N1295" s="4"/>
      <c r="O1295" s="4"/>
    </row>
    <row r="1296" spans="1:15" ht="11.65" customHeight="1" thickBot="1" x14ac:dyDescent="0.25">
      <c r="A1296" s="49">
        <f t="shared" ca="1" si="28"/>
        <v>1296</v>
      </c>
      <c r="C1296" s="63" t="s">
        <v>219</v>
      </c>
      <c r="D1296" s="3"/>
      <c r="E1296" s="3"/>
      <c r="F1296" s="3"/>
      <c r="G1296" s="57" t="s">
        <v>201</v>
      </c>
      <c r="H1296" s="13">
        <f>SUBTOTAL(9,H1226:H1293)</f>
        <v>-274813781.09000003</v>
      </c>
      <c r="J1296" s="4"/>
      <c r="K1296" s="4"/>
      <c r="L1296" s="4"/>
      <c r="M1296" s="4"/>
      <c r="N1296" s="4"/>
      <c r="O1296" s="4"/>
    </row>
    <row r="1297" spans="1:15" ht="11.65" customHeight="1" thickTop="1" x14ac:dyDescent="0.2">
      <c r="A1297" s="49">
        <f t="shared" ca="1" si="28"/>
        <v>1297</v>
      </c>
      <c r="C1297" s="56"/>
      <c r="D1297" s="3"/>
      <c r="E1297" s="3"/>
      <c r="F1297" s="3"/>
      <c r="G1297" s="57"/>
      <c r="H1297" s="2"/>
      <c r="J1297" s="4"/>
      <c r="K1297" s="4"/>
      <c r="L1297" s="4"/>
      <c r="M1297" s="4"/>
      <c r="N1297" s="4"/>
      <c r="O1297" s="4"/>
    </row>
    <row r="1298" spans="1:15" ht="11.65" customHeight="1" x14ac:dyDescent="0.2">
      <c r="A1298" s="49">
        <f t="shared" ca="1" si="28"/>
        <v>1298</v>
      </c>
      <c r="C1298" s="56" t="s">
        <v>220</v>
      </c>
      <c r="D1298" s="3"/>
      <c r="E1298" s="3"/>
      <c r="F1298" s="3"/>
      <c r="G1298" s="57"/>
      <c r="H1298" s="2"/>
      <c r="J1298" s="4"/>
      <c r="K1298" s="4"/>
      <c r="L1298" s="4"/>
      <c r="M1298" s="4"/>
      <c r="N1298" s="4"/>
      <c r="O1298" s="4"/>
    </row>
    <row r="1299" spans="1:15" ht="11.65" customHeight="1" x14ac:dyDescent="0.2">
      <c r="A1299" s="49">
        <f t="shared" ca="1" si="28"/>
        <v>1299</v>
      </c>
      <c r="C1299" s="56"/>
      <c r="D1299" s="3"/>
      <c r="E1299" s="3" t="s">
        <v>193</v>
      </c>
      <c r="F1299" s="3"/>
      <c r="G1299" s="57"/>
      <c r="H1299" s="10">
        <f>H1296</f>
        <v>-274813781.09000003</v>
      </c>
      <c r="J1299" s="4"/>
      <c r="K1299" s="4"/>
      <c r="L1299" s="4"/>
      <c r="M1299" s="4"/>
      <c r="N1299" s="4"/>
      <c r="O1299" s="4"/>
    </row>
    <row r="1300" spans="1:15" ht="11.65" customHeight="1" x14ac:dyDescent="0.2">
      <c r="A1300" s="49">
        <f t="shared" ca="1" si="28"/>
        <v>1300</v>
      </c>
      <c r="C1300" s="56"/>
      <c r="D1300" s="3"/>
      <c r="E1300" s="3"/>
      <c r="F1300" s="3"/>
      <c r="G1300" s="57"/>
      <c r="H1300" s="2"/>
      <c r="J1300" s="4"/>
      <c r="K1300" s="4"/>
      <c r="L1300" s="4"/>
      <c r="M1300" s="4"/>
      <c r="N1300" s="4"/>
      <c r="O1300" s="4"/>
    </row>
    <row r="1301" spans="1:15" ht="11.65" customHeight="1" thickBot="1" x14ac:dyDescent="0.25">
      <c r="A1301" s="49">
        <f t="shared" ca="1" si="28"/>
        <v>1301</v>
      </c>
      <c r="C1301" s="56" t="s">
        <v>221</v>
      </c>
      <c r="D1301" s="3"/>
      <c r="E1301" s="3"/>
      <c r="F1301" s="3"/>
      <c r="G1301" s="57" t="s">
        <v>201</v>
      </c>
      <c r="H1301" s="19">
        <f>H1299</f>
        <v>-274813781.09000003</v>
      </c>
      <c r="J1301" s="4"/>
      <c r="K1301" s="4"/>
      <c r="L1301" s="4"/>
      <c r="M1301" s="4"/>
      <c r="N1301" s="4"/>
      <c r="O1301" s="4"/>
    </row>
    <row r="1302" spans="1:15" ht="11.65" customHeight="1" thickTop="1" x14ac:dyDescent="0.2">
      <c r="A1302" s="49">
        <f t="shared" ca="1" si="28"/>
        <v>1302</v>
      </c>
      <c r="C1302" s="56" t="s">
        <v>222</v>
      </c>
      <c r="D1302" s="3" t="s">
        <v>223</v>
      </c>
      <c r="E1302" s="3"/>
      <c r="F1302" s="3"/>
      <c r="G1302" s="57"/>
      <c r="H1302" s="2"/>
      <c r="J1302" s="4"/>
      <c r="K1302" s="4"/>
      <c r="L1302" s="4"/>
      <c r="M1302" s="4"/>
      <c r="N1302" s="4"/>
      <c r="O1302" s="4"/>
    </row>
    <row r="1303" spans="1:15" ht="11.65" customHeight="1" x14ac:dyDescent="0.2">
      <c r="A1303" s="49">
        <f t="shared" ca="1" si="28"/>
        <v>1303</v>
      </c>
      <c r="C1303" s="56"/>
      <c r="D1303" s="3"/>
      <c r="E1303" s="3"/>
      <c r="F1303" s="3" t="s">
        <v>193</v>
      </c>
      <c r="G1303" s="57"/>
      <c r="H1303" s="10">
        <v>-25143385.800000001</v>
      </c>
      <c r="J1303" s="4"/>
      <c r="K1303" s="4"/>
      <c r="L1303" s="4"/>
      <c r="M1303" s="4"/>
      <c r="N1303" s="4"/>
      <c r="O1303" s="4"/>
    </row>
    <row r="1304" spans="1:15" ht="11.65" customHeight="1" x14ac:dyDescent="0.2">
      <c r="A1304" s="49">
        <f t="shared" ca="1" si="28"/>
        <v>1304</v>
      </c>
      <c r="C1304" s="56"/>
      <c r="D1304" s="3"/>
      <c r="E1304" s="3"/>
      <c r="F1304" s="3" t="s">
        <v>302</v>
      </c>
      <c r="G1304" s="57"/>
      <c r="H1304" s="10">
        <v>0</v>
      </c>
      <c r="J1304" s="4"/>
      <c r="K1304" s="4"/>
      <c r="L1304" s="4"/>
      <c r="M1304" s="4"/>
      <c r="N1304" s="4"/>
      <c r="O1304" s="4"/>
    </row>
    <row r="1305" spans="1:15" ht="11.65" customHeight="1" x14ac:dyDescent="0.2">
      <c r="A1305" s="49">
        <f t="shared" ca="1" si="28"/>
        <v>1305</v>
      </c>
      <c r="C1305" s="56"/>
      <c r="D1305" s="3"/>
      <c r="E1305" s="3"/>
      <c r="F1305" s="3" t="s">
        <v>303</v>
      </c>
      <c r="G1305" s="57"/>
      <c r="H1305" s="10">
        <v>0</v>
      </c>
      <c r="J1305" s="4"/>
      <c r="K1305" s="4"/>
      <c r="L1305" s="4"/>
      <c r="M1305" s="4"/>
      <c r="N1305" s="4"/>
      <c r="O1305" s="4"/>
    </row>
    <row r="1306" spans="1:15" ht="11.65" customHeight="1" x14ac:dyDescent="0.2">
      <c r="A1306" s="49">
        <f t="shared" ca="1" si="28"/>
        <v>1306</v>
      </c>
      <c r="C1306" s="56"/>
      <c r="D1306" s="3"/>
      <c r="E1306" s="3"/>
      <c r="F1306" s="3" t="s">
        <v>24</v>
      </c>
      <c r="G1306" s="57"/>
      <c r="H1306" s="10">
        <v>-6562617.9481969867</v>
      </c>
      <c r="J1306" s="4"/>
      <c r="K1306" s="4"/>
      <c r="L1306" s="4"/>
      <c r="M1306" s="4"/>
      <c r="N1306" s="4"/>
      <c r="O1306" s="4"/>
    </row>
    <row r="1307" spans="1:15" ht="11.65" customHeight="1" x14ac:dyDescent="0.2">
      <c r="A1307" s="49">
        <f t="shared" ca="1" si="28"/>
        <v>1307</v>
      </c>
      <c r="C1307" s="56"/>
      <c r="D1307" s="3"/>
      <c r="E1307" s="3"/>
      <c r="F1307" s="3" t="s">
        <v>255</v>
      </c>
      <c r="G1307" s="57"/>
      <c r="H1307" s="10">
        <v>-495698.39144472149</v>
      </c>
      <c r="J1307" s="4"/>
      <c r="K1307" s="4"/>
      <c r="L1307" s="4"/>
      <c r="M1307" s="4"/>
      <c r="N1307" s="4"/>
      <c r="O1307" s="4"/>
    </row>
    <row r="1308" spans="1:15" ht="11.65" customHeight="1" x14ac:dyDescent="0.2">
      <c r="A1308" s="49">
        <f t="shared" ca="1" si="28"/>
        <v>1308</v>
      </c>
      <c r="C1308" s="56"/>
      <c r="D1308" s="3"/>
      <c r="E1308" s="3"/>
      <c r="F1308" s="3" t="s">
        <v>248</v>
      </c>
      <c r="G1308" s="57"/>
      <c r="H1308" s="10">
        <v>-8336305.4240179136</v>
      </c>
      <c r="J1308" s="4"/>
      <c r="K1308" s="4"/>
      <c r="L1308" s="4"/>
      <c r="M1308" s="4"/>
      <c r="N1308" s="4"/>
      <c r="O1308" s="4"/>
    </row>
    <row r="1309" spans="1:15" ht="11.65" customHeight="1" x14ac:dyDescent="0.2">
      <c r="A1309" s="49">
        <f t="shared" ca="1" si="28"/>
        <v>1309</v>
      </c>
      <c r="C1309" s="56"/>
      <c r="D1309" s="3"/>
      <c r="E1309" s="3"/>
      <c r="F1309" s="3" t="s">
        <v>247</v>
      </c>
      <c r="G1309" s="57"/>
      <c r="H1309" s="10">
        <v>0</v>
      </c>
      <c r="J1309" s="4"/>
      <c r="K1309" s="4"/>
      <c r="L1309" s="4"/>
      <c r="M1309" s="4"/>
      <c r="N1309" s="4"/>
      <c r="O1309" s="4"/>
    </row>
    <row r="1310" spans="1:15" ht="11.65" customHeight="1" x14ac:dyDescent="0.2">
      <c r="A1310" s="49">
        <f t="shared" ca="1" si="28"/>
        <v>1310</v>
      </c>
      <c r="C1310" s="56"/>
      <c r="D1310" s="3"/>
      <c r="E1310" s="3"/>
      <c r="F1310" s="3" t="s">
        <v>249</v>
      </c>
      <c r="G1310" s="57"/>
      <c r="H1310" s="10">
        <v>-387073.20546061161</v>
      </c>
      <c r="J1310" s="4"/>
      <c r="K1310" s="4"/>
      <c r="L1310" s="4"/>
      <c r="M1310" s="4"/>
      <c r="N1310" s="4"/>
      <c r="O1310" s="4"/>
    </row>
    <row r="1311" spans="1:15" ht="11.65" customHeight="1" x14ac:dyDescent="0.2">
      <c r="A1311" s="49">
        <f t="shared" ca="1" si="28"/>
        <v>1311</v>
      </c>
      <c r="C1311" s="56"/>
      <c r="D1311" s="3"/>
      <c r="E1311" s="3"/>
      <c r="F1311" s="3" t="s">
        <v>251</v>
      </c>
      <c r="G1311" s="57"/>
      <c r="H1311" s="10">
        <v>0</v>
      </c>
      <c r="J1311" s="4"/>
      <c r="K1311" s="4"/>
      <c r="L1311" s="4"/>
      <c r="M1311" s="4"/>
      <c r="N1311" s="4"/>
      <c r="O1311" s="4"/>
    </row>
    <row r="1312" spans="1:15" ht="11.65" customHeight="1" x14ac:dyDescent="0.2">
      <c r="A1312" s="49">
        <f t="shared" ca="1" si="28"/>
        <v>1312</v>
      </c>
      <c r="C1312" s="56"/>
      <c r="D1312" s="3"/>
      <c r="E1312" s="3"/>
      <c r="F1312" s="3" t="s">
        <v>253</v>
      </c>
      <c r="G1312" s="57"/>
      <c r="H1312" s="10">
        <v>-1561694.5094408921</v>
      </c>
      <c r="J1312" s="4"/>
      <c r="K1312" s="4"/>
      <c r="L1312" s="4"/>
      <c r="M1312" s="4"/>
      <c r="N1312" s="4"/>
      <c r="O1312" s="4"/>
    </row>
    <row r="1313" spans="1:15" ht="11.65" customHeight="1" x14ac:dyDescent="0.2">
      <c r="A1313" s="49">
        <f t="shared" ca="1" si="28"/>
        <v>1313</v>
      </c>
      <c r="C1313" s="56"/>
      <c r="D1313" s="3"/>
      <c r="E1313" s="3"/>
      <c r="F1313" s="3" t="s">
        <v>256</v>
      </c>
      <c r="G1313" s="57"/>
      <c r="H1313" s="10">
        <v>0</v>
      </c>
      <c r="J1313" s="4"/>
      <c r="K1313" s="4"/>
      <c r="L1313" s="4"/>
      <c r="M1313" s="4"/>
      <c r="N1313" s="4"/>
      <c r="O1313" s="4"/>
    </row>
    <row r="1314" spans="1:15" ht="11.65" customHeight="1" x14ac:dyDescent="0.2">
      <c r="A1314" s="49">
        <f t="shared" ca="1" si="28"/>
        <v>1314</v>
      </c>
      <c r="C1314" s="56"/>
      <c r="D1314" s="3"/>
      <c r="E1314" s="3"/>
      <c r="F1314" s="3" t="s">
        <v>30</v>
      </c>
      <c r="G1314" s="57"/>
      <c r="H1314" s="10">
        <v>0</v>
      </c>
      <c r="J1314" s="4"/>
      <c r="K1314" s="4"/>
      <c r="L1314" s="4"/>
      <c r="M1314" s="4"/>
      <c r="N1314" s="4"/>
      <c r="O1314" s="4"/>
    </row>
    <row r="1315" spans="1:15" ht="11.65" customHeight="1" x14ac:dyDescent="0.2">
      <c r="A1315" s="49">
        <f t="shared" ca="1" si="28"/>
        <v>1315</v>
      </c>
      <c r="C1315" s="56"/>
      <c r="D1315" s="3"/>
      <c r="E1315" s="3"/>
      <c r="F1315" s="3" t="s">
        <v>251</v>
      </c>
      <c r="G1315" s="57"/>
      <c r="H1315" s="10">
        <v>0</v>
      </c>
      <c r="J1315" s="4"/>
      <c r="K1315" s="4"/>
      <c r="L1315" s="4"/>
      <c r="M1315" s="4"/>
      <c r="N1315" s="4"/>
      <c r="O1315" s="4"/>
    </row>
    <row r="1316" spans="1:15" ht="11.65" customHeight="1" x14ac:dyDescent="0.2">
      <c r="A1316" s="49">
        <f t="shared" ca="1" si="28"/>
        <v>1316</v>
      </c>
      <c r="C1316" s="56"/>
      <c r="D1316" s="3"/>
      <c r="E1316" s="3"/>
      <c r="F1316" s="3" t="s">
        <v>251</v>
      </c>
      <c r="G1316" s="57"/>
      <c r="H1316" s="10">
        <v>0</v>
      </c>
      <c r="J1316" s="4"/>
      <c r="K1316" s="4"/>
      <c r="L1316" s="4"/>
      <c r="M1316" s="4"/>
      <c r="N1316" s="4"/>
      <c r="O1316" s="4"/>
    </row>
    <row r="1317" spans="1:15" ht="11.65" customHeight="1" x14ac:dyDescent="0.2">
      <c r="A1317" s="49">
        <f t="shared" ca="1" si="28"/>
        <v>1317</v>
      </c>
      <c r="C1317" s="56"/>
      <c r="D1317" s="3"/>
      <c r="E1317" s="3"/>
      <c r="F1317" s="3"/>
      <c r="G1317" s="57" t="s">
        <v>201</v>
      </c>
      <c r="H1317" s="12">
        <f>SUBTOTAL(9,H1303:H1316)</f>
        <v>-42486775.278561123</v>
      </c>
      <c r="J1317" s="4"/>
      <c r="K1317" s="4"/>
      <c r="L1317" s="4"/>
      <c r="M1317" s="4"/>
      <c r="N1317" s="4"/>
      <c r="O1317" s="4"/>
    </row>
    <row r="1318" spans="1:15" ht="11.65" customHeight="1" x14ac:dyDescent="0.2">
      <c r="A1318" s="49">
        <f t="shared" ca="1" si="28"/>
        <v>1318</v>
      </c>
      <c r="C1318" s="56"/>
      <c r="D1318" s="3"/>
      <c r="E1318" s="3"/>
      <c r="F1318" s="3"/>
      <c r="G1318" s="57"/>
      <c r="H1318" s="2"/>
      <c r="J1318" s="4"/>
      <c r="K1318" s="4"/>
      <c r="L1318" s="4"/>
      <c r="M1318" s="4"/>
      <c r="N1318" s="4"/>
      <c r="O1318" s="4"/>
    </row>
    <row r="1319" spans="1:15" ht="11.65" customHeight="1" x14ac:dyDescent="0.2">
      <c r="A1319" s="49">
        <f t="shared" ca="1" si="28"/>
        <v>1319</v>
      </c>
      <c r="C1319" s="56"/>
      <c r="D1319" s="3"/>
      <c r="E1319" s="3"/>
      <c r="F1319" s="3"/>
      <c r="G1319" s="57"/>
      <c r="H1319" s="2"/>
      <c r="J1319" s="4"/>
      <c r="K1319" s="4"/>
      <c r="L1319" s="4"/>
      <c r="M1319" s="4"/>
      <c r="N1319" s="4"/>
      <c r="O1319" s="4"/>
    </row>
    <row r="1320" spans="1:15" ht="11.65" customHeight="1" x14ac:dyDescent="0.2">
      <c r="A1320" s="49">
        <f t="shared" ca="1" si="28"/>
        <v>1320</v>
      </c>
      <c r="C1320" s="56" t="s">
        <v>224</v>
      </c>
      <c r="D1320" s="3" t="s">
        <v>225</v>
      </c>
      <c r="E1320" s="3"/>
      <c r="F1320" s="3"/>
      <c r="G1320" s="57"/>
      <c r="H1320" s="2"/>
      <c r="J1320" s="4"/>
      <c r="K1320" s="4"/>
      <c r="L1320" s="4"/>
      <c r="M1320" s="4"/>
      <c r="N1320" s="4"/>
      <c r="O1320" s="4"/>
    </row>
    <row r="1321" spans="1:15" ht="11.65" customHeight="1" x14ac:dyDescent="0.2">
      <c r="A1321" s="49">
        <f t="shared" ca="1" si="28"/>
        <v>1321</v>
      </c>
      <c r="C1321" s="56"/>
      <c r="D1321" s="3"/>
      <c r="E1321" s="3"/>
      <c r="F1321" s="3" t="s">
        <v>193</v>
      </c>
      <c r="G1321" s="57"/>
      <c r="H1321" s="10">
        <v>0</v>
      </c>
      <c r="J1321" s="4"/>
      <c r="K1321" s="4"/>
      <c r="L1321" s="4"/>
      <c r="M1321" s="4"/>
      <c r="N1321" s="4"/>
      <c r="O1321" s="4"/>
    </row>
    <row r="1322" spans="1:15" ht="11.65" customHeight="1" x14ac:dyDescent="0.2">
      <c r="A1322" s="49">
        <f t="shared" ca="1" si="28"/>
        <v>1322</v>
      </c>
      <c r="C1322" s="56"/>
      <c r="D1322" s="3"/>
      <c r="E1322" s="3"/>
      <c r="F1322" s="3" t="s">
        <v>252</v>
      </c>
      <c r="G1322" s="57"/>
      <c r="H1322" s="10">
        <v>0</v>
      </c>
      <c r="J1322" s="4"/>
      <c r="K1322" s="4"/>
      <c r="L1322" s="4"/>
      <c r="M1322" s="4"/>
      <c r="N1322" s="4"/>
      <c r="O1322" s="4"/>
    </row>
    <row r="1323" spans="1:15" ht="11.65" customHeight="1" x14ac:dyDescent="0.2">
      <c r="A1323" s="49">
        <f t="shared" ca="1" si="28"/>
        <v>1323</v>
      </c>
      <c r="C1323" s="56"/>
      <c r="D1323" s="3"/>
      <c r="E1323" s="3"/>
      <c r="F1323" s="3" t="s">
        <v>30</v>
      </c>
      <c r="G1323" s="57"/>
      <c r="H1323" s="10">
        <v>0</v>
      </c>
      <c r="J1323" s="4"/>
      <c r="K1323" s="4"/>
      <c r="L1323" s="4"/>
      <c r="M1323" s="4"/>
      <c r="N1323" s="4"/>
      <c r="O1323" s="4"/>
    </row>
    <row r="1324" spans="1:15" ht="11.65" customHeight="1" x14ac:dyDescent="0.2">
      <c r="A1324" s="49">
        <f t="shared" ca="1" si="28"/>
        <v>1324</v>
      </c>
      <c r="C1324" s="56"/>
      <c r="D1324" s="3"/>
      <c r="E1324" s="3"/>
      <c r="F1324" s="3" t="s">
        <v>256</v>
      </c>
      <c r="G1324" s="57"/>
      <c r="H1324" s="10">
        <v>0</v>
      </c>
      <c r="J1324" s="4"/>
      <c r="K1324" s="4"/>
      <c r="L1324" s="4"/>
      <c r="M1324" s="4"/>
      <c r="N1324" s="4"/>
      <c r="O1324" s="4"/>
    </row>
    <row r="1325" spans="1:15" ht="11.65" customHeight="1" x14ac:dyDescent="0.2">
      <c r="A1325" s="49">
        <f t="shared" ca="1" si="28"/>
        <v>1325</v>
      </c>
      <c r="C1325" s="56"/>
      <c r="D1325" s="3"/>
      <c r="E1325" s="3"/>
      <c r="F1325" s="3"/>
      <c r="G1325" s="57" t="s">
        <v>201</v>
      </c>
      <c r="H1325" s="25">
        <v>0</v>
      </c>
      <c r="J1325" s="4"/>
      <c r="K1325" s="4"/>
      <c r="L1325" s="4"/>
      <c r="M1325" s="4"/>
      <c r="N1325" s="4"/>
      <c r="O1325" s="4"/>
    </row>
    <row r="1326" spans="1:15" ht="11.65" customHeight="1" x14ac:dyDescent="0.2">
      <c r="A1326" s="49">
        <f t="shared" ca="1" si="28"/>
        <v>1326</v>
      </c>
      <c r="C1326" s="56" t="s">
        <v>224</v>
      </c>
      <c r="D1326" s="3" t="s">
        <v>226</v>
      </c>
      <c r="E1326" s="3"/>
      <c r="F1326" s="3"/>
      <c r="G1326" s="57"/>
      <c r="H1326" s="2"/>
      <c r="J1326" s="4"/>
      <c r="K1326" s="4"/>
      <c r="L1326" s="4"/>
      <c r="M1326" s="4"/>
      <c r="N1326" s="4"/>
      <c r="O1326" s="4"/>
    </row>
    <row r="1327" spans="1:15" ht="11.65" customHeight="1" x14ac:dyDescent="0.2">
      <c r="A1327" s="49">
        <f t="shared" ca="1" si="28"/>
        <v>1327</v>
      </c>
      <c r="C1327" s="56"/>
      <c r="D1327" s="3"/>
      <c r="E1327" s="3"/>
      <c r="F1327" s="3" t="s">
        <v>193</v>
      </c>
      <c r="G1327" s="57"/>
      <c r="H1327" s="10">
        <v>0</v>
      </c>
      <c r="J1327" s="4"/>
      <c r="K1327" s="4"/>
      <c r="L1327" s="4"/>
      <c r="M1327" s="4"/>
      <c r="N1327" s="4"/>
      <c r="O1327" s="4"/>
    </row>
    <row r="1328" spans="1:15" ht="11.65" customHeight="1" x14ac:dyDescent="0.2">
      <c r="A1328" s="49">
        <f t="shared" ca="1" si="28"/>
        <v>1328</v>
      </c>
      <c r="C1328" s="56"/>
      <c r="D1328" s="3"/>
      <c r="E1328" s="3"/>
      <c r="F1328" s="3"/>
      <c r="G1328" s="57" t="s">
        <v>201</v>
      </c>
      <c r="H1328" s="12">
        <v>0</v>
      </c>
      <c r="J1328" s="4"/>
      <c r="K1328" s="4"/>
      <c r="L1328" s="4"/>
      <c r="M1328" s="4"/>
      <c r="N1328" s="4"/>
      <c r="O1328" s="4"/>
    </row>
    <row r="1329" spans="1:15" ht="11.65" customHeight="1" x14ac:dyDescent="0.2">
      <c r="A1329" s="49">
        <f t="shared" ca="1" si="28"/>
        <v>1329</v>
      </c>
      <c r="C1329" s="56"/>
      <c r="D1329" s="3"/>
      <c r="E1329" s="3"/>
      <c r="F1329" s="3"/>
      <c r="G1329" s="57"/>
      <c r="H1329" s="2"/>
      <c r="J1329" s="4"/>
      <c r="K1329" s="4"/>
      <c r="L1329" s="4"/>
      <c r="M1329" s="4"/>
      <c r="N1329" s="4"/>
      <c r="O1329" s="4"/>
    </row>
    <row r="1330" spans="1:15" ht="11.65" customHeight="1" x14ac:dyDescent="0.2">
      <c r="A1330" s="49">
        <f t="shared" ca="1" si="28"/>
        <v>1330</v>
      </c>
      <c r="C1330" s="56">
        <v>1081390</v>
      </c>
      <c r="D1330" s="3" t="s">
        <v>227</v>
      </c>
      <c r="E1330" s="3"/>
      <c r="F1330" s="3"/>
      <c r="G1330" s="57"/>
      <c r="H1330" s="2"/>
      <c r="J1330" s="4"/>
      <c r="K1330" s="4"/>
      <c r="L1330" s="4"/>
      <c r="M1330" s="4"/>
      <c r="N1330" s="4"/>
      <c r="O1330" s="4"/>
    </row>
    <row r="1331" spans="1:15" ht="11.65" customHeight="1" x14ac:dyDescent="0.2">
      <c r="A1331" s="49">
        <f t="shared" ca="1" si="28"/>
        <v>1331</v>
      </c>
      <c r="C1331" s="56"/>
      <c r="D1331" s="3"/>
      <c r="E1331" s="3"/>
      <c r="F1331" s="3" t="s">
        <v>248</v>
      </c>
      <c r="G1331" s="57"/>
      <c r="H1331" s="10">
        <v>0</v>
      </c>
      <c r="J1331" s="4"/>
      <c r="K1331" s="4"/>
      <c r="L1331" s="4"/>
      <c r="M1331" s="4"/>
      <c r="N1331" s="4"/>
      <c r="O1331" s="4"/>
    </row>
    <row r="1332" spans="1:15" ht="11.65" customHeight="1" x14ac:dyDescent="0.2">
      <c r="A1332" s="49">
        <f t="shared" ca="1" si="28"/>
        <v>1332</v>
      </c>
      <c r="C1332" s="56"/>
      <c r="D1332" s="3"/>
      <c r="E1332" s="3"/>
      <c r="F1332" s="3"/>
      <c r="G1332" s="57"/>
      <c r="H1332" s="25">
        <v>0</v>
      </c>
      <c r="J1332" s="4"/>
      <c r="K1332" s="4"/>
      <c r="L1332" s="4"/>
      <c r="M1332" s="4"/>
      <c r="N1332" s="4"/>
      <c r="O1332" s="4"/>
    </row>
    <row r="1333" spans="1:15" ht="11.65" customHeight="1" x14ac:dyDescent="0.2">
      <c r="A1333" s="49">
        <f t="shared" ca="1" si="28"/>
        <v>1333</v>
      </c>
      <c r="C1333" s="56"/>
      <c r="D1333" s="3"/>
      <c r="E1333" s="3"/>
      <c r="F1333" s="3"/>
      <c r="G1333" s="57"/>
      <c r="H1333" s="2"/>
      <c r="J1333" s="4"/>
      <c r="K1333" s="4"/>
      <c r="L1333" s="4"/>
      <c r="M1333" s="4"/>
      <c r="N1333" s="4"/>
      <c r="O1333" s="4"/>
    </row>
    <row r="1334" spans="1:15" ht="11.65" customHeight="1" x14ac:dyDescent="0.2">
      <c r="A1334" s="49">
        <f t="shared" ca="1" si="28"/>
        <v>1334</v>
      </c>
      <c r="C1334" s="56"/>
      <c r="D1334" s="3" t="s">
        <v>110</v>
      </c>
      <c r="E1334" s="3"/>
      <c r="F1334" s="3"/>
      <c r="G1334" s="57"/>
      <c r="H1334" s="10">
        <v>0</v>
      </c>
      <c r="J1334" s="4"/>
      <c r="K1334" s="4"/>
      <c r="L1334" s="4"/>
      <c r="M1334" s="4"/>
      <c r="N1334" s="4"/>
      <c r="O1334" s="4"/>
    </row>
    <row r="1335" spans="1:15" ht="11.65" customHeight="1" x14ac:dyDescent="0.2">
      <c r="A1335" s="49">
        <f t="shared" ca="1" si="28"/>
        <v>1335</v>
      </c>
      <c r="C1335" s="56"/>
      <c r="D1335" s="3"/>
      <c r="E1335" s="3"/>
      <c r="F1335" s="3"/>
      <c r="G1335" s="57"/>
      <c r="H1335" s="12">
        <v>0</v>
      </c>
      <c r="J1335" s="4"/>
      <c r="K1335" s="4"/>
      <c r="L1335" s="4"/>
      <c r="M1335" s="4"/>
      <c r="N1335" s="4"/>
      <c r="O1335" s="4"/>
    </row>
    <row r="1336" spans="1:15" ht="11.65" customHeight="1" x14ac:dyDescent="0.2">
      <c r="A1336" s="49">
        <f t="shared" ca="1" si="28"/>
        <v>1336</v>
      </c>
      <c r="C1336" s="56"/>
      <c r="D1336" s="3"/>
      <c r="E1336" s="3"/>
      <c r="F1336" s="3"/>
      <c r="G1336" s="57"/>
      <c r="H1336" s="2"/>
      <c r="J1336" s="4"/>
      <c r="K1336" s="4"/>
      <c r="L1336" s="4"/>
      <c r="M1336" s="4"/>
      <c r="N1336" s="4"/>
      <c r="O1336" s="4"/>
    </row>
    <row r="1337" spans="1:15" ht="11.65" customHeight="1" x14ac:dyDescent="0.2">
      <c r="A1337" s="49">
        <f t="shared" ca="1" si="28"/>
        <v>1337</v>
      </c>
      <c r="C1337" s="56">
        <v>1081399</v>
      </c>
      <c r="D1337" s="3" t="s">
        <v>227</v>
      </c>
      <c r="E1337" s="3"/>
      <c r="F1337" s="3"/>
      <c r="G1337" s="57"/>
      <c r="H1337" s="2"/>
      <c r="J1337" s="4"/>
      <c r="K1337" s="4"/>
      <c r="L1337" s="4"/>
      <c r="M1337" s="4"/>
      <c r="N1337" s="4"/>
      <c r="O1337" s="4"/>
    </row>
    <row r="1338" spans="1:15" ht="11.65" customHeight="1" x14ac:dyDescent="0.2">
      <c r="A1338" s="49">
        <f t="shared" ca="1" si="28"/>
        <v>1338</v>
      </c>
      <c r="C1338" s="56"/>
      <c r="D1338" s="3"/>
      <c r="E1338" s="3"/>
      <c r="F1338" s="3" t="s">
        <v>193</v>
      </c>
      <c r="G1338" s="57"/>
      <c r="H1338" s="10">
        <v>0</v>
      </c>
      <c r="J1338" s="4"/>
      <c r="K1338" s="4"/>
      <c r="L1338" s="4"/>
      <c r="M1338" s="4"/>
      <c r="N1338" s="4"/>
      <c r="O1338" s="4"/>
    </row>
    <row r="1339" spans="1:15" ht="11.65" customHeight="1" x14ac:dyDescent="0.2">
      <c r="A1339" s="49">
        <f t="shared" ca="1" si="28"/>
        <v>1339</v>
      </c>
      <c r="C1339" s="56"/>
      <c r="D1339" s="3"/>
      <c r="E1339" s="3"/>
      <c r="F1339" s="3" t="s">
        <v>247</v>
      </c>
      <c r="G1339" s="57"/>
      <c r="H1339" s="10">
        <v>0</v>
      </c>
      <c r="J1339" s="4"/>
      <c r="K1339" s="4"/>
      <c r="L1339" s="4"/>
      <c r="M1339" s="4"/>
      <c r="N1339" s="4"/>
      <c r="O1339" s="4"/>
    </row>
    <row r="1340" spans="1:15" ht="11.65" customHeight="1" x14ac:dyDescent="0.2">
      <c r="A1340" s="49">
        <f t="shared" ca="1" si="28"/>
        <v>1340</v>
      </c>
      <c r="C1340" s="56"/>
      <c r="D1340" s="3"/>
      <c r="E1340" s="3"/>
      <c r="F1340" s="3"/>
      <c r="G1340" s="57"/>
      <c r="H1340" s="25">
        <v>0</v>
      </c>
      <c r="J1340" s="4"/>
      <c r="K1340" s="4"/>
      <c r="L1340" s="4"/>
      <c r="M1340" s="4"/>
      <c r="N1340" s="4"/>
      <c r="O1340" s="4"/>
    </row>
    <row r="1341" spans="1:15" ht="11.65" customHeight="1" x14ac:dyDescent="0.2">
      <c r="A1341" s="49">
        <f t="shared" ca="1" si="28"/>
        <v>1341</v>
      </c>
      <c r="C1341" s="56"/>
      <c r="D1341" s="3"/>
      <c r="E1341" s="3"/>
      <c r="F1341" s="3"/>
      <c r="G1341" s="57"/>
      <c r="H1341" s="2"/>
      <c r="J1341" s="4"/>
      <c r="K1341" s="4"/>
      <c r="L1341" s="4"/>
      <c r="M1341" s="4"/>
      <c r="N1341" s="4"/>
      <c r="O1341" s="4"/>
    </row>
    <row r="1342" spans="1:15" ht="11.65" customHeight="1" x14ac:dyDescent="0.2">
      <c r="A1342" s="49">
        <f t="shared" ref="A1342:A1405" ca="1" si="29">OFFSET(A1342,-1,)+1</f>
        <v>1342</v>
      </c>
      <c r="C1342" s="56"/>
      <c r="D1342" s="3" t="s">
        <v>110</v>
      </c>
      <c r="E1342" s="3"/>
      <c r="F1342" s="3"/>
      <c r="G1342" s="57"/>
      <c r="H1342" s="10">
        <v>0</v>
      </c>
      <c r="J1342" s="4"/>
      <c r="K1342" s="4"/>
      <c r="L1342" s="4"/>
      <c r="M1342" s="4"/>
      <c r="N1342" s="4"/>
      <c r="O1342" s="4"/>
    </row>
    <row r="1343" spans="1:15" ht="11.65" customHeight="1" x14ac:dyDescent="0.2">
      <c r="A1343" s="49">
        <f t="shared" ca="1" si="29"/>
        <v>1343</v>
      </c>
      <c r="C1343" s="56"/>
      <c r="D1343" s="3"/>
      <c r="E1343" s="3"/>
      <c r="F1343" s="3"/>
      <c r="G1343" s="57"/>
      <c r="H1343" s="12">
        <v>0</v>
      </c>
      <c r="J1343" s="11"/>
      <c r="K1343" s="11"/>
      <c r="L1343" s="11"/>
      <c r="M1343" s="11"/>
      <c r="N1343" s="11"/>
      <c r="O1343" s="11"/>
    </row>
    <row r="1344" spans="1:15" ht="11.65" customHeight="1" x14ac:dyDescent="0.2">
      <c r="A1344" s="49">
        <f t="shared" ca="1" si="29"/>
        <v>1344</v>
      </c>
      <c r="C1344" s="56"/>
      <c r="D1344" s="3"/>
      <c r="E1344" s="3"/>
      <c r="F1344" s="3"/>
      <c r="G1344" s="57"/>
      <c r="H1344" s="2"/>
      <c r="J1344" s="4"/>
      <c r="K1344" s="4"/>
      <c r="L1344" s="4"/>
      <c r="M1344" s="4"/>
      <c r="N1344" s="4"/>
      <c r="O1344" s="4"/>
    </row>
    <row r="1345" spans="1:15" ht="11.65" customHeight="1" x14ac:dyDescent="0.2">
      <c r="A1345" s="49">
        <f t="shared" ca="1" si="29"/>
        <v>1345</v>
      </c>
      <c r="C1345" s="56"/>
      <c r="D1345" s="3"/>
      <c r="E1345" s="3"/>
      <c r="F1345" s="3"/>
      <c r="G1345" s="57"/>
      <c r="H1345" s="2"/>
      <c r="J1345" s="15"/>
      <c r="K1345" s="15"/>
      <c r="L1345" s="15"/>
      <c r="M1345" s="15"/>
      <c r="N1345" s="15"/>
      <c r="O1345" s="15"/>
    </row>
    <row r="1346" spans="1:15" ht="11.65" customHeight="1" thickBot="1" x14ac:dyDescent="0.25">
      <c r="A1346" s="49">
        <f t="shared" ca="1" si="29"/>
        <v>1346</v>
      </c>
      <c r="C1346" s="63" t="s">
        <v>228</v>
      </c>
      <c r="D1346" s="3"/>
      <c r="E1346" s="3"/>
      <c r="F1346" s="3"/>
      <c r="G1346" s="57" t="s">
        <v>201</v>
      </c>
      <c r="H1346" s="13">
        <f>SUBTOTAL(9,H1303:H1343)</f>
        <v>-42486775.278561123</v>
      </c>
      <c r="J1346" s="17"/>
      <c r="K1346" s="17"/>
      <c r="L1346" s="17"/>
      <c r="M1346" s="17"/>
      <c r="N1346" s="17"/>
      <c r="O1346" s="17"/>
    </row>
    <row r="1347" spans="1:15" ht="11.65" customHeight="1" thickTop="1" x14ac:dyDescent="0.2">
      <c r="A1347" s="49">
        <f t="shared" ca="1" si="29"/>
        <v>1347</v>
      </c>
      <c r="C1347" s="56"/>
      <c r="D1347" s="3"/>
      <c r="E1347" s="3"/>
      <c r="F1347" s="3"/>
      <c r="G1347" s="57"/>
      <c r="H1347" s="2"/>
      <c r="J1347" s="4"/>
      <c r="K1347" s="4"/>
      <c r="L1347" s="4"/>
      <c r="M1347" s="4"/>
      <c r="N1347" s="4"/>
      <c r="O1347" s="4"/>
    </row>
    <row r="1348" spans="1:15" ht="11.65" customHeight="1" x14ac:dyDescent="0.2">
      <c r="A1348" s="49">
        <f t="shared" ca="1" si="29"/>
        <v>1348</v>
      </c>
      <c r="C1348" s="56"/>
      <c r="D1348" s="3"/>
      <c r="E1348" s="58"/>
      <c r="F1348" s="3"/>
      <c r="G1348" s="57"/>
      <c r="H1348" s="14"/>
      <c r="J1348" s="4"/>
      <c r="K1348" s="4"/>
      <c r="L1348" s="4"/>
      <c r="M1348" s="4"/>
      <c r="N1348" s="4"/>
      <c r="O1348" s="4"/>
    </row>
    <row r="1349" spans="1:15" ht="11.65" customHeight="1" x14ac:dyDescent="0.2">
      <c r="A1349" s="49">
        <f t="shared" ca="1" si="29"/>
        <v>1349</v>
      </c>
      <c r="C1349" s="59"/>
      <c r="D1349" s="60"/>
      <c r="E1349" s="61"/>
      <c r="F1349" s="60"/>
      <c r="G1349" s="62"/>
      <c r="H1349" s="16"/>
      <c r="J1349" s="4"/>
      <c r="K1349" s="4"/>
      <c r="L1349" s="4"/>
      <c r="M1349" s="4"/>
      <c r="N1349" s="4"/>
      <c r="O1349" s="4"/>
    </row>
    <row r="1350" spans="1:15" ht="11.65" customHeight="1" x14ac:dyDescent="0.2">
      <c r="A1350" s="49">
        <f t="shared" ca="1" si="29"/>
        <v>1350</v>
      </c>
      <c r="C1350" s="56" t="s">
        <v>229</v>
      </c>
      <c r="D1350" s="3"/>
      <c r="E1350" s="3"/>
      <c r="F1350" s="3"/>
      <c r="G1350" s="57"/>
      <c r="H1350" s="2"/>
      <c r="J1350" s="4"/>
      <c r="K1350" s="4"/>
      <c r="L1350" s="4"/>
      <c r="M1350" s="4"/>
      <c r="N1350" s="4"/>
      <c r="O1350" s="4"/>
    </row>
    <row r="1351" spans="1:15" ht="11.65" customHeight="1" x14ac:dyDescent="0.2">
      <c r="A1351" s="49">
        <f t="shared" ca="1" si="29"/>
        <v>1351</v>
      </c>
      <c r="C1351" s="56"/>
      <c r="D1351" s="3"/>
      <c r="E1351" s="3" t="s">
        <v>193</v>
      </c>
      <c r="F1351" s="3"/>
      <c r="G1351" s="57"/>
      <c r="H1351" s="10">
        <f t="shared" ref="H1351:H1364" si="30">SUMIFS(H1303:H1316,F1303:F1316,E1351)</f>
        <v>-25143385.800000001</v>
      </c>
      <c r="J1351" s="4"/>
      <c r="K1351" s="4"/>
      <c r="L1351" s="4"/>
      <c r="M1351" s="4"/>
      <c r="N1351" s="4"/>
      <c r="O1351" s="4"/>
    </row>
    <row r="1352" spans="1:15" ht="11.65" customHeight="1" x14ac:dyDescent="0.2">
      <c r="A1352" s="49">
        <f t="shared" ca="1" si="29"/>
        <v>1352</v>
      </c>
      <c r="C1352" s="56"/>
      <c r="D1352" s="3"/>
      <c r="E1352" s="3" t="s">
        <v>302</v>
      </c>
      <c r="F1352" s="3"/>
      <c r="G1352" s="57"/>
      <c r="H1352" s="10">
        <f t="shared" si="30"/>
        <v>0</v>
      </c>
      <c r="J1352" s="4"/>
      <c r="K1352" s="4"/>
      <c r="L1352" s="4"/>
      <c r="M1352" s="4"/>
      <c r="N1352" s="4"/>
      <c r="O1352" s="4"/>
    </row>
    <row r="1353" spans="1:15" ht="11.65" customHeight="1" x14ac:dyDescent="0.2">
      <c r="A1353" s="49">
        <f t="shared" ca="1" si="29"/>
        <v>1353</v>
      </c>
      <c r="C1353" s="56"/>
      <c r="D1353" s="3"/>
      <c r="E1353" s="3" t="s">
        <v>303</v>
      </c>
      <c r="F1353" s="3"/>
      <c r="G1353" s="57"/>
      <c r="H1353" s="10">
        <f t="shared" si="30"/>
        <v>0</v>
      </c>
      <c r="J1353" s="4"/>
      <c r="K1353" s="4"/>
      <c r="L1353" s="4"/>
      <c r="M1353" s="4"/>
      <c r="N1353" s="4"/>
      <c r="O1353" s="4"/>
    </row>
    <row r="1354" spans="1:15" ht="11.65" customHeight="1" x14ac:dyDescent="0.2">
      <c r="A1354" s="49">
        <f t="shared" ca="1" si="29"/>
        <v>1354</v>
      </c>
      <c r="C1354" s="56"/>
      <c r="D1354" s="3"/>
      <c r="E1354" s="3" t="s">
        <v>24</v>
      </c>
      <c r="F1354" s="3"/>
      <c r="G1354" s="57"/>
      <c r="H1354" s="10">
        <f t="shared" si="30"/>
        <v>-6562617.9481969867</v>
      </c>
      <c r="J1354" s="4"/>
      <c r="K1354" s="4"/>
      <c r="L1354" s="4"/>
      <c r="M1354" s="4"/>
      <c r="N1354" s="4"/>
      <c r="O1354" s="4"/>
    </row>
    <row r="1355" spans="1:15" ht="11.65" customHeight="1" x14ac:dyDescent="0.2">
      <c r="A1355" s="49">
        <f t="shared" ca="1" si="29"/>
        <v>1355</v>
      </c>
      <c r="C1355" s="56"/>
      <c r="D1355" s="3"/>
      <c r="E1355" s="3" t="s">
        <v>255</v>
      </c>
      <c r="F1355" s="3"/>
      <c r="G1355" s="57"/>
      <c r="H1355" s="10">
        <f t="shared" si="30"/>
        <v>-495698.39144472149</v>
      </c>
      <c r="J1355" s="4"/>
      <c r="K1355" s="4"/>
      <c r="L1355" s="4"/>
      <c r="M1355" s="4"/>
      <c r="N1355" s="4"/>
      <c r="O1355" s="4"/>
    </row>
    <row r="1356" spans="1:15" ht="11.65" customHeight="1" x14ac:dyDescent="0.2">
      <c r="A1356" s="49">
        <f t="shared" ca="1" si="29"/>
        <v>1356</v>
      </c>
      <c r="C1356" s="56"/>
      <c r="D1356" s="3"/>
      <c r="E1356" s="3" t="s">
        <v>248</v>
      </c>
      <c r="F1356" s="3"/>
      <c r="G1356" s="57"/>
      <c r="H1356" s="10">
        <f t="shared" si="30"/>
        <v>-8336305.4240179136</v>
      </c>
      <c r="J1356" s="4"/>
      <c r="K1356" s="4"/>
      <c r="L1356" s="4"/>
      <c r="M1356" s="4"/>
      <c r="N1356" s="4"/>
      <c r="O1356" s="4"/>
    </row>
    <row r="1357" spans="1:15" ht="11.65" customHeight="1" x14ac:dyDescent="0.2">
      <c r="A1357" s="49">
        <f t="shared" ca="1" si="29"/>
        <v>1357</v>
      </c>
      <c r="C1357" s="56"/>
      <c r="D1357" s="3"/>
      <c r="E1357" s="3" t="s">
        <v>247</v>
      </c>
      <c r="F1357" s="3"/>
      <c r="G1357" s="57"/>
      <c r="H1357" s="10">
        <f t="shared" si="30"/>
        <v>0</v>
      </c>
      <c r="J1357" s="4"/>
      <c r="K1357" s="4"/>
      <c r="L1357" s="4"/>
      <c r="M1357" s="4"/>
      <c r="N1357" s="4"/>
      <c r="O1357" s="4"/>
    </row>
    <row r="1358" spans="1:15" ht="11.65" customHeight="1" x14ac:dyDescent="0.2">
      <c r="A1358" s="49">
        <f t="shared" ca="1" si="29"/>
        <v>1358</v>
      </c>
      <c r="C1358" s="56"/>
      <c r="D1358" s="3"/>
      <c r="E1358" s="3" t="s">
        <v>249</v>
      </c>
      <c r="F1358" s="3"/>
      <c r="G1358" s="57"/>
      <c r="H1358" s="10">
        <f t="shared" si="30"/>
        <v>-387073.20546061161</v>
      </c>
      <c r="J1358" s="4"/>
      <c r="K1358" s="4"/>
      <c r="L1358" s="4"/>
      <c r="M1358" s="4"/>
      <c r="N1358" s="4"/>
      <c r="O1358" s="4"/>
    </row>
    <row r="1359" spans="1:15" ht="11.65" customHeight="1" x14ac:dyDescent="0.2">
      <c r="A1359" s="49">
        <f t="shared" ca="1" si="29"/>
        <v>1359</v>
      </c>
      <c r="C1359" s="56"/>
      <c r="D1359" s="3"/>
      <c r="E1359" s="3" t="s">
        <v>251</v>
      </c>
      <c r="F1359" s="3"/>
      <c r="G1359" s="57"/>
      <c r="H1359" s="10">
        <f t="shared" si="30"/>
        <v>0</v>
      </c>
      <c r="J1359" s="4"/>
      <c r="K1359" s="4"/>
      <c r="L1359" s="4"/>
      <c r="M1359" s="4"/>
      <c r="N1359" s="4"/>
      <c r="O1359" s="4"/>
    </row>
    <row r="1360" spans="1:15" ht="11.65" customHeight="1" x14ac:dyDescent="0.2">
      <c r="A1360" s="49">
        <f t="shared" ca="1" si="29"/>
        <v>1360</v>
      </c>
      <c r="C1360" s="56"/>
      <c r="D1360" s="3"/>
      <c r="E1360" s="3" t="s">
        <v>253</v>
      </c>
      <c r="F1360" s="3"/>
      <c r="G1360" s="57"/>
      <c r="H1360" s="10">
        <f t="shared" si="30"/>
        <v>-1561694.5094408921</v>
      </c>
      <c r="J1360" s="4"/>
      <c r="K1360" s="4"/>
      <c r="L1360" s="4"/>
      <c r="M1360" s="4"/>
      <c r="N1360" s="4"/>
      <c r="O1360" s="4"/>
    </row>
    <row r="1361" spans="1:15" ht="11.65" customHeight="1" x14ac:dyDescent="0.2">
      <c r="A1361" s="49">
        <f t="shared" ca="1" si="29"/>
        <v>1361</v>
      </c>
      <c r="C1361" s="56"/>
      <c r="D1361" s="3"/>
      <c r="E1361" s="3" t="s">
        <v>256</v>
      </c>
      <c r="F1361" s="3"/>
      <c r="G1361" s="57"/>
      <c r="H1361" s="10">
        <f t="shared" si="30"/>
        <v>0</v>
      </c>
      <c r="J1361" s="4"/>
      <c r="K1361" s="4"/>
      <c r="L1361" s="4"/>
      <c r="M1361" s="4"/>
      <c r="N1361" s="4"/>
      <c r="O1361" s="4"/>
    </row>
    <row r="1362" spans="1:15" ht="11.65" customHeight="1" x14ac:dyDescent="0.2">
      <c r="A1362" s="49">
        <f t="shared" ca="1" si="29"/>
        <v>1362</v>
      </c>
      <c r="C1362" s="56"/>
      <c r="D1362" s="3"/>
      <c r="E1362" s="3" t="s">
        <v>30</v>
      </c>
      <c r="F1362" s="3"/>
      <c r="G1362" s="57"/>
      <c r="H1362" s="10">
        <f t="shared" si="30"/>
        <v>0</v>
      </c>
      <c r="J1362" s="4"/>
      <c r="K1362" s="4"/>
      <c r="L1362" s="4"/>
      <c r="M1362" s="4"/>
      <c r="N1362" s="4"/>
      <c r="O1362" s="4"/>
    </row>
    <row r="1363" spans="1:15" ht="11.65" customHeight="1" x14ac:dyDescent="0.2">
      <c r="A1363" s="49">
        <f t="shared" ca="1" si="29"/>
        <v>1363</v>
      </c>
      <c r="C1363" s="56"/>
      <c r="D1363" s="3"/>
      <c r="E1363" s="3" t="s">
        <v>251</v>
      </c>
      <c r="F1363" s="3"/>
      <c r="G1363" s="57"/>
      <c r="H1363" s="10">
        <f t="shared" si="30"/>
        <v>0</v>
      </c>
      <c r="J1363" s="4"/>
      <c r="K1363" s="4"/>
      <c r="L1363" s="4"/>
      <c r="M1363" s="4"/>
      <c r="N1363" s="4"/>
      <c r="O1363" s="4"/>
    </row>
    <row r="1364" spans="1:15" ht="11.65" customHeight="1" x14ac:dyDescent="0.2">
      <c r="A1364" s="49">
        <f t="shared" ca="1" si="29"/>
        <v>1364</v>
      </c>
      <c r="C1364" s="56"/>
      <c r="D1364" s="3"/>
      <c r="E1364" s="3" t="s">
        <v>251</v>
      </c>
      <c r="F1364" s="3"/>
      <c r="G1364" s="57"/>
      <c r="H1364" s="10">
        <f t="shared" si="30"/>
        <v>0</v>
      </c>
      <c r="J1364" s="4"/>
      <c r="K1364" s="4"/>
      <c r="L1364" s="4"/>
      <c r="M1364" s="4"/>
      <c r="N1364" s="4"/>
      <c r="O1364" s="4"/>
    </row>
    <row r="1365" spans="1:15" ht="11.65" customHeight="1" x14ac:dyDescent="0.2">
      <c r="A1365" s="49">
        <f t="shared" ca="1" si="29"/>
        <v>1365</v>
      </c>
      <c r="C1365" s="56"/>
      <c r="D1365" s="3"/>
      <c r="E1365" s="3" t="s">
        <v>110</v>
      </c>
      <c r="F1365" s="3"/>
      <c r="G1365" s="57"/>
      <c r="H1365" s="10">
        <v>0</v>
      </c>
      <c r="J1365" s="4"/>
      <c r="K1365" s="4"/>
      <c r="L1365" s="4"/>
      <c r="M1365" s="4"/>
      <c r="N1365" s="4"/>
      <c r="O1365" s="4"/>
    </row>
    <row r="1366" spans="1:15" ht="11.65" customHeight="1" thickBot="1" x14ac:dyDescent="0.25">
      <c r="A1366" s="49">
        <f t="shared" ca="1" si="29"/>
        <v>1366</v>
      </c>
      <c r="C1366" s="56" t="s">
        <v>230</v>
      </c>
      <c r="D1366" s="3"/>
      <c r="E1366" s="3"/>
      <c r="F1366" s="3"/>
      <c r="G1366" s="57" t="s">
        <v>201</v>
      </c>
      <c r="H1366" s="19">
        <f>SUM(H1351:H1365)</f>
        <v>-42486775.278561123</v>
      </c>
      <c r="J1366" s="11"/>
      <c r="K1366" s="11"/>
      <c r="L1366" s="11"/>
      <c r="M1366" s="11"/>
      <c r="N1366" s="11"/>
      <c r="O1366" s="11"/>
    </row>
    <row r="1367" spans="1:15" ht="11.65" customHeight="1" thickTop="1" x14ac:dyDescent="0.2">
      <c r="A1367" s="49">
        <f t="shared" ca="1" si="29"/>
        <v>1367</v>
      </c>
      <c r="C1367" s="56"/>
      <c r="D1367" s="3"/>
      <c r="E1367" s="3"/>
      <c r="F1367" s="3"/>
      <c r="G1367" s="57"/>
      <c r="H1367" s="2"/>
      <c r="J1367" s="4"/>
      <c r="K1367" s="4"/>
      <c r="L1367" s="4"/>
      <c r="M1367" s="4"/>
      <c r="N1367" s="4"/>
      <c r="O1367" s="4"/>
    </row>
    <row r="1368" spans="1:15" ht="11.65" customHeight="1" x14ac:dyDescent="0.2">
      <c r="A1368" s="49">
        <f t="shared" ca="1" si="29"/>
        <v>1368</v>
      </c>
      <c r="C1368" s="56"/>
      <c r="D1368" s="3"/>
      <c r="E1368" s="3"/>
      <c r="F1368" s="3"/>
      <c r="G1368" s="57"/>
      <c r="H1368" s="2"/>
      <c r="J1368" s="4"/>
      <c r="K1368" s="4"/>
      <c r="L1368" s="4"/>
      <c r="M1368" s="4"/>
      <c r="N1368" s="4"/>
      <c r="O1368" s="4"/>
    </row>
    <row r="1369" spans="1:15" ht="11.65" customHeight="1" thickBot="1" x14ac:dyDescent="0.25">
      <c r="A1369" s="49">
        <f t="shared" ca="1" si="29"/>
        <v>1369</v>
      </c>
      <c r="C1369" s="63" t="s">
        <v>231</v>
      </c>
      <c r="D1369" s="3"/>
      <c r="E1369" s="3"/>
      <c r="F1369" s="3"/>
      <c r="G1369" s="57" t="s">
        <v>201</v>
      </c>
      <c r="H1369" s="13">
        <f>H1346+H1296+H1224+H1203</f>
        <v>-726610333.87448215</v>
      </c>
      <c r="J1369" s="4"/>
      <c r="K1369" s="4"/>
      <c r="L1369" s="4"/>
      <c r="M1369" s="4"/>
      <c r="N1369" s="4"/>
      <c r="O1369" s="4"/>
    </row>
    <row r="1370" spans="1:15" ht="11.65" customHeight="1" thickTop="1" x14ac:dyDescent="0.2">
      <c r="A1370" s="49">
        <f t="shared" ca="1" si="29"/>
        <v>1370</v>
      </c>
      <c r="C1370" s="56" t="s">
        <v>232</v>
      </c>
      <c r="D1370" s="3" t="s">
        <v>233</v>
      </c>
      <c r="E1370" s="3"/>
      <c r="F1370" s="3"/>
      <c r="G1370" s="57"/>
      <c r="H1370" s="2"/>
      <c r="J1370" s="4"/>
      <c r="K1370" s="4"/>
      <c r="L1370" s="4"/>
      <c r="M1370" s="4"/>
      <c r="N1370" s="4"/>
      <c r="O1370" s="4"/>
    </row>
    <row r="1371" spans="1:15" ht="11.65" customHeight="1" x14ac:dyDescent="0.2">
      <c r="A1371" s="49">
        <f t="shared" ca="1" si="29"/>
        <v>1371</v>
      </c>
      <c r="C1371" s="56"/>
      <c r="D1371" s="3"/>
      <c r="E1371" s="3"/>
      <c r="F1371" s="3" t="s">
        <v>249</v>
      </c>
      <c r="G1371" s="57"/>
      <c r="H1371" s="10">
        <v>0</v>
      </c>
      <c r="J1371" s="4"/>
      <c r="K1371" s="4"/>
      <c r="L1371" s="4"/>
      <c r="M1371" s="4"/>
      <c r="N1371" s="4"/>
      <c r="O1371" s="4"/>
    </row>
    <row r="1372" spans="1:15" ht="11.65" customHeight="1" x14ac:dyDescent="0.2">
      <c r="A1372" s="49">
        <f t="shared" ca="1" si="29"/>
        <v>1372</v>
      </c>
      <c r="C1372" s="56"/>
      <c r="D1372" s="3"/>
      <c r="E1372" s="3"/>
      <c r="F1372" s="3" t="s">
        <v>249</v>
      </c>
      <c r="G1372" s="57"/>
      <c r="H1372" s="10">
        <v>0</v>
      </c>
      <c r="J1372" s="4"/>
      <c r="K1372" s="4"/>
      <c r="L1372" s="4"/>
      <c r="M1372" s="4"/>
      <c r="N1372" s="4"/>
      <c r="O1372" s="4"/>
    </row>
    <row r="1373" spans="1:15" ht="11.65" customHeight="1" x14ac:dyDescent="0.2">
      <c r="A1373" s="49">
        <f t="shared" ca="1" si="29"/>
        <v>1373</v>
      </c>
      <c r="C1373" s="56"/>
      <c r="D1373" s="3"/>
      <c r="E1373" s="3"/>
      <c r="F1373" s="3" t="s">
        <v>251</v>
      </c>
      <c r="G1373" s="57"/>
      <c r="H1373" s="10">
        <v>0</v>
      </c>
      <c r="J1373" s="4"/>
      <c r="K1373" s="4"/>
      <c r="L1373" s="4"/>
      <c r="M1373" s="4"/>
      <c r="N1373" s="4"/>
      <c r="O1373" s="4"/>
    </row>
    <row r="1374" spans="1:15" ht="11.65" customHeight="1" x14ac:dyDescent="0.2">
      <c r="A1374" s="49">
        <f t="shared" ca="1" si="29"/>
        <v>1374</v>
      </c>
      <c r="C1374" s="56"/>
      <c r="D1374" s="3"/>
      <c r="E1374" s="3"/>
      <c r="F1374" s="3" t="s">
        <v>24</v>
      </c>
      <c r="G1374" s="57"/>
      <c r="H1374" s="10">
        <v>0</v>
      </c>
      <c r="J1374" s="4"/>
      <c r="K1374" s="4"/>
      <c r="L1374" s="4"/>
      <c r="M1374" s="4"/>
      <c r="N1374" s="4"/>
      <c r="O1374" s="4"/>
    </row>
    <row r="1375" spans="1:15" ht="11.65" customHeight="1" thickBot="1" x14ac:dyDescent="0.25">
      <c r="A1375" s="49">
        <f t="shared" ca="1" si="29"/>
        <v>1375</v>
      </c>
      <c r="C1375" s="56"/>
      <c r="D1375" s="3"/>
      <c r="E1375" s="3"/>
      <c r="F1375" s="3"/>
      <c r="G1375" s="57"/>
      <c r="H1375" s="19">
        <f>SUBTOTAL(9,H1371:H1374)</f>
        <v>0</v>
      </c>
      <c r="J1375" s="4"/>
      <c r="K1375" s="4"/>
      <c r="L1375" s="4"/>
      <c r="M1375" s="4"/>
      <c r="N1375" s="4"/>
      <c r="O1375" s="4"/>
    </row>
    <row r="1376" spans="1:15" ht="11.65" customHeight="1" thickTop="1" x14ac:dyDescent="0.2">
      <c r="A1376" s="49">
        <f t="shared" ca="1" si="29"/>
        <v>1376</v>
      </c>
      <c r="C1376" s="56"/>
      <c r="D1376" s="3"/>
      <c r="E1376" s="3"/>
      <c r="F1376" s="3"/>
      <c r="G1376" s="57"/>
      <c r="H1376" s="2"/>
      <c r="J1376" s="4"/>
      <c r="K1376" s="4"/>
      <c r="L1376" s="4"/>
      <c r="M1376" s="4"/>
      <c r="N1376" s="4"/>
      <c r="O1376" s="4"/>
    </row>
    <row r="1377" spans="1:15" ht="11.65" customHeight="1" x14ac:dyDescent="0.2">
      <c r="A1377" s="49">
        <f t="shared" ca="1" si="29"/>
        <v>1377</v>
      </c>
      <c r="C1377" s="56"/>
      <c r="D1377" s="3"/>
      <c r="E1377" s="3"/>
      <c r="F1377" s="3"/>
      <c r="G1377" s="57"/>
      <c r="H1377" s="2"/>
      <c r="J1377" s="4"/>
      <c r="K1377" s="4"/>
      <c r="L1377" s="4"/>
      <c r="M1377" s="4"/>
      <c r="N1377" s="4"/>
      <c r="O1377" s="4"/>
    </row>
    <row r="1378" spans="1:15" ht="11.65" customHeight="1" x14ac:dyDescent="0.2">
      <c r="A1378" s="49">
        <f t="shared" ca="1" si="29"/>
        <v>1378</v>
      </c>
      <c r="C1378" s="56" t="s">
        <v>234</v>
      </c>
      <c r="D1378" s="3" t="s">
        <v>235</v>
      </c>
      <c r="E1378" s="3"/>
      <c r="F1378" s="3"/>
      <c r="G1378" s="57"/>
      <c r="H1378" s="2"/>
      <c r="J1378" s="4"/>
      <c r="K1378" s="4"/>
      <c r="L1378" s="4"/>
      <c r="M1378" s="4"/>
      <c r="N1378" s="4"/>
      <c r="O1378" s="4"/>
    </row>
    <row r="1379" spans="1:15" ht="11.65" customHeight="1" x14ac:dyDescent="0.2">
      <c r="A1379" s="49">
        <f t="shared" ca="1" si="29"/>
        <v>1379</v>
      </c>
      <c r="C1379" s="56"/>
      <c r="D1379" s="3"/>
      <c r="E1379" s="3"/>
      <c r="F1379" s="3" t="s">
        <v>193</v>
      </c>
      <c r="G1379" s="57"/>
      <c r="H1379" s="10">
        <v>-1863507</v>
      </c>
      <c r="J1379" s="4"/>
      <c r="K1379" s="4"/>
      <c r="L1379" s="4"/>
      <c r="M1379" s="4"/>
      <c r="N1379" s="4"/>
      <c r="O1379" s="4"/>
    </row>
    <row r="1380" spans="1:15" ht="11.65" customHeight="1" x14ac:dyDescent="0.2">
      <c r="A1380" s="49">
        <f t="shared" ca="1" si="29"/>
        <v>1380</v>
      </c>
      <c r="C1380" s="56"/>
      <c r="D1380" s="3"/>
      <c r="E1380" s="3"/>
      <c r="F1380" s="3" t="s">
        <v>255</v>
      </c>
      <c r="G1380" s="57"/>
      <c r="H1380" s="10">
        <v>0</v>
      </c>
      <c r="J1380" s="4"/>
      <c r="K1380" s="4"/>
      <c r="L1380" s="4"/>
      <c r="M1380" s="4"/>
      <c r="N1380" s="4"/>
      <c r="O1380" s="4"/>
    </row>
    <row r="1381" spans="1:15" ht="11.65" customHeight="1" x14ac:dyDescent="0.2">
      <c r="A1381" s="49">
        <f t="shared" ca="1" si="29"/>
        <v>1381</v>
      </c>
      <c r="C1381" s="56"/>
      <c r="D1381" s="3"/>
      <c r="E1381" s="3"/>
      <c r="F1381" s="3" t="s">
        <v>24</v>
      </c>
      <c r="G1381" s="57"/>
      <c r="H1381" s="10">
        <v>0</v>
      </c>
      <c r="J1381" s="4"/>
      <c r="K1381" s="4"/>
      <c r="L1381" s="4"/>
      <c r="M1381" s="4"/>
      <c r="N1381" s="4"/>
      <c r="O1381" s="4"/>
    </row>
    <row r="1382" spans="1:15" ht="11.65" customHeight="1" x14ac:dyDescent="0.2">
      <c r="A1382" s="49">
        <f t="shared" ca="1" si="29"/>
        <v>1382</v>
      </c>
      <c r="C1382" s="56"/>
      <c r="D1382" s="3"/>
      <c r="E1382" s="3"/>
      <c r="F1382" s="3" t="s">
        <v>248</v>
      </c>
      <c r="G1382" s="57"/>
      <c r="H1382" s="10">
        <v>-83873.007964940494</v>
      </c>
      <c r="J1382" s="4"/>
      <c r="K1382" s="4"/>
      <c r="L1382" s="4"/>
      <c r="M1382" s="4"/>
      <c r="N1382" s="4"/>
      <c r="O1382" s="4"/>
    </row>
    <row r="1383" spans="1:15" ht="11.65" customHeight="1" x14ac:dyDescent="0.2">
      <c r="A1383" s="49">
        <f t="shared" ca="1" si="29"/>
        <v>1383</v>
      </c>
      <c r="C1383" s="56"/>
      <c r="D1383" s="3"/>
      <c r="E1383" s="3"/>
      <c r="F1383" s="3" t="s">
        <v>249</v>
      </c>
      <c r="G1383" s="57"/>
      <c r="H1383" s="10">
        <v>0</v>
      </c>
      <c r="J1383" s="4"/>
      <c r="K1383" s="4"/>
      <c r="L1383" s="4"/>
      <c r="M1383" s="4"/>
      <c r="N1383" s="4"/>
      <c r="O1383" s="4"/>
    </row>
    <row r="1384" spans="1:15" ht="11.65" customHeight="1" x14ac:dyDescent="0.2">
      <c r="A1384" s="49">
        <f t="shared" ca="1" si="29"/>
        <v>1384</v>
      </c>
      <c r="C1384" s="56"/>
      <c r="D1384" s="3"/>
      <c r="E1384" s="3"/>
      <c r="F1384" s="3" t="s">
        <v>251</v>
      </c>
      <c r="G1384" s="57"/>
      <c r="H1384" s="10">
        <v>0</v>
      </c>
      <c r="J1384" s="4"/>
      <c r="K1384" s="4"/>
      <c r="L1384" s="4"/>
      <c r="M1384" s="4"/>
      <c r="N1384" s="4"/>
      <c r="O1384" s="4"/>
    </row>
    <row r="1385" spans="1:15" ht="11.65" customHeight="1" x14ac:dyDescent="0.2">
      <c r="A1385" s="49">
        <f t="shared" ca="1" si="29"/>
        <v>1385</v>
      </c>
      <c r="C1385" s="56"/>
      <c r="D1385" s="3"/>
      <c r="E1385" s="3"/>
      <c r="F1385" s="3" t="s">
        <v>252</v>
      </c>
      <c r="G1385" s="57"/>
      <c r="H1385" s="10">
        <v>0</v>
      </c>
      <c r="J1385" s="4"/>
      <c r="K1385" s="4"/>
      <c r="L1385" s="4"/>
      <c r="M1385" s="4"/>
      <c r="N1385" s="4"/>
      <c r="O1385" s="4"/>
    </row>
    <row r="1386" spans="1:15" ht="11.65" customHeight="1" x14ac:dyDescent="0.2">
      <c r="A1386" s="49">
        <f t="shared" ca="1" si="29"/>
        <v>1386</v>
      </c>
      <c r="C1386" s="56"/>
      <c r="D1386" s="3"/>
      <c r="E1386" s="3"/>
      <c r="F1386" s="3" t="s">
        <v>30</v>
      </c>
      <c r="G1386" s="57"/>
      <c r="H1386" s="10">
        <v>0</v>
      </c>
      <c r="J1386" s="4"/>
      <c r="K1386" s="4"/>
      <c r="L1386" s="4"/>
      <c r="M1386" s="4"/>
      <c r="N1386" s="4"/>
      <c r="O1386" s="4"/>
    </row>
    <row r="1387" spans="1:15" ht="11.65" customHeight="1" x14ac:dyDescent="0.2">
      <c r="A1387" s="49">
        <f t="shared" ca="1" si="29"/>
        <v>1387</v>
      </c>
      <c r="C1387" s="56"/>
      <c r="D1387" s="3"/>
      <c r="E1387" s="3"/>
      <c r="F1387" s="3" t="s">
        <v>247</v>
      </c>
      <c r="G1387" s="57"/>
      <c r="H1387" s="10">
        <v>0</v>
      </c>
      <c r="J1387" s="4"/>
      <c r="K1387" s="4"/>
      <c r="L1387" s="4"/>
      <c r="M1387" s="4"/>
      <c r="N1387" s="4"/>
      <c r="O1387" s="4"/>
    </row>
    <row r="1388" spans="1:15" ht="11.65" customHeight="1" thickBot="1" x14ac:dyDescent="0.25">
      <c r="A1388" s="49">
        <f t="shared" ca="1" si="29"/>
        <v>1388</v>
      </c>
      <c r="C1388" s="56"/>
      <c r="D1388" s="3"/>
      <c r="E1388" s="3"/>
      <c r="F1388" s="3"/>
      <c r="G1388" s="57" t="s">
        <v>236</v>
      </c>
      <c r="H1388" s="19">
        <f>SUBTOTAL(9,H1379:H1387)</f>
        <v>-1947380.0079649405</v>
      </c>
      <c r="J1388" s="4"/>
      <c r="K1388" s="4"/>
      <c r="L1388" s="4"/>
      <c r="M1388" s="4"/>
      <c r="N1388" s="4"/>
      <c r="O1388" s="4"/>
    </row>
    <row r="1389" spans="1:15" ht="11.65" customHeight="1" thickTop="1" x14ac:dyDescent="0.2">
      <c r="A1389" s="49">
        <f t="shared" ca="1" si="29"/>
        <v>1389</v>
      </c>
      <c r="C1389" s="56"/>
      <c r="D1389" s="3"/>
      <c r="E1389" s="3"/>
      <c r="F1389" s="3"/>
      <c r="G1389" s="57"/>
      <c r="H1389" s="2"/>
      <c r="J1389" s="4"/>
      <c r="K1389" s="4"/>
      <c r="L1389" s="4"/>
      <c r="M1389" s="4"/>
      <c r="N1389" s="4"/>
      <c r="O1389" s="4"/>
    </row>
    <row r="1390" spans="1:15" ht="11.65" customHeight="1" x14ac:dyDescent="0.2">
      <c r="A1390" s="49">
        <f t="shared" ca="1" si="29"/>
        <v>1390</v>
      </c>
      <c r="C1390" s="56"/>
      <c r="D1390" s="3"/>
      <c r="E1390" s="3"/>
      <c r="F1390" s="3"/>
      <c r="G1390" s="57"/>
      <c r="H1390" s="2"/>
      <c r="J1390" s="4"/>
      <c r="K1390" s="4"/>
      <c r="L1390" s="4"/>
      <c r="M1390" s="4"/>
      <c r="N1390" s="4"/>
      <c r="O1390" s="4"/>
    </row>
    <row r="1391" spans="1:15" ht="11.65" customHeight="1" x14ac:dyDescent="0.2">
      <c r="A1391" s="49">
        <f t="shared" ca="1" si="29"/>
        <v>1391</v>
      </c>
      <c r="C1391" s="56" t="s">
        <v>237</v>
      </c>
      <c r="D1391" s="3" t="s">
        <v>238</v>
      </c>
      <c r="E1391" s="3"/>
      <c r="F1391" s="3"/>
      <c r="G1391" s="57"/>
      <c r="H1391" s="2"/>
      <c r="J1391" s="4"/>
      <c r="K1391" s="4"/>
      <c r="L1391" s="4"/>
      <c r="M1391" s="4"/>
      <c r="N1391" s="4"/>
      <c r="O1391" s="4"/>
    </row>
    <row r="1392" spans="1:15" ht="11.65" customHeight="1" x14ac:dyDescent="0.2">
      <c r="A1392" s="49">
        <f t="shared" ca="1" si="29"/>
        <v>1392</v>
      </c>
      <c r="C1392" s="56"/>
      <c r="D1392" s="3"/>
      <c r="E1392" s="3"/>
      <c r="F1392" s="3" t="s">
        <v>302</v>
      </c>
      <c r="G1392" s="57"/>
      <c r="H1392" s="10">
        <v>-252545.02581531217</v>
      </c>
      <c r="J1392" s="4"/>
      <c r="K1392" s="4"/>
      <c r="L1392" s="4"/>
      <c r="M1392" s="4"/>
      <c r="N1392" s="4"/>
      <c r="O1392" s="4"/>
    </row>
    <row r="1393" spans="1:15" ht="11.65" customHeight="1" x14ac:dyDescent="0.2">
      <c r="A1393" s="49">
        <f t="shared" ca="1" si="29"/>
        <v>1393</v>
      </c>
      <c r="C1393" s="56"/>
      <c r="D1393" s="3"/>
      <c r="E1393" s="58"/>
      <c r="F1393" s="3" t="s">
        <v>303</v>
      </c>
      <c r="G1393" s="57"/>
      <c r="H1393" s="10">
        <v>0</v>
      </c>
      <c r="J1393" s="4"/>
      <c r="K1393" s="4"/>
      <c r="L1393" s="4"/>
      <c r="M1393" s="4"/>
      <c r="N1393" s="4"/>
      <c r="O1393" s="4"/>
    </row>
    <row r="1394" spans="1:15" ht="11.65" customHeight="1" x14ac:dyDescent="0.2">
      <c r="A1394" s="49">
        <f t="shared" ca="1" si="29"/>
        <v>1394</v>
      </c>
      <c r="C1394" s="56"/>
      <c r="D1394" s="3"/>
      <c r="E1394" s="3"/>
      <c r="F1394" s="3" t="s">
        <v>24</v>
      </c>
      <c r="G1394" s="57"/>
      <c r="H1394" s="10">
        <v>0</v>
      </c>
      <c r="J1394" s="4"/>
      <c r="K1394" s="4"/>
      <c r="L1394" s="4"/>
      <c r="M1394" s="4"/>
      <c r="N1394" s="4"/>
      <c r="O1394" s="4"/>
    </row>
    <row r="1395" spans="1:15" ht="11.65" customHeight="1" x14ac:dyDescent="0.2">
      <c r="A1395" s="49">
        <f t="shared" ca="1" si="29"/>
        <v>1395</v>
      </c>
      <c r="C1395" s="56"/>
      <c r="D1395" s="3"/>
      <c r="E1395" s="3"/>
      <c r="F1395" s="3" t="s">
        <v>249</v>
      </c>
      <c r="G1395" s="57"/>
      <c r="H1395" s="10">
        <v>0</v>
      </c>
      <c r="J1395" s="4"/>
      <c r="K1395" s="4"/>
      <c r="L1395" s="4"/>
      <c r="M1395" s="4"/>
      <c r="N1395" s="4"/>
      <c r="O1395" s="4"/>
    </row>
    <row r="1396" spans="1:15" ht="11.65" customHeight="1" x14ac:dyDescent="0.2">
      <c r="A1396" s="49">
        <f t="shared" ca="1" si="29"/>
        <v>1396</v>
      </c>
      <c r="C1396" s="56"/>
      <c r="D1396" s="3"/>
      <c r="E1396" s="3"/>
      <c r="F1396" s="3" t="s">
        <v>251</v>
      </c>
      <c r="G1396" s="57"/>
      <c r="H1396" s="10">
        <v>0</v>
      </c>
      <c r="J1396" s="4"/>
      <c r="K1396" s="4"/>
      <c r="L1396" s="4"/>
      <c r="M1396" s="4"/>
      <c r="N1396" s="4"/>
      <c r="O1396" s="4"/>
    </row>
    <row r="1397" spans="1:15" ht="11.65" customHeight="1" x14ac:dyDescent="0.2">
      <c r="A1397" s="49">
        <f t="shared" ca="1" si="29"/>
        <v>1397</v>
      </c>
      <c r="C1397" s="56"/>
      <c r="D1397" s="3"/>
      <c r="E1397" s="3"/>
      <c r="F1397" s="3" t="s">
        <v>251</v>
      </c>
      <c r="G1397" s="57"/>
      <c r="H1397" s="10">
        <v>0</v>
      </c>
      <c r="J1397" s="4"/>
      <c r="K1397" s="4"/>
      <c r="L1397" s="4"/>
      <c r="M1397" s="4"/>
      <c r="N1397" s="4"/>
      <c r="O1397" s="4"/>
    </row>
    <row r="1398" spans="1:15" ht="11.65" customHeight="1" thickBot="1" x14ac:dyDescent="0.25">
      <c r="A1398" s="49">
        <f t="shared" ca="1" si="29"/>
        <v>1398</v>
      </c>
      <c r="C1398" s="56"/>
      <c r="D1398" s="3"/>
      <c r="E1398" s="3"/>
      <c r="F1398" s="3"/>
      <c r="G1398" s="57" t="s">
        <v>236</v>
      </c>
      <c r="H1398" s="19">
        <f>SUBTOTAL(9,H1392:H1397)</f>
        <v>-252545.02581531217</v>
      </c>
      <c r="J1398" s="4"/>
      <c r="K1398" s="4"/>
      <c r="L1398" s="4"/>
      <c r="M1398" s="4"/>
      <c r="N1398" s="4"/>
      <c r="O1398" s="4"/>
    </row>
    <row r="1399" spans="1:15" ht="11.65" customHeight="1" thickTop="1" x14ac:dyDescent="0.2">
      <c r="A1399" s="49">
        <f t="shared" ca="1" si="29"/>
        <v>1399</v>
      </c>
      <c r="C1399" s="56"/>
      <c r="D1399" s="3"/>
      <c r="E1399" s="3"/>
      <c r="F1399" s="3"/>
      <c r="G1399" s="57"/>
      <c r="H1399" s="2"/>
      <c r="J1399" s="4"/>
      <c r="K1399" s="4"/>
      <c r="L1399" s="4"/>
      <c r="M1399" s="4"/>
      <c r="N1399" s="4"/>
      <c r="O1399" s="4"/>
    </row>
    <row r="1400" spans="1:15" ht="11.65" customHeight="1" x14ac:dyDescent="0.2">
      <c r="A1400" s="49">
        <f t="shared" ca="1" si="29"/>
        <v>1400</v>
      </c>
      <c r="C1400" s="56"/>
      <c r="D1400" s="3"/>
      <c r="E1400" s="3"/>
      <c r="F1400" s="3"/>
      <c r="G1400" s="57"/>
      <c r="H1400" s="2"/>
      <c r="J1400" s="4"/>
      <c r="K1400" s="4"/>
      <c r="L1400" s="4"/>
      <c r="M1400" s="4"/>
      <c r="N1400" s="4"/>
      <c r="O1400" s="4"/>
    </row>
    <row r="1401" spans="1:15" ht="11.65" customHeight="1" x14ac:dyDescent="0.2">
      <c r="A1401" s="49">
        <f t="shared" ca="1" si="29"/>
        <v>1401</v>
      </c>
      <c r="C1401" s="56" t="s">
        <v>239</v>
      </c>
      <c r="D1401" s="3" t="s">
        <v>240</v>
      </c>
      <c r="E1401" s="3"/>
      <c r="F1401" s="3"/>
      <c r="G1401" s="57"/>
      <c r="H1401" s="2"/>
      <c r="J1401" s="4"/>
      <c r="K1401" s="4"/>
      <c r="L1401" s="4"/>
      <c r="M1401" s="4"/>
      <c r="N1401" s="4"/>
      <c r="O1401" s="4"/>
    </row>
    <row r="1402" spans="1:15" ht="11.65" customHeight="1" x14ac:dyDescent="0.2">
      <c r="A1402" s="49">
        <f t="shared" ca="1" si="29"/>
        <v>1402</v>
      </c>
      <c r="C1402" s="56"/>
      <c r="D1402" s="3"/>
      <c r="E1402" s="3"/>
      <c r="F1402" s="3" t="s">
        <v>193</v>
      </c>
      <c r="G1402" s="57"/>
      <c r="H1402" s="10">
        <v>-10954.04</v>
      </c>
      <c r="J1402" s="4"/>
      <c r="K1402" s="4"/>
      <c r="L1402" s="4"/>
      <c r="M1402" s="4"/>
      <c r="N1402" s="4"/>
      <c r="O1402" s="4"/>
    </row>
    <row r="1403" spans="1:15" ht="11.65" customHeight="1" x14ac:dyDescent="0.2">
      <c r="A1403" s="49">
        <f t="shared" ca="1" si="29"/>
        <v>1403</v>
      </c>
      <c r="C1403" s="56"/>
      <c r="D1403" s="3"/>
      <c r="E1403" s="3"/>
      <c r="F1403" s="3" t="s">
        <v>302</v>
      </c>
      <c r="G1403" s="57"/>
      <c r="H1403" s="10">
        <v>-9157199.9565404113</v>
      </c>
      <c r="J1403" s="4"/>
      <c r="K1403" s="4"/>
      <c r="L1403" s="4"/>
      <c r="M1403" s="4"/>
      <c r="N1403" s="4"/>
      <c r="O1403" s="4"/>
    </row>
    <row r="1404" spans="1:15" ht="11.65" customHeight="1" x14ac:dyDescent="0.2">
      <c r="A1404" s="49">
        <f t="shared" ca="1" si="29"/>
        <v>1404</v>
      </c>
      <c r="C1404" s="56"/>
      <c r="D1404" s="3"/>
      <c r="E1404" s="3"/>
      <c r="F1404" s="3" t="s">
        <v>303</v>
      </c>
      <c r="G1404" s="57"/>
      <c r="H1404" s="10">
        <v>-493130.24561888911</v>
      </c>
      <c r="J1404" s="4"/>
      <c r="K1404" s="4"/>
      <c r="L1404" s="4"/>
      <c r="M1404" s="4"/>
      <c r="N1404" s="4"/>
      <c r="O1404" s="4"/>
    </row>
    <row r="1405" spans="1:15" ht="11.65" customHeight="1" x14ac:dyDescent="0.2">
      <c r="A1405" s="49">
        <f t="shared" ca="1" si="29"/>
        <v>1405</v>
      </c>
      <c r="C1405" s="56"/>
      <c r="D1405" s="3"/>
      <c r="E1405" s="3"/>
      <c r="F1405" s="3" t="s">
        <v>252</v>
      </c>
      <c r="G1405" s="57"/>
      <c r="H1405" s="10">
        <v>0</v>
      </c>
      <c r="J1405" s="4"/>
      <c r="K1405" s="4"/>
      <c r="L1405" s="4"/>
      <c r="M1405" s="4"/>
      <c r="N1405" s="4"/>
      <c r="O1405" s="4"/>
    </row>
    <row r="1406" spans="1:15" ht="11.65" customHeight="1" x14ac:dyDescent="0.2">
      <c r="A1406" s="49">
        <f t="shared" ref="A1406:A1452" ca="1" si="31">OFFSET(A1406,-1,)+1</f>
        <v>1406</v>
      </c>
      <c r="C1406" s="56"/>
      <c r="D1406" s="3"/>
      <c r="E1406" s="3"/>
      <c r="F1406" s="3" t="s">
        <v>30</v>
      </c>
      <c r="G1406" s="57"/>
      <c r="H1406" s="10">
        <v>0</v>
      </c>
      <c r="J1406" s="4"/>
      <c r="K1406" s="4"/>
      <c r="L1406" s="4"/>
      <c r="M1406" s="4"/>
      <c r="N1406" s="4"/>
      <c r="O1406" s="4"/>
    </row>
    <row r="1407" spans="1:15" ht="11.65" customHeight="1" x14ac:dyDescent="0.2">
      <c r="A1407" s="49">
        <f t="shared" ca="1" si="31"/>
        <v>1407</v>
      </c>
      <c r="C1407" s="56"/>
      <c r="D1407" s="3"/>
      <c r="E1407" s="3"/>
      <c r="F1407" s="3" t="s">
        <v>247</v>
      </c>
      <c r="G1407" s="57"/>
      <c r="H1407" s="10">
        <v>0</v>
      </c>
      <c r="J1407" s="4"/>
      <c r="K1407" s="4"/>
      <c r="L1407" s="4"/>
      <c r="M1407" s="4"/>
      <c r="N1407" s="4"/>
      <c r="O1407" s="4"/>
    </row>
    <row r="1408" spans="1:15" ht="11.65" customHeight="1" x14ac:dyDescent="0.2">
      <c r="A1408" s="49">
        <f t="shared" ca="1" si="31"/>
        <v>1408</v>
      </c>
      <c r="C1408" s="56"/>
      <c r="D1408" s="3"/>
      <c r="E1408" s="3"/>
      <c r="F1408" s="3" t="s">
        <v>24</v>
      </c>
      <c r="G1408" s="57"/>
      <c r="H1408" s="10">
        <v>-4530685.0579658421</v>
      </c>
      <c r="J1408" s="4"/>
      <c r="K1408" s="4"/>
      <c r="L1408" s="4"/>
      <c r="M1408" s="4"/>
      <c r="N1408" s="4"/>
      <c r="O1408" s="4"/>
    </row>
    <row r="1409" spans="1:15" ht="11.65" customHeight="1" x14ac:dyDescent="0.2">
      <c r="A1409" s="49">
        <f t="shared" ca="1" si="31"/>
        <v>1409</v>
      </c>
      <c r="C1409" s="56"/>
      <c r="D1409" s="3"/>
      <c r="E1409" s="3"/>
      <c r="F1409" s="3" t="s">
        <v>249</v>
      </c>
      <c r="G1409" s="57"/>
      <c r="H1409" s="10">
        <v>-4569402.8106195582</v>
      </c>
      <c r="J1409" s="4"/>
      <c r="K1409" s="4"/>
      <c r="L1409" s="4"/>
      <c r="M1409" s="4"/>
      <c r="N1409" s="4"/>
      <c r="O1409" s="4"/>
    </row>
    <row r="1410" spans="1:15" ht="11.65" customHeight="1" x14ac:dyDescent="0.2">
      <c r="A1410" s="49">
        <f t="shared" ca="1" si="31"/>
        <v>1410</v>
      </c>
      <c r="C1410" s="56"/>
      <c r="D1410" s="3"/>
      <c r="E1410" s="3"/>
      <c r="F1410" s="3" t="s">
        <v>251</v>
      </c>
      <c r="G1410" s="57"/>
      <c r="H1410" s="10">
        <v>0</v>
      </c>
      <c r="J1410" s="4"/>
      <c r="K1410" s="4"/>
      <c r="L1410" s="4"/>
      <c r="M1410" s="4"/>
      <c r="N1410" s="4"/>
      <c r="O1410" s="4"/>
    </row>
    <row r="1411" spans="1:15" ht="11.65" customHeight="1" x14ac:dyDescent="0.2">
      <c r="A1411" s="49">
        <f t="shared" ca="1" si="31"/>
        <v>1411</v>
      </c>
      <c r="C1411" s="56"/>
      <c r="D1411" s="3"/>
      <c r="E1411" s="3"/>
      <c r="F1411" s="3" t="s">
        <v>255</v>
      </c>
      <c r="G1411" s="57"/>
      <c r="H1411" s="10">
        <v>-11065326.923348879</v>
      </c>
      <c r="J1411" s="4"/>
      <c r="K1411" s="4"/>
      <c r="L1411" s="4"/>
      <c r="M1411" s="4"/>
      <c r="N1411" s="4"/>
      <c r="O1411" s="4"/>
    </row>
    <row r="1412" spans="1:15" ht="11.65" customHeight="1" x14ac:dyDescent="0.2">
      <c r="A1412" s="49">
        <f t="shared" ca="1" si="31"/>
        <v>1412</v>
      </c>
      <c r="C1412" s="56"/>
      <c r="D1412" s="3"/>
      <c r="E1412" s="3"/>
      <c r="F1412" s="3" t="s">
        <v>251</v>
      </c>
      <c r="G1412" s="57"/>
      <c r="H1412" s="10">
        <v>0</v>
      </c>
      <c r="J1412" s="4"/>
      <c r="K1412" s="4"/>
      <c r="L1412" s="4"/>
      <c r="M1412" s="4"/>
      <c r="N1412" s="4"/>
      <c r="O1412" s="4"/>
    </row>
    <row r="1413" spans="1:15" ht="11.65" customHeight="1" x14ac:dyDescent="0.2">
      <c r="A1413" s="49">
        <f t="shared" ca="1" si="31"/>
        <v>1413</v>
      </c>
      <c r="C1413" s="56"/>
      <c r="D1413" s="3"/>
      <c r="E1413" s="3"/>
      <c r="F1413" s="3" t="s">
        <v>251</v>
      </c>
      <c r="G1413" s="57"/>
      <c r="H1413" s="10">
        <v>0</v>
      </c>
      <c r="J1413" s="4"/>
      <c r="K1413" s="4"/>
      <c r="L1413" s="4"/>
      <c r="M1413" s="4"/>
      <c r="N1413" s="4"/>
      <c r="O1413" s="4"/>
    </row>
    <row r="1414" spans="1:15" ht="11.65" customHeight="1" x14ac:dyDescent="0.2">
      <c r="A1414" s="49">
        <f t="shared" ca="1" si="31"/>
        <v>1414</v>
      </c>
      <c r="C1414" s="56"/>
      <c r="D1414" s="3"/>
      <c r="E1414" s="3"/>
      <c r="F1414" s="3" t="s">
        <v>30</v>
      </c>
      <c r="G1414" s="57"/>
      <c r="H1414" s="10">
        <v>0</v>
      </c>
      <c r="J1414" s="4"/>
      <c r="K1414" s="4"/>
      <c r="L1414" s="4"/>
      <c r="M1414" s="4"/>
      <c r="N1414" s="4"/>
      <c r="O1414" s="4"/>
    </row>
    <row r="1415" spans="1:15" ht="11.65" customHeight="1" x14ac:dyDescent="0.2">
      <c r="A1415" s="49">
        <f t="shared" ca="1" si="31"/>
        <v>1415</v>
      </c>
      <c r="C1415" s="56"/>
      <c r="D1415" s="3"/>
      <c r="E1415" s="3"/>
      <c r="F1415" s="3" t="s">
        <v>251</v>
      </c>
      <c r="G1415" s="57"/>
      <c r="H1415" s="10">
        <v>0</v>
      </c>
      <c r="J1415" s="4"/>
      <c r="K1415" s="4"/>
      <c r="L1415" s="4"/>
      <c r="M1415" s="4"/>
      <c r="N1415" s="4"/>
      <c r="O1415" s="4"/>
    </row>
    <row r="1416" spans="1:15" ht="11.65" customHeight="1" x14ac:dyDescent="0.2">
      <c r="A1416" s="49">
        <f t="shared" ca="1" si="31"/>
        <v>1416</v>
      </c>
      <c r="C1416" s="56"/>
      <c r="D1416" s="3"/>
      <c r="E1416" s="3"/>
      <c r="F1416" s="3" t="s">
        <v>253</v>
      </c>
      <c r="G1416" s="57"/>
      <c r="H1416" s="10">
        <v>-400299.59937826369</v>
      </c>
      <c r="J1416" s="4"/>
      <c r="K1416" s="4"/>
      <c r="L1416" s="4"/>
      <c r="M1416" s="4"/>
      <c r="N1416" s="4"/>
      <c r="O1416" s="4"/>
    </row>
    <row r="1417" spans="1:15" ht="11.65" customHeight="1" x14ac:dyDescent="0.2">
      <c r="A1417" s="49">
        <f t="shared" ca="1" si="31"/>
        <v>1417</v>
      </c>
      <c r="C1417" s="56"/>
      <c r="D1417" s="3"/>
      <c r="E1417" s="3"/>
      <c r="F1417" s="3" t="s">
        <v>248</v>
      </c>
      <c r="G1417" s="57"/>
      <c r="H1417" s="10">
        <v>-22547102.741497401</v>
      </c>
      <c r="J1417" s="4"/>
      <c r="K1417" s="4"/>
      <c r="L1417" s="4"/>
      <c r="M1417" s="4"/>
      <c r="N1417" s="4"/>
      <c r="O1417" s="4"/>
    </row>
    <row r="1418" spans="1:15" ht="11.65" customHeight="1" x14ac:dyDescent="0.2">
      <c r="A1418" s="49">
        <f t="shared" ca="1" si="31"/>
        <v>1418</v>
      </c>
      <c r="C1418" s="56"/>
      <c r="D1418" s="3"/>
      <c r="E1418" s="3"/>
      <c r="F1418" s="3"/>
      <c r="G1418" s="57" t="s">
        <v>236</v>
      </c>
      <c r="H1418" s="25">
        <f>SUBTOTAL(9,H1402:H1417)</f>
        <v>-52774101.374969244</v>
      </c>
      <c r="J1418" s="4"/>
      <c r="K1418" s="4"/>
      <c r="L1418" s="4"/>
      <c r="M1418" s="4"/>
      <c r="N1418" s="4"/>
      <c r="O1418" s="4"/>
    </row>
    <row r="1419" spans="1:15" ht="11.65" customHeight="1" x14ac:dyDescent="0.2">
      <c r="A1419" s="49">
        <f t="shared" ca="1" si="31"/>
        <v>1419</v>
      </c>
      <c r="C1419" s="56" t="s">
        <v>239</v>
      </c>
      <c r="D1419" s="3" t="s">
        <v>123</v>
      </c>
      <c r="E1419" s="3"/>
      <c r="F1419" s="3"/>
      <c r="G1419" s="57"/>
      <c r="H1419" s="2"/>
      <c r="J1419" s="4"/>
      <c r="K1419" s="4"/>
      <c r="L1419" s="4"/>
      <c r="M1419" s="4"/>
      <c r="N1419" s="4"/>
      <c r="O1419" s="4"/>
    </row>
    <row r="1420" spans="1:15" ht="11.65" customHeight="1" x14ac:dyDescent="0.2">
      <c r="A1420" s="49">
        <f t="shared" ca="1" si="31"/>
        <v>1420</v>
      </c>
      <c r="C1420" s="56"/>
      <c r="D1420" s="3"/>
      <c r="E1420" s="3"/>
      <c r="F1420" s="3" t="s">
        <v>267</v>
      </c>
      <c r="G1420" s="57"/>
      <c r="H1420" s="10">
        <v>0</v>
      </c>
      <c r="J1420" s="4"/>
      <c r="K1420" s="4"/>
      <c r="L1420" s="4"/>
      <c r="M1420" s="4"/>
      <c r="N1420" s="4"/>
      <c r="O1420" s="4"/>
    </row>
    <row r="1421" spans="1:15" ht="11.65" customHeight="1" thickBot="1" x14ac:dyDescent="0.25">
      <c r="A1421" s="49">
        <f t="shared" ca="1" si="31"/>
        <v>1421</v>
      </c>
      <c r="C1421" s="56"/>
      <c r="D1421" s="3"/>
      <c r="E1421" s="3"/>
      <c r="F1421" s="3"/>
      <c r="G1421" s="57" t="s">
        <v>236</v>
      </c>
      <c r="H1421" s="19">
        <f>SUBTOTAL(9,H1402:H1418)</f>
        <v>-52774101.374969244</v>
      </c>
      <c r="J1421" s="4"/>
      <c r="K1421" s="4"/>
      <c r="L1421" s="4"/>
      <c r="M1421" s="4"/>
      <c r="N1421" s="4"/>
      <c r="O1421" s="4"/>
    </row>
    <row r="1422" spans="1:15" ht="11.65" customHeight="1" thickTop="1" x14ac:dyDescent="0.2">
      <c r="A1422" s="49">
        <f t="shared" ca="1" si="31"/>
        <v>1422</v>
      </c>
      <c r="C1422" s="56"/>
      <c r="D1422" s="3"/>
      <c r="E1422" s="3"/>
      <c r="F1422" s="3"/>
      <c r="G1422" s="57"/>
      <c r="H1422" s="2"/>
      <c r="J1422" s="4"/>
      <c r="K1422" s="4"/>
      <c r="L1422" s="4"/>
      <c r="M1422" s="4"/>
      <c r="N1422" s="4"/>
      <c r="O1422" s="4"/>
    </row>
    <row r="1423" spans="1:15" ht="11.65" customHeight="1" x14ac:dyDescent="0.2">
      <c r="A1423" s="49">
        <f t="shared" ca="1" si="31"/>
        <v>1423</v>
      </c>
      <c r="C1423" s="56">
        <v>111390</v>
      </c>
      <c r="D1423" s="58" t="s">
        <v>241</v>
      </c>
      <c r="E1423" s="3"/>
      <c r="F1423" s="3"/>
      <c r="G1423" s="57"/>
      <c r="H1423" s="2"/>
      <c r="J1423" s="4"/>
      <c r="K1423" s="4"/>
      <c r="L1423" s="4"/>
      <c r="M1423" s="4"/>
      <c r="N1423" s="4"/>
      <c r="O1423" s="4"/>
    </row>
    <row r="1424" spans="1:15" ht="11.65" customHeight="1" x14ac:dyDescent="0.2">
      <c r="A1424" s="49">
        <f t="shared" ca="1" si="31"/>
        <v>1424</v>
      </c>
      <c r="C1424" s="56"/>
      <c r="D1424" s="58"/>
      <c r="E1424" s="3"/>
      <c r="F1424" s="3" t="s">
        <v>193</v>
      </c>
      <c r="G1424" s="57"/>
      <c r="H1424" s="10">
        <v>0</v>
      </c>
      <c r="J1424" s="4"/>
      <c r="K1424" s="4"/>
      <c r="L1424" s="4"/>
      <c r="M1424" s="4"/>
      <c r="N1424" s="4"/>
      <c r="O1424" s="4"/>
    </row>
    <row r="1425" spans="1:15" ht="11.65" customHeight="1" x14ac:dyDescent="0.2">
      <c r="A1425" s="49">
        <f t="shared" ca="1" si="31"/>
        <v>1425</v>
      </c>
      <c r="C1425" s="56"/>
      <c r="D1425" s="58"/>
      <c r="E1425" s="3"/>
      <c r="F1425" s="3" t="s">
        <v>24</v>
      </c>
      <c r="G1425" s="57"/>
      <c r="H1425" s="10">
        <v>0</v>
      </c>
      <c r="J1425" s="4"/>
      <c r="K1425" s="4"/>
      <c r="L1425" s="4"/>
      <c r="M1425" s="4"/>
      <c r="N1425" s="4"/>
      <c r="O1425" s="4"/>
    </row>
    <row r="1426" spans="1:15" ht="11.65" customHeight="1" x14ac:dyDescent="0.2">
      <c r="A1426" s="49">
        <f t="shared" ca="1" si="31"/>
        <v>1426</v>
      </c>
      <c r="C1426" s="56"/>
      <c r="D1426" s="58"/>
      <c r="E1426" s="3"/>
      <c r="F1426" s="3" t="s">
        <v>251</v>
      </c>
      <c r="G1426" s="57"/>
      <c r="H1426" s="10">
        <v>0</v>
      </c>
      <c r="J1426" s="4"/>
      <c r="K1426" s="4"/>
      <c r="L1426" s="4"/>
      <c r="M1426" s="4"/>
      <c r="N1426" s="4"/>
      <c r="O1426" s="4"/>
    </row>
    <row r="1427" spans="1:15" ht="11.65" customHeight="1" x14ac:dyDescent="0.2">
      <c r="A1427" s="49">
        <f t="shared" ca="1" si="31"/>
        <v>1427</v>
      </c>
      <c r="C1427" s="56"/>
      <c r="D1427" s="58"/>
      <c r="E1427" s="3"/>
      <c r="F1427" s="3" t="s">
        <v>249</v>
      </c>
      <c r="G1427" s="57"/>
      <c r="H1427" s="10">
        <v>0</v>
      </c>
      <c r="J1427" s="4"/>
      <c r="K1427" s="4"/>
      <c r="L1427" s="4"/>
      <c r="M1427" s="4"/>
      <c r="N1427" s="4"/>
      <c r="O1427" s="4"/>
    </row>
    <row r="1428" spans="1:15" ht="11.65" customHeight="1" x14ac:dyDescent="0.2">
      <c r="A1428" s="49">
        <f t="shared" ca="1" si="31"/>
        <v>1428</v>
      </c>
      <c r="C1428" s="56"/>
      <c r="D1428" s="3"/>
      <c r="E1428" s="3"/>
      <c r="F1428" s="3" t="s">
        <v>248</v>
      </c>
      <c r="G1428" s="57"/>
      <c r="H1428" s="10">
        <v>0</v>
      </c>
      <c r="J1428" s="4"/>
      <c r="K1428" s="4"/>
      <c r="L1428" s="4"/>
      <c r="M1428" s="4"/>
      <c r="N1428" s="4"/>
      <c r="O1428" s="4"/>
    </row>
    <row r="1429" spans="1:15" ht="11.65" customHeight="1" x14ac:dyDescent="0.2">
      <c r="A1429" s="49">
        <f t="shared" ca="1" si="31"/>
        <v>1429</v>
      </c>
      <c r="C1429" s="56"/>
      <c r="D1429" s="3"/>
      <c r="E1429" s="3"/>
      <c r="F1429" s="3"/>
      <c r="G1429" s="57"/>
      <c r="H1429" s="12">
        <f>SUBTOTAL(9,H1424:H1428)</f>
        <v>0</v>
      </c>
      <c r="J1429" s="11"/>
      <c r="K1429" s="11"/>
      <c r="L1429" s="11"/>
      <c r="M1429" s="11"/>
      <c r="N1429" s="11"/>
      <c r="O1429" s="11"/>
    </row>
    <row r="1430" spans="1:15" ht="11.65" customHeight="1" x14ac:dyDescent="0.2">
      <c r="A1430" s="49">
        <f t="shared" ca="1" si="31"/>
        <v>1430</v>
      </c>
      <c r="C1430" s="56"/>
      <c r="D1430" s="3"/>
      <c r="E1430" s="3"/>
      <c r="F1430" s="3"/>
      <c r="G1430" s="57"/>
      <c r="H1430" s="2"/>
      <c r="J1430" s="4"/>
      <c r="K1430" s="4"/>
      <c r="L1430" s="4"/>
      <c r="M1430" s="4"/>
      <c r="N1430" s="4"/>
      <c r="O1430" s="4"/>
    </row>
    <row r="1431" spans="1:15" ht="11.65" customHeight="1" x14ac:dyDescent="0.2">
      <c r="A1431" s="49">
        <f t="shared" ca="1" si="31"/>
        <v>1431</v>
      </c>
      <c r="C1431" s="56"/>
      <c r="D1431" s="3"/>
      <c r="E1431" s="68" t="s">
        <v>242</v>
      </c>
      <c r="F1431" s="3"/>
      <c r="G1431" s="57"/>
      <c r="H1431" s="12">
        <f>-H1429</f>
        <v>0</v>
      </c>
      <c r="J1431" s="4"/>
      <c r="K1431" s="4"/>
      <c r="L1431" s="4"/>
      <c r="M1431" s="4"/>
      <c r="N1431" s="4"/>
      <c r="O1431" s="4"/>
    </row>
    <row r="1432" spans="1:15" ht="11.65" customHeight="1" x14ac:dyDescent="0.2">
      <c r="A1432" s="49">
        <f t="shared" ca="1" si="31"/>
        <v>1432</v>
      </c>
      <c r="C1432" s="56"/>
      <c r="D1432" s="3"/>
      <c r="E1432" s="3"/>
      <c r="F1432" s="3"/>
      <c r="G1432" s="57"/>
      <c r="H1432" s="2"/>
      <c r="J1432" s="15"/>
      <c r="K1432" s="15"/>
      <c r="L1432" s="15"/>
      <c r="M1432" s="15"/>
      <c r="N1432" s="15"/>
      <c r="O1432" s="15"/>
    </row>
    <row r="1433" spans="1:15" ht="11.65" customHeight="1" thickBot="1" x14ac:dyDescent="0.25">
      <c r="A1433" s="49">
        <f t="shared" ca="1" si="31"/>
        <v>1433</v>
      </c>
      <c r="C1433" s="63" t="s">
        <v>243</v>
      </c>
      <c r="D1433" s="3"/>
      <c r="E1433" s="3"/>
      <c r="F1433" s="3"/>
      <c r="G1433" s="57" t="s">
        <v>236</v>
      </c>
      <c r="H1433" s="21">
        <f>SUBTOTAL(9,H1371:H1421)</f>
        <v>-54974026.408749506</v>
      </c>
      <c r="J1433" s="17"/>
      <c r="K1433" s="17"/>
      <c r="L1433" s="17"/>
      <c r="M1433" s="17"/>
      <c r="N1433" s="17"/>
      <c r="O1433" s="17"/>
    </row>
    <row r="1434" spans="1:15" ht="11.65" customHeight="1" thickTop="1" x14ac:dyDescent="0.2">
      <c r="A1434" s="49">
        <f t="shared" ca="1" si="31"/>
        <v>1434</v>
      </c>
      <c r="C1434" s="56"/>
      <c r="D1434" s="3"/>
      <c r="E1434" s="3"/>
      <c r="F1434" s="3"/>
      <c r="G1434" s="57"/>
      <c r="H1434" s="2"/>
      <c r="J1434" s="4"/>
      <c r="K1434" s="4"/>
      <c r="L1434" s="4"/>
      <c r="M1434" s="4"/>
      <c r="N1434" s="4"/>
      <c r="O1434" s="4"/>
    </row>
    <row r="1435" spans="1:15" ht="11.65" customHeight="1" x14ac:dyDescent="0.2">
      <c r="A1435" s="49">
        <f t="shared" ca="1" si="31"/>
        <v>1435</v>
      </c>
      <c r="C1435" s="56"/>
      <c r="D1435" s="3"/>
      <c r="E1435" s="3"/>
      <c r="F1435" s="3"/>
      <c r="G1435" s="57"/>
      <c r="H1435" s="2"/>
      <c r="J1435" s="4"/>
      <c r="K1435" s="4"/>
      <c r="L1435" s="4"/>
      <c r="M1435" s="4"/>
      <c r="N1435" s="4"/>
      <c r="O1435" s="4"/>
    </row>
    <row r="1436" spans="1:15" ht="11.65" customHeight="1" x14ac:dyDescent="0.2">
      <c r="A1436" s="49">
        <f t="shared" ca="1" si="31"/>
        <v>1436</v>
      </c>
      <c r="C1436" s="56"/>
      <c r="D1436" s="3"/>
      <c r="E1436" s="58"/>
      <c r="F1436" s="3"/>
      <c r="G1436" s="57"/>
      <c r="H1436" s="14"/>
      <c r="J1436" s="4"/>
      <c r="K1436" s="4"/>
      <c r="L1436" s="4"/>
      <c r="M1436" s="4"/>
      <c r="N1436" s="4"/>
      <c r="O1436" s="4"/>
    </row>
    <row r="1437" spans="1:15" ht="11.65" customHeight="1" x14ac:dyDescent="0.2">
      <c r="A1437" s="49">
        <f t="shared" ca="1" si="31"/>
        <v>1437</v>
      </c>
      <c r="C1437" s="59"/>
      <c r="D1437" s="60"/>
      <c r="E1437" s="61"/>
      <c r="F1437" s="60"/>
      <c r="G1437" s="62"/>
      <c r="H1437" s="16"/>
      <c r="J1437" s="4"/>
      <c r="K1437" s="4"/>
      <c r="L1437" s="4"/>
      <c r="M1437" s="4"/>
      <c r="N1437" s="4"/>
      <c r="O1437" s="4"/>
    </row>
    <row r="1438" spans="1:15" ht="11.65" customHeight="1" x14ac:dyDescent="0.2">
      <c r="A1438" s="49">
        <f t="shared" ca="1" si="31"/>
        <v>1438</v>
      </c>
      <c r="C1438" s="56" t="s">
        <v>244</v>
      </c>
      <c r="D1438" s="3"/>
      <c r="E1438" s="3"/>
      <c r="F1438" s="3"/>
      <c r="G1438" s="57"/>
      <c r="H1438" s="2"/>
      <c r="J1438" s="4"/>
      <c r="K1438" s="4"/>
      <c r="L1438" s="4"/>
      <c r="M1438" s="4"/>
      <c r="N1438" s="4"/>
      <c r="O1438" s="4"/>
    </row>
    <row r="1439" spans="1:15" ht="11.65" customHeight="1" x14ac:dyDescent="0.2">
      <c r="A1439" s="49">
        <f t="shared" ca="1" si="31"/>
        <v>1439</v>
      </c>
      <c r="C1439" s="56"/>
      <c r="D1439" s="3"/>
      <c r="E1439" s="3" t="s">
        <v>193</v>
      </c>
      <c r="F1439" s="3"/>
      <c r="G1439" s="57"/>
      <c r="H1439" s="10">
        <f>SUMIFS($H$1370:$H$1429,$F$1370:$F$1429,E1439)</f>
        <v>-1874461.04</v>
      </c>
      <c r="J1439" s="4"/>
      <c r="K1439" s="4"/>
      <c r="L1439" s="4"/>
      <c r="M1439" s="4"/>
      <c r="N1439" s="4"/>
      <c r="O1439" s="4"/>
    </row>
    <row r="1440" spans="1:15" ht="11.65" customHeight="1" x14ac:dyDescent="0.2">
      <c r="A1440" s="49">
        <f t="shared" ca="1" si="31"/>
        <v>1440</v>
      </c>
      <c r="C1440" s="56"/>
      <c r="D1440" s="3"/>
      <c r="E1440" s="3" t="s">
        <v>302</v>
      </c>
      <c r="F1440" s="3"/>
      <c r="G1440" s="57"/>
      <c r="H1440" s="10">
        <f t="shared" ref="H1440:H1452" si="32">SUMIFS($H$1370:$H$1429,$F$1370:$F$1429,E1440)</f>
        <v>-9409744.9823557232</v>
      </c>
      <c r="J1440" s="4"/>
      <c r="K1440" s="4"/>
      <c r="L1440" s="4"/>
      <c r="M1440" s="4"/>
      <c r="N1440" s="4"/>
      <c r="O1440" s="4"/>
    </row>
    <row r="1441" spans="1:15" ht="11.65" customHeight="1" x14ac:dyDescent="0.2">
      <c r="A1441" s="49">
        <f t="shared" ca="1" si="31"/>
        <v>1441</v>
      </c>
      <c r="C1441" s="56"/>
      <c r="D1441" s="3"/>
      <c r="E1441" s="3" t="s">
        <v>303</v>
      </c>
      <c r="F1441" s="3"/>
      <c r="G1441" s="57"/>
      <c r="H1441" s="10">
        <f t="shared" si="32"/>
        <v>-493130.24561888911</v>
      </c>
      <c r="J1441" s="4"/>
      <c r="K1441" s="4"/>
      <c r="L1441" s="4"/>
      <c r="M1441" s="4"/>
      <c r="N1441" s="4"/>
      <c r="O1441" s="4"/>
    </row>
    <row r="1442" spans="1:15" ht="11.65" customHeight="1" x14ac:dyDescent="0.2">
      <c r="A1442" s="49">
        <f t="shared" ca="1" si="31"/>
        <v>1442</v>
      </c>
      <c r="C1442" s="56"/>
      <c r="D1442" s="3"/>
      <c r="E1442" s="58" t="s">
        <v>247</v>
      </c>
      <c r="F1442" s="3"/>
      <c r="G1442" s="57"/>
      <c r="H1442" s="10">
        <f t="shared" si="32"/>
        <v>0</v>
      </c>
      <c r="J1442" s="4"/>
      <c r="K1442" s="4"/>
      <c r="L1442" s="4"/>
      <c r="M1442" s="4"/>
      <c r="N1442" s="4"/>
      <c r="O1442" s="4"/>
    </row>
    <row r="1443" spans="1:15" ht="11.65" customHeight="1" x14ac:dyDescent="0.2">
      <c r="A1443" s="49">
        <f t="shared" ca="1" si="31"/>
        <v>1443</v>
      </c>
      <c r="C1443" s="56"/>
      <c r="D1443" s="3"/>
      <c r="E1443" s="58" t="s">
        <v>248</v>
      </c>
      <c r="F1443" s="3"/>
      <c r="G1443" s="57"/>
      <c r="H1443" s="10">
        <f t="shared" si="32"/>
        <v>-22630975.74946234</v>
      </c>
      <c r="J1443" s="4"/>
      <c r="K1443" s="4"/>
      <c r="L1443" s="4"/>
      <c r="M1443" s="4"/>
      <c r="N1443" s="4"/>
      <c r="O1443" s="4"/>
    </row>
    <row r="1444" spans="1:15" ht="11.65" customHeight="1" x14ac:dyDescent="0.2">
      <c r="A1444" s="49">
        <f t="shared" ca="1" si="31"/>
        <v>1444</v>
      </c>
      <c r="C1444" s="56"/>
      <c r="D1444" s="3"/>
      <c r="E1444" s="58" t="s">
        <v>255</v>
      </c>
      <c r="F1444" s="3"/>
      <c r="G1444" s="57"/>
      <c r="H1444" s="10">
        <f t="shared" si="32"/>
        <v>-11065326.923348879</v>
      </c>
      <c r="J1444" s="4"/>
      <c r="K1444" s="4"/>
      <c r="L1444" s="4"/>
      <c r="M1444" s="4"/>
      <c r="N1444" s="4"/>
      <c r="O1444" s="4"/>
    </row>
    <row r="1445" spans="1:15" ht="11.65" customHeight="1" x14ac:dyDescent="0.2">
      <c r="A1445" s="49">
        <f t="shared" ca="1" si="31"/>
        <v>1445</v>
      </c>
      <c r="C1445" s="56"/>
      <c r="D1445" s="3"/>
      <c r="E1445" s="56" t="s">
        <v>261</v>
      </c>
      <c r="F1445" s="3"/>
      <c r="G1445" s="57"/>
      <c r="H1445" s="10">
        <f t="shared" si="32"/>
        <v>0</v>
      </c>
      <c r="J1445" s="4"/>
      <c r="K1445" s="4"/>
      <c r="L1445" s="4"/>
      <c r="M1445" s="4"/>
      <c r="N1445" s="4"/>
      <c r="O1445" s="4"/>
    </row>
    <row r="1446" spans="1:15" ht="11.65" customHeight="1" x14ac:dyDescent="0.2">
      <c r="A1446" s="49">
        <f t="shared" ca="1" si="31"/>
        <v>1446</v>
      </c>
      <c r="C1446" s="56"/>
      <c r="D1446" s="3"/>
      <c r="E1446" s="56" t="s">
        <v>253</v>
      </c>
      <c r="F1446" s="3"/>
      <c r="G1446" s="57"/>
      <c r="H1446" s="10">
        <f t="shared" si="32"/>
        <v>-400299.59937826369</v>
      </c>
      <c r="J1446" s="4"/>
      <c r="K1446" s="4"/>
      <c r="L1446" s="4"/>
      <c r="M1446" s="4"/>
      <c r="N1446" s="4"/>
      <c r="O1446" s="4"/>
    </row>
    <row r="1447" spans="1:15" ht="11.65" customHeight="1" x14ac:dyDescent="0.2">
      <c r="A1447" s="49">
        <f t="shared" ca="1" si="31"/>
        <v>1447</v>
      </c>
      <c r="C1447" s="56"/>
      <c r="D1447" s="3"/>
      <c r="E1447" s="56" t="s">
        <v>249</v>
      </c>
      <c r="F1447" s="3"/>
      <c r="G1447" s="57"/>
      <c r="H1447" s="10">
        <f t="shared" si="32"/>
        <v>-4569402.8106195582</v>
      </c>
      <c r="J1447" s="4"/>
      <c r="K1447" s="4"/>
      <c r="L1447" s="4"/>
      <c r="M1447" s="4"/>
      <c r="N1447" s="4"/>
      <c r="O1447" s="4"/>
    </row>
    <row r="1448" spans="1:15" ht="11.65" customHeight="1" x14ac:dyDescent="0.2">
      <c r="A1448" s="49">
        <f t="shared" ca="1" si="31"/>
        <v>1448</v>
      </c>
      <c r="C1448" s="56"/>
      <c r="D1448" s="3"/>
      <c r="E1448" s="56" t="s">
        <v>251</v>
      </c>
      <c r="F1448" s="3"/>
      <c r="G1448" s="57"/>
      <c r="H1448" s="10">
        <f t="shared" si="32"/>
        <v>0</v>
      </c>
      <c r="J1448" s="4"/>
      <c r="K1448" s="4"/>
      <c r="L1448" s="4"/>
      <c r="M1448" s="4"/>
      <c r="N1448" s="4"/>
      <c r="O1448" s="4"/>
    </row>
    <row r="1449" spans="1:15" ht="11.65" customHeight="1" x14ac:dyDescent="0.2">
      <c r="A1449" s="49">
        <f t="shared" ca="1" si="31"/>
        <v>1449</v>
      </c>
      <c r="C1449" s="56"/>
      <c r="D1449" s="3"/>
      <c r="E1449" s="56" t="s">
        <v>252</v>
      </c>
      <c r="F1449" s="3"/>
      <c r="G1449" s="57"/>
      <c r="H1449" s="10">
        <f t="shared" si="32"/>
        <v>0</v>
      </c>
      <c r="J1449" s="4"/>
      <c r="K1449" s="4"/>
      <c r="L1449" s="4"/>
      <c r="M1449" s="4"/>
      <c r="N1449" s="4"/>
      <c r="O1449" s="4"/>
    </row>
    <row r="1450" spans="1:15" ht="11.65" customHeight="1" x14ac:dyDescent="0.2">
      <c r="A1450" s="49">
        <f t="shared" ca="1" si="31"/>
        <v>1450</v>
      </c>
      <c r="C1450" s="56"/>
      <c r="D1450" s="3"/>
      <c r="E1450" s="56" t="s">
        <v>30</v>
      </c>
      <c r="F1450" s="3"/>
      <c r="G1450" s="57"/>
      <c r="H1450" s="10">
        <f t="shared" si="32"/>
        <v>0</v>
      </c>
      <c r="J1450" s="4"/>
      <c r="K1450" s="4"/>
      <c r="L1450" s="4"/>
      <c r="M1450" s="4"/>
      <c r="N1450" s="4"/>
      <c r="O1450" s="4"/>
    </row>
    <row r="1451" spans="1:15" ht="11.65" customHeight="1" x14ac:dyDescent="0.2">
      <c r="A1451" s="49">
        <f t="shared" ca="1" si="31"/>
        <v>1451</v>
      </c>
      <c r="C1451" s="56"/>
      <c r="D1451" s="3"/>
      <c r="E1451" s="3" t="s">
        <v>24</v>
      </c>
      <c r="F1451" s="3"/>
      <c r="G1451" s="57"/>
      <c r="H1451" s="10">
        <f t="shared" si="32"/>
        <v>-4530685.0579658421</v>
      </c>
      <c r="J1451" s="4"/>
      <c r="K1451" s="4"/>
      <c r="L1451" s="4"/>
      <c r="M1451" s="4"/>
      <c r="N1451" s="4"/>
      <c r="O1451" s="4"/>
    </row>
    <row r="1452" spans="1:15" ht="11.65" customHeight="1" x14ac:dyDescent="0.2">
      <c r="A1452" s="49">
        <f t="shared" ca="1" si="31"/>
        <v>1452</v>
      </c>
      <c r="B1452" s="55"/>
      <c r="C1452" s="56"/>
      <c r="D1452" s="3"/>
      <c r="E1452" s="3" t="s">
        <v>284</v>
      </c>
      <c r="F1452" s="3"/>
      <c r="G1452" s="57"/>
      <c r="H1452" s="2">
        <f t="shared" si="32"/>
        <v>0</v>
      </c>
      <c r="J1452" s="4"/>
      <c r="K1452" s="4"/>
      <c r="L1452" s="4"/>
      <c r="M1452" s="4"/>
      <c r="N1452" s="4"/>
      <c r="O1452" s="4"/>
    </row>
    <row r="1453" spans="1:15" ht="12.75" thickBot="1" x14ac:dyDescent="0.25">
      <c r="A1453" s="47" t="s">
        <v>246</v>
      </c>
      <c r="C1453" s="56" t="s">
        <v>245</v>
      </c>
      <c r="D1453" s="3"/>
      <c r="E1453" s="3"/>
      <c r="F1453" s="3"/>
      <c r="G1453" s="57" t="s">
        <v>236</v>
      </c>
      <c r="H1453" s="19">
        <f>SUM(H1439:H1452)</f>
        <v>-54974026.408749498</v>
      </c>
      <c r="J1453" s="48"/>
      <c r="K1453" s="48"/>
      <c r="L1453" s="48"/>
      <c r="M1453" s="48"/>
      <c r="N1453" s="48"/>
      <c r="O1453" s="48"/>
    </row>
    <row r="1454" spans="1:15" ht="12.75" thickTop="1" x14ac:dyDescent="0.2">
      <c r="C1454" s="56"/>
      <c r="D1454" s="3"/>
      <c r="E1454" s="3"/>
      <c r="F1454" s="3"/>
      <c r="G1454" s="69"/>
      <c r="H1454" s="4"/>
      <c r="J1454" s="4"/>
      <c r="K1454" s="4"/>
      <c r="L1454" s="4"/>
      <c r="M1454" s="4"/>
      <c r="N1454" s="4"/>
      <c r="O1454" s="4"/>
    </row>
    <row r="1455" spans="1:15" x14ac:dyDescent="0.2">
      <c r="C1455" s="56"/>
      <c r="D1455" s="3"/>
      <c r="E1455" s="3"/>
      <c r="F1455" s="3"/>
      <c r="G1455" s="69"/>
      <c r="H1455" s="4"/>
      <c r="J1455" s="4"/>
      <c r="K1455" s="4"/>
      <c r="L1455" s="4"/>
      <c r="M1455" s="4"/>
      <c r="N1455" s="4"/>
      <c r="O1455" s="4"/>
    </row>
    <row r="1456" spans="1:15" x14ac:dyDescent="0.2">
      <c r="C1456" s="56"/>
      <c r="D1456" s="70"/>
      <c r="E1456" s="70"/>
      <c r="F1456" s="70"/>
      <c r="G1456" s="69"/>
      <c r="H1456" s="3" t="s">
        <v>246</v>
      </c>
      <c r="J1456" s="4"/>
      <c r="K1456" s="4"/>
      <c r="L1456" s="4"/>
      <c r="M1456" s="4"/>
      <c r="N1456" s="4"/>
      <c r="O1456" s="4"/>
    </row>
    <row r="1457" spans="3:15" x14ac:dyDescent="0.2">
      <c r="C1457" s="56" t="s">
        <v>246</v>
      </c>
      <c r="D1457" s="3"/>
      <c r="E1457" s="3" t="s">
        <v>246</v>
      </c>
      <c r="F1457" s="3" t="s">
        <v>246</v>
      </c>
      <c r="G1457" s="69" t="s">
        <v>246</v>
      </c>
      <c r="H1457" s="2"/>
      <c r="J1457" s="4"/>
      <c r="K1457" s="4"/>
      <c r="L1457" s="4"/>
      <c r="M1457" s="4"/>
      <c r="N1457" s="4"/>
      <c r="O1457" s="4"/>
    </row>
    <row r="1458" spans="3:15" x14ac:dyDescent="0.2">
      <c r="H1458" s="2"/>
      <c r="J1458" s="4"/>
      <c r="K1458" s="4"/>
      <c r="L1458" s="4"/>
      <c r="M1458" s="4"/>
      <c r="N1458" s="4"/>
      <c r="O1458" s="4"/>
    </row>
    <row r="1459" spans="3:15" x14ac:dyDescent="0.2">
      <c r="H1459" s="2"/>
      <c r="J1459" s="4"/>
      <c r="K1459" s="4"/>
      <c r="L1459" s="4"/>
      <c r="M1459" s="4"/>
      <c r="N1459" s="4"/>
      <c r="O1459" s="4"/>
    </row>
    <row r="1460" spans="3:15" x14ac:dyDescent="0.2">
      <c r="H1460" s="2"/>
      <c r="J1460" s="4"/>
      <c r="K1460" s="4"/>
      <c r="L1460" s="4"/>
      <c r="M1460" s="4"/>
      <c r="N1460" s="4"/>
      <c r="O1460" s="4"/>
    </row>
    <row r="1461" spans="3:15" x14ac:dyDescent="0.2">
      <c r="H1461" s="2"/>
      <c r="J1461" s="4"/>
      <c r="K1461" s="4"/>
      <c r="L1461" s="4"/>
      <c r="M1461" s="4"/>
      <c r="N1461" s="4"/>
      <c r="O1461" s="4"/>
    </row>
    <row r="1462" spans="3:15" x14ac:dyDescent="0.2">
      <c r="H1462" s="2"/>
      <c r="J1462" s="4"/>
      <c r="K1462" s="4"/>
      <c r="L1462" s="4"/>
      <c r="M1462" s="4"/>
      <c r="N1462" s="4"/>
      <c r="O1462" s="4"/>
    </row>
    <row r="1463" spans="3:15" x14ac:dyDescent="0.2">
      <c r="H1463" s="2"/>
      <c r="J1463" s="4"/>
      <c r="K1463" s="4"/>
      <c r="L1463" s="4"/>
      <c r="M1463" s="4"/>
      <c r="N1463" s="4"/>
      <c r="O1463" s="4"/>
    </row>
    <row r="1464" spans="3:15" x14ac:dyDescent="0.2">
      <c r="H1464" s="2"/>
      <c r="J1464" s="4"/>
      <c r="K1464" s="4"/>
      <c r="L1464" s="4"/>
      <c r="M1464" s="4"/>
      <c r="N1464" s="4"/>
      <c r="O1464" s="4"/>
    </row>
    <row r="1465" spans="3:15" x14ac:dyDescent="0.2">
      <c r="H1465" s="2"/>
      <c r="J1465" s="4"/>
      <c r="K1465" s="4"/>
      <c r="L1465" s="4"/>
      <c r="M1465" s="4"/>
      <c r="N1465" s="4"/>
      <c r="O1465" s="4"/>
    </row>
    <row r="1466" spans="3:15" x14ac:dyDescent="0.2">
      <c r="H1466" s="2"/>
      <c r="J1466" s="4"/>
      <c r="K1466" s="4"/>
      <c r="L1466" s="4"/>
      <c r="M1466" s="4"/>
      <c r="N1466" s="4"/>
      <c r="O1466" s="4"/>
    </row>
    <row r="1467" spans="3:15" x14ac:dyDescent="0.2">
      <c r="H1467" s="2"/>
      <c r="J1467" s="4"/>
      <c r="K1467" s="4"/>
      <c r="L1467" s="4"/>
      <c r="M1467" s="4"/>
      <c r="N1467" s="4"/>
      <c r="O1467" s="4"/>
    </row>
    <row r="1468" spans="3:15" x14ac:dyDescent="0.2">
      <c r="H1468" s="2"/>
      <c r="J1468" s="4"/>
      <c r="K1468" s="4"/>
      <c r="L1468" s="4"/>
      <c r="M1468" s="4"/>
      <c r="N1468" s="4"/>
      <c r="O1468" s="4"/>
    </row>
    <row r="1469" spans="3:15" x14ac:dyDescent="0.2">
      <c r="H1469" s="2"/>
      <c r="J1469" s="4"/>
      <c r="K1469" s="4"/>
      <c r="L1469" s="4"/>
      <c r="M1469" s="4"/>
      <c r="N1469" s="4"/>
      <c r="O1469" s="4"/>
    </row>
    <row r="1470" spans="3:15" x14ac:dyDescent="0.2">
      <c r="H1470" s="2"/>
      <c r="J1470" s="4"/>
      <c r="K1470" s="4"/>
      <c r="L1470" s="4"/>
      <c r="M1470" s="4"/>
      <c r="N1470" s="4"/>
      <c r="O1470" s="4"/>
    </row>
    <row r="1471" spans="3:15" x14ac:dyDescent="0.2">
      <c r="H1471" s="2"/>
      <c r="J1471" s="4"/>
      <c r="K1471" s="4"/>
      <c r="L1471" s="4"/>
      <c r="M1471" s="4"/>
      <c r="N1471" s="4"/>
      <c r="O1471" s="4"/>
    </row>
    <row r="1472" spans="3:15" x14ac:dyDescent="0.2">
      <c r="H1472" s="2"/>
      <c r="J1472" s="4"/>
      <c r="K1472" s="4"/>
      <c r="L1472" s="4"/>
      <c r="M1472" s="4"/>
      <c r="N1472" s="4"/>
      <c r="O1472" s="4"/>
    </row>
    <row r="1473" spans="8:15" x14ac:dyDescent="0.2">
      <c r="H1473" s="2"/>
      <c r="J1473" s="4"/>
      <c r="K1473" s="4"/>
      <c r="L1473" s="4"/>
      <c r="M1473" s="4"/>
      <c r="N1473" s="4"/>
      <c r="O1473" s="4"/>
    </row>
    <row r="1474" spans="8:15" x14ac:dyDescent="0.2">
      <c r="H1474" s="2"/>
      <c r="J1474" s="4"/>
      <c r="K1474" s="4"/>
      <c r="L1474" s="4"/>
      <c r="M1474" s="4"/>
      <c r="N1474" s="4"/>
      <c r="O1474" s="4"/>
    </row>
    <row r="1475" spans="8:15" x14ac:dyDescent="0.2">
      <c r="H1475" s="2"/>
      <c r="J1475" s="4"/>
      <c r="K1475" s="4"/>
      <c r="L1475" s="4"/>
      <c r="M1475" s="4"/>
      <c r="N1475" s="4"/>
      <c r="O1475" s="4"/>
    </row>
    <row r="1476" spans="8:15" x14ac:dyDescent="0.2">
      <c r="H1476" s="2"/>
      <c r="J1476" s="4"/>
      <c r="K1476" s="4"/>
      <c r="L1476" s="4"/>
      <c r="M1476" s="4"/>
      <c r="N1476" s="4"/>
      <c r="O1476" s="4"/>
    </row>
    <row r="1477" spans="8:15" x14ac:dyDescent="0.2">
      <c r="H1477" s="2"/>
      <c r="J1477" s="4"/>
      <c r="K1477" s="4"/>
      <c r="L1477" s="4"/>
      <c r="M1477" s="4"/>
      <c r="N1477" s="4"/>
      <c r="O1477" s="4"/>
    </row>
    <row r="1478" spans="8:15" x14ac:dyDescent="0.2">
      <c r="H1478" s="2"/>
      <c r="J1478" s="4"/>
      <c r="K1478" s="4"/>
      <c r="L1478" s="4"/>
      <c r="M1478" s="4"/>
      <c r="N1478" s="4"/>
      <c r="O1478" s="4"/>
    </row>
    <row r="1479" spans="8:15" x14ac:dyDescent="0.2">
      <c r="H1479" s="2"/>
      <c r="J1479" s="4"/>
      <c r="K1479" s="4"/>
      <c r="L1479" s="4"/>
      <c r="M1479" s="4"/>
      <c r="N1479" s="4"/>
      <c r="O1479" s="4"/>
    </row>
    <row r="1480" spans="8:15" x14ac:dyDescent="0.2">
      <c r="H1480" s="2"/>
      <c r="J1480" s="4"/>
      <c r="K1480" s="4"/>
      <c r="L1480" s="4"/>
      <c r="M1480" s="4"/>
      <c r="N1480" s="4"/>
      <c r="O1480" s="4"/>
    </row>
    <row r="1481" spans="8:15" x14ac:dyDescent="0.2">
      <c r="H1481" s="2"/>
      <c r="J1481" s="4"/>
      <c r="K1481" s="4"/>
      <c r="L1481" s="4"/>
      <c r="M1481" s="4"/>
      <c r="N1481" s="4"/>
      <c r="O1481" s="4"/>
    </row>
    <row r="1482" spans="8:15" x14ac:dyDescent="0.2">
      <c r="H1482" s="2"/>
      <c r="J1482" s="4"/>
      <c r="K1482" s="4"/>
      <c r="L1482" s="4"/>
      <c r="M1482" s="4"/>
      <c r="N1482" s="4"/>
      <c r="O1482" s="4"/>
    </row>
    <row r="1483" spans="8:15" x14ac:dyDescent="0.2">
      <c r="H1483" s="2"/>
      <c r="J1483" s="4"/>
      <c r="K1483" s="4"/>
      <c r="L1483" s="4"/>
      <c r="M1483" s="4"/>
      <c r="N1483" s="4"/>
      <c r="O1483" s="4"/>
    </row>
    <row r="1484" spans="8:15" x14ac:dyDescent="0.2">
      <c r="H1484" s="2"/>
      <c r="J1484" s="4"/>
      <c r="K1484" s="4"/>
      <c r="L1484" s="4"/>
      <c r="M1484" s="4"/>
      <c r="N1484" s="4"/>
      <c r="O1484" s="4"/>
    </row>
    <row r="1485" spans="8:15" x14ac:dyDescent="0.2">
      <c r="H1485" s="2"/>
      <c r="J1485" s="4"/>
      <c r="K1485" s="4"/>
      <c r="L1485" s="4"/>
      <c r="M1485" s="4"/>
      <c r="N1485" s="4"/>
      <c r="O1485" s="4"/>
    </row>
    <row r="1486" spans="8:15" x14ac:dyDescent="0.2">
      <c r="H1486" s="2"/>
      <c r="J1486" s="4"/>
      <c r="K1486" s="4"/>
      <c r="L1486" s="4"/>
      <c r="M1486" s="4"/>
      <c r="N1486" s="4"/>
      <c r="O1486" s="4"/>
    </row>
    <row r="1487" spans="8:15" x14ac:dyDescent="0.2">
      <c r="H1487" s="2"/>
      <c r="J1487" s="4"/>
      <c r="K1487" s="4"/>
      <c r="L1487" s="4"/>
      <c r="M1487" s="4"/>
      <c r="N1487" s="4"/>
      <c r="O1487" s="4"/>
    </row>
    <row r="1488" spans="8:15" x14ac:dyDescent="0.2">
      <c r="H1488" s="2"/>
      <c r="J1488" s="4"/>
      <c r="K1488" s="4"/>
      <c r="L1488" s="4"/>
      <c r="M1488" s="4"/>
      <c r="N1488" s="4"/>
      <c r="O1488" s="4"/>
    </row>
    <row r="1489" spans="8:15" x14ac:dyDescent="0.2">
      <c r="H1489" s="2"/>
      <c r="J1489" s="4"/>
      <c r="K1489" s="4"/>
      <c r="L1489" s="4"/>
      <c r="M1489" s="4"/>
      <c r="N1489" s="4"/>
      <c r="O1489" s="4"/>
    </row>
    <row r="1490" spans="8:15" x14ac:dyDescent="0.2">
      <c r="H1490" s="2"/>
      <c r="J1490" s="4"/>
      <c r="K1490" s="4"/>
      <c r="L1490" s="4"/>
      <c r="M1490" s="4"/>
      <c r="N1490" s="4"/>
      <c r="O1490" s="4"/>
    </row>
    <row r="1491" spans="8:15" x14ac:dyDescent="0.2">
      <c r="H1491" s="2"/>
      <c r="J1491" s="4"/>
      <c r="K1491" s="4"/>
      <c r="L1491" s="4"/>
      <c r="M1491" s="4"/>
      <c r="N1491" s="4"/>
      <c r="O1491" s="4"/>
    </row>
    <row r="1492" spans="8:15" x14ac:dyDescent="0.2">
      <c r="H1492" s="2"/>
      <c r="J1492" s="4"/>
      <c r="K1492" s="4"/>
      <c r="L1492" s="4"/>
      <c r="M1492" s="4"/>
      <c r="N1492" s="4"/>
      <c r="O1492" s="4"/>
    </row>
    <row r="1493" spans="8:15" x14ac:dyDescent="0.2">
      <c r="H1493" s="2"/>
      <c r="J1493" s="4"/>
      <c r="K1493" s="4"/>
      <c r="L1493" s="4"/>
      <c r="M1493" s="4"/>
      <c r="N1493" s="4"/>
      <c r="O1493" s="4"/>
    </row>
    <row r="1494" spans="8:15" x14ac:dyDescent="0.2">
      <c r="H1494" s="2"/>
      <c r="J1494" s="4"/>
      <c r="K1494" s="4"/>
      <c r="L1494" s="4"/>
      <c r="M1494" s="4"/>
      <c r="N1494" s="4"/>
      <c r="O1494" s="4"/>
    </row>
    <row r="1495" spans="8:15" x14ac:dyDescent="0.2">
      <c r="H1495" s="2"/>
      <c r="J1495" s="4"/>
      <c r="K1495" s="4"/>
      <c r="L1495" s="4"/>
      <c r="M1495" s="4"/>
      <c r="N1495" s="4"/>
      <c r="O1495" s="4"/>
    </row>
    <row r="1496" spans="8:15" x14ac:dyDescent="0.2">
      <c r="H1496" s="2"/>
      <c r="J1496" s="4"/>
      <c r="K1496" s="4"/>
      <c r="L1496" s="4"/>
      <c r="M1496" s="4"/>
      <c r="N1496" s="4"/>
      <c r="O1496" s="4"/>
    </row>
    <row r="1497" spans="8:15" x14ac:dyDescent="0.2">
      <c r="H1497" s="2"/>
      <c r="J1497" s="4"/>
      <c r="K1497" s="4"/>
      <c r="L1497" s="4"/>
      <c r="M1497" s="4"/>
      <c r="N1497" s="4"/>
      <c r="O1497" s="4"/>
    </row>
    <row r="1498" spans="8:15" x14ac:dyDescent="0.2">
      <c r="J1498" s="4"/>
      <c r="K1498" s="4"/>
      <c r="L1498" s="4"/>
      <c r="M1498" s="4"/>
      <c r="N1498" s="4"/>
      <c r="O1498" s="4"/>
    </row>
    <row r="1499" spans="8:15" x14ac:dyDescent="0.2">
      <c r="J1499" s="48"/>
      <c r="K1499" s="48"/>
      <c r="L1499" s="48"/>
      <c r="M1499" s="48"/>
      <c r="N1499" s="48"/>
      <c r="O1499" s="48"/>
    </row>
    <row r="1500" spans="8:15" x14ac:dyDescent="0.2">
      <c r="J1500" s="48"/>
      <c r="K1500" s="48"/>
      <c r="L1500" s="48"/>
      <c r="M1500" s="48"/>
      <c r="N1500" s="48"/>
      <c r="O1500" s="48"/>
    </row>
    <row r="1501" spans="8:15" x14ac:dyDescent="0.2">
      <c r="J1501" s="48"/>
      <c r="K1501" s="48"/>
      <c r="L1501" s="48"/>
      <c r="M1501" s="48"/>
      <c r="N1501" s="48"/>
      <c r="O1501" s="48"/>
    </row>
    <row r="1502" spans="8:15" x14ac:dyDescent="0.2">
      <c r="J1502" s="48"/>
      <c r="K1502" s="48"/>
      <c r="L1502" s="48"/>
      <c r="M1502" s="48"/>
      <c r="N1502" s="48"/>
      <c r="O1502" s="48"/>
    </row>
    <row r="1503" spans="8:15" x14ac:dyDescent="0.2">
      <c r="J1503" s="48"/>
      <c r="K1503" s="48"/>
      <c r="L1503" s="48"/>
      <c r="M1503" s="48"/>
      <c r="N1503" s="48"/>
      <c r="O1503" s="48"/>
    </row>
    <row r="1504" spans="8:15" x14ac:dyDescent="0.2">
      <c r="J1504" s="48"/>
      <c r="K1504" s="48"/>
      <c r="L1504" s="48"/>
      <c r="M1504" s="48"/>
      <c r="N1504" s="48"/>
      <c r="O1504" s="48"/>
    </row>
    <row r="1505" spans="10:15" x14ac:dyDescent="0.2">
      <c r="J1505" s="48"/>
      <c r="K1505" s="48"/>
      <c r="L1505" s="48"/>
      <c r="M1505" s="48"/>
      <c r="N1505" s="48"/>
      <c r="O1505" s="48"/>
    </row>
    <row r="1506" spans="10:15" x14ac:dyDescent="0.2">
      <c r="J1506" s="48"/>
      <c r="K1506" s="48"/>
      <c r="L1506" s="48"/>
      <c r="M1506" s="48"/>
      <c r="N1506" s="48"/>
      <c r="O1506" s="48"/>
    </row>
    <row r="1507" spans="10:15" x14ac:dyDescent="0.2">
      <c r="J1507" s="48"/>
      <c r="K1507" s="48"/>
      <c r="L1507" s="48"/>
      <c r="M1507" s="48"/>
      <c r="N1507" s="48"/>
      <c r="O1507" s="48"/>
    </row>
    <row r="1508" spans="10:15" x14ac:dyDescent="0.2">
      <c r="J1508" s="48"/>
      <c r="K1508" s="48"/>
      <c r="L1508" s="48"/>
      <c r="M1508" s="48"/>
      <c r="N1508" s="48"/>
      <c r="O1508" s="48"/>
    </row>
    <row r="1509" spans="10:15" x14ac:dyDescent="0.2">
      <c r="J1509" s="48"/>
      <c r="K1509" s="48"/>
      <c r="L1509" s="48"/>
      <c r="M1509" s="48"/>
      <c r="N1509" s="48"/>
      <c r="O1509" s="48"/>
    </row>
    <row r="1510" spans="10:15" x14ac:dyDescent="0.2">
      <c r="J1510" s="48"/>
      <c r="K1510" s="48"/>
      <c r="L1510" s="48"/>
      <c r="M1510" s="48"/>
      <c r="N1510" s="48"/>
      <c r="O1510" s="48"/>
    </row>
    <row r="1511" spans="10:15" x14ac:dyDescent="0.2">
      <c r="J1511" s="48"/>
      <c r="K1511" s="48"/>
      <c r="L1511" s="48"/>
      <c r="M1511" s="48"/>
      <c r="N1511" s="48"/>
      <c r="O1511" s="48"/>
    </row>
    <row r="1512" spans="10:15" x14ac:dyDescent="0.2">
      <c r="J1512" s="48"/>
      <c r="K1512" s="48"/>
      <c r="L1512" s="48"/>
      <c r="M1512" s="48"/>
      <c r="N1512" s="48"/>
      <c r="O1512" s="48"/>
    </row>
    <row r="1513" spans="10:15" x14ac:dyDescent="0.2">
      <c r="J1513" s="48"/>
      <c r="K1513" s="48"/>
      <c r="L1513" s="48"/>
      <c r="M1513" s="48"/>
      <c r="N1513" s="48"/>
      <c r="O1513" s="48"/>
    </row>
    <row r="1514" spans="10:15" x14ac:dyDescent="0.2">
      <c r="J1514" s="48"/>
      <c r="K1514" s="48"/>
      <c r="L1514" s="48"/>
      <c r="M1514" s="48"/>
      <c r="N1514" s="48"/>
      <c r="O1514" s="48"/>
    </row>
    <row r="1515" spans="10:15" x14ac:dyDescent="0.2">
      <c r="J1515" s="48"/>
      <c r="K1515" s="48"/>
      <c r="L1515" s="48"/>
      <c r="M1515" s="48"/>
      <c r="N1515" s="48"/>
      <c r="O1515" s="48"/>
    </row>
    <row r="1516" spans="10:15" x14ac:dyDescent="0.2">
      <c r="J1516" s="48"/>
      <c r="K1516" s="48"/>
      <c r="L1516" s="48"/>
      <c r="M1516" s="48"/>
      <c r="N1516" s="48"/>
      <c r="O1516" s="48"/>
    </row>
    <row r="1517" spans="10:15" x14ac:dyDescent="0.2">
      <c r="J1517" s="48"/>
      <c r="K1517" s="48"/>
      <c r="L1517" s="48"/>
      <c r="M1517" s="48"/>
      <c r="N1517" s="48"/>
      <c r="O1517" s="48"/>
    </row>
    <row r="1518" spans="10:15" x14ac:dyDescent="0.2">
      <c r="J1518" s="48"/>
      <c r="K1518" s="48"/>
      <c r="L1518" s="48"/>
      <c r="M1518" s="48"/>
      <c r="N1518" s="48"/>
      <c r="O1518" s="48"/>
    </row>
    <row r="1519" spans="10:15" x14ac:dyDescent="0.2">
      <c r="J1519" s="48"/>
      <c r="K1519" s="48"/>
      <c r="L1519" s="48"/>
      <c r="M1519" s="48"/>
      <c r="N1519" s="48"/>
      <c r="O1519" s="48"/>
    </row>
    <row r="1520" spans="10:15" x14ac:dyDescent="0.2">
      <c r="J1520" s="48"/>
      <c r="K1520" s="48"/>
      <c r="L1520" s="48"/>
      <c r="M1520" s="48"/>
      <c r="N1520" s="48"/>
      <c r="O1520" s="48"/>
    </row>
    <row r="1521" spans="10:15" x14ac:dyDescent="0.2">
      <c r="J1521" s="48"/>
      <c r="K1521" s="48"/>
      <c r="L1521" s="48"/>
      <c r="M1521" s="48"/>
      <c r="N1521" s="48"/>
      <c r="O1521" s="48"/>
    </row>
    <row r="1522" spans="10:15" x14ac:dyDescent="0.2">
      <c r="J1522" s="48"/>
      <c r="K1522" s="48"/>
      <c r="L1522" s="48"/>
      <c r="M1522" s="48"/>
      <c r="N1522" s="48"/>
      <c r="O1522" s="48"/>
    </row>
    <row r="1523" spans="10:15" x14ac:dyDescent="0.2">
      <c r="J1523" s="48"/>
      <c r="K1523" s="48"/>
      <c r="L1523" s="48"/>
      <c r="M1523" s="48"/>
      <c r="N1523" s="48"/>
      <c r="O1523" s="48"/>
    </row>
    <row r="1524" spans="10:15" x14ac:dyDescent="0.2">
      <c r="J1524" s="48"/>
      <c r="K1524" s="48"/>
      <c r="L1524" s="48"/>
      <c r="M1524" s="48"/>
      <c r="N1524" s="48"/>
      <c r="O1524" s="48"/>
    </row>
    <row r="1525" spans="10:15" x14ac:dyDescent="0.2">
      <c r="J1525" s="48"/>
      <c r="K1525" s="48"/>
      <c r="L1525" s="48"/>
      <c r="M1525" s="48"/>
      <c r="N1525" s="48"/>
      <c r="O1525" s="48"/>
    </row>
    <row r="1526" spans="10:15" x14ac:dyDescent="0.2">
      <c r="J1526" s="48"/>
      <c r="K1526" s="48"/>
      <c r="L1526" s="48"/>
      <c r="M1526" s="48"/>
      <c r="N1526" s="48"/>
      <c r="O1526" s="48"/>
    </row>
    <row r="1527" spans="10:15" x14ac:dyDescent="0.2">
      <c r="J1527" s="48"/>
      <c r="K1527" s="48"/>
      <c r="L1527" s="48"/>
      <c r="M1527" s="48"/>
      <c r="N1527" s="48"/>
      <c r="O1527" s="48"/>
    </row>
    <row r="1528" spans="10:15" x14ac:dyDescent="0.2">
      <c r="J1528" s="48"/>
      <c r="K1528" s="48"/>
      <c r="L1528" s="48"/>
      <c r="M1528" s="48"/>
      <c r="N1528" s="48"/>
      <c r="O1528" s="48"/>
    </row>
    <row r="1529" spans="10:15" x14ac:dyDescent="0.2">
      <c r="J1529" s="48"/>
      <c r="K1529" s="48"/>
      <c r="L1529" s="48"/>
      <c r="M1529" s="48"/>
      <c r="N1529" s="48"/>
      <c r="O1529" s="48"/>
    </row>
    <row r="1530" spans="10:15" x14ac:dyDescent="0.2">
      <c r="J1530" s="48"/>
      <c r="K1530" s="48"/>
      <c r="L1530" s="48"/>
      <c r="M1530" s="48"/>
      <c r="N1530" s="48"/>
      <c r="O1530" s="48"/>
    </row>
    <row r="1531" spans="10:15" x14ac:dyDescent="0.2">
      <c r="J1531" s="48"/>
      <c r="K1531" s="48"/>
      <c r="L1531" s="48"/>
      <c r="M1531" s="48"/>
      <c r="N1531" s="48"/>
      <c r="O1531" s="48"/>
    </row>
    <row r="1532" spans="10:15" x14ac:dyDescent="0.2">
      <c r="J1532" s="48"/>
      <c r="K1532" s="48"/>
      <c r="L1532" s="48"/>
      <c r="M1532" s="48"/>
      <c r="N1532" s="48"/>
      <c r="O1532" s="48"/>
    </row>
    <row r="1533" spans="10:15" x14ac:dyDescent="0.2">
      <c r="J1533" s="48"/>
      <c r="K1533" s="48"/>
      <c r="L1533" s="48"/>
      <c r="M1533" s="48"/>
      <c r="N1533" s="48"/>
      <c r="O1533" s="48"/>
    </row>
    <row r="1534" spans="10:15" x14ac:dyDescent="0.2">
      <c r="J1534" s="48"/>
      <c r="K1534" s="48"/>
      <c r="L1534" s="48"/>
      <c r="M1534" s="48"/>
      <c r="N1534" s="48"/>
      <c r="O1534" s="48"/>
    </row>
    <row r="1535" spans="10:15" x14ac:dyDescent="0.2">
      <c r="J1535" s="48"/>
      <c r="K1535" s="48"/>
      <c r="L1535" s="48"/>
      <c r="M1535" s="48"/>
      <c r="N1535" s="48"/>
      <c r="O1535" s="48"/>
    </row>
    <row r="1536" spans="10:15" x14ac:dyDescent="0.2">
      <c r="J1536" s="48"/>
      <c r="K1536" s="48"/>
      <c r="L1536" s="48"/>
      <c r="M1536" s="48"/>
      <c r="N1536" s="48"/>
      <c r="O1536" s="48"/>
    </row>
    <row r="1537" spans="10:15" x14ac:dyDescent="0.2">
      <c r="J1537" s="48"/>
      <c r="K1537" s="48"/>
      <c r="L1537" s="48"/>
      <c r="M1537" s="48"/>
      <c r="N1537" s="48"/>
      <c r="O1537" s="48"/>
    </row>
    <row r="1538" spans="10:15" x14ac:dyDescent="0.2">
      <c r="J1538" s="48"/>
      <c r="K1538" s="48"/>
      <c r="L1538" s="48"/>
      <c r="M1538" s="48"/>
      <c r="N1538" s="48"/>
      <c r="O1538" s="48"/>
    </row>
    <row r="1539" spans="10:15" x14ac:dyDescent="0.2">
      <c r="J1539" s="48"/>
      <c r="K1539" s="48"/>
      <c r="L1539" s="48"/>
      <c r="M1539" s="48"/>
      <c r="N1539" s="48"/>
      <c r="O1539" s="48"/>
    </row>
    <row r="1540" spans="10:15" x14ac:dyDescent="0.2">
      <c r="J1540" s="48"/>
      <c r="K1540" s="48"/>
      <c r="L1540" s="48"/>
      <c r="M1540" s="48"/>
      <c r="N1540" s="48"/>
      <c r="O1540" s="48"/>
    </row>
    <row r="1541" spans="10:15" x14ac:dyDescent="0.2">
      <c r="J1541" s="48"/>
      <c r="K1541" s="48"/>
      <c r="L1541" s="48"/>
      <c r="M1541" s="48"/>
      <c r="N1541" s="48"/>
      <c r="O1541" s="48"/>
    </row>
    <row r="1542" spans="10:15" x14ac:dyDescent="0.2">
      <c r="J1542" s="48"/>
      <c r="K1542" s="48"/>
      <c r="L1542" s="48"/>
      <c r="M1542" s="48"/>
      <c r="N1542" s="48"/>
      <c r="O1542" s="48"/>
    </row>
    <row r="1543" spans="10:15" x14ac:dyDescent="0.2">
      <c r="J1543" s="48"/>
      <c r="K1543" s="48"/>
      <c r="L1543" s="48"/>
      <c r="M1543" s="48"/>
      <c r="N1543" s="48"/>
      <c r="O1543" s="48"/>
    </row>
    <row r="1544" spans="10:15" x14ac:dyDescent="0.2">
      <c r="J1544" s="48"/>
      <c r="K1544" s="48"/>
      <c r="L1544" s="48"/>
      <c r="M1544" s="48"/>
      <c r="N1544" s="48"/>
      <c r="O1544" s="48"/>
    </row>
    <row r="1545" spans="10:15" x14ac:dyDescent="0.2">
      <c r="J1545" s="48"/>
      <c r="K1545" s="48"/>
      <c r="L1545" s="48"/>
      <c r="M1545" s="48"/>
      <c r="N1545" s="48"/>
      <c r="O1545" s="48"/>
    </row>
    <row r="1546" spans="10:15" x14ac:dyDescent="0.2">
      <c r="J1546" s="48"/>
      <c r="K1546" s="48"/>
      <c r="L1546" s="48"/>
      <c r="M1546" s="48"/>
      <c r="N1546" s="48"/>
      <c r="O1546" s="48"/>
    </row>
    <row r="1547" spans="10:15" x14ac:dyDescent="0.2">
      <c r="J1547" s="48"/>
      <c r="K1547" s="48"/>
      <c r="L1547" s="48"/>
      <c r="M1547" s="48"/>
      <c r="N1547" s="48"/>
      <c r="O1547" s="48"/>
    </row>
    <row r="1548" spans="10:15" x14ac:dyDescent="0.2">
      <c r="J1548" s="48"/>
      <c r="K1548" s="48"/>
      <c r="L1548" s="48"/>
      <c r="M1548" s="48"/>
      <c r="N1548" s="48"/>
      <c r="O1548" s="48"/>
    </row>
    <row r="1549" spans="10:15" x14ac:dyDescent="0.2">
      <c r="J1549" s="48"/>
      <c r="K1549" s="48"/>
      <c r="L1549" s="48"/>
      <c r="M1549" s="48"/>
      <c r="N1549" s="48"/>
      <c r="O1549" s="48"/>
    </row>
    <row r="1550" spans="10:15" x14ac:dyDescent="0.2">
      <c r="J1550" s="48"/>
      <c r="K1550" s="48"/>
      <c r="L1550" s="48"/>
      <c r="M1550" s="48"/>
      <c r="N1550" s="48"/>
      <c r="O1550" s="48"/>
    </row>
    <row r="1551" spans="10:15" x14ac:dyDescent="0.2">
      <c r="J1551" s="48"/>
      <c r="K1551" s="48"/>
      <c r="L1551" s="48"/>
      <c r="M1551" s="48"/>
      <c r="N1551" s="48"/>
      <c r="O1551" s="48"/>
    </row>
    <row r="1552" spans="10:15" x14ac:dyDescent="0.2">
      <c r="J1552" s="48"/>
      <c r="K1552" s="48"/>
      <c r="L1552" s="48"/>
      <c r="M1552" s="48"/>
      <c r="N1552" s="48"/>
      <c r="O1552" s="48"/>
    </row>
    <row r="1553" spans="10:15" x14ac:dyDescent="0.2">
      <c r="J1553" s="48"/>
      <c r="K1553" s="48"/>
      <c r="L1553" s="48"/>
      <c r="M1553" s="48"/>
      <c r="N1553" s="48"/>
      <c r="O1553" s="48"/>
    </row>
    <row r="1554" spans="10:15" x14ac:dyDescent="0.2">
      <c r="J1554" s="48"/>
      <c r="K1554" s="48"/>
      <c r="L1554" s="48"/>
      <c r="M1554" s="48"/>
      <c r="N1554" s="48"/>
      <c r="O1554" s="48"/>
    </row>
    <row r="1555" spans="10:15" x14ac:dyDescent="0.2">
      <c r="J1555" s="48"/>
      <c r="K1555" s="48"/>
      <c r="L1555" s="48"/>
      <c r="M1555" s="48"/>
      <c r="N1555" s="48"/>
      <c r="O1555" s="48"/>
    </row>
    <row r="1556" spans="10:15" x14ac:dyDescent="0.2">
      <c r="J1556" s="48"/>
      <c r="K1556" s="48"/>
      <c r="L1556" s="48"/>
      <c r="M1556" s="48"/>
      <c r="N1556" s="48"/>
      <c r="O1556" s="48"/>
    </row>
    <row r="1557" spans="10:15" x14ac:dyDescent="0.2">
      <c r="J1557" s="48"/>
      <c r="K1557" s="48"/>
      <c r="L1557" s="48"/>
      <c r="M1557" s="48"/>
      <c r="N1557" s="48"/>
      <c r="O1557" s="48"/>
    </row>
    <row r="1558" spans="10:15" x14ac:dyDescent="0.2">
      <c r="J1558" s="48"/>
      <c r="K1558" s="48"/>
      <c r="L1558" s="48"/>
      <c r="M1558" s="48"/>
      <c r="N1558" s="48"/>
      <c r="O1558" s="48"/>
    </row>
    <row r="1559" spans="10:15" x14ac:dyDescent="0.2">
      <c r="J1559" s="48"/>
      <c r="K1559" s="48"/>
      <c r="L1559" s="48"/>
      <c r="M1559" s="48"/>
      <c r="N1559" s="48"/>
      <c r="O1559" s="48"/>
    </row>
    <row r="1560" spans="10:15" x14ac:dyDescent="0.2">
      <c r="J1560" s="48"/>
      <c r="K1560" s="48"/>
      <c r="L1560" s="48"/>
      <c r="M1560" s="48"/>
      <c r="N1560" s="48"/>
      <c r="O1560" s="48"/>
    </row>
    <row r="1561" spans="10:15" x14ac:dyDescent="0.2">
      <c r="J1561" s="48"/>
      <c r="K1561" s="48"/>
      <c r="L1561" s="48"/>
      <c r="M1561" s="48"/>
      <c r="N1561" s="48"/>
      <c r="O1561" s="48"/>
    </row>
    <row r="1562" spans="10:15" x14ac:dyDescent="0.2">
      <c r="J1562" s="48"/>
      <c r="K1562" s="48"/>
      <c r="L1562" s="48"/>
      <c r="M1562" s="48"/>
      <c r="N1562" s="48"/>
      <c r="O1562" s="48"/>
    </row>
    <row r="1563" spans="10:15" x14ac:dyDescent="0.2">
      <c r="J1563" s="48"/>
      <c r="K1563" s="48"/>
      <c r="L1563" s="48"/>
      <c r="M1563" s="48"/>
      <c r="N1563" s="48"/>
      <c r="O1563" s="48"/>
    </row>
    <row r="1564" spans="10:15" x14ac:dyDescent="0.2">
      <c r="J1564" s="48"/>
      <c r="K1564" s="48"/>
      <c r="L1564" s="48"/>
      <c r="M1564" s="48"/>
      <c r="N1564" s="48"/>
      <c r="O1564" s="48"/>
    </row>
    <row r="1565" spans="10:15" x14ac:dyDescent="0.2">
      <c r="J1565" s="48"/>
      <c r="K1565" s="48"/>
      <c r="L1565" s="48"/>
      <c r="M1565" s="48"/>
      <c r="N1565" s="48"/>
      <c r="O1565" s="48"/>
    </row>
    <row r="1566" spans="10:15" x14ac:dyDescent="0.2">
      <c r="J1566" s="48"/>
      <c r="K1566" s="48"/>
      <c r="L1566" s="48"/>
      <c r="M1566" s="48"/>
      <c r="N1566" s="48"/>
      <c r="O1566" s="48"/>
    </row>
    <row r="1567" spans="10:15" x14ac:dyDescent="0.2">
      <c r="J1567" s="48"/>
      <c r="K1567" s="48"/>
      <c r="L1567" s="48"/>
      <c r="M1567" s="48"/>
      <c r="N1567" s="48"/>
      <c r="O1567" s="48"/>
    </row>
    <row r="1568" spans="10:15" x14ac:dyDescent="0.2">
      <c r="J1568" s="48"/>
      <c r="K1568" s="48"/>
      <c r="L1568" s="48"/>
      <c r="M1568" s="48"/>
      <c r="N1568" s="48"/>
      <c r="O1568" s="48"/>
    </row>
    <row r="1569" spans="10:15" x14ac:dyDescent="0.2">
      <c r="J1569" s="48"/>
      <c r="K1569" s="48"/>
      <c r="L1569" s="48"/>
      <c r="M1569" s="48"/>
      <c r="N1569" s="48"/>
      <c r="O1569" s="48"/>
    </row>
    <row r="1570" spans="10:15" x14ac:dyDescent="0.2">
      <c r="J1570" s="48"/>
      <c r="K1570" s="48"/>
      <c r="L1570" s="48"/>
      <c r="M1570" s="48"/>
      <c r="N1570" s="48"/>
      <c r="O1570" s="48"/>
    </row>
    <row r="1571" spans="10:15" x14ac:dyDescent="0.2">
      <c r="J1571" s="48"/>
      <c r="K1571" s="48"/>
      <c r="L1571" s="48"/>
      <c r="M1571" s="48"/>
      <c r="N1571" s="48"/>
      <c r="O1571" s="48"/>
    </row>
    <row r="1572" spans="10:15" x14ac:dyDescent="0.2">
      <c r="J1572" s="48"/>
      <c r="K1572" s="48"/>
      <c r="L1572" s="48"/>
      <c r="M1572" s="48"/>
      <c r="N1572" s="48"/>
      <c r="O1572" s="48"/>
    </row>
    <row r="1573" spans="10:15" x14ac:dyDescent="0.2">
      <c r="J1573" s="48"/>
      <c r="K1573" s="48"/>
      <c r="L1573" s="48"/>
      <c r="M1573" s="48"/>
      <c r="N1573" s="48"/>
      <c r="O1573" s="48"/>
    </row>
    <row r="1574" spans="10:15" x14ac:dyDescent="0.2">
      <c r="J1574" s="48"/>
      <c r="K1574" s="48"/>
      <c r="L1574" s="48"/>
      <c r="M1574" s="48"/>
      <c r="N1574" s="48"/>
      <c r="O1574" s="48"/>
    </row>
    <row r="1575" spans="10:15" x14ac:dyDescent="0.2">
      <c r="J1575" s="48"/>
      <c r="K1575" s="48"/>
      <c r="L1575" s="48"/>
      <c r="M1575" s="48"/>
      <c r="N1575" s="48"/>
      <c r="O1575" s="48"/>
    </row>
    <row r="1576" spans="10:15" x14ac:dyDescent="0.2">
      <c r="J1576" s="48"/>
      <c r="K1576" s="48"/>
      <c r="L1576" s="48"/>
      <c r="M1576" s="48"/>
      <c r="N1576" s="48"/>
      <c r="O1576" s="48"/>
    </row>
    <row r="1577" spans="10:15" x14ac:dyDescent="0.2">
      <c r="J1577" s="48"/>
      <c r="K1577" s="48"/>
      <c r="L1577" s="48"/>
      <c r="M1577" s="48"/>
      <c r="N1577" s="48"/>
      <c r="O1577" s="48"/>
    </row>
    <row r="1578" spans="10:15" x14ac:dyDescent="0.2">
      <c r="J1578" s="48"/>
      <c r="K1578" s="48"/>
      <c r="L1578" s="48"/>
      <c r="M1578" s="48"/>
      <c r="N1578" s="48"/>
      <c r="O1578" s="48"/>
    </row>
    <row r="1579" spans="10:15" x14ac:dyDescent="0.2">
      <c r="J1579" s="48"/>
      <c r="K1579" s="48"/>
      <c r="L1579" s="48"/>
      <c r="M1579" s="48"/>
      <c r="N1579" s="48"/>
      <c r="O1579" s="48"/>
    </row>
    <row r="1580" spans="10:15" x14ac:dyDescent="0.2">
      <c r="J1580" s="48"/>
      <c r="K1580" s="48"/>
      <c r="L1580" s="48"/>
      <c r="M1580" s="48"/>
      <c r="N1580" s="48"/>
      <c r="O1580" s="48"/>
    </row>
    <row r="1581" spans="10:15" x14ac:dyDescent="0.2">
      <c r="J1581" s="48"/>
      <c r="K1581" s="48"/>
      <c r="L1581" s="48"/>
      <c r="M1581" s="48"/>
      <c r="N1581" s="48"/>
      <c r="O1581" s="48"/>
    </row>
    <row r="1582" spans="10:15" x14ac:dyDescent="0.2">
      <c r="J1582" s="48"/>
      <c r="K1582" s="48"/>
      <c r="L1582" s="48"/>
      <c r="M1582" s="48"/>
      <c r="N1582" s="48"/>
      <c r="O1582" s="48"/>
    </row>
    <row r="1583" spans="10:15" x14ac:dyDescent="0.2">
      <c r="J1583" s="48"/>
      <c r="K1583" s="48"/>
      <c r="L1583" s="48"/>
      <c r="M1583" s="48"/>
      <c r="N1583" s="48"/>
      <c r="O1583" s="48"/>
    </row>
    <row r="1584" spans="10:15" x14ac:dyDescent="0.2">
      <c r="J1584" s="48"/>
      <c r="K1584" s="48"/>
      <c r="L1584" s="48"/>
      <c r="M1584" s="48"/>
      <c r="N1584" s="48"/>
      <c r="O1584" s="48"/>
    </row>
    <row r="1585" spans="10:15" x14ac:dyDescent="0.2">
      <c r="J1585" s="48"/>
      <c r="K1585" s="48"/>
      <c r="L1585" s="48"/>
      <c r="M1585" s="48"/>
      <c r="N1585" s="48"/>
      <c r="O1585" s="48"/>
    </row>
    <row r="1586" spans="10:15" x14ac:dyDescent="0.2">
      <c r="J1586" s="48"/>
      <c r="K1586" s="48"/>
      <c r="L1586" s="48"/>
      <c r="M1586" s="48"/>
      <c r="N1586" s="48"/>
      <c r="O1586" s="48"/>
    </row>
    <row r="1587" spans="10:15" x14ac:dyDescent="0.2">
      <c r="J1587" s="48"/>
      <c r="K1587" s="48"/>
      <c r="L1587" s="48"/>
      <c r="M1587" s="48"/>
      <c r="N1587" s="48"/>
      <c r="O1587" s="48"/>
    </row>
    <row r="1588" spans="10:15" x14ac:dyDescent="0.2">
      <c r="J1588" s="48"/>
      <c r="K1588" s="48"/>
      <c r="L1588" s="48"/>
      <c r="M1588" s="48"/>
      <c r="N1588" s="48"/>
      <c r="O1588" s="48"/>
    </row>
    <row r="1589" spans="10:15" x14ac:dyDescent="0.2">
      <c r="J1589" s="48"/>
      <c r="K1589" s="48"/>
      <c r="L1589" s="48"/>
      <c r="M1589" s="48"/>
      <c r="N1589" s="48"/>
      <c r="O1589" s="48"/>
    </row>
    <row r="1590" spans="10:15" x14ac:dyDescent="0.2">
      <c r="J1590" s="48"/>
      <c r="K1590" s="48"/>
      <c r="L1590" s="48"/>
      <c r="M1590" s="48"/>
      <c r="N1590" s="48"/>
      <c r="O1590" s="48"/>
    </row>
    <row r="1591" spans="10:15" x14ac:dyDescent="0.2">
      <c r="J1591" s="48"/>
      <c r="K1591" s="48"/>
      <c r="L1591" s="48"/>
      <c r="M1591" s="48"/>
      <c r="N1591" s="48"/>
      <c r="O1591" s="48"/>
    </row>
    <row r="1592" spans="10:15" x14ac:dyDescent="0.2">
      <c r="J1592" s="48"/>
      <c r="K1592" s="48"/>
      <c r="L1592" s="48"/>
      <c r="M1592" s="48"/>
      <c r="N1592" s="48"/>
      <c r="O1592" s="48"/>
    </row>
    <row r="1593" spans="10:15" x14ac:dyDescent="0.2">
      <c r="J1593" s="48"/>
      <c r="K1593" s="48"/>
      <c r="L1593" s="48"/>
      <c r="M1593" s="48"/>
      <c r="N1593" s="48"/>
      <c r="O1593" s="48"/>
    </row>
    <row r="1594" spans="10:15" x14ac:dyDescent="0.2">
      <c r="J1594" s="48"/>
      <c r="K1594" s="48"/>
      <c r="L1594" s="48"/>
      <c r="M1594" s="48"/>
      <c r="N1594" s="48"/>
      <c r="O1594" s="48"/>
    </row>
    <row r="1595" spans="10:15" x14ac:dyDescent="0.2">
      <c r="J1595" s="48"/>
      <c r="K1595" s="48"/>
      <c r="L1595" s="48"/>
      <c r="M1595" s="48"/>
      <c r="N1595" s="48"/>
      <c r="O1595" s="48"/>
    </row>
    <row r="1596" spans="10:15" x14ac:dyDescent="0.2">
      <c r="J1596" s="48"/>
      <c r="K1596" s="48"/>
      <c r="L1596" s="48"/>
      <c r="M1596" s="48"/>
      <c r="N1596" s="48"/>
      <c r="O1596" s="48"/>
    </row>
    <row r="1597" spans="10:15" x14ac:dyDescent="0.2">
      <c r="J1597" s="48"/>
      <c r="K1597" s="48"/>
      <c r="L1597" s="48"/>
      <c r="M1597" s="48"/>
      <c r="N1597" s="48"/>
      <c r="O1597" s="48"/>
    </row>
    <row r="1598" spans="10:15" x14ac:dyDescent="0.2">
      <c r="J1598" s="48"/>
      <c r="K1598" s="48"/>
      <c r="L1598" s="48"/>
      <c r="M1598" s="48"/>
      <c r="N1598" s="48"/>
      <c r="O1598" s="48"/>
    </row>
    <row r="1599" spans="10:15" x14ac:dyDescent="0.2">
      <c r="J1599" s="48"/>
      <c r="K1599" s="48"/>
      <c r="L1599" s="48"/>
      <c r="M1599" s="48"/>
      <c r="N1599" s="48"/>
      <c r="O1599" s="48"/>
    </row>
    <row r="1600" spans="10:15" x14ac:dyDescent="0.2">
      <c r="J1600" s="48"/>
      <c r="K1600" s="48"/>
      <c r="L1600" s="48"/>
      <c r="M1600" s="48"/>
      <c r="N1600" s="48"/>
      <c r="O1600" s="48"/>
    </row>
    <row r="1601" spans="10:15" x14ac:dyDescent="0.2">
      <c r="J1601" s="48"/>
      <c r="K1601" s="48"/>
      <c r="L1601" s="48"/>
      <c r="M1601" s="48"/>
      <c r="N1601" s="48"/>
      <c r="O1601" s="48"/>
    </row>
    <row r="1602" spans="10:15" x14ac:dyDescent="0.2">
      <c r="J1602" s="48"/>
      <c r="K1602" s="48"/>
      <c r="L1602" s="48"/>
      <c r="M1602" s="48"/>
      <c r="N1602" s="48"/>
      <c r="O1602" s="48"/>
    </row>
    <row r="1603" spans="10:15" x14ac:dyDescent="0.2">
      <c r="J1603" s="48"/>
      <c r="K1603" s="48"/>
      <c r="L1603" s="48"/>
      <c r="M1603" s="48"/>
      <c r="N1603" s="48"/>
      <c r="O1603" s="48"/>
    </row>
    <row r="1604" spans="10:15" x14ac:dyDescent="0.2">
      <c r="J1604" s="48"/>
      <c r="K1604" s="48"/>
      <c r="L1604" s="48"/>
      <c r="M1604" s="48"/>
      <c r="N1604" s="48"/>
      <c r="O1604" s="48"/>
    </row>
    <row r="1605" spans="10:15" x14ac:dyDescent="0.2">
      <c r="J1605" s="48"/>
      <c r="K1605" s="48"/>
      <c r="L1605" s="48"/>
      <c r="M1605" s="48"/>
      <c r="N1605" s="48"/>
      <c r="O1605" s="48"/>
    </row>
    <row r="1606" spans="10:15" x14ac:dyDescent="0.2">
      <c r="J1606" s="48"/>
      <c r="K1606" s="48"/>
      <c r="L1606" s="48"/>
      <c r="M1606" s="48"/>
      <c r="N1606" s="48"/>
      <c r="O1606" s="48"/>
    </row>
    <row r="1607" spans="10:15" x14ac:dyDescent="0.2">
      <c r="J1607" s="48"/>
      <c r="K1607" s="48"/>
      <c r="L1607" s="48"/>
      <c r="M1607" s="48"/>
      <c r="N1607" s="48"/>
      <c r="O1607" s="48"/>
    </row>
    <row r="1608" spans="10:15" x14ac:dyDescent="0.2">
      <c r="J1608" s="48"/>
      <c r="K1608" s="48"/>
      <c r="L1608" s="48"/>
      <c r="M1608" s="48"/>
      <c r="N1608" s="48"/>
      <c r="O1608" s="48"/>
    </row>
    <row r="1609" spans="10:15" x14ac:dyDescent="0.2">
      <c r="J1609" s="48"/>
      <c r="K1609" s="48"/>
      <c r="L1609" s="48"/>
      <c r="M1609" s="48"/>
      <c r="N1609" s="48"/>
      <c r="O1609" s="48"/>
    </row>
    <row r="1610" spans="10:15" x14ac:dyDescent="0.2">
      <c r="J1610" s="48"/>
      <c r="K1610" s="48"/>
      <c r="L1610" s="48"/>
      <c r="M1610" s="48"/>
      <c r="N1610" s="48"/>
      <c r="O1610" s="48"/>
    </row>
    <row r="1611" spans="10:15" x14ac:dyDescent="0.2">
      <c r="J1611" s="48"/>
      <c r="K1611" s="48"/>
      <c r="L1611" s="48"/>
      <c r="M1611" s="48"/>
      <c r="N1611" s="48"/>
      <c r="O1611" s="48"/>
    </row>
    <row r="1612" spans="10:15" x14ac:dyDescent="0.2">
      <c r="J1612" s="48"/>
      <c r="K1612" s="48"/>
      <c r="L1612" s="48"/>
      <c r="M1612" s="48"/>
      <c r="N1612" s="48"/>
      <c r="O1612" s="48"/>
    </row>
    <row r="1613" spans="10:15" x14ac:dyDescent="0.2">
      <c r="J1613" s="48"/>
      <c r="K1613" s="48"/>
      <c r="L1613" s="48"/>
      <c r="M1613" s="48"/>
      <c r="N1613" s="48"/>
      <c r="O1613" s="48"/>
    </row>
    <row r="1614" spans="10:15" x14ac:dyDescent="0.2">
      <c r="J1614" s="48"/>
      <c r="K1614" s="48"/>
      <c r="L1614" s="48"/>
      <c r="M1614" s="48"/>
      <c r="N1614" s="48"/>
      <c r="O1614" s="48"/>
    </row>
    <row r="1615" spans="10:15" x14ac:dyDescent="0.2">
      <c r="J1615" s="48"/>
      <c r="K1615" s="48"/>
      <c r="L1615" s="48"/>
      <c r="M1615" s="48"/>
      <c r="N1615" s="48"/>
      <c r="O1615" s="48"/>
    </row>
    <row r="1616" spans="10:15" x14ac:dyDescent="0.2">
      <c r="J1616" s="48"/>
      <c r="K1616" s="48"/>
      <c r="L1616" s="48"/>
      <c r="M1616" s="48"/>
      <c r="N1616" s="48"/>
      <c r="O1616" s="48"/>
    </row>
    <row r="1617" spans="10:15" x14ac:dyDescent="0.2">
      <c r="J1617" s="48"/>
      <c r="K1617" s="48"/>
      <c r="L1617" s="48"/>
      <c r="M1617" s="48"/>
      <c r="N1617" s="48"/>
      <c r="O1617" s="48"/>
    </row>
    <row r="1618" spans="10:15" x14ac:dyDescent="0.2">
      <c r="J1618" s="48"/>
      <c r="K1618" s="48"/>
      <c r="L1618" s="48"/>
      <c r="M1618" s="48"/>
      <c r="N1618" s="48"/>
      <c r="O1618" s="48"/>
    </row>
    <row r="1619" spans="10:15" x14ac:dyDescent="0.2">
      <c r="J1619" s="48"/>
      <c r="K1619" s="48"/>
      <c r="L1619" s="48"/>
      <c r="M1619" s="48"/>
      <c r="N1619" s="48"/>
      <c r="O1619" s="48"/>
    </row>
    <row r="1620" spans="10:15" x14ac:dyDescent="0.2">
      <c r="J1620" s="48"/>
      <c r="K1620" s="48"/>
      <c r="L1620" s="48"/>
      <c r="M1620" s="48"/>
      <c r="N1620" s="48"/>
      <c r="O1620" s="48"/>
    </row>
    <row r="1621" spans="10:15" x14ac:dyDescent="0.2">
      <c r="J1621" s="48"/>
      <c r="K1621" s="48"/>
      <c r="L1621" s="48"/>
      <c r="M1621" s="48"/>
      <c r="N1621" s="48"/>
      <c r="O1621" s="48"/>
    </row>
    <row r="1622" spans="10:15" x14ac:dyDescent="0.2">
      <c r="J1622" s="48"/>
      <c r="K1622" s="48"/>
      <c r="L1622" s="48"/>
      <c r="M1622" s="48"/>
      <c r="N1622" s="48"/>
      <c r="O1622" s="48"/>
    </row>
    <row r="1623" spans="10:15" x14ac:dyDescent="0.2">
      <c r="J1623" s="48"/>
      <c r="K1623" s="48"/>
      <c r="L1623" s="48"/>
      <c r="M1623" s="48"/>
      <c r="N1623" s="48"/>
      <c r="O1623" s="48"/>
    </row>
    <row r="1624" spans="10:15" x14ac:dyDescent="0.2">
      <c r="J1624" s="48"/>
      <c r="K1624" s="48"/>
      <c r="L1624" s="48"/>
      <c r="M1624" s="48"/>
      <c r="N1624" s="48"/>
      <c r="O1624" s="48"/>
    </row>
    <row r="1625" spans="10:15" x14ac:dyDescent="0.2">
      <c r="J1625" s="48"/>
      <c r="K1625" s="48"/>
      <c r="L1625" s="48"/>
      <c r="M1625" s="48"/>
      <c r="N1625" s="48"/>
      <c r="O1625" s="48"/>
    </row>
    <row r="1626" spans="10:15" x14ac:dyDescent="0.2">
      <c r="J1626" s="48"/>
      <c r="K1626" s="48"/>
      <c r="L1626" s="48"/>
      <c r="M1626" s="48"/>
      <c r="N1626" s="48"/>
      <c r="O1626" s="48"/>
    </row>
    <row r="1627" spans="10:15" x14ac:dyDescent="0.2">
      <c r="J1627" s="48"/>
      <c r="K1627" s="48"/>
      <c r="L1627" s="48"/>
      <c r="M1627" s="48"/>
      <c r="N1627" s="48"/>
      <c r="O1627" s="48"/>
    </row>
    <row r="1628" spans="10:15" x14ac:dyDescent="0.2">
      <c r="J1628" s="48"/>
      <c r="K1628" s="48"/>
      <c r="L1628" s="48"/>
      <c r="M1628" s="48"/>
      <c r="N1628" s="48"/>
      <c r="O1628" s="48"/>
    </row>
    <row r="1629" spans="10:15" x14ac:dyDescent="0.2">
      <c r="J1629" s="48"/>
      <c r="K1629" s="48"/>
      <c r="L1629" s="48"/>
      <c r="M1629" s="48"/>
      <c r="N1629" s="48"/>
      <c r="O1629" s="48"/>
    </row>
    <row r="1630" spans="10:15" x14ac:dyDescent="0.2">
      <c r="J1630" s="48"/>
      <c r="K1630" s="48"/>
      <c r="L1630" s="48"/>
      <c r="M1630" s="48"/>
      <c r="N1630" s="48"/>
      <c r="O1630" s="48"/>
    </row>
    <row r="1631" spans="10:15" x14ac:dyDescent="0.2">
      <c r="J1631" s="48"/>
      <c r="K1631" s="48"/>
      <c r="L1631" s="48"/>
      <c r="M1631" s="48"/>
      <c r="N1631" s="48"/>
      <c r="O1631" s="48"/>
    </row>
    <row r="1632" spans="10:15" x14ac:dyDescent="0.2">
      <c r="J1632" s="48"/>
      <c r="K1632" s="48"/>
      <c r="L1632" s="48"/>
      <c r="M1632" s="48"/>
      <c r="N1632" s="48"/>
      <c r="O1632" s="48"/>
    </row>
    <row r="1633" spans="10:15" x14ac:dyDescent="0.2">
      <c r="J1633" s="48"/>
      <c r="K1633" s="48"/>
      <c r="L1633" s="48"/>
      <c r="M1633" s="48"/>
      <c r="N1633" s="48"/>
      <c r="O1633" s="48"/>
    </row>
    <row r="1634" spans="10:15" x14ac:dyDescent="0.2">
      <c r="J1634" s="48"/>
      <c r="K1634" s="48"/>
      <c r="L1634" s="48"/>
      <c r="M1634" s="48"/>
      <c r="N1634" s="48"/>
      <c r="O1634" s="48"/>
    </row>
    <row r="1635" spans="10:15" x14ac:dyDescent="0.2">
      <c r="J1635" s="48"/>
      <c r="K1635" s="48"/>
      <c r="L1635" s="48"/>
      <c r="M1635" s="48"/>
      <c r="N1635" s="48"/>
      <c r="O1635" s="48"/>
    </row>
    <row r="1636" spans="10:15" x14ac:dyDescent="0.2">
      <c r="J1636" s="48"/>
      <c r="K1636" s="48"/>
      <c r="L1636" s="48"/>
      <c r="M1636" s="48"/>
      <c r="N1636" s="48"/>
      <c r="O1636" s="48"/>
    </row>
    <row r="1637" spans="10:15" x14ac:dyDescent="0.2">
      <c r="J1637" s="48"/>
      <c r="K1637" s="48"/>
      <c r="L1637" s="48"/>
      <c r="M1637" s="48"/>
      <c r="N1637" s="48"/>
      <c r="O1637" s="48"/>
    </row>
    <row r="1638" spans="10:15" x14ac:dyDescent="0.2">
      <c r="J1638" s="48"/>
      <c r="K1638" s="48"/>
      <c r="L1638" s="48"/>
      <c r="M1638" s="48"/>
      <c r="N1638" s="48"/>
      <c r="O1638" s="48"/>
    </row>
    <row r="1639" spans="10:15" x14ac:dyDescent="0.2">
      <c r="J1639" s="48"/>
      <c r="K1639" s="48"/>
      <c r="L1639" s="48"/>
      <c r="M1639" s="48"/>
      <c r="N1639" s="48"/>
      <c r="O1639" s="48"/>
    </row>
    <row r="1640" spans="10:15" x14ac:dyDescent="0.2">
      <c r="J1640" s="48"/>
      <c r="K1640" s="48"/>
      <c r="L1640" s="48"/>
      <c r="M1640" s="48"/>
      <c r="N1640" s="48"/>
      <c r="O1640" s="48"/>
    </row>
    <row r="1641" spans="10:15" x14ac:dyDescent="0.2">
      <c r="J1641" s="48"/>
      <c r="K1641" s="48"/>
      <c r="L1641" s="48"/>
      <c r="M1641" s="48"/>
      <c r="N1641" s="48"/>
      <c r="O1641" s="48"/>
    </row>
    <row r="1642" spans="10:15" x14ac:dyDescent="0.2">
      <c r="J1642" s="48"/>
      <c r="K1642" s="48"/>
      <c r="L1642" s="48"/>
      <c r="M1642" s="48"/>
      <c r="N1642" s="48"/>
      <c r="O1642" s="48"/>
    </row>
    <row r="1643" spans="10:15" x14ac:dyDescent="0.2">
      <c r="J1643" s="48"/>
      <c r="K1643" s="48"/>
      <c r="L1643" s="48"/>
      <c r="M1643" s="48"/>
      <c r="N1643" s="48"/>
      <c r="O1643" s="48"/>
    </row>
    <row r="1644" spans="10:15" x14ac:dyDescent="0.2">
      <c r="J1644" s="48"/>
      <c r="K1644" s="48"/>
      <c r="L1644" s="48"/>
      <c r="M1644" s="48"/>
      <c r="N1644" s="48"/>
      <c r="O1644" s="48"/>
    </row>
    <row r="1645" spans="10:15" x14ac:dyDescent="0.2">
      <c r="J1645" s="48"/>
      <c r="K1645" s="48"/>
      <c r="L1645" s="48"/>
      <c r="M1645" s="48"/>
      <c r="N1645" s="48"/>
      <c r="O1645" s="48"/>
    </row>
    <row r="1646" spans="10:15" x14ac:dyDescent="0.2">
      <c r="J1646" s="48"/>
      <c r="K1646" s="48"/>
      <c r="L1646" s="48"/>
      <c r="M1646" s="48"/>
      <c r="N1646" s="48"/>
      <c r="O1646" s="48"/>
    </row>
    <row r="1647" spans="10:15" x14ac:dyDescent="0.2">
      <c r="J1647" s="48"/>
      <c r="K1647" s="48"/>
      <c r="L1647" s="48"/>
      <c r="M1647" s="48"/>
      <c r="N1647" s="48"/>
      <c r="O1647" s="48"/>
    </row>
    <row r="1648" spans="10:15" x14ac:dyDescent="0.2">
      <c r="J1648" s="48"/>
      <c r="K1648" s="48"/>
      <c r="L1648" s="48"/>
      <c r="M1648" s="48"/>
      <c r="N1648" s="48"/>
      <c r="O1648" s="48"/>
    </row>
    <row r="1649" spans="10:15" x14ac:dyDescent="0.2">
      <c r="J1649" s="48"/>
      <c r="K1649" s="48"/>
      <c r="L1649" s="48"/>
      <c r="M1649" s="48"/>
      <c r="N1649" s="48"/>
      <c r="O1649" s="48"/>
    </row>
    <row r="1650" spans="10:15" x14ac:dyDescent="0.2">
      <c r="J1650" s="48"/>
      <c r="K1650" s="48"/>
      <c r="L1650" s="48"/>
      <c r="M1650" s="48"/>
      <c r="N1650" s="48"/>
      <c r="O1650" s="48"/>
    </row>
    <row r="1651" spans="10:15" x14ac:dyDescent="0.2">
      <c r="J1651" s="48"/>
      <c r="K1651" s="48"/>
      <c r="L1651" s="48"/>
      <c r="M1651" s="48"/>
      <c r="N1651" s="48"/>
      <c r="O1651" s="48"/>
    </row>
    <row r="1652" spans="10:15" x14ac:dyDescent="0.2">
      <c r="J1652" s="48"/>
      <c r="K1652" s="48"/>
      <c r="L1652" s="48"/>
      <c r="M1652" s="48"/>
      <c r="N1652" s="48"/>
      <c r="O1652" s="48"/>
    </row>
    <row r="1653" spans="10:15" x14ac:dyDescent="0.2">
      <c r="J1653" s="48"/>
      <c r="K1653" s="48"/>
      <c r="L1653" s="48"/>
      <c r="M1653" s="48"/>
      <c r="N1653" s="48"/>
      <c r="O1653" s="48"/>
    </row>
    <row r="1654" spans="10:15" x14ac:dyDescent="0.2">
      <c r="J1654" s="48"/>
      <c r="K1654" s="48"/>
      <c r="L1654" s="48"/>
      <c r="M1654" s="48"/>
      <c r="N1654" s="48"/>
      <c r="O1654" s="48"/>
    </row>
    <row r="1655" spans="10:15" x14ac:dyDescent="0.2">
      <c r="J1655" s="48"/>
      <c r="K1655" s="48"/>
      <c r="L1655" s="48"/>
      <c r="M1655" s="48"/>
      <c r="N1655" s="48"/>
      <c r="O1655" s="48"/>
    </row>
    <row r="1656" spans="10:15" x14ac:dyDescent="0.2">
      <c r="J1656" s="48"/>
      <c r="K1656" s="48"/>
      <c r="L1656" s="48"/>
      <c r="M1656" s="48"/>
      <c r="N1656" s="48"/>
      <c r="O1656" s="48"/>
    </row>
    <row r="1657" spans="10:15" x14ac:dyDescent="0.2">
      <c r="J1657" s="48"/>
      <c r="K1657" s="48"/>
      <c r="L1657" s="48"/>
      <c r="M1657" s="48"/>
      <c r="N1657" s="48"/>
      <c r="O1657" s="48"/>
    </row>
    <row r="1658" spans="10:15" x14ac:dyDescent="0.2">
      <c r="J1658" s="48"/>
      <c r="K1658" s="48"/>
      <c r="L1658" s="48"/>
      <c r="M1658" s="48"/>
      <c r="N1658" s="48"/>
      <c r="O1658" s="48"/>
    </row>
    <row r="1659" spans="10:15" x14ac:dyDescent="0.2">
      <c r="J1659" s="48"/>
      <c r="K1659" s="48"/>
      <c r="L1659" s="48"/>
      <c r="M1659" s="48"/>
      <c r="N1659" s="48"/>
      <c r="O1659" s="48"/>
    </row>
    <row r="1660" spans="10:15" x14ac:dyDescent="0.2">
      <c r="J1660" s="48"/>
      <c r="K1660" s="48"/>
      <c r="L1660" s="48"/>
      <c r="M1660" s="48"/>
      <c r="N1660" s="48"/>
      <c r="O1660" s="48"/>
    </row>
    <row r="1661" spans="10:15" x14ac:dyDescent="0.2">
      <c r="J1661" s="48"/>
      <c r="K1661" s="48"/>
      <c r="L1661" s="48"/>
      <c r="M1661" s="48"/>
      <c r="N1661" s="48"/>
      <c r="O1661" s="48"/>
    </row>
    <row r="1662" spans="10:15" x14ac:dyDescent="0.2">
      <c r="J1662" s="48"/>
      <c r="K1662" s="48"/>
      <c r="L1662" s="48"/>
      <c r="M1662" s="48"/>
      <c r="N1662" s="48"/>
      <c r="O1662" s="48"/>
    </row>
    <row r="1663" spans="10:15" x14ac:dyDescent="0.2">
      <c r="J1663" s="48"/>
      <c r="K1663" s="48"/>
      <c r="L1663" s="48"/>
      <c r="M1663" s="48"/>
      <c r="N1663" s="48"/>
      <c r="O1663" s="48"/>
    </row>
    <row r="1664" spans="10:15" x14ac:dyDescent="0.2">
      <c r="J1664" s="48"/>
      <c r="K1664" s="48"/>
      <c r="L1664" s="48"/>
      <c r="M1664" s="48"/>
      <c r="N1664" s="48"/>
      <c r="O1664" s="48"/>
    </row>
    <row r="1665" spans="10:15" x14ac:dyDescent="0.2">
      <c r="J1665" s="48"/>
      <c r="K1665" s="48"/>
      <c r="L1665" s="48"/>
      <c r="M1665" s="48"/>
      <c r="N1665" s="48"/>
      <c r="O1665" s="48"/>
    </row>
    <row r="1666" spans="10:15" x14ac:dyDescent="0.2">
      <c r="J1666" s="48"/>
      <c r="K1666" s="48"/>
      <c r="L1666" s="48"/>
      <c r="M1666" s="48"/>
      <c r="N1666" s="48"/>
      <c r="O1666" s="48"/>
    </row>
    <row r="1667" spans="10:15" x14ac:dyDescent="0.2">
      <c r="J1667" s="48"/>
      <c r="K1667" s="48"/>
      <c r="L1667" s="48"/>
      <c r="M1667" s="48"/>
      <c r="N1667" s="48"/>
      <c r="O1667" s="48"/>
    </row>
    <row r="1668" spans="10:15" x14ac:dyDescent="0.2">
      <c r="J1668" s="48"/>
      <c r="K1668" s="48"/>
      <c r="L1668" s="48"/>
      <c r="M1668" s="48"/>
      <c r="N1668" s="48"/>
      <c r="O1668" s="48"/>
    </row>
    <row r="1669" spans="10:15" x14ac:dyDescent="0.2">
      <c r="J1669" s="48"/>
      <c r="K1669" s="48"/>
      <c r="L1669" s="48"/>
      <c r="M1669" s="48"/>
      <c r="N1669" s="48"/>
      <c r="O1669" s="48"/>
    </row>
    <row r="1670" spans="10:15" x14ac:dyDescent="0.2">
      <c r="J1670" s="48"/>
      <c r="K1670" s="48"/>
      <c r="L1670" s="48"/>
      <c r="M1670" s="48"/>
      <c r="N1670" s="48"/>
      <c r="O1670" s="48"/>
    </row>
    <row r="1671" spans="10:15" x14ac:dyDescent="0.2">
      <c r="J1671" s="48"/>
      <c r="K1671" s="48"/>
      <c r="L1671" s="48"/>
      <c r="M1671" s="48"/>
      <c r="N1671" s="48"/>
      <c r="O1671" s="48"/>
    </row>
    <row r="1672" spans="10:15" x14ac:dyDescent="0.2">
      <c r="J1672" s="48"/>
      <c r="K1672" s="48"/>
      <c r="L1672" s="48"/>
      <c r="M1672" s="48"/>
      <c r="N1672" s="48"/>
      <c r="O1672" s="48"/>
    </row>
    <row r="1673" spans="10:15" x14ac:dyDescent="0.2">
      <c r="J1673" s="48"/>
      <c r="K1673" s="48"/>
      <c r="L1673" s="48"/>
      <c r="M1673" s="48"/>
      <c r="N1673" s="48"/>
      <c r="O1673" s="48"/>
    </row>
    <row r="1674" spans="10:15" x14ac:dyDescent="0.2">
      <c r="J1674" s="48"/>
      <c r="K1674" s="48"/>
      <c r="L1674" s="48"/>
      <c r="M1674" s="48"/>
      <c r="N1674" s="48"/>
      <c r="O1674" s="48"/>
    </row>
    <row r="1675" spans="10:15" x14ac:dyDescent="0.2">
      <c r="J1675" s="48"/>
      <c r="K1675" s="48"/>
      <c r="L1675" s="48"/>
      <c r="M1675" s="48"/>
      <c r="N1675" s="48"/>
      <c r="O1675" s="48"/>
    </row>
    <row r="1676" spans="10:15" x14ac:dyDescent="0.2">
      <c r="J1676" s="48"/>
      <c r="K1676" s="48"/>
      <c r="L1676" s="48"/>
      <c r="M1676" s="48"/>
      <c r="N1676" s="48"/>
      <c r="O1676" s="48"/>
    </row>
    <row r="1677" spans="10:15" x14ac:dyDescent="0.2">
      <c r="J1677" s="48"/>
      <c r="K1677" s="48"/>
      <c r="L1677" s="48"/>
      <c r="M1677" s="48"/>
      <c r="N1677" s="48"/>
      <c r="O1677" s="48"/>
    </row>
    <row r="1678" spans="10:15" x14ac:dyDescent="0.2">
      <c r="J1678" s="48"/>
      <c r="K1678" s="48"/>
      <c r="L1678" s="48"/>
      <c r="M1678" s="48"/>
      <c r="N1678" s="48"/>
      <c r="O1678" s="48"/>
    </row>
    <row r="1679" spans="10:15" x14ac:dyDescent="0.2">
      <c r="J1679" s="48"/>
      <c r="K1679" s="48"/>
      <c r="L1679" s="48"/>
      <c r="M1679" s="48"/>
      <c r="N1679" s="48"/>
      <c r="O1679" s="48"/>
    </row>
    <row r="1680" spans="10:15" x14ac:dyDescent="0.2">
      <c r="J1680" s="48"/>
      <c r="K1680" s="48"/>
      <c r="L1680" s="48"/>
      <c r="M1680" s="48"/>
      <c r="N1680" s="48"/>
      <c r="O1680" s="48"/>
    </row>
    <row r="1681" spans="10:15" x14ac:dyDescent="0.2">
      <c r="J1681" s="48"/>
      <c r="K1681" s="48"/>
      <c r="L1681" s="48"/>
      <c r="M1681" s="48"/>
      <c r="N1681" s="48"/>
      <c r="O1681" s="48"/>
    </row>
    <row r="1682" spans="10:15" x14ac:dyDescent="0.2">
      <c r="J1682" s="48"/>
      <c r="K1682" s="48"/>
      <c r="L1682" s="48"/>
      <c r="M1682" s="48"/>
      <c r="N1682" s="48"/>
      <c r="O1682" s="48"/>
    </row>
    <row r="1683" spans="10:15" x14ac:dyDescent="0.2">
      <c r="J1683" s="48"/>
      <c r="K1683" s="48"/>
      <c r="L1683" s="48"/>
      <c r="M1683" s="48"/>
      <c r="N1683" s="48"/>
      <c r="O1683" s="48"/>
    </row>
    <row r="1684" spans="10:15" x14ac:dyDescent="0.2">
      <c r="J1684" s="48"/>
      <c r="K1684" s="48"/>
      <c r="L1684" s="48"/>
      <c r="M1684" s="48"/>
      <c r="N1684" s="48"/>
      <c r="O1684" s="48"/>
    </row>
    <row r="1685" spans="10:15" x14ac:dyDescent="0.2">
      <c r="J1685" s="48"/>
      <c r="K1685" s="48"/>
      <c r="L1685" s="48"/>
      <c r="M1685" s="48"/>
      <c r="N1685" s="48"/>
      <c r="O1685" s="48"/>
    </row>
    <row r="1686" spans="10:15" x14ac:dyDescent="0.2">
      <c r="J1686" s="48"/>
      <c r="K1686" s="48"/>
      <c r="L1686" s="48"/>
      <c r="M1686" s="48"/>
      <c r="N1686" s="48"/>
      <c r="O1686" s="48"/>
    </row>
    <row r="1687" spans="10:15" x14ac:dyDescent="0.2">
      <c r="J1687" s="48"/>
      <c r="K1687" s="48"/>
      <c r="L1687" s="48"/>
      <c r="M1687" s="48"/>
      <c r="N1687" s="48"/>
      <c r="O1687" s="48"/>
    </row>
    <row r="1688" spans="10:15" x14ac:dyDescent="0.2">
      <c r="J1688" s="48"/>
      <c r="K1688" s="48"/>
      <c r="L1688" s="48"/>
      <c r="M1688" s="48"/>
      <c r="N1688" s="48"/>
      <c r="O1688" s="48"/>
    </row>
    <row r="1689" spans="10:15" x14ac:dyDescent="0.2">
      <c r="J1689" s="48"/>
      <c r="K1689" s="48"/>
      <c r="L1689" s="48"/>
      <c r="M1689" s="48"/>
      <c r="N1689" s="48"/>
      <c r="O1689" s="48"/>
    </row>
    <row r="1690" spans="10:15" x14ac:dyDescent="0.2">
      <c r="J1690" s="48"/>
      <c r="K1690" s="48"/>
      <c r="L1690" s="48"/>
      <c r="M1690" s="48"/>
      <c r="N1690" s="48"/>
      <c r="O1690" s="48"/>
    </row>
    <row r="1691" spans="10:15" x14ac:dyDescent="0.2">
      <c r="J1691" s="48"/>
      <c r="K1691" s="48"/>
      <c r="L1691" s="48"/>
      <c r="M1691" s="48"/>
      <c r="N1691" s="48"/>
      <c r="O1691" s="48"/>
    </row>
    <row r="1692" spans="10:15" x14ac:dyDescent="0.2">
      <c r="J1692" s="48"/>
      <c r="K1692" s="48"/>
      <c r="L1692" s="48"/>
      <c r="M1692" s="48"/>
      <c r="N1692" s="48"/>
      <c r="O1692" s="48"/>
    </row>
    <row r="1693" spans="10:15" x14ac:dyDescent="0.2">
      <c r="J1693" s="48"/>
      <c r="K1693" s="48"/>
      <c r="L1693" s="48"/>
      <c r="M1693" s="48"/>
      <c r="N1693" s="48"/>
      <c r="O1693" s="48"/>
    </row>
    <row r="1694" spans="10:15" x14ac:dyDescent="0.2">
      <c r="J1694" s="48"/>
      <c r="K1694" s="48"/>
      <c r="L1694" s="48"/>
      <c r="M1694" s="48"/>
      <c r="N1694" s="48"/>
      <c r="O1694" s="48"/>
    </row>
    <row r="1695" spans="10:15" x14ac:dyDescent="0.2">
      <c r="J1695" s="48"/>
      <c r="K1695" s="48"/>
      <c r="L1695" s="48"/>
      <c r="M1695" s="48"/>
      <c r="N1695" s="48"/>
      <c r="O1695" s="48"/>
    </row>
    <row r="1696" spans="10:15" x14ac:dyDescent="0.2">
      <c r="J1696" s="48"/>
      <c r="K1696" s="48"/>
      <c r="L1696" s="48"/>
      <c r="M1696" s="48"/>
      <c r="N1696" s="48"/>
      <c r="O1696" s="48"/>
    </row>
    <row r="1697" spans="10:15" x14ac:dyDescent="0.2">
      <c r="J1697" s="48"/>
      <c r="K1697" s="48"/>
      <c r="L1697" s="48"/>
      <c r="M1697" s="48"/>
      <c r="N1697" s="48"/>
      <c r="O1697" s="48"/>
    </row>
    <row r="1698" spans="10:15" x14ac:dyDescent="0.2">
      <c r="J1698" s="48"/>
      <c r="K1698" s="48"/>
      <c r="L1698" s="48"/>
      <c r="M1698" s="48"/>
      <c r="N1698" s="48"/>
      <c r="O1698" s="48"/>
    </row>
    <row r="1699" spans="10:15" x14ac:dyDescent="0.2">
      <c r="J1699" s="48"/>
      <c r="K1699" s="48"/>
      <c r="L1699" s="48"/>
      <c r="M1699" s="48"/>
      <c r="N1699" s="48"/>
      <c r="O1699" s="48"/>
    </row>
    <row r="1700" spans="10:15" x14ac:dyDescent="0.2">
      <c r="J1700" s="48"/>
      <c r="K1700" s="48"/>
      <c r="L1700" s="48"/>
      <c r="M1700" s="48"/>
      <c r="N1700" s="48"/>
      <c r="O1700" s="48"/>
    </row>
    <row r="1701" spans="10:15" x14ac:dyDescent="0.2">
      <c r="J1701" s="48"/>
      <c r="K1701" s="48"/>
      <c r="L1701" s="48"/>
      <c r="M1701" s="48"/>
      <c r="N1701" s="48"/>
      <c r="O1701" s="48"/>
    </row>
    <row r="1702" spans="10:15" x14ac:dyDescent="0.2">
      <c r="J1702" s="48"/>
      <c r="K1702" s="48"/>
      <c r="L1702" s="48"/>
      <c r="M1702" s="48"/>
      <c r="N1702" s="48"/>
      <c r="O1702" s="48"/>
    </row>
    <row r="1703" spans="10:15" x14ac:dyDescent="0.2">
      <c r="J1703" s="48"/>
      <c r="K1703" s="48"/>
      <c r="L1703" s="48"/>
      <c r="M1703" s="48"/>
      <c r="N1703" s="48"/>
      <c r="O1703" s="48"/>
    </row>
    <row r="1704" spans="10:15" x14ac:dyDescent="0.2">
      <c r="J1704" s="48"/>
      <c r="K1704" s="48"/>
      <c r="L1704" s="48"/>
      <c r="M1704" s="48"/>
      <c r="N1704" s="48"/>
      <c r="O1704" s="48"/>
    </row>
    <row r="1705" spans="10:15" x14ac:dyDescent="0.2">
      <c r="J1705" s="48"/>
      <c r="K1705" s="48"/>
      <c r="L1705" s="48"/>
      <c r="M1705" s="48"/>
      <c r="N1705" s="48"/>
      <c r="O1705" s="48"/>
    </row>
    <row r="1706" spans="10:15" x14ac:dyDescent="0.2">
      <c r="J1706" s="48"/>
      <c r="K1706" s="48"/>
      <c r="L1706" s="48"/>
      <c r="M1706" s="48"/>
      <c r="N1706" s="48"/>
      <c r="O1706" s="48"/>
    </row>
    <row r="1707" spans="10:15" x14ac:dyDescent="0.2">
      <c r="J1707" s="48"/>
      <c r="K1707" s="48"/>
      <c r="L1707" s="48"/>
      <c r="M1707" s="48"/>
      <c r="N1707" s="48"/>
      <c r="O1707" s="48"/>
    </row>
    <row r="1708" spans="10:15" x14ac:dyDescent="0.2">
      <c r="J1708" s="48"/>
      <c r="K1708" s="48"/>
      <c r="L1708" s="48"/>
      <c r="M1708" s="48"/>
      <c r="N1708" s="48"/>
      <c r="O1708" s="48"/>
    </row>
    <row r="1709" spans="10:15" x14ac:dyDescent="0.2">
      <c r="J1709" s="48"/>
      <c r="K1709" s="48"/>
      <c r="L1709" s="48"/>
      <c r="M1709" s="48"/>
      <c r="N1709" s="48"/>
      <c r="O1709" s="48"/>
    </row>
    <row r="1710" spans="10:15" x14ac:dyDescent="0.2">
      <c r="J1710" s="48"/>
      <c r="K1710" s="48"/>
      <c r="L1710" s="48"/>
      <c r="M1710" s="48"/>
      <c r="N1710" s="48"/>
      <c r="O1710" s="48"/>
    </row>
    <row r="1711" spans="10:15" x14ac:dyDescent="0.2">
      <c r="J1711" s="48"/>
      <c r="K1711" s="48"/>
      <c r="L1711" s="48"/>
      <c r="M1711" s="48"/>
      <c r="N1711" s="48"/>
      <c r="O1711" s="48"/>
    </row>
    <row r="1712" spans="10:15" x14ac:dyDescent="0.2">
      <c r="J1712" s="48"/>
      <c r="K1712" s="48"/>
      <c r="L1712" s="48"/>
      <c r="M1712" s="48"/>
      <c r="N1712" s="48"/>
      <c r="O1712" s="48"/>
    </row>
    <row r="1713" spans="10:15" x14ac:dyDescent="0.2">
      <c r="J1713" s="48"/>
      <c r="K1713" s="48"/>
      <c r="L1713" s="48"/>
      <c r="M1713" s="48"/>
      <c r="N1713" s="48"/>
      <c r="O1713" s="48"/>
    </row>
    <row r="1714" spans="10:15" x14ac:dyDescent="0.2">
      <c r="J1714" s="48"/>
      <c r="K1714" s="48"/>
      <c r="L1714" s="48"/>
      <c r="M1714" s="48"/>
      <c r="N1714" s="48"/>
      <c r="O1714" s="48"/>
    </row>
    <row r="1715" spans="10:15" x14ac:dyDescent="0.2">
      <c r="J1715" s="48"/>
      <c r="K1715" s="48"/>
      <c r="L1715" s="48"/>
      <c r="M1715" s="48"/>
      <c r="N1715" s="48"/>
      <c r="O1715" s="48"/>
    </row>
    <row r="1716" spans="10:15" x14ac:dyDescent="0.2">
      <c r="J1716" s="48"/>
      <c r="K1716" s="48"/>
      <c r="L1716" s="48"/>
      <c r="M1716" s="48"/>
      <c r="N1716" s="48"/>
      <c r="O1716" s="48"/>
    </row>
    <row r="1717" spans="10:15" x14ac:dyDescent="0.2">
      <c r="J1717" s="48"/>
      <c r="K1717" s="48"/>
      <c r="L1717" s="48"/>
      <c r="M1717" s="48"/>
      <c r="N1717" s="48"/>
      <c r="O1717" s="48"/>
    </row>
    <row r="1718" spans="10:15" x14ac:dyDescent="0.2">
      <c r="J1718" s="48"/>
      <c r="K1718" s="48"/>
      <c r="L1718" s="48"/>
      <c r="M1718" s="48"/>
      <c r="N1718" s="48"/>
      <c r="O1718" s="48"/>
    </row>
    <row r="1719" spans="10:15" x14ac:dyDescent="0.2">
      <c r="J1719" s="48"/>
      <c r="K1719" s="48"/>
      <c r="L1719" s="48"/>
      <c r="M1719" s="48"/>
      <c r="N1719" s="48"/>
      <c r="O1719" s="48"/>
    </row>
    <row r="1720" spans="10:15" x14ac:dyDescent="0.2">
      <c r="J1720" s="48"/>
      <c r="K1720" s="48"/>
      <c r="L1720" s="48"/>
      <c r="M1720" s="48"/>
      <c r="N1720" s="48"/>
      <c r="O1720" s="48"/>
    </row>
    <row r="1721" spans="10:15" x14ac:dyDescent="0.2">
      <c r="J1721" s="48"/>
      <c r="K1721" s="48"/>
      <c r="L1721" s="48"/>
      <c r="M1721" s="48"/>
      <c r="N1721" s="48"/>
      <c r="O1721" s="48"/>
    </row>
    <row r="1722" spans="10:15" x14ac:dyDescent="0.2">
      <c r="J1722" s="48"/>
      <c r="K1722" s="48"/>
      <c r="L1722" s="48"/>
      <c r="M1722" s="48"/>
      <c r="N1722" s="48"/>
      <c r="O1722" s="48"/>
    </row>
    <row r="1723" spans="10:15" x14ac:dyDescent="0.2">
      <c r="J1723" s="48"/>
      <c r="K1723" s="48"/>
      <c r="L1723" s="48"/>
      <c r="M1723" s="48"/>
      <c r="N1723" s="48"/>
      <c r="O1723" s="48"/>
    </row>
    <row r="1724" spans="10:15" x14ac:dyDescent="0.2">
      <c r="J1724" s="48"/>
      <c r="K1724" s="48"/>
      <c r="L1724" s="48"/>
      <c r="M1724" s="48"/>
      <c r="N1724" s="48"/>
      <c r="O1724" s="48"/>
    </row>
    <row r="1725" spans="10:15" x14ac:dyDescent="0.2">
      <c r="J1725" s="48"/>
      <c r="K1725" s="48"/>
      <c r="L1725" s="48"/>
      <c r="M1725" s="48"/>
      <c r="N1725" s="48"/>
      <c r="O1725" s="48"/>
    </row>
    <row r="1726" spans="10:15" x14ac:dyDescent="0.2">
      <c r="J1726" s="48"/>
      <c r="K1726" s="48"/>
      <c r="L1726" s="48"/>
      <c r="M1726" s="48"/>
      <c r="N1726" s="48"/>
      <c r="O1726" s="48"/>
    </row>
    <row r="1727" spans="10:15" x14ac:dyDescent="0.2">
      <c r="J1727" s="48"/>
      <c r="K1727" s="48"/>
      <c r="L1727" s="48"/>
      <c r="M1727" s="48"/>
      <c r="N1727" s="48"/>
      <c r="O1727" s="48"/>
    </row>
    <row r="1728" spans="10:15" x14ac:dyDescent="0.2">
      <c r="J1728" s="48"/>
      <c r="K1728" s="48"/>
      <c r="L1728" s="48"/>
      <c r="M1728" s="48"/>
      <c r="N1728" s="48"/>
      <c r="O1728" s="48"/>
    </row>
    <row r="1729" spans="10:15" x14ac:dyDescent="0.2">
      <c r="J1729" s="48"/>
      <c r="K1729" s="48"/>
      <c r="L1729" s="48"/>
      <c r="M1729" s="48"/>
      <c r="N1729" s="48"/>
      <c r="O1729" s="48"/>
    </row>
    <row r="1730" spans="10:15" x14ac:dyDescent="0.2">
      <c r="J1730" s="48"/>
      <c r="K1730" s="48"/>
      <c r="L1730" s="48"/>
      <c r="M1730" s="48"/>
      <c r="N1730" s="48"/>
      <c r="O1730" s="48"/>
    </row>
    <row r="1731" spans="10:15" x14ac:dyDescent="0.2">
      <c r="J1731" s="48"/>
      <c r="K1731" s="48"/>
      <c r="L1731" s="48"/>
      <c r="M1731" s="48"/>
      <c r="N1731" s="48"/>
      <c r="O1731" s="48"/>
    </row>
    <row r="1732" spans="10:15" x14ac:dyDescent="0.2">
      <c r="J1732" s="48"/>
      <c r="K1732" s="48"/>
      <c r="L1732" s="48"/>
      <c r="M1732" s="48"/>
      <c r="N1732" s="48"/>
      <c r="O1732" s="48"/>
    </row>
    <row r="1733" spans="10:15" x14ac:dyDescent="0.2">
      <c r="J1733" s="48"/>
      <c r="K1733" s="48"/>
      <c r="L1733" s="48"/>
      <c r="M1733" s="48"/>
      <c r="N1733" s="48"/>
      <c r="O1733" s="48"/>
    </row>
    <row r="1734" spans="10:15" x14ac:dyDescent="0.2">
      <c r="J1734" s="48"/>
      <c r="K1734" s="48"/>
      <c r="L1734" s="48"/>
      <c r="M1734" s="48"/>
      <c r="N1734" s="48"/>
      <c r="O1734" s="48"/>
    </row>
    <row r="1735" spans="10:15" x14ac:dyDescent="0.2">
      <c r="J1735" s="48"/>
      <c r="K1735" s="48"/>
      <c r="L1735" s="48"/>
      <c r="M1735" s="48"/>
      <c r="N1735" s="48"/>
      <c r="O1735" s="48"/>
    </row>
    <row r="1736" spans="10:15" x14ac:dyDescent="0.2">
      <c r="J1736" s="48"/>
      <c r="K1736" s="48"/>
      <c r="L1736" s="48"/>
      <c r="M1736" s="48"/>
      <c r="N1736" s="48"/>
      <c r="O1736" s="48"/>
    </row>
    <row r="1737" spans="10:15" x14ac:dyDescent="0.2">
      <c r="J1737" s="48"/>
      <c r="K1737" s="48"/>
      <c r="L1737" s="48"/>
      <c r="M1737" s="48"/>
      <c r="N1737" s="48"/>
      <c r="O1737" s="48"/>
    </row>
    <row r="1738" spans="10:15" x14ac:dyDescent="0.2">
      <c r="J1738" s="48"/>
      <c r="K1738" s="48"/>
      <c r="L1738" s="48"/>
      <c r="M1738" s="48"/>
      <c r="N1738" s="48"/>
      <c r="O1738" s="48"/>
    </row>
    <row r="1739" spans="10:15" x14ac:dyDescent="0.2">
      <c r="J1739" s="48"/>
      <c r="K1739" s="48"/>
      <c r="L1739" s="48"/>
      <c r="M1739" s="48"/>
      <c r="N1739" s="48"/>
      <c r="O1739" s="48"/>
    </row>
    <row r="1740" spans="10:15" x14ac:dyDescent="0.2">
      <c r="J1740" s="48"/>
      <c r="K1740" s="48"/>
      <c r="L1740" s="48"/>
      <c r="M1740" s="48"/>
      <c r="N1740" s="48"/>
      <c r="O1740" s="48"/>
    </row>
    <row r="1741" spans="10:15" x14ac:dyDescent="0.2">
      <c r="J1741" s="48"/>
      <c r="K1741" s="48"/>
      <c r="L1741" s="48"/>
      <c r="M1741" s="48"/>
      <c r="N1741" s="48"/>
      <c r="O1741" s="48"/>
    </row>
    <row r="1742" spans="10:15" x14ac:dyDescent="0.2">
      <c r="J1742" s="48"/>
      <c r="K1742" s="48"/>
      <c r="L1742" s="48"/>
      <c r="M1742" s="48"/>
      <c r="N1742" s="48"/>
      <c r="O1742" s="48"/>
    </row>
    <row r="1743" spans="10:15" x14ac:dyDescent="0.2">
      <c r="J1743" s="48"/>
      <c r="K1743" s="48"/>
      <c r="L1743" s="48"/>
      <c r="M1743" s="48"/>
      <c r="N1743" s="48"/>
      <c r="O1743" s="48"/>
    </row>
    <row r="1744" spans="10:15" x14ac:dyDescent="0.2">
      <c r="J1744" s="48"/>
      <c r="K1744" s="48"/>
      <c r="L1744" s="48"/>
      <c r="M1744" s="48"/>
      <c r="N1744" s="48"/>
      <c r="O1744" s="48"/>
    </row>
    <row r="1745" spans="10:15" x14ac:dyDescent="0.2">
      <c r="J1745" s="48"/>
      <c r="K1745" s="48"/>
      <c r="L1745" s="48"/>
      <c r="M1745" s="48"/>
      <c r="N1745" s="48"/>
      <c r="O1745" s="48"/>
    </row>
    <row r="1746" spans="10:15" x14ac:dyDescent="0.2">
      <c r="J1746" s="48"/>
      <c r="K1746" s="48"/>
      <c r="L1746" s="48"/>
      <c r="M1746" s="48"/>
      <c r="N1746" s="48"/>
      <c r="O1746" s="48"/>
    </row>
    <row r="1747" spans="10:15" x14ac:dyDescent="0.2">
      <c r="J1747" s="48"/>
      <c r="K1747" s="48"/>
      <c r="L1747" s="48"/>
      <c r="M1747" s="48"/>
      <c r="N1747" s="48"/>
      <c r="O1747" s="48"/>
    </row>
    <row r="1748" spans="10:15" x14ac:dyDescent="0.2">
      <c r="J1748" s="48"/>
      <c r="K1748" s="48"/>
      <c r="L1748" s="48"/>
      <c r="M1748" s="48"/>
      <c r="N1748" s="48"/>
      <c r="O1748" s="48"/>
    </row>
    <row r="1749" spans="10:15" x14ac:dyDescent="0.2">
      <c r="J1749" s="48"/>
      <c r="K1749" s="48"/>
      <c r="L1749" s="48"/>
      <c r="M1749" s="48"/>
      <c r="N1749" s="48"/>
      <c r="O1749" s="48"/>
    </row>
    <row r="1750" spans="10:15" x14ac:dyDescent="0.2">
      <c r="J1750" s="48"/>
      <c r="K1750" s="48"/>
      <c r="L1750" s="48"/>
      <c r="M1750" s="48"/>
      <c r="N1750" s="48"/>
      <c r="O1750" s="48"/>
    </row>
    <row r="1751" spans="10:15" x14ac:dyDescent="0.2">
      <c r="J1751" s="48"/>
      <c r="K1751" s="48"/>
      <c r="L1751" s="48"/>
      <c r="M1751" s="48"/>
      <c r="N1751" s="48"/>
      <c r="O1751" s="48"/>
    </row>
    <row r="1752" spans="10:15" x14ac:dyDescent="0.2">
      <c r="J1752" s="48"/>
      <c r="K1752" s="48"/>
      <c r="L1752" s="48"/>
      <c r="M1752" s="48"/>
      <c r="N1752" s="48"/>
      <c r="O1752" s="48"/>
    </row>
    <row r="1753" spans="10:15" x14ac:dyDescent="0.2">
      <c r="J1753" s="48"/>
      <c r="K1753" s="48"/>
      <c r="L1753" s="48"/>
      <c r="M1753" s="48"/>
      <c r="N1753" s="48"/>
      <c r="O1753" s="48"/>
    </row>
    <row r="1754" spans="10:15" x14ac:dyDescent="0.2">
      <c r="J1754" s="48"/>
      <c r="K1754" s="48"/>
      <c r="L1754" s="48"/>
      <c r="M1754" s="48"/>
      <c r="N1754" s="48"/>
      <c r="O1754" s="48"/>
    </row>
    <row r="1755" spans="10:15" x14ac:dyDescent="0.2">
      <c r="J1755" s="48"/>
      <c r="K1755" s="48"/>
      <c r="L1755" s="48"/>
      <c r="M1755" s="48"/>
      <c r="N1755" s="48"/>
      <c r="O1755" s="48"/>
    </row>
    <row r="1756" spans="10:15" x14ac:dyDescent="0.2">
      <c r="J1756" s="48"/>
      <c r="K1756" s="48"/>
      <c r="L1756" s="48"/>
      <c r="M1756" s="48"/>
      <c r="N1756" s="48"/>
      <c r="O1756" s="48"/>
    </row>
    <row r="1757" spans="10:15" x14ac:dyDescent="0.2">
      <c r="J1757" s="48"/>
      <c r="K1757" s="48"/>
      <c r="L1757" s="48"/>
      <c r="M1757" s="48"/>
      <c r="N1757" s="48"/>
      <c r="O1757" s="48"/>
    </row>
    <row r="1758" spans="10:15" x14ac:dyDescent="0.2">
      <c r="J1758" s="48"/>
      <c r="K1758" s="48"/>
      <c r="L1758" s="48"/>
      <c r="M1758" s="48"/>
      <c r="N1758" s="48"/>
      <c r="O1758" s="48"/>
    </row>
    <row r="1759" spans="10:15" x14ac:dyDescent="0.2">
      <c r="J1759" s="48"/>
      <c r="K1759" s="48"/>
      <c r="L1759" s="48"/>
      <c r="M1759" s="48"/>
      <c r="N1759" s="48"/>
      <c r="O1759" s="48"/>
    </row>
    <row r="1760" spans="10:15" x14ac:dyDescent="0.2">
      <c r="J1760" s="48"/>
      <c r="K1760" s="48"/>
      <c r="L1760" s="48"/>
      <c r="M1760" s="48"/>
      <c r="N1760" s="48"/>
      <c r="O1760" s="48"/>
    </row>
    <row r="1761" spans="10:15" x14ac:dyDescent="0.2">
      <c r="J1761" s="48"/>
      <c r="K1761" s="48"/>
      <c r="L1761" s="48"/>
      <c r="M1761" s="48"/>
      <c r="N1761" s="48"/>
      <c r="O1761" s="48"/>
    </row>
    <row r="1762" spans="10:15" x14ac:dyDescent="0.2">
      <c r="J1762" s="48"/>
      <c r="K1762" s="48"/>
      <c r="L1762" s="48"/>
      <c r="M1762" s="48"/>
      <c r="N1762" s="48"/>
      <c r="O1762" s="48"/>
    </row>
    <row r="1763" spans="10:15" x14ac:dyDescent="0.2">
      <c r="J1763" s="48"/>
      <c r="K1763" s="48"/>
      <c r="L1763" s="48"/>
      <c r="M1763" s="48"/>
      <c r="N1763" s="48"/>
      <c r="O1763" s="48"/>
    </row>
    <row r="1764" spans="10:15" x14ac:dyDescent="0.2">
      <c r="J1764" s="48"/>
      <c r="K1764" s="48"/>
      <c r="L1764" s="48"/>
      <c r="M1764" s="48"/>
      <c r="N1764" s="48"/>
      <c r="O1764" s="48"/>
    </row>
    <row r="1765" spans="10:15" x14ac:dyDescent="0.2">
      <c r="J1765" s="48"/>
      <c r="K1765" s="48"/>
      <c r="L1765" s="48"/>
      <c r="M1765" s="48"/>
      <c r="N1765" s="48"/>
      <c r="O1765" s="48"/>
    </row>
    <row r="1766" spans="10:15" x14ac:dyDescent="0.2">
      <c r="J1766" s="48"/>
      <c r="K1766" s="48"/>
      <c r="L1766" s="48"/>
      <c r="M1766" s="48"/>
      <c r="N1766" s="48"/>
      <c r="O1766" s="48"/>
    </row>
    <row r="1767" spans="10:15" x14ac:dyDescent="0.2">
      <c r="J1767" s="48"/>
      <c r="K1767" s="48"/>
      <c r="L1767" s="48"/>
      <c r="M1767" s="48"/>
      <c r="N1767" s="48"/>
      <c r="O1767" s="48"/>
    </row>
  </sheetData>
  <printOptions horizontalCentered="1"/>
  <pageMargins left="0.5" right="0.5" top="0.75" bottom="0.5" header="0.5" footer="0.25"/>
  <pageSetup scale="65" fitToWidth="0" fitToHeight="0" orientation="portrait" r:id="rId1"/>
  <headerFooter alignWithMargins="0">
    <oddHeader>&amp;RPage 2.&amp;P</oddHeader>
  </headerFooter>
  <rowBreaks count="19" manualBreakCount="19">
    <brk id="27" max="12" man="1"/>
    <brk id="104" max="12" man="1"/>
    <brk id="178" max="12" man="1"/>
    <brk id="257" max="12" man="1"/>
    <brk id="336" max="12" man="1"/>
    <brk id="407" max="12" man="1"/>
    <brk id="484" max="12" man="1"/>
    <brk id="563" max="12" man="1"/>
    <brk id="639" max="12" man="1"/>
    <brk id="705" max="12" man="1"/>
    <brk id="796" max="12" man="1"/>
    <brk id="858" max="12" man="1"/>
    <brk id="937" max="12" man="1"/>
    <brk id="1009" max="12" man="1"/>
    <brk id="1080" max="12" man="1"/>
    <brk id="1156" max="12" man="1"/>
    <brk id="1233" max="12" man="1"/>
    <brk id="1298" max="12" man="1"/>
    <brk id="1374" max="12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3"/>
  <dimension ref="A1:T1767"/>
  <sheetViews>
    <sheetView zoomScale="80" zoomScaleNormal="80" workbookViewId="0">
      <selection activeCell="K17" sqref="K17"/>
    </sheetView>
  </sheetViews>
  <sheetFormatPr defaultRowHeight="12" x14ac:dyDescent="0.2"/>
  <cols>
    <col min="1" max="1" width="4.85546875" style="47" customWidth="1"/>
    <col min="2" max="2" width="1.42578125" style="47" customWidth="1"/>
    <col min="3" max="3" width="7.28515625" style="47" customWidth="1"/>
    <col min="4" max="4" width="4.7109375" style="47" customWidth="1"/>
    <col min="5" max="6" width="10.28515625" style="47" customWidth="1"/>
    <col min="7" max="7" width="4.5703125" style="49" bestFit="1" customWidth="1"/>
    <col min="8" max="8" width="18.85546875" style="47" customWidth="1"/>
    <col min="9" max="9" width="16.140625" style="2" bestFit="1" customWidth="1"/>
    <col min="10" max="10" width="14" style="47" bestFit="1" customWidth="1"/>
    <col min="11" max="12" width="13" style="47" bestFit="1" customWidth="1"/>
    <col min="13" max="13" width="12.140625" style="47" bestFit="1" customWidth="1"/>
    <col min="14" max="15" width="11" style="47" bestFit="1" customWidth="1"/>
    <col min="16" max="16" width="7.5703125" style="47" bestFit="1" customWidth="1"/>
    <col min="17" max="244" width="9.140625" style="47"/>
    <col min="245" max="245" width="4.85546875" style="47" customWidth="1"/>
    <col min="246" max="246" width="1.42578125" style="47" customWidth="1"/>
    <col min="247" max="247" width="7.28515625" style="47" customWidth="1"/>
    <col min="248" max="248" width="1.5703125" style="47" customWidth="1"/>
    <col min="249" max="249" width="8.140625" style="47" customWidth="1"/>
    <col min="250" max="250" width="12.85546875" style="47" customWidth="1"/>
    <col min="251" max="251" width="10.28515625" style="47" customWidth="1"/>
    <col min="252" max="252" width="4.5703125" style="47" bestFit="1" customWidth="1"/>
    <col min="253" max="253" width="17.7109375" style="47" customWidth="1"/>
    <col min="254" max="254" width="16.7109375" style="47" customWidth="1"/>
    <col min="255" max="255" width="14.85546875" style="47" customWidth="1"/>
    <col min="256" max="256" width="14.7109375" style="47" customWidth="1"/>
    <col min="257" max="257" width="15.85546875" style="47" customWidth="1"/>
    <col min="258" max="258" width="16.140625" style="47" bestFit="1" customWidth="1"/>
    <col min="259" max="259" width="16.28515625" style="47" bestFit="1" customWidth="1"/>
    <col min="260" max="260" width="13" style="47" bestFit="1" customWidth="1"/>
    <col min="261" max="261" width="14.5703125" style="47" bestFit="1" customWidth="1"/>
    <col min="262" max="262" width="10" style="47" bestFit="1" customWidth="1"/>
    <col min="263" max="264" width="12.140625" style="47" bestFit="1" customWidth="1"/>
    <col min="265" max="265" width="5.28515625" style="47" customWidth="1"/>
    <col min="266" max="266" width="14" style="47" bestFit="1" customWidth="1"/>
    <col min="267" max="268" width="13" style="47" bestFit="1" customWidth="1"/>
    <col min="269" max="269" width="12.140625" style="47" bestFit="1" customWidth="1"/>
    <col min="270" max="271" width="11" style="47" bestFit="1" customWidth="1"/>
    <col min="272" max="272" width="7.5703125" style="47" bestFit="1" customWidth="1"/>
    <col min="273" max="500" width="9.140625" style="47"/>
    <col min="501" max="501" width="4.85546875" style="47" customWidth="1"/>
    <col min="502" max="502" width="1.42578125" style="47" customWidth="1"/>
    <col min="503" max="503" width="7.28515625" style="47" customWidth="1"/>
    <col min="504" max="504" width="1.5703125" style="47" customWidth="1"/>
    <col min="505" max="505" width="8.140625" style="47" customWidth="1"/>
    <col min="506" max="506" width="12.85546875" style="47" customWidth="1"/>
    <col min="507" max="507" width="10.28515625" style="47" customWidth="1"/>
    <col min="508" max="508" width="4.5703125" style="47" bestFit="1" customWidth="1"/>
    <col min="509" max="509" width="17.7109375" style="47" customWidth="1"/>
    <col min="510" max="510" width="16.7109375" style="47" customWidth="1"/>
    <col min="511" max="511" width="14.85546875" style="47" customWidth="1"/>
    <col min="512" max="512" width="14.7109375" style="47" customWidth="1"/>
    <col min="513" max="513" width="15.85546875" style="47" customWidth="1"/>
    <col min="514" max="514" width="16.140625" style="47" bestFit="1" customWidth="1"/>
    <col min="515" max="515" width="16.28515625" style="47" bestFit="1" customWidth="1"/>
    <col min="516" max="516" width="13" style="47" bestFit="1" customWidth="1"/>
    <col min="517" max="517" width="14.5703125" style="47" bestFit="1" customWidth="1"/>
    <col min="518" max="518" width="10" style="47" bestFit="1" customWidth="1"/>
    <col min="519" max="520" width="12.140625" style="47" bestFit="1" customWidth="1"/>
    <col min="521" max="521" width="5.28515625" style="47" customWidth="1"/>
    <col min="522" max="522" width="14" style="47" bestFit="1" customWidth="1"/>
    <col min="523" max="524" width="13" style="47" bestFit="1" customWidth="1"/>
    <col min="525" max="525" width="12.140625" style="47" bestFit="1" customWidth="1"/>
    <col min="526" max="527" width="11" style="47" bestFit="1" customWidth="1"/>
    <col min="528" max="528" width="7.5703125" style="47" bestFit="1" customWidth="1"/>
    <col min="529" max="756" width="9.140625" style="47"/>
    <col min="757" max="757" width="4.85546875" style="47" customWidth="1"/>
    <col min="758" max="758" width="1.42578125" style="47" customWidth="1"/>
    <col min="759" max="759" width="7.28515625" style="47" customWidth="1"/>
    <col min="760" max="760" width="1.5703125" style="47" customWidth="1"/>
    <col min="761" max="761" width="8.140625" style="47" customWidth="1"/>
    <col min="762" max="762" width="12.85546875" style="47" customWidth="1"/>
    <col min="763" max="763" width="10.28515625" style="47" customWidth="1"/>
    <col min="764" max="764" width="4.5703125" style="47" bestFit="1" customWidth="1"/>
    <col min="765" max="765" width="17.7109375" style="47" customWidth="1"/>
    <col min="766" max="766" width="16.7109375" style="47" customWidth="1"/>
    <col min="767" max="767" width="14.85546875" style="47" customWidth="1"/>
    <col min="768" max="768" width="14.7109375" style="47" customWidth="1"/>
    <col min="769" max="769" width="15.85546875" style="47" customWidth="1"/>
    <col min="770" max="770" width="16.140625" style="47" bestFit="1" customWidth="1"/>
    <col min="771" max="771" width="16.28515625" style="47" bestFit="1" customWidth="1"/>
    <col min="772" max="772" width="13" style="47" bestFit="1" customWidth="1"/>
    <col min="773" max="773" width="14.5703125" style="47" bestFit="1" customWidth="1"/>
    <col min="774" max="774" width="10" style="47" bestFit="1" customWidth="1"/>
    <col min="775" max="776" width="12.140625" style="47" bestFit="1" customWidth="1"/>
    <col min="777" max="777" width="5.28515625" style="47" customWidth="1"/>
    <col min="778" max="778" width="14" style="47" bestFit="1" customWidth="1"/>
    <col min="779" max="780" width="13" style="47" bestFit="1" customWidth="1"/>
    <col min="781" max="781" width="12.140625" style="47" bestFit="1" customWidth="1"/>
    <col min="782" max="783" width="11" style="47" bestFit="1" customWidth="1"/>
    <col min="784" max="784" width="7.5703125" style="47" bestFit="1" customWidth="1"/>
    <col min="785" max="1012" width="9.140625" style="47"/>
    <col min="1013" max="1013" width="4.85546875" style="47" customWidth="1"/>
    <col min="1014" max="1014" width="1.42578125" style="47" customWidth="1"/>
    <col min="1015" max="1015" width="7.28515625" style="47" customWidth="1"/>
    <col min="1016" max="1016" width="1.5703125" style="47" customWidth="1"/>
    <col min="1017" max="1017" width="8.140625" style="47" customWidth="1"/>
    <col min="1018" max="1018" width="12.85546875" style="47" customWidth="1"/>
    <col min="1019" max="1019" width="10.28515625" style="47" customWidth="1"/>
    <col min="1020" max="1020" width="4.5703125" style="47" bestFit="1" customWidth="1"/>
    <col min="1021" max="1021" width="17.7109375" style="47" customWidth="1"/>
    <col min="1022" max="1022" width="16.7109375" style="47" customWidth="1"/>
    <col min="1023" max="1023" width="14.85546875" style="47" customWidth="1"/>
    <col min="1024" max="1024" width="14.7109375" style="47" customWidth="1"/>
    <col min="1025" max="1025" width="15.85546875" style="47" customWidth="1"/>
    <col min="1026" max="1026" width="16.140625" style="47" bestFit="1" customWidth="1"/>
    <col min="1027" max="1027" width="16.28515625" style="47" bestFit="1" customWidth="1"/>
    <col min="1028" max="1028" width="13" style="47" bestFit="1" customWidth="1"/>
    <col min="1029" max="1029" width="14.5703125" style="47" bestFit="1" customWidth="1"/>
    <col min="1030" max="1030" width="10" style="47" bestFit="1" customWidth="1"/>
    <col min="1031" max="1032" width="12.140625" style="47" bestFit="1" customWidth="1"/>
    <col min="1033" max="1033" width="5.28515625" style="47" customWidth="1"/>
    <col min="1034" max="1034" width="14" style="47" bestFit="1" customWidth="1"/>
    <col min="1035" max="1036" width="13" style="47" bestFit="1" customWidth="1"/>
    <col min="1037" max="1037" width="12.140625" style="47" bestFit="1" customWidth="1"/>
    <col min="1038" max="1039" width="11" style="47" bestFit="1" customWidth="1"/>
    <col min="1040" max="1040" width="7.5703125" style="47" bestFit="1" customWidth="1"/>
    <col min="1041" max="1268" width="9.140625" style="47"/>
    <col min="1269" max="1269" width="4.85546875" style="47" customWidth="1"/>
    <col min="1270" max="1270" width="1.42578125" style="47" customWidth="1"/>
    <col min="1271" max="1271" width="7.28515625" style="47" customWidth="1"/>
    <col min="1272" max="1272" width="1.5703125" style="47" customWidth="1"/>
    <col min="1273" max="1273" width="8.140625" style="47" customWidth="1"/>
    <col min="1274" max="1274" width="12.85546875" style="47" customWidth="1"/>
    <col min="1275" max="1275" width="10.28515625" style="47" customWidth="1"/>
    <col min="1276" max="1276" width="4.5703125" style="47" bestFit="1" customWidth="1"/>
    <col min="1277" max="1277" width="17.7109375" style="47" customWidth="1"/>
    <col min="1278" max="1278" width="16.7109375" style="47" customWidth="1"/>
    <col min="1279" max="1279" width="14.85546875" style="47" customWidth="1"/>
    <col min="1280" max="1280" width="14.7109375" style="47" customWidth="1"/>
    <col min="1281" max="1281" width="15.85546875" style="47" customWidth="1"/>
    <col min="1282" max="1282" width="16.140625" style="47" bestFit="1" customWidth="1"/>
    <col min="1283" max="1283" width="16.28515625" style="47" bestFit="1" customWidth="1"/>
    <col min="1284" max="1284" width="13" style="47" bestFit="1" customWidth="1"/>
    <col min="1285" max="1285" width="14.5703125" style="47" bestFit="1" customWidth="1"/>
    <col min="1286" max="1286" width="10" style="47" bestFit="1" customWidth="1"/>
    <col min="1287" max="1288" width="12.140625" style="47" bestFit="1" customWidth="1"/>
    <col min="1289" max="1289" width="5.28515625" style="47" customWidth="1"/>
    <col min="1290" max="1290" width="14" style="47" bestFit="1" customWidth="1"/>
    <col min="1291" max="1292" width="13" style="47" bestFit="1" customWidth="1"/>
    <col min="1293" max="1293" width="12.140625" style="47" bestFit="1" customWidth="1"/>
    <col min="1294" max="1295" width="11" style="47" bestFit="1" customWidth="1"/>
    <col min="1296" max="1296" width="7.5703125" style="47" bestFit="1" customWidth="1"/>
    <col min="1297" max="1524" width="9.140625" style="47"/>
    <col min="1525" max="1525" width="4.85546875" style="47" customWidth="1"/>
    <col min="1526" max="1526" width="1.42578125" style="47" customWidth="1"/>
    <col min="1527" max="1527" width="7.28515625" style="47" customWidth="1"/>
    <col min="1528" max="1528" width="1.5703125" style="47" customWidth="1"/>
    <col min="1529" max="1529" width="8.140625" style="47" customWidth="1"/>
    <col min="1530" max="1530" width="12.85546875" style="47" customWidth="1"/>
    <col min="1531" max="1531" width="10.28515625" style="47" customWidth="1"/>
    <col min="1532" max="1532" width="4.5703125" style="47" bestFit="1" customWidth="1"/>
    <col min="1533" max="1533" width="17.7109375" style="47" customWidth="1"/>
    <col min="1534" max="1534" width="16.7109375" style="47" customWidth="1"/>
    <col min="1535" max="1535" width="14.85546875" style="47" customWidth="1"/>
    <col min="1536" max="1536" width="14.7109375" style="47" customWidth="1"/>
    <col min="1537" max="1537" width="15.85546875" style="47" customWidth="1"/>
    <col min="1538" max="1538" width="16.140625" style="47" bestFit="1" customWidth="1"/>
    <col min="1539" max="1539" width="16.28515625" style="47" bestFit="1" customWidth="1"/>
    <col min="1540" max="1540" width="13" style="47" bestFit="1" customWidth="1"/>
    <col min="1541" max="1541" width="14.5703125" style="47" bestFit="1" customWidth="1"/>
    <col min="1542" max="1542" width="10" style="47" bestFit="1" customWidth="1"/>
    <col min="1543" max="1544" width="12.140625" style="47" bestFit="1" customWidth="1"/>
    <col min="1545" max="1545" width="5.28515625" style="47" customWidth="1"/>
    <col min="1546" max="1546" width="14" style="47" bestFit="1" customWidth="1"/>
    <col min="1547" max="1548" width="13" style="47" bestFit="1" customWidth="1"/>
    <col min="1549" max="1549" width="12.140625" style="47" bestFit="1" customWidth="1"/>
    <col min="1550" max="1551" width="11" style="47" bestFit="1" customWidth="1"/>
    <col min="1552" max="1552" width="7.5703125" style="47" bestFit="1" customWidth="1"/>
    <col min="1553" max="1780" width="9.140625" style="47"/>
    <col min="1781" max="1781" width="4.85546875" style="47" customWidth="1"/>
    <col min="1782" max="1782" width="1.42578125" style="47" customWidth="1"/>
    <col min="1783" max="1783" width="7.28515625" style="47" customWidth="1"/>
    <col min="1784" max="1784" width="1.5703125" style="47" customWidth="1"/>
    <col min="1785" max="1785" width="8.140625" style="47" customWidth="1"/>
    <col min="1786" max="1786" width="12.85546875" style="47" customWidth="1"/>
    <col min="1787" max="1787" width="10.28515625" style="47" customWidth="1"/>
    <col min="1788" max="1788" width="4.5703125" style="47" bestFit="1" customWidth="1"/>
    <col min="1789" max="1789" width="17.7109375" style="47" customWidth="1"/>
    <col min="1790" max="1790" width="16.7109375" style="47" customWidth="1"/>
    <col min="1791" max="1791" width="14.85546875" style="47" customWidth="1"/>
    <col min="1792" max="1792" width="14.7109375" style="47" customWidth="1"/>
    <col min="1793" max="1793" width="15.85546875" style="47" customWidth="1"/>
    <col min="1794" max="1794" width="16.140625" style="47" bestFit="1" customWidth="1"/>
    <col min="1795" max="1795" width="16.28515625" style="47" bestFit="1" customWidth="1"/>
    <col min="1796" max="1796" width="13" style="47" bestFit="1" customWidth="1"/>
    <col min="1797" max="1797" width="14.5703125" style="47" bestFit="1" customWidth="1"/>
    <col min="1798" max="1798" width="10" style="47" bestFit="1" customWidth="1"/>
    <col min="1799" max="1800" width="12.140625" style="47" bestFit="1" customWidth="1"/>
    <col min="1801" max="1801" width="5.28515625" style="47" customWidth="1"/>
    <col min="1802" max="1802" width="14" style="47" bestFit="1" customWidth="1"/>
    <col min="1803" max="1804" width="13" style="47" bestFit="1" customWidth="1"/>
    <col min="1805" max="1805" width="12.140625" style="47" bestFit="1" customWidth="1"/>
    <col min="1806" max="1807" width="11" style="47" bestFit="1" customWidth="1"/>
    <col min="1808" max="1808" width="7.5703125" style="47" bestFit="1" customWidth="1"/>
    <col min="1809" max="2036" width="9.140625" style="47"/>
    <col min="2037" max="2037" width="4.85546875" style="47" customWidth="1"/>
    <col min="2038" max="2038" width="1.42578125" style="47" customWidth="1"/>
    <col min="2039" max="2039" width="7.28515625" style="47" customWidth="1"/>
    <col min="2040" max="2040" width="1.5703125" style="47" customWidth="1"/>
    <col min="2041" max="2041" width="8.140625" style="47" customWidth="1"/>
    <col min="2042" max="2042" width="12.85546875" style="47" customWidth="1"/>
    <col min="2043" max="2043" width="10.28515625" style="47" customWidth="1"/>
    <col min="2044" max="2044" width="4.5703125" style="47" bestFit="1" customWidth="1"/>
    <col min="2045" max="2045" width="17.7109375" style="47" customWidth="1"/>
    <col min="2046" max="2046" width="16.7109375" style="47" customWidth="1"/>
    <col min="2047" max="2047" width="14.85546875" style="47" customWidth="1"/>
    <col min="2048" max="2048" width="14.7109375" style="47" customWidth="1"/>
    <col min="2049" max="2049" width="15.85546875" style="47" customWidth="1"/>
    <col min="2050" max="2050" width="16.140625" style="47" bestFit="1" customWidth="1"/>
    <col min="2051" max="2051" width="16.28515625" style="47" bestFit="1" customWidth="1"/>
    <col min="2052" max="2052" width="13" style="47" bestFit="1" customWidth="1"/>
    <col min="2053" max="2053" width="14.5703125" style="47" bestFit="1" customWidth="1"/>
    <col min="2054" max="2054" width="10" style="47" bestFit="1" customWidth="1"/>
    <col min="2055" max="2056" width="12.140625" style="47" bestFit="1" customWidth="1"/>
    <col min="2057" max="2057" width="5.28515625" style="47" customWidth="1"/>
    <col min="2058" max="2058" width="14" style="47" bestFit="1" customWidth="1"/>
    <col min="2059" max="2060" width="13" style="47" bestFit="1" customWidth="1"/>
    <col min="2061" max="2061" width="12.140625" style="47" bestFit="1" customWidth="1"/>
    <col min="2062" max="2063" width="11" style="47" bestFit="1" customWidth="1"/>
    <col min="2064" max="2064" width="7.5703125" style="47" bestFit="1" customWidth="1"/>
    <col min="2065" max="2292" width="9.140625" style="47"/>
    <col min="2293" max="2293" width="4.85546875" style="47" customWidth="1"/>
    <col min="2294" max="2294" width="1.42578125" style="47" customWidth="1"/>
    <col min="2295" max="2295" width="7.28515625" style="47" customWidth="1"/>
    <col min="2296" max="2296" width="1.5703125" style="47" customWidth="1"/>
    <col min="2297" max="2297" width="8.140625" style="47" customWidth="1"/>
    <col min="2298" max="2298" width="12.85546875" style="47" customWidth="1"/>
    <col min="2299" max="2299" width="10.28515625" style="47" customWidth="1"/>
    <col min="2300" max="2300" width="4.5703125" style="47" bestFit="1" customWidth="1"/>
    <col min="2301" max="2301" width="17.7109375" style="47" customWidth="1"/>
    <col min="2302" max="2302" width="16.7109375" style="47" customWidth="1"/>
    <col min="2303" max="2303" width="14.85546875" style="47" customWidth="1"/>
    <col min="2304" max="2304" width="14.7109375" style="47" customWidth="1"/>
    <col min="2305" max="2305" width="15.85546875" style="47" customWidth="1"/>
    <col min="2306" max="2306" width="16.140625" style="47" bestFit="1" customWidth="1"/>
    <col min="2307" max="2307" width="16.28515625" style="47" bestFit="1" customWidth="1"/>
    <col min="2308" max="2308" width="13" style="47" bestFit="1" customWidth="1"/>
    <col min="2309" max="2309" width="14.5703125" style="47" bestFit="1" customWidth="1"/>
    <col min="2310" max="2310" width="10" style="47" bestFit="1" customWidth="1"/>
    <col min="2311" max="2312" width="12.140625" style="47" bestFit="1" customWidth="1"/>
    <col min="2313" max="2313" width="5.28515625" style="47" customWidth="1"/>
    <col min="2314" max="2314" width="14" style="47" bestFit="1" customWidth="1"/>
    <col min="2315" max="2316" width="13" style="47" bestFit="1" customWidth="1"/>
    <col min="2317" max="2317" width="12.140625" style="47" bestFit="1" customWidth="1"/>
    <col min="2318" max="2319" width="11" style="47" bestFit="1" customWidth="1"/>
    <col min="2320" max="2320" width="7.5703125" style="47" bestFit="1" customWidth="1"/>
    <col min="2321" max="2548" width="9.140625" style="47"/>
    <col min="2549" max="2549" width="4.85546875" style="47" customWidth="1"/>
    <col min="2550" max="2550" width="1.42578125" style="47" customWidth="1"/>
    <col min="2551" max="2551" width="7.28515625" style="47" customWidth="1"/>
    <col min="2552" max="2552" width="1.5703125" style="47" customWidth="1"/>
    <col min="2553" max="2553" width="8.140625" style="47" customWidth="1"/>
    <col min="2554" max="2554" width="12.85546875" style="47" customWidth="1"/>
    <col min="2555" max="2555" width="10.28515625" style="47" customWidth="1"/>
    <col min="2556" max="2556" width="4.5703125" style="47" bestFit="1" customWidth="1"/>
    <col min="2557" max="2557" width="17.7109375" style="47" customWidth="1"/>
    <col min="2558" max="2558" width="16.7109375" style="47" customWidth="1"/>
    <col min="2559" max="2559" width="14.85546875" style="47" customWidth="1"/>
    <col min="2560" max="2560" width="14.7109375" style="47" customWidth="1"/>
    <col min="2561" max="2561" width="15.85546875" style="47" customWidth="1"/>
    <col min="2562" max="2562" width="16.140625" style="47" bestFit="1" customWidth="1"/>
    <col min="2563" max="2563" width="16.28515625" style="47" bestFit="1" customWidth="1"/>
    <col min="2564" max="2564" width="13" style="47" bestFit="1" customWidth="1"/>
    <col min="2565" max="2565" width="14.5703125" style="47" bestFit="1" customWidth="1"/>
    <col min="2566" max="2566" width="10" style="47" bestFit="1" customWidth="1"/>
    <col min="2567" max="2568" width="12.140625" style="47" bestFit="1" customWidth="1"/>
    <col min="2569" max="2569" width="5.28515625" style="47" customWidth="1"/>
    <col min="2570" max="2570" width="14" style="47" bestFit="1" customWidth="1"/>
    <col min="2571" max="2572" width="13" style="47" bestFit="1" customWidth="1"/>
    <col min="2573" max="2573" width="12.140625" style="47" bestFit="1" customWidth="1"/>
    <col min="2574" max="2575" width="11" style="47" bestFit="1" customWidth="1"/>
    <col min="2576" max="2576" width="7.5703125" style="47" bestFit="1" customWidth="1"/>
    <col min="2577" max="2804" width="9.140625" style="47"/>
    <col min="2805" max="2805" width="4.85546875" style="47" customWidth="1"/>
    <col min="2806" max="2806" width="1.42578125" style="47" customWidth="1"/>
    <col min="2807" max="2807" width="7.28515625" style="47" customWidth="1"/>
    <col min="2808" max="2808" width="1.5703125" style="47" customWidth="1"/>
    <col min="2809" max="2809" width="8.140625" style="47" customWidth="1"/>
    <col min="2810" max="2810" width="12.85546875" style="47" customWidth="1"/>
    <col min="2811" max="2811" width="10.28515625" style="47" customWidth="1"/>
    <col min="2812" max="2812" width="4.5703125" style="47" bestFit="1" customWidth="1"/>
    <col min="2813" max="2813" width="17.7109375" style="47" customWidth="1"/>
    <col min="2814" max="2814" width="16.7109375" style="47" customWidth="1"/>
    <col min="2815" max="2815" width="14.85546875" style="47" customWidth="1"/>
    <col min="2816" max="2816" width="14.7109375" style="47" customWidth="1"/>
    <col min="2817" max="2817" width="15.85546875" style="47" customWidth="1"/>
    <col min="2818" max="2818" width="16.140625" style="47" bestFit="1" customWidth="1"/>
    <col min="2819" max="2819" width="16.28515625" style="47" bestFit="1" customWidth="1"/>
    <col min="2820" max="2820" width="13" style="47" bestFit="1" customWidth="1"/>
    <col min="2821" max="2821" width="14.5703125" style="47" bestFit="1" customWidth="1"/>
    <col min="2822" max="2822" width="10" style="47" bestFit="1" customWidth="1"/>
    <col min="2823" max="2824" width="12.140625" style="47" bestFit="1" customWidth="1"/>
    <col min="2825" max="2825" width="5.28515625" style="47" customWidth="1"/>
    <col min="2826" max="2826" width="14" style="47" bestFit="1" customWidth="1"/>
    <col min="2827" max="2828" width="13" style="47" bestFit="1" customWidth="1"/>
    <col min="2829" max="2829" width="12.140625" style="47" bestFit="1" customWidth="1"/>
    <col min="2830" max="2831" width="11" style="47" bestFit="1" customWidth="1"/>
    <col min="2832" max="2832" width="7.5703125" style="47" bestFit="1" customWidth="1"/>
    <col min="2833" max="3060" width="9.140625" style="47"/>
    <col min="3061" max="3061" width="4.85546875" style="47" customWidth="1"/>
    <col min="3062" max="3062" width="1.42578125" style="47" customWidth="1"/>
    <col min="3063" max="3063" width="7.28515625" style="47" customWidth="1"/>
    <col min="3064" max="3064" width="1.5703125" style="47" customWidth="1"/>
    <col min="3065" max="3065" width="8.140625" style="47" customWidth="1"/>
    <col min="3066" max="3066" width="12.85546875" style="47" customWidth="1"/>
    <col min="3067" max="3067" width="10.28515625" style="47" customWidth="1"/>
    <col min="3068" max="3068" width="4.5703125" style="47" bestFit="1" customWidth="1"/>
    <col min="3069" max="3069" width="17.7109375" style="47" customWidth="1"/>
    <col min="3070" max="3070" width="16.7109375" style="47" customWidth="1"/>
    <col min="3071" max="3071" width="14.85546875" style="47" customWidth="1"/>
    <col min="3072" max="3072" width="14.7109375" style="47" customWidth="1"/>
    <col min="3073" max="3073" width="15.85546875" style="47" customWidth="1"/>
    <col min="3074" max="3074" width="16.140625" style="47" bestFit="1" customWidth="1"/>
    <col min="3075" max="3075" width="16.28515625" style="47" bestFit="1" customWidth="1"/>
    <col min="3076" max="3076" width="13" style="47" bestFit="1" customWidth="1"/>
    <col min="3077" max="3077" width="14.5703125" style="47" bestFit="1" customWidth="1"/>
    <col min="3078" max="3078" width="10" style="47" bestFit="1" customWidth="1"/>
    <col min="3079" max="3080" width="12.140625" style="47" bestFit="1" customWidth="1"/>
    <col min="3081" max="3081" width="5.28515625" style="47" customWidth="1"/>
    <col min="3082" max="3082" width="14" style="47" bestFit="1" customWidth="1"/>
    <col min="3083" max="3084" width="13" style="47" bestFit="1" customWidth="1"/>
    <col min="3085" max="3085" width="12.140625" style="47" bestFit="1" customWidth="1"/>
    <col min="3086" max="3087" width="11" style="47" bestFit="1" customWidth="1"/>
    <col min="3088" max="3088" width="7.5703125" style="47" bestFit="1" customWidth="1"/>
    <col min="3089" max="3316" width="9.140625" style="47"/>
    <col min="3317" max="3317" width="4.85546875" style="47" customWidth="1"/>
    <col min="3318" max="3318" width="1.42578125" style="47" customWidth="1"/>
    <col min="3319" max="3319" width="7.28515625" style="47" customWidth="1"/>
    <col min="3320" max="3320" width="1.5703125" style="47" customWidth="1"/>
    <col min="3321" max="3321" width="8.140625" style="47" customWidth="1"/>
    <col min="3322" max="3322" width="12.85546875" style="47" customWidth="1"/>
    <col min="3323" max="3323" width="10.28515625" style="47" customWidth="1"/>
    <col min="3324" max="3324" width="4.5703125" style="47" bestFit="1" customWidth="1"/>
    <col min="3325" max="3325" width="17.7109375" style="47" customWidth="1"/>
    <col min="3326" max="3326" width="16.7109375" style="47" customWidth="1"/>
    <col min="3327" max="3327" width="14.85546875" style="47" customWidth="1"/>
    <col min="3328" max="3328" width="14.7109375" style="47" customWidth="1"/>
    <col min="3329" max="3329" width="15.85546875" style="47" customWidth="1"/>
    <col min="3330" max="3330" width="16.140625" style="47" bestFit="1" customWidth="1"/>
    <col min="3331" max="3331" width="16.28515625" style="47" bestFit="1" customWidth="1"/>
    <col min="3332" max="3332" width="13" style="47" bestFit="1" customWidth="1"/>
    <col min="3333" max="3333" width="14.5703125" style="47" bestFit="1" customWidth="1"/>
    <col min="3334" max="3334" width="10" style="47" bestFit="1" customWidth="1"/>
    <col min="3335" max="3336" width="12.140625" style="47" bestFit="1" customWidth="1"/>
    <col min="3337" max="3337" width="5.28515625" style="47" customWidth="1"/>
    <col min="3338" max="3338" width="14" style="47" bestFit="1" customWidth="1"/>
    <col min="3339" max="3340" width="13" style="47" bestFit="1" customWidth="1"/>
    <col min="3341" max="3341" width="12.140625" style="47" bestFit="1" customWidth="1"/>
    <col min="3342" max="3343" width="11" style="47" bestFit="1" customWidth="1"/>
    <col min="3344" max="3344" width="7.5703125" style="47" bestFit="1" customWidth="1"/>
    <col min="3345" max="3572" width="9.140625" style="47"/>
    <col min="3573" max="3573" width="4.85546875" style="47" customWidth="1"/>
    <col min="3574" max="3574" width="1.42578125" style="47" customWidth="1"/>
    <col min="3575" max="3575" width="7.28515625" style="47" customWidth="1"/>
    <col min="3576" max="3576" width="1.5703125" style="47" customWidth="1"/>
    <col min="3577" max="3577" width="8.140625" style="47" customWidth="1"/>
    <col min="3578" max="3578" width="12.85546875" style="47" customWidth="1"/>
    <col min="3579" max="3579" width="10.28515625" style="47" customWidth="1"/>
    <col min="3580" max="3580" width="4.5703125" style="47" bestFit="1" customWidth="1"/>
    <col min="3581" max="3581" width="17.7109375" style="47" customWidth="1"/>
    <col min="3582" max="3582" width="16.7109375" style="47" customWidth="1"/>
    <col min="3583" max="3583" width="14.85546875" style="47" customWidth="1"/>
    <col min="3584" max="3584" width="14.7109375" style="47" customWidth="1"/>
    <col min="3585" max="3585" width="15.85546875" style="47" customWidth="1"/>
    <col min="3586" max="3586" width="16.140625" style="47" bestFit="1" customWidth="1"/>
    <col min="3587" max="3587" width="16.28515625" style="47" bestFit="1" customWidth="1"/>
    <col min="3588" max="3588" width="13" style="47" bestFit="1" customWidth="1"/>
    <col min="3589" max="3589" width="14.5703125" style="47" bestFit="1" customWidth="1"/>
    <col min="3590" max="3590" width="10" style="47" bestFit="1" customWidth="1"/>
    <col min="3591" max="3592" width="12.140625" style="47" bestFit="1" customWidth="1"/>
    <col min="3593" max="3593" width="5.28515625" style="47" customWidth="1"/>
    <col min="3594" max="3594" width="14" style="47" bestFit="1" customWidth="1"/>
    <col min="3595" max="3596" width="13" style="47" bestFit="1" customWidth="1"/>
    <col min="3597" max="3597" width="12.140625" style="47" bestFit="1" customWidth="1"/>
    <col min="3598" max="3599" width="11" style="47" bestFit="1" customWidth="1"/>
    <col min="3600" max="3600" width="7.5703125" style="47" bestFit="1" customWidth="1"/>
    <col min="3601" max="3828" width="9.140625" style="47"/>
    <col min="3829" max="3829" width="4.85546875" style="47" customWidth="1"/>
    <col min="3830" max="3830" width="1.42578125" style="47" customWidth="1"/>
    <col min="3831" max="3831" width="7.28515625" style="47" customWidth="1"/>
    <col min="3832" max="3832" width="1.5703125" style="47" customWidth="1"/>
    <col min="3833" max="3833" width="8.140625" style="47" customWidth="1"/>
    <col min="3834" max="3834" width="12.85546875" style="47" customWidth="1"/>
    <col min="3835" max="3835" width="10.28515625" style="47" customWidth="1"/>
    <col min="3836" max="3836" width="4.5703125" style="47" bestFit="1" customWidth="1"/>
    <col min="3837" max="3837" width="17.7109375" style="47" customWidth="1"/>
    <col min="3838" max="3838" width="16.7109375" style="47" customWidth="1"/>
    <col min="3839" max="3839" width="14.85546875" style="47" customWidth="1"/>
    <col min="3840" max="3840" width="14.7109375" style="47" customWidth="1"/>
    <col min="3841" max="3841" width="15.85546875" style="47" customWidth="1"/>
    <col min="3842" max="3842" width="16.140625" style="47" bestFit="1" customWidth="1"/>
    <col min="3843" max="3843" width="16.28515625" style="47" bestFit="1" customWidth="1"/>
    <col min="3844" max="3844" width="13" style="47" bestFit="1" customWidth="1"/>
    <col min="3845" max="3845" width="14.5703125" style="47" bestFit="1" customWidth="1"/>
    <col min="3846" max="3846" width="10" style="47" bestFit="1" customWidth="1"/>
    <col min="3847" max="3848" width="12.140625" style="47" bestFit="1" customWidth="1"/>
    <col min="3849" max="3849" width="5.28515625" style="47" customWidth="1"/>
    <col min="3850" max="3850" width="14" style="47" bestFit="1" customWidth="1"/>
    <col min="3851" max="3852" width="13" style="47" bestFit="1" customWidth="1"/>
    <col min="3853" max="3853" width="12.140625" style="47" bestFit="1" customWidth="1"/>
    <col min="3854" max="3855" width="11" style="47" bestFit="1" customWidth="1"/>
    <col min="3856" max="3856" width="7.5703125" style="47" bestFit="1" customWidth="1"/>
    <col min="3857" max="4084" width="9.140625" style="47"/>
    <col min="4085" max="4085" width="4.85546875" style="47" customWidth="1"/>
    <col min="4086" max="4086" width="1.42578125" style="47" customWidth="1"/>
    <col min="4087" max="4087" width="7.28515625" style="47" customWidth="1"/>
    <col min="4088" max="4088" width="1.5703125" style="47" customWidth="1"/>
    <col min="4089" max="4089" width="8.140625" style="47" customWidth="1"/>
    <col min="4090" max="4090" width="12.85546875" style="47" customWidth="1"/>
    <col min="4091" max="4091" width="10.28515625" style="47" customWidth="1"/>
    <col min="4092" max="4092" width="4.5703125" style="47" bestFit="1" customWidth="1"/>
    <col min="4093" max="4093" width="17.7109375" style="47" customWidth="1"/>
    <col min="4094" max="4094" width="16.7109375" style="47" customWidth="1"/>
    <col min="4095" max="4095" width="14.85546875" style="47" customWidth="1"/>
    <col min="4096" max="4096" width="14.7109375" style="47" customWidth="1"/>
    <col min="4097" max="4097" width="15.85546875" style="47" customWidth="1"/>
    <col min="4098" max="4098" width="16.140625" style="47" bestFit="1" customWidth="1"/>
    <col min="4099" max="4099" width="16.28515625" style="47" bestFit="1" customWidth="1"/>
    <col min="4100" max="4100" width="13" style="47" bestFit="1" customWidth="1"/>
    <col min="4101" max="4101" width="14.5703125" style="47" bestFit="1" customWidth="1"/>
    <col min="4102" max="4102" width="10" style="47" bestFit="1" customWidth="1"/>
    <col min="4103" max="4104" width="12.140625" style="47" bestFit="1" customWidth="1"/>
    <col min="4105" max="4105" width="5.28515625" style="47" customWidth="1"/>
    <col min="4106" max="4106" width="14" style="47" bestFit="1" customWidth="1"/>
    <col min="4107" max="4108" width="13" style="47" bestFit="1" customWidth="1"/>
    <col min="4109" max="4109" width="12.140625" style="47" bestFit="1" customWidth="1"/>
    <col min="4110" max="4111" width="11" style="47" bestFit="1" customWidth="1"/>
    <col min="4112" max="4112" width="7.5703125" style="47" bestFit="1" customWidth="1"/>
    <col min="4113" max="4340" width="9.140625" style="47"/>
    <col min="4341" max="4341" width="4.85546875" style="47" customWidth="1"/>
    <col min="4342" max="4342" width="1.42578125" style="47" customWidth="1"/>
    <col min="4343" max="4343" width="7.28515625" style="47" customWidth="1"/>
    <col min="4344" max="4344" width="1.5703125" style="47" customWidth="1"/>
    <col min="4345" max="4345" width="8.140625" style="47" customWidth="1"/>
    <col min="4346" max="4346" width="12.85546875" style="47" customWidth="1"/>
    <col min="4347" max="4347" width="10.28515625" style="47" customWidth="1"/>
    <col min="4348" max="4348" width="4.5703125" style="47" bestFit="1" customWidth="1"/>
    <col min="4349" max="4349" width="17.7109375" style="47" customWidth="1"/>
    <col min="4350" max="4350" width="16.7109375" style="47" customWidth="1"/>
    <col min="4351" max="4351" width="14.85546875" style="47" customWidth="1"/>
    <col min="4352" max="4352" width="14.7109375" style="47" customWidth="1"/>
    <col min="4353" max="4353" width="15.85546875" style="47" customWidth="1"/>
    <col min="4354" max="4354" width="16.140625" style="47" bestFit="1" customWidth="1"/>
    <col min="4355" max="4355" width="16.28515625" style="47" bestFit="1" customWidth="1"/>
    <col min="4356" max="4356" width="13" style="47" bestFit="1" customWidth="1"/>
    <col min="4357" max="4357" width="14.5703125" style="47" bestFit="1" customWidth="1"/>
    <col min="4358" max="4358" width="10" style="47" bestFit="1" customWidth="1"/>
    <col min="4359" max="4360" width="12.140625" style="47" bestFit="1" customWidth="1"/>
    <col min="4361" max="4361" width="5.28515625" style="47" customWidth="1"/>
    <col min="4362" max="4362" width="14" style="47" bestFit="1" customWidth="1"/>
    <col min="4363" max="4364" width="13" style="47" bestFit="1" customWidth="1"/>
    <col min="4365" max="4365" width="12.140625" style="47" bestFit="1" customWidth="1"/>
    <col min="4366" max="4367" width="11" style="47" bestFit="1" customWidth="1"/>
    <col min="4368" max="4368" width="7.5703125" style="47" bestFit="1" customWidth="1"/>
    <col min="4369" max="4596" width="9.140625" style="47"/>
    <col min="4597" max="4597" width="4.85546875" style="47" customWidth="1"/>
    <col min="4598" max="4598" width="1.42578125" style="47" customWidth="1"/>
    <col min="4599" max="4599" width="7.28515625" style="47" customWidth="1"/>
    <col min="4600" max="4600" width="1.5703125" style="47" customWidth="1"/>
    <col min="4601" max="4601" width="8.140625" style="47" customWidth="1"/>
    <col min="4602" max="4602" width="12.85546875" style="47" customWidth="1"/>
    <col min="4603" max="4603" width="10.28515625" style="47" customWidth="1"/>
    <col min="4604" max="4604" width="4.5703125" style="47" bestFit="1" customWidth="1"/>
    <col min="4605" max="4605" width="17.7109375" style="47" customWidth="1"/>
    <col min="4606" max="4606" width="16.7109375" style="47" customWidth="1"/>
    <col min="4607" max="4607" width="14.85546875" style="47" customWidth="1"/>
    <col min="4608" max="4608" width="14.7109375" style="47" customWidth="1"/>
    <col min="4609" max="4609" width="15.85546875" style="47" customWidth="1"/>
    <col min="4610" max="4610" width="16.140625" style="47" bestFit="1" customWidth="1"/>
    <col min="4611" max="4611" width="16.28515625" style="47" bestFit="1" customWidth="1"/>
    <col min="4612" max="4612" width="13" style="47" bestFit="1" customWidth="1"/>
    <col min="4613" max="4613" width="14.5703125" style="47" bestFit="1" customWidth="1"/>
    <col min="4614" max="4614" width="10" style="47" bestFit="1" customWidth="1"/>
    <col min="4615" max="4616" width="12.140625" style="47" bestFit="1" customWidth="1"/>
    <col min="4617" max="4617" width="5.28515625" style="47" customWidth="1"/>
    <col min="4618" max="4618" width="14" style="47" bestFit="1" customWidth="1"/>
    <col min="4619" max="4620" width="13" style="47" bestFit="1" customWidth="1"/>
    <col min="4621" max="4621" width="12.140625" style="47" bestFit="1" customWidth="1"/>
    <col min="4622" max="4623" width="11" style="47" bestFit="1" customWidth="1"/>
    <col min="4624" max="4624" width="7.5703125" style="47" bestFit="1" customWidth="1"/>
    <col min="4625" max="4852" width="9.140625" style="47"/>
    <col min="4853" max="4853" width="4.85546875" style="47" customWidth="1"/>
    <col min="4854" max="4854" width="1.42578125" style="47" customWidth="1"/>
    <col min="4855" max="4855" width="7.28515625" style="47" customWidth="1"/>
    <col min="4856" max="4856" width="1.5703125" style="47" customWidth="1"/>
    <col min="4857" max="4857" width="8.140625" style="47" customWidth="1"/>
    <col min="4858" max="4858" width="12.85546875" style="47" customWidth="1"/>
    <col min="4859" max="4859" width="10.28515625" style="47" customWidth="1"/>
    <col min="4860" max="4860" width="4.5703125" style="47" bestFit="1" customWidth="1"/>
    <col min="4861" max="4861" width="17.7109375" style="47" customWidth="1"/>
    <col min="4862" max="4862" width="16.7109375" style="47" customWidth="1"/>
    <col min="4863" max="4863" width="14.85546875" style="47" customWidth="1"/>
    <col min="4864" max="4864" width="14.7109375" style="47" customWidth="1"/>
    <col min="4865" max="4865" width="15.85546875" style="47" customWidth="1"/>
    <col min="4866" max="4866" width="16.140625" style="47" bestFit="1" customWidth="1"/>
    <col min="4867" max="4867" width="16.28515625" style="47" bestFit="1" customWidth="1"/>
    <col min="4868" max="4868" width="13" style="47" bestFit="1" customWidth="1"/>
    <col min="4869" max="4869" width="14.5703125" style="47" bestFit="1" customWidth="1"/>
    <col min="4870" max="4870" width="10" style="47" bestFit="1" customWidth="1"/>
    <col min="4871" max="4872" width="12.140625" style="47" bestFit="1" customWidth="1"/>
    <col min="4873" max="4873" width="5.28515625" style="47" customWidth="1"/>
    <col min="4874" max="4874" width="14" style="47" bestFit="1" customWidth="1"/>
    <col min="4875" max="4876" width="13" style="47" bestFit="1" customWidth="1"/>
    <col min="4877" max="4877" width="12.140625" style="47" bestFit="1" customWidth="1"/>
    <col min="4878" max="4879" width="11" style="47" bestFit="1" customWidth="1"/>
    <col min="4880" max="4880" width="7.5703125" style="47" bestFit="1" customWidth="1"/>
    <col min="4881" max="5108" width="9.140625" style="47"/>
    <col min="5109" max="5109" width="4.85546875" style="47" customWidth="1"/>
    <col min="5110" max="5110" width="1.42578125" style="47" customWidth="1"/>
    <col min="5111" max="5111" width="7.28515625" style="47" customWidth="1"/>
    <col min="5112" max="5112" width="1.5703125" style="47" customWidth="1"/>
    <col min="5113" max="5113" width="8.140625" style="47" customWidth="1"/>
    <col min="5114" max="5114" width="12.85546875" style="47" customWidth="1"/>
    <col min="5115" max="5115" width="10.28515625" style="47" customWidth="1"/>
    <col min="5116" max="5116" width="4.5703125" style="47" bestFit="1" customWidth="1"/>
    <col min="5117" max="5117" width="17.7109375" style="47" customWidth="1"/>
    <col min="5118" max="5118" width="16.7109375" style="47" customWidth="1"/>
    <col min="5119" max="5119" width="14.85546875" style="47" customWidth="1"/>
    <col min="5120" max="5120" width="14.7109375" style="47" customWidth="1"/>
    <col min="5121" max="5121" width="15.85546875" style="47" customWidth="1"/>
    <col min="5122" max="5122" width="16.140625" style="47" bestFit="1" customWidth="1"/>
    <col min="5123" max="5123" width="16.28515625" style="47" bestFit="1" customWidth="1"/>
    <col min="5124" max="5124" width="13" style="47" bestFit="1" customWidth="1"/>
    <col min="5125" max="5125" width="14.5703125" style="47" bestFit="1" customWidth="1"/>
    <col min="5126" max="5126" width="10" style="47" bestFit="1" customWidth="1"/>
    <col min="5127" max="5128" width="12.140625" style="47" bestFit="1" customWidth="1"/>
    <col min="5129" max="5129" width="5.28515625" style="47" customWidth="1"/>
    <col min="5130" max="5130" width="14" style="47" bestFit="1" customWidth="1"/>
    <col min="5131" max="5132" width="13" style="47" bestFit="1" customWidth="1"/>
    <col min="5133" max="5133" width="12.140625" style="47" bestFit="1" customWidth="1"/>
    <col min="5134" max="5135" width="11" style="47" bestFit="1" customWidth="1"/>
    <col min="5136" max="5136" width="7.5703125" style="47" bestFit="1" customWidth="1"/>
    <col min="5137" max="5364" width="9.140625" style="47"/>
    <col min="5365" max="5365" width="4.85546875" style="47" customWidth="1"/>
    <col min="5366" max="5366" width="1.42578125" style="47" customWidth="1"/>
    <col min="5367" max="5367" width="7.28515625" style="47" customWidth="1"/>
    <col min="5368" max="5368" width="1.5703125" style="47" customWidth="1"/>
    <col min="5369" max="5369" width="8.140625" style="47" customWidth="1"/>
    <col min="5370" max="5370" width="12.85546875" style="47" customWidth="1"/>
    <col min="5371" max="5371" width="10.28515625" style="47" customWidth="1"/>
    <col min="5372" max="5372" width="4.5703125" style="47" bestFit="1" customWidth="1"/>
    <col min="5373" max="5373" width="17.7109375" style="47" customWidth="1"/>
    <col min="5374" max="5374" width="16.7109375" style="47" customWidth="1"/>
    <col min="5375" max="5375" width="14.85546875" style="47" customWidth="1"/>
    <col min="5376" max="5376" width="14.7109375" style="47" customWidth="1"/>
    <col min="5377" max="5377" width="15.85546875" style="47" customWidth="1"/>
    <col min="5378" max="5378" width="16.140625" style="47" bestFit="1" customWidth="1"/>
    <col min="5379" max="5379" width="16.28515625" style="47" bestFit="1" customWidth="1"/>
    <col min="5380" max="5380" width="13" style="47" bestFit="1" customWidth="1"/>
    <col min="5381" max="5381" width="14.5703125" style="47" bestFit="1" customWidth="1"/>
    <col min="5382" max="5382" width="10" style="47" bestFit="1" customWidth="1"/>
    <col min="5383" max="5384" width="12.140625" style="47" bestFit="1" customWidth="1"/>
    <col min="5385" max="5385" width="5.28515625" style="47" customWidth="1"/>
    <col min="5386" max="5386" width="14" style="47" bestFit="1" customWidth="1"/>
    <col min="5387" max="5388" width="13" style="47" bestFit="1" customWidth="1"/>
    <col min="5389" max="5389" width="12.140625" style="47" bestFit="1" customWidth="1"/>
    <col min="5390" max="5391" width="11" style="47" bestFit="1" customWidth="1"/>
    <col min="5392" max="5392" width="7.5703125" style="47" bestFit="1" customWidth="1"/>
    <col min="5393" max="5620" width="9.140625" style="47"/>
    <col min="5621" max="5621" width="4.85546875" style="47" customWidth="1"/>
    <col min="5622" max="5622" width="1.42578125" style="47" customWidth="1"/>
    <col min="5623" max="5623" width="7.28515625" style="47" customWidth="1"/>
    <col min="5624" max="5624" width="1.5703125" style="47" customWidth="1"/>
    <col min="5625" max="5625" width="8.140625" style="47" customWidth="1"/>
    <col min="5626" max="5626" width="12.85546875" style="47" customWidth="1"/>
    <col min="5627" max="5627" width="10.28515625" style="47" customWidth="1"/>
    <col min="5628" max="5628" width="4.5703125" style="47" bestFit="1" customWidth="1"/>
    <col min="5629" max="5629" width="17.7109375" style="47" customWidth="1"/>
    <col min="5630" max="5630" width="16.7109375" style="47" customWidth="1"/>
    <col min="5631" max="5631" width="14.85546875" style="47" customWidth="1"/>
    <col min="5632" max="5632" width="14.7109375" style="47" customWidth="1"/>
    <col min="5633" max="5633" width="15.85546875" style="47" customWidth="1"/>
    <col min="5634" max="5634" width="16.140625" style="47" bestFit="1" customWidth="1"/>
    <col min="5635" max="5635" width="16.28515625" style="47" bestFit="1" customWidth="1"/>
    <col min="5636" max="5636" width="13" style="47" bestFit="1" customWidth="1"/>
    <col min="5637" max="5637" width="14.5703125" style="47" bestFit="1" customWidth="1"/>
    <col min="5638" max="5638" width="10" style="47" bestFit="1" customWidth="1"/>
    <col min="5639" max="5640" width="12.140625" style="47" bestFit="1" customWidth="1"/>
    <col min="5641" max="5641" width="5.28515625" style="47" customWidth="1"/>
    <col min="5642" max="5642" width="14" style="47" bestFit="1" customWidth="1"/>
    <col min="5643" max="5644" width="13" style="47" bestFit="1" customWidth="1"/>
    <col min="5645" max="5645" width="12.140625" style="47" bestFit="1" customWidth="1"/>
    <col min="5646" max="5647" width="11" style="47" bestFit="1" customWidth="1"/>
    <col min="5648" max="5648" width="7.5703125" style="47" bestFit="1" customWidth="1"/>
    <col min="5649" max="5876" width="9.140625" style="47"/>
    <col min="5877" max="5877" width="4.85546875" style="47" customWidth="1"/>
    <col min="5878" max="5878" width="1.42578125" style="47" customWidth="1"/>
    <col min="5879" max="5879" width="7.28515625" style="47" customWidth="1"/>
    <col min="5880" max="5880" width="1.5703125" style="47" customWidth="1"/>
    <col min="5881" max="5881" width="8.140625" style="47" customWidth="1"/>
    <col min="5882" max="5882" width="12.85546875" style="47" customWidth="1"/>
    <col min="5883" max="5883" width="10.28515625" style="47" customWidth="1"/>
    <col min="5884" max="5884" width="4.5703125" style="47" bestFit="1" customWidth="1"/>
    <col min="5885" max="5885" width="17.7109375" style="47" customWidth="1"/>
    <col min="5886" max="5886" width="16.7109375" style="47" customWidth="1"/>
    <col min="5887" max="5887" width="14.85546875" style="47" customWidth="1"/>
    <col min="5888" max="5888" width="14.7109375" style="47" customWidth="1"/>
    <col min="5889" max="5889" width="15.85546875" style="47" customWidth="1"/>
    <col min="5890" max="5890" width="16.140625" style="47" bestFit="1" customWidth="1"/>
    <col min="5891" max="5891" width="16.28515625" style="47" bestFit="1" customWidth="1"/>
    <col min="5892" max="5892" width="13" style="47" bestFit="1" customWidth="1"/>
    <col min="5893" max="5893" width="14.5703125" style="47" bestFit="1" customWidth="1"/>
    <col min="5894" max="5894" width="10" style="47" bestFit="1" customWidth="1"/>
    <col min="5895" max="5896" width="12.140625" style="47" bestFit="1" customWidth="1"/>
    <col min="5897" max="5897" width="5.28515625" style="47" customWidth="1"/>
    <col min="5898" max="5898" width="14" style="47" bestFit="1" customWidth="1"/>
    <col min="5899" max="5900" width="13" style="47" bestFit="1" customWidth="1"/>
    <col min="5901" max="5901" width="12.140625" style="47" bestFit="1" customWidth="1"/>
    <col min="5902" max="5903" width="11" style="47" bestFit="1" customWidth="1"/>
    <col min="5904" max="5904" width="7.5703125" style="47" bestFit="1" customWidth="1"/>
    <col min="5905" max="6132" width="9.140625" style="47"/>
    <col min="6133" max="6133" width="4.85546875" style="47" customWidth="1"/>
    <col min="6134" max="6134" width="1.42578125" style="47" customWidth="1"/>
    <col min="6135" max="6135" width="7.28515625" style="47" customWidth="1"/>
    <col min="6136" max="6136" width="1.5703125" style="47" customWidth="1"/>
    <col min="6137" max="6137" width="8.140625" style="47" customWidth="1"/>
    <col min="6138" max="6138" width="12.85546875" style="47" customWidth="1"/>
    <col min="6139" max="6139" width="10.28515625" style="47" customWidth="1"/>
    <col min="6140" max="6140" width="4.5703125" style="47" bestFit="1" customWidth="1"/>
    <col min="6141" max="6141" width="17.7109375" style="47" customWidth="1"/>
    <col min="6142" max="6142" width="16.7109375" style="47" customWidth="1"/>
    <col min="6143" max="6143" width="14.85546875" style="47" customWidth="1"/>
    <col min="6144" max="6144" width="14.7109375" style="47" customWidth="1"/>
    <col min="6145" max="6145" width="15.85546875" style="47" customWidth="1"/>
    <col min="6146" max="6146" width="16.140625" style="47" bestFit="1" customWidth="1"/>
    <col min="6147" max="6147" width="16.28515625" style="47" bestFit="1" customWidth="1"/>
    <col min="6148" max="6148" width="13" style="47" bestFit="1" customWidth="1"/>
    <col min="6149" max="6149" width="14.5703125" style="47" bestFit="1" customWidth="1"/>
    <col min="6150" max="6150" width="10" style="47" bestFit="1" customWidth="1"/>
    <col min="6151" max="6152" width="12.140625" style="47" bestFit="1" customWidth="1"/>
    <col min="6153" max="6153" width="5.28515625" style="47" customWidth="1"/>
    <col min="6154" max="6154" width="14" style="47" bestFit="1" customWidth="1"/>
    <col min="6155" max="6156" width="13" style="47" bestFit="1" customWidth="1"/>
    <col min="6157" max="6157" width="12.140625" style="47" bestFit="1" customWidth="1"/>
    <col min="6158" max="6159" width="11" style="47" bestFit="1" customWidth="1"/>
    <col min="6160" max="6160" width="7.5703125" style="47" bestFit="1" customWidth="1"/>
    <col min="6161" max="6388" width="9.140625" style="47"/>
    <col min="6389" max="6389" width="4.85546875" style="47" customWidth="1"/>
    <col min="6390" max="6390" width="1.42578125" style="47" customWidth="1"/>
    <col min="6391" max="6391" width="7.28515625" style="47" customWidth="1"/>
    <col min="6392" max="6392" width="1.5703125" style="47" customWidth="1"/>
    <col min="6393" max="6393" width="8.140625" style="47" customWidth="1"/>
    <col min="6394" max="6394" width="12.85546875" style="47" customWidth="1"/>
    <col min="6395" max="6395" width="10.28515625" style="47" customWidth="1"/>
    <col min="6396" max="6396" width="4.5703125" style="47" bestFit="1" customWidth="1"/>
    <col min="6397" max="6397" width="17.7109375" style="47" customWidth="1"/>
    <col min="6398" max="6398" width="16.7109375" style="47" customWidth="1"/>
    <col min="6399" max="6399" width="14.85546875" style="47" customWidth="1"/>
    <col min="6400" max="6400" width="14.7109375" style="47" customWidth="1"/>
    <col min="6401" max="6401" width="15.85546875" style="47" customWidth="1"/>
    <col min="6402" max="6402" width="16.140625" style="47" bestFit="1" customWidth="1"/>
    <col min="6403" max="6403" width="16.28515625" style="47" bestFit="1" customWidth="1"/>
    <col min="6404" max="6404" width="13" style="47" bestFit="1" customWidth="1"/>
    <col min="6405" max="6405" width="14.5703125" style="47" bestFit="1" customWidth="1"/>
    <col min="6406" max="6406" width="10" style="47" bestFit="1" customWidth="1"/>
    <col min="6407" max="6408" width="12.140625" style="47" bestFit="1" customWidth="1"/>
    <col min="6409" max="6409" width="5.28515625" style="47" customWidth="1"/>
    <col min="6410" max="6410" width="14" style="47" bestFit="1" customWidth="1"/>
    <col min="6411" max="6412" width="13" style="47" bestFit="1" customWidth="1"/>
    <col min="6413" max="6413" width="12.140625" style="47" bestFit="1" customWidth="1"/>
    <col min="6414" max="6415" width="11" style="47" bestFit="1" customWidth="1"/>
    <col min="6416" max="6416" width="7.5703125" style="47" bestFit="1" customWidth="1"/>
    <col min="6417" max="6644" width="9.140625" style="47"/>
    <col min="6645" max="6645" width="4.85546875" style="47" customWidth="1"/>
    <col min="6646" max="6646" width="1.42578125" style="47" customWidth="1"/>
    <col min="6647" max="6647" width="7.28515625" style="47" customWidth="1"/>
    <col min="6648" max="6648" width="1.5703125" style="47" customWidth="1"/>
    <col min="6649" max="6649" width="8.140625" style="47" customWidth="1"/>
    <col min="6650" max="6650" width="12.85546875" style="47" customWidth="1"/>
    <col min="6651" max="6651" width="10.28515625" style="47" customWidth="1"/>
    <col min="6652" max="6652" width="4.5703125" style="47" bestFit="1" customWidth="1"/>
    <col min="6653" max="6653" width="17.7109375" style="47" customWidth="1"/>
    <col min="6654" max="6654" width="16.7109375" style="47" customWidth="1"/>
    <col min="6655" max="6655" width="14.85546875" style="47" customWidth="1"/>
    <col min="6656" max="6656" width="14.7109375" style="47" customWidth="1"/>
    <col min="6657" max="6657" width="15.85546875" style="47" customWidth="1"/>
    <col min="6658" max="6658" width="16.140625" style="47" bestFit="1" customWidth="1"/>
    <col min="6659" max="6659" width="16.28515625" style="47" bestFit="1" customWidth="1"/>
    <col min="6660" max="6660" width="13" style="47" bestFit="1" customWidth="1"/>
    <col min="6661" max="6661" width="14.5703125" style="47" bestFit="1" customWidth="1"/>
    <col min="6662" max="6662" width="10" style="47" bestFit="1" customWidth="1"/>
    <col min="6663" max="6664" width="12.140625" style="47" bestFit="1" customWidth="1"/>
    <col min="6665" max="6665" width="5.28515625" style="47" customWidth="1"/>
    <col min="6666" max="6666" width="14" style="47" bestFit="1" customWidth="1"/>
    <col min="6667" max="6668" width="13" style="47" bestFit="1" customWidth="1"/>
    <col min="6669" max="6669" width="12.140625" style="47" bestFit="1" customWidth="1"/>
    <col min="6670" max="6671" width="11" style="47" bestFit="1" customWidth="1"/>
    <col min="6672" max="6672" width="7.5703125" style="47" bestFit="1" customWidth="1"/>
    <col min="6673" max="6900" width="9.140625" style="47"/>
    <col min="6901" max="6901" width="4.85546875" style="47" customWidth="1"/>
    <col min="6902" max="6902" width="1.42578125" style="47" customWidth="1"/>
    <col min="6903" max="6903" width="7.28515625" style="47" customWidth="1"/>
    <col min="6904" max="6904" width="1.5703125" style="47" customWidth="1"/>
    <col min="6905" max="6905" width="8.140625" style="47" customWidth="1"/>
    <col min="6906" max="6906" width="12.85546875" style="47" customWidth="1"/>
    <col min="6907" max="6907" width="10.28515625" style="47" customWidth="1"/>
    <col min="6908" max="6908" width="4.5703125" style="47" bestFit="1" customWidth="1"/>
    <col min="6909" max="6909" width="17.7109375" style="47" customWidth="1"/>
    <col min="6910" max="6910" width="16.7109375" style="47" customWidth="1"/>
    <col min="6911" max="6911" width="14.85546875" style="47" customWidth="1"/>
    <col min="6912" max="6912" width="14.7109375" style="47" customWidth="1"/>
    <col min="6913" max="6913" width="15.85546875" style="47" customWidth="1"/>
    <col min="6914" max="6914" width="16.140625" style="47" bestFit="1" customWidth="1"/>
    <col min="6915" max="6915" width="16.28515625" style="47" bestFit="1" customWidth="1"/>
    <col min="6916" max="6916" width="13" style="47" bestFit="1" customWidth="1"/>
    <col min="6917" max="6917" width="14.5703125" style="47" bestFit="1" customWidth="1"/>
    <col min="6918" max="6918" width="10" style="47" bestFit="1" customWidth="1"/>
    <col min="6919" max="6920" width="12.140625" style="47" bestFit="1" customWidth="1"/>
    <col min="6921" max="6921" width="5.28515625" style="47" customWidth="1"/>
    <col min="6922" max="6922" width="14" style="47" bestFit="1" customWidth="1"/>
    <col min="6923" max="6924" width="13" style="47" bestFit="1" customWidth="1"/>
    <col min="6925" max="6925" width="12.140625" style="47" bestFit="1" customWidth="1"/>
    <col min="6926" max="6927" width="11" style="47" bestFit="1" customWidth="1"/>
    <col min="6928" max="6928" width="7.5703125" style="47" bestFit="1" customWidth="1"/>
    <col min="6929" max="7156" width="9.140625" style="47"/>
    <col min="7157" max="7157" width="4.85546875" style="47" customWidth="1"/>
    <col min="7158" max="7158" width="1.42578125" style="47" customWidth="1"/>
    <col min="7159" max="7159" width="7.28515625" style="47" customWidth="1"/>
    <col min="7160" max="7160" width="1.5703125" style="47" customWidth="1"/>
    <col min="7161" max="7161" width="8.140625" style="47" customWidth="1"/>
    <col min="7162" max="7162" width="12.85546875" style="47" customWidth="1"/>
    <col min="7163" max="7163" width="10.28515625" style="47" customWidth="1"/>
    <col min="7164" max="7164" width="4.5703125" style="47" bestFit="1" customWidth="1"/>
    <col min="7165" max="7165" width="17.7109375" style="47" customWidth="1"/>
    <col min="7166" max="7166" width="16.7109375" style="47" customWidth="1"/>
    <col min="7167" max="7167" width="14.85546875" style="47" customWidth="1"/>
    <col min="7168" max="7168" width="14.7109375" style="47" customWidth="1"/>
    <col min="7169" max="7169" width="15.85546875" style="47" customWidth="1"/>
    <col min="7170" max="7170" width="16.140625" style="47" bestFit="1" customWidth="1"/>
    <col min="7171" max="7171" width="16.28515625" style="47" bestFit="1" customWidth="1"/>
    <col min="7172" max="7172" width="13" style="47" bestFit="1" customWidth="1"/>
    <col min="7173" max="7173" width="14.5703125" style="47" bestFit="1" customWidth="1"/>
    <col min="7174" max="7174" width="10" style="47" bestFit="1" customWidth="1"/>
    <col min="7175" max="7176" width="12.140625" style="47" bestFit="1" customWidth="1"/>
    <col min="7177" max="7177" width="5.28515625" style="47" customWidth="1"/>
    <col min="7178" max="7178" width="14" style="47" bestFit="1" customWidth="1"/>
    <col min="7179" max="7180" width="13" style="47" bestFit="1" customWidth="1"/>
    <col min="7181" max="7181" width="12.140625" style="47" bestFit="1" customWidth="1"/>
    <col min="7182" max="7183" width="11" style="47" bestFit="1" customWidth="1"/>
    <col min="7184" max="7184" width="7.5703125" style="47" bestFit="1" customWidth="1"/>
    <col min="7185" max="7412" width="9.140625" style="47"/>
    <col min="7413" max="7413" width="4.85546875" style="47" customWidth="1"/>
    <col min="7414" max="7414" width="1.42578125" style="47" customWidth="1"/>
    <col min="7415" max="7415" width="7.28515625" style="47" customWidth="1"/>
    <col min="7416" max="7416" width="1.5703125" style="47" customWidth="1"/>
    <col min="7417" max="7417" width="8.140625" style="47" customWidth="1"/>
    <col min="7418" max="7418" width="12.85546875" style="47" customWidth="1"/>
    <col min="7419" max="7419" width="10.28515625" style="47" customWidth="1"/>
    <col min="7420" max="7420" width="4.5703125" style="47" bestFit="1" customWidth="1"/>
    <col min="7421" max="7421" width="17.7109375" style="47" customWidth="1"/>
    <col min="7422" max="7422" width="16.7109375" style="47" customWidth="1"/>
    <col min="7423" max="7423" width="14.85546875" style="47" customWidth="1"/>
    <col min="7424" max="7424" width="14.7109375" style="47" customWidth="1"/>
    <col min="7425" max="7425" width="15.85546875" style="47" customWidth="1"/>
    <col min="7426" max="7426" width="16.140625" style="47" bestFit="1" customWidth="1"/>
    <col min="7427" max="7427" width="16.28515625" style="47" bestFit="1" customWidth="1"/>
    <col min="7428" max="7428" width="13" style="47" bestFit="1" customWidth="1"/>
    <col min="7429" max="7429" width="14.5703125" style="47" bestFit="1" customWidth="1"/>
    <col min="7430" max="7430" width="10" style="47" bestFit="1" customWidth="1"/>
    <col min="7431" max="7432" width="12.140625" style="47" bestFit="1" customWidth="1"/>
    <col min="7433" max="7433" width="5.28515625" style="47" customWidth="1"/>
    <col min="7434" max="7434" width="14" style="47" bestFit="1" customWidth="1"/>
    <col min="7435" max="7436" width="13" style="47" bestFit="1" customWidth="1"/>
    <col min="7437" max="7437" width="12.140625" style="47" bestFit="1" customWidth="1"/>
    <col min="7438" max="7439" width="11" style="47" bestFit="1" customWidth="1"/>
    <col min="7440" max="7440" width="7.5703125" style="47" bestFit="1" customWidth="1"/>
    <col min="7441" max="7668" width="9.140625" style="47"/>
    <col min="7669" max="7669" width="4.85546875" style="47" customWidth="1"/>
    <col min="7670" max="7670" width="1.42578125" style="47" customWidth="1"/>
    <col min="7671" max="7671" width="7.28515625" style="47" customWidth="1"/>
    <col min="7672" max="7672" width="1.5703125" style="47" customWidth="1"/>
    <col min="7673" max="7673" width="8.140625" style="47" customWidth="1"/>
    <col min="7674" max="7674" width="12.85546875" style="47" customWidth="1"/>
    <col min="7675" max="7675" width="10.28515625" style="47" customWidth="1"/>
    <col min="7676" max="7676" width="4.5703125" style="47" bestFit="1" customWidth="1"/>
    <col min="7677" max="7677" width="17.7109375" style="47" customWidth="1"/>
    <col min="7678" max="7678" width="16.7109375" style="47" customWidth="1"/>
    <col min="7679" max="7679" width="14.85546875" style="47" customWidth="1"/>
    <col min="7680" max="7680" width="14.7109375" style="47" customWidth="1"/>
    <col min="7681" max="7681" width="15.85546875" style="47" customWidth="1"/>
    <col min="7682" max="7682" width="16.140625" style="47" bestFit="1" customWidth="1"/>
    <col min="7683" max="7683" width="16.28515625" style="47" bestFit="1" customWidth="1"/>
    <col min="7684" max="7684" width="13" style="47" bestFit="1" customWidth="1"/>
    <col min="7685" max="7685" width="14.5703125" style="47" bestFit="1" customWidth="1"/>
    <col min="7686" max="7686" width="10" style="47" bestFit="1" customWidth="1"/>
    <col min="7687" max="7688" width="12.140625" style="47" bestFit="1" customWidth="1"/>
    <col min="7689" max="7689" width="5.28515625" style="47" customWidth="1"/>
    <col min="7690" max="7690" width="14" style="47" bestFit="1" customWidth="1"/>
    <col min="7691" max="7692" width="13" style="47" bestFit="1" customWidth="1"/>
    <col min="7693" max="7693" width="12.140625" style="47" bestFit="1" customWidth="1"/>
    <col min="7694" max="7695" width="11" style="47" bestFit="1" customWidth="1"/>
    <col min="7696" max="7696" width="7.5703125" style="47" bestFit="1" customWidth="1"/>
    <col min="7697" max="7924" width="9.140625" style="47"/>
    <col min="7925" max="7925" width="4.85546875" style="47" customWidth="1"/>
    <col min="7926" max="7926" width="1.42578125" style="47" customWidth="1"/>
    <col min="7927" max="7927" width="7.28515625" style="47" customWidth="1"/>
    <col min="7928" max="7928" width="1.5703125" style="47" customWidth="1"/>
    <col min="7929" max="7929" width="8.140625" style="47" customWidth="1"/>
    <col min="7930" max="7930" width="12.85546875" style="47" customWidth="1"/>
    <col min="7931" max="7931" width="10.28515625" style="47" customWidth="1"/>
    <col min="7932" max="7932" width="4.5703125" style="47" bestFit="1" customWidth="1"/>
    <col min="7933" max="7933" width="17.7109375" style="47" customWidth="1"/>
    <col min="7934" max="7934" width="16.7109375" style="47" customWidth="1"/>
    <col min="7935" max="7935" width="14.85546875" style="47" customWidth="1"/>
    <col min="7936" max="7936" width="14.7109375" style="47" customWidth="1"/>
    <col min="7937" max="7937" width="15.85546875" style="47" customWidth="1"/>
    <col min="7938" max="7938" width="16.140625" style="47" bestFit="1" customWidth="1"/>
    <col min="7939" max="7939" width="16.28515625" style="47" bestFit="1" customWidth="1"/>
    <col min="7940" max="7940" width="13" style="47" bestFit="1" customWidth="1"/>
    <col min="7941" max="7941" width="14.5703125" style="47" bestFit="1" customWidth="1"/>
    <col min="7942" max="7942" width="10" style="47" bestFit="1" customWidth="1"/>
    <col min="7943" max="7944" width="12.140625" style="47" bestFit="1" customWidth="1"/>
    <col min="7945" max="7945" width="5.28515625" style="47" customWidth="1"/>
    <col min="7946" max="7946" width="14" style="47" bestFit="1" customWidth="1"/>
    <col min="7947" max="7948" width="13" style="47" bestFit="1" customWidth="1"/>
    <col min="7949" max="7949" width="12.140625" style="47" bestFit="1" customWidth="1"/>
    <col min="7950" max="7951" width="11" style="47" bestFit="1" customWidth="1"/>
    <col min="7952" max="7952" width="7.5703125" style="47" bestFit="1" customWidth="1"/>
    <col min="7953" max="8180" width="9.140625" style="47"/>
    <col min="8181" max="8181" width="4.85546875" style="47" customWidth="1"/>
    <col min="8182" max="8182" width="1.42578125" style="47" customWidth="1"/>
    <col min="8183" max="8183" width="7.28515625" style="47" customWidth="1"/>
    <col min="8184" max="8184" width="1.5703125" style="47" customWidth="1"/>
    <col min="8185" max="8185" width="8.140625" style="47" customWidth="1"/>
    <col min="8186" max="8186" width="12.85546875" style="47" customWidth="1"/>
    <col min="8187" max="8187" width="10.28515625" style="47" customWidth="1"/>
    <col min="8188" max="8188" width="4.5703125" style="47" bestFit="1" customWidth="1"/>
    <col min="8189" max="8189" width="17.7109375" style="47" customWidth="1"/>
    <col min="8190" max="8190" width="16.7109375" style="47" customWidth="1"/>
    <col min="8191" max="8191" width="14.85546875" style="47" customWidth="1"/>
    <col min="8192" max="8192" width="14.7109375" style="47" customWidth="1"/>
    <col min="8193" max="8193" width="15.85546875" style="47" customWidth="1"/>
    <col min="8194" max="8194" width="16.140625" style="47" bestFit="1" customWidth="1"/>
    <col min="8195" max="8195" width="16.28515625" style="47" bestFit="1" customWidth="1"/>
    <col min="8196" max="8196" width="13" style="47" bestFit="1" customWidth="1"/>
    <col min="8197" max="8197" width="14.5703125" style="47" bestFit="1" customWidth="1"/>
    <col min="8198" max="8198" width="10" style="47" bestFit="1" customWidth="1"/>
    <col min="8199" max="8200" width="12.140625" style="47" bestFit="1" customWidth="1"/>
    <col min="8201" max="8201" width="5.28515625" style="47" customWidth="1"/>
    <col min="8202" max="8202" width="14" style="47" bestFit="1" customWidth="1"/>
    <col min="8203" max="8204" width="13" style="47" bestFit="1" customWidth="1"/>
    <col min="8205" max="8205" width="12.140625" style="47" bestFit="1" customWidth="1"/>
    <col min="8206" max="8207" width="11" style="47" bestFit="1" customWidth="1"/>
    <col min="8208" max="8208" width="7.5703125" style="47" bestFit="1" customWidth="1"/>
    <col min="8209" max="8436" width="9.140625" style="47"/>
    <col min="8437" max="8437" width="4.85546875" style="47" customWidth="1"/>
    <col min="8438" max="8438" width="1.42578125" style="47" customWidth="1"/>
    <col min="8439" max="8439" width="7.28515625" style="47" customWidth="1"/>
    <col min="8440" max="8440" width="1.5703125" style="47" customWidth="1"/>
    <col min="8441" max="8441" width="8.140625" style="47" customWidth="1"/>
    <col min="8442" max="8442" width="12.85546875" style="47" customWidth="1"/>
    <col min="8443" max="8443" width="10.28515625" style="47" customWidth="1"/>
    <col min="8444" max="8444" width="4.5703125" style="47" bestFit="1" customWidth="1"/>
    <col min="8445" max="8445" width="17.7109375" style="47" customWidth="1"/>
    <col min="8446" max="8446" width="16.7109375" style="47" customWidth="1"/>
    <col min="8447" max="8447" width="14.85546875" style="47" customWidth="1"/>
    <col min="8448" max="8448" width="14.7109375" style="47" customWidth="1"/>
    <col min="8449" max="8449" width="15.85546875" style="47" customWidth="1"/>
    <col min="8450" max="8450" width="16.140625" style="47" bestFit="1" customWidth="1"/>
    <col min="8451" max="8451" width="16.28515625" style="47" bestFit="1" customWidth="1"/>
    <col min="8452" max="8452" width="13" style="47" bestFit="1" customWidth="1"/>
    <col min="8453" max="8453" width="14.5703125" style="47" bestFit="1" customWidth="1"/>
    <col min="8454" max="8454" width="10" style="47" bestFit="1" customWidth="1"/>
    <col min="8455" max="8456" width="12.140625" style="47" bestFit="1" customWidth="1"/>
    <col min="8457" max="8457" width="5.28515625" style="47" customWidth="1"/>
    <col min="8458" max="8458" width="14" style="47" bestFit="1" customWidth="1"/>
    <col min="8459" max="8460" width="13" style="47" bestFit="1" customWidth="1"/>
    <col min="8461" max="8461" width="12.140625" style="47" bestFit="1" customWidth="1"/>
    <col min="8462" max="8463" width="11" style="47" bestFit="1" customWidth="1"/>
    <col min="8464" max="8464" width="7.5703125" style="47" bestFit="1" customWidth="1"/>
    <col min="8465" max="8692" width="9.140625" style="47"/>
    <col min="8693" max="8693" width="4.85546875" style="47" customWidth="1"/>
    <col min="8694" max="8694" width="1.42578125" style="47" customWidth="1"/>
    <col min="8695" max="8695" width="7.28515625" style="47" customWidth="1"/>
    <col min="8696" max="8696" width="1.5703125" style="47" customWidth="1"/>
    <col min="8697" max="8697" width="8.140625" style="47" customWidth="1"/>
    <col min="8698" max="8698" width="12.85546875" style="47" customWidth="1"/>
    <col min="8699" max="8699" width="10.28515625" style="47" customWidth="1"/>
    <col min="8700" max="8700" width="4.5703125" style="47" bestFit="1" customWidth="1"/>
    <col min="8701" max="8701" width="17.7109375" style="47" customWidth="1"/>
    <col min="8702" max="8702" width="16.7109375" style="47" customWidth="1"/>
    <col min="8703" max="8703" width="14.85546875" style="47" customWidth="1"/>
    <col min="8704" max="8704" width="14.7109375" style="47" customWidth="1"/>
    <col min="8705" max="8705" width="15.85546875" style="47" customWidth="1"/>
    <col min="8706" max="8706" width="16.140625" style="47" bestFit="1" customWidth="1"/>
    <col min="8707" max="8707" width="16.28515625" style="47" bestFit="1" customWidth="1"/>
    <col min="8708" max="8708" width="13" style="47" bestFit="1" customWidth="1"/>
    <col min="8709" max="8709" width="14.5703125" style="47" bestFit="1" customWidth="1"/>
    <col min="8710" max="8710" width="10" style="47" bestFit="1" customWidth="1"/>
    <col min="8711" max="8712" width="12.140625" style="47" bestFit="1" customWidth="1"/>
    <col min="8713" max="8713" width="5.28515625" style="47" customWidth="1"/>
    <col min="8714" max="8714" width="14" style="47" bestFit="1" customWidth="1"/>
    <col min="8715" max="8716" width="13" style="47" bestFit="1" customWidth="1"/>
    <col min="8717" max="8717" width="12.140625" style="47" bestFit="1" customWidth="1"/>
    <col min="8718" max="8719" width="11" style="47" bestFit="1" customWidth="1"/>
    <col min="8720" max="8720" width="7.5703125" style="47" bestFit="1" customWidth="1"/>
    <col min="8721" max="8948" width="9.140625" style="47"/>
    <col min="8949" max="8949" width="4.85546875" style="47" customWidth="1"/>
    <col min="8950" max="8950" width="1.42578125" style="47" customWidth="1"/>
    <col min="8951" max="8951" width="7.28515625" style="47" customWidth="1"/>
    <col min="8952" max="8952" width="1.5703125" style="47" customWidth="1"/>
    <col min="8953" max="8953" width="8.140625" style="47" customWidth="1"/>
    <col min="8954" max="8954" width="12.85546875" style="47" customWidth="1"/>
    <col min="8955" max="8955" width="10.28515625" style="47" customWidth="1"/>
    <col min="8956" max="8956" width="4.5703125" style="47" bestFit="1" customWidth="1"/>
    <col min="8957" max="8957" width="17.7109375" style="47" customWidth="1"/>
    <col min="8958" max="8958" width="16.7109375" style="47" customWidth="1"/>
    <col min="8959" max="8959" width="14.85546875" style="47" customWidth="1"/>
    <col min="8960" max="8960" width="14.7109375" style="47" customWidth="1"/>
    <col min="8961" max="8961" width="15.85546875" style="47" customWidth="1"/>
    <col min="8962" max="8962" width="16.140625" style="47" bestFit="1" customWidth="1"/>
    <col min="8963" max="8963" width="16.28515625" style="47" bestFit="1" customWidth="1"/>
    <col min="8964" max="8964" width="13" style="47" bestFit="1" customWidth="1"/>
    <col min="8965" max="8965" width="14.5703125" style="47" bestFit="1" customWidth="1"/>
    <col min="8966" max="8966" width="10" style="47" bestFit="1" customWidth="1"/>
    <col min="8967" max="8968" width="12.140625" style="47" bestFit="1" customWidth="1"/>
    <col min="8969" max="8969" width="5.28515625" style="47" customWidth="1"/>
    <col min="8970" max="8970" width="14" style="47" bestFit="1" customWidth="1"/>
    <col min="8971" max="8972" width="13" style="47" bestFit="1" customWidth="1"/>
    <col min="8973" max="8973" width="12.140625" style="47" bestFit="1" customWidth="1"/>
    <col min="8974" max="8975" width="11" style="47" bestFit="1" customWidth="1"/>
    <col min="8976" max="8976" width="7.5703125" style="47" bestFit="1" customWidth="1"/>
    <col min="8977" max="9204" width="9.140625" style="47"/>
    <col min="9205" max="9205" width="4.85546875" style="47" customWidth="1"/>
    <col min="9206" max="9206" width="1.42578125" style="47" customWidth="1"/>
    <col min="9207" max="9207" width="7.28515625" style="47" customWidth="1"/>
    <col min="9208" max="9208" width="1.5703125" style="47" customWidth="1"/>
    <col min="9209" max="9209" width="8.140625" style="47" customWidth="1"/>
    <col min="9210" max="9210" width="12.85546875" style="47" customWidth="1"/>
    <col min="9211" max="9211" width="10.28515625" style="47" customWidth="1"/>
    <col min="9212" max="9212" width="4.5703125" style="47" bestFit="1" customWidth="1"/>
    <col min="9213" max="9213" width="17.7109375" style="47" customWidth="1"/>
    <col min="9214" max="9214" width="16.7109375" style="47" customWidth="1"/>
    <col min="9215" max="9215" width="14.85546875" style="47" customWidth="1"/>
    <col min="9216" max="9216" width="14.7109375" style="47" customWidth="1"/>
    <col min="9217" max="9217" width="15.85546875" style="47" customWidth="1"/>
    <col min="9218" max="9218" width="16.140625" style="47" bestFit="1" customWidth="1"/>
    <col min="9219" max="9219" width="16.28515625" style="47" bestFit="1" customWidth="1"/>
    <col min="9220" max="9220" width="13" style="47" bestFit="1" customWidth="1"/>
    <col min="9221" max="9221" width="14.5703125" style="47" bestFit="1" customWidth="1"/>
    <col min="9222" max="9222" width="10" style="47" bestFit="1" customWidth="1"/>
    <col min="9223" max="9224" width="12.140625" style="47" bestFit="1" customWidth="1"/>
    <col min="9225" max="9225" width="5.28515625" style="47" customWidth="1"/>
    <col min="9226" max="9226" width="14" style="47" bestFit="1" customWidth="1"/>
    <col min="9227" max="9228" width="13" style="47" bestFit="1" customWidth="1"/>
    <col min="9229" max="9229" width="12.140625" style="47" bestFit="1" customWidth="1"/>
    <col min="9230" max="9231" width="11" style="47" bestFit="1" customWidth="1"/>
    <col min="9232" max="9232" width="7.5703125" style="47" bestFit="1" customWidth="1"/>
    <col min="9233" max="9460" width="9.140625" style="47"/>
    <col min="9461" max="9461" width="4.85546875" style="47" customWidth="1"/>
    <col min="9462" max="9462" width="1.42578125" style="47" customWidth="1"/>
    <col min="9463" max="9463" width="7.28515625" style="47" customWidth="1"/>
    <col min="9464" max="9464" width="1.5703125" style="47" customWidth="1"/>
    <col min="9465" max="9465" width="8.140625" style="47" customWidth="1"/>
    <col min="9466" max="9466" width="12.85546875" style="47" customWidth="1"/>
    <col min="9467" max="9467" width="10.28515625" style="47" customWidth="1"/>
    <col min="9468" max="9468" width="4.5703125" style="47" bestFit="1" customWidth="1"/>
    <col min="9469" max="9469" width="17.7109375" style="47" customWidth="1"/>
    <col min="9470" max="9470" width="16.7109375" style="47" customWidth="1"/>
    <col min="9471" max="9471" width="14.85546875" style="47" customWidth="1"/>
    <col min="9472" max="9472" width="14.7109375" style="47" customWidth="1"/>
    <col min="9473" max="9473" width="15.85546875" style="47" customWidth="1"/>
    <col min="9474" max="9474" width="16.140625" style="47" bestFit="1" customWidth="1"/>
    <col min="9475" max="9475" width="16.28515625" style="47" bestFit="1" customWidth="1"/>
    <col min="9476" max="9476" width="13" style="47" bestFit="1" customWidth="1"/>
    <col min="9477" max="9477" width="14.5703125" style="47" bestFit="1" customWidth="1"/>
    <col min="9478" max="9478" width="10" style="47" bestFit="1" customWidth="1"/>
    <col min="9479" max="9480" width="12.140625" style="47" bestFit="1" customWidth="1"/>
    <col min="9481" max="9481" width="5.28515625" style="47" customWidth="1"/>
    <col min="9482" max="9482" width="14" style="47" bestFit="1" customWidth="1"/>
    <col min="9483" max="9484" width="13" style="47" bestFit="1" customWidth="1"/>
    <col min="9485" max="9485" width="12.140625" style="47" bestFit="1" customWidth="1"/>
    <col min="9486" max="9487" width="11" style="47" bestFit="1" customWidth="1"/>
    <col min="9488" max="9488" width="7.5703125" style="47" bestFit="1" customWidth="1"/>
    <col min="9489" max="9716" width="9.140625" style="47"/>
    <col min="9717" max="9717" width="4.85546875" style="47" customWidth="1"/>
    <col min="9718" max="9718" width="1.42578125" style="47" customWidth="1"/>
    <col min="9719" max="9719" width="7.28515625" style="47" customWidth="1"/>
    <col min="9720" max="9720" width="1.5703125" style="47" customWidth="1"/>
    <col min="9721" max="9721" width="8.140625" style="47" customWidth="1"/>
    <col min="9722" max="9722" width="12.85546875" style="47" customWidth="1"/>
    <col min="9723" max="9723" width="10.28515625" style="47" customWidth="1"/>
    <col min="9724" max="9724" width="4.5703125" style="47" bestFit="1" customWidth="1"/>
    <col min="9725" max="9725" width="17.7109375" style="47" customWidth="1"/>
    <col min="9726" max="9726" width="16.7109375" style="47" customWidth="1"/>
    <col min="9727" max="9727" width="14.85546875" style="47" customWidth="1"/>
    <col min="9728" max="9728" width="14.7109375" style="47" customWidth="1"/>
    <col min="9729" max="9729" width="15.85546875" style="47" customWidth="1"/>
    <col min="9730" max="9730" width="16.140625" style="47" bestFit="1" customWidth="1"/>
    <col min="9731" max="9731" width="16.28515625" style="47" bestFit="1" customWidth="1"/>
    <col min="9732" max="9732" width="13" style="47" bestFit="1" customWidth="1"/>
    <col min="9733" max="9733" width="14.5703125" style="47" bestFit="1" customWidth="1"/>
    <col min="9734" max="9734" width="10" style="47" bestFit="1" customWidth="1"/>
    <col min="9735" max="9736" width="12.140625" style="47" bestFit="1" customWidth="1"/>
    <col min="9737" max="9737" width="5.28515625" style="47" customWidth="1"/>
    <col min="9738" max="9738" width="14" style="47" bestFit="1" customWidth="1"/>
    <col min="9739" max="9740" width="13" style="47" bestFit="1" customWidth="1"/>
    <col min="9741" max="9741" width="12.140625" style="47" bestFit="1" customWidth="1"/>
    <col min="9742" max="9743" width="11" style="47" bestFit="1" customWidth="1"/>
    <col min="9744" max="9744" width="7.5703125" style="47" bestFit="1" customWidth="1"/>
    <col min="9745" max="9972" width="9.140625" style="47"/>
    <col min="9973" max="9973" width="4.85546875" style="47" customWidth="1"/>
    <col min="9974" max="9974" width="1.42578125" style="47" customWidth="1"/>
    <col min="9975" max="9975" width="7.28515625" style="47" customWidth="1"/>
    <col min="9976" max="9976" width="1.5703125" style="47" customWidth="1"/>
    <col min="9977" max="9977" width="8.140625" style="47" customWidth="1"/>
    <col min="9978" max="9978" width="12.85546875" style="47" customWidth="1"/>
    <col min="9979" max="9979" width="10.28515625" style="47" customWidth="1"/>
    <col min="9980" max="9980" width="4.5703125" style="47" bestFit="1" customWidth="1"/>
    <col min="9981" max="9981" width="17.7109375" style="47" customWidth="1"/>
    <col min="9982" max="9982" width="16.7109375" style="47" customWidth="1"/>
    <col min="9983" max="9983" width="14.85546875" style="47" customWidth="1"/>
    <col min="9984" max="9984" width="14.7109375" style="47" customWidth="1"/>
    <col min="9985" max="9985" width="15.85546875" style="47" customWidth="1"/>
    <col min="9986" max="9986" width="16.140625" style="47" bestFit="1" customWidth="1"/>
    <col min="9987" max="9987" width="16.28515625" style="47" bestFit="1" customWidth="1"/>
    <col min="9988" max="9988" width="13" style="47" bestFit="1" customWidth="1"/>
    <col min="9989" max="9989" width="14.5703125" style="47" bestFit="1" customWidth="1"/>
    <col min="9990" max="9990" width="10" style="47" bestFit="1" customWidth="1"/>
    <col min="9991" max="9992" width="12.140625" style="47" bestFit="1" customWidth="1"/>
    <col min="9993" max="9993" width="5.28515625" style="47" customWidth="1"/>
    <col min="9994" max="9994" width="14" style="47" bestFit="1" customWidth="1"/>
    <col min="9995" max="9996" width="13" style="47" bestFit="1" customWidth="1"/>
    <col min="9997" max="9997" width="12.140625" style="47" bestFit="1" customWidth="1"/>
    <col min="9998" max="9999" width="11" style="47" bestFit="1" customWidth="1"/>
    <col min="10000" max="10000" width="7.5703125" style="47" bestFit="1" customWidth="1"/>
    <col min="10001" max="10228" width="9.140625" style="47"/>
    <col min="10229" max="10229" width="4.85546875" style="47" customWidth="1"/>
    <col min="10230" max="10230" width="1.42578125" style="47" customWidth="1"/>
    <col min="10231" max="10231" width="7.28515625" style="47" customWidth="1"/>
    <col min="10232" max="10232" width="1.5703125" style="47" customWidth="1"/>
    <col min="10233" max="10233" width="8.140625" style="47" customWidth="1"/>
    <col min="10234" max="10234" width="12.85546875" style="47" customWidth="1"/>
    <col min="10235" max="10235" width="10.28515625" style="47" customWidth="1"/>
    <col min="10236" max="10236" width="4.5703125" style="47" bestFit="1" customWidth="1"/>
    <col min="10237" max="10237" width="17.7109375" style="47" customWidth="1"/>
    <col min="10238" max="10238" width="16.7109375" style="47" customWidth="1"/>
    <col min="10239" max="10239" width="14.85546875" style="47" customWidth="1"/>
    <col min="10240" max="10240" width="14.7109375" style="47" customWidth="1"/>
    <col min="10241" max="10241" width="15.85546875" style="47" customWidth="1"/>
    <col min="10242" max="10242" width="16.140625" style="47" bestFit="1" customWidth="1"/>
    <col min="10243" max="10243" width="16.28515625" style="47" bestFit="1" customWidth="1"/>
    <col min="10244" max="10244" width="13" style="47" bestFit="1" customWidth="1"/>
    <col min="10245" max="10245" width="14.5703125" style="47" bestFit="1" customWidth="1"/>
    <col min="10246" max="10246" width="10" style="47" bestFit="1" customWidth="1"/>
    <col min="10247" max="10248" width="12.140625" style="47" bestFit="1" customWidth="1"/>
    <col min="10249" max="10249" width="5.28515625" style="47" customWidth="1"/>
    <col min="10250" max="10250" width="14" style="47" bestFit="1" customWidth="1"/>
    <col min="10251" max="10252" width="13" style="47" bestFit="1" customWidth="1"/>
    <col min="10253" max="10253" width="12.140625" style="47" bestFit="1" customWidth="1"/>
    <col min="10254" max="10255" width="11" style="47" bestFit="1" customWidth="1"/>
    <col min="10256" max="10256" width="7.5703125" style="47" bestFit="1" customWidth="1"/>
    <col min="10257" max="10484" width="9.140625" style="47"/>
    <col min="10485" max="10485" width="4.85546875" style="47" customWidth="1"/>
    <col min="10486" max="10486" width="1.42578125" style="47" customWidth="1"/>
    <col min="10487" max="10487" width="7.28515625" style="47" customWidth="1"/>
    <col min="10488" max="10488" width="1.5703125" style="47" customWidth="1"/>
    <col min="10489" max="10489" width="8.140625" style="47" customWidth="1"/>
    <col min="10490" max="10490" width="12.85546875" style="47" customWidth="1"/>
    <col min="10491" max="10491" width="10.28515625" style="47" customWidth="1"/>
    <col min="10492" max="10492" width="4.5703125" style="47" bestFit="1" customWidth="1"/>
    <col min="10493" max="10493" width="17.7109375" style="47" customWidth="1"/>
    <col min="10494" max="10494" width="16.7109375" style="47" customWidth="1"/>
    <col min="10495" max="10495" width="14.85546875" style="47" customWidth="1"/>
    <col min="10496" max="10496" width="14.7109375" style="47" customWidth="1"/>
    <col min="10497" max="10497" width="15.85546875" style="47" customWidth="1"/>
    <col min="10498" max="10498" width="16.140625" style="47" bestFit="1" customWidth="1"/>
    <col min="10499" max="10499" width="16.28515625" style="47" bestFit="1" customWidth="1"/>
    <col min="10500" max="10500" width="13" style="47" bestFit="1" customWidth="1"/>
    <col min="10501" max="10501" width="14.5703125" style="47" bestFit="1" customWidth="1"/>
    <col min="10502" max="10502" width="10" style="47" bestFit="1" customWidth="1"/>
    <col min="10503" max="10504" width="12.140625" style="47" bestFit="1" customWidth="1"/>
    <col min="10505" max="10505" width="5.28515625" style="47" customWidth="1"/>
    <col min="10506" max="10506" width="14" style="47" bestFit="1" customWidth="1"/>
    <col min="10507" max="10508" width="13" style="47" bestFit="1" customWidth="1"/>
    <col min="10509" max="10509" width="12.140625" style="47" bestFit="1" customWidth="1"/>
    <col min="10510" max="10511" width="11" style="47" bestFit="1" customWidth="1"/>
    <col min="10512" max="10512" width="7.5703125" style="47" bestFit="1" customWidth="1"/>
    <col min="10513" max="10740" width="9.140625" style="47"/>
    <col min="10741" max="10741" width="4.85546875" style="47" customWidth="1"/>
    <col min="10742" max="10742" width="1.42578125" style="47" customWidth="1"/>
    <col min="10743" max="10743" width="7.28515625" style="47" customWidth="1"/>
    <col min="10744" max="10744" width="1.5703125" style="47" customWidth="1"/>
    <col min="10745" max="10745" width="8.140625" style="47" customWidth="1"/>
    <col min="10746" max="10746" width="12.85546875" style="47" customWidth="1"/>
    <col min="10747" max="10747" width="10.28515625" style="47" customWidth="1"/>
    <col min="10748" max="10748" width="4.5703125" style="47" bestFit="1" customWidth="1"/>
    <col min="10749" max="10749" width="17.7109375" style="47" customWidth="1"/>
    <col min="10750" max="10750" width="16.7109375" style="47" customWidth="1"/>
    <col min="10751" max="10751" width="14.85546875" style="47" customWidth="1"/>
    <col min="10752" max="10752" width="14.7109375" style="47" customWidth="1"/>
    <col min="10753" max="10753" width="15.85546875" style="47" customWidth="1"/>
    <col min="10754" max="10754" width="16.140625" style="47" bestFit="1" customWidth="1"/>
    <col min="10755" max="10755" width="16.28515625" style="47" bestFit="1" customWidth="1"/>
    <col min="10756" max="10756" width="13" style="47" bestFit="1" customWidth="1"/>
    <col min="10757" max="10757" width="14.5703125" style="47" bestFit="1" customWidth="1"/>
    <col min="10758" max="10758" width="10" style="47" bestFit="1" customWidth="1"/>
    <col min="10759" max="10760" width="12.140625" style="47" bestFit="1" customWidth="1"/>
    <col min="10761" max="10761" width="5.28515625" style="47" customWidth="1"/>
    <col min="10762" max="10762" width="14" style="47" bestFit="1" customWidth="1"/>
    <col min="10763" max="10764" width="13" style="47" bestFit="1" customWidth="1"/>
    <col min="10765" max="10765" width="12.140625" style="47" bestFit="1" customWidth="1"/>
    <col min="10766" max="10767" width="11" style="47" bestFit="1" customWidth="1"/>
    <col min="10768" max="10768" width="7.5703125" style="47" bestFit="1" customWidth="1"/>
    <col min="10769" max="10996" width="9.140625" style="47"/>
    <col min="10997" max="10997" width="4.85546875" style="47" customWidth="1"/>
    <col min="10998" max="10998" width="1.42578125" style="47" customWidth="1"/>
    <col min="10999" max="10999" width="7.28515625" style="47" customWidth="1"/>
    <col min="11000" max="11000" width="1.5703125" style="47" customWidth="1"/>
    <col min="11001" max="11001" width="8.140625" style="47" customWidth="1"/>
    <col min="11002" max="11002" width="12.85546875" style="47" customWidth="1"/>
    <col min="11003" max="11003" width="10.28515625" style="47" customWidth="1"/>
    <col min="11004" max="11004" width="4.5703125" style="47" bestFit="1" customWidth="1"/>
    <col min="11005" max="11005" width="17.7109375" style="47" customWidth="1"/>
    <col min="11006" max="11006" width="16.7109375" style="47" customWidth="1"/>
    <col min="11007" max="11007" width="14.85546875" style="47" customWidth="1"/>
    <col min="11008" max="11008" width="14.7109375" style="47" customWidth="1"/>
    <col min="11009" max="11009" width="15.85546875" style="47" customWidth="1"/>
    <col min="11010" max="11010" width="16.140625" style="47" bestFit="1" customWidth="1"/>
    <col min="11011" max="11011" width="16.28515625" style="47" bestFit="1" customWidth="1"/>
    <col min="11012" max="11012" width="13" style="47" bestFit="1" customWidth="1"/>
    <col min="11013" max="11013" width="14.5703125" style="47" bestFit="1" customWidth="1"/>
    <col min="11014" max="11014" width="10" style="47" bestFit="1" customWidth="1"/>
    <col min="11015" max="11016" width="12.140625" style="47" bestFit="1" customWidth="1"/>
    <col min="11017" max="11017" width="5.28515625" style="47" customWidth="1"/>
    <col min="11018" max="11018" width="14" style="47" bestFit="1" customWidth="1"/>
    <col min="11019" max="11020" width="13" style="47" bestFit="1" customWidth="1"/>
    <col min="11021" max="11021" width="12.140625" style="47" bestFit="1" customWidth="1"/>
    <col min="11022" max="11023" width="11" style="47" bestFit="1" customWidth="1"/>
    <col min="11024" max="11024" width="7.5703125" style="47" bestFit="1" customWidth="1"/>
    <col min="11025" max="11252" width="9.140625" style="47"/>
    <col min="11253" max="11253" width="4.85546875" style="47" customWidth="1"/>
    <col min="11254" max="11254" width="1.42578125" style="47" customWidth="1"/>
    <col min="11255" max="11255" width="7.28515625" style="47" customWidth="1"/>
    <col min="11256" max="11256" width="1.5703125" style="47" customWidth="1"/>
    <col min="11257" max="11257" width="8.140625" style="47" customWidth="1"/>
    <col min="11258" max="11258" width="12.85546875" style="47" customWidth="1"/>
    <col min="11259" max="11259" width="10.28515625" style="47" customWidth="1"/>
    <col min="11260" max="11260" width="4.5703125" style="47" bestFit="1" customWidth="1"/>
    <col min="11261" max="11261" width="17.7109375" style="47" customWidth="1"/>
    <col min="11262" max="11262" width="16.7109375" style="47" customWidth="1"/>
    <col min="11263" max="11263" width="14.85546875" style="47" customWidth="1"/>
    <col min="11264" max="11264" width="14.7109375" style="47" customWidth="1"/>
    <col min="11265" max="11265" width="15.85546875" style="47" customWidth="1"/>
    <col min="11266" max="11266" width="16.140625" style="47" bestFit="1" customWidth="1"/>
    <col min="11267" max="11267" width="16.28515625" style="47" bestFit="1" customWidth="1"/>
    <col min="11268" max="11268" width="13" style="47" bestFit="1" customWidth="1"/>
    <col min="11269" max="11269" width="14.5703125" style="47" bestFit="1" customWidth="1"/>
    <col min="11270" max="11270" width="10" style="47" bestFit="1" customWidth="1"/>
    <col min="11271" max="11272" width="12.140625" style="47" bestFit="1" customWidth="1"/>
    <col min="11273" max="11273" width="5.28515625" style="47" customWidth="1"/>
    <col min="11274" max="11274" width="14" style="47" bestFit="1" customWidth="1"/>
    <col min="11275" max="11276" width="13" style="47" bestFit="1" customWidth="1"/>
    <col min="11277" max="11277" width="12.140625" style="47" bestFit="1" customWidth="1"/>
    <col min="11278" max="11279" width="11" style="47" bestFit="1" customWidth="1"/>
    <col min="11280" max="11280" width="7.5703125" style="47" bestFit="1" customWidth="1"/>
    <col min="11281" max="11508" width="9.140625" style="47"/>
    <col min="11509" max="11509" width="4.85546875" style="47" customWidth="1"/>
    <col min="11510" max="11510" width="1.42578125" style="47" customWidth="1"/>
    <col min="11511" max="11511" width="7.28515625" style="47" customWidth="1"/>
    <col min="11512" max="11512" width="1.5703125" style="47" customWidth="1"/>
    <col min="11513" max="11513" width="8.140625" style="47" customWidth="1"/>
    <col min="11514" max="11514" width="12.85546875" style="47" customWidth="1"/>
    <col min="11515" max="11515" width="10.28515625" style="47" customWidth="1"/>
    <col min="11516" max="11516" width="4.5703125" style="47" bestFit="1" customWidth="1"/>
    <col min="11517" max="11517" width="17.7109375" style="47" customWidth="1"/>
    <col min="11518" max="11518" width="16.7109375" style="47" customWidth="1"/>
    <col min="11519" max="11519" width="14.85546875" style="47" customWidth="1"/>
    <col min="11520" max="11520" width="14.7109375" style="47" customWidth="1"/>
    <col min="11521" max="11521" width="15.85546875" style="47" customWidth="1"/>
    <col min="11522" max="11522" width="16.140625" style="47" bestFit="1" customWidth="1"/>
    <col min="11523" max="11523" width="16.28515625" style="47" bestFit="1" customWidth="1"/>
    <col min="11524" max="11524" width="13" style="47" bestFit="1" customWidth="1"/>
    <col min="11525" max="11525" width="14.5703125" style="47" bestFit="1" customWidth="1"/>
    <col min="11526" max="11526" width="10" style="47" bestFit="1" customWidth="1"/>
    <col min="11527" max="11528" width="12.140625" style="47" bestFit="1" customWidth="1"/>
    <col min="11529" max="11529" width="5.28515625" style="47" customWidth="1"/>
    <col min="11530" max="11530" width="14" style="47" bestFit="1" customWidth="1"/>
    <col min="11531" max="11532" width="13" style="47" bestFit="1" customWidth="1"/>
    <col min="11533" max="11533" width="12.140625" style="47" bestFit="1" customWidth="1"/>
    <col min="11534" max="11535" width="11" style="47" bestFit="1" customWidth="1"/>
    <col min="11536" max="11536" width="7.5703125" style="47" bestFit="1" customWidth="1"/>
    <col min="11537" max="11764" width="9.140625" style="47"/>
    <col min="11765" max="11765" width="4.85546875" style="47" customWidth="1"/>
    <col min="11766" max="11766" width="1.42578125" style="47" customWidth="1"/>
    <col min="11767" max="11767" width="7.28515625" style="47" customWidth="1"/>
    <col min="11768" max="11768" width="1.5703125" style="47" customWidth="1"/>
    <col min="11769" max="11769" width="8.140625" style="47" customWidth="1"/>
    <col min="11770" max="11770" width="12.85546875" style="47" customWidth="1"/>
    <col min="11771" max="11771" width="10.28515625" style="47" customWidth="1"/>
    <col min="11772" max="11772" width="4.5703125" style="47" bestFit="1" customWidth="1"/>
    <col min="11773" max="11773" width="17.7109375" style="47" customWidth="1"/>
    <col min="11774" max="11774" width="16.7109375" style="47" customWidth="1"/>
    <col min="11775" max="11775" width="14.85546875" style="47" customWidth="1"/>
    <col min="11776" max="11776" width="14.7109375" style="47" customWidth="1"/>
    <col min="11777" max="11777" width="15.85546875" style="47" customWidth="1"/>
    <col min="11778" max="11778" width="16.140625" style="47" bestFit="1" customWidth="1"/>
    <col min="11779" max="11779" width="16.28515625" style="47" bestFit="1" customWidth="1"/>
    <col min="11780" max="11780" width="13" style="47" bestFit="1" customWidth="1"/>
    <col min="11781" max="11781" width="14.5703125" style="47" bestFit="1" customWidth="1"/>
    <col min="11782" max="11782" width="10" style="47" bestFit="1" customWidth="1"/>
    <col min="11783" max="11784" width="12.140625" style="47" bestFit="1" customWidth="1"/>
    <col min="11785" max="11785" width="5.28515625" style="47" customWidth="1"/>
    <col min="11786" max="11786" width="14" style="47" bestFit="1" customWidth="1"/>
    <col min="11787" max="11788" width="13" style="47" bestFit="1" customWidth="1"/>
    <col min="11789" max="11789" width="12.140625" style="47" bestFit="1" customWidth="1"/>
    <col min="11790" max="11791" width="11" style="47" bestFit="1" customWidth="1"/>
    <col min="11792" max="11792" width="7.5703125" style="47" bestFit="1" customWidth="1"/>
    <col min="11793" max="12020" width="9.140625" style="47"/>
    <col min="12021" max="12021" width="4.85546875" style="47" customWidth="1"/>
    <col min="12022" max="12022" width="1.42578125" style="47" customWidth="1"/>
    <col min="12023" max="12023" width="7.28515625" style="47" customWidth="1"/>
    <col min="12024" max="12024" width="1.5703125" style="47" customWidth="1"/>
    <col min="12025" max="12025" width="8.140625" style="47" customWidth="1"/>
    <col min="12026" max="12026" width="12.85546875" style="47" customWidth="1"/>
    <col min="12027" max="12027" width="10.28515625" style="47" customWidth="1"/>
    <col min="12028" max="12028" width="4.5703125" style="47" bestFit="1" customWidth="1"/>
    <col min="12029" max="12029" width="17.7109375" style="47" customWidth="1"/>
    <col min="12030" max="12030" width="16.7109375" style="47" customWidth="1"/>
    <col min="12031" max="12031" width="14.85546875" style="47" customWidth="1"/>
    <col min="12032" max="12032" width="14.7109375" style="47" customWidth="1"/>
    <col min="12033" max="12033" width="15.85546875" style="47" customWidth="1"/>
    <col min="12034" max="12034" width="16.140625" style="47" bestFit="1" customWidth="1"/>
    <col min="12035" max="12035" width="16.28515625" style="47" bestFit="1" customWidth="1"/>
    <col min="12036" max="12036" width="13" style="47" bestFit="1" customWidth="1"/>
    <col min="12037" max="12037" width="14.5703125" style="47" bestFit="1" customWidth="1"/>
    <col min="12038" max="12038" width="10" style="47" bestFit="1" customWidth="1"/>
    <col min="12039" max="12040" width="12.140625" style="47" bestFit="1" customWidth="1"/>
    <col min="12041" max="12041" width="5.28515625" style="47" customWidth="1"/>
    <col min="12042" max="12042" width="14" style="47" bestFit="1" customWidth="1"/>
    <col min="12043" max="12044" width="13" style="47" bestFit="1" customWidth="1"/>
    <col min="12045" max="12045" width="12.140625" style="47" bestFit="1" customWidth="1"/>
    <col min="12046" max="12047" width="11" style="47" bestFit="1" customWidth="1"/>
    <col min="12048" max="12048" width="7.5703125" style="47" bestFit="1" customWidth="1"/>
    <col min="12049" max="12276" width="9.140625" style="47"/>
    <col min="12277" max="12277" width="4.85546875" style="47" customWidth="1"/>
    <col min="12278" max="12278" width="1.42578125" style="47" customWidth="1"/>
    <col min="12279" max="12279" width="7.28515625" style="47" customWidth="1"/>
    <col min="12280" max="12280" width="1.5703125" style="47" customWidth="1"/>
    <col min="12281" max="12281" width="8.140625" style="47" customWidth="1"/>
    <col min="12282" max="12282" width="12.85546875" style="47" customWidth="1"/>
    <col min="12283" max="12283" width="10.28515625" style="47" customWidth="1"/>
    <col min="12284" max="12284" width="4.5703125" style="47" bestFit="1" customWidth="1"/>
    <col min="12285" max="12285" width="17.7109375" style="47" customWidth="1"/>
    <col min="12286" max="12286" width="16.7109375" style="47" customWidth="1"/>
    <col min="12287" max="12287" width="14.85546875" style="47" customWidth="1"/>
    <col min="12288" max="12288" width="14.7109375" style="47" customWidth="1"/>
    <col min="12289" max="12289" width="15.85546875" style="47" customWidth="1"/>
    <col min="12290" max="12290" width="16.140625" style="47" bestFit="1" customWidth="1"/>
    <col min="12291" max="12291" width="16.28515625" style="47" bestFit="1" customWidth="1"/>
    <col min="12292" max="12292" width="13" style="47" bestFit="1" customWidth="1"/>
    <col min="12293" max="12293" width="14.5703125" style="47" bestFit="1" customWidth="1"/>
    <col min="12294" max="12294" width="10" style="47" bestFit="1" customWidth="1"/>
    <col min="12295" max="12296" width="12.140625" style="47" bestFit="1" customWidth="1"/>
    <col min="12297" max="12297" width="5.28515625" style="47" customWidth="1"/>
    <col min="12298" max="12298" width="14" style="47" bestFit="1" customWidth="1"/>
    <col min="12299" max="12300" width="13" style="47" bestFit="1" customWidth="1"/>
    <col min="12301" max="12301" width="12.140625" style="47" bestFit="1" customWidth="1"/>
    <col min="12302" max="12303" width="11" style="47" bestFit="1" customWidth="1"/>
    <col min="12304" max="12304" width="7.5703125" style="47" bestFit="1" customWidth="1"/>
    <col min="12305" max="12532" width="9.140625" style="47"/>
    <col min="12533" max="12533" width="4.85546875" style="47" customWidth="1"/>
    <col min="12534" max="12534" width="1.42578125" style="47" customWidth="1"/>
    <col min="12535" max="12535" width="7.28515625" style="47" customWidth="1"/>
    <col min="12536" max="12536" width="1.5703125" style="47" customWidth="1"/>
    <col min="12537" max="12537" width="8.140625" style="47" customWidth="1"/>
    <col min="12538" max="12538" width="12.85546875" style="47" customWidth="1"/>
    <col min="12539" max="12539" width="10.28515625" style="47" customWidth="1"/>
    <col min="12540" max="12540" width="4.5703125" style="47" bestFit="1" customWidth="1"/>
    <col min="12541" max="12541" width="17.7109375" style="47" customWidth="1"/>
    <col min="12542" max="12542" width="16.7109375" style="47" customWidth="1"/>
    <col min="12543" max="12543" width="14.85546875" style="47" customWidth="1"/>
    <col min="12544" max="12544" width="14.7109375" style="47" customWidth="1"/>
    <col min="12545" max="12545" width="15.85546875" style="47" customWidth="1"/>
    <col min="12546" max="12546" width="16.140625" style="47" bestFit="1" customWidth="1"/>
    <col min="12547" max="12547" width="16.28515625" style="47" bestFit="1" customWidth="1"/>
    <col min="12548" max="12548" width="13" style="47" bestFit="1" customWidth="1"/>
    <col min="12549" max="12549" width="14.5703125" style="47" bestFit="1" customWidth="1"/>
    <col min="12550" max="12550" width="10" style="47" bestFit="1" customWidth="1"/>
    <col min="12551" max="12552" width="12.140625" style="47" bestFit="1" customWidth="1"/>
    <col min="12553" max="12553" width="5.28515625" style="47" customWidth="1"/>
    <col min="12554" max="12554" width="14" style="47" bestFit="1" customWidth="1"/>
    <col min="12555" max="12556" width="13" style="47" bestFit="1" customWidth="1"/>
    <col min="12557" max="12557" width="12.140625" style="47" bestFit="1" customWidth="1"/>
    <col min="12558" max="12559" width="11" style="47" bestFit="1" customWidth="1"/>
    <col min="12560" max="12560" width="7.5703125" style="47" bestFit="1" customWidth="1"/>
    <col min="12561" max="12788" width="9.140625" style="47"/>
    <col min="12789" max="12789" width="4.85546875" style="47" customWidth="1"/>
    <col min="12790" max="12790" width="1.42578125" style="47" customWidth="1"/>
    <col min="12791" max="12791" width="7.28515625" style="47" customWidth="1"/>
    <col min="12792" max="12792" width="1.5703125" style="47" customWidth="1"/>
    <col min="12793" max="12793" width="8.140625" style="47" customWidth="1"/>
    <col min="12794" max="12794" width="12.85546875" style="47" customWidth="1"/>
    <col min="12795" max="12795" width="10.28515625" style="47" customWidth="1"/>
    <col min="12796" max="12796" width="4.5703125" style="47" bestFit="1" customWidth="1"/>
    <col min="12797" max="12797" width="17.7109375" style="47" customWidth="1"/>
    <col min="12798" max="12798" width="16.7109375" style="47" customWidth="1"/>
    <col min="12799" max="12799" width="14.85546875" style="47" customWidth="1"/>
    <col min="12800" max="12800" width="14.7109375" style="47" customWidth="1"/>
    <col min="12801" max="12801" width="15.85546875" style="47" customWidth="1"/>
    <col min="12802" max="12802" width="16.140625" style="47" bestFit="1" customWidth="1"/>
    <col min="12803" max="12803" width="16.28515625" style="47" bestFit="1" customWidth="1"/>
    <col min="12804" max="12804" width="13" style="47" bestFit="1" customWidth="1"/>
    <col min="12805" max="12805" width="14.5703125" style="47" bestFit="1" customWidth="1"/>
    <col min="12806" max="12806" width="10" style="47" bestFit="1" customWidth="1"/>
    <col min="12807" max="12808" width="12.140625" style="47" bestFit="1" customWidth="1"/>
    <col min="12809" max="12809" width="5.28515625" style="47" customWidth="1"/>
    <col min="12810" max="12810" width="14" style="47" bestFit="1" customWidth="1"/>
    <col min="12811" max="12812" width="13" style="47" bestFit="1" customWidth="1"/>
    <col min="12813" max="12813" width="12.140625" style="47" bestFit="1" customWidth="1"/>
    <col min="12814" max="12815" width="11" style="47" bestFit="1" customWidth="1"/>
    <col min="12816" max="12816" width="7.5703125" style="47" bestFit="1" customWidth="1"/>
    <col min="12817" max="13044" width="9.140625" style="47"/>
    <col min="13045" max="13045" width="4.85546875" style="47" customWidth="1"/>
    <col min="13046" max="13046" width="1.42578125" style="47" customWidth="1"/>
    <col min="13047" max="13047" width="7.28515625" style="47" customWidth="1"/>
    <col min="13048" max="13048" width="1.5703125" style="47" customWidth="1"/>
    <col min="13049" max="13049" width="8.140625" style="47" customWidth="1"/>
    <col min="13050" max="13050" width="12.85546875" style="47" customWidth="1"/>
    <col min="13051" max="13051" width="10.28515625" style="47" customWidth="1"/>
    <col min="13052" max="13052" width="4.5703125" style="47" bestFit="1" customWidth="1"/>
    <col min="13053" max="13053" width="17.7109375" style="47" customWidth="1"/>
    <col min="13054" max="13054" width="16.7109375" style="47" customWidth="1"/>
    <col min="13055" max="13055" width="14.85546875" style="47" customWidth="1"/>
    <col min="13056" max="13056" width="14.7109375" style="47" customWidth="1"/>
    <col min="13057" max="13057" width="15.85546875" style="47" customWidth="1"/>
    <col min="13058" max="13058" width="16.140625" style="47" bestFit="1" customWidth="1"/>
    <col min="13059" max="13059" width="16.28515625" style="47" bestFit="1" customWidth="1"/>
    <col min="13060" max="13060" width="13" style="47" bestFit="1" customWidth="1"/>
    <col min="13061" max="13061" width="14.5703125" style="47" bestFit="1" customWidth="1"/>
    <col min="13062" max="13062" width="10" style="47" bestFit="1" customWidth="1"/>
    <col min="13063" max="13064" width="12.140625" style="47" bestFit="1" customWidth="1"/>
    <col min="13065" max="13065" width="5.28515625" style="47" customWidth="1"/>
    <col min="13066" max="13066" width="14" style="47" bestFit="1" customWidth="1"/>
    <col min="13067" max="13068" width="13" style="47" bestFit="1" customWidth="1"/>
    <col min="13069" max="13069" width="12.140625" style="47" bestFit="1" customWidth="1"/>
    <col min="13070" max="13071" width="11" style="47" bestFit="1" customWidth="1"/>
    <col min="13072" max="13072" width="7.5703125" style="47" bestFit="1" customWidth="1"/>
    <col min="13073" max="13300" width="9.140625" style="47"/>
    <col min="13301" max="13301" width="4.85546875" style="47" customWidth="1"/>
    <col min="13302" max="13302" width="1.42578125" style="47" customWidth="1"/>
    <col min="13303" max="13303" width="7.28515625" style="47" customWidth="1"/>
    <col min="13304" max="13304" width="1.5703125" style="47" customWidth="1"/>
    <col min="13305" max="13305" width="8.140625" style="47" customWidth="1"/>
    <col min="13306" max="13306" width="12.85546875" style="47" customWidth="1"/>
    <col min="13307" max="13307" width="10.28515625" style="47" customWidth="1"/>
    <col min="13308" max="13308" width="4.5703125" style="47" bestFit="1" customWidth="1"/>
    <col min="13309" max="13309" width="17.7109375" style="47" customWidth="1"/>
    <col min="13310" max="13310" width="16.7109375" style="47" customWidth="1"/>
    <col min="13311" max="13311" width="14.85546875" style="47" customWidth="1"/>
    <col min="13312" max="13312" width="14.7109375" style="47" customWidth="1"/>
    <col min="13313" max="13313" width="15.85546875" style="47" customWidth="1"/>
    <col min="13314" max="13314" width="16.140625" style="47" bestFit="1" customWidth="1"/>
    <col min="13315" max="13315" width="16.28515625" style="47" bestFit="1" customWidth="1"/>
    <col min="13316" max="13316" width="13" style="47" bestFit="1" customWidth="1"/>
    <col min="13317" max="13317" width="14.5703125" style="47" bestFit="1" customWidth="1"/>
    <col min="13318" max="13318" width="10" style="47" bestFit="1" customWidth="1"/>
    <col min="13319" max="13320" width="12.140625" style="47" bestFit="1" customWidth="1"/>
    <col min="13321" max="13321" width="5.28515625" style="47" customWidth="1"/>
    <col min="13322" max="13322" width="14" style="47" bestFit="1" customWidth="1"/>
    <col min="13323" max="13324" width="13" style="47" bestFit="1" customWidth="1"/>
    <col min="13325" max="13325" width="12.140625" style="47" bestFit="1" customWidth="1"/>
    <col min="13326" max="13327" width="11" style="47" bestFit="1" customWidth="1"/>
    <col min="13328" max="13328" width="7.5703125" style="47" bestFit="1" customWidth="1"/>
    <col min="13329" max="13556" width="9.140625" style="47"/>
    <col min="13557" max="13557" width="4.85546875" style="47" customWidth="1"/>
    <col min="13558" max="13558" width="1.42578125" style="47" customWidth="1"/>
    <col min="13559" max="13559" width="7.28515625" style="47" customWidth="1"/>
    <col min="13560" max="13560" width="1.5703125" style="47" customWidth="1"/>
    <col min="13561" max="13561" width="8.140625" style="47" customWidth="1"/>
    <col min="13562" max="13562" width="12.85546875" style="47" customWidth="1"/>
    <col min="13563" max="13563" width="10.28515625" style="47" customWidth="1"/>
    <col min="13564" max="13564" width="4.5703125" style="47" bestFit="1" customWidth="1"/>
    <col min="13565" max="13565" width="17.7109375" style="47" customWidth="1"/>
    <col min="13566" max="13566" width="16.7109375" style="47" customWidth="1"/>
    <col min="13567" max="13567" width="14.85546875" style="47" customWidth="1"/>
    <col min="13568" max="13568" width="14.7109375" style="47" customWidth="1"/>
    <col min="13569" max="13569" width="15.85546875" style="47" customWidth="1"/>
    <col min="13570" max="13570" width="16.140625" style="47" bestFit="1" customWidth="1"/>
    <col min="13571" max="13571" width="16.28515625" style="47" bestFit="1" customWidth="1"/>
    <col min="13572" max="13572" width="13" style="47" bestFit="1" customWidth="1"/>
    <col min="13573" max="13573" width="14.5703125" style="47" bestFit="1" customWidth="1"/>
    <col min="13574" max="13574" width="10" style="47" bestFit="1" customWidth="1"/>
    <col min="13575" max="13576" width="12.140625" style="47" bestFit="1" customWidth="1"/>
    <col min="13577" max="13577" width="5.28515625" style="47" customWidth="1"/>
    <col min="13578" max="13578" width="14" style="47" bestFit="1" customWidth="1"/>
    <col min="13579" max="13580" width="13" style="47" bestFit="1" customWidth="1"/>
    <col min="13581" max="13581" width="12.140625" style="47" bestFit="1" customWidth="1"/>
    <col min="13582" max="13583" width="11" style="47" bestFit="1" customWidth="1"/>
    <col min="13584" max="13584" width="7.5703125" style="47" bestFit="1" customWidth="1"/>
    <col min="13585" max="13812" width="9.140625" style="47"/>
    <col min="13813" max="13813" width="4.85546875" style="47" customWidth="1"/>
    <col min="13814" max="13814" width="1.42578125" style="47" customWidth="1"/>
    <col min="13815" max="13815" width="7.28515625" style="47" customWidth="1"/>
    <col min="13816" max="13816" width="1.5703125" style="47" customWidth="1"/>
    <col min="13817" max="13817" width="8.140625" style="47" customWidth="1"/>
    <col min="13818" max="13818" width="12.85546875" style="47" customWidth="1"/>
    <col min="13819" max="13819" width="10.28515625" style="47" customWidth="1"/>
    <col min="13820" max="13820" width="4.5703125" style="47" bestFit="1" customWidth="1"/>
    <col min="13821" max="13821" width="17.7109375" style="47" customWidth="1"/>
    <col min="13822" max="13822" width="16.7109375" style="47" customWidth="1"/>
    <col min="13823" max="13823" width="14.85546875" style="47" customWidth="1"/>
    <col min="13824" max="13824" width="14.7109375" style="47" customWidth="1"/>
    <col min="13825" max="13825" width="15.85546875" style="47" customWidth="1"/>
    <col min="13826" max="13826" width="16.140625" style="47" bestFit="1" customWidth="1"/>
    <col min="13827" max="13827" width="16.28515625" style="47" bestFit="1" customWidth="1"/>
    <col min="13828" max="13828" width="13" style="47" bestFit="1" customWidth="1"/>
    <col min="13829" max="13829" width="14.5703125" style="47" bestFit="1" customWidth="1"/>
    <col min="13830" max="13830" width="10" style="47" bestFit="1" customWidth="1"/>
    <col min="13831" max="13832" width="12.140625" style="47" bestFit="1" customWidth="1"/>
    <col min="13833" max="13833" width="5.28515625" style="47" customWidth="1"/>
    <col min="13834" max="13834" width="14" style="47" bestFit="1" customWidth="1"/>
    <col min="13835" max="13836" width="13" style="47" bestFit="1" customWidth="1"/>
    <col min="13837" max="13837" width="12.140625" style="47" bestFit="1" customWidth="1"/>
    <col min="13838" max="13839" width="11" style="47" bestFit="1" customWidth="1"/>
    <col min="13840" max="13840" width="7.5703125" style="47" bestFit="1" customWidth="1"/>
    <col min="13841" max="14068" width="9.140625" style="47"/>
    <col min="14069" max="14069" width="4.85546875" style="47" customWidth="1"/>
    <col min="14070" max="14070" width="1.42578125" style="47" customWidth="1"/>
    <col min="14071" max="14071" width="7.28515625" style="47" customWidth="1"/>
    <col min="14072" max="14072" width="1.5703125" style="47" customWidth="1"/>
    <col min="14073" max="14073" width="8.140625" style="47" customWidth="1"/>
    <col min="14074" max="14074" width="12.85546875" style="47" customWidth="1"/>
    <col min="14075" max="14075" width="10.28515625" style="47" customWidth="1"/>
    <col min="14076" max="14076" width="4.5703125" style="47" bestFit="1" customWidth="1"/>
    <col min="14077" max="14077" width="17.7109375" style="47" customWidth="1"/>
    <col min="14078" max="14078" width="16.7109375" style="47" customWidth="1"/>
    <col min="14079" max="14079" width="14.85546875" style="47" customWidth="1"/>
    <col min="14080" max="14080" width="14.7109375" style="47" customWidth="1"/>
    <col min="14081" max="14081" width="15.85546875" style="47" customWidth="1"/>
    <col min="14082" max="14082" width="16.140625" style="47" bestFit="1" customWidth="1"/>
    <col min="14083" max="14083" width="16.28515625" style="47" bestFit="1" customWidth="1"/>
    <col min="14084" max="14084" width="13" style="47" bestFit="1" customWidth="1"/>
    <col min="14085" max="14085" width="14.5703125" style="47" bestFit="1" customWidth="1"/>
    <col min="14086" max="14086" width="10" style="47" bestFit="1" customWidth="1"/>
    <col min="14087" max="14088" width="12.140625" style="47" bestFit="1" customWidth="1"/>
    <col min="14089" max="14089" width="5.28515625" style="47" customWidth="1"/>
    <col min="14090" max="14090" width="14" style="47" bestFit="1" customWidth="1"/>
    <col min="14091" max="14092" width="13" style="47" bestFit="1" customWidth="1"/>
    <col min="14093" max="14093" width="12.140625" style="47" bestFit="1" customWidth="1"/>
    <col min="14094" max="14095" width="11" style="47" bestFit="1" customWidth="1"/>
    <col min="14096" max="14096" width="7.5703125" style="47" bestFit="1" customWidth="1"/>
    <col min="14097" max="14324" width="9.140625" style="47"/>
    <col min="14325" max="14325" width="4.85546875" style="47" customWidth="1"/>
    <col min="14326" max="14326" width="1.42578125" style="47" customWidth="1"/>
    <col min="14327" max="14327" width="7.28515625" style="47" customWidth="1"/>
    <col min="14328" max="14328" width="1.5703125" style="47" customWidth="1"/>
    <col min="14329" max="14329" width="8.140625" style="47" customWidth="1"/>
    <col min="14330" max="14330" width="12.85546875" style="47" customWidth="1"/>
    <col min="14331" max="14331" width="10.28515625" style="47" customWidth="1"/>
    <col min="14332" max="14332" width="4.5703125" style="47" bestFit="1" customWidth="1"/>
    <col min="14333" max="14333" width="17.7109375" style="47" customWidth="1"/>
    <col min="14334" max="14334" width="16.7109375" style="47" customWidth="1"/>
    <col min="14335" max="14335" width="14.85546875" style="47" customWidth="1"/>
    <col min="14336" max="14336" width="14.7109375" style="47" customWidth="1"/>
    <col min="14337" max="14337" width="15.85546875" style="47" customWidth="1"/>
    <col min="14338" max="14338" width="16.140625" style="47" bestFit="1" customWidth="1"/>
    <col min="14339" max="14339" width="16.28515625" style="47" bestFit="1" customWidth="1"/>
    <col min="14340" max="14340" width="13" style="47" bestFit="1" customWidth="1"/>
    <col min="14341" max="14341" width="14.5703125" style="47" bestFit="1" customWidth="1"/>
    <col min="14342" max="14342" width="10" style="47" bestFit="1" customWidth="1"/>
    <col min="14343" max="14344" width="12.140625" style="47" bestFit="1" customWidth="1"/>
    <col min="14345" max="14345" width="5.28515625" style="47" customWidth="1"/>
    <col min="14346" max="14346" width="14" style="47" bestFit="1" customWidth="1"/>
    <col min="14347" max="14348" width="13" style="47" bestFit="1" customWidth="1"/>
    <col min="14349" max="14349" width="12.140625" style="47" bestFit="1" customWidth="1"/>
    <col min="14350" max="14351" width="11" style="47" bestFit="1" customWidth="1"/>
    <col min="14352" max="14352" width="7.5703125" style="47" bestFit="1" customWidth="1"/>
    <col min="14353" max="14580" width="9.140625" style="47"/>
    <col min="14581" max="14581" width="4.85546875" style="47" customWidth="1"/>
    <col min="14582" max="14582" width="1.42578125" style="47" customWidth="1"/>
    <col min="14583" max="14583" width="7.28515625" style="47" customWidth="1"/>
    <col min="14584" max="14584" width="1.5703125" style="47" customWidth="1"/>
    <col min="14585" max="14585" width="8.140625" style="47" customWidth="1"/>
    <col min="14586" max="14586" width="12.85546875" style="47" customWidth="1"/>
    <col min="14587" max="14587" width="10.28515625" style="47" customWidth="1"/>
    <col min="14588" max="14588" width="4.5703125" style="47" bestFit="1" customWidth="1"/>
    <col min="14589" max="14589" width="17.7109375" style="47" customWidth="1"/>
    <col min="14590" max="14590" width="16.7109375" style="47" customWidth="1"/>
    <col min="14591" max="14591" width="14.85546875" style="47" customWidth="1"/>
    <col min="14592" max="14592" width="14.7109375" style="47" customWidth="1"/>
    <col min="14593" max="14593" width="15.85546875" style="47" customWidth="1"/>
    <col min="14594" max="14594" width="16.140625" style="47" bestFit="1" customWidth="1"/>
    <col min="14595" max="14595" width="16.28515625" style="47" bestFit="1" customWidth="1"/>
    <col min="14596" max="14596" width="13" style="47" bestFit="1" customWidth="1"/>
    <col min="14597" max="14597" width="14.5703125" style="47" bestFit="1" customWidth="1"/>
    <col min="14598" max="14598" width="10" style="47" bestFit="1" customWidth="1"/>
    <col min="14599" max="14600" width="12.140625" style="47" bestFit="1" customWidth="1"/>
    <col min="14601" max="14601" width="5.28515625" style="47" customWidth="1"/>
    <col min="14602" max="14602" width="14" style="47" bestFit="1" customWidth="1"/>
    <col min="14603" max="14604" width="13" style="47" bestFit="1" customWidth="1"/>
    <col min="14605" max="14605" width="12.140625" style="47" bestFit="1" customWidth="1"/>
    <col min="14606" max="14607" width="11" style="47" bestFit="1" customWidth="1"/>
    <col min="14608" max="14608" width="7.5703125" style="47" bestFit="1" customWidth="1"/>
    <col min="14609" max="14836" width="9.140625" style="47"/>
    <col min="14837" max="14837" width="4.85546875" style="47" customWidth="1"/>
    <col min="14838" max="14838" width="1.42578125" style="47" customWidth="1"/>
    <col min="14839" max="14839" width="7.28515625" style="47" customWidth="1"/>
    <col min="14840" max="14840" width="1.5703125" style="47" customWidth="1"/>
    <col min="14841" max="14841" width="8.140625" style="47" customWidth="1"/>
    <col min="14842" max="14842" width="12.85546875" style="47" customWidth="1"/>
    <col min="14843" max="14843" width="10.28515625" style="47" customWidth="1"/>
    <col min="14844" max="14844" width="4.5703125" style="47" bestFit="1" customWidth="1"/>
    <col min="14845" max="14845" width="17.7109375" style="47" customWidth="1"/>
    <col min="14846" max="14846" width="16.7109375" style="47" customWidth="1"/>
    <col min="14847" max="14847" width="14.85546875" style="47" customWidth="1"/>
    <col min="14848" max="14848" width="14.7109375" style="47" customWidth="1"/>
    <col min="14849" max="14849" width="15.85546875" style="47" customWidth="1"/>
    <col min="14850" max="14850" width="16.140625" style="47" bestFit="1" customWidth="1"/>
    <col min="14851" max="14851" width="16.28515625" style="47" bestFit="1" customWidth="1"/>
    <col min="14852" max="14852" width="13" style="47" bestFit="1" customWidth="1"/>
    <col min="14853" max="14853" width="14.5703125" style="47" bestFit="1" customWidth="1"/>
    <col min="14854" max="14854" width="10" style="47" bestFit="1" customWidth="1"/>
    <col min="14855" max="14856" width="12.140625" style="47" bestFit="1" customWidth="1"/>
    <col min="14857" max="14857" width="5.28515625" style="47" customWidth="1"/>
    <col min="14858" max="14858" width="14" style="47" bestFit="1" customWidth="1"/>
    <col min="14859" max="14860" width="13" style="47" bestFit="1" customWidth="1"/>
    <col min="14861" max="14861" width="12.140625" style="47" bestFit="1" customWidth="1"/>
    <col min="14862" max="14863" width="11" style="47" bestFit="1" customWidth="1"/>
    <col min="14864" max="14864" width="7.5703125" style="47" bestFit="1" customWidth="1"/>
    <col min="14865" max="15092" width="9.140625" style="47"/>
    <col min="15093" max="15093" width="4.85546875" style="47" customWidth="1"/>
    <col min="15094" max="15094" width="1.42578125" style="47" customWidth="1"/>
    <col min="15095" max="15095" width="7.28515625" style="47" customWidth="1"/>
    <col min="15096" max="15096" width="1.5703125" style="47" customWidth="1"/>
    <col min="15097" max="15097" width="8.140625" style="47" customWidth="1"/>
    <col min="15098" max="15098" width="12.85546875" style="47" customWidth="1"/>
    <col min="15099" max="15099" width="10.28515625" style="47" customWidth="1"/>
    <col min="15100" max="15100" width="4.5703125" style="47" bestFit="1" customWidth="1"/>
    <col min="15101" max="15101" width="17.7109375" style="47" customWidth="1"/>
    <col min="15102" max="15102" width="16.7109375" style="47" customWidth="1"/>
    <col min="15103" max="15103" width="14.85546875" style="47" customWidth="1"/>
    <col min="15104" max="15104" width="14.7109375" style="47" customWidth="1"/>
    <col min="15105" max="15105" width="15.85546875" style="47" customWidth="1"/>
    <col min="15106" max="15106" width="16.140625" style="47" bestFit="1" customWidth="1"/>
    <col min="15107" max="15107" width="16.28515625" style="47" bestFit="1" customWidth="1"/>
    <col min="15108" max="15108" width="13" style="47" bestFit="1" customWidth="1"/>
    <col min="15109" max="15109" width="14.5703125" style="47" bestFit="1" customWidth="1"/>
    <col min="15110" max="15110" width="10" style="47" bestFit="1" customWidth="1"/>
    <col min="15111" max="15112" width="12.140625" style="47" bestFit="1" customWidth="1"/>
    <col min="15113" max="15113" width="5.28515625" style="47" customWidth="1"/>
    <col min="15114" max="15114" width="14" style="47" bestFit="1" customWidth="1"/>
    <col min="15115" max="15116" width="13" style="47" bestFit="1" customWidth="1"/>
    <col min="15117" max="15117" width="12.140625" style="47" bestFit="1" customWidth="1"/>
    <col min="15118" max="15119" width="11" style="47" bestFit="1" customWidth="1"/>
    <col min="15120" max="15120" width="7.5703125" style="47" bestFit="1" customWidth="1"/>
    <col min="15121" max="15348" width="9.140625" style="47"/>
    <col min="15349" max="15349" width="4.85546875" style="47" customWidth="1"/>
    <col min="15350" max="15350" width="1.42578125" style="47" customWidth="1"/>
    <col min="15351" max="15351" width="7.28515625" style="47" customWidth="1"/>
    <col min="15352" max="15352" width="1.5703125" style="47" customWidth="1"/>
    <col min="15353" max="15353" width="8.140625" style="47" customWidth="1"/>
    <col min="15354" max="15354" width="12.85546875" style="47" customWidth="1"/>
    <col min="15355" max="15355" width="10.28515625" style="47" customWidth="1"/>
    <col min="15356" max="15356" width="4.5703125" style="47" bestFit="1" customWidth="1"/>
    <col min="15357" max="15357" width="17.7109375" style="47" customWidth="1"/>
    <col min="15358" max="15358" width="16.7109375" style="47" customWidth="1"/>
    <col min="15359" max="15359" width="14.85546875" style="47" customWidth="1"/>
    <col min="15360" max="15360" width="14.7109375" style="47" customWidth="1"/>
    <col min="15361" max="15361" width="15.85546875" style="47" customWidth="1"/>
    <col min="15362" max="15362" width="16.140625" style="47" bestFit="1" customWidth="1"/>
    <col min="15363" max="15363" width="16.28515625" style="47" bestFit="1" customWidth="1"/>
    <col min="15364" max="15364" width="13" style="47" bestFit="1" customWidth="1"/>
    <col min="15365" max="15365" width="14.5703125" style="47" bestFit="1" customWidth="1"/>
    <col min="15366" max="15366" width="10" style="47" bestFit="1" customWidth="1"/>
    <col min="15367" max="15368" width="12.140625" style="47" bestFit="1" customWidth="1"/>
    <col min="15369" max="15369" width="5.28515625" style="47" customWidth="1"/>
    <col min="15370" max="15370" width="14" style="47" bestFit="1" customWidth="1"/>
    <col min="15371" max="15372" width="13" style="47" bestFit="1" customWidth="1"/>
    <col min="15373" max="15373" width="12.140625" style="47" bestFit="1" customWidth="1"/>
    <col min="15374" max="15375" width="11" style="47" bestFit="1" customWidth="1"/>
    <col min="15376" max="15376" width="7.5703125" style="47" bestFit="1" customWidth="1"/>
    <col min="15377" max="15604" width="9.140625" style="47"/>
    <col min="15605" max="15605" width="4.85546875" style="47" customWidth="1"/>
    <col min="15606" max="15606" width="1.42578125" style="47" customWidth="1"/>
    <col min="15607" max="15607" width="7.28515625" style="47" customWidth="1"/>
    <col min="15608" max="15608" width="1.5703125" style="47" customWidth="1"/>
    <col min="15609" max="15609" width="8.140625" style="47" customWidth="1"/>
    <col min="15610" max="15610" width="12.85546875" style="47" customWidth="1"/>
    <col min="15611" max="15611" width="10.28515625" style="47" customWidth="1"/>
    <col min="15612" max="15612" width="4.5703125" style="47" bestFit="1" customWidth="1"/>
    <col min="15613" max="15613" width="17.7109375" style="47" customWidth="1"/>
    <col min="15614" max="15614" width="16.7109375" style="47" customWidth="1"/>
    <col min="15615" max="15615" width="14.85546875" style="47" customWidth="1"/>
    <col min="15616" max="15616" width="14.7109375" style="47" customWidth="1"/>
    <col min="15617" max="15617" width="15.85546875" style="47" customWidth="1"/>
    <col min="15618" max="15618" width="16.140625" style="47" bestFit="1" customWidth="1"/>
    <col min="15619" max="15619" width="16.28515625" style="47" bestFit="1" customWidth="1"/>
    <col min="15620" max="15620" width="13" style="47" bestFit="1" customWidth="1"/>
    <col min="15621" max="15621" width="14.5703125" style="47" bestFit="1" customWidth="1"/>
    <col min="15622" max="15622" width="10" style="47" bestFit="1" customWidth="1"/>
    <col min="15623" max="15624" width="12.140625" style="47" bestFit="1" customWidth="1"/>
    <col min="15625" max="15625" width="5.28515625" style="47" customWidth="1"/>
    <col min="15626" max="15626" width="14" style="47" bestFit="1" customWidth="1"/>
    <col min="15627" max="15628" width="13" style="47" bestFit="1" customWidth="1"/>
    <col min="15629" max="15629" width="12.140625" style="47" bestFit="1" customWidth="1"/>
    <col min="15630" max="15631" width="11" style="47" bestFit="1" customWidth="1"/>
    <col min="15632" max="15632" width="7.5703125" style="47" bestFit="1" customWidth="1"/>
    <col min="15633" max="15860" width="9.140625" style="47"/>
    <col min="15861" max="15861" width="4.85546875" style="47" customWidth="1"/>
    <col min="15862" max="15862" width="1.42578125" style="47" customWidth="1"/>
    <col min="15863" max="15863" width="7.28515625" style="47" customWidth="1"/>
    <col min="15864" max="15864" width="1.5703125" style="47" customWidth="1"/>
    <col min="15865" max="15865" width="8.140625" style="47" customWidth="1"/>
    <col min="15866" max="15866" width="12.85546875" style="47" customWidth="1"/>
    <col min="15867" max="15867" width="10.28515625" style="47" customWidth="1"/>
    <col min="15868" max="15868" width="4.5703125" style="47" bestFit="1" customWidth="1"/>
    <col min="15869" max="15869" width="17.7109375" style="47" customWidth="1"/>
    <col min="15870" max="15870" width="16.7109375" style="47" customWidth="1"/>
    <col min="15871" max="15871" width="14.85546875" style="47" customWidth="1"/>
    <col min="15872" max="15872" width="14.7109375" style="47" customWidth="1"/>
    <col min="15873" max="15873" width="15.85546875" style="47" customWidth="1"/>
    <col min="15874" max="15874" width="16.140625" style="47" bestFit="1" customWidth="1"/>
    <col min="15875" max="15875" width="16.28515625" style="47" bestFit="1" customWidth="1"/>
    <col min="15876" max="15876" width="13" style="47" bestFit="1" customWidth="1"/>
    <col min="15877" max="15877" width="14.5703125" style="47" bestFit="1" customWidth="1"/>
    <col min="15878" max="15878" width="10" style="47" bestFit="1" customWidth="1"/>
    <col min="15879" max="15880" width="12.140625" style="47" bestFit="1" customWidth="1"/>
    <col min="15881" max="15881" width="5.28515625" style="47" customWidth="1"/>
    <col min="15882" max="15882" width="14" style="47" bestFit="1" customWidth="1"/>
    <col min="15883" max="15884" width="13" style="47" bestFit="1" customWidth="1"/>
    <col min="15885" max="15885" width="12.140625" style="47" bestFit="1" customWidth="1"/>
    <col min="15886" max="15887" width="11" style="47" bestFit="1" customWidth="1"/>
    <col min="15888" max="15888" width="7.5703125" style="47" bestFit="1" customWidth="1"/>
    <col min="15889" max="16116" width="9.140625" style="47"/>
    <col min="16117" max="16117" width="4.85546875" style="47" customWidth="1"/>
    <col min="16118" max="16118" width="1.42578125" style="47" customWidth="1"/>
    <col min="16119" max="16119" width="7.28515625" style="47" customWidth="1"/>
    <col min="16120" max="16120" width="1.5703125" style="47" customWidth="1"/>
    <col min="16121" max="16121" width="8.140625" style="47" customWidth="1"/>
    <col min="16122" max="16122" width="12.85546875" style="47" customWidth="1"/>
    <col min="16123" max="16123" width="10.28515625" style="47" customWidth="1"/>
    <col min="16124" max="16124" width="4.5703125" style="47" bestFit="1" customWidth="1"/>
    <col min="16125" max="16125" width="17.7109375" style="47" customWidth="1"/>
    <col min="16126" max="16126" width="16.7109375" style="47" customWidth="1"/>
    <col min="16127" max="16127" width="14.85546875" style="47" customWidth="1"/>
    <col min="16128" max="16128" width="14.7109375" style="47" customWidth="1"/>
    <col min="16129" max="16129" width="15.85546875" style="47" customWidth="1"/>
    <col min="16130" max="16130" width="16.140625" style="47" bestFit="1" customWidth="1"/>
    <col min="16131" max="16131" width="16.28515625" style="47" bestFit="1" customWidth="1"/>
    <col min="16132" max="16132" width="13" style="47" bestFit="1" customWidth="1"/>
    <col min="16133" max="16133" width="14.5703125" style="47" bestFit="1" customWidth="1"/>
    <col min="16134" max="16134" width="10" style="47" bestFit="1" customWidth="1"/>
    <col min="16135" max="16136" width="12.140625" style="47" bestFit="1" customWidth="1"/>
    <col min="16137" max="16137" width="5.28515625" style="47" customWidth="1"/>
    <col min="16138" max="16138" width="14" style="47" bestFit="1" customWidth="1"/>
    <col min="16139" max="16140" width="13" style="47" bestFit="1" customWidth="1"/>
    <col min="16141" max="16141" width="12.140625" style="47" bestFit="1" customWidth="1"/>
    <col min="16142" max="16143" width="11" style="47" bestFit="1" customWidth="1"/>
    <col min="16144" max="16144" width="7.5703125" style="47" bestFit="1" customWidth="1"/>
    <col min="16145" max="16384" width="9.140625" style="47"/>
  </cols>
  <sheetData>
    <row r="1" spans="1:16" ht="11.65" customHeight="1" x14ac:dyDescent="0.2">
      <c r="A1" s="49">
        <v>1</v>
      </c>
      <c r="C1" s="1" t="s">
        <v>2</v>
      </c>
      <c r="D1" s="1"/>
      <c r="E1" s="1"/>
      <c r="F1" s="87"/>
      <c r="G1" s="9"/>
      <c r="I1" s="4"/>
      <c r="J1" s="48"/>
      <c r="K1" s="48"/>
      <c r="L1" s="48"/>
      <c r="M1" s="48"/>
      <c r="N1" s="48"/>
      <c r="O1" s="48"/>
      <c r="P1" s="48"/>
    </row>
    <row r="2" spans="1:16" ht="11.65" customHeight="1" x14ac:dyDescent="0.2">
      <c r="A2" s="49">
        <f t="shared" ref="A2:A27" ca="1" si="0">OFFSET(A2,-1,)+1</f>
        <v>2</v>
      </c>
      <c r="C2" s="1"/>
      <c r="D2" s="1" t="s">
        <v>3</v>
      </c>
      <c r="E2" s="1"/>
      <c r="F2" s="87"/>
      <c r="G2" s="9">
        <v>2.3199999999999998</v>
      </c>
      <c r="H2" s="6">
        <f>H797</f>
        <v>2245948397.6631198</v>
      </c>
      <c r="I2" s="4"/>
      <c r="J2" s="51"/>
      <c r="K2" s="51"/>
      <c r="L2" s="51"/>
      <c r="M2" s="51"/>
      <c r="N2" s="51"/>
      <c r="O2" s="51"/>
      <c r="P2" s="8"/>
    </row>
    <row r="3" spans="1:16" ht="11.65" customHeight="1" x14ac:dyDescent="0.2">
      <c r="A3" s="49">
        <f t="shared" ca="1" si="0"/>
        <v>3</v>
      </c>
      <c r="C3" s="1"/>
      <c r="D3" s="1" t="s">
        <v>4</v>
      </c>
      <c r="E3" s="1"/>
      <c r="F3" s="87"/>
      <c r="G3" s="9">
        <v>2.33</v>
      </c>
      <c r="H3" s="50">
        <f>H826</f>
        <v>846006.99838826736</v>
      </c>
      <c r="I3" s="4"/>
      <c r="J3" s="51"/>
      <c r="K3" s="51"/>
      <c r="L3" s="51"/>
      <c r="M3" s="51"/>
      <c r="N3" s="51"/>
      <c r="O3" s="51"/>
      <c r="P3" s="8"/>
    </row>
    <row r="4" spans="1:16" ht="11.65" customHeight="1" x14ac:dyDescent="0.2">
      <c r="A4" s="49">
        <f t="shared" ca="1" si="0"/>
        <v>4</v>
      </c>
      <c r="C4" s="1"/>
      <c r="D4" s="1" t="s">
        <v>5</v>
      </c>
      <c r="E4" s="1"/>
      <c r="F4" s="87"/>
      <c r="G4" s="9">
        <v>2.35</v>
      </c>
      <c r="H4" s="50">
        <f>H962+H977</f>
        <v>9022856.5506045707</v>
      </c>
      <c r="I4" s="4"/>
      <c r="J4" s="51"/>
      <c r="K4" s="51"/>
      <c r="L4" s="51"/>
      <c r="M4" s="51"/>
      <c r="N4" s="51"/>
      <c r="O4" s="51"/>
      <c r="P4" s="8"/>
    </row>
    <row r="5" spans="1:16" ht="11.65" customHeight="1" x14ac:dyDescent="0.2">
      <c r="A5" s="49">
        <f t="shared" ca="1" si="0"/>
        <v>5</v>
      </c>
      <c r="C5" s="1"/>
      <c r="D5" s="1" t="s">
        <v>6</v>
      </c>
      <c r="E5" s="1"/>
      <c r="F5" s="87"/>
      <c r="G5" s="9">
        <v>2.33</v>
      </c>
      <c r="H5" s="50">
        <f>H834+H842</f>
        <v>117030.82304689437</v>
      </c>
      <c r="I5" s="4"/>
      <c r="J5" s="51"/>
      <c r="K5" s="51"/>
      <c r="L5" s="51"/>
      <c r="M5" s="51"/>
      <c r="N5" s="51"/>
      <c r="O5" s="51"/>
      <c r="P5" s="8"/>
    </row>
    <row r="6" spans="1:16" ht="11.65" customHeight="1" x14ac:dyDescent="0.2">
      <c r="A6" s="49">
        <f t="shared" ca="1" si="0"/>
        <v>6</v>
      </c>
      <c r="C6" s="1"/>
      <c r="D6" s="1" t="s">
        <v>291</v>
      </c>
      <c r="E6" s="1"/>
      <c r="F6" s="87"/>
      <c r="G6" s="9">
        <v>2.33</v>
      </c>
      <c r="H6" s="50">
        <f>H846</f>
        <v>0</v>
      </c>
      <c r="I6" s="4"/>
      <c r="J6" s="51"/>
      <c r="K6" s="51"/>
      <c r="L6" s="51"/>
      <c r="M6" s="51"/>
      <c r="N6" s="51"/>
      <c r="O6" s="51"/>
      <c r="P6" s="8"/>
    </row>
    <row r="7" spans="1:16" ht="11.65" customHeight="1" x14ac:dyDescent="0.2">
      <c r="A7" s="49">
        <f t="shared" ca="1" si="0"/>
        <v>7</v>
      </c>
      <c r="C7" s="1"/>
      <c r="D7" s="1" t="s">
        <v>7</v>
      </c>
      <c r="E7" s="1"/>
      <c r="F7" s="87"/>
      <c r="G7" s="9">
        <v>2.35</v>
      </c>
      <c r="H7" s="50">
        <f>H949</f>
        <v>2080832.1515222131</v>
      </c>
      <c r="I7" s="4"/>
      <c r="J7" s="51"/>
      <c r="K7" s="51"/>
      <c r="L7" s="51"/>
      <c r="M7" s="51"/>
      <c r="N7" s="51"/>
      <c r="O7" s="51"/>
      <c r="P7" s="8"/>
    </row>
    <row r="8" spans="1:16" ht="11.65" customHeight="1" x14ac:dyDescent="0.2">
      <c r="A8" s="49">
        <f t="shared" ca="1" si="0"/>
        <v>8</v>
      </c>
      <c r="C8" s="1"/>
      <c r="D8" s="1" t="s">
        <v>8</v>
      </c>
      <c r="E8" s="1"/>
      <c r="F8" s="87"/>
      <c r="G8" s="9">
        <v>2.34</v>
      </c>
      <c r="H8" s="50">
        <f>H904</f>
        <v>8038765.2239109837</v>
      </c>
      <c r="I8" s="4"/>
      <c r="J8" s="51"/>
      <c r="K8" s="51"/>
      <c r="L8" s="51"/>
      <c r="M8" s="51"/>
      <c r="N8" s="51"/>
      <c r="O8" s="51"/>
      <c r="P8" s="8"/>
    </row>
    <row r="9" spans="1:16" ht="11.65" customHeight="1" x14ac:dyDescent="0.2">
      <c r="A9" s="49">
        <f t="shared" ca="1" si="0"/>
        <v>9</v>
      </c>
      <c r="C9" s="1"/>
      <c r="D9" s="1" t="s">
        <v>9</v>
      </c>
      <c r="E9" s="1"/>
      <c r="F9" s="87"/>
      <c r="G9" s="9">
        <v>2.34</v>
      </c>
      <c r="H9" s="50">
        <f>H937</f>
        <v>11420310.373996677</v>
      </c>
      <c r="I9" s="4"/>
      <c r="J9" s="51"/>
      <c r="K9" s="51"/>
      <c r="L9" s="51"/>
      <c r="M9" s="51"/>
      <c r="N9" s="51"/>
      <c r="O9" s="51"/>
      <c r="P9" s="8"/>
    </row>
    <row r="10" spans="1:16" ht="11.65" customHeight="1" x14ac:dyDescent="0.2">
      <c r="A10" s="49">
        <f t="shared" ca="1" si="0"/>
        <v>10</v>
      </c>
      <c r="C10" s="1"/>
      <c r="D10" s="1" t="s">
        <v>10</v>
      </c>
      <c r="E10" s="1"/>
      <c r="F10" s="87"/>
      <c r="G10" s="9">
        <v>2.35</v>
      </c>
      <c r="H10" s="50">
        <f>H1010</f>
        <v>2788772.2316065934</v>
      </c>
      <c r="I10" s="4"/>
      <c r="J10" s="51"/>
      <c r="K10" s="51"/>
      <c r="L10" s="51"/>
      <c r="M10" s="51"/>
      <c r="N10" s="51"/>
      <c r="O10" s="51"/>
      <c r="P10" s="8"/>
    </row>
    <row r="11" spans="1:16" ht="11.65" customHeight="1" x14ac:dyDescent="0.2">
      <c r="A11" s="49">
        <f t="shared" ca="1" si="0"/>
        <v>11</v>
      </c>
      <c r="C11" s="1"/>
      <c r="D11" s="1" t="s">
        <v>11</v>
      </c>
      <c r="E11" s="1"/>
      <c r="F11" s="87"/>
      <c r="G11" s="9">
        <v>2.34</v>
      </c>
      <c r="H11" s="50">
        <f>H868</f>
        <v>3311.89</v>
      </c>
      <c r="I11" s="4"/>
      <c r="J11" s="51"/>
      <c r="K11" s="51"/>
      <c r="L11" s="51"/>
      <c r="M11" s="51"/>
      <c r="N11" s="51"/>
      <c r="O11" s="51"/>
      <c r="P11" s="8"/>
    </row>
    <row r="12" spans="1:16" ht="11.65" customHeight="1" x14ac:dyDescent="0.2">
      <c r="A12" s="49">
        <f t="shared" ca="1" si="0"/>
        <v>12</v>
      </c>
      <c r="C12" s="1"/>
      <c r="D12" s="1" t="s">
        <v>12</v>
      </c>
      <c r="E12" s="1"/>
      <c r="F12" s="87"/>
      <c r="G12" s="9">
        <v>2.36</v>
      </c>
      <c r="H12" s="50">
        <f>H1030</f>
        <v>0</v>
      </c>
      <c r="I12" s="4"/>
      <c r="J12" s="51"/>
      <c r="K12" s="51"/>
      <c r="L12" s="51"/>
      <c r="M12" s="51"/>
      <c r="N12" s="51"/>
      <c r="O12" s="51"/>
      <c r="P12" s="8"/>
    </row>
    <row r="13" spans="1:16" ht="11.65" customHeight="1" x14ac:dyDescent="0.2">
      <c r="A13" s="49">
        <f t="shared" ca="1" si="0"/>
        <v>13</v>
      </c>
      <c r="C13" s="1"/>
      <c r="D13" s="1"/>
      <c r="E13" s="1"/>
      <c r="F13" s="87"/>
      <c r="G13" s="9"/>
      <c r="H13" s="54"/>
      <c r="I13" s="4"/>
      <c r="J13" s="48"/>
      <c r="K13" s="48"/>
      <c r="L13" s="48"/>
      <c r="M13" s="48"/>
      <c r="N13" s="48"/>
      <c r="O13" s="48"/>
      <c r="P13" s="48"/>
    </row>
    <row r="14" spans="1:16" ht="11.65" customHeight="1" x14ac:dyDescent="0.2">
      <c r="A14" s="49">
        <f t="shared" ca="1" si="0"/>
        <v>14</v>
      </c>
      <c r="C14" s="1"/>
      <c r="D14" s="1" t="s">
        <v>13</v>
      </c>
      <c r="E14" s="1"/>
      <c r="F14" s="87"/>
      <c r="G14" s="9"/>
      <c r="H14" s="50">
        <f>SUM(H2:H13)</f>
        <v>2280266283.9061952</v>
      </c>
      <c r="I14" s="4"/>
      <c r="J14" s="51"/>
      <c r="K14" s="51"/>
      <c r="L14" s="51"/>
      <c r="M14" s="51"/>
      <c r="N14" s="51"/>
      <c r="O14" s="51"/>
      <c r="P14" s="48"/>
    </row>
    <row r="15" spans="1:16" ht="11.65" customHeight="1" x14ac:dyDescent="0.2">
      <c r="A15" s="49">
        <f t="shared" ca="1" si="0"/>
        <v>15</v>
      </c>
      <c r="C15" s="1"/>
      <c r="D15" s="1"/>
      <c r="E15" s="1"/>
      <c r="F15" s="87"/>
      <c r="G15" s="9"/>
      <c r="I15" s="4"/>
      <c r="J15" s="48"/>
      <c r="K15" s="48"/>
      <c r="L15" s="48"/>
      <c r="M15" s="48"/>
      <c r="N15" s="48"/>
      <c r="O15" s="48"/>
      <c r="P15" s="48"/>
    </row>
    <row r="16" spans="1:16" ht="11.65" customHeight="1" x14ac:dyDescent="0.2">
      <c r="A16" s="49">
        <f t="shared" ca="1" si="0"/>
        <v>16</v>
      </c>
      <c r="C16" s="1" t="s">
        <v>14</v>
      </c>
      <c r="D16" s="1"/>
      <c r="E16" s="1"/>
      <c r="F16" s="87"/>
      <c r="G16" s="9"/>
      <c r="I16" s="4"/>
      <c r="J16" s="48"/>
      <c r="K16" s="48"/>
      <c r="L16" s="48"/>
      <c r="M16" s="48"/>
      <c r="N16" s="48"/>
      <c r="O16" s="48"/>
      <c r="P16" s="48"/>
    </row>
    <row r="17" spans="1:16" ht="11.65" customHeight="1" x14ac:dyDescent="0.2">
      <c r="A17" s="49">
        <f t="shared" ca="1" si="0"/>
        <v>17</v>
      </c>
      <c r="C17" s="1"/>
      <c r="D17" s="1" t="s">
        <v>15</v>
      </c>
      <c r="E17" s="1"/>
      <c r="F17" s="87"/>
      <c r="G17" s="9">
        <v>2.41</v>
      </c>
      <c r="H17" s="6">
        <f>H1369</f>
        <v>-732025915.67392731</v>
      </c>
      <c r="I17" s="4"/>
      <c r="J17" s="51"/>
      <c r="K17" s="51"/>
      <c r="L17" s="51"/>
      <c r="M17" s="51"/>
      <c r="N17" s="51"/>
      <c r="O17" s="51"/>
      <c r="P17" s="8"/>
    </row>
    <row r="18" spans="1:16" ht="11.65" customHeight="1" x14ac:dyDescent="0.2">
      <c r="A18" s="49">
        <f t="shared" ca="1" si="0"/>
        <v>18</v>
      </c>
      <c r="C18" s="1"/>
      <c r="D18" s="1" t="s">
        <v>16</v>
      </c>
      <c r="E18" s="1"/>
      <c r="F18" s="87"/>
      <c r="G18" s="9">
        <v>2.42</v>
      </c>
      <c r="H18" s="6">
        <f>H1433</f>
        <v>-55196712.021188945</v>
      </c>
      <c r="I18" s="4"/>
      <c r="J18" s="51"/>
      <c r="K18" s="51"/>
      <c r="L18" s="51"/>
      <c r="M18" s="51"/>
      <c r="N18" s="51"/>
      <c r="O18" s="51"/>
      <c r="P18" s="8"/>
    </row>
    <row r="19" spans="1:16" ht="11.65" customHeight="1" x14ac:dyDescent="0.2">
      <c r="A19" s="49">
        <f t="shared" ca="1" si="0"/>
        <v>19</v>
      </c>
      <c r="C19" s="1"/>
      <c r="D19" s="1" t="s">
        <v>17</v>
      </c>
      <c r="E19" s="1"/>
      <c r="F19" s="87"/>
      <c r="G19" s="9">
        <v>2.38</v>
      </c>
      <c r="H19" s="6">
        <f>H1144</f>
        <v>-156505244.52926731</v>
      </c>
      <c r="I19" s="4"/>
      <c r="J19" s="51"/>
      <c r="K19" s="51"/>
      <c r="L19" s="51"/>
      <c r="M19" s="51"/>
      <c r="N19" s="51"/>
      <c r="O19" s="51"/>
      <c r="P19" s="8"/>
    </row>
    <row r="20" spans="1:16" ht="11.65" customHeight="1" x14ac:dyDescent="0.2">
      <c r="A20" s="49">
        <f t="shared" ca="1" si="0"/>
        <v>20</v>
      </c>
      <c r="C20" s="1"/>
      <c r="D20" s="1" t="s">
        <v>18</v>
      </c>
      <c r="E20" s="1"/>
      <c r="F20" s="87"/>
      <c r="G20" s="9">
        <v>2.38</v>
      </c>
      <c r="H20" s="6">
        <f>H1154</f>
        <v>-15254.39561541998</v>
      </c>
      <c r="I20" s="4"/>
      <c r="J20" s="51"/>
      <c r="K20" s="51"/>
      <c r="L20" s="51"/>
      <c r="M20" s="51"/>
      <c r="N20" s="51"/>
      <c r="O20" s="51"/>
      <c r="P20" s="8"/>
    </row>
    <row r="21" spans="1:16" ht="11.65" customHeight="1" x14ac:dyDescent="0.2">
      <c r="A21" s="49">
        <f t="shared" ca="1" si="0"/>
        <v>21</v>
      </c>
      <c r="C21" s="1"/>
      <c r="D21" s="1" t="s">
        <v>19</v>
      </c>
      <c r="E21" s="1"/>
      <c r="F21" s="87"/>
      <c r="G21" s="9">
        <v>2.37</v>
      </c>
      <c r="H21" s="6">
        <f>H1064</f>
        <v>-5650780.5171997864</v>
      </c>
      <c r="I21" s="4"/>
      <c r="J21" s="51"/>
      <c r="K21" s="51"/>
      <c r="L21" s="51"/>
      <c r="M21" s="51"/>
      <c r="N21" s="51"/>
      <c r="O21" s="51"/>
      <c r="P21" s="8"/>
    </row>
    <row r="22" spans="1:16" ht="11.65" customHeight="1" x14ac:dyDescent="0.2">
      <c r="A22" s="49">
        <f t="shared" ca="1" si="0"/>
        <v>22</v>
      </c>
      <c r="C22" s="1"/>
      <c r="D22" s="1" t="s">
        <v>20</v>
      </c>
      <c r="E22" s="1"/>
      <c r="F22" s="87"/>
      <c r="G22" s="9">
        <v>2.36</v>
      </c>
      <c r="H22" s="6">
        <f>H1036</f>
        <v>0</v>
      </c>
      <c r="I22" s="4"/>
      <c r="J22" s="51"/>
      <c r="K22" s="51"/>
      <c r="L22" s="51"/>
      <c r="M22" s="51"/>
      <c r="N22" s="51"/>
      <c r="O22" s="51"/>
      <c r="P22" s="8"/>
    </row>
    <row r="23" spans="1:16" ht="11.65" customHeight="1" x14ac:dyDescent="0.2">
      <c r="A23" s="49">
        <f t="shared" ca="1" si="0"/>
        <v>23</v>
      </c>
      <c r="C23" s="1"/>
      <c r="D23" s="1" t="s">
        <v>21</v>
      </c>
      <c r="E23" s="1"/>
      <c r="F23" s="87"/>
      <c r="G23" s="9" t="s">
        <v>299</v>
      </c>
      <c r="H23" s="6">
        <f>H1043+H1048+H1056+H1068+H1080</f>
        <v>-185504348.98583174</v>
      </c>
      <c r="I23" s="4"/>
      <c r="J23" s="51"/>
      <c r="K23" s="51"/>
      <c r="L23" s="51"/>
      <c r="M23" s="51"/>
      <c r="N23" s="51"/>
      <c r="O23" s="51"/>
      <c r="P23" s="8"/>
    </row>
    <row r="24" spans="1:16" ht="11.65" customHeight="1" x14ac:dyDescent="0.2">
      <c r="A24" s="49">
        <f t="shared" ca="1" si="0"/>
        <v>24</v>
      </c>
      <c r="C24" s="1"/>
      <c r="D24" s="1"/>
      <c r="E24" s="1"/>
      <c r="F24" s="87"/>
      <c r="G24" s="9"/>
      <c r="H24" s="52"/>
      <c r="I24" s="4"/>
      <c r="J24" s="51"/>
      <c r="K24" s="51"/>
      <c r="L24" s="51"/>
      <c r="M24" s="51"/>
      <c r="N24" s="51"/>
      <c r="O24" s="51"/>
      <c r="P24" s="48"/>
    </row>
    <row r="25" spans="1:16" ht="11.65" customHeight="1" x14ac:dyDescent="0.2">
      <c r="A25" s="49">
        <f t="shared" ca="1" si="0"/>
        <v>25</v>
      </c>
      <c r="C25" s="1"/>
      <c r="D25" s="1" t="s">
        <v>22</v>
      </c>
      <c r="E25" s="1"/>
      <c r="F25" s="87"/>
      <c r="G25" s="9"/>
      <c r="H25" s="51">
        <f>SUM(H17:H23)</f>
        <v>-1134898256.1230307</v>
      </c>
      <c r="I25" s="4"/>
      <c r="J25" s="51"/>
      <c r="K25" s="51"/>
      <c r="L25" s="51"/>
      <c r="M25" s="51"/>
      <c r="N25" s="51"/>
      <c r="O25" s="51"/>
      <c r="P25" s="48"/>
    </row>
    <row r="26" spans="1:16" ht="11.65" customHeight="1" x14ac:dyDescent="0.2">
      <c r="A26" s="49">
        <f t="shared" ca="1" si="0"/>
        <v>26</v>
      </c>
      <c r="C26" s="1"/>
      <c r="D26" s="1"/>
      <c r="E26" s="1"/>
      <c r="F26" s="87"/>
      <c r="G26" s="9"/>
      <c r="H26" s="48"/>
      <c r="I26" s="4"/>
      <c r="J26" s="48"/>
      <c r="K26" s="48"/>
      <c r="L26" s="48"/>
      <c r="M26" s="48"/>
      <c r="N26" s="48"/>
      <c r="O26" s="48"/>
      <c r="P26" s="48"/>
    </row>
    <row r="27" spans="1:16" ht="11.65" customHeight="1" thickBot="1" x14ac:dyDescent="0.25">
      <c r="A27" s="49">
        <f t="shared" ca="1" si="0"/>
        <v>27</v>
      </c>
      <c r="C27" s="1" t="s">
        <v>23</v>
      </c>
      <c r="D27" s="1"/>
      <c r="E27" s="1"/>
      <c r="F27" s="87"/>
      <c r="G27" s="9"/>
      <c r="H27" s="53">
        <f>H14+H25</f>
        <v>1145368027.7831645</v>
      </c>
      <c r="I27" s="4"/>
      <c r="J27" s="51"/>
      <c r="K27" s="51"/>
      <c r="L27" s="51"/>
      <c r="M27" s="51"/>
      <c r="N27" s="51"/>
      <c r="O27" s="51"/>
      <c r="P27" s="8"/>
    </row>
    <row r="28" spans="1:16" ht="11.65" customHeight="1" thickTop="1" x14ac:dyDescent="0.2">
      <c r="A28" s="49">
        <f t="shared" ref="A28:A60" ca="1" si="1">OFFSET(A28,-1,)+1</f>
        <v>28</v>
      </c>
      <c r="C28" s="56">
        <v>310</v>
      </c>
      <c r="D28" s="3" t="s">
        <v>31</v>
      </c>
      <c r="E28" s="3"/>
      <c r="F28" s="3"/>
      <c r="G28" s="57"/>
      <c r="H28" s="4"/>
      <c r="J28" s="4"/>
      <c r="K28" s="4"/>
      <c r="L28" s="4"/>
      <c r="M28" s="4"/>
      <c r="N28" s="4"/>
      <c r="O28" s="4"/>
    </row>
    <row r="29" spans="1:16" ht="11.65" customHeight="1" x14ac:dyDescent="0.2">
      <c r="A29" s="49">
        <f t="shared" ca="1" si="1"/>
        <v>29</v>
      </c>
      <c r="C29" s="56"/>
      <c r="D29" s="3"/>
      <c r="E29" s="3"/>
      <c r="F29" s="3" t="s">
        <v>250</v>
      </c>
      <c r="G29" s="57"/>
      <c r="H29" s="10">
        <v>0</v>
      </c>
      <c r="J29" s="4"/>
      <c r="K29" s="4"/>
      <c r="L29" s="4"/>
      <c r="M29" s="4"/>
      <c r="N29" s="4"/>
      <c r="O29" s="4"/>
    </row>
    <row r="30" spans="1:16" ht="11.65" customHeight="1" x14ac:dyDescent="0.2">
      <c r="A30" s="49">
        <f t="shared" ca="1" si="1"/>
        <v>30</v>
      </c>
      <c r="C30" s="56"/>
      <c r="D30" s="3"/>
      <c r="E30" s="3"/>
      <c r="F30" s="3" t="s">
        <v>254</v>
      </c>
      <c r="G30" s="57"/>
      <c r="H30" s="10">
        <v>0</v>
      </c>
      <c r="J30" s="4"/>
      <c r="K30" s="4"/>
      <c r="L30" s="4"/>
      <c r="M30" s="4"/>
      <c r="N30" s="4"/>
      <c r="O30" s="4"/>
    </row>
    <row r="31" spans="1:16" ht="11.65" customHeight="1" x14ac:dyDescent="0.2">
      <c r="A31" s="49">
        <f t="shared" ca="1" si="1"/>
        <v>31</v>
      </c>
      <c r="C31" s="56"/>
      <c r="D31" s="3"/>
      <c r="E31" s="3"/>
      <c r="F31" s="3" t="s">
        <v>24</v>
      </c>
      <c r="G31" s="57"/>
      <c r="H31" s="10">
        <v>3286904.8960459544</v>
      </c>
      <c r="J31" s="4"/>
      <c r="K31" s="4"/>
      <c r="L31" s="4"/>
      <c r="M31" s="4"/>
      <c r="N31" s="4"/>
      <c r="O31" s="4"/>
    </row>
    <row r="32" spans="1:16" ht="11.65" customHeight="1" x14ac:dyDescent="0.2">
      <c r="A32" s="49">
        <f t="shared" ca="1" si="1"/>
        <v>32</v>
      </c>
      <c r="C32" s="56"/>
      <c r="D32" s="3"/>
      <c r="E32" s="3"/>
      <c r="F32" s="3" t="s">
        <v>249</v>
      </c>
      <c r="G32" s="57"/>
      <c r="H32" s="10">
        <v>396416.91294311627</v>
      </c>
      <c r="J32" s="4"/>
      <c r="K32" s="4"/>
      <c r="L32" s="4"/>
      <c r="M32" s="4"/>
      <c r="N32" s="4"/>
      <c r="O32" s="4"/>
    </row>
    <row r="33" spans="1:15" ht="11.65" customHeight="1" x14ac:dyDescent="0.2">
      <c r="A33" s="49">
        <f t="shared" ca="1" si="1"/>
        <v>33</v>
      </c>
      <c r="C33" s="56"/>
      <c r="D33" s="3"/>
      <c r="E33" s="3"/>
      <c r="F33" s="3" t="s">
        <v>251</v>
      </c>
      <c r="G33" s="57"/>
      <c r="H33" s="10">
        <v>0</v>
      </c>
      <c r="J33" s="4"/>
      <c r="K33" s="4"/>
      <c r="L33" s="4"/>
      <c r="M33" s="4"/>
      <c r="N33" s="4"/>
      <c r="O33" s="4"/>
    </row>
    <row r="34" spans="1:15" ht="11.65" customHeight="1" x14ac:dyDescent="0.2">
      <c r="A34" s="49">
        <f t="shared" ca="1" si="1"/>
        <v>34</v>
      </c>
      <c r="C34" s="56"/>
      <c r="D34" s="3"/>
      <c r="E34" s="3"/>
      <c r="F34" s="3" t="s">
        <v>253</v>
      </c>
      <c r="G34" s="57"/>
      <c r="H34" s="10">
        <v>264572.99775366543</v>
      </c>
      <c r="J34" s="4"/>
      <c r="K34" s="4"/>
      <c r="L34" s="4"/>
      <c r="M34" s="4"/>
      <c r="N34" s="4"/>
      <c r="O34" s="4"/>
    </row>
    <row r="35" spans="1:15" ht="11.65" customHeight="1" x14ac:dyDescent="0.2">
      <c r="A35" s="49">
        <f t="shared" ca="1" si="1"/>
        <v>35</v>
      </c>
      <c r="C35" s="56"/>
      <c r="D35" s="3"/>
      <c r="E35" s="3"/>
      <c r="F35" s="3" t="s">
        <v>193</v>
      </c>
      <c r="G35" s="57"/>
      <c r="H35" s="10">
        <v>0</v>
      </c>
      <c r="J35" s="4"/>
      <c r="K35" s="4"/>
      <c r="L35" s="4"/>
      <c r="M35" s="4"/>
      <c r="N35" s="4"/>
      <c r="O35" s="4"/>
    </row>
    <row r="36" spans="1:15" ht="11.65" customHeight="1" x14ac:dyDescent="0.2">
      <c r="A36" s="49">
        <f t="shared" ca="1" si="1"/>
        <v>36</v>
      </c>
      <c r="C36" s="56"/>
      <c r="D36" s="3"/>
      <c r="E36" s="3"/>
      <c r="F36" s="3" t="s">
        <v>251</v>
      </c>
      <c r="G36" s="57"/>
      <c r="H36" s="10">
        <v>0</v>
      </c>
      <c r="J36" s="4"/>
      <c r="K36" s="4"/>
      <c r="L36" s="4"/>
      <c r="M36" s="4"/>
      <c r="N36" s="4"/>
      <c r="O36" s="4"/>
    </row>
    <row r="37" spans="1:15" ht="11.65" customHeight="1" x14ac:dyDescent="0.2">
      <c r="A37" s="49">
        <f t="shared" ca="1" si="1"/>
        <v>37</v>
      </c>
      <c r="C37" s="56"/>
      <c r="D37" s="3"/>
      <c r="E37" s="3"/>
      <c r="F37" s="3"/>
      <c r="G37" s="57" t="s">
        <v>32</v>
      </c>
      <c r="H37" s="12">
        <f>SUBTOTAL(9,H30:H36)</f>
        <v>3947894.8067427361</v>
      </c>
      <c r="J37" s="4"/>
      <c r="K37" s="4"/>
      <c r="L37" s="4"/>
      <c r="M37" s="4"/>
      <c r="N37" s="4"/>
      <c r="O37" s="4"/>
    </row>
    <row r="38" spans="1:15" ht="11.65" customHeight="1" x14ac:dyDescent="0.2">
      <c r="A38" s="49">
        <f t="shared" ca="1" si="1"/>
        <v>38</v>
      </c>
      <c r="C38" s="56"/>
      <c r="D38" s="3"/>
      <c r="E38" s="3"/>
      <c r="F38" s="3"/>
      <c r="G38" s="57"/>
      <c r="H38" s="2"/>
      <c r="J38" s="4"/>
      <c r="K38" s="4"/>
      <c r="L38" s="4"/>
      <c r="M38" s="4"/>
      <c r="N38" s="4"/>
      <c r="O38" s="4"/>
    </row>
    <row r="39" spans="1:15" ht="11.65" customHeight="1" x14ac:dyDescent="0.2">
      <c r="A39" s="49">
        <f t="shared" ca="1" si="1"/>
        <v>39</v>
      </c>
      <c r="C39" s="56">
        <v>311</v>
      </c>
      <c r="D39" s="3" t="s">
        <v>33</v>
      </c>
      <c r="E39" s="3"/>
      <c r="F39" s="3"/>
      <c r="G39" s="57"/>
      <c r="H39" s="2"/>
      <c r="J39" s="4"/>
      <c r="K39" s="4"/>
      <c r="L39" s="4"/>
      <c r="M39" s="4"/>
      <c r="N39" s="4"/>
      <c r="O39" s="4"/>
    </row>
    <row r="40" spans="1:15" ht="11.65" customHeight="1" x14ac:dyDescent="0.2">
      <c r="A40" s="49">
        <f t="shared" ca="1" si="1"/>
        <v>40</v>
      </c>
      <c r="C40" s="56"/>
      <c r="D40" s="3"/>
      <c r="E40" s="3"/>
      <c r="F40" s="3" t="s">
        <v>250</v>
      </c>
      <c r="G40" s="57"/>
      <c r="H40" s="10">
        <v>0</v>
      </c>
      <c r="J40" s="4"/>
      <c r="K40" s="4"/>
      <c r="L40" s="4"/>
      <c r="M40" s="4"/>
      <c r="N40" s="4"/>
      <c r="O40" s="4"/>
    </row>
    <row r="41" spans="1:15" ht="11.65" customHeight="1" x14ac:dyDescent="0.2">
      <c r="A41" s="49">
        <f t="shared" ca="1" si="1"/>
        <v>41</v>
      </c>
      <c r="C41" s="56"/>
      <c r="D41" s="3"/>
      <c r="E41" s="3"/>
      <c r="F41" s="3" t="s">
        <v>254</v>
      </c>
      <c r="G41" s="57"/>
      <c r="H41" s="10">
        <v>0</v>
      </c>
      <c r="J41" s="4"/>
      <c r="K41" s="4"/>
      <c r="L41" s="4"/>
      <c r="M41" s="4"/>
      <c r="N41" s="4"/>
      <c r="O41" s="4"/>
    </row>
    <row r="42" spans="1:15" ht="11.65" customHeight="1" x14ac:dyDescent="0.2">
      <c r="A42" s="49">
        <f t="shared" ca="1" si="1"/>
        <v>42</v>
      </c>
      <c r="C42" s="56"/>
      <c r="D42" s="3"/>
      <c r="E42" s="3"/>
      <c r="F42" s="3" t="s">
        <v>24</v>
      </c>
      <c r="G42" s="57"/>
      <c r="H42" s="10">
        <v>674282.73465348943</v>
      </c>
      <c r="J42" s="4"/>
      <c r="K42" s="4"/>
      <c r="L42" s="4"/>
      <c r="M42" s="4"/>
      <c r="N42" s="4"/>
      <c r="O42" s="4"/>
    </row>
    <row r="43" spans="1:15" ht="11.65" customHeight="1" x14ac:dyDescent="0.2">
      <c r="A43" s="49">
        <f t="shared" ca="1" si="1"/>
        <v>43</v>
      </c>
      <c r="C43" s="56"/>
      <c r="D43" s="3"/>
      <c r="E43" s="3"/>
      <c r="F43" s="3" t="s">
        <v>249</v>
      </c>
      <c r="G43" s="57"/>
      <c r="H43" s="10">
        <v>15257632.521054503</v>
      </c>
      <c r="J43" s="4"/>
      <c r="K43" s="4"/>
      <c r="L43" s="4"/>
      <c r="M43" s="4"/>
      <c r="N43" s="4"/>
      <c r="O43" s="4"/>
    </row>
    <row r="44" spans="1:15" ht="11.65" customHeight="1" x14ac:dyDescent="0.2">
      <c r="A44" s="49">
        <f t="shared" ca="1" si="1"/>
        <v>44</v>
      </c>
      <c r="C44" s="56"/>
      <c r="D44" s="3"/>
      <c r="E44" s="3"/>
      <c r="F44" s="3" t="s">
        <v>251</v>
      </c>
      <c r="G44" s="57"/>
      <c r="H44" s="10">
        <v>0</v>
      </c>
      <c r="J44" s="4"/>
      <c r="K44" s="4"/>
      <c r="L44" s="4"/>
      <c r="M44" s="4"/>
      <c r="N44" s="4"/>
      <c r="O44" s="4"/>
    </row>
    <row r="45" spans="1:15" ht="11.65" customHeight="1" x14ac:dyDescent="0.2">
      <c r="A45" s="49">
        <f t="shared" ca="1" si="1"/>
        <v>45</v>
      </c>
      <c r="C45" s="56"/>
      <c r="D45" s="3"/>
      <c r="E45" s="3"/>
      <c r="F45" s="3" t="s">
        <v>253</v>
      </c>
      <c r="G45" s="57"/>
      <c r="H45" s="10">
        <v>33388897.746479969</v>
      </c>
      <c r="J45" s="4"/>
      <c r="K45" s="4"/>
      <c r="L45" s="4"/>
      <c r="M45" s="4"/>
      <c r="N45" s="4"/>
      <c r="O45" s="4"/>
    </row>
    <row r="46" spans="1:15" ht="11.65" customHeight="1" x14ac:dyDescent="0.2">
      <c r="A46" s="49">
        <f t="shared" ca="1" si="1"/>
        <v>46</v>
      </c>
      <c r="C46" s="56"/>
      <c r="D46" s="3"/>
      <c r="E46" s="3"/>
      <c r="F46" s="3" t="s">
        <v>251</v>
      </c>
      <c r="G46" s="57"/>
      <c r="H46" s="10">
        <v>0</v>
      </c>
      <c r="J46" s="4"/>
      <c r="K46" s="4"/>
      <c r="L46" s="4"/>
      <c r="M46" s="4"/>
      <c r="N46" s="4"/>
      <c r="O46" s="4"/>
    </row>
    <row r="47" spans="1:15" ht="11.65" customHeight="1" x14ac:dyDescent="0.2">
      <c r="A47" s="49">
        <f t="shared" ca="1" si="1"/>
        <v>47</v>
      </c>
      <c r="C47" s="56"/>
      <c r="D47" s="3"/>
      <c r="E47" s="3"/>
      <c r="F47" s="3"/>
      <c r="G47" s="57" t="s">
        <v>32</v>
      </c>
      <c r="H47" s="12">
        <f>SUBTOTAL(9,H40:H46)</f>
        <v>49320813.00218796</v>
      </c>
      <c r="J47" s="4"/>
      <c r="K47" s="4"/>
      <c r="L47" s="4"/>
      <c r="M47" s="4"/>
      <c r="N47" s="4"/>
      <c r="O47" s="4"/>
    </row>
    <row r="48" spans="1:15" ht="11.65" customHeight="1" x14ac:dyDescent="0.2">
      <c r="A48" s="49">
        <f t="shared" ca="1" si="1"/>
        <v>48</v>
      </c>
      <c r="C48" s="56"/>
      <c r="D48" s="3"/>
      <c r="E48" s="3"/>
      <c r="F48" s="3"/>
      <c r="G48" s="57"/>
      <c r="H48" s="2"/>
      <c r="J48" s="4"/>
      <c r="K48" s="4"/>
      <c r="L48" s="4"/>
      <c r="M48" s="4"/>
      <c r="N48" s="4"/>
      <c r="O48" s="4"/>
    </row>
    <row r="49" spans="1:15" ht="11.65" customHeight="1" x14ac:dyDescent="0.2">
      <c r="A49" s="49">
        <f t="shared" ca="1" si="1"/>
        <v>49</v>
      </c>
      <c r="C49" s="56">
        <v>312</v>
      </c>
      <c r="D49" s="3" t="s">
        <v>34</v>
      </c>
      <c r="E49" s="3"/>
      <c r="F49" s="3"/>
      <c r="G49" s="57"/>
      <c r="H49" s="10"/>
      <c r="J49" s="4"/>
      <c r="K49" s="4"/>
      <c r="L49" s="4"/>
      <c r="M49" s="4"/>
      <c r="N49" s="4"/>
      <c r="O49" s="4"/>
    </row>
    <row r="50" spans="1:15" ht="11.65" customHeight="1" x14ac:dyDescent="0.2">
      <c r="A50" s="49">
        <f t="shared" ca="1" si="1"/>
        <v>50</v>
      </c>
      <c r="C50" s="56"/>
      <c r="D50" s="3"/>
      <c r="E50" s="3"/>
      <c r="F50" s="3" t="s">
        <v>250</v>
      </c>
      <c r="G50" s="57"/>
      <c r="H50" s="10">
        <v>0</v>
      </c>
      <c r="J50" s="4"/>
      <c r="K50" s="4"/>
      <c r="L50" s="4"/>
      <c r="M50" s="4"/>
      <c r="N50" s="4"/>
      <c r="O50" s="4"/>
    </row>
    <row r="51" spans="1:15" ht="11.65" customHeight="1" x14ac:dyDescent="0.2">
      <c r="A51" s="49">
        <f t="shared" ca="1" si="1"/>
        <v>51</v>
      </c>
      <c r="C51" s="56"/>
      <c r="D51" s="3"/>
      <c r="E51" s="3"/>
      <c r="F51" s="3" t="s">
        <v>254</v>
      </c>
      <c r="G51" s="57"/>
      <c r="H51" s="10">
        <v>0</v>
      </c>
      <c r="J51" s="4"/>
      <c r="K51" s="4"/>
      <c r="L51" s="4"/>
      <c r="M51" s="4"/>
      <c r="N51" s="4"/>
      <c r="O51" s="4"/>
    </row>
    <row r="52" spans="1:15" ht="11.65" customHeight="1" x14ac:dyDescent="0.2">
      <c r="A52" s="49">
        <f t="shared" ca="1" si="1"/>
        <v>52</v>
      </c>
      <c r="C52" s="56"/>
      <c r="D52" s="3"/>
      <c r="E52" s="3"/>
      <c r="F52" s="3" t="s">
        <v>24</v>
      </c>
      <c r="G52" s="57"/>
      <c r="H52" s="10">
        <v>4818484.2656663256</v>
      </c>
      <c r="J52" s="4"/>
      <c r="K52" s="4"/>
      <c r="L52" s="4"/>
      <c r="M52" s="4"/>
      <c r="N52" s="4"/>
      <c r="O52" s="4"/>
    </row>
    <row r="53" spans="1:15" ht="11.65" customHeight="1" x14ac:dyDescent="0.2">
      <c r="A53" s="49">
        <f t="shared" ca="1" si="1"/>
        <v>53</v>
      </c>
      <c r="C53" s="56"/>
      <c r="D53" s="3"/>
      <c r="E53" s="3"/>
      <c r="F53" s="3" t="s">
        <v>249</v>
      </c>
      <c r="G53" s="57"/>
      <c r="H53" s="10">
        <v>27206762.480993453</v>
      </c>
      <c r="J53" s="4"/>
      <c r="K53" s="4"/>
      <c r="L53" s="4"/>
      <c r="M53" s="4"/>
      <c r="N53" s="4"/>
      <c r="O53" s="4"/>
    </row>
    <row r="54" spans="1:15" ht="11.65" customHeight="1" x14ac:dyDescent="0.2">
      <c r="A54" s="49">
        <f t="shared" ca="1" si="1"/>
        <v>54</v>
      </c>
      <c r="C54" s="56"/>
      <c r="D54" s="3"/>
      <c r="E54" s="3"/>
      <c r="F54" s="3" t="s">
        <v>251</v>
      </c>
      <c r="G54" s="57"/>
      <c r="H54" s="10">
        <v>0</v>
      </c>
      <c r="J54" s="4"/>
      <c r="K54" s="4"/>
      <c r="L54" s="4"/>
      <c r="M54" s="4"/>
      <c r="N54" s="4"/>
      <c r="O54" s="4"/>
    </row>
    <row r="55" spans="1:15" ht="11.65" customHeight="1" x14ac:dyDescent="0.2">
      <c r="A55" s="49">
        <f t="shared" ca="1" si="1"/>
        <v>55</v>
      </c>
      <c r="C55" s="56"/>
      <c r="D55" s="3"/>
      <c r="E55" s="3"/>
      <c r="F55" s="3" t="s">
        <v>253</v>
      </c>
      <c r="G55" s="57"/>
      <c r="H55" s="10">
        <v>225277275.99501145</v>
      </c>
      <c r="J55" s="4"/>
      <c r="K55" s="4"/>
      <c r="L55" s="4"/>
      <c r="M55" s="4"/>
      <c r="N55" s="4"/>
      <c r="O55" s="4"/>
    </row>
    <row r="56" spans="1:15" ht="11.65" customHeight="1" x14ac:dyDescent="0.2">
      <c r="A56" s="49">
        <f t="shared" ca="1" si="1"/>
        <v>56</v>
      </c>
      <c r="C56" s="56"/>
      <c r="D56" s="3"/>
      <c r="E56" s="3"/>
      <c r="F56" s="3" t="s">
        <v>193</v>
      </c>
      <c r="G56" s="57"/>
      <c r="H56" s="10">
        <v>0</v>
      </c>
      <c r="J56" s="4"/>
      <c r="K56" s="4"/>
      <c r="L56" s="4"/>
      <c r="M56" s="4"/>
      <c r="N56" s="4"/>
      <c r="O56" s="4"/>
    </row>
    <row r="57" spans="1:15" ht="11.65" customHeight="1" x14ac:dyDescent="0.2">
      <c r="A57" s="49">
        <f t="shared" ca="1" si="1"/>
        <v>57</v>
      </c>
      <c r="C57" s="56"/>
      <c r="D57" s="3"/>
      <c r="E57" s="3"/>
      <c r="F57" s="3"/>
      <c r="G57" s="57" t="s">
        <v>32</v>
      </c>
      <c r="H57" s="12">
        <f>SUBTOTAL(9,H50:H56)</f>
        <v>257302522.74167123</v>
      </c>
      <c r="J57" s="4"/>
      <c r="K57" s="4"/>
      <c r="L57" s="4"/>
      <c r="M57" s="4"/>
      <c r="N57" s="4"/>
      <c r="O57" s="4"/>
    </row>
    <row r="58" spans="1:15" ht="11.65" customHeight="1" x14ac:dyDescent="0.2">
      <c r="A58" s="49">
        <f t="shared" ca="1" si="1"/>
        <v>58</v>
      </c>
      <c r="C58" s="56"/>
      <c r="D58" s="3"/>
      <c r="E58" s="3"/>
      <c r="F58" s="3"/>
      <c r="G58" s="57"/>
      <c r="H58" s="2"/>
      <c r="J58" s="4"/>
      <c r="K58" s="4"/>
      <c r="L58" s="4"/>
      <c r="M58" s="4"/>
      <c r="N58" s="4"/>
      <c r="O58" s="4"/>
    </row>
    <row r="59" spans="1:15" ht="11.65" customHeight="1" x14ac:dyDescent="0.2">
      <c r="A59" s="49">
        <f t="shared" ca="1" si="1"/>
        <v>59</v>
      </c>
      <c r="C59" s="56">
        <v>314</v>
      </c>
      <c r="D59" s="3" t="s">
        <v>35</v>
      </c>
      <c r="E59" s="3"/>
      <c r="F59" s="3"/>
      <c r="G59" s="57"/>
      <c r="H59" s="2"/>
      <c r="J59" s="4"/>
      <c r="K59" s="4"/>
      <c r="L59" s="4"/>
      <c r="M59" s="4"/>
      <c r="N59" s="4"/>
      <c r="O59" s="4"/>
    </row>
    <row r="60" spans="1:15" ht="11.65" customHeight="1" x14ac:dyDescent="0.2">
      <c r="A60" s="49">
        <f t="shared" ca="1" si="1"/>
        <v>60</v>
      </c>
      <c r="C60" s="56"/>
      <c r="D60" s="3"/>
      <c r="E60" s="3"/>
      <c r="F60" s="3" t="s">
        <v>250</v>
      </c>
      <c r="G60" s="57"/>
      <c r="H60" s="10">
        <v>0</v>
      </c>
      <c r="J60" s="4"/>
      <c r="K60" s="4"/>
      <c r="L60" s="4"/>
      <c r="M60" s="4"/>
      <c r="N60" s="4"/>
      <c r="O60" s="4"/>
    </row>
    <row r="61" spans="1:15" ht="11.65" customHeight="1" x14ac:dyDescent="0.2">
      <c r="A61" s="49">
        <f t="shared" ref="A61:A125" ca="1" si="2">OFFSET(A61,-1,)+1</f>
        <v>61</v>
      </c>
      <c r="C61" s="56"/>
      <c r="D61" s="3"/>
      <c r="E61" s="3"/>
      <c r="F61" s="3" t="s">
        <v>254</v>
      </c>
      <c r="G61" s="57"/>
      <c r="H61" s="10">
        <v>0</v>
      </c>
      <c r="J61" s="4"/>
      <c r="K61" s="4"/>
      <c r="L61" s="4"/>
      <c r="M61" s="4"/>
      <c r="N61" s="4"/>
      <c r="O61" s="4"/>
    </row>
    <row r="62" spans="1:15" ht="11.65" customHeight="1" x14ac:dyDescent="0.2">
      <c r="A62" s="49">
        <f t="shared" ca="1" si="2"/>
        <v>62</v>
      </c>
      <c r="C62" s="56"/>
      <c r="D62" s="3"/>
      <c r="E62" s="3"/>
      <c r="F62" s="3" t="s">
        <v>24</v>
      </c>
      <c r="G62" s="57"/>
      <c r="H62" s="10">
        <v>2828360.9966715197</v>
      </c>
      <c r="J62" s="4"/>
      <c r="K62" s="4"/>
      <c r="L62" s="4"/>
      <c r="M62" s="4"/>
      <c r="N62" s="4"/>
      <c r="O62" s="4"/>
    </row>
    <row r="63" spans="1:15" ht="11.65" customHeight="1" x14ac:dyDescent="0.2">
      <c r="A63" s="49">
        <f t="shared" ca="1" si="2"/>
        <v>63</v>
      </c>
      <c r="C63" s="56"/>
      <c r="D63" s="3"/>
      <c r="E63" s="3"/>
      <c r="F63" s="3" t="s">
        <v>249</v>
      </c>
      <c r="G63" s="57"/>
      <c r="H63" s="10">
        <v>8836132.4855601564</v>
      </c>
      <c r="J63" s="4"/>
      <c r="K63" s="4"/>
      <c r="L63" s="4"/>
      <c r="M63" s="4"/>
      <c r="N63" s="4"/>
      <c r="O63" s="4"/>
    </row>
    <row r="64" spans="1:15" ht="11.65" customHeight="1" x14ac:dyDescent="0.2">
      <c r="A64" s="49">
        <f t="shared" ca="1" si="2"/>
        <v>64</v>
      </c>
      <c r="C64" s="56"/>
      <c r="D64" s="3"/>
      <c r="E64" s="3"/>
      <c r="F64" s="3" t="s">
        <v>251</v>
      </c>
      <c r="G64" s="57"/>
      <c r="H64" s="10">
        <v>0</v>
      </c>
      <c r="J64" s="4"/>
      <c r="K64" s="4"/>
      <c r="L64" s="4"/>
      <c r="M64" s="4"/>
      <c r="N64" s="4"/>
      <c r="O64" s="4"/>
    </row>
    <row r="65" spans="1:15" ht="11.65" customHeight="1" x14ac:dyDescent="0.2">
      <c r="A65" s="49">
        <f t="shared" ca="1" si="2"/>
        <v>65</v>
      </c>
      <c r="C65" s="56"/>
      <c r="D65" s="3"/>
      <c r="E65" s="3"/>
      <c r="F65" s="3" t="s">
        <v>253</v>
      </c>
      <c r="G65" s="57"/>
      <c r="H65" s="10">
        <v>46047078.007896401</v>
      </c>
      <c r="J65" s="4"/>
      <c r="K65" s="4"/>
      <c r="L65" s="4"/>
      <c r="M65" s="4"/>
      <c r="N65" s="4"/>
      <c r="O65" s="4"/>
    </row>
    <row r="66" spans="1:15" ht="11.65" customHeight="1" x14ac:dyDescent="0.2">
      <c r="A66" s="49">
        <f t="shared" ca="1" si="2"/>
        <v>66</v>
      </c>
      <c r="C66" s="56"/>
      <c r="D66" s="3"/>
      <c r="E66" s="3"/>
      <c r="F66" s="3" t="s">
        <v>251</v>
      </c>
      <c r="G66" s="57"/>
      <c r="H66" s="10">
        <v>0</v>
      </c>
      <c r="J66" s="4"/>
      <c r="K66" s="4"/>
      <c r="L66" s="4"/>
      <c r="M66" s="4"/>
      <c r="N66" s="4"/>
      <c r="O66" s="4"/>
    </row>
    <row r="67" spans="1:15" ht="11.65" customHeight="1" x14ac:dyDescent="0.2">
      <c r="A67" s="49">
        <f t="shared" ca="1" si="2"/>
        <v>67</v>
      </c>
      <c r="C67" s="56"/>
      <c r="D67" s="3"/>
      <c r="E67" s="3"/>
      <c r="F67" s="3"/>
      <c r="G67" s="57" t="s">
        <v>32</v>
      </c>
      <c r="H67" s="12">
        <f>SUBTOTAL(9,H60:H66)</f>
        <v>57711571.490128078</v>
      </c>
      <c r="J67" s="4"/>
      <c r="K67" s="4"/>
      <c r="L67" s="4"/>
      <c r="M67" s="4"/>
      <c r="N67" s="4"/>
      <c r="O67" s="4"/>
    </row>
    <row r="68" spans="1:15" ht="11.65" customHeight="1" x14ac:dyDescent="0.2">
      <c r="A68" s="49">
        <f t="shared" ca="1" si="2"/>
        <v>68</v>
      </c>
      <c r="C68" s="56"/>
      <c r="D68" s="3"/>
      <c r="E68" s="3"/>
      <c r="F68" s="3"/>
      <c r="G68" s="57"/>
      <c r="H68" s="2"/>
      <c r="J68" s="4"/>
      <c r="K68" s="4"/>
      <c r="L68" s="4"/>
      <c r="M68" s="4"/>
      <c r="N68" s="4"/>
      <c r="O68" s="4"/>
    </row>
    <row r="69" spans="1:15" ht="11.65" customHeight="1" x14ac:dyDescent="0.2">
      <c r="A69" s="49">
        <f t="shared" ca="1" si="2"/>
        <v>69</v>
      </c>
      <c r="C69" s="56">
        <v>315</v>
      </c>
      <c r="D69" s="3" t="s">
        <v>36</v>
      </c>
      <c r="E69" s="3"/>
      <c r="F69" s="3"/>
      <c r="G69" s="57"/>
      <c r="H69" s="2"/>
      <c r="J69" s="4"/>
      <c r="K69" s="4"/>
      <c r="L69" s="4"/>
      <c r="M69" s="4"/>
      <c r="N69" s="4"/>
      <c r="O69" s="4"/>
    </row>
    <row r="70" spans="1:15" ht="11.65" customHeight="1" x14ac:dyDescent="0.2">
      <c r="A70" s="49">
        <f t="shared" ca="1" si="2"/>
        <v>70</v>
      </c>
      <c r="C70" s="56"/>
      <c r="D70" s="3"/>
      <c r="E70" s="3"/>
      <c r="F70" s="3" t="s">
        <v>250</v>
      </c>
      <c r="G70" s="57"/>
      <c r="H70" s="10">
        <v>0</v>
      </c>
      <c r="J70" s="4"/>
      <c r="K70" s="4"/>
      <c r="L70" s="4"/>
      <c r="M70" s="4"/>
      <c r="N70" s="4"/>
      <c r="O70" s="4"/>
    </row>
    <row r="71" spans="1:15" ht="11.65" customHeight="1" x14ac:dyDescent="0.2">
      <c r="A71" s="49">
        <f t="shared" ca="1" si="2"/>
        <v>71</v>
      </c>
      <c r="C71" s="56"/>
      <c r="D71" s="3"/>
      <c r="E71" s="3"/>
      <c r="F71" s="3" t="s">
        <v>254</v>
      </c>
      <c r="G71" s="57"/>
      <c r="H71" s="10">
        <v>0</v>
      </c>
      <c r="J71" s="4"/>
      <c r="K71" s="4"/>
      <c r="L71" s="4"/>
      <c r="M71" s="4"/>
      <c r="N71" s="4"/>
      <c r="O71" s="4"/>
    </row>
    <row r="72" spans="1:15" ht="11.65" customHeight="1" x14ac:dyDescent="0.2">
      <c r="A72" s="49">
        <f t="shared" ca="1" si="2"/>
        <v>72</v>
      </c>
      <c r="C72" s="56"/>
      <c r="D72" s="3"/>
      <c r="E72" s="3"/>
      <c r="F72" s="3" t="s">
        <v>24</v>
      </c>
      <c r="G72" s="57"/>
      <c r="H72" s="10">
        <v>682600.1489716022</v>
      </c>
      <c r="J72" s="4"/>
      <c r="K72" s="4"/>
      <c r="L72" s="4"/>
      <c r="M72" s="4"/>
      <c r="N72" s="4"/>
      <c r="O72" s="4"/>
    </row>
    <row r="73" spans="1:15" ht="11.65" customHeight="1" x14ac:dyDescent="0.2">
      <c r="A73" s="49">
        <f t="shared" ca="1" si="2"/>
        <v>73</v>
      </c>
      <c r="C73" s="56"/>
      <c r="D73" s="3"/>
      <c r="E73" s="3"/>
      <c r="F73" s="3" t="s">
        <v>249</v>
      </c>
      <c r="G73" s="57"/>
      <c r="H73" s="10">
        <v>2154221.232758583</v>
      </c>
      <c r="J73" s="4"/>
      <c r="K73" s="4"/>
      <c r="L73" s="4"/>
      <c r="M73" s="4"/>
      <c r="N73" s="4"/>
      <c r="O73" s="4"/>
    </row>
    <row r="74" spans="1:15" ht="11.65" customHeight="1" x14ac:dyDescent="0.2">
      <c r="A74" s="49">
        <f t="shared" ca="1" si="2"/>
        <v>74</v>
      </c>
      <c r="C74" s="56"/>
      <c r="D74" s="3"/>
      <c r="E74" s="3"/>
      <c r="F74" s="3" t="s">
        <v>251</v>
      </c>
      <c r="G74" s="57"/>
      <c r="H74" s="10">
        <v>0</v>
      </c>
      <c r="J74" s="4"/>
      <c r="K74" s="4"/>
      <c r="L74" s="4"/>
      <c r="M74" s="4"/>
      <c r="N74" s="4"/>
      <c r="O74" s="4"/>
    </row>
    <row r="75" spans="1:15" ht="11.65" customHeight="1" x14ac:dyDescent="0.2">
      <c r="A75" s="49">
        <f t="shared" ca="1" si="2"/>
        <v>75</v>
      </c>
      <c r="C75" s="56"/>
      <c r="D75" s="3"/>
      <c r="E75" s="3"/>
      <c r="F75" s="3" t="s">
        <v>253</v>
      </c>
      <c r="G75" s="57"/>
      <c r="H75" s="10">
        <v>13790800.879888337</v>
      </c>
      <c r="J75" s="4"/>
      <c r="K75" s="4"/>
      <c r="L75" s="4"/>
      <c r="M75" s="4"/>
      <c r="N75" s="4"/>
      <c r="O75" s="4"/>
    </row>
    <row r="76" spans="1:15" ht="11.65" customHeight="1" x14ac:dyDescent="0.2">
      <c r="A76" s="49">
        <f t="shared" ca="1" si="2"/>
        <v>76</v>
      </c>
      <c r="C76" s="56"/>
      <c r="D76" s="3"/>
      <c r="E76" s="3"/>
      <c r="F76" s="3" t="s">
        <v>251</v>
      </c>
      <c r="G76" s="57"/>
      <c r="H76" s="10">
        <v>0</v>
      </c>
      <c r="J76" s="4"/>
      <c r="K76" s="4"/>
      <c r="L76" s="4"/>
      <c r="M76" s="4"/>
      <c r="N76" s="4"/>
      <c r="O76" s="4"/>
    </row>
    <row r="77" spans="1:15" ht="11.65" customHeight="1" x14ac:dyDescent="0.2">
      <c r="A77" s="49">
        <f t="shared" ca="1" si="2"/>
        <v>77</v>
      </c>
      <c r="C77" s="56"/>
      <c r="D77" s="3"/>
      <c r="E77" s="3"/>
      <c r="F77" s="3"/>
      <c r="G77" s="57" t="s">
        <v>32</v>
      </c>
      <c r="H77" s="12">
        <f>SUBTOTAL(9,H70:H76)</f>
        <v>16627622.261618523</v>
      </c>
      <c r="J77" s="4"/>
      <c r="K77" s="4"/>
      <c r="L77" s="4"/>
      <c r="M77" s="4"/>
      <c r="N77" s="4"/>
      <c r="O77" s="4"/>
    </row>
    <row r="78" spans="1:15" ht="11.65" customHeight="1" x14ac:dyDescent="0.2">
      <c r="A78" s="49">
        <f t="shared" ca="1" si="2"/>
        <v>78</v>
      </c>
      <c r="C78" s="56"/>
      <c r="D78" s="3"/>
      <c r="E78" s="3"/>
      <c r="F78" s="3"/>
      <c r="G78" s="57"/>
      <c r="H78" s="2"/>
      <c r="J78" s="4"/>
      <c r="K78" s="4"/>
      <c r="L78" s="4"/>
      <c r="M78" s="4"/>
      <c r="N78" s="4"/>
      <c r="O78" s="4"/>
    </row>
    <row r="79" spans="1:15" ht="11.65" customHeight="1" x14ac:dyDescent="0.2">
      <c r="A79" s="49">
        <f t="shared" ca="1" si="2"/>
        <v>79</v>
      </c>
      <c r="C79" s="56"/>
      <c r="D79" s="3"/>
      <c r="E79" s="58"/>
      <c r="F79" s="3"/>
      <c r="G79" s="57"/>
      <c r="H79" s="14"/>
      <c r="J79" s="15"/>
      <c r="K79" s="15"/>
      <c r="L79" s="15"/>
      <c r="M79" s="15"/>
      <c r="N79" s="15"/>
      <c r="O79" s="15"/>
    </row>
    <row r="80" spans="1:15" ht="11.65" customHeight="1" x14ac:dyDescent="0.2">
      <c r="A80" s="49">
        <f t="shared" ca="1" si="2"/>
        <v>80</v>
      </c>
      <c r="C80" s="59"/>
      <c r="D80" s="60"/>
      <c r="E80" s="61"/>
      <c r="F80" s="60"/>
      <c r="G80" s="62"/>
      <c r="H80" s="16"/>
      <c r="J80" s="17"/>
      <c r="K80" s="17"/>
      <c r="L80" s="17"/>
      <c r="M80" s="17"/>
      <c r="N80" s="17"/>
      <c r="O80" s="17"/>
    </row>
    <row r="81" spans="1:15" ht="11.65" customHeight="1" x14ac:dyDescent="0.2">
      <c r="A81" s="49">
        <f t="shared" ca="1" si="2"/>
        <v>81</v>
      </c>
      <c r="C81" s="56">
        <v>316</v>
      </c>
      <c r="D81" s="3" t="s">
        <v>37</v>
      </c>
      <c r="E81" s="3"/>
      <c r="F81" s="3"/>
      <c r="G81" s="57"/>
      <c r="H81" s="2"/>
      <c r="J81" s="4"/>
      <c r="K81" s="4"/>
      <c r="L81" s="4"/>
      <c r="M81" s="4"/>
      <c r="N81" s="4"/>
      <c r="O81" s="4"/>
    </row>
    <row r="82" spans="1:15" ht="11.65" customHeight="1" x14ac:dyDescent="0.2">
      <c r="A82" s="49">
        <f t="shared" ca="1" si="2"/>
        <v>82</v>
      </c>
      <c r="C82" s="56"/>
      <c r="D82" s="3"/>
      <c r="E82" s="3"/>
      <c r="F82" s="3" t="s">
        <v>250</v>
      </c>
      <c r="G82" s="57"/>
      <c r="H82" s="10">
        <v>0</v>
      </c>
      <c r="J82" s="4"/>
      <c r="K82" s="4"/>
      <c r="L82" s="4"/>
      <c r="M82" s="4"/>
      <c r="N82" s="4"/>
      <c r="O82" s="4"/>
    </row>
    <row r="83" spans="1:15" ht="11.65" customHeight="1" x14ac:dyDescent="0.2">
      <c r="A83" s="49">
        <f t="shared" ca="1" si="2"/>
        <v>83</v>
      </c>
      <c r="C83" s="56"/>
      <c r="D83" s="3"/>
      <c r="E83" s="3"/>
      <c r="F83" s="3" t="s">
        <v>254</v>
      </c>
      <c r="G83" s="57"/>
      <c r="H83" s="10">
        <v>0</v>
      </c>
      <c r="J83" s="4"/>
      <c r="K83" s="4"/>
      <c r="L83" s="4"/>
      <c r="M83" s="4"/>
      <c r="N83" s="4"/>
      <c r="O83" s="4"/>
    </row>
    <row r="84" spans="1:15" ht="11.65" customHeight="1" x14ac:dyDescent="0.2">
      <c r="A84" s="49">
        <f t="shared" ca="1" si="2"/>
        <v>84</v>
      </c>
      <c r="C84" s="56"/>
      <c r="D84" s="3"/>
      <c r="E84" s="3"/>
      <c r="F84" s="3" t="s">
        <v>24</v>
      </c>
      <c r="G84" s="57"/>
      <c r="H84" s="10">
        <v>110580.06366011336</v>
      </c>
      <c r="J84" s="4"/>
      <c r="K84" s="4"/>
      <c r="L84" s="4"/>
      <c r="M84" s="4"/>
      <c r="N84" s="4"/>
      <c r="O84" s="4"/>
    </row>
    <row r="85" spans="1:15" ht="11.65" customHeight="1" x14ac:dyDescent="0.2">
      <c r="A85" s="49">
        <f t="shared" ca="1" si="2"/>
        <v>85</v>
      </c>
      <c r="C85" s="56"/>
      <c r="D85" s="3"/>
      <c r="E85" s="3"/>
      <c r="F85" s="3" t="s">
        <v>249</v>
      </c>
      <c r="G85" s="57"/>
      <c r="H85" s="10">
        <v>96350.09308045893</v>
      </c>
      <c r="J85" s="4"/>
      <c r="K85" s="4"/>
      <c r="L85" s="4"/>
      <c r="M85" s="4"/>
      <c r="N85" s="4"/>
      <c r="O85" s="4"/>
    </row>
    <row r="86" spans="1:15" ht="11.65" customHeight="1" x14ac:dyDescent="0.2">
      <c r="A86" s="49">
        <f t="shared" ca="1" si="2"/>
        <v>86</v>
      </c>
      <c r="C86" s="56"/>
      <c r="D86" s="3"/>
      <c r="E86" s="3"/>
      <c r="F86" s="3" t="s">
        <v>251</v>
      </c>
      <c r="G86" s="57"/>
      <c r="H86" s="10">
        <v>0</v>
      </c>
      <c r="J86" s="4"/>
      <c r="K86" s="4"/>
      <c r="L86" s="4"/>
      <c r="M86" s="4"/>
      <c r="N86" s="4"/>
      <c r="O86" s="4"/>
    </row>
    <row r="87" spans="1:15" ht="11.65" customHeight="1" x14ac:dyDescent="0.2">
      <c r="A87" s="49">
        <f t="shared" ca="1" si="2"/>
        <v>87</v>
      </c>
      <c r="C87" s="56"/>
      <c r="D87" s="3"/>
      <c r="E87" s="3"/>
      <c r="F87" s="3" t="s">
        <v>253</v>
      </c>
      <c r="G87" s="57"/>
      <c r="H87" s="10">
        <v>1279465.3957248512</v>
      </c>
      <c r="J87" s="4"/>
      <c r="K87" s="4"/>
      <c r="L87" s="4"/>
      <c r="M87" s="4"/>
      <c r="N87" s="4"/>
      <c r="O87" s="4"/>
    </row>
    <row r="88" spans="1:15" ht="11.65" customHeight="1" x14ac:dyDescent="0.2">
      <c r="A88" s="49">
        <f t="shared" ca="1" si="2"/>
        <v>88</v>
      </c>
      <c r="C88" s="56"/>
      <c r="D88" s="3"/>
      <c r="E88" s="3"/>
      <c r="F88" s="3" t="s">
        <v>251</v>
      </c>
      <c r="G88" s="57"/>
      <c r="H88" s="10">
        <v>0</v>
      </c>
      <c r="J88" s="4"/>
      <c r="K88" s="4"/>
      <c r="L88" s="4"/>
      <c r="M88" s="4"/>
      <c r="N88" s="4"/>
      <c r="O88" s="4"/>
    </row>
    <row r="89" spans="1:15" ht="11.65" customHeight="1" x14ac:dyDescent="0.2">
      <c r="A89" s="49">
        <f t="shared" ca="1" si="2"/>
        <v>89</v>
      </c>
      <c r="C89" s="56"/>
      <c r="D89" s="3"/>
      <c r="E89" s="3"/>
      <c r="F89" s="3"/>
      <c r="G89" s="57" t="s">
        <v>32</v>
      </c>
      <c r="H89" s="12">
        <f>SUBTOTAL(9,H82:H88)</f>
        <v>1486395.5524654235</v>
      </c>
      <c r="J89" s="4"/>
      <c r="K89" s="4"/>
      <c r="L89" s="4"/>
      <c r="M89" s="4"/>
      <c r="N89" s="4"/>
      <c r="O89" s="4"/>
    </row>
    <row r="90" spans="1:15" ht="11.65" customHeight="1" x14ac:dyDescent="0.2">
      <c r="A90" s="49">
        <f t="shared" ca="1" si="2"/>
        <v>90</v>
      </c>
      <c r="C90" s="56"/>
      <c r="D90" s="3"/>
      <c r="E90" s="3"/>
      <c r="F90" s="3"/>
      <c r="G90" s="57"/>
      <c r="H90" s="2"/>
      <c r="J90" s="4"/>
      <c r="K90" s="4"/>
      <c r="L90" s="4"/>
      <c r="M90" s="4"/>
      <c r="N90" s="4"/>
      <c r="O90" s="4"/>
    </row>
    <row r="91" spans="1:15" ht="11.65" customHeight="1" x14ac:dyDescent="0.2">
      <c r="A91" s="49">
        <f t="shared" ca="1" si="2"/>
        <v>91</v>
      </c>
      <c r="C91" s="56">
        <v>317</v>
      </c>
      <c r="D91" s="3" t="s">
        <v>38</v>
      </c>
      <c r="E91" s="3"/>
      <c r="F91" s="3"/>
      <c r="G91" s="57"/>
      <c r="H91" s="2"/>
      <c r="J91" s="4"/>
      <c r="K91" s="4"/>
      <c r="L91" s="4"/>
      <c r="M91" s="4"/>
      <c r="N91" s="4"/>
      <c r="O91" s="4"/>
    </row>
    <row r="92" spans="1:15" ht="11.65" customHeight="1" x14ac:dyDescent="0.2">
      <c r="A92" s="49">
        <f t="shared" ca="1" si="2"/>
        <v>92</v>
      </c>
      <c r="C92" s="56"/>
      <c r="D92" s="3"/>
      <c r="E92" s="3"/>
      <c r="F92" s="3" t="s">
        <v>193</v>
      </c>
      <c r="G92" s="57"/>
      <c r="H92" s="10">
        <v>0</v>
      </c>
      <c r="J92" s="4"/>
      <c r="K92" s="4"/>
      <c r="L92" s="4"/>
      <c r="M92" s="4"/>
      <c r="N92" s="4"/>
      <c r="O92" s="4"/>
    </row>
    <row r="93" spans="1:15" ht="11.65" customHeight="1" x14ac:dyDescent="0.2">
      <c r="A93" s="49">
        <f t="shared" ca="1" si="2"/>
        <v>93</v>
      </c>
      <c r="C93" s="56"/>
      <c r="D93" s="3"/>
      <c r="E93" s="3"/>
      <c r="F93" s="3"/>
      <c r="G93" s="57"/>
      <c r="H93" s="12">
        <f>SUBTOTAL(9,H92)</f>
        <v>0</v>
      </c>
      <c r="J93" s="4"/>
      <c r="K93" s="4"/>
      <c r="L93" s="4"/>
      <c r="M93" s="4"/>
      <c r="N93" s="4"/>
      <c r="O93" s="4"/>
    </row>
    <row r="94" spans="1:15" ht="11.65" customHeight="1" x14ac:dyDescent="0.2">
      <c r="A94" s="49">
        <f t="shared" ca="1" si="2"/>
        <v>94</v>
      </c>
      <c r="C94" s="56"/>
      <c r="D94" s="3"/>
      <c r="E94" s="3"/>
      <c r="F94" s="3"/>
      <c r="G94" s="57"/>
      <c r="H94" s="2"/>
      <c r="J94" s="4"/>
      <c r="K94" s="4"/>
      <c r="L94" s="4"/>
      <c r="M94" s="4"/>
      <c r="N94" s="4"/>
      <c r="O94" s="4"/>
    </row>
    <row r="95" spans="1:15" ht="11.65" customHeight="1" x14ac:dyDescent="0.2">
      <c r="A95" s="49">
        <f t="shared" ca="1" si="2"/>
        <v>95</v>
      </c>
      <c r="C95" s="56" t="s">
        <v>39</v>
      </c>
      <c r="D95" s="3" t="s">
        <v>40</v>
      </c>
      <c r="E95" s="3"/>
      <c r="F95" s="3"/>
      <c r="G95" s="57"/>
      <c r="H95" s="2"/>
      <c r="J95" s="4"/>
      <c r="K95" s="4"/>
      <c r="L95" s="4"/>
      <c r="M95" s="4"/>
      <c r="N95" s="4"/>
      <c r="O95" s="4"/>
    </row>
    <row r="96" spans="1:15" ht="11.65" customHeight="1" x14ac:dyDescent="0.2">
      <c r="A96" s="49">
        <f t="shared" ca="1" si="2"/>
        <v>96</v>
      </c>
      <c r="C96" s="56"/>
      <c r="D96" s="3"/>
      <c r="E96" s="3"/>
      <c r="F96" s="3" t="s">
        <v>249</v>
      </c>
      <c r="G96" s="57"/>
      <c r="H96" s="10">
        <v>0</v>
      </c>
      <c r="J96" s="4"/>
      <c r="K96" s="4"/>
      <c r="L96" s="4"/>
      <c r="M96" s="4"/>
      <c r="N96" s="4"/>
      <c r="O96" s="4"/>
    </row>
    <row r="97" spans="1:15" ht="11.65" customHeight="1" x14ac:dyDescent="0.2">
      <c r="A97" s="49">
        <f t="shared" ca="1" si="2"/>
        <v>97</v>
      </c>
      <c r="C97" s="56"/>
      <c r="D97" s="3"/>
      <c r="E97" s="3"/>
      <c r="F97" s="3" t="s">
        <v>251</v>
      </c>
      <c r="G97" s="57"/>
      <c r="H97" s="10">
        <v>0</v>
      </c>
      <c r="J97" s="4"/>
      <c r="K97" s="4"/>
      <c r="L97" s="4"/>
      <c r="M97" s="4"/>
      <c r="N97" s="4"/>
      <c r="O97" s="4"/>
    </row>
    <row r="98" spans="1:15" ht="11.65" customHeight="1" x14ac:dyDescent="0.2">
      <c r="A98" s="49">
        <f t="shared" ca="1" si="2"/>
        <v>98</v>
      </c>
      <c r="C98" s="56"/>
      <c r="D98" s="3"/>
      <c r="E98" s="3"/>
      <c r="F98" s="3" t="s">
        <v>24</v>
      </c>
      <c r="G98" s="57"/>
      <c r="H98" s="10">
        <v>5940747.1164365802</v>
      </c>
      <c r="J98" s="4"/>
      <c r="K98" s="4"/>
      <c r="L98" s="4"/>
      <c r="M98" s="4"/>
      <c r="N98" s="4"/>
      <c r="O98" s="4"/>
    </row>
    <row r="99" spans="1:15" ht="11.65" customHeight="1" x14ac:dyDescent="0.2">
      <c r="A99" s="49">
        <f t="shared" ca="1" si="2"/>
        <v>99</v>
      </c>
      <c r="C99" s="56"/>
      <c r="D99" s="3"/>
      <c r="E99" s="3"/>
      <c r="F99" s="3"/>
      <c r="G99" s="57"/>
      <c r="H99" s="12">
        <f>SUBTOTAL(9,H96:H98)</f>
        <v>5940747.1164365802</v>
      </c>
      <c r="J99" s="4"/>
      <c r="K99" s="4"/>
      <c r="L99" s="4"/>
      <c r="M99" s="4"/>
      <c r="N99" s="4"/>
      <c r="O99" s="4"/>
    </row>
    <row r="100" spans="1:15" ht="11.65" customHeight="1" x14ac:dyDescent="0.2">
      <c r="A100" s="49">
        <f t="shared" ca="1" si="2"/>
        <v>100</v>
      </c>
      <c r="C100" s="56"/>
      <c r="D100" s="3"/>
      <c r="E100" s="3"/>
      <c r="F100" s="3"/>
      <c r="G100" s="57"/>
      <c r="H100" s="2"/>
      <c r="J100" s="4"/>
      <c r="K100" s="4"/>
      <c r="L100" s="4"/>
      <c r="M100" s="4"/>
      <c r="N100" s="4"/>
      <c r="O100" s="4"/>
    </row>
    <row r="101" spans="1:15" ht="11.65" customHeight="1" x14ac:dyDescent="0.2">
      <c r="A101" s="49">
        <f t="shared" ca="1" si="2"/>
        <v>101</v>
      </c>
      <c r="C101" s="56"/>
      <c r="D101" s="3"/>
      <c r="E101" s="3"/>
      <c r="F101" s="3"/>
      <c r="G101" s="57"/>
      <c r="H101" s="2"/>
      <c r="J101" s="4"/>
      <c r="K101" s="4"/>
      <c r="L101" s="4"/>
      <c r="M101" s="4"/>
      <c r="N101" s="4"/>
      <c r="O101" s="4"/>
    </row>
    <row r="102" spans="1:15" ht="11.65" customHeight="1" thickBot="1" x14ac:dyDescent="0.25">
      <c r="A102" s="49">
        <f t="shared" ca="1" si="2"/>
        <v>102</v>
      </c>
      <c r="C102" s="63" t="s">
        <v>41</v>
      </c>
      <c r="D102" s="3"/>
      <c r="E102" s="3"/>
      <c r="F102" s="3"/>
      <c r="G102" s="57" t="s">
        <v>32</v>
      </c>
      <c r="H102" s="13">
        <f>SUBTOTAL(9,H29:H99)</f>
        <v>392337566.97125059</v>
      </c>
      <c r="J102" s="11"/>
      <c r="K102" s="11"/>
      <c r="L102" s="11"/>
      <c r="M102" s="11"/>
      <c r="N102" s="11"/>
      <c r="O102" s="11"/>
    </row>
    <row r="103" spans="1:15" ht="11.65" customHeight="1" thickTop="1" x14ac:dyDescent="0.2">
      <c r="A103" s="49">
        <f t="shared" ca="1" si="2"/>
        <v>103</v>
      </c>
      <c r="C103" s="56"/>
      <c r="D103" s="3"/>
      <c r="E103" s="3"/>
      <c r="F103" s="3"/>
      <c r="G103" s="57"/>
      <c r="H103" s="2"/>
      <c r="J103" s="4"/>
      <c r="K103" s="4"/>
      <c r="L103" s="4"/>
      <c r="M103" s="4"/>
      <c r="N103" s="4"/>
      <c r="O103" s="4"/>
    </row>
    <row r="104" spans="1:15" ht="11.65" customHeight="1" x14ac:dyDescent="0.2">
      <c r="A104" s="49">
        <f t="shared" ca="1" si="2"/>
        <v>104</v>
      </c>
      <c r="C104" s="56"/>
      <c r="D104" s="3"/>
      <c r="E104" s="3"/>
      <c r="F104" s="3"/>
      <c r="G104" s="57"/>
      <c r="H104" s="2"/>
      <c r="J104" s="4"/>
      <c r="K104" s="4"/>
      <c r="L104" s="4"/>
      <c r="M104" s="4"/>
      <c r="N104" s="4"/>
      <c r="O104" s="4"/>
    </row>
    <row r="105" spans="1:15" ht="11.65" customHeight="1" x14ac:dyDescent="0.2">
      <c r="A105" s="49">
        <f t="shared" ca="1" si="2"/>
        <v>105</v>
      </c>
      <c r="C105" s="56" t="s">
        <v>42</v>
      </c>
      <c r="D105" s="3"/>
      <c r="E105" s="3"/>
      <c r="F105" s="3"/>
      <c r="G105" s="57"/>
      <c r="H105" s="2"/>
      <c r="J105" s="4"/>
      <c r="K105" s="4"/>
      <c r="L105" s="4"/>
      <c r="M105" s="4"/>
      <c r="N105" s="4"/>
      <c r="O105" s="4"/>
    </row>
    <row r="106" spans="1:15" ht="11.65" customHeight="1" x14ac:dyDescent="0.2">
      <c r="A106" s="49">
        <f t="shared" ca="1" si="2"/>
        <v>106</v>
      </c>
      <c r="C106" s="56"/>
      <c r="D106" s="3"/>
      <c r="E106" s="3" t="s">
        <v>193</v>
      </c>
      <c r="F106" s="3"/>
      <c r="G106" s="57"/>
      <c r="H106" s="10">
        <f t="shared" ref="H106:H112" si="3">SUMIFS($H$29:$H$99,$F$29:$F$99,E106)</f>
        <v>0</v>
      </c>
      <c r="J106" s="4"/>
      <c r="K106" s="4"/>
      <c r="L106" s="4"/>
      <c r="M106" s="4"/>
      <c r="N106" s="4"/>
      <c r="O106" s="4"/>
    </row>
    <row r="107" spans="1:15" ht="11.65" customHeight="1" x14ac:dyDescent="0.2">
      <c r="A107" s="49">
        <f t="shared" ca="1" si="2"/>
        <v>107</v>
      </c>
      <c r="C107" s="56"/>
      <c r="D107" s="3"/>
      <c r="E107" s="3" t="s">
        <v>253</v>
      </c>
      <c r="F107" s="3"/>
      <c r="G107" s="57"/>
      <c r="H107" s="10">
        <f t="shared" si="3"/>
        <v>320048091.02275467</v>
      </c>
      <c r="J107" s="4"/>
      <c r="K107" s="4"/>
      <c r="L107" s="4"/>
      <c r="M107" s="4"/>
      <c r="N107" s="4"/>
      <c r="O107" s="4"/>
    </row>
    <row r="108" spans="1:15" ht="11.65" customHeight="1" x14ac:dyDescent="0.2">
      <c r="A108" s="49">
        <f t="shared" ca="1" si="2"/>
        <v>108</v>
      </c>
      <c r="C108" s="56"/>
      <c r="D108" s="3"/>
      <c r="E108" s="3" t="s">
        <v>256</v>
      </c>
      <c r="F108" s="3"/>
      <c r="G108" s="57"/>
      <c r="H108" s="10">
        <f t="shared" si="3"/>
        <v>0</v>
      </c>
      <c r="J108" s="4"/>
      <c r="K108" s="4"/>
      <c r="L108" s="4"/>
      <c r="M108" s="4"/>
      <c r="N108" s="4"/>
      <c r="O108" s="4"/>
    </row>
    <row r="109" spans="1:15" ht="11.65" customHeight="1" x14ac:dyDescent="0.2">
      <c r="A109" s="49">
        <f t="shared" ca="1" si="2"/>
        <v>109</v>
      </c>
      <c r="C109" s="56"/>
      <c r="D109" s="3"/>
      <c r="E109" s="58" t="s">
        <v>24</v>
      </c>
      <c r="F109" s="3"/>
      <c r="G109" s="57"/>
      <c r="H109" s="10">
        <f t="shared" si="3"/>
        <v>18341960.222105585</v>
      </c>
      <c r="J109" s="4"/>
      <c r="K109" s="4"/>
      <c r="L109" s="4"/>
      <c r="M109" s="4"/>
      <c r="N109" s="4"/>
      <c r="O109" s="4"/>
    </row>
    <row r="110" spans="1:15" ht="11.65" customHeight="1" x14ac:dyDescent="0.2">
      <c r="A110" s="49">
        <f t="shared" ca="1" si="2"/>
        <v>110</v>
      </c>
      <c r="C110" s="56"/>
      <c r="D110" s="3"/>
      <c r="E110" s="3" t="s">
        <v>249</v>
      </c>
      <c r="F110" s="3"/>
      <c r="G110" s="57"/>
      <c r="H110" s="10">
        <f t="shared" si="3"/>
        <v>53947515.726390272</v>
      </c>
      <c r="J110" s="4"/>
      <c r="K110" s="4"/>
      <c r="L110" s="4"/>
      <c r="M110" s="4"/>
      <c r="N110" s="4"/>
      <c r="O110" s="4"/>
    </row>
    <row r="111" spans="1:15" ht="11.65" customHeight="1" x14ac:dyDescent="0.2">
      <c r="A111" s="49">
        <f t="shared" ca="1" si="2"/>
        <v>111</v>
      </c>
      <c r="C111" s="56"/>
      <c r="D111" s="3"/>
      <c r="E111" s="3" t="s">
        <v>251</v>
      </c>
      <c r="F111" s="3"/>
      <c r="G111" s="57"/>
      <c r="H111" s="10">
        <f t="shared" si="3"/>
        <v>0</v>
      </c>
      <c r="J111" s="4"/>
      <c r="K111" s="4"/>
      <c r="L111" s="4"/>
      <c r="M111" s="4"/>
      <c r="N111" s="4"/>
      <c r="O111" s="4"/>
    </row>
    <row r="112" spans="1:15" ht="11.65" customHeight="1" x14ac:dyDescent="0.2">
      <c r="A112" s="49">
        <f t="shared" ca="1" si="2"/>
        <v>112</v>
      </c>
      <c r="C112" s="56"/>
      <c r="D112" s="3"/>
      <c r="E112" s="56" t="s">
        <v>262</v>
      </c>
      <c r="F112" s="3"/>
      <c r="G112" s="57"/>
      <c r="H112" s="10">
        <f t="shared" si="3"/>
        <v>0</v>
      </c>
      <c r="J112" s="4"/>
      <c r="K112" s="4"/>
      <c r="L112" s="4"/>
      <c r="M112" s="4"/>
      <c r="N112" s="4"/>
      <c r="O112" s="4"/>
    </row>
    <row r="113" spans="1:15" ht="11.65" customHeight="1" thickBot="1" x14ac:dyDescent="0.25">
      <c r="A113" s="49">
        <f t="shared" ca="1" si="2"/>
        <v>113</v>
      </c>
      <c r="C113" s="56" t="s">
        <v>43</v>
      </c>
      <c r="D113" s="3"/>
      <c r="E113" s="3"/>
      <c r="F113" s="3"/>
      <c r="G113" s="57" t="s">
        <v>32</v>
      </c>
      <c r="H113" s="19">
        <f>SUM(H106:H112)</f>
        <v>392337566.97125053</v>
      </c>
      <c r="J113" s="4"/>
      <c r="K113" s="4"/>
      <c r="L113" s="4"/>
      <c r="M113" s="4"/>
      <c r="N113" s="4"/>
      <c r="O113" s="4"/>
    </row>
    <row r="114" spans="1:15" ht="11.65" customHeight="1" thickTop="1" x14ac:dyDescent="0.2">
      <c r="A114" s="49">
        <f t="shared" ca="1" si="2"/>
        <v>114</v>
      </c>
      <c r="C114" s="56">
        <v>320</v>
      </c>
      <c r="D114" s="3" t="s">
        <v>31</v>
      </c>
      <c r="E114" s="3"/>
      <c r="F114" s="3"/>
      <c r="G114" s="57"/>
      <c r="H114" s="2"/>
      <c r="J114" s="4"/>
      <c r="K114" s="4"/>
      <c r="L114" s="4"/>
      <c r="M114" s="4"/>
      <c r="N114" s="4"/>
      <c r="O114" s="4"/>
    </row>
    <row r="115" spans="1:15" ht="11.65" customHeight="1" x14ac:dyDescent="0.2">
      <c r="A115" s="49">
        <f t="shared" ca="1" si="2"/>
        <v>115</v>
      </c>
      <c r="C115" s="56"/>
      <c r="D115" s="3"/>
      <c r="E115" s="3"/>
      <c r="F115" s="3" t="s">
        <v>250</v>
      </c>
      <c r="G115" s="57"/>
      <c r="H115" s="10">
        <v>0</v>
      </c>
      <c r="J115" s="4"/>
      <c r="K115" s="4"/>
      <c r="L115" s="4"/>
      <c r="M115" s="4"/>
      <c r="N115" s="4"/>
      <c r="O115" s="4"/>
    </row>
    <row r="116" spans="1:15" ht="11.65" customHeight="1" x14ac:dyDescent="0.2">
      <c r="A116" s="49">
        <f t="shared" ca="1" si="2"/>
        <v>116</v>
      </c>
      <c r="C116" s="56"/>
      <c r="D116" s="3"/>
      <c r="E116" s="3"/>
      <c r="F116" s="3" t="s">
        <v>24</v>
      </c>
      <c r="G116" s="57"/>
      <c r="H116" s="10">
        <v>0</v>
      </c>
      <c r="J116" s="4"/>
      <c r="K116" s="4"/>
      <c r="L116" s="4"/>
      <c r="M116" s="4"/>
      <c r="N116" s="4"/>
      <c r="O116" s="4"/>
    </row>
    <row r="117" spans="1:15" ht="11.65" customHeight="1" x14ac:dyDescent="0.2">
      <c r="A117" s="49">
        <f t="shared" ca="1" si="2"/>
        <v>117</v>
      </c>
      <c r="C117" s="56"/>
      <c r="D117" s="3"/>
      <c r="E117" s="3"/>
      <c r="F117" s="3"/>
      <c r="G117" s="57"/>
      <c r="H117" s="12">
        <f>SUBTOTAL(9,H115:H116)</f>
        <v>0</v>
      </c>
      <c r="J117" s="4"/>
      <c r="K117" s="4"/>
      <c r="L117" s="4"/>
      <c r="M117" s="4"/>
      <c r="N117" s="4"/>
      <c r="O117" s="4"/>
    </row>
    <row r="118" spans="1:15" ht="11.65" customHeight="1" x14ac:dyDescent="0.2">
      <c r="A118" s="49">
        <f t="shared" ca="1" si="2"/>
        <v>118</v>
      </c>
      <c r="C118" s="56"/>
      <c r="D118" s="3"/>
      <c r="E118" s="3"/>
      <c r="F118" s="3"/>
      <c r="G118" s="57"/>
      <c r="H118" s="2"/>
      <c r="J118" s="4"/>
      <c r="K118" s="4"/>
      <c r="L118" s="4"/>
      <c r="M118" s="4"/>
      <c r="N118" s="4"/>
      <c r="O118" s="4"/>
    </row>
    <row r="119" spans="1:15" ht="11.65" customHeight="1" x14ac:dyDescent="0.2">
      <c r="A119" s="49">
        <f t="shared" ca="1" si="2"/>
        <v>119</v>
      </c>
      <c r="C119" s="56">
        <v>321</v>
      </c>
      <c r="D119" s="3" t="s">
        <v>33</v>
      </c>
      <c r="E119" s="3"/>
      <c r="F119" s="3"/>
      <c r="G119" s="57"/>
      <c r="H119" s="2"/>
      <c r="J119" s="4"/>
      <c r="K119" s="4"/>
      <c r="L119" s="4"/>
      <c r="M119" s="4"/>
      <c r="N119" s="4"/>
      <c r="O119" s="4"/>
    </row>
    <row r="120" spans="1:15" ht="11.65" customHeight="1" x14ac:dyDescent="0.2">
      <c r="A120" s="49">
        <f t="shared" ca="1" si="2"/>
        <v>120</v>
      </c>
      <c r="C120" s="56"/>
      <c r="D120" s="3"/>
      <c r="E120" s="3"/>
      <c r="F120" s="3" t="s">
        <v>250</v>
      </c>
      <c r="G120" s="57"/>
      <c r="H120" s="10">
        <v>0</v>
      </c>
      <c r="J120" s="4"/>
      <c r="K120" s="4"/>
      <c r="L120" s="4"/>
      <c r="M120" s="4"/>
      <c r="N120" s="4"/>
      <c r="O120" s="4"/>
    </row>
    <row r="121" spans="1:15" ht="11.65" customHeight="1" x14ac:dyDescent="0.2">
      <c r="A121" s="49">
        <f t="shared" ca="1" si="2"/>
        <v>121</v>
      </c>
      <c r="C121" s="56"/>
      <c r="D121" s="3"/>
      <c r="E121" s="3"/>
      <c r="F121" s="3" t="s">
        <v>24</v>
      </c>
      <c r="G121" s="57"/>
      <c r="H121" s="10">
        <v>0</v>
      </c>
      <c r="J121" s="4"/>
      <c r="K121" s="4"/>
      <c r="L121" s="4"/>
      <c r="M121" s="4"/>
      <c r="N121" s="4"/>
      <c r="O121" s="4"/>
    </row>
    <row r="122" spans="1:15" ht="11.65" customHeight="1" x14ac:dyDescent="0.2">
      <c r="A122" s="49">
        <f t="shared" ca="1" si="2"/>
        <v>122</v>
      </c>
      <c r="C122" s="56"/>
      <c r="D122" s="3"/>
      <c r="E122" s="3"/>
      <c r="F122" s="3"/>
      <c r="G122" s="57"/>
      <c r="H122" s="12">
        <f>SUBTOTAL(9,H120:H121)</f>
        <v>0</v>
      </c>
      <c r="J122" s="4"/>
      <c r="K122" s="4"/>
      <c r="L122" s="4"/>
      <c r="M122" s="4"/>
      <c r="N122" s="4"/>
      <c r="O122" s="4"/>
    </row>
    <row r="123" spans="1:15" ht="11.65" customHeight="1" x14ac:dyDescent="0.2">
      <c r="A123" s="49">
        <f t="shared" ca="1" si="2"/>
        <v>123</v>
      </c>
      <c r="C123" s="56"/>
      <c r="D123" s="3"/>
      <c r="E123" s="3"/>
      <c r="F123" s="3"/>
      <c r="G123" s="57"/>
      <c r="H123" s="2"/>
      <c r="J123" s="4"/>
      <c r="K123" s="4"/>
      <c r="L123" s="4"/>
      <c r="M123" s="4"/>
      <c r="N123" s="4"/>
      <c r="O123" s="4"/>
    </row>
    <row r="124" spans="1:15" ht="11.65" customHeight="1" x14ac:dyDescent="0.2">
      <c r="A124" s="49">
        <f t="shared" ca="1" si="2"/>
        <v>124</v>
      </c>
      <c r="C124" s="56">
        <v>322</v>
      </c>
      <c r="D124" s="3" t="s">
        <v>44</v>
      </c>
      <c r="E124" s="3"/>
      <c r="F124" s="3"/>
      <c r="G124" s="57"/>
      <c r="H124" s="2"/>
      <c r="J124" s="4"/>
      <c r="K124" s="4"/>
      <c r="L124" s="4"/>
      <c r="M124" s="4"/>
      <c r="N124" s="4"/>
      <c r="O124" s="4"/>
    </row>
    <row r="125" spans="1:15" ht="11.65" customHeight="1" x14ac:dyDescent="0.2">
      <c r="A125" s="49">
        <f t="shared" ca="1" si="2"/>
        <v>125</v>
      </c>
      <c r="C125" s="56"/>
      <c r="D125" s="3"/>
      <c r="E125" s="3"/>
      <c r="F125" s="3" t="s">
        <v>250</v>
      </c>
      <c r="G125" s="57"/>
      <c r="H125" s="10">
        <v>0</v>
      </c>
      <c r="J125" s="4"/>
      <c r="K125" s="4"/>
      <c r="L125" s="4"/>
      <c r="M125" s="4"/>
      <c r="N125" s="4"/>
      <c r="O125" s="4"/>
    </row>
    <row r="126" spans="1:15" ht="11.65" customHeight="1" x14ac:dyDescent="0.2">
      <c r="A126" s="49">
        <f t="shared" ref="A126:A189" ca="1" si="4">OFFSET(A126,-1,)+1</f>
        <v>126</v>
      </c>
      <c r="C126" s="56"/>
      <c r="D126" s="3"/>
      <c r="E126" s="3"/>
      <c r="F126" s="3" t="s">
        <v>24</v>
      </c>
      <c r="G126" s="57"/>
      <c r="H126" s="10">
        <v>0</v>
      </c>
      <c r="J126" s="4"/>
      <c r="K126" s="4"/>
      <c r="L126" s="4"/>
      <c r="M126" s="4"/>
      <c r="N126" s="4"/>
      <c r="O126" s="4"/>
    </row>
    <row r="127" spans="1:15" ht="11.65" customHeight="1" x14ac:dyDescent="0.2">
      <c r="A127" s="49">
        <f t="shared" ca="1" si="4"/>
        <v>127</v>
      </c>
      <c r="C127" s="56"/>
      <c r="D127" s="3"/>
      <c r="E127" s="3"/>
      <c r="F127" s="3"/>
      <c r="G127" s="57"/>
      <c r="H127" s="12">
        <f>SUBTOTAL(9,H125:H126)</f>
        <v>0</v>
      </c>
      <c r="J127" s="4"/>
      <c r="K127" s="4"/>
      <c r="L127" s="4"/>
      <c r="M127" s="4"/>
      <c r="N127" s="4"/>
      <c r="O127" s="4"/>
    </row>
    <row r="128" spans="1:15" ht="11.65" customHeight="1" x14ac:dyDescent="0.2">
      <c r="A128" s="49">
        <f t="shared" ca="1" si="4"/>
        <v>128</v>
      </c>
      <c r="C128" s="56"/>
      <c r="D128" s="3"/>
      <c r="E128" s="3"/>
      <c r="F128" s="3"/>
      <c r="G128" s="57"/>
      <c r="H128" s="2"/>
      <c r="J128" s="4"/>
      <c r="K128" s="4"/>
      <c r="L128" s="4"/>
      <c r="M128" s="4"/>
      <c r="N128" s="4"/>
      <c r="O128" s="4"/>
    </row>
    <row r="129" spans="1:15" ht="11.65" customHeight="1" x14ac:dyDescent="0.2">
      <c r="A129" s="49">
        <f t="shared" ca="1" si="4"/>
        <v>129</v>
      </c>
      <c r="C129" s="56">
        <v>323</v>
      </c>
      <c r="D129" s="3" t="s">
        <v>35</v>
      </c>
      <c r="E129" s="3"/>
      <c r="F129" s="3"/>
      <c r="G129" s="57"/>
      <c r="H129" s="2"/>
      <c r="J129" s="4"/>
      <c r="K129" s="4"/>
      <c r="L129" s="4"/>
      <c r="M129" s="4"/>
      <c r="N129" s="4"/>
      <c r="O129" s="4"/>
    </row>
    <row r="130" spans="1:15" ht="11.65" customHeight="1" x14ac:dyDescent="0.2">
      <c r="A130" s="49">
        <f t="shared" ca="1" si="4"/>
        <v>130</v>
      </c>
      <c r="C130" s="56"/>
      <c r="D130" s="3"/>
      <c r="E130" s="3"/>
      <c r="F130" s="3" t="s">
        <v>250</v>
      </c>
      <c r="G130" s="57"/>
      <c r="H130" s="10">
        <v>0</v>
      </c>
      <c r="J130" s="4"/>
      <c r="K130" s="4"/>
      <c r="L130" s="4"/>
      <c r="M130" s="4"/>
      <c r="N130" s="4"/>
      <c r="O130" s="4"/>
    </row>
    <row r="131" spans="1:15" ht="11.65" customHeight="1" x14ac:dyDescent="0.2">
      <c r="A131" s="49">
        <f t="shared" ca="1" si="4"/>
        <v>131</v>
      </c>
      <c r="C131" s="56"/>
      <c r="D131" s="3"/>
      <c r="E131" s="3"/>
      <c r="F131" s="3" t="s">
        <v>24</v>
      </c>
      <c r="G131" s="57"/>
      <c r="H131" s="10">
        <v>0</v>
      </c>
      <c r="J131" s="4"/>
      <c r="K131" s="4"/>
      <c r="L131" s="4"/>
      <c r="M131" s="4"/>
      <c r="N131" s="4"/>
      <c r="O131" s="4"/>
    </row>
    <row r="132" spans="1:15" ht="11.65" customHeight="1" x14ac:dyDescent="0.2">
      <c r="A132" s="49">
        <f t="shared" ca="1" si="4"/>
        <v>132</v>
      </c>
      <c r="C132" s="56"/>
      <c r="D132" s="3"/>
      <c r="E132" s="3"/>
      <c r="F132" s="3"/>
      <c r="G132" s="57"/>
      <c r="H132" s="12">
        <f>SUBTOTAL(9,H130:H131)</f>
        <v>0</v>
      </c>
      <c r="J132" s="4"/>
      <c r="K132" s="4"/>
      <c r="L132" s="4"/>
      <c r="M132" s="4"/>
      <c r="N132" s="4"/>
      <c r="O132" s="4"/>
    </row>
    <row r="133" spans="1:15" ht="11.65" customHeight="1" x14ac:dyDescent="0.2">
      <c r="A133" s="49">
        <f t="shared" ca="1" si="4"/>
        <v>133</v>
      </c>
      <c r="C133" s="56"/>
      <c r="D133" s="3"/>
      <c r="E133" s="3"/>
      <c r="F133" s="3"/>
      <c r="G133" s="57"/>
      <c r="H133" s="2"/>
      <c r="J133" s="4"/>
      <c r="K133" s="4"/>
      <c r="L133" s="4"/>
      <c r="M133" s="4"/>
      <c r="N133" s="4"/>
      <c r="O133" s="4"/>
    </row>
    <row r="134" spans="1:15" ht="11.65" customHeight="1" x14ac:dyDescent="0.2">
      <c r="A134" s="49">
        <f t="shared" ca="1" si="4"/>
        <v>134</v>
      </c>
      <c r="C134" s="56">
        <v>324</v>
      </c>
      <c r="D134" s="3" t="s">
        <v>31</v>
      </c>
      <c r="E134" s="3"/>
      <c r="F134" s="3"/>
      <c r="G134" s="57"/>
      <c r="H134" s="2"/>
      <c r="J134" s="4"/>
      <c r="K134" s="4"/>
      <c r="L134" s="4"/>
      <c r="M134" s="4"/>
      <c r="N134" s="4"/>
      <c r="O134" s="4"/>
    </row>
    <row r="135" spans="1:15" ht="11.65" customHeight="1" x14ac:dyDescent="0.2">
      <c r="A135" s="49">
        <f t="shared" ca="1" si="4"/>
        <v>135</v>
      </c>
      <c r="C135" s="56"/>
      <c r="D135" s="3"/>
      <c r="E135" s="3"/>
      <c r="F135" s="3" t="s">
        <v>250</v>
      </c>
      <c r="G135" s="57"/>
      <c r="H135" s="10">
        <v>0</v>
      </c>
      <c r="J135" s="4"/>
      <c r="K135" s="4"/>
      <c r="L135" s="4"/>
      <c r="M135" s="4"/>
      <c r="N135" s="4"/>
      <c r="O135" s="4"/>
    </row>
    <row r="136" spans="1:15" ht="11.65" customHeight="1" x14ac:dyDescent="0.2">
      <c r="A136" s="49">
        <f t="shared" ca="1" si="4"/>
        <v>136</v>
      </c>
      <c r="C136" s="56"/>
      <c r="D136" s="3"/>
      <c r="E136" s="3"/>
      <c r="F136" s="3" t="s">
        <v>24</v>
      </c>
      <c r="G136" s="57"/>
      <c r="H136" s="10">
        <v>0</v>
      </c>
      <c r="J136" s="4"/>
      <c r="K136" s="4"/>
      <c r="L136" s="4"/>
      <c r="M136" s="4"/>
      <c r="N136" s="4"/>
      <c r="O136" s="4"/>
    </row>
    <row r="137" spans="1:15" ht="11.65" customHeight="1" x14ac:dyDescent="0.2">
      <c r="A137" s="49">
        <f t="shared" ca="1" si="4"/>
        <v>137</v>
      </c>
      <c r="C137" s="56"/>
      <c r="D137" s="3"/>
      <c r="E137" s="3"/>
      <c r="F137" s="3"/>
      <c r="G137" s="57"/>
      <c r="H137" s="12">
        <f>SUBTOTAL(9,H135:H136)</f>
        <v>0</v>
      </c>
      <c r="J137" s="4"/>
      <c r="K137" s="4"/>
      <c r="L137" s="4"/>
      <c r="M137" s="4"/>
      <c r="N137" s="4"/>
      <c r="O137" s="4"/>
    </row>
    <row r="138" spans="1:15" ht="11.65" customHeight="1" x14ac:dyDescent="0.2">
      <c r="A138" s="49">
        <f t="shared" ca="1" si="4"/>
        <v>138</v>
      </c>
      <c r="C138" s="56"/>
      <c r="D138" s="3"/>
      <c r="E138" s="3"/>
      <c r="F138" s="3"/>
      <c r="G138" s="57"/>
      <c r="H138" s="2"/>
      <c r="J138" s="4"/>
      <c r="K138" s="4"/>
      <c r="L138" s="4"/>
      <c r="M138" s="4"/>
      <c r="N138" s="4"/>
      <c r="O138" s="4"/>
    </row>
    <row r="139" spans="1:15" ht="11.65" customHeight="1" x14ac:dyDescent="0.2">
      <c r="A139" s="49">
        <f t="shared" ca="1" si="4"/>
        <v>139</v>
      </c>
      <c r="C139" s="56">
        <v>325</v>
      </c>
      <c r="D139" s="3" t="s">
        <v>45</v>
      </c>
      <c r="E139" s="3"/>
      <c r="F139" s="3"/>
      <c r="G139" s="57"/>
      <c r="H139" s="2"/>
      <c r="J139" s="4"/>
      <c r="K139" s="4"/>
      <c r="L139" s="4"/>
      <c r="M139" s="4"/>
      <c r="N139" s="4"/>
      <c r="O139" s="4"/>
    </row>
    <row r="140" spans="1:15" ht="11.65" customHeight="1" x14ac:dyDescent="0.2">
      <c r="A140" s="49">
        <f t="shared" ca="1" si="4"/>
        <v>140</v>
      </c>
      <c r="C140" s="56"/>
      <c r="D140" s="3"/>
      <c r="E140" s="3"/>
      <c r="F140" s="3" t="s">
        <v>250</v>
      </c>
      <c r="G140" s="57"/>
      <c r="H140" s="10">
        <v>0</v>
      </c>
      <c r="J140" s="4"/>
      <c r="K140" s="4"/>
      <c r="L140" s="4"/>
      <c r="M140" s="4"/>
      <c r="N140" s="4"/>
      <c r="O140" s="4"/>
    </row>
    <row r="141" spans="1:15" ht="11.65" customHeight="1" x14ac:dyDescent="0.2">
      <c r="A141" s="49">
        <f t="shared" ca="1" si="4"/>
        <v>141</v>
      </c>
      <c r="C141" s="56"/>
      <c r="D141" s="3"/>
      <c r="E141" s="3"/>
      <c r="F141" s="3" t="s">
        <v>24</v>
      </c>
      <c r="G141" s="57"/>
      <c r="H141" s="10">
        <v>0</v>
      </c>
      <c r="J141" s="4"/>
      <c r="K141" s="4"/>
      <c r="L141" s="4"/>
      <c r="M141" s="4"/>
      <c r="N141" s="4"/>
      <c r="O141" s="4"/>
    </row>
    <row r="142" spans="1:15" ht="11.65" customHeight="1" x14ac:dyDescent="0.2">
      <c r="A142" s="49">
        <f t="shared" ca="1" si="4"/>
        <v>142</v>
      </c>
      <c r="C142" s="56"/>
      <c r="D142" s="3"/>
      <c r="E142" s="3"/>
      <c r="F142" s="3"/>
      <c r="G142" s="57"/>
      <c r="H142" s="12">
        <f>SUBTOTAL(9,H140:H141)</f>
        <v>0</v>
      </c>
      <c r="J142" s="4"/>
      <c r="K142" s="4"/>
      <c r="L142" s="4"/>
      <c r="M142" s="4"/>
      <c r="N142" s="4"/>
      <c r="O142" s="4"/>
    </row>
    <row r="143" spans="1:15" ht="11.65" customHeight="1" x14ac:dyDescent="0.2">
      <c r="A143" s="49">
        <f t="shared" ca="1" si="4"/>
        <v>143</v>
      </c>
      <c r="C143" s="56"/>
      <c r="D143" s="3"/>
      <c r="E143" s="3"/>
      <c r="F143" s="3"/>
      <c r="G143" s="57"/>
      <c r="H143" s="2"/>
      <c r="J143" s="4"/>
      <c r="K143" s="4"/>
      <c r="L143" s="4"/>
      <c r="M143" s="4"/>
      <c r="N143" s="4"/>
      <c r="O143" s="4"/>
    </row>
    <row r="144" spans="1:15" ht="11.65" customHeight="1" x14ac:dyDescent="0.2">
      <c r="A144" s="49">
        <f t="shared" ca="1" si="4"/>
        <v>144</v>
      </c>
      <c r="C144" s="56"/>
      <c r="D144" s="3"/>
      <c r="E144" s="3"/>
      <c r="F144" s="3"/>
      <c r="G144" s="57"/>
      <c r="H144" s="2"/>
      <c r="J144" s="4"/>
      <c r="K144" s="4"/>
      <c r="L144" s="4"/>
      <c r="M144" s="4"/>
      <c r="N144" s="4"/>
      <c r="O144" s="4"/>
    </row>
    <row r="145" spans="1:15" ht="11.65" customHeight="1" x14ac:dyDescent="0.2">
      <c r="A145" s="49">
        <f t="shared" ca="1" si="4"/>
        <v>145</v>
      </c>
      <c r="C145" s="56" t="s">
        <v>46</v>
      </c>
      <c r="D145" s="3" t="s">
        <v>47</v>
      </c>
      <c r="E145" s="3"/>
      <c r="F145" s="3"/>
      <c r="G145" s="57"/>
      <c r="H145" s="2"/>
      <c r="J145" s="4"/>
      <c r="K145" s="4"/>
      <c r="L145" s="4"/>
      <c r="M145" s="4"/>
      <c r="N145" s="4"/>
      <c r="O145" s="4"/>
    </row>
    <row r="146" spans="1:15" ht="11.65" customHeight="1" x14ac:dyDescent="0.2">
      <c r="A146" s="49">
        <f t="shared" ca="1" si="4"/>
        <v>146</v>
      </c>
      <c r="C146" s="56"/>
      <c r="D146" s="3"/>
      <c r="E146" s="3"/>
      <c r="F146" s="3" t="s">
        <v>24</v>
      </c>
      <c r="G146" s="57"/>
      <c r="H146" s="10">
        <v>0</v>
      </c>
      <c r="J146" s="4"/>
      <c r="K146" s="4"/>
      <c r="L146" s="4"/>
      <c r="M146" s="4"/>
      <c r="N146" s="4"/>
      <c r="O146" s="4"/>
    </row>
    <row r="147" spans="1:15" ht="11.65" customHeight="1" x14ac:dyDescent="0.2">
      <c r="A147" s="49">
        <f t="shared" ca="1" si="4"/>
        <v>147</v>
      </c>
      <c r="C147" s="56"/>
      <c r="D147" s="3"/>
      <c r="E147" s="3"/>
      <c r="F147" s="3"/>
      <c r="G147" s="57"/>
      <c r="H147" s="12">
        <v>0</v>
      </c>
      <c r="J147" s="4"/>
      <c r="K147" s="4"/>
      <c r="L147" s="4"/>
      <c r="M147" s="4"/>
      <c r="N147" s="4"/>
      <c r="O147" s="4"/>
    </row>
    <row r="148" spans="1:15" ht="11.65" customHeight="1" x14ac:dyDescent="0.2">
      <c r="A148" s="49">
        <f t="shared" ca="1" si="4"/>
        <v>148</v>
      </c>
      <c r="C148" s="56"/>
      <c r="D148" s="3"/>
      <c r="E148" s="3"/>
      <c r="F148" s="3"/>
      <c r="G148" s="57"/>
      <c r="H148" s="2"/>
      <c r="J148" s="4"/>
      <c r="K148" s="4"/>
      <c r="L148" s="4"/>
      <c r="M148" s="4"/>
      <c r="N148" s="4"/>
      <c r="O148" s="4"/>
    </row>
    <row r="149" spans="1:15" ht="11.65" customHeight="1" x14ac:dyDescent="0.2">
      <c r="A149" s="49">
        <f t="shared" ca="1" si="4"/>
        <v>149</v>
      </c>
      <c r="C149" s="56"/>
      <c r="D149" s="3"/>
      <c r="E149" s="3"/>
      <c r="F149" s="3"/>
      <c r="G149" s="57"/>
      <c r="H149" s="2"/>
      <c r="J149" s="4"/>
      <c r="K149" s="4"/>
      <c r="L149" s="4"/>
      <c r="M149" s="4"/>
      <c r="N149" s="4"/>
      <c r="O149" s="4"/>
    </row>
    <row r="150" spans="1:15" ht="11.65" customHeight="1" thickBot="1" x14ac:dyDescent="0.25">
      <c r="A150" s="49">
        <f t="shared" ca="1" si="4"/>
        <v>150</v>
      </c>
      <c r="C150" s="63" t="s">
        <v>48</v>
      </c>
      <c r="D150" s="3"/>
      <c r="E150" s="3"/>
      <c r="F150" s="3"/>
      <c r="G150" s="64"/>
      <c r="H150" s="13">
        <f>SUBTOTAL(9,H149)</f>
        <v>0</v>
      </c>
      <c r="J150" s="11"/>
      <c r="K150" s="11"/>
      <c r="L150" s="11"/>
      <c r="M150" s="11"/>
      <c r="N150" s="11"/>
      <c r="O150" s="11"/>
    </row>
    <row r="151" spans="1:15" ht="11.65" customHeight="1" thickTop="1" x14ac:dyDescent="0.2">
      <c r="A151" s="49">
        <f t="shared" ca="1" si="4"/>
        <v>151</v>
      </c>
      <c r="C151" s="56"/>
      <c r="D151" s="3"/>
      <c r="E151" s="3"/>
      <c r="F151" s="3"/>
      <c r="G151" s="57"/>
      <c r="H151" s="2"/>
      <c r="J151" s="4"/>
      <c r="K151" s="4"/>
      <c r="L151" s="4"/>
      <c r="M151" s="4"/>
      <c r="N151" s="4"/>
      <c r="O151" s="4"/>
    </row>
    <row r="152" spans="1:15" ht="11.65" customHeight="1" x14ac:dyDescent="0.2">
      <c r="A152" s="49">
        <f t="shared" ca="1" si="4"/>
        <v>152</v>
      </c>
      <c r="C152" s="56"/>
      <c r="D152" s="3"/>
      <c r="E152" s="58"/>
      <c r="F152" s="3"/>
      <c r="G152" s="57"/>
      <c r="H152" s="14"/>
      <c r="J152" s="15"/>
      <c r="K152" s="15"/>
      <c r="L152" s="15"/>
      <c r="M152" s="15"/>
      <c r="N152" s="15"/>
      <c r="O152" s="15"/>
    </row>
    <row r="153" spans="1:15" ht="11.65" customHeight="1" x14ac:dyDescent="0.2">
      <c r="A153" s="49">
        <f t="shared" ca="1" si="4"/>
        <v>153</v>
      </c>
      <c r="C153" s="59"/>
      <c r="D153" s="60"/>
      <c r="E153" s="61"/>
      <c r="F153" s="60"/>
      <c r="G153" s="62"/>
      <c r="H153" s="16"/>
      <c r="J153" s="17"/>
      <c r="K153" s="17"/>
      <c r="L153" s="17"/>
      <c r="M153" s="17"/>
      <c r="N153" s="17"/>
      <c r="O153" s="17"/>
    </row>
    <row r="154" spans="1:15" ht="11.65" customHeight="1" x14ac:dyDescent="0.2">
      <c r="A154" s="49">
        <f t="shared" ca="1" si="4"/>
        <v>154</v>
      </c>
      <c r="C154" s="56" t="s">
        <v>49</v>
      </c>
      <c r="D154" s="3"/>
      <c r="E154" s="3"/>
      <c r="F154" s="3"/>
      <c r="G154" s="57"/>
      <c r="H154" s="2"/>
      <c r="J154" s="4"/>
      <c r="K154" s="4"/>
      <c r="L154" s="4"/>
      <c r="M154" s="4"/>
      <c r="N154" s="4"/>
      <c r="O154" s="4"/>
    </row>
    <row r="155" spans="1:15" ht="11.65" customHeight="1" x14ac:dyDescent="0.2">
      <c r="A155" s="49">
        <f t="shared" ca="1" si="4"/>
        <v>155</v>
      </c>
      <c r="C155" s="56"/>
      <c r="D155" s="3"/>
      <c r="E155" s="3" t="s">
        <v>250</v>
      </c>
      <c r="F155" s="3"/>
      <c r="G155" s="57"/>
      <c r="H155" s="10">
        <f>SUMIFS($H$120:$H$147,$F$120:$F$147,E155)</f>
        <v>0</v>
      </c>
      <c r="J155" s="4"/>
      <c r="K155" s="4"/>
      <c r="L155" s="4"/>
      <c r="M155" s="4"/>
      <c r="N155" s="4"/>
      <c r="O155" s="4"/>
    </row>
    <row r="156" spans="1:15" ht="11.65" customHeight="1" x14ac:dyDescent="0.2">
      <c r="A156" s="49">
        <f t="shared" ca="1" si="4"/>
        <v>156</v>
      </c>
      <c r="C156" s="56"/>
      <c r="D156" s="3"/>
      <c r="E156" s="3" t="s">
        <v>254</v>
      </c>
      <c r="F156" s="3"/>
      <c r="G156" s="57"/>
      <c r="H156" s="10">
        <f>SUMIFS($H$120:$H$147,$F$120:$F$147,E156)</f>
        <v>0</v>
      </c>
      <c r="J156" s="4"/>
      <c r="K156" s="4"/>
      <c r="L156" s="4"/>
      <c r="M156" s="4"/>
      <c r="N156" s="4"/>
      <c r="O156" s="4"/>
    </row>
    <row r="157" spans="1:15" ht="11.65" customHeight="1" x14ac:dyDescent="0.2">
      <c r="A157" s="49">
        <f t="shared" ca="1" si="4"/>
        <v>157</v>
      </c>
      <c r="C157" s="56"/>
      <c r="D157" s="3"/>
      <c r="E157" s="3" t="s">
        <v>24</v>
      </c>
      <c r="F157" s="3"/>
      <c r="G157" s="57"/>
      <c r="H157" s="10">
        <f>SUMIFS($H$120:$H$147,$F$120:$F$147,E157)</f>
        <v>0</v>
      </c>
      <c r="J157" s="4"/>
      <c r="K157" s="4"/>
      <c r="L157" s="4"/>
      <c r="M157" s="4"/>
      <c r="N157" s="4"/>
      <c r="O157" s="4"/>
    </row>
    <row r="158" spans="1:15" ht="11.65" customHeight="1" x14ac:dyDescent="0.2">
      <c r="A158" s="49">
        <f t="shared" ca="1" si="4"/>
        <v>158</v>
      </c>
      <c r="C158" s="56"/>
      <c r="D158" s="3"/>
      <c r="E158" s="3"/>
      <c r="F158" s="3"/>
      <c r="G158" s="57"/>
      <c r="H158" s="2"/>
      <c r="J158" s="4"/>
      <c r="K158" s="4"/>
      <c r="L158" s="4"/>
      <c r="M158" s="4"/>
      <c r="N158" s="4"/>
      <c r="O158" s="4"/>
    </row>
    <row r="159" spans="1:15" ht="11.65" customHeight="1" thickBot="1" x14ac:dyDescent="0.25">
      <c r="A159" s="49">
        <f t="shared" ca="1" si="4"/>
        <v>159</v>
      </c>
      <c r="C159" s="56" t="s">
        <v>50</v>
      </c>
      <c r="D159" s="3"/>
      <c r="E159" s="3"/>
      <c r="F159" s="3"/>
      <c r="G159" s="57"/>
      <c r="H159" s="19">
        <f>SUM(H155:H158)</f>
        <v>0</v>
      </c>
      <c r="I159" s="4"/>
      <c r="J159" s="4"/>
      <c r="K159" s="4"/>
      <c r="L159" s="4"/>
      <c r="M159" s="4"/>
      <c r="N159" s="4"/>
      <c r="O159" s="4"/>
    </row>
    <row r="160" spans="1:15" ht="11.65" customHeight="1" thickTop="1" x14ac:dyDescent="0.2">
      <c r="A160" s="49">
        <f t="shared" ca="1" si="4"/>
        <v>160</v>
      </c>
      <c r="C160" s="56"/>
      <c r="D160" s="3"/>
      <c r="E160" s="3"/>
      <c r="F160" s="3"/>
      <c r="G160" s="57"/>
      <c r="H160" s="2"/>
      <c r="J160" s="4"/>
      <c r="K160" s="4"/>
      <c r="L160" s="4"/>
      <c r="M160" s="4"/>
      <c r="N160" s="4"/>
      <c r="O160" s="4"/>
    </row>
    <row r="161" spans="1:15" ht="11.65" customHeight="1" x14ac:dyDescent="0.2">
      <c r="A161" s="49">
        <f t="shared" ca="1" si="4"/>
        <v>161</v>
      </c>
      <c r="C161" s="56">
        <v>330</v>
      </c>
      <c r="D161" s="3" t="s">
        <v>31</v>
      </c>
      <c r="E161" s="3"/>
      <c r="F161" s="3"/>
      <c r="G161" s="57"/>
      <c r="H161" s="2"/>
      <c r="J161" s="4"/>
      <c r="K161" s="4"/>
      <c r="L161" s="4"/>
      <c r="M161" s="4"/>
      <c r="N161" s="4"/>
      <c r="O161" s="4"/>
    </row>
    <row r="162" spans="1:15" ht="11.65" customHeight="1" x14ac:dyDescent="0.2">
      <c r="A162" s="49">
        <f t="shared" ca="1" si="4"/>
        <v>162</v>
      </c>
      <c r="C162" s="56"/>
      <c r="D162" s="3"/>
      <c r="E162" s="58"/>
      <c r="F162" s="3" t="s">
        <v>302</v>
      </c>
      <c r="G162" s="57"/>
      <c r="H162" s="10">
        <v>2577040.1722336453</v>
      </c>
      <c r="J162" s="4"/>
      <c r="K162" s="4"/>
      <c r="L162" s="4"/>
      <c r="M162" s="4"/>
      <c r="N162" s="4"/>
      <c r="O162" s="4"/>
    </row>
    <row r="163" spans="1:15" ht="11.65" customHeight="1" x14ac:dyDescent="0.2">
      <c r="A163" s="49">
        <f t="shared" ca="1" si="4"/>
        <v>163</v>
      </c>
      <c r="C163" s="56"/>
      <c r="D163" s="3"/>
      <c r="E163" s="58"/>
      <c r="F163" s="3" t="s">
        <v>303</v>
      </c>
      <c r="G163" s="57"/>
      <c r="H163" s="10">
        <v>525408.61559158412</v>
      </c>
      <c r="J163" s="4"/>
      <c r="K163" s="4"/>
      <c r="L163" s="4"/>
      <c r="M163" s="4"/>
      <c r="N163" s="4"/>
      <c r="O163" s="4"/>
    </row>
    <row r="164" spans="1:15" ht="11.65" customHeight="1" x14ac:dyDescent="0.2">
      <c r="A164" s="49">
        <f t="shared" ca="1" si="4"/>
        <v>164</v>
      </c>
      <c r="C164" s="56"/>
      <c r="D164" s="3"/>
      <c r="E164" s="58"/>
      <c r="F164" s="3" t="s">
        <v>249</v>
      </c>
      <c r="G164" s="57"/>
      <c r="H164" s="10">
        <v>0</v>
      </c>
      <c r="J164" s="4"/>
      <c r="K164" s="4"/>
      <c r="L164" s="4"/>
      <c r="M164" s="4"/>
      <c r="N164" s="4"/>
      <c r="O164" s="4"/>
    </row>
    <row r="165" spans="1:15" ht="11.65" customHeight="1" x14ac:dyDescent="0.2">
      <c r="A165" s="49">
        <f t="shared" ca="1" si="4"/>
        <v>165</v>
      </c>
      <c r="C165" s="56"/>
      <c r="D165" s="3"/>
      <c r="E165" s="58"/>
      <c r="F165" s="3" t="s">
        <v>251</v>
      </c>
      <c r="G165" s="57"/>
      <c r="H165" s="10">
        <v>0</v>
      </c>
      <c r="J165" s="4"/>
      <c r="K165" s="4"/>
      <c r="L165" s="4"/>
      <c r="M165" s="4"/>
      <c r="N165" s="4"/>
      <c r="O165" s="4"/>
    </row>
    <row r="166" spans="1:15" ht="11.65" customHeight="1" x14ac:dyDescent="0.2">
      <c r="A166" s="49">
        <f t="shared" ca="1" si="4"/>
        <v>166</v>
      </c>
      <c r="C166" s="56"/>
      <c r="D166" s="3"/>
      <c r="E166" s="58"/>
      <c r="F166" s="3" t="s">
        <v>24</v>
      </c>
      <c r="G166" s="57"/>
      <c r="H166" s="10">
        <v>0</v>
      </c>
      <c r="J166" s="4"/>
      <c r="K166" s="4"/>
      <c r="L166" s="4"/>
      <c r="M166" s="4"/>
      <c r="N166" s="4"/>
      <c r="O166" s="4"/>
    </row>
    <row r="167" spans="1:15" ht="11.65" customHeight="1" x14ac:dyDescent="0.2">
      <c r="A167" s="49">
        <f t="shared" ca="1" si="4"/>
        <v>167</v>
      </c>
      <c r="C167" s="56"/>
      <c r="D167" s="3"/>
      <c r="E167" s="58"/>
      <c r="F167" s="3" t="s">
        <v>251</v>
      </c>
      <c r="G167" s="57"/>
      <c r="H167" s="10">
        <v>0</v>
      </c>
      <c r="J167" s="4"/>
      <c r="K167" s="4"/>
      <c r="L167" s="4"/>
      <c r="M167" s="4"/>
      <c r="N167" s="4"/>
      <c r="O167" s="4"/>
    </row>
    <row r="168" spans="1:15" ht="11.65" customHeight="1" x14ac:dyDescent="0.2">
      <c r="A168" s="49">
        <f t="shared" ca="1" si="4"/>
        <v>168</v>
      </c>
      <c r="C168" s="56"/>
      <c r="D168" s="3"/>
      <c r="E168" s="3"/>
      <c r="F168" s="3"/>
      <c r="G168" s="57" t="s">
        <v>32</v>
      </c>
      <c r="H168" s="12">
        <f>SUBTOTAL(9,H162:H167)</f>
        <v>3102448.7878252296</v>
      </c>
      <c r="J168" s="4"/>
      <c r="K168" s="4"/>
      <c r="L168" s="4"/>
      <c r="M168" s="4"/>
      <c r="N168" s="4"/>
      <c r="O168" s="4"/>
    </row>
    <row r="169" spans="1:15" ht="11.65" customHeight="1" x14ac:dyDescent="0.2">
      <c r="A169" s="49">
        <f t="shared" ca="1" si="4"/>
        <v>169</v>
      </c>
      <c r="C169" s="56"/>
      <c r="D169" s="3"/>
      <c r="E169" s="3"/>
      <c r="F169" s="3"/>
      <c r="G169" s="57"/>
      <c r="H169" s="2"/>
      <c r="J169" s="4"/>
      <c r="K169" s="4"/>
      <c r="L169" s="4"/>
      <c r="M169" s="4"/>
      <c r="N169" s="4"/>
      <c r="O169" s="4"/>
    </row>
    <row r="170" spans="1:15" ht="11.65" customHeight="1" x14ac:dyDescent="0.2">
      <c r="A170" s="49">
        <f t="shared" ca="1" si="4"/>
        <v>170</v>
      </c>
      <c r="C170" s="56">
        <v>331</v>
      </c>
      <c r="D170" s="3" t="s">
        <v>33</v>
      </c>
      <c r="E170" s="3"/>
      <c r="F170" s="3"/>
      <c r="G170" s="57"/>
      <c r="H170" s="2"/>
      <c r="J170" s="4"/>
      <c r="K170" s="4"/>
      <c r="L170" s="4"/>
      <c r="M170" s="4"/>
      <c r="N170" s="4"/>
      <c r="O170" s="4"/>
    </row>
    <row r="171" spans="1:15" ht="11.65" customHeight="1" x14ac:dyDescent="0.2">
      <c r="A171" s="49">
        <f t="shared" ca="1" si="4"/>
        <v>171</v>
      </c>
      <c r="C171" s="56"/>
      <c r="D171" s="3"/>
      <c r="E171" s="58"/>
      <c r="F171" s="3" t="s">
        <v>302</v>
      </c>
      <c r="G171" s="57"/>
      <c r="H171" s="10">
        <v>21485922.11745654</v>
      </c>
      <c r="J171" s="4"/>
      <c r="K171" s="4"/>
      <c r="L171" s="4"/>
      <c r="M171" s="4"/>
      <c r="N171" s="4"/>
      <c r="O171" s="4"/>
    </row>
    <row r="172" spans="1:15" ht="11.65" customHeight="1" x14ac:dyDescent="0.2">
      <c r="A172" s="49">
        <f t="shared" ca="1" si="4"/>
        <v>172</v>
      </c>
      <c r="C172" s="56"/>
      <c r="D172" s="3"/>
      <c r="E172" s="58"/>
      <c r="F172" s="3" t="s">
        <v>303</v>
      </c>
      <c r="G172" s="57"/>
      <c r="H172" s="10">
        <v>1534545.388381405</v>
      </c>
      <c r="J172" s="4"/>
      <c r="K172" s="4"/>
      <c r="L172" s="4"/>
      <c r="M172" s="4"/>
      <c r="N172" s="4"/>
      <c r="O172" s="4"/>
    </row>
    <row r="173" spans="1:15" ht="11.65" customHeight="1" x14ac:dyDescent="0.2">
      <c r="A173" s="49">
        <f t="shared" ca="1" si="4"/>
        <v>173</v>
      </c>
      <c r="C173" s="56"/>
      <c r="D173" s="3"/>
      <c r="E173" s="58"/>
      <c r="F173" s="3" t="s">
        <v>249</v>
      </c>
      <c r="G173" s="57"/>
      <c r="H173" s="10">
        <v>0</v>
      </c>
      <c r="J173" s="4"/>
      <c r="K173" s="4"/>
      <c r="L173" s="4"/>
      <c r="M173" s="4"/>
      <c r="N173" s="4"/>
      <c r="O173" s="4"/>
    </row>
    <row r="174" spans="1:15" ht="11.65" customHeight="1" x14ac:dyDescent="0.2">
      <c r="A174" s="49">
        <f t="shared" ca="1" si="4"/>
        <v>174</v>
      </c>
      <c r="C174" s="56"/>
      <c r="D174" s="3"/>
      <c r="E174" s="58"/>
      <c r="F174" s="3" t="s">
        <v>251</v>
      </c>
      <c r="G174" s="57"/>
      <c r="H174" s="10">
        <v>0</v>
      </c>
      <c r="J174" s="4"/>
      <c r="K174" s="4"/>
      <c r="L174" s="4"/>
      <c r="M174" s="4"/>
      <c r="N174" s="4"/>
      <c r="O174" s="4"/>
    </row>
    <row r="175" spans="1:15" ht="11.65" customHeight="1" x14ac:dyDescent="0.2">
      <c r="A175" s="49">
        <f t="shared" ca="1" si="4"/>
        <v>175</v>
      </c>
      <c r="C175" s="56"/>
      <c r="D175" s="3"/>
      <c r="E175" s="58"/>
      <c r="F175" s="3" t="s">
        <v>24</v>
      </c>
      <c r="G175" s="57"/>
      <c r="H175" s="10">
        <v>0</v>
      </c>
      <c r="J175" s="4"/>
      <c r="K175" s="4"/>
      <c r="L175" s="4"/>
      <c r="M175" s="4"/>
      <c r="N175" s="4"/>
      <c r="O175" s="4"/>
    </row>
    <row r="176" spans="1:15" ht="11.65" customHeight="1" x14ac:dyDescent="0.2">
      <c r="A176" s="49">
        <f t="shared" ca="1" si="4"/>
        <v>176</v>
      </c>
      <c r="C176" s="56"/>
      <c r="D176" s="3"/>
      <c r="E176" s="58"/>
      <c r="F176" s="3" t="s">
        <v>251</v>
      </c>
      <c r="G176" s="57"/>
      <c r="H176" s="10">
        <v>0</v>
      </c>
      <c r="J176" s="4"/>
      <c r="K176" s="4"/>
      <c r="L176" s="4"/>
      <c r="M176" s="4"/>
      <c r="N176" s="4"/>
      <c r="O176" s="4"/>
    </row>
    <row r="177" spans="1:15" ht="11.65" customHeight="1" x14ac:dyDescent="0.2">
      <c r="A177" s="49">
        <f t="shared" ca="1" si="4"/>
        <v>177</v>
      </c>
      <c r="C177" s="56"/>
      <c r="D177" s="3"/>
      <c r="E177" s="3"/>
      <c r="F177" s="3"/>
      <c r="G177" s="57" t="s">
        <v>32</v>
      </c>
      <c r="H177" s="12">
        <f>SUBTOTAL(9,H171:H176)</f>
        <v>23020467.505837947</v>
      </c>
      <c r="J177" s="4"/>
      <c r="K177" s="4"/>
      <c r="L177" s="4"/>
      <c r="M177" s="4"/>
      <c r="N177" s="4"/>
      <c r="O177" s="4"/>
    </row>
    <row r="178" spans="1:15" ht="11.65" customHeight="1" x14ac:dyDescent="0.2">
      <c r="A178" s="49">
        <f t="shared" ca="1" si="4"/>
        <v>178</v>
      </c>
      <c r="C178" s="56"/>
      <c r="D178" s="3"/>
      <c r="E178" s="3"/>
      <c r="F178" s="3"/>
      <c r="G178" s="57"/>
      <c r="H178" s="2"/>
      <c r="J178" s="4"/>
      <c r="K178" s="4"/>
      <c r="L178" s="4"/>
      <c r="M178" s="4"/>
      <c r="N178" s="4"/>
      <c r="O178" s="4"/>
    </row>
    <row r="179" spans="1:15" ht="11.65" customHeight="1" x14ac:dyDescent="0.2">
      <c r="A179" s="49">
        <f t="shared" ca="1" si="4"/>
        <v>179</v>
      </c>
      <c r="C179" s="56">
        <v>332</v>
      </c>
      <c r="D179" s="3" t="s">
        <v>51</v>
      </c>
      <c r="E179" s="3"/>
      <c r="F179" s="3"/>
      <c r="G179" s="57"/>
      <c r="H179" s="2"/>
      <c r="J179" s="4"/>
      <c r="K179" s="4"/>
      <c r="L179" s="4"/>
      <c r="M179" s="4"/>
      <c r="N179" s="4"/>
      <c r="O179" s="4"/>
    </row>
    <row r="180" spans="1:15" ht="11.65" customHeight="1" x14ac:dyDescent="0.2">
      <c r="A180" s="49">
        <f t="shared" ca="1" si="4"/>
        <v>180</v>
      </c>
      <c r="C180" s="56"/>
      <c r="D180" s="3"/>
      <c r="E180" s="58"/>
      <c r="F180" s="3" t="s">
        <v>302</v>
      </c>
      <c r="G180" s="57"/>
      <c r="H180" s="10">
        <v>34651641.572647102</v>
      </c>
      <c r="J180" s="4"/>
      <c r="K180" s="4"/>
      <c r="L180" s="4"/>
      <c r="M180" s="4"/>
      <c r="N180" s="4"/>
      <c r="O180" s="4"/>
    </row>
    <row r="181" spans="1:15" ht="11.65" customHeight="1" x14ac:dyDescent="0.2">
      <c r="A181" s="49">
        <f t="shared" ca="1" si="4"/>
        <v>181</v>
      </c>
      <c r="C181" s="56"/>
      <c r="D181" s="3"/>
      <c r="E181" s="58"/>
      <c r="F181" s="3" t="s">
        <v>303</v>
      </c>
      <c r="G181" s="57"/>
      <c r="H181" s="10">
        <v>7892145.9428057829</v>
      </c>
      <c r="J181" s="4"/>
      <c r="K181" s="4"/>
      <c r="L181" s="4"/>
      <c r="M181" s="4"/>
      <c r="N181" s="4"/>
      <c r="O181" s="4"/>
    </row>
    <row r="182" spans="1:15" ht="11.65" customHeight="1" x14ac:dyDescent="0.2">
      <c r="A182" s="49">
        <f t="shared" ca="1" si="4"/>
        <v>182</v>
      </c>
      <c r="C182" s="56"/>
      <c r="D182" s="3"/>
      <c r="E182" s="58"/>
      <c r="F182" s="3" t="s">
        <v>249</v>
      </c>
      <c r="G182" s="57"/>
      <c r="H182" s="10">
        <v>0</v>
      </c>
      <c r="J182" s="4"/>
      <c r="K182" s="4"/>
      <c r="L182" s="4"/>
      <c r="M182" s="4"/>
      <c r="N182" s="4"/>
      <c r="O182" s="4"/>
    </row>
    <row r="183" spans="1:15" ht="11.65" customHeight="1" x14ac:dyDescent="0.2">
      <c r="A183" s="49">
        <f t="shared" ca="1" si="4"/>
        <v>183</v>
      </c>
      <c r="C183" s="56"/>
      <c r="D183" s="3"/>
      <c r="E183" s="58"/>
      <c r="F183" s="3" t="s">
        <v>251</v>
      </c>
      <c r="G183" s="57"/>
      <c r="H183" s="10">
        <v>0</v>
      </c>
      <c r="J183" s="4"/>
      <c r="K183" s="4"/>
      <c r="L183" s="4"/>
      <c r="M183" s="4"/>
      <c r="N183" s="4"/>
      <c r="O183" s="4"/>
    </row>
    <row r="184" spans="1:15" ht="11.65" customHeight="1" x14ac:dyDescent="0.2">
      <c r="A184" s="49">
        <f t="shared" ca="1" si="4"/>
        <v>184</v>
      </c>
      <c r="C184" s="56"/>
      <c r="D184" s="3"/>
      <c r="E184" s="58"/>
      <c r="F184" s="3" t="s">
        <v>24</v>
      </c>
      <c r="G184" s="57"/>
      <c r="H184" s="10">
        <v>0</v>
      </c>
      <c r="J184" s="4"/>
      <c r="K184" s="4"/>
      <c r="L184" s="4"/>
      <c r="M184" s="4"/>
      <c r="N184" s="4"/>
      <c r="O184" s="4"/>
    </row>
    <row r="185" spans="1:15" ht="11.65" customHeight="1" x14ac:dyDescent="0.2">
      <c r="A185" s="49">
        <f t="shared" ca="1" si="4"/>
        <v>185</v>
      </c>
      <c r="C185" s="56"/>
      <c r="D185" s="3"/>
      <c r="E185" s="58"/>
      <c r="F185" s="3" t="s">
        <v>251</v>
      </c>
      <c r="G185" s="57"/>
      <c r="H185" s="10">
        <v>0</v>
      </c>
      <c r="J185" s="4"/>
      <c r="K185" s="4"/>
      <c r="L185" s="4"/>
      <c r="M185" s="4"/>
      <c r="N185" s="4"/>
      <c r="O185" s="4"/>
    </row>
    <row r="186" spans="1:15" ht="11.65" customHeight="1" x14ac:dyDescent="0.2">
      <c r="A186" s="49">
        <f t="shared" ca="1" si="4"/>
        <v>186</v>
      </c>
      <c r="C186" s="56"/>
      <c r="D186" s="3"/>
      <c r="E186" s="3"/>
      <c r="F186" s="3"/>
      <c r="G186" s="57" t="s">
        <v>32</v>
      </c>
      <c r="H186" s="12">
        <f>SUBTOTAL(9,H180:H185)</f>
        <v>42543787.515452884</v>
      </c>
      <c r="J186" s="4"/>
      <c r="K186" s="4"/>
      <c r="L186" s="4"/>
      <c r="M186" s="4"/>
      <c r="N186" s="4"/>
      <c r="O186" s="4"/>
    </row>
    <row r="187" spans="1:15" ht="11.65" customHeight="1" x14ac:dyDescent="0.2">
      <c r="A187" s="49">
        <f t="shared" ca="1" si="4"/>
        <v>187</v>
      </c>
      <c r="C187" s="56"/>
      <c r="D187" s="3"/>
      <c r="E187" s="3"/>
      <c r="F187" s="3"/>
      <c r="G187" s="57"/>
      <c r="H187" s="2"/>
      <c r="J187" s="4"/>
      <c r="K187" s="4"/>
      <c r="L187" s="4"/>
      <c r="M187" s="4"/>
      <c r="N187" s="4"/>
      <c r="O187" s="4"/>
    </row>
    <row r="188" spans="1:15" ht="11.65" customHeight="1" x14ac:dyDescent="0.2">
      <c r="A188" s="49">
        <f t="shared" ca="1" si="4"/>
        <v>188</v>
      </c>
      <c r="C188" s="56">
        <v>333</v>
      </c>
      <c r="D188" s="3" t="s">
        <v>52</v>
      </c>
      <c r="E188" s="3"/>
      <c r="F188" s="3"/>
      <c r="G188" s="57"/>
      <c r="H188" s="2"/>
      <c r="J188" s="4"/>
      <c r="K188" s="4"/>
      <c r="L188" s="4"/>
      <c r="M188" s="4"/>
      <c r="N188" s="4"/>
      <c r="O188" s="4"/>
    </row>
    <row r="189" spans="1:15" ht="11.65" customHeight="1" x14ac:dyDescent="0.2">
      <c r="A189" s="49">
        <f t="shared" ca="1" si="4"/>
        <v>189</v>
      </c>
      <c r="C189" s="56"/>
      <c r="D189" s="3"/>
      <c r="E189" s="58"/>
      <c r="F189" s="3" t="s">
        <v>302</v>
      </c>
      <c r="G189" s="57"/>
      <c r="H189" s="10">
        <v>7653316.2742554275</v>
      </c>
      <c r="J189" s="4"/>
      <c r="K189" s="4"/>
      <c r="L189" s="4"/>
      <c r="M189" s="4"/>
      <c r="N189" s="4"/>
      <c r="O189" s="4"/>
    </row>
    <row r="190" spans="1:15" ht="11.65" customHeight="1" x14ac:dyDescent="0.2">
      <c r="A190" s="49">
        <f t="shared" ref="A190:A253" ca="1" si="5">OFFSET(A190,-1,)+1</f>
        <v>190</v>
      </c>
      <c r="C190" s="56"/>
      <c r="D190" s="3"/>
      <c r="E190" s="58"/>
      <c r="F190" s="3" t="s">
        <v>303</v>
      </c>
      <c r="G190" s="57"/>
      <c r="H190" s="10">
        <v>4014621.1984916669</v>
      </c>
      <c r="J190" s="4"/>
      <c r="K190" s="4"/>
      <c r="L190" s="4"/>
      <c r="M190" s="4"/>
      <c r="N190" s="4"/>
      <c r="O190" s="4"/>
    </row>
    <row r="191" spans="1:15" ht="11.65" customHeight="1" x14ac:dyDescent="0.2">
      <c r="A191" s="49">
        <f t="shared" ca="1" si="5"/>
        <v>191</v>
      </c>
      <c r="C191" s="56"/>
      <c r="D191" s="3"/>
      <c r="E191" s="58"/>
      <c r="F191" s="3" t="s">
        <v>249</v>
      </c>
      <c r="G191" s="57"/>
      <c r="H191" s="10">
        <v>0</v>
      </c>
      <c r="J191" s="4"/>
      <c r="K191" s="4"/>
      <c r="L191" s="4"/>
      <c r="M191" s="4"/>
      <c r="N191" s="4"/>
      <c r="O191" s="4"/>
    </row>
    <row r="192" spans="1:15" ht="11.65" customHeight="1" x14ac:dyDescent="0.2">
      <c r="A192" s="49">
        <f t="shared" ca="1" si="5"/>
        <v>192</v>
      </c>
      <c r="C192" s="56"/>
      <c r="D192" s="3"/>
      <c r="E192" s="58"/>
      <c r="F192" s="3" t="s">
        <v>251</v>
      </c>
      <c r="G192" s="57"/>
      <c r="H192" s="10">
        <v>0</v>
      </c>
      <c r="J192" s="4"/>
      <c r="K192" s="4"/>
      <c r="L192" s="4"/>
      <c r="M192" s="4"/>
      <c r="N192" s="4"/>
      <c r="O192" s="4"/>
    </row>
    <row r="193" spans="1:15" ht="11.65" customHeight="1" x14ac:dyDescent="0.2">
      <c r="A193" s="49">
        <f t="shared" ca="1" si="5"/>
        <v>193</v>
      </c>
      <c r="C193" s="56"/>
      <c r="D193" s="3"/>
      <c r="E193" s="58"/>
      <c r="F193" s="3" t="s">
        <v>24</v>
      </c>
      <c r="G193" s="57"/>
      <c r="H193" s="10">
        <v>0</v>
      </c>
      <c r="J193" s="4"/>
      <c r="K193" s="4"/>
      <c r="L193" s="4"/>
      <c r="M193" s="4"/>
      <c r="N193" s="4"/>
      <c r="O193" s="4"/>
    </row>
    <row r="194" spans="1:15" ht="11.65" customHeight="1" x14ac:dyDescent="0.2">
      <c r="A194" s="49">
        <f t="shared" ca="1" si="5"/>
        <v>194</v>
      </c>
      <c r="C194" s="56"/>
      <c r="D194" s="3"/>
      <c r="E194" s="58"/>
      <c r="F194" s="3" t="s">
        <v>251</v>
      </c>
      <c r="G194" s="57"/>
      <c r="H194" s="10">
        <v>0</v>
      </c>
      <c r="J194" s="4"/>
      <c r="K194" s="4"/>
      <c r="L194" s="4"/>
      <c r="M194" s="4"/>
      <c r="N194" s="4"/>
      <c r="O194" s="4"/>
    </row>
    <row r="195" spans="1:15" ht="11.65" customHeight="1" x14ac:dyDescent="0.2">
      <c r="A195" s="49">
        <f t="shared" ca="1" si="5"/>
        <v>195</v>
      </c>
      <c r="C195" s="56"/>
      <c r="D195" s="3"/>
      <c r="E195" s="3"/>
      <c r="F195" s="3"/>
      <c r="G195" s="57" t="s">
        <v>32</v>
      </c>
      <c r="H195" s="12">
        <f>SUBTOTAL(9,H189:H194)</f>
        <v>11667937.472747095</v>
      </c>
      <c r="J195" s="4"/>
      <c r="K195" s="4"/>
      <c r="L195" s="4"/>
      <c r="M195" s="4"/>
      <c r="N195" s="4"/>
      <c r="O195" s="4"/>
    </row>
    <row r="196" spans="1:15" ht="11.65" customHeight="1" x14ac:dyDescent="0.2">
      <c r="A196" s="49">
        <f t="shared" ca="1" si="5"/>
        <v>196</v>
      </c>
      <c r="C196" s="56"/>
      <c r="D196" s="3"/>
      <c r="E196" s="3"/>
      <c r="F196" s="3"/>
      <c r="G196" s="57"/>
      <c r="H196" s="2"/>
      <c r="J196" s="4"/>
      <c r="K196" s="4"/>
      <c r="L196" s="4"/>
      <c r="M196" s="4"/>
      <c r="N196" s="4"/>
      <c r="O196" s="4"/>
    </row>
    <row r="197" spans="1:15" ht="11.65" customHeight="1" x14ac:dyDescent="0.2">
      <c r="A197" s="49">
        <f t="shared" ca="1" si="5"/>
        <v>197</v>
      </c>
      <c r="C197" s="56">
        <v>334</v>
      </c>
      <c r="D197" s="3" t="s">
        <v>36</v>
      </c>
      <c r="E197" s="3"/>
      <c r="F197" s="3"/>
      <c r="G197" s="57"/>
      <c r="H197" s="2"/>
      <c r="J197" s="4"/>
      <c r="K197" s="4"/>
      <c r="L197" s="4"/>
      <c r="M197" s="4"/>
      <c r="N197" s="4"/>
      <c r="O197" s="4"/>
    </row>
    <row r="198" spans="1:15" ht="11.65" customHeight="1" x14ac:dyDescent="0.2">
      <c r="A198" s="49">
        <f t="shared" ca="1" si="5"/>
        <v>198</v>
      </c>
      <c r="C198" s="56"/>
      <c r="D198" s="3"/>
      <c r="E198" s="58"/>
      <c r="F198" s="3" t="s">
        <v>302</v>
      </c>
      <c r="G198" s="57"/>
      <c r="H198" s="10">
        <v>5704738.423643508</v>
      </c>
      <c r="J198" s="4"/>
      <c r="K198" s="4"/>
      <c r="L198" s="4"/>
      <c r="M198" s="4"/>
      <c r="N198" s="4"/>
      <c r="O198" s="4"/>
    </row>
    <row r="199" spans="1:15" ht="11.65" customHeight="1" x14ac:dyDescent="0.2">
      <c r="A199" s="49">
        <f t="shared" ca="1" si="5"/>
        <v>199</v>
      </c>
      <c r="C199" s="56"/>
      <c r="D199" s="3"/>
      <c r="E199" s="58"/>
      <c r="F199" s="3" t="s">
        <v>303</v>
      </c>
      <c r="G199" s="57"/>
      <c r="H199" s="10">
        <v>1159593.7648076222</v>
      </c>
      <c r="J199" s="4"/>
      <c r="K199" s="4"/>
      <c r="L199" s="4"/>
      <c r="M199" s="4"/>
      <c r="N199" s="4"/>
      <c r="O199" s="4"/>
    </row>
    <row r="200" spans="1:15" ht="11.65" customHeight="1" x14ac:dyDescent="0.2">
      <c r="A200" s="49">
        <f t="shared" ca="1" si="5"/>
        <v>200</v>
      </c>
      <c r="C200" s="56"/>
      <c r="D200" s="3"/>
      <c r="E200" s="58"/>
      <c r="F200" s="3" t="s">
        <v>249</v>
      </c>
      <c r="G200" s="57"/>
      <c r="H200" s="10">
        <v>0</v>
      </c>
      <c r="J200" s="4"/>
      <c r="K200" s="4"/>
      <c r="L200" s="4"/>
      <c r="M200" s="4"/>
      <c r="N200" s="4"/>
      <c r="O200" s="4"/>
    </row>
    <row r="201" spans="1:15" ht="11.65" customHeight="1" x14ac:dyDescent="0.2">
      <c r="A201" s="49">
        <f t="shared" ca="1" si="5"/>
        <v>201</v>
      </c>
      <c r="C201" s="56"/>
      <c r="D201" s="3"/>
      <c r="E201" s="58"/>
      <c r="F201" s="3" t="s">
        <v>251</v>
      </c>
      <c r="G201" s="57"/>
      <c r="H201" s="10">
        <v>0</v>
      </c>
      <c r="J201" s="4"/>
      <c r="K201" s="4"/>
      <c r="L201" s="4"/>
      <c r="M201" s="4"/>
      <c r="N201" s="4"/>
      <c r="O201" s="4"/>
    </row>
    <row r="202" spans="1:15" ht="11.65" customHeight="1" x14ac:dyDescent="0.2">
      <c r="A202" s="49">
        <f t="shared" ca="1" si="5"/>
        <v>202</v>
      </c>
      <c r="C202" s="56"/>
      <c r="D202" s="3"/>
      <c r="E202" s="58"/>
      <c r="F202" s="3" t="s">
        <v>24</v>
      </c>
      <c r="G202" s="57"/>
      <c r="H202" s="10">
        <v>0</v>
      </c>
      <c r="J202" s="4"/>
      <c r="K202" s="4"/>
      <c r="L202" s="4"/>
      <c r="M202" s="4"/>
      <c r="N202" s="4"/>
      <c r="O202" s="4"/>
    </row>
    <row r="203" spans="1:15" ht="11.65" customHeight="1" x14ac:dyDescent="0.2">
      <c r="A203" s="49">
        <f t="shared" ca="1" si="5"/>
        <v>203</v>
      </c>
      <c r="C203" s="56"/>
      <c r="D203" s="3"/>
      <c r="E203" s="58"/>
      <c r="F203" s="3" t="s">
        <v>251</v>
      </c>
      <c r="G203" s="57"/>
      <c r="H203" s="10">
        <v>0</v>
      </c>
      <c r="J203" s="4"/>
      <c r="K203" s="4"/>
      <c r="L203" s="4"/>
      <c r="M203" s="4"/>
      <c r="N203" s="4"/>
      <c r="O203" s="4"/>
    </row>
    <row r="204" spans="1:15" ht="11.65" customHeight="1" x14ac:dyDescent="0.2">
      <c r="A204" s="49">
        <f t="shared" ca="1" si="5"/>
        <v>204</v>
      </c>
      <c r="C204" s="56"/>
      <c r="D204" s="3"/>
      <c r="E204" s="3"/>
      <c r="F204" s="3"/>
      <c r="G204" s="57" t="s">
        <v>32</v>
      </c>
      <c r="H204" s="12">
        <f>SUBTOTAL(9,H198:H203)</f>
        <v>6864332.1884511299</v>
      </c>
      <c r="J204" s="4"/>
      <c r="K204" s="4"/>
      <c r="L204" s="4"/>
      <c r="M204" s="4"/>
      <c r="N204" s="4"/>
      <c r="O204" s="4"/>
    </row>
    <row r="205" spans="1:15" ht="11.65" customHeight="1" x14ac:dyDescent="0.2">
      <c r="A205" s="49">
        <f t="shared" ca="1" si="5"/>
        <v>205</v>
      </c>
      <c r="C205" s="56"/>
      <c r="D205" s="3"/>
      <c r="E205" s="3"/>
      <c r="F205" s="3"/>
      <c r="G205" s="57"/>
      <c r="H205" s="2"/>
      <c r="J205" s="4"/>
      <c r="K205" s="4"/>
      <c r="L205" s="4"/>
      <c r="M205" s="4"/>
      <c r="N205" s="4"/>
      <c r="O205" s="4"/>
    </row>
    <row r="206" spans="1:15" ht="11.65" customHeight="1" x14ac:dyDescent="0.2">
      <c r="A206" s="49">
        <f t="shared" ca="1" si="5"/>
        <v>206</v>
      </c>
      <c r="C206" s="56"/>
      <c r="D206" s="3"/>
      <c r="E206" s="58"/>
      <c r="F206" s="3"/>
      <c r="G206" s="57"/>
      <c r="H206" s="14"/>
      <c r="J206" s="15"/>
      <c r="K206" s="15"/>
      <c r="L206" s="15"/>
      <c r="M206" s="15"/>
      <c r="N206" s="15"/>
      <c r="O206" s="15"/>
    </row>
    <row r="207" spans="1:15" ht="11.65" customHeight="1" x14ac:dyDescent="0.2">
      <c r="A207" s="49">
        <f t="shared" ca="1" si="5"/>
        <v>207</v>
      </c>
      <c r="C207" s="59"/>
      <c r="D207" s="60"/>
      <c r="E207" s="61"/>
      <c r="F207" s="60"/>
      <c r="G207" s="62"/>
      <c r="H207" s="16"/>
      <c r="J207" s="17"/>
      <c r="K207" s="17"/>
      <c r="L207" s="17"/>
      <c r="M207" s="17"/>
      <c r="N207" s="17"/>
      <c r="O207" s="17"/>
    </row>
    <row r="208" spans="1:15" ht="11.65" customHeight="1" x14ac:dyDescent="0.2">
      <c r="A208" s="49">
        <f t="shared" ca="1" si="5"/>
        <v>208</v>
      </c>
      <c r="C208" s="56">
        <v>335</v>
      </c>
      <c r="D208" s="3" t="s">
        <v>45</v>
      </c>
      <c r="E208" s="3"/>
      <c r="F208" s="3"/>
      <c r="G208" s="57"/>
      <c r="H208" s="2"/>
      <c r="J208" s="4"/>
      <c r="K208" s="4"/>
      <c r="L208" s="4"/>
      <c r="M208" s="4"/>
      <c r="N208" s="4"/>
      <c r="O208" s="4"/>
    </row>
    <row r="209" spans="1:15" ht="11.65" customHeight="1" x14ac:dyDescent="0.2">
      <c r="A209" s="49">
        <f t="shared" ca="1" si="5"/>
        <v>209</v>
      </c>
      <c r="C209" s="56"/>
      <c r="D209" s="3"/>
      <c r="E209" s="58"/>
      <c r="F209" s="3" t="s">
        <v>302</v>
      </c>
      <c r="G209" s="57"/>
      <c r="H209" s="10">
        <v>190823.18858324547</v>
      </c>
      <c r="J209" s="4"/>
      <c r="K209" s="4"/>
      <c r="L209" s="4"/>
      <c r="M209" s="4"/>
      <c r="N209" s="4"/>
      <c r="O209" s="4"/>
    </row>
    <row r="210" spans="1:15" ht="11.65" customHeight="1" x14ac:dyDescent="0.2">
      <c r="A210" s="49">
        <f t="shared" ca="1" si="5"/>
        <v>210</v>
      </c>
      <c r="C210" s="56"/>
      <c r="D210" s="3"/>
      <c r="E210" s="58"/>
      <c r="F210" s="3" t="s">
        <v>303</v>
      </c>
      <c r="G210" s="57"/>
      <c r="H210" s="10">
        <v>13745.004806203897</v>
      </c>
      <c r="J210" s="4"/>
      <c r="K210" s="4"/>
      <c r="L210" s="4"/>
      <c r="M210" s="4"/>
      <c r="N210" s="4"/>
      <c r="O210" s="4"/>
    </row>
    <row r="211" spans="1:15" ht="11.65" customHeight="1" x14ac:dyDescent="0.2">
      <c r="A211" s="49">
        <f t="shared" ca="1" si="5"/>
        <v>211</v>
      </c>
      <c r="C211" s="56"/>
      <c r="D211" s="3"/>
      <c r="E211" s="58"/>
      <c r="F211" s="3" t="s">
        <v>249</v>
      </c>
      <c r="G211" s="57"/>
      <c r="H211" s="10">
        <v>0</v>
      </c>
      <c r="J211" s="4"/>
      <c r="K211" s="4"/>
      <c r="L211" s="4"/>
      <c r="M211" s="4"/>
      <c r="N211" s="4"/>
      <c r="O211" s="4"/>
    </row>
    <row r="212" spans="1:15" ht="11.65" customHeight="1" x14ac:dyDescent="0.2">
      <c r="A212" s="49">
        <f t="shared" ca="1" si="5"/>
        <v>212</v>
      </c>
      <c r="C212" s="56"/>
      <c r="D212" s="3"/>
      <c r="E212" s="58"/>
      <c r="F212" s="3" t="s">
        <v>251</v>
      </c>
      <c r="G212" s="57"/>
      <c r="H212" s="10">
        <v>0</v>
      </c>
      <c r="J212" s="4"/>
      <c r="K212" s="4"/>
      <c r="L212" s="4"/>
      <c r="M212" s="4"/>
      <c r="N212" s="4"/>
      <c r="O212" s="4"/>
    </row>
    <row r="213" spans="1:15" ht="11.65" customHeight="1" x14ac:dyDescent="0.2">
      <c r="A213" s="49">
        <f t="shared" ca="1" si="5"/>
        <v>213</v>
      </c>
      <c r="C213" s="56"/>
      <c r="D213" s="3"/>
      <c r="E213" s="58"/>
      <c r="F213" s="3" t="s">
        <v>24</v>
      </c>
      <c r="G213" s="57"/>
      <c r="H213" s="10">
        <v>0</v>
      </c>
      <c r="J213" s="4"/>
      <c r="K213" s="4"/>
      <c r="L213" s="4"/>
      <c r="M213" s="4"/>
      <c r="N213" s="4"/>
      <c r="O213" s="4"/>
    </row>
    <row r="214" spans="1:15" ht="11.65" customHeight="1" x14ac:dyDescent="0.2">
      <c r="A214" s="49">
        <f t="shared" ca="1" si="5"/>
        <v>214</v>
      </c>
      <c r="C214" s="56"/>
      <c r="D214" s="3"/>
      <c r="E214" s="58"/>
      <c r="F214" s="3" t="s">
        <v>251</v>
      </c>
      <c r="G214" s="57"/>
      <c r="H214" s="10">
        <v>0</v>
      </c>
      <c r="J214" s="4"/>
      <c r="K214" s="4"/>
      <c r="L214" s="4"/>
      <c r="M214" s="4"/>
      <c r="N214" s="4"/>
      <c r="O214" s="4"/>
    </row>
    <row r="215" spans="1:15" ht="11.65" customHeight="1" x14ac:dyDescent="0.2">
      <c r="A215" s="49">
        <f t="shared" ca="1" si="5"/>
        <v>215</v>
      </c>
      <c r="C215" s="56"/>
      <c r="D215" s="3"/>
      <c r="E215" s="3"/>
      <c r="F215" s="3"/>
      <c r="G215" s="57" t="s">
        <v>32</v>
      </c>
      <c r="H215" s="12">
        <f>SUBTOTAL(9,H209:H214)</f>
        <v>204568.19338944936</v>
      </c>
      <c r="J215" s="4"/>
      <c r="K215" s="4"/>
      <c r="L215" s="4"/>
      <c r="M215" s="4"/>
      <c r="N215" s="4"/>
      <c r="O215" s="4"/>
    </row>
    <row r="216" spans="1:15" ht="11.65" customHeight="1" x14ac:dyDescent="0.2">
      <c r="A216" s="49">
        <f t="shared" ca="1" si="5"/>
        <v>216</v>
      </c>
      <c r="C216" s="56"/>
      <c r="D216" s="3"/>
      <c r="E216" s="3"/>
      <c r="F216" s="3"/>
      <c r="G216" s="57"/>
      <c r="H216" s="2"/>
      <c r="J216" s="4"/>
      <c r="K216" s="4"/>
      <c r="L216" s="4"/>
      <c r="M216" s="4"/>
      <c r="N216" s="4"/>
      <c r="O216" s="4"/>
    </row>
    <row r="217" spans="1:15" ht="11.65" customHeight="1" x14ac:dyDescent="0.2">
      <c r="A217" s="49">
        <f t="shared" ca="1" si="5"/>
        <v>217</v>
      </c>
      <c r="C217" s="56">
        <v>336</v>
      </c>
      <c r="D217" s="3" t="s">
        <v>53</v>
      </c>
      <c r="E217" s="3"/>
      <c r="F217" s="3"/>
      <c r="G217" s="57"/>
      <c r="H217" s="2"/>
      <c r="J217" s="4"/>
      <c r="K217" s="4"/>
      <c r="L217" s="4"/>
      <c r="M217" s="4"/>
      <c r="N217" s="4"/>
      <c r="O217" s="4"/>
    </row>
    <row r="218" spans="1:15" ht="11.65" customHeight="1" x14ac:dyDescent="0.2">
      <c r="A218" s="49">
        <f t="shared" ca="1" si="5"/>
        <v>218</v>
      </c>
      <c r="C218" s="56"/>
      <c r="D218" s="3"/>
      <c r="E218" s="58"/>
      <c r="F218" s="3" t="s">
        <v>302</v>
      </c>
      <c r="G218" s="57"/>
      <c r="H218" s="10">
        <v>1851645.6964194675</v>
      </c>
      <c r="J218" s="4"/>
      <c r="K218" s="4"/>
      <c r="L218" s="4"/>
      <c r="M218" s="4"/>
      <c r="N218" s="4"/>
      <c r="O218" s="4"/>
    </row>
    <row r="219" spans="1:15" ht="11.65" customHeight="1" x14ac:dyDescent="0.2">
      <c r="A219" s="49">
        <f t="shared" ca="1" si="5"/>
        <v>219</v>
      </c>
      <c r="C219" s="56"/>
      <c r="D219" s="3"/>
      <c r="E219" s="58"/>
      <c r="F219" s="3" t="s">
        <v>303</v>
      </c>
      <c r="G219" s="57"/>
      <c r="H219" s="10">
        <v>244775.32026038738</v>
      </c>
      <c r="J219" s="4"/>
      <c r="K219" s="4"/>
      <c r="L219" s="4"/>
      <c r="M219" s="4"/>
      <c r="N219" s="4"/>
      <c r="O219" s="4"/>
    </row>
    <row r="220" spans="1:15" ht="11.65" customHeight="1" x14ac:dyDescent="0.2">
      <c r="A220" s="49">
        <f t="shared" ca="1" si="5"/>
        <v>220</v>
      </c>
      <c r="C220" s="56"/>
      <c r="D220" s="3"/>
      <c r="E220" s="58"/>
      <c r="F220" s="3" t="s">
        <v>249</v>
      </c>
      <c r="G220" s="57"/>
      <c r="H220" s="10">
        <v>0</v>
      </c>
      <c r="J220" s="4"/>
      <c r="K220" s="4"/>
      <c r="L220" s="4"/>
      <c r="M220" s="4"/>
      <c r="N220" s="4"/>
      <c r="O220" s="4"/>
    </row>
    <row r="221" spans="1:15" ht="11.65" customHeight="1" x14ac:dyDescent="0.2">
      <c r="A221" s="49">
        <f t="shared" ca="1" si="5"/>
        <v>221</v>
      </c>
      <c r="C221" s="56"/>
      <c r="D221" s="3"/>
      <c r="E221" s="58"/>
      <c r="F221" s="3" t="s">
        <v>251</v>
      </c>
      <c r="G221" s="57"/>
      <c r="H221" s="10">
        <v>0</v>
      </c>
      <c r="J221" s="4"/>
      <c r="K221" s="4"/>
      <c r="L221" s="4"/>
      <c r="M221" s="4"/>
      <c r="N221" s="4"/>
      <c r="O221" s="4"/>
    </row>
    <row r="222" spans="1:15" ht="11.65" customHeight="1" x14ac:dyDescent="0.2">
      <c r="A222" s="49">
        <f t="shared" ca="1" si="5"/>
        <v>222</v>
      </c>
      <c r="C222" s="56"/>
      <c r="D222" s="3"/>
      <c r="E222" s="58"/>
      <c r="F222" s="3" t="s">
        <v>24</v>
      </c>
      <c r="G222" s="57"/>
      <c r="H222" s="10">
        <v>0</v>
      </c>
      <c r="J222" s="4"/>
      <c r="K222" s="4"/>
      <c r="L222" s="4"/>
      <c r="M222" s="4"/>
      <c r="N222" s="4"/>
      <c r="O222" s="4"/>
    </row>
    <row r="223" spans="1:15" ht="11.25" customHeight="1" x14ac:dyDescent="0.2">
      <c r="A223" s="49">
        <f t="shared" ca="1" si="5"/>
        <v>223</v>
      </c>
      <c r="C223" s="56"/>
      <c r="D223" s="3"/>
      <c r="E223" s="58"/>
      <c r="F223" s="3" t="s">
        <v>251</v>
      </c>
      <c r="G223" s="57"/>
      <c r="H223" s="10">
        <v>0</v>
      </c>
      <c r="J223" s="4"/>
      <c r="K223" s="4"/>
      <c r="L223" s="4"/>
      <c r="M223" s="4"/>
      <c r="N223" s="4"/>
      <c r="O223" s="4"/>
    </row>
    <row r="224" spans="1:15" ht="11.65" customHeight="1" x14ac:dyDescent="0.2">
      <c r="A224" s="49">
        <f t="shared" ca="1" si="5"/>
        <v>224</v>
      </c>
      <c r="C224" s="56"/>
      <c r="D224" s="3"/>
      <c r="E224" s="3"/>
      <c r="F224" s="3"/>
      <c r="G224" s="57" t="s">
        <v>32</v>
      </c>
      <c r="H224" s="12">
        <f>SUBTOTAL(9,H218:H223)</f>
        <v>2096421.0166798548</v>
      </c>
      <c r="J224" s="4"/>
      <c r="K224" s="4"/>
      <c r="L224" s="4"/>
      <c r="M224" s="4"/>
      <c r="N224" s="4"/>
      <c r="O224" s="4"/>
    </row>
    <row r="225" spans="1:15" ht="11.65" customHeight="1" x14ac:dyDescent="0.2">
      <c r="A225" s="49">
        <f t="shared" ca="1" si="5"/>
        <v>225</v>
      </c>
      <c r="C225" s="56"/>
      <c r="D225" s="3"/>
      <c r="E225" s="3"/>
      <c r="F225" s="3"/>
      <c r="G225" s="57"/>
      <c r="H225" s="2"/>
      <c r="J225" s="4"/>
      <c r="K225" s="4"/>
      <c r="L225" s="4"/>
      <c r="M225" s="4"/>
      <c r="N225" s="4"/>
      <c r="O225" s="4"/>
    </row>
    <row r="226" spans="1:15" ht="11.65" customHeight="1" x14ac:dyDescent="0.2">
      <c r="A226" s="49">
        <f t="shared" ca="1" si="5"/>
        <v>226</v>
      </c>
      <c r="C226" s="56">
        <v>337</v>
      </c>
      <c r="D226" s="3" t="s">
        <v>54</v>
      </c>
      <c r="E226" s="3"/>
      <c r="F226" s="3"/>
      <c r="G226" s="57"/>
      <c r="H226" s="2"/>
      <c r="J226" s="4"/>
      <c r="K226" s="4"/>
      <c r="L226" s="4"/>
      <c r="M226" s="4"/>
      <c r="N226" s="4"/>
      <c r="O226" s="4"/>
    </row>
    <row r="227" spans="1:15" ht="11.65" customHeight="1" x14ac:dyDescent="0.2">
      <c r="A227" s="49">
        <f t="shared" ca="1" si="5"/>
        <v>227</v>
      </c>
      <c r="C227" s="56"/>
      <c r="D227" s="3"/>
      <c r="E227" s="3"/>
      <c r="F227" s="3" t="s">
        <v>193</v>
      </c>
      <c r="G227" s="57"/>
      <c r="H227" s="10">
        <v>0</v>
      </c>
      <c r="J227" s="4"/>
      <c r="K227" s="4"/>
      <c r="L227" s="4"/>
      <c r="M227" s="4"/>
      <c r="N227" s="4"/>
      <c r="O227" s="4"/>
    </row>
    <row r="228" spans="1:15" ht="11.65" customHeight="1" x14ac:dyDescent="0.2">
      <c r="A228" s="49">
        <f t="shared" ca="1" si="5"/>
        <v>228</v>
      </c>
      <c r="C228" s="56"/>
      <c r="D228" s="3"/>
      <c r="E228" s="3"/>
      <c r="F228" s="3"/>
      <c r="G228" s="57"/>
      <c r="H228" s="12">
        <f>SUBTOTAL(9,H225:H227)</f>
        <v>0</v>
      </c>
      <c r="J228" s="4"/>
      <c r="K228" s="4"/>
      <c r="L228" s="4"/>
      <c r="M228" s="4"/>
      <c r="N228" s="4"/>
      <c r="O228" s="4"/>
    </row>
    <row r="229" spans="1:15" ht="11.65" customHeight="1" x14ac:dyDescent="0.2">
      <c r="A229" s="49">
        <f t="shared" ca="1" si="5"/>
        <v>229</v>
      </c>
      <c r="C229" s="56"/>
      <c r="D229" s="3"/>
      <c r="E229" s="3"/>
      <c r="F229" s="3"/>
      <c r="G229" s="57"/>
      <c r="H229" s="2"/>
      <c r="J229" s="4"/>
      <c r="K229" s="4"/>
      <c r="L229" s="4"/>
      <c r="M229" s="4"/>
      <c r="N229" s="4"/>
      <c r="O229" s="4"/>
    </row>
    <row r="230" spans="1:15" ht="11.65" customHeight="1" x14ac:dyDescent="0.2">
      <c r="A230" s="49">
        <f t="shared" ca="1" si="5"/>
        <v>230</v>
      </c>
      <c r="C230" s="56" t="s">
        <v>55</v>
      </c>
      <c r="D230" s="3" t="s">
        <v>56</v>
      </c>
      <c r="E230" s="3"/>
      <c r="F230" s="3"/>
      <c r="G230" s="57"/>
      <c r="H230" s="2"/>
      <c r="J230" s="4"/>
      <c r="K230" s="4"/>
      <c r="L230" s="4"/>
      <c r="M230" s="4"/>
      <c r="N230" s="4"/>
      <c r="O230" s="4"/>
    </row>
    <row r="231" spans="1:15" ht="11.65" customHeight="1" x14ac:dyDescent="0.2">
      <c r="A231" s="49">
        <f t="shared" ca="1" si="5"/>
        <v>231</v>
      </c>
      <c r="C231" s="56"/>
      <c r="D231" s="3"/>
      <c r="E231" s="58"/>
      <c r="F231" s="3" t="s">
        <v>193</v>
      </c>
      <c r="G231" s="57"/>
      <c r="H231" s="10">
        <v>0</v>
      </c>
      <c r="J231" s="4"/>
      <c r="K231" s="4"/>
      <c r="L231" s="4"/>
      <c r="M231" s="4"/>
      <c r="N231" s="4"/>
      <c r="O231" s="4"/>
    </row>
    <row r="232" spans="1:15" ht="11.65" customHeight="1" x14ac:dyDescent="0.2">
      <c r="A232" s="49">
        <f t="shared" ca="1" si="5"/>
        <v>232</v>
      </c>
      <c r="C232" s="56"/>
      <c r="D232" s="3"/>
      <c r="E232" s="58"/>
      <c r="F232" s="3" t="s">
        <v>303</v>
      </c>
      <c r="G232" s="57"/>
      <c r="H232" s="10">
        <v>0</v>
      </c>
      <c r="J232" s="4"/>
      <c r="K232" s="4"/>
      <c r="L232" s="4"/>
      <c r="M232" s="4"/>
      <c r="N232" s="4"/>
      <c r="O232" s="4"/>
    </row>
    <row r="233" spans="1:15" ht="11.65" customHeight="1" x14ac:dyDescent="0.2">
      <c r="A233" s="49">
        <f t="shared" ca="1" si="5"/>
        <v>233</v>
      </c>
      <c r="C233" s="56"/>
      <c r="D233" s="3"/>
      <c r="E233" s="58"/>
      <c r="F233" s="3" t="s">
        <v>249</v>
      </c>
      <c r="G233" s="57"/>
      <c r="H233" s="10">
        <v>0</v>
      </c>
      <c r="J233" s="4"/>
      <c r="K233" s="4"/>
      <c r="L233" s="4"/>
      <c r="M233" s="4"/>
      <c r="N233" s="4"/>
      <c r="O233" s="4"/>
    </row>
    <row r="234" spans="1:15" ht="11.65" customHeight="1" x14ac:dyDescent="0.2">
      <c r="A234" s="49">
        <f t="shared" ca="1" si="5"/>
        <v>234</v>
      </c>
      <c r="C234" s="56"/>
      <c r="D234" s="3"/>
      <c r="E234" s="58"/>
      <c r="F234" s="3" t="s">
        <v>251</v>
      </c>
      <c r="G234" s="57"/>
      <c r="H234" s="10">
        <v>0</v>
      </c>
      <c r="J234" s="4"/>
      <c r="K234" s="4"/>
      <c r="L234" s="4"/>
      <c r="M234" s="4"/>
      <c r="N234" s="4"/>
      <c r="O234" s="4"/>
    </row>
    <row r="235" spans="1:15" ht="11.65" customHeight="1" x14ac:dyDescent="0.2">
      <c r="A235" s="49">
        <f t="shared" ca="1" si="5"/>
        <v>235</v>
      </c>
      <c r="C235" s="56"/>
      <c r="D235" s="3"/>
      <c r="E235" s="58"/>
      <c r="F235" s="3" t="s">
        <v>24</v>
      </c>
      <c r="G235" s="57"/>
      <c r="H235" s="10">
        <v>0</v>
      </c>
      <c r="J235" s="4"/>
      <c r="K235" s="4"/>
      <c r="L235" s="4"/>
      <c r="M235" s="4"/>
      <c r="N235" s="4"/>
      <c r="O235" s="4"/>
    </row>
    <row r="236" spans="1:15" ht="11.65" customHeight="1" x14ac:dyDescent="0.2">
      <c r="A236" s="49">
        <f t="shared" ca="1" si="5"/>
        <v>236</v>
      </c>
      <c r="C236" s="56"/>
      <c r="D236" s="3"/>
      <c r="E236" s="58"/>
      <c r="F236" s="3" t="s">
        <v>251</v>
      </c>
      <c r="G236" s="57"/>
      <c r="H236" s="10">
        <v>0</v>
      </c>
      <c r="J236" s="4"/>
      <c r="K236" s="4"/>
      <c r="L236" s="4"/>
      <c r="M236" s="4"/>
      <c r="N236" s="4"/>
      <c r="O236" s="4"/>
    </row>
    <row r="237" spans="1:15" ht="11.65" customHeight="1" x14ac:dyDescent="0.2">
      <c r="A237" s="49">
        <f t="shared" ca="1" si="5"/>
        <v>237</v>
      </c>
      <c r="C237" s="56"/>
      <c r="D237" s="3"/>
      <c r="E237" s="3"/>
      <c r="F237" s="3"/>
      <c r="G237" s="57"/>
      <c r="H237" s="12">
        <f>SUBTOTAL(9,H231:H236)</f>
        <v>0</v>
      </c>
      <c r="J237" s="4"/>
      <c r="K237" s="4"/>
      <c r="L237" s="4"/>
      <c r="M237" s="4"/>
      <c r="N237" s="4"/>
      <c r="O237" s="4"/>
    </row>
    <row r="238" spans="1:15" ht="11.65" customHeight="1" x14ac:dyDescent="0.2">
      <c r="A238" s="49">
        <f t="shared" ca="1" si="5"/>
        <v>238</v>
      </c>
      <c r="C238" s="56"/>
      <c r="D238" s="3"/>
      <c r="E238" s="3"/>
      <c r="F238" s="3"/>
      <c r="G238" s="57"/>
      <c r="H238" s="2"/>
      <c r="J238" s="4"/>
      <c r="K238" s="4"/>
      <c r="L238" s="4"/>
      <c r="M238" s="4"/>
      <c r="N238" s="4"/>
      <c r="O238" s="4"/>
    </row>
    <row r="239" spans="1:15" ht="11.65" customHeight="1" thickBot="1" x14ac:dyDescent="0.25">
      <c r="A239" s="49">
        <f t="shared" ca="1" si="5"/>
        <v>239</v>
      </c>
      <c r="C239" s="63" t="s">
        <v>57</v>
      </c>
      <c r="D239" s="3"/>
      <c r="E239" s="3"/>
      <c r="F239" s="3"/>
      <c r="G239" s="57" t="s">
        <v>32</v>
      </c>
      <c r="H239" s="13">
        <f>SUBTOTAL(9,H162:H237)</f>
        <v>89499962.680383593</v>
      </c>
      <c r="J239" s="11"/>
      <c r="K239" s="11"/>
      <c r="L239" s="11"/>
      <c r="M239" s="11"/>
      <c r="N239" s="11"/>
      <c r="O239" s="11"/>
    </row>
    <row r="240" spans="1:15" ht="11.65" customHeight="1" thickTop="1" x14ac:dyDescent="0.2">
      <c r="A240" s="49">
        <f t="shared" ca="1" si="5"/>
        <v>240</v>
      </c>
      <c r="C240" s="56"/>
      <c r="D240" s="3"/>
      <c r="E240" s="3"/>
      <c r="F240" s="3"/>
      <c r="G240" s="57"/>
      <c r="H240" s="2"/>
      <c r="J240" s="4"/>
      <c r="K240" s="4"/>
      <c r="L240" s="4"/>
      <c r="M240" s="4"/>
      <c r="N240" s="4"/>
      <c r="O240" s="4"/>
    </row>
    <row r="241" spans="1:15" ht="11.65" customHeight="1" x14ac:dyDescent="0.2">
      <c r="A241" s="49">
        <f t="shared" ca="1" si="5"/>
        <v>241</v>
      </c>
      <c r="C241" s="56" t="s">
        <v>58</v>
      </c>
      <c r="D241" s="3"/>
      <c r="E241" s="3"/>
      <c r="F241" s="3"/>
      <c r="G241" s="57"/>
      <c r="H241" s="2"/>
      <c r="J241" s="4"/>
      <c r="K241" s="4"/>
      <c r="L241" s="4"/>
      <c r="M241" s="4"/>
      <c r="N241" s="4"/>
      <c r="O241" s="4"/>
    </row>
    <row r="242" spans="1:15" ht="11.65" customHeight="1" x14ac:dyDescent="0.2">
      <c r="A242" s="49">
        <f t="shared" ca="1" si="5"/>
        <v>242</v>
      </c>
      <c r="C242" s="56"/>
      <c r="D242" s="3"/>
      <c r="E242" s="3" t="s">
        <v>193</v>
      </c>
      <c r="F242" s="3"/>
      <c r="G242" s="57"/>
      <c r="H242" s="10">
        <f t="shared" ref="H242:H247" si="6">SUMIFS($H$162:$H$239,$F$162:$F$239,E242)</f>
        <v>0</v>
      </c>
      <c r="J242" s="4"/>
      <c r="K242" s="4"/>
      <c r="L242" s="4"/>
      <c r="M242" s="4"/>
      <c r="N242" s="4"/>
      <c r="O242" s="4"/>
    </row>
    <row r="243" spans="1:15" ht="11.65" customHeight="1" x14ac:dyDescent="0.2">
      <c r="A243" s="49">
        <f t="shared" ca="1" si="5"/>
        <v>243</v>
      </c>
      <c r="C243" s="56"/>
      <c r="D243" s="3"/>
      <c r="E243" s="58" t="s">
        <v>24</v>
      </c>
      <c r="F243" s="3"/>
      <c r="G243" s="57"/>
      <c r="H243" s="10">
        <f t="shared" si="6"/>
        <v>0</v>
      </c>
      <c r="J243" s="4"/>
      <c r="K243" s="4"/>
      <c r="L243" s="4"/>
      <c r="M243" s="4"/>
      <c r="N243" s="4"/>
      <c r="O243" s="4"/>
    </row>
    <row r="244" spans="1:15" ht="11.65" customHeight="1" x14ac:dyDescent="0.2">
      <c r="A244" s="49">
        <f t="shared" ca="1" si="5"/>
        <v>244</v>
      </c>
      <c r="C244" s="56"/>
      <c r="D244" s="3"/>
      <c r="E244" s="58" t="s">
        <v>249</v>
      </c>
      <c r="F244" s="3"/>
      <c r="G244" s="57"/>
      <c r="H244" s="10">
        <f t="shared" si="6"/>
        <v>0</v>
      </c>
      <c r="J244" s="4"/>
      <c r="K244" s="4"/>
      <c r="L244" s="4"/>
      <c r="M244" s="4"/>
      <c r="N244" s="4"/>
      <c r="O244" s="4"/>
    </row>
    <row r="245" spans="1:15" ht="11.65" customHeight="1" x14ac:dyDescent="0.2">
      <c r="A245" s="49">
        <f t="shared" ca="1" si="5"/>
        <v>245</v>
      </c>
      <c r="C245" s="56"/>
      <c r="D245" s="3"/>
      <c r="E245" s="58" t="s">
        <v>251</v>
      </c>
      <c r="F245" s="3"/>
      <c r="G245" s="57"/>
      <c r="H245" s="10">
        <f t="shared" si="6"/>
        <v>0</v>
      </c>
      <c r="J245" s="4"/>
      <c r="K245" s="4"/>
      <c r="L245" s="4"/>
      <c r="M245" s="4"/>
      <c r="N245" s="4"/>
      <c r="O245" s="4"/>
    </row>
    <row r="246" spans="1:15" ht="11.65" customHeight="1" x14ac:dyDescent="0.2">
      <c r="A246" s="49">
        <f t="shared" ca="1" si="5"/>
        <v>246</v>
      </c>
      <c r="C246" s="56"/>
      <c r="D246" s="3"/>
      <c r="E246" s="3" t="s">
        <v>302</v>
      </c>
      <c r="F246" s="3"/>
      <c r="G246" s="57"/>
      <c r="H246" s="10">
        <f t="shared" si="6"/>
        <v>74115127.445238933</v>
      </c>
      <c r="J246" s="4"/>
      <c r="K246" s="4"/>
      <c r="L246" s="4"/>
      <c r="M246" s="4"/>
      <c r="N246" s="4"/>
      <c r="O246" s="4"/>
    </row>
    <row r="247" spans="1:15" ht="11.65" customHeight="1" x14ac:dyDescent="0.2">
      <c r="A247" s="49">
        <f t="shared" ca="1" si="5"/>
        <v>247</v>
      </c>
      <c r="C247" s="56"/>
      <c r="D247" s="3"/>
      <c r="E247" s="3" t="s">
        <v>303</v>
      </c>
      <c r="F247" s="3"/>
      <c r="G247" s="57"/>
      <c r="H247" s="10">
        <f t="shared" si="6"/>
        <v>15384835.235144652</v>
      </c>
      <c r="J247" s="4"/>
      <c r="K247" s="4"/>
      <c r="L247" s="4"/>
      <c r="M247" s="4"/>
      <c r="N247" s="4"/>
      <c r="O247" s="4"/>
    </row>
    <row r="248" spans="1:15" ht="11.65" customHeight="1" thickBot="1" x14ac:dyDescent="0.25">
      <c r="A248" s="49">
        <f t="shared" ca="1" si="5"/>
        <v>248</v>
      </c>
      <c r="C248" s="56" t="s">
        <v>59</v>
      </c>
      <c r="D248" s="3"/>
      <c r="E248" s="3"/>
      <c r="F248" s="3"/>
      <c r="G248" s="57" t="s">
        <v>32</v>
      </c>
      <c r="H248" s="19">
        <f>SUM(H242:H247)</f>
        <v>89499962.680383593</v>
      </c>
      <c r="J248" s="4"/>
      <c r="K248" s="4"/>
      <c r="L248" s="4"/>
      <c r="M248" s="4"/>
      <c r="N248" s="4"/>
      <c r="O248" s="4"/>
    </row>
    <row r="249" spans="1:15" ht="11.65" customHeight="1" thickTop="1" x14ac:dyDescent="0.2">
      <c r="A249" s="49">
        <f t="shared" ca="1" si="5"/>
        <v>249</v>
      </c>
      <c r="C249" s="56"/>
      <c r="D249" s="3"/>
      <c r="E249" s="3"/>
      <c r="F249" s="3"/>
      <c r="G249" s="57"/>
      <c r="H249" s="2"/>
      <c r="J249" s="4"/>
      <c r="K249" s="4"/>
      <c r="L249" s="4"/>
      <c r="M249" s="4"/>
      <c r="N249" s="4"/>
      <c r="O249" s="4"/>
    </row>
    <row r="250" spans="1:15" ht="11.65" customHeight="1" x14ac:dyDescent="0.2">
      <c r="A250" s="49">
        <f t="shared" ca="1" si="5"/>
        <v>250</v>
      </c>
      <c r="C250" s="56">
        <v>340</v>
      </c>
      <c r="D250" s="3" t="s">
        <v>31</v>
      </c>
      <c r="E250" s="3"/>
      <c r="F250" s="3"/>
      <c r="G250" s="57"/>
      <c r="H250" s="2"/>
      <c r="J250" s="4"/>
      <c r="K250" s="4"/>
      <c r="L250" s="4"/>
      <c r="M250" s="4"/>
      <c r="N250" s="4"/>
      <c r="O250" s="4"/>
    </row>
    <row r="251" spans="1:15" ht="11.65" customHeight="1" x14ac:dyDescent="0.2">
      <c r="A251" s="49">
        <f t="shared" ca="1" si="5"/>
        <v>251</v>
      </c>
      <c r="C251" s="56"/>
      <c r="D251" s="3"/>
      <c r="E251" s="3"/>
      <c r="F251" s="3" t="s">
        <v>193</v>
      </c>
      <c r="G251" s="57"/>
      <c r="H251" s="10">
        <v>0</v>
      </c>
      <c r="J251" s="4"/>
      <c r="K251" s="4"/>
      <c r="L251" s="4"/>
      <c r="M251" s="4"/>
      <c r="N251" s="4"/>
      <c r="O251" s="4"/>
    </row>
    <row r="252" spans="1:15" ht="11.65" customHeight="1" x14ac:dyDescent="0.2">
      <c r="A252" s="49">
        <f t="shared" ca="1" si="5"/>
        <v>252</v>
      </c>
      <c r="C252" s="56"/>
      <c r="D252" s="3"/>
      <c r="E252" s="3"/>
      <c r="F252" s="3" t="s">
        <v>24</v>
      </c>
      <c r="G252" s="57"/>
      <c r="H252" s="10">
        <v>0</v>
      </c>
      <c r="J252" s="4"/>
      <c r="K252" s="4"/>
      <c r="L252" s="4"/>
      <c r="M252" s="4"/>
      <c r="N252" s="4"/>
      <c r="O252" s="4"/>
    </row>
    <row r="253" spans="1:15" ht="11.65" customHeight="1" x14ac:dyDescent="0.2">
      <c r="A253" s="49">
        <f t="shared" ca="1" si="5"/>
        <v>253</v>
      </c>
      <c r="C253" s="56"/>
      <c r="D253" s="3"/>
      <c r="E253" s="3"/>
      <c r="F253" s="3" t="s">
        <v>304</v>
      </c>
      <c r="G253" s="57"/>
      <c r="H253" s="10">
        <v>939799.3704086272</v>
      </c>
      <c r="J253" s="4"/>
      <c r="K253" s="4"/>
      <c r="L253" s="4"/>
      <c r="M253" s="4"/>
      <c r="N253" s="4"/>
      <c r="O253" s="4"/>
    </row>
    <row r="254" spans="1:15" ht="11.65" customHeight="1" x14ac:dyDescent="0.2">
      <c r="A254" s="49">
        <f t="shared" ref="A254:A317" ca="1" si="7">OFFSET(A254,-1,)+1</f>
        <v>254</v>
      </c>
      <c r="C254" s="56"/>
      <c r="D254" s="3"/>
      <c r="E254" s="3"/>
      <c r="F254" s="3" t="s">
        <v>249</v>
      </c>
      <c r="G254" s="57"/>
      <c r="H254" s="10">
        <v>1003419.1979520721</v>
      </c>
      <c r="J254" s="4"/>
      <c r="K254" s="4"/>
      <c r="L254" s="4"/>
      <c r="M254" s="4"/>
      <c r="N254" s="4"/>
      <c r="O254" s="4"/>
    </row>
    <row r="255" spans="1:15" ht="11.65" customHeight="1" x14ac:dyDescent="0.2">
      <c r="A255" s="49">
        <f t="shared" ca="1" si="7"/>
        <v>255</v>
      </c>
      <c r="C255" s="56"/>
      <c r="D255" s="3"/>
      <c r="E255" s="3"/>
      <c r="F255" s="3" t="s">
        <v>251</v>
      </c>
      <c r="G255" s="57"/>
      <c r="H255" s="10">
        <v>0</v>
      </c>
      <c r="J255" s="4"/>
      <c r="K255" s="4"/>
      <c r="L255" s="4"/>
      <c r="M255" s="4"/>
      <c r="N255" s="4"/>
      <c r="O255" s="4"/>
    </row>
    <row r="256" spans="1:15" ht="11.65" customHeight="1" x14ac:dyDescent="0.2">
      <c r="A256" s="49">
        <f t="shared" ca="1" si="7"/>
        <v>256</v>
      </c>
      <c r="C256" s="56"/>
      <c r="D256" s="3"/>
      <c r="E256" s="3"/>
      <c r="F256" s="3" t="s">
        <v>251</v>
      </c>
      <c r="G256" s="57"/>
      <c r="H256" s="10">
        <v>0</v>
      </c>
      <c r="J256" s="4"/>
      <c r="K256" s="4"/>
      <c r="L256" s="4"/>
      <c r="M256" s="4"/>
      <c r="N256" s="4"/>
      <c r="O256" s="4"/>
    </row>
    <row r="257" spans="1:15" ht="11.65" customHeight="1" x14ac:dyDescent="0.2">
      <c r="A257" s="49">
        <f t="shared" ca="1" si="7"/>
        <v>257</v>
      </c>
      <c r="C257" s="56"/>
      <c r="D257" s="3"/>
      <c r="E257" s="3"/>
      <c r="F257" s="3"/>
      <c r="G257" s="57" t="s">
        <v>32</v>
      </c>
      <c r="H257" s="12">
        <f>SUBTOTAL(9,H251:H256)</f>
        <v>1943218.5683606993</v>
      </c>
      <c r="J257" s="4"/>
      <c r="K257" s="4"/>
      <c r="L257" s="4"/>
      <c r="M257" s="4"/>
      <c r="N257" s="4"/>
      <c r="O257" s="4"/>
    </row>
    <row r="258" spans="1:15" ht="11.65" customHeight="1" x14ac:dyDescent="0.2">
      <c r="A258" s="49">
        <f t="shared" ca="1" si="7"/>
        <v>258</v>
      </c>
      <c r="C258" s="56"/>
      <c r="D258" s="3"/>
      <c r="E258" s="3"/>
      <c r="F258" s="3"/>
      <c r="G258" s="57"/>
      <c r="H258" s="2"/>
      <c r="J258" s="4"/>
      <c r="K258" s="4"/>
      <c r="L258" s="4"/>
      <c r="M258" s="4"/>
      <c r="N258" s="4"/>
      <c r="O258" s="4"/>
    </row>
    <row r="259" spans="1:15" ht="11.65" customHeight="1" x14ac:dyDescent="0.2">
      <c r="A259" s="49">
        <f t="shared" ca="1" si="7"/>
        <v>259</v>
      </c>
      <c r="C259" s="56">
        <v>341</v>
      </c>
      <c r="D259" s="3" t="s">
        <v>33</v>
      </c>
      <c r="E259" s="3"/>
      <c r="F259" s="3"/>
      <c r="G259" s="57"/>
      <c r="H259" s="2"/>
      <c r="J259" s="4"/>
      <c r="K259" s="4"/>
      <c r="L259" s="4"/>
      <c r="M259" s="4"/>
      <c r="N259" s="4"/>
      <c r="O259" s="4"/>
    </row>
    <row r="260" spans="1:15" ht="11.65" customHeight="1" x14ac:dyDescent="0.2">
      <c r="A260" s="49">
        <f t="shared" ca="1" si="7"/>
        <v>260</v>
      </c>
      <c r="C260" s="56"/>
      <c r="D260" s="3"/>
      <c r="E260" s="3"/>
      <c r="F260" s="3" t="s">
        <v>24</v>
      </c>
      <c r="G260" s="57"/>
      <c r="H260" s="10">
        <v>0</v>
      </c>
      <c r="J260" s="4"/>
      <c r="K260" s="4"/>
      <c r="L260" s="4"/>
      <c r="M260" s="4"/>
      <c r="N260" s="4"/>
      <c r="O260" s="4"/>
    </row>
    <row r="261" spans="1:15" ht="11.65" customHeight="1" x14ac:dyDescent="0.2">
      <c r="A261" s="49">
        <f t="shared" ca="1" si="7"/>
        <v>261</v>
      </c>
      <c r="C261" s="56"/>
      <c r="D261" s="3"/>
      <c r="E261" s="3"/>
      <c r="F261" s="3" t="s">
        <v>304</v>
      </c>
      <c r="G261" s="57"/>
      <c r="H261" s="10">
        <v>7778365.8891189415</v>
      </c>
      <c r="J261" s="4"/>
      <c r="K261" s="4"/>
      <c r="L261" s="4"/>
      <c r="M261" s="4"/>
      <c r="N261" s="4"/>
      <c r="O261" s="4"/>
    </row>
    <row r="262" spans="1:15" ht="11.65" customHeight="1" x14ac:dyDescent="0.2">
      <c r="A262" s="49">
        <f t="shared" ca="1" si="7"/>
        <v>262</v>
      </c>
      <c r="C262" s="56"/>
      <c r="D262" s="3"/>
      <c r="E262" s="3"/>
      <c r="F262" s="3" t="s">
        <v>249</v>
      </c>
      <c r="G262" s="57"/>
      <c r="H262" s="10">
        <v>8272901.438006334</v>
      </c>
      <c r="J262" s="4"/>
      <c r="K262" s="4"/>
      <c r="L262" s="4"/>
      <c r="M262" s="4"/>
      <c r="N262" s="4"/>
      <c r="O262" s="4"/>
    </row>
    <row r="263" spans="1:15" ht="11.65" customHeight="1" x14ac:dyDescent="0.2">
      <c r="A263" s="49">
        <f t="shared" ca="1" si="7"/>
        <v>263</v>
      </c>
      <c r="C263" s="56"/>
      <c r="D263" s="3"/>
      <c r="E263" s="3"/>
      <c r="F263" s="3" t="s">
        <v>251</v>
      </c>
      <c r="G263" s="57"/>
      <c r="H263" s="10">
        <v>0</v>
      </c>
      <c r="J263" s="4"/>
      <c r="K263" s="4"/>
      <c r="L263" s="4"/>
      <c r="M263" s="4"/>
      <c r="N263" s="4"/>
      <c r="O263" s="4"/>
    </row>
    <row r="264" spans="1:15" ht="11.65" customHeight="1" x14ac:dyDescent="0.2">
      <c r="A264" s="49">
        <f t="shared" ca="1" si="7"/>
        <v>264</v>
      </c>
      <c r="C264" s="56"/>
      <c r="D264" s="3"/>
      <c r="E264" s="3"/>
      <c r="F264" s="3" t="s">
        <v>251</v>
      </c>
      <c r="G264" s="57"/>
      <c r="H264" s="10">
        <v>0</v>
      </c>
      <c r="J264" s="4"/>
      <c r="K264" s="4"/>
      <c r="L264" s="4"/>
      <c r="M264" s="4"/>
      <c r="N264" s="4"/>
      <c r="O264" s="4"/>
    </row>
    <row r="265" spans="1:15" ht="11.65" customHeight="1" x14ac:dyDescent="0.2">
      <c r="A265" s="49">
        <f t="shared" ca="1" si="7"/>
        <v>265</v>
      </c>
      <c r="C265" s="56"/>
      <c r="D265" s="3"/>
      <c r="E265" s="3"/>
      <c r="F265" s="3"/>
      <c r="G265" s="57" t="s">
        <v>32</v>
      </c>
      <c r="H265" s="12">
        <f>SUBTOTAL(9,H259:H264)</f>
        <v>16051267.327125276</v>
      </c>
      <c r="J265" s="4"/>
      <c r="K265" s="4"/>
      <c r="L265" s="4"/>
      <c r="M265" s="4"/>
      <c r="N265" s="4"/>
      <c r="O265" s="4"/>
    </row>
    <row r="266" spans="1:15" ht="11.65" customHeight="1" x14ac:dyDescent="0.2">
      <c r="A266" s="49">
        <f t="shared" ca="1" si="7"/>
        <v>266</v>
      </c>
      <c r="C266" s="56"/>
      <c r="D266" s="3"/>
      <c r="E266" s="3"/>
      <c r="F266" s="3"/>
      <c r="G266" s="57"/>
      <c r="H266" s="2"/>
      <c r="J266" s="4"/>
      <c r="K266" s="4"/>
      <c r="L266" s="4"/>
      <c r="M266" s="4"/>
      <c r="N266" s="4"/>
      <c r="O266" s="4"/>
    </row>
    <row r="267" spans="1:15" ht="11.65" customHeight="1" x14ac:dyDescent="0.2">
      <c r="A267" s="49">
        <f t="shared" ca="1" si="7"/>
        <v>267</v>
      </c>
      <c r="C267" s="56">
        <v>342</v>
      </c>
      <c r="D267" s="3" t="s">
        <v>60</v>
      </c>
      <c r="E267" s="3"/>
      <c r="F267" s="3"/>
      <c r="G267" s="57"/>
      <c r="H267" s="2"/>
      <c r="J267" s="4"/>
      <c r="K267" s="4"/>
      <c r="L267" s="4"/>
      <c r="M267" s="4"/>
      <c r="N267" s="4"/>
      <c r="O267" s="4"/>
    </row>
    <row r="268" spans="1:15" ht="11.65" customHeight="1" x14ac:dyDescent="0.2">
      <c r="A268" s="49">
        <f t="shared" ca="1" si="7"/>
        <v>268</v>
      </c>
      <c r="C268" s="56"/>
      <c r="D268" s="3"/>
      <c r="E268" s="3"/>
      <c r="F268" s="3" t="s">
        <v>24</v>
      </c>
      <c r="G268" s="57"/>
      <c r="H268" s="10">
        <v>0</v>
      </c>
      <c r="J268" s="4"/>
      <c r="K268" s="4"/>
      <c r="L268" s="4"/>
      <c r="M268" s="4"/>
      <c r="N268" s="4"/>
      <c r="O268" s="4"/>
    </row>
    <row r="269" spans="1:15" ht="11.65" customHeight="1" x14ac:dyDescent="0.2">
      <c r="A269" s="49">
        <f t="shared" ca="1" si="7"/>
        <v>269</v>
      </c>
      <c r="C269" s="56"/>
      <c r="D269" s="3"/>
      <c r="E269" s="3"/>
      <c r="F269" s="3" t="s">
        <v>304</v>
      </c>
      <c r="G269" s="57"/>
      <c r="H269" s="10">
        <v>0</v>
      </c>
      <c r="J269" s="4"/>
      <c r="K269" s="4"/>
      <c r="L269" s="4"/>
      <c r="M269" s="4"/>
      <c r="N269" s="4"/>
      <c r="O269" s="4"/>
    </row>
    <row r="270" spans="1:15" ht="11.65" customHeight="1" x14ac:dyDescent="0.2">
      <c r="A270" s="49">
        <f t="shared" ca="1" si="7"/>
        <v>270</v>
      </c>
      <c r="C270" s="56"/>
      <c r="D270" s="3"/>
      <c r="E270" s="3"/>
      <c r="F270" s="3" t="s">
        <v>249</v>
      </c>
      <c r="G270" s="57"/>
      <c r="H270" s="10">
        <v>402697.77818938455</v>
      </c>
      <c r="J270" s="4"/>
      <c r="K270" s="4"/>
      <c r="L270" s="4"/>
      <c r="M270" s="4"/>
      <c r="N270" s="4"/>
      <c r="O270" s="4"/>
    </row>
    <row r="271" spans="1:15" ht="11.65" customHeight="1" x14ac:dyDescent="0.2">
      <c r="A271" s="49">
        <f t="shared" ca="1" si="7"/>
        <v>271</v>
      </c>
      <c r="C271" s="56"/>
      <c r="D271" s="3"/>
      <c r="E271" s="3"/>
      <c r="F271" s="3" t="s">
        <v>251</v>
      </c>
      <c r="G271" s="57"/>
      <c r="H271" s="10">
        <v>0</v>
      </c>
      <c r="J271" s="4"/>
      <c r="K271" s="4"/>
      <c r="L271" s="4"/>
      <c r="M271" s="4"/>
      <c r="N271" s="4"/>
      <c r="O271" s="4"/>
    </row>
    <row r="272" spans="1:15" ht="11.65" customHeight="1" x14ac:dyDescent="0.2">
      <c r="A272" s="49">
        <f t="shared" ca="1" si="7"/>
        <v>272</v>
      </c>
      <c r="C272" s="56"/>
      <c r="D272" s="3"/>
      <c r="E272" s="3"/>
      <c r="F272" s="3" t="s">
        <v>251</v>
      </c>
      <c r="G272" s="57"/>
      <c r="H272" s="10">
        <v>0</v>
      </c>
      <c r="J272" s="4"/>
      <c r="K272" s="4"/>
      <c r="L272" s="4"/>
      <c r="M272" s="4"/>
      <c r="N272" s="4"/>
      <c r="O272" s="4"/>
    </row>
    <row r="273" spans="1:15" ht="11.65" customHeight="1" x14ac:dyDescent="0.2">
      <c r="A273" s="49">
        <f t="shared" ca="1" si="7"/>
        <v>273</v>
      </c>
      <c r="C273" s="56"/>
      <c r="D273" s="3"/>
      <c r="E273" s="3"/>
      <c r="F273" s="3"/>
      <c r="G273" s="57" t="s">
        <v>32</v>
      </c>
      <c r="H273" s="12">
        <f>SUBTOTAL(9,H267:H272)</f>
        <v>402697.77818938455</v>
      </c>
      <c r="J273" s="4"/>
      <c r="K273" s="4"/>
      <c r="L273" s="4"/>
      <c r="M273" s="4"/>
      <c r="N273" s="4"/>
      <c r="O273" s="4"/>
    </row>
    <row r="274" spans="1:15" ht="11.65" customHeight="1" x14ac:dyDescent="0.2">
      <c r="A274" s="49">
        <f t="shared" ca="1" si="7"/>
        <v>274</v>
      </c>
      <c r="C274" s="56"/>
      <c r="D274" s="3"/>
      <c r="E274" s="3"/>
      <c r="F274" s="3"/>
      <c r="G274" s="57"/>
      <c r="H274" s="2"/>
      <c r="J274" s="4"/>
      <c r="K274" s="4"/>
      <c r="L274" s="4"/>
      <c r="M274" s="4"/>
      <c r="N274" s="4"/>
      <c r="O274" s="4"/>
    </row>
    <row r="275" spans="1:15" ht="11.65" customHeight="1" x14ac:dyDescent="0.2">
      <c r="A275" s="49">
        <f t="shared" ca="1" si="7"/>
        <v>275</v>
      </c>
      <c r="C275" s="56">
        <v>343</v>
      </c>
      <c r="D275" s="3" t="s">
        <v>61</v>
      </c>
      <c r="E275" s="3"/>
      <c r="F275" s="3"/>
      <c r="G275" s="57"/>
      <c r="H275" s="2"/>
      <c r="J275" s="4"/>
      <c r="K275" s="4"/>
      <c r="L275" s="4"/>
      <c r="M275" s="4"/>
      <c r="N275" s="4"/>
      <c r="O275" s="4"/>
    </row>
    <row r="276" spans="1:15" ht="11.65" customHeight="1" x14ac:dyDescent="0.2">
      <c r="A276" s="49">
        <f t="shared" ca="1" si="7"/>
        <v>276</v>
      </c>
      <c r="C276" s="56"/>
      <c r="D276" s="3"/>
      <c r="E276" s="3"/>
      <c r="F276" s="3" t="s">
        <v>193</v>
      </c>
      <c r="G276" s="57"/>
      <c r="H276" s="10">
        <v>0</v>
      </c>
      <c r="J276" s="4"/>
      <c r="K276" s="4"/>
      <c r="L276" s="4"/>
      <c r="M276" s="4"/>
      <c r="N276" s="4"/>
      <c r="O276" s="4"/>
    </row>
    <row r="277" spans="1:15" ht="11.65" customHeight="1" x14ac:dyDescent="0.2">
      <c r="A277" s="49">
        <f t="shared" ca="1" si="7"/>
        <v>277</v>
      </c>
      <c r="C277" s="56"/>
      <c r="D277" s="3"/>
      <c r="E277" s="3"/>
      <c r="F277" s="3" t="s">
        <v>304</v>
      </c>
      <c r="G277" s="57"/>
      <c r="H277" s="10">
        <v>229023796.93211141</v>
      </c>
      <c r="J277" s="4"/>
      <c r="K277" s="4"/>
      <c r="L277" s="4"/>
      <c r="M277" s="4"/>
      <c r="N277" s="4"/>
      <c r="O277" s="4"/>
    </row>
    <row r="278" spans="1:15" ht="11.65" customHeight="1" x14ac:dyDescent="0.2">
      <c r="A278" s="49">
        <f t="shared" ca="1" si="7"/>
        <v>278</v>
      </c>
      <c r="C278" s="56"/>
      <c r="D278" s="3"/>
      <c r="E278" s="3"/>
      <c r="F278" s="3" t="s">
        <v>24</v>
      </c>
      <c r="G278" s="57"/>
      <c r="H278" s="10">
        <v>0</v>
      </c>
      <c r="J278" s="4"/>
      <c r="K278" s="4"/>
      <c r="L278" s="4"/>
      <c r="M278" s="4"/>
      <c r="N278" s="4"/>
      <c r="O278" s="4"/>
    </row>
    <row r="279" spans="1:15" ht="11.65" customHeight="1" x14ac:dyDescent="0.2">
      <c r="A279" s="49">
        <f t="shared" ca="1" si="7"/>
        <v>279</v>
      </c>
      <c r="C279" s="56"/>
      <c r="D279" s="3"/>
      <c r="E279" s="3"/>
      <c r="F279" s="3" t="s">
        <v>249</v>
      </c>
      <c r="G279" s="57"/>
      <c r="H279" s="10">
        <v>73676105.508140132</v>
      </c>
      <c r="J279" s="4"/>
      <c r="K279" s="4"/>
      <c r="L279" s="4"/>
      <c r="M279" s="4"/>
      <c r="N279" s="4"/>
      <c r="O279" s="4"/>
    </row>
    <row r="280" spans="1:15" ht="11.65" customHeight="1" x14ac:dyDescent="0.2">
      <c r="A280" s="49">
        <f t="shared" ca="1" si="7"/>
        <v>280</v>
      </c>
      <c r="C280" s="56"/>
      <c r="D280" s="3"/>
      <c r="E280" s="3"/>
      <c r="F280" s="3" t="s">
        <v>251</v>
      </c>
      <c r="G280" s="57"/>
      <c r="H280" s="10">
        <v>0</v>
      </c>
      <c r="J280" s="4"/>
      <c r="K280" s="4"/>
      <c r="L280" s="4"/>
      <c r="M280" s="4"/>
      <c r="N280" s="4"/>
      <c r="O280" s="4"/>
    </row>
    <row r="281" spans="1:15" ht="11.65" customHeight="1" x14ac:dyDescent="0.2">
      <c r="A281" s="49">
        <f t="shared" ca="1" si="7"/>
        <v>281</v>
      </c>
      <c r="C281" s="56"/>
      <c r="D281" s="3"/>
      <c r="E281" s="3"/>
      <c r="F281" s="3" t="s">
        <v>251</v>
      </c>
      <c r="G281" s="57"/>
      <c r="H281" s="10">
        <v>0</v>
      </c>
      <c r="J281" s="4"/>
      <c r="K281" s="4"/>
      <c r="L281" s="4"/>
      <c r="M281" s="4"/>
      <c r="N281" s="4"/>
      <c r="O281" s="4"/>
    </row>
    <row r="282" spans="1:15" ht="11.65" customHeight="1" x14ac:dyDescent="0.2">
      <c r="A282" s="49">
        <f t="shared" ca="1" si="7"/>
        <v>282</v>
      </c>
      <c r="C282" s="56"/>
      <c r="D282" s="3"/>
      <c r="E282" s="3"/>
      <c r="F282" s="3"/>
      <c r="G282" s="57" t="s">
        <v>32</v>
      </c>
      <c r="H282" s="12">
        <f>SUBTOTAL(9,H276:H281)</f>
        <v>302699902.44025153</v>
      </c>
      <c r="J282" s="4"/>
      <c r="K282" s="4"/>
      <c r="L282" s="4"/>
      <c r="M282" s="4"/>
      <c r="N282" s="4"/>
      <c r="O282" s="4"/>
    </row>
    <row r="283" spans="1:15" ht="11.65" customHeight="1" x14ac:dyDescent="0.2">
      <c r="A283" s="49">
        <f t="shared" ca="1" si="7"/>
        <v>283</v>
      </c>
      <c r="C283" s="56"/>
      <c r="D283" s="3"/>
      <c r="E283" s="3"/>
      <c r="F283" s="3"/>
      <c r="G283" s="57"/>
      <c r="H283" s="2"/>
      <c r="J283" s="4"/>
      <c r="K283" s="4"/>
      <c r="L283" s="4"/>
      <c r="M283" s="4"/>
      <c r="N283" s="4"/>
      <c r="O283" s="4"/>
    </row>
    <row r="284" spans="1:15" ht="11.65" customHeight="1" x14ac:dyDescent="0.2">
      <c r="A284" s="49">
        <f t="shared" ca="1" si="7"/>
        <v>284</v>
      </c>
      <c r="C284" s="56">
        <v>344</v>
      </c>
      <c r="D284" s="3" t="s">
        <v>62</v>
      </c>
      <c r="E284" s="3"/>
      <c r="F284" s="3"/>
      <c r="G284" s="57"/>
      <c r="H284" s="2"/>
      <c r="J284" s="4"/>
      <c r="K284" s="4"/>
      <c r="L284" s="4"/>
      <c r="M284" s="4"/>
      <c r="N284" s="4"/>
      <c r="O284" s="4"/>
    </row>
    <row r="285" spans="1:15" ht="11.65" customHeight="1" x14ac:dyDescent="0.2">
      <c r="A285" s="49">
        <f t="shared" ca="1" si="7"/>
        <v>285</v>
      </c>
      <c r="C285" s="56"/>
      <c r="D285" s="3"/>
      <c r="E285" s="3"/>
      <c r="F285" s="3" t="s">
        <v>193</v>
      </c>
      <c r="G285" s="57"/>
      <c r="H285" s="10">
        <v>0</v>
      </c>
      <c r="J285" s="4"/>
      <c r="K285" s="4"/>
      <c r="L285" s="4"/>
      <c r="M285" s="4"/>
      <c r="N285" s="4"/>
      <c r="O285" s="4"/>
    </row>
    <row r="286" spans="1:15" ht="11.65" customHeight="1" x14ac:dyDescent="0.2">
      <c r="A286" s="49">
        <f t="shared" ca="1" si="7"/>
        <v>286</v>
      </c>
      <c r="C286" s="56"/>
      <c r="D286" s="3"/>
      <c r="E286" s="3"/>
      <c r="F286" s="3" t="s">
        <v>304</v>
      </c>
      <c r="G286" s="57"/>
      <c r="H286" s="10">
        <v>13102648.723449191</v>
      </c>
      <c r="J286" s="4"/>
      <c r="K286" s="4"/>
      <c r="L286" s="4"/>
      <c r="M286" s="4"/>
      <c r="N286" s="4"/>
      <c r="O286" s="4"/>
    </row>
    <row r="287" spans="1:15" ht="11.65" customHeight="1" x14ac:dyDescent="0.2">
      <c r="A287" s="49">
        <f t="shared" ca="1" si="7"/>
        <v>287</v>
      </c>
      <c r="C287" s="56"/>
      <c r="D287" s="3"/>
      <c r="E287" s="3"/>
      <c r="F287" s="3" t="s">
        <v>24</v>
      </c>
      <c r="G287" s="57"/>
      <c r="H287" s="10">
        <v>9331.5536343625572</v>
      </c>
      <c r="J287" s="4"/>
      <c r="K287" s="4"/>
      <c r="L287" s="4"/>
      <c r="M287" s="4"/>
      <c r="N287" s="4"/>
      <c r="O287" s="4"/>
    </row>
    <row r="288" spans="1:15" ht="11.65" customHeight="1" x14ac:dyDescent="0.2">
      <c r="A288" s="49">
        <f t="shared" ca="1" si="7"/>
        <v>288</v>
      </c>
      <c r="C288" s="56"/>
      <c r="D288" s="3"/>
      <c r="E288" s="3"/>
      <c r="F288" s="3" t="s">
        <v>249</v>
      </c>
      <c r="G288" s="57"/>
      <c r="H288" s="10">
        <v>25339722.784649964</v>
      </c>
      <c r="J288" s="4"/>
      <c r="K288" s="4"/>
      <c r="L288" s="4"/>
      <c r="M288" s="4"/>
      <c r="N288" s="4"/>
      <c r="O288" s="4"/>
    </row>
    <row r="289" spans="1:15" ht="11.65" customHeight="1" x14ac:dyDescent="0.2">
      <c r="A289" s="49">
        <f t="shared" ca="1" si="7"/>
        <v>289</v>
      </c>
      <c r="C289" s="56"/>
      <c r="D289" s="3"/>
      <c r="E289" s="3"/>
      <c r="F289" s="3" t="s">
        <v>251</v>
      </c>
      <c r="G289" s="57"/>
      <c r="H289" s="10">
        <v>0</v>
      </c>
      <c r="J289" s="4"/>
      <c r="K289" s="4"/>
      <c r="L289" s="4"/>
      <c r="M289" s="4"/>
      <c r="N289" s="4"/>
      <c r="O289" s="4"/>
    </row>
    <row r="290" spans="1:15" ht="11.65" customHeight="1" x14ac:dyDescent="0.2">
      <c r="A290" s="49">
        <f t="shared" ca="1" si="7"/>
        <v>290</v>
      </c>
      <c r="C290" s="56"/>
      <c r="D290" s="3"/>
      <c r="E290" s="3"/>
      <c r="F290" s="3" t="s">
        <v>251</v>
      </c>
      <c r="G290" s="57"/>
      <c r="H290" s="10">
        <v>0</v>
      </c>
      <c r="J290" s="4"/>
      <c r="K290" s="4"/>
      <c r="L290" s="4"/>
      <c r="M290" s="4"/>
      <c r="N290" s="4"/>
      <c r="O290" s="4"/>
    </row>
    <row r="291" spans="1:15" ht="11.65" customHeight="1" x14ac:dyDescent="0.2">
      <c r="A291" s="49">
        <f t="shared" ca="1" si="7"/>
        <v>291</v>
      </c>
      <c r="C291" s="56"/>
      <c r="D291" s="3"/>
      <c r="E291" s="3"/>
      <c r="F291" s="3"/>
      <c r="G291" s="57" t="s">
        <v>32</v>
      </c>
      <c r="H291" s="12">
        <f>SUBTOTAL(9,H285:H290)</f>
        <v>38451703.061733514</v>
      </c>
      <c r="J291" s="4"/>
      <c r="K291" s="4"/>
      <c r="L291" s="4"/>
      <c r="M291" s="4"/>
      <c r="N291" s="4"/>
      <c r="O291" s="4"/>
    </row>
    <row r="292" spans="1:15" ht="11.65" customHeight="1" x14ac:dyDescent="0.2">
      <c r="A292" s="49">
        <f t="shared" ca="1" si="7"/>
        <v>292</v>
      </c>
      <c r="C292" s="56"/>
      <c r="D292" s="3"/>
      <c r="E292" s="3"/>
      <c r="F292" s="3"/>
      <c r="G292" s="57"/>
      <c r="H292" s="2"/>
      <c r="J292" s="4"/>
      <c r="K292" s="4"/>
      <c r="L292" s="4"/>
      <c r="M292" s="4"/>
      <c r="N292" s="4"/>
      <c r="O292" s="4"/>
    </row>
    <row r="293" spans="1:15" ht="11.65" customHeight="1" x14ac:dyDescent="0.2">
      <c r="A293" s="49">
        <f t="shared" ca="1" si="7"/>
        <v>293</v>
      </c>
      <c r="C293" s="56">
        <v>345</v>
      </c>
      <c r="D293" s="3" t="s">
        <v>63</v>
      </c>
      <c r="E293" s="3"/>
      <c r="F293" s="3"/>
      <c r="G293" s="57"/>
      <c r="H293" s="2"/>
      <c r="J293" s="4"/>
      <c r="K293" s="4"/>
      <c r="L293" s="4"/>
      <c r="M293" s="4"/>
      <c r="N293" s="4"/>
      <c r="O293" s="4"/>
    </row>
    <row r="294" spans="1:15" ht="11.65" customHeight="1" x14ac:dyDescent="0.2">
      <c r="A294" s="49">
        <f t="shared" ca="1" si="7"/>
        <v>294</v>
      </c>
      <c r="C294" s="56"/>
      <c r="D294" s="3"/>
      <c r="E294" s="3"/>
      <c r="F294" s="3" t="s">
        <v>24</v>
      </c>
      <c r="G294" s="57"/>
      <c r="H294" s="10">
        <v>0</v>
      </c>
      <c r="J294" s="4"/>
      <c r="K294" s="4"/>
      <c r="L294" s="4"/>
      <c r="M294" s="4"/>
      <c r="N294" s="4"/>
      <c r="O294" s="4"/>
    </row>
    <row r="295" spans="1:15" ht="11.65" customHeight="1" x14ac:dyDescent="0.2">
      <c r="A295" s="49">
        <f t="shared" ca="1" si="7"/>
        <v>295</v>
      </c>
      <c r="C295" s="56"/>
      <c r="D295" s="3"/>
      <c r="E295" s="3"/>
      <c r="F295" s="3" t="s">
        <v>304</v>
      </c>
      <c r="G295" s="57"/>
      <c r="H295" s="10">
        <v>19220867.556913581</v>
      </c>
      <c r="J295" s="4"/>
      <c r="K295" s="4"/>
      <c r="L295" s="4"/>
      <c r="M295" s="4"/>
      <c r="N295" s="4"/>
      <c r="O295" s="4"/>
    </row>
    <row r="296" spans="1:15" ht="11.65" customHeight="1" x14ac:dyDescent="0.2">
      <c r="A296" s="49">
        <f t="shared" ca="1" si="7"/>
        <v>296</v>
      </c>
      <c r="C296" s="56"/>
      <c r="D296" s="3"/>
      <c r="E296" s="3"/>
      <c r="F296" s="3" t="s">
        <v>249</v>
      </c>
      <c r="G296" s="57"/>
      <c r="H296" s="10">
        <v>10704733.610592483</v>
      </c>
      <c r="J296" s="4"/>
      <c r="K296" s="4"/>
      <c r="L296" s="4"/>
      <c r="M296" s="4"/>
      <c r="N296" s="4"/>
      <c r="O296" s="4"/>
    </row>
    <row r="297" spans="1:15" ht="11.65" customHeight="1" x14ac:dyDescent="0.2">
      <c r="A297" s="49">
        <f t="shared" ca="1" si="7"/>
        <v>297</v>
      </c>
      <c r="C297" s="56"/>
      <c r="D297" s="3"/>
      <c r="E297" s="3"/>
      <c r="F297" s="3" t="s">
        <v>251</v>
      </c>
      <c r="G297" s="57"/>
      <c r="H297" s="10">
        <v>0</v>
      </c>
      <c r="J297" s="4"/>
      <c r="K297" s="4"/>
      <c r="L297" s="4"/>
      <c r="M297" s="4"/>
      <c r="N297" s="4"/>
      <c r="O297" s="4"/>
    </row>
    <row r="298" spans="1:15" ht="11.65" customHeight="1" x14ac:dyDescent="0.2">
      <c r="A298" s="49">
        <f t="shared" ca="1" si="7"/>
        <v>298</v>
      </c>
      <c r="C298" s="56"/>
      <c r="D298" s="3"/>
      <c r="E298" s="3"/>
      <c r="F298" s="3" t="s">
        <v>251</v>
      </c>
      <c r="G298" s="57"/>
      <c r="H298" s="10">
        <v>0</v>
      </c>
      <c r="J298" s="4"/>
      <c r="K298" s="4"/>
      <c r="L298" s="4"/>
      <c r="M298" s="4"/>
      <c r="N298" s="4"/>
      <c r="O298" s="4"/>
    </row>
    <row r="299" spans="1:15" ht="11.65" customHeight="1" x14ac:dyDescent="0.2">
      <c r="A299" s="49">
        <f t="shared" ca="1" si="7"/>
        <v>299</v>
      </c>
      <c r="C299" s="56"/>
      <c r="D299" s="3"/>
      <c r="E299" s="3"/>
      <c r="F299" s="3"/>
      <c r="G299" s="57" t="s">
        <v>32</v>
      </c>
      <c r="H299" s="12">
        <f>SUBTOTAL(9,H293:H298)</f>
        <v>29925601.167506061</v>
      </c>
      <c r="J299" s="4"/>
      <c r="K299" s="4"/>
      <c r="L299" s="4"/>
      <c r="M299" s="4"/>
      <c r="N299" s="4"/>
      <c r="O299" s="4"/>
    </row>
    <row r="300" spans="1:15" ht="11.65" customHeight="1" x14ac:dyDescent="0.2">
      <c r="A300" s="49">
        <f t="shared" ca="1" si="7"/>
        <v>300</v>
      </c>
      <c r="C300" s="56"/>
      <c r="D300" s="3"/>
      <c r="E300" s="3"/>
      <c r="F300" s="3"/>
      <c r="G300" s="57"/>
      <c r="H300" s="2"/>
      <c r="J300" s="15"/>
      <c r="K300" s="15"/>
      <c r="L300" s="15"/>
      <c r="M300" s="15"/>
      <c r="N300" s="15"/>
      <c r="O300" s="15"/>
    </row>
    <row r="301" spans="1:15" ht="11.65" customHeight="1" x14ac:dyDescent="0.2">
      <c r="A301" s="49">
        <f t="shared" ca="1" si="7"/>
        <v>301</v>
      </c>
      <c r="C301" s="56"/>
      <c r="D301" s="3"/>
      <c r="E301" s="58"/>
      <c r="F301" s="3"/>
      <c r="G301" s="57"/>
      <c r="H301" s="14"/>
      <c r="J301" s="17"/>
      <c r="K301" s="17"/>
      <c r="L301" s="17"/>
      <c r="M301" s="17"/>
      <c r="N301" s="17"/>
      <c r="O301" s="17"/>
    </row>
    <row r="302" spans="1:15" ht="11.65" customHeight="1" x14ac:dyDescent="0.2">
      <c r="A302" s="49">
        <f t="shared" ca="1" si="7"/>
        <v>302</v>
      </c>
      <c r="C302" s="59"/>
      <c r="D302" s="60"/>
      <c r="E302" s="61"/>
      <c r="F302" s="60"/>
      <c r="G302" s="62"/>
      <c r="H302" s="16"/>
      <c r="J302" s="4"/>
      <c r="K302" s="4"/>
      <c r="L302" s="4"/>
      <c r="M302" s="4"/>
      <c r="N302" s="4"/>
      <c r="O302" s="4"/>
    </row>
    <row r="303" spans="1:15" ht="11.65" customHeight="1" x14ac:dyDescent="0.2">
      <c r="A303" s="49">
        <f t="shared" ca="1" si="7"/>
        <v>303</v>
      </c>
      <c r="C303" s="56">
        <v>346</v>
      </c>
      <c r="D303" s="3" t="s">
        <v>45</v>
      </c>
      <c r="E303" s="3"/>
      <c r="F303" s="3"/>
      <c r="G303" s="57"/>
      <c r="H303" s="2"/>
      <c r="J303" s="4"/>
      <c r="K303" s="4"/>
      <c r="L303" s="4"/>
      <c r="M303" s="4"/>
      <c r="N303" s="4"/>
      <c r="O303" s="4"/>
    </row>
    <row r="304" spans="1:15" ht="11.65" customHeight="1" x14ac:dyDescent="0.2">
      <c r="A304" s="49">
        <f t="shared" ca="1" si="7"/>
        <v>304</v>
      </c>
      <c r="C304" s="56"/>
      <c r="D304" s="3"/>
      <c r="E304" s="3"/>
      <c r="F304" s="3" t="s">
        <v>24</v>
      </c>
      <c r="G304" s="57"/>
      <c r="H304" s="10">
        <v>0</v>
      </c>
      <c r="J304" s="4"/>
      <c r="K304" s="4"/>
      <c r="L304" s="4"/>
      <c r="M304" s="4"/>
      <c r="N304" s="4"/>
      <c r="O304" s="4"/>
    </row>
    <row r="305" spans="1:15" ht="11.65" customHeight="1" x14ac:dyDescent="0.2">
      <c r="A305" s="49">
        <f t="shared" ca="1" si="7"/>
        <v>305</v>
      </c>
      <c r="C305" s="56"/>
      <c r="D305" s="3"/>
      <c r="E305" s="3"/>
      <c r="F305" s="3" t="s">
        <v>304</v>
      </c>
      <c r="G305" s="57"/>
      <c r="H305" s="10">
        <v>924396.39080802538</v>
      </c>
      <c r="J305" s="4"/>
      <c r="K305" s="4"/>
      <c r="L305" s="4"/>
      <c r="M305" s="4"/>
      <c r="N305" s="4"/>
      <c r="O305" s="4"/>
    </row>
    <row r="306" spans="1:15" ht="11.65" customHeight="1" x14ac:dyDescent="0.2">
      <c r="A306" s="49">
        <f t="shared" ca="1" si="7"/>
        <v>306</v>
      </c>
      <c r="C306" s="56"/>
      <c r="D306" s="3"/>
      <c r="E306" s="3"/>
      <c r="F306" s="3" t="s">
        <v>249</v>
      </c>
      <c r="G306" s="57"/>
      <c r="H306" s="10">
        <v>771593.57438270363</v>
      </c>
      <c r="J306" s="4"/>
      <c r="K306" s="4"/>
      <c r="L306" s="4"/>
      <c r="M306" s="4"/>
      <c r="N306" s="4"/>
      <c r="O306" s="4"/>
    </row>
    <row r="307" spans="1:15" ht="11.65" customHeight="1" x14ac:dyDescent="0.2">
      <c r="A307" s="49">
        <f t="shared" ca="1" si="7"/>
        <v>307</v>
      </c>
      <c r="C307" s="56"/>
      <c r="D307" s="3"/>
      <c r="E307" s="3"/>
      <c r="F307" s="3" t="s">
        <v>251</v>
      </c>
      <c r="G307" s="57"/>
      <c r="H307" s="10">
        <v>0</v>
      </c>
      <c r="J307" s="4"/>
      <c r="K307" s="4"/>
      <c r="L307" s="4"/>
      <c r="M307" s="4"/>
      <c r="N307" s="4"/>
      <c r="O307" s="4"/>
    </row>
    <row r="308" spans="1:15" ht="11.65" customHeight="1" x14ac:dyDescent="0.2">
      <c r="A308" s="49">
        <f t="shared" ca="1" si="7"/>
        <v>308</v>
      </c>
      <c r="C308" s="56"/>
      <c r="D308" s="3"/>
      <c r="E308" s="3"/>
      <c r="F308" s="3"/>
      <c r="G308" s="57" t="s">
        <v>32</v>
      </c>
      <c r="H308" s="12">
        <f>SUBTOTAL(9,H302:H307)</f>
        <v>1695989.9651907291</v>
      </c>
      <c r="J308" s="4"/>
      <c r="K308" s="4"/>
      <c r="L308" s="4"/>
      <c r="M308" s="4"/>
      <c r="N308" s="4"/>
      <c r="O308" s="4"/>
    </row>
    <row r="309" spans="1:15" ht="11.65" customHeight="1" x14ac:dyDescent="0.2">
      <c r="A309" s="49">
        <f t="shared" ca="1" si="7"/>
        <v>309</v>
      </c>
      <c r="C309" s="56"/>
      <c r="D309" s="3"/>
      <c r="E309" s="3"/>
      <c r="F309" s="3"/>
      <c r="G309" s="57"/>
      <c r="H309" s="2"/>
      <c r="J309" s="4"/>
      <c r="K309" s="4"/>
      <c r="L309" s="4"/>
      <c r="M309" s="4"/>
      <c r="N309" s="4"/>
      <c r="O309" s="4"/>
    </row>
    <row r="310" spans="1:15" ht="11.65" customHeight="1" x14ac:dyDescent="0.2">
      <c r="A310" s="49">
        <f t="shared" ca="1" si="7"/>
        <v>310</v>
      </c>
      <c r="C310" s="56">
        <v>347</v>
      </c>
      <c r="D310" s="3" t="s">
        <v>64</v>
      </c>
      <c r="E310" s="3"/>
      <c r="F310" s="3"/>
      <c r="G310" s="57"/>
      <c r="H310" s="2"/>
      <c r="J310" s="4"/>
      <c r="K310" s="4"/>
      <c r="L310" s="4"/>
      <c r="M310" s="4"/>
      <c r="N310" s="4"/>
      <c r="O310" s="4"/>
    </row>
    <row r="311" spans="1:15" ht="11.65" customHeight="1" x14ac:dyDescent="0.2">
      <c r="A311" s="49">
        <f t="shared" ca="1" si="7"/>
        <v>311</v>
      </c>
      <c r="C311" s="56"/>
      <c r="D311" s="3"/>
      <c r="E311" s="3"/>
      <c r="F311" s="3" t="s">
        <v>193</v>
      </c>
      <c r="G311" s="57"/>
      <c r="H311" s="10">
        <v>0</v>
      </c>
      <c r="J311" s="4"/>
      <c r="K311" s="4"/>
      <c r="L311" s="4"/>
      <c r="M311" s="4"/>
      <c r="N311" s="4"/>
      <c r="O311" s="4"/>
    </row>
    <row r="312" spans="1:15" ht="11.65" customHeight="1" x14ac:dyDescent="0.2">
      <c r="A312" s="49">
        <f t="shared" ca="1" si="7"/>
        <v>312</v>
      </c>
      <c r="C312" s="56"/>
      <c r="D312" s="3"/>
      <c r="E312" s="3"/>
      <c r="F312" s="3"/>
      <c r="G312" s="57"/>
      <c r="H312" s="12">
        <f>SUBTOTAL(9,H310:H311)</f>
        <v>0</v>
      </c>
      <c r="J312" s="4"/>
      <c r="K312" s="4"/>
      <c r="L312" s="4"/>
      <c r="M312" s="4"/>
      <c r="N312" s="4"/>
      <c r="O312" s="4"/>
    </row>
    <row r="313" spans="1:15" ht="11.65" customHeight="1" x14ac:dyDescent="0.2">
      <c r="A313" s="49">
        <f t="shared" ca="1" si="7"/>
        <v>313</v>
      </c>
      <c r="C313" s="56"/>
      <c r="D313" s="3"/>
      <c r="E313" s="3"/>
      <c r="F313" s="3"/>
      <c r="G313" s="57"/>
      <c r="H313" s="2"/>
      <c r="J313" s="4"/>
      <c r="K313" s="4"/>
      <c r="L313" s="4"/>
      <c r="M313" s="4"/>
      <c r="N313" s="4"/>
      <c r="O313" s="4"/>
    </row>
    <row r="314" spans="1:15" ht="11.65" customHeight="1" x14ac:dyDescent="0.2">
      <c r="A314" s="49">
        <f t="shared" ca="1" si="7"/>
        <v>314</v>
      </c>
      <c r="C314" s="56" t="s">
        <v>65</v>
      </c>
      <c r="D314" s="3" t="s">
        <v>66</v>
      </c>
      <c r="E314" s="3"/>
      <c r="F314" s="3"/>
      <c r="G314" s="57"/>
      <c r="H314" s="2"/>
      <c r="J314" s="4"/>
      <c r="K314" s="4"/>
      <c r="L314" s="4"/>
      <c r="M314" s="4"/>
      <c r="N314" s="4"/>
      <c r="O314" s="4"/>
    </row>
    <row r="315" spans="1:15" ht="11.65" customHeight="1" x14ac:dyDescent="0.2">
      <c r="A315" s="49">
        <f t="shared" ca="1" si="7"/>
        <v>315</v>
      </c>
      <c r="C315" s="56"/>
      <c r="D315" s="3"/>
      <c r="E315" s="3"/>
      <c r="F315" s="3" t="s">
        <v>193</v>
      </c>
      <c r="G315" s="57"/>
      <c r="H315" s="10">
        <v>0</v>
      </c>
      <c r="J315" s="4"/>
      <c r="K315" s="4"/>
      <c r="L315" s="4"/>
      <c r="M315" s="4"/>
      <c r="N315" s="4"/>
      <c r="O315" s="4"/>
    </row>
    <row r="316" spans="1:15" ht="11.65" customHeight="1" x14ac:dyDescent="0.2">
      <c r="A316" s="49">
        <f t="shared" ca="1" si="7"/>
        <v>316</v>
      </c>
      <c r="C316" s="56"/>
      <c r="D316" s="3"/>
      <c r="E316" s="3"/>
      <c r="F316" s="3" t="s">
        <v>304</v>
      </c>
      <c r="G316" s="57"/>
      <c r="H316" s="10">
        <v>0</v>
      </c>
      <c r="J316" s="4"/>
      <c r="K316" s="4"/>
      <c r="L316" s="4"/>
      <c r="M316" s="4"/>
      <c r="N316" s="4"/>
      <c r="O316" s="4"/>
    </row>
    <row r="317" spans="1:15" ht="11.65" customHeight="1" x14ac:dyDescent="0.2">
      <c r="A317" s="49">
        <f t="shared" ca="1" si="7"/>
        <v>317</v>
      </c>
      <c r="C317" s="56"/>
      <c r="D317" s="3"/>
      <c r="E317" s="3"/>
      <c r="F317" s="3" t="s">
        <v>249</v>
      </c>
      <c r="G317" s="57"/>
      <c r="H317" s="10">
        <v>0</v>
      </c>
      <c r="J317" s="4"/>
      <c r="K317" s="4"/>
      <c r="L317" s="4"/>
      <c r="M317" s="4"/>
      <c r="N317" s="4"/>
      <c r="O317" s="4"/>
    </row>
    <row r="318" spans="1:15" ht="11.65" customHeight="1" x14ac:dyDescent="0.2">
      <c r="A318" s="49">
        <f t="shared" ref="A318:A381" ca="1" si="8">OFFSET(A318,-1,)+1</f>
        <v>318</v>
      </c>
      <c r="C318" s="56"/>
      <c r="D318" s="3"/>
      <c r="E318" s="3"/>
      <c r="F318" s="3" t="s">
        <v>251</v>
      </c>
      <c r="G318" s="57"/>
      <c r="H318" s="10">
        <v>0</v>
      </c>
      <c r="J318" s="4"/>
      <c r="K318" s="4"/>
      <c r="L318" s="4"/>
      <c r="M318" s="4"/>
      <c r="N318" s="4"/>
      <c r="O318" s="4"/>
    </row>
    <row r="319" spans="1:15" ht="11.65" customHeight="1" x14ac:dyDescent="0.2">
      <c r="A319" s="49">
        <f t="shared" ca="1" si="8"/>
        <v>319</v>
      </c>
      <c r="C319" s="56"/>
      <c r="D319" s="3"/>
      <c r="E319" s="3"/>
      <c r="F319" s="3"/>
      <c r="G319" s="57"/>
      <c r="H319" s="12">
        <f>SUBTOTAL(9,H313:H318)</f>
        <v>0</v>
      </c>
      <c r="J319" s="4"/>
      <c r="K319" s="4"/>
      <c r="L319" s="4"/>
      <c r="M319" s="4"/>
      <c r="N319" s="4"/>
      <c r="O319" s="4"/>
    </row>
    <row r="320" spans="1:15" ht="11.65" customHeight="1" x14ac:dyDescent="0.2">
      <c r="A320" s="49">
        <f t="shared" ca="1" si="8"/>
        <v>320</v>
      </c>
      <c r="C320" s="56"/>
      <c r="D320" s="3"/>
      <c r="E320" s="3"/>
      <c r="F320" s="3"/>
      <c r="G320" s="57"/>
      <c r="H320" s="2"/>
      <c r="J320" s="11"/>
      <c r="K320" s="11"/>
      <c r="L320" s="11"/>
      <c r="M320" s="11"/>
      <c r="N320" s="11"/>
      <c r="O320" s="11"/>
    </row>
    <row r="321" spans="1:15" ht="11.65" customHeight="1" thickBot="1" x14ac:dyDescent="0.25">
      <c r="A321" s="49">
        <f t="shared" ca="1" si="8"/>
        <v>321</v>
      </c>
      <c r="C321" s="63" t="s">
        <v>67</v>
      </c>
      <c r="D321" s="3"/>
      <c r="E321" s="3"/>
      <c r="F321" s="3"/>
      <c r="G321" s="57" t="s">
        <v>32</v>
      </c>
      <c r="H321" s="13">
        <f>SUBTOTAL(9,H251:H320)</f>
        <v>391170380.30835718</v>
      </c>
      <c r="J321" s="4"/>
      <c r="K321" s="4"/>
      <c r="L321" s="4"/>
      <c r="M321" s="4"/>
      <c r="N321" s="4"/>
      <c r="O321" s="4"/>
    </row>
    <row r="322" spans="1:15" ht="11.65" customHeight="1" thickTop="1" x14ac:dyDescent="0.2">
      <c r="A322" s="49">
        <f t="shared" ca="1" si="8"/>
        <v>322</v>
      </c>
      <c r="C322" s="56"/>
      <c r="D322" s="3"/>
      <c r="E322" s="3"/>
      <c r="F322" s="3"/>
      <c r="G322" s="57"/>
      <c r="H322" s="2"/>
      <c r="J322" s="4"/>
      <c r="K322" s="4"/>
      <c r="L322" s="4"/>
      <c r="M322" s="4"/>
      <c r="N322" s="4"/>
      <c r="O322" s="4"/>
    </row>
    <row r="323" spans="1:15" ht="11.65" customHeight="1" x14ac:dyDescent="0.2">
      <c r="A323" s="49">
        <f t="shared" ca="1" si="8"/>
        <v>323</v>
      </c>
      <c r="C323" s="56" t="s">
        <v>68</v>
      </c>
      <c r="D323" s="3"/>
      <c r="E323" s="3"/>
      <c r="F323" s="3"/>
      <c r="G323" s="57"/>
      <c r="H323" s="2"/>
      <c r="J323" s="4"/>
      <c r="K323" s="4"/>
      <c r="L323" s="4"/>
      <c r="M323" s="4"/>
      <c r="N323" s="4"/>
      <c r="O323" s="4"/>
    </row>
    <row r="324" spans="1:15" ht="11.65" customHeight="1" x14ac:dyDescent="0.2">
      <c r="A324" s="49">
        <f t="shared" ca="1" si="8"/>
        <v>324</v>
      </c>
      <c r="C324" s="56"/>
      <c r="D324" s="3"/>
      <c r="E324" s="58" t="s">
        <v>193</v>
      </c>
      <c r="F324" s="3"/>
      <c r="G324" s="57"/>
      <c r="H324" s="10">
        <f t="shared" ref="H324:H329" si="9">SUMIFS($H$251:$H$319,$F$251:$F$319,E324)</f>
        <v>0</v>
      </c>
      <c r="J324" s="4"/>
      <c r="K324" s="4"/>
      <c r="L324" s="4"/>
      <c r="M324" s="4"/>
      <c r="N324" s="4"/>
      <c r="O324" s="4"/>
    </row>
    <row r="325" spans="1:15" ht="11.65" customHeight="1" x14ac:dyDescent="0.2">
      <c r="A325" s="49">
        <f t="shared" ca="1" si="8"/>
        <v>325</v>
      </c>
      <c r="C325" s="56"/>
      <c r="D325" s="3"/>
      <c r="E325" s="3" t="s">
        <v>304</v>
      </c>
      <c r="F325" s="3"/>
      <c r="G325" s="57"/>
      <c r="H325" s="10">
        <f t="shared" si="9"/>
        <v>270989874.86280978</v>
      </c>
      <c r="J325" s="4"/>
      <c r="K325" s="4"/>
      <c r="L325" s="4"/>
      <c r="M325" s="4"/>
      <c r="N325" s="4"/>
      <c r="O325" s="4"/>
    </row>
    <row r="326" spans="1:15" ht="11.65" customHeight="1" x14ac:dyDescent="0.2">
      <c r="A326" s="49">
        <f t="shared" ca="1" si="8"/>
        <v>326</v>
      </c>
      <c r="C326" s="56"/>
      <c r="D326" s="3"/>
      <c r="E326" s="58" t="s">
        <v>24</v>
      </c>
      <c r="F326" s="3"/>
      <c r="G326" s="57"/>
      <c r="H326" s="10">
        <f t="shared" si="9"/>
        <v>9331.5536343625572</v>
      </c>
      <c r="J326" s="4"/>
      <c r="K326" s="4"/>
      <c r="L326" s="4"/>
      <c r="M326" s="4"/>
      <c r="N326" s="4"/>
      <c r="O326" s="4"/>
    </row>
    <row r="327" spans="1:15" ht="11.65" customHeight="1" x14ac:dyDescent="0.2">
      <c r="A327" s="49">
        <f t="shared" ca="1" si="8"/>
        <v>327</v>
      </c>
      <c r="C327" s="56"/>
      <c r="D327" s="3"/>
      <c r="E327" s="58" t="s">
        <v>249</v>
      </c>
      <c r="F327" s="3"/>
      <c r="G327" s="57"/>
      <c r="H327" s="10">
        <f t="shared" si="9"/>
        <v>120171173.89191309</v>
      </c>
      <c r="J327" s="4"/>
      <c r="K327" s="4"/>
      <c r="L327" s="4"/>
      <c r="M327" s="4"/>
      <c r="N327" s="4"/>
      <c r="O327" s="4"/>
    </row>
    <row r="328" spans="1:15" ht="11.65" customHeight="1" x14ac:dyDescent="0.2">
      <c r="A328" s="49">
        <f t="shared" ca="1" si="8"/>
        <v>328</v>
      </c>
      <c r="C328" s="56"/>
      <c r="D328" s="3"/>
      <c r="E328" s="58" t="s">
        <v>251</v>
      </c>
      <c r="F328" s="3"/>
      <c r="G328" s="57"/>
      <c r="H328" s="10">
        <f t="shared" si="9"/>
        <v>0</v>
      </c>
      <c r="J328" s="4"/>
      <c r="K328" s="4"/>
      <c r="L328" s="4"/>
      <c r="M328" s="4"/>
      <c r="N328" s="4"/>
      <c r="O328" s="4"/>
    </row>
    <row r="329" spans="1:15" ht="11.65" customHeight="1" x14ac:dyDescent="0.2">
      <c r="A329" s="49">
        <f t="shared" ca="1" si="8"/>
        <v>329</v>
      </c>
      <c r="C329" s="56"/>
      <c r="D329" s="3"/>
      <c r="E329" s="56" t="s">
        <v>261</v>
      </c>
      <c r="F329" s="3"/>
      <c r="G329" s="57"/>
      <c r="H329" s="10">
        <f t="shared" si="9"/>
        <v>0</v>
      </c>
      <c r="J329" s="4"/>
      <c r="K329" s="4"/>
      <c r="L329" s="4"/>
      <c r="M329" s="4"/>
      <c r="N329" s="4"/>
      <c r="O329" s="4"/>
    </row>
    <row r="330" spans="1:15" ht="11.65" customHeight="1" thickBot="1" x14ac:dyDescent="0.25">
      <c r="A330" s="49">
        <f t="shared" ca="1" si="8"/>
        <v>330</v>
      </c>
      <c r="C330" s="56" t="s">
        <v>69</v>
      </c>
      <c r="D330" s="3"/>
      <c r="E330" s="3"/>
      <c r="F330" s="3"/>
      <c r="G330" s="57" t="s">
        <v>32</v>
      </c>
      <c r="H330" s="19">
        <f>SUM(H324:H329)</f>
        <v>391170380.30835724</v>
      </c>
      <c r="J330" s="4"/>
      <c r="K330" s="4"/>
      <c r="L330" s="4"/>
      <c r="M330" s="4"/>
      <c r="N330" s="4"/>
      <c r="O330" s="4"/>
    </row>
    <row r="331" spans="1:15" ht="11.65" customHeight="1" thickTop="1" x14ac:dyDescent="0.2">
      <c r="A331" s="49">
        <f t="shared" ca="1" si="8"/>
        <v>331</v>
      </c>
      <c r="C331" s="56"/>
      <c r="D331" s="3"/>
      <c r="E331" s="3"/>
      <c r="F331" s="3"/>
      <c r="G331" s="57"/>
      <c r="H331" s="2"/>
      <c r="J331" s="4"/>
      <c r="K331" s="4"/>
      <c r="L331" s="4"/>
      <c r="M331" s="4"/>
      <c r="N331" s="4"/>
      <c r="O331" s="4"/>
    </row>
    <row r="332" spans="1:15" ht="11.65" customHeight="1" x14ac:dyDescent="0.2">
      <c r="A332" s="49">
        <f t="shared" ca="1" si="8"/>
        <v>332</v>
      </c>
      <c r="C332" s="56" t="s">
        <v>70</v>
      </c>
      <c r="D332" s="3"/>
      <c r="E332" s="3"/>
      <c r="F332" s="3"/>
      <c r="G332" s="57"/>
      <c r="H332" s="2"/>
      <c r="J332" s="4"/>
      <c r="K332" s="4"/>
      <c r="L332" s="4"/>
      <c r="M332" s="4"/>
      <c r="N332" s="4"/>
      <c r="O332" s="4"/>
    </row>
    <row r="333" spans="1:15" ht="11.65" customHeight="1" x14ac:dyDescent="0.2">
      <c r="A333" s="49">
        <f t="shared" ca="1" si="8"/>
        <v>333</v>
      </c>
      <c r="C333" s="56">
        <v>103</v>
      </c>
      <c r="D333" s="3" t="s">
        <v>70</v>
      </c>
      <c r="E333" s="3"/>
      <c r="F333" s="3"/>
      <c r="G333" s="57"/>
      <c r="H333" s="2"/>
      <c r="J333" s="4"/>
      <c r="K333" s="4"/>
      <c r="L333" s="4"/>
      <c r="M333" s="4"/>
      <c r="N333" s="4"/>
      <c r="O333" s="4"/>
    </row>
    <row r="334" spans="1:15" ht="11.65" customHeight="1" x14ac:dyDescent="0.2">
      <c r="A334" s="49">
        <f t="shared" ca="1" si="8"/>
        <v>334</v>
      </c>
      <c r="C334" s="56"/>
      <c r="D334" s="3"/>
      <c r="E334" s="3"/>
      <c r="F334" s="3" t="s">
        <v>250</v>
      </c>
      <c r="G334" s="57"/>
      <c r="H334" s="10">
        <v>0</v>
      </c>
      <c r="J334" s="11"/>
      <c r="K334" s="11"/>
      <c r="L334" s="11"/>
      <c r="M334" s="11"/>
      <c r="N334" s="11"/>
      <c r="O334" s="11"/>
    </row>
    <row r="335" spans="1:15" ht="11.65" customHeight="1" thickBot="1" x14ac:dyDescent="0.25">
      <c r="A335" s="49">
        <f t="shared" ca="1" si="8"/>
        <v>335</v>
      </c>
      <c r="C335" s="63" t="s">
        <v>71</v>
      </c>
      <c r="D335" s="3"/>
      <c r="E335" s="3"/>
      <c r="F335" s="3"/>
      <c r="G335" s="64"/>
      <c r="H335" s="21">
        <v>0</v>
      </c>
      <c r="J335" s="4"/>
      <c r="K335" s="4"/>
      <c r="L335" s="4"/>
      <c r="M335" s="4"/>
      <c r="N335" s="4"/>
      <c r="O335" s="4"/>
    </row>
    <row r="336" spans="1:15" ht="11.65" customHeight="1" thickTop="1" x14ac:dyDescent="0.2">
      <c r="A336" s="49">
        <f t="shared" ca="1" si="8"/>
        <v>336</v>
      </c>
      <c r="C336" s="56"/>
      <c r="D336" s="3"/>
      <c r="E336" s="3"/>
      <c r="F336" s="3"/>
      <c r="G336" s="57"/>
      <c r="H336" s="2"/>
      <c r="J336" s="11"/>
      <c r="K336" s="11"/>
      <c r="L336" s="11"/>
      <c r="M336" s="11"/>
      <c r="N336" s="11"/>
      <c r="O336" s="11"/>
    </row>
    <row r="337" spans="1:15" ht="11.65" customHeight="1" thickBot="1" x14ac:dyDescent="0.25">
      <c r="A337" s="49">
        <f t="shared" ca="1" si="8"/>
        <v>337</v>
      </c>
      <c r="C337" s="63" t="s">
        <v>72</v>
      </c>
      <c r="D337" s="3"/>
      <c r="E337" s="3"/>
      <c r="F337" s="3"/>
      <c r="G337" s="57" t="s">
        <v>32</v>
      </c>
      <c r="H337" s="13">
        <f>H335+H321+H239+H150+H102</f>
        <v>873007909.95999146</v>
      </c>
      <c r="J337" s="4"/>
      <c r="K337" s="4"/>
      <c r="L337" s="4"/>
      <c r="M337" s="4"/>
      <c r="N337" s="4"/>
      <c r="O337" s="4"/>
    </row>
    <row r="338" spans="1:15" ht="11.65" customHeight="1" thickTop="1" x14ac:dyDescent="0.2">
      <c r="A338" s="49">
        <f t="shared" ca="1" si="8"/>
        <v>338</v>
      </c>
      <c r="C338" s="56">
        <v>350</v>
      </c>
      <c r="D338" s="3" t="s">
        <v>31</v>
      </c>
      <c r="E338" s="3"/>
      <c r="F338" s="3"/>
      <c r="G338" s="57"/>
      <c r="H338" s="2"/>
      <c r="J338" s="4"/>
      <c r="K338" s="4"/>
      <c r="L338" s="4"/>
      <c r="M338" s="4"/>
      <c r="N338" s="4"/>
      <c r="O338" s="4"/>
    </row>
    <row r="339" spans="1:15" ht="11.65" customHeight="1" x14ac:dyDescent="0.2">
      <c r="A339" s="49">
        <f t="shared" ca="1" si="8"/>
        <v>339</v>
      </c>
      <c r="C339" s="56"/>
      <c r="D339" s="3"/>
      <c r="E339" s="3"/>
      <c r="F339" s="3" t="s">
        <v>250</v>
      </c>
      <c r="G339" s="57"/>
      <c r="H339" s="10">
        <v>0</v>
      </c>
      <c r="J339" s="4"/>
      <c r="K339" s="4"/>
      <c r="L339" s="4"/>
      <c r="M339" s="4"/>
      <c r="N339" s="4"/>
      <c r="O339" s="4"/>
    </row>
    <row r="340" spans="1:15" ht="11.65" customHeight="1" x14ac:dyDescent="0.2">
      <c r="A340" s="49">
        <f t="shared" ca="1" si="8"/>
        <v>340</v>
      </c>
      <c r="C340" s="56"/>
      <c r="D340" s="3"/>
      <c r="E340" s="3"/>
      <c r="F340" s="3" t="s">
        <v>254</v>
      </c>
      <c r="G340" s="57"/>
      <c r="H340" s="10">
        <v>0</v>
      </c>
      <c r="J340" s="4"/>
      <c r="K340" s="4"/>
      <c r="L340" s="4"/>
      <c r="M340" s="4"/>
      <c r="N340" s="4"/>
      <c r="O340" s="4"/>
    </row>
    <row r="341" spans="1:15" ht="11.65" customHeight="1" x14ac:dyDescent="0.2">
      <c r="A341" s="49">
        <f t="shared" ca="1" si="8"/>
        <v>341</v>
      </c>
      <c r="C341" s="56"/>
      <c r="D341" s="3"/>
      <c r="E341" s="3"/>
      <c r="F341" s="3" t="s">
        <v>249</v>
      </c>
      <c r="G341" s="57"/>
      <c r="H341" s="10">
        <v>0</v>
      </c>
      <c r="J341" s="4"/>
      <c r="K341" s="4"/>
      <c r="L341" s="4"/>
      <c r="M341" s="4"/>
      <c r="N341" s="4"/>
      <c r="O341" s="4"/>
    </row>
    <row r="342" spans="1:15" ht="11.65" customHeight="1" x14ac:dyDescent="0.2">
      <c r="A342" s="49">
        <f t="shared" ca="1" si="8"/>
        <v>342</v>
      </c>
      <c r="C342" s="56"/>
      <c r="D342" s="3"/>
      <c r="E342" s="3"/>
      <c r="F342" s="3" t="s">
        <v>251</v>
      </c>
      <c r="G342" s="57"/>
      <c r="H342" s="10">
        <v>0</v>
      </c>
      <c r="J342" s="4"/>
      <c r="K342" s="4"/>
      <c r="L342" s="4"/>
      <c r="M342" s="4"/>
      <c r="N342" s="4"/>
      <c r="O342" s="4"/>
    </row>
    <row r="343" spans="1:15" ht="11.65" customHeight="1" x14ac:dyDescent="0.2">
      <c r="A343" s="49">
        <f t="shared" ca="1" si="8"/>
        <v>343</v>
      </c>
      <c r="C343" s="56"/>
      <c r="D343" s="3"/>
      <c r="E343" s="3"/>
      <c r="F343" s="3" t="s">
        <v>253</v>
      </c>
      <c r="G343" s="57"/>
      <c r="H343" s="10">
        <v>0</v>
      </c>
      <c r="J343" s="4"/>
      <c r="K343" s="4"/>
      <c r="L343" s="4"/>
      <c r="M343" s="4"/>
      <c r="N343" s="4"/>
      <c r="O343" s="4"/>
    </row>
    <row r="344" spans="1:15" ht="11.65" customHeight="1" x14ac:dyDescent="0.2">
      <c r="A344" s="49">
        <f t="shared" ca="1" si="8"/>
        <v>344</v>
      </c>
      <c r="C344" s="56"/>
      <c r="D344" s="3"/>
      <c r="E344" s="3"/>
      <c r="F344" s="3" t="s">
        <v>24</v>
      </c>
      <c r="G344" s="57"/>
      <c r="H344" s="10">
        <v>24850632.727234561</v>
      </c>
      <c r="J344" s="4"/>
      <c r="K344" s="4"/>
      <c r="L344" s="4"/>
      <c r="M344" s="4"/>
      <c r="N344" s="4"/>
      <c r="O344" s="4"/>
    </row>
    <row r="345" spans="1:15" ht="11.65" customHeight="1" x14ac:dyDescent="0.2">
      <c r="A345" s="49">
        <f t="shared" ca="1" si="8"/>
        <v>345</v>
      </c>
      <c r="C345" s="56"/>
      <c r="D345" s="3"/>
      <c r="E345" s="3"/>
      <c r="F345" s="3"/>
      <c r="G345" s="57" t="s">
        <v>32</v>
      </c>
      <c r="H345" s="12">
        <f>SUBTOTAL(9,H339:H344)</f>
        <v>24850632.727234561</v>
      </c>
      <c r="J345" s="4"/>
      <c r="K345" s="4"/>
      <c r="L345" s="4"/>
      <c r="M345" s="4"/>
      <c r="N345" s="4"/>
      <c r="O345" s="4"/>
    </row>
    <row r="346" spans="1:15" ht="11.65" customHeight="1" x14ac:dyDescent="0.2">
      <c r="A346" s="49">
        <f t="shared" ca="1" si="8"/>
        <v>346</v>
      </c>
      <c r="C346" s="56"/>
      <c r="D346" s="3"/>
      <c r="E346" s="3"/>
      <c r="F346" s="3"/>
      <c r="G346" s="57"/>
      <c r="H346" s="2"/>
      <c r="J346" s="4"/>
      <c r="K346" s="4"/>
      <c r="L346" s="4"/>
      <c r="M346" s="4"/>
      <c r="N346" s="4"/>
      <c r="O346" s="4"/>
    </row>
    <row r="347" spans="1:15" ht="11.65" customHeight="1" x14ac:dyDescent="0.2">
      <c r="A347" s="49">
        <f t="shared" ca="1" si="8"/>
        <v>347</v>
      </c>
      <c r="C347" s="56">
        <v>352</v>
      </c>
      <c r="D347" s="3" t="s">
        <v>33</v>
      </c>
      <c r="E347" s="3"/>
      <c r="F347" s="3"/>
      <c r="G347" s="57"/>
      <c r="H347" s="2"/>
      <c r="J347" s="4"/>
      <c r="K347" s="4"/>
      <c r="L347" s="4"/>
      <c r="M347" s="4"/>
      <c r="N347" s="4"/>
      <c r="O347" s="4"/>
    </row>
    <row r="348" spans="1:15" ht="11.65" customHeight="1" x14ac:dyDescent="0.2">
      <c r="A348" s="49">
        <f t="shared" ca="1" si="8"/>
        <v>348</v>
      </c>
      <c r="C348" s="56"/>
      <c r="D348" s="3"/>
      <c r="E348" s="3"/>
      <c r="F348" s="3" t="s">
        <v>193</v>
      </c>
      <c r="G348" s="57"/>
      <c r="H348" s="10">
        <v>0</v>
      </c>
      <c r="J348" s="4"/>
      <c r="K348" s="4"/>
      <c r="L348" s="4"/>
      <c r="M348" s="4"/>
      <c r="N348" s="4"/>
      <c r="O348" s="4"/>
    </row>
    <row r="349" spans="1:15" ht="11.65" customHeight="1" x14ac:dyDescent="0.2">
      <c r="A349" s="49">
        <f t="shared" ca="1" si="8"/>
        <v>349</v>
      </c>
      <c r="C349" s="56"/>
      <c r="D349" s="3"/>
      <c r="E349" s="3"/>
      <c r="F349" s="3" t="s">
        <v>250</v>
      </c>
      <c r="G349" s="57"/>
      <c r="H349" s="10">
        <v>0</v>
      </c>
      <c r="J349" s="4"/>
      <c r="K349" s="4"/>
      <c r="L349" s="4"/>
      <c r="M349" s="4"/>
      <c r="N349" s="4"/>
      <c r="O349" s="4"/>
    </row>
    <row r="350" spans="1:15" ht="11.65" customHeight="1" x14ac:dyDescent="0.2">
      <c r="A350" s="49">
        <f t="shared" ca="1" si="8"/>
        <v>350</v>
      </c>
      <c r="C350" s="56"/>
      <c r="D350" s="3"/>
      <c r="E350" s="3"/>
      <c r="F350" s="3" t="s">
        <v>254</v>
      </c>
      <c r="G350" s="57"/>
      <c r="H350" s="10">
        <v>0</v>
      </c>
      <c r="J350" s="4"/>
      <c r="K350" s="4"/>
      <c r="L350" s="4"/>
      <c r="M350" s="4"/>
      <c r="N350" s="4"/>
      <c r="O350" s="4"/>
    </row>
    <row r="351" spans="1:15" ht="11.65" customHeight="1" x14ac:dyDescent="0.2">
      <c r="A351" s="49">
        <f t="shared" ca="1" si="8"/>
        <v>351</v>
      </c>
      <c r="C351" s="56"/>
      <c r="D351" s="3"/>
      <c r="E351" s="3"/>
      <c r="F351" s="3" t="s">
        <v>249</v>
      </c>
      <c r="G351" s="57"/>
      <c r="H351" s="10">
        <v>0</v>
      </c>
      <c r="J351" s="4"/>
      <c r="K351" s="4"/>
      <c r="L351" s="4"/>
      <c r="M351" s="4"/>
      <c r="N351" s="4"/>
      <c r="O351" s="4"/>
    </row>
    <row r="352" spans="1:15" ht="11.65" customHeight="1" x14ac:dyDescent="0.2">
      <c r="A352" s="49">
        <f t="shared" ca="1" si="8"/>
        <v>352</v>
      </c>
      <c r="C352" s="56"/>
      <c r="D352" s="3"/>
      <c r="E352" s="3"/>
      <c r="F352" s="3" t="s">
        <v>251</v>
      </c>
      <c r="G352" s="57"/>
      <c r="H352" s="10">
        <v>0</v>
      </c>
      <c r="J352" s="4"/>
      <c r="K352" s="4"/>
      <c r="L352" s="4"/>
      <c r="M352" s="4"/>
      <c r="N352" s="4"/>
      <c r="O352" s="4"/>
    </row>
    <row r="353" spans="1:15" ht="11.65" customHeight="1" x14ac:dyDescent="0.2">
      <c r="A353" s="49">
        <f t="shared" ca="1" si="8"/>
        <v>353</v>
      </c>
      <c r="C353" s="56"/>
      <c r="D353" s="3"/>
      <c r="E353" s="3"/>
      <c r="F353" s="3" t="s">
        <v>253</v>
      </c>
      <c r="G353" s="57"/>
      <c r="H353" s="10">
        <v>0</v>
      </c>
      <c r="J353" s="4"/>
      <c r="K353" s="4"/>
      <c r="L353" s="4"/>
      <c r="M353" s="4"/>
      <c r="N353" s="4"/>
      <c r="O353" s="4"/>
    </row>
    <row r="354" spans="1:15" ht="11.65" customHeight="1" x14ac:dyDescent="0.2">
      <c r="A354" s="49">
        <f t="shared" ca="1" si="8"/>
        <v>354</v>
      </c>
      <c r="C354" s="56"/>
      <c r="D354" s="3"/>
      <c r="E354" s="3"/>
      <c r="F354" s="3" t="s">
        <v>24</v>
      </c>
      <c r="G354" s="57"/>
      <c r="H354" s="10">
        <v>24988556.141800903</v>
      </c>
      <c r="J354" s="4"/>
      <c r="K354" s="4"/>
      <c r="L354" s="4"/>
      <c r="M354" s="4"/>
      <c r="N354" s="4"/>
      <c r="O354" s="4"/>
    </row>
    <row r="355" spans="1:15" ht="11.65" customHeight="1" x14ac:dyDescent="0.2">
      <c r="A355" s="49">
        <f t="shared" ca="1" si="8"/>
        <v>355</v>
      </c>
      <c r="C355" s="56"/>
      <c r="D355" s="3"/>
      <c r="E355" s="3"/>
      <c r="F355" s="3"/>
      <c r="G355" s="57" t="s">
        <v>32</v>
      </c>
      <c r="H355" s="12">
        <f>SUBTOTAL(9,H349:H354)</f>
        <v>24988556.141800903</v>
      </c>
      <c r="J355" s="4"/>
      <c r="K355" s="4"/>
      <c r="L355" s="4"/>
      <c r="M355" s="4"/>
      <c r="N355" s="4"/>
      <c r="O355" s="4"/>
    </row>
    <row r="356" spans="1:15" ht="11.65" customHeight="1" x14ac:dyDescent="0.2">
      <c r="A356" s="49">
        <f t="shared" ca="1" si="8"/>
        <v>356</v>
      </c>
      <c r="C356" s="56"/>
      <c r="D356" s="3"/>
      <c r="E356" s="3"/>
      <c r="F356" s="3"/>
      <c r="G356" s="57"/>
      <c r="H356" s="2"/>
      <c r="J356" s="4"/>
      <c r="K356" s="4"/>
      <c r="L356" s="4"/>
      <c r="M356" s="4"/>
      <c r="N356" s="4"/>
      <c r="O356" s="4"/>
    </row>
    <row r="357" spans="1:15" ht="11.65" customHeight="1" x14ac:dyDescent="0.2">
      <c r="A357" s="49">
        <f t="shared" ca="1" si="8"/>
        <v>357</v>
      </c>
      <c r="C357" s="56">
        <v>353</v>
      </c>
      <c r="D357" s="3" t="s">
        <v>25</v>
      </c>
      <c r="E357" s="3"/>
      <c r="F357" s="3"/>
      <c r="G357" s="57"/>
      <c r="H357" s="2"/>
      <c r="J357" s="4"/>
      <c r="K357" s="4"/>
      <c r="L357" s="4"/>
      <c r="M357" s="4"/>
      <c r="N357" s="4"/>
      <c r="O357" s="4"/>
    </row>
    <row r="358" spans="1:15" ht="11.65" customHeight="1" x14ac:dyDescent="0.2">
      <c r="A358" s="49">
        <f t="shared" ca="1" si="8"/>
        <v>358</v>
      </c>
      <c r="C358" s="56"/>
      <c r="D358" s="3"/>
      <c r="E358" s="3"/>
      <c r="F358" s="3" t="s">
        <v>250</v>
      </c>
      <c r="G358" s="57"/>
      <c r="H358" s="10">
        <v>0</v>
      </c>
      <c r="J358" s="4"/>
      <c r="K358" s="4"/>
      <c r="L358" s="4"/>
      <c r="M358" s="4"/>
      <c r="N358" s="4"/>
      <c r="O358" s="4"/>
    </row>
    <row r="359" spans="1:15" ht="11.65" customHeight="1" x14ac:dyDescent="0.2">
      <c r="A359" s="49">
        <f t="shared" ca="1" si="8"/>
        <v>359</v>
      </c>
      <c r="C359" s="56"/>
      <c r="D359" s="3"/>
      <c r="E359" s="3"/>
      <c r="F359" s="3" t="s">
        <v>254</v>
      </c>
      <c r="G359" s="57"/>
      <c r="H359" s="10">
        <v>0</v>
      </c>
      <c r="J359" s="4"/>
      <c r="K359" s="4"/>
      <c r="L359" s="4"/>
      <c r="M359" s="4"/>
      <c r="N359" s="4"/>
      <c r="O359" s="4"/>
    </row>
    <row r="360" spans="1:15" ht="11.65" customHeight="1" x14ac:dyDescent="0.2">
      <c r="A360" s="49">
        <f t="shared" ca="1" si="8"/>
        <v>360</v>
      </c>
      <c r="C360" s="56"/>
      <c r="D360" s="3"/>
      <c r="E360" s="3"/>
      <c r="F360" s="3" t="s">
        <v>249</v>
      </c>
      <c r="G360" s="57"/>
      <c r="H360" s="10">
        <v>436598.22588595841</v>
      </c>
      <c r="J360" s="4"/>
      <c r="K360" s="4"/>
      <c r="L360" s="4"/>
      <c r="M360" s="4"/>
      <c r="N360" s="4"/>
      <c r="O360" s="4"/>
    </row>
    <row r="361" spans="1:15" ht="11.65" customHeight="1" x14ac:dyDescent="0.2">
      <c r="A361" s="49">
        <f t="shared" ca="1" si="8"/>
        <v>361</v>
      </c>
      <c r="C361" s="56"/>
      <c r="D361" s="3"/>
      <c r="E361" s="3"/>
      <c r="F361" s="3" t="s">
        <v>251</v>
      </c>
      <c r="G361" s="57"/>
      <c r="H361" s="10">
        <v>0</v>
      </c>
      <c r="J361" s="4"/>
      <c r="K361" s="4"/>
      <c r="L361" s="4"/>
      <c r="M361" s="4"/>
      <c r="N361" s="4"/>
      <c r="O361" s="4"/>
    </row>
    <row r="362" spans="1:15" ht="11.65" customHeight="1" x14ac:dyDescent="0.2">
      <c r="A362" s="49">
        <f t="shared" ca="1" si="8"/>
        <v>362</v>
      </c>
      <c r="C362" s="56"/>
      <c r="D362" s="3"/>
      <c r="E362" s="3"/>
      <c r="F362" s="3" t="s">
        <v>253</v>
      </c>
      <c r="G362" s="57"/>
      <c r="H362" s="10">
        <v>0</v>
      </c>
      <c r="J362" s="4"/>
      <c r="K362" s="4"/>
      <c r="L362" s="4"/>
      <c r="M362" s="4"/>
      <c r="N362" s="4"/>
      <c r="O362" s="4"/>
    </row>
    <row r="363" spans="1:15" ht="11.65" customHeight="1" x14ac:dyDescent="0.2">
      <c r="A363" s="49">
        <f t="shared" ca="1" si="8"/>
        <v>363</v>
      </c>
      <c r="C363" s="56"/>
      <c r="D363" s="3"/>
      <c r="E363" s="3"/>
      <c r="F363" s="3" t="s">
        <v>24</v>
      </c>
      <c r="G363" s="57"/>
      <c r="H363" s="10">
        <v>187299564.21299607</v>
      </c>
      <c r="J363" s="4"/>
      <c r="K363" s="4"/>
      <c r="L363" s="4"/>
      <c r="M363" s="4"/>
      <c r="N363" s="4"/>
      <c r="O363" s="4"/>
    </row>
    <row r="364" spans="1:15" ht="11.65" customHeight="1" x14ac:dyDescent="0.2">
      <c r="A364" s="49">
        <f t="shared" ca="1" si="8"/>
        <v>364</v>
      </c>
      <c r="C364" s="56"/>
      <c r="D364" s="3"/>
      <c r="E364" s="3"/>
      <c r="F364" s="3"/>
      <c r="G364" s="57" t="s">
        <v>32</v>
      </c>
      <c r="H364" s="12">
        <f>SUBTOTAL(9,H358:H363)</f>
        <v>187736162.43888202</v>
      </c>
      <c r="J364" s="4"/>
      <c r="K364" s="4"/>
      <c r="L364" s="4"/>
      <c r="M364" s="4"/>
      <c r="N364" s="4"/>
      <c r="O364" s="4"/>
    </row>
    <row r="365" spans="1:15" ht="11.65" customHeight="1" x14ac:dyDescent="0.2">
      <c r="A365" s="49">
        <f t="shared" ca="1" si="8"/>
        <v>365</v>
      </c>
      <c r="C365" s="56"/>
      <c r="D365" s="3"/>
      <c r="E365" s="3"/>
      <c r="F365" s="3"/>
      <c r="G365" s="57"/>
      <c r="H365" s="2"/>
      <c r="J365" s="4"/>
      <c r="K365" s="4"/>
      <c r="L365" s="4"/>
      <c r="M365" s="4"/>
      <c r="N365" s="4"/>
      <c r="O365" s="4"/>
    </row>
    <row r="366" spans="1:15" ht="11.65" customHeight="1" x14ac:dyDescent="0.2">
      <c r="A366" s="49">
        <f t="shared" ca="1" si="8"/>
        <v>366</v>
      </c>
      <c r="C366" s="56">
        <v>354</v>
      </c>
      <c r="D366" s="3" t="s">
        <v>73</v>
      </c>
      <c r="E366" s="3"/>
      <c r="F366" s="3"/>
      <c r="G366" s="57"/>
      <c r="H366" s="2"/>
      <c r="J366" s="4"/>
      <c r="K366" s="4"/>
      <c r="L366" s="4"/>
      <c r="M366" s="4"/>
      <c r="N366" s="4"/>
      <c r="O366" s="4"/>
    </row>
    <row r="367" spans="1:15" ht="11.65" customHeight="1" x14ac:dyDescent="0.2">
      <c r="A367" s="49">
        <f t="shared" ca="1" si="8"/>
        <v>367</v>
      </c>
      <c r="C367" s="56"/>
      <c r="D367" s="3"/>
      <c r="E367" s="3"/>
      <c r="F367" s="3" t="s">
        <v>250</v>
      </c>
      <c r="G367" s="57"/>
      <c r="H367" s="10">
        <v>0</v>
      </c>
      <c r="J367" s="4"/>
      <c r="K367" s="4"/>
      <c r="L367" s="4"/>
      <c r="M367" s="4"/>
      <c r="N367" s="4"/>
      <c r="O367" s="4"/>
    </row>
    <row r="368" spans="1:15" ht="11.65" customHeight="1" x14ac:dyDescent="0.2">
      <c r="A368" s="49">
        <f t="shared" ca="1" si="8"/>
        <v>368</v>
      </c>
      <c r="C368" s="56"/>
      <c r="D368" s="3"/>
      <c r="E368" s="3"/>
      <c r="F368" s="3" t="s">
        <v>254</v>
      </c>
      <c r="G368" s="57"/>
      <c r="H368" s="10">
        <v>0</v>
      </c>
      <c r="J368" s="4"/>
      <c r="K368" s="4"/>
      <c r="L368" s="4"/>
      <c r="M368" s="4"/>
      <c r="N368" s="4"/>
      <c r="O368" s="4"/>
    </row>
    <row r="369" spans="1:15" ht="11.65" customHeight="1" x14ac:dyDescent="0.2">
      <c r="A369" s="49">
        <f t="shared" ca="1" si="8"/>
        <v>369</v>
      </c>
      <c r="C369" s="56"/>
      <c r="D369" s="3"/>
      <c r="E369" s="3"/>
      <c r="F369" s="3" t="s">
        <v>249</v>
      </c>
      <c r="G369" s="57"/>
      <c r="H369" s="10">
        <v>0</v>
      </c>
      <c r="J369" s="4"/>
      <c r="K369" s="4"/>
      <c r="L369" s="4"/>
      <c r="M369" s="4"/>
      <c r="N369" s="4"/>
      <c r="O369" s="4"/>
    </row>
    <row r="370" spans="1:15" ht="11.65" customHeight="1" x14ac:dyDescent="0.2">
      <c r="A370" s="49">
        <f t="shared" ca="1" si="8"/>
        <v>370</v>
      </c>
      <c r="C370" s="56"/>
      <c r="D370" s="3"/>
      <c r="E370" s="3"/>
      <c r="F370" s="3" t="s">
        <v>251</v>
      </c>
      <c r="G370" s="57"/>
      <c r="H370" s="10">
        <v>0</v>
      </c>
      <c r="J370" s="4"/>
      <c r="K370" s="4"/>
      <c r="L370" s="4"/>
      <c r="M370" s="4"/>
      <c r="N370" s="4"/>
      <c r="O370" s="4"/>
    </row>
    <row r="371" spans="1:15" ht="11.65" customHeight="1" x14ac:dyDescent="0.2">
      <c r="A371" s="49">
        <f t="shared" ca="1" si="8"/>
        <v>371</v>
      </c>
      <c r="C371" s="56"/>
      <c r="D371" s="3"/>
      <c r="E371" s="3"/>
      <c r="F371" s="3" t="s">
        <v>253</v>
      </c>
      <c r="G371" s="57"/>
      <c r="H371" s="10">
        <v>0</v>
      </c>
      <c r="J371" s="4"/>
      <c r="K371" s="4"/>
      <c r="L371" s="4"/>
      <c r="M371" s="4"/>
      <c r="N371" s="4"/>
      <c r="O371" s="4"/>
    </row>
    <row r="372" spans="1:15" ht="11.65" customHeight="1" x14ac:dyDescent="0.2">
      <c r="A372" s="49">
        <f t="shared" ca="1" si="8"/>
        <v>372</v>
      </c>
      <c r="C372" s="56"/>
      <c r="D372" s="3"/>
      <c r="E372" s="3"/>
      <c r="F372" s="3" t="s">
        <v>24</v>
      </c>
      <c r="G372" s="57"/>
      <c r="H372" s="10">
        <v>106407304.91013154</v>
      </c>
      <c r="J372" s="4"/>
      <c r="K372" s="4"/>
      <c r="L372" s="4"/>
      <c r="M372" s="4"/>
      <c r="N372" s="4"/>
      <c r="O372" s="4"/>
    </row>
    <row r="373" spans="1:15" ht="11.65" customHeight="1" x14ac:dyDescent="0.2">
      <c r="A373" s="49">
        <f t="shared" ca="1" si="8"/>
        <v>373</v>
      </c>
      <c r="C373" s="56"/>
      <c r="D373" s="3"/>
      <c r="E373" s="3"/>
      <c r="F373" s="3"/>
      <c r="G373" s="57" t="s">
        <v>32</v>
      </c>
      <c r="H373" s="12">
        <f>SUBTOTAL(9,H367:H372)</f>
        <v>106407304.91013154</v>
      </c>
      <c r="J373" s="4"/>
      <c r="K373" s="4"/>
      <c r="L373" s="4"/>
      <c r="M373" s="4"/>
      <c r="N373" s="4"/>
      <c r="O373" s="4"/>
    </row>
    <row r="374" spans="1:15" ht="11.65" customHeight="1" x14ac:dyDescent="0.2">
      <c r="A374" s="49">
        <f t="shared" ca="1" si="8"/>
        <v>374</v>
      </c>
      <c r="C374" s="56"/>
      <c r="D374" s="3"/>
      <c r="E374" s="3"/>
      <c r="F374" s="3"/>
      <c r="G374" s="57"/>
      <c r="H374" s="2"/>
      <c r="J374" s="4"/>
      <c r="K374" s="4"/>
      <c r="L374" s="4"/>
      <c r="M374" s="4"/>
      <c r="N374" s="4"/>
      <c r="O374" s="4"/>
    </row>
    <row r="375" spans="1:15" ht="11.65" customHeight="1" x14ac:dyDescent="0.2">
      <c r="A375" s="49">
        <f t="shared" ca="1" si="8"/>
        <v>375</v>
      </c>
      <c r="C375" s="56">
        <v>355</v>
      </c>
      <c r="D375" s="3" t="s">
        <v>74</v>
      </c>
      <c r="E375" s="3"/>
      <c r="F375" s="3"/>
      <c r="G375" s="57"/>
      <c r="H375" s="2"/>
      <c r="J375" s="4"/>
      <c r="K375" s="4"/>
      <c r="L375" s="4"/>
      <c r="M375" s="4"/>
      <c r="N375" s="4"/>
      <c r="O375" s="4"/>
    </row>
    <row r="376" spans="1:15" ht="11.65" customHeight="1" x14ac:dyDescent="0.2">
      <c r="A376" s="49">
        <f t="shared" ca="1" si="8"/>
        <v>376</v>
      </c>
      <c r="C376" s="56"/>
      <c r="D376" s="3"/>
      <c r="E376" s="3"/>
      <c r="F376" s="3" t="s">
        <v>250</v>
      </c>
      <c r="G376" s="57"/>
      <c r="H376" s="10">
        <v>0</v>
      </c>
      <c r="J376" s="4"/>
      <c r="K376" s="4"/>
      <c r="L376" s="4"/>
      <c r="M376" s="4"/>
      <c r="N376" s="4"/>
      <c r="O376" s="4"/>
    </row>
    <row r="377" spans="1:15" ht="11.65" customHeight="1" x14ac:dyDescent="0.2">
      <c r="A377" s="49">
        <f t="shared" ca="1" si="8"/>
        <v>377</v>
      </c>
      <c r="C377" s="56"/>
      <c r="D377" s="3"/>
      <c r="E377" s="3"/>
      <c r="F377" s="3" t="s">
        <v>254</v>
      </c>
      <c r="G377" s="57"/>
      <c r="H377" s="10">
        <v>0</v>
      </c>
      <c r="J377" s="4"/>
      <c r="K377" s="4"/>
      <c r="L377" s="4"/>
      <c r="M377" s="4"/>
      <c r="N377" s="4"/>
      <c r="O377" s="4"/>
    </row>
    <row r="378" spans="1:15" ht="11.65" customHeight="1" x14ac:dyDescent="0.2">
      <c r="A378" s="49">
        <f t="shared" ca="1" si="8"/>
        <v>378</v>
      </c>
      <c r="C378" s="56"/>
      <c r="D378" s="3"/>
      <c r="E378" s="3"/>
      <c r="F378" s="3" t="s">
        <v>249</v>
      </c>
      <c r="G378" s="57"/>
      <c r="H378" s="10">
        <v>0</v>
      </c>
      <c r="J378" s="4"/>
      <c r="K378" s="4"/>
      <c r="L378" s="4"/>
      <c r="M378" s="4"/>
      <c r="N378" s="4"/>
      <c r="O378" s="4"/>
    </row>
    <row r="379" spans="1:15" ht="11.65" customHeight="1" x14ac:dyDescent="0.2">
      <c r="A379" s="49">
        <f t="shared" ca="1" si="8"/>
        <v>379</v>
      </c>
      <c r="C379" s="56"/>
      <c r="D379" s="3"/>
      <c r="E379" s="3"/>
      <c r="F379" s="3" t="s">
        <v>251</v>
      </c>
      <c r="G379" s="57"/>
      <c r="H379" s="10">
        <v>0</v>
      </c>
      <c r="J379" s="4"/>
      <c r="K379" s="4"/>
      <c r="L379" s="4"/>
      <c r="M379" s="4"/>
      <c r="N379" s="4"/>
      <c r="O379" s="4"/>
    </row>
    <row r="380" spans="1:15" ht="11.65" customHeight="1" x14ac:dyDescent="0.2">
      <c r="A380" s="49">
        <f t="shared" ca="1" si="8"/>
        <v>380</v>
      </c>
      <c r="C380" s="56"/>
      <c r="D380" s="3"/>
      <c r="E380" s="3"/>
      <c r="F380" s="3" t="s">
        <v>253</v>
      </c>
      <c r="G380" s="57"/>
      <c r="H380" s="10">
        <v>0</v>
      </c>
      <c r="J380" s="4"/>
      <c r="K380" s="4"/>
      <c r="L380" s="4"/>
      <c r="M380" s="4"/>
      <c r="N380" s="4"/>
      <c r="O380" s="4"/>
    </row>
    <row r="381" spans="1:15" ht="11.65" customHeight="1" x14ac:dyDescent="0.2">
      <c r="A381" s="49">
        <f t="shared" ca="1" si="8"/>
        <v>381</v>
      </c>
      <c r="C381" s="56"/>
      <c r="D381" s="3"/>
      <c r="E381" s="3"/>
      <c r="F381" s="3" t="s">
        <v>24</v>
      </c>
      <c r="G381" s="57"/>
      <c r="H381" s="10">
        <v>91945217.398244411</v>
      </c>
      <c r="J381" s="4"/>
      <c r="K381" s="4"/>
      <c r="L381" s="4"/>
      <c r="M381" s="4"/>
      <c r="N381" s="4"/>
      <c r="O381" s="4"/>
    </row>
    <row r="382" spans="1:15" ht="11.65" customHeight="1" x14ac:dyDescent="0.2">
      <c r="A382" s="49">
        <f t="shared" ref="A382:A445" ca="1" si="10">OFFSET(A382,-1,)+1</f>
        <v>382</v>
      </c>
      <c r="C382" s="56"/>
      <c r="D382" s="3"/>
      <c r="E382" s="3"/>
      <c r="F382" s="3"/>
      <c r="G382" s="57" t="s">
        <v>32</v>
      </c>
      <c r="H382" s="12">
        <f>SUBTOTAL(9,H376:H381)</f>
        <v>91945217.398244411</v>
      </c>
      <c r="J382" s="4"/>
      <c r="K382" s="4"/>
      <c r="L382" s="4"/>
      <c r="M382" s="4"/>
      <c r="N382" s="4"/>
      <c r="O382" s="4"/>
    </row>
    <row r="383" spans="1:15" ht="11.65" customHeight="1" x14ac:dyDescent="0.2">
      <c r="A383" s="49">
        <f t="shared" ca="1" si="10"/>
        <v>383</v>
      </c>
      <c r="C383" s="56"/>
      <c r="D383" s="3"/>
      <c r="E383" s="3"/>
      <c r="F383" s="3"/>
      <c r="G383" s="57"/>
      <c r="H383" s="2"/>
      <c r="J383" s="4"/>
      <c r="K383" s="4"/>
      <c r="L383" s="4"/>
      <c r="M383" s="4"/>
      <c r="N383" s="4"/>
      <c r="O383" s="4"/>
    </row>
    <row r="384" spans="1:15" ht="11.65" customHeight="1" x14ac:dyDescent="0.2">
      <c r="A384" s="49">
        <f t="shared" ca="1" si="10"/>
        <v>384</v>
      </c>
      <c r="C384" s="56">
        <v>356</v>
      </c>
      <c r="D384" s="3" t="s">
        <v>75</v>
      </c>
      <c r="E384" s="3"/>
      <c r="F384" s="3"/>
      <c r="G384" s="57"/>
      <c r="H384" s="2"/>
      <c r="J384" s="4"/>
      <c r="K384" s="4"/>
      <c r="L384" s="4"/>
      <c r="M384" s="4"/>
      <c r="N384" s="4"/>
      <c r="O384" s="4"/>
    </row>
    <row r="385" spans="1:15" ht="11.65" customHeight="1" x14ac:dyDescent="0.2">
      <c r="A385" s="49">
        <f t="shared" ca="1" si="10"/>
        <v>385</v>
      </c>
      <c r="C385" s="56"/>
      <c r="D385" s="3"/>
      <c r="E385" s="3"/>
      <c r="F385" s="3" t="s">
        <v>250</v>
      </c>
      <c r="G385" s="57"/>
      <c r="H385" s="10">
        <v>0</v>
      </c>
      <c r="J385" s="4"/>
      <c r="K385" s="4"/>
      <c r="L385" s="4"/>
      <c r="M385" s="4"/>
      <c r="N385" s="4"/>
      <c r="O385" s="4"/>
    </row>
    <row r="386" spans="1:15" ht="11.65" customHeight="1" x14ac:dyDescent="0.2">
      <c r="A386" s="49">
        <f t="shared" ca="1" si="10"/>
        <v>386</v>
      </c>
      <c r="C386" s="56"/>
      <c r="D386" s="3"/>
      <c r="E386" s="3"/>
      <c r="F386" s="3" t="s">
        <v>254</v>
      </c>
      <c r="G386" s="57"/>
      <c r="H386" s="10">
        <v>0</v>
      </c>
      <c r="J386" s="4"/>
      <c r="K386" s="4"/>
      <c r="L386" s="4"/>
      <c r="M386" s="4"/>
      <c r="N386" s="4"/>
      <c r="O386" s="4"/>
    </row>
    <row r="387" spans="1:15" ht="11.65" customHeight="1" x14ac:dyDescent="0.2">
      <c r="A387" s="49">
        <f t="shared" ca="1" si="10"/>
        <v>387</v>
      </c>
      <c r="C387" s="56"/>
      <c r="D387" s="3"/>
      <c r="E387" s="3"/>
      <c r="F387" s="3" t="s">
        <v>249</v>
      </c>
      <c r="G387" s="57"/>
      <c r="H387" s="10">
        <v>0</v>
      </c>
      <c r="J387" s="4"/>
      <c r="K387" s="4"/>
      <c r="L387" s="4"/>
      <c r="M387" s="4"/>
      <c r="N387" s="4"/>
      <c r="O387" s="4"/>
    </row>
    <row r="388" spans="1:15" ht="11.65" customHeight="1" x14ac:dyDescent="0.2">
      <c r="A388" s="49">
        <f t="shared" ca="1" si="10"/>
        <v>388</v>
      </c>
      <c r="C388" s="56"/>
      <c r="D388" s="3"/>
      <c r="E388" s="3"/>
      <c r="F388" s="3" t="s">
        <v>251</v>
      </c>
      <c r="G388" s="57"/>
      <c r="H388" s="10">
        <v>0</v>
      </c>
      <c r="J388" s="4"/>
      <c r="K388" s="4"/>
      <c r="L388" s="4"/>
      <c r="M388" s="4"/>
      <c r="N388" s="4"/>
      <c r="O388" s="4"/>
    </row>
    <row r="389" spans="1:15" ht="11.65" customHeight="1" x14ac:dyDescent="0.2">
      <c r="A389" s="49">
        <f t="shared" ca="1" si="10"/>
        <v>389</v>
      </c>
      <c r="C389" s="56"/>
      <c r="D389" s="3"/>
      <c r="E389" s="3"/>
      <c r="F389" s="3" t="s">
        <v>253</v>
      </c>
      <c r="G389" s="57"/>
      <c r="H389" s="10">
        <v>0</v>
      </c>
      <c r="J389" s="4"/>
      <c r="K389" s="4"/>
      <c r="L389" s="4"/>
      <c r="M389" s="4"/>
      <c r="N389" s="4"/>
      <c r="O389" s="4"/>
    </row>
    <row r="390" spans="1:15" ht="11.65" customHeight="1" x14ac:dyDescent="0.2">
      <c r="A390" s="49">
        <f t="shared" ca="1" si="10"/>
        <v>390</v>
      </c>
      <c r="C390" s="56"/>
      <c r="D390" s="3"/>
      <c r="E390" s="3"/>
      <c r="F390" s="3" t="s">
        <v>24</v>
      </c>
      <c r="G390" s="57"/>
      <c r="H390" s="10">
        <v>112810274.3801145</v>
      </c>
      <c r="J390" s="4"/>
      <c r="K390" s="4"/>
      <c r="L390" s="4"/>
      <c r="M390" s="4"/>
      <c r="N390" s="4"/>
      <c r="O390" s="4"/>
    </row>
    <row r="391" spans="1:15" ht="11.65" customHeight="1" x14ac:dyDescent="0.2">
      <c r="A391" s="49">
        <f t="shared" ca="1" si="10"/>
        <v>391</v>
      </c>
      <c r="C391" s="56"/>
      <c r="D391" s="3"/>
      <c r="E391" s="3"/>
      <c r="F391" s="3"/>
      <c r="G391" s="57" t="s">
        <v>32</v>
      </c>
      <c r="H391" s="12">
        <f>SUBTOTAL(9,H385:H390)</f>
        <v>112810274.3801145</v>
      </c>
      <c r="J391" s="4"/>
      <c r="K391" s="4"/>
      <c r="L391" s="4"/>
      <c r="M391" s="4"/>
      <c r="N391" s="4"/>
      <c r="O391" s="4"/>
    </row>
    <row r="392" spans="1:15" ht="11.65" customHeight="1" x14ac:dyDescent="0.2">
      <c r="A392" s="49">
        <f t="shared" ca="1" si="10"/>
        <v>392</v>
      </c>
      <c r="C392" s="56"/>
      <c r="D392" s="3"/>
      <c r="E392" s="3"/>
      <c r="F392" s="3"/>
      <c r="G392" s="57"/>
      <c r="H392" s="2"/>
      <c r="J392" s="4"/>
      <c r="K392" s="4"/>
      <c r="L392" s="4"/>
      <c r="M392" s="4"/>
      <c r="N392" s="4"/>
      <c r="O392" s="4"/>
    </row>
    <row r="393" spans="1:15" ht="11.65" customHeight="1" x14ac:dyDescent="0.2">
      <c r="A393" s="49">
        <f t="shared" ca="1" si="10"/>
        <v>393</v>
      </c>
      <c r="C393" s="56">
        <v>357</v>
      </c>
      <c r="D393" s="3" t="s">
        <v>76</v>
      </c>
      <c r="E393" s="3"/>
      <c r="F393" s="3"/>
      <c r="G393" s="57"/>
      <c r="H393" s="2"/>
      <c r="J393" s="4"/>
      <c r="K393" s="4"/>
      <c r="L393" s="4"/>
      <c r="M393" s="4"/>
      <c r="N393" s="4"/>
      <c r="O393" s="4"/>
    </row>
    <row r="394" spans="1:15" ht="11.65" customHeight="1" x14ac:dyDescent="0.2">
      <c r="A394" s="49">
        <f t="shared" ca="1" si="10"/>
        <v>394</v>
      </c>
      <c r="C394" s="56"/>
      <c r="D394" s="3"/>
      <c r="E394" s="3"/>
      <c r="F394" s="3" t="s">
        <v>250</v>
      </c>
      <c r="G394" s="57"/>
      <c r="H394" s="10">
        <v>0</v>
      </c>
      <c r="J394" s="4"/>
      <c r="K394" s="4"/>
      <c r="L394" s="4"/>
      <c r="M394" s="4"/>
      <c r="N394" s="4"/>
      <c r="O394" s="4"/>
    </row>
    <row r="395" spans="1:15" ht="11.65" customHeight="1" x14ac:dyDescent="0.2">
      <c r="A395" s="49">
        <f t="shared" ca="1" si="10"/>
        <v>395</v>
      </c>
      <c r="C395" s="56"/>
      <c r="D395" s="3"/>
      <c r="E395" s="3"/>
      <c r="F395" s="3" t="s">
        <v>254</v>
      </c>
      <c r="G395" s="57"/>
      <c r="H395" s="10">
        <v>0</v>
      </c>
      <c r="J395" s="4"/>
      <c r="K395" s="4"/>
      <c r="L395" s="4"/>
      <c r="M395" s="4"/>
      <c r="N395" s="4"/>
      <c r="O395" s="4"/>
    </row>
    <row r="396" spans="1:15" ht="11.65" customHeight="1" x14ac:dyDescent="0.2">
      <c r="A396" s="49">
        <f t="shared" ca="1" si="10"/>
        <v>396</v>
      </c>
      <c r="C396" s="56"/>
      <c r="D396" s="3"/>
      <c r="E396" s="3"/>
      <c r="F396" s="3" t="s">
        <v>249</v>
      </c>
      <c r="G396" s="57"/>
      <c r="H396" s="10">
        <v>0</v>
      </c>
      <c r="J396" s="4"/>
      <c r="K396" s="4"/>
      <c r="L396" s="4"/>
      <c r="M396" s="4"/>
      <c r="N396" s="4"/>
      <c r="O396" s="4"/>
    </row>
    <row r="397" spans="1:15" ht="11.65" customHeight="1" x14ac:dyDescent="0.2">
      <c r="A397" s="49">
        <f t="shared" ca="1" si="10"/>
        <v>397</v>
      </c>
      <c r="C397" s="56"/>
      <c r="D397" s="3"/>
      <c r="E397" s="3"/>
      <c r="F397" s="3" t="s">
        <v>251</v>
      </c>
      <c r="G397" s="57"/>
      <c r="H397" s="10">
        <v>0</v>
      </c>
      <c r="J397" s="4"/>
      <c r="K397" s="4"/>
      <c r="L397" s="4"/>
      <c r="M397" s="4"/>
      <c r="N397" s="4"/>
      <c r="O397" s="4"/>
    </row>
    <row r="398" spans="1:15" ht="11.65" customHeight="1" x14ac:dyDescent="0.2">
      <c r="A398" s="49">
        <f t="shared" ca="1" si="10"/>
        <v>398</v>
      </c>
      <c r="C398" s="56"/>
      <c r="D398" s="3"/>
      <c r="E398" s="3"/>
      <c r="F398" s="3" t="s">
        <v>24</v>
      </c>
      <c r="G398" s="57"/>
      <c r="H398" s="10">
        <v>307819.66299321828</v>
      </c>
      <c r="J398" s="4"/>
      <c r="K398" s="4"/>
      <c r="L398" s="4"/>
      <c r="M398" s="4"/>
      <c r="N398" s="4"/>
      <c r="O398" s="4"/>
    </row>
    <row r="399" spans="1:15" ht="11.65" customHeight="1" x14ac:dyDescent="0.2">
      <c r="A399" s="49">
        <f t="shared" ca="1" si="10"/>
        <v>399</v>
      </c>
      <c r="C399" s="56"/>
      <c r="D399" s="3"/>
      <c r="E399" s="3"/>
      <c r="F399" s="3"/>
      <c r="G399" s="57" t="s">
        <v>32</v>
      </c>
      <c r="H399" s="12">
        <f>SUBTOTAL(9,H393:H398)</f>
        <v>307819.66299321828</v>
      </c>
      <c r="J399" s="4"/>
      <c r="K399" s="4"/>
      <c r="L399" s="4"/>
      <c r="M399" s="4"/>
      <c r="N399" s="4"/>
      <c r="O399" s="4"/>
    </row>
    <row r="400" spans="1:15" ht="11.65" customHeight="1" x14ac:dyDescent="0.2">
      <c r="A400" s="49">
        <f t="shared" ca="1" si="10"/>
        <v>400</v>
      </c>
      <c r="C400" s="56"/>
      <c r="D400" s="3"/>
      <c r="E400" s="3"/>
      <c r="F400" s="3"/>
      <c r="G400" s="57"/>
      <c r="H400" s="2"/>
      <c r="J400" s="4"/>
      <c r="K400" s="4"/>
      <c r="L400" s="4"/>
      <c r="M400" s="4"/>
      <c r="N400" s="4"/>
      <c r="O400" s="4"/>
    </row>
    <row r="401" spans="1:15" ht="11.65" customHeight="1" x14ac:dyDescent="0.2">
      <c r="A401" s="49">
        <f t="shared" ca="1" si="10"/>
        <v>401</v>
      </c>
      <c r="C401" s="56">
        <v>358</v>
      </c>
      <c r="D401" s="3" t="s">
        <v>77</v>
      </c>
      <c r="E401" s="3"/>
      <c r="F401" s="3"/>
      <c r="G401" s="57"/>
      <c r="H401" s="2"/>
      <c r="J401" s="4"/>
      <c r="K401" s="4"/>
      <c r="L401" s="4"/>
      <c r="M401" s="4"/>
      <c r="N401" s="4"/>
      <c r="O401" s="4"/>
    </row>
    <row r="402" spans="1:15" ht="11.65" customHeight="1" x14ac:dyDescent="0.2">
      <c r="A402" s="49">
        <f t="shared" ca="1" si="10"/>
        <v>402</v>
      </c>
      <c r="C402" s="56"/>
      <c r="D402" s="3"/>
      <c r="E402" s="3"/>
      <c r="F402" s="3" t="s">
        <v>250</v>
      </c>
      <c r="G402" s="57"/>
      <c r="H402" s="10">
        <v>0</v>
      </c>
      <c r="J402" s="4"/>
      <c r="K402" s="4"/>
      <c r="L402" s="4"/>
      <c r="M402" s="4"/>
      <c r="N402" s="4"/>
      <c r="O402" s="4"/>
    </row>
    <row r="403" spans="1:15" ht="11.65" customHeight="1" x14ac:dyDescent="0.2">
      <c r="A403" s="49">
        <f t="shared" ca="1" si="10"/>
        <v>403</v>
      </c>
      <c r="C403" s="56"/>
      <c r="D403" s="3"/>
      <c r="E403" s="3"/>
      <c r="F403" s="3" t="s">
        <v>254</v>
      </c>
      <c r="G403" s="57"/>
      <c r="H403" s="10">
        <v>0</v>
      </c>
      <c r="J403" s="4"/>
      <c r="K403" s="4"/>
      <c r="L403" s="4"/>
      <c r="M403" s="4"/>
      <c r="N403" s="4"/>
      <c r="O403" s="4"/>
    </row>
    <row r="404" spans="1:15" ht="11.65" customHeight="1" x14ac:dyDescent="0.2">
      <c r="A404" s="49">
        <f t="shared" ca="1" si="10"/>
        <v>404</v>
      </c>
      <c r="C404" s="56"/>
      <c r="D404" s="3"/>
      <c r="E404" s="3"/>
      <c r="F404" s="3" t="s">
        <v>249</v>
      </c>
      <c r="G404" s="57"/>
      <c r="H404" s="10">
        <v>0</v>
      </c>
      <c r="J404" s="4"/>
      <c r="K404" s="4"/>
      <c r="L404" s="4"/>
      <c r="M404" s="4"/>
      <c r="N404" s="4"/>
      <c r="O404" s="4"/>
    </row>
    <row r="405" spans="1:15" ht="11.65" customHeight="1" x14ac:dyDescent="0.2">
      <c r="A405" s="49">
        <f t="shared" ca="1" si="10"/>
        <v>405</v>
      </c>
      <c r="C405" s="56"/>
      <c r="D405" s="3"/>
      <c r="E405" s="3"/>
      <c r="F405" s="3" t="s">
        <v>251</v>
      </c>
      <c r="G405" s="57"/>
      <c r="H405" s="10">
        <v>0</v>
      </c>
      <c r="J405" s="4"/>
      <c r="K405" s="4"/>
      <c r="L405" s="4"/>
      <c r="M405" s="4"/>
      <c r="N405" s="4"/>
      <c r="O405" s="4"/>
    </row>
    <row r="406" spans="1:15" ht="11.65" customHeight="1" x14ac:dyDescent="0.2">
      <c r="A406" s="49">
        <f t="shared" ca="1" si="10"/>
        <v>406</v>
      </c>
      <c r="C406" s="56"/>
      <c r="D406" s="3"/>
      <c r="E406" s="3"/>
      <c r="F406" s="3" t="s">
        <v>24</v>
      </c>
      <c r="G406" s="57"/>
      <c r="H406" s="10">
        <v>724522.2462357732</v>
      </c>
      <c r="J406" s="4"/>
      <c r="K406" s="4"/>
      <c r="L406" s="4"/>
      <c r="M406" s="4"/>
      <c r="N406" s="4"/>
      <c r="O406" s="4"/>
    </row>
    <row r="407" spans="1:15" ht="11.65" customHeight="1" x14ac:dyDescent="0.2">
      <c r="A407" s="49">
        <f t="shared" ca="1" si="10"/>
        <v>407</v>
      </c>
      <c r="C407" s="56"/>
      <c r="D407" s="3"/>
      <c r="E407" s="3"/>
      <c r="F407" s="3"/>
      <c r="G407" s="57" t="s">
        <v>32</v>
      </c>
      <c r="H407" s="12">
        <f>SUBTOTAL(9,H401:H406)</f>
        <v>724522.2462357732</v>
      </c>
      <c r="J407" s="4"/>
      <c r="K407" s="4"/>
      <c r="L407" s="4"/>
      <c r="M407" s="4"/>
      <c r="N407" s="4"/>
      <c r="O407" s="4"/>
    </row>
    <row r="408" spans="1:15" ht="11.65" customHeight="1" x14ac:dyDescent="0.2">
      <c r="A408" s="49">
        <f t="shared" ca="1" si="10"/>
        <v>408</v>
      </c>
      <c r="C408" s="56"/>
      <c r="D408" s="3"/>
      <c r="E408" s="3"/>
      <c r="F408" s="3"/>
      <c r="G408" s="57"/>
      <c r="H408" s="2"/>
      <c r="J408" s="4"/>
      <c r="K408" s="4"/>
      <c r="L408" s="4"/>
      <c r="M408" s="4"/>
      <c r="N408" s="4"/>
      <c r="O408" s="4"/>
    </row>
    <row r="409" spans="1:15" ht="11.65" customHeight="1" x14ac:dyDescent="0.2">
      <c r="A409" s="49">
        <f t="shared" ca="1" si="10"/>
        <v>409</v>
      </c>
      <c r="C409" s="56">
        <v>359</v>
      </c>
      <c r="D409" s="3" t="s">
        <v>78</v>
      </c>
      <c r="E409" s="3"/>
      <c r="F409" s="3"/>
      <c r="G409" s="57"/>
      <c r="H409" s="2"/>
      <c r="J409" s="4"/>
      <c r="K409" s="4"/>
      <c r="L409" s="4"/>
      <c r="M409" s="4"/>
      <c r="N409" s="4"/>
      <c r="O409" s="4"/>
    </row>
    <row r="410" spans="1:15" ht="11.65" customHeight="1" x14ac:dyDescent="0.2">
      <c r="A410" s="49">
        <f t="shared" ca="1" si="10"/>
        <v>410</v>
      </c>
      <c r="C410" s="56"/>
      <c r="D410" s="3"/>
      <c r="E410" s="3"/>
      <c r="F410" s="3" t="s">
        <v>250</v>
      </c>
      <c r="G410" s="57"/>
      <c r="H410" s="10">
        <v>0</v>
      </c>
      <c r="J410" s="4"/>
      <c r="K410" s="4"/>
      <c r="L410" s="4"/>
      <c r="M410" s="4"/>
      <c r="N410" s="4"/>
      <c r="O410" s="4"/>
    </row>
    <row r="411" spans="1:15" ht="11.65" customHeight="1" x14ac:dyDescent="0.2">
      <c r="A411" s="49">
        <f t="shared" ca="1" si="10"/>
        <v>411</v>
      </c>
      <c r="C411" s="56"/>
      <c r="D411" s="3"/>
      <c r="E411" s="3"/>
      <c r="F411" s="3" t="s">
        <v>253</v>
      </c>
      <c r="G411" s="57"/>
      <c r="H411" s="10">
        <v>0</v>
      </c>
      <c r="J411" s="4"/>
      <c r="K411" s="4"/>
      <c r="L411" s="4"/>
      <c r="M411" s="4"/>
      <c r="N411" s="4"/>
      <c r="O411" s="4"/>
    </row>
    <row r="412" spans="1:15" ht="11.65" customHeight="1" x14ac:dyDescent="0.2">
      <c r="A412" s="49">
        <f t="shared" ca="1" si="10"/>
        <v>412</v>
      </c>
      <c r="C412" s="56"/>
      <c r="D412" s="3"/>
      <c r="E412" s="3"/>
      <c r="F412" s="3" t="s">
        <v>249</v>
      </c>
      <c r="G412" s="57"/>
      <c r="H412" s="10">
        <v>0</v>
      </c>
      <c r="J412" s="4"/>
      <c r="K412" s="4"/>
      <c r="L412" s="4"/>
      <c r="M412" s="4"/>
      <c r="N412" s="4"/>
      <c r="O412" s="4"/>
    </row>
    <row r="413" spans="1:15" ht="11.65" customHeight="1" x14ac:dyDescent="0.2">
      <c r="A413" s="49">
        <f t="shared" ca="1" si="10"/>
        <v>413</v>
      </c>
      <c r="C413" s="56"/>
      <c r="D413" s="3"/>
      <c r="E413" s="3"/>
      <c r="F413" s="3" t="s">
        <v>251</v>
      </c>
      <c r="G413" s="57"/>
      <c r="H413" s="10">
        <v>0</v>
      </c>
      <c r="J413" s="4"/>
      <c r="K413" s="4"/>
      <c r="L413" s="4"/>
      <c r="M413" s="4"/>
      <c r="N413" s="4"/>
      <c r="O413" s="4"/>
    </row>
    <row r="414" spans="1:15" ht="11.65" customHeight="1" x14ac:dyDescent="0.2">
      <c r="A414" s="49">
        <f t="shared" ca="1" si="10"/>
        <v>414</v>
      </c>
      <c r="C414" s="56"/>
      <c r="D414" s="3"/>
      <c r="E414" s="3"/>
      <c r="F414" s="3" t="s">
        <v>24</v>
      </c>
      <c r="G414" s="57"/>
      <c r="H414" s="10">
        <v>968740.73639459198</v>
      </c>
      <c r="J414" s="4"/>
      <c r="K414" s="4"/>
      <c r="L414" s="4"/>
      <c r="M414" s="4"/>
      <c r="N414" s="4"/>
      <c r="O414" s="4"/>
    </row>
    <row r="415" spans="1:15" ht="11.65" customHeight="1" x14ac:dyDescent="0.2">
      <c r="A415" s="49">
        <f t="shared" ca="1" si="10"/>
        <v>415</v>
      </c>
      <c r="C415" s="56"/>
      <c r="D415" s="3"/>
      <c r="E415" s="3"/>
      <c r="F415" s="3"/>
      <c r="G415" s="57" t="s">
        <v>32</v>
      </c>
      <c r="H415" s="12">
        <f>SUBTOTAL(9,H409:H414)</f>
        <v>968740.73639459198</v>
      </c>
      <c r="J415" s="4"/>
      <c r="K415" s="4"/>
      <c r="L415" s="4"/>
      <c r="M415" s="4"/>
      <c r="N415" s="4"/>
      <c r="O415" s="4"/>
    </row>
    <row r="416" spans="1:15" ht="11.65" customHeight="1" x14ac:dyDescent="0.2">
      <c r="A416" s="49">
        <f t="shared" ca="1" si="10"/>
        <v>416</v>
      </c>
      <c r="C416" s="56"/>
      <c r="D416" s="3"/>
      <c r="E416" s="3"/>
      <c r="F416" s="3"/>
      <c r="G416" s="57"/>
      <c r="H416" s="2"/>
      <c r="J416" s="4"/>
      <c r="K416" s="4"/>
      <c r="L416" s="4"/>
      <c r="M416" s="4"/>
      <c r="N416" s="4"/>
      <c r="O416" s="4"/>
    </row>
    <row r="417" spans="1:15" ht="11.65" customHeight="1" x14ac:dyDescent="0.2">
      <c r="A417" s="49">
        <f t="shared" ca="1" si="10"/>
        <v>417</v>
      </c>
      <c r="C417" s="56" t="s">
        <v>79</v>
      </c>
      <c r="D417" s="3" t="s">
        <v>80</v>
      </c>
      <c r="E417" s="3"/>
      <c r="F417" s="3"/>
      <c r="G417" s="57"/>
      <c r="H417" s="2"/>
      <c r="J417" s="4"/>
      <c r="K417" s="4"/>
      <c r="L417" s="4"/>
      <c r="M417" s="4"/>
      <c r="N417" s="4"/>
      <c r="O417" s="4"/>
    </row>
    <row r="418" spans="1:15" ht="11.65" customHeight="1" x14ac:dyDescent="0.2">
      <c r="A418" s="49">
        <f t="shared" ca="1" si="10"/>
        <v>418</v>
      </c>
      <c r="C418" s="56"/>
      <c r="D418" s="3"/>
      <c r="E418" s="3"/>
      <c r="F418" s="3" t="s">
        <v>24</v>
      </c>
      <c r="G418" s="57"/>
      <c r="H418" s="10">
        <v>73391531.219105497</v>
      </c>
      <c r="J418" s="4"/>
      <c r="K418" s="4"/>
      <c r="L418" s="4"/>
      <c r="M418" s="4"/>
      <c r="N418" s="4"/>
      <c r="O418" s="4"/>
    </row>
    <row r="419" spans="1:15" ht="11.65" customHeight="1" x14ac:dyDescent="0.2">
      <c r="A419" s="49">
        <f t="shared" ca="1" si="10"/>
        <v>419</v>
      </c>
      <c r="C419" s="56"/>
      <c r="D419" s="3"/>
      <c r="E419" s="3"/>
      <c r="F419" s="3" t="s">
        <v>249</v>
      </c>
      <c r="G419" s="57"/>
      <c r="H419" s="10">
        <v>0</v>
      </c>
      <c r="J419" s="4"/>
      <c r="K419" s="4"/>
      <c r="L419" s="4"/>
      <c r="M419" s="4"/>
      <c r="N419" s="4"/>
      <c r="O419" s="4"/>
    </row>
    <row r="420" spans="1:15" ht="11.65" customHeight="1" x14ac:dyDescent="0.2">
      <c r="A420" s="49">
        <f t="shared" ca="1" si="10"/>
        <v>420</v>
      </c>
      <c r="C420" s="56"/>
      <c r="D420" s="3"/>
      <c r="E420" s="3"/>
      <c r="F420" s="3" t="s">
        <v>251</v>
      </c>
      <c r="G420" s="57"/>
      <c r="H420" s="10">
        <v>0</v>
      </c>
      <c r="J420" s="4"/>
      <c r="K420" s="4"/>
      <c r="L420" s="4"/>
      <c r="M420" s="4"/>
      <c r="N420" s="4"/>
      <c r="O420" s="4"/>
    </row>
    <row r="421" spans="1:15" ht="11.65" customHeight="1" x14ac:dyDescent="0.2">
      <c r="A421" s="49">
        <f t="shared" ca="1" si="10"/>
        <v>421</v>
      </c>
      <c r="C421" s="56"/>
      <c r="D421" s="3"/>
      <c r="E421" s="3"/>
      <c r="F421" s="3"/>
      <c r="G421" s="57"/>
      <c r="H421" s="12">
        <f>SUBTOTAL(9,H417:H420)</f>
        <v>73391531.219105497</v>
      </c>
      <c r="J421" s="4"/>
      <c r="K421" s="4"/>
      <c r="L421" s="4"/>
      <c r="M421" s="4"/>
      <c r="N421" s="4"/>
      <c r="O421" s="4"/>
    </row>
    <row r="422" spans="1:15" ht="11.65" customHeight="1" x14ac:dyDescent="0.2">
      <c r="A422" s="49">
        <f t="shared" ca="1" si="10"/>
        <v>422</v>
      </c>
      <c r="C422" s="56"/>
      <c r="D422" s="3"/>
      <c r="E422" s="3"/>
      <c r="F422" s="3"/>
      <c r="G422" s="57"/>
      <c r="H422" s="2"/>
      <c r="J422" s="4"/>
      <c r="K422" s="4"/>
      <c r="L422" s="4"/>
      <c r="M422" s="4"/>
      <c r="N422" s="4"/>
      <c r="O422" s="4"/>
    </row>
    <row r="423" spans="1:15" ht="11.65" customHeight="1" x14ac:dyDescent="0.2">
      <c r="A423" s="49">
        <f t="shared" ca="1" si="10"/>
        <v>423</v>
      </c>
      <c r="C423" s="56" t="s">
        <v>81</v>
      </c>
      <c r="D423" s="3" t="s">
        <v>82</v>
      </c>
      <c r="E423" s="3"/>
      <c r="F423" s="3"/>
      <c r="G423" s="57"/>
      <c r="H423" s="2"/>
      <c r="J423" s="4"/>
      <c r="K423" s="4"/>
      <c r="L423" s="4"/>
      <c r="M423" s="4"/>
      <c r="N423" s="4"/>
      <c r="O423" s="4"/>
    </row>
    <row r="424" spans="1:15" ht="11.65" customHeight="1" x14ac:dyDescent="0.2">
      <c r="A424" s="49">
        <f t="shared" ca="1" si="10"/>
        <v>424</v>
      </c>
      <c r="C424" s="56"/>
      <c r="D424" s="3"/>
      <c r="E424" s="3"/>
      <c r="F424" s="3" t="s">
        <v>24</v>
      </c>
      <c r="G424" s="57"/>
      <c r="H424" s="10">
        <v>0</v>
      </c>
      <c r="J424" s="4"/>
      <c r="K424" s="4"/>
      <c r="L424" s="4"/>
      <c r="M424" s="4"/>
      <c r="N424" s="4"/>
      <c r="O424" s="4"/>
    </row>
    <row r="425" spans="1:15" ht="11.65" customHeight="1" x14ac:dyDescent="0.2">
      <c r="A425" s="49">
        <f t="shared" ca="1" si="10"/>
        <v>425</v>
      </c>
      <c r="C425" s="56"/>
      <c r="D425" s="3"/>
      <c r="E425" s="3"/>
      <c r="F425" s="3"/>
      <c r="G425" s="57"/>
      <c r="H425" s="12">
        <f>SUBTOTAL(9,H422:H424)</f>
        <v>0</v>
      </c>
      <c r="J425" s="4"/>
      <c r="K425" s="4"/>
      <c r="L425" s="4"/>
      <c r="M425" s="4"/>
      <c r="N425" s="4"/>
      <c r="O425" s="4"/>
    </row>
    <row r="426" spans="1:15" ht="11.65" customHeight="1" x14ac:dyDescent="0.2">
      <c r="A426" s="49">
        <f t="shared" ca="1" si="10"/>
        <v>426</v>
      </c>
      <c r="C426" s="56"/>
      <c r="D426" s="3"/>
      <c r="E426" s="3"/>
      <c r="F426" s="3"/>
      <c r="G426" s="57"/>
      <c r="H426" s="2"/>
      <c r="J426" s="11"/>
      <c r="K426" s="11"/>
      <c r="L426" s="11"/>
      <c r="M426" s="11"/>
      <c r="N426" s="11"/>
      <c r="O426" s="11"/>
    </row>
    <row r="427" spans="1:15" ht="11.65" customHeight="1" thickBot="1" x14ac:dyDescent="0.25">
      <c r="A427" s="49">
        <f t="shared" ca="1" si="10"/>
        <v>427</v>
      </c>
      <c r="C427" s="63" t="s">
        <v>83</v>
      </c>
      <c r="D427" s="3"/>
      <c r="E427" s="3"/>
      <c r="F427" s="3"/>
      <c r="G427" s="57" t="s">
        <v>32</v>
      </c>
      <c r="H427" s="13">
        <f>SUBTOTAL(9,H339:H426)</f>
        <v>624130761.86113703</v>
      </c>
      <c r="J427" s="4"/>
      <c r="K427" s="4"/>
      <c r="L427" s="4"/>
      <c r="M427" s="4"/>
      <c r="N427" s="4"/>
      <c r="O427" s="4"/>
    </row>
    <row r="428" spans="1:15" ht="11.65" customHeight="1" thickTop="1" x14ac:dyDescent="0.2">
      <c r="A428" s="49">
        <f t="shared" ca="1" si="10"/>
        <v>428</v>
      </c>
      <c r="C428" s="56" t="s">
        <v>84</v>
      </c>
      <c r="D428" s="3"/>
      <c r="E428" s="3"/>
      <c r="F428" s="3"/>
      <c r="G428" s="57"/>
      <c r="H428" s="2"/>
      <c r="J428" s="4"/>
      <c r="K428" s="4"/>
      <c r="L428" s="4"/>
      <c r="M428" s="4"/>
      <c r="N428" s="4"/>
      <c r="O428" s="4"/>
    </row>
    <row r="429" spans="1:15" ht="11.65" customHeight="1" x14ac:dyDescent="0.2">
      <c r="A429" s="49">
        <f t="shared" ca="1" si="10"/>
        <v>429</v>
      </c>
      <c r="C429" s="56"/>
      <c r="D429" s="3"/>
      <c r="E429" s="3" t="s">
        <v>253</v>
      </c>
      <c r="F429" s="3"/>
      <c r="G429" s="57"/>
      <c r="H429" s="10">
        <f>SUMIFS($H$339:$H$425,$F$339:$F$425,E429)</f>
        <v>0</v>
      </c>
      <c r="J429" s="4"/>
      <c r="K429" s="4"/>
      <c r="L429" s="4"/>
      <c r="M429" s="4"/>
      <c r="N429" s="4"/>
      <c r="O429" s="4"/>
    </row>
    <row r="430" spans="1:15" ht="11.65" customHeight="1" x14ac:dyDescent="0.2">
      <c r="A430" s="49">
        <f t="shared" ca="1" si="10"/>
        <v>430</v>
      </c>
      <c r="C430" s="56"/>
      <c r="D430" s="3"/>
      <c r="E430" s="3" t="s">
        <v>256</v>
      </c>
      <c r="F430" s="3"/>
      <c r="G430" s="57"/>
      <c r="H430" s="10">
        <f>SUMIFS($H$339:$H$425,$F$339:$F$425,E430)</f>
        <v>0</v>
      </c>
      <c r="J430" s="4"/>
      <c r="K430" s="4"/>
      <c r="L430" s="4"/>
      <c r="M430" s="4"/>
      <c r="N430" s="4"/>
      <c r="O430" s="4"/>
    </row>
    <row r="431" spans="1:15" ht="11.65" customHeight="1" x14ac:dyDescent="0.2">
      <c r="A431" s="49">
        <f t="shared" ca="1" si="10"/>
        <v>431</v>
      </c>
      <c r="C431" s="56"/>
      <c r="D431" s="3"/>
      <c r="E431" s="3" t="s">
        <v>249</v>
      </c>
      <c r="F431" s="3"/>
      <c r="G431" s="57"/>
      <c r="H431" s="10">
        <f>SUMIFS($H$339:$H$425,$F$339:$F$425,E431)</f>
        <v>436598.22588595841</v>
      </c>
      <c r="J431" s="4"/>
      <c r="K431" s="4"/>
      <c r="L431" s="4"/>
      <c r="M431" s="4"/>
      <c r="N431" s="4"/>
      <c r="O431" s="4"/>
    </row>
    <row r="432" spans="1:15" ht="11.65" customHeight="1" x14ac:dyDescent="0.2">
      <c r="A432" s="49">
        <f t="shared" ca="1" si="10"/>
        <v>432</v>
      </c>
      <c r="C432" s="56"/>
      <c r="D432" s="3"/>
      <c r="E432" s="3" t="s">
        <v>251</v>
      </c>
      <c r="F432" s="3"/>
      <c r="G432" s="57"/>
      <c r="H432" s="10">
        <f>SUMIFS($H$339:$H$425,$F$339:$F$425,E432)</f>
        <v>0</v>
      </c>
      <c r="J432" s="4"/>
      <c r="K432" s="4"/>
      <c r="L432" s="4"/>
      <c r="M432" s="4"/>
      <c r="N432" s="4"/>
      <c r="O432" s="4"/>
    </row>
    <row r="433" spans="1:15" ht="11.65" customHeight="1" x14ac:dyDescent="0.2">
      <c r="A433" s="49">
        <f t="shared" ca="1" si="10"/>
        <v>433</v>
      </c>
      <c r="C433" s="56"/>
      <c r="D433" s="3"/>
      <c r="E433" s="58" t="s">
        <v>24</v>
      </c>
      <c r="F433" s="3"/>
      <c r="G433" s="57"/>
      <c r="H433" s="10">
        <f>SUMIFS($H$339:$H$425,$F$339:$F$425,E433)</f>
        <v>623694163.63525093</v>
      </c>
      <c r="J433" s="4"/>
      <c r="K433" s="4"/>
      <c r="L433" s="4"/>
      <c r="M433" s="4"/>
      <c r="N433" s="4"/>
      <c r="O433" s="4"/>
    </row>
    <row r="434" spans="1:15" ht="11.65" customHeight="1" thickBot="1" x14ac:dyDescent="0.25">
      <c r="A434" s="49">
        <f t="shared" ca="1" si="10"/>
        <v>434</v>
      </c>
      <c r="C434" s="56" t="s">
        <v>85</v>
      </c>
      <c r="D434" s="3"/>
      <c r="E434" s="3"/>
      <c r="F434" s="3"/>
      <c r="G434" s="57" t="s">
        <v>32</v>
      </c>
      <c r="H434" s="19">
        <f>SUM(H429:H433)</f>
        <v>624130761.86113691</v>
      </c>
      <c r="J434" s="4"/>
      <c r="K434" s="4"/>
      <c r="L434" s="4"/>
      <c r="M434" s="4"/>
      <c r="N434" s="4"/>
      <c r="O434" s="4"/>
    </row>
    <row r="435" spans="1:15" ht="11.65" customHeight="1" thickTop="1" x14ac:dyDescent="0.2">
      <c r="A435" s="49">
        <f t="shared" ca="1" si="10"/>
        <v>435</v>
      </c>
      <c r="C435" s="56">
        <v>360</v>
      </c>
      <c r="D435" s="3" t="s">
        <v>31</v>
      </c>
      <c r="E435" s="3"/>
      <c r="F435" s="3"/>
      <c r="G435" s="57"/>
      <c r="H435" s="2"/>
      <c r="J435" s="4"/>
      <c r="K435" s="4"/>
      <c r="L435" s="4"/>
      <c r="M435" s="4"/>
      <c r="N435" s="4"/>
      <c r="O435" s="4"/>
    </row>
    <row r="436" spans="1:15" ht="11.65" customHeight="1" x14ac:dyDescent="0.2">
      <c r="A436" s="49">
        <f t="shared" ca="1" si="10"/>
        <v>436</v>
      </c>
      <c r="C436" s="56"/>
      <c r="D436" s="3"/>
      <c r="E436" s="3"/>
      <c r="F436" s="3" t="s">
        <v>193</v>
      </c>
      <c r="G436" s="57"/>
      <c r="H436" s="10">
        <v>1870665.46</v>
      </c>
      <c r="J436" s="4"/>
      <c r="K436" s="4"/>
      <c r="L436" s="4"/>
      <c r="M436" s="4"/>
      <c r="N436" s="4"/>
      <c r="O436" s="4"/>
    </row>
    <row r="437" spans="1:15" ht="11.65" customHeight="1" x14ac:dyDescent="0.2">
      <c r="A437" s="49">
        <f t="shared" ca="1" si="10"/>
        <v>437</v>
      </c>
      <c r="C437" s="56"/>
      <c r="D437" s="3"/>
      <c r="E437" s="3"/>
      <c r="F437" s="3"/>
      <c r="G437" s="57" t="s">
        <v>32</v>
      </c>
      <c r="H437" s="12">
        <f>SUBTOTAL(9,H436)</f>
        <v>1870665.46</v>
      </c>
      <c r="J437" s="4"/>
      <c r="K437" s="4"/>
      <c r="L437" s="4"/>
      <c r="M437" s="4"/>
      <c r="N437" s="4"/>
      <c r="O437" s="4"/>
    </row>
    <row r="438" spans="1:15" ht="11.65" customHeight="1" x14ac:dyDescent="0.2">
      <c r="A438" s="49">
        <f t="shared" ca="1" si="10"/>
        <v>438</v>
      </c>
      <c r="C438" s="56"/>
      <c r="D438" s="3"/>
      <c r="E438" s="3"/>
      <c r="F438" s="3"/>
      <c r="G438" s="57"/>
      <c r="H438" s="2"/>
      <c r="J438" s="4"/>
      <c r="K438" s="4"/>
      <c r="L438" s="4"/>
      <c r="M438" s="4"/>
      <c r="N438" s="4"/>
      <c r="O438" s="4"/>
    </row>
    <row r="439" spans="1:15" ht="11.65" customHeight="1" x14ac:dyDescent="0.2">
      <c r="A439" s="49">
        <f t="shared" ca="1" si="10"/>
        <v>439</v>
      </c>
      <c r="C439" s="56">
        <v>361</v>
      </c>
      <c r="D439" s="3" t="s">
        <v>33</v>
      </c>
      <c r="E439" s="3"/>
      <c r="F439" s="3"/>
      <c r="G439" s="57"/>
      <c r="H439" s="2"/>
      <c r="J439" s="4"/>
      <c r="K439" s="4"/>
      <c r="L439" s="4"/>
      <c r="M439" s="4"/>
      <c r="N439" s="4"/>
      <c r="O439" s="4"/>
    </row>
    <row r="440" spans="1:15" ht="11.65" customHeight="1" x14ac:dyDescent="0.2">
      <c r="A440" s="49">
        <f t="shared" ca="1" si="10"/>
        <v>440</v>
      </c>
      <c r="C440" s="56"/>
      <c r="D440" s="3"/>
      <c r="E440" s="3"/>
      <c r="F440" s="3" t="s">
        <v>193</v>
      </c>
      <c r="G440" s="57"/>
      <c r="H440" s="10">
        <v>7172791.6900000004</v>
      </c>
      <c r="J440" s="4"/>
      <c r="K440" s="4"/>
      <c r="L440" s="4"/>
      <c r="M440" s="4"/>
      <c r="N440" s="4"/>
      <c r="O440" s="4"/>
    </row>
    <row r="441" spans="1:15" ht="11.65" customHeight="1" x14ac:dyDescent="0.2">
      <c r="A441" s="49">
        <f t="shared" ca="1" si="10"/>
        <v>441</v>
      </c>
      <c r="C441" s="56"/>
      <c r="D441" s="3"/>
      <c r="E441" s="3"/>
      <c r="F441" s="3"/>
      <c r="G441" s="57" t="s">
        <v>32</v>
      </c>
      <c r="H441" s="12">
        <f>SUBTOTAL(9,H440)</f>
        <v>7172791.6900000004</v>
      </c>
      <c r="J441" s="4"/>
      <c r="K441" s="4"/>
      <c r="L441" s="4"/>
      <c r="M441" s="4"/>
      <c r="N441" s="4"/>
      <c r="O441" s="4"/>
    </row>
    <row r="442" spans="1:15" ht="11.65" customHeight="1" x14ac:dyDescent="0.2">
      <c r="A442" s="49">
        <f t="shared" ca="1" si="10"/>
        <v>442</v>
      </c>
      <c r="C442" s="56"/>
      <c r="D442" s="3"/>
      <c r="E442" s="3"/>
      <c r="F442" s="3"/>
      <c r="G442" s="57"/>
      <c r="H442" s="2"/>
      <c r="J442" s="4"/>
      <c r="K442" s="4"/>
      <c r="L442" s="4"/>
      <c r="M442" s="4"/>
      <c r="N442" s="4"/>
      <c r="O442" s="4"/>
    </row>
    <row r="443" spans="1:15" ht="11.65" customHeight="1" x14ac:dyDescent="0.2">
      <c r="A443" s="49">
        <f t="shared" ca="1" si="10"/>
        <v>443</v>
      </c>
      <c r="C443" s="56">
        <v>362</v>
      </c>
      <c r="D443" s="3" t="s">
        <v>25</v>
      </c>
      <c r="E443" s="3"/>
      <c r="F443" s="3"/>
      <c r="G443" s="57"/>
      <c r="H443" s="2"/>
      <c r="J443" s="4"/>
      <c r="K443" s="4"/>
      <c r="L443" s="4"/>
      <c r="M443" s="4"/>
      <c r="N443" s="4"/>
      <c r="O443" s="4"/>
    </row>
    <row r="444" spans="1:15" ht="11.65" customHeight="1" x14ac:dyDescent="0.2">
      <c r="A444" s="49">
        <f t="shared" ca="1" si="10"/>
        <v>444</v>
      </c>
      <c r="C444" s="56"/>
      <c r="D444" s="3"/>
      <c r="E444" s="3"/>
      <c r="F444" s="3" t="s">
        <v>193</v>
      </c>
      <c r="G444" s="57"/>
      <c r="H444" s="10">
        <v>79760428.930000007</v>
      </c>
      <c r="J444" s="4"/>
      <c r="K444" s="4"/>
      <c r="L444" s="4"/>
      <c r="M444" s="4"/>
      <c r="N444" s="4"/>
      <c r="O444" s="4"/>
    </row>
    <row r="445" spans="1:15" ht="11.65" customHeight="1" x14ac:dyDescent="0.2">
      <c r="A445" s="49">
        <f t="shared" ca="1" si="10"/>
        <v>445</v>
      </c>
      <c r="C445" s="56"/>
      <c r="D445" s="3"/>
      <c r="E445" s="3"/>
      <c r="F445" s="3"/>
      <c r="G445" s="57" t="s">
        <v>32</v>
      </c>
      <c r="H445" s="12">
        <f>SUBTOTAL(9,H444)</f>
        <v>79760428.930000007</v>
      </c>
      <c r="J445" s="4"/>
      <c r="K445" s="4"/>
      <c r="L445" s="4"/>
      <c r="M445" s="4"/>
      <c r="N445" s="4"/>
      <c r="O445" s="4"/>
    </row>
    <row r="446" spans="1:15" ht="11.65" customHeight="1" x14ac:dyDescent="0.2">
      <c r="A446" s="49">
        <f t="shared" ref="A446:A509" ca="1" si="11">OFFSET(A446,-1,)+1</f>
        <v>446</v>
      </c>
      <c r="C446" s="56"/>
      <c r="D446" s="3"/>
      <c r="E446" s="3"/>
      <c r="F446" s="3"/>
      <c r="G446" s="57"/>
      <c r="H446" s="2"/>
      <c r="J446" s="4"/>
      <c r="K446" s="4"/>
      <c r="L446" s="4"/>
      <c r="M446" s="4"/>
      <c r="N446" s="4"/>
      <c r="O446" s="4"/>
    </row>
    <row r="447" spans="1:15" ht="11.65" customHeight="1" x14ac:dyDescent="0.2">
      <c r="A447" s="49">
        <f t="shared" ca="1" si="11"/>
        <v>447</v>
      </c>
      <c r="C447" s="56">
        <v>363</v>
      </c>
      <c r="D447" s="3" t="s">
        <v>26</v>
      </c>
      <c r="E447" s="3"/>
      <c r="F447" s="3"/>
      <c r="G447" s="57"/>
      <c r="H447" s="2"/>
      <c r="J447" s="4"/>
      <c r="K447" s="4"/>
      <c r="L447" s="4"/>
      <c r="M447" s="4"/>
      <c r="N447" s="4"/>
      <c r="O447" s="4"/>
    </row>
    <row r="448" spans="1:15" ht="11.65" customHeight="1" x14ac:dyDescent="0.2">
      <c r="A448" s="49">
        <f t="shared" ca="1" si="11"/>
        <v>448</v>
      </c>
      <c r="C448" s="56"/>
      <c r="D448" s="3"/>
      <c r="E448" s="3"/>
      <c r="F448" s="3" t="s">
        <v>193</v>
      </c>
      <c r="G448" s="57"/>
      <c r="H448" s="10">
        <v>0</v>
      </c>
      <c r="J448" s="4"/>
      <c r="K448" s="4"/>
      <c r="L448" s="4"/>
      <c r="M448" s="4"/>
      <c r="N448" s="4"/>
      <c r="O448" s="4"/>
    </row>
    <row r="449" spans="1:15" ht="11.65" customHeight="1" x14ac:dyDescent="0.2">
      <c r="A449" s="49">
        <f t="shared" ca="1" si="11"/>
        <v>449</v>
      </c>
      <c r="C449" s="56"/>
      <c r="D449" s="3"/>
      <c r="E449" s="3"/>
      <c r="F449" s="3"/>
      <c r="G449" s="57" t="s">
        <v>32</v>
      </c>
      <c r="H449" s="12">
        <f>SUBTOTAL(9,H448)</f>
        <v>0</v>
      </c>
      <c r="J449" s="4"/>
      <c r="K449" s="4"/>
      <c r="L449" s="4"/>
      <c r="M449" s="4"/>
      <c r="N449" s="4"/>
      <c r="O449" s="4"/>
    </row>
    <row r="450" spans="1:15" ht="11.65" customHeight="1" x14ac:dyDescent="0.2">
      <c r="A450" s="49">
        <f t="shared" ca="1" si="11"/>
        <v>450</v>
      </c>
      <c r="C450" s="56"/>
      <c r="D450" s="3"/>
      <c r="E450" s="3"/>
      <c r="F450" s="3"/>
      <c r="G450" s="57"/>
      <c r="H450" s="2"/>
      <c r="J450" s="4"/>
      <c r="K450" s="4"/>
      <c r="L450" s="4"/>
      <c r="M450" s="4"/>
      <c r="N450" s="4"/>
      <c r="O450" s="4"/>
    </row>
    <row r="451" spans="1:15" ht="11.65" customHeight="1" x14ac:dyDescent="0.2">
      <c r="A451" s="49">
        <f t="shared" ca="1" si="11"/>
        <v>451</v>
      </c>
      <c r="C451" s="56">
        <v>364</v>
      </c>
      <c r="D451" s="3" t="s">
        <v>86</v>
      </c>
      <c r="E451" s="3"/>
      <c r="F451" s="3"/>
      <c r="G451" s="57"/>
      <c r="H451" s="2"/>
      <c r="J451" s="4"/>
      <c r="K451" s="4"/>
      <c r="L451" s="4"/>
      <c r="M451" s="4"/>
      <c r="N451" s="4"/>
      <c r="O451" s="4"/>
    </row>
    <row r="452" spans="1:15" ht="11.65" customHeight="1" x14ac:dyDescent="0.2">
      <c r="A452" s="49">
        <f t="shared" ca="1" si="11"/>
        <v>452</v>
      </c>
      <c r="C452" s="56"/>
      <c r="D452" s="3"/>
      <c r="E452" s="3"/>
      <c r="F452" s="3" t="s">
        <v>193</v>
      </c>
      <c r="G452" s="57"/>
      <c r="H452" s="10">
        <v>119744705.56</v>
      </c>
      <c r="J452" s="4"/>
      <c r="K452" s="4"/>
      <c r="L452" s="4"/>
      <c r="M452" s="4"/>
      <c r="N452" s="4"/>
      <c r="O452" s="4"/>
    </row>
    <row r="453" spans="1:15" ht="11.65" customHeight="1" x14ac:dyDescent="0.2">
      <c r="A453" s="49">
        <f t="shared" ca="1" si="11"/>
        <v>453</v>
      </c>
      <c r="C453" s="56"/>
      <c r="D453" s="3"/>
      <c r="E453" s="3"/>
      <c r="F453" s="3"/>
      <c r="G453" s="57" t="s">
        <v>32</v>
      </c>
      <c r="H453" s="12">
        <f>SUBTOTAL(9,H452)</f>
        <v>119744705.56</v>
      </c>
      <c r="J453" s="4"/>
      <c r="K453" s="4"/>
      <c r="L453" s="4"/>
      <c r="M453" s="4"/>
      <c r="N453" s="4"/>
      <c r="O453" s="4"/>
    </row>
    <row r="454" spans="1:15" ht="11.65" customHeight="1" x14ac:dyDescent="0.2">
      <c r="A454" s="49">
        <f t="shared" ca="1" si="11"/>
        <v>454</v>
      </c>
      <c r="C454" s="56"/>
      <c r="D454" s="3"/>
      <c r="E454" s="3"/>
      <c r="F454" s="3"/>
      <c r="G454" s="57"/>
      <c r="H454" s="2"/>
      <c r="J454" s="4"/>
      <c r="K454" s="4"/>
      <c r="L454" s="4"/>
      <c r="M454" s="4"/>
      <c r="N454" s="4"/>
      <c r="O454" s="4"/>
    </row>
    <row r="455" spans="1:15" ht="11.65" customHeight="1" x14ac:dyDescent="0.2">
      <c r="A455" s="49">
        <f t="shared" ca="1" si="11"/>
        <v>455</v>
      </c>
      <c r="C455" s="56">
        <v>365</v>
      </c>
      <c r="D455" s="3" t="s">
        <v>87</v>
      </c>
      <c r="E455" s="3"/>
      <c r="F455" s="3"/>
      <c r="G455" s="57"/>
      <c r="H455" s="2"/>
      <c r="J455" s="4"/>
      <c r="K455" s="4"/>
      <c r="L455" s="4"/>
      <c r="M455" s="4"/>
      <c r="N455" s="4"/>
      <c r="O455" s="4"/>
    </row>
    <row r="456" spans="1:15" ht="11.65" customHeight="1" x14ac:dyDescent="0.2">
      <c r="A456" s="49">
        <f t="shared" ca="1" si="11"/>
        <v>456</v>
      </c>
      <c r="C456" s="56"/>
      <c r="D456" s="3"/>
      <c r="E456" s="3"/>
      <c r="F456" s="3" t="s">
        <v>193</v>
      </c>
      <c r="G456" s="57"/>
      <c r="H456" s="10">
        <v>84593388.900000006</v>
      </c>
      <c r="J456" s="4"/>
      <c r="K456" s="4"/>
      <c r="L456" s="4"/>
      <c r="M456" s="4"/>
      <c r="N456" s="4"/>
      <c r="O456" s="4"/>
    </row>
    <row r="457" spans="1:15" ht="11.65" customHeight="1" x14ac:dyDescent="0.2">
      <c r="A457" s="49">
        <f t="shared" ca="1" si="11"/>
        <v>457</v>
      </c>
      <c r="C457" s="56"/>
      <c r="D457" s="3"/>
      <c r="E457" s="3"/>
      <c r="F457" s="3"/>
      <c r="G457" s="57" t="s">
        <v>32</v>
      </c>
      <c r="H457" s="12">
        <f>SUBTOTAL(9,H456)</f>
        <v>84593388.900000006</v>
      </c>
      <c r="J457" s="4"/>
      <c r="K457" s="4"/>
      <c r="L457" s="4"/>
      <c r="M457" s="4"/>
      <c r="N457" s="4"/>
      <c r="O457" s="4"/>
    </row>
    <row r="458" spans="1:15" ht="11.65" customHeight="1" x14ac:dyDescent="0.2">
      <c r="A458" s="49">
        <f t="shared" ca="1" si="11"/>
        <v>458</v>
      </c>
      <c r="C458" s="56"/>
      <c r="D458" s="3"/>
      <c r="E458" s="3"/>
      <c r="F458" s="3"/>
      <c r="G458" s="57"/>
      <c r="H458" s="2"/>
      <c r="J458" s="4"/>
      <c r="K458" s="4"/>
      <c r="L458" s="4"/>
      <c r="M458" s="4"/>
      <c r="N458" s="4"/>
      <c r="O458" s="4"/>
    </row>
    <row r="459" spans="1:15" ht="11.65" customHeight="1" x14ac:dyDescent="0.2">
      <c r="A459" s="49">
        <f t="shared" ca="1" si="11"/>
        <v>459</v>
      </c>
      <c r="C459" s="56">
        <v>366</v>
      </c>
      <c r="D459" s="3" t="s">
        <v>76</v>
      </c>
      <c r="E459" s="3"/>
      <c r="F459" s="3"/>
      <c r="G459" s="57"/>
      <c r="H459" s="2"/>
      <c r="J459" s="4"/>
      <c r="K459" s="4"/>
      <c r="L459" s="4"/>
      <c r="M459" s="4"/>
      <c r="N459" s="4"/>
      <c r="O459" s="4"/>
    </row>
    <row r="460" spans="1:15" ht="11.65" customHeight="1" x14ac:dyDescent="0.2">
      <c r="A460" s="49">
        <f t="shared" ca="1" si="11"/>
        <v>460</v>
      </c>
      <c r="C460" s="56"/>
      <c r="D460" s="3"/>
      <c r="E460" s="3"/>
      <c r="F460" s="3" t="s">
        <v>193</v>
      </c>
      <c r="G460" s="57"/>
      <c r="H460" s="10">
        <v>20778581.870000001</v>
      </c>
      <c r="J460" s="4"/>
      <c r="K460" s="4"/>
      <c r="L460" s="4"/>
      <c r="M460" s="4"/>
      <c r="N460" s="4"/>
      <c r="O460" s="4"/>
    </row>
    <row r="461" spans="1:15" ht="11.65" customHeight="1" x14ac:dyDescent="0.2">
      <c r="A461" s="49">
        <f t="shared" ca="1" si="11"/>
        <v>461</v>
      </c>
      <c r="C461" s="56"/>
      <c r="D461" s="3"/>
      <c r="E461" s="3"/>
      <c r="F461" s="3"/>
      <c r="G461" s="57" t="s">
        <v>32</v>
      </c>
      <c r="H461" s="12">
        <f>SUBTOTAL(9,H460)</f>
        <v>20778581.870000001</v>
      </c>
      <c r="J461" s="4"/>
      <c r="K461" s="4"/>
      <c r="L461" s="4"/>
      <c r="M461" s="4"/>
      <c r="N461" s="4"/>
      <c r="O461" s="4"/>
    </row>
    <row r="462" spans="1:15" ht="11.65" customHeight="1" x14ac:dyDescent="0.2">
      <c r="A462" s="49">
        <f t="shared" ca="1" si="11"/>
        <v>462</v>
      </c>
      <c r="C462" s="56"/>
      <c r="D462" s="3"/>
      <c r="E462" s="3"/>
      <c r="F462" s="3"/>
      <c r="G462" s="57"/>
      <c r="H462" s="2"/>
      <c r="J462" s="4"/>
      <c r="K462" s="4"/>
      <c r="L462" s="4"/>
      <c r="M462" s="4"/>
      <c r="N462" s="4"/>
      <c r="O462" s="4"/>
    </row>
    <row r="463" spans="1:15" ht="11.65" customHeight="1" x14ac:dyDescent="0.2">
      <c r="A463" s="49">
        <f t="shared" ca="1" si="11"/>
        <v>463</v>
      </c>
      <c r="C463" s="56"/>
      <c r="D463" s="3"/>
      <c r="E463" s="3"/>
      <c r="F463" s="3"/>
      <c r="G463" s="57"/>
      <c r="H463" s="2"/>
      <c r="J463" s="15"/>
      <c r="K463" s="15"/>
      <c r="L463" s="15"/>
      <c r="M463" s="15"/>
      <c r="N463" s="15"/>
      <c r="O463" s="15"/>
    </row>
    <row r="464" spans="1:15" ht="11.65" customHeight="1" x14ac:dyDescent="0.2">
      <c r="A464" s="49">
        <f t="shared" ca="1" si="11"/>
        <v>464</v>
      </c>
      <c r="C464" s="56"/>
      <c r="D464" s="3"/>
      <c r="E464" s="58"/>
      <c r="F464" s="3"/>
      <c r="G464" s="57"/>
      <c r="H464" s="14"/>
      <c r="J464" s="17"/>
      <c r="K464" s="17"/>
      <c r="L464" s="17"/>
      <c r="M464" s="17"/>
      <c r="N464" s="17"/>
      <c r="O464" s="17"/>
    </row>
    <row r="465" spans="1:15" ht="11.65" customHeight="1" x14ac:dyDescent="0.2">
      <c r="A465" s="49">
        <f t="shared" ca="1" si="11"/>
        <v>465</v>
      </c>
      <c r="C465" s="59"/>
      <c r="D465" s="60"/>
      <c r="E465" s="61"/>
      <c r="F465" s="60"/>
      <c r="G465" s="62"/>
      <c r="H465" s="16"/>
      <c r="J465" s="4"/>
      <c r="K465" s="4"/>
      <c r="L465" s="4"/>
      <c r="M465" s="4"/>
      <c r="N465" s="4"/>
      <c r="O465" s="4"/>
    </row>
    <row r="466" spans="1:15" ht="11.65" customHeight="1" x14ac:dyDescent="0.2">
      <c r="A466" s="49">
        <f t="shared" ca="1" si="11"/>
        <v>466</v>
      </c>
      <c r="C466" s="56">
        <v>367</v>
      </c>
      <c r="D466" s="3" t="s">
        <v>77</v>
      </c>
      <c r="E466" s="3"/>
      <c r="F466" s="3"/>
      <c r="G466" s="57"/>
      <c r="H466" s="2"/>
      <c r="J466" s="4"/>
      <c r="K466" s="4"/>
      <c r="L466" s="4"/>
      <c r="M466" s="4"/>
      <c r="N466" s="4"/>
      <c r="O466" s="4"/>
    </row>
    <row r="467" spans="1:15" ht="11.65" customHeight="1" x14ac:dyDescent="0.2">
      <c r="A467" s="49">
        <f t="shared" ca="1" si="11"/>
        <v>467</v>
      </c>
      <c r="C467" s="56"/>
      <c r="D467" s="3"/>
      <c r="E467" s="3"/>
      <c r="F467" s="3" t="s">
        <v>193</v>
      </c>
      <c r="G467" s="57"/>
      <c r="H467" s="10">
        <v>33563618.960000001</v>
      </c>
      <c r="J467" s="4"/>
      <c r="K467" s="4"/>
      <c r="L467" s="4"/>
      <c r="M467" s="4"/>
      <c r="N467" s="4"/>
      <c r="O467" s="4"/>
    </row>
    <row r="468" spans="1:15" ht="11.65" customHeight="1" x14ac:dyDescent="0.2">
      <c r="A468" s="49">
        <f t="shared" ca="1" si="11"/>
        <v>468</v>
      </c>
      <c r="C468" s="56"/>
      <c r="D468" s="3"/>
      <c r="E468" s="3"/>
      <c r="F468" s="3"/>
      <c r="G468" s="57" t="s">
        <v>32</v>
      </c>
      <c r="H468" s="12">
        <f>SUBTOTAL(9,H467)</f>
        <v>33563618.960000001</v>
      </c>
      <c r="J468" s="4"/>
      <c r="K468" s="4"/>
      <c r="L468" s="4"/>
      <c r="M468" s="4"/>
      <c r="N468" s="4"/>
      <c r="O468" s="4"/>
    </row>
    <row r="469" spans="1:15" ht="11.65" customHeight="1" x14ac:dyDescent="0.2">
      <c r="A469" s="49">
        <f t="shared" ca="1" si="11"/>
        <v>469</v>
      </c>
      <c r="C469" s="56"/>
      <c r="D469" s="3"/>
      <c r="E469" s="3"/>
      <c r="F469" s="3"/>
      <c r="G469" s="57"/>
      <c r="H469" s="2"/>
      <c r="J469" s="4"/>
      <c r="K469" s="4"/>
      <c r="L469" s="4"/>
      <c r="M469" s="4"/>
      <c r="N469" s="4"/>
      <c r="O469" s="4"/>
    </row>
    <row r="470" spans="1:15" ht="11.65" customHeight="1" x14ac:dyDescent="0.2">
      <c r="A470" s="49">
        <f t="shared" ca="1" si="11"/>
        <v>470</v>
      </c>
      <c r="C470" s="56">
        <v>368</v>
      </c>
      <c r="D470" s="3" t="s">
        <v>88</v>
      </c>
      <c r="E470" s="3"/>
      <c r="F470" s="3"/>
      <c r="G470" s="57"/>
      <c r="H470" s="2"/>
      <c r="J470" s="4"/>
      <c r="K470" s="4"/>
      <c r="L470" s="4"/>
      <c r="M470" s="4"/>
      <c r="N470" s="4"/>
      <c r="O470" s="4"/>
    </row>
    <row r="471" spans="1:15" ht="11.65" customHeight="1" x14ac:dyDescent="0.2">
      <c r="A471" s="49">
        <f t="shared" ca="1" si="11"/>
        <v>471</v>
      </c>
      <c r="C471" s="56"/>
      <c r="D471" s="3"/>
      <c r="E471" s="3"/>
      <c r="F471" s="3" t="s">
        <v>193</v>
      </c>
      <c r="G471" s="57"/>
      <c r="H471" s="10">
        <v>123547195.27</v>
      </c>
      <c r="J471" s="4"/>
      <c r="K471" s="4"/>
      <c r="L471" s="4"/>
      <c r="M471" s="4"/>
      <c r="N471" s="4"/>
      <c r="O471" s="4"/>
    </row>
    <row r="472" spans="1:15" ht="11.65" customHeight="1" x14ac:dyDescent="0.2">
      <c r="A472" s="49">
        <f t="shared" ca="1" si="11"/>
        <v>472</v>
      </c>
      <c r="C472" s="56"/>
      <c r="D472" s="3"/>
      <c r="E472" s="3"/>
      <c r="F472" s="3"/>
      <c r="G472" s="57" t="s">
        <v>32</v>
      </c>
      <c r="H472" s="12">
        <f>SUBTOTAL(9,H471)</f>
        <v>123547195.27</v>
      </c>
      <c r="J472" s="4"/>
      <c r="K472" s="4"/>
      <c r="L472" s="4"/>
      <c r="M472" s="4"/>
      <c r="N472" s="4"/>
      <c r="O472" s="4"/>
    </row>
    <row r="473" spans="1:15" ht="11.65" customHeight="1" x14ac:dyDescent="0.2">
      <c r="A473" s="49">
        <f t="shared" ca="1" si="11"/>
        <v>473</v>
      </c>
      <c r="C473" s="56"/>
      <c r="D473" s="3"/>
      <c r="E473" s="3"/>
      <c r="F473" s="3"/>
      <c r="G473" s="57"/>
      <c r="H473" s="2"/>
      <c r="J473" s="4"/>
      <c r="K473" s="4"/>
      <c r="L473" s="4"/>
      <c r="M473" s="4"/>
      <c r="N473" s="4"/>
      <c r="O473" s="4"/>
    </row>
    <row r="474" spans="1:15" ht="11.65" customHeight="1" x14ac:dyDescent="0.2">
      <c r="A474" s="49">
        <f t="shared" ca="1" si="11"/>
        <v>474</v>
      </c>
      <c r="C474" s="56">
        <v>369</v>
      </c>
      <c r="D474" s="3" t="s">
        <v>27</v>
      </c>
      <c r="E474" s="3"/>
      <c r="F474" s="3"/>
      <c r="G474" s="57"/>
      <c r="H474" s="2"/>
      <c r="J474" s="4"/>
      <c r="K474" s="4"/>
      <c r="L474" s="4"/>
      <c r="M474" s="4"/>
      <c r="N474" s="4"/>
      <c r="O474" s="4"/>
    </row>
    <row r="475" spans="1:15" ht="11.65" customHeight="1" x14ac:dyDescent="0.2">
      <c r="A475" s="49">
        <f t="shared" ca="1" si="11"/>
        <v>475</v>
      </c>
      <c r="C475" s="56"/>
      <c r="D475" s="3"/>
      <c r="E475" s="3"/>
      <c r="F475" s="3" t="s">
        <v>193</v>
      </c>
      <c r="G475" s="57"/>
      <c r="H475" s="10">
        <v>73815916.810000002</v>
      </c>
      <c r="J475" s="4"/>
      <c r="K475" s="4"/>
      <c r="L475" s="4"/>
      <c r="M475" s="4"/>
      <c r="N475" s="4"/>
      <c r="O475" s="4"/>
    </row>
    <row r="476" spans="1:15" ht="11.65" customHeight="1" x14ac:dyDescent="0.2">
      <c r="A476" s="49">
        <f t="shared" ca="1" si="11"/>
        <v>476</v>
      </c>
      <c r="C476" s="56"/>
      <c r="D476" s="3"/>
      <c r="E476" s="3"/>
      <c r="F476" s="3"/>
      <c r="G476" s="57" t="s">
        <v>32</v>
      </c>
      <c r="H476" s="12">
        <f>SUBTOTAL(9,H475)</f>
        <v>73815916.810000002</v>
      </c>
      <c r="J476" s="4"/>
      <c r="K476" s="4"/>
      <c r="L476" s="4"/>
      <c r="M476" s="4"/>
      <c r="N476" s="4"/>
      <c r="O476" s="4"/>
    </row>
    <row r="477" spans="1:15" ht="11.65" customHeight="1" x14ac:dyDescent="0.2">
      <c r="A477" s="49">
        <f t="shared" ca="1" si="11"/>
        <v>477</v>
      </c>
      <c r="C477" s="56"/>
      <c r="D477" s="3"/>
      <c r="E477" s="3"/>
      <c r="F477" s="3"/>
      <c r="G477" s="57"/>
      <c r="H477" s="2"/>
      <c r="J477" s="4"/>
      <c r="K477" s="4"/>
      <c r="L477" s="4"/>
      <c r="M477" s="4"/>
      <c r="N477" s="4"/>
      <c r="O477" s="4"/>
    </row>
    <row r="478" spans="1:15" ht="11.65" customHeight="1" x14ac:dyDescent="0.2">
      <c r="A478" s="49">
        <f t="shared" ca="1" si="11"/>
        <v>478</v>
      </c>
      <c r="C478" s="56">
        <v>370</v>
      </c>
      <c r="D478" s="3" t="s">
        <v>28</v>
      </c>
      <c r="E478" s="3"/>
      <c r="F478" s="3"/>
      <c r="G478" s="57"/>
      <c r="H478" s="2"/>
      <c r="J478" s="4"/>
      <c r="K478" s="4"/>
      <c r="L478" s="4"/>
      <c r="M478" s="4"/>
      <c r="N478" s="4"/>
      <c r="O478" s="4"/>
    </row>
    <row r="479" spans="1:15" ht="11.65" customHeight="1" x14ac:dyDescent="0.2">
      <c r="A479" s="49">
        <f t="shared" ca="1" si="11"/>
        <v>479</v>
      </c>
      <c r="C479" s="56"/>
      <c r="D479" s="3"/>
      <c r="E479" s="3"/>
      <c r="F479" s="3" t="s">
        <v>193</v>
      </c>
      <c r="G479" s="57"/>
      <c r="H479" s="10">
        <v>14504692.220000001</v>
      </c>
      <c r="J479" s="4"/>
      <c r="K479" s="4"/>
      <c r="L479" s="4"/>
      <c r="M479" s="4"/>
      <c r="N479" s="4"/>
      <c r="O479" s="4"/>
    </row>
    <row r="480" spans="1:15" ht="11.65" customHeight="1" x14ac:dyDescent="0.2">
      <c r="A480" s="49">
        <f t="shared" ca="1" si="11"/>
        <v>480</v>
      </c>
      <c r="C480" s="56"/>
      <c r="D480" s="3"/>
      <c r="E480" s="3"/>
      <c r="F480" s="3"/>
      <c r="G480" s="57" t="s">
        <v>32</v>
      </c>
      <c r="H480" s="12">
        <f>SUBTOTAL(9,H479)</f>
        <v>14504692.220000001</v>
      </c>
      <c r="J480" s="4"/>
      <c r="K480" s="4"/>
      <c r="L480" s="4"/>
      <c r="M480" s="4"/>
      <c r="N480" s="4"/>
      <c r="O480" s="4"/>
    </row>
    <row r="481" spans="1:15" ht="11.65" customHeight="1" x14ac:dyDescent="0.2">
      <c r="A481" s="49">
        <f t="shared" ca="1" si="11"/>
        <v>481</v>
      </c>
      <c r="C481" s="56"/>
      <c r="D481" s="3"/>
      <c r="E481" s="3"/>
      <c r="F481" s="3"/>
      <c r="G481" s="57"/>
      <c r="H481" s="2"/>
      <c r="J481" s="4"/>
      <c r="K481" s="4"/>
      <c r="L481" s="4"/>
      <c r="M481" s="4"/>
      <c r="N481" s="4"/>
      <c r="O481" s="4"/>
    </row>
    <row r="482" spans="1:15" ht="11.65" customHeight="1" x14ac:dyDescent="0.2">
      <c r="A482" s="49">
        <f t="shared" ca="1" si="11"/>
        <v>482</v>
      </c>
      <c r="C482" s="56">
        <v>371</v>
      </c>
      <c r="D482" s="3" t="s">
        <v>89</v>
      </c>
      <c r="E482" s="3"/>
      <c r="F482" s="3"/>
      <c r="G482" s="57"/>
      <c r="H482" s="2"/>
      <c r="J482" s="4"/>
      <c r="K482" s="4"/>
      <c r="L482" s="4"/>
      <c r="M482" s="4"/>
      <c r="N482" s="4"/>
      <c r="O482" s="4"/>
    </row>
    <row r="483" spans="1:15" ht="11.65" customHeight="1" x14ac:dyDescent="0.2">
      <c r="A483" s="49">
        <f t="shared" ca="1" si="11"/>
        <v>483</v>
      </c>
      <c r="C483" s="56"/>
      <c r="D483" s="3"/>
      <c r="E483" s="3"/>
      <c r="F483" s="3" t="s">
        <v>193</v>
      </c>
      <c r="G483" s="57" t="s">
        <v>0</v>
      </c>
      <c r="H483" s="10">
        <v>514998.35</v>
      </c>
      <c r="J483" s="4"/>
      <c r="K483" s="4"/>
      <c r="L483" s="4"/>
      <c r="M483" s="4"/>
      <c r="N483" s="4"/>
      <c r="O483" s="4"/>
    </row>
    <row r="484" spans="1:15" ht="11.65" customHeight="1" x14ac:dyDescent="0.2">
      <c r="A484" s="49">
        <f t="shared" ca="1" si="11"/>
        <v>484</v>
      </c>
      <c r="C484" s="56"/>
      <c r="D484" s="3"/>
      <c r="E484" s="3"/>
      <c r="F484" s="3"/>
      <c r="G484" s="57" t="s">
        <v>32</v>
      </c>
      <c r="H484" s="12">
        <f>SUBTOTAL(9,H483)</f>
        <v>514998.35</v>
      </c>
      <c r="J484" s="4"/>
      <c r="K484" s="4"/>
      <c r="L484" s="4"/>
      <c r="M484" s="4"/>
      <c r="N484" s="4"/>
      <c r="O484" s="4"/>
    </row>
    <row r="485" spans="1:15" ht="11.65" customHeight="1" x14ac:dyDescent="0.2">
      <c r="A485" s="49">
        <f t="shared" ca="1" si="11"/>
        <v>485</v>
      </c>
      <c r="C485" s="56"/>
      <c r="D485" s="3"/>
      <c r="E485" s="3"/>
      <c r="F485" s="3"/>
      <c r="G485" s="57"/>
      <c r="H485" s="2"/>
      <c r="J485" s="4"/>
      <c r="K485" s="4"/>
      <c r="L485" s="4"/>
      <c r="M485" s="4"/>
      <c r="N485" s="4"/>
      <c r="O485" s="4"/>
    </row>
    <row r="486" spans="1:15" ht="11.65" customHeight="1" x14ac:dyDescent="0.2">
      <c r="A486" s="49">
        <f t="shared" ca="1" si="11"/>
        <v>486</v>
      </c>
      <c r="C486" s="56">
        <v>372</v>
      </c>
      <c r="D486" s="3" t="s">
        <v>29</v>
      </c>
      <c r="E486" s="3"/>
      <c r="F486" s="3"/>
      <c r="G486" s="57"/>
      <c r="H486" s="2"/>
      <c r="J486" s="4"/>
      <c r="K486" s="4"/>
      <c r="L486" s="4"/>
      <c r="M486" s="4"/>
      <c r="N486" s="4"/>
      <c r="O486" s="4"/>
    </row>
    <row r="487" spans="1:15" ht="11.65" customHeight="1" x14ac:dyDescent="0.2">
      <c r="A487" s="49">
        <f t="shared" ca="1" si="11"/>
        <v>487</v>
      </c>
      <c r="C487" s="56"/>
      <c r="D487" s="3"/>
      <c r="E487" s="3"/>
      <c r="F487" s="3" t="s">
        <v>193</v>
      </c>
      <c r="G487" s="57"/>
      <c r="H487" s="10">
        <v>0</v>
      </c>
      <c r="J487" s="4"/>
      <c r="K487" s="4"/>
      <c r="L487" s="4"/>
      <c r="M487" s="4"/>
      <c r="N487" s="4"/>
      <c r="O487" s="4"/>
    </row>
    <row r="488" spans="1:15" ht="11.65" customHeight="1" x14ac:dyDescent="0.2">
      <c r="A488" s="49">
        <f t="shared" ca="1" si="11"/>
        <v>488</v>
      </c>
      <c r="C488" s="56"/>
      <c r="D488" s="3"/>
      <c r="E488" s="3"/>
      <c r="F488" s="3"/>
      <c r="G488" s="57" t="s">
        <v>32</v>
      </c>
      <c r="H488" s="12">
        <f>SUBTOTAL(9,H487)</f>
        <v>0</v>
      </c>
      <c r="J488" s="4"/>
      <c r="K488" s="4"/>
      <c r="L488" s="4"/>
      <c r="M488" s="4"/>
      <c r="N488" s="4"/>
      <c r="O488" s="4"/>
    </row>
    <row r="489" spans="1:15" ht="11.65" customHeight="1" x14ac:dyDescent="0.2">
      <c r="A489" s="49">
        <f t="shared" ca="1" si="11"/>
        <v>489</v>
      </c>
      <c r="C489" s="56"/>
      <c r="D489" s="3"/>
      <c r="E489" s="3"/>
      <c r="F489" s="3"/>
      <c r="G489" s="57"/>
      <c r="H489" s="2"/>
      <c r="J489" s="4"/>
      <c r="K489" s="4"/>
      <c r="L489" s="4"/>
      <c r="M489" s="4"/>
      <c r="N489" s="4"/>
      <c r="O489" s="4"/>
    </row>
    <row r="490" spans="1:15" ht="11.65" customHeight="1" x14ac:dyDescent="0.2">
      <c r="A490" s="49">
        <f t="shared" ca="1" si="11"/>
        <v>490</v>
      </c>
      <c r="C490" s="56">
        <v>373</v>
      </c>
      <c r="D490" s="3" t="s">
        <v>90</v>
      </c>
      <c r="E490" s="3"/>
      <c r="F490" s="3"/>
      <c r="G490" s="57"/>
      <c r="H490" s="2"/>
      <c r="J490" s="4"/>
      <c r="K490" s="4"/>
      <c r="L490" s="4"/>
      <c r="M490" s="4"/>
      <c r="N490" s="4"/>
      <c r="O490" s="4"/>
    </row>
    <row r="491" spans="1:15" ht="11.65" customHeight="1" x14ac:dyDescent="0.2">
      <c r="A491" s="49">
        <f t="shared" ca="1" si="11"/>
        <v>491</v>
      </c>
      <c r="C491" s="56"/>
      <c r="D491" s="3"/>
      <c r="E491" s="3"/>
      <c r="F491" s="3" t="s">
        <v>193</v>
      </c>
      <c r="G491" s="57"/>
      <c r="H491" s="10">
        <v>3978623.01</v>
      </c>
      <c r="J491" s="4"/>
      <c r="K491" s="4"/>
      <c r="L491" s="4"/>
      <c r="M491" s="4"/>
      <c r="N491" s="4"/>
      <c r="O491" s="4"/>
    </row>
    <row r="492" spans="1:15" ht="11.65" customHeight="1" x14ac:dyDescent="0.2">
      <c r="A492" s="49">
        <f t="shared" ca="1" si="11"/>
        <v>492</v>
      </c>
      <c r="C492" s="56"/>
      <c r="D492" s="3"/>
      <c r="E492" s="3"/>
      <c r="F492" s="3"/>
      <c r="G492" s="57" t="s">
        <v>32</v>
      </c>
      <c r="H492" s="12">
        <f>SUBTOTAL(9,H491)</f>
        <v>3978623.01</v>
      </c>
      <c r="J492" s="4"/>
      <c r="K492" s="4"/>
      <c r="L492" s="4"/>
      <c r="M492" s="4"/>
      <c r="N492" s="4"/>
      <c r="O492" s="4"/>
    </row>
    <row r="493" spans="1:15" ht="11.65" customHeight="1" x14ac:dyDescent="0.2">
      <c r="A493" s="49">
        <f t="shared" ca="1" si="11"/>
        <v>493</v>
      </c>
      <c r="C493" s="56"/>
      <c r="D493" s="3"/>
      <c r="E493" s="3"/>
      <c r="F493" s="3"/>
      <c r="G493" s="57"/>
      <c r="H493" s="2"/>
      <c r="J493" s="4"/>
      <c r="K493" s="4"/>
      <c r="L493" s="4"/>
      <c r="M493" s="4"/>
      <c r="N493" s="4"/>
      <c r="O493" s="4"/>
    </row>
    <row r="494" spans="1:15" ht="11.65" customHeight="1" x14ac:dyDescent="0.2">
      <c r="A494" s="49">
        <f t="shared" ca="1" si="11"/>
        <v>494</v>
      </c>
      <c r="C494" s="56" t="s">
        <v>91</v>
      </c>
      <c r="D494" s="3" t="s">
        <v>92</v>
      </c>
      <c r="E494" s="3"/>
      <c r="F494" s="3"/>
      <c r="G494" s="57"/>
      <c r="H494" s="2"/>
      <c r="J494" s="4"/>
      <c r="K494" s="4"/>
      <c r="L494" s="4"/>
      <c r="M494" s="4"/>
      <c r="N494" s="4"/>
      <c r="O494" s="4"/>
    </row>
    <row r="495" spans="1:15" ht="11.65" customHeight="1" x14ac:dyDescent="0.2">
      <c r="A495" s="49">
        <f t="shared" ca="1" si="11"/>
        <v>495</v>
      </c>
      <c r="C495" s="56"/>
      <c r="D495" s="3"/>
      <c r="E495" s="3"/>
      <c r="F495" s="3" t="s">
        <v>193</v>
      </c>
      <c r="G495" s="57"/>
      <c r="H495" s="10">
        <v>10930278.550000001</v>
      </c>
      <c r="J495" s="4"/>
      <c r="K495" s="4"/>
      <c r="L495" s="4"/>
      <c r="M495" s="4"/>
      <c r="N495" s="4"/>
      <c r="O495" s="4"/>
    </row>
    <row r="496" spans="1:15" ht="11.65" customHeight="1" x14ac:dyDescent="0.2">
      <c r="A496" s="49">
        <f t="shared" ca="1" si="11"/>
        <v>496</v>
      </c>
      <c r="C496" s="56"/>
      <c r="D496" s="3"/>
      <c r="E496" s="3"/>
      <c r="F496" s="3"/>
      <c r="G496" s="57"/>
      <c r="H496" s="12">
        <f>SUBTOTAL(9,H495)</f>
        <v>10930278.550000001</v>
      </c>
      <c r="J496" s="4"/>
      <c r="K496" s="4"/>
      <c r="L496" s="4"/>
      <c r="M496" s="4"/>
      <c r="N496" s="4"/>
      <c r="O496" s="4"/>
    </row>
    <row r="497" spans="1:15" ht="11.65" customHeight="1" x14ac:dyDescent="0.2">
      <c r="A497" s="49">
        <f t="shared" ca="1" si="11"/>
        <v>497</v>
      </c>
      <c r="C497" s="56"/>
      <c r="D497" s="3"/>
      <c r="E497" s="3"/>
      <c r="F497" s="3"/>
      <c r="G497" s="57"/>
      <c r="H497" s="2"/>
      <c r="J497" s="4"/>
      <c r="K497" s="4"/>
      <c r="L497" s="4"/>
      <c r="M497" s="4"/>
      <c r="N497" s="4"/>
      <c r="O497" s="4"/>
    </row>
    <row r="498" spans="1:15" ht="11.65" customHeight="1" x14ac:dyDescent="0.2">
      <c r="A498" s="49">
        <f t="shared" ca="1" si="11"/>
        <v>498</v>
      </c>
      <c r="C498" s="56" t="s">
        <v>93</v>
      </c>
      <c r="D498" s="3" t="s">
        <v>94</v>
      </c>
      <c r="E498" s="3"/>
      <c r="F498" s="3"/>
      <c r="G498" s="57"/>
      <c r="H498" s="2"/>
      <c r="J498" s="4"/>
      <c r="K498" s="4"/>
      <c r="L498" s="4"/>
      <c r="M498" s="4"/>
      <c r="N498" s="4"/>
      <c r="O498" s="4"/>
    </row>
    <row r="499" spans="1:15" ht="11.65" customHeight="1" x14ac:dyDescent="0.2">
      <c r="A499" s="49">
        <f t="shared" ca="1" si="11"/>
        <v>499</v>
      </c>
      <c r="C499" s="56"/>
      <c r="D499" s="3"/>
      <c r="E499" s="3"/>
      <c r="F499" s="3" t="s">
        <v>193</v>
      </c>
      <c r="G499" s="57"/>
      <c r="H499" s="10">
        <v>0</v>
      </c>
      <c r="J499" s="4"/>
      <c r="K499" s="4"/>
      <c r="L499" s="4"/>
      <c r="M499" s="4"/>
      <c r="N499" s="4"/>
      <c r="O499" s="4"/>
    </row>
    <row r="500" spans="1:15" ht="11.65" customHeight="1" x14ac:dyDescent="0.2">
      <c r="A500" s="49">
        <f t="shared" ca="1" si="11"/>
        <v>500</v>
      </c>
      <c r="C500" s="56"/>
      <c r="D500" s="3"/>
      <c r="E500" s="3"/>
      <c r="F500" s="3"/>
      <c r="G500" s="57"/>
      <c r="H500" s="12">
        <f>SUBTOTAL(9,H499)</f>
        <v>0</v>
      </c>
      <c r="J500" s="4"/>
      <c r="K500" s="4"/>
      <c r="L500" s="4"/>
      <c r="M500" s="4"/>
      <c r="N500" s="4"/>
      <c r="O500" s="4"/>
    </row>
    <row r="501" spans="1:15" ht="11.65" customHeight="1" x14ac:dyDescent="0.2">
      <c r="A501" s="49">
        <f t="shared" ca="1" si="11"/>
        <v>501</v>
      </c>
      <c r="C501" s="56"/>
      <c r="D501" s="3"/>
      <c r="E501" s="3"/>
      <c r="F501" s="3"/>
      <c r="G501" s="57"/>
      <c r="H501" s="2"/>
      <c r="J501" s="4"/>
      <c r="K501" s="4"/>
      <c r="L501" s="4"/>
      <c r="M501" s="4"/>
      <c r="N501" s="4"/>
      <c r="O501" s="4"/>
    </row>
    <row r="502" spans="1:15" ht="11.65" customHeight="1" x14ac:dyDescent="0.2">
      <c r="A502" s="49">
        <f t="shared" ca="1" si="11"/>
        <v>502</v>
      </c>
      <c r="C502" s="56"/>
      <c r="D502" s="3"/>
      <c r="E502" s="3"/>
      <c r="F502" s="3"/>
      <c r="G502" s="57"/>
      <c r="H502" s="2"/>
      <c r="J502" s="11"/>
      <c r="K502" s="11"/>
      <c r="L502" s="11"/>
      <c r="M502" s="11"/>
      <c r="N502" s="11"/>
      <c r="O502" s="11"/>
    </row>
    <row r="503" spans="1:15" ht="11.65" customHeight="1" thickBot="1" x14ac:dyDescent="0.25">
      <c r="A503" s="49">
        <f t="shared" ca="1" si="11"/>
        <v>503</v>
      </c>
      <c r="C503" s="63" t="s">
        <v>95</v>
      </c>
      <c r="D503" s="3"/>
      <c r="E503" s="3"/>
      <c r="F503" s="3"/>
      <c r="G503" s="57" t="s">
        <v>32</v>
      </c>
      <c r="H503" s="13">
        <f>SUBTOTAL(9,H436:H500)</f>
        <v>574775885.58000004</v>
      </c>
      <c r="J503" s="4"/>
      <c r="K503" s="4"/>
      <c r="L503" s="4"/>
      <c r="M503" s="4"/>
      <c r="N503" s="4"/>
      <c r="O503" s="4"/>
    </row>
    <row r="504" spans="1:15" ht="11.65" customHeight="1" thickTop="1" x14ac:dyDescent="0.2">
      <c r="A504" s="49">
        <f t="shared" ca="1" si="11"/>
        <v>504</v>
      </c>
      <c r="C504" s="56"/>
      <c r="D504" s="3"/>
      <c r="E504" s="3"/>
      <c r="F504" s="3"/>
      <c r="G504" s="57"/>
      <c r="H504" s="2"/>
      <c r="J504" s="4"/>
      <c r="K504" s="4"/>
      <c r="L504" s="4"/>
      <c r="M504" s="4"/>
      <c r="N504" s="4"/>
      <c r="O504" s="4"/>
    </row>
    <row r="505" spans="1:15" ht="11.65" customHeight="1" x14ac:dyDescent="0.2">
      <c r="A505" s="49">
        <f t="shared" ca="1" si="11"/>
        <v>505</v>
      </c>
      <c r="C505" s="56" t="s">
        <v>96</v>
      </c>
      <c r="D505" s="3"/>
      <c r="E505" s="3"/>
      <c r="F505" s="3"/>
      <c r="G505" s="57"/>
      <c r="H505" s="2"/>
      <c r="J505" s="4"/>
      <c r="K505" s="4"/>
      <c r="L505" s="4"/>
      <c r="M505" s="4"/>
      <c r="N505" s="4"/>
      <c r="O505" s="4"/>
    </row>
    <row r="506" spans="1:15" ht="11.65" customHeight="1" x14ac:dyDescent="0.2">
      <c r="A506" s="49">
        <f t="shared" ca="1" si="11"/>
        <v>506</v>
      </c>
      <c r="C506" s="56"/>
      <c r="D506" s="3"/>
      <c r="E506" s="3" t="s">
        <v>193</v>
      </c>
      <c r="F506" s="3"/>
      <c r="G506" s="57"/>
      <c r="H506" s="10">
        <f>SUMIFS(H436:H500,F436:F500,E506)</f>
        <v>574775885.58000004</v>
      </c>
      <c r="J506" s="4"/>
      <c r="K506" s="4"/>
      <c r="L506" s="4"/>
      <c r="M506" s="4"/>
      <c r="N506" s="4"/>
      <c r="O506" s="4"/>
    </row>
    <row r="507" spans="1:15" ht="11.65" customHeight="1" x14ac:dyDescent="0.2">
      <c r="A507" s="49">
        <f t="shared" ca="1" si="11"/>
        <v>507</v>
      </c>
      <c r="C507" s="56"/>
      <c r="D507" s="3"/>
      <c r="E507" s="3"/>
      <c r="F507" s="3"/>
      <c r="G507" s="57"/>
      <c r="H507" s="2"/>
      <c r="J507" s="4"/>
      <c r="K507" s="4"/>
      <c r="L507" s="4"/>
      <c r="M507" s="4"/>
      <c r="N507" s="4"/>
      <c r="O507" s="4"/>
    </row>
    <row r="508" spans="1:15" ht="11.65" customHeight="1" thickBot="1" x14ac:dyDescent="0.25">
      <c r="A508" s="49">
        <f t="shared" ca="1" si="11"/>
        <v>508</v>
      </c>
      <c r="C508" s="56" t="s">
        <v>97</v>
      </c>
      <c r="D508" s="3"/>
      <c r="E508" s="3"/>
      <c r="F508" s="3"/>
      <c r="G508" s="57" t="s">
        <v>32</v>
      </c>
      <c r="H508" s="19">
        <f>SUM(H506:H507)</f>
        <v>574775885.58000004</v>
      </c>
      <c r="J508" s="4"/>
      <c r="K508" s="4"/>
      <c r="L508" s="4"/>
      <c r="M508" s="4"/>
      <c r="N508" s="4"/>
      <c r="O508" s="4"/>
    </row>
    <row r="509" spans="1:15" ht="11.65" customHeight="1" thickTop="1" x14ac:dyDescent="0.2">
      <c r="A509" s="49">
        <f t="shared" ca="1" si="11"/>
        <v>509</v>
      </c>
      <c r="C509" s="56">
        <v>389</v>
      </c>
      <c r="D509" s="3" t="s">
        <v>31</v>
      </c>
      <c r="E509" s="3"/>
      <c r="F509" s="3"/>
      <c r="G509" s="57"/>
      <c r="H509" s="2"/>
      <c r="J509" s="4"/>
      <c r="K509" s="4"/>
      <c r="L509" s="4"/>
      <c r="M509" s="4"/>
      <c r="N509" s="4"/>
      <c r="O509" s="4"/>
    </row>
    <row r="510" spans="1:15" ht="11.65" customHeight="1" x14ac:dyDescent="0.2">
      <c r="A510" s="49">
        <f t="shared" ref="A510:A573" ca="1" si="12">OFFSET(A510,-1,)+1</f>
        <v>510</v>
      </c>
      <c r="C510" s="56"/>
      <c r="D510" s="3"/>
      <c r="E510" s="3"/>
      <c r="F510" s="3" t="s">
        <v>193</v>
      </c>
      <c r="G510" s="57"/>
      <c r="H510" s="10">
        <v>1098826.3500000001</v>
      </c>
      <c r="J510" s="4"/>
      <c r="K510" s="4"/>
      <c r="L510" s="4"/>
      <c r="M510" s="4"/>
      <c r="N510" s="4"/>
      <c r="O510" s="4"/>
    </row>
    <row r="511" spans="1:15" ht="11.65" customHeight="1" x14ac:dyDescent="0.2">
      <c r="A511" s="49">
        <f t="shared" ca="1" si="12"/>
        <v>511</v>
      </c>
      <c r="C511" s="56"/>
      <c r="D511" s="3"/>
      <c r="E511" s="3"/>
      <c r="F511" s="3" t="s">
        <v>255</v>
      </c>
      <c r="G511" s="57"/>
      <c r="H511" s="10">
        <v>76094.932983759485</v>
      </c>
      <c r="J511" s="4"/>
      <c r="K511" s="4"/>
      <c r="L511" s="4"/>
      <c r="M511" s="4"/>
      <c r="N511" s="4"/>
      <c r="O511" s="4"/>
    </row>
    <row r="512" spans="1:15" ht="11.65" customHeight="1" x14ac:dyDescent="0.2">
      <c r="A512" s="49">
        <f t="shared" ca="1" si="12"/>
        <v>512</v>
      </c>
      <c r="C512" s="56"/>
      <c r="D512" s="3"/>
      <c r="E512" s="3"/>
      <c r="F512" s="3" t="s">
        <v>254</v>
      </c>
      <c r="G512" s="57"/>
      <c r="H512" s="10">
        <v>0</v>
      </c>
      <c r="J512" s="4"/>
      <c r="K512" s="4"/>
      <c r="L512" s="4"/>
      <c r="M512" s="4"/>
      <c r="N512" s="4"/>
      <c r="O512" s="4"/>
    </row>
    <row r="513" spans="1:15" ht="11.65" customHeight="1" x14ac:dyDescent="0.2">
      <c r="A513" s="49">
        <f t="shared" ca="1" si="12"/>
        <v>513</v>
      </c>
      <c r="C513" s="56"/>
      <c r="D513" s="3"/>
      <c r="E513" s="3"/>
      <c r="F513" s="3" t="s">
        <v>24</v>
      </c>
      <c r="G513" s="57"/>
      <c r="H513" s="10">
        <v>97.94348258540623</v>
      </c>
      <c r="J513" s="4"/>
      <c r="K513" s="4"/>
      <c r="L513" s="4"/>
      <c r="M513" s="4"/>
      <c r="N513" s="4"/>
      <c r="O513" s="4"/>
    </row>
    <row r="514" spans="1:15" ht="11.65" customHeight="1" x14ac:dyDescent="0.2">
      <c r="A514" s="49">
        <f t="shared" ca="1" si="12"/>
        <v>514</v>
      </c>
      <c r="C514" s="56"/>
      <c r="D514" s="3"/>
      <c r="E514" s="3"/>
      <c r="F514" s="3" t="s">
        <v>249</v>
      </c>
      <c r="G514" s="57"/>
      <c r="H514" s="10">
        <v>0</v>
      </c>
      <c r="J514" s="4"/>
      <c r="K514" s="4"/>
      <c r="L514" s="4"/>
      <c r="M514" s="4"/>
      <c r="N514" s="4"/>
      <c r="O514" s="4"/>
    </row>
    <row r="515" spans="1:15" ht="11.65" customHeight="1" x14ac:dyDescent="0.2">
      <c r="A515" s="49">
        <f t="shared" ca="1" si="12"/>
        <v>515</v>
      </c>
      <c r="C515" s="56"/>
      <c r="D515" s="3"/>
      <c r="E515" s="3"/>
      <c r="F515" s="3" t="s">
        <v>251</v>
      </c>
      <c r="G515" s="57"/>
      <c r="H515" s="10">
        <v>0</v>
      </c>
      <c r="J515" s="4"/>
      <c r="K515" s="4"/>
      <c r="L515" s="4"/>
      <c r="M515" s="4"/>
      <c r="N515" s="4"/>
      <c r="O515" s="4"/>
    </row>
    <row r="516" spans="1:15" ht="11.65" customHeight="1" x14ac:dyDescent="0.2">
      <c r="A516" s="49">
        <f t="shared" ca="1" si="12"/>
        <v>516</v>
      </c>
      <c r="C516" s="56"/>
      <c r="D516" s="3"/>
      <c r="E516" s="3"/>
      <c r="F516" s="3" t="s">
        <v>248</v>
      </c>
      <c r="G516" s="57"/>
      <c r="H516" s="10">
        <v>539251.18635802902</v>
      </c>
      <c r="J516" s="4"/>
      <c r="K516" s="4"/>
      <c r="L516" s="4"/>
      <c r="M516" s="4"/>
      <c r="N516" s="4"/>
      <c r="O516" s="4"/>
    </row>
    <row r="517" spans="1:15" ht="11.65" customHeight="1" x14ac:dyDescent="0.2">
      <c r="A517" s="49">
        <f t="shared" ca="1" si="12"/>
        <v>517</v>
      </c>
      <c r="C517" s="56"/>
      <c r="D517" s="3"/>
      <c r="E517" s="3"/>
      <c r="F517" s="3"/>
      <c r="G517" s="57" t="s">
        <v>32</v>
      </c>
      <c r="H517" s="12">
        <f>SUBTOTAL(9,H510:H516)</f>
        <v>1714270.4128243742</v>
      </c>
      <c r="J517" s="4"/>
      <c r="K517" s="4"/>
      <c r="L517" s="4"/>
      <c r="M517" s="4"/>
      <c r="N517" s="4"/>
      <c r="O517" s="4"/>
    </row>
    <row r="518" spans="1:15" ht="11.65" customHeight="1" x14ac:dyDescent="0.2">
      <c r="A518" s="49">
        <f t="shared" ca="1" si="12"/>
        <v>518</v>
      </c>
      <c r="C518" s="56"/>
      <c r="D518" s="3"/>
      <c r="E518" s="3"/>
      <c r="F518" s="3"/>
      <c r="G518" s="57"/>
      <c r="H518" s="2"/>
      <c r="J518" s="4"/>
      <c r="K518" s="4"/>
      <c r="L518" s="4"/>
      <c r="M518" s="4"/>
      <c r="N518" s="4"/>
      <c r="O518" s="4"/>
    </row>
    <row r="519" spans="1:15" ht="11.65" customHeight="1" x14ac:dyDescent="0.2">
      <c r="A519" s="49">
        <f t="shared" ca="1" si="12"/>
        <v>519</v>
      </c>
      <c r="C519" s="56">
        <v>390</v>
      </c>
      <c r="D519" s="3" t="s">
        <v>33</v>
      </c>
      <c r="E519" s="3"/>
      <c r="F519" s="3"/>
      <c r="G519" s="57"/>
      <c r="H519" s="2"/>
      <c r="J519" s="4"/>
      <c r="K519" s="4"/>
      <c r="L519" s="4"/>
      <c r="M519" s="4"/>
      <c r="N519" s="4"/>
      <c r="O519" s="4"/>
    </row>
    <row r="520" spans="1:15" ht="11.65" customHeight="1" x14ac:dyDescent="0.2">
      <c r="A520" s="49">
        <f t="shared" ca="1" si="12"/>
        <v>520</v>
      </c>
      <c r="C520" s="56"/>
      <c r="D520" s="3"/>
      <c r="E520" s="3"/>
      <c r="F520" s="3" t="s">
        <v>193</v>
      </c>
      <c r="G520" s="57"/>
      <c r="H520" s="10">
        <v>14159051.050000001</v>
      </c>
      <c r="J520" s="4"/>
      <c r="K520" s="4"/>
      <c r="L520" s="4"/>
      <c r="M520" s="4"/>
      <c r="N520" s="4"/>
      <c r="O520" s="4"/>
    </row>
    <row r="521" spans="1:15" ht="11.65" customHeight="1" x14ac:dyDescent="0.2">
      <c r="A521" s="49">
        <f t="shared" ca="1" si="12"/>
        <v>521</v>
      </c>
      <c r="C521" s="56"/>
      <c r="D521" s="3"/>
      <c r="E521" s="3"/>
      <c r="F521" s="3" t="s">
        <v>30</v>
      </c>
      <c r="G521" s="57"/>
      <c r="H521" s="10">
        <v>0</v>
      </c>
      <c r="J521" s="4"/>
      <c r="K521" s="4"/>
      <c r="L521" s="4"/>
      <c r="M521" s="4"/>
      <c r="N521" s="4"/>
      <c r="O521" s="4"/>
    </row>
    <row r="522" spans="1:15" ht="11.65" customHeight="1" x14ac:dyDescent="0.2">
      <c r="A522" s="49">
        <f t="shared" ca="1" si="12"/>
        <v>522</v>
      </c>
      <c r="C522" s="56"/>
      <c r="D522" s="3"/>
      <c r="E522" s="3"/>
      <c r="F522" s="3" t="s">
        <v>254</v>
      </c>
      <c r="G522" s="57"/>
      <c r="H522" s="10">
        <v>0</v>
      </c>
      <c r="J522" s="4"/>
      <c r="K522" s="4"/>
      <c r="L522" s="4"/>
      <c r="M522" s="4"/>
      <c r="N522" s="4"/>
      <c r="O522" s="4"/>
    </row>
    <row r="523" spans="1:15" ht="11.65" customHeight="1" x14ac:dyDescent="0.2">
      <c r="A523" s="49">
        <f t="shared" ca="1" si="12"/>
        <v>523</v>
      </c>
      <c r="C523" s="56"/>
      <c r="D523" s="3"/>
      <c r="E523" s="3"/>
      <c r="F523" s="3" t="s">
        <v>255</v>
      </c>
      <c r="G523" s="57"/>
      <c r="H523" s="10">
        <v>553444.67334022408</v>
      </c>
      <c r="J523" s="4"/>
      <c r="K523" s="4"/>
      <c r="L523" s="4"/>
      <c r="M523" s="4"/>
      <c r="N523" s="4"/>
      <c r="O523" s="4"/>
    </row>
    <row r="524" spans="1:15" ht="11.65" customHeight="1" x14ac:dyDescent="0.2">
      <c r="A524" s="49">
        <f t="shared" ca="1" si="12"/>
        <v>524</v>
      </c>
      <c r="C524" s="56"/>
      <c r="D524" s="3"/>
      <c r="E524" s="3"/>
      <c r="F524" s="3" t="s">
        <v>24</v>
      </c>
      <c r="G524" s="57"/>
      <c r="H524" s="10">
        <v>912307.7905728172</v>
      </c>
      <c r="J524" s="4"/>
      <c r="K524" s="4"/>
      <c r="L524" s="4"/>
      <c r="M524" s="4"/>
      <c r="N524" s="4"/>
      <c r="O524" s="4"/>
    </row>
    <row r="525" spans="1:15" ht="11.65" customHeight="1" x14ac:dyDescent="0.2">
      <c r="A525" s="49">
        <f t="shared" ca="1" si="12"/>
        <v>525</v>
      </c>
      <c r="C525" s="56"/>
      <c r="D525" s="3"/>
      <c r="E525" s="3"/>
      <c r="F525" s="3" t="s">
        <v>249</v>
      </c>
      <c r="G525" s="57"/>
      <c r="H525" s="10">
        <v>2359.0478484808427</v>
      </c>
      <c r="J525" s="4"/>
      <c r="K525" s="4"/>
      <c r="L525" s="4"/>
      <c r="M525" s="4"/>
      <c r="N525" s="4"/>
      <c r="O525" s="4"/>
    </row>
    <row r="526" spans="1:15" ht="11.65" customHeight="1" x14ac:dyDescent="0.2">
      <c r="A526" s="49">
        <f t="shared" ca="1" si="12"/>
        <v>526</v>
      </c>
      <c r="C526" s="56"/>
      <c r="D526" s="3"/>
      <c r="E526" s="3"/>
      <c r="F526" s="3" t="s">
        <v>251</v>
      </c>
      <c r="G526" s="57"/>
      <c r="H526" s="10">
        <v>0</v>
      </c>
      <c r="J526" s="4"/>
      <c r="K526" s="4"/>
      <c r="L526" s="4"/>
      <c r="M526" s="4"/>
      <c r="N526" s="4"/>
      <c r="O526" s="4"/>
    </row>
    <row r="527" spans="1:15" ht="11.65" customHeight="1" x14ac:dyDescent="0.2">
      <c r="A527" s="49">
        <f t="shared" ca="1" si="12"/>
        <v>527</v>
      </c>
      <c r="C527" s="56"/>
      <c r="D527" s="3"/>
      <c r="E527" s="3"/>
      <c r="F527" s="3" t="s">
        <v>253</v>
      </c>
      <c r="G527" s="57"/>
      <c r="H527" s="10">
        <v>0</v>
      </c>
      <c r="J527" s="4"/>
      <c r="K527" s="4"/>
      <c r="L527" s="4"/>
      <c r="M527" s="4"/>
      <c r="N527" s="4"/>
      <c r="O527" s="4"/>
    </row>
    <row r="528" spans="1:15" ht="11.65" customHeight="1" x14ac:dyDescent="0.2">
      <c r="A528" s="49">
        <f t="shared" ca="1" si="12"/>
        <v>528</v>
      </c>
      <c r="C528" s="56"/>
      <c r="D528" s="3"/>
      <c r="E528" s="3"/>
      <c r="F528" s="3" t="s">
        <v>248</v>
      </c>
      <c r="G528" s="57"/>
      <c r="H528" s="10">
        <v>7209849.4047232009</v>
      </c>
      <c r="J528" s="4"/>
      <c r="K528" s="4"/>
      <c r="L528" s="4"/>
      <c r="M528" s="4"/>
      <c r="N528" s="4"/>
      <c r="O528" s="4"/>
    </row>
    <row r="529" spans="1:15" ht="11.65" customHeight="1" x14ac:dyDescent="0.2">
      <c r="A529" s="49">
        <f t="shared" ca="1" si="12"/>
        <v>529</v>
      </c>
      <c r="C529" s="56"/>
      <c r="D529" s="3"/>
      <c r="E529" s="3"/>
      <c r="F529" s="3"/>
      <c r="G529" s="57" t="s">
        <v>32</v>
      </c>
      <c r="H529" s="12">
        <f>SUBTOTAL(9,H520:H528)</f>
        <v>22837011.966484725</v>
      </c>
      <c r="J529" s="4"/>
      <c r="K529" s="4"/>
      <c r="L529" s="4"/>
      <c r="M529" s="4"/>
      <c r="N529" s="4"/>
      <c r="O529" s="4"/>
    </row>
    <row r="530" spans="1:15" ht="11.65" customHeight="1" x14ac:dyDescent="0.2">
      <c r="A530" s="49">
        <f t="shared" ca="1" si="12"/>
        <v>530</v>
      </c>
      <c r="C530" s="56"/>
      <c r="D530" s="3"/>
      <c r="E530" s="3"/>
      <c r="F530" s="3"/>
      <c r="G530" s="57"/>
      <c r="H530" s="2"/>
      <c r="J530" s="4"/>
      <c r="K530" s="4"/>
      <c r="L530" s="4"/>
      <c r="M530" s="4"/>
      <c r="N530" s="4"/>
      <c r="O530" s="4"/>
    </row>
    <row r="531" spans="1:15" ht="11.65" customHeight="1" x14ac:dyDescent="0.2">
      <c r="A531" s="49">
        <f t="shared" ca="1" si="12"/>
        <v>531</v>
      </c>
      <c r="C531" s="56">
        <v>391</v>
      </c>
      <c r="D531" s="3" t="s">
        <v>98</v>
      </c>
      <c r="E531" s="3"/>
      <c r="F531" s="3"/>
      <c r="G531" s="57"/>
      <c r="H531" s="2"/>
      <c r="J531" s="4"/>
      <c r="K531" s="4"/>
      <c r="L531" s="4"/>
      <c r="M531" s="4"/>
      <c r="N531" s="4"/>
      <c r="O531" s="4"/>
    </row>
    <row r="532" spans="1:15" ht="11.65" customHeight="1" x14ac:dyDescent="0.2">
      <c r="A532" s="49">
        <f t="shared" ca="1" si="12"/>
        <v>532</v>
      </c>
      <c r="C532" s="56"/>
      <c r="D532" s="3"/>
      <c r="E532" s="3"/>
      <c r="F532" s="3" t="s">
        <v>193</v>
      </c>
      <c r="G532" s="57"/>
      <c r="H532" s="10">
        <v>386249.82</v>
      </c>
      <c r="J532" s="4"/>
      <c r="K532" s="4"/>
      <c r="L532" s="4"/>
      <c r="M532" s="4"/>
      <c r="N532" s="4"/>
      <c r="O532" s="4"/>
    </row>
    <row r="533" spans="1:15" ht="11.65" customHeight="1" x14ac:dyDescent="0.2">
      <c r="A533" s="49">
        <f t="shared" ca="1" si="12"/>
        <v>533</v>
      </c>
      <c r="C533" s="56"/>
      <c r="D533" s="3"/>
      <c r="E533" s="3"/>
      <c r="F533" s="3" t="s">
        <v>250</v>
      </c>
      <c r="G533" s="57"/>
      <c r="H533" s="10">
        <v>0</v>
      </c>
      <c r="J533" s="4"/>
      <c r="K533" s="4"/>
      <c r="L533" s="4"/>
      <c r="M533" s="4"/>
      <c r="N533" s="4"/>
      <c r="O533" s="4"/>
    </row>
    <row r="534" spans="1:15" ht="11.65" customHeight="1" x14ac:dyDescent="0.2">
      <c r="A534" s="49">
        <f t="shared" ca="1" si="12"/>
        <v>534</v>
      </c>
      <c r="C534" s="56"/>
      <c r="D534" s="3"/>
      <c r="E534" s="3"/>
      <c r="F534" s="3" t="s">
        <v>254</v>
      </c>
      <c r="G534" s="57"/>
      <c r="H534" s="10">
        <v>0</v>
      </c>
      <c r="J534" s="4"/>
      <c r="K534" s="4"/>
      <c r="L534" s="4"/>
      <c r="M534" s="4"/>
      <c r="N534" s="4"/>
      <c r="O534" s="4"/>
    </row>
    <row r="535" spans="1:15" ht="11.65" customHeight="1" x14ac:dyDescent="0.2">
      <c r="A535" s="49">
        <f t="shared" ca="1" si="12"/>
        <v>535</v>
      </c>
      <c r="C535" s="56"/>
      <c r="D535" s="3"/>
      <c r="E535" s="3"/>
      <c r="F535" s="3" t="s">
        <v>255</v>
      </c>
      <c r="G535" s="57"/>
      <c r="H535" s="10">
        <v>271630.55245016085</v>
      </c>
      <c r="J535" s="4"/>
      <c r="K535" s="4"/>
      <c r="L535" s="4"/>
      <c r="M535" s="4"/>
      <c r="N535" s="4"/>
      <c r="O535" s="4"/>
    </row>
    <row r="536" spans="1:15" ht="11.65" customHeight="1" x14ac:dyDescent="0.2">
      <c r="A536" s="49">
        <f t="shared" ca="1" si="12"/>
        <v>536</v>
      </c>
      <c r="C536" s="56"/>
      <c r="D536" s="3"/>
      <c r="E536" s="3"/>
      <c r="F536" s="3" t="s">
        <v>24</v>
      </c>
      <c r="G536" s="57"/>
      <c r="H536" s="10">
        <v>81061.800947293712</v>
      </c>
      <c r="J536" s="4"/>
      <c r="K536" s="4"/>
      <c r="L536" s="4"/>
      <c r="M536" s="4"/>
      <c r="N536" s="4"/>
      <c r="O536" s="4"/>
    </row>
    <row r="537" spans="1:15" ht="11.65" customHeight="1" x14ac:dyDescent="0.2">
      <c r="A537" s="49">
        <f t="shared" ca="1" si="12"/>
        <v>537</v>
      </c>
      <c r="C537" s="56"/>
      <c r="D537" s="3"/>
      <c r="E537" s="3"/>
      <c r="F537" s="3" t="s">
        <v>247</v>
      </c>
      <c r="G537" s="57"/>
      <c r="H537" s="10">
        <v>0</v>
      </c>
      <c r="J537" s="4"/>
      <c r="K537" s="4"/>
      <c r="L537" s="4"/>
      <c r="M537" s="4"/>
      <c r="N537" s="4"/>
      <c r="O537" s="4"/>
    </row>
    <row r="538" spans="1:15" ht="11.65" customHeight="1" x14ac:dyDescent="0.2">
      <c r="A538" s="49">
        <f t="shared" ca="1" si="12"/>
        <v>538</v>
      </c>
      <c r="C538" s="56"/>
      <c r="D538" s="3"/>
      <c r="E538" s="3"/>
      <c r="F538" s="3" t="s">
        <v>248</v>
      </c>
      <c r="G538" s="57"/>
      <c r="H538" s="10">
        <v>4231383.7651876044</v>
      </c>
      <c r="J538" s="4"/>
      <c r="K538" s="4"/>
      <c r="L538" s="4"/>
      <c r="M538" s="4"/>
      <c r="N538" s="4"/>
      <c r="O538" s="4"/>
    </row>
    <row r="539" spans="1:15" ht="11.65" customHeight="1" x14ac:dyDescent="0.2">
      <c r="A539" s="49">
        <f t="shared" ca="1" si="12"/>
        <v>539</v>
      </c>
      <c r="C539" s="56"/>
      <c r="D539" s="3"/>
      <c r="E539" s="3"/>
      <c r="F539" s="3" t="s">
        <v>249</v>
      </c>
      <c r="G539" s="57"/>
      <c r="H539" s="10">
        <v>54521.06430738193</v>
      </c>
      <c r="J539" s="4"/>
      <c r="K539" s="4"/>
      <c r="L539" s="4"/>
      <c r="M539" s="4"/>
      <c r="N539" s="4"/>
      <c r="O539" s="4"/>
    </row>
    <row r="540" spans="1:15" ht="11.65" customHeight="1" x14ac:dyDescent="0.2">
      <c r="A540" s="49">
        <f t="shared" ca="1" si="12"/>
        <v>540</v>
      </c>
      <c r="C540" s="56"/>
      <c r="D540" s="3"/>
      <c r="E540" s="3"/>
      <c r="F540" s="3" t="s">
        <v>251</v>
      </c>
      <c r="G540" s="57"/>
      <c r="H540" s="10">
        <v>0</v>
      </c>
      <c r="J540" s="4"/>
      <c r="K540" s="4"/>
      <c r="L540" s="4"/>
      <c r="M540" s="4"/>
      <c r="N540" s="4"/>
      <c r="O540" s="4"/>
    </row>
    <row r="541" spans="1:15" ht="11.65" customHeight="1" x14ac:dyDescent="0.2">
      <c r="A541" s="49">
        <f t="shared" ca="1" si="12"/>
        <v>541</v>
      </c>
      <c r="C541" s="56"/>
      <c r="D541" s="3"/>
      <c r="E541" s="3"/>
      <c r="F541" s="3" t="s">
        <v>253</v>
      </c>
      <c r="G541" s="57"/>
      <c r="H541" s="10">
        <v>60560.031676591272</v>
      </c>
      <c r="J541" s="4"/>
      <c r="K541" s="4"/>
      <c r="L541" s="4"/>
      <c r="M541" s="4"/>
      <c r="N541" s="4"/>
      <c r="O541" s="4"/>
    </row>
    <row r="542" spans="1:15" ht="11.65" customHeight="1" x14ac:dyDescent="0.2">
      <c r="A542" s="49">
        <f t="shared" ca="1" si="12"/>
        <v>542</v>
      </c>
      <c r="C542" s="56"/>
      <c r="D542" s="3"/>
      <c r="E542" s="3"/>
      <c r="F542" s="3" t="s">
        <v>256</v>
      </c>
      <c r="G542" s="57"/>
      <c r="H542" s="10">
        <v>0</v>
      </c>
      <c r="J542" s="4"/>
      <c r="K542" s="4"/>
      <c r="L542" s="4"/>
      <c r="M542" s="4"/>
      <c r="N542" s="4"/>
      <c r="O542" s="4"/>
    </row>
    <row r="543" spans="1:15" ht="11.65" customHeight="1" x14ac:dyDescent="0.2">
      <c r="A543" s="49">
        <f t="shared" ca="1" si="12"/>
        <v>543</v>
      </c>
      <c r="C543" s="56"/>
      <c r="D543" s="3"/>
      <c r="E543" s="3"/>
      <c r="F543" s="3" t="s">
        <v>30</v>
      </c>
      <c r="G543" s="57"/>
      <c r="H543" s="10">
        <v>0</v>
      </c>
      <c r="J543" s="4"/>
      <c r="K543" s="4"/>
      <c r="L543" s="4"/>
      <c r="M543" s="4"/>
      <c r="N543" s="4"/>
      <c r="O543" s="4"/>
    </row>
    <row r="544" spans="1:15" ht="11.65" customHeight="1" x14ac:dyDescent="0.2">
      <c r="A544" s="49">
        <f t="shared" ca="1" si="12"/>
        <v>544</v>
      </c>
      <c r="C544" s="56"/>
      <c r="D544" s="3"/>
      <c r="E544" s="3"/>
      <c r="F544" s="3" t="s">
        <v>251</v>
      </c>
      <c r="G544" s="57"/>
      <c r="H544" s="10">
        <v>0</v>
      </c>
      <c r="J544" s="4"/>
      <c r="K544" s="4"/>
      <c r="L544" s="4"/>
      <c r="M544" s="4"/>
      <c r="N544" s="4"/>
      <c r="O544" s="4"/>
    </row>
    <row r="545" spans="1:15" ht="11.65" customHeight="1" x14ac:dyDescent="0.2">
      <c r="A545" s="49">
        <f t="shared" ca="1" si="12"/>
        <v>545</v>
      </c>
      <c r="C545" s="56"/>
      <c r="D545" s="3"/>
      <c r="E545" s="3"/>
      <c r="F545" s="3" t="s">
        <v>251</v>
      </c>
      <c r="G545" s="57"/>
      <c r="H545" s="10">
        <v>0</v>
      </c>
      <c r="J545" s="4"/>
      <c r="K545" s="4"/>
      <c r="L545" s="4"/>
      <c r="M545" s="4"/>
      <c r="N545" s="4"/>
      <c r="O545" s="4"/>
    </row>
    <row r="546" spans="1:15" ht="11.65" customHeight="1" x14ac:dyDescent="0.2">
      <c r="A546" s="49">
        <f t="shared" ca="1" si="12"/>
        <v>546</v>
      </c>
      <c r="C546" s="56"/>
      <c r="D546" s="3"/>
      <c r="E546" s="3"/>
      <c r="F546" s="3"/>
      <c r="G546" s="57" t="s">
        <v>32</v>
      </c>
      <c r="H546" s="12">
        <f>SUBTOTAL(9,H532:H545)</f>
        <v>5085407.0345690325</v>
      </c>
      <c r="J546" s="4"/>
      <c r="K546" s="4"/>
      <c r="L546" s="4"/>
      <c r="M546" s="4"/>
      <c r="N546" s="4"/>
      <c r="O546" s="4"/>
    </row>
    <row r="547" spans="1:15" ht="11.65" customHeight="1" x14ac:dyDescent="0.2">
      <c r="A547" s="49">
        <f t="shared" ca="1" si="12"/>
        <v>547</v>
      </c>
      <c r="C547" s="56"/>
      <c r="D547" s="3"/>
      <c r="E547" s="3"/>
      <c r="F547" s="3"/>
      <c r="G547" s="57"/>
      <c r="H547" s="2"/>
      <c r="J547" s="4"/>
      <c r="K547" s="4"/>
      <c r="L547" s="4"/>
      <c r="M547" s="4"/>
      <c r="N547" s="4"/>
      <c r="O547" s="4"/>
    </row>
    <row r="548" spans="1:15" ht="11.65" customHeight="1" x14ac:dyDescent="0.2">
      <c r="A548" s="49">
        <f t="shared" ca="1" si="12"/>
        <v>548</v>
      </c>
      <c r="C548" s="56">
        <v>392</v>
      </c>
      <c r="D548" s="3" t="s">
        <v>99</v>
      </c>
      <c r="E548" s="3"/>
      <c r="F548" s="3"/>
      <c r="G548" s="57"/>
      <c r="H548" s="2"/>
      <c r="J548" s="4"/>
      <c r="K548" s="4"/>
      <c r="L548" s="4"/>
      <c r="M548" s="4"/>
      <c r="N548" s="4"/>
      <c r="O548" s="4"/>
    </row>
    <row r="549" spans="1:15" ht="11.65" customHeight="1" x14ac:dyDescent="0.2">
      <c r="A549" s="49">
        <f t="shared" ca="1" si="12"/>
        <v>549</v>
      </c>
      <c r="C549" s="56"/>
      <c r="D549" s="3"/>
      <c r="E549" s="3"/>
      <c r="F549" s="3" t="s">
        <v>193</v>
      </c>
      <c r="G549" s="57"/>
      <c r="H549" s="10">
        <v>5898849.5300000003</v>
      </c>
      <c r="J549" s="4"/>
      <c r="K549" s="4"/>
      <c r="L549" s="4"/>
      <c r="M549" s="4"/>
      <c r="N549" s="4"/>
      <c r="O549" s="4"/>
    </row>
    <row r="550" spans="1:15" ht="11.65" customHeight="1" x14ac:dyDescent="0.2">
      <c r="A550" s="49">
        <f t="shared" ca="1" si="12"/>
        <v>550</v>
      </c>
      <c r="C550" s="56"/>
      <c r="D550" s="3"/>
      <c r="E550" s="3"/>
      <c r="F550" s="3" t="s">
        <v>248</v>
      </c>
      <c r="G550" s="57"/>
      <c r="H550" s="10">
        <v>553441.25500474207</v>
      </c>
      <c r="J550" s="4"/>
      <c r="K550" s="4"/>
      <c r="L550" s="4"/>
      <c r="M550" s="4"/>
      <c r="N550" s="4"/>
      <c r="O550" s="4"/>
    </row>
    <row r="551" spans="1:15" ht="11.65" customHeight="1" x14ac:dyDescent="0.2">
      <c r="A551" s="49">
        <f t="shared" ca="1" si="12"/>
        <v>551</v>
      </c>
      <c r="C551" s="56"/>
      <c r="D551" s="3"/>
      <c r="E551" s="3"/>
      <c r="F551" s="3" t="s">
        <v>24</v>
      </c>
      <c r="G551" s="57"/>
      <c r="H551" s="10">
        <v>944516.10368799185</v>
      </c>
      <c r="J551" s="4"/>
      <c r="K551" s="4"/>
      <c r="L551" s="4"/>
      <c r="M551" s="4"/>
      <c r="N551" s="4"/>
      <c r="O551" s="4"/>
    </row>
    <row r="552" spans="1:15" ht="11.65" customHeight="1" x14ac:dyDescent="0.2">
      <c r="A552" s="49">
        <f t="shared" ca="1" si="12"/>
        <v>552</v>
      </c>
      <c r="C552" s="56"/>
      <c r="D552" s="3"/>
      <c r="E552" s="3"/>
      <c r="F552" s="3" t="s">
        <v>255</v>
      </c>
      <c r="G552" s="57"/>
      <c r="H552" s="10">
        <v>0</v>
      </c>
      <c r="J552" s="4"/>
      <c r="K552" s="4"/>
      <c r="L552" s="4"/>
      <c r="M552" s="4"/>
      <c r="N552" s="4"/>
      <c r="O552" s="4"/>
    </row>
    <row r="553" spans="1:15" ht="11.65" customHeight="1" x14ac:dyDescent="0.2">
      <c r="A553" s="49">
        <f t="shared" ca="1" si="12"/>
        <v>553</v>
      </c>
      <c r="C553" s="56"/>
      <c r="D553" s="3"/>
      <c r="E553" s="3"/>
      <c r="F553" s="3" t="s">
        <v>254</v>
      </c>
      <c r="G553" s="57"/>
      <c r="H553" s="10">
        <v>0</v>
      </c>
      <c r="J553" s="4"/>
      <c r="K553" s="4"/>
      <c r="L553" s="4"/>
      <c r="M553" s="4"/>
      <c r="N553" s="4"/>
      <c r="O553" s="4"/>
    </row>
    <row r="554" spans="1:15" ht="11.65" customHeight="1" x14ac:dyDescent="0.2">
      <c r="A554" s="49">
        <f t="shared" ca="1" si="12"/>
        <v>554</v>
      </c>
      <c r="C554" s="56"/>
      <c r="D554" s="3"/>
      <c r="E554" s="3"/>
      <c r="F554" s="3" t="s">
        <v>247</v>
      </c>
      <c r="G554" s="57"/>
      <c r="H554" s="10">
        <v>0</v>
      </c>
      <c r="J554" s="4"/>
      <c r="K554" s="4"/>
      <c r="L554" s="4"/>
      <c r="M554" s="4"/>
      <c r="N554" s="4"/>
      <c r="O554" s="4"/>
    </row>
    <row r="555" spans="1:15" ht="11.65" customHeight="1" x14ac:dyDescent="0.2">
      <c r="A555" s="49">
        <f t="shared" ca="1" si="12"/>
        <v>555</v>
      </c>
      <c r="C555" s="56"/>
      <c r="D555" s="3"/>
      <c r="E555" s="3"/>
      <c r="F555" s="3" t="s">
        <v>250</v>
      </c>
      <c r="G555" s="57"/>
      <c r="H555" s="10">
        <v>0</v>
      </c>
      <c r="J555" s="4"/>
      <c r="K555" s="4"/>
      <c r="L555" s="4"/>
      <c r="M555" s="4"/>
      <c r="N555" s="4"/>
      <c r="O555" s="4"/>
    </row>
    <row r="556" spans="1:15" ht="11.65" customHeight="1" x14ac:dyDescent="0.2">
      <c r="A556" s="49">
        <f t="shared" ca="1" si="12"/>
        <v>556</v>
      </c>
      <c r="C556" s="56"/>
      <c r="D556" s="3"/>
      <c r="E556" s="3"/>
      <c r="F556" s="3" t="s">
        <v>249</v>
      </c>
      <c r="G556" s="57"/>
      <c r="H556" s="10">
        <v>47379.393237173521</v>
      </c>
      <c r="J556" s="4"/>
      <c r="K556" s="4"/>
      <c r="L556" s="4"/>
      <c r="M556" s="4"/>
      <c r="N556" s="4"/>
      <c r="O556" s="4"/>
    </row>
    <row r="557" spans="1:15" ht="11.65" customHeight="1" x14ac:dyDescent="0.2">
      <c r="A557" s="49">
        <f t="shared" ca="1" si="12"/>
        <v>557</v>
      </c>
      <c r="C557" s="56"/>
      <c r="D557" s="3"/>
      <c r="E557" s="3"/>
      <c r="F557" s="3" t="s">
        <v>251</v>
      </c>
      <c r="G557" s="57"/>
      <c r="H557" s="10">
        <v>0</v>
      </c>
      <c r="J557" s="4"/>
      <c r="K557" s="4"/>
      <c r="L557" s="4"/>
      <c r="M557" s="4"/>
      <c r="N557" s="4"/>
      <c r="O557" s="4"/>
    </row>
    <row r="558" spans="1:15" ht="11.65" customHeight="1" x14ac:dyDescent="0.2">
      <c r="A558" s="49">
        <f t="shared" ca="1" si="12"/>
        <v>558</v>
      </c>
      <c r="C558" s="56"/>
      <c r="D558" s="3"/>
      <c r="E558" s="3"/>
      <c r="F558" s="3" t="s">
        <v>253</v>
      </c>
      <c r="G558" s="57"/>
      <c r="H558" s="10">
        <v>647145.96742310142</v>
      </c>
      <c r="J558" s="4"/>
      <c r="K558" s="4"/>
      <c r="L558" s="4"/>
      <c r="M558" s="4"/>
      <c r="N558" s="4"/>
      <c r="O558" s="4"/>
    </row>
    <row r="559" spans="1:15" ht="11.65" customHeight="1" x14ac:dyDescent="0.2">
      <c r="A559" s="49">
        <f t="shared" ca="1" si="12"/>
        <v>559</v>
      </c>
      <c r="C559" s="56"/>
      <c r="D559" s="3"/>
      <c r="E559" s="3"/>
      <c r="F559" s="3" t="s">
        <v>252</v>
      </c>
      <c r="G559" s="57"/>
      <c r="H559" s="10">
        <v>0</v>
      </c>
      <c r="J559" s="4"/>
      <c r="K559" s="4"/>
      <c r="L559" s="4"/>
      <c r="M559" s="4"/>
      <c r="N559" s="4"/>
      <c r="O559" s="4"/>
    </row>
    <row r="560" spans="1:15" ht="11.65" customHeight="1" x14ac:dyDescent="0.2">
      <c r="A560" s="49">
        <f t="shared" ca="1" si="12"/>
        <v>560</v>
      </c>
      <c r="C560" s="56"/>
      <c r="D560" s="3"/>
      <c r="E560" s="3"/>
      <c r="F560" s="3" t="s">
        <v>30</v>
      </c>
      <c r="G560" s="57"/>
      <c r="H560" s="10">
        <v>0</v>
      </c>
      <c r="J560" s="4"/>
      <c r="K560" s="4"/>
      <c r="L560" s="4"/>
      <c r="M560" s="4"/>
      <c r="N560" s="4"/>
      <c r="O560" s="4"/>
    </row>
    <row r="561" spans="1:15" ht="11.65" customHeight="1" x14ac:dyDescent="0.2">
      <c r="A561" s="49">
        <f t="shared" ca="1" si="12"/>
        <v>561</v>
      </c>
      <c r="C561" s="56"/>
      <c r="D561" s="3"/>
      <c r="E561" s="3"/>
      <c r="F561" s="3" t="s">
        <v>251</v>
      </c>
      <c r="G561" s="57"/>
      <c r="H561" s="10">
        <v>0</v>
      </c>
      <c r="J561" s="4"/>
      <c r="K561" s="4"/>
      <c r="L561" s="4"/>
      <c r="M561" s="4"/>
      <c r="N561" s="4"/>
      <c r="O561" s="4"/>
    </row>
    <row r="562" spans="1:15" ht="11.65" customHeight="1" x14ac:dyDescent="0.2">
      <c r="A562" s="49">
        <f t="shared" ca="1" si="12"/>
        <v>562</v>
      </c>
      <c r="C562" s="56"/>
      <c r="D562" s="3"/>
      <c r="E562" s="3"/>
      <c r="F562" s="3" t="s">
        <v>251</v>
      </c>
      <c r="G562" s="57"/>
      <c r="H562" s="10">
        <v>0</v>
      </c>
      <c r="J562" s="4"/>
      <c r="K562" s="4"/>
      <c r="L562" s="4"/>
      <c r="M562" s="4"/>
      <c r="N562" s="4"/>
      <c r="O562" s="4"/>
    </row>
    <row r="563" spans="1:15" ht="11.65" customHeight="1" x14ac:dyDescent="0.2">
      <c r="A563" s="49">
        <f t="shared" ca="1" si="12"/>
        <v>563</v>
      </c>
      <c r="C563" s="56"/>
      <c r="D563" s="3"/>
      <c r="E563" s="3"/>
      <c r="F563" s="3"/>
      <c r="G563" s="57" t="s">
        <v>32</v>
      </c>
      <c r="H563" s="12">
        <f>SUBTOTAL(9,H549:H562)</f>
        <v>8091332.2493530102</v>
      </c>
      <c r="J563" s="4"/>
      <c r="K563" s="4"/>
      <c r="L563" s="4"/>
      <c r="M563" s="4"/>
      <c r="N563" s="4"/>
      <c r="O563" s="4"/>
    </row>
    <row r="564" spans="1:15" ht="11.65" customHeight="1" x14ac:dyDescent="0.2">
      <c r="A564" s="49">
        <f t="shared" ca="1" si="12"/>
        <v>564</v>
      </c>
      <c r="C564" s="56"/>
      <c r="D564" s="3"/>
      <c r="E564" s="3"/>
      <c r="F564" s="3"/>
      <c r="G564" s="57"/>
      <c r="H564" s="2"/>
      <c r="J564" s="4"/>
      <c r="K564" s="4"/>
      <c r="L564" s="4"/>
      <c r="M564" s="4"/>
      <c r="N564" s="4"/>
      <c r="O564" s="4"/>
    </row>
    <row r="565" spans="1:15" ht="11.65" customHeight="1" x14ac:dyDescent="0.2">
      <c r="A565" s="49">
        <f t="shared" ca="1" si="12"/>
        <v>565</v>
      </c>
      <c r="C565" s="56">
        <v>393</v>
      </c>
      <c r="D565" s="3" t="s">
        <v>100</v>
      </c>
      <c r="E565" s="3"/>
      <c r="F565" s="3"/>
      <c r="G565" s="57"/>
      <c r="H565" s="2"/>
      <c r="J565" s="4"/>
      <c r="K565" s="4"/>
      <c r="L565" s="4"/>
      <c r="M565" s="4"/>
      <c r="N565" s="4"/>
      <c r="O565" s="4"/>
    </row>
    <row r="566" spans="1:15" ht="11.65" customHeight="1" x14ac:dyDescent="0.2">
      <c r="A566" s="49">
        <f t="shared" ca="1" si="12"/>
        <v>566</v>
      </c>
      <c r="C566" s="56"/>
      <c r="D566" s="3"/>
      <c r="E566" s="3"/>
      <c r="F566" s="3" t="s">
        <v>193</v>
      </c>
      <c r="G566" s="57"/>
      <c r="H566" s="10">
        <v>704531.9</v>
      </c>
      <c r="J566" s="4"/>
      <c r="K566" s="4"/>
      <c r="L566" s="4"/>
      <c r="M566" s="4"/>
      <c r="N566" s="4"/>
      <c r="O566" s="4"/>
    </row>
    <row r="567" spans="1:15" ht="11.65" customHeight="1" x14ac:dyDescent="0.2">
      <c r="A567" s="49">
        <f t="shared" ca="1" si="12"/>
        <v>567</v>
      </c>
      <c r="C567" s="56"/>
      <c r="D567" s="3"/>
      <c r="E567" s="3"/>
      <c r="F567" s="3" t="s">
        <v>250</v>
      </c>
      <c r="G567" s="57"/>
      <c r="H567" s="10">
        <v>0</v>
      </c>
      <c r="J567" s="4"/>
      <c r="K567" s="4"/>
      <c r="L567" s="4"/>
      <c r="M567" s="4"/>
      <c r="N567" s="4"/>
      <c r="O567" s="4"/>
    </row>
    <row r="568" spans="1:15" ht="11.65" customHeight="1" x14ac:dyDescent="0.2">
      <c r="A568" s="49">
        <f t="shared" ca="1" si="12"/>
        <v>568</v>
      </c>
      <c r="C568" s="56"/>
      <c r="D568" s="3"/>
      <c r="E568" s="3"/>
      <c r="F568" s="3" t="s">
        <v>254</v>
      </c>
      <c r="G568" s="57"/>
      <c r="H568" s="10">
        <v>0</v>
      </c>
      <c r="J568" s="4"/>
      <c r="K568" s="4"/>
      <c r="L568" s="4"/>
      <c r="M568" s="4"/>
      <c r="N568" s="4"/>
      <c r="O568" s="4"/>
    </row>
    <row r="569" spans="1:15" ht="11.65" customHeight="1" x14ac:dyDescent="0.2">
      <c r="A569" s="49">
        <f t="shared" ca="1" si="12"/>
        <v>569</v>
      </c>
      <c r="C569" s="56"/>
      <c r="D569" s="3"/>
      <c r="E569" s="3"/>
      <c r="F569" s="3" t="s">
        <v>248</v>
      </c>
      <c r="G569" s="57"/>
      <c r="H569" s="10">
        <v>17611.200779441668</v>
      </c>
      <c r="J569" s="4"/>
      <c r="K569" s="4"/>
      <c r="L569" s="4"/>
      <c r="M569" s="4"/>
      <c r="N569" s="4"/>
      <c r="O569" s="4"/>
    </row>
    <row r="570" spans="1:15" ht="11.65" customHeight="1" x14ac:dyDescent="0.2">
      <c r="A570" s="49">
        <f t="shared" ca="1" si="12"/>
        <v>570</v>
      </c>
      <c r="C570" s="56"/>
      <c r="D570" s="3"/>
      <c r="E570" s="3"/>
      <c r="F570" s="3" t="s">
        <v>24</v>
      </c>
      <c r="G570" s="57"/>
      <c r="H570" s="10">
        <v>122460.91727534932</v>
      </c>
      <c r="J570" s="4"/>
      <c r="K570" s="4"/>
      <c r="L570" s="4"/>
      <c r="M570" s="4"/>
      <c r="N570" s="4"/>
      <c r="O570" s="4"/>
    </row>
    <row r="571" spans="1:15" ht="11.65" customHeight="1" x14ac:dyDescent="0.2">
      <c r="A571" s="49">
        <f t="shared" ca="1" si="12"/>
        <v>571</v>
      </c>
      <c r="C571" s="56"/>
      <c r="D571" s="3"/>
      <c r="E571" s="3"/>
      <c r="F571" s="3" t="s">
        <v>249</v>
      </c>
      <c r="G571" s="57"/>
      <c r="H571" s="10">
        <v>52209.234694007973</v>
      </c>
      <c r="J571" s="4"/>
      <c r="K571" s="4"/>
      <c r="L571" s="4"/>
      <c r="M571" s="4"/>
      <c r="N571" s="4"/>
      <c r="O571" s="4"/>
    </row>
    <row r="572" spans="1:15" ht="11.65" customHeight="1" x14ac:dyDescent="0.2">
      <c r="A572" s="49">
        <f t="shared" ca="1" si="12"/>
        <v>572</v>
      </c>
      <c r="C572" s="56"/>
      <c r="D572" s="3"/>
      <c r="E572" s="3"/>
      <c r="F572" s="3" t="s">
        <v>251</v>
      </c>
      <c r="G572" s="57"/>
      <c r="H572" s="10">
        <v>0</v>
      </c>
      <c r="J572" s="4"/>
      <c r="K572" s="4"/>
      <c r="L572" s="4"/>
      <c r="M572" s="4"/>
      <c r="N572" s="4"/>
      <c r="O572" s="4"/>
    </row>
    <row r="573" spans="1:15" ht="11.65" customHeight="1" x14ac:dyDescent="0.2">
      <c r="A573" s="49">
        <f t="shared" ca="1" si="12"/>
        <v>573</v>
      </c>
      <c r="C573" s="56"/>
      <c r="D573" s="3"/>
      <c r="E573" s="3"/>
      <c r="F573" s="3" t="s">
        <v>253</v>
      </c>
      <c r="G573" s="57"/>
      <c r="H573" s="10">
        <v>213278.9125177126</v>
      </c>
      <c r="J573" s="4"/>
      <c r="K573" s="4"/>
      <c r="L573" s="4"/>
      <c r="M573" s="4"/>
      <c r="N573" s="4"/>
      <c r="O573" s="4"/>
    </row>
    <row r="574" spans="1:15" ht="11.65" customHeight="1" x14ac:dyDescent="0.2">
      <c r="A574" s="49">
        <f t="shared" ref="A574:A637" ca="1" si="13">OFFSET(A574,-1,)+1</f>
        <v>574</v>
      </c>
      <c r="C574" s="56"/>
      <c r="D574" s="3"/>
      <c r="E574" s="3"/>
      <c r="F574" s="3" t="s">
        <v>251</v>
      </c>
      <c r="G574" s="57"/>
      <c r="H574" s="10">
        <v>0</v>
      </c>
      <c r="J574" s="4"/>
      <c r="K574" s="4"/>
      <c r="L574" s="4"/>
      <c r="M574" s="4"/>
      <c r="N574" s="4"/>
      <c r="O574" s="4"/>
    </row>
    <row r="575" spans="1:15" ht="11.65" customHeight="1" x14ac:dyDescent="0.2">
      <c r="A575" s="49">
        <f t="shared" ca="1" si="13"/>
        <v>575</v>
      </c>
      <c r="C575" s="56"/>
      <c r="D575" s="3"/>
      <c r="E575" s="3"/>
      <c r="F575" s="3"/>
      <c r="G575" s="57" t="s">
        <v>32</v>
      </c>
      <c r="H575" s="12">
        <f>SUBTOTAL(9,H566:H574)</f>
        <v>1110092.1652665117</v>
      </c>
      <c r="J575" s="4"/>
      <c r="K575" s="4"/>
      <c r="L575" s="4"/>
      <c r="M575" s="4"/>
      <c r="N575" s="4"/>
      <c r="O575" s="4"/>
    </row>
    <row r="576" spans="1:15" ht="11.65" customHeight="1" x14ac:dyDescent="0.2">
      <c r="A576" s="49">
        <f t="shared" ca="1" si="13"/>
        <v>576</v>
      </c>
      <c r="C576" s="56"/>
      <c r="D576" s="3"/>
      <c r="E576" s="3"/>
      <c r="F576" s="3"/>
      <c r="G576" s="57"/>
      <c r="H576" s="2"/>
      <c r="J576" s="4"/>
      <c r="K576" s="4"/>
      <c r="L576" s="4"/>
      <c r="M576" s="4"/>
      <c r="N576" s="4"/>
      <c r="O576" s="4"/>
    </row>
    <row r="577" spans="1:15" ht="11.65" customHeight="1" x14ac:dyDescent="0.2">
      <c r="A577" s="49">
        <f t="shared" ca="1" si="13"/>
        <v>577</v>
      </c>
      <c r="C577" s="56">
        <v>394</v>
      </c>
      <c r="D577" s="3" t="s">
        <v>101</v>
      </c>
      <c r="E577" s="3"/>
      <c r="F577" s="3"/>
      <c r="G577" s="57"/>
      <c r="H577" s="2"/>
      <c r="J577" s="4"/>
      <c r="K577" s="4"/>
      <c r="L577" s="4"/>
      <c r="M577" s="4"/>
      <c r="N577" s="4"/>
      <c r="O577" s="4"/>
    </row>
    <row r="578" spans="1:15" ht="11.65" customHeight="1" x14ac:dyDescent="0.2">
      <c r="A578" s="49">
        <f t="shared" ca="1" si="13"/>
        <v>578</v>
      </c>
      <c r="C578" s="56"/>
      <c r="D578" s="3"/>
      <c r="E578" s="3"/>
      <c r="F578" s="3" t="s">
        <v>193</v>
      </c>
      <c r="G578" s="57"/>
      <c r="H578" s="10">
        <v>2665940.0699999998</v>
      </c>
      <c r="J578" s="4"/>
      <c r="K578" s="4"/>
      <c r="L578" s="4"/>
      <c r="M578" s="4"/>
      <c r="N578" s="4"/>
      <c r="O578" s="4"/>
    </row>
    <row r="579" spans="1:15" ht="11.65" customHeight="1" x14ac:dyDescent="0.2">
      <c r="A579" s="49">
        <f t="shared" ca="1" si="13"/>
        <v>579</v>
      </c>
      <c r="C579" s="56"/>
      <c r="D579" s="3"/>
      <c r="E579" s="3"/>
      <c r="F579" s="3" t="s">
        <v>250</v>
      </c>
      <c r="G579" s="57"/>
      <c r="H579" s="10">
        <v>0</v>
      </c>
      <c r="J579" s="4"/>
      <c r="K579" s="4"/>
      <c r="L579" s="4"/>
      <c r="M579" s="4"/>
      <c r="N579" s="4"/>
      <c r="O579" s="4"/>
    </row>
    <row r="580" spans="1:15" ht="11.65" customHeight="1" x14ac:dyDescent="0.2">
      <c r="A580" s="49">
        <f t="shared" ca="1" si="13"/>
        <v>580</v>
      </c>
      <c r="C580" s="56"/>
      <c r="D580" s="3"/>
      <c r="E580" s="3"/>
      <c r="F580" s="3" t="s">
        <v>24</v>
      </c>
      <c r="G580" s="57"/>
      <c r="H580" s="10">
        <v>253301.82961186132</v>
      </c>
      <c r="J580" s="4"/>
      <c r="K580" s="4"/>
      <c r="L580" s="4"/>
      <c r="M580" s="4"/>
      <c r="N580" s="4"/>
      <c r="O580" s="4"/>
    </row>
    <row r="581" spans="1:15" ht="11.65" customHeight="1" x14ac:dyDescent="0.2">
      <c r="A581" s="49">
        <f t="shared" ca="1" si="13"/>
        <v>581</v>
      </c>
      <c r="C581" s="56"/>
      <c r="D581" s="3"/>
      <c r="E581" s="3"/>
      <c r="F581" s="3" t="s">
        <v>248</v>
      </c>
      <c r="G581" s="57"/>
      <c r="H581" s="10">
        <v>137989.48340126907</v>
      </c>
      <c r="J581" s="4"/>
      <c r="K581" s="4"/>
      <c r="L581" s="4"/>
      <c r="M581" s="4"/>
      <c r="N581" s="4"/>
      <c r="O581" s="4"/>
    </row>
    <row r="582" spans="1:15" ht="11.65" customHeight="1" x14ac:dyDescent="0.2">
      <c r="A582" s="49">
        <f t="shared" ca="1" si="13"/>
        <v>582</v>
      </c>
      <c r="C582" s="56"/>
      <c r="D582" s="3"/>
      <c r="E582" s="3"/>
      <c r="F582" s="3" t="s">
        <v>247</v>
      </c>
      <c r="G582" s="57"/>
      <c r="H582" s="10">
        <v>0</v>
      </c>
      <c r="J582" s="4"/>
      <c r="K582" s="4"/>
      <c r="L582" s="4"/>
      <c r="M582" s="4"/>
      <c r="N582" s="4"/>
      <c r="O582" s="4"/>
    </row>
    <row r="583" spans="1:15" ht="11.65" customHeight="1" x14ac:dyDescent="0.2">
      <c r="A583" s="49">
        <f t="shared" ca="1" si="13"/>
        <v>583</v>
      </c>
      <c r="C583" s="56"/>
      <c r="D583" s="3"/>
      <c r="E583" s="3"/>
      <c r="F583" s="3" t="s">
        <v>254</v>
      </c>
      <c r="G583" s="57"/>
      <c r="H583" s="10">
        <v>0</v>
      </c>
      <c r="J583" s="4"/>
      <c r="K583" s="4"/>
      <c r="L583" s="4"/>
      <c r="M583" s="4"/>
      <c r="N583" s="4"/>
      <c r="O583" s="4"/>
    </row>
    <row r="584" spans="1:15" ht="11.65" customHeight="1" x14ac:dyDescent="0.2">
      <c r="A584" s="49">
        <f t="shared" ca="1" si="13"/>
        <v>584</v>
      </c>
      <c r="C584" s="56"/>
      <c r="D584" s="3"/>
      <c r="E584" s="3"/>
      <c r="F584" s="3" t="s">
        <v>249</v>
      </c>
      <c r="G584" s="57"/>
      <c r="H584" s="10">
        <v>158558.62294058208</v>
      </c>
      <c r="J584" s="4"/>
      <c r="K584" s="4"/>
      <c r="L584" s="4"/>
      <c r="M584" s="4"/>
      <c r="N584" s="4"/>
      <c r="O584" s="4"/>
    </row>
    <row r="585" spans="1:15" ht="11.65" customHeight="1" x14ac:dyDescent="0.2">
      <c r="A585" s="49">
        <f t="shared" ca="1" si="13"/>
        <v>585</v>
      </c>
      <c r="C585" s="56"/>
      <c r="D585" s="3"/>
      <c r="E585" s="3"/>
      <c r="F585" s="3" t="s">
        <v>251</v>
      </c>
      <c r="G585" s="57"/>
      <c r="H585" s="10">
        <v>0</v>
      </c>
      <c r="J585" s="4"/>
      <c r="K585" s="4"/>
      <c r="L585" s="4"/>
      <c r="M585" s="4"/>
      <c r="N585" s="4"/>
      <c r="O585" s="4"/>
    </row>
    <row r="586" spans="1:15" ht="11.65" customHeight="1" x14ac:dyDescent="0.2">
      <c r="A586" s="49">
        <f t="shared" ca="1" si="13"/>
        <v>586</v>
      </c>
      <c r="C586" s="56"/>
      <c r="D586" s="3"/>
      <c r="E586" s="3"/>
      <c r="F586" s="3" t="s">
        <v>253</v>
      </c>
      <c r="G586" s="57"/>
      <c r="H586" s="10">
        <v>642464.64011480077</v>
      </c>
      <c r="J586" s="4"/>
      <c r="K586" s="4"/>
      <c r="L586" s="4"/>
      <c r="M586" s="4"/>
      <c r="N586" s="4"/>
      <c r="O586" s="4"/>
    </row>
    <row r="587" spans="1:15" ht="11.65" customHeight="1" x14ac:dyDescent="0.2">
      <c r="A587" s="49">
        <f t="shared" ca="1" si="13"/>
        <v>587</v>
      </c>
      <c r="C587" s="56"/>
      <c r="D587" s="3"/>
      <c r="E587" s="3"/>
      <c r="F587" s="3" t="s">
        <v>252</v>
      </c>
      <c r="G587" s="57"/>
      <c r="H587" s="10">
        <v>0</v>
      </c>
      <c r="J587" s="4"/>
      <c r="K587" s="4"/>
      <c r="L587" s="4"/>
      <c r="M587" s="4"/>
      <c r="N587" s="4"/>
      <c r="O587" s="4"/>
    </row>
    <row r="588" spans="1:15" ht="11.65" customHeight="1" x14ac:dyDescent="0.2">
      <c r="A588" s="49">
        <f t="shared" ca="1" si="13"/>
        <v>588</v>
      </c>
      <c r="C588" s="56"/>
      <c r="D588" s="3"/>
      <c r="E588" s="3"/>
      <c r="F588" s="3" t="s">
        <v>30</v>
      </c>
      <c r="G588" s="57"/>
      <c r="H588" s="10">
        <v>0</v>
      </c>
      <c r="J588" s="4"/>
      <c r="K588" s="4"/>
      <c r="L588" s="4"/>
      <c r="M588" s="4"/>
      <c r="N588" s="4"/>
      <c r="O588" s="4"/>
    </row>
    <row r="589" spans="1:15" ht="11.65" customHeight="1" x14ac:dyDescent="0.2">
      <c r="A589" s="49">
        <f t="shared" ca="1" si="13"/>
        <v>589</v>
      </c>
      <c r="C589" s="56"/>
      <c r="D589" s="3"/>
      <c r="E589" s="3"/>
      <c r="F589" s="3" t="s">
        <v>251</v>
      </c>
      <c r="G589" s="57"/>
      <c r="H589" s="10">
        <v>0</v>
      </c>
      <c r="J589" s="4"/>
      <c r="K589" s="4"/>
      <c r="L589" s="4"/>
      <c r="M589" s="4"/>
      <c r="N589" s="4"/>
      <c r="O589" s="4"/>
    </row>
    <row r="590" spans="1:15" ht="11.65" customHeight="1" x14ac:dyDescent="0.2">
      <c r="A590" s="49">
        <f t="shared" ca="1" si="13"/>
        <v>590</v>
      </c>
      <c r="C590" s="56"/>
      <c r="D590" s="3"/>
      <c r="E590" s="3"/>
      <c r="F590" s="3" t="s">
        <v>251</v>
      </c>
      <c r="G590" s="57"/>
      <c r="H590" s="10">
        <v>0</v>
      </c>
      <c r="J590" s="4"/>
      <c r="K590" s="4"/>
      <c r="L590" s="4"/>
      <c r="M590" s="4"/>
      <c r="N590" s="4"/>
      <c r="O590" s="4"/>
    </row>
    <row r="591" spans="1:15" ht="11.65" customHeight="1" x14ac:dyDescent="0.2">
      <c r="A591" s="49">
        <f t="shared" ca="1" si="13"/>
        <v>591</v>
      </c>
      <c r="C591" s="56"/>
      <c r="D591" s="3"/>
      <c r="E591" s="3"/>
      <c r="F591" s="3"/>
      <c r="G591" s="57" t="s">
        <v>32</v>
      </c>
      <c r="H591" s="12">
        <f>SUBTOTAL(9,H578:H590)</f>
        <v>3858254.6460685134</v>
      </c>
      <c r="J591" s="4"/>
      <c r="K591" s="4"/>
      <c r="L591" s="4"/>
      <c r="M591" s="4"/>
      <c r="N591" s="4"/>
      <c r="O591" s="4"/>
    </row>
    <row r="592" spans="1:15" ht="11.65" customHeight="1" x14ac:dyDescent="0.2">
      <c r="A592" s="49">
        <f t="shared" ca="1" si="13"/>
        <v>592</v>
      </c>
      <c r="C592" s="56"/>
      <c r="D592" s="3"/>
      <c r="E592" s="3"/>
      <c r="F592" s="3"/>
      <c r="G592" s="57"/>
      <c r="H592" s="2"/>
      <c r="J592" s="4"/>
      <c r="K592" s="4"/>
      <c r="L592" s="4"/>
      <c r="M592" s="4"/>
      <c r="N592" s="4"/>
      <c r="O592" s="4"/>
    </row>
    <row r="593" spans="1:15" ht="11.65" customHeight="1" x14ac:dyDescent="0.2">
      <c r="A593" s="49">
        <f t="shared" ca="1" si="13"/>
        <v>593</v>
      </c>
      <c r="C593" s="56">
        <v>395</v>
      </c>
      <c r="D593" s="3" t="s">
        <v>102</v>
      </c>
      <c r="E593" s="3"/>
      <c r="F593" s="3"/>
      <c r="G593" s="57"/>
      <c r="H593" s="2"/>
      <c r="J593" s="4"/>
      <c r="K593" s="4"/>
      <c r="L593" s="4"/>
      <c r="M593" s="4"/>
      <c r="N593" s="4"/>
      <c r="O593" s="4"/>
    </row>
    <row r="594" spans="1:15" ht="11.65" customHeight="1" x14ac:dyDescent="0.2">
      <c r="A594" s="49">
        <f t="shared" ca="1" si="13"/>
        <v>594</v>
      </c>
      <c r="C594" s="56"/>
      <c r="D594" s="3"/>
      <c r="E594" s="3"/>
      <c r="F594" s="3" t="s">
        <v>193</v>
      </c>
      <c r="G594" s="57"/>
      <c r="H594" s="10">
        <v>1457851.84</v>
      </c>
      <c r="J594" s="4"/>
      <c r="K594" s="4"/>
      <c r="L594" s="4"/>
      <c r="M594" s="4"/>
      <c r="N594" s="4"/>
      <c r="O594" s="4"/>
    </row>
    <row r="595" spans="1:15" ht="11.65" customHeight="1" x14ac:dyDescent="0.2">
      <c r="A595" s="49">
        <f t="shared" ca="1" si="13"/>
        <v>595</v>
      </c>
      <c r="C595" s="56"/>
      <c r="D595" s="3"/>
      <c r="E595" s="3"/>
      <c r="F595" s="3" t="s">
        <v>250</v>
      </c>
      <c r="G595" s="57"/>
      <c r="H595" s="10">
        <v>0</v>
      </c>
      <c r="J595" s="4"/>
      <c r="K595" s="4"/>
      <c r="L595" s="4"/>
      <c r="M595" s="4"/>
      <c r="N595" s="4"/>
      <c r="O595" s="4"/>
    </row>
    <row r="596" spans="1:15" ht="11.65" customHeight="1" x14ac:dyDescent="0.2">
      <c r="A596" s="49">
        <f t="shared" ca="1" si="13"/>
        <v>596</v>
      </c>
      <c r="C596" s="56"/>
      <c r="D596" s="3"/>
      <c r="E596" s="3"/>
      <c r="F596" s="3" t="s">
        <v>254</v>
      </c>
      <c r="G596" s="57"/>
      <c r="H596" s="10">
        <v>0</v>
      </c>
      <c r="J596" s="4"/>
      <c r="K596" s="4"/>
      <c r="L596" s="4"/>
      <c r="M596" s="4"/>
      <c r="N596" s="4"/>
      <c r="O596" s="4"/>
    </row>
    <row r="597" spans="1:15" ht="11.65" customHeight="1" x14ac:dyDescent="0.2">
      <c r="A597" s="49">
        <f t="shared" ca="1" si="13"/>
        <v>597</v>
      </c>
      <c r="C597" s="56"/>
      <c r="D597" s="3"/>
      <c r="E597" s="3"/>
      <c r="F597" s="3" t="s">
        <v>248</v>
      </c>
      <c r="G597" s="57"/>
      <c r="H597" s="10">
        <v>341021.17470007547</v>
      </c>
      <c r="J597" s="4"/>
      <c r="K597" s="4"/>
      <c r="L597" s="4"/>
      <c r="M597" s="4"/>
      <c r="N597" s="4"/>
      <c r="O597" s="4"/>
    </row>
    <row r="598" spans="1:15" ht="11.65" customHeight="1" x14ac:dyDescent="0.2">
      <c r="A598" s="49">
        <f t="shared" ca="1" si="13"/>
        <v>598</v>
      </c>
      <c r="C598" s="56"/>
      <c r="D598" s="3"/>
      <c r="E598" s="3"/>
      <c r="F598" s="3" t="s">
        <v>247</v>
      </c>
      <c r="G598" s="57"/>
      <c r="H598" s="10">
        <v>0</v>
      </c>
      <c r="J598" s="4"/>
      <c r="K598" s="4"/>
      <c r="L598" s="4"/>
      <c r="M598" s="4"/>
      <c r="N598" s="4"/>
      <c r="O598" s="4"/>
    </row>
    <row r="599" spans="1:15" ht="11.65" customHeight="1" x14ac:dyDescent="0.2">
      <c r="A599" s="49">
        <f t="shared" ca="1" si="13"/>
        <v>599</v>
      </c>
      <c r="C599" s="56"/>
      <c r="D599" s="3"/>
      <c r="E599" s="3"/>
      <c r="F599" s="3" t="s">
        <v>24</v>
      </c>
      <c r="G599" s="57"/>
      <c r="H599" s="10">
        <v>187218.88358377965</v>
      </c>
      <c r="J599" s="4"/>
      <c r="K599" s="4"/>
      <c r="L599" s="4"/>
      <c r="M599" s="4"/>
      <c r="N599" s="4"/>
      <c r="O599" s="4"/>
    </row>
    <row r="600" spans="1:15" ht="11.65" customHeight="1" x14ac:dyDescent="0.2">
      <c r="A600" s="49">
        <f t="shared" ca="1" si="13"/>
        <v>600</v>
      </c>
      <c r="C600" s="56"/>
      <c r="D600" s="3"/>
      <c r="E600" s="3"/>
      <c r="F600" s="3" t="s">
        <v>249</v>
      </c>
      <c r="G600" s="57"/>
      <c r="H600" s="10">
        <v>47177.284563347333</v>
      </c>
      <c r="J600" s="4"/>
      <c r="K600" s="4"/>
      <c r="L600" s="4"/>
      <c r="M600" s="4"/>
      <c r="N600" s="4"/>
      <c r="O600" s="4"/>
    </row>
    <row r="601" spans="1:15" ht="11.65" customHeight="1" x14ac:dyDescent="0.2">
      <c r="A601" s="49">
        <f t="shared" ca="1" si="13"/>
        <v>601</v>
      </c>
      <c r="C601" s="56"/>
      <c r="D601" s="3"/>
      <c r="E601" s="3"/>
      <c r="F601" s="3" t="s">
        <v>251</v>
      </c>
      <c r="G601" s="57"/>
      <c r="H601" s="10">
        <v>0</v>
      </c>
      <c r="J601" s="4"/>
      <c r="K601" s="4"/>
      <c r="L601" s="4"/>
      <c r="M601" s="4"/>
      <c r="N601" s="4"/>
      <c r="O601" s="4"/>
    </row>
    <row r="602" spans="1:15" ht="11.65" customHeight="1" x14ac:dyDescent="0.2">
      <c r="A602" s="49">
        <f t="shared" ca="1" si="13"/>
        <v>602</v>
      </c>
      <c r="C602" s="56"/>
      <c r="D602" s="3"/>
      <c r="E602" s="3"/>
      <c r="F602" s="3" t="s">
        <v>253</v>
      </c>
      <c r="G602" s="57"/>
      <c r="H602" s="10">
        <v>103983.59620239133</v>
      </c>
      <c r="J602" s="4"/>
      <c r="K602" s="4"/>
      <c r="L602" s="4"/>
      <c r="M602" s="4"/>
      <c r="N602" s="4"/>
      <c r="O602" s="4"/>
    </row>
    <row r="603" spans="1:15" ht="11.65" customHeight="1" x14ac:dyDescent="0.2">
      <c r="A603" s="49">
        <f t="shared" ca="1" si="13"/>
        <v>603</v>
      </c>
      <c r="C603" s="56"/>
      <c r="D603" s="3"/>
      <c r="E603" s="3"/>
      <c r="F603" s="3" t="s">
        <v>252</v>
      </c>
      <c r="G603" s="57"/>
      <c r="H603" s="10">
        <v>0</v>
      </c>
      <c r="J603" s="4"/>
      <c r="K603" s="4"/>
      <c r="L603" s="4"/>
      <c r="M603" s="4"/>
      <c r="N603" s="4"/>
      <c r="O603" s="4"/>
    </row>
    <row r="604" spans="1:15" ht="11.65" customHeight="1" x14ac:dyDescent="0.2">
      <c r="A604" s="49">
        <f t="shared" ca="1" si="13"/>
        <v>604</v>
      </c>
      <c r="C604" s="56"/>
      <c r="D604" s="3"/>
      <c r="E604" s="3"/>
      <c r="F604" s="3" t="s">
        <v>30</v>
      </c>
      <c r="G604" s="57"/>
      <c r="H604" s="10">
        <v>0</v>
      </c>
      <c r="J604" s="4"/>
      <c r="K604" s="4"/>
      <c r="L604" s="4"/>
      <c r="M604" s="4"/>
      <c r="N604" s="4"/>
      <c r="O604" s="4"/>
    </row>
    <row r="605" spans="1:15" ht="11.65" customHeight="1" x14ac:dyDescent="0.2">
      <c r="A605" s="49">
        <f t="shared" ca="1" si="13"/>
        <v>605</v>
      </c>
      <c r="C605" s="56"/>
      <c r="D605" s="3"/>
      <c r="E605" s="3"/>
      <c r="F605" s="3" t="s">
        <v>251</v>
      </c>
      <c r="G605" s="57"/>
      <c r="H605" s="10">
        <v>0</v>
      </c>
      <c r="J605" s="4"/>
      <c r="K605" s="4"/>
      <c r="L605" s="4"/>
      <c r="M605" s="4"/>
      <c r="N605" s="4"/>
      <c r="O605" s="4"/>
    </row>
    <row r="606" spans="1:15" ht="11.65" customHeight="1" x14ac:dyDescent="0.2">
      <c r="A606" s="49">
        <f t="shared" ca="1" si="13"/>
        <v>606</v>
      </c>
      <c r="C606" s="56"/>
      <c r="D606" s="3"/>
      <c r="E606" s="3"/>
      <c r="F606" s="3" t="s">
        <v>251</v>
      </c>
      <c r="G606" s="57"/>
      <c r="H606" s="10">
        <v>0</v>
      </c>
      <c r="J606" s="4"/>
      <c r="K606" s="4"/>
      <c r="L606" s="4"/>
      <c r="M606" s="4"/>
      <c r="N606" s="4"/>
      <c r="O606" s="4"/>
    </row>
    <row r="607" spans="1:15" ht="11.65" customHeight="1" x14ac:dyDescent="0.2">
      <c r="A607" s="49">
        <f t="shared" ca="1" si="13"/>
        <v>607</v>
      </c>
      <c r="C607" s="56"/>
      <c r="D607" s="3"/>
      <c r="E607" s="3"/>
      <c r="F607" s="3"/>
      <c r="G607" s="57" t="s">
        <v>32</v>
      </c>
      <c r="H607" s="12">
        <f>SUBTOTAL(9,H594:H606)</f>
        <v>2137252.779049594</v>
      </c>
      <c r="J607" s="4"/>
      <c r="K607" s="4"/>
      <c r="L607" s="4"/>
      <c r="M607" s="4"/>
      <c r="N607" s="4"/>
      <c r="O607" s="4"/>
    </row>
    <row r="608" spans="1:15" ht="11.65" customHeight="1" x14ac:dyDescent="0.2">
      <c r="A608" s="49">
        <f t="shared" ca="1" si="13"/>
        <v>608</v>
      </c>
      <c r="C608" s="3"/>
      <c r="D608" s="3"/>
      <c r="E608" s="3"/>
      <c r="F608" s="3"/>
      <c r="G608" s="57"/>
      <c r="H608" s="2"/>
      <c r="J608" s="4"/>
      <c r="K608" s="4"/>
      <c r="L608" s="4"/>
      <c r="M608" s="4"/>
      <c r="N608" s="4"/>
      <c r="O608" s="4"/>
    </row>
    <row r="609" spans="1:15" ht="11.65" customHeight="1" x14ac:dyDescent="0.2">
      <c r="A609" s="49">
        <f t="shared" ca="1" si="13"/>
        <v>609</v>
      </c>
      <c r="C609" s="56">
        <v>396</v>
      </c>
      <c r="D609" s="3" t="s">
        <v>103</v>
      </c>
      <c r="E609" s="3"/>
      <c r="F609" s="3"/>
      <c r="G609" s="57"/>
      <c r="H609" s="2"/>
      <c r="J609" s="4"/>
      <c r="K609" s="4"/>
      <c r="L609" s="4"/>
      <c r="M609" s="4"/>
      <c r="N609" s="4"/>
      <c r="O609" s="4"/>
    </row>
    <row r="610" spans="1:15" ht="11.65" customHeight="1" x14ac:dyDescent="0.2">
      <c r="A610" s="49">
        <f t="shared" ca="1" si="13"/>
        <v>610</v>
      </c>
      <c r="C610" s="56"/>
      <c r="D610" s="3"/>
      <c r="E610" s="3"/>
      <c r="F610" s="3" t="s">
        <v>193</v>
      </c>
      <c r="G610" s="57"/>
      <c r="H610" s="10">
        <v>9613980.4299999997</v>
      </c>
      <c r="J610" s="4"/>
      <c r="K610" s="4"/>
      <c r="L610" s="4"/>
      <c r="M610" s="4"/>
      <c r="N610" s="4"/>
      <c r="O610" s="4"/>
    </row>
    <row r="611" spans="1:15" ht="11.65" customHeight="1" x14ac:dyDescent="0.2">
      <c r="A611" s="49">
        <f t="shared" ca="1" si="13"/>
        <v>611</v>
      </c>
      <c r="C611" s="56"/>
      <c r="D611" s="3"/>
      <c r="E611" s="3"/>
      <c r="F611" s="3" t="s">
        <v>250</v>
      </c>
      <c r="G611" s="57"/>
      <c r="H611" s="10">
        <v>0</v>
      </c>
      <c r="J611" s="4"/>
      <c r="K611" s="4"/>
      <c r="L611" s="4"/>
      <c r="M611" s="4"/>
      <c r="N611" s="4"/>
      <c r="O611" s="4"/>
    </row>
    <row r="612" spans="1:15" ht="11.65" customHeight="1" x14ac:dyDescent="0.2">
      <c r="A612" s="49">
        <f t="shared" ca="1" si="13"/>
        <v>612</v>
      </c>
      <c r="C612" s="56"/>
      <c r="D612" s="3"/>
      <c r="E612" s="3"/>
      <c r="F612" s="3" t="s">
        <v>24</v>
      </c>
      <c r="G612" s="57"/>
      <c r="H612" s="10">
        <v>580100.01211668504</v>
      </c>
      <c r="J612" s="4"/>
      <c r="K612" s="4"/>
      <c r="L612" s="4"/>
      <c r="M612" s="4"/>
      <c r="N612" s="4"/>
      <c r="O612" s="4"/>
    </row>
    <row r="613" spans="1:15" ht="11.65" customHeight="1" x14ac:dyDescent="0.2">
      <c r="A613" s="49">
        <f t="shared" ca="1" si="13"/>
        <v>613</v>
      </c>
      <c r="C613" s="56"/>
      <c r="D613" s="3"/>
      <c r="E613" s="3"/>
      <c r="F613" s="3" t="s">
        <v>248</v>
      </c>
      <c r="G613" s="57"/>
      <c r="H613" s="10">
        <v>590553.90000277653</v>
      </c>
      <c r="J613" s="4"/>
      <c r="K613" s="4"/>
      <c r="L613" s="4"/>
      <c r="M613" s="4"/>
      <c r="N613" s="4"/>
      <c r="O613" s="4"/>
    </row>
    <row r="614" spans="1:15" ht="11.65" customHeight="1" x14ac:dyDescent="0.2">
      <c r="A614" s="49">
        <f t="shared" ca="1" si="13"/>
        <v>614</v>
      </c>
      <c r="C614" s="56"/>
      <c r="D614" s="3"/>
      <c r="E614" s="3"/>
      <c r="F614" s="3" t="s">
        <v>254</v>
      </c>
      <c r="G614" s="57"/>
      <c r="H614" s="10">
        <v>0</v>
      </c>
      <c r="J614" s="4"/>
      <c r="K614" s="4"/>
      <c r="L614" s="4"/>
      <c r="M614" s="4"/>
      <c r="N614" s="4"/>
      <c r="O614" s="4"/>
    </row>
    <row r="615" spans="1:15" ht="11.65" customHeight="1" x14ac:dyDescent="0.2">
      <c r="A615" s="49">
        <f t="shared" ca="1" si="13"/>
        <v>615</v>
      </c>
      <c r="C615" s="56"/>
      <c r="D615" s="3"/>
      <c r="E615" s="3"/>
      <c r="F615" s="3" t="s">
        <v>247</v>
      </c>
      <c r="G615" s="57"/>
      <c r="H615" s="10">
        <v>0</v>
      </c>
      <c r="J615" s="4"/>
      <c r="K615" s="4"/>
      <c r="L615" s="4"/>
      <c r="M615" s="4"/>
      <c r="N615" s="4"/>
      <c r="O615" s="4"/>
    </row>
    <row r="616" spans="1:15" ht="11.65" customHeight="1" x14ac:dyDescent="0.2">
      <c r="A616" s="49">
        <f t="shared" ca="1" si="13"/>
        <v>616</v>
      </c>
      <c r="C616" s="56"/>
      <c r="D616" s="3"/>
      <c r="E616" s="3"/>
      <c r="F616" s="3" t="s">
        <v>249</v>
      </c>
      <c r="G616" s="57"/>
      <c r="H616" s="10">
        <v>42474.111202784363</v>
      </c>
      <c r="J616" s="4"/>
      <c r="K616" s="4"/>
      <c r="L616" s="4"/>
      <c r="M616" s="4"/>
      <c r="N616" s="4"/>
      <c r="O616" s="4"/>
    </row>
    <row r="617" spans="1:15" ht="11.65" customHeight="1" x14ac:dyDescent="0.2">
      <c r="A617" s="49">
        <f t="shared" ca="1" si="13"/>
        <v>617</v>
      </c>
      <c r="C617" s="56"/>
      <c r="D617" s="3"/>
      <c r="E617" s="3"/>
      <c r="F617" s="3" t="s">
        <v>251</v>
      </c>
      <c r="G617" s="57"/>
      <c r="H617" s="10">
        <v>0</v>
      </c>
      <c r="J617" s="4"/>
      <c r="K617" s="4"/>
      <c r="L617" s="4"/>
      <c r="M617" s="4"/>
      <c r="N617" s="4"/>
      <c r="O617" s="4"/>
    </row>
    <row r="618" spans="1:15" ht="11.65" customHeight="1" x14ac:dyDescent="0.2">
      <c r="A618" s="49">
        <f t="shared" ca="1" si="13"/>
        <v>618</v>
      </c>
      <c r="C618" s="56"/>
      <c r="D618" s="3"/>
      <c r="E618" s="3"/>
      <c r="F618" s="3" t="s">
        <v>253</v>
      </c>
      <c r="G618" s="57"/>
      <c r="H618" s="10">
        <v>2319022.0687032244</v>
      </c>
      <c r="J618" s="4"/>
      <c r="K618" s="4"/>
      <c r="L618" s="4"/>
      <c r="M618" s="4"/>
      <c r="N618" s="4"/>
      <c r="O618" s="4"/>
    </row>
    <row r="619" spans="1:15" ht="11.65" customHeight="1" x14ac:dyDescent="0.2">
      <c r="A619" s="49">
        <f t="shared" ca="1" si="13"/>
        <v>619</v>
      </c>
      <c r="C619" s="56"/>
      <c r="D619" s="3"/>
      <c r="E619" s="3"/>
      <c r="F619" s="3" t="s">
        <v>252</v>
      </c>
      <c r="G619" s="57"/>
      <c r="H619" s="10">
        <v>0</v>
      </c>
      <c r="J619" s="4"/>
      <c r="K619" s="4"/>
      <c r="L619" s="4"/>
      <c r="M619" s="4"/>
      <c r="N619" s="4"/>
      <c r="O619" s="4"/>
    </row>
    <row r="620" spans="1:15" ht="11.65" customHeight="1" x14ac:dyDescent="0.2">
      <c r="A620" s="49">
        <f t="shared" ca="1" si="13"/>
        <v>620</v>
      </c>
      <c r="C620" s="56"/>
      <c r="D620" s="3"/>
      <c r="E620" s="3"/>
      <c r="F620" s="3" t="s">
        <v>30</v>
      </c>
      <c r="G620" s="57"/>
      <c r="H620" s="10">
        <v>0</v>
      </c>
      <c r="J620" s="4"/>
      <c r="K620" s="4"/>
      <c r="L620" s="4"/>
      <c r="M620" s="4"/>
      <c r="N620" s="4"/>
      <c r="O620" s="4"/>
    </row>
    <row r="621" spans="1:15" ht="11.65" customHeight="1" x14ac:dyDescent="0.2">
      <c r="A621" s="49">
        <f t="shared" ca="1" si="13"/>
        <v>621</v>
      </c>
      <c r="C621" s="56"/>
      <c r="D621" s="3"/>
      <c r="E621" s="3"/>
      <c r="F621" s="3" t="s">
        <v>251</v>
      </c>
      <c r="G621" s="57"/>
      <c r="H621" s="10">
        <v>0</v>
      </c>
      <c r="J621" s="4"/>
      <c r="K621" s="4"/>
      <c r="L621" s="4"/>
      <c r="M621" s="4"/>
      <c r="N621" s="4"/>
      <c r="O621" s="4"/>
    </row>
    <row r="622" spans="1:15" ht="11.65" customHeight="1" x14ac:dyDescent="0.2">
      <c r="A622" s="49">
        <f t="shared" ca="1" si="13"/>
        <v>622</v>
      </c>
      <c r="C622" s="56"/>
      <c r="D622" s="3"/>
      <c r="E622" s="3"/>
      <c r="F622" s="3" t="s">
        <v>251</v>
      </c>
      <c r="G622" s="57"/>
      <c r="H622" s="10">
        <v>0</v>
      </c>
      <c r="J622" s="4"/>
      <c r="K622" s="4"/>
      <c r="L622" s="4"/>
      <c r="M622" s="4"/>
      <c r="N622" s="4"/>
      <c r="O622" s="4"/>
    </row>
    <row r="623" spans="1:15" ht="11.65" customHeight="1" x14ac:dyDescent="0.2">
      <c r="A623" s="49">
        <f t="shared" ca="1" si="13"/>
        <v>623</v>
      </c>
      <c r="C623" s="56"/>
      <c r="D623" s="3"/>
      <c r="E623" s="3"/>
      <c r="F623" s="3"/>
      <c r="G623" s="57" t="s">
        <v>32</v>
      </c>
      <c r="H623" s="12">
        <f>SUBTOTAL(9,H610:H622)</f>
        <v>13146130.52202547</v>
      </c>
      <c r="J623" s="4"/>
      <c r="K623" s="4"/>
      <c r="L623" s="4"/>
      <c r="M623" s="4"/>
      <c r="N623" s="4"/>
      <c r="O623" s="4"/>
    </row>
    <row r="624" spans="1:15" ht="11.65" customHeight="1" x14ac:dyDescent="0.2">
      <c r="A624" s="49">
        <f t="shared" ca="1" si="13"/>
        <v>624</v>
      </c>
      <c r="C624" s="56">
        <v>397</v>
      </c>
      <c r="D624" s="3" t="s">
        <v>104</v>
      </c>
      <c r="E624" s="3"/>
      <c r="F624" s="3"/>
      <c r="G624" s="57"/>
      <c r="H624" s="2"/>
      <c r="J624" s="4"/>
      <c r="K624" s="4"/>
      <c r="L624" s="4"/>
      <c r="M624" s="4"/>
      <c r="N624" s="4"/>
      <c r="O624" s="4"/>
    </row>
    <row r="625" spans="1:15" ht="11.65" customHeight="1" x14ac:dyDescent="0.2">
      <c r="A625" s="49">
        <f t="shared" ca="1" si="13"/>
        <v>625</v>
      </c>
      <c r="C625" s="56"/>
      <c r="D625" s="3"/>
      <c r="E625" s="3"/>
      <c r="F625" s="3" t="s">
        <v>193</v>
      </c>
      <c r="G625" s="57"/>
      <c r="H625" s="10">
        <v>12867637.199999999</v>
      </c>
      <c r="J625" s="4"/>
      <c r="K625" s="4"/>
      <c r="L625" s="4"/>
      <c r="M625" s="4"/>
      <c r="N625" s="4"/>
      <c r="O625" s="4"/>
    </row>
    <row r="626" spans="1:15" ht="11.65" customHeight="1" x14ac:dyDescent="0.2">
      <c r="A626" s="49">
        <f t="shared" ca="1" si="13"/>
        <v>626</v>
      </c>
      <c r="C626" s="56"/>
      <c r="D626" s="3"/>
      <c r="E626" s="3"/>
      <c r="F626" s="3" t="s">
        <v>250</v>
      </c>
      <c r="G626" s="57"/>
      <c r="H626" s="10">
        <v>0</v>
      </c>
      <c r="J626" s="4"/>
      <c r="K626" s="4"/>
      <c r="L626" s="4"/>
      <c r="M626" s="4"/>
      <c r="N626" s="4"/>
      <c r="O626" s="4"/>
    </row>
    <row r="627" spans="1:15" ht="11.65" customHeight="1" x14ac:dyDescent="0.2">
      <c r="A627" s="49">
        <f t="shared" ca="1" si="13"/>
        <v>627</v>
      </c>
      <c r="C627" s="56"/>
      <c r="D627" s="3"/>
      <c r="E627" s="3"/>
      <c r="F627" s="3" t="s">
        <v>254</v>
      </c>
      <c r="G627" s="57"/>
      <c r="H627" s="10">
        <v>0</v>
      </c>
      <c r="J627" s="4"/>
      <c r="K627" s="4"/>
      <c r="L627" s="4"/>
      <c r="M627" s="4"/>
      <c r="N627" s="4"/>
      <c r="O627" s="4"/>
    </row>
    <row r="628" spans="1:15" ht="11.65" customHeight="1" x14ac:dyDescent="0.2">
      <c r="A628" s="49">
        <f t="shared" ca="1" si="13"/>
        <v>628</v>
      </c>
      <c r="C628" s="56"/>
      <c r="D628" s="3"/>
      <c r="E628" s="3"/>
      <c r="F628" s="3" t="s">
        <v>248</v>
      </c>
      <c r="G628" s="57"/>
      <c r="H628" s="10">
        <v>6766162.7559502451</v>
      </c>
      <c r="J628" s="4"/>
      <c r="K628" s="4"/>
      <c r="L628" s="4"/>
      <c r="M628" s="4"/>
      <c r="N628" s="4"/>
      <c r="O628" s="4"/>
    </row>
    <row r="629" spans="1:15" ht="11.65" customHeight="1" x14ac:dyDescent="0.2">
      <c r="A629" s="49">
        <f t="shared" ca="1" si="13"/>
        <v>629</v>
      </c>
      <c r="C629" s="56"/>
      <c r="D629" s="3"/>
      <c r="E629" s="3"/>
      <c r="F629" s="3" t="s">
        <v>255</v>
      </c>
      <c r="G629" s="57"/>
      <c r="H629" s="10">
        <v>259505.36078683188</v>
      </c>
      <c r="J629" s="4"/>
      <c r="K629" s="4"/>
      <c r="L629" s="4"/>
      <c r="M629" s="4"/>
      <c r="N629" s="4"/>
      <c r="O629" s="4"/>
    </row>
    <row r="630" spans="1:15" ht="11.65" customHeight="1" x14ac:dyDescent="0.2">
      <c r="A630" s="49">
        <f t="shared" ca="1" si="13"/>
        <v>630</v>
      </c>
      <c r="C630" s="56"/>
      <c r="D630" s="3"/>
      <c r="E630" s="3"/>
      <c r="F630" s="3" t="s">
        <v>24</v>
      </c>
      <c r="G630" s="57"/>
      <c r="H630" s="10">
        <v>12060351.215667278</v>
      </c>
      <c r="J630" s="4"/>
      <c r="K630" s="4"/>
      <c r="L630" s="4"/>
      <c r="M630" s="4"/>
      <c r="N630" s="4"/>
      <c r="O630" s="4"/>
    </row>
    <row r="631" spans="1:15" ht="11.65" customHeight="1" x14ac:dyDescent="0.2">
      <c r="A631" s="49">
        <f t="shared" ca="1" si="13"/>
        <v>631</v>
      </c>
      <c r="C631" s="56"/>
      <c r="D631" s="3"/>
      <c r="E631" s="3"/>
      <c r="F631" s="3" t="s">
        <v>247</v>
      </c>
      <c r="G631" s="57"/>
      <c r="H631" s="10">
        <v>0</v>
      </c>
      <c r="J631" s="4"/>
      <c r="K631" s="4"/>
      <c r="L631" s="4"/>
      <c r="M631" s="4"/>
      <c r="N631" s="4"/>
      <c r="O631" s="4"/>
    </row>
    <row r="632" spans="1:15" ht="11.65" customHeight="1" x14ac:dyDescent="0.2">
      <c r="A632" s="49">
        <f t="shared" ca="1" si="13"/>
        <v>632</v>
      </c>
      <c r="C632" s="56"/>
      <c r="D632" s="3"/>
      <c r="E632" s="3"/>
      <c r="F632" s="3" t="s">
        <v>249</v>
      </c>
      <c r="G632" s="57"/>
      <c r="H632" s="10">
        <v>264423.3266974233</v>
      </c>
      <c r="J632" s="4"/>
      <c r="K632" s="4"/>
      <c r="L632" s="4"/>
      <c r="M632" s="4"/>
      <c r="N632" s="4"/>
      <c r="O632" s="4"/>
    </row>
    <row r="633" spans="1:15" ht="11.65" customHeight="1" x14ac:dyDescent="0.2">
      <c r="A633" s="49">
        <f t="shared" ca="1" si="13"/>
        <v>633</v>
      </c>
      <c r="C633" s="56"/>
      <c r="D633" s="3"/>
      <c r="E633" s="3"/>
      <c r="F633" s="3" t="s">
        <v>251</v>
      </c>
      <c r="G633" s="57"/>
      <c r="H633" s="10">
        <v>0</v>
      </c>
      <c r="J633" s="4"/>
      <c r="K633" s="4"/>
      <c r="L633" s="4"/>
      <c r="M633" s="4"/>
      <c r="N633" s="4"/>
      <c r="O633" s="4"/>
    </row>
    <row r="634" spans="1:15" ht="11.65" customHeight="1" x14ac:dyDescent="0.2">
      <c r="A634" s="49">
        <f t="shared" ca="1" si="13"/>
        <v>634</v>
      </c>
      <c r="C634" s="56"/>
      <c r="D634" s="3"/>
      <c r="E634" s="3"/>
      <c r="F634" s="3" t="s">
        <v>253</v>
      </c>
      <c r="G634" s="57"/>
      <c r="H634" s="10">
        <v>942015.12231552158</v>
      </c>
      <c r="J634" s="4"/>
      <c r="K634" s="4"/>
      <c r="L634" s="4"/>
      <c r="M634" s="4"/>
      <c r="N634" s="4"/>
      <c r="O634" s="4"/>
    </row>
    <row r="635" spans="1:15" ht="11.65" customHeight="1" x14ac:dyDescent="0.2">
      <c r="A635" s="49">
        <f t="shared" ca="1" si="13"/>
        <v>635</v>
      </c>
      <c r="C635" s="56"/>
      <c r="D635" s="3"/>
      <c r="E635" s="3"/>
      <c r="F635" s="3" t="s">
        <v>252</v>
      </c>
      <c r="G635" s="57"/>
      <c r="H635" s="10">
        <v>0</v>
      </c>
      <c r="J635" s="4"/>
      <c r="K635" s="4"/>
      <c r="L635" s="4"/>
      <c r="M635" s="4"/>
      <c r="N635" s="4"/>
      <c r="O635" s="4"/>
    </row>
    <row r="636" spans="1:15" ht="11.65" customHeight="1" x14ac:dyDescent="0.2">
      <c r="A636" s="49">
        <f t="shared" ca="1" si="13"/>
        <v>636</v>
      </c>
      <c r="C636" s="56"/>
      <c r="D636" s="3"/>
      <c r="E636" s="3"/>
      <c r="F636" s="3" t="s">
        <v>30</v>
      </c>
      <c r="G636" s="57"/>
      <c r="H636" s="10">
        <v>0</v>
      </c>
      <c r="J636" s="4"/>
      <c r="K636" s="4"/>
      <c r="L636" s="4"/>
      <c r="M636" s="4"/>
      <c r="N636" s="4"/>
      <c r="O636" s="4"/>
    </row>
    <row r="637" spans="1:15" ht="11.65" customHeight="1" x14ac:dyDescent="0.2">
      <c r="A637" s="49">
        <f t="shared" ca="1" si="13"/>
        <v>637</v>
      </c>
      <c r="C637" s="56"/>
      <c r="D637" s="3"/>
      <c r="E637" s="3"/>
      <c r="F637" s="3" t="s">
        <v>256</v>
      </c>
      <c r="G637" s="57"/>
      <c r="H637" s="10">
        <v>0</v>
      </c>
      <c r="J637" s="4"/>
      <c r="K637" s="4"/>
      <c r="L637" s="4"/>
      <c r="M637" s="4"/>
      <c r="N637" s="4"/>
      <c r="O637" s="4"/>
    </row>
    <row r="638" spans="1:15" ht="11.65" customHeight="1" x14ac:dyDescent="0.2">
      <c r="A638" s="49">
        <f t="shared" ref="A638:A701" ca="1" si="14">OFFSET(A638,-1,)+1</f>
        <v>638</v>
      </c>
      <c r="C638" s="56"/>
      <c r="D638" s="3"/>
      <c r="E638" s="3"/>
      <c r="F638" s="3" t="s">
        <v>251</v>
      </c>
      <c r="G638" s="57"/>
      <c r="H638" s="10">
        <v>0</v>
      </c>
      <c r="J638" s="4"/>
      <c r="K638" s="4"/>
      <c r="L638" s="4"/>
      <c r="M638" s="4"/>
      <c r="N638" s="4"/>
      <c r="O638" s="4"/>
    </row>
    <row r="639" spans="1:15" ht="11.65" customHeight="1" x14ac:dyDescent="0.2">
      <c r="A639" s="49">
        <f t="shared" ca="1" si="14"/>
        <v>639</v>
      </c>
      <c r="C639" s="56"/>
      <c r="D639" s="3"/>
      <c r="E639" s="3"/>
      <c r="F639" s="3"/>
      <c r="G639" s="57" t="s">
        <v>32</v>
      </c>
      <c r="H639" s="12">
        <f>SUBTOTAL(9,H625:H638)</f>
        <v>33160094.981417302</v>
      </c>
      <c r="J639" s="4"/>
      <c r="K639" s="4"/>
      <c r="L639" s="4"/>
      <c r="M639" s="4"/>
      <c r="N639" s="4"/>
      <c r="O639" s="4"/>
    </row>
    <row r="640" spans="1:15" ht="11.65" customHeight="1" x14ac:dyDescent="0.2">
      <c r="A640" s="49">
        <f t="shared" ca="1" si="14"/>
        <v>640</v>
      </c>
      <c r="C640" s="56"/>
      <c r="D640" s="3"/>
      <c r="E640" s="3"/>
      <c r="F640" s="3"/>
      <c r="G640" s="57"/>
      <c r="H640" s="2"/>
      <c r="J640" s="4"/>
      <c r="K640" s="4"/>
      <c r="L640" s="4"/>
      <c r="M640" s="4"/>
      <c r="N640" s="4"/>
      <c r="O640" s="4"/>
    </row>
    <row r="641" spans="1:15" ht="11.65" customHeight="1" x14ac:dyDescent="0.2">
      <c r="A641" s="49">
        <f t="shared" ca="1" si="14"/>
        <v>641</v>
      </c>
      <c r="C641" s="56">
        <v>398</v>
      </c>
      <c r="D641" s="3" t="s">
        <v>105</v>
      </c>
      <c r="E641" s="3"/>
      <c r="F641" s="3"/>
      <c r="G641" s="57"/>
      <c r="H641" s="2"/>
      <c r="J641" s="4"/>
      <c r="K641" s="4"/>
      <c r="L641" s="4"/>
      <c r="M641" s="4"/>
      <c r="N641" s="4"/>
      <c r="O641" s="4"/>
    </row>
    <row r="642" spans="1:15" ht="11.65" customHeight="1" x14ac:dyDescent="0.2">
      <c r="A642" s="49">
        <f t="shared" ca="1" si="14"/>
        <v>642</v>
      </c>
      <c r="C642" s="56"/>
      <c r="D642" s="3"/>
      <c r="E642" s="3"/>
      <c r="F642" s="3" t="s">
        <v>193</v>
      </c>
      <c r="G642" s="57"/>
      <c r="H642" s="10">
        <v>182729</v>
      </c>
      <c r="J642" s="4"/>
      <c r="K642" s="4"/>
      <c r="L642" s="4"/>
      <c r="M642" s="4"/>
      <c r="N642" s="4"/>
      <c r="O642" s="4"/>
    </row>
    <row r="643" spans="1:15" ht="11.65" customHeight="1" x14ac:dyDescent="0.2">
      <c r="A643" s="49">
        <f t="shared" ca="1" si="14"/>
        <v>643</v>
      </c>
      <c r="C643" s="56"/>
      <c r="D643" s="3"/>
      <c r="E643" s="3"/>
      <c r="F643" s="3" t="s">
        <v>250</v>
      </c>
      <c r="G643" s="57"/>
      <c r="H643" s="10">
        <v>0</v>
      </c>
      <c r="J643" s="4"/>
      <c r="K643" s="4"/>
      <c r="L643" s="4"/>
      <c r="M643" s="4"/>
      <c r="N643" s="4"/>
      <c r="O643" s="4"/>
    </row>
    <row r="644" spans="1:15" ht="11.65" customHeight="1" x14ac:dyDescent="0.2">
      <c r="A644" s="49">
        <f t="shared" ca="1" si="14"/>
        <v>644</v>
      </c>
      <c r="C644" s="56"/>
      <c r="D644" s="3"/>
      <c r="E644" s="3"/>
      <c r="F644" s="3" t="s">
        <v>254</v>
      </c>
      <c r="G644" s="57"/>
      <c r="H644" s="10">
        <v>0</v>
      </c>
      <c r="J644" s="4"/>
      <c r="K644" s="4"/>
      <c r="L644" s="4"/>
      <c r="M644" s="4"/>
      <c r="N644" s="4"/>
      <c r="O644" s="4"/>
    </row>
    <row r="645" spans="1:15" ht="11.65" customHeight="1" x14ac:dyDescent="0.2">
      <c r="A645" s="49">
        <f t="shared" ca="1" si="14"/>
        <v>645</v>
      </c>
      <c r="C645" s="56"/>
      <c r="D645" s="3"/>
      <c r="E645" s="3"/>
      <c r="F645" s="3" t="s">
        <v>255</v>
      </c>
      <c r="G645" s="57"/>
      <c r="H645" s="10">
        <v>5304.3229866018937</v>
      </c>
      <c r="J645" s="4"/>
      <c r="K645" s="4"/>
      <c r="L645" s="4"/>
      <c r="M645" s="4"/>
      <c r="N645" s="4"/>
      <c r="O645" s="4"/>
    </row>
    <row r="646" spans="1:15" ht="11.65" customHeight="1" x14ac:dyDescent="0.2">
      <c r="A646" s="49">
        <f t="shared" ca="1" si="14"/>
        <v>646</v>
      </c>
      <c r="C646" s="56"/>
      <c r="D646" s="3"/>
      <c r="E646" s="3"/>
      <c r="F646" s="3" t="s">
        <v>248</v>
      </c>
      <c r="G646" s="57"/>
      <c r="H646" s="10">
        <v>157833.14334702218</v>
      </c>
      <c r="J646" s="4"/>
      <c r="K646" s="4"/>
      <c r="L646" s="4"/>
      <c r="M646" s="4"/>
      <c r="N646" s="4"/>
      <c r="O646" s="4"/>
    </row>
    <row r="647" spans="1:15" ht="11.65" customHeight="1" x14ac:dyDescent="0.2">
      <c r="A647" s="49">
        <f t="shared" ca="1" si="14"/>
        <v>647</v>
      </c>
      <c r="C647" s="56"/>
      <c r="D647" s="3"/>
      <c r="E647" s="3"/>
      <c r="F647" s="3" t="s">
        <v>247</v>
      </c>
      <c r="G647" s="57"/>
      <c r="H647" s="10">
        <v>0</v>
      </c>
      <c r="J647" s="4"/>
      <c r="K647" s="4"/>
      <c r="L647" s="4"/>
      <c r="M647" s="4"/>
      <c r="N647" s="4"/>
      <c r="O647" s="4"/>
    </row>
    <row r="648" spans="1:15" ht="11.65" customHeight="1" x14ac:dyDescent="0.2">
      <c r="A648" s="49">
        <f t="shared" ca="1" si="14"/>
        <v>648</v>
      </c>
      <c r="C648" s="56"/>
      <c r="D648" s="3"/>
      <c r="E648" s="3"/>
      <c r="F648" s="3" t="s">
        <v>24</v>
      </c>
      <c r="G648" s="57"/>
      <c r="H648" s="10">
        <v>60151.853193263407</v>
      </c>
      <c r="J648" s="4"/>
      <c r="K648" s="4"/>
      <c r="L648" s="4"/>
      <c r="M648" s="4"/>
      <c r="N648" s="4"/>
      <c r="O648" s="4"/>
    </row>
    <row r="649" spans="1:15" ht="11.65" customHeight="1" x14ac:dyDescent="0.2">
      <c r="A649" s="49">
        <f t="shared" ca="1" si="14"/>
        <v>649</v>
      </c>
      <c r="C649" s="56"/>
      <c r="D649" s="3"/>
      <c r="E649" s="3"/>
      <c r="F649" s="3" t="s">
        <v>249</v>
      </c>
      <c r="G649" s="57"/>
      <c r="H649" s="10">
        <v>5334.2443524695409</v>
      </c>
      <c r="J649" s="4"/>
      <c r="K649" s="4"/>
      <c r="L649" s="4"/>
      <c r="M649" s="4"/>
      <c r="N649" s="4"/>
      <c r="O649" s="4"/>
    </row>
    <row r="650" spans="1:15" ht="11.65" customHeight="1" x14ac:dyDescent="0.2">
      <c r="A650" s="49">
        <f t="shared" ca="1" si="14"/>
        <v>650</v>
      </c>
      <c r="C650" s="56"/>
      <c r="D650" s="3"/>
      <c r="E650" s="3"/>
      <c r="F650" s="3" t="s">
        <v>251</v>
      </c>
      <c r="G650" s="57"/>
      <c r="H650" s="10">
        <v>0</v>
      </c>
      <c r="J650" s="4"/>
      <c r="K650" s="4"/>
      <c r="L650" s="4"/>
      <c r="M650" s="4"/>
      <c r="N650" s="4"/>
      <c r="O650" s="4"/>
    </row>
    <row r="651" spans="1:15" ht="11.65" customHeight="1" x14ac:dyDescent="0.2">
      <c r="A651" s="49">
        <f t="shared" ca="1" si="14"/>
        <v>651</v>
      </c>
      <c r="C651" s="56"/>
      <c r="D651" s="3"/>
      <c r="E651" s="3"/>
      <c r="F651" s="3" t="s">
        <v>253</v>
      </c>
      <c r="G651" s="57"/>
      <c r="H651" s="10">
        <v>59044.340735599159</v>
      </c>
      <c r="J651" s="4"/>
      <c r="K651" s="4"/>
      <c r="L651" s="4"/>
      <c r="M651" s="4"/>
      <c r="N651" s="4"/>
      <c r="O651" s="4"/>
    </row>
    <row r="652" spans="1:15" ht="11.65" customHeight="1" x14ac:dyDescent="0.2">
      <c r="A652" s="49">
        <f t="shared" ca="1" si="14"/>
        <v>652</v>
      </c>
      <c r="C652" s="56"/>
      <c r="D652" s="3"/>
      <c r="E652" s="3"/>
      <c r="F652" s="3" t="s">
        <v>252</v>
      </c>
      <c r="G652" s="57"/>
      <c r="H652" s="10">
        <v>0</v>
      </c>
      <c r="J652" s="4"/>
      <c r="K652" s="4"/>
      <c r="L652" s="4"/>
      <c r="M652" s="4"/>
      <c r="N652" s="4"/>
      <c r="O652" s="4"/>
    </row>
    <row r="653" spans="1:15" ht="11.65" customHeight="1" x14ac:dyDescent="0.2">
      <c r="A653" s="49">
        <f t="shared" ca="1" si="14"/>
        <v>653</v>
      </c>
      <c r="C653" s="56"/>
      <c r="D653" s="3"/>
      <c r="E653" s="3"/>
      <c r="F653" s="3" t="s">
        <v>30</v>
      </c>
      <c r="G653" s="57"/>
      <c r="H653" s="10">
        <v>0</v>
      </c>
      <c r="J653" s="4"/>
      <c r="K653" s="4"/>
      <c r="L653" s="4"/>
      <c r="M653" s="4"/>
      <c r="N653" s="4"/>
      <c r="O653" s="4"/>
    </row>
    <row r="654" spans="1:15" ht="11.65" customHeight="1" x14ac:dyDescent="0.2">
      <c r="A654" s="49">
        <f t="shared" ca="1" si="14"/>
        <v>654</v>
      </c>
      <c r="C654" s="56"/>
      <c r="D654" s="3"/>
      <c r="E654" s="3"/>
      <c r="F654" s="3" t="s">
        <v>251</v>
      </c>
      <c r="G654" s="57"/>
      <c r="H654" s="10">
        <v>0</v>
      </c>
      <c r="J654" s="4"/>
      <c r="K654" s="4"/>
      <c r="L654" s="4"/>
      <c r="M654" s="4"/>
      <c r="N654" s="4"/>
      <c r="O654" s="4"/>
    </row>
    <row r="655" spans="1:15" ht="11.65" customHeight="1" x14ac:dyDescent="0.2">
      <c r="A655" s="49">
        <f t="shared" ca="1" si="14"/>
        <v>655</v>
      </c>
      <c r="C655" s="56"/>
      <c r="D655" s="3"/>
      <c r="E655" s="3"/>
      <c r="F655" s="3"/>
      <c r="G655" s="57" t="s">
        <v>32</v>
      </c>
      <c r="H655" s="12">
        <f>SUBTOTAL(9,H641:H654)</f>
        <v>470396.90461495623</v>
      </c>
      <c r="J655" s="4"/>
      <c r="K655" s="4"/>
      <c r="L655" s="4"/>
      <c r="M655" s="4"/>
      <c r="N655" s="4"/>
      <c r="O655" s="4"/>
    </row>
    <row r="656" spans="1:15" ht="11.65" customHeight="1" x14ac:dyDescent="0.2">
      <c r="A656" s="49">
        <f t="shared" ca="1" si="14"/>
        <v>656</v>
      </c>
      <c r="C656" s="56"/>
      <c r="D656" s="3"/>
      <c r="E656" s="3"/>
      <c r="F656" s="3"/>
      <c r="G656" s="57"/>
      <c r="H656" s="2"/>
      <c r="J656" s="4"/>
      <c r="K656" s="4"/>
      <c r="L656" s="4"/>
      <c r="M656" s="4"/>
      <c r="N656" s="4"/>
      <c r="O656" s="4"/>
    </row>
    <row r="657" spans="1:15" ht="11.65" customHeight="1" x14ac:dyDescent="0.2">
      <c r="A657" s="49">
        <f t="shared" ca="1" si="14"/>
        <v>657</v>
      </c>
      <c r="C657" s="56">
        <v>399</v>
      </c>
      <c r="D657" s="3" t="s">
        <v>106</v>
      </c>
      <c r="E657" s="3"/>
      <c r="F657" s="3"/>
      <c r="G657" s="57"/>
      <c r="H657" s="2"/>
      <c r="J657" s="4"/>
      <c r="K657" s="4"/>
      <c r="L657" s="4"/>
      <c r="M657" s="4"/>
      <c r="N657" s="4"/>
      <c r="O657" s="4"/>
    </row>
    <row r="658" spans="1:15" ht="11.65" customHeight="1" x14ac:dyDescent="0.2">
      <c r="A658" s="49">
        <f t="shared" ca="1" si="14"/>
        <v>658</v>
      </c>
      <c r="C658" s="56"/>
      <c r="D658" s="3"/>
      <c r="E658" s="3"/>
      <c r="F658" s="3" t="s">
        <v>247</v>
      </c>
      <c r="G658" s="57"/>
      <c r="H658" s="10">
        <v>0</v>
      </c>
      <c r="J658" s="4"/>
      <c r="K658" s="4"/>
      <c r="L658" s="4"/>
      <c r="M658" s="4"/>
      <c r="N658" s="4"/>
      <c r="O658" s="4"/>
    </row>
    <row r="659" spans="1:15" ht="11.65" customHeight="1" x14ac:dyDescent="0.2">
      <c r="A659" s="49">
        <f t="shared" ca="1" si="14"/>
        <v>659</v>
      </c>
      <c r="C659" s="56"/>
      <c r="D659" s="3"/>
      <c r="E659" s="3"/>
      <c r="F659" s="3" t="s">
        <v>252</v>
      </c>
      <c r="G659" s="57"/>
      <c r="H659" s="10">
        <v>0</v>
      </c>
      <c r="J659" s="4"/>
      <c r="K659" s="4"/>
      <c r="L659" s="4"/>
      <c r="M659" s="4"/>
      <c r="N659" s="4"/>
      <c r="O659" s="4"/>
    </row>
    <row r="660" spans="1:15" ht="11.65" customHeight="1" x14ac:dyDescent="0.2">
      <c r="A660" s="49">
        <f t="shared" ca="1" si="14"/>
        <v>660</v>
      </c>
      <c r="C660" s="56"/>
      <c r="D660" s="3"/>
      <c r="E660" s="3"/>
      <c r="F660" s="3" t="s">
        <v>30</v>
      </c>
      <c r="G660" s="57"/>
      <c r="H660" s="10">
        <v>0</v>
      </c>
      <c r="J660" s="4"/>
      <c r="K660" s="4"/>
      <c r="L660" s="4"/>
      <c r="M660" s="4"/>
      <c r="N660" s="4"/>
      <c r="O660" s="4"/>
    </row>
    <row r="661" spans="1:15" ht="11.65" customHeight="1" x14ac:dyDescent="0.2">
      <c r="A661" s="49">
        <f t="shared" ca="1" si="14"/>
        <v>661</v>
      </c>
      <c r="C661" s="56" t="s">
        <v>107</v>
      </c>
      <c r="D661" s="3"/>
      <c r="E661" s="3"/>
      <c r="F661" s="3" t="s">
        <v>256</v>
      </c>
      <c r="G661" s="57"/>
      <c r="H661" s="10">
        <v>0</v>
      </c>
      <c r="J661" s="4"/>
      <c r="K661" s="4"/>
      <c r="L661" s="4"/>
      <c r="M661" s="4"/>
      <c r="N661" s="4"/>
      <c r="O661" s="4"/>
    </row>
    <row r="662" spans="1:15" ht="11.65" customHeight="1" x14ac:dyDescent="0.2">
      <c r="A662" s="49">
        <f t="shared" ca="1" si="14"/>
        <v>662</v>
      </c>
      <c r="C662" s="56"/>
      <c r="D662" s="3"/>
      <c r="E662" s="3"/>
      <c r="F662" s="3"/>
      <c r="G662" s="57" t="s">
        <v>32</v>
      </c>
      <c r="H662" s="12">
        <f>SUBTOTAL(9,H658:H661)</f>
        <v>0</v>
      </c>
      <c r="J662" s="4"/>
      <c r="K662" s="4"/>
      <c r="L662" s="4"/>
      <c r="M662" s="4"/>
      <c r="N662" s="4"/>
      <c r="O662" s="4"/>
    </row>
    <row r="663" spans="1:15" ht="11.65" customHeight="1" x14ac:dyDescent="0.2">
      <c r="A663" s="49">
        <f t="shared" ca="1" si="14"/>
        <v>663</v>
      </c>
      <c r="C663" s="56"/>
      <c r="D663" s="3"/>
      <c r="E663" s="3"/>
      <c r="F663" s="3"/>
      <c r="G663" s="57"/>
      <c r="H663" s="2"/>
      <c r="J663" s="4"/>
      <c r="K663" s="4"/>
      <c r="L663" s="4"/>
      <c r="M663" s="4"/>
      <c r="N663" s="4"/>
      <c r="O663" s="4"/>
    </row>
    <row r="664" spans="1:15" ht="11.65" customHeight="1" x14ac:dyDescent="0.2">
      <c r="A664" s="49">
        <f t="shared" ca="1" si="14"/>
        <v>664</v>
      </c>
      <c r="C664" s="56" t="s">
        <v>108</v>
      </c>
      <c r="D664" s="3" t="s">
        <v>109</v>
      </c>
      <c r="E664" s="3"/>
      <c r="F664" s="3"/>
      <c r="G664" s="57"/>
      <c r="H664" s="2"/>
      <c r="J664" s="4"/>
      <c r="K664" s="4"/>
      <c r="L664" s="4"/>
      <c r="M664" s="4"/>
      <c r="N664" s="4"/>
      <c r="O664" s="4"/>
    </row>
    <row r="665" spans="1:15" ht="11.65" customHeight="1" x14ac:dyDescent="0.2">
      <c r="A665" s="49">
        <f t="shared" ca="1" si="14"/>
        <v>665</v>
      </c>
      <c r="C665" s="56"/>
      <c r="D665" s="3"/>
      <c r="E665" s="3"/>
      <c r="F665" s="3" t="s">
        <v>247</v>
      </c>
      <c r="G665" s="57"/>
      <c r="H665" s="24">
        <v>0</v>
      </c>
      <c r="J665" s="4"/>
      <c r="K665" s="4"/>
      <c r="L665" s="4"/>
      <c r="M665" s="4"/>
      <c r="N665" s="4"/>
      <c r="O665" s="4"/>
    </row>
    <row r="666" spans="1:15" ht="11.65" customHeight="1" x14ac:dyDescent="0.2">
      <c r="A666" s="49">
        <f t="shared" ca="1" si="14"/>
        <v>666</v>
      </c>
      <c r="C666" s="56"/>
      <c r="D666" s="3"/>
      <c r="E666" s="3"/>
      <c r="F666" s="3"/>
      <c r="G666" s="57"/>
      <c r="H666" s="12">
        <f>SUBTOTAL(9,H665)</f>
        <v>0</v>
      </c>
      <c r="J666" s="4"/>
      <c r="K666" s="4"/>
      <c r="L666" s="4"/>
      <c r="M666" s="4"/>
      <c r="N666" s="4"/>
      <c r="O666" s="4"/>
    </row>
    <row r="667" spans="1:15" ht="11.65" customHeight="1" x14ac:dyDescent="0.2">
      <c r="A667" s="49">
        <f t="shared" ca="1" si="14"/>
        <v>667</v>
      </c>
      <c r="C667" s="56"/>
      <c r="D667" s="3"/>
      <c r="E667" s="3"/>
      <c r="F667" s="3"/>
      <c r="G667" s="57"/>
      <c r="H667" s="2"/>
      <c r="J667" s="4"/>
      <c r="K667" s="4"/>
      <c r="L667" s="4"/>
      <c r="M667" s="4"/>
      <c r="N667" s="4"/>
      <c r="O667" s="4"/>
    </row>
    <row r="668" spans="1:15" ht="11.65" customHeight="1" x14ac:dyDescent="0.2">
      <c r="A668" s="49">
        <f t="shared" ca="1" si="14"/>
        <v>668</v>
      </c>
      <c r="C668" s="56"/>
      <c r="D668" s="3" t="s">
        <v>110</v>
      </c>
      <c r="E668" s="3"/>
      <c r="F668" s="3"/>
      <c r="G668" s="57"/>
      <c r="H668" s="10">
        <v>0</v>
      </c>
      <c r="J668" s="4"/>
      <c r="K668" s="4"/>
      <c r="L668" s="4"/>
      <c r="M668" s="4"/>
      <c r="N668" s="4"/>
      <c r="O668" s="4"/>
    </row>
    <row r="669" spans="1:15" ht="11.65" customHeight="1" x14ac:dyDescent="0.2">
      <c r="A669" s="49">
        <f t="shared" ca="1" si="14"/>
        <v>669</v>
      </c>
      <c r="C669" s="56"/>
      <c r="D669" s="3"/>
      <c r="E669" s="3"/>
      <c r="F669" s="3"/>
      <c r="G669" s="57"/>
      <c r="H669" s="12">
        <f>H665+H668</f>
        <v>0</v>
      </c>
      <c r="J669" s="4"/>
      <c r="K669" s="4"/>
      <c r="L669" s="4"/>
      <c r="M669" s="4"/>
      <c r="N669" s="4"/>
      <c r="O669" s="4"/>
    </row>
    <row r="670" spans="1:15" ht="11.65" customHeight="1" x14ac:dyDescent="0.2">
      <c r="A670" s="49">
        <f t="shared" ca="1" si="14"/>
        <v>670</v>
      </c>
      <c r="C670" s="56"/>
      <c r="D670" s="3"/>
      <c r="E670" s="3"/>
      <c r="F670" s="3"/>
      <c r="G670" s="57"/>
      <c r="H670" s="2"/>
      <c r="J670" s="4"/>
      <c r="K670" s="4"/>
      <c r="L670" s="4"/>
      <c r="M670" s="4"/>
      <c r="N670" s="4"/>
      <c r="O670" s="4"/>
    </row>
    <row r="671" spans="1:15" ht="11.65" customHeight="1" x14ac:dyDescent="0.2">
      <c r="A671" s="49">
        <f t="shared" ca="1" si="14"/>
        <v>671</v>
      </c>
      <c r="C671" s="56">
        <v>1011390</v>
      </c>
      <c r="D671" s="3" t="s">
        <v>111</v>
      </c>
      <c r="E671" s="3"/>
      <c r="F671" s="3"/>
      <c r="G671" s="57"/>
      <c r="H671" s="2"/>
      <c r="J671" s="4"/>
      <c r="K671" s="4"/>
      <c r="L671" s="4"/>
      <c r="M671" s="4"/>
      <c r="N671" s="4"/>
      <c r="O671" s="4"/>
    </row>
    <row r="672" spans="1:15" ht="11.65" customHeight="1" x14ac:dyDescent="0.2">
      <c r="A672" s="49">
        <f t="shared" ca="1" si="14"/>
        <v>672</v>
      </c>
      <c r="C672" s="56"/>
      <c r="D672" s="3"/>
      <c r="E672" s="3"/>
      <c r="F672" s="3" t="s">
        <v>193</v>
      </c>
      <c r="G672" s="57"/>
      <c r="H672" s="10">
        <v>0</v>
      </c>
      <c r="J672" s="4"/>
      <c r="K672" s="4"/>
      <c r="L672" s="4"/>
      <c r="M672" s="4"/>
      <c r="N672" s="4"/>
      <c r="O672" s="4"/>
    </row>
    <row r="673" spans="1:15" ht="11.65" customHeight="1" x14ac:dyDescent="0.2">
      <c r="A673" s="49">
        <f t="shared" ca="1" si="14"/>
        <v>673</v>
      </c>
      <c r="C673" s="56"/>
      <c r="D673" s="3"/>
      <c r="E673" s="3"/>
      <c r="F673" s="3" t="s">
        <v>249</v>
      </c>
      <c r="G673" s="57"/>
      <c r="H673" s="20">
        <v>566170.28905062296</v>
      </c>
      <c r="J673" s="4"/>
      <c r="K673" s="4"/>
      <c r="L673" s="4"/>
      <c r="M673" s="4"/>
      <c r="N673" s="4"/>
      <c r="O673" s="4"/>
    </row>
    <row r="674" spans="1:15" ht="11.65" customHeight="1" x14ac:dyDescent="0.2">
      <c r="A674" s="49">
        <f t="shared" ca="1" si="14"/>
        <v>674</v>
      </c>
      <c r="C674" s="56"/>
      <c r="D674" s="3"/>
      <c r="E674" s="3"/>
      <c r="F674" s="3" t="s">
        <v>251</v>
      </c>
      <c r="G674" s="57"/>
      <c r="H674" s="20">
        <v>0</v>
      </c>
      <c r="J674" s="4"/>
      <c r="K674" s="4"/>
      <c r="L674" s="4"/>
      <c r="M674" s="4"/>
      <c r="N674" s="4"/>
      <c r="O674" s="4"/>
    </row>
    <row r="675" spans="1:15" ht="11.65" customHeight="1" x14ac:dyDescent="0.2">
      <c r="A675" s="49">
        <f t="shared" ca="1" si="14"/>
        <v>675</v>
      </c>
      <c r="C675" s="56"/>
      <c r="D675" s="3"/>
      <c r="E675" s="3"/>
      <c r="F675" s="3" t="s">
        <v>248</v>
      </c>
      <c r="G675" s="57"/>
      <c r="H675" s="24">
        <v>0</v>
      </c>
      <c r="J675" s="4"/>
      <c r="K675" s="4"/>
      <c r="L675" s="4"/>
      <c r="M675" s="4"/>
      <c r="N675" s="4"/>
      <c r="O675" s="4"/>
    </row>
    <row r="676" spans="1:15" ht="11.65" customHeight="1" x14ac:dyDescent="0.2">
      <c r="A676" s="49">
        <f t="shared" ca="1" si="14"/>
        <v>676</v>
      </c>
      <c r="C676" s="56"/>
      <c r="D676" s="3"/>
      <c r="E676" s="3"/>
      <c r="F676" s="3"/>
      <c r="G676" s="57" t="s">
        <v>112</v>
      </c>
      <c r="H676" s="12">
        <f>SUBTOTAL(9,H672:H675)</f>
        <v>566170.28905062296</v>
      </c>
      <c r="J676" s="4"/>
      <c r="K676" s="4"/>
      <c r="L676" s="4"/>
      <c r="M676" s="4"/>
      <c r="N676" s="4"/>
      <c r="O676" s="4"/>
    </row>
    <row r="677" spans="1:15" ht="11.65" customHeight="1" x14ac:dyDescent="0.2">
      <c r="A677" s="49">
        <f t="shared" ca="1" si="14"/>
        <v>677</v>
      </c>
      <c r="C677" s="56"/>
      <c r="D677" s="3"/>
      <c r="E677" s="3"/>
      <c r="F677" s="3"/>
      <c r="G677" s="57"/>
      <c r="H677" s="2"/>
      <c r="J677" s="4"/>
      <c r="K677" s="4"/>
      <c r="L677" s="4"/>
      <c r="M677" s="4"/>
      <c r="N677" s="4"/>
      <c r="O677" s="4"/>
    </row>
    <row r="678" spans="1:15" ht="11.65" customHeight="1" x14ac:dyDescent="0.2">
      <c r="A678" s="49">
        <f t="shared" ca="1" si="14"/>
        <v>678</v>
      </c>
      <c r="C678" s="56"/>
      <c r="D678" s="3" t="s">
        <v>110</v>
      </c>
      <c r="E678" s="3"/>
      <c r="F678" s="3" t="s">
        <v>249</v>
      </c>
      <c r="G678" s="57"/>
      <c r="H678" s="10">
        <f>-H673</f>
        <v>-566170.28905062296</v>
      </c>
      <c r="J678" s="4"/>
      <c r="K678" s="4"/>
      <c r="L678" s="4"/>
      <c r="M678" s="4"/>
      <c r="N678" s="4"/>
      <c r="O678" s="4"/>
    </row>
    <row r="679" spans="1:15" ht="11.65" customHeight="1" x14ac:dyDescent="0.2">
      <c r="A679" s="49">
        <f t="shared" ca="1" si="14"/>
        <v>679</v>
      </c>
      <c r="C679" s="56"/>
      <c r="D679" s="3"/>
      <c r="E679" s="3"/>
      <c r="F679" s="3"/>
      <c r="G679" s="57" t="s">
        <v>112</v>
      </c>
      <c r="H679" s="12">
        <f>H676+H678</f>
        <v>0</v>
      </c>
      <c r="J679" s="4"/>
      <c r="K679" s="4"/>
      <c r="L679" s="4"/>
      <c r="M679" s="4"/>
      <c r="N679" s="4"/>
      <c r="O679" s="4"/>
    </row>
    <row r="680" spans="1:15" ht="11.65" customHeight="1" x14ac:dyDescent="0.2">
      <c r="A680" s="49">
        <f t="shared" ca="1" si="14"/>
        <v>680</v>
      </c>
      <c r="C680" s="56"/>
      <c r="D680" s="3"/>
      <c r="E680" s="3"/>
      <c r="F680" s="3"/>
      <c r="G680" s="57"/>
      <c r="H680" s="2"/>
      <c r="J680" s="4"/>
      <c r="K680" s="4"/>
      <c r="L680" s="4"/>
      <c r="M680" s="4"/>
      <c r="N680" s="4"/>
      <c r="O680" s="4"/>
    </row>
    <row r="681" spans="1:15" ht="11.65" customHeight="1" x14ac:dyDescent="0.2">
      <c r="A681" s="49">
        <f t="shared" ca="1" si="14"/>
        <v>681</v>
      </c>
      <c r="C681" s="56">
        <v>1011392</v>
      </c>
      <c r="D681" s="3" t="s">
        <v>113</v>
      </c>
      <c r="E681" s="3"/>
      <c r="F681" s="3"/>
      <c r="G681" s="57"/>
      <c r="H681" s="2"/>
      <c r="J681" s="4"/>
      <c r="K681" s="4"/>
      <c r="L681" s="4"/>
      <c r="M681" s="4"/>
      <c r="N681" s="4"/>
      <c r="O681" s="4"/>
    </row>
    <row r="682" spans="1:15" ht="11.65" customHeight="1" x14ac:dyDescent="0.2">
      <c r="A682" s="49">
        <f t="shared" ca="1" si="14"/>
        <v>682</v>
      </c>
      <c r="C682" s="56"/>
      <c r="D682" s="3"/>
      <c r="E682" s="3"/>
      <c r="F682" s="3" t="s">
        <v>248</v>
      </c>
      <c r="G682" s="57"/>
      <c r="H682" s="23">
        <v>0</v>
      </c>
      <c r="J682" s="4"/>
      <c r="K682" s="4"/>
      <c r="L682" s="4"/>
      <c r="M682" s="4"/>
      <c r="N682" s="4"/>
      <c r="O682" s="4"/>
    </row>
    <row r="683" spans="1:15" ht="11.65" customHeight="1" x14ac:dyDescent="0.2">
      <c r="A683" s="49">
        <f t="shared" ca="1" si="14"/>
        <v>683</v>
      </c>
      <c r="C683" s="56"/>
      <c r="D683" s="3"/>
      <c r="E683" s="3"/>
      <c r="F683" s="3"/>
      <c r="G683" s="57" t="s">
        <v>112</v>
      </c>
      <c r="H683" s="12">
        <f>SUBTOTAL(9,H682)</f>
        <v>0</v>
      </c>
      <c r="J683" s="4"/>
      <c r="K683" s="4"/>
      <c r="L683" s="4"/>
      <c r="M683" s="4"/>
      <c r="N683" s="4"/>
      <c r="O683" s="4"/>
    </row>
    <row r="684" spans="1:15" ht="11.65" customHeight="1" x14ac:dyDescent="0.2">
      <c r="A684" s="49">
        <f t="shared" ca="1" si="14"/>
        <v>684</v>
      </c>
      <c r="C684" s="56"/>
      <c r="D684" s="3"/>
      <c r="E684" s="3"/>
      <c r="F684" s="3"/>
      <c r="G684" s="57"/>
      <c r="H684" s="2"/>
      <c r="J684" s="4"/>
      <c r="K684" s="4"/>
      <c r="L684" s="4"/>
      <c r="M684" s="4"/>
      <c r="N684" s="4"/>
      <c r="O684" s="4"/>
    </row>
    <row r="685" spans="1:15" ht="11.65" customHeight="1" x14ac:dyDescent="0.2">
      <c r="A685" s="49">
        <f t="shared" ca="1" si="14"/>
        <v>685</v>
      </c>
      <c r="C685" s="56"/>
      <c r="D685" s="3" t="s">
        <v>110</v>
      </c>
      <c r="E685" s="3"/>
      <c r="F685" s="3"/>
      <c r="G685" s="57"/>
      <c r="H685" s="10">
        <f>-H682</f>
        <v>0</v>
      </c>
      <c r="J685" s="4"/>
      <c r="K685" s="4"/>
      <c r="L685" s="4"/>
      <c r="M685" s="4"/>
      <c r="N685" s="4"/>
      <c r="O685" s="4"/>
    </row>
    <row r="686" spans="1:15" ht="11.65" customHeight="1" x14ac:dyDescent="0.2">
      <c r="A686" s="49">
        <f t="shared" ca="1" si="14"/>
        <v>686</v>
      </c>
      <c r="C686" s="56"/>
      <c r="D686" s="3"/>
      <c r="E686" s="3"/>
      <c r="F686" s="3"/>
      <c r="G686" s="57" t="s">
        <v>112</v>
      </c>
      <c r="H686" s="12">
        <f>H683+H685</f>
        <v>0</v>
      </c>
      <c r="J686" s="4"/>
      <c r="K686" s="4"/>
      <c r="L686" s="4"/>
      <c r="M686" s="4"/>
      <c r="N686" s="4"/>
      <c r="O686" s="4"/>
    </row>
    <row r="687" spans="1:15" ht="11.65" customHeight="1" x14ac:dyDescent="0.2">
      <c r="A687" s="49">
        <f t="shared" ca="1" si="14"/>
        <v>687</v>
      </c>
      <c r="C687" s="56"/>
      <c r="D687" s="3"/>
      <c r="E687" s="3"/>
      <c r="F687" s="3"/>
      <c r="G687" s="57"/>
      <c r="H687" s="2"/>
      <c r="J687" s="4"/>
      <c r="K687" s="4"/>
      <c r="L687" s="4"/>
      <c r="M687" s="4"/>
      <c r="N687" s="4"/>
      <c r="O687" s="4"/>
    </row>
    <row r="688" spans="1:15" ht="11.65" customHeight="1" x14ac:dyDescent="0.2">
      <c r="A688" s="49">
        <f t="shared" ca="1" si="14"/>
        <v>688</v>
      </c>
      <c r="C688" s="56" t="s">
        <v>114</v>
      </c>
      <c r="D688" s="3" t="s">
        <v>115</v>
      </c>
      <c r="E688" s="3"/>
      <c r="F688" s="3"/>
      <c r="G688" s="57"/>
      <c r="H688" s="2">
        <v>0</v>
      </c>
      <c r="J688" s="4"/>
      <c r="K688" s="4"/>
      <c r="L688" s="4"/>
      <c r="M688" s="4"/>
      <c r="N688" s="4"/>
      <c r="O688" s="4"/>
    </row>
    <row r="689" spans="1:15" ht="11.65" customHeight="1" x14ac:dyDescent="0.2">
      <c r="A689" s="49">
        <f t="shared" ca="1" si="14"/>
        <v>689</v>
      </c>
      <c r="C689" s="56"/>
      <c r="D689" s="3"/>
      <c r="E689" s="3"/>
      <c r="F689" s="3" t="s">
        <v>193</v>
      </c>
      <c r="G689" s="57"/>
      <c r="H689" s="10">
        <v>0</v>
      </c>
      <c r="J689" s="4"/>
      <c r="K689" s="4"/>
      <c r="L689" s="4"/>
      <c r="M689" s="4"/>
      <c r="N689" s="4"/>
      <c r="O689" s="4"/>
    </row>
    <row r="690" spans="1:15" ht="11.65" customHeight="1" x14ac:dyDescent="0.2">
      <c r="A690" s="49">
        <f t="shared" ca="1" si="14"/>
        <v>690</v>
      </c>
      <c r="C690" s="56"/>
      <c r="D690" s="3"/>
      <c r="E690" s="3"/>
      <c r="F690" s="3" t="s">
        <v>248</v>
      </c>
      <c r="G690" s="57"/>
      <c r="H690" s="10">
        <v>4443079.1828276897</v>
      </c>
      <c r="J690" s="4"/>
      <c r="K690" s="4"/>
      <c r="L690" s="4"/>
      <c r="M690" s="4"/>
      <c r="N690" s="4"/>
      <c r="O690" s="4"/>
    </row>
    <row r="691" spans="1:15" ht="11.65" customHeight="1" x14ac:dyDescent="0.2">
      <c r="A691" s="49">
        <f t="shared" ca="1" si="14"/>
        <v>691</v>
      </c>
      <c r="C691" s="56"/>
      <c r="D691" s="3"/>
      <c r="E691" s="3"/>
      <c r="F691" s="3" t="s">
        <v>255</v>
      </c>
      <c r="G691" s="57"/>
      <c r="H691" s="10">
        <v>0</v>
      </c>
      <c r="J691" s="4"/>
      <c r="K691" s="4"/>
      <c r="L691" s="4"/>
      <c r="M691" s="4"/>
      <c r="N691" s="4"/>
      <c r="O691" s="4"/>
    </row>
    <row r="692" spans="1:15" ht="11.65" customHeight="1" x14ac:dyDescent="0.2">
      <c r="A692" s="49">
        <f t="shared" ca="1" si="14"/>
        <v>692</v>
      </c>
      <c r="C692" s="56"/>
      <c r="D692" s="3"/>
      <c r="E692" s="3"/>
      <c r="F692" s="3" t="s">
        <v>24</v>
      </c>
      <c r="G692" s="57"/>
      <c r="H692" s="10">
        <v>0</v>
      </c>
      <c r="J692" s="4"/>
      <c r="K692" s="4"/>
      <c r="L692" s="4"/>
      <c r="M692" s="4"/>
      <c r="N692" s="4"/>
      <c r="O692" s="4"/>
    </row>
    <row r="693" spans="1:15" ht="11.65" customHeight="1" x14ac:dyDescent="0.2">
      <c r="A693" s="49">
        <f t="shared" ca="1" si="14"/>
        <v>693</v>
      </c>
      <c r="C693" s="56"/>
      <c r="D693" s="3"/>
      <c r="E693" s="3"/>
      <c r="F693" s="3" t="s">
        <v>251</v>
      </c>
      <c r="G693" s="57"/>
      <c r="H693" s="10">
        <v>0</v>
      </c>
      <c r="J693" s="4"/>
      <c r="K693" s="4"/>
      <c r="L693" s="4"/>
      <c r="M693" s="4"/>
      <c r="N693" s="4"/>
      <c r="O693" s="4"/>
    </row>
    <row r="694" spans="1:15" ht="11.65" customHeight="1" x14ac:dyDescent="0.2">
      <c r="A694" s="49">
        <f t="shared" ca="1" si="14"/>
        <v>694</v>
      </c>
      <c r="C694" s="56"/>
      <c r="D694" s="3"/>
      <c r="E694" s="3"/>
      <c r="F694" s="3" t="s">
        <v>249</v>
      </c>
      <c r="G694" s="57"/>
      <c r="H694" s="10">
        <v>0</v>
      </c>
      <c r="J694" s="4"/>
      <c r="K694" s="4"/>
      <c r="L694" s="4"/>
      <c r="M694" s="4"/>
      <c r="N694" s="4"/>
      <c r="O694" s="4"/>
    </row>
    <row r="695" spans="1:15" ht="11.65" customHeight="1" x14ac:dyDescent="0.2">
      <c r="A695" s="49">
        <f t="shared" ca="1" si="14"/>
        <v>695</v>
      </c>
      <c r="C695" s="56"/>
      <c r="D695" s="3"/>
      <c r="E695" s="3"/>
      <c r="F695" s="3"/>
      <c r="G695" s="57"/>
      <c r="H695" s="12">
        <f>SUBTOTAL(9,H688:H694)</f>
        <v>4443079.1828276897</v>
      </c>
      <c r="J695" s="4"/>
      <c r="K695" s="4"/>
      <c r="L695" s="4"/>
      <c r="M695" s="4"/>
      <c r="N695" s="4"/>
      <c r="O695" s="4"/>
    </row>
    <row r="696" spans="1:15" ht="11.65" customHeight="1" x14ac:dyDescent="0.2">
      <c r="A696" s="49">
        <f t="shared" ca="1" si="14"/>
        <v>696</v>
      </c>
      <c r="C696" s="56"/>
      <c r="D696" s="3"/>
      <c r="E696" s="3"/>
      <c r="F696" s="3"/>
      <c r="G696" s="57"/>
      <c r="H696" s="2"/>
      <c r="J696" s="4"/>
      <c r="K696" s="4"/>
      <c r="L696" s="4"/>
      <c r="M696" s="4"/>
      <c r="N696" s="4"/>
      <c r="O696" s="4"/>
    </row>
    <row r="697" spans="1:15" ht="11.65" customHeight="1" x14ac:dyDescent="0.2">
      <c r="A697" s="49">
        <f t="shared" ca="1" si="14"/>
        <v>697</v>
      </c>
      <c r="C697" s="56" t="s">
        <v>116</v>
      </c>
      <c r="D697" s="3" t="s">
        <v>115</v>
      </c>
      <c r="E697" s="3"/>
      <c r="F697" s="3"/>
      <c r="G697" s="57"/>
      <c r="H697" s="2"/>
      <c r="J697" s="4"/>
      <c r="K697" s="4"/>
      <c r="L697" s="4"/>
      <c r="M697" s="4"/>
      <c r="N697" s="4"/>
      <c r="O697" s="4"/>
    </row>
    <row r="698" spans="1:15" ht="11.65" customHeight="1" x14ac:dyDescent="0.2">
      <c r="A698" s="49">
        <f t="shared" ca="1" si="14"/>
        <v>698</v>
      </c>
      <c r="C698" s="56"/>
      <c r="D698" s="3"/>
      <c r="E698" s="3"/>
      <c r="F698" s="3" t="s">
        <v>193</v>
      </c>
      <c r="G698" s="57"/>
      <c r="H698" s="10">
        <v>0</v>
      </c>
      <c r="J698" s="4"/>
      <c r="K698" s="4"/>
      <c r="L698" s="4"/>
      <c r="M698" s="4"/>
      <c r="N698" s="4"/>
      <c r="O698" s="4"/>
    </row>
    <row r="699" spans="1:15" ht="11.65" customHeight="1" x14ac:dyDescent="0.2">
      <c r="A699" s="49">
        <f t="shared" ca="1" si="14"/>
        <v>699</v>
      </c>
      <c r="C699" s="56"/>
      <c r="D699" s="3"/>
      <c r="E699" s="3"/>
      <c r="F699" s="3" t="s">
        <v>248</v>
      </c>
      <c r="G699" s="57"/>
      <c r="H699" s="10">
        <v>0</v>
      </c>
      <c r="J699" s="4"/>
      <c r="K699" s="4"/>
      <c r="L699" s="4"/>
      <c r="M699" s="4"/>
      <c r="N699" s="4"/>
      <c r="O699" s="4"/>
    </row>
    <row r="700" spans="1:15" ht="11.65" customHeight="1" x14ac:dyDescent="0.2">
      <c r="A700" s="49">
        <f t="shared" ca="1" si="14"/>
        <v>700</v>
      </c>
      <c r="C700" s="56"/>
      <c r="D700" s="3"/>
      <c r="E700" s="3"/>
      <c r="F700" s="3" t="s">
        <v>24</v>
      </c>
      <c r="G700" s="57"/>
      <c r="H700" s="10">
        <v>0</v>
      </c>
      <c r="J700" s="4"/>
      <c r="K700" s="4"/>
      <c r="L700" s="4"/>
      <c r="M700" s="4"/>
      <c r="N700" s="4"/>
      <c r="O700" s="4"/>
    </row>
    <row r="701" spans="1:15" ht="11.65" customHeight="1" x14ac:dyDescent="0.2">
      <c r="A701" s="49">
        <f t="shared" ca="1" si="14"/>
        <v>701</v>
      </c>
      <c r="C701" s="56"/>
      <c r="D701" s="3"/>
      <c r="E701" s="3"/>
      <c r="F701" s="3" t="s">
        <v>250</v>
      </c>
      <c r="G701" s="57"/>
      <c r="H701" s="10">
        <v>0</v>
      </c>
      <c r="J701" s="4"/>
      <c r="K701" s="4"/>
      <c r="L701" s="4"/>
      <c r="M701" s="4"/>
      <c r="N701" s="4"/>
      <c r="O701" s="4"/>
    </row>
    <row r="702" spans="1:15" ht="11.65" customHeight="1" x14ac:dyDescent="0.2">
      <c r="A702" s="49">
        <f t="shared" ref="A702:A765" ca="1" si="15">OFFSET(A702,-1,)+1</f>
        <v>702</v>
      </c>
      <c r="C702" s="56"/>
      <c r="D702" s="3"/>
      <c r="E702" s="3"/>
      <c r="F702" s="3" t="s">
        <v>254</v>
      </c>
      <c r="G702" s="57"/>
      <c r="H702" s="10">
        <v>0</v>
      </c>
      <c r="J702" s="4"/>
      <c r="K702" s="4"/>
      <c r="L702" s="4"/>
      <c r="M702" s="4"/>
      <c r="N702" s="4"/>
      <c r="O702" s="4"/>
    </row>
    <row r="703" spans="1:15" ht="11.65" customHeight="1" x14ac:dyDescent="0.2">
      <c r="A703" s="49">
        <f t="shared" ca="1" si="15"/>
        <v>703</v>
      </c>
      <c r="C703" s="56"/>
      <c r="D703" s="3"/>
      <c r="E703" s="3"/>
      <c r="F703" s="3"/>
      <c r="G703" s="57"/>
      <c r="H703" s="12">
        <f>SUBTOTAL(9,H697:H702)</f>
        <v>0</v>
      </c>
      <c r="J703" s="4"/>
      <c r="K703" s="4"/>
      <c r="L703" s="4"/>
      <c r="M703" s="4"/>
      <c r="N703" s="4"/>
      <c r="O703" s="4"/>
    </row>
    <row r="704" spans="1:15" ht="11.65" customHeight="1" x14ac:dyDescent="0.2">
      <c r="A704" s="49">
        <f t="shared" ca="1" si="15"/>
        <v>704</v>
      </c>
      <c r="C704" s="56"/>
      <c r="D704" s="3"/>
      <c r="E704" s="3"/>
      <c r="F704" s="3"/>
      <c r="G704" s="57"/>
      <c r="H704" s="2"/>
      <c r="J704" s="11"/>
      <c r="K704" s="11"/>
      <c r="L704" s="11"/>
      <c r="M704" s="11"/>
      <c r="N704" s="11"/>
      <c r="O704" s="11"/>
    </row>
    <row r="705" spans="1:15" ht="11.65" customHeight="1" thickBot="1" x14ac:dyDescent="0.25">
      <c r="A705" s="49">
        <f t="shared" ca="1" si="15"/>
        <v>705</v>
      </c>
      <c r="C705" s="63" t="s">
        <v>117</v>
      </c>
      <c r="D705" s="3"/>
      <c r="E705" s="3"/>
      <c r="F705" s="3"/>
      <c r="G705" s="57" t="s">
        <v>32</v>
      </c>
      <c r="H705" s="13">
        <f>SUBTOTAL(9,$H$510:$H$703)</f>
        <v>96053322.844501182</v>
      </c>
      <c r="J705" s="4"/>
      <c r="K705" s="4"/>
      <c r="L705" s="4"/>
      <c r="M705" s="4"/>
      <c r="N705" s="4"/>
      <c r="O705" s="4"/>
    </row>
    <row r="706" spans="1:15" ht="11.65" customHeight="1" thickTop="1" x14ac:dyDescent="0.2">
      <c r="A706" s="49">
        <f t="shared" ca="1" si="15"/>
        <v>706</v>
      </c>
      <c r="C706" s="56"/>
      <c r="D706" s="3"/>
      <c r="E706" s="3"/>
      <c r="F706" s="3"/>
      <c r="G706" s="57"/>
      <c r="H706" s="2"/>
      <c r="J706" s="4"/>
      <c r="K706" s="4"/>
      <c r="L706" s="4"/>
      <c r="M706" s="4"/>
      <c r="N706" s="4"/>
      <c r="O706" s="4"/>
    </row>
    <row r="707" spans="1:15" ht="11.65" customHeight="1" x14ac:dyDescent="0.2">
      <c r="A707" s="49">
        <f t="shared" ca="1" si="15"/>
        <v>707</v>
      </c>
      <c r="C707" s="56" t="s">
        <v>118</v>
      </c>
      <c r="D707" s="3"/>
      <c r="E707" s="3"/>
      <c r="F707" s="3"/>
      <c r="G707" s="57"/>
      <c r="H707" s="2"/>
      <c r="J707" s="4"/>
      <c r="K707" s="4"/>
      <c r="L707" s="4"/>
      <c r="M707" s="4"/>
      <c r="N707" s="4"/>
      <c r="O707" s="4"/>
    </row>
    <row r="708" spans="1:15" ht="11.65" customHeight="1" x14ac:dyDescent="0.2">
      <c r="A708" s="49">
        <f t="shared" ca="1" si="15"/>
        <v>708</v>
      </c>
      <c r="C708" s="56"/>
      <c r="D708" s="3"/>
      <c r="E708" s="3" t="s">
        <v>193</v>
      </c>
      <c r="F708" s="3"/>
      <c r="G708" s="57"/>
      <c r="H708" s="10">
        <f t="shared" ref="H708:H722" si="16">SUMIFS($H$510:$H$703,$F$510:$F$703,E708)</f>
        <v>49035647.189999998</v>
      </c>
      <c r="J708" s="4"/>
      <c r="K708" s="4"/>
      <c r="L708" s="4"/>
      <c r="M708" s="4"/>
      <c r="N708" s="4"/>
      <c r="O708" s="4"/>
    </row>
    <row r="709" spans="1:15" ht="11.65" customHeight="1" x14ac:dyDescent="0.2">
      <c r="A709" s="49">
        <f t="shared" ca="1" si="15"/>
        <v>709</v>
      </c>
      <c r="C709" s="56"/>
      <c r="D709" s="3"/>
      <c r="E709" s="3" t="s">
        <v>253</v>
      </c>
      <c r="F709" s="3"/>
      <c r="G709" s="57"/>
      <c r="H709" s="10">
        <f t="shared" si="16"/>
        <v>4987514.6796889426</v>
      </c>
      <c r="J709" s="4"/>
      <c r="K709" s="4"/>
      <c r="L709" s="4"/>
      <c r="M709" s="4"/>
      <c r="N709" s="4"/>
      <c r="O709" s="4"/>
    </row>
    <row r="710" spans="1:15" ht="11.65" customHeight="1" x14ac:dyDescent="0.2">
      <c r="A710" s="49">
        <f t="shared" ca="1" si="15"/>
        <v>710</v>
      </c>
      <c r="C710" s="56"/>
      <c r="D710" s="3"/>
      <c r="E710" s="3" t="s">
        <v>256</v>
      </c>
      <c r="F710" s="3"/>
      <c r="G710" s="57"/>
      <c r="H710" s="10">
        <f t="shared" si="16"/>
        <v>0</v>
      </c>
      <c r="J710" s="4"/>
      <c r="K710" s="4"/>
      <c r="L710" s="4"/>
      <c r="M710" s="4"/>
      <c r="N710" s="4"/>
      <c r="O710" s="4"/>
    </row>
    <row r="711" spans="1:15" ht="11.65" customHeight="1" x14ac:dyDescent="0.2">
      <c r="A711" s="49">
        <f t="shared" ca="1" si="15"/>
        <v>711</v>
      </c>
      <c r="C711" s="56"/>
      <c r="D711" s="3"/>
      <c r="E711" s="58" t="s">
        <v>24</v>
      </c>
      <c r="F711" s="3"/>
      <c r="G711" s="57"/>
      <c r="H711" s="10">
        <f t="shared" si="16"/>
        <v>15201568.350138905</v>
      </c>
      <c r="J711" s="4"/>
      <c r="K711" s="4"/>
      <c r="L711" s="4"/>
      <c r="M711" s="4"/>
      <c r="N711" s="4"/>
      <c r="O711" s="4"/>
    </row>
    <row r="712" spans="1:15" ht="11.65" customHeight="1" x14ac:dyDescent="0.2">
      <c r="A712" s="49">
        <f t="shared" ca="1" si="15"/>
        <v>712</v>
      </c>
      <c r="C712" s="56"/>
      <c r="D712" s="3"/>
      <c r="E712" s="58" t="s">
        <v>248</v>
      </c>
      <c r="F712" s="3"/>
      <c r="G712" s="57"/>
      <c r="H712" s="10">
        <f t="shared" si="16"/>
        <v>24988176.452282093</v>
      </c>
      <c r="J712" s="4"/>
      <c r="K712" s="4"/>
      <c r="L712" s="4"/>
      <c r="M712" s="4"/>
      <c r="N712" s="4"/>
      <c r="O712" s="4"/>
    </row>
    <row r="713" spans="1:15" ht="11.65" customHeight="1" x14ac:dyDescent="0.2">
      <c r="A713" s="49">
        <f t="shared" ca="1" si="15"/>
        <v>713</v>
      </c>
      <c r="C713" s="56"/>
      <c r="D713" s="3"/>
      <c r="E713" s="58" t="s">
        <v>247</v>
      </c>
      <c r="F713" s="3"/>
      <c r="G713" s="57"/>
      <c r="H713" s="10">
        <f t="shared" si="16"/>
        <v>0</v>
      </c>
      <c r="J713" s="4"/>
      <c r="K713" s="4"/>
      <c r="L713" s="4"/>
      <c r="M713" s="4"/>
      <c r="N713" s="4"/>
      <c r="O713" s="4"/>
    </row>
    <row r="714" spans="1:15" ht="11.65" customHeight="1" x14ac:dyDescent="0.2">
      <c r="A714" s="49">
        <f t="shared" ca="1" si="15"/>
        <v>714</v>
      </c>
      <c r="C714" s="56"/>
      <c r="D714" s="3"/>
      <c r="E714" s="58" t="s">
        <v>255</v>
      </c>
      <c r="F714" s="3"/>
      <c r="G714" s="57"/>
      <c r="H714" s="10">
        <f t="shared" si="16"/>
        <v>1165979.842547578</v>
      </c>
      <c r="J714" s="4"/>
      <c r="K714" s="4"/>
      <c r="L714" s="4"/>
      <c r="M714" s="4"/>
      <c r="N714" s="4"/>
      <c r="O714" s="4"/>
    </row>
    <row r="715" spans="1:15" ht="11.65" customHeight="1" x14ac:dyDescent="0.2">
      <c r="A715" s="49">
        <f t="shared" ca="1" si="15"/>
        <v>715</v>
      </c>
      <c r="C715" s="56"/>
      <c r="D715" s="3"/>
      <c r="E715" s="56" t="s">
        <v>259</v>
      </c>
      <c r="F715" s="3"/>
      <c r="G715" s="57"/>
      <c r="H715" s="10">
        <f t="shared" si="16"/>
        <v>0</v>
      </c>
      <c r="J715" s="4"/>
      <c r="K715" s="4"/>
      <c r="L715" s="4"/>
      <c r="M715" s="4"/>
      <c r="N715" s="4"/>
      <c r="O715" s="4"/>
    </row>
    <row r="716" spans="1:15" ht="11.65" customHeight="1" x14ac:dyDescent="0.2">
      <c r="A716" s="49">
        <f t="shared" ca="1" si="15"/>
        <v>716</v>
      </c>
      <c r="C716" s="56"/>
      <c r="D716" s="3"/>
      <c r="E716" s="56" t="s">
        <v>249</v>
      </c>
      <c r="F716" s="3"/>
      <c r="G716" s="57"/>
      <c r="H716" s="10">
        <f t="shared" si="16"/>
        <v>674436.32984365092</v>
      </c>
      <c r="J716" s="4"/>
      <c r="K716" s="4"/>
      <c r="L716" s="4"/>
      <c r="M716" s="4"/>
      <c r="N716" s="4"/>
      <c r="O716" s="4"/>
    </row>
    <row r="717" spans="1:15" ht="11.65" customHeight="1" x14ac:dyDescent="0.2">
      <c r="A717" s="49">
        <f t="shared" ca="1" si="15"/>
        <v>717</v>
      </c>
      <c r="C717" s="56"/>
      <c r="D717" s="3"/>
      <c r="E717" s="56" t="s">
        <v>251</v>
      </c>
      <c r="F717" s="3"/>
      <c r="G717" s="57"/>
      <c r="H717" s="10">
        <f t="shared" si="16"/>
        <v>0</v>
      </c>
      <c r="J717" s="4"/>
      <c r="K717" s="4"/>
      <c r="L717" s="4"/>
      <c r="M717" s="4"/>
      <c r="N717" s="4"/>
      <c r="O717" s="4"/>
    </row>
    <row r="718" spans="1:15" ht="11.65" customHeight="1" x14ac:dyDescent="0.2">
      <c r="A718" s="49">
        <f t="shared" ca="1" si="15"/>
        <v>718</v>
      </c>
      <c r="C718" s="56"/>
      <c r="D718" s="3"/>
      <c r="E718" s="56" t="s">
        <v>252</v>
      </c>
      <c r="F718" s="3"/>
      <c r="G718" s="57"/>
      <c r="H718" s="10">
        <f t="shared" si="16"/>
        <v>0</v>
      </c>
      <c r="J718" s="4"/>
      <c r="K718" s="4"/>
      <c r="L718" s="4"/>
      <c r="M718" s="4"/>
      <c r="N718" s="4"/>
      <c r="O718" s="4"/>
    </row>
    <row r="719" spans="1:15" ht="11.65" customHeight="1" x14ac:dyDescent="0.2">
      <c r="A719" s="49">
        <f t="shared" ca="1" si="15"/>
        <v>719</v>
      </c>
      <c r="C719" s="56"/>
      <c r="D719" s="3"/>
      <c r="E719" s="56" t="s">
        <v>30</v>
      </c>
      <c r="F719" s="3"/>
      <c r="G719" s="57"/>
      <c r="H719" s="10">
        <f t="shared" si="16"/>
        <v>0</v>
      </c>
      <c r="J719" s="4"/>
      <c r="K719" s="4"/>
      <c r="L719" s="4"/>
      <c r="M719" s="4"/>
      <c r="N719" s="4"/>
      <c r="O719" s="4"/>
    </row>
    <row r="720" spans="1:15" ht="11.65" customHeight="1" x14ac:dyDescent="0.2">
      <c r="A720" s="49">
        <f t="shared" ca="1" si="15"/>
        <v>720</v>
      </c>
      <c r="C720" s="56"/>
      <c r="D720" s="3"/>
      <c r="E720" s="56" t="s">
        <v>261</v>
      </c>
      <c r="F720" s="3"/>
      <c r="G720" s="57"/>
      <c r="H720" s="10">
        <f t="shared" si="16"/>
        <v>0</v>
      </c>
      <c r="J720" s="4"/>
      <c r="K720" s="4"/>
      <c r="L720" s="4"/>
      <c r="M720" s="4"/>
      <c r="N720" s="4"/>
      <c r="O720" s="4"/>
    </row>
    <row r="721" spans="1:15" ht="11.65" customHeight="1" x14ac:dyDescent="0.2">
      <c r="A721" s="49">
        <f t="shared" ca="1" si="15"/>
        <v>721</v>
      </c>
      <c r="C721" s="56"/>
      <c r="D721" s="3"/>
      <c r="E721" s="56" t="s">
        <v>262</v>
      </c>
      <c r="F721" s="3"/>
      <c r="G721" s="57"/>
      <c r="H721" s="10">
        <f t="shared" si="16"/>
        <v>0</v>
      </c>
      <c r="J721" s="4"/>
      <c r="K721" s="4"/>
      <c r="L721" s="4"/>
      <c r="M721" s="4"/>
      <c r="N721" s="4"/>
      <c r="O721" s="4"/>
    </row>
    <row r="722" spans="1:15" ht="11.65" customHeight="1" x14ac:dyDescent="0.2">
      <c r="A722" s="49">
        <f t="shared" ca="1" si="15"/>
        <v>722</v>
      </c>
      <c r="C722" s="56"/>
      <c r="D722" s="3"/>
      <c r="E722" s="3" t="s">
        <v>271</v>
      </c>
      <c r="F722" s="3"/>
      <c r="G722" s="57"/>
      <c r="H722" s="10">
        <f t="shared" si="16"/>
        <v>0</v>
      </c>
      <c r="J722" s="4"/>
      <c r="K722" s="4"/>
      <c r="L722" s="4"/>
      <c r="M722" s="4"/>
      <c r="N722" s="4"/>
      <c r="O722" s="4"/>
    </row>
    <row r="723" spans="1:15" ht="11.65" customHeight="1" thickBot="1" x14ac:dyDescent="0.25">
      <c r="A723" s="49">
        <f t="shared" ca="1" si="15"/>
        <v>723</v>
      </c>
      <c r="C723" s="56" t="s">
        <v>119</v>
      </c>
      <c r="D723" s="3"/>
      <c r="E723" s="3"/>
      <c r="F723" s="3"/>
      <c r="G723" s="57" t="s">
        <v>32</v>
      </c>
      <c r="H723" s="19">
        <f>SUM(H708:H722)</f>
        <v>96053322.844501168</v>
      </c>
      <c r="J723" s="4"/>
      <c r="K723" s="4"/>
      <c r="L723" s="4"/>
      <c r="M723" s="4"/>
      <c r="N723" s="4"/>
      <c r="O723" s="4"/>
    </row>
    <row r="724" spans="1:15" ht="11.65" customHeight="1" thickTop="1" x14ac:dyDescent="0.2">
      <c r="A724" s="49">
        <f t="shared" ca="1" si="15"/>
        <v>724</v>
      </c>
      <c r="C724" s="56">
        <v>301</v>
      </c>
      <c r="D724" s="3" t="s">
        <v>120</v>
      </c>
      <c r="E724" s="3"/>
      <c r="F724" s="3"/>
      <c r="G724" s="57"/>
      <c r="H724" s="2"/>
      <c r="J724" s="4"/>
      <c r="K724" s="4"/>
      <c r="L724" s="4"/>
      <c r="M724" s="4"/>
      <c r="N724" s="4"/>
      <c r="O724" s="4"/>
    </row>
    <row r="725" spans="1:15" ht="11.65" customHeight="1" x14ac:dyDescent="0.2">
      <c r="A725" s="49">
        <f t="shared" ca="1" si="15"/>
        <v>725</v>
      </c>
      <c r="C725" s="56"/>
      <c r="D725" s="3"/>
      <c r="E725" s="3"/>
      <c r="F725" s="3" t="s">
        <v>193</v>
      </c>
      <c r="G725" s="57"/>
      <c r="H725" s="10">
        <v>0</v>
      </c>
      <c r="J725" s="4"/>
      <c r="K725" s="4"/>
      <c r="L725" s="4"/>
      <c r="M725" s="4"/>
      <c r="N725" s="4"/>
      <c r="O725" s="4"/>
    </row>
    <row r="726" spans="1:15" ht="11.65" customHeight="1" x14ac:dyDescent="0.2">
      <c r="A726" s="49">
        <f t="shared" ca="1" si="15"/>
        <v>726</v>
      </c>
      <c r="C726" s="56"/>
      <c r="D726" s="3"/>
      <c r="E726" s="3"/>
      <c r="F726" s="3" t="s">
        <v>248</v>
      </c>
      <c r="G726" s="57"/>
      <c r="H726" s="10">
        <v>0</v>
      </c>
      <c r="J726" s="4"/>
      <c r="K726" s="4"/>
      <c r="L726" s="4"/>
      <c r="M726" s="4"/>
      <c r="N726" s="4"/>
      <c r="O726" s="4"/>
    </row>
    <row r="727" spans="1:15" ht="11.65" customHeight="1" x14ac:dyDescent="0.2">
      <c r="A727" s="49">
        <f t="shared" ca="1" si="15"/>
        <v>727</v>
      </c>
      <c r="C727" s="56"/>
      <c r="D727" s="3"/>
      <c r="E727" s="3"/>
      <c r="F727" s="3" t="s">
        <v>249</v>
      </c>
      <c r="G727" s="57"/>
      <c r="H727" s="10">
        <v>0</v>
      </c>
      <c r="J727" s="4"/>
      <c r="K727" s="4"/>
      <c r="L727" s="4"/>
      <c r="M727" s="4"/>
      <c r="N727" s="4"/>
      <c r="O727" s="4"/>
    </row>
    <row r="728" spans="1:15" ht="11.65" customHeight="1" x14ac:dyDescent="0.2">
      <c r="A728" s="49">
        <f t="shared" ca="1" si="15"/>
        <v>728</v>
      </c>
      <c r="C728" s="56"/>
      <c r="D728" s="3"/>
      <c r="E728" s="3"/>
      <c r="F728" s="3" t="s">
        <v>251</v>
      </c>
      <c r="G728" s="57"/>
      <c r="H728" s="10">
        <v>0</v>
      </c>
      <c r="J728" s="4"/>
      <c r="K728" s="4"/>
      <c r="L728" s="4"/>
      <c r="M728" s="4"/>
      <c r="N728" s="4"/>
      <c r="O728" s="4"/>
    </row>
    <row r="729" spans="1:15" ht="11.65" customHeight="1" x14ac:dyDescent="0.2">
      <c r="A729" s="49">
        <f t="shared" ca="1" si="15"/>
        <v>729</v>
      </c>
      <c r="C729" s="56"/>
      <c r="D729" s="3"/>
      <c r="E729" s="3"/>
      <c r="F729" s="3" t="s">
        <v>24</v>
      </c>
      <c r="G729" s="57"/>
      <c r="H729" s="10">
        <v>0</v>
      </c>
      <c r="J729" s="4"/>
      <c r="K729" s="4"/>
      <c r="L729" s="4"/>
      <c r="M729" s="4"/>
      <c r="N729" s="4"/>
      <c r="O729" s="4"/>
    </row>
    <row r="730" spans="1:15" ht="11.65" customHeight="1" x14ac:dyDescent="0.2">
      <c r="A730" s="49">
        <f t="shared" ca="1" si="15"/>
        <v>730</v>
      </c>
      <c r="C730" s="56"/>
      <c r="D730" s="3"/>
      <c r="E730" s="3"/>
      <c r="F730" s="3"/>
      <c r="G730" s="57" t="s">
        <v>32</v>
      </c>
      <c r="H730" s="12">
        <f>SUBTOTAL(9,H725:H729)</f>
        <v>0</v>
      </c>
      <c r="J730" s="4"/>
      <c r="K730" s="4"/>
      <c r="L730" s="4"/>
      <c r="M730" s="4"/>
      <c r="N730" s="4"/>
      <c r="O730" s="4"/>
    </row>
    <row r="731" spans="1:15" ht="11.65" customHeight="1" x14ac:dyDescent="0.2">
      <c r="A731" s="49">
        <f t="shared" ca="1" si="15"/>
        <v>731</v>
      </c>
      <c r="C731" s="56">
        <v>302</v>
      </c>
      <c r="D731" s="3" t="s">
        <v>121</v>
      </c>
      <c r="E731" s="3"/>
      <c r="F731" s="3"/>
      <c r="G731" s="57"/>
      <c r="H731" s="2"/>
      <c r="J731" s="4"/>
      <c r="K731" s="4"/>
      <c r="L731" s="4"/>
      <c r="M731" s="4"/>
      <c r="N731" s="4"/>
      <c r="O731" s="4"/>
    </row>
    <row r="732" spans="1:15" ht="11.65" customHeight="1" x14ac:dyDescent="0.2">
      <c r="A732" s="49">
        <f t="shared" ca="1" si="15"/>
        <v>732</v>
      </c>
      <c r="C732" s="56"/>
      <c r="D732" s="3"/>
      <c r="E732" s="3"/>
      <c r="F732" s="3" t="s">
        <v>193</v>
      </c>
      <c r="G732" s="57"/>
      <c r="H732" s="10">
        <v>0</v>
      </c>
      <c r="J732" s="4"/>
      <c r="K732" s="4"/>
      <c r="L732" s="4"/>
      <c r="M732" s="4"/>
      <c r="N732" s="4"/>
      <c r="O732" s="4"/>
    </row>
    <row r="733" spans="1:15" ht="11.65" customHeight="1" x14ac:dyDescent="0.2">
      <c r="A733" s="49">
        <f t="shared" ca="1" si="15"/>
        <v>733</v>
      </c>
      <c r="C733" s="56"/>
      <c r="D733" s="3"/>
      <c r="E733" s="3"/>
      <c r="F733" s="3" t="s">
        <v>24</v>
      </c>
      <c r="G733" s="57"/>
      <c r="H733" s="10">
        <v>1049994.3351836135</v>
      </c>
      <c r="J733" s="4"/>
      <c r="K733" s="4"/>
      <c r="L733" s="4"/>
      <c r="M733" s="4"/>
      <c r="N733" s="4"/>
      <c r="O733" s="4"/>
    </row>
    <row r="734" spans="1:15" ht="11.65" customHeight="1" x14ac:dyDescent="0.2">
      <c r="A734" s="49">
        <f t="shared" ca="1" si="15"/>
        <v>734</v>
      </c>
      <c r="C734" s="56"/>
      <c r="D734" s="3"/>
      <c r="E734" s="3"/>
      <c r="F734" s="3" t="s">
        <v>249</v>
      </c>
      <c r="G734" s="57"/>
      <c r="H734" s="10">
        <v>0</v>
      </c>
      <c r="J734" s="4"/>
      <c r="K734" s="4"/>
      <c r="L734" s="4"/>
      <c r="M734" s="4"/>
      <c r="N734" s="4"/>
      <c r="O734" s="4"/>
    </row>
    <row r="735" spans="1:15" ht="11.65" customHeight="1" x14ac:dyDescent="0.2">
      <c r="A735" s="49">
        <f t="shared" ca="1" si="15"/>
        <v>735</v>
      </c>
      <c r="C735" s="56"/>
      <c r="D735" s="3"/>
      <c r="E735" s="3"/>
      <c r="F735" s="3" t="s">
        <v>251</v>
      </c>
      <c r="G735" s="57"/>
      <c r="H735" s="10">
        <v>0</v>
      </c>
      <c r="J735" s="4"/>
      <c r="K735" s="4"/>
      <c r="L735" s="4"/>
      <c r="M735" s="4"/>
      <c r="N735" s="4"/>
      <c r="O735" s="4"/>
    </row>
    <row r="736" spans="1:15" ht="11.65" customHeight="1" x14ac:dyDescent="0.2">
      <c r="A736" s="49">
        <f t="shared" ca="1" si="15"/>
        <v>736</v>
      </c>
      <c r="C736" s="56"/>
      <c r="D736" s="3"/>
      <c r="E736" s="3"/>
      <c r="F736" s="3" t="s">
        <v>249</v>
      </c>
      <c r="G736" s="57"/>
      <c r="H736" s="10">
        <v>0</v>
      </c>
      <c r="J736" s="4"/>
      <c r="K736" s="4"/>
      <c r="L736" s="4"/>
      <c r="M736" s="4"/>
      <c r="N736" s="4"/>
      <c r="O736" s="4"/>
    </row>
    <row r="737" spans="1:15" ht="11.65" customHeight="1" x14ac:dyDescent="0.2">
      <c r="A737" s="49">
        <f t="shared" ca="1" si="15"/>
        <v>737</v>
      </c>
      <c r="C737" s="56"/>
      <c r="D737" s="3"/>
      <c r="E737" s="3"/>
      <c r="F737" s="3" t="s">
        <v>251</v>
      </c>
      <c r="G737" s="57"/>
      <c r="H737" s="10">
        <v>0</v>
      </c>
      <c r="J737" s="4"/>
      <c r="K737" s="4"/>
      <c r="L737" s="4"/>
      <c r="M737" s="4"/>
      <c r="N737" s="4"/>
      <c r="O737" s="4"/>
    </row>
    <row r="738" spans="1:15" ht="11.65" customHeight="1" x14ac:dyDescent="0.2">
      <c r="A738" s="49">
        <f t="shared" ca="1" si="15"/>
        <v>738</v>
      </c>
      <c r="C738" s="56"/>
      <c r="D738" s="3"/>
      <c r="E738" s="3"/>
      <c r="F738" s="3" t="s">
        <v>302</v>
      </c>
      <c r="G738" s="57"/>
      <c r="H738" s="10">
        <v>14167661.762758112</v>
      </c>
      <c r="J738" s="4"/>
      <c r="K738" s="4"/>
      <c r="L738" s="4"/>
      <c r="M738" s="4"/>
      <c r="N738" s="4"/>
      <c r="O738" s="4"/>
    </row>
    <row r="739" spans="1:15" ht="11.65" customHeight="1" x14ac:dyDescent="0.2">
      <c r="A739" s="49">
        <f t="shared" ca="1" si="15"/>
        <v>739</v>
      </c>
      <c r="C739" s="56"/>
      <c r="D739" s="3"/>
      <c r="E739" s="3"/>
      <c r="F739" s="3" t="s">
        <v>303</v>
      </c>
      <c r="G739" s="57"/>
      <c r="H739" s="10">
        <v>837670.08952321147</v>
      </c>
      <c r="J739" s="4"/>
      <c r="K739" s="4"/>
      <c r="L739" s="4"/>
      <c r="M739" s="4"/>
      <c r="N739" s="4"/>
      <c r="O739" s="4"/>
    </row>
    <row r="740" spans="1:15" ht="11.65" customHeight="1" x14ac:dyDescent="0.2">
      <c r="A740" s="49">
        <f t="shared" ca="1" si="15"/>
        <v>740</v>
      </c>
      <c r="C740" s="56"/>
      <c r="D740" s="3"/>
      <c r="E740" s="3"/>
      <c r="F740" s="3"/>
      <c r="G740" s="57" t="s">
        <v>32</v>
      </c>
      <c r="H740" s="12">
        <f>SUBTOTAL(9,H733:H739)</f>
        <v>16055326.187464936</v>
      </c>
      <c r="J740" s="4"/>
      <c r="K740" s="4"/>
      <c r="L740" s="4"/>
      <c r="M740" s="4"/>
      <c r="N740" s="4"/>
      <c r="O740" s="4"/>
    </row>
    <row r="741" spans="1:15" ht="11.65" customHeight="1" x14ac:dyDescent="0.2">
      <c r="A741" s="49">
        <f t="shared" ca="1" si="15"/>
        <v>741</v>
      </c>
      <c r="C741" s="56"/>
      <c r="D741" s="3"/>
      <c r="E741" s="3"/>
      <c r="F741" s="3"/>
      <c r="G741" s="57"/>
      <c r="H741" s="2"/>
      <c r="J741" s="4"/>
      <c r="K741" s="4"/>
      <c r="L741" s="4"/>
      <c r="M741" s="4"/>
      <c r="N741" s="4"/>
      <c r="O741" s="4"/>
    </row>
    <row r="742" spans="1:15" ht="11.65" customHeight="1" x14ac:dyDescent="0.2">
      <c r="A742" s="49">
        <f t="shared" ca="1" si="15"/>
        <v>742</v>
      </c>
      <c r="C742" s="56">
        <v>303</v>
      </c>
      <c r="D742" s="3" t="s">
        <v>122</v>
      </c>
      <c r="E742" s="3"/>
      <c r="F742" s="3"/>
      <c r="G742" s="57"/>
      <c r="H742" s="2"/>
      <c r="J742" s="4"/>
      <c r="K742" s="4"/>
      <c r="L742" s="4"/>
      <c r="M742" s="4"/>
      <c r="N742" s="4"/>
      <c r="O742" s="4"/>
    </row>
    <row r="743" spans="1:15" ht="11.65" customHeight="1" x14ac:dyDescent="0.2">
      <c r="A743" s="49">
        <f t="shared" ca="1" si="15"/>
        <v>743</v>
      </c>
      <c r="C743" s="56"/>
      <c r="D743" s="3"/>
      <c r="E743" s="3"/>
      <c r="F743" s="3" t="s">
        <v>193</v>
      </c>
      <c r="G743" s="57"/>
      <c r="H743" s="10">
        <v>2036986.42</v>
      </c>
      <c r="J743" s="4"/>
      <c r="K743" s="4"/>
      <c r="L743" s="4"/>
      <c r="M743" s="4"/>
      <c r="N743" s="4"/>
      <c r="O743" s="4"/>
    </row>
    <row r="744" spans="1:15" ht="11.65" customHeight="1" x14ac:dyDescent="0.2">
      <c r="A744" s="49">
        <f t="shared" ca="1" si="15"/>
        <v>744</v>
      </c>
      <c r="C744" s="56"/>
      <c r="D744" s="3"/>
      <c r="E744" s="3"/>
      <c r="F744" s="3" t="s">
        <v>24</v>
      </c>
      <c r="G744" s="57"/>
      <c r="H744" s="10">
        <v>7711617.3399120728</v>
      </c>
      <c r="J744" s="4"/>
      <c r="K744" s="4"/>
      <c r="L744" s="4"/>
      <c r="M744" s="4"/>
      <c r="N744" s="4"/>
      <c r="O744" s="4"/>
    </row>
    <row r="745" spans="1:15" ht="11.65" customHeight="1" x14ac:dyDescent="0.2">
      <c r="A745" s="49">
        <f t="shared" ca="1" si="15"/>
        <v>745</v>
      </c>
      <c r="C745" s="56"/>
      <c r="D745" s="3"/>
      <c r="E745" s="3"/>
      <c r="F745" s="3" t="s">
        <v>248</v>
      </c>
      <c r="G745" s="57"/>
      <c r="H745" s="10">
        <v>30587496.506837294</v>
      </c>
      <c r="J745" s="4"/>
      <c r="K745" s="4"/>
      <c r="L745" s="4"/>
      <c r="M745" s="4"/>
      <c r="N745" s="4"/>
      <c r="O745" s="4"/>
    </row>
    <row r="746" spans="1:15" ht="11.65" customHeight="1" x14ac:dyDescent="0.2">
      <c r="A746" s="49">
        <f t="shared" ca="1" si="15"/>
        <v>746</v>
      </c>
      <c r="C746" s="56"/>
      <c r="D746" s="3"/>
      <c r="E746" s="3"/>
      <c r="F746" s="3" t="s">
        <v>247</v>
      </c>
      <c r="G746" s="57"/>
      <c r="H746" s="10">
        <v>0</v>
      </c>
      <c r="J746" s="4"/>
      <c r="K746" s="4"/>
      <c r="L746" s="4"/>
      <c r="M746" s="4"/>
      <c r="N746" s="4"/>
      <c r="O746" s="4"/>
    </row>
    <row r="747" spans="1:15" ht="11.65" customHeight="1" x14ac:dyDescent="0.2">
      <c r="A747" s="49">
        <f t="shared" ca="1" si="15"/>
        <v>747</v>
      </c>
      <c r="C747" s="56"/>
      <c r="D747" s="3"/>
      <c r="E747" s="3"/>
      <c r="F747" s="3" t="s">
        <v>255</v>
      </c>
      <c r="G747" s="57"/>
      <c r="H747" s="10">
        <v>14516989.390064728</v>
      </c>
      <c r="J747" s="4"/>
      <c r="K747" s="4"/>
      <c r="L747" s="4"/>
      <c r="M747" s="4"/>
      <c r="N747" s="4"/>
      <c r="O747" s="4"/>
    </row>
    <row r="748" spans="1:15" ht="11.65" customHeight="1" x14ac:dyDescent="0.2">
      <c r="A748" s="49">
        <f t="shared" ca="1" si="15"/>
        <v>748</v>
      </c>
      <c r="C748" s="56"/>
      <c r="D748" s="3"/>
      <c r="E748" s="3"/>
      <c r="F748" s="3" t="s">
        <v>249</v>
      </c>
      <c r="G748" s="57"/>
      <c r="H748" s="10">
        <v>6488248.9870662717</v>
      </c>
      <c r="J748" s="4"/>
      <c r="K748" s="4"/>
      <c r="L748" s="4"/>
      <c r="M748" s="4"/>
      <c r="N748" s="4"/>
      <c r="O748" s="4"/>
    </row>
    <row r="749" spans="1:15" ht="11.65" customHeight="1" x14ac:dyDescent="0.2">
      <c r="A749" s="49">
        <f t="shared" ca="1" si="15"/>
        <v>749</v>
      </c>
      <c r="C749" s="56"/>
      <c r="D749" s="3"/>
      <c r="E749" s="3"/>
      <c r="F749" s="3" t="s">
        <v>251</v>
      </c>
      <c r="G749" s="57"/>
      <c r="H749" s="10">
        <v>0</v>
      </c>
      <c r="J749" s="4"/>
      <c r="K749" s="4"/>
      <c r="L749" s="4"/>
      <c r="M749" s="4"/>
      <c r="N749" s="4"/>
      <c r="O749" s="4"/>
    </row>
    <row r="750" spans="1:15" ht="11.65" customHeight="1" x14ac:dyDescent="0.2">
      <c r="A750" s="49">
        <f t="shared" ca="1" si="15"/>
        <v>750</v>
      </c>
      <c r="C750" s="56"/>
      <c r="D750" s="3"/>
      <c r="E750" s="3"/>
      <c r="F750" s="3" t="s">
        <v>253</v>
      </c>
      <c r="G750" s="57"/>
      <c r="H750" s="10">
        <v>583852.58614471962</v>
      </c>
      <c r="J750" s="4"/>
      <c r="K750" s="4"/>
      <c r="L750" s="4"/>
      <c r="M750" s="4"/>
      <c r="N750" s="4"/>
      <c r="O750" s="4"/>
    </row>
    <row r="751" spans="1:15" ht="11.65" customHeight="1" x14ac:dyDescent="0.2">
      <c r="A751" s="49">
        <f t="shared" ca="1" si="15"/>
        <v>751</v>
      </c>
      <c r="C751" s="56"/>
      <c r="D751" s="3"/>
      <c r="E751" s="3"/>
      <c r="F751" s="3" t="s">
        <v>252</v>
      </c>
      <c r="G751" s="57"/>
      <c r="H751" s="10">
        <v>0</v>
      </c>
      <c r="J751" s="4"/>
      <c r="K751" s="4"/>
      <c r="L751" s="4"/>
      <c r="M751" s="4"/>
      <c r="N751" s="4"/>
      <c r="O751" s="4"/>
    </row>
    <row r="752" spans="1:15" ht="11.65" customHeight="1" x14ac:dyDescent="0.2">
      <c r="A752" s="49">
        <f t="shared" ca="1" si="15"/>
        <v>752</v>
      </c>
      <c r="C752" s="56"/>
      <c r="D752" s="3"/>
      <c r="E752" s="3"/>
      <c r="F752" s="3" t="s">
        <v>30</v>
      </c>
      <c r="G752" s="57"/>
      <c r="H752" s="10">
        <v>0</v>
      </c>
      <c r="J752" s="4"/>
      <c r="K752" s="4"/>
      <c r="L752" s="4"/>
      <c r="M752" s="4"/>
      <c r="N752" s="4"/>
      <c r="O752" s="4"/>
    </row>
    <row r="753" spans="1:15" ht="11.65" customHeight="1" x14ac:dyDescent="0.2">
      <c r="A753" s="49">
        <f t="shared" ca="1" si="15"/>
        <v>753</v>
      </c>
      <c r="C753" s="56"/>
      <c r="D753" s="3"/>
      <c r="E753" s="3"/>
      <c r="F753" s="3" t="s">
        <v>251</v>
      </c>
      <c r="G753" s="57"/>
      <c r="H753" s="10">
        <v>0</v>
      </c>
      <c r="J753" s="4"/>
      <c r="K753" s="4"/>
      <c r="L753" s="4"/>
      <c r="M753" s="4"/>
      <c r="N753" s="4"/>
      <c r="O753" s="4"/>
    </row>
    <row r="754" spans="1:15" ht="11.65" customHeight="1" x14ac:dyDescent="0.2">
      <c r="A754" s="49">
        <f t="shared" ca="1" si="15"/>
        <v>754</v>
      </c>
      <c r="C754" s="56"/>
      <c r="D754" s="3"/>
      <c r="E754" s="3"/>
      <c r="F754" s="3" t="s">
        <v>251</v>
      </c>
      <c r="G754" s="57"/>
      <c r="H754" s="10">
        <v>0</v>
      </c>
      <c r="J754" s="4"/>
      <c r="K754" s="4"/>
      <c r="L754" s="4"/>
      <c r="M754" s="4"/>
      <c r="N754" s="4"/>
      <c r="O754" s="4"/>
    </row>
    <row r="755" spans="1:15" ht="11.65" customHeight="1" x14ac:dyDescent="0.2">
      <c r="A755" s="49">
        <f t="shared" ca="1" si="15"/>
        <v>755</v>
      </c>
      <c r="C755" s="56"/>
      <c r="D755" s="3"/>
      <c r="E755" s="3"/>
      <c r="F755" s="3"/>
      <c r="G755" s="57" t="s">
        <v>32</v>
      </c>
      <c r="H755" s="12">
        <f>SUBTOTAL(9,H743:H754)</f>
        <v>61925191.23002509</v>
      </c>
      <c r="J755" s="4"/>
      <c r="K755" s="4"/>
      <c r="L755" s="4"/>
      <c r="M755" s="4"/>
      <c r="N755" s="4"/>
      <c r="O755" s="4"/>
    </row>
    <row r="756" spans="1:15" ht="11.65" customHeight="1" x14ac:dyDescent="0.2">
      <c r="A756" s="49">
        <f t="shared" ca="1" si="15"/>
        <v>756</v>
      </c>
      <c r="C756" s="56">
        <v>303</v>
      </c>
      <c r="D756" s="3" t="s">
        <v>123</v>
      </c>
      <c r="E756" s="3"/>
      <c r="F756" s="3"/>
      <c r="G756" s="57"/>
      <c r="H756" s="2"/>
      <c r="J756" s="4"/>
      <c r="K756" s="4"/>
      <c r="L756" s="4"/>
      <c r="M756" s="4"/>
      <c r="N756" s="4"/>
      <c r="O756" s="4"/>
    </row>
    <row r="757" spans="1:15" ht="11.65" customHeight="1" x14ac:dyDescent="0.2">
      <c r="A757" s="49">
        <f t="shared" ca="1" si="15"/>
        <v>757</v>
      </c>
      <c r="C757" s="56"/>
      <c r="D757" s="3"/>
      <c r="E757" s="3"/>
      <c r="F757" s="3" t="s">
        <v>193</v>
      </c>
      <c r="G757" s="57"/>
      <c r="H757" s="10">
        <v>0</v>
      </c>
      <c r="J757" s="4"/>
      <c r="K757" s="4"/>
      <c r="L757" s="4"/>
      <c r="M757" s="4"/>
      <c r="N757" s="4"/>
      <c r="O757" s="4"/>
    </row>
    <row r="758" spans="1:15" ht="11.65" customHeight="1" x14ac:dyDescent="0.2">
      <c r="A758" s="49">
        <f t="shared" ca="1" si="15"/>
        <v>758</v>
      </c>
      <c r="C758" s="56"/>
      <c r="D758" s="3"/>
      <c r="E758" s="3"/>
      <c r="F758" s="3"/>
      <c r="G758" s="57" t="s">
        <v>32</v>
      </c>
      <c r="H758" s="12">
        <f>SUBTOTAL(9,H757)</f>
        <v>0</v>
      </c>
      <c r="J758" s="4"/>
      <c r="K758" s="4"/>
      <c r="L758" s="4"/>
      <c r="M758" s="4"/>
      <c r="N758" s="4"/>
      <c r="O758" s="4"/>
    </row>
    <row r="759" spans="1:15" ht="11.65" customHeight="1" x14ac:dyDescent="0.2">
      <c r="A759" s="49">
        <f t="shared" ca="1" si="15"/>
        <v>759</v>
      </c>
      <c r="C759" s="56" t="s">
        <v>124</v>
      </c>
      <c r="D759" s="3" t="s">
        <v>125</v>
      </c>
      <c r="E759" s="3"/>
      <c r="F759" s="3"/>
      <c r="G759" s="57"/>
      <c r="H759" s="2"/>
      <c r="J759" s="4"/>
      <c r="K759" s="4"/>
      <c r="L759" s="4"/>
      <c r="M759" s="4"/>
      <c r="N759" s="4"/>
      <c r="O759" s="4"/>
    </row>
    <row r="760" spans="1:15" ht="11.65" customHeight="1" x14ac:dyDescent="0.2">
      <c r="A760" s="49">
        <f t="shared" ca="1" si="15"/>
        <v>760</v>
      </c>
      <c r="C760" s="56"/>
      <c r="D760" s="3"/>
      <c r="E760" s="3"/>
      <c r="F760" s="3" t="s">
        <v>193</v>
      </c>
      <c r="G760" s="57"/>
      <c r="H760" s="10">
        <v>0</v>
      </c>
      <c r="J760" s="4"/>
      <c r="K760" s="4"/>
      <c r="L760" s="4"/>
      <c r="M760" s="4"/>
      <c r="N760" s="4"/>
      <c r="O760" s="4"/>
    </row>
    <row r="761" spans="1:15" ht="11.65" customHeight="1" x14ac:dyDescent="0.2">
      <c r="A761" s="49">
        <f t="shared" ca="1" si="15"/>
        <v>761</v>
      </c>
      <c r="C761" s="56"/>
      <c r="D761" s="3"/>
      <c r="E761" s="3"/>
      <c r="F761" s="3" t="s">
        <v>24</v>
      </c>
      <c r="G761" s="57"/>
      <c r="H761" s="10">
        <v>0</v>
      </c>
      <c r="J761" s="4"/>
      <c r="K761" s="4"/>
      <c r="L761" s="4"/>
      <c r="M761" s="4"/>
      <c r="N761" s="4"/>
      <c r="O761" s="4"/>
    </row>
    <row r="762" spans="1:15" ht="11.65" customHeight="1" x14ac:dyDescent="0.2">
      <c r="A762" s="49">
        <f t="shared" ca="1" si="15"/>
        <v>762</v>
      </c>
      <c r="C762" s="56"/>
      <c r="D762" s="3"/>
      <c r="E762" s="3"/>
      <c r="F762" s="3" t="s">
        <v>254</v>
      </c>
      <c r="G762" s="57"/>
      <c r="H762" s="10">
        <v>0</v>
      </c>
      <c r="J762" s="4"/>
      <c r="K762" s="4"/>
      <c r="L762" s="4"/>
      <c r="M762" s="4"/>
      <c r="N762" s="4"/>
      <c r="O762" s="4"/>
    </row>
    <row r="763" spans="1:15" ht="11.65" customHeight="1" x14ac:dyDescent="0.2">
      <c r="A763" s="49">
        <f t="shared" ca="1" si="15"/>
        <v>763</v>
      </c>
      <c r="C763" s="56"/>
      <c r="D763" s="3"/>
      <c r="E763" s="3"/>
      <c r="F763" s="3" t="s">
        <v>248</v>
      </c>
      <c r="G763" s="57"/>
      <c r="H763" s="10">
        <v>0</v>
      </c>
      <c r="J763" s="4"/>
      <c r="K763" s="4"/>
      <c r="L763" s="4"/>
      <c r="M763" s="4"/>
      <c r="N763" s="4"/>
      <c r="O763" s="4"/>
    </row>
    <row r="764" spans="1:15" ht="11.65" customHeight="1" x14ac:dyDescent="0.2">
      <c r="A764" s="49">
        <f t="shared" ca="1" si="15"/>
        <v>764</v>
      </c>
      <c r="C764" s="56"/>
      <c r="D764" s="3"/>
      <c r="E764" s="3"/>
      <c r="F764" s="3"/>
      <c r="G764" s="57"/>
      <c r="H764" s="12">
        <f>SUBTOTAL(9,H760:H763)</f>
        <v>0</v>
      </c>
      <c r="J764" s="4"/>
      <c r="K764" s="4"/>
      <c r="L764" s="4"/>
      <c r="M764" s="4"/>
      <c r="N764" s="4"/>
      <c r="O764" s="4"/>
    </row>
    <row r="765" spans="1:15" ht="11.65" customHeight="1" x14ac:dyDescent="0.2">
      <c r="A765" s="49">
        <f t="shared" ca="1" si="15"/>
        <v>765</v>
      </c>
      <c r="C765" s="56"/>
      <c r="D765" s="3"/>
      <c r="E765" s="3"/>
      <c r="F765" s="3"/>
      <c r="G765" s="57"/>
      <c r="H765" s="2"/>
      <c r="J765" s="11"/>
      <c r="K765" s="11"/>
      <c r="L765" s="11"/>
      <c r="M765" s="11"/>
      <c r="N765" s="11"/>
      <c r="O765" s="11"/>
    </row>
    <row r="766" spans="1:15" ht="11.65" customHeight="1" thickBot="1" x14ac:dyDescent="0.25">
      <c r="A766" s="49">
        <f t="shared" ref="A766:A829" ca="1" si="17">OFFSET(A766,-1,)+1</f>
        <v>766</v>
      </c>
      <c r="C766" s="63" t="s">
        <v>126</v>
      </c>
      <c r="D766" s="3"/>
      <c r="E766" s="3"/>
      <c r="F766" s="3"/>
      <c r="G766" s="57" t="s">
        <v>32</v>
      </c>
      <c r="H766" s="13">
        <f>SUBTOTAL(9,H725:H764)</f>
        <v>77980517.41749002</v>
      </c>
      <c r="J766" s="4"/>
      <c r="K766" s="4"/>
      <c r="L766" s="4"/>
      <c r="M766" s="4"/>
      <c r="N766" s="4"/>
      <c r="O766" s="4"/>
    </row>
    <row r="767" spans="1:15" ht="11.65" customHeight="1" thickTop="1" x14ac:dyDescent="0.2">
      <c r="A767" s="49">
        <f t="shared" ca="1" si="17"/>
        <v>767</v>
      </c>
      <c r="C767" s="63"/>
      <c r="D767" s="3"/>
      <c r="E767" s="3"/>
      <c r="F767" s="3"/>
      <c r="G767" s="57"/>
      <c r="H767" s="2"/>
      <c r="J767" s="4"/>
      <c r="K767" s="4"/>
      <c r="L767" s="4"/>
      <c r="M767" s="4"/>
      <c r="N767" s="4"/>
      <c r="O767" s="4"/>
    </row>
    <row r="768" spans="1:15" ht="11.65" customHeight="1" x14ac:dyDescent="0.2">
      <c r="A768" s="49">
        <f t="shared" ca="1" si="17"/>
        <v>768</v>
      </c>
      <c r="C768" s="56" t="s">
        <v>127</v>
      </c>
      <c r="D768" s="3"/>
      <c r="E768" s="3"/>
      <c r="F768" s="3"/>
      <c r="G768" s="57"/>
      <c r="H768" s="2"/>
      <c r="J768" s="4"/>
      <c r="K768" s="4"/>
      <c r="L768" s="4"/>
      <c r="M768" s="4"/>
      <c r="N768" s="4"/>
      <c r="O768" s="4"/>
    </row>
    <row r="769" spans="1:15" ht="11.65" customHeight="1" x14ac:dyDescent="0.2">
      <c r="A769" s="49">
        <f t="shared" ca="1" si="17"/>
        <v>769</v>
      </c>
      <c r="C769" s="56"/>
      <c r="D769" s="3"/>
      <c r="E769" s="3" t="s">
        <v>193</v>
      </c>
      <c r="F769" s="3"/>
      <c r="G769" s="57"/>
      <c r="H769" s="10">
        <f t="shared" ref="H769:H781" si="18">SUMIFS($H$725:$H$764,$F$725:$F$764,E769)</f>
        <v>2036986.42</v>
      </c>
      <c r="J769" s="4"/>
      <c r="K769" s="4"/>
      <c r="L769" s="4"/>
      <c r="M769" s="4"/>
      <c r="N769" s="4"/>
      <c r="O769" s="4"/>
    </row>
    <row r="770" spans="1:15" ht="11.65" customHeight="1" x14ac:dyDescent="0.2">
      <c r="A770" s="49">
        <f t="shared" ca="1" si="17"/>
        <v>770</v>
      </c>
      <c r="C770" s="56"/>
      <c r="D770" s="3"/>
      <c r="E770" s="3" t="s">
        <v>253</v>
      </c>
      <c r="F770" s="3"/>
      <c r="G770" s="57"/>
      <c r="H770" s="10">
        <f t="shared" si="18"/>
        <v>583852.58614471962</v>
      </c>
      <c r="J770" s="4"/>
      <c r="K770" s="4"/>
      <c r="L770" s="4"/>
      <c r="M770" s="4"/>
      <c r="N770" s="4"/>
      <c r="O770" s="4"/>
    </row>
    <row r="771" spans="1:15" ht="11.65" customHeight="1" x14ac:dyDescent="0.2">
      <c r="A771" s="49">
        <f t="shared" ca="1" si="17"/>
        <v>771</v>
      </c>
      <c r="C771" s="56"/>
      <c r="D771" s="3"/>
      <c r="E771" s="3" t="s">
        <v>256</v>
      </c>
      <c r="F771" s="3"/>
      <c r="G771" s="57"/>
      <c r="H771" s="10">
        <f t="shared" si="18"/>
        <v>0</v>
      </c>
      <c r="J771" s="4"/>
      <c r="K771" s="4"/>
      <c r="L771" s="4"/>
      <c r="M771" s="4"/>
      <c r="N771" s="4"/>
      <c r="O771" s="4"/>
    </row>
    <row r="772" spans="1:15" ht="11.65" customHeight="1" x14ac:dyDescent="0.2">
      <c r="A772" s="49">
        <f t="shared" ca="1" si="17"/>
        <v>772</v>
      </c>
      <c r="C772" s="56"/>
      <c r="D772" s="3"/>
      <c r="E772" s="3" t="s">
        <v>24</v>
      </c>
      <c r="F772" s="3"/>
      <c r="G772" s="57"/>
      <c r="H772" s="10">
        <f t="shared" si="18"/>
        <v>8761611.6750956867</v>
      </c>
      <c r="J772" s="4"/>
      <c r="K772" s="4"/>
      <c r="L772" s="4"/>
      <c r="M772" s="4"/>
      <c r="N772" s="4"/>
      <c r="O772" s="4"/>
    </row>
    <row r="773" spans="1:15" ht="11.65" customHeight="1" x14ac:dyDescent="0.2">
      <c r="A773" s="49">
        <f t="shared" ca="1" si="17"/>
        <v>773</v>
      </c>
      <c r="C773" s="56"/>
      <c r="D773" s="3"/>
      <c r="E773" s="58" t="s">
        <v>248</v>
      </c>
      <c r="F773" s="3"/>
      <c r="G773" s="57"/>
      <c r="H773" s="10">
        <f t="shared" si="18"/>
        <v>30587496.506837294</v>
      </c>
      <c r="J773" s="4"/>
      <c r="K773" s="4"/>
      <c r="L773" s="4"/>
      <c r="M773" s="4"/>
      <c r="N773" s="4"/>
      <c r="O773" s="4"/>
    </row>
    <row r="774" spans="1:15" ht="11.65" customHeight="1" x14ac:dyDescent="0.2">
      <c r="A774" s="49">
        <f t="shared" ca="1" si="17"/>
        <v>774</v>
      </c>
      <c r="C774" s="56"/>
      <c r="D774" s="3"/>
      <c r="E774" s="58" t="s">
        <v>255</v>
      </c>
      <c r="F774" s="3"/>
      <c r="G774" s="57"/>
      <c r="H774" s="10">
        <f t="shared" si="18"/>
        <v>14516989.390064728</v>
      </c>
      <c r="J774" s="4"/>
      <c r="K774" s="4"/>
      <c r="L774" s="4"/>
      <c r="M774" s="4"/>
      <c r="N774" s="4"/>
      <c r="O774" s="4"/>
    </row>
    <row r="775" spans="1:15" ht="11.65" customHeight="1" x14ac:dyDescent="0.2">
      <c r="A775" s="49">
        <f t="shared" ca="1" si="17"/>
        <v>775</v>
      </c>
      <c r="C775" s="56"/>
      <c r="D775" s="3"/>
      <c r="E775" s="58" t="s">
        <v>249</v>
      </c>
      <c r="F775" s="3"/>
      <c r="G775" s="57"/>
      <c r="H775" s="10">
        <f t="shared" si="18"/>
        <v>6488248.9870662717</v>
      </c>
      <c r="J775" s="4"/>
      <c r="K775" s="4"/>
      <c r="L775" s="4"/>
      <c r="M775" s="4"/>
      <c r="N775" s="4"/>
      <c r="O775" s="4"/>
    </row>
    <row r="776" spans="1:15" ht="11.65" customHeight="1" x14ac:dyDescent="0.2">
      <c r="A776" s="49">
        <f t="shared" ca="1" si="17"/>
        <v>776</v>
      </c>
      <c r="C776" s="56"/>
      <c r="D776" s="3"/>
      <c r="E776" s="58" t="s">
        <v>251</v>
      </c>
      <c r="F776" s="3"/>
      <c r="G776" s="57"/>
      <c r="H776" s="10">
        <f t="shared" si="18"/>
        <v>0</v>
      </c>
      <c r="J776" s="4"/>
      <c r="K776" s="4"/>
      <c r="L776" s="4"/>
      <c r="M776" s="4"/>
      <c r="N776" s="4"/>
      <c r="O776" s="4"/>
    </row>
    <row r="777" spans="1:15" ht="11.65" customHeight="1" x14ac:dyDescent="0.2">
      <c r="A777" s="49">
        <f t="shared" ca="1" si="17"/>
        <v>777</v>
      </c>
      <c r="C777" s="56"/>
      <c r="D777" s="3"/>
      <c r="E777" s="58" t="s">
        <v>252</v>
      </c>
      <c r="F777" s="3"/>
      <c r="G777" s="57"/>
      <c r="H777" s="10">
        <f t="shared" si="18"/>
        <v>0</v>
      </c>
      <c r="J777" s="4"/>
      <c r="K777" s="4"/>
      <c r="L777" s="4"/>
      <c r="M777" s="4"/>
      <c r="N777" s="4"/>
      <c r="O777" s="4"/>
    </row>
    <row r="778" spans="1:15" ht="11.65" customHeight="1" x14ac:dyDescent="0.2">
      <c r="A778" s="49">
        <f t="shared" ca="1" si="17"/>
        <v>778</v>
      </c>
      <c r="C778" s="56"/>
      <c r="D778" s="3"/>
      <c r="E778" s="58" t="s">
        <v>30</v>
      </c>
      <c r="F778" s="3"/>
      <c r="G778" s="57"/>
      <c r="H778" s="10">
        <f t="shared" si="18"/>
        <v>0</v>
      </c>
      <c r="J778" s="4"/>
      <c r="K778" s="4"/>
      <c r="L778" s="4"/>
      <c r="M778" s="4"/>
      <c r="N778" s="4"/>
      <c r="O778" s="4"/>
    </row>
    <row r="779" spans="1:15" ht="11.65" customHeight="1" x14ac:dyDescent="0.2">
      <c r="A779" s="49">
        <f t="shared" ca="1" si="17"/>
        <v>779</v>
      </c>
      <c r="C779" s="56"/>
      <c r="D779" s="3"/>
      <c r="E779" s="56" t="s">
        <v>302</v>
      </c>
      <c r="F779" s="3"/>
      <c r="G779" s="57"/>
      <c r="H779" s="10">
        <f t="shared" si="18"/>
        <v>14167661.762758112</v>
      </c>
      <c r="J779" s="4"/>
      <c r="K779" s="4"/>
      <c r="L779" s="4"/>
      <c r="M779" s="4"/>
      <c r="N779" s="4"/>
      <c r="O779" s="4"/>
    </row>
    <row r="780" spans="1:15" ht="11.65" customHeight="1" x14ac:dyDescent="0.2">
      <c r="A780" s="49">
        <f t="shared" ca="1" si="17"/>
        <v>780</v>
      </c>
      <c r="C780" s="56"/>
      <c r="D780" s="3"/>
      <c r="E780" s="56" t="s">
        <v>303</v>
      </c>
      <c r="F780" s="3"/>
      <c r="G780" s="57"/>
      <c r="H780" s="10">
        <f t="shared" si="18"/>
        <v>837670.08952321147</v>
      </c>
      <c r="J780" s="4"/>
      <c r="K780" s="4"/>
      <c r="L780" s="4"/>
      <c r="M780" s="4"/>
      <c r="N780" s="4"/>
      <c r="O780" s="4"/>
    </row>
    <row r="781" spans="1:15" ht="11.65" customHeight="1" x14ac:dyDescent="0.2">
      <c r="A781" s="49">
        <f t="shared" ca="1" si="17"/>
        <v>781</v>
      </c>
      <c r="C781" s="56"/>
      <c r="D781" s="3"/>
      <c r="E781" s="58" t="s">
        <v>247</v>
      </c>
      <c r="F781" s="3"/>
      <c r="G781" s="57"/>
      <c r="H781" s="10">
        <f t="shared" si="18"/>
        <v>0</v>
      </c>
      <c r="J781" s="4"/>
      <c r="K781" s="4"/>
      <c r="L781" s="4"/>
      <c r="M781" s="4"/>
      <c r="N781" s="4"/>
      <c r="O781" s="4"/>
    </row>
    <row r="782" spans="1:15" ht="11.65" customHeight="1" thickBot="1" x14ac:dyDescent="0.25">
      <c r="A782" s="49">
        <f t="shared" ca="1" si="17"/>
        <v>782</v>
      </c>
      <c r="C782" s="56" t="s">
        <v>128</v>
      </c>
      <c r="D782" s="3"/>
      <c r="E782" s="3"/>
      <c r="F782" s="3"/>
      <c r="G782" s="57" t="s">
        <v>32</v>
      </c>
      <c r="H782" s="19">
        <f>SUM(H769:H781)</f>
        <v>77980517.41749002</v>
      </c>
      <c r="J782" s="4"/>
      <c r="K782" s="4"/>
      <c r="L782" s="4"/>
      <c r="M782" s="4"/>
      <c r="N782" s="4"/>
      <c r="O782" s="4"/>
    </row>
    <row r="783" spans="1:15" ht="11.65" customHeight="1" thickTop="1" x14ac:dyDescent="0.2">
      <c r="A783" s="49">
        <f t="shared" ca="1" si="17"/>
        <v>783</v>
      </c>
      <c r="C783" s="56" t="s">
        <v>129</v>
      </c>
      <c r="D783" s="3"/>
      <c r="E783" s="3"/>
      <c r="F783" s="3"/>
      <c r="G783" s="57"/>
      <c r="H783" s="2"/>
      <c r="J783" s="4"/>
      <c r="K783" s="4"/>
      <c r="L783" s="4"/>
      <c r="M783" s="4"/>
      <c r="N783" s="4"/>
      <c r="O783" s="4"/>
    </row>
    <row r="784" spans="1:15" ht="11.65" customHeight="1" x14ac:dyDescent="0.2">
      <c r="A784" s="49">
        <f t="shared" ca="1" si="17"/>
        <v>784</v>
      </c>
      <c r="C784" s="56"/>
      <c r="D784" s="3"/>
      <c r="E784" s="3" t="s">
        <v>91</v>
      </c>
      <c r="F784" s="3"/>
      <c r="G784" s="57"/>
      <c r="H784" s="10">
        <v>10930278.550000001</v>
      </c>
      <c r="J784" s="4"/>
      <c r="K784" s="4"/>
      <c r="L784" s="4"/>
      <c r="M784" s="4"/>
      <c r="N784" s="4"/>
      <c r="O784" s="4"/>
    </row>
    <row r="785" spans="1:15" ht="11.65" customHeight="1" x14ac:dyDescent="0.2">
      <c r="A785" s="49">
        <f t="shared" ca="1" si="17"/>
        <v>785</v>
      </c>
      <c r="C785" s="56"/>
      <c r="D785" s="3"/>
      <c r="E785" s="3" t="s">
        <v>93</v>
      </c>
      <c r="F785" s="3"/>
      <c r="G785" s="57"/>
      <c r="H785" s="10">
        <v>0</v>
      </c>
      <c r="J785" s="4"/>
      <c r="K785" s="4"/>
      <c r="L785" s="4"/>
      <c r="M785" s="4"/>
      <c r="N785" s="4"/>
      <c r="O785" s="4"/>
    </row>
    <row r="786" spans="1:15" ht="11.65" customHeight="1" x14ac:dyDescent="0.2">
      <c r="A786" s="49">
        <f t="shared" ca="1" si="17"/>
        <v>786</v>
      </c>
      <c r="C786" s="56"/>
      <c r="D786" s="3"/>
      <c r="E786" s="58" t="s">
        <v>114</v>
      </c>
      <c r="F786" s="3"/>
      <c r="G786" s="57"/>
      <c r="H786" s="10">
        <v>4443079.1828276897</v>
      </c>
      <c r="J786" s="4"/>
      <c r="K786" s="4"/>
      <c r="L786" s="4"/>
      <c r="M786" s="4"/>
      <c r="N786" s="4"/>
      <c r="O786" s="4"/>
    </row>
    <row r="787" spans="1:15" ht="11.65" customHeight="1" x14ac:dyDescent="0.2">
      <c r="A787" s="49">
        <f t="shared" ca="1" si="17"/>
        <v>787</v>
      </c>
      <c r="C787" s="56"/>
      <c r="D787" s="3"/>
      <c r="E787" s="58" t="s">
        <v>55</v>
      </c>
      <c r="F787" s="3"/>
      <c r="G787" s="57"/>
      <c r="H787" s="10">
        <v>0</v>
      </c>
      <c r="J787" s="4"/>
      <c r="K787" s="4"/>
      <c r="L787" s="4"/>
      <c r="M787" s="4"/>
      <c r="N787" s="4"/>
      <c r="O787" s="4"/>
    </row>
    <row r="788" spans="1:15" ht="11.65" customHeight="1" x14ac:dyDescent="0.2">
      <c r="A788" s="49">
        <f t="shared" ca="1" si="17"/>
        <v>788</v>
      </c>
      <c r="C788" s="56"/>
      <c r="D788" s="3"/>
      <c r="E788" s="58" t="s">
        <v>46</v>
      </c>
      <c r="F788" s="3"/>
      <c r="G788" s="57"/>
      <c r="H788" s="10">
        <v>0</v>
      </c>
      <c r="J788" s="4"/>
      <c r="K788" s="4"/>
      <c r="L788" s="4"/>
      <c r="M788" s="4"/>
      <c r="N788" s="4"/>
      <c r="O788" s="4"/>
    </row>
    <row r="789" spans="1:15" ht="11.65" customHeight="1" x14ac:dyDescent="0.2">
      <c r="A789" s="49">
        <f t="shared" ca="1" si="17"/>
        <v>789</v>
      </c>
      <c r="C789" s="56"/>
      <c r="D789" s="3"/>
      <c r="E789" s="58" t="s">
        <v>65</v>
      </c>
      <c r="F789" s="3"/>
      <c r="G789" s="57"/>
      <c r="H789" s="10">
        <v>0</v>
      </c>
      <c r="J789" s="4"/>
      <c r="K789" s="4"/>
      <c r="L789" s="4"/>
      <c r="M789" s="4"/>
      <c r="N789" s="4"/>
      <c r="O789" s="4"/>
    </row>
    <row r="790" spans="1:15" ht="11.65" customHeight="1" x14ac:dyDescent="0.2">
      <c r="A790" s="49">
        <f t="shared" ca="1" si="17"/>
        <v>790</v>
      </c>
      <c r="C790" s="56"/>
      <c r="D790" s="3"/>
      <c r="E790" s="58" t="s">
        <v>79</v>
      </c>
      <c r="F790" s="3"/>
      <c r="G790" s="57"/>
      <c r="H790" s="10">
        <v>73391531.219105497</v>
      </c>
      <c r="J790" s="4"/>
      <c r="K790" s="4"/>
      <c r="L790" s="4"/>
      <c r="M790" s="4"/>
      <c r="N790" s="4"/>
      <c r="O790" s="4"/>
    </row>
    <row r="791" spans="1:15" ht="11.65" customHeight="1" x14ac:dyDescent="0.2">
      <c r="A791" s="49">
        <f t="shared" ca="1" si="17"/>
        <v>791</v>
      </c>
      <c r="C791" s="56"/>
      <c r="D791" s="3"/>
      <c r="E791" s="3" t="s">
        <v>81</v>
      </c>
      <c r="F791" s="3"/>
      <c r="G791" s="57"/>
      <c r="H791" s="10">
        <v>0</v>
      </c>
      <c r="J791" s="4"/>
      <c r="K791" s="4"/>
      <c r="L791" s="4"/>
      <c r="M791" s="4"/>
      <c r="N791" s="4"/>
      <c r="O791" s="4"/>
    </row>
    <row r="792" spans="1:15" ht="11.65" customHeight="1" x14ac:dyDescent="0.2">
      <c r="A792" s="49">
        <f t="shared" ca="1" si="17"/>
        <v>792</v>
      </c>
      <c r="C792" s="56"/>
      <c r="D792" s="3"/>
      <c r="E792" s="58" t="s">
        <v>124</v>
      </c>
      <c r="F792" s="3"/>
      <c r="G792" s="57"/>
      <c r="H792" s="10">
        <v>0</v>
      </c>
      <c r="J792" s="4"/>
      <c r="K792" s="4"/>
      <c r="L792" s="4"/>
      <c r="M792" s="4"/>
      <c r="N792" s="4"/>
      <c r="O792" s="4"/>
    </row>
    <row r="793" spans="1:15" ht="11.65" customHeight="1" x14ac:dyDescent="0.2">
      <c r="A793" s="49">
        <f t="shared" ca="1" si="17"/>
        <v>793</v>
      </c>
      <c r="C793" s="56"/>
      <c r="D793" s="3"/>
      <c r="E793" s="58" t="s">
        <v>107</v>
      </c>
      <c r="F793" s="3"/>
      <c r="G793" s="57"/>
      <c r="H793" s="2">
        <v>0</v>
      </c>
      <c r="J793" s="4"/>
      <c r="K793" s="4"/>
      <c r="L793" s="4"/>
      <c r="M793" s="4"/>
      <c r="N793" s="4"/>
      <c r="O793" s="4"/>
    </row>
    <row r="794" spans="1:15" ht="11.65" customHeight="1" x14ac:dyDescent="0.2">
      <c r="A794" s="49">
        <f t="shared" ca="1" si="17"/>
        <v>794</v>
      </c>
      <c r="C794" s="56"/>
      <c r="D794" s="3"/>
      <c r="E794" s="58" t="s">
        <v>39</v>
      </c>
      <c r="F794" s="3"/>
      <c r="G794" s="57"/>
      <c r="H794" s="10">
        <v>5940747.1164365802</v>
      </c>
      <c r="J794" s="4"/>
      <c r="K794" s="4"/>
      <c r="L794" s="4"/>
      <c r="M794" s="4"/>
      <c r="N794" s="4"/>
      <c r="O794" s="4"/>
    </row>
    <row r="795" spans="1:15" ht="11.65" customHeight="1" thickBot="1" x14ac:dyDescent="0.25">
      <c r="A795" s="49">
        <f t="shared" ca="1" si="17"/>
        <v>795</v>
      </c>
      <c r="C795" s="56" t="s">
        <v>130</v>
      </c>
      <c r="D795" s="3"/>
      <c r="E795" s="3"/>
      <c r="F795" s="3"/>
      <c r="G795" s="57"/>
      <c r="H795" s="19">
        <f>SUM(H784:H794)</f>
        <v>94705636.068369776</v>
      </c>
      <c r="J795" s="4"/>
      <c r="K795" s="4"/>
      <c r="L795" s="4"/>
      <c r="M795" s="4"/>
      <c r="N795" s="4"/>
      <c r="O795" s="4"/>
    </row>
    <row r="796" spans="1:15" ht="11.65" customHeight="1" thickTop="1" x14ac:dyDescent="0.2">
      <c r="A796" s="49">
        <f t="shared" ca="1" si="17"/>
        <v>796</v>
      </c>
      <c r="C796" s="56"/>
      <c r="D796" s="3"/>
      <c r="E796" s="3"/>
      <c r="F796" s="3"/>
      <c r="G796" s="57"/>
      <c r="H796" s="2"/>
      <c r="J796" s="11"/>
      <c r="K796" s="11"/>
      <c r="L796" s="11"/>
      <c r="M796" s="11"/>
      <c r="N796" s="11"/>
      <c r="O796" s="11"/>
    </row>
    <row r="797" spans="1:15" ht="11.65" customHeight="1" thickBot="1" x14ac:dyDescent="0.25">
      <c r="A797" s="49">
        <f t="shared" ca="1" si="17"/>
        <v>797</v>
      </c>
      <c r="C797" s="63" t="s">
        <v>131</v>
      </c>
      <c r="D797" s="3"/>
      <c r="E797" s="3"/>
      <c r="F797" s="3"/>
      <c r="G797" s="57" t="s">
        <v>32</v>
      </c>
      <c r="H797" s="13">
        <f>H766+H705+H503+H427+H337</f>
        <v>2245948397.6631198</v>
      </c>
      <c r="J797" s="4"/>
      <c r="K797" s="4"/>
      <c r="L797" s="4"/>
      <c r="M797" s="4"/>
      <c r="N797" s="4"/>
      <c r="O797" s="4"/>
    </row>
    <row r="798" spans="1:15" ht="11.65" customHeight="1" thickTop="1" x14ac:dyDescent="0.2">
      <c r="A798" s="49">
        <f t="shared" ca="1" si="17"/>
        <v>798</v>
      </c>
      <c r="C798" s="56" t="s">
        <v>132</v>
      </c>
      <c r="D798" s="3"/>
      <c r="E798" s="3"/>
      <c r="F798" s="3"/>
      <c r="G798" s="57"/>
      <c r="H798" s="2"/>
      <c r="J798" s="4"/>
      <c r="K798" s="4"/>
      <c r="L798" s="4"/>
      <c r="M798" s="4"/>
      <c r="N798" s="4"/>
      <c r="O798" s="4"/>
    </row>
    <row r="799" spans="1:15" ht="11.65" customHeight="1" x14ac:dyDescent="0.2">
      <c r="A799" s="49">
        <f t="shared" ca="1" si="17"/>
        <v>799</v>
      </c>
      <c r="C799" s="56"/>
      <c r="D799" s="3"/>
      <c r="E799" s="3" t="s">
        <v>193</v>
      </c>
      <c r="F799" s="3"/>
      <c r="G799" s="57"/>
      <c r="H799" s="10">
        <f t="shared" ref="H799:H806" si="19">SUMIFS($H$28:$H$765,$F$28:$F$765,E799)</f>
        <v>625848519.19000006</v>
      </c>
      <c r="J799" s="4"/>
      <c r="K799" s="4"/>
      <c r="L799" s="4"/>
      <c r="M799" s="4"/>
      <c r="N799" s="4"/>
      <c r="O799" s="4"/>
    </row>
    <row r="800" spans="1:15" ht="11.65" customHeight="1" x14ac:dyDescent="0.2">
      <c r="A800" s="49">
        <f t="shared" ca="1" si="17"/>
        <v>800</v>
      </c>
      <c r="C800" s="56"/>
      <c r="D800" s="3"/>
      <c r="E800" s="58" t="s">
        <v>247</v>
      </c>
      <c r="F800" s="3"/>
      <c r="G800" s="57"/>
      <c r="H800" s="10">
        <f t="shared" si="19"/>
        <v>0</v>
      </c>
      <c r="J800" s="4"/>
      <c r="K800" s="4"/>
      <c r="L800" s="4"/>
      <c r="M800" s="4"/>
      <c r="N800" s="4"/>
      <c r="O800" s="4"/>
    </row>
    <row r="801" spans="1:15" ht="11.65" customHeight="1" x14ac:dyDescent="0.2">
      <c r="A801" s="49">
        <f t="shared" ca="1" si="17"/>
        <v>801</v>
      </c>
      <c r="C801" s="56"/>
      <c r="D801" s="3"/>
      <c r="E801" s="3" t="s">
        <v>253</v>
      </c>
      <c r="F801" s="3"/>
      <c r="G801" s="57"/>
      <c r="H801" s="10">
        <f t="shared" si="19"/>
        <v>325619458.28858835</v>
      </c>
      <c r="J801" s="4"/>
      <c r="K801" s="4"/>
      <c r="L801" s="4"/>
      <c r="M801" s="4"/>
      <c r="N801" s="4"/>
      <c r="O801" s="4"/>
    </row>
    <row r="802" spans="1:15" ht="11.65" customHeight="1" x14ac:dyDescent="0.2">
      <c r="A802" s="49">
        <f t="shared" ca="1" si="17"/>
        <v>802</v>
      </c>
      <c r="C802" s="56"/>
      <c r="D802" s="3"/>
      <c r="E802" s="3" t="s">
        <v>256</v>
      </c>
      <c r="F802" s="3"/>
      <c r="G802" s="57"/>
      <c r="H802" s="10">
        <f t="shared" si="19"/>
        <v>0</v>
      </c>
      <c r="J802" s="4"/>
      <c r="K802" s="4"/>
      <c r="L802" s="4"/>
      <c r="M802" s="4"/>
      <c r="N802" s="4"/>
      <c r="O802" s="4"/>
    </row>
    <row r="803" spans="1:15" ht="11.65" customHeight="1" x14ac:dyDescent="0.2">
      <c r="A803" s="49">
        <f t="shared" ca="1" si="17"/>
        <v>803</v>
      </c>
      <c r="C803" s="56"/>
      <c r="D803" s="3"/>
      <c r="E803" s="3" t="s">
        <v>24</v>
      </c>
      <c r="F803" s="3"/>
      <c r="G803" s="57"/>
      <c r="H803" s="10">
        <f t="shared" si="19"/>
        <v>666008635.43622565</v>
      </c>
      <c r="J803" s="4"/>
      <c r="K803" s="4"/>
      <c r="L803" s="4"/>
      <c r="M803" s="4"/>
      <c r="N803" s="4"/>
      <c r="O803" s="4"/>
    </row>
    <row r="804" spans="1:15" ht="11.65" customHeight="1" x14ac:dyDescent="0.2">
      <c r="A804" s="49">
        <f t="shared" ca="1" si="17"/>
        <v>804</v>
      </c>
      <c r="C804" s="56"/>
      <c r="D804" s="3"/>
      <c r="E804" s="58" t="s">
        <v>248</v>
      </c>
      <c r="F804" s="3"/>
      <c r="G804" s="57"/>
      <c r="H804" s="10">
        <f t="shared" si="19"/>
        <v>55575672.959119387</v>
      </c>
      <c r="J804" s="4"/>
      <c r="K804" s="4"/>
      <c r="L804" s="4"/>
      <c r="M804" s="4"/>
      <c r="N804" s="4"/>
      <c r="O804" s="4"/>
    </row>
    <row r="805" spans="1:15" ht="11.65" customHeight="1" x14ac:dyDescent="0.2">
      <c r="A805" s="49">
        <f t="shared" ca="1" si="17"/>
        <v>805</v>
      </c>
      <c r="C805" s="56"/>
      <c r="D805" s="3"/>
      <c r="E805" s="58" t="s">
        <v>255</v>
      </c>
      <c r="F805" s="3"/>
      <c r="G805" s="57"/>
      <c r="H805" s="10">
        <f t="shared" si="19"/>
        <v>15682969.232612306</v>
      </c>
      <c r="J805" s="4"/>
      <c r="K805" s="4"/>
      <c r="L805" s="4"/>
      <c r="M805" s="4"/>
      <c r="N805" s="4"/>
      <c r="O805" s="4"/>
    </row>
    <row r="806" spans="1:15" ht="11.65" customHeight="1" x14ac:dyDescent="0.2">
      <c r="A806" s="49">
        <f t="shared" ca="1" si="17"/>
        <v>806</v>
      </c>
      <c r="C806" s="56"/>
      <c r="D806" s="3"/>
      <c r="E806" s="3" t="s">
        <v>304</v>
      </c>
      <c r="F806" s="3"/>
      <c r="G806" s="57"/>
      <c r="H806" s="10">
        <f t="shared" si="19"/>
        <v>270989874.86280978</v>
      </c>
      <c r="J806" s="4"/>
      <c r="K806" s="4"/>
      <c r="L806" s="4"/>
      <c r="M806" s="4"/>
      <c r="N806" s="4"/>
      <c r="O806" s="4"/>
    </row>
    <row r="807" spans="1:15" ht="11.65" customHeight="1" x14ac:dyDescent="0.2">
      <c r="A807" s="49">
        <f t="shared" ca="1" si="17"/>
        <v>807</v>
      </c>
      <c r="C807" s="56"/>
      <c r="D807" s="3"/>
      <c r="E807" s="3" t="s">
        <v>249</v>
      </c>
      <c r="F807" s="3"/>
      <c r="G807" s="57"/>
      <c r="H807" s="10">
        <f>SUMIFS($H$28:$H$765,$F$28:$F$765,E807)-H813</f>
        <v>182284143.45014977</v>
      </c>
      <c r="J807" s="4"/>
      <c r="K807" s="4"/>
      <c r="L807" s="4"/>
      <c r="M807" s="4"/>
      <c r="N807" s="4"/>
      <c r="O807" s="4"/>
    </row>
    <row r="808" spans="1:15" ht="11.65" customHeight="1" x14ac:dyDescent="0.2">
      <c r="A808" s="49">
        <f t="shared" ca="1" si="17"/>
        <v>808</v>
      </c>
      <c r="C808" s="56"/>
      <c r="D808" s="3"/>
      <c r="E808" s="3" t="s">
        <v>251</v>
      </c>
      <c r="F808" s="3"/>
      <c r="G808" s="57"/>
      <c r="H808" s="10">
        <f>SUMIFS($H$28:$H$765,$F$28:$F$765,E808)</f>
        <v>0</v>
      </c>
      <c r="J808" s="4"/>
      <c r="K808" s="4"/>
      <c r="L808" s="4"/>
      <c r="M808" s="4"/>
      <c r="N808" s="4"/>
      <c r="O808" s="4"/>
    </row>
    <row r="809" spans="1:15" ht="11.65" customHeight="1" x14ac:dyDescent="0.2">
      <c r="A809" s="49">
        <f t="shared" ca="1" si="17"/>
        <v>809</v>
      </c>
      <c r="C809" s="56"/>
      <c r="D809" s="3"/>
      <c r="E809" s="3" t="s">
        <v>252</v>
      </c>
      <c r="F809" s="3"/>
      <c r="G809" s="57"/>
      <c r="H809" s="10">
        <f>SUMIFS($H$28:$H$765,$F$28:$F$765,E809)</f>
        <v>0</v>
      </c>
      <c r="J809" s="4"/>
      <c r="K809" s="4"/>
      <c r="L809" s="4"/>
      <c r="M809" s="4"/>
      <c r="N809" s="4"/>
      <c r="O809" s="4"/>
    </row>
    <row r="810" spans="1:15" ht="11.65" customHeight="1" x14ac:dyDescent="0.2">
      <c r="A810" s="49">
        <f t="shared" ca="1" si="17"/>
        <v>810</v>
      </c>
      <c r="C810" s="56"/>
      <c r="D810" s="3"/>
      <c r="E810" s="3" t="s">
        <v>30</v>
      </c>
      <c r="F810" s="3"/>
      <c r="G810" s="57"/>
      <c r="H810" s="10">
        <f>SUMIFS($H$28:$H$765,$F$28:$F$765,E810)</f>
        <v>0</v>
      </c>
      <c r="J810" s="4"/>
      <c r="K810" s="4"/>
      <c r="L810" s="4"/>
      <c r="M810" s="4"/>
      <c r="N810" s="4"/>
      <c r="O810" s="4"/>
    </row>
    <row r="811" spans="1:15" ht="11.65" customHeight="1" x14ac:dyDescent="0.2">
      <c r="A811" s="49">
        <f t="shared" ca="1" si="17"/>
        <v>811</v>
      </c>
      <c r="C811" s="56"/>
      <c r="D811" s="3"/>
      <c r="E811" s="3" t="s">
        <v>302</v>
      </c>
      <c r="F811" s="3"/>
      <c r="G811" s="57"/>
      <c r="H811" s="10">
        <f>SUMIFS($H$28:$H$765,$F$28:$F$765,E811)</f>
        <v>88282789.207997039</v>
      </c>
      <c r="J811" s="4"/>
      <c r="K811" s="4"/>
      <c r="L811" s="4"/>
      <c r="M811" s="4"/>
      <c r="N811" s="4"/>
      <c r="O811" s="4"/>
    </row>
    <row r="812" spans="1:15" ht="11.65" customHeight="1" x14ac:dyDescent="0.2">
      <c r="A812" s="49">
        <f t="shared" ca="1" si="17"/>
        <v>812</v>
      </c>
      <c r="C812" s="56"/>
      <c r="D812" s="3"/>
      <c r="E812" s="3" t="s">
        <v>303</v>
      </c>
      <c r="F812" s="3"/>
      <c r="G812" s="57"/>
      <c r="H812" s="10">
        <f>SUMIFS($H$28:$H$765,$F$28:$F$765,E812)</f>
        <v>16222505.324667864</v>
      </c>
      <c r="J812" s="4"/>
      <c r="K812" s="4"/>
      <c r="L812" s="4"/>
      <c r="M812" s="4"/>
      <c r="N812" s="4"/>
      <c r="O812" s="4"/>
    </row>
    <row r="813" spans="1:15" ht="11.65" customHeight="1" x14ac:dyDescent="0.2">
      <c r="A813" s="49">
        <f t="shared" ca="1" si="17"/>
        <v>813</v>
      </c>
      <c r="C813" s="56"/>
      <c r="D813" s="3"/>
      <c r="E813" s="3" t="s">
        <v>271</v>
      </c>
      <c r="F813" s="3"/>
      <c r="G813" s="57"/>
      <c r="H813" s="10">
        <f>H678</f>
        <v>-566170.28905062296</v>
      </c>
      <c r="J813" s="4"/>
      <c r="K813" s="4"/>
      <c r="L813" s="4"/>
      <c r="M813" s="4"/>
      <c r="N813" s="4"/>
      <c r="O813" s="4"/>
    </row>
    <row r="814" spans="1:15" ht="11.65" customHeight="1" thickBot="1" x14ac:dyDescent="0.25">
      <c r="A814" s="49">
        <f t="shared" ca="1" si="17"/>
        <v>814</v>
      </c>
      <c r="C814" s="56"/>
      <c r="D814" s="3"/>
      <c r="E814" s="3"/>
      <c r="F814" s="3"/>
      <c r="G814" s="57" t="s">
        <v>32</v>
      </c>
      <c r="H814" s="19">
        <f>SUM(H799:H813)</f>
        <v>2245948397.6631198</v>
      </c>
      <c r="J814" s="4"/>
      <c r="K814" s="4"/>
      <c r="L814" s="4"/>
      <c r="M814" s="4"/>
      <c r="N814" s="4"/>
      <c r="O814" s="4"/>
    </row>
    <row r="815" spans="1:15" ht="11.65" customHeight="1" thickTop="1" x14ac:dyDescent="0.2">
      <c r="A815" s="49">
        <f t="shared" ca="1" si="17"/>
        <v>815</v>
      </c>
      <c r="C815" s="56">
        <v>105</v>
      </c>
      <c r="D815" s="3" t="s">
        <v>133</v>
      </c>
      <c r="E815" s="3"/>
      <c r="F815" s="3"/>
      <c r="G815" s="57"/>
      <c r="H815" s="2"/>
      <c r="J815" s="4"/>
      <c r="K815" s="4"/>
      <c r="L815" s="4"/>
      <c r="M815" s="4"/>
      <c r="N815" s="4"/>
      <c r="O815" s="4"/>
    </row>
    <row r="816" spans="1:15" ht="11.65" customHeight="1" x14ac:dyDescent="0.2">
      <c r="A816" s="49">
        <f t="shared" ca="1" si="17"/>
        <v>816</v>
      </c>
      <c r="C816" s="56"/>
      <c r="D816" s="3"/>
      <c r="E816" s="3"/>
      <c r="F816" s="3" t="s">
        <v>193</v>
      </c>
      <c r="G816" s="57"/>
      <c r="H816" s="10">
        <v>0</v>
      </c>
      <c r="J816" s="4"/>
      <c r="K816" s="4"/>
      <c r="L816" s="4"/>
      <c r="M816" s="4"/>
      <c r="N816" s="4"/>
      <c r="O816" s="4"/>
    </row>
    <row r="817" spans="1:15" ht="11.65" customHeight="1" x14ac:dyDescent="0.2">
      <c r="A817" s="49">
        <f t="shared" ca="1" si="17"/>
        <v>817</v>
      </c>
      <c r="C817" s="56"/>
      <c r="D817" s="3"/>
      <c r="E817" s="3"/>
      <c r="F817" s="3" t="s">
        <v>24</v>
      </c>
      <c r="G817" s="57"/>
      <c r="H817" s="10">
        <v>134036.62733428294</v>
      </c>
      <c r="J817" s="4"/>
      <c r="K817" s="4"/>
      <c r="L817" s="4"/>
      <c r="M817" s="4"/>
      <c r="N817" s="4"/>
      <c r="O817" s="4"/>
    </row>
    <row r="818" spans="1:15" ht="11.65" customHeight="1" x14ac:dyDescent="0.2">
      <c r="A818" s="49">
        <f t="shared" ca="1" si="17"/>
        <v>818</v>
      </c>
      <c r="C818" s="56"/>
      <c r="D818" s="3"/>
      <c r="E818" s="3"/>
      <c r="F818" s="3" t="s">
        <v>304</v>
      </c>
      <c r="G818" s="57"/>
      <c r="H818" s="10">
        <v>711970.37105398439</v>
      </c>
      <c r="J818" s="4"/>
      <c r="K818" s="4"/>
      <c r="L818" s="4"/>
      <c r="M818" s="4"/>
      <c r="N818" s="4"/>
      <c r="O818" s="4"/>
    </row>
    <row r="819" spans="1:15" ht="11.65" customHeight="1" x14ac:dyDescent="0.2">
      <c r="A819" s="49">
        <f t="shared" ca="1" si="17"/>
        <v>819</v>
      </c>
      <c r="C819" s="56"/>
      <c r="D819" s="3"/>
      <c r="E819" s="3"/>
      <c r="F819" s="3" t="s">
        <v>302</v>
      </c>
      <c r="G819" s="57"/>
      <c r="H819" s="10">
        <v>0</v>
      </c>
      <c r="J819" s="4"/>
      <c r="K819" s="4"/>
      <c r="L819" s="4"/>
      <c r="M819" s="4"/>
      <c r="N819" s="4"/>
      <c r="O819" s="4"/>
    </row>
    <row r="820" spans="1:15" ht="11.65" customHeight="1" x14ac:dyDescent="0.2">
      <c r="A820" s="49">
        <f t="shared" ca="1" si="17"/>
        <v>820</v>
      </c>
      <c r="C820" s="56"/>
      <c r="D820" s="3"/>
      <c r="E820" s="3"/>
      <c r="F820" s="3" t="s">
        <v>247</v>
      </c>
      <c r="G820" s="57"/>
      <c r="H820" s="10">
        <v>0</v>
      </c>
      <c r="J820" s="4"/>
      <c r="K820" s="4"/>
      <c r="L820" s="4"/>
      <c r="M820" s="4"/>
      <c r="N820" s="4"/>
      <c r="O820" s="4"/>
    </row>
    <row r="821" spans="1:15" ht="11.65" customHeight="1" x14ac:dyDescent="0.2">
      <c r="A821" s="49">
        <f t="shared" ca="1" si="17"/>
        <v>821</v>
      </c>
      <c r="C821" s="56"/>
      <c r="D821" s="3"/>
      <c r="E821" s="3"/>
      <c r="F821" s="3" t="s">
        <v>303</v>
      </c>
      <c r="G821" s="57"/>
      <c r="H821" s="10">
        <v>0</v>
      </c>
      <c r="J821" s="4"/>
      <c r="K821" s="4"/>
      <c r="L821" s="4"/>
      <c r="M821" s="4"/>
      <c r="N821" s="4"/>
      <c r="O821" s="4"/>
    </row>
    <row r="822" spans="1:15" ht="11.65" customHeight="1" x14ac:dyDescent="0.2">
      <c r="A822" s="49">
        <f t="shared" ca="1" si="17"/>
        <v>822</v>
      </c>
      <c r="C822" s="56"/>
      <c r="D822" s="3"/>
      <c r="E822" s="3"/>
      <c r="F822" s="3" t="s">
        <v>249</v>
      </c>
      <c r="G822" s="57"/>
      <c r="H822" s="10">
        <v>0</v>
      </c>
      <c r="J822" s="4"/>
      <c r="K822" s="4"/>
      <c r="L822" s="4"/>
      <c r="M822" s="4"/>
      <c r="N822" s="4"/>
      <c r="O822" s="4"/>
    </row>
    <row r="823" spans="1:15" ht="11.65" customHeight="1" x14ac:dyDescent="0.2">
      <c r="A823" s="49">
        <f t="shared" ca="1" si="17"/>
        <v>823</v>
      </c>
      <c r="C823" s="56"/>
      <c r="D823" s="3"/>
      <c r="E823" s="3"/>
      <c r="F823" s="3" t="s">
        <v>251</v>
      </c>
      <c r="G823" s="57"/>
      <c r="H823" s="10">
        <v>0</v>
      </c>
      <c r="J823" s="4"/>
      <c r="K823" s="4"/>
      <c r="L823" s="4"/>
      <c r="M823" s="4"/>
      <c r="N823" s="4"/>
      <c r="O823" s="4"/>
    </row>
    <row r="824" spans="1:15" ht="11.65" customHeight="1" x14ac:dyDescent="0.2">
      <c r="A824" s="49">
        <f t="shared" ca="1" si="17"/>
        <v>824</v>
      </c>
      <c r="C824" s="56"/>
      <c r="D824" s="3"/>
      <c r="E824" s="3"/>
      <c r="F824" s="3" t="s">
        <v>252</v>
      </c>
      <c r="G824" s="57"/>
      <c r="H824" s="10">
        <v>0</v>
      </c>
      <c r="J824" s="4"/>
      <c r="K824" s="4"/>
      <c r="L824" s="4"/>
      <c r="M824" s="4"/>
      <c r="N824" s="4"/>
      <c r="O824" s="4"/>
    </row>
    <row r="825" spans="1:15" ht="11.65" customHeight="1" x14ac:dyDescent="0.2">
      <c r="A825" s="49">
        <f t="shared" ca="1" si="17"/>
        <v>825</v>
      </c>
      <c r="C825" s="56"/>
      <c r="D825" s="3"/>
      <c r="E825" s="3"/>
      <c r="F825" s="3" t="s">
        <v>30</v>
      </c>
      <c r="G825" s="57"/>
      <c r="H825" s="10">
        <v>0</v>
      </c>
      <c r="J825" s="4"/>
      <c r="K825" s="4"/>
      <c r="L825" s="4"/>
      <c r="M825" s="4"/>
      <c r="N825" s="4"/>
      <c r="O825" s="4"/>
    </row>
    <row r="826" spans="1:15" ht="11.65" customHeight="1" thickBot="1" x14ac:dyDescent="0.25">
      <c r="A826" s="49">
        <f t="shared" ca="1" si="17"/>
        <v>826</v>
      </c>
      <c r="C826" s="63" t="s">
        <v>134</v>
      </c>
      <c r="D826" s="3"/>
      <c r="E826" s="3"/>
      <c r="F826" s="3"/>
      <c r="G826" s="57" t="s">
        <v>135</v>
      </c>
      <c r="H826" s="21">
        <f>SUBTOTAL(9,H816:H825)</f>
        <v>846006.99838826736</v>
      </c>
      <c r="J826" s="4"/>
      <c r="K826" s="4"/>
      <c r="L826" s="4"/>
      <c r="M826" s="4"/>
      <c r="N826" s="4"/>
      <c r="O826" s="4"/>
    </row>
    <row r="827" spans="1:15" ht="11.65" customHeight="1" thickTop="1" x14ac:dyDescent="0.2">
      <c r="A827" s="49">
        <f t="shared" ca="1" si="17"/>
        <v>827</v>
      </c>
      <c r="C827" s="56"/>
      <c r="D827" s="3"/>
      <c r="E827" s="3"/>
      <c r="F827" s="3"/>
      <c r="G827" s="57"/>
      <c r="H827" s="2"/>
      <c r="J827" s="4"/>
      <c r="K827" s="4"/>
      <c r="L827" s="4"/>
      <c r="M827" s="4"/>
      <c r="N827" s="4"/>
      <c r="O827" s="4"/>
    </row>
    <row r="828" spans="1:15" ht="11.65" customHeight="1" x14ac:dyDescent="0.2">
      <c r="A828" s="49">
        <f t="shared" ca="1" si="17"/>
        <v>828</v>
      </c>
      <c r="C828" s="56">
        <v>114</v>
      </c>
      <c r="D828" s="3" t="s">
        <v>136</v>
      </c>
      <c r="E828" s="3"/>
      <c r="F828" s="3"/>
      <c r="G828" s="57"/>
      <c r="H828" s="2"/>
      <c r="J828" s="4"/>
      <c r="K828" s="4"/>
      <c r="L828" s="4"/>
      <c r="M828" s="4"/>
      <c r="N828" s="4"/>
      <c r="O828" s="4"/>
    </row>
    <row r="829" spans="1:15" ht="11.65" customHeight="1" x14ac:dyDescent="0.2">
      <c r="A829" s="49">
        <f t="shared" ca="1" si="17"/>
        <v>829</v>
      </c>
      <c r="C829" s="56"/>
      <c r="D829" s="3"/>
      <c r="E829" s="3"/>
      <c r="F829" s="3" t="s">
        <v>193</v>
      </c>
      <c r="G829" s="57"/>
      <c r="H829" s="10">
        <v>0</v>
      </c>
      <c r="J829" s="4"/>
      <c r="K829" s="4"/>
      <c r="L829" s="4"/>
      <c r="M829" s="4"/>
      <c r="N829" s="4"/>
      <c r="O829" s="4"/>
    </row>
    <row r="830" spans="1:15" ht="11.65" customHeight="1" x14ac:dyDescent="0.2">
      <c r="A830" s="49">
        <f t="shared" ref="A830:A893" ca="1" si="20">OFFSET(A830,-1,)+1</f>
        <v>830</v>
      </c>
      <c r="C830" s="56"/>
      <c r="D830" s="3"/>
      <c r="E830" s="3"/>
      <c r="F830" s="3" t="s">
        <v>24</v>
      </c>
      <c r="G830" s="57"/>
      <c r="H830" s="10">
        <v>158117.68832369533</v>
      </c>
      <c r="J830" s="4"/>
      <c r="K830" s="4"/>
      <c r="L830" s="4"/>
      <c r="M830" s="4"/>
      <c r="N830" s="4"/>
      <c r="O830" s="4"/>
    </row>
    <row r="831" spans="1:15" ht="11.65" customHeight="1" x14ac:dyDescent="0.2">
      <c r="A831" s="49">
        <f t="shared" ca="1" si="20"/>
        <v>831</v>
      </c>
      <c r="C831" s="56"/>
      <c r="D831" s="3"/>
      <c r="E831" s="3"/>
      <c r="F831" s="3" t="s">
        <v>249</v>
      </c>
      <c r="G831" s="57"/>
      <c r="H831" s="10">
        <v>0</v>
      </c>
      <c r="J831" s="4"/>
      <c r="K831" s="4"/>
      <c r="L831" s="4"/>
      <c r="M831" s="4"/>
      <c r="N831" s="4"/>
      <c r="O831" s="4"/>
    </row>
    <row r="832" spans="1:15" ht="11.65" customHeight="1" x14ac:dyDescent="0.2">
      <c r="A832" s="49">
        <f t="shared" ca="1" si="20"/>
        <v>832</v>
      </c>
      <c r="C832" s="56"/>
      <c r="D832" s="3"/>
      <c r="E832" s="3"/>
      <c r="F832" s="3" t="s">
        <v>251</v>
      </c>
      <c r="G832" s="57"/>
      <c r="H832" s="10">
        <v>0</v>
      </c>
      <c r="J832" s="4"/>
      <c r="K832" s="4"/>
      <c r="L832" s="4"/>
      <c r="M832" s="4"/>
      <c r="N832" s="4"/>
      <c r="O832" s="4"/>
    </row>
    <row r="833" spans="1:15" ht="11.65" customHeight="1" x14ac:dyDescent="0.2">
      <c r="A833" s="49">
        <f t="shared" ca="1" si="20"/>
        <v>833</v>
      </c>
      <c r="C833" s="56"/>
      <c r="D833" s="3"/>
      <c r="E833" s="3"/>
      <c r="F833" s="3" t="s">
        <v>250</v>
      </c>
      <c r="G833" s="57"/>
      <c r="H833" s="10">
        <v>0</v>
      </c>
      <c r="J833" s="4"/>
      <c r="K833" s="4"/>
      <c r="L833" s="4"/>
      <c r="M833" s="4"/>
      <c r="N833" s="4"/>
      <c r="O833" s="4"/>
    </row>
    <row r="834" spans="1:15" ht="11.65" customHeight="1" thickBot="1" x14ac:dyDescent="0.25">
      <c r="A834" s="49">
        <f t="shared" ca="1" si="20"/>
        <v>834</v>
      </c>
      <c r="C834" s="63" t="s">
        <v>137</v>
      </c>
      <c r="D834" s="3"/>
      <c r="E834" s="3"/>
      <c r="F834" s="3"/>
      <c r="G834" s="57" t="s">
        <v>138</v>
      </c>
      <c r="H834" s="21">
        <f>SUBTOTAL(9,H829:H833)</f>
        <v>158117.68832369533</v>
      </c>
      <c r="J834" s="4"/>
      <c r="K834" s="4"/>
      <c r="L834" s="4"/>
      <c r="M834" s="4"/>
      <c r="N834" s="4"/>
      <c r="O834" s="4"/>
    </row>
    <row r="835" spans="1:15" ht="11.65" customHeight="1" thickTop="1" x14ac:dyDescent="0.2">
      <c r="A835" s="49">
        <f t="shared" ca="1" si="20"/>
        <v>835</v>
      </c>
      <c r="C835" s="56"/>
      <c r="D835" s="3"/>
      <c r="E835" s="3"/>
      <c r="F835" s="3"/>
      <c r="G835" s="57"/>
      <c r="H835" s="2"/>
      <c r="J835" s="4"/>
      <c r="K835" s="4"/>
      <c r="L835" s="4"/>
      <c r="M835" s="4"/>
      <c r="N835" s="4"/>
      <c r="O835" s="4"/>
    </row>
    <row r="836" spans="1:15" ht="11.65" customHeight="1" x14ac:dyDescent="0.2">
      <c r="A836" s="49">
        <f t="shared" ca="1" si="20"/>
        <v>836</v>
      </c>
      <c r="C836" s="56">
        <v>115</v>
      </c>
      <c r="D836" s="3" t="s">
        <v>139</v>
      </c>
      <c r="E836" s="3"/>
      <c r="F836" s="3"/>
      <c r="G836" s="57"/>
      <c r="H836" s="2"/>
      <c r="J836" s="4"/>
      <c r="K836" s="4"/>
      <c r="L836" s="4"/>
      <c r="M836" s="4"/>
      <c r="N836" s="4"/>
      <c r="O836" s="4"/>
    </row>
    <row r="837" spans="1:15" ht="11.65" customHeight="1" x14ac:dyDescent="0.2">
      <c r="A837" s="49">
        <f t="shared" ca="1" si="20"/>
        <v>837</v>
      </c>
      <c r="C837" s="56"/>
      <c r="D837" s="3"/>
      <c r="E837" s="3"/>
      <c r="F837" s="3" t="s">
        <v>193</v>
      </c>
      <c r="G837" s="57"/>
      <c r="H837" s="10">
        <v>0</v>
      </c>
      <c r="J837" s="4"/>
      <c r="K837" s="4"/>
      <c r="L837" s="4"/>
      <c r="M837" s="4"/>
      <c r="N837" s="4"/>
      <c r="O837" s="4"/>
    </row>
    <row r="838" spans="1:15" ht="11.65" customHeight="1" x14ac:dyDescent="0.2">
      <c r="A838" s="49">
        <f t="shared" ca="1" si="20"/>
        <v>838</v>
      </c>
      <c r="C838" s="56"/>
      <c r="D838" s="3"/>
      <c r="E838" s="3"/>
      <c r="F838" s="3" t="s">
        <v>24</v>
      </c>
      <c r="G838" s="57"/>
      <c r="H838" s="10">
        <v>-41086.865276800963</v>
      </c>
      <c r="J838" s="4"/>
      <c r="K838" s="4"/>
      <c r="L838" s="4"/>
      <c r="M838" s="4"/>
      <c r="N838" s="4"/>
      <c r="O838" s="4"/>
    </row>
    <row r="839" spans="1:15" ht="11.65" customHeight="1" x14ac:dyDescent="0.2">
      <c r="A839" s="49">
        <f t="shared" ca="1" si="20"/>
        <v>839</v>
      </c>
      <c r="C839" s="56"/>
      <c r="D839" s="3"/>
      <c r="E839" s="3"/>
      <c r="F839" s="3" t="s">
        <v>249</v>
      </c>
      <c r="G839" s="57"/>
      <c r="H839" s="10">
        <v>0</v>
      </c>
      <c r="J839" s="4"/>
      <c r="K839" s="4"/>
      <c r="L839" s="4"/>
      <c r="M839" s="4"/>
      <c r="N839" s="4"/>
      <c r="O839" s="4"/>
    </row>
    <row r="840" spans="1:15" ht="11.65" customHeight="1" x14ac:dyDescent="0.2">
      <c r="A840" s="49">
        <f t="shared" ca="1" si="20"/>
        <v>840</v>
      </c>
      <c r="C840" s="56"/>
      <c r="D840" s="3"/>
      <c r="E840" s="3"/>
      <c r="F840" s="3" t="s">
        <v>251</v>
      </c>
      <c r="G840" s="57"/>
      <c r="H840" s="10">
        <v>0</v>
      </c>
      <c r="J840" s="4"/>
      <c r="K840" s="4"/>
      <c r="L840" s="4"/>
      <c r="M840" s="4"/>
      <c r="N840" s="4"/>
      <c r="O840" s="4"/>
    </row>
    <row r="841" spans="1:15" ht="11.65" customHeight="1" x14ac:dyDescent="0.2">
      <c r="A841" s="49">
        <f t="shared" ca="1" si="20"/>
        <v>841</v>
      </c>
      <c r="C841" s="56"/>
      <c r="D841" s="3"/>
      <c r="E841" s="3"/>
      <c r="F841" s="3" t="s">
        <v>250</v>
      </c>
      <c r="G841" s="57"/>
      <c r="H841" s="10">
        <v>0</v>
      </c>
      <c r="J841" s="4"/>
      <c r="K841" s="4"/>
      <c r="L841" s="4"/>
      <c r="M841" s="4"/>
      <c r="N841" s="4"/>
      <c r="O841" s="4"/>
    </row>
    <row r="842" spans="1:15" ht="11.65" customHeight="1" thickBot="1" x14ac:dyDescent="0.25">
      <c r="A842" s="49">
        <f t="shared" ca="1" si="20"/>
        <v>842</v>
      </c>
      <c r="C842" s="56" t="s">
        <v>292</v>
      </c>
      <c r="D842" s="3"/>
      <c r="E842" s="3"/>
      <c r="F842" s="3"/>
      <c r="G842" s="57" t="s">
        <v>138</v>
      </c>
      <c r="H842" s="21">
        <f>SUBTOTAL(9,H837:H841)</f>
        <v>-41086.865276800963</v>
      </c>
      <c r="J842" s="4"/>
      <c r="K842" s="4"/>
      <c r="L842" s="4"/>
      <c r="M842" s="4"/>
      <c r="N842" s="4"/>
      <c r="O842" s="4"/>
    </row>
    <row r="843" spans="1:15" ht="11.65" customHeight="1" thickTop="1" x14ac:dyDescent="0.2">
      <c r="A843" s="49">
        <f t="shared" ca="1" si="20"/>
        <v>843</v>
      </c>
      <c r="C843" s="56"/>
      <c r="D843" s="3"/>
      <c r="E843" s="3"/>
      <c r="F843" s="3"/>
      <c r="G843" s="57"/>
      <c r="H843" s="2"/>
      <c r="J843" s="4"/>
      <c r="K843" s="4"/>
      <c r="L843" s="4"/>
      <c r="M843" s="4"/>
      <c r="N843" s="4"/>
      <c r="O843" s="4"/>
    </row>
    <row r="844" spans="1:15" ht="11.65" customHeight="1" x14ac:dyDescent="0.2">
      <c r="A844" s="49">
        <f t="shared" ca="1" si="20"/>
        <v>844</v>
      </c>
      <c r="C844" s="56">
        <v>128</v>
      </c>
      <c r="D844" s="3" t="s">
        <v>291</v>
      </c>
      <c r="E844" s="3"/>
      <c r="F844" s="3"/>
      <c r="G844" s="57"/>
      <c r="H844" s="2"/>
      <c r="J844" s="4"/>
      <c r="K844" s="4"/>
      <c r="L844" s="4"/>
      <c r="M844" s="4"/>
      <c r="N844" s="4"/>
      <c r="O844" s="4"/>
    </row>
    <row r="845" spans="1:15" ht="11.65" customHeight="1" x14ac:dyDescent="0.2">
      <c r="A845" s="49">
        <f t="shared" ca="1" si="20"/>
        <v>845</v>
      </c>
      <c r="C845" s="56"/>
      <c r="D845" s="3"/>
      <c r="E845" s="3"/>
      <c r="F845" s="3" t="s">
        <v>248</v>
      </c>
      <c r="G845" s="57"/>
      <c r="H845" s="10">
        <v>0</v>
      </c>
      <c r="J845" s="4"/>
      <c r="K845" s="4"/>
      <c r="L845" s="4"/>
      <c r="M845" s="4"/>
      <c r="N845" s="4"/>
      <c r="O845" s="4"/>
    </row>
    <row r="846" spans="1:15" ht="11.65" customHeight="1" thickBot="1" x14ac:dyDescent="0.25">
      <c r="A846" s="49">
        <f t="shared" ca="1" si="20"/>
        <v>846</v>
      </c>
      <c r="C846" s="63" t="s">
        <v>293</v>
      </c>
      <c r="D846" s="3"/>
      <c r="E846" s="3"/>
      <c r="F846" s="3"/>
      <c r="G846" s="57"/>
      <c r="H846" s="21">
        <f>SUBTOTAL(9,H844:H845)</f>
        <v>0</v>
      </c>
      <c r="J846" s="4"/>
      <c r="K846" s="4"/>
      <c r="L846" s="4"/>
      <c r="M846" s="4"/>
      <c r="N846" s="4"/>
      <c r="O846" s="4"/>
    </row>
    <row r="847" spans="1:15" ht="11.65" customHeight="1" thickTop="1" x14ac:dyDescent="0.2">
      <c r="A847" s="49">
        <f t="shared" ca="1" si="20"/>
        <v>847</v>
      </c>
      <c r="C847" s="56"/>
      <c r="D847" s="3"/>
      <c r="E847" s="3"/>
      <c r="F847" s="3"/>
      <c r="G847" s="57"/>
      <c r="H847" s="2"/>
      <c r="J847" s="4"/>
      <c r="K847" s="4"/>
      <c r="L847" s="4"/>
      <c r="M847" s="4"/>
      <c r="N847" s="4"/>
      <c r="O847" s="4"/>
    </row>
    <row r="848" spans="1:15" ht="11.65" customHeight="1" x14ac:dyDescent="0.2">
      <c r="A848" s="49">
        <f t="shared" ca="1" si="20"/>
        <v>848</v>
      </c>
      <c r="C848" s="56">
        <v>124</v>
      </c>
      <c r="D848" s="3" t="s">
        <v>140</v>
      </c>
      <c r="E848" s="3"/>
      <c r="F848" s="3"/>
      <c r="G848" s="57"/>
      <c r="H848" s="2"/>
      <c r="J848" s="4"/>
      <c r="K848" s="4"/>
      <c r="L848" s="4"/>
      <c r="M848" s="4"/>
      <c r="N848" s="4"/>
      <c r="O848" s="4"/>
    </row>
    <row r="849" spans="1:15" ht="11.65" customHeight="1" x14ac:dyDescent="0.2">
      <c r="A849" s="49">
        <f t="shared" ca="1" si="20"/>
        <v>849</v>
      </c>
      <c r="C849" s="56"/>
      <c r="D849" s="3"/>
      <c r="E849" s="3"/>
      <c r="F849" s="3" t="s">
        <v>193</v>
      </c>
      <c r="G849" s="57"/>
      <c r="H849" s="10">
        <v>3311.89</v>
      </c>
      <c r="J849" s="4"/>
      <c r="K849" s="4"/>
      <c r="L849" s="4"/>
      <c r="M849" s="4"/>
      <c r="N849" s="4"/>
      <c r="O849" s="4"/>
    </row>
    <row r="850" spans="1:15" ht="11.65" customHeight="1" x14ac:dyDescent="0.2">
      <c r="A850" s="49">
        <f t="shared" ca="1" si="20"/>
        <v>850</v>
      </c>
      <c r="C850" s="56"/>
      <c r="D850" s="3"/>
      <c r="E850" s="3"/>
      <c r="F850" s="3" t="s">
        <v>248</v>
      </c>
      <c r="G850" s="57"/>
      <c r="H850" s="10">
        <v>0</v>
      </c>
      <c r="J850" s="4"/>
      <c r="K850" s="4"/>
      <c r="L850" s="4"/>
      <c r="M850" s="4"/>
      <c r="N850" s="4"/>
      <c r="O850" s="4"/>
    </row>
    <row r="851" spans="1:15" ht="11.65" customHeight="1" thickBot="1" x14ac:dyDescent="0.25">
      <c r="A851" s="49">
        <f t="shared" ca="1" si="20"/>
        <v>851</v>
      </c>
      <c r="C851" s="56"/>
      <c r="D851" s="3"/>
      <c r="E851" s="3"/>
      <c r="F851" s="3"/>
      <c r="G851" s="57" t="s">
        <v>141</v>
      </c>
      <c r="H851" s="21">
        <f>SUBTOTAL(9,H849:H850)</f>
        <v>3311.89</v>
      </c>
      <c r="J851" s="4"/>
      <c r="K851" s="4"/>
      <c r="L851" s="4"/>
      <c r="M851" s="4"/>
      <c r="N851" s="4"/>
      <c r="O851" s="4"/>
    </row>
    <row r="852" spans="1:15" ht="11.65" customHeight="1" thickTop="1" x14ac:dyDescent="0.2">
      <c r="A852" s="49">
        <f t="shared" ca="1" si="20"/>
        <v>852</v>
      </c>
      <c r="C852" s="56"/>
      <c r="D852" s="3"/>
      <c r="E852" s="3"/>
      <c r="F852" s="3"/>
      <c r="G852" s="57"/>
      <c r="H852" s="2"/>
      <c r="J852" s="4"/>
      <c r="K852" s="4"/>
      <c r="L852" s="4"/>
      <c r="M852" s="4"/>
      <c r="N852" s="4"/>
      <c r="O852" s="4"/>
    </row>
    <row r="853" spans="1:15" ht="11.65" customHeight="1" x14ac:dyDescent="0.2">
      <c r="A853" s="49">
        <f t="shared" ca="1" si="20"/>
        <v>853</v>
      </c>
      <c r="C853" s="56" t="s">
        <v>142</v>
      </c>
      <c r="D853" s="3" t="s">
        <v>140</v>
      </c>
      <c r="E853" s="3"/>
      <c r="F853" s="3"/>
      <c r="G853" s="57"/>
      <c r="H853" s="2"/>
      <c r="J853" s="4"/>
      <c r="K853" s="4"/>
      <c r="L853" s="4"/>
      <c r="M853" s="4"/>
      <c r="N853" s="4"/>
      <c r="O853" s="4"/>
    </row>
    <row r="854" spans="1:15" ht="11.65" customHeight="1" x14ac:dyDescent="0.2">
      <c r="A854" s="49">
        <f t="shared" ca="1" si="20"/>
        <v>854</v>
      </c>
      <c r="C854" s="56"/>
      <c r="D854" s="3"/>
      <c r="E854" s="3"/>
      <c r="F854" s="3" t="s">
        <v>193</v>
      </c>
      <c r="G854" s="57"/>
      <c r="H854" s="10">
        <v>0</v>
      </c>
      <c r="J854" s="4"/>
      <c r="K854" s="4"/>
      <c r="L854" s="4"/>
      <c r="M854" s="4"/>
      <c r="N854" s="4"/>
      <c r="O854" s="4"/>
    </row>
    <row r="855" spans="1:15" ht="11.65" customHeight="1" x14ac:dyDescent="0.2">
      <c r="A855" s="49">
        <f t="shared" ca="1" si="20"/>
        <v>855</v>
      </c>
      <c r="C855" s="56"/>
      <c r="D855" s="3"/>
      <c r="E855" s="3"/>
      <c r="F855" s="3" t="s">
        <v>24</v>
      </c>
      <c r="G855" s="57"/>
      <c r="H855" s="10">
        <v>0</v>
      </c>
      <c r="J855" s="4"/>
      <c r="K855" s="4"/>
      <c r="L855" s="4"/>
      <c r="M855" s="4"/>
      <c r="N855" s="4"/>
      <c r="O855" s="4"/>
    </row>
    <row r="856" spans="1:15" ht="11.65" customHeight="1" x14ac:dyDescent="0.2">
      <c r="A856" s="49">
        <f t="shared" ca="1" si="20"/>
        <v>856</v>
      </c>
      <c r="C856" s="56"/>
      <c r="D856" s="3"/>
      <c r="E856" s="3"/>
      <c r="F856" s="3" t="s">
        <v>251</v>
      </c>
      <c r="G856" s="57"/>
      <c r="H856" s="10">
        <v>0</v>
      </c>
      <c r="J856" s="4"/>
      <c r="K856" s="4"/>
      <c r="L856" s="4"/>
      <c r="M856" s="4"/>
      <c r="N856" s="4"/>
      <c r="O856" s="4"/>
    </row>
    <row r="857" spans="1:15" ht="11.65" customHeight="1" x14ac:dyDescent="0.2">
      <c r="A857" s="49">
        <f t="shared" ca="1" si="20"/>
        <v>857</v>
      </c>
      <c r="C857" s="56"/>
      <c r="D857" s="3"/>
      <c r="E857" s="3"/>
      <c r="F857" s="3" t="s">
        <v>248</v>
      </c>
      <c r="G857" s="57"/>
      <c r="H857" s="10">
        <v>0</v>
      </c>
      <c r="J857" s="4"/>
      <c r="K857" s="4"/>
      <c r="L857" s="4"/>
      <c r="M857" s="4"/>
      <c r="N857" s="4"/>
      <c r="O857" s="4"/>
    </row>
    <row r="858" spans="1:15" ht="11.65" customHeight="1" thickBot="1" x14ac:dyDescent="0.25">
      <c r="A858" s="49">
        <f t="shared" ca="1" si="20"/>
        <v>858</v>
      </c>
      <c r="C858" s="56"/>
      <c r="D858" s="3"/>
      <c r="E858" s="3"/>
      <c r="F858" s="3"/>
      <c r="G858" s="57" t="s">
        <v>141</v>
      </c>
      <c r="H858" s="21">
        <f>SUBTOTAL(9,H854:H857)</f>
        <v>0</v>
      </c>
      <c r="J858" s="4"/>
      <c r="K858" s="4"/>
      <c r="L858" s="4"/>
      <c r="M858" s="4"/>
      <c r="N858" s="4"/>
      <c r="O858" s="4"/>
    </row>
    <row r="859" spans="1:15" ht="11.65" customHeight="1" thickTop="1" x14ac:dyDescent="0.2">
      <c r="A859" s="49">
        <f t="shared" ca="1" si="20"/>
        <v>859</v>
      </c>
      <c r="C859" s="56"/>
      <c r="D859" s="3"/>
      <c r="E859" s="3"/>
      <c r="F859" s="3"/>
      <c r="G859" s="57"/>
      <c r="H859" s="2"/>
      <c r="J859" s="4"/>
      <c r="K859" s="4"/>
      <c r="L859" s="4"/>
      <c r="M859" s="4"/>
      <c r="N859" s="4"/>
      <c r="O859" s="4"/>
    </row>
    <row r="860" spans="1:15" ht="11.65" customHeight="1" x14ac:dyDescent="0.2">
      <c r="A860" s="49">
        <f t="shared" ca="1" si="20"/>
        <v>860</v>
      </c>
      <c r="C860" s="56" t="s">
        <v>143</v>
      </c>
      <c r="D860" s="3" t="s">
        <v>140</v>
      </c>
      <c r="E860" s="3"/>
      <c r="F860" s="3"/>
      <c r="G860" s="57"/>
      <c r="H860" s="2"/>
      <c r="J860" s="4"/>
      <c r="K860" s="4"/>
      <c r="L860" s="4"/>
      <c r="M860" s="4"/>
      <c r="N860" s="4"/>
      <c r="O860" s="4"/>
    </row>
    <row r="861" spans="1:15" ht="11.65" customHeight="1" x14ac:dyDescent="0.2">
      <c r="A861" s="49">
        <f t="shared" ca="1" si="20"/>
        <v>861</v>
      </c>
      <c r="C861" s="56"/>
      <c r="D861" s="3"/>
      <c r="E861" s="3"/>
      <c r="F861" s="3" t="s">
        <v>193</v>
      </c>
      <c r="G861" s="57"/>
      <c r="H861" s="10">
        <v>0</v>
      </c>
      <c r="J861" s="4"/>
      <c r="K861" s="4"/>
      <c r="L861" s="4"/>
      <c r="M861" s="4"/>
      <c r="N861" s="4"/>
      <c r="O861" s="4"/>
    </row>
    <row r="862" spans="1:15" ht="11.65" customHeight="1" x14ac:dyDescent="0.2">
      <c r="A862" s="49">
        <f t="shared" ca="1" si="20"/>
        <v>862</v>
      </c>
      <c r="C862" s="56"/>
      <c r="D862" s="3"/>
      <c r="E862" s="3"/>
      <c r="F862" s="3" t="s">
        <v>255</v>
      </c>
      <c r="G862" s="57"/>
      <c r="H862" s="10">
        <v>0</v>
      </c>
      <c r="J862" s="4"/>
      <c r="K862" s="4"/>
      <c r="L862" s="4"/>
      <c r="M862" s="4"/>
      <c r="N862" s="4"/>
      <c r="O862" s="4"/>
    </row>
    <row r="863" spans="1:15" ht="11.65" customHeight="1" x14ac:dyDescent="0.2">
      <c r="A863" s="49">
        <f t="shared" ca="1" si="20"/>
        <v>863</v>
      </c>
      <c r="C863" s="56"/>
      <c r="D863" s="3"/>
      <c r="E863" s="3"/>
      <c r="F863" s="3" t="s">
        <v>272</v>
      </c>
      <c r="G863" s="57"/>
      <c r="H863" s="10">
        <v>0</v>
      </c>
      <c r="J863" s="4"/>
      <c r="K863" s="4"/>
      <c r="L863" s="4"/>
      <c r="M863" s="4"/>
      <c r="N863" s="4"/>
      <c r="O863" s="4"/>
    </row>
    <row r="864" spans="1:15" ht="11.65" customHeight="1" x14ac:dyDescent="0.2">
      <c r="A864" s="49">
        <f t="shared" ca="1" si="20"/>
        <v>864</v>
      </c>
      <c r="C864" s="56"/>
      <c r="D864" s="3"/>
      <c r="E864" s="3"/>
      <c r="F864" s="3" t="s">
        <v>24</v>
      </c>
      <c r="G864" s="57"/>
      <c r="H864" s="10">
        <v>0</v>
      </c>
      <c r="J864" s="4"/>
      <c r="K864" s="4"/>
      <c r="L864" s="4"/>
      <c r="M864" s="4"/>
      <c r="N864" s="4"/>
      <c r="O864" s="4"/>
    </row>
    <row r="865" spans="1:15" ht="11.65" customHeight="1" x14ac:dyDescent="0.2">
      <c r="A865" s="49">
        <f t="shared" ca="1" si="20"/>
        <v>865</v>
      </c>
      <c r="C865" s="56"/>
      <c r="D865" s="3"/>
      <c r="E865" s="3"/>
      <c r="F865" s="3" t="s">
        <v>248</v>
      </c>
      <c r="G865" s="57"/>
      <c r="H865" s="10">
        <v>0</v>
      </c>
      <c r="J865" s="4"/>
      <c r="K865" s="4"/>
      <c r="L865" s="4"/>
      <c r="M865" s="4"/>
      <c r="N865" s="4"/>
      <c r="O865" s="4"/>
    </row>
    <row r="866" spans="1:15" ht="11.65" customHeight="1" thickBot="1" x14ac:dyDescent="0.25">
      <c r="A866" s="49">
        <f t="shared" ca="1" si="20"/>
        <v>866</v>
      </c>
      <c r="C866" s="56"/>
      <c r="D866" s="3"/>
      <c r="E866" s="3"/>
      <c r="F866" s="3"/>
      <c r="G866" s="57" t="s">
        <v>141</v>
      </c>
      <c r="H866" s="21">
        <f>SUBTOTAL(9,H861:H865)</f>
        <v>0</v>
      </c>
      <c r="J866" s="4"/>
      <c r="K866" s="4"/>
      <c r="L866" s="4"/>
      <c r="M866" s="4"/>
      <c r="N866" s="4"/>
      <c r="O866" s="4"/>
    </row>
    <row r="867" spans="1:15" ht="11.65" customHeight="1" thickTop="1" x14ac:dyDescent="0.2">
      <c r="A867" s="49">
        <f t="shared" ca="1" si="20"/>
        <v>867</v>
      </c>
      <c r="C867" s="56"/>
      <c r="D867" s="3"/>
      <c r="E867" s="3"/>
      <c r="F867" s="3"/>
      <c r="G867" s="57"/>
      <c r="H867" s="2"/>
      <c r="J867" s="4"/>
      <c r="K867" s="4"/>
      <c r="L867" s="4"/>
      <c r="M867" s="4"/>
      <c r="N867" s="4"/>
      <c r="O867" s="4"/>
    </row>
    <row r="868" spans="1:15" ht="11.65" customHeight="1" thickBot="1" x14ac:dyDescent="0.25">
      <c r="A868" s="49">
        <f t="shared" ca="1" si="20"/>
        <v>868</v>
      </c>
      <c r="C868" s="65" t="s">
        <v>144</v>
      </c>
      <c r="D868" s="3"/>
      <c r="E868" s="3"/>
      <c r="F868" s="3"/>
      <c r="G868" s="57"/>
      <c r="H868" s="13">
        <v>3311.89</v>
      </c>
      <c r="J868" s="4"/>
      <c r="K868" s="4"/>
      <c r="L868" s="4"/>
      <c r="M868" s="4"/>
      <c r="N868" s="4"/>
      <c r="O868" s="4"/>
    </row>
    <row r="869" spans="1:15" ht="11.65" customHeight="1" thickTop="1" x14ac:dyDescent="0.2">
      <c r="A869" s="49">
        <f t="shared" ca="1" si="20"/>
        <v>869</v>
      </c>
      <c r="C869" s="56"/>
      <c r="D869" s="3"/>
      <c r="E869" s="3"/>
      <c r="F869" s="3"/>
      <c r="G869" s="57"/>
      <c r="H869" s="2"/>
      <c r="J869" s="4"/>
      <c r="K869" s="4"/>
      <c r="L869" s="4"/>
      <c r="M869" s="4"/>
      <c r="N869" s="4"/>
      <c r="O869" s="4"/>
    </row>
    <row r="870" spans="1:15" ht="11.65" customHeight="1" x14ac:dyDescent="0.2">
      <c r="A870" s="49">
        <f t="shared" ca="1" si="20"/>
        <v>870</v>
      </c>
      <c r="C870" s="56">
        <v>151</v>
      </c>
      <c r="D870" s="3" t="s">
        <v>8</v>
      </c>
      <c r="E870" s="3"/>
      <c r="F870" s="3"/>
      <c r="G870" s="57"/>
      <c r="H870" s="2"/>
      <c r="J870" s="4"/>
      <c r="K870" s="4"/>
      <c r="L870" s="4"/>
      <c r="M870" s="4"/>
      <c r="N870" s="4"/>
      <c r="O870" s="4"/>
    </row>
    <row r="871" spans="1:15" ht="11.65" customHeight="1" x14ac:dyDescent="0.2">
      <c r="A871" s="49">
        <f t="shared" ca="1" si="20"/>
        <v>871</v>
      </c>
      <c r="C871" s="56"/>
      <c r="D871" s="3"/>
      <c r="E871" s="3"/>
      <c r="F871" s="3" t="s">
        <v>259</v>
      </c>
      <c r="G871" s="57"/>
      <c r="H871" s="10">
        <v>0</v>
      </c>
      <c r="J871" s="4"/>
      <c r="K871" s="4"/>
      <c r="L871" s="4"/>
      <c r="M871" s="4"/>
      <c r="N871" s="4"/>
      <c r="O871" s="4"/>
    </row>
    <row r="872" spans="1:15" ht="11.65" customHeight="1" x14ac:dyDescent="0.2">
      <c r="A872" s="49">
        <f t="shared" ca="1" si="20"/>
        <v>872</v>
      </c>
      <c r="C872" s="56"/>
      <c r="D872" s="3"/>
      <c r="E872" s="3"/>
      <c r="F872" s="3" t="s">
        <v>247</v>
      </c>
      <c r="G872" s="57"/>
      <c r="H872" s="10">
        <v>0</v>
      </c>
      <c r="J872" s="4"/>
      <c r="K872" s="4"/>
      <c r="L872" s="4"/>
      <c r="M872" s="4"/>
      <c r="N872" s="4"/>
      <c r="O872" s="4"/>
    </row>
    <row r="873" spans="1:15" ht="11.65" customHeight="1" x14ac:dyDescent="0.2">
      <c r="A873" s="49">
        <f t="shared" ca="1" si="20"/>
        <v>873</v>
      </c>
      <c r="C873" s="56"/>
      <c r="D873" s="3"/>
      <c r="E873" s="3"/>
      <c r="F873" s="3" t="s">
        <v>252</v>
      </c>
      <c r="G873" s="57"/>
      <c r="H873" s="10">
        <v>584683.09848940792</v>
      </c>
      <c r="J873" s="4"/>
      <c r="K873" s="4"/>
      <c r="L873" s="4"/>
      <c r="M873" s="4"/>
      <c r="N873" s="4"/>
      <c r="O873" s="4"/>
    </row>
    <row r="874" spans="1:15" ht="11.65" customHeight="1" x14ac:dyDescent="0.2">
      <c r="A874" s="49">
        <f t="shared" ca="1" si="20"/>
        <v>874</v>
      </c>
      <c r="C874" s="56"/>
      <c r="D874" s="3"/>
      <c r="E874" s="3"/>
      <c r="F874" s="3" t="s">
        <v>30</v>
      </c>
      <c r="G874" s="57"/>
      <c r="H874" s="10">
        <v>0</v>
      </c>
      <c r="J874" s="4"/>
      <c r="K874" s="4"/>
      <c r="L874" s="4"/>
      <c r="M874" s="4"/>
      <c r="N874" s="4"/>
      <c r="O874" s="4"/>
    </row>
    <row r="875" spans="1:15" ht="11.65" customHeight="1" x14ac:dyDescent="0.2">
      <c r="A875" s="49">
        <f t="shared" ca="1" si="20"/>
        <v>875</v>
      </c>
      <c r="C875" s="56"/>
      <c r="D875" s="3"/>
      <c r="E875" s="3"/>
      <c r="F875" s="3" t="s">
        <v>256</v>
      </c>
      <c r="G875" s="57"/>
      <c r="H875" s="10">
        <v>7454082.1254215753</v>
      </c>
      <c r="J875" s="4"/>
      <c r="K875" s="4"/>
      <c r="L875" s="4"/>
      <c r="M875" s="4"/>
      <c r="N875" s="4"/>
      <c r="O875" s="4"/>
    </row>
    <row r="876" spans="1:15" ht="11.65" customHeight="1" x14ac:dyDescent="0.2">
      <c r="A876" s="49">
        <f t="shared" ca="1" si="20"/>
        <v>876</v>
      </c>
      <c r="C876" s="56"/>
      <c r="D876" s="3"/>
      <c r="E876" s="3"/>
      <c r="F876" s="3" t="s">
        <v>30</v>
      </c>
      <c r="G876" s="57"/>
      <c r="H876" s="10">
        <v>0</v>
      </c>
      <c r="J876" s="4"/>
      <c r="K876" s="4"/>
      <c r="L876" s="4"/>
      <c r="M876" s="4"/>
      <c r="N876" s="4"/>
      <c r="O876" s="4"/>
    </row>
    <row r="877" spans="1:15" ht="11.65" customHeight="1" x14ac:dyDescent="0.2">
      <c r="A877" s="49">
        <f t="shared" ca="1" si="20"/>
        <v>877</v>
      </c>
      <c r="C877" s="56"/>
      <c r="D877" s="3"/>
      <c r="E877" s="3"/>
      <c r="F877" s="3" t="s">
        <v>30</v>
      </c>
      <c r="G877" s="57"/>
      <c r="H877" s="10">
        <v>0</v>
      </c>
      <c r="J877" s="4"/>
      <c r="K877" s="4"/>
      <c r="L877" s="4"/>
      <c r="M877" s="4"/>
      <c r="N877" s="4"/>
      <c r="O877" s="4"/>
    </row>
    <row r="878" spans="1:15" ht="11.65" customHeight="1" x14ac:dyDescent="0.2">
      <c r="A878" s="49">
        <f t="shared" ca="1" si="20"/>
        <v>878</v>
      </c>
      <c r="C878" s="63" t="s">
        <v>145</v>
      </c>
      <c r="D878" s="3"/>
      <c r="E878" s="3"/>
      <c r="F878" s="3"/>
      <c r="G878" s="57" t="s">
        <v>146</v>
      </c>
      <c r="H878" s="12">
        <f>SUBTOTAL(9,H871:H877)</f>
        <v>8038765.2239109837</v>
      </c>
      <c r="J878" s="4"/>
      <c r="K878" s="4"/>
      <c r="L878" s="4"/>
      <c r="M878" s="4"/>
      <c r="N878" s="4"/>
      <c r="O878" s="4"/>
    </row>
    <row r="879" spans="1:15" ht="11.65" customHeight="1" x14ac:dyDescent="0.2">
      <c r="A879" s="49">
        <f t="shared" ca="1" si="20"/>
        <v>879</v>
      </c>
      <c r="C879" s="56"/>
      <c r="D879" s="3"/>
      <c r="E879" s="3"/>
      <c r="F879" s="3"/>
      <c r="G879" s="57"/>
      <c r="H879" s="2"/>
      <c r="J879" s="4"/>
      <c r="K879" s="4"/>
      <c r="L879" s="4"/>
      <c r="M879" s="4"/>
      <c r="N879" s="4"/>
      <c r="O879" s="4"/>
    </row>
    <row r="880" spans="1:15" ht="11.65" customHeight="1" x14ac:dyDescent="0.2">
      <c r="A880" s="49">
        <f t="shared" ca="1" si="20"/>
        <v>880</v>
      </c>
      <c r="C880" s="56">
        <v>152</v>
      </c>
      <c r="D880" s="3" t="s">
        <v>147</v>
      </c>
      <c r="E880" s="3"/>
      <c r="F880" s="3"/>
      <c r="G880" s="57"/>
      <c r="H880" s="2"/>
      <c r="J880" s="4"/>
      <c r="K880" s="4"/>
      <c r="L880" s="4"/>
      <c r="M880" s="4"/>
      <c r="N880" s="4"/>
      <c r="O880" s="4"/>
    </row>
    <row r="881" spans="1:15" ht="11.65" customHeight="1" x14ac:dyDescent="0.2">
      <c r="A881" s="49">
        <f t="shared" ca="1" si="20"/>
        <v>881</v>
      </c>
      <c r="C881" s="56"/>
      <c r="D881" s="3"/>
      <c r="E881" s="3"/>
      <c r="F881" s="3" t="s">
        <v>247</v>
      </c>
      <c r="G881" s="57"/>
      <c r="H881" s="10">
        <v>0</v>
      </c>
      <c r="J881" s="4"/>
      <c r="K881" s="4"/>
      <c r="L881" s="4"/>
      <c r="M881" s="4"/>
      <c r="N881" s="4"/>
      <c r="O881" s="4"/>
    </row>
    <row r="882" spans="1:15" ht="11.65" customHeight="1" x14ac:dyDescent="0.2">
      <c r="A882" s="49">
        <f t="shared" ca="1" si="20"/>
        <v>882</v>
      </c>
      <c r="C882" s="56"/>
      <c r="D882" s="3"/>
      <c r="E882" s="3"/>
      <c r="F882" s="3" t="s">
        <v>252</v>
      </c>
      <c r="G882" s="57"/>
      <c r="H882" s="10">
        <v>0</v>
      </c>
      <c r="J882" s="4"/>
      <c r="K882" s="4"/>
      <c r="L882" s="4"/>
      <c r="M882" s="4"/>
      <c r="N882" s="4"/>
      <c r="O882" s="4"/>
    </row>
    <row r="883" spans="1:15" ht="11.65" customHeight="1" x14ac:dyDescent="0.2">
      <c r="A883" s="49">
        <f t="shared" ca="1" si="20"/>
        <v>883</v>
      </c>
      <c r="C883" s="56"/>
      <c r="D883" s="3"/>
      <c r="E883" s="3"/>
      <c r="F883" s="3" t="s">
        <v>30</v>
      </c>
      <c r="G883" s="57"/>
      <c r="H883" s="10">
        <v>0</v>
      </c>
      <c r="J883" s="4"/>
      <c r="K883" s="4"/>
      <c r="L883" s="4"/>
      <c r="M883" s="4"/>
      <c r="N883" s="4"/>
      <c r="O883" s="4"/>
    </row>
    <row r="884" spans="1:15" ht="11.65" customHeight="1" x14ac:dyDescent="0.2">
      <c r="A884" s="49">
        <f t="shared" ca="1" si="20"/>
        <v>884</v>
      </c>
      <c r="C884" s="56"/>
      <c r="D884" s="3"/>
      <c r="E884" s="3"/>
      <c r="F884" s="3"/>
      <c r="G884" s="57"/>
      <c r="H884" s="12">
        <f>SUBTOTAL(9,H881:H883)</f>
        <v>0</v>
      </c>
      <c r="J884" s="4"/>
      <c r="K884" s="4"/>
      <c r="L884" s="4"/>
      <c r="M884" s="4"/>
      <c r="N884" s="4"/>
      <c r="O884" s="4"/>
    </row>
    <row r="885" spans="1:15" ht="11.65" customHeight="1" x14ac:dyDescent="0.2">
      <c r="A885" s="49">
        <f t="shared" ca="1" si="20"/>
        <v>885</v>
      </c>
      <c r="C885" s="56"/>
      <c r="D885" s="3"/>
      <c r="E885" s="3"/>
      <c r="F885" s="3"/>
      <c r="G885" s="57"/>
      <c r="H885" s="2"/>
      <c r="J885" s="4"/>
      <c r="K885" s="4"/>
      <c r="L885" s="4"/>
      <c r="M885" s="4"/>
      <c r="N885" s="4"/>
      <c r="O885" s="4"/>
    </row>
    <row r="886" spans="1:15" ht="11.65" customHeight="1" x14ac:dyDescent="0.2">
      <c r="A886" s="49">
        <f t="shared" ca="1" si="20"/>
        <v>886</v>
      </c>
      <c r="C886" s="56">
        <v>25316</v>
      </c>
      <c r="D886" s="3" t="s">
        <v>148</v>
      </c>
      <c r="E886" s="3"/>
      <c r="F886" s="3"/>
      <c r="G886" s="57"/>
      <c r="H886" s="2"/>
      <c r="J886" s="4"/>
      <c r="K886" s="4"/>
      <c r="L886" s="4"/>
      <c r="M886" s="4"/>
      <c r="N886" s="4"/>
      <c r="O886" s="4"/>
    </row>
    <row r="887" spans="1:15" ht="11.65" customHeight="1" x14ac:dyDescent="0.2">
      <c r="A887" s="49">
        <f t="shared" ca="1" si="20"/>
        <v>887</v>
      </c>
      <c r="C887" s="56"/>
      <c r="D887" s="3"/>
      <c r="E887" s="3"/>
      <c r="F887" s="3" t="s">
        <v>247</v>
      </c>
      <c r="G887" s="57"/>
      <c r="H887" s="10">
        <v>0</v>
      </c>
      <c r="J887" s="4"/>
      <c r="K887" s="4"/>
      <c r="L887" s="4"/>
      <c r="M887" s="4"/>
      <c r="N887" s="4"/>
      <c r="O887" s="4"/>
    </row>
    <row r="888" spans="1:15" ht="11.65" customHeight="1" x14ac:dyDescent="0.2">
      <c r="A888" s="49">
        <f t="shared" ca="1" si="20"/>
        <v>888</v>
      </c>
      <c r="C888" s="56"/>
      <c r="D888" s="3"/>
      <c r="E888" s="3"/>
      <c r="F888" s="3" t="s">
        <v>252</v>
      </c>
      <c r="G888" s="57"/>
      <c r="H888" s="10">
        <v>0</v>
      </c>
      <c r="J888" s="4"/>
      <c r="K888" s="4"/>
      <c r="L888" s="4"/>
      <c r="M888" s="4"/>
      <c r="N888" s="4"/>
      <c r="O888" s="4"/>
    </row>
    <row r="889" spans="1:15" ht="11.65" customHeight="1" x14ac:dyDescent="0.2">
      <c r="A889" s="49">
        <f t="shared" ca="1" si="20"/>
        <v>889</v>
      </c>
      <c r="C889" s="56"/>
      <c r="D889" s="3"/>
      <c r="E889" s="3"/>
      <c r="F889" s="3" t="s">
        <v>30</v>
      </c>
      <c r="G889" s="57"/>
      <c r="H889" s="10">
        <v>0</v>
      </c>
      <c r="J889" s="4"/>
      <c r="K889" s="4"/>
      <c r="L889" s="4"/>
      <c r="M889" s="4"/>
      <c r="N889" s="4"/>
      <c r="O889" s="4"/>
    </row>
    <row r="890" spans="1:15" ht="11.65" customHeight="1" x14ac:dyDescent="0.2">
      <c r="A890" s="49">
        <f t="shared" ca="1" si="20"/>
        <v>890</v>
      </c>
      <c r="C890" s="56"/>
      <c r="D890" s="3"/>
      <c r="E890" s="3"/>
      <c r="F890" s="3"/>
      <c r="G890" s="57" t="s">
        <v>146</v>
      </c>
      <c r="H890" s="12">
        <f>SUBTOTAL(9,H887:H889)</f>
        <v>0</v>
      </c>
      <c r="J890" s="4"/>
      <c r="K890" s="4"/>
      <c r="L890" s="4"/>
      <c r="M890" s="4"/>
      <c r="N890" s="4"/>
      <c r="O890" s="4"/>
    </row>
    <row r="891" spans="1:15" ht="11.65" customHeight="1" x14ac:dyDescent="0.2">
      <c r="A891" s="49">
        <f t="shared" ca="1" si="20"/>
        <v>891</v>
      </c>
      <c r="C891" s="56"/>
      <c r="D891" s="3"/>
      <c r="E891" s="3"/>
      <c r="F891" s="3"/>
      <c r="G891" s="57"/>
      <c r="H891" s="2"/>
      <c r="J891" s="4"/>
      <c r="K891" s="4"/>
      <c r="L891" s="4"/>
      <c r="M891" s="4"/>
      <c r="N891" s="4"/>
      <c r="O891" s="4"/>
    </row>
    <row r="892" spans="1:15" ht="11.65" customHeight="1" x14ac:dyDescent="0.2">
      <c r="A892" s="49">
        <f t="shared" ca="1" si="20"/>
        <v>892</v>
      </c>
      <c r="C892" s="56">
        <v>25317</v>
      </c>
      <c r="D892" s="3" t="s">
        <v>148</v>
      </c>
      <c r="E892" s="3"/>
      <c r="F892" s="3"/>
      <c r="G892" s="57"/>
      <c r="H892" s="2"/>
      <c r="J892" s="4"/>
      <c r="K892" s="4"/>
      <c r="L892" s="4"/>
      <c r="M892" s="4"/>
      <c r="N892" s="4"/>
      <c r="O892" s="4"/>
    </row>
    <row r="893" spans="1:15" ht="11.65" customHeight="1" x14ac:dyDescent="0.2">
      <c r="A893" s="49">
        <f t="shared" ca="1" si="20"/>
        <v>893</v>
      </c>
      <c r="C893" s="56"/>
      <c r="D893" s="3"/>
      <c r="E893" s="3"/>
      <c r="F893" s="3" t="s">
        <v>247</v>
      </c>
      <c r="G893" s="57"/>
      <c r="H893" s="10">
        <v>0</v>
      </c>
      <c r="J893" s="4"/>
      <c r="K893" s="4"/>
      <c r="L893" s="4"/>
      <c r="M893" s="4"/>
      <c r="N893" s="4"/>
      <c r="O893" s="4"/>
    </row>
    <row r="894" spans="1:15" ht="11.65" customHeight="1" x14ac:dyDescent="0.2">
      <c r="A894" s="49">
        <f t="shared" ref="A894:A957" ca="1" si="21">OFFSET(A894,-1,)+1</f>
        <v>894</v>
      </c>
      <c r="C894" s="56"/>
      <c r="D894" s="3"/>
      <c r="E894" s="3"/>
      <c r="F894" s="3" t="s">
        <v>252</v>
      </c>
      <c r="G894" s="57"/>
      <c r="H894" s="10">
        <v>0</v>
      </c>
      <c r="J894" s="4"/>
      <c r="K894" s="4"/>
      <c r="L894" s="4"/>
      <c r="M894" s="4"/>
      <c r="N894" s="4"/>
      <c r="O894" s="4"/>
    </row>
    <row r="895" spans="1:15" ht="11.65" customHeight="1" x14ac:dyDescent="0.2">
      <c r="A895" s="49">
        <f t="shared" ca="1" si="21"/>
        <v>895</v>
      </c>
      <c r="C895" s="56"/>
      <c r="D895" s="3"/>
      <c r="E895" s="3"/>
      <c r="F895" s="3" t="s">
        <v>30</v>
      </c>
      <c r="G895" s="57"/>
      <c r="H895" s="10">
        <v>0</v>
      </c>
      <c r="J895" s="4"/>
      <c r="K895" s="4"/>
      <c r="L895" s="4"/>
      <c r="M895" s="4"/>
      <c r="N895" s="4"/>
      <c r="O895" s="4"/>
    </row>
    <row r="896" spans="1:15" ht="11.65" customHeight="1" x14ac:dyDescent="0.2">
      <c r="A896" s="49">
        <f t="shared" ca="1" si="21"/>
        <v>896</v>
      </c>
      <c r="C896" s="56"/>
      <c r="D896" s="3"/>
      <c r="E896" s="3"/>
      <c r="F896" s="3"/>
      <c r="G896" s="57" t="s">
        <v>146</v>
      </c>
      <c r="H896" s="12">
        <f>SUBTOTAL(9,H893:H895)</f>
        <v>0</v>
      </c>
      <c r="J896" s="4"/>
      <c r="K896" s="4"/>
      <c r="L896" s="4"/>
      <c r="M896" s="4"/>
      <c r="N896" s="4"/>
      <c r="O896" s="4"/>
    </row>
    <row r="897" spans="1:15" ht="11.65" customHeight="1" x14ac:dyDescent="0.2">
      <c r="A897" s="49">
        <f t="shared" ca="1" si="21"/>
        <v>897</v>
      </c>
      <c r="C897" s="56"/>
      <c r="D897" s="3"/>
      <c r="E897" s="3"/>
      <c r="F897" s="3"/>
      <c r="G897" s="57"/>
      <c r="H897" s="2"/>
      <c r="J897" s="4"/>
      <c r="K897" s="4"/>
      <c r="L897" s="4"/>
      <c r="M897" s="4"/>
      <c r="N897" s="4"/>
      <c r="O897" s="4"/>
    </row>
    <row r="898" spans="1:15" ht="11.65" customHeight="1" x14ac:dyDescent="0.2">
      <c r="A898" s="49">
        <f t="shared" ca="1" si="21"/>
        <v>898</v>
      </c>
      <c r="C898" s="56">
        <v>25319</v>
      </c>
      <c r="D898" s="3" t="s">
        <v>149</v>
      </c>
      <c r="E898" s="3"/>
      <c r="F898" s="3"/>
      <c r="G898" s="57"/>
      <c r="H898" s="2"/>
      <c r="J898" s="4"/>
      <c r="K898" s="4"/>
      <c r="L898" s="4"/>
      <c r="M898" s="4"/>
      <c r="N898" s="4"/>
      <c r="O898" s="4"/>
    </row>
    <row r="899" spans="1:15" ht="11.65" customHeight="1" x14ac:dyDescent="0.2">
      <c r="A899" s="49">
        <f t="shared" ca="1" si="21"/>
        <v>899</v>
      </c>
      <c r="C899" s="56"/>
      <c r="D899" s="3"/>
      <c r="E899" s="3"/>
      <c r="F899" s="3" t="s">
        <v>247</v>
      </c>
      <c r="G899" s="57"/>
      <c r="H899" s="10">
        <v>0</v>
      </c>
      <c r="J899" s="4"/>
      <c r="K899" s="4"/>
      <c r="L899" s="4"/>
      <c r="M899" s="4"/>
      <c r="N899" s="4"/>
      <c r="O899" s="4"/>
    </row>
    <row r="900" spans="1:15" ht="11.65" customHeight="1" x14ac:dyDescent="0.2">
      <c r="A900" s="49">
        <f t="shared" ca="1" si="21"/>
        <v>900</v>
      </c>
      <c r="C900" s="56"/>
      <c r="D900" s="3"/>
      <c r="E900" s="3"/>
      <c r="F900" s="3" t="s">
        <v>252</v>
      </c>
      <c r="G900" s="57"/>
      <c r="H900" s="10">
        <v>0</v>
      </c>
      <c r="J900" s="4"/>
      <c r="K900" s="4"/>
      <c r="L900" s="4"/>
      <c r="M900" s="4"/>
      <c r="N900" s="4"/>
      <c r="O900" s="4"/>
    </row>
    <row r="901" spans="1:15" ht="11.65" customHeight="1" x14ac:dyDescent="0.2">
      <c r="A901" s="49">
        <f t="shared" ca="1" si="21"/>
        <v>901</v>
      </c>
      <c r="C901" s="56"/>
      <c r="D901" s="3"/>
      <c r="E901" s="3"/>
      <c r="F901" s="3" t="s">
        <v>30</v>
      </c>
      <c r="G901" s="57"/>
      <c r="H901" s="10">
        <v>0</v>
      </c>
      <c r="J901" s="4"/>
      <c r="K901" s="4"/>
      <c r="L901" s="4"/>
      <c r="M901" s="4"/>
      <c r="N901" s="4"/>
      <c r="O901" s="4"/>
    </row>
    <row r="902" spans="1:15" ht="11.65" customHeight="1" x14ac:dyDescent="0.2">
      <c r="A902" s="49">
        <f t="shared" ca="1" si="21"/>
        <v>902</v>
      </c>
      <c r="C902" s="56"/>
      <c r="D902" s="3"/>
      <c r="E902" s="3"/>
      <c r="F902" s="3"/>
      <c r="G902" s="57"/>
      <c r="H902" s="12">
        <f>SUBTOTAL(9,H899:H901)</f>
        <v>0</v>
      </c>
      <c r="J902" s="4"/>
      <c r="K902" s="4"/>
      <c r="L902" s="4"/>
      <c r="M902" s="4"/>
      <c r="N902" s="4"/>
      <c r="O902" s="4"/>
    </row>
    <row r="903" spans="1:15" ht="11.65" customHeight="1" x14ac:dyDescent="0.2">
      <c r="A903" s="49">
        <f t="shared" ca="1" si="21"/>
        <v>903</v>
      </c>
      <c r="C903" s="56"/>
      <c r="D903" s="3"/>
      <c r="E903" s="3"/>
      <c r="F903" s="3"/>
      <c r="G903" s="57"/>
      <c r="H903" s="2"/>
      <c r="J903" s="4"/>
      <c r="K903" s="4"/>
      <c r="L903" s="4"/>
      <c r="M903" s="4"/>
      <c r="N903" s="4"/>
      <c r="O903" s="4"/>
    </row>
    <row r="904" spans="1:15" ht="11.65" customHeight="1" thickBot="1" x14ac:dyDescent="0.25">
      <c r="A904" s="49">
        <f t="shared" ca="1" si="21"/>
        <v>904</v>
      </c>
      <c r="C904" s="56" t="s">
        <v>145</v>
      </c>
      <c r="D904" s="3"/>
      <c r="E904" s="3"/>
      <c r="F904" s="3"/>
      <c r="G904" s="57" t="s">
        <v>146</v>
      </c>
      <c r="H904" s="13">
        <f>SUBTOTAL(9,H871:H902)</f>
        <v>8038765.2239109837</v>
      </c>
      <c r="J904" s="4"/>
      <c r="K904" s="4"/>
      <c r="L904" s="4"/>
      <c r="M904" s="4"/>
      <c r="N904" s="4"/>
      <c r="O904" s="4"/>
    </row>
    <row r="905" spans="1:15" ht="11.65" customHeight="1" thickTop="1" x14ac:dyDescent="0.2">
      <c r="A905" s="49">
        <f t="shared" ca="1" si="21"/>
        <v>905</v>
      </c>
      <c r="C905" s="56">
        <v>154</v>
      </c>
      <c r="D905" s="3" t="s">
        <v>150</v>
      </c>
      <c r="E905" s="3"/>
      <c r="F905" s="3"/>
      <c r="G905" s="57"/>
      <c r="H905" s="2"/>
      <c r="J905" s="4"/>
      <c r="K905" s="4"/>
      <c r="L905" s="4"/>
      <c r="M905" s="4"/>
      <c r="N905" s="4"/>
      <c r="O905" s="4"/>
    </row>
    <row r="906" spans="1:15" ht="11.65" customHeight="1" x14ac:dyDescent="0.2">
      <c r="A906" s="49">
        <f t="shared" ca="1" si="21"/>
        <v>906</v>
      </c>
      <c r="C906" s="56"/>
      <c r="D906" s="3"/>
      <c r="E906" s="3"/>
      <c r="F906" s="3" t="s">
        <v>193</v>
      </c>
      <c r="G906" s="57"/>
      <c r="H906" s="10">
        <v>9006623.0700000003</v>
      </c>
      <c r="J906" s="4"/>
      <c r="K906" s="4"/>
      <c r="L906" s="4"/>
      <c r="M906" s="4"/>
      <c r="N906" s="4"/>
      <c r="O906" s="4"/>
    </row>
    <row r="907" spans="1:15" ht="11.65" customHeight="1" x14ac:dyDescent="0.2">
      <c r="A907" s="49">
        <f t="shared" ca="1" si="21"/>
        <v>907</v>
      </c>
      <c r="C907" s="56"/>
      <c r="D907" s="3"/>
      <c r="E907" s="3"/>
      <c r="F907" s="3" t="s">
        <v>24</v>
      </c>
      <c r="G907" s="57"/>
      <c r="H907" s="10">
        <v>151212.50405028113</v>
      </c>
      <c r="J907" s="4"/>
      <c r="K907" s="4"/>
      <c r="L907" s="4"/>
      <c r="M907" s="4"/>
      <c r="N907" s="4"/>
      <c r="O907" s="4"/>
    </row>
    <row r="908" spans="1:15" ht="11.65" customHeight="1" x14ac:dyDescent="0.2">
      <c r="A908" s="49">
        <f t="shared" ca="1" si="21"/>
        <v>908</v>
      </c>
      <c r="C908" s="56"/>
      <c r="D908" s="3"/>
      <c r="E908" s="3"/>
      <c r="F908" s="3" t="s">
        <v>247</v>
      </c>
      <c r="G908" s="57"/>
      <c r="H908" s="10">
        <v>0</v>
      </c>
      <c r="J908" s="4"/>
      <c r="K908" s="4"/>
      <c r="L908" s="4"/>
      <c r="M908" s="4"/>
      <c r="N908" s="4"/>
      <c r="O908" s="4"/>
    </row>
    <row r="909" spans="1:15" ht="11.65" customHeight="1" x14ac:dyDescent="0.2">
      <c r="A909" s="49">
        <f t="shared" ca="1" si="21"/>
        <v>909</v>
      </c>
      <c r="C909" s="56"/>
      <c r="D909" s="3"/>
      <c r="E909" s="3"/>
      <c r="F909" s="3" t="s">
        <v>248</v>
      </c>
      <c r="G909" s="57"/>
      <c r="H909" s="10">
        <v>-90867.458240749867</v>
      </c>
      <c r="J909" s="4"/>
      <c r="K909" s="4"/>
      <c r="L909" s="4"/>
      <c r="M909" s="4"/>
      <c r="N909" s="4"/>
      <c r="O909" s="4"/>
    </row>
    <row r="910" spans="1:15" ht="11.65" customHeight="1" x14ac:dyDescent="0.2">
      <c r="A910" s="49">
        <f t="shared" ca="1" si="21"/>
        <v>910</v>
      </c>
      <c r="C910" s="56"/>
      <c r="D910" s="3"/>
      <c r="E910" s="3"/>
      <c r="F910" s="3" t="s">
        <v>260</v>
      </c>
      <c r="G910" s="57"/>
      <c r="H910" s="10">
        <v>0</v>
      </c>
      <c r="J910" s="4"/>
      <c r="K910" s="4"/>
      <c r="L910" s="4"/>
      <c r="M910" s="4"/>
      <c r="N910" s="4"/>
      <c r="O910" s="4"/>
    </row>
    <row r="911" spans="1:15" ht="11.65" customHeight="1" x14ac:dyDescent="0.2">
      <c r="A911" s="49">
        <f t="shared" ca="1" si="21"/>
        <v>911</v>
      </c>
      <c r="C911" s="56"/>
      <c r="D911" s="3"/>
      <c r="E911" s="3"/>
      <c r="F911" s="3" t="s">
        <v>273</v>
      </c>
      <c r="G911" s="57"/>
      <c r="H911" s="10">
        <v>0</v>
      </c>
      <c r="J911" s="4"/>
      <c r="K911" s="4"/>
      <c r="L911" s="4"/>
      <c r="M911" s="4"/>
      <c r="N911" s="4"/>
      <c r="O911" s="4"/>
    </row>
    <row r="912" spans="1:15" ht="11.65" customHeight="1" x14ac:dyDescent="0.2">
      <c r="A912" s="49">
        <f t="shared" ca="1" si="21"/>
        <v>912</v>
      </c>
      <c r="C912" s="56"/>
      <c r="D912" s="3"/>
      <c r="E912" s="3"/>
      <c r="F912" s="3" t="s">
        <v>263</v>
      </c>
      <c r="G912" s="57"/>
      <c r="H912" s="10">
        <v>-81493.499467811096</v>
      </c>
      <c r="J912" s="4"/>
      <c r="K912" s="4"/>
      <c r="L912" s="4"/>
      <c r="M912" s="4"/>
      <c r="N912" s="4"/>
      <c r="O912" s="4"/>
    </row>
    <row r="913" spans="1:15" ht="11.65" customHeight="1" x14ac:dyDescent="0.2">
      <c r="A913" s="49">
        <f t="shared" ca="1" si="21"/>
        <v>913</v>
      </c>
      <c r="C913" s="56"/>
      <c r="D913" s="3"/>
      <c r="E913" s="3"/>
      <c r="F913" s="3" t="s">
        <v>274</v>
      </c>
      <c r="G913" s="57"/>
      <c r="H913" s="10">
        <v>0</v>
      </c>
      <c r="J913" s="4"/>
      <c r="K913" s="4"/>
      <c r="L913" s="4"/>
      <c r="M913" s="4"/>
      <c r="N913" s="4"/>
      <c r="O913" s="4"/>
    </row>
    <row r="914" spans="1:15" ht="11.65" customHeight="1" x14ac:dyDescent="0.2">
      <c r="A914" s="49">
        <f t="shared" ca="1" si="21"/>
        <v>914</v>
      </c>
      <c r="C914" s="56"/>
      <c r="D914" s="3"/>
      <c r="E914" s="3"/>
      <c r="F914" s="3" t="s">
        <v>254</v>
      </c>
      <c r="G914" s="57"/>
      <c r="H914" s="10">
        <v>0</v>
      </c>
      <c r="J914" s="4"/>
      <c r="K914" s="4"/>
      <c r="L914" s="4"/>
      <c r="M914" s="4"/>
      <c r="N914" s="4"/>
      <c r="O914" s="4"/>
    </row>
    <row r="915" spans="1:15" ht="11.65" customHeight="1" x14ac:dyDescent="0.2">
      <c r="A915" s="49">
        <f t="shared" ca="1" si="21"/>
        <v>915</v>
      </c>
      <c r="C915" s="56"/>
      <c r="D915" s="3"/>
      <c r="E915" s="3"/>
      <c r="F915" s="3" t="s">
        <v>250</v>
      </c>
      <c r="G915" s="57"/>
      <c r="H915" s="10">
        <v>0</v>
      </c>
      <c r="J915" s="4"/>
      <c r="K915" s="4"/>
      <c r="L915" s="4"/>
      <c r="M915" s="4"/>
      <c r="N915" s="4"/>
      <c r="O915" s="4"/>
    </row>
    <row r="916" spans="1:15" ht="11.65" customHeight="1" x14ac:dyDescent="0.2">
      <c r="A916" s="49">
        <f t="shared" ca="1" si="21"/>
        <v>916</v>
      </c>
      <c r="C916" s="56"/>
      <c r="D916" s="3"/>
      <c r="E916" s="3"/>
      <c r="F916" s="3" t="s">
        <v>256</v>
      </c>
      <c r="G916" s="57"/>
      <c r="H916" s="10">
        <v>0</v>
      </c>
      <c r="J916" s="4"/>
      <c r="K916" s="4"/>
      <c r="L916" s="4"/>
      <c r="M916" s="4"/>
      <c r="N916" s="4"/>
      <c r="O916" s="4"/>
    </row>
    <row r="917" spans="1:15" ht="11.65" customHeight="1" x14ac:dyDescent="0.2">
      <c r="A917" s="49">
        <f t="shared" ca="1" si="21"/>
        <v>917</v>
      </c>
      <c r="C917" s="56"/>
      <c r="D917" s="3"/>
      <c r="E917" s="3"/>
      <c r="F917" s="3" t="s">
        <v>275</v>
      </c>
      <c r="G917" s="57"/>
      <c r="H917" s="10">
        <v>0</v>
      </c>
      <c r="J917" s="4"/>
      <c r="K917" s="4"/>
      <c r="L917" s="4"/>
      <c r="M917" s="4"/>
      <c r="N917" s="4"/>
      <c r="O917" s="4"/>
    </row>
    <row r="918" spans="1:15" ht="11.65" customHeight="1" x14ac:dyDescent="0.2">
      <c r="A918" s="49">
        <f t="shared" ca="1" si="21"/>
        <v>918</v>
      </c>
      <c r="C918" s="56"/>
      <c r="D918" s="3"/>
      <c r="E918" s="3"/>
      <c r="F918" s="3" t="s">
        <v>249</v>
      </c>
      <c r="G918" s="57"/>
      <c r="H918" s="10">
        <v>2102364.6332857842</v>
      </c>
      <c r="J918" s="4"/>
      <c r="K918" s="4"/>
      <c r="L918" s="4"/>
      <c r="M918" s="4"/>
      <c r="N918" s="4"/>
      <c r="O918" s="4"/>
    </row>
    <row r="919" spans="1:15" ht="11.65" customHeight="1" x14ac:dyDescent="0.2">
      <c r="A919" s="49">
        <f t="shared" ca="1" si="21"/>
        <v>919</v>
      </c>
      <c r="C919" s="56"/>
      <c r="D919" s="3"/>
      <c r="E919" s="3"/>
      <c r="F919" s="3" t="s">
        <v>251</v>
      </c>
      <c r="G919" s="57"/>
      <c r="H919" s="10">
        <v>0</v>
      </c>
      <c r="J919" s="4"/>
      <c r="K919" s="4"/>
      <c r="L919" s="4"/>
      <c r="M919" s="4"/>
      <c r="N919" s="4"/>
      <c r="O919" s="4"/>
    </row>
    <row r="920" spans="1:15" ht="11.65" customHeight="1" x14ac:dyDescent="0.2">
      <c r="A920" s="49">
        <f t="shared" ca="1" si="21"/>
        <v>920</v>
      </c>
      <c r="C920" s="56"/>
      <c r="D920" s="3"/>
      <c r="E920" s="3"/>
      <c r="F920" s="3" t="s">
        <v>253</v>
      </c>
      <c r="G920" s="57"/>
      <c r="H920" s="10">
        <v>332471.12436917279</v>
      </c>
      <c r="J920" s="4"/>
      <c r="K920" s="4"/>
      <c r="L920" s="4"/>
      <c r="M920" s="4"/>
      <c r="N920" s="4"/>
      <c r="O920" s="4"/>
    </row>
    <row r="921" spans="1:15" ht="11.65" customHeight="1" x14ac:dyDescent="0.2">
      <c r="A921" s="49">
        <f t="shared" ca="1" si="21"/>
        <v>921</v>
      </c>
      <c r="C921" s="56"/>
      <c r="D921" s="3"/>
      <c r="E921" s="3"/>
      <c r="F921" s="3" t="s">
        <v>252</v>
      </c>
      <c r="G921" s="57"/>
      <c r="H921" s="10">
        <v>0</v>
      </c>
      <c r="J921" s="4"/>
      <c r="K921" s="4"/>
      <c r="L921" s="4"/>
      <c r="M921" s="4"/>
      <c r="N921" s="4"/>
      <c r="O921" s="4"/>
    </row>
    <row r="922" spans="1:15" ht="11.65" customHeight="1" x14ac:dyDescent="0.2">
      <c r="A922" s="49">
        <f t="shared" ca="1" si="21"/>
        <v>922</v>
      </c>
      <c r="C922" s="56"/>
      <c r="D922" s="3"/>
      <c r="E922" s="3"/>
      <c r="F922" s="3" t="s">
        <v>30</v>
      </c>
      <c r="G922" s="57"/>
      <c r="H922" s="10">
        <v>0</v>
      </c>
      <c r="J922" s="4"/>
      <c r="K922" s="4"/>
      <c r="L922" s="4"/>
      <c r="M922" s="4"/>
      <c r="N922" s="4"/>
      <c r="O922" s="4"/>
    </row>
    <row r="923" spans="1:15" ht="11.65" customHeight="1" x14ac:dyDescent="0.2">
      <c r="A923" s="49">
        <f t="shared" ca="1" si="21"/>
        <v>923</v>
      </c>
      <c r="C923" s="56"/>
      <c r="D923" s="3"/>
      <c r="E923" s="3"/>
      <c r="F923" s="3" t="s">
        <v>251</v>
      </c>
      <c r="G923" s="57"/>
      <c r="H923" s="10">
        <v>0</v>
      </c>
      <c r="J923" s="4"/>
      <c r="K923" s="4"/>
      <c r="L923" s="4"/>
      <c r="M923" s="4"/>
      <c r="N923" s="4"/>
      <c r="O923" s="4"/>
    </row>
    <row r="924" spans="1:15" ht="11.65" customHeight="1" x14ac:dyDescent="0.2">
      <c r="A924" s="49">
        <f t="shared" ca="1" si="21"/>
        <v>924</v>
      </c>
      <c r="C924" s="63" t="s">
        <v>294</v>
      </c>
      <c r="D924" s="3"/>
      <c r="E924" s="3"/>
      <c r="F924" s="3"/>
      <c r="G924" s="57" t="s">
        <v>146</v>
      </c>
      <c r="H924" s="12">
        <f>SUBTOTAL(9,H906:H923)</f>
        <v>11420310.373996677</v>
      </c>
      <c r="J924" s="4"/>
      <c r="K924" s="4"/>
      <c r="L924" s="4"/>
      <c r="M924" s="4"/>
      <c r="N924" s="4"/>
      <c r="O924" s="4"/>
    </row>
    <row r="925" spans="1:15" ht="11.65" customHeight="1" x14ac:dyDescent="0.2">
      <c r="A925" s="49">
        <f t="shared" ca="1" si="21"/>
        <v>925</v>
      </c>
      <c r="C925" s="56"/>
      <c r="D925" s="3"/>
      <c r="E925" s="3"/>
      <c r="F925" s="3"/>
      <c r="G925" s="57"/>
      <c r="H925" s="2"/>
      <c r="J925" s="4"/>
      <c r="K925" s="4"/>
      <c r="L925" s="4"/>
      <c r="M925" s="4"/>
      <c r="N925" s="4"/>
      <c r="O925" s="4"/>
    </row>
    <row r="926" spans="1:15" ht="11.65" customHeight="1" x14ac:dyDescent="0.2">
      <c r="A926" s="49">
        <f t="shared" ca="1" si="21"/>
        <v>926</v>
      </c>
      <c r="C926" s="56">
        <v>163</v>
      </c>
      <c r="D926" s="3" t="s">
        <v>151</v>
      </c>
      <c r="E926" s="3"/>
      <c r="F926" s="3"/>
      <c r="G926" s="57"/>
      <c r="H926" s="2"/>
      <c r="J926" s="4"/>
      <c r="K926" s="4"/>
      <c r="L926" s="4"/>
      <c r="M926" s="4"/>
      <c r="N926" s="4"/>
      <c r="O926" s="4"/>
    </row>
    <row r="927" spans="1:15" ht="11.65" customHeight="1" x14ac:dyDescent="0.2">
      <c r="A927" s="49">
        <f t="shared" ca="1" si="21"/>
        <v>927</v>
      </c>
      <c r="C927" s="56"/>
      <c r="D927" s="3"/>
      <c r="E927" s="3"/>
      <c r="F927" s="3" t="s">
        <v>248</v>
      </c>
      <c r="G927" s="57"/>
      <c r="H927" s="10">
        <v>0</v>
      </c>
      <c r="J927" s="4"/>
      <c r="K927" s="4"/>
      <c r="L927" s="4"/>
      <c r="M927" s="4"/>
      <c r="N927" s="4"/>
      <c r="O927" s="4"/>
    </row>
    <row r="928" spans="1:15" ht="11.65" customHeight="1" x14ac:dyDescent="0.2">
      <c r="A928" s="49">
        <f t="shared" ca="1" si="21"/>
        <v>928</v>
      </c>
      <c r="C928" s="56"/>
      <c r="D928" s="3"/>
      <c r="E928" s="3"/>
      <c r="F928" s="3"/>
      <c r="G928" s="57"/>
      <c r="H928" s="2">
        <v>0</v>
      </c>
      <c r="J928" s="4"/>
      <c r="K928" s="4"/>
      <c r="L928" s="4"/>
      <c r="M928" s="4"/>
      <c r="N928" s="4"/>
      <c r="O928" s="4"/>
    </row>
    <row r="929" spans="1:15" ht="11.65" customHeight="1" x14ac:dyDescent="0.2">
      <c r="A929" s="49">
        <f t="shared" ca="1" si="21"/>
        <v>929</v>
      </c>
      <c r="C929" s="56"/>
      <c r="D929" s="3"/>
      <c r="E929" s="3"/>
      <c r="F929" s="3"/>
      <c r="G929" s="57" t="s">
        <v>146</v>
      </c>
      <c r="H929" s="12">
        <f>SUBTOTAL(9,H927:H928)</f>
        <v>0</v>
      </c>
      <c r="J929" s="4"/>
      <c r="K929" s="4"/>
      <c r="L929" s="4"/>
      <c r="M929" s="4"/>
      <c r="N929" s="4"/>
      <c r="O929" s="4"/>
    </row>
    <row r="930" spans="1:15" ht="11.65" customHeight="1" x14ac:dyDescent="0.2">
      <c r="A930" s="49">
        <f t="shared" ca="1" si="21"/>
        <v>930</v>
      </c>
      <c r="C930" s="56"/>
      <c r="D930" s="3"/>
      <c r="E930" s="3"/>
      <c r="F930" s="3"/>
      <c r="G930" s="57"/>
      <c r="H930" s="2"/>
      <c r="J930" s="4"/>
      <c r="K930" s="4"/>
      <c r="L930" s="4"/>
      <c r="M930" s="4"/>
      <c r="N930" s="4"/>
      <c r="O930" s="4"/>
    </row>
    <row r="931" spans="1:15" ht="11.65" customHeight="1" x14ac:dyDescent="0.2">
      <c r="A931" s="49">
        <f t="shared" ca="1" si="21"/>
        <v>931</v>
      </c>
      <c r="C931" s="56">
        <v>25318</v>
      </c>
      <c r="D931" s="3" t="s">
        <v>149</v>
      </c>
      <c r="E931" s="3"/>
      <c r="F931" s="3"/>
      <c r="G931" s="57"/>
      <c r="H931" s="2"/>
      <c r="J931" s="4"/>
      <c r="K931" s="4"/>
      <c r="L931" s="4"/>
      <c r="M931" s="4"/>
      <c r="N931" s="4"/>
      <c r="O931" s="4"/>
    </row>
    <row r="932" spans="1:15" ht="11.65" customHeight="1" x14ac:dyDescent="0.2">
      <c r="A932" s="49">
        <f t="shared" ca="1" si="21"/>
        <v>932</v>
      </c>
      <c r="C932" s="56"/>
      <c r="D932" s="3"/>
      <c r="E932" s="3"/>
      <c r="F932" s="3" t="s">
        <v>260</v>
      </c>
      <c r="G932" s="57"/>
      <c r="H932" s="10">
        <v>0</v>
      </c>
      <c r="J932" s="4"/>
      <c r="K932" s="4"/>
      <c r="L932" s="4"/>
      <c r="M932" s="4"/>
      <c r="N932" s="4"/>
      <c r="O932" s="4"/>
    </row>
    <row r="933" spans="1:15" ht="11.65" customHeight="1" x14ac:dyDescent="0.2">
      <c r="A933" s="49">
        <f t="shared" ca="1" si="21"/>
        <v>933</v>
      </c>
      <c r="C933" s="56"/>
      <c r="D933" s="3"/>
      <c r="E933" s="3"/>
      <c r="F933" s="3" t="s">
        <v>249</v>
      </c>
      <c r="G933" s="57"/>
      <c r="H933" s="10">
        <v>0</v>
      </c>
      <c r="J933" s="4"/>
      <c r="K933" s="4"/>
      <c r="L933" s="4"/>
      <c r="M933" s="4"/>
      <c r="N933" s="4"/>
      <c r="O933" s="4"/>
    </row>
    <row r="934" spans="1:15" ht="11.65" customHeight="1" x14ac:dyDescent="0.2">
      <c r="A934" s="49">
        <f t="shared" ca="1" si="21"/>
        <v>934</v>
      </c>
      <c r="C934" s="56"/>
      <c r="D934" s="3"/>
      <c r="E934" s="3"/>
      <c r="F934" s="3" t="s">
        <v>251</v>
      </c>
      <c r="G934" s="57"/>
      <c r="H934" s="10">
        <v>0</v>
      </c>
      <c r="J934" s="4"/>
      <c r="K934" s="4"/>
      <c r="L934" s="4"/>
      <c r="M934" s="4"/>
      <c r="N934" s="4"/>
      <c r="O934" s="4"/>
    </row>
    <row r="935" spans="1:15" ht="11.65" customHeight="1" x14ac:dyDescent="0.2">
      <c r="A935" s="49">
        <f t="shared" ca="1" si="21"/>
        <v>935</v>
      </c>
      <c r="C935" s="56"/>
      <c r="D935" s="3"/>
      <c r="E935" s="3"/>
      <c r="F935" s="3"/>
      <c r="G935" s="57" t="s">
        <v>146</v>
      </c>
      <c r="H935" s="12">
        <f>SUBTOTAL(9,H932:H934)</f>
        <v>0</v>
      </c>
      <c r="J935" s="4"/>
      <c r="K935" s="4"/>
      <c r="L935" s="4"/>
      <c r="M935" s="4"/>
      <c r="N935" s="4"/>
      <c r="O935" s="4"/>
    </row>
    <row r="936" spans="1:15" ht="11.65" customHeight="1" x14ac:dyDescent="0.2">
      <c r="A936" s="49">
        <f t="shared" ca="1" si="21"/>
        <v>936</v>
      </c>
      <c r="C936" s="56"/>
      <c r="D936" s="3"/>
      <c r="E936" s="3"/>
      <c r="F936" s="3"/>
      <c r="G936" s="57"/>
      <c r="H936" s="2"/>
      <c r="J936" s="4"/>
      <c r="K936" s="4"/>
      <c r="L936" s="4"/>
      <c r="M936" s="4"/>
      <c r="N936" s="4"/>
      <c r="O936" s="4"/>
    </row>
    <row r="937" spans="1:15" ht="11.65" customHeight="1" thickBot="1" x14ac:dyDescent="0.25">
      <c r="A937" s="49">
        <f t="shared" ca="1" si="21"/>
        <v>937</v>
      </c>
      <c r="C937" s="56" t="s">
        <v>295</v>
      </c>
      <c r="D937" s="3"/>
      <c r="E937" s="3"/>
      <c r="F937" s="3"/>
      <c r="G937" s="57" t="s">
        <v>146</v>
      </c>
      <c r="H937" s="13">
        <f>SUBTOTAL(9,H906:H935)</f>
        <v>11420310.373996677</v>
      </c>
      <c r="J937" s="4"/>
      <c r="K937" s="4"/>
      <c r="L937" s="4"/>
      <c r="M937" s="4"/>
      <c r="N937" s="4"/>
      <c r="O937" s="4"/>
    </row>
    <row r="938" spans="1:15" ht="11.65" customHeight="1" thickTop="1" x14ac:dyDescent="0.2">
      <c r="A938" s="49">
        <f t="shared" ca="1" si="21"/>
        <v>938</v>
      </c>
      <c r="C938" s="56"/>
      <c r="D938" s="3"/>
      <c r="E938" s="3"/>
      <c r="F938" s="3"/>
      <c r="G938" s="57"/>
      <c r="H938" s="2"/>
      <c r="J938" s="4"/>
      <c r="K938" s="4"/>
      <c r="L938" s="4"/>
      <c r="M938" s="4"/>
      <c r="N938" s="4"/>
      <c r="O938" s="4"/>
    </row>
    <row r="939" spans="1:15" ht="11.65" customHeight="1" x14ac:dyDescent="0.2">
      <c r="A939" s="49">
        <f t="shared" ca="1" si="21"/>
        <v>939</v>
      </c>
      <c r="C939" s="56">
        <v>165</v>
      </c>
      <c r="D939" s="3" t="s">
        <v>7</v>
      </c>
      <c r="E939" s="3"/>
      <c r="F939" s="3"/>
      <c r="G939" s="57"/>
      <c r="H939" s="2"/>
      <c r="J939" s="4"/>
      <c r="K939" s="4"/>
      <c r="L939" s="4"/>
      <c r="M939" s="4"/>
      <c r="N939" s="4"/>
      <c r="O939" s="4"/>
    </row>
    <row r="940" spans="1:15" ht="11.65" customHeight="1" x14ac:dyDescent="0.2">
      <c r="A940" s="49">
        <f t="shared" ca="1" si="21"/>
        <v>940</v>
      </c>
      <c r="C940" s="56"/>
      <c r="D940" s="3"/>
      <c r="E940" s="3"/>
      <c r="F940" s="3" t="s">
        <v>193</v>
      </c>
      <c r="G940" s="57"/>
      <c r="H940" s="10">
        <v>0</v>
      </c>
      <c r="J940" s="4"/>
      <c r="K940" s="4"/>
      <c r="L940" s="4"/>
      <c r="M940" s="4"/>
      <c r="N940" s="4"/>
      <c r="O940" s="4"/>
    </row>
    <row r="941" spans="1:15" ht="11.65" customHeight="1" x14ac:dyDescent="0.2">
      <c r="A941" s="49">
        <f t="shared" ca="1" si="21"/>
        <v>941</v>
      </c>
      <c r="C941" s="56"/>
      <c r="D941" s="3"/>
      <c r="E941" s="3"/>
      <c r="F941" s="3" t="s">
        <v>264</v>
      </c>
      <c r="G941" s="57"/>
      <c r="H941" s="10">
        <v>7060.7279482056147</v>
      </c>
      <c r="J941" s="4"/>
      <c r="K941" s="4"/>
      <c r="L941" s="4"/>
      <c r="M941" s="4"/>
      <c r="N941" s="4"/>
      <c r="O941" s="4"/>
    </row>
    <row r="942" spans="1:15" ht="11.65" customHeight="1" x14ac:dyDescent="0.2">
      <c r="A942" s="49">
        <f t="shared" ca="1" si="21"/>
        <v>942</v>
      </c>
      <c r="C942" s="56"/>
      <c r="D942" s="3"/>
      <c r="E942" s="3"/>
      <c r="F942" s="3" t="s">
        <v>24</v>
      </c>
      <c r="G942" s="57"/>
      <c r="H942" s="10">
        <v>231817.16253934221</v>
      </c>
      <c r="J942" s="4"/>
      <c r="K942" s="4"/>
      <c r="L942" s="4"/>
      <c r="M942" s="4"/>
      <c r="N942" s="4"/>
      <c r="O942" s="4"/>
    </row>
    <row r="943" spans="1:15" ht="11.65" customHeight="1" x14ac:dyDescent="0.2">
      <c r="A943" s="49">
        <f t="shared" ca="1" si="21"/>
        <v>943</v>
      </c>
      <c r="C943" s="56"/>
      <c r="D943" s="3"/>
      <c r="E943" s="3"/>
      <c r="F943" s="3" t="s">
        <v>249</v>
      </c>
      <c r="G943" s="57"/>
      <c r="H943" s="10">
        <v>0</v>
      </c>
      <c r="J943" s="4"/>
      <c r="K943" s="4"/>
      <c r="L943" s="4"/>
      <c r="M943" s="4"/>
      <c r="N943" s="4"/>
      <c r="O943" s="4"/>
    </row>
    <row r="944" spans="1:15" ht="11.65" customHeight="1" x14ac:dyDescent="0.2">
      <c r="A944" s="49">
        <f t="shared" ca="1" si="21"/>
        <v>944</v>
      </c>
      <c r="C944" s="56"/>
      <c r="D944" s="3"/>
      <c r="E944" s="3"/>
      <c r="F944" s="3" t="s">
        <v>251</v>
      </c>
      <c r="G944" s="57"/>
      <c r="H944" s="10">
        <v>0</v>
      </c>
      <c r="J944" s="4"/>
      <c r="K944" s="4"/>
      <c r="L944" s="4"/>
      <c r="M944" s="4"/>
      <c r="N944" s="4"/>
      <c r="O944" s="4"/>
    </row>
    <row r="945" spans="1:15" ht="11.65" customHeight="1" x14ac:dyDescent="0.2">
      <c r="A945" s="49">
        <f t="shared" ca="1" si="21"/>
        <v>945</v>
      </c>
      <c r="C945" s="56"/>
      <c r="D945" s="3"/>
      <c r="E945" s="3"/>
      <c r="F945" s="3" t="s">
        <v>252</v>
      </c>
      <c r="G945" s="57"/>
      <c r="H945" s="10">
        <v>916.93524685343186</v>
      </c>
      <c r="J945" s="4"/>
      <c r="K945" s="4"/>
      <c r="L945" s="4"/>
      <c r="M945" s="4"/>
      <c r="N945" s="4"/>
      <c r="O945" s="4"/>
    </row>
    <row r="946" spans="1:15" ht="11.65" customHeight="1" x14ac:dyDescent="0.2">
      <c r="A946" s="49">
        <f t="shared" ca="1" si="21"/>
        <v>946</v>
      </c>
      <c r="C946" s="56"/>
      <c r="D946" s="3"/>
      <c r="E946" s="3"/>
      <c r="F946" s="3" t="s">
        <v>30</v>
      </c>
      <c r="G946" s="57"/>
      <c r="H946" s="10">
        <v>0</v>
      </c>
      <c r="J946" s="4"/>
      <c r="K946" s="4"/>
      <c r="L946" s="4"/>
      <c r="M946" s="4"/>
      <c r="N946" s="4"/>
      <c r="O946" s="4"/>
    </row>
    <row r="947" spans="1:15" ht="11.65" customHeight="1" x14ac:dyDescent="0.2">
      <c r="A947" s="49">
        <f t="shared" ca="1" si="21"/>
        <v>947</v>
      </c>
      <c r="C947" s="56"/>
      <c r="D947" s="3"/>
      <c r="E947" s="3"/>
      <c r="F947" s="3" t="s">
        <v>247</v>
      </c>
      <c r="G947" s="57"/>
      <c r="H947" s="10">
        <v>0</v>
      </c>
      <c r="J947" s="4"/>
      <c r="K947" s="4"/>
      <c r="L947" s="4"/>
      <c r="M947" s="4"/>
      <c r="N947" s="4"/>
      <c r="O947" s="4"/>
    </row>
    <row r="948" spans="1:15" ht="11.65" customHeight="1" x14ac:dyDescent="0.2">
      <c r="A948" s="49">
        <f t="shared" ca="1" si="21"/>
        <v>948</v>
      </c>
      <c r="C948" s="56"/>
      <c r="D948" s="3"/>
      <c r="E948" s="3"/>
      <c r="F948" s="3" t="s">
        <v>248</v>
      </c>
      <c r="G948" s="57"/>
      <c r="H948" s="10">
        <v>1841037.3257878118</v>
      </c>
      <c r="J948" s="4"/>
      <c r="K948" s="4"/>
      <c r="L948" s="4"/>
      <c r="M948" s="4"/>
      <c r="N948" s="4"/>
      <c r="O948" s="4"/>
    </row>
    <row r="949" spans="1:15" ht="11.65" customHeight="1" thickBot="1" x14ac:dyDescent="0.25">
      <c r="A949" s="49">
        <f t="shared" ca="1" si="21"/>
        <v>949</v>
      </c>
      <c r="C949" s="63" t="s">
        <v>152</v>
      </c>
      <c r="D949" s="3"/>
      <c r="E949" s="3"/>
      <c r="F949" s="3"/>
      <c r="G949" s="57" t="s">
        <v>138</v>
      </c>
      <c r="H949" s="21">
        <f>SUBTOTAL(9,H940:H948)</f>
        <v>2080832.1515222131</v>
      </c>
      <c r="J949" s="4"/>
      <c r="K949" s="4"/>
      <c r="L949" s="4"/>
      <c r="M949" s="4"/>
      <c r="N949" s="4"/>
      <c r="O949" s="4"/>
    </row>
    <row r="950" spans="1:15" ht="11.65" customHeight="1" thickTop="1" x14ac:dyDescent="0.2">
      <c r="A950" s="49">
        <f t="shared" ca="1" si="21"/>
        <v>950</v>
      </c>
      <c r="C950" s="56"/>
      <c r="D950" s="3"/>
      <c r="E950" s="3"/>
      <c r="F950" s="3"/>
      <c r="G950" s="57"/>
      <c r="H950" s="2"/>
      <c r="J950" s="4"/>
      <c r="K950" s="4"/>
      <c r="L950" s="4"/>
      <c r="M950" s="4"/>
      <c r="N950" s="4"/>
      <c r="O950" s="4"/>
    </row>
    <row r="951" spans="1:15" ht="11.65" customHeight="1" x14ac:dyDescent="0.2">
      <c r="A951" s="49">
        <f t="shared" ca="1" si="21"/>
        <v>951</v>
      </c>
      <c r="C951" s="56" t="s">
        <v>153</v>
      </c>
      <c r="D951" s="3" t="s">
        <v>154</v>
      </c>
      <c r="E951" s="3"/>
      <c r="F951" s="3"/>
      <c r="G951" s="57"/>
      <c r="H951" s="2"/>
      <c r="J951" s="4"/>
      <c r="K951" s="4"/>
      <c r="L951" s="4"/>
      <c r="M951" s="4"/>
      <c r="N951" s="4"/>
      <c r="O951" s="4"/>
    </row>
    <row r="952" spans="1:15" ht="11.65" customHeight="1" x14ac:dyDescent="0.2">
      <c r="A952" s="49">
        <f t="shared" ca="1" si="21"/>
        <v>952</v>
      </c>
      <c r="C952" s="56"/>
      <c r="D952" s="3"/>
      <c r="E952" s="3"/>
      <c r="F952" s="3" t="s">
        <v>193</v>
      </c>
      <c r="G952" s="57"/>
      <c r="H952" s="10">
        <v>258903.67</v>
      </c>
      <c r="J952" s="4"/>
      <c r="K952" s="4"/>
      <c r="L952" s="4"/>
      <c r="M952" s="4"/>
      <c r="N952" s="4"/>
      <c r="O952" s="4"/>
    </row>
    <row r="953" spans="1:15" ht="11.65" customHeight="1" x14ac:dyDescent="0.2">
      <c r="A953" s="49">
        <f t="shared" ca="1" si="21"/>
        <v>953</v>
      </c>
      <c r="C953" s="56"/>
      <c r="D953" s="3"/>
      <c r="E953" s="3"/>
      <c r="F953" s="3" t="s">
        <v>24</v>
      </c>
      <c r="G953" s="57"/>
      <c r="H953" s="10">
        <v>0</v>
      </c>
      <c r="J953" s="4"/>
      <c r="K953" s="4"/>
      <c r="L953" s="4"/>
      <c r="M953" s="4"/>
      <c r="N953" s="4"/>
      <c r="O953" s="4"/>
    </row>
    <row r="954" spans="1:15" ht="11.65" customHeight="1" x14ac:dyDescent="0.2">
      <c r="A954" s="49">
        <f t="shared" ca="1" si="21"/>
        <v>954</v>
      </c>
      <c r="C954" s="56"/>
      <c r="D954" s="3"/>
      <c r="E954" s="3"/>
      <c r="F954" s="3" t="s">
        <v>251</v>
      </c>
      <c r="G954" s="57"/>
      <c r="H954" s="10">
        <v>0</v>
      </c>
      <c r="J954" s="4"/>
      <c r="K954" s="4"/>
      <c r="L954" s="4"/>
      <c r="M954" s="4"/>
      <c r="N954" s="4"/>
      <c r="O954" s="4"/>
    </row>
    <row r="955" spans="1:15" ht="11.65" customHeight="1" x14ac:dyDescent="0.2">
      <c r="A955" s="49">
        <f t="shared" ca="1" si="21"/>
        <v>955</v>
      </c>
      <c r="C955" s="56"/>
      <c r="D955" s="3"/>
      <c r="E955" s="3"/>
      <c r="F955" s="3" t="s">
        <v>251</v>
      </c>
      <c r="G955" s="57"/>
      <c r="H955" s="10">
        <v>0</v>
      </c>
      <c r="J955" s="4"/>
      <c r="K955" s="4"/>
      <c r="L955" s="4"/>
      <c r="M955" s="4"/>
      <c r="N955" s="4"/>
      <c r="O955" s="4"/>
    </row>
    <row r="956" spans="1:15" ht="11.65" customHeight="1" x14ac:dyDescent="0.2">
      <c r="A956" s="49">
        <f t="shared" ca="1" si="21"/>
        <v>956</v>
      </c>
      <c r="C956" s="56"/>
      <c r="D956" s="3"/>
      <c r="E956" s="3"/>
      <c r="F956" s="3" t="s">
        <v>249</v>
      </c>
      <c r="G956" s="57"/>
      <c r="H956" s="10">
        <v>0</v>
      </c>
      <c r="J956" s="4"/>
      <c r="K956" s="4"/>
      <c r="L956" s="4"/>
      <c r="M956" s="4"/>
      <c r="N956" s="4"/>
      <c r="O956" s="4"/>
    </row>
    <row r="957" spans="1:15" ht="11.65" customHeight="1" x14ac:dyDescent="0.2">
      <c r="A957" s="49">
        <f t="shared" ca="1" si="21"/>
        <v>957</v>
      </c>
      <c r="C957" s="56"/>
      <c r="D957" s="3"/>
      <c r="E957" s="3"/>
      <c r="F957" s="3" t="s">
        <v>253</v>
      </c>
      <c r="G957" s="57"/>
      <c r="H957" s="10">
        <v>0</v>
      </c>
      <c r="J957" s="4"/>
      <c r="K957" s="4"/>
      <c r="L957" s="4"/>
      <c r="M957" s="4"/>
      <c r="N957" s="4"/>
      <c r="O957" s="4"/>
    </row>
    <row r="958" spans="1:15" ht="11.65" customHeight="1" x14ac:dyDescent="0.2">
      <c r="A958" s="49">
        <f t="shared" ref="A958:A1021" ca="1" si="22">OFFSET(A958,-1,)+1</f>
        <v>958</v>
      </c>
      <c r="C958" s="56"/>
      <c r="D958" s="3"/>
      <c r="E958" s="3"/>
      <c r="F958" s="3" t="s">
        <v>247</v>
      </c>
      <c r="G958" s="57"/>
      <c r="H958" s="10">
        <v>0</v>
      </c>
      <c r="J958" s="4"/>
      <c r="K958" s="4"/>
      <c r="L958" s="4"/>
      <c r="M958" s="4"/>
      <c r="N958" s="4"/>
      <c r="O958" s="4"/>
    </row>
    <row r="959" spans="1:15" ht="11.65" customHeight="1" x14ac:dyDescent="0.2">
      <c r="A959" s="49">
        <f t="shared" ca="1" si="22"/>
        <v>959</v>
      </c>
      <c r="C959" s="56"/>
      <c r="D959" s="3"/>
      <c r="E959" s="3"/>
      <c r="F959" s="3" t="s">
        <v>252</v>
      </c>
      <c r="G959" s="57"/>
      <c r="H959" s="10">
        <v>0</v>
      </c>
      <c r="J959" s="4"/>
      <c r="K959" s="4"/>
      <c r="L959" s="4"/>
      <c r="M959" s="4"/>
      <c r="N959" s="4"/>
      <c r="O959" s="4"/>
    </row>
    <row r="960" spans="1:15" ht="11.65" customHeight="1" x14ac:dyDescent="0.2">
      <c r="A960" s="49">
        <f t="shared" ca="1" si="22"/>
        <v>960</v>
      </c>
      <c r="C960" s="56"/>
      <c r="D960" s="3"/>
      <c r="E960" s="3"/>
      <c r="F960" s="3" t="s">
        <v>30</v>
      </c>
      <c r="G960" s="57"/>
      <c r="H960" s="10">
        <v>0</v>
      </c>
      <c r="J960" s="4"/>
      <c r="K960" s="4"/>
      <c r="L960" s="4"/>
      <c r="M960" s="4"/>
      <c r="N960" s="4"/>
      <c r="O960" s="4"/>
    </row>
    <row r="961" spans="1:15" ht="11.65" customHeight="1" x14ac:dyDescent="0.2">
      <c r="A961" s="49">
        <f t="shared" ca="1" si="22"/>
        <v>961</v>
      </c>
      <c r="C961" s="56"/>
      <c r="D961" s="3"/>
      <c r="E961" s="3"/>
      <c r="F961" s="3" t="s">
        <v>248</v>
      </c>
      <c r="G961" s="57"/>
      <c r="H961" s="10">
        <v>0</v>
      </c>
      <c r="J961" s="4"/>
      <c r="K961" s="4"/>
      <c r="L961" s="4"/>
      <c r="M961" s="4"/>
      <c r="N961" s="4"/>
      <c r="O961" s="4"/>
    </row>
    <row r="962" spans="1:15" ht="11.65" customHeight="1" thickBot="1" x14ac:dyDescent="0.25">
      <c r="A962" s="49">
        <f t="shared" ca="1" si="22"/>
        <v>962</v>
      </c>
      <c r="C962" s="56"/>
      <c r="D962" s="3"/>
      <c r="E962" s="3"/>
      <c r="F962" s="3"/>
      <c r="G962" s="57" t="s">
        <v>141</v>
      </c>
      <c r="H962" s="21">
        <f>SUBTOTAL(9,H952:H961)</f>
        <v>258903.67</v>
      </c>
      <c r="J962" s="4"/>
      <c r="K962" s="4"/>
      <c r="L962" s="4"/>
      <c r="M962" s="4"/>
      <c r="N962" s="4"/>
      <c r="O962" s="4"/>
    </row>
    <row r="963" spans="1:15" ht="11.65" customHeight="1" thickTop="1" x14ac:dyDescent="0.2">
      <c r="A963" s="49">
        <f t="shared" ca="1" si="22"/>
        <v>963</v>
      </c>
      <c r="C963" s="56"/>
      <c r="D963" s="3"/>
      <c r="E963" s="3"/>
      <c r="F963" s="3"/>
      <c r="G963" s="57"/>
      <c r="H963" s="2"/>
      <c r="J963" s="4"/>
      <c r="K963" s="4"/>
      <c r="L963" s="4"/>
      <c r="M963" s="4"/>
      <c r="N963" s="4"/>
      <c r="O963" s="4"/>
    </row>
    <row r="964" spans="1:15" ht="11.65" customHeight="1" x14ac:dyDescent="0.2">
      <c r="A964" s="49">
        <f t="shared" ca="1" si="22"/>
        <v>964</v>
      </c>
      <c r="C964" s="56" t="s">
        <v>156</v>
      </c>
      <c r="D964" s="3" t="s">
        <v>5</v>
      </c>
      <c r="E964" s="3"/>
      <c r="F964" s="3"/>
      <c r="G964" s="57"/>
      <c r="H964" s="2"/>
      <c r="J964" s="4"/>
      <c r="K964" s="4"/>
      <c r="L964" s="4"/>
      <c r="M964" s="4"/>
      <c r="N964" s="4"/>
      <c r="O964" s="4"/>
    </row>
    <row r="965" spans="1:15" ht="11.65" customHeight="1" x14ac:dyDescent="0.2">
      <c r="A965" s="49">
        <f t="shared" ca="1" si="22"/>
        <v>965</v>
      </c>
      <c r="C965" s="56"/>
      <c r="D965" s="3"/>
      <c r="E965" s="3"/>
      <c r="F965" s="3" t="s">
        <v>193</v>
      </c>
      <c r="G965" s="57"/>
      <c r="H965" s="10">
        <v>0</v>
      </c>
      <c r="J965" s="4"/>
      <c r="K965" s="4"/>
      <c r="L965" s="4"/>
      <c r="M965" s="4"/>
      <c r="N965" s="4"/>
      <c r="O965" s="4"/>
    </row>
    <row r="966" spans="1:15" ht="11.65" customHeight="1" x14ac:dyDescent="0.2">
      <c r="A966" s="49">
        <f t="shared" ca="1" si="22"/>
        <v>966</v>
      </c>
      <c r="C966" s="56"/>
      <c r="D966" s="3"/>
      <c r="E966" s="3"/>
      <c r="F966" s="3" t="s">
        <v>252</v>
      </c>
      <c r="G966" s="57"/>
      <c r="H966" s="10">
        <v>0</v>
      </c>
      <c r="J966" s="4"/>
      <c r="K966" s="4"/>
      <c r="L966" s="4"/>
      <c r="M966" s="4"/>
      <c r="N966" s="4"/>
      <c r="O966" s="4"/>
    </row>
    <row r="967" spans="1:15" ht="11.65" customHeight="1" x14ac:dyDescent="0.2">
      <c r="A967" s="49">
        <f t="shared" ca="1" si="22"/>
        <v>967</v>
      </c>
      <c r="C967" s="56"/>
      <c r="D967" s="3"/>
      <c r="E967" s="3"/>
      <c r="F967" s="3" t="s">
        <v>30</v>
      </c>
      <c r="G967" s="57"/>
      <c r="H967" s="10">
        <v>0</v>
      </c>
      <c r="J967" s="4"/>
      <c r="K967" s="4"/>
      <c r="L967" s="4"/>
      <c r="M967" s="4"/>
      <c r="N967" s="4"/>
      <c r="O967" s="4"/>
    </row>
    <row r="968" spans="1:15" ht="11.65" customHeight="1" x14ac:dyDescent="0.2">
      <c r="A968" s="49">
        <f t="shared" ca="1" si="22"/>
        <v>968</v>
      </c>
      <c r="C968" s="56"/>
      <c r="D968" s="3"/>
      <c r="E968" s="3"/>
      <c r="F968" s="3" t="s">
        <v>24</v>
      </c>
      <c r="G968" s="57"/>
      <c r="H968" s="10">
        <v>2425341.2890909226</v>
      </c>
      <c r="J968" s="4"/>
      <c r="K968" s="4"/>
      <c r="L968" s="4"/>
      <c r="M968" s="4"/>
      <c r="N968" s="4"/>
      <c r="O968" s="4"/>
    </row>
    <row r="969" spans="1:15" ht="11.65" customHeight="1" x14ac:dyDescent="0.2">
      <c r="A969" s="49">
        <f t="shared" ca="1" si="22"/>
        <v>969</v>
      </c>
      <c r="C969" s="56"/>
      <c r="D969" s="3"/>
      <c r="E969" s="3"/>
      <c r="F969" s="3" t="s">
        <v>248</v>
      </c>
      <c r="G969" s="57"/>
      <c r="H969" s="10">
        <v>2735.8455694784916</v>
      </c>
      <c r="J969" s="4"/>
      <c r="K969" s="4"/>
      <c r="L969" s="4"/>
      <c r="M969" s="4"/>
      <c r="N969" s="4"/>
      <c r="O969" s="4"/>
    </row>
    <row r="970" spans="1:15" ht="11.65" customHeight="1" x14ac:dyDescent="0.2">
      <c r="A970" s="49">
        <f t="shared" ca="1" si="22"/>
        <v>970</v>
      </c>
      <c r="C970" s="56"/>
      <c r="D970" s="3"/>
      <c r="E970" s="3"/>
      <c r="F970" s="3" t="s">
        <v>247</v>
      </c>
      <c r="G970" s="57"/>
      <c r="H970" s="10">
        <v>0</v>
      </c>
      <c r="J970" s="4"/>
      <c r="K970" s="4"/>
      <c r="L970" s="4"/>
      <c r="M970" s="4"/>
      <c r="N970" s="4"/>
      <c r="O970" s="4"/>
    </row>
    <row r="971" spans="1:15" ht="11.65" customHeight="1" x14ac:dyDescent="0.2">
      <c r="A971" s="49">
        <f t="shared" ca="1" si="22"/>
        <v>971</v>
      </c>
      <c r="C971" s="56"/>
      <c r="D971" s="3"/>
      <c r="E971" s="3"/>
      <c r="F971" s="3" t="s">
        <v>249</v>
      </c>
      <c r="G971" s="57"/>
      <c r="H971" s="10">
        <v>6335576.2185274102</v>
      </c>
      <c r="J971" s="4"/>
      <c r="K971" s="4"/>
      <c r="L971" s="4"/>
      <c r="M971" s="4"/>
      <c r="N971" s="4"/>
      <c r="O971" s="4"/>
    </row>
    <row r="972" spans="1:15" ht="11.65" customHeight="1" x14ac:dyDescent="0.2">
      <c r="A972" s="49">
        <f t="shared" ca="1" si="22"/>
        <v>972</v>
      </c>
      <c r="C972" s="56"/>
      <c r="D972" s="3"/>
      <c r="E972" s="3"/>
      <c r="F972" s="3" t="s">
        <v>251</v>
      </c>
      <c r="G972" s="57"/>
      <c r="H972" s="10">
        <v>0</v>
      </c>
      <c r="J972" s="4"/>
      <c r="K972" s="4"/>
      <c r="L972" s="4"/>
      <c r="M972" s="4"/>
      <c r="N972" s="4"/>
      <c r="O972" s="4"/>
    </row>
    <row r="973" spans="1:15" ht="11.65" customHeight="1" x14ac:dyDescent="0.2">
      <c r="A973" s="49">
        <f t="shared" ca="1" si="22"/>
        <v>973</v>
      </c>
      <c r="C973" s="56"/>
      <c r="D973" s="3"/>
      <c r="E973" s="3"/>
      <c r="F973" s="3" t="s">
        <v>252</v>
      </c>
      <c r="G973" s="57"/>
      <c r="H973" s="10">
        <v>0</v>
      </c>
      <c r="J973" s="4"/>
      <c r="K973" s="4"/>
      <c r="L973" s="4"/>
      <c r="M973" s="4"/>
      <c r="N973" s="4"/>
      <c r="O973" s="4"/>
    </row>
    <row r="974" spans="1:15" ht="11.65" customHeight="1" x14ac:dyDescent="0.2">
      <c r="A974" s="49">
        <f t="shared" ca="1" si="22"/>
        <v>974</v>
      </c>
      <c r="C974" s="56"/>
      <c r="D974" s="3"/>
      <c r="E974" s="3"/>
      <c r="F974" s="3" t="s">
        <v>30</v>
      </c>
      <c r="G974" s="57"/>
      <c r="H974" s="10">
        <v>0</v>
      </c>
      <c r="J974" s="4"/>
      <c r="K974" s="4"/>
      <c r="L974" s="4"/>
      <c r="M974" s="4"/>
      <c r="N974" s="4"/>
      <c r="O974" s="4"/>
    </row>
    <row r="975" spans="1:15" ht="11.65" customHeight="1" x14ac:dyDescent="0.2">
      <c r="A975" s="49">
        <f t="shared" ca="1" si="22"/>
        <v>975</v>
      </c>
      <c r="C975" s="56"/>
      <c r="D975" s="3"/>
      <c r="E975" s="3"/>
      <c r="F975" s="3" t="s">
        <v>256</v>
      </c>
      <c r="G975" s="57"/>
      <c r="H975" s="10">
        <v>299.52741675927575</v>
      </c>
      <c r="J975" s="4"/>
      <c r="K975" s="4"/>
      <c r="L975" s="4"/>
      <c r="M975" s="4"/>
      <c r="N975" s="4"/>
      <c r="O975" s="4"/>
    </row>
    <row r="976" spans="1:15" ht="11.65" customHeight="1" x14ac:dyDescent="0.2">
      <c r="A976" s="49">
        <f t="shared" ca="1" si="22"/>
        <v>976</v>
      </c>
      <c r="C976" s="56"/>
      <c r="D976" s="3"/>
      <c r="E976" s="3"/>
      <c r="F976" s="3" t="s">
        <v>265</v>
      </c>
      <c r="G976" s="57"/>
      <c r="H976" s="10">
        <v>0</v>
      </c>
      <c r="J976" s="4"/>
      <c r="K976" s="4"/>
      <c r="L976" s="4"/>
      <c r="M976" s="4"/>
      <c r="N976" s="4"/>
      <c r="O976" s="4"/>
    </row>
    <row r="977" spans="1:15" ht="11.65" customHeight="1" thickBot="1" x14ac:dyDescent="0.25">
      <c r="A977" s="49">
        <f t="shared" ca="1" si="22"/>
        <v>977</v>
      </c>
      <c r="C977" s="63" t="s">
        <v>157</v>
      </c>
      <c r="D977" s="3"/>
      <c r="E977" s="3"/>
      <c r="F977" s="3"/>
      <c r="G977" s="57" t="s">
        <v>155</v>
      </c>
      <c r="H977" s="21">
        <f>SUBTOTAL(9,H967:H976)</f>
        <v>8763952.8806045707</v>
      </c>
      <c r="J977" s="4"/>
      <c r="K977" s="4"/>
      <c r="L977" s="4"/>
      <c r="M977" s="4"/>
      <c r="N977" s="4"/>
      <c r="O977" s="4"/>
    </row>
    <row r="978" spans="1:15" ht="11.65" customHeight="1" thickTop="1" x14ac:dyDescent="0.2">
      <c r="A978" s="49">
        <f t="shared" ca="1" si="22"/>
        <v>978</v>
      </c>
      <c r="C978" s="56"/>
      <c r="D978" s="3"/>
      <c r="E978" s="3"/>
      <c r="F978" s="3"/>
      <c r="G978" s="57"/>
      <c r="H978" s="2"/>
      <c r="J978" s="4"/>
      <c r="K978" s="4"/>
      <c r="L978" s="4"/>
      <c r="M978" s="4"/>
      <c r="N978" s="4"/>
      <c r="O978" s="4"/>
    </row>
    <row r="979" spans="1:15" ht="11.65" customHeight="1" x14ac:dyDescent="0.2">
      <c r="A979" s="49">
        <f t="shared" ca="1" si="22"/>
        <v>979</v>
      </c>
      <c r="C979" s="56" t="s">
        <v>10</v>
      </c>
      <c r="D979" s="3"/>
      <c r="E979" s="3"/>
      <c r="F979" s="3"/>
      <c r="G979" s="57"/>
      <c r="H979" s="2"/>
      <c r="J979" s="4"/>
      <c r="K979" s="4"/>
      <c r="L979" s="4"/>
      <c r="M979" s="4"/>
      <c r="N979" s="4"/>
      <c r="O979" s="4"/>
    </row>
    <row r="980" spans="1:15" ht="11.65" customHeight="1" x14ac:dyDescent="0.2">
      <c r="A980" s="49">
        <f t="shared" ca="1" si="22"/>
        <v>980</v>
      </c>
      <c r="C980" s="56" t="s">
        <v>158</v>
      </c>
      <c r="D980" s="3" t="s">
        <v>159</v>
      </c>
      <c r="E980" s="3"/>
      <c r="F980" s="3"/>
      <c r="G980" s="57"/>
      <c r="H980" s="2"/>
      <c r="I980" s="4"/>
      <c r="J980" s="4"/>
      <c r="K980" s="4"/>
      <c r="L980" s="4"/>
      <c r="M980" s="4"/>
      <c r="N980" s="4"/>
      <c r="O980" s="4"/>
    </row>
    <row r="981" spans="1:15" ht="11.65" customHeight="1" x14ac:dyDescent="0.2">
      <c r="A981" s="49">
        <f t="shared" ca="1" si="22"/>
        <v>981</v>
      </c>
      <c r="C981" s="56"/>
      <c r="D981" s="3"/>
      <c r="E981" s="3"/>
      <c r="F981" s="3" t="s">
        <v>193</v>
      </c>
      <c r="G981" s="57"/>
      <c r="H981" s="10">
        <v>0</v>
      </c>
      <c r="I981" s="4"/>
      <c r="J981" s="4"/>
      <c r="K981" s="4"/>
      <c r="L981" s="4"/>
      <c r="M981" s="4"/>
      <c r="N981" s="4"/>
      <c r="O981" s="4"/>
    </row>
    <row r="982" spans="1:15" ht="11.65" customHeight="1" x14ac:dyDescent="0.2">
      <c r="A982" s="49">
        <f t="shared" ca="1" si="22"/>
        <v>982</v>
      </c>
      <c r="C982" s="56"/>
      <c r="D982" s="3"/>
      <c r="E982" s="3"/>
      <c r="F982" s="3" t="s">
        <v>248</v>
      </c>
      <c r="G982" s="57"/>
      <c r="H982" s="10">
        <v>0</v>
      </c>
      <c r="I982" s="4"/>
      <c r="J982" s="4"/>
      <c r="K982" s="4"/>
      <c r="L982" s="4"/>
      <c r="M982" s="4"/>
      <c r="N982" s="4"/>
      <c r="O982" s="4"/>
    </row>
    <row r="983" spans="1:15" ht="11.65" customHeight="1" x14ac:dyDescent="0.2">
      <c r="A983" s="49">
        <f t="shared" ca="1" si="22"/>
        <v>983</v>
      </c>
      <c r="C983" s="56"/>
      <c r="D983" s="3"/>
      <c r="E983" s="3"/>
      <c r="F983" s="3" t="s">
        <v>247</v>
      </c>
      <c r="G983" s="57"/>
      <c r="H983" s="10">
        <v>0</v>
      </c>
      <c r="J983" s="4"/>
      <c r="K983" s="4"/>
      <c r="L983" s="4"/>
      <c r="M983" s="4"/>
      <c r="N983" s="4"/>
      <c r="O983" s="4"/>
    </row>
    <row r="984" spans="1:15" ht="11.65" customHeight="1" x14ac:dyDescent="0.2">
      <c r="A984" s="49">
        <f t="shared" ca="1" si="22"/>
        <v>984</v>
      </c>
      <c r="C984" s="56"/>
      <c r="D984" s="3"/>
      <c r="E984" s="3"/>
      <c r="F984" s="3"/>
      <c r="G984" s="57" t="s">
        <v>160</v>
      </c>
      <c r="H984" s="12">
        <f>SUBTOTAL(9,H981:H983)</f>
        <v>0</v>
      </c>
      <c r="J984" s="4"/>
      <c r="K984" s="4"/>
      <c r="L984" s="4"/>
      <c r="M984" s="4"/>
      <c r="N984" s="4"/>
      <c r="O984" s="4"/>
    </row>
    <row r="985" spans="1:15" ht="11.65" customHeight="1" x14ac:dyDescent="0.2">
      <c r="A985" s="49">
        <f t="shared" ca="1" si="22"/>
        <v>985</v>
      </c>
      <c r="C985" s="56"/>
      <c r="D985" s="3"/>
      <c r="E985" s="3"/>
      <c r="F985" s="3"/>
      <c r="G985" s="57"/>
      <c r="H985" s="2"/>
      <c r="J985" s="4"/>
      <c r="K985" s="4"/>
      <c r="L985" s="4"/>
      <c r="M985" s="4"/>
      <c r="N985" s="4"/>
      <c r="O985" s="4"/>
    </row>
    <row r="986" spans="1:15" ht="11.65" customHeight="1" x14ac:dyDescent="0.2">
      <c r="A986" s="49">
        <f t="shared" ca="1" si="22"/>
        <v>986</v>
      </c>
      <c r="C986" s="56" t="s">
        <v>161</v>
      </c>
      <c r="D986" s="66" t="s">
        <v>162</v>
      </c>
      <c r="E986" s="67"/>
      <c r="F986" s="3"/>
      <c r="G986" s="57"/>
      <c r="H986" s="2"/>
      <c r="J986" s="4"/>
      <c r="K986" s="4"/>
      <c r="L986" s="4"/>
      <c r="M986" s="4"/>
      <c r="N986" s="4"/>
      <c r="O986" s="4"/>
    </row>
    <row r="987" spans="1:15" ht="11.65" customHeight="1" x14ac:dyDescent="0.2">
      <c r="A987" s="49">
        <f t="shared" ca="1" si="22"/>
        <v>987</v>
      </c>
      <c r="C987" s="56">
        <v>131</v>
      </c>
      <c r="D987" s="68" t="s">
        <v>163</v>
      </c>
      <c r="E987" s="67"/>
      <c r="F987" s="3" t="s">
        <v>266</v>
      </c>
      <c r="G987" s="57"/>
      <c r="H987" s="10">
        <v>0</v>
      </c>
      <c r="J987" s="4"/>
      <c r="K987" s="4"/>
      <c r="L987" s="4"/>
      <c r="M987" s="4"/>
      <c r="N987" s="4"/>
      <c r="O987" s="4"/>
    </row>
    <row r="988" spans="1:15" ht="11.65" customHeight="1" x14ac:dyDescent="0.2">
      <c r="A988" s="49">
        <f t="shared" ca="1" si="22"/>
        <v>988</v>
      </c>
      <c r="C988" s="56">
        <v>135</v>
      </c>
      <c r="D988" s="68" t="s">
        <v>164</v>
      </c>
      <c r="E988" s="67"/>
      <c r="F988" s="3" t="s">
        <v>24</v>
      </c>
      <c r="G988" s="57"/>
      <c r="H988" s="10">
        <v>0</v>
      </c>
      <c r="J988" s="4"/>
      <c r="K988" s="4"/>
      <c r="L988" s="4"/>
      <c r="M988" s="4"/>
      <c r="N988" s="4"/>
      <c r="O988" s="4"/>
    </row>
    <row r="989" spans="1:15" ht="11.65" customHeight="1" x14ac:dyDescent="0.2">
      <c r="A989" s="49">
        <f t="shared" ca="1" si="22"/>
        <v>989</v>
      </c>
      <c r="C989" s="56">
        <v>141</v>
      </c>
      <c r="D989" s="68" t="s">
        <v>165</v>
      </c>
      <c r="E989" s="67"/>
      <c r="F989" s="3" t="s">
        <v>248</v>
      </c>
      <c r="G989" s="57"/>
      <c r="H989" s="10">
        <v>0</v>
      </c>
      <c r="J989" s="4"/>
      <c r="K989" s="4"/>
      <c r="L989" s="4"/>
      <c r="M989" s="4"/>
      <c r="N989" s="4"/>
      <c r="O989" s="4"/>
    </row>
    <row r="990" spans="1:15" ht="11.65" customHeight="1" x14ac:dyDescent="0.2">
      <c r="A990" s="49">
        <f t="shared" ca="1" si="22"/>
        <v>990</v>
      </c>
      <c r="C990" s="56">
        <v>143</v>
      </c>
      <c r="D990" s="68" t="s">
        <v>165</v>
      </c>
      <c r="E990" s="67"/>
      <c r="F990" s="3" t="s">
        <v>248</v>
      </c>
      <c r="G990" s="57"/>
      <c r="H990" s="10">
        <v>3472047.2935784464</v>
      </c>
      <c r="J990" s="4"/>
      <c r="K990" s="4"/>
      <c r="L990" s="4"/>
      <c r="M990" s="4"/>
      <c r="N990" s="4"/>
      <c r="O990" s="4"/>
    </row>
    <row r="991" spans="1:15" ht="11.65" customHeight="1" x14ac:dyDescent="0.2">
      <c r="A991" s="49">
        <f t="shared" ca="1" si="22"/>
        <v>991</v>
      </c>
      <c r="C991" s="56">
        <v>232</v>
      </c>
      <c r="D991" s="68" t="s">
        <v>166</v>
      </c>
      <c r="E991" s="67"/>
      <c r="F991" s="3" t="s">
        <v>247</v>
      </c>
      <c r="G991" s="57"/>
      <c r="H991" s="10">
        <v>0</v>
      </c>
      <c r="J991" s="4"/>
      <c r="K991" s="4"/>
      <c r="L991" s="4"/>
      <c r="M991" s="4"/>
      <c r="N991" s="4"/>
      <c r="O991" s="4"/>
    </row>
    <row r="992" spans="1:15" ht="11.65" customHeight="1" x14ac:dyDescent="0.2">
      <c r="A992" s="49">
        <f t="shared" ca="1" si="22"/>
        <v>992</v>
      </c>
      <c r="C992" s="56">
        <v>232</v>
      </c>
      <c r="D992" s="68" t="s">
        <v>166</v>
      </c>
      <c r="E992" s="67"/>
      <c r="F992" s="3" t="s">
        <v>248</v>
      </c>
      <c r="G992" s="57"/>
      <c r="H992" s="10">
        <v>-447601.13554212177</v>
      </c>
      <c r="J992" s="4"/>
      <c r="K992" s="4"/>
      <c r="L992" s="4"/>
      <c r="M992" s="4"/>
      <c r="N992" s="4"/>
      <c r="O992" s="4"/>
    </row>
    <row r="993" spans="1:15" ht="11.65" customHeight="1" x14ac:dyDescent="0.2">
      <c r="A993" s="49">
        <f t="shared" ca="1" si="22"/>
        <v>993</v>
      </c>
      <c r="C993" s="56">
        <v>232</v>
      </c>
      <c r="D993" s="68" t="s">
        <v>166</v>
      </c>
      <c r="E993" s="67"/>
      <c r="F993" s="3" t="s">
        <v>30</v>
      </c>
      <c r="G993" s="57"/>
      <c r="H993" s="10">
        <v>0</v>
      </c>
      <c r="J993" s="4"/>
      <c r="K993" s="4"/>
      <c r="L993" s="4"/>
      <c r="M993" s="4"/>
      <c r="N993" s="4"/>
      <c r="O993" s="4"/>
    </row>
    <row r="994" spans="1:15" ht="11.65" customHeight="1" x14ac:dyDescent="0.2">
      <c r="A994" s="49">
        <f t="shared" ca="1" si="22"/>
        <v>994</v>
      </c>
      <c r="C994" s="56">
        <v>232</v>
      </c>
      <c r="D994" s="68" t="s">
        <v>166</v>
      </c>
      <c r="E994" s="67"/>
      <c r="F994" s="3" t="s">
        <v>24</v>
      </c>
      <c r="G994" s="57"/>
      <c r="H994" s="10">
        <v>-235673.92642973136</v>
      </c>
      <c r="J994" s="4"/>
      <c r="K994" s="4"/>
      <c r="L994" s="4"/>
      <c r="M994" s="4"/>
      <c r="N994" s="4"/>
      <c r="O994" s="4"/>
    </row>
    <row r="995" spans="1:15" ht="11.65" customHeight="1" x14ac:dyDescent="0.2">
      <c r="A995" s="49">
        <f t="shared" ca="1" si="22"/>
        <v>995</v>
      </c>
      <c r="C995" s="56">
        <v>232</v>
      </c>
      <c r="D995" s="68" t="s">
        <v>166</v>
      </c>
      <c r="E995" s="67"/>
      <c r="F995" s="3" t="s">
        <v>193</v>
      </c>
      <c r="G995" s="57"/>
      <c r="H995" s="10">
        <v>0</v>
      </c>
      <c r="J995" s="4"/>
      <c r="K995" s="4"/>
      <c r="L995" s="4"/>
      <c r="M995" s="4"/>
      <c r="N995" s="4"/>
      <c r="O995" s="4"/>
    </row>
    <row r="996" spans="1:15" ht="11.65" customHeight="1" x14ac:dyDescent="0.2">
      <c r="A996" s="49">
        <f t="shared" ca="1" si="22"/>
        <v>996</v>
      </c>
      <c r="C996" s="56">
        <v>2533</v>
      </c>
      <c r="D996" s="67" t="s">
        <v>167</v>
      </c>
      <c r="E996" s="67"/>
      <c r="F996" s="3" t="s">
        <v>289</v>
      </c>
      <c r="G996" s="57"/>
      <c r="H996" s="10">
        <v>0</v>
      </c>
      <c r="J996" s="4"/>
      <c r="K996" s="4"/>
      <c r="L996" s="4"/>
      <c r="M996" s="4"/>
      <c r="N996" s="4"/>
      <c r="O996" s="4"/>
    </row>
    <row r="997" spans="1:15" ht="11.65" customHeight="1" x14ac:dyDescent="0.2">
      <c r="A997" s="49">
        <f t="shared" ca="1" si="22"/>
        <v>997</v>
      </c>
      <c r="C997" s="56">
        <v>2533</v>
      </c>
      <c r="D997" s="67" t="s">
        <v>167</v>
      </c>
      <c r="E997" s="67"/>
      <c r="F997" s="3" t="s">
        <v>251</v>
      </c>
      <c r="G997" s="57"/>
      <c r="H997" s="10">
        <v>0</v>
      </c>
      <c r="J997" s="4"/>
      <c r="K997" s="4"/>
      <c r="L997" s="4"/>
      <c r="M997" s="4"/>
      <c r="N997" s="4"/>
      <c r="O997" s="4"/>
    </row>
    <row r="998" spans="1:15" ht="11.65" customHeight="1" x14ac:dyDescent="0.2">
      <c r="A998" s="49">
        <f t="shared" ca="1" si="22"/>
        <v>998</v>
      </c>
      <c r="C998" s="56">
        <v>2533</v>
      </c>
      <c r="D998" s="67" t="s">
        <v>167</v>
      </c>
      <c r="E998" s="67"/>
      <c r="F998" s="3" t="s">
        <v>251</v>
      </c>
      <c r="G998" s="57"/>
      <c r="H998" s="10">
        <v>0</v>
      </c>
      <c r="J998" s="4"/>
      <c r="K998" s="4"/>
      <c r="L998" s="4"/>
      <c r="M998" s="4"/>
      <c r="N998" s="4"/>
      <c r="O998" s="4"/>
    </row>
    <row r="999" spans="1:15" ht="11.65" customHeight="1" x14ac:dyDescent="0.2">
      <c r="A999" s="49">
        <f t="shared" ca="1" si="22"/>
        <v>999</v>
      </c>
      <c r="C999" s="56">
        <v>230</v>
      </c>
      <c r="D999" s="67" t="s">
        <v>168</v>
      </c>
      <c r="E999" s="67"/>
      <c r="F999" s="3" t="s">
        <v>247</v>
      </c>
      <c r="G999" s="57"/>
      <c r="H999" s="10">
        <v>0</v>
      </c>
      <c r="J999" s="4"/>
      <c r="K999" s="4"/>
      <c r="L999" s="4"/>
      <c r="M999" s="4"/>
      <c r="N999" s="4"/>
      <c r="O999" s="4"/>
    </row>
    <row r="1000" spans="1:15" ht="11.65" customHeight="1" x14ac:dyDescent="0.2">
      <c r="A1000" s="49">
        <f t="shared" ca="1" si="22"/>
        <v>1000</v>
      </c>
      <c r="C1000" s="56">
        <v>230</v>
      </c>
      <c r="D1000" s="67" t="s">
        <v>168</v>
      </c>
      <c r="E1000" s="67"/>
      <c r="F1000" s="3" t="s">
        <v>252</v>
      </c>
      <c r="G1000" s="57"/>
      <c r="H1000" s="10">
        <v>0</v>
      </c>
      <c r="J1000" s="4"/>
      <c r="K1000" s="4"/>
      <c r="L1000" s="4"/>
      <c r="M1000" s="4"/>
      <c r="N1000" s="4"/>
      <c r="O1000" s="4"/>
    </row>
    <row r="1001" spans="1:15" ht="11.65" customHeight="1" x14ac:dyDescent="0.2">
      <c r="A1001" s="49">
        <f t="shared" ca="1" si="22"/>
        <v>1001</v>
      </c>
      <c r="C1001" s="56">
        <v>230</v>
      </c>
      <c r="D1001" s="67" t="s">
        <v>168</v>
      </c>
      <c r="E1001" s="67"/>
      <c r="F1001" s="3" t="s">
        <v>30</v>
      </c>
      <c r="G1001" s="57"/>
      <c r="H1001" s="10">
        <v>0</v>
      </c>
      <c r="J1001" s="4"/>
      <c r="K1001" s="4"/>
      <c r="L1001" s="4"/>
      <c r="M1001" s="4"/>
      <c r="N1001" s="4"/>
      <c r="O1001" s="4"/>
    </row>
    <row r="1002" spans="1:15" ht="11.65" customHeight="1" x14ac:dyDescent="0.2">
      <c r="A1002" s="49">
        <f t="shared" ca="1" si="22"/>
        <v>1002</v>
      </c>
      <c r="C1002" s="56">
        <v>230</v>
      </c>
      <c r="D1002" s="67" t="s">
        <v>168</v>
      </c>
      <c r="E1002" s="67"/>
      <c r="F1002" s="3" t="s">
        <v>193</v>
      </c>
      <c r="G1002" s="57"/>
      <c r="H1002" s="10">
        <v>0</v>
      </c>
      <c r="J1002" s="4"/>
      <c r="K1002" s="4"/>
      <c r="L1002" s="4"/>
      <c r="M1002" s="4"/>
      <c r="N1002" s="4"/>
      <c r="O1002" s="4"/>
    </row>
    <row r="1003" spans="1:15" ht="11.65" customHeight="1" x14ac:dyDescent="0.2">
      <c r="A1003" s="49">
        <f t="shared" ca="1" si="22"/>
        <v>1003</v>
      </c>
      <c r="C1003" s="56">
        <v>254105</v>
      </c>
      <c r="D1003" s="67" t="s">
        <v>169</v>
      </c>
      <c r="E1003" s="67"/>
      <c r="F1003" s="3" t="s">
        <v>193</v>
      </c>
      <c r="G1003" s="57"/>
      <c r="H1003" s="10">
        <v>0</v>
      </c>
      <c r="J1003" s="4"/>
      <c r="K1003" s="4"/>
      <c r="L1003" s="4"/>
      <c r="M1003" s="4"/>
      <c r="N1003" s="4"/>
      <c r="O1003" s="4"/>
    </row>
    <row r="1004" spans="1:15" ht="11.65" customHeight="1" x14ac:dyDescent="0.2">
      <c r="A1004" s="49">
        <f t="shared" ca="1" si="22"/>
        <v>1004</v>
      </c>
      <c r="C1004" s="56">
        <v>254105</v>
      </c>
      <c r="D1004" s="67" t="s">
        <v>169</v>
      </c>
      <c r="E1004" s="67"/>
      <c r="F1004" s="3" t="s">
        <v>247</v>
      </c>
      <c r="G1004" s="57"/>
      <c r="H1004" s="10">
        <v>0</v>
      </c>
      <c r="J1004" s="4"/>
      <c r="K1004" s="4"/>
      <c r="L1004" s="4"/>
      <c r="M1004" s="4"/>
      <c r="N1004" s="4"/>
      <c r="O1004" s="4"/>
    </row>
    <row r="1005" spans="1:15" ht="11.65" customHeight="1" x14ac:dyDescent="0.2">
      <c r="A1005" s="49">
        <f t="shared" ca="1" si="22"/>
        <v>1005</v>
      </c>
      <c r="C1005" s="56">
        <v>254105</v>
      </c>
      <c r="D1005" s="67" t="s">
        <v>169</v>
      </c>
      <c r="E1005" s="67"/>
      <c r="F1005" s="3" t="s">
        <v>251</v>
      </c>
      <c r="G1005" s="57"/>
      <c r="H1005" s="10">
        <v>0</v>
      </c>
      <c r="J1005" s="4"/>
      <c r="K1005" s="4"/>
      <c r="L1005" s="4"/>
      <c r="M1005" s="4"/>
      <c r="N1005" s="4"/>
      <c r="O1005" s="4"/>
    </row>
    <row r="1006" spans="1:15" ht="11.65" customHeight="1" x14ac:dyDescent="0.2">
      <c r="A1006" s="49">
        <f t="shared" ca="1" si="22"/>
        <v>1006</v>
      </c>
      <c r="C1006" s="56">
        <v>254105</v>
      </c>
      <c r="D1006" s="67" t="s">
        <v>169</v>
      </c>
      <c r="E1006" s="67"/>
      <c r="F1006" s="3" t="s">
        <v>30</v>
      </c>
      <c r="G1006" s="57"/>
      <c r="H1006" s="10">
        <v>0</v>
      </c>
      <c r="J1006" s="4"/>
      <c r="K1006" s="4"/>
      <c r="L1006" s="4"/>
      <c r="M1006" s="4"/>
      <c r="N1006" s="4"/>
      <c r="O1006" s="4"/>
    </row>
    <row r="1007" spans="1:15" ht="11.65" customHeight="1" x14ac:dyDescent="0.2">
      <c r="A1007" s="49">
        <f t="shared" ca="1" si="22"/>
        <v>1007</v>
      </c>
      <c r="C1007" s="56">
        <v>2533</v>
      </c>
      <c r="D1007" s="67" t="s">
        <v>170</v>
      </c>
      <c r="E1007" s="67"/>
      <c r="F1007" s="3" t="s">
        <v>30</v>
      </c>
      <c r="G1007" s="57"/>
      <c r="H1007" s="10">
        <v>0</v>
      </c>
      <c r="J1007" s="4"/>
      <c r="K1007" s="4"/>
      <c r="L1007" s="4"/>
      <c r="M1007" s="4"/>
      <c r="N1007" s="4"/>
      <c r="O1007" s="4"/>
    </row>
    <row r="1008" spans="1:15" ht="11.65" customHeight="1" x14ac:dyDescent="0.2">
      <c r="A1008" s="49">
        <f t="shared" ca="1" si="22"/>
        <v>1008</v>
      </c>
      <c r="C1008" s="56"/>
      <c r="D1008" s="3"/>
      <c r="E1008" s="3"/>
      <c r="F1008" s="3"/>
      <c r="G1008" s="57" t="s">
        <v>160</v>
      </c>
      <c r="H1008" s="12">
        <f>SUBTOTAL(9,H987:H1007)</f>
        <v>2788772.2316065934</v>
      </c>
      <c r="J1008" s="4"/>
      <c r="K1008" s="4"/>
      <c r="L1008" s="4"/>
      <c r="M1008" s="4"/>
      <c r="N1008" s="4"/>
      <c r="O1008" s="4"/>
    </row>
    <row r="1009" spans="1:15" ht="15" customHeight="1" x14ac:dyDescent="0.2">
      <c r="A1009" s="49">
        <f t="shared" ca="1" si="22"/>
        <v>1009</v>
      </c>
      <c r="C1009" s="56"/>
      <c r="D1009" s="3"/>
      <c r="E1009" s="3"/>
      <c r="F1009" s="3"/>
      <c r="G1009" s="57"/>
      <c r="H1009" s="2"/>
      <c r="J1009" s="4"/>
      <c r="K1009" s="4"/>
      <c r="L1009" s="4"/>
      <c r="M1009" s="4"/>
      <c r="N1009" s="4"/>
      <c r="O1009" s="4"/>
    </row>
    <row r="1010" spans="1:15" ht="11.65" customHeight="1" thickBot="1" x14ac:dyDescent="0.25">
      <c r="A1010" s="49">
        <f t="shared" ca="1" si="22"/>
        <v>1010</v>
      </c>
      <c r="C1010" s="63" t="s">
        <v>171</v>
      </c>
      <c r="D1010" s="3"/>
      <c r="E1010" s="3"/>
      <c r="F1010" s="3"/>
      <c r="G1010" s="57"/>
      <c r="H1010" s="13">
        <f>SUBTOTAL(9,H981:H1008)</f>
        <v>2788772.2316065934</v>
      </c>
      <c r="J1010" s="4"/>
      <c r="K1010" s="4"/>
      <c r="L1010" s="4"/>
      <c r="M1010" s="4"/>
      <c r="N1010" s="4"/>
      <c r="O1010" s="4"/>
    </row>
    <row r="1011" spans="1:15" ht="11.65" customHeight="1" thickTop="1" x14ac:dyDescent="0.2">
      <c r="A1011" s="49">
        <f t="shared" ca="1" si="22"/>
        <v>1011</v>
      </c>
      <c r="C1011" s="56" t="s">
        <v>12</v>
      </c>
      <c r="D1011" s="3"/>
      <c r="E1011" s="3"/>
      <c r="F1011" s="3"/>
      <c r="G1011" s="57"/>
      <c r="H1011" s="2"/>
      <c r="J1011" s="4"/>
      <c r="K1011" s="4"/>
      <c r="L1011" s="4"/>
      <c r="M1011" s="4"/>
      <c r="N1011" s="4"/>
      <c r="O1011" s="4"/>
    </row>
    <row r="1012" spans="1:15" ht="11.65" customHeight="1" x14ac:dyDescent="0.2">
      <c r="A1012" s="49">
        <f t="shared" ca="1" si="22"/>
        <v>1012</v>
      </c>
      <c r="C1012" s="56">
        <v>18221</v>
      </c>
      <c r="D1012" s="3" t="s">
        <v>172</v>
      </c>
      <c r="E1012" s="3"/>
      <c r="F1012" s="3"/>
      <c r="G1012" s="57"/>
      <c r="H1012" s="2"/>
      <c r="J1012" s="4"/>
      <c r="K1012" s="4"/>
      <c r="L1012" s="4"/>
      <c r="M1012" s="4"/>
      <c r="N1012" s="4"/>
      <c r="O1012" s="4"/>
    </row>
    <row r="1013" spans="1:15" ht="11.65" customHeight="1" x14ac:dyDescent="0.2">
      <c r="A1013" s="49">
        <f t="shared" ca="1" si="22"/>
        <v>1013</v>
      </c>
      <c r="C1013" s="56"/>
      <c r="D1013" s="3"/>
      <c r="E1013" s="3"/>
      <c r="F1013" s="3" t="s">
        <v>193</v>
      </c>
      <c r="G1013" s="57"/>
      <c r="H1013" s="10">
        <v>0</v>
      </c>
      <c r="J1013" s="4"/>
      <c r="K1013" s="4"/>
      <c r="L1013" s="4"/>
      <c r="M1013" s="4"/>
      <c r="N1013" s="4"/>
      <c r="O1013" s="4"/>
    </row>
    <row r="1014" spans="1:15" ht="11.65" customHeight="1" x14ac:dyDescent="0.2">
      <c r="A1014" s="49">
        <f t="shared" ca="1" si="22"/>
        <v>1014</v>
      </c>
      <c r="C1014" s="56"/>
      <c r="D1014" s="3"/>
      <c r="E1014" s="3"/>
      <c r="F1014" s="3"/>
      <c r="G1014" s="57"/>
      <c r="H1014" s="2">
        <v>0</v>
      </c>
      <c r="J1014" s="4"/>
      <c r="K1014" s="4"/>
      <c r="L1014" s="4"/>
      <c r="M1014" s="4"/>
      <c r="N1014" s="4"/>
      <c r="O1014" s="4"/>
    </row>
    <row r="1015" spans="1:15" ht="11.65" customHeight="1" x14ac:dyDescent="0.2">
      <c r="A1015" s="49">
        <f t="shared" ca="1" si="22"/>
        <v>1015</v>
      </c>
      <c r="C1015" s="56"/>
      <c r="D1015" s="3"/>
      <c r="E1015" s="3"/>
      <c r="F1015" s="3"/>
      <c r="G1015" s="57"/>
      <c r="H1015" s="12">
        <f>SUBTOTAL(9,H1013:H1014)</f>
        <v>0</v>
      </c>
      <c r="J1015" s="4"/>
      <c r="K1015" s="4"/>
      <c r="L1015" s="4"/>
      <c r="M1015" s="4"/>
      <c r="N1015" s="4"/>
      <c r="O1015" s="4"/>
    </row>
    <row r="1016" spans="1:15" ht="11.65" customHeight="1" x14ac:dyDescent="0.2">
      <c r="A1016" s="49">
        <f t="shared" ca="1" si="22"/>
        <v>1016</v>
      </c>
      <c r="C1016" s="56"/>
      <c r="D1016" s="3"/>
      <c r="E1016" s="3"/>
      <c r="F1016" s="3"/>
      <c r="G1016" s="57"/>
      <c r="H1016" s="2"/>
      <c r="J1016" s="4"/>
      <c r="K1016" s="4"/>
      <c r="L1016" s="4"/>
      <c r="M1016" s="4"/>
      <c r="N1016" s="4"/>
      <c r="O1016" s="4"/>
    </row>
    <row r="1017" spans="1:15" ht="11.65" customHeight="1" x14ac:dyDescent="0.2">
      <c r="A1017" s="49">
        <f t="shared" ca="1" si="22"/>
        <v>1017</v>
      </c>
      <c r="C1017" s="56">
        <v>18222</v>
      </c>
      <c r="D1017" s="3" t="s">
        <v>173</v>
      </c>
      <c r="E1017" s="3"/>
      <c r="F1017" s="3"/>
      <c r="G1017" s="57"/>
      <c r="H1017" s="2"/>
      <c r="J1017" s="4"/>
      <c r="K1017" s="4"/>
      <c r="L1017" s="4"/>
      <c r="M1017" s="4"/>
      <c r="N1017" s="4"/>
      <c r="O1017" s="4"/>
    </row>
    <row r="1018" spans="1:15" ht="11.65" customHeight="1" x14ac:dyDescent="0.2">
      <c r="A1018" s="49">
        <f t="shared" ca="1" si="22"/>
        <v>1018</v>
      </c>
      <c r="C1018" s="56"/>
      <c r="D1018" s="3"/>
      <c r="E1018" s="3"/>
      <c r="F1018" s="3" t="s">
        <v>193</v>
      </c>
      <c r="G1018" s="57"/>
      <c r="H1018" s="10">
        <v>0</v>
      </c>
      <c r="J1018" s="4"/>
      <c r="K1018" s="4"/>
      <c r="L1018" s="4"/>
      <c r="M1018" s="4"/>
      <c r="N1018" s="4"/>
      <c r="O1018" s="4"/>
    </row>
    <row r="1019" spans="1:15" ht="11.65" customHeight="1" x14ac:dyDescent="0.2">
      <c r="A1019" s="49">
        <f t="shared" ca="1" si="22"/>
        <v>1019</v>
      </c>
      <c r="C1019" s="56"/>
      <c r="D1019" s="3"/>
      <c r="E1019" s="3"/>
      <c r="F1019" s="3" t="s">
        <v>258</v>
      </c>
      <c r="G1019" s="57"/>
      <c r="H1019" s="10">
        <v>0</v>
      </c>
      <c r="J1019" s="4"/>
      <c r="K1019" s="4"/>
      <c r="L1019" s="4"/>
      <c r="M1019" s="4"/>
      <c r="N1019" s="4"/>
      <c r="O1019" s="4"/>
    </row>
    <row r="1020" spans="1:15" ht="11.65" customHeight="1" x14ac:dyDescent="0.2">
      <c r="A1020" s="49">
        <f t="shared" ca="1" si="22"/>
        <v>1020</v>
      </c>
      <c r="C1020" s="56"/>
      <c r="D1020" s="3"/>
      <c r="E1020" s="3"/>
      <c r="F1020" s="3" t="s">
        <v>269</v>
      </c>
      <c r="G1020" s="57"/>
      <c r="H1020" s="10">
        <v>0</v>
      </c>
      <c r="J1020" s="4"/>
      <c r="K1020" s="4"/>
      <c r="L1020" s="4"/>
      <c r="M1020" s="4"/>
      <c r="N1020" s="4"/>
      <c r="O1020" s="4"/>
    </row>
    <row r="1021" spans="1:15" ht="11.65" customHeight="1" x14ac:dyDescent="0.2">
      <c r="A1021" s="49">
        <f t="shared" ca="1" si="22"/>
        <v>1021</v>
      </c>
      <c r="C1021" s="56"/>
      <c r="D1021" s="3"/>
      <c r="E1021" s="3"/>
      <c r="F1021" s="3"/>
      <c r="G1021" s="57" t="s">
        <v>141</v>
      </c>
      <c r="H1021" s="12">
        <f>SUBTOTAL(9,H1018:H1020)</f>
        <v>0</v>
      </c>
      <c r="J1021" s="4"/>
      <c r="K1021" s="4"/>
      <c r="L1021" s="4"/>
      <c r="M1021" s="4"/>
      <c r="N1021" s="4"/>
      <c r="O1021" s="4"/>
    </row>
    <row r="1022" spans="1:15" ht="11.65" customHeight="1" x14ac:dyDescent="0.2">
      <c r="A1022" s="49">
        <f t="shared" ref="A1022:A1085" ca="1" si="23">OFFSET(A1022,-1,)+1</f>
        <v>1022</v>
      </c>
      <c r="C1022" s="56"/>
      <c r="D1022" s="3"/>
      <c r="E1022" s="3"/>
      <c r="F1022" s="3"/>
      <c r="G1022" s="57"/>
      <c r="H1022" s="2"/>
      <c r="J1022" s="15"/>
      <c r="K1022" s="15"/>
      <c r="L1022" s="15"/>
      <c r="M1022" s="15"/>
      <c r="N1022" s="15"/>
      <c r="O1022" s="15"/>
    </row>
    <row r="1023" spans="1:15" ht="11.65" customHeight="1" x14ac:dyDescent="0.2">
      <c r="A1023" s="49">
        <f t="shared" ca="1" si="23"/>
        <v>1023</v>
      </c>
      <c r="C1023" s="56"/>
      <c r="D1023" s="3"/>
      <c r="E1023" s="58"/>
      <c r="F1023" s="3"/>
      <c r="G1023" s="57"/>
      <c r="H1023" s="14"/>
      <c r="J1023" s="17"/>
      <c r="K1023" s="17"/>
      <c r="L1023" s="17"/>
      <c r="M1023" s="17"/>
      <c r="N1023" s="17"/>
      <c r="O1023" s="17"/>
    </row>
    <row r="1024" spans="1:15" ht="11.65" customHeight="1" x14ac:dyDescent="0.2">
      <c r="A1024" s="49">
        <f t="shared" ca="1" si="23"/>
        <v>1024</v>
      </c>
      <c r="C1024" s="59"/>
      <c r="D1024" s="60"/>
      <c r="E1024" s="61"/>
      <c r="F1024" s="60"/>
      <c r="G1024" s="62"/>
      <c r="H1024" s="16"/>
      <c r="J1024" s="4"/>
      <c r="K1024" s="4"/>
      <c r="L1024" s="4"/>
      <c r="M1024" s="4"/>
      <c r="N1024" s="4"/>
      <c r="O1024" s="4"/>
    </row>
    <row r="1025" spans="1:15" ht="11.65" customHeight="1" x14ac:dyDescent="0.2">
      <c r="A1025" s="49">
        <f t="shared" ca="1" si="23"/>
        <v>1025</v>
      </c>
      <c r="C1025" s="56">
        <v>1869</v>
      </c>
      <c r="D1025" s="3" t="s">
        <v>174</v>
      </c>
      <c r="E1025" s="3"/>
      <c r="F1025" s="3"/>
      <c r="G1025" s="57"/>
      <c r="H1025" s="2"/>
      <c r="J1025" s="4"/>
      <c r="K1025" s="4"/>
      <c r="L1025" s="4"/>
      <c r="M1025" s="4"/>
      <c r="N1025" s="4"/>
      <c r="O1025" s="4"/>
    </row>
    <row r="1026" spans="1:15" ht="11.65" customHeight="1" x14ac:dyDescent="0.2">
      <c r="A1026" s="49">
        <f t="shared" ca="1" si="23"/>
        <v>1026</v>
      </c>
      <c r="C1026" s="56"/>
      <c r="D1026" s="3"/>
      <c r="E1026" s="3"/>
      <c r="F1026" s="3" t="s">
        <v>193</v>
      </c>
      <c r="G1026" s="57"/>
      <c r="H1026" s="10">
        <v>0</v>
      </c>
      <c r="J1026" s="4"/>
      <c r="K1026" s="4"/>
      <c r="L1026" s="4"/>
      <c r="M1026" s="4"/>
      <c r="N1026" s="4"/>
      <c r="O1026" s="4"/>
    </row>
    <row r="1027" spans="1:15" ht="11.65" customHeight="1" x14ac:dyDescent="0.2">
      <c r="A1027" s="49">
        <f t="shared" ca="1" si="23"/>
        <v>1027</v>
      </c>
      <c r="C1027" s="56"/>
      <c r="D1027" s="3"/>
      <c r="E1027" s="3"/>
      <c r="F1027" s="3" t="s">
        <v>276</v>
      </c>
      <c r="G1027" s="57"/>
      <c r="H1027" s="10">
        <v>0</v>
      </c>
      <c r="J1027" s="4"/>
      <c r="K1027" s="4"/>
      <c r="L1027" s="4"/>
      <c r="M1027" s="4"/>
      <c r="N1027" s="4"/>
      <c r="O1027" s="4"/>
    </row>
    <row r="1028" spans="1:15" ht="11.65" customHeight="1" x14ac:dyDescent="0.2">
      <c r="A1028" s="49">
        <f t="shared" ca="1" si="23"/>
        <v>1028</v>
      </c>
      <c r="C1028" s="56"/>
      <c r="D1028" s="3"/>
      <c r="E1028" s="3"/>
      <c r="F1028" s="3"/>
      <c r="G1028" s="57"/>
      <c r="H1028" s="12">
        <f>SUBTOTAL(9,H1026:H1027)</f>
        <v>0</v>
      </c>
      <c r="J1028" s="4"/>
      <c r="K1028" s="4"/>
      <c r="L1028" s="4"/>
      <c r="M1028" s="4"/>
      <c r="N1028" s="4"/>
      <c r="O1028" s="4"/>
    </row>
    <row r="1029" spans="1:15" ht="11.65" customHeight="1" x14ac:dyDescent="0.2">
      <c r="A1029" s="49">
        <f t="shared" ca="1" si="23"/>
        <v>1029</v>
      </c>
      <c r="C1029" s="56"/>
      <c r="D1029" s="3"/>
      <c r="E1029" s="3"/>
      <c r="F1029" s="3"/>
      <c r="G1029" s="57"/>
      <c r="H1029" s="2"/>
      <c r="J1029" s="4"/>
      <c r="K1029" s="4"/>
      <c r="L1029" s="4"/>
      <c r="M1029" s="4"/>
      <c r="N1029" s="4"/>
      <c r="O1029" s="4"/>
    </row>
    <row r="1030" spans="1:15" ht="11.65" customHeight="1" thickBot="1" x14ac:dyDescent="0.25">
      <c r="A1030" s="49">
        <f t="shared" ca="1" si="23"/>
        <v>1030</v>
      </c>
      <c r="C1030" s="63" t="s">
        <v>175</v>
      </c>
      <c r="D1030" s="3"/>
      <c r="E1030" s="3"/>
      <c r="F1030" s="3"/>
      <c r="G1030" s="57"/>
      <c r="H1030" s="22">
        <f>SUBTOTAL(9,H1013:H1028)</f>
        <v>0</v>
      </c>
      <c r="J1030" s="4"/>
      <c r="K1030" s="4"/>
      <c r="L1030" s="4"/>
      <c r="M1030" s="4"/>
      <c r="N1030" s="4"/>
      <c r="O1030" s="4"/>
    </row>
    <row r="1031" spans="1:15" ht="11.65" customHeight="1" thickTop="1" x14ac:dyDescent="0.2">
      <c r="A1031" s="49">
        <f t="shared" ca="1" si="23"/>
        <v>1031</v>
      </c>
      <c r="C1031" s="56"/>
      <c r="D1031" s="3"/>
      <c r="E1031" s="3"/>
      <c r="F1031" s="3"/>
      <c r="G1031" s="57"/>
      <c r="H1031" s="2"/>
      <c r="J1031" s="11"/>
      <c r="K1031" s="11"/>
      <c r="L1031" s="11"/>
      <c r="M1031" s="11"/>
      <c r="N1031" s="11"/>
      <c r="O1031" s="11"/>
    </row>
    <row r="1032" spans="1:15" ht="11.65" customHeight="1" thickBot="1" x14ac:dyDescent="0.25">
      <c r="A1032" s="49">
        <f t="shared" ca="1" si="23"/>
        <v>1032</v>
      </c>
      <c r="C1032" s="63" t="s">
        <v>176</v>
      </c>
      <c r="D1032" s="3"/>
      <c r="E1032" s="3"/>
      <c r="F1032" s="3"/>
      <c r="G1032" s="64"/>
      <c r="H1032" s="13">
        <f>H1030+H1010+H977+H962+H949+H937+H904+H868+H851+H842+H834+H826</f>
        <v>34321198.133076198</v>
      </c>
      <c r="J1032" s="4"/>
      <c r="K1032" s="4"/>
      <c r="L1032" s="4"/>
      <c r="M1032" s="4"/>
      <c r="N1032" s="4"/>
      <c r="O1032" s="4"/>
    </row>
    <row r="1033" spans="1:15" ht="11.65" customHeight="1" thickTop="1" x14ac:dyDescent="0.2">
      <c r="A1033" s="49">
        <f t="shared" ca="1" si="23"/>
        <v>1033</v>
      </c>
      <c r="C1033" s="56">
        <v>235</v>
      </c>
      <c r="D1033" s="3" t="s">
        <v>20</v>
      </c>
      <c r="E1033" s="3"/>
      <c r="F1033" s="3"/>
      <c r="G1033" s="57"/>
      <c r="H1033" s="2"/>
      <c r="J1033" s="4"/>
      <c r="K1033" s="4"/>
      <c r="L1033" s="4"/>
      <c r="M1033" s="4"/>
      <c r="N1033" s="4"/>
      <c r="O1033" s="4"/>
    </row>
    <row r="1034" spans="1:15" ht="11.65" customHeight="1" x14ac:dyDescent="0.2">
      <c r="A1034" s="49">
        <f t="shared" ca="1" si="23"/>
        <v>1034</v>
      </c>
      <c r="C1034" s="56"/>
      <c r="D1034" s="3"/>
      <c r="E1034" s="3"/>
      <c r="F1034" s="3" t="s">
        <v>193</v>
      </c>
      <c r="G1034" s="57"/>
      <c r="H1034" s="10">
        <v>0</v>
      </c>
      <c r="J1034" s="4"/>
      <c r="K1034" s="4"/>
      <c r="L1034" s="4"/>
      <c r="M1034" s="4"/>
      <c r="N1034" s="4"/>
      <c r="O1034" s="4"/>
    </row>
    <row r="1035" spans="1:15" ht="11.65" customHeight="1" x14ac:dyDescent="0.2">
      <c r="A1035" s="49">
        <f t="shared" ca="1" si="23"/>
        <v>1035</v>
      </c>
      <c r="C1035" s="56"/>
      <c r="D1035" s="3"/>
      <c r="E1035" s="3"/>
      <c r="F1035" s="3" t="s">
        <v>255</v>
      </c>
      <c r="G1035" s="57"/>
      <c r="H1035" s="10">
        <v>0</v>
      </c>
      <c r="J1035" s="4"/>
      <c r="K1035" s="4"/>
      <c r="L1035" s="4"/>
      <c r="M1035" s="4"/>
      <c r="N1035" s="4"/>
      <c r="O1035" s="4"/>
    </row>
    <row r="1036" spans="1:15" ht="11.65" customHeight="1" thickBot="1" x14ac:dyDescent="0.25">
      <c r="A1036" s="49">
        <f t="shared" ca="1" si="23"/>
        <v>1036</v>
      </c>
      <c r="C1036" s="63" t="s">
        <v>177</v>
      </c>
      <c r="D1036" s="3"/>
      <c r="E1036" s="3"/>
      <c r="F1036" s="3"/>
      <c r="G1036" s="57" t="s">
        <v>138</v>
      </c>
      <c r="H1036" s="21">
        <f>SUBTOTAL(9,H1034:H1035)</f>
        <v>0</v>
      </c>
      <c r="J1036" s="4"/>
      <c r="K1036" s="4"/>
      <c r="L1036" s="4"/>
      <c r="M1036" s="4"/>
      <c r="N1036" s="4"/>
      <c r="O1036" s="4"/>
    </row>
    <row r="1037" spans="1:15" ht="11.65" customHeight="1" thickTop="1" x14ac:dyDescent="0.2">
      <c r="A1037" s="49">
        <f t="shared" ca="1" si="23"/>
        <v>1037</v>
      </c>
      <c r="C1037" s="56"/>
      <c r="D1037" s="3"/>
      <c r="E1037" s="3"/>
      <c r="F1037" s="3"/>
      <c r="G1037" s="57"/>
      <c r="H1037" s="2"/>
      <c r="J1037" s="4"/>
      <c r="K1037" s="4"/>
      <c r="L1037" s="4"/>
      <c r="M1037" s="4"/>
      <c r="N1037" s="4"/>
      <c r="O1037" s="4"/>
    </row>
    <row r="1038" spans="1:15" ht="11.65" customHeight="1" x14ac:dyDescent="0.2">
      <c r="A1038" s="49">
        <f t="shared" ca="1" si="23"/>
        <v>1038</v>
      </c>
      <c r="C1038" s="56">
        <v>2281</v>
      </c>
      <c r="D1038" s="3" t="s">
        <v>178</v>
      </c>
      <c r="E1038" s="67"/>
      <c r="F1038" s="3" t="s">
        <v>193</v>
      </c>
      <c r="G1038" s="57"/>
      <c r="H1038" s="10">
        <v>-100838.99</v>
      </c>
      <c r="J1038" s="4"/>
      <c r="K1038" s="4"/>
      <c r="L1038" s="4"/>
      <c r="M1038" s="4"/>
      <c r="N1038" s="4"/>
      <c r="O1038" s="4"/>
    </row>
    <row r="1039" spans="1:15" ht="11.65" customHeight="1" x14ac:dyDescent="0.2">
      <c r="A1039" s="49">
        <f t="shared" ca="1" si="23"/>
        <v>1039</v>
      </c>
      <c r="C1039" s="56">
        <v>2281</v>
      </c>
      <c r="D1039" s="3" t="s">
        <v>179</v>
      </c>
      <c r="E1039" s="67"/>
      <c r="F1039" s="3" t="s">
        <v>248</v>
      </c>
      <c r="G1039" s="57"/>
      <c r="H1039" s="10">
        <v>0</v>
      </c>
      <c r="J1039" s="4"/>
      <c r="K1039" s="4"/>
      <c r="L1039" s="4"/>
      <c r="M1039" s="4"/>
      <c r="N1039" s="4"/>
      <c r="O1039" s="4"/>
    </row>
    <row r="1040" spans="1:15" ht="11.65" customHeight="1" x14ac:dyDescent="0.2">
      <c r="A1040" s="49">
        <f t="shared" ca="1" si="23"/>
        <v>1040</v>
      </c>
      <c r="C1040" s="56">
        <v>2283</v>
      </c>
      <c r="D1040" s="3" t="s">
        <v>180</v>
      </c>
      <c r="E1040" s="67"/>
      <c r="F1040" s="3" t="s">
        <v>248</v>
      </c>
      <c r="G1040" s="57"/>
      <c r="H1040" s="10">
        <v>-148028.28228645615</v>
      </c>
      <c r="J1040" s="4"/>
      <c r="K1040" s="4"/>
      <c r="L1040" s="4"/>
      <c r="M1040" s="4"/>
      <c r="N1040" s="4"/>
      <c r="O1040" s="4"/>
    </row>
    <row r="1041" spans="1:20" ht="11.65" customHeight="1" x14ac:dyDescent="0.2">
      <c r="A1041" s="49">
        <f t="shared" ca="1" si="23"/>
        <v>1041</v>
      </c>
      <c r="C1041" s="56">
        <v>2282</v>
      </c>
      <c r="D1041" s="3" t="s">
        <v>179</v>
      </c>
      <c r="E1041" s="67"/>
      <c r="F1041" s="3" t="s">
        <v>248</v>
      </c>
      <c r="G1041" s="57"/>
      <c r="H1041" s="10">
        <v>-9971276.0764221121</v>
      </c>
      <c r="J1041" s="4"/>
      <c r="K1041" s="4"/>
      <c r="L1041" s="4"/>
      <c r="M1041" s="4"/>
      <c r="N1041" s="4"/>
      <c r="O1041" s="4"/>
      <c r="S1041" s="47">
        <v>254</v>
      </c>
      <c r="T1041" s="47" t="s">
        <v>182</v>
      </c>
    </row>
    <row r="1042" spans="1:20" ht="11.65" customHeight="1" x14ac:dyDescent="0.2">
      <c r="A1042" s="49">
        <f t="shared" ca="1" si="23"/>
        <v>1042</v>
      </c>
      <c r="C1042" s="56">
        <v>254</v>
      </c>
      <c r="D1042" s="3" t="s">
        <v>181</v>
      </c>
      <c r="E1042" s="67"/>
      <c r="F1042" s="3" t="s">
        <v>248</v>
      </c>
      <c r="G1042" s="57"/>
      <c r="H1042" s="10">
        <v>0</v>
      </c>
      <c r="J1042" s="4"/>
      <c r="K1042" s="4"/>
      <c r="L1042" s="4"/>
      <c r="M1042" s="4"/>
      <c r="N1042" s="4"/>
      <c r="O1042" s="4"/>
    </row>
    <row r="1043" spans="1:20" ht="11.65" customHeight="1" thickBot="1" x14ac:dyDescent="0.25">
      <c r="A1043" s="49">
        <f t="shared" ca="1" si="23"/>
        <v>1043</v>
      </c>
      <c r="C1043" s="63"/>
      <c r="D1043" s="3"/>
      <c r="E1043" s="3"/>
      <c r="F1043" s="3"/>
      <c r="G1043" s="57" t="s">
        <v>138</v>
      </c>
      <c r="H1043" s="19">
        <f>SUBTOTAL(9,H1038:H1042)</f>
        <v>-10220143.348708568</v>
      </c>
      <c r="J1043" s="4"/>
      <c r="K1043" s="4"/>
      <c r="L1043" s="4"/>
      <c r="M1043" s="4"/>
      <c r="N1043" s="4"/>
      <c r="O1043" s="4"/>
    </row>
    <row r="1044" spans="1:20" ht="11.65" customHeight="1" thickTop="1" x14ac:dyDescent="0.2">
      <c r="A1044" s="49">
        <f t="shared" ca="1" si="23"/>
        <v>1044</v>
      </c>
      <c r="C1044" s="56"/>
      <c r="D1044" s="3"/>
      <c r="E1044" s="3"/>
      <c r="F1044" s="3"/>
      <c r="G1044" s="57"/>
      <c r="H1044" s="2"/>
      <c r="J1044" s="4"/>
      <c r="K1044" s="4"/>
      <c r="L1044" s="4"/>
      <c r="M1044" s="4"/>
      <c r="N1044" s="4"/>
      <c r="O1044" s="4"/>
    </row>
    <row r="1045" spans="1:20" ht="11.65" customHeight="1" x14ac:dyDescent="0.2">
      <c r="A1045" s="49">
        <f t="shared" ca="1" si="23"/>
        <v>1045</v>
      </c>
      <c r="C1045" s="56">
        <v>22841</v>
      </c>
      <c r="D1045" s="68" t="s">
        <v>183</v>
      </c>
      <c r="E1045" s="3"/>
      <c r="F1045" s="3"/>
      <c r="G1045" s="57"/>
      <c r="H1045" s="2"/>
      <c r="J1045" s="4"/>
      <c r="K1045" s="4"/>
      <c r="L1045" s="4"/>
      <c r="M1045" s="4"/>
      <c r="N1045" s="4"/>
      <c r="O1045" s="4"/>
    </row>
    <row r="1046" spans="1:20" ht="11.65" customHeight="1" x14ac:dyDescent="0.2">
      <c r="A1046" s="49">
        <f t="shared" ca="1" si="23"/>
        <v>1046</v>
      </c>
      <c r="C1046" s="56"/>
      <c r="D1046" s="3"/>
      <c r="E1046" s="3"/>
      <c r="F1046" s="3" t="s">
        <v>193</v>
      </c>
      <c r="G1046" s="57"/>
      <c r="H1046" s="10">
        <v>0</v>
      </c>
      <c r="J1046" s="4"/>
      <c r="K1046" s="4"/>
      <c r="L1046" s="4"/>
      <c r="M1046" s="4"/>
      <c r="N1046" s="4"/>
      <c r="O1046" s="4"/>
    </row>
    <row r="1047" spans="1:20" ht="11.65" customHeight="1" x14ac:dyDescent="0.2">
      <c r="A1047" s="49">
        <f t="shared" ca="1" si="23"/>
        <v>1047</v>
      </c>
      <c r="C1047" s="56"/>
      <c r="D1047" s="3"/>
      <c r="E1047" s="3"/>
      <c r="F1047" s="3" t="s">
        <v>249</v>
      </c>
      <c r="G1047" s="57"/>
      <c r="H1047" s="10">
        <v>-52058.298131441239</v>
      </c>
      <c r="J1047" s="4"/>
      <c r="K1047" s="4"/>
      <c r="L1047" s="4"/>
      <c r="M1047" s="4"/>
      <c r="N1047" s="4"/>
      <c r="O1047" s="4"/>
    </row>
    <row r="1048" spans="1:20" ht="11.65" customHeight="1" thickBot="1" x14ac:dyDescent="0.25">
      <c r="A1048" s="49">
        <f t="shared" ca="1" si="23"/>
        <v>1048</v>
      </c>
      <c r="C1048" s="56"/>
      <c r="D1048" s="3"/>
      <c r="E1048" s="3"/>
      <c r="F1048" s="3"/>
      <c r="G1048" s="57" t="s">
        <v>138</v>
      </c>
      <c r="H1048" s="19">
        <f>SUBTOTAL(9,H1046:H1047)</f>
        <v>-52058.298131441239</v>
      </c>
      <c r="J1048" s="4"/>
      <c r="K1048" s="4"/>
      <c r="L1048" s="4"/>
      <c r="M1048" s="4"/>
      <c r="N1048" s="4"/>
      <c r="O1048" s="4"/>
    </row>
    <row r="1049" spans="1:20" ht="11.65" customHeight="1" thickTop="1" x14ac:dyDescent="0.2">
      <c r="A1049" s="49">
        <f t="shared" ca="1" si="23"/>
        <v>1049</v>
      </c>
      <c r="C1049" s="56"/>
      <c r="D1049" s="3"/>
      <c r="E1049" s="3"/>
      <c r="F1049" s="3"/>
      <c r="G1049" s="57"/>
      <c r="H1049" s="2"/>
      <c r="J1049" s="4"/>
      <c r="K1049" s="4"/>
      <c r="L1049" s="4"/>
      <c r="M1049" s="4"/>
      <c r="N1049" s="4"/>
      <c r="O1049" s="4"/>
    </row>
    <row r="1050" spans="1:20" ht="11.65" customHeight="1" x14ac:dyDescent="0.2">
      <c r="A1050" s="49">
        <f t="shared" ca="1" si="23"/>
        <v>1050</v>
      </c>
      <c r="C1050" s="56">
        <v>254</v>
      </c>
      <c r="D1050" s="3"/>
      <c r="E1050" s="67"/>
      <c r="F1050" s="3" t="s">
        <v>253</v>
      </c>
      <c r="G1050" s="57"/>
      <c r="H1050" s="10">
        <v>0</v>
      </c>
      <c r="J1050" s="4"/>
      <c r="K1050" s="4"/>
      <c r="L1050" s="4"/>
      <c r="M1050" s="4"/>
      <c r="N1050" s="4"/>
      <c r="O1050" s="4"/>
    </row>
    <row r="1051" spans="1:20" ht="11.65" customHeight="1" x14ac:dyDescent="0.2">
      <c r="A1051" s="49">
        <f t="shared" ca="1" si="23"/>
        <v>1051</v>
      </c>
      <c r="C1051" s="56">
        <v>254</v>
      </c>
      <c r="D1051" s="3"/>
      <c r="E1051" s="67"/>
      <c r="F1051" s="3" t="s">
        <v>249</v>
      </c>
      <c r="G1051" s="57"/>
      <c r="H1051" s="10">
        <v>0</v>
      </c>
      <c r="J1051" s="4"/>
      <c r="K1051" s="4"/>
      <c r="L1051" s="4"/>
      <c r="M1051" s="4"/>
      <c r="N1051" s="4"/>
      <c r="O1051" s="4"/>
    </row>
    <row r="1052" spans="1:20" ht="11.65" customHeight="1" x14ac:dyDescent="0.2">
      <c r="A1052" s="49">
        <f t="shared" ca="1" si="23"/>
        <v>1052</v>
      </c>
      <c r="C1052" s="56">
        <v>254105</v>
      </c>
      <c r="D1052" s="3" t="s">
        <v>184</v>
      </c>
      <c r="E1052" s="67"/>
      <c r="F1052" s="3" t="s">
        <v>193</v>
      </c>
      <c r="G1052" s="57"/>
      <c r="H1052" s="10">
        <v>0</v>
      </c>
      <c r="J1052" s="4"/>
      <c r="K1052" s="4"/>
      <c r="L1052" s="4"/>
      <c r="M1052" s="4"/>
      <c r="N1052" s="4"/>
      <c r="O1052" s="4"/>
    </row>
    <row r="1053" spans="1:20" ht="11.65" customHeight="1" x14ac:dyDescent="0.2">
      <c r="A1053" s="49">
        <f t="shared" ca="1" si="23"/>
        <v>1053</v>
      </c>
      <c r="C1053" s="56">
        <v>2533</v>
      </c>
      <c r="D1053" s="68" t="s">
        <v>185</v>
      </c>
      <c r="E1053" s="67"/>
      <c r="F1053" s="3" t="s">
        <v>30</v>
      </c>
      <c r="G1053" s="57"/>
      <c r="H1053" s="10">
        <v>0</v>
      </c>
      <c r="J1053" s="4"/>
      <c r="K1053" s="4"/>
      <c r="L1053" s="4"/>
      <c r="M1053" s="4"/>
      <c r="N1053" s="4"/>
      <c r="O1053" s="4"/>
    </row>
    <row r="1054" spans="1:20" ht="11.65" customHeight="1" x14ac:dyDescent="0.2">
      <c r="A1054" s="49">
        <f t="shared" ca="1" si="23"/>
        <v>1054</v>
      </c>
      <c r="C1054" s="56">
        <v>254</v>
      </c>
      <c r="D1054" s="68" t="s">
        <v>185</v>
      </c>
      <c r="E1054" s="67"/>
      <c r="F1054" s="3" t="s">
        <v>247</v>
      </c>
      <c r="G1054" s="57"/>
      <c r="H1054" s="10">
        <v>0</v>
      </c>
      <c r="J1054" s="4"/>
      <c r="K1054" s="4"/>
      <c r="L1054" s="4"/>
      <c r="M1054" s="4"/>
      <c r="N1054" s="4"/>
      <c r="O1054" s="4"/>
    </row>
    <row r="1055" spans="1:20" ht="11.65" customHeight="1" x14ac:dyDescent="0.2">
      <c r="A1055" s="49">
        <f t="shared" ca="1" si="23"/>
        <v>1055</v>
      </c>
      <c r="C1055" s="56">
        <v>254</v>
      </c>
      <c r="D1055" s="3" t="s">
        <v>296</v>
      </c>
      <c r="E1055" s="3"/>
      <c r="F1055" s="3" t="s">
        <v>193</v>
      </c>
      <c r="G1055" s="57"/>
      <c r="H1055" s="10">
        <v>-169722637.43000001</v>
      </c>
      <c r="J1055" s="4"/>
      <c r="K1055" s="4"/>
      <c r="L1055" s="4"/>
      <c r="M1055" s="4"/>
      <c r="N1055" s="4"/>
      <c r="O1055" s="4"/>
    </row>
    <row r="1056" spans="1:20" ht="11.65" customHeight="1" thickBot="1" x14ac:dyDescent="0.25">
      <c r="A1056" s="49">
        <f t="shared" ca="1" si="23"/>
        <v>1056</v>
      </c>
      <c r="C1056" s="56"/>
      <c r="D1056" s="3"/>
      <c r="E1056" s="3"/>
      <c r="F1056" s="3"/>
      <c r="G1056" s="57" t="s">
        <v>138</v>
      </c>
      <c r="H1056" s="19">
        <f>SUBTOTAL(9,H1050:H1055)</f>
        <v>-169722637.43000001</v>
      </c>
      <c r="J1056" s="4"/>
      <c r="K1056" s="4"/>
      <c r="L1056" s="4"/>
      <c r="M1056" s="4"/>
      <c r="N1056" s="4"/>
      <c r="O1056" s="4"/>
    </row>
    <row r="1057" spans="1:15" ht="11.65" customHeight="1" thickTop="1" x14ac:dyDescent="0.2">
      <c r="A1057" s="49">
        <f t="shared" ca="1" si="23"/>
        <v>1057</v>
      </c>
      <c r="C1057" s="56"/>
      <c r="D1057" s="3"/>
      <c r="E1057" s="3"/>
      <c r="F1057" s="3"/>
      <c r="G1057" s="57"/>
      <c r="H1057" s="2"/>
      <c r="J1057" s="4"/>
      <c r="K1057" s="4"/>
      <c r="L1057" s="4"/>
      <c r="M1057" s="4"/>
      <c r="N1057" s="4"/>
      <c r="O1057" s="4"/>
    </row>
    <row r="1058" spans="1:15" ht="11.65" customHeight="1" x14ac:dyDescent="0.2">
      <c r="A1058" s="49">
        <f t="shared" ca="1" si="23"/>
        <v>1058</v>
      </c>
      <c r="C1058" s="56">
        <v>252</v>
      </c>
      <c r="D1058" s="3" t="s">
        <v>186</v>
      </c>
      <c r="E1058" s="3"/>
      <c r="F1058" s="3"/>
      <c r="G1058" s="57"/>
      <c r="H1058" s="2"/>
      <c r="J1058" s="4"/>
      <c r="K1058" s="4"/>
      <c r="L1058" s="4"/>
      <c r="M1058" s="4"/>
      <c r="N1058" s="4"/>
      <c r="O1058" s="4"/>
    </row>
    <row r="1059" spans="1:15" ht="11.65" customHeight="1" x14ac:dyDescent="0.2">
      <c r="A1059" s="49">
        <f t="shared" ca="1" si="23"/>
        <v>1059</v>
      </c>
      <c r="C1059" s="56"/>
      <c r="D1059" s="3"/>
      <c r="E1059" s="3"/>
      <c r="F1059" s="3" t="s">
        <v>193</v>
      </c>
      <c r="G1059" s="57"/>
      <c r="H1059" s="10">
        <v>-1700</v>
      </c>
      <c r="J1059" s="4"/>
      <c r="K1059" s="4"/>
      <c r="L1059" s="4"/>
      <c r="M1059" s="4"/>
      <c r="N1059" s="4"/>
      <c r="O1059" s="4"/>
    </row>
    <row r="1060" spans="1:15" ht="11.65" customHeight="1" x14ac:dyDescent="0.2">
      <c r="A1060" s="49">
        <f t="shared" ca="1" si="23"/>
        <v>1060</v>
      </c>
      <c r="C1060" s="56"/>
      <c r="D1060" s="3"/>
      <c r="E1060" s="3"/>
      <c r="F1060" s="3" t="s">
        <v>24</v>
      </c>
      <c r="G1060" s="57"/>
      <c r="H1060" s="10">
        <v>-5648131.2500458276</v>
      </c>
      <c r="J1060" s="4"/>
      <c r="K1060" s="4"/>
      <c r="L1060" s="4"/>
      <c r="M1060" s="4"/>
      <c r="N1060" s="4"/>
      <c r="O1060" s="4"/>
    </row>
    <row r="1061" spans="1:15" ht="11.65" customHeight="1" x14ac:dyDescent="0.2">
      <c r="A1061" s="49">
        <f t="shared" ca="1" si="23"/>
        <v>1061</v>
      </c>
      <c r="C1061" s="56"/>
      <c r="D1061" s="3"/>
      <c r="E1061" s="3"/>
      <c r="F1061" s="3" t="s">
        <v>251</v>
      </c>
      <c r="G1061" s="57"/>
      <c r="H1061" s="10">
        <v>0</v>
      </c>
      <c r="J1061" s="4"/>
      <c r="K1061" s="4"/>
      <c r="L1061" s="4"/>
      <c r="M1061" s="4"/>
      <c r="N1061" s="4"/>
      <c r="O1061" s="4"/>
    </row>
    <row r="1062" spans="1:15" ht="11.65" customHeight="1" x14ac:dyDescent="0.2">
      <c r="A1062" s="49">
        <f t="shared" ca="1" si="23"/>
        <v>1062</v>
      </c>
      <c r="C1062" s="56"/>
      <c r="D1062" s="3"/>
      <c r="E1062" s="3"/>
      <c r="F1062" s="3" t="s">
        <v>249</v>
      </c>
      <c r="G1062" s="57"/>
      <c r="H1062" s="10">
        <v>-949.2671539591704</v>
      </c>
      <c r="J1062" s="4"/>
      <c r="K1062" s="4"/>
      <c r="L1062" s="4"/>
      <c r="M1062" s="4"/>
      <c r="N1062" s="4"/>
      <c r="O1062" s="4"/>
    </row>
    <row r="1063" spans="1:15" ht="11.65" customHeight="1" x14ac:dyDescent="0.2">
      <c r="A1063" s="49">
        <f t="shared" ca="1" si="23"/>
        <v>1063</v>
      </c>
      <c r="C1063" s="56"/>
      <c r="D1063" s="3"/>
      <c r="E1063" s="3"/>
      <c r="F1063" s="3" t="s">
        <v>255</v>
      </c>
      <c r="G1063" s="57"/>
      <c r="H1063" s="10">
        <v>0</v>
      </c>
      <c r="J1063" s="4"/>
      <c r="K1063" s="4"/>
      <c r="L1063" s="4"/>
      <c r="M1063" s="4"/>
      <c r="N1063" s="4"/>
      <c r="O1063" s="4"/>
    </row>
    <row r="1064" spans="1:15" ht="11.65" customHeight="1" thickBot="1" x14ac:dyDescent="0.25">
      <c r="A1064" s="49">
        <f t="shared" ca="1" si="23"/>
        <v>1064</v>
      </c>
      <c r="C1064" s="63" t="s">
        <v>187</v>
      </c>
      <c r="D1064" s="3"/>
      <c r="E1064" s="3"/>
      <c r="F1064" s="3"/>
      <c r="G1064" s="57" t="s">
        <v>297</v>
      </c>
      <c r="H1064" s="21">
        <f>SUBTOTAL(9,H1058:H1063)</f>
        <v>-5650780.5171997864</v>
      </c>
      <c r="J1064" s="4"/>
      <c r="K1064" s="4"/>
      <c r="L1064" s="4"/>
      <c r="M1064" s="4"/>
      <c r="N1064" s="4"/>
      <c r="O1064" s="4"/>
    </row>
    <row r="1065" spans="1:15" ht="11.65" customHeight="1" thickTop="1" x14ac:dyDescent="0.2">
      <c r="A1065" s="49">
        <f t="shared" ca="1" si="23"/>
        <v>1065</v>
      </c>
      <c r="C1065" s="56"/>
      <c r="D1065" s="3"/>
      <c r="E1065" s="3"/>
      <c r="F1065" s="3"/>
      <c r="G1065" s="57"/>
      <c r="H1065" s="2"/>
      <c r="J1065" s="4"/>
      <c r="K1065" s="4"/>
      <c r="L1065" s="4"/>
      <c r="M1065" s="4"/>
      <c r="N1065" s="4"/>
      <c r="O1065" s="4"/>
    </row>
    <row r="1066" spans="1:15" ht="11.65" customHeight="1" x14ac:dyDescent="0.2">
      <c r="A1066" s="49">
        <f t="shared" ca="1" si="23"/>
        <v>1066</v>
      </c>
      <c r="C1066" s="56">
        <v>25398</v>
      </c>
      <c r="D1066" s="3" t="s">
        <v>189</v>
      </c>
      <c r="E1066" s="3"/>
      <c r="F1066" s="3"/>
      <c r="G1066" s="57"/>
      <c r="H1066" s="2"/>
      <c r="J1066" s="4"/>
      <c r="K1066" s="4"/>
      <c r="L1066" s="4"/>
      <c r="M1066" s="4"/>
      <c r="N1066" s="4"/>
      <c r="O1066" s="4"/>
    </row>
    <row r="1067" spans="1:15" ht="11.65" customHeight="1" x14ac:dyDescent="0.2">
      <c r="A1067" s="49">
        <f t="shared" ca="1" si="23"/>
        <v>1067</v>
      </c>
      <c r="C1067" s="56"/>
      <c r="D1067" s="3"/>
      <c r="E1067" s="3"/>
      <c r="F1067" s="3" t="s">
        <v>193</v>
      </c>
      <c r="G1067" s="57"/>
      <c r="H1067" s="10">
        <v>0</v>
      </c>
      <c r="J1067" s="4"/>
      <c r="K1067" s="4"/>
      <c r="L1067" s="4"/>
      <c r="M1067" s="4"/>
      <c r="N1067" s="4"/>
      <c r="O1067" s="4"/>
    </row>
    <row r="1068" spans="1:15" ht="11.65" customHeight="1" thickBot="1" x14ac:dyDescent="0.25">
      <c r="A1068" s="49">
        <f t="shared" ca="1" si="23"/>
        <v>1068</v>
      </c>
      <c r="C1068" s="56"/>
      <c r="D1068" s="3"/>
      <c r="E1068" s="3"/>
      <c r="F1068" s="3"/>
      <c r="G1068" s="57"/>
      <c r="H1068" s="19">
        <f>SUBTOTAL(9,H1067)</f>
        <v>0</v>
      </c>
      <c r="J1068" s="4"/>
      <c r="K1068" s="4"/>
      <c r="L1068" s="4"/>
      <c r="M1068" s="4"/>
      <c r="N1068" s="4"/>
      <c r="O1068" s="4"/>
    </row>
    <row r="1069" spans="1:15" ht="11.65" customHeight="1" thickTop="1" x14ac:dyDescent="0.2">
      <c r="A1069" s="49">
        <f t="shared" ca="1" si="23"/>
        <v>1069</v>
      </c>
      <c r="C1069" s="56"/>
      <c r="D1069" s="3"/>
      <c r="E1069" s="3"/>
      <c r="F1069" s="3"/>
      <c r="G1069" s="57"/>
      <c r="H1069" s="2"/>
      <c r="J1069" s="4"/>
      <c r="K1069" s="4"/>
      <c r="L1069" s="4"/>
      <c r="M1069" s="4"/>
      <c r="N1069" s="4"/>
      <c r="O1069" s="4"/>
    </row>
    <row r="1070" spans="1:15" ht="11.65" customHeight="1" x14ac:dyDescent="0.2">
      <c r="A1070" s="49">
        <f t="shared" ca="1" si="23"/>
        <v>1070</v>
      </c>
      <c r="C1070" s="56">
        <v>25399</v>
      </c>
      <c r="D1070" s="3" t="s">
        <v>190</v>
      </c>
      <c r="E1070" s="3"/>
      <c r="F1070" s="3"/>
      <c r="G1070" s="57"/>
      <c r="H1070" s="2"/>
      <c r="J1070" s="4"/>
      <c r="K1070" s="4"/>
      <c r="L1070" s="4"/>
      <c r="M1070" s="4"/>
      <c r="N1070" s="4"/>
      <c r="O1070" s="4"/>
    </row>
    <row r="1071" spans="1:15" ht="11.65" customHeight="1" x14ac:dyDescent="0.2">
      <c r="A1071" s="49">
        <f t="shared" ca="1" si="23"/>
        <v>1071</v>
      </c>
      <c r="C1071" s="56"/>
      <c r="D1071" s="3"/>
      <c r="E1071" s="3"/>
      <c r="F1071" s="3" t="s">
        <v>193</v>
      </c>
      <c r="G1071" s="57"/>
      <c r="H1071" s="10">
        <v>-558931.51</v>
      </c>
      <c r="J1071" s="4"/>
      <c r="K1071" s="4"/>
      <c r="L1071" s="4"/>
      <c r="M1071" s="4"/>
      <c r="N1071" s="4"/>
      <c r="O1071" s="4"/>
    </row>
    <row r="1072" spans="1:15" ht="11.65" customHeight="1" x14ac:dyDescent="0.2">
      <c r="A1072" s="49">
        <f t="shared" ca="1" si="23"/>
        <v>1072</v>
      </c>
      <c r="C1072" s="56"/>
      <c r="D1072" s="3"/>
      <c r="E1072" s="3"/>
      <c r="F1072" s="3" t="s">
        <v>264</v>
      </c>
      <c r="G1072" s="57"/>
      <c r="H1072" s="10">
        <v>0</v>
      </c>
      <c r="J1072" s="4"/>
      <c r="K1072" s="4"/>
      <c r="L1072" s="4"/>
      <c r="M1072" s="4"/>
      <c r="N1072" s="4"/>
      <c r="O1072" s="4"/>
    </row>
    <row r="1073" spans="1:15" ht="11.65" customHeight="1" x14ac:dyDescent="0.2">
      <c r="A1073" s="49">
        <f t="shared" ca="1" si="23"/>
        <v>1073</v>
      </c>
      <c r="C1073" s="56"/>
      <c r="D1073" s="3"/>
      <c r="E1073" s="3"/>
      <c r="F1073" s="3" t="s">
        <v>248</v>
      </c>
      <c r="G1073" s="57"/>
      <c r="H1073" s="10">
        <v>0</v>
      </c>
      <c r="J1073" s="4"/>
      <c r="K1073" s="4"/>
      <c r="L1073" s="4"/>
      <c r="M1073" s="4"/>
      <c r="N1073" s="4"/>
      <c r="O1073" s="4"/>
    </row>
    <row r="1074" spans="1:15" ht="11.65" customHeight="1" x14ac:dyDescent="0.2">
      <c r="A1074" s="49">
        <f t="shared" ca="1" si="23"/>
        <v>1074</v>
      </c>
      <c r="C1074" s="56"/>
      <c r="D1074" s="3"/>
      <c r="E1074" s="3"/>
      <c r="F1074" s="3" t="s">
        <v>249</v>
      </c>
      <c r="G1074" s="57"/>
      <c r="H1074" s="10">
        <v>0</v>
      </c>
      <c r="J1074" s="4"/>
      <c r="K1074" s="4"/>
      <c r="L1074" s="4"/>
      <c r="M1074" s="4"/>
      <c r="N1074" s="4"/>
      <c r="O1074" s="4"/>
    </row>
    <row r="1075" spans="1:15" ht="11.65" customHeight="1" x14ac:dyDescent="0.2">
      <c r="A1075" s="49">
        <f t="shared" ca="1" si="23"/>
        <v>1075</v>
      </c>
      <c r="C1075" s="56"/>
      <c r="D1075" s="3"/>
      <c r="E1075" s="3"/>
      <c r="F1075" s="3" t="s">
        <v>251</v>
      </c>
      <c r="G1075" s="57"/>
      <c r="H1075" s="10">
        <v>0</v>
      </c>
      <c r="J1075" s="4"/>
      <c r="K1075" s="4"/>
      <c r="L1075" s="4"/>
      <c r="M1075" s="4"/>
      <c r="N1075" s="4"/>
      <c r="O1075" s="4"/>
    </row>
    <row r="1076" spans="1:15" ht="11.65" customHeight="1" x14ac:dyDescent="0.2">
      <c r="A1076" s="49">
        <f t="shared" ca="1" si="23"/>
        <v>1076</v>
      </c>
      <c r="C1076" s="56"/>
      <c r="D1076" s="3"/>
      <c r="E1076" s="3"/>
      <c r="F1076" s="3" t="s">
        <v>24</v>
      </c>
      <c r="G1076" s="57"/>
      <c r="H1076" s="10">
        <v>-4950578.3989917384</v>
      </c>
      <c r="J1076" s="4"/>
      <c r="K1076" s="4"/>
      <c r="L1076" s="4"/>
      <c r="M1076" s="4"/>
      <c r="N1076" s="4"/>
      <c r="O1076" s="4"/>
    </row>
    <row r="1077" spans="1:15" ht="11.65" customHeight="1" x14ac:dyDescent="0.2">
      <c r="A1077" s="49">
        <f t="shared" ca="1" si="23"/>
        <v>1077</v>
      </c>
      <c r="C1077" s="56"/>
      <c r="D1077" s="3"/>
      <c r="E1077" s="3"/>
      <c r="F1077" s="3" t="s">
        <v>252</v>
      </c>
      <c r="G1077" s="57"/>
      <c r="H1077" s="10">
        <v>0</v>
      </c>
      <c r="J1077" s="4"/>
      <c r="K1077" s="4"/>
      <c r="L1077" s="4"/>
      <c r="M1077" s="4"/>
      <c r="N1077" s="4"/>
      <c r="O1077" s="4"/>
    </row>
    <row r="1078" spans="1:15" ht="12" customHeight="1" x14ac:dyDescent="0.2">
      <c r="A1078" s="49">
        <f t="shared" ca="1" si="23"/>
        <v>1078</v>
      </c>
      <c r="C1078" s="56"/>
      <c r="D1078" s="3"/>
      <c r="E1078" s="3"/>
      <c r="F1078" s="3" t="s">
        <v>30</v>
      </c>
      <c r="G1078" s="57"/>
      <c r="H1078" s="10">
        <v>0</v>
      </c>
      <c r="J1078" s="4"/>
      <c r="K1078" s="4"/>
      <c r="L1078" s="4"/>
      <c r="M1078" s="4"/>
      <c r="N1078" s="4"/>
      <c r="O1078" s="4"/>
    </row>
    <row r="1079" spans="1:15" ht="11.65" customHeight="1" x14ac:dyDescent="0.2">
      <c r="A1079" s="49">
        <f t="shared" ca="1" si="23"/>
        <v>1079</v>
      </c>
      <c r="C1079" s="56"/>
      <c r="D1079" s="3"/>
      <c r="E1079" s="3"/>
      <c r="F1079" s="3" t="s">
        <v>247</v>
      </c>
      <c r="G1079" s="57"/>
      <c r="H1079" s="10">
        <v>0</v>
      </c>
      <c r="J1079" s="4"/>
      <c r="K1079" s="4"/>
      <c r="L1079" s="4"/>
      <c r="M1079" s="4"/>
      <c r="N1079" s="4"/>
      <c r="O1079" s="4"/>
    </row>
    <row r="1080" spans="1:15" ht="11.65" customHeight="1" thickBot="1" x14ac:dyDescent="0.25">
      <c r="A1080" s="49">
        <f t="shared" ca="1" si="23"/>
        <v>1080</v>
      </c>
      <c r="C1080" s="56"/>
      <c r="D1080" s="3"/>
      <c r="E1080" s="3"/>
      <c r="F1080" s="3"/>
      <c r="G1080" s="57" t="s">
        <v>138</v>
      </c>
      <c r="H1080" s="19">
        <f>SUBTOTAL(9,H1071:H1079)</f>
        <v>-5509509.9089917382</v>
      </c>
      <c r="J1080" s="4"/>
      <c r="K1080" s="4"/>
      <c r="L1080" s="4"/>
      <c r="M1080" s="4"/>
      <c r="N1080" s="4"/>
      <c r="O1080" s="4"/>
    </row>
    <row r="1081" spans="1:15" ht="11.65" customHeight="1" thickTop="1" x14ac:dyDescent="0.2">
      <c r="A1081" s="49">
        <f t="shared" ca="1" si="23"/>
        <v>1081</v>
      </c>
      <c r="C1081" s="56"/>
      <c r="D1081" s="3"/>
      <c r="E1081" s="3"/>
      <c r="F1081" s="3"/>
      <c r="G1081" s="57"/>
      <c r="H1081" s="2"/>
      <c r="J1081" s="4"/>
      <c r="K1081" s="4"/>
      <c r="L1081" s="4"/>
      <c r="M1081" s="4"/>
      <c r="N1081" s="4"/>
      <c r="O1081" s="4"/>
    </row>
    <row r="1082" spans="1:15" ht="11.65" customHeight="1" x14ac:dyDescent="0.2">
      <c r="A1082" s="49">
        <f t="shared" ca="1" si="23"/>
        <v>1082</v>
      </c>
      <c r="C1082" s="56">
        <v>190</v>
      </c>
      <c r="D1082" s="3" t="s">
        <v>191</v>
      </c>
      <c r="E1082" s="3"/>
      <c r="F1082" s="3"/>
      <c r="G1082" s="57"/>
      <c r="H1082" s="2"/>
      <c r="J1082" s="4"/>
      <c r="K1082" s="4"/>
      <c r="L1082" s="4"/>
      <c r="M1082" s="4"/>
      <c r="N1082" s="4"/>
      <c r="O1082" s="4"/>
    </row>
    <row r="1083" spans="1:15" ht="11.65" customHeight="1" x14ac:dyDescent="0.2">
      <c r="A1083" s="49">
        <f t="shared" ca="1" si="23"/>
        <v>1083</v>
      </c>
      <c r="C1083" s="56"/>
      <c r="D1083" s="3"/>
      <c r="E1083" s="3"/>
      <c r="F1083" s="3" t="s">
        <v>193</v>
      </c>
      <c r="G1083" s="57"/>
      <c r="H1083" s="10">
        <v>41753819.170000002</v>
      </c>
      <c r="J1083" s="4"/>
      <c r="K1083" s="4"/>
      <c r="L1083" s="4"/>
      <c r="M1083" s="4"/>
      <c r="N1083" s="4"/>
      <c r="O1083" s="4"/>
    </row>
    <row r="1084" spans="1:15" ht="11.65" customHeight="1" x14ac:dyDescent="0.2">
      <c r="A1084" s="49">
        <f t="shared" ca="1" si="23"/>
        <v>1084</v>
      </c>
      <c r="C1084" s="56"/>
      <c r="D1084" s="3"/>
      <c r="E1084" s="3"/>
      <c r="F1084" s="3" t="s">
        <v>255</v>
      </c>
      <c r="G1084" s="57"/>
      <c r="H1084" s="10">
        <v>0</v>
      </c>
      <c r="J1084" s="4"/>
      <c r="K1084" s="4"/>
      <c r="L1084" s="4"/>
      <c r="M1084" s="4"/>
      <c r="N1084" s="4"/>
      <c r="O1084" s="4"/>
    </row>
    <row r="1085" spans="1:15" ht="11.65" customHeight="1" x14ac:dyDescent="0.2">
      <c r="A1085" s="49">
        <f t="shared" ca="1" si="23"/>
        <v>1085</v>
      </c>
      <c r="C1085" s="56"/>
      <c r="D1085" s="3"/>
      <c r="E1085" s="3"/>
      <c r="F1085" s="3" t="s">
        <v>248</v>
      </c>
      <c r="G1085" s="57"/>
      <c r="H1085" s="10">
        <v>3691149.197892867</v>
      </c>
      <c r="J1085" s="4"/>
      <c r="K1085" s="4"/>
      <c r="L1085" s="4"/>
      <c r="M1085" s="4"/>
      <c r="N1085" s="4"/>
      <c r="O1085" s="4"/>
    </row>
    <row r="1086" spans="1:15" ht="11.65" customHeight="1" x14ac:dyDescent="0.2">
      <c r="A1086" s="49">
        <f t="shared" ref="A1086:A1149" ca="1" si="24">OFFSET(A1086,-1,)+1</f>
        <v>1086</v>
      </c>
      <c r="C1086" s="56"/>
      <c r="D1086" s="3"/>
      <c r="E1086" s="3"/>
      <c r="F1086" s="3" t="s">
        <v>270</v>
      </c>
      <c r="G1086" s="57"/>
      <c r="H1086" s="10">
        <v>0</v>
      </c>
      <c r="J1086" s="4"/>
      <c r="K1086" s="4"/>
      <c r="L1086" s="4"/>
      <c r="M1086" s="4"/>
      <c r="N1086" s="4"/>
      <c r="O1086" s="4"/>
    </row>
    <row r="1087" spans="1:15" ht="11.65" customHeight="1" x14ac:dyDescent="0.2">
      <c r="A1087" s="49">
        <f t="shared" ca="1" si="24"/>
        <v>1087</v>
      </c>
      <c r="C1087" s="56"/>
      <c r="D1087" s="3"/>
      <c r="E1087" s="3"/>
      <c r="F1087" s="3" t="s">
        <v>268</v>
      </c>
      <c r="G1087" s="57"/>
      <c r="H1087" s="10">
        <v>661770.30228557531</v>
      </c>
      <c r="J1087" s="4"/>
      <c r="K1087" s="4"/>
      <c r="L1087" s="4"/>
      <c r="M1087" s="4"/>
      <c r="N1087" s="4"/>
      <c r="O1087" s="4"/>
    </row>
    <row r="1088" spans="1:15" ht="11.65" customHeight="1" x14ac:dyDescent="0.2">
      <c r="A1088" s="49">
        <f t="shared" ca="1" si="24"/>
        <v>1088</v>
      </c>
      <c r="C1088" s="56"/>
      <c r="D1088" s="3"/>
      <c r="E1088" s="3"/>
      <c r="F1088" s="3" t="s">
        <v>269</v>
      </c>
      <c r="G1088" s="57"/>
      <c r="H1088" s="10">
        <v>0</v>
      </c>
      <c r="J1088" s="4"/>
      <c r="K1088" s="4"/>
      <c r="L1088" s="4"/>
      <c r="M1088" s="4"/>
      <c r="N1088" s="4"/>
      <c r="O1088" s="4"/>
    </row>
    <row r="1089" spans="1:15" ht="11.65" customHeight="1" x14ac:dyDescent="0.2">
      <c r="A1089" s="49">
        <f t="shared" ca="1" si="24"/>
        <v>1089</v>
      </c>
      <c r="C1089" s="56"/>
      <c r="D1089" s="3"/>
      <c r="E1089" s="3"/>
      <c r="F1089" s="3" t="s">
        <v>24</v>
      </c>
      <c r="G1089" s="57"/>
      <c r="H1089" s="10">
        <v>154282.96022086713</v>
      </c>
      <c r="J1089" s="4"/>
      <c r="K1089" s="4"/>
      <c r="L1089" s="4"/>
      <c r="M1089" s="4"/>
      <c r="N1089" s="4"/>
      <c r="O1089" s="4"/>
    </row>
    <row r="1090" spans="1:15" ht="11.65" customHeight="1" x14ac:dyDescent="0.2">
      <c r="A1090" s="49">
        <f t="shared" ca="1" si="24"/>
        <v>1090</v>
      </c>
      <c r="C1090" s="56"/>
      <c r="D1090" s="3"/>
      <c r="E1090" s="3"/>
      <c r="F1090" s="3" t="s">
        <v>247</v>
      </c>
      <c r="G1090" s="57"/>
      <c r="H1090" s="10">
        <v>0</v>
      </c>
      <c r="J1090" s="4"/>
      <c r="K1090" s="4"/>
      <c r="L1090" s="4"/>
      <c r="M1090" s="4"/>
      <c r="N1090" s="4"/>
      <c r="O1090" s="4"/>
    </row>
    <row r="1091" spans="1:15" ht="11.65" customHeight="1" x14ac:dyDescent="0.2">
      <c r="A1091" s="49">
        <f t="shared" ca="1" si="24"/>
        <v>1091</v>
      </c>
      <c r="C1091" s="56"/>
      <c r="D1091" s="3"/>
      <c r="E1091" s="3"/>
      <c r="F1091" s="3" t="s">
        <v>266</v>
      </c>
      <c r="G1091" s="57"/>
      <c r="H1091" s="10">
        <v>0</v>
      </c>
      <c r="J1091" s="4"/>
      <c r="K1091" s="4"/>
      <c r="L1091" s="4"/>
      <c r="M1091" s="4"/>
      <c r="N1091" s="4"/>
      <c r="O1091" s="4"/>
    </row>
    <row r="1092" spans="1:15" ht="11.65" customHeight="1" x14ac:dyDescent="0.2">
      <c r="A1092" s="49">
        <f t="shared" ca="1" si="24"/>
        <v>1092</v>
      </c>
      <c r="C1092" s="56"/>
      <c r="D1092" s="3"/>
      <c r="E1092" s="3"/>
      <c r="F1092" s="3" t="s">
        <v>249</v>
      </c>
      <c r="G1092" s="57"/>
      <c r="H1092" s="10">
        <v>12799.359779085533</v>
      </c>
      <c r="J1092" s="4"/>
      <c r="K1092" s="4"/>
      <c r="L1092" s="4"/>
      <c r="M1092" s="4"/>
      <c r="N1092" s="4"/>
      <c r="O1092" s="4"/>
    </row>
    <row r="1093" spans="1:15" ht="11.65" customHeight="1" x14ac:dyDescent="0.2">
      <c r="A1093" s="49">
        <f t="shared" ca="1" si="24"/>
        <v>1093</v>
      </c>
      <c r="C1093" s="56"/>
      <c r="D1093" s="3"/>
      <c r="E1093" s="3"/>
      <c r="F1093" s="3" t="s">
        <v>251</v>
      </c>
      <c r="G1093" s="57"/>
      <c r="H1093" s="10">
        <v>0</v>
      </c>
      <c r="J1093" s="4"/>
      <c r="K1093" s="4"/>
      <c r="L1093" s="4"/>
      <c r="M1093" s="4"/>
      <c r="N1093" s="4"/>
      <c r="O1093" s="4"/>
    </row>
    <row r="1094" spans="1:15" ht="11.65" customHeight="1" x14ac:dyDescent="0.2">
      <c r="A1094" s="49">
        <f t="shared" ca="1" si="24"/>
        <v>1094</v>
      </c>
      <c r="C1094" s="56"/>
      <c r="D1094" s="3"/>
      <c r="E1094" s="3"/>
      <c r="F1094" s="3" t="s">
        <v>252</v>
      </c>
      <c r="G1094" s="57"/>
      <c r="H1094" s="10">
        <v>0</v>
      </c>
      <c r="J1094" s="4"/>
      <c r="K1094" s="4"/>
      <c r="L1094" s="4"/>
      <c r="M1094" s="4"/>
      <c r="N1094" s="4"/>
      <c r="O1094" s="4"/>
    </row>
    <row r="1095" spans="1:15" ht="11.65" customHeight="1" x14ac:dyDescent="0.2">
      <c r="A1095" s="49">
        <f t="shared" ca="1" si="24"/>
        <v>1095</v>
      </c>
      <c r="C1095" s="56"/>
      <c r="D1095" s="3"/>
      <c r="E1095" s="3"/>
      <c r="F1095" s="3" t="s">
        <v>30</v>
      </c>
      <c r="G1095" s="57"/>
      <c r="H1095" s="10">
        <v>0</v>
      </c>
      <c r="J1095" s="4"/>
      <c r="K1095" s="4"/>
      <c r="L1095" s="4"/>
      <c r="M1095" s="4"/>
      <c r="N1095" s="4"/>
      <c r="O1095" s="4"/>
    </row>
    <row r="1096" spans="1:15" ht="11.65" customHeight="1" x14ac:dyDescent="0.2">
      <c r="A1096" s="49">
        <f t="shared" ca="1" si="24"/>
        <v>1096</v>
      </c>
      <c r="C1096" s="56"/>
      <c r="D1096" s="3"/>
      <c r="E1096" s="3"/>
      <c r="F1096" s="3" t="s">
        <v>256</v>
      </c>
      <c r="G1096" s="57"/>
      <c r="H1096" s="10">
        <v>-539367.5848439415</v>
      </c>
      <c r="J1096" s="4"/>
      <c r="K1096" s="4"/>
      <c r="L1096" s="4"/>
      <c r="M1096" s="4"/>
      <c r="N1096" s="4"/>
      <c r="O1096" s="4"/>
    </row>
    <row r="1097" spans="1:15" ht="11.65" customHeight="1" x14ac:dyDescent="0.2">
      <c r="A1097" s="49">
        <f t="shared" ca="1" si="24"/>
        <v>1097</v>
      </c>
      <c r="C1097" s="56"/>
      <c r="D1097" s="3"/>
      <c r="E1097" s="3"/>
      <c r="F1097" s="3" t="s">
        <v>263</v>
      </c>
      <c r="G1097" s="57"/>
      <c r="H1097" s="10">
        <v>105302.41172231596</v>
      </c>
      <c r="J1097" s="4"/>
      <c r="K1097" s="4"/>
      <c r="L1097" s="4"/>
      <c r="M1097" s="4"/>
      <c r="N1097" s="4"/>
      <c r="O1097" s="4"/>
    </row>
    <row r="1098" spans="1:15" ht="11.65" customHeight="1" x14ac:dyDescent="0.2">
      <c r="A1098" s="49">
        <f t="shared" ca="1" si="24"/>
        <v>1098</v>
      </c>
      <c r="C1098" s="56"/>
      <c r="D1098" s="3"/>
      <c r="E1098" s="3"/>
      <c r="F1098" s="3"/>
      <c r="G1098" s="57"/>
      <c r="H1098" s="2"/>
      <c r="J1098" s="4"/>
      <c r="K1098" s="4"/>
      <c r="L1098" s="4"/>
      <c r="M1098" s="4"/>
      <c r="N1098" s="4"/>
      <c r="O1098" s="4"/>
    </row>
    <row r="1099" spans="1:15" ht="11.65" customHeight="1" thickBot="1" x14ac:dyDescent="0.25">
      <c r="A1099" s="49">
        <f t="shared" ca="1" si="24"/>
        <v>1099</v>
      </c>
      <c r="C1099" s="63" t="s">
        <v>192</v>
      </c>
      <c r="D1099" s="3"/>
      <c r="E1099" s="3"/>
      <c r="F1099" s="3"/>
      <c r="G1099" s="57" t="s">
        <v>188</v>
      </c>
      <c r="H1099" s="19">
        <f>SUBTOTAL(9,H1083:H1098)</f>
        <v>45839755.817056768</v>
      </c>
      <c r="J1099" s="4"/>
      <c r="K1099" s="4"/>
      <c r="L1099" s="4"/>
      <c r="M1099" s="4"/>
      <c r="N1099" s="4"/>
      <c r="O1099" s="4"/>
    </row>
    <row r="1100" spans="1:15" ht="11.65" customHeight="1" thickTop="1" x14ac:dyDescent="0.2">
      <c r="A1100" s="49">
        <f t="shared" ca="1" si="24"/>
        <v>1100</v>
      </c>
      <c r="C1100" s="56"/>
      <c r="D1100" s="3"/>
      <c r="E1100" s="3"/>
      <c r="F1100" s="3"/>
      <c r="G1100" s="57"/>
      <c r="H1100" s="2"/>
      <c r="J1100" s="4"/>
      <c r="K1100" s="4"/>
      <c r="L1100" s="4"/>
      <c r="M1100" s="4"/>
      <c r="N1100" s="4"/>
      <c r="O1100" s="4"/>
    </row>
    <row r="1101" spans="1:15" ht="11.65" customHeight="1" x14ac:dyDescent="0.2">
      <c r="A1101" s="49">
        <f t="shared" ca="1" si="24"/>
        <v>1101</v>
      </c>
      <c r="C1101" s="56">
        <v>281</v>
      </c>
      <c r="D1101" s="3" t="s">
        <v>191</v>
      </c>
      <c r="E1101" s="3"/>
      <c r="F1101" s="3"/>
      <c r="G1101" s="57"/>
      <c r="H1101" s="2"/>
      <c r="J1101" s="4"/>
      <c r="K1101" s="4"/>
      <c r="L1101" s="4"/>
      <c r="M1101" s="4"/>
      <c r="N1101" s="4"/>
      <c r="O1101" s="4"/>
    </row>
    <row r="1102" spans="1:15" ht="11.65" customHeight="1" x14ac:dyDescent="0.2">
      <c r="A1102" s="49">
        <f t="shared" ca="1" si="24"/>
        <v>1102</v>
      </c>
      <c r="C1102" s="56"/>
      <c r="D1102" s="3"/>
      <c r="E1102" s="3"/>
      <c r="F1102" s="3" t="s">
        <v>193</v>
      </c>
      <c r="G1102" s="57"/>
      <c r="H1102" s="10">
        <v>0</v>
      </c>
      <c r="J1102" s="4"/>
      <c r="K1102" s="4"/>
      <c r="L1102" s="4"/>
      <c r="M1102" s="4"/>
      <c r="N1102" s="4"/>
      <c r="O1102" s="4"/>
    </row>
    <row r="1103" spans="1:15" ht="11.65" customHeight="1" x14ac:dyDescent="0.2">
      <c r="A1103" s="49">
        <f t="shared" ca="1" si="24"/>
        <v>1103</v>
      </c>
      <c r="C1103" s="56"/>
      <c r="D1103" s="3"/>
      <c r="E1103" s="3"/>
      <c r="F1103" s="3" t="s">
        <v>24</v>
      </c>
      <c r="G1103" s="57"/>
      <c r="H1103" s="10">
        <v>-11680007.128971003</v>
      </c>
      <c r="J1103" s="4"/>
      <c r="K1103" s="4"/>
      <c r="L1103" s="4"/>
      <c r="M1103" s="4"/>
      <c r="N1103" s="4"/>
      <c r="O1103" s="4"/>
    </row>
    <row r="1104" spans="1:15" ht="11.65" customHeight="1" x14ac:dyDescent="0.2">
      <c r="A1104" s="49">
        <f t="shared" ca="1" si="24"/>
        <v>1104</v>
      </c>
      <c r="C1104" s="56"/>
      <c r="D1104" s="3"/>
      <c r="E1104" s="3"/>
      <c r="F1104" s="3" t="s">
        <v>249</v>
      </c>
      <c r="G1104" s="57"/>
      <c r="H1104" s="10">
        <v>0</v>
      </c>
      <c r="J1104" s="4"/>
      <c r="K1104" s="4"/>
      <c r="L1104" s="4"/>
      <c r="M1104" s="4"/>
      <c r="N1104" s="4"/>
      <c r="O1104" s="4"/>
    </row>
    <row r="1105" spans="1:15" ht="11.65" customHeight="1" x14ac:dyDescent="0.2">
      <c r="A1105" s="49">
        <f t="shared" ca="1" si="24"/>
        <v>1105</v>
      </c>
      <c r="C1105" s="56"/>
      <c r="D1105" s="3"/>
      <c r="E1105" s="3"/>
      <c r="F1105" s="3" t="s">
        <v>251</v>
      </c>
      <c r="G1105" s="57"/>
      <c r="H1105" s="10">
        <v>0</v>
      </c>
      <c r="J1105" s="4"/>
      <c r="K1105" s="4"/>
      <c r="L1105" s="4"/>
      <c r="M1105" s="4"/>
      <c r="N1105" s="4"/>
      <c r="O1105" s="4"/>
    </row>
    <row r="1106" spans="1:15" ht="11.65" customHeight="1" x14ac:dyDescent="0.2">
      <c r="A1106" s="49">
        <f t="shared" ca="1" si="24"/>
        <v>1106</v>
      </c>
      <c r="C1106" s="56"/>
      <c r="D1106" s="3"/>
      <c r="E1106" s="3"/>
      <c r="F1106" s="3" t="s">
        <v>274</v>
      </c>
      <c r="G1106" s="57"/>
      <c r="H1106" s="10">
        <v>0</v>
      </c>
      <c r="J1106" s="4"/>
      <c r="K1106" s="4"/>
      <c r="L1106" s="4"/>
      <c r="M1106" s="4"/>
      <c r="N1106" s="4"/>
      <c r="O1106" s="4"/>
    </row>
    <row r="1107" spans="1:15" ht="11.65" customHeight="1" x14ac:dyDescent="0.2">
      <c r="A1107" s="49">
        <f t="shared" ca="1" si="24"/>
        <v>1107</v>
      </c>
      <c r="C1107" s="56"/>
      <c r="D1107" s="3"/>
      <c r="E1107" s="3"/>
      <c r="F1107" s="3"/>
      <c r="G1107" s="57" t="s">
        <v>188</v>
      </c>
      <c r="H1107" s="12">
        <f>SUBTOTAL(9,H1102:H1106)</f>
        <v>-11680007.128971003</v>
      </c>
      <c r="J1107" s="4"/>
      <c r="K1107" s="4"/>
      <c r="L1107" s="4"/>
      <c r="M1107" s="4"/>
      <c r="N1107" s="4"/>
      <c r="O1107" s="4"/>
    </row>
    <row r="1108" spans="1:15" ht="11.65" customHeight="1" x14ac:dyDescent="0.2">
      <c r="A1108" s="49">
        <f t="shared" ca="1" si="24"/>
        <v>1108</v>
      </c>
      <c r="C1108" s="56"/>
      <c r="D1108" s="3"/>
      <c r="E1108" s="3"/>
      <c r="F1108" s="3"/>
      <c r="G1108" s="57"/>
      <c r="H1108" s="2"/>
      <c r="J1108" s="4"/>
      <c r="K1108" s="4"/>
      <c r="L1108" s="4"/>
      <c r="M1108" s="4"/>
      <c r="N1108" s="4"/>
      <c r="O1108" s="4"/>
    </row>
    <row r="1109" spans="1:15" ht="11.65" customHeight="1" x14ac:dyDescent="0.2">
      <c r="A1109" s="49">
        <f t="shared" ca="1" si="24"/>
        <v>1109</v>
      </c>
      <c r="C1109" s="56">
        <v>282</v>
      </c>
      <c r="D1109" s="3" t="s">
        <v>194</v>
      </c>
      <c r="E1109" s="3"/>
      <c r="F1109" s="3"/>
      <c r="G1109" s="57"/>
      <c r="H1109" s="2"/>
      <c r="J1109" s="4"/>
      <c r="K1109" s="4"/>
      <c r="L1109" s="4"/>
      <c r="M1109" s="4"/>
      <c r="N1109" s="4"/>
      <c r="O1109" s="4"/>
    </row>
    <row r="1110" spans="1:15" ht="11.65" customHeight="1" x14ac:dyDescent="0.2">
      <c r="A1110" s="49">
        <f t="shared" ca="1" si="24"/>
        <v>1110</v>
      </c>
      <c r="C1110" s="56"/>
      <c r="D1110" s="3"/>
      <c r="E1110" s="3"/>
      <c r="F1110" s="3" t="s">
        <v>193</v>
      </c>
      <c r="G1110" s="57"/>
      <c r="H1110" s="10">
        <v>0</v>
      </c>
      <c r="J1110" s="4"/>
      <c r="K1110" s="4"/>
      <c r="L1110" s="4"/>
      <c r="M1110" s="4"/>
      <c r="N1110" s="4"/>
      <c r="O1110" s="4"/>
    </row>
    <row r="1111" spans="1:15" ht="11.65" customHeight="1" x14ac:dyDescent="0.2">
      <c r="A1111" s="49">
        <f t="shared" ca="1" si="24"/>
        <v>1111</v>
      </c>
      <c r="C1111" s="56"/>
      <c r="D1111" s="3"/>
      <c r="E1111" s="3"/>
      <c r="F1111" s="3" t="s">
        <v>287</v>
      </c>
      <c r="G1111" s="57"/>
      <c r="H1111" s="10">
        <v>0</v>
      </c>
      <c r="J1111" s="4"/>
      <c r="K1111" s="4"/>
      <c r="L1111" s="4"/>
      <c r="M1111" s="4"/>
      <c r="N1111" s="4"/>
      <c r="O1111" s="4"/>
    </row>
    <row r="1112" spans="1:15" ht="11.65" customHeight="1" x14ac:dyDescent="0.2">
      <c r="A1112" s="49">
        <f t="shared" ca="1" si="24"/>
        <v>1112</v>
      </c>
      <c r="C1112" s="56"/>
      <c r="D1112" s="3"/>
      <c r="E1112" s="3"/>
      <c r="F1112" s="3" t="s">
        <v>277</v>
      </c>
      <c r="G1112" s="57"/>
      <c r="H1112" s="10">
        <v>-187999949.03160682</v>
      </c>
      <c r="J1112" s="4"/>
      <c r="K1112" s="4"/>
      <c r="L1112" s="4"/>
      <c r="M1112" s="4"/>
      <c r="N1112" s="4"/>
      <c r="O1112" s="4"/>
    </row>
    <row r="1113" spans="1:15" ht="11.65" customHeight="1" x14ac:dyDescent="0.2">
      <c r="A1113" s="49">
        <f t="shared" ca="1" si="24"/>
        <v>1113</v>
      </c>
      <c r="C1113" s="56"/>
      <c r="D1113" s="3"/>
      <c r="E1113" s="3"/>
      <c r="F1113" s="3" t="s">
        <v>256</v>
      </c>
      <c r="G1113" s="57"/>
      <c r="H1113" s="10">
        <v>-485161.60241755529</v>
      </c>
      <c r="J1113" s="4"/>
      <c r="K1113" s="4"/>
      <c r="L1113" s="4"/>
      <c r="M1113" s="4"/>
      <c r="N1113" s="4"/>
      <c r="O1113" s="4"/>
    </row>
    <row r="1114" spans="1:15" ht="11.65" customHeight="1" x14ac:dyDescent="0.2">
      <c r="A1114" s="49">
        <f t="shared" ca="1" si="24"/>
        <v>1114</v>
      </c>
      <c r="C1114" s="56"/>
      <c r="D1114" s="3"/>
      <c r="E1114" s="3"/>
      <c r="F1114" s="3" t="s">
        <v>248</v>
      </c>
      <c r="G1114" s="57"/>
      <c r="H1114" s="10">
        <v>2943.7326812159672</v>
      </c>
      <c r="J1114" s="4"/>
      <c r="K1114" s="4"/>
      <c r="L1114" s="4"/>
      <c r="M1114" s="4"/>
      <c r="N1114" s="4"/>
      <c r="O1114" s="4"/>
    </row>
    <row r="1115" spans="1:15" ht="11.65" customHeight="1" x14ac:dyDescent="0.2">
      <c r="A1115" s="49">
        <f t="shared" ca="1" si="24"/>
        <v>1115</v>
      </c>
      <c r="C1115" s="56"/>
      <c r="D1115" s="3"/>
      <c r="E1115" s="3"/>
      <c r="F1115" s="3" t="s">
        <v>263</v>
      </c>
      <c r="G1115" s="57"/>
      <c r="H1115" s="10">
        <v>0</v>
      </c>
      <c r="J1115" s="4"/>
      <c r="K1115" s="4"/>
      <c r="L1115" s="4"/>
      <c r="M1115" s="4"/>
      <c r="N1115" s="4"/>
      <c r="O1115" s="4"/>
    </row>
    <row r="1116" spans="1:15" ht="11.65" customHeight="1" x14ac:dyDescent="0.2">
      <c r="A1116" s="49">
        <f t="shared" ca="1" si="24"/>
        <v>1116</v>
      </c>
      <c r="C1116" s="56"/>
      <c r="D1116" s="3"/>
      <c r="E1116" s="3"/>
      <c r="F1116" s="3" t="s">
        <v>266</v>
      </c>
      <c r="G1116" s="57"/>
      <c r="H1116" s="10">
        <v>-59611.564123705088</v>
      </c>
      <c r="J1116" s="4"/>
      <c r="K1116" s="4"/>
      <c r="L1116" s="4"/>
      <c r="M1116" s="4"/>
      <c r="N1116" s="4"/>
      <c r="O1116" s="4"/>
    </row>
    <row r="1117" spans="1:15" ht="11.65" customHeight="1" x14ac:dyDescent="0.2">
      <c r="A1117" s="49">
        <f t="shared" ca="1" si="24"/>
        <v>1117</v>
      </c>
      <c r="C1117" s="56"/>
      <c r="D1117" s="3"/>
      <c r="E1117" s="3"/>
      <c r="F1117" s="3" t="s">
        <v>249</v>
      </c>
      <c r="G1117" s="57"/>
      <c r="H1117" s="10">
        <v>0</v>
      </c>
      <c r="J1117" s="4"/>
      <c r="K1117" s="4"/>
      <c r="L1117" s="4"/>
      <c r="M1117" s="4"/>
      <c r="N1117" s="4"/>
      <c r="O1117" s="4"/>
    </row>
    <row r="1118" spans="1:15" ht="11.65" customHeight="1" x14ac:dyDescent="0.2">
      <c r="A1118" s="49">
        <f t="shared" ca="1" si="24"/>
        <v>1118</v>
      </c>
      <c r="C1118" s="56"/>
      <c r="D1118" s="3"/>
      <c r="E1118" s="3"/>
      <c r="F1118" s="3" t="s">
        <v>251</v>
      </c>
      <c r="G1118" s="57"/>
      <c r="H1118" s="10">
        <v>0</v>
      </c>
      <c r="J1118" s="4"/>
      <c r="K1118" s="4"/>
      <c r="L1118" s="4"/>
      <c r="M1118" s="4"/>
      <c r="N1118" s="4"/>
      <c r="O1118" s="4"/>
    </row>
    <row r="1119" spans="1:15" ht="11.65" customHeight="1" x14ac:dyDescent="0.2">
      <c r="A1119" s="49">
        <f t="shared" ca="1" si="24"/>
        <v>1119</v>
      </c>
      <c r="C1119" s="56"/>
      <c r="D1119" s="3"/>
      <c r="E1119" s="3"/>
      <c r="F1119" s="3" t="s">
        <v>247</v>
      </c>
      <c r="G1119" s="57"/>
      <c r="H1119" s="10">
        <v>0</v>
      </c>
      <c r="J1119" s="4"/>
      <c r="K1119" s="4"/>
      <c r="L1119" s="4"/>
      <c r="M1119" s="4"/>
      <c r="N1119" s="4"/>
      <c r="O1119" s="4"/>
    </row>
    <row r="1120" spans="1:15" ht="11.65" customHeight="1" x14ac:dyDescent="0.2">
      <c r="A1120" s="49">
        <f t="shared" ca="1" si="24"/>
        <v>1120</v>
      </c>
      <c r="C1120" s="56"/>
      <c r="D1120" s="3"/>
      <c r="E1120" s="3"/>
      <c r="F1120" s="3" t="s">
        <v>30</v>
      </c>
      <c r="G1120" s="57"/>
      <c r="H1120" s="10">
        <v>0</v>
      </c>
      <c r="J1120" s="4"/>
      <c r="K1120" s="4"/>
      <c r="L1120" s="4"/>
      <c r="M1120" s="4"/>
      <c r="N1120" s="4"/>
      <c r="O1120" s="4"/>
    </row>
    <row r="1121" spans="1:15" ht="11.65" customHeight="1" x14ac:dyDescent="0.2">
      <c r="A1121" s="49">
        <f t="shared" ca="1" si="24"/>
        <v>1121</v>
      </c>
      <c r="C1121" s="56"/>
      <c r="D1121" s="3"/>
      <c r="E1121" s="3"/>
      <c r="F1121" s="3" t="s">
        <v>255</v>
      </c>
      <c r="G1121" s="57"/>
      <c r="H1121" s="10">
        <v>0</v>
      </c>
      <c r="J1121" s="4"/>
      <c r="K1121" s="4"/>
      <c r="L1121" s="4"/>
      <c r="M1121" s="4"/>
      <c r="N1121" s="4"/>
      <c r="O1121" s="4"/>
    </row>
    <row r="1122" spans="1:15" ht="11.65" customHeight="1" x14ac:dyDescent="0.2">
      <c r="A1122" s="49">
        <f t="shared" ca="1" si="24"/>
        <v>1122</v>
      </c>
      <c r="C1122" s="56"/>
      <c r="D1122" s="3"/>
      <c r="E1122" s="3"/>
      <c r="F1122" s="3" t="s">
        <v>253</v>
      </c>
      <c r="G1122" s="57"/>
      <c r="H1122" s="10">
        <v>0</v>
      </c>
      <c r="J1122" s="4"/>
      <c r="K1122" s="4"/>
      <c r="L1122" s="4"/>
      <c r="M1122" s="4"/>
      <c r="N1122" s="4"/>
      <c r="O1122" s="4"/>
    </row>
    <row r="1123" spans="1:15" ht="11.65" customHeight="1" x14ac:dyDescent="0.2">
      <c r="A1123" s="49">
        <f t="shared" ca="1" si="24"/>
        <v>1123</v>
      </c>
      <c r="C1123" s="56"/>
      <c r="D1123" s="3"/>
      <c r="E1123" s="3"/>
      <c r="F1123" s="3" t="s">
        <v>24</v>
      </c>
      <c r="G1123" s="57"/>
      <c r="H1123" s="10">
        <v>0</v>
      </c>
      <c r="J1123" s="4"/>
      <c r="K1123" s="4"/>
      <c r="L1123" s="4"/>
      <c r="M1123" s="4"/>
      <c r="N1123" s="4"/>
      <c r="O1123" s="4"/>
    </row>
    <row r="1124" spans="1:15" ht="11.65" customHeight="1" x14ac:dyDescent="0.2">
      <c r="A1124" s="49">
        <f t="shared" ca="1" si="24"/>
        <v>1124</v>
      </c>
      <c r="C1124" s="56"/>
      <c r="D1124" s="3"/>
      <c r="E1124" s="3"/>
      <c r="F1124" s="3"/>
      <c r="G1124" s="57" t="s">
        <v>188</v>
      </c>
      <c r="H1124" s="12">
        <f>SUBTOTAL(9,H1110:H1123)</f>
        <v>-188541778.46546689</v>
      </c>
      <c r="J1124" s="4"/>
      <c r="K1124" s="4"/>
      <c r="L1124" s="4"/>
      <c r="M1124" s="4"/>
      <c r="N1124" s="4"/>
      <c r="O1124" s="4"/>
    </row>
    <row r="1125" spans="1:15" ht="11.65" customHeight="1" x14ac:dyDescent="0.2">
      <c r="A1125" s="49">
        <f t="shared" ca="1" si="24"/>
        <v>1125</v>
      </c>
      <c r="C1125" s="56"/>
      <c r="D1125" s="3"/>
      <c r="E1125" s="3"/>
      <c r="F1125" s="3"/>
      <c r="G1125" s="57"/>
      <c r="H1125" s="2"/>
      <c r="J1125" s="4"/>
      <c r="K1125" s="4"/>
      <c r="L1125" s="4"/>
      <c r="M1125" s="4"/>
      <c r="N1125" s="4"/>
      <c r="O1125" s="4"/>
    </row>
    <row r="1126" spans="1:15" ht="11.65" customHeight="1" x14ac:dyDescent="0.2">
      <c r="A1126" s="49">
        <f t="shared" ca="1" si="24"/>
        <v>1126</v>
      </c>
      <c r="C1126" s="56">
        <v>283</v>
      </c>
      <c r="D1126" s="3" t="s">
        <v>194</v>
      </c>
      <c r="E1126" s="3"/>
      <c r="F1126" s="3"/>
      <c r="G1126" s="57"/>
      <c r="H1126" s="2"/>
      <c r="J1126" s="4"/>
      <c r="K1126" s="4"/>
      <c r="L1126" s="4"/>
      <c r="M1126" s="4"/>
      <c r="N1126" s="4"/>
      <c r="O1126" s="4"/>
    </row>
    <row r="1127" spans="1:15" ht="11.65" customHeight="1" x14ac:dyDescent="0.2">
      <c r="A1127" s="49">
        <f t="shared" ca="1" si="24"/>
        <v>1127</v>
      </c>
      <c r="C1127" s="56"/>
      <c r="D1127" s="3"/>
      <c r="E1127" s="3"/>
      <c r="F1127" s="3" t="s">
        <v>193</v>
      </c>
      <c r="G1127" s="57"/>
      <c r="H1127" s="10">
        <v>553840.44999999995</v>
      </c>
      <c r="J1127" s="4"/>
      <c r="K1127" s="4"/>
      <c r="L1127" s="4"/>
      <c r="M1127" s="4"/>
      <c r="N1127" s="4"/>
      <c r="O1127" s="4"/>
    </row>
    <row r="1128" spans="1:15" ht="11.65" customHeight="1" x14ac:dyDescent="0.2">
      <c r="A1128" s="49">
        <f t="shared" ca="1" si="24"/>
        <v>1128</v>
      </c>
      <c r="C1128" s="56"/>
      <c r="D1128" s="3"/>
      <c r="E1128" s="3"/>
      <c r="F1128" s="3" t="s">
        <v>24</v>
      </c>
      <c r="G1128" s="57"/>
      <c r="H1128" s="10">
        <v>-47057.378059487899</v>
      </c>
      <c r="J1128" s="4"/>
      <c r="K1128" s="4"/>
      <c r="L1128" s="4"/>
      <c r="M1128" s="4"/>
      <c r="N1128" s="4"/>
      <c r="O1128" s="4"/>
    </row>
    <row r="1129" spans="1:15" ht="11.65" customHeight="1" x14ac:dyDescent="0.2">
      <c r="A1129" s="49">
        <f t="shared" ca="1" si="24"/>
        <v>1129</v>
      </c>
      <c r="C1129" s="56"/>
      <c r="D1129" s="3"/>
      <c r="E1129" s="3"/>
      <c r="F1129" s="3" t="s">
        <v>247</v>
      </c>
      <c r="G1129" s="57"/>
      <c r="H1129" s="10">
        <v>0</v>
      </c>
      <c r="J1129" s="4"/>
      <c r="K1129" s="4"/>
      <c r="L1129" s="4"/>
      <c r="M1129" s="4"/>
      <c r="N1129" s="4"/>
      <c r="O1129" s="4"/>
    </row>
    <row r="1130" spans="1:15" ht="11.65" customHeight="1" x14ac:dyDescent="0.2">
      <c r="A1130" s="49">
        <f t="shared" ca="1" si="24"/>
        <v>1130</v>
      </c>
      <c r="C1130" s="56"/>
      <c r="D1130" s="3"/>
      <c r="E1130" s="3"/>
      <c r="F1130" s="3" t="s">
        <v>248</v>
      </c>
      <c r="G1130" s="57"/>
      <c r="H1130" s="10">
        <v>-2075740.059869763</v>
      </c>
      <c r="J1130" s="4"/>
      <c r="K1130" s="4"/>
      <c r="L1130" s="4"/>
      <c r="M1130" s="4"/>
      <c r="N1130" s="4"/>
      <c r="O1130" s="4"/>
    </row>
    <row r="1131" spans="1:15" ht="11.65" customHeight="1" x14ac:dyDescent="0.2">
      <c r="A1131" s="49">
        <f t="shared" ca="1" si="24"/>
        <v>1131</v>
      </c>
      <c r="C1131" s="56"/>
      <c r="D1131" s="3"/>
      <c r="E1131" s="3"/>
      <c r="F1131" s="3" t="s">
        <v>264</v>
      </c>
      <c r="G1131" s="57"/>
      <c r="H1131" s="10">
        <v>-363916.61781453283</v>
      </c>
      <c r="J1131" s="4"/>
      <c r="K1131" s="4"/>
      <c r="L1131" s="4"/>
      <c r="M1131" s="4"/>
      <c r="N1131" s="4"/>
      <c r="O1131" s="4"/>
    </row>
    <row r="1132" spans="1:15" ht="11.65" customHeight="1" x14ac:dyDescent="0.2">
      <c r="A1132" s="49">
        <f t="shared" ca="1" si="24"/>
        <v>1132</v>
      </c>
      <c r="C1132" s="56"/>
      <c r="D1132" s="3"/>
      <c r="E1132" s="3"/>
      <c r="F1132" s="3" t="s">
        <v>266</v>
      </c>
      <c r="G1132" s="57"/>
      <c r="H1132" s="10">
        <v>-50784.049691117834</v>
      </c>
      <c r="J1132" s="4"/>
      <c r="K1132" s="4"/>
      <c r="L1132" s="4"/>
      <c r="M1132" s="4"/>
      <c r="N1132" s="4"/>
      <c r="O1132" s="4"/>
    </row>
    <row r="1133" spans="1:15" ht="11.65" customHeight="1" x14ac:dyDescent="0.2">
      <c r="A1133" s="49">
        <f t="shared" ca="1" si="24"/>
        <v>1133</v>
      </c>
      <c r="C1133" s="56"/>
      <c r="D1133" s="3"/>
      <c r="E1133" s="3"/>
      <c r="F1133" s="3" t="s">
        <v>269</v>
      </c>
      <c r="G1133" s="57"/>
      <c r="H1133" s="10">
        <v>0</v>
      </c>
      <c r="J1133" s="4"/>
      <c r="K1133" s="4"/>
      <c r="L1133" s="4"/>
      <c r="M1133" s="4"/>
      <c r="N1133" s="4"/>
      <c r="O1133" s="4"/>
    </row>
    <row r="1134" spans="1:15" ht="11.65" customHeight="1" x14ac:dyDescent="0.2">
      <c r="A1134" s="49">
        <f t="shared" ca="1" si="24"/>
        <v>1134</v>
      </c>
      <c r="C1134" s="56"/>
      <c r="D1134" s="3"/>
      <c r="E1134" s="3"/>
      <c r="F1134" s="3" t="s">
        <v>257</v>
      </c>
      <c r="G1134" s="57"/>
      <c r="H1134" s="10">
        <v>0</v>
      </c>
      <c r="J1134" s="4"/>
      <c r="K1134" s="4"/>
      <c r="L1134" s="4"/>
      <c r="M1134" s="4"/>
      <c r="N1134" s="4"/>
      <c r="O1134" s="4"/>
    </row>
    <row r="1135" spans="1:15" ht="11.65" customHeight="1" x14ac:dyDescent="0.2">
      <c r="A1135" s="49">
        <f t="shared" ca="1" si="24"/>
        <v>1135</v>
      </c>
      <c r="C1135" s="56"/>
      <c r="D1135" s="3"/>
      <c r="E1135" s="3"/>
      <c r="F1135" s="3" t="s">
        <v>249</v>
      </c>
      <c r="G1135" s="57"/>
      <c r="H1135" s="10">
        <v>-139557.09645127194</v>
      </c>
      <c r="J1135" s="4"/>
      <c r="K1135" s="4"/>
      <c r="L1135" s="4"/>
      <c r="M1135" s="4"/>
      <c r="N1135" s="4"/>
      <c r="O1135" s="4"/>
    </row>
    <row r="1136" spans="1:15" ht="11.65" customHeight="1" x14ac:dyDescent="0.2">
      <c r="A1136" s="49">
        <f t="shared" ca="1" si="24"/>
        <v>1136</v>
      </c>
      <c r="C1136" s="56"/>
      <c r="D1136" s="3"/>
      <c r="E1136" s="3"/>
      <c r="F1136" s="3" t="s">
        <v>251</v>
      </c>
      <c r="G1136" s="57"/>
      <c r="H1136" s="10">
        <v>0</v>
      </c>
      <c r="J1136" s="4"/>
      <c r="K1136" s="4"/>
      <c r="L1136" s="4"/>
      <c r="M1136" s="4"/>
      <c r="N1136" s="4"/>
      <c r="O1136" s="4"/>
    </row>
    <row r="1137" spans="1:15" ht="11.65" customHeight="1" x14ac:dyDescent="0.2">
      <c r="A1137" s="49">
        <f t="shared" ca="1" si="24"/>
        <v>1137</v>
      </c>
      <c r="C1137" s="56"/>
      <c r="D1137" s="3"/>
      <c r="E1137" s="3"/>
      <c r="F1137" s="3" t="s">
        <v>252</v>
      </c>
      <c r="G1137" s="57"/>
      <c r="H1137" s="10">
        <v>0</v>
      </c>
      <c r="J1137" s="4"/>
      <c r="K1137" s="4"/>
      <c r="L1137" s="4"/>
      <c r="M1137" s="4"/>
      <c r="N1137" s="4"/>
      <c r="O1137" s="4"/>
    </row>
    <row r="1138" spans="1:15" ht="11.65" customHeight="1" x14ac:dyDescent="0.2">
      <c r="A1138" s="49">
        <f t="shared" ca="1" si="24"/>
        <v>1138</v>
      </c>
      <c r="C1138" s="56"/>
      <c r="D1138" s="3"/>
      <c r="E1138" s="3"/>
      <c r="F1138" s="3" t="s">
        <v>30</v>
      </c>
      <c r="G1138" s="57"/>
      <c r="H1138" s="10">
        <v>0</v>
      </c>
      <c r="J1138" s="4"/>
      <c r="K1138" s="4"/>
      <c r="L1138" s="4"/>
      <c r="M1138" s="4"/>
      <c r="N1138" s="4"/>
      <c r="O1138" s="4"/>
    </row>
    <row r="1139" spans="1:15" ht="11.65" customHeight="1" x14ac:dyDescent="0.2">
      <c r="A1139" s="49">
        <f t="shared" ca="1" si="24"/>
        <v>1139</v>
      </c>
      <c r="C1139" s="56"/>
      <c r="D1139" s="3"/>
      <c r="E1139" s="3"/>
      <c r="F1139" s="3" t="s">
        <v>256</v>
      </c>
      <c r="G1139" s="57"/>
      <c r="H1139" s="10">
        <v>0</v>
      </c>
      <c r="J1139" s="4"/>
      <c r="K1139" s="4"/>
      <c r="L1139" s="4"/>
      <c r="M1139" s="4"/>
      <c r="N1139" s="4"/>
      <c r="O1139" s="4"/>
    </row>
    <row r="1140" spans="1:15" ht="11.65" customHeight="1" x14ac:dyDescent="0.2">
      <c r="A1140" s="49">
        <f t="shared" ca="1" si="24"/>
        <v>1140</v>
      </c>
      <c r="C1140" s="56"/>
      <c r="D1140" s="3"/>
      <c r="E1140" s="3"/>
      <c r="F1140" s="3" t="s">
        <v>257</v>
      </c>
      <c r="G1140" s="57"/>
      <c r="H1140" s="10">
        <v>0</v>
      </c>
      <c r="J1140" s="4"/>
      <c r="K1140" s="4"/>
      <c r="L1140" s="4"/>
      <c r="M1140" s="4"/>
      <c r="N1140" s="4"/>
      <c r="O1140" s="4"/>
    </row>
    <row r="1141" spans="1:15" ht="11.65" customHeight="1" x14ac:dyDescent="0.2">
      <c r="A1141" s="49">
        <f t="shared" ca="1" si="24"/>
        <v>1141</v>
      </c>
      <c r="C1141" s="56"/>
      <c r="D1141" s="3"/>
      <c r="E1141" s="3"/>
      <c r="F1141" s="3"/>
      <c r="G1141" s="57"/>
      <c r="H1141" s="2"/>
      <c r="J1141" s="4"/>
      <c r="K1141" s="4"/>
      <c r="L1141" s="4"/>
      <c r="M1141" s="4"/>
      <c r="N1141" s="4"/>
      <c r="O1141" s="4"/>
    </row>
    <row r="1142" spans="1:15" ht="11.65" customHeight="1" x14ac:dyDescent="0.2">
      <c r="A1142" s="49">
        <f t="shared" ca="1" si="24"/>
        <v>1142</v>
      </c>
      <c r="C1142" s="56"/>
      <c r="D1142" s="3"/>
      <c r="E1142" s="3"/>
      <c r="F1142" s="3"/>
      <c r="G1142" s="57" t="s">
        <v>188</v>
      </c>
      <c r="H1142" s="12">
        <f>SUBTOTAL(9,H1127:H1141)</f>
        <v>-2123214.7518861736</v>
      </c>
      <c r="J1142" s="4"/>
      <c r="K1142" s="4"/>
      <c r="L1142" s="4"/>
      <c r="M1142" s="4"/>
      <c r="N1142" s="4"/>
      <c r="O1142" s="4"/>
    </row>
    <row r="1143" spans="1:15" ht="11.65" customHeight="1" x14ac:dyDescent="0.2">
      <c r="A1143" s="49">
        <f t="shared" ca="1" si="24"/>
        <v>1143</v>
      </c>
      <c r="C1143" s="56"/>
      <c r="D1143" s="3"/>
      <c r="E1143" s="3"/>
      <c r="F1143" s="3"/>
      <c r="G1143" s="57"/>
      <c r="H1143" s="2"/>
      <c r="J1143" s="4"/>
      <c r="K1143" s="4"/>
      <c r="L1143" s="4"/>
      <c r="M1143" s="4"/>
      <c r="N1143" s="4"/>
      <c r="O1143" s="4"/>
    </row>
    <row r="1144" spans="1:15" ht="11.65" customHeight="1" thickBot="1" x14ac:dyDescent="0.25">
      <c r="A1144" s="49">
        <f t="shared" ca="1" si="24"/>
        <v>1144</v>
      </c>
      <c r="C1144" s="63" t="s">
        <v>195</v>
      </c>
      <c r="D1144" s="3"/>
      <c r="E1144" s="3"/>
      <c r="F1144" s="3"/>
      <c r="G1144" s="57" t="s">
        <v>188</v>
      </c>
      <c r="H1144" s="13">
        <f>SUBTOTAL(9,H1083:H1142)</f>
        <v>-156505244.52926731</v>
      </c>
      <c r="J1144" s="4"/>
      <c r="K1144" s="4"/>
      <c r="L1144" s="4"/>
      <c r="M1144" s="4"/>
      <c r="N1144" s="4"/>
      <c r="O1144" s="4"/>
    </row>
    <row r="1145" spans="1:15" ht="11.65" customHeight="1" thickTop="1" x14ac:dyDescent="0.2">
      <c r="A1145" s="49">
        <f t="shared" ca="1" si="24"/>
        <v>1145</v>
      </c>
      <c r="C1145" s="56">
        <v>255</v>
      </c>
      <c r="D1145" s="3" t="s">
        <v>196</v>
      </c>
      <c r="E1145" s="3"/>
      <c r="F1145" s="3"/>
      <c r="G1145" s="57"/>
      <c r="H1145" s="2"/>
      <c r="J1145" s="4"/>
      <c r="K1145" s="4"/>
      <c r="L1145" s="4"/>
      <c r="M1145" s="4"/>
      <c r="N1145" s="4"/>
      <c r="O1145" s="4"/>
    </row>
    <row r="1146" spans="1:15" ht="11.65" customHeight="1" x14ac:dyDescent="0.2">
      <c r="A1146" s="49">
        <f t="shared" ca="1" si="24"/>
        <v>1146</v>
      </c>
      <c r="C1146" s="56"/>
      <c r="D1146" s="3"/>
      <c r="E1146" s="3"/>
      <c r="F1146" s="3" t="s">
        <v>193</v>
      </c>
      <c r="G1146" s="57"/>
      <c r="H1146" s="10">
        <v>0</v>
      </c>
      <c r="J1146" s="4"/>
      <c r="K1146" s="4"/>
      <c r="L1146" s="4"/>
      <c r="M1146" s="4"/>
      <c r="N1146" s="4"/>
      <c r="O1146" s="4"/>
    </row>
    <row r="1147" spans="1:15" ht="11.65" customHeight="1" x14ac:dyDescent="0.2">
      <c r="A1147" s="49">
        <f t="shared" ca="1" si="24"/>
        <v>1147</v>
      </c>
      <c r="C1147" s="56"/>
      <c r="D1147" s="3"/>
      <c r="E1147" s="3"/>
      <c r="F1147" s="3" t="s">
        <v>278</v>
      </c>
      <c r="G1147" s="57"/>
      <c r="H1147" s="10">
        <v>0</v>
      </c>
      <c r="J1147" s="4"/>
      <c r="K1147" s="4"/>
      <c r="L1147" s="4"/>
      <c r="M1147" s="4"/>
      <c r="N1147" s="4"/>
      <c r="O1147" s="4"/>
    </row>
    <row r="1148" spans="1:15" ht="11.65" customHeight="1" x14ac:dyDescent="0.2">
      <c r="A1148" s="49">
        <f t="shared" ca="1" si="24"/>
        <v>1148</v>
      </c>
      <c r="C1148" s="56"/>
      <c r="D1148" s="3"/>
      <c r="E1148" s="3"/>
      <c r="F1148" s="3" t="s">
        <v>279</v>
      </c>
      <c r="G1148" s="57"/>
      <c r="H1148" s="10">
        <v>0</v>
      </c>
      <c r="J1148" s="4"/>
      <c r="K1148" s="4"/>
      <c r="L1148" s="4"/>
      <c r="M1148" s="4"/>
      <c r="N1148" s="4"/>
      <c r="O1148" s="4"/>
    </row>
    <row r="1149" spans="1:15" ht="11.65" customHeight="1" x14ac:dyDescent="0.2">
      <c r="A1149" s="49">
        <f t="shared" ca="1" si="24"/>
        <v>1149</v>
      </c>
      <c r="C1149" s="56"/>
      <c r="D1149" s="3"/>
      <c r="E1149" s="3"/>
      <c r="F1149" s="3" t="s">
        <v>280</v>
      </c>
      <c r="G1149" s="57"/>
      <c r="H1149" s="10">
        <v>0</v>
      </c>
      <c r="J1149" s="4"/>
      <c r="K1149" s="4"/>
      <c r="L1149" s="4"/>
      <c r="M1149" s="4"/>
      <c r="N1149" s="4"/>
      <c r="O1149" s="4"/>
    </row>
    <row r="1150" spans="1:15" ht="11.65" customHeight="1" x14ac:dyDescent="0.2">
      <c r="A1150" s="49">
        <f t="shared" ref="A1150:A1213" ca="1" si="25">OFFSET(A1150,-1,)+1</f>
        <v>1150</v>
      </c>
      <c r="C1150" s="56"/>
      <c r="D1150" s="3"/>
      <c r="E1150" s="3"/>
      <c r="F1150" s="3" t="s">
        <v>281</v>
      </c>
      <c r="G1150" s="57"/>
      <c r="H1150" s="10">
        <v>0</v>
      </c>
      <c r="J1150" s="4"/>
      <c r="K1150" s="4"/>
      <c r="L1150" s="4"/>
      <c r="M1150" s="4"/>
      <c r="N1150" s="4"/>
      <c r="O1150" s="4"/>
    </row>
    <row r="1151" spans="1:15" ht="11.65" customHeight="1" x14ac:dyDescent="0.2">
      <c r="A1151" s="49">
        <f t="shared" ca="1" si="25"/>
        <v>1151</v>
      </c>
      <c r="C1151" s="56"/>
      <c r="D1151" s="3"/>
      <c r="E1151" s="3"/>
      <c r="F1151" s="3" t="s">
        <v>282</v>
      </c>
      <c r="G1151" s="57"/>
      <c r="H1151" s="10">
        <v>0</v>
      </c>
      <c r="J1151" s="4"/>
      <c r="K1151" s="4"/>
      <c r="L1151" s="4"/>
      <c r="M1151" s="4"/>
      <c r="N1151" s="4"/>
      <c r="O1151" s="4"/>
    </row>
    <row r="1152" spans="1:15" ht="11.65" customHeight="1" x14ac:dyDescent="0.2">
      <c r="A1152" s="49">
        <f t="shared" ca="1" si="25"/>
        <v>1152</v>
      </c>
      <c r="C1152" s="56"/>
      <c r="D1152" s="3"/>
      <c r="E1152" s="3"/>
      <c r="F1152" s="3" t="s">
        <v>283</v>
      </c>
      <c r="G1152" s="57"/>
      <c r="H1152" s="10">
        <v>0</v>
      </c>
      <c r="J1152" s="4"/>
      <c r="K1152" s="4"/>
      <c r="L1152" s="4"/>
      <c r="M1152" s="4"/>
      <c r="N1152" s="4"/>
      <c r="O1152" s="4"/>
    </row>
    <row r="1153" spans="1:15" ht="11.65" customHeight="1" x14ac:dyDescent="0.2">
      <c r="A1153" s="49">
        <f t="shared" ca="1" si="25"/>
        <v>1153</v>
      </c>
      <c r="C1153" s="56"/>
      <c r="D1153" s="3"/>
      <c r="E1153" s="3"/>
      <c r="F1153" s="3" t="s">
        <v>24</v>
      </c>
      <c r="G1153" s="57"/>
      <c r="H1153" s="10">
        <v>-15254.39561541998</v>
      </c>
      <c r="J1153" s="11"/>
      <c r="K1153" s="11"/>
      <c r="L1153" s="11"/>
      <c r="M1153" s="11"/>
      <c r="N1153" s="11"/>
      <c r="O1153" s="11"/>
    </row>
    <row r="1154" spans="1:15" ht="11.65" customHeight="1" thickBot="1" x14ac:dyDescent="0.25">
      <c r="A1154" s="49">
        <f t="shared" ca="1" si="25"/>
        <v>1154</v>
      </c>
      <c r="C1154" s="63" t="s">
        <v>197</v>
      </c>
      <c r="D1154" s="3"/>
      <c r="E1154" s="3"/>
      <c r="F1154" s="3"/>
      <c r="G1154" s="57" t="s">
        <v>188</v>
      </c>
      <c r="H1154" s="21">
        <f>SUBTOTAL(9,H1146:H1153)</f>
        <v>-15254.39561541998</v>
      </c>
      <c r="J1154" s="4"/>
      <c r="K1154" s="4"/>
      <c r="L1154" s="4"/>
      <c r="M1154" s="4"/>
      <c r="N1154" s="4"/>
      <c r="O1154" s="4"/>
    </row>
    <row r="1155" spans="1:15" ht="15" customHeight="1" thickTop="1" x14ac:dyDescent="0.2">
      <c r="A1155" s="49">
        <f t="shared" ca="1" si="25"/>
        <v>1155</v>
      </c>
      <c r="C1155" s="56"/>
      <c r="D1155" s="3"/>
      <c r="E1155" s="3"/>
      <c r="F1155" s="3"/>
      <c r="G1155" s="57"/>
      <c r="H1155" s="2"/>
      <c r="J1155" s="4"/>
      <c r="K1155" s="4"/>
      <c r="L1155" s="4"/>
      <c r="M1155" s="4"/>
      <c r="N1155" s="4"/>
      <c r="O1155" s="4"/>
    </row>
    <row r="1156" spans="1:15" ht="15" customHeight="1" thickBot="1" x14ac:dyDescent="0.25">
      <c r="A1156" s="49">
        <f t="shared" ca="1" si="25"/>
        <v>1156</v>
      </c>
      <c r="C1156" s="63" t="s">
        <v>198</v>
      </c>
      <c r="D1156" s="3"/>
      <c r="E1156" s="3"/>
      <c r="F1156" s="3"/>
      <c r="G1156" s="64"/>
      <c r="H1156" s="13">
        <f>H1154+H1144+H1080+H1068+H1064+H1056+H1048+H1043+H1036</f>
        <v>-347675628.42791432</v>
      </c>
      <c r="J1156" s="4"/>
      <c r="K1156" s="4"/>
      <c r="L1156" s="4"/>
      <c r="M1156" s="4"/>
      <c r="N1156" s="4"/>
      <c r="O1156" s="4"/>
    </row>
    <row r="1157" spans="1:15" ht="11.65" customHeight="1" thickTop="1" x14ac:dyDescent="0.2">
      <c r="A1157" s="49">
        <f t="shared" ca="1" si="25"/>
        <v>1157</v>
      </c>
      <c r="C1157" s="56"/>
      <c r="D1157" s="3"/>
      <c r="E1157" s="3"/>
      <c r="F1157" s="3"/>
      <c r="G1157" s="57"/>
      <c r="H1157" s="2"/>
      <c r="J1157" s="4"/>
      <c r="K1157" s="4"/>
      <c r="L1157" s="4"/>
      <c r="M1157" s="4"/>
      <c r="N1157" s="4"/>
      <c r="O1157" s="4"/>
    </row>
    <row r="1158" spans="1:15" ht="11.65" customHeight="1" x14ac:dyDescent="0.2">
      <c r="A1158" s="49">
        <f t="shared" ca="1" si="25"/>
        <v>1158</v>
      </c>
      <c r="C1158" s="56"/>
      <c r="D1158" s="3"/>
      <c r="E1158" s="3"/>
      <c r="F1158" s="3"/>
      <c r="G1158" s="57"/>
      <c r="H1158" s="2"/>
      <c r="J1158" s="4"/>
      <c r="K1158" s="4"/>
      <c r="L1158" s="4"/>
      <c r="M1158" s="4"/>
      <c r="N1158" s="4"/>
      <c r="O1158" s="4"/>
    </row>
    <row r="1159" spans="1:15" ht="11.65" customHeight="1" x14ac:dyDescent="0.2">
      <c r="A1159" s="49">
        <f t="shared" ca="1" si="25"/>
        <v>1159</v>
      </c>
      <c r="C1159" s="56"/>
      <c r="D1159" s="3"/>
      <c r="E1159" s="3"/>
      <c r="F1159" s="3"/>
      <c r="G1159" s="57"/>
      <c r="H1159" s="2"/>
      <c r="J1159" s="4"/>
      <c r="K1159" s="4"/>
      <c r="L1159" s="4"/>
      <c r="M1159" s="4"/>
      <c r="N1159" s="4"/>
      <c r="O1159" s="4"/>
    </row>
    <row r="1160" spans="1:15" ht="11.65" customHeight="1" x14ac:dyDescent="0.2">
      <c r="A1160" s="49">
        <f t="shared" ca="1" si="25"/>
        <v>1160</v>
      </c>
      <c r="C1160" s="56" t="s">
        <v>199</v>
      </c>
      <c r="D1160" s="3" t="s">
        <v>200</v>
      </c>
      <c r="E1160" s="3"/>
      <c r="F1160" s="3"/>
      <c r="G1160" s="57"/>
      <c r="H1160" s="2"/>
      <c r="J1160" s="4"/>
      <c r="K1160" s="4"/>
      <c r="L1160" s="4"/>
      <c r="M1160" s="4"/>
      <c r="N1160" s="4"/>
      <c r="O1160" s="4"/>
    </row>
    <row r="1161" spans="1:15" ht="11.65" customHeight="1" x14ac:dyDescent="0.2">
      <c r="A1161" s="49">
        <f t="shared" ca="1" si="25"/>
        <v>1161</v>
      </c>
      <c r="C1161" s="56"/>
      <c r="D1161" s="3"/>
      <c r="E1161" s="3"/>
      <c r="F1161" s="3" t="s">
        <v>193</v>
      </c>
      <c r="G1161" s="57"/>
      <c r="H1161" s="10">
        <v>-592463.28</v>
      </c>
      <c r="J1161" s="4"/>
      <c r="K1161" s="4"/>
      <c r="L1161" s="4"/>
      <c r="M1161" s="4"/>
      <c r="N1161" s="4"/>
      <c r="O1161" s="4"/>
    </row>
    <row r="1162" spans="1:15" ht="11.65" customHeight="1" x14ac:dyDescent="0.2">
      <c r="A1162" s="49">
        <f t="shared" ca="1" si="25"/>
        <v>1162</v>
      </c>
      <c r="C1162" s="56"/>
      <c r="D1162" s="3"/>
      <c r="E1162" s="3"/>
      <c r="F1162" s="3" t="s">
        <v>302</v>
      </c>
      <c r="G1162" s="57"/>
      <c r="H1162" s="10">
        <v>-2254.5639418766236</v>
      </c>
      <c r="J1162" s="4"/>
      <c r="K1162" s="4"/>
      <c r="L1162" s="4"/>
      <c r="M1162" s="4"/>
      <c r="N1162" s="4"/>
      <c r="O1162" s="4"/>
    </row>
    <row r="1163" spans="1:15" ht="11.65" customHeight="1" x14ac:dyDescent="0.2">
      <c r="A1163" s="49">
        <f t="shared" ca="1" si="25"/>
        <v>1163</v>
      </c>
      <c r="C1163" s="56"/>
      <c r="D1163" s="3"/>
      <c r="E1163" s="3"/>
      <c r="F1163" s="3" t="s">
        <v>303</v>
      </c>
      <c r="G1163" s="57"/>
      <c r="H1163" s="10">
        <v>0</v>
      </c>
      <c r="J1163" s="4"/>
      <c r="K1163" s="4"/>
      <c r="L1163" s="4"/>
      <c r="M1163" s="4"/>
      <c r="N1163" s="4"/>
      <c r="O1163" s="4"/>
    </row>
    <row r="1164" spans="1:15" ht="11.65" customHeight="1" x14ac:dyDescent="0.2">
      <c r="A1164" s="49">
        <f t="shared" ca="1" si="25"/>
        <v>1164</v>
      </c>
      <c r="C1164" s="56"/>
      <c r="D1164" s="3"/>
      <c r="E1164" s="3"/>
      <c r="F1164" s="3" t="s">
        <v>24</v>
      </c>
      <c r="G1164" s="57"/>
      <c r="H1164" s="10">
        <v>-6466936.2822621586</v>
      </c>
      <c r="J1164" s="4"/>
      <c r="K1164" s="4"/>
      <c r="L1164" s="4"/>
      <c r="M1164" s="4"/>
      <c r="N1164" s="4"/>
      <c r="O1164" s="4"/>
    </row>
    <row r="1165" spans="1:15" ht="11.65" customHeight="1" x14ac:dyDescent="0.2">
      <c r="A1165" s="49">
        <f t="shared" ca="1" si="25"/>
        <v>1165</v>
      </c>
      <c r="C1165" s="56"/>
      <c r="D1165" s="3"/>
      <c r="E1165" s="3"/>
      <c r="F1165" s="3" t="s">
        <v>249</v>
      </c>
      <c r="G1165" s="57"/>
      <c r="H1165" s="10">
        <v>-31596270.790546499</v>
      </c>
      <c r="J1165" s="4"/>
      <c r="K1165" s="4"/>
      <c r="L1165" s="4"/>
      <c r="M1165" s="4"/>
      <c r="N1165" s="4"/>
      <c r="O1165" s="4"/>
    </row>
    <row r="1166" spans="1:15" ht="11.65" customHeight="1" x14ac:dyDescent="0.2">
      <c r="A1166" s="49">
        <f t="shared" ca="1" si="25"/>
        <v>1166</v>
      </c>
      <c r="C1166" s="56"/>
      <c r="D1166" s="3"/>
      <c r="E1166" s="3"/>
      <c r="F1166" s="3" t="s">
        <v>251</v>
      </c>
      <c r="G1166" s="57"/>
      <c r="H1166" s="10">
        <v>0</v>
      </c>
      <c r="J1166" s="4"/>
      <c r="K1166" s="4"/>
      <c r="L1166" s="4"/>
      <c r="M1166" s="4"/>
      <c r="N1166" s="4"/>
      <c r="O1166" s="4"/>
    </row>
    <row r="1167" spans="1:15" ht="11.65" customHeight="1" x14ac:dyDescent="0.2">
      <c r="A1167" s="49">
        <f t="shared" ca="1" si="25"/>
        <v>1167</v>
      </c>
      <c r="C1167" s="56"/>
      <c r="D1167" s="3"/>
      <c r="E1167" s="3"/>
      <c r="F1167" s="3" t="s">
        <v>253</v>
      </c>
      <c r="G1167" s="57"/>
      <c r="H1167" s="10">
        <v>-150769582.08563498</v>
      </c>
      <c r="J1167" s="4"/>
      <c r="K1167" s="4"/>
      <c r="L1167" s="4"/>
      <c r="M1167" s="4"/>
      <c r="N1167" s="4"/>
      <c r="O1167" s="4"/>
    </row>
    <row r="1168" spans="1:15" ht="11.65" customHeight="1" x14ac:dyDescent="0.2">
      <c r="A1168" s="49">
        <f t="shared" ca="1" si="25"/>
        <v>1168</v>
      </c>
      <c r="C1168" s="56"/>
      <c r="D1168" s="3"/>
      <c r="E1168" s="3"/>
      <c r="F1168" s="3" t="s">
        <v>251</v>
      </c>
      <c r="G1168" s="57"/>
      <c r="H1168" s="10">
        <v>0</v>
      </c>
      <c r="J1168" s="4"/>
      <c r="K1168" s="4"/>
      <c r="L1168" s="4"/>
      <c r="M1168" s="4"/>
      <c r="N1168" s="4"/>
      <c r="O1168" s="4"/>
    </row>
    <row r="1169" spans="1:15" ht="11.65" customHeight="1" x14ac:dyDescent="0.2">
      <c r="A1169" s="49">
        <f t="shared" ca="1" si="25"/>
        <v>1169</v>
      </c>
      <c r="C1169" s="56"/>
      <c r="D1169" s="3"/>
      <c r="E1169" s="3"/>
      <c r="F1169" s="3"/>
      <c r="G1169" s="57" t="s">
        <v>201</v>
      </c>
      <c r="H1169" s="12">
        <f>SUBTOTAL(9,H1161:H1168)</f>
        <v>-189427507.0023855</v>
      </c>
      <c r="J1169" s="4"/>
      <c r="K1169" s="4"/>
      <c r="L1169" s="4"/>
      <c r="M1169" s="4"/>
      <c r="N1169" s="4"/>
      <c r="O1169" s="4"/>
    </row>
    <row r="1170" spans="1:15" ht="11.65" customHeight="1" x14ac:dyDescent="0.2">
      <c r="A1170" s="49">
        <f t="shared" ca="1" si="25"/>
        <v>1170</v>
      </c>
      <c r="C1170" s="56"/>
      <c r="D1170" s="3"/>
      <c r="E1170" s="3"/>
      <c r="F1170" s="3"/>
      <c r="G1170" s="57"/>
      <c r="H1170" s="2"/>
      <c r="J1170" s="4"/>
      <c r="K1170" s="4"/>
      <c r="L1170" s="4"/>
      <c r="M1170" s="4"/>
      <c r="N1170" s="4"/>
      <c r="O1170" s="4"/>
    </row>
    <row r="1171" spans="1:15" ht="11.65" customHeight="1" x14ac:dyDescent="0.2">
      <c r="A1171" s="49">
        <f t="shared" ca="1" si="25"/>
        <v>1171</v>
      </c>
      <c r="C1171" s="56" t="s">
        <v>202</v>
      </c>
      <c r="D1171" s="3" t="s">
        <v>203</v>
      </c>
      <c r="E1171" s="3"/>
      <c r="F1171" s="3"/>
      <c r="G1171" s="57"/>
      <c r="H1171" s="2"/>
      <c r="J1171" s="4"/>
      <c r="K1171" s="4"/>
      <c r="L1171" s="4"/>
      <c r="M1171" s="4"/>
      <c r="N1171" s="4"/>
      <c r="O1171" s="4"/>
    </row>
    <row r="1172" spans="1:15" ht="11.65" customHeight="1" x14ac:dyDescent="0.2">
      <c r="A1172" s="49">
        <f t="shared" ca="1" si="25"/>
        <v>1172</v>
      </c>
      <c r="C1172" s="56"/>
      <c r="D1172" s="3"/>
      <c r="E1172" s="3"/>
      <c r="F1172" s="3" t="s">
        <v>250</v>
      </c>
      <c r="G1172" s="57"/>
      <c r="H1172" s="10">
        <v>0</v>
      </c>
      <c r="J1172" s="4"/>
      <c r="K1172" s="4"/>
      <c r="L1172" s="4"/>
      <c r="M1172" s="4"/>
      <c r="N1172" s="4"/>
      <c r="O1172" s="4"/>
    </row>
    <row r="1173" spans="1:15" ht="11.65" customHeight="1" x14ac:dyDescent="0.2">
      <c r="A1173" s="49">
        <f t="shared" ca="1" si="25"/>
        <v>1173</v>
      </c>
      <c r="C1173" s="56"/>
      <c r="D1173" s="3"/>
      <c r="E1173" s="3"/>
      <c r="F1173" s="3" t="s">
        <v>254</v>
      </c>
      <c r="G1173" s="57"/>
      <c r="H1173" s="10">
        <v>0</v>
      </c>
      <c r="J1173" s="4"/>
      <c r="K1173" s="4"/>
      <c r="L1173" s="4"/>
      <c r="M1173" s="4"/>
      <c r="N1173" s="4"/>
      <c r="O1173" s="4"/>
    </row>
    <row r="1174" spans="1:15" ht="11.65" customHeight="1" x14ac:dyDescent="0.2">
      <c r="A1174" s="49">
        <f t="shared" ca="1" si="25"/>
        <v>1174</v>
      </c>
      <c r="C1174" s="56"/>
      <c r="D1174" s="3"/>
      <c r="E1174" s="3"/>
      <c r="F1174" s="3" t="s">
        <v>24</v>
      </c>
      <c r="G1174" s="57"/>
      <c r="H1174" s="10">
        <v>0</v>
      </c>
      <c r="J1174" s="4"/>
      <c r="K1174" s="4"/>
      <c r="L1174" s="4"/>
      <c r="M1174" s="4"/>
      <c r="N1174" s="4"/>
      <c r="O1174" s="4"/>
    </row>
    <row r="1175" spans="1:15" ht="11.65" customHeight="1" x14ac:dyDescent="0.2">
      <c r="A1175" s="49">
        <f t="shared" ca="1" si="25"/>
        <v>1175</v>
      </c>
      <c r="C1175" s="56"/>
      <c r="D1175" s="3"/>
      <c r="E1175" s="3"/>
      <c r="F1175" s="3"/>
      <c r="G1175" s="57"/>
      <c r="H1175" s="12">
        <f>SUBTOTAL(9,H1172:H1174)</f>
        <v>0</v>
      </c>
      <c r="J1175" s="4"/>
      <c r="K1175" s="4"/>
      <c r="L1175" s="4"/>
      <c r="M1175" s="4"/>
      <c r="N1175" s="4"/>
      <c r="O1175" s="4"/>
    </row>
    <row r="1176" spans="1:15" ht="11.65" customHeight="1" x14ac:dyDescent="0.2">
      <c r="A1176" s="49">
        <f t="shared" ca="1" si="25"/>
        <v>1176</v>
      </c>
      <c r="C1176" s="56"/>
      <c r="D1176" s="3"/>
      <c r="E1176" s="3"/>
      <c r="F1176" s="3"/>
      <c r="G1176" s="57"/>
      <c r="H1176" s="2"/>
      <c r="J1176" s="4"/>
      <c r="K1176" s="4"/>
      <c r="L1176" s="4"/>
      <c r="M1176" s="4"/>
      <c r="N1176" s="4"/>
      <c r="O1176" s="4"/>
    </row>
    <row r="1177" spans="1:15" ht="11.65" customHeight="1" x14ac:dyDescent="0.2">
      <c r="A1177" s="49">
        <f t="shared" ca="1" si="25"/>
        <v>1177</v>
      </c>
      <c r="C1177" s="56"/>
      <c r="D1177" s="3"/>
      <c r="E1177" s="3"/>
      <c r="F1177" s="3"/>
      <c r="G1177" s="57"/>
      <c r="H1177" s="2"/>
      <c r="J1177" s="4"/>
      <c r="K1177" s="4"/>
      <c r="L1177" s="4"/>
      <c r="M1177" s="4"/>
      <c r="N1177" s="4"/>
      <c r="O1177" s="4"/>
    </row>
    <row r="1178" spans="1:15" ht="11.65" customHeight="1" x14ac:dyDescent="0.2">
      <c r="A1178" s="49">
        <f t="shared" ca="1" si="25"/>
        <v>1178</v>
      </c>
      <c r="C1178" s="56" t="s">
        <v>204</v>
      </c>
      <c r="D1178" s="3" t="s">
        <v>205</v>
      </c>
      <c r="E1178" s="3"/>
      <c r="F1178" s="3"/>
      <c r="G1178" s="57"/>
      <c r="H1178" s="2"/>
      <c r="J1178" s="4"/>
      <c r="K1178" s="4"/>
      <c r="L1178" s="4"/>
      <c r="M1178" s="4"/>
      <c r="N1178" s="4"/>
      <c r="O1178" s="4"/>
    </row>
    <row r="1179" spans="1:15" ht="11.65" customHeight="1" x14ac:dyDescent="0.2">
      <c r="A1179" s="49">
        <f t="shared" ca="1" si="25"/>
        <v>1179</v>
      </c>
      <c r="C1179" s="56"/>
      <c r="D1179" s="3"/>
      <c r="E1179" s="3"/>
      <c r="F1179" s="3" t="s">
        <v>193</v>
      </c>
      <c r="G1179" s="57"/>
      <c r="H1179" s="10">
        <v>0</v>
      </c>
      <c r="J1179" s="4"/>
      <c r="K1179" s="4"/>
      <c r="L1179" s="4"/>
      <c r="M1179" s="4"/>
      <c r="N1179" s="4"/>
      <c r="O1179" s="4"/>
    </row>
    <row r="1180" spans="1:15" ht="11.65" customHeight="1" x14ac:dyDescent="0.2">
      <c r="A1180" s="49">
        <f t="shared" ca="1" si="25"/>
        <v>1180</v>
      </c>
      <c r="C1180" s="56"/>
      <c r="D1180" s="3"/>
      <c r="E1180" s="3"/>
      <c r="F1180" s="3" t="s">
        <v>24</v>
      </c>
      <c r="G1180" s="57"/>
      <c r="H1180" s="10">
        <v>0</v>
      </c>
      <c r="J1180" s="4"/>
      <c r="K1180" s="4"/>
      <c r="L1180" s="4"/>
      <c r="M1180" s="4"/>
      <c r="N1180" s="4"/>
      <c r="O1180" s="4"/>
    </row>
    <row r="1181" spans="1:15" ht="11.65" customHeight="1" x14ac:dyDescent="0.2">
      <c r="A1181" s="49">
        <f t="shared" ca="1" si="25"/>
        <v>1181</v>
      </c>
      <c r="C1181" s="56"/>
      <c r="D1181" s="3"/>
      <c r="E1181" s="58"/>
      <c r="F1181" s="3" t="s">
        <v>254</v>
      </c>
      <c r="G1181" s="57"/>
      <c r="H1181" s="10">
        <v>0</v>
      </c>
      <c r="J1181" s="4"/>
      <c r="K1181" s="4"/>
      <c r="L1181" s="4"/>
      <c r="M1181" s="4"/>
      <c r="N1181" s="4"/>
      <c r="O1181" s="4"/>
    </row>
    <row r="1182" spans="1:15" ht="11.65" customHeight="1" x14ac:dyDescent="0.2">
      <c r="A1182" s="49">
        <f t="shared" ca="1" si="25"/>
        <v>1182</v>
      </c>
      <c r="C1182" s="56"/>
      <c r="D1182" s="3"/>
      <c r="E1182" s="3"/>
      <c r="F1182" s="3" t="s">
        <v>249</v>
      </c>
      <c r="G1182" s="57"/>
      <c r="H1182" s="10">
        <v>0</v>
      </c>
      <c r="J1182" s="4"/>
      <c r="K1182" s="4"/>
      <c r="L1182" s="4"/>
      <c r="M1182" s="4"/>
      <c r="N1182" s="4"/>
      <c r="O1182" s="4"/>
    </row>
    <row r="1183" spans="1:15" ht="11.65" customHeight="1" x14ac:dyDescent="0.2">
      <c r="A1183" s="49">
        <f t="shared" ca="1" si="25"/>
        <v>1183</v>
      </c>
      <c r="C1183" s="56"/>
      <c r="D1183" s="3"/>
      <c r="E1183" s="58"/>
      <c r="F1183" s="3" t="s">
        <v>251</v>
      </c>
      <c r="G1183" s="57"/>
      <c r="H1183" s="10">
        <v>0</v>
      </c>
      <c r="J1183" s="4"/>
      <c r="K1183" s="4"/>
      <c r="L1183" s="4"/>
      <c r="M1183" s="4"/>
      <c r="N1183" s="4"/>
      <c r="O1183" s="4"/>
    </row>
    <row r="1184" spans="1:15" ht="11.65" customHeight="1" x14ac:dyDescent="0.2">
      <c r="A1184" s="49">
        <f t="shared" ca="1" si="25"/>
        <v>1184</v>
      </c>
      <c r="C1184" s="56"/>
      <c r="D1184" s="3"/>
      <c r="E1184" s="3"/>
      <c r="F1184" s="3" t="s">
        <v>302</v>
      </c>
      <c r="G1184" s="57"/>
      <c r="H1184" s="10">
        <v>-32416689.162548617</v>
      </c>
      <c r="J1184" s="4"/>
      <c r="K1184" s="4"/>
      <c r="L1184" s="4"/>
      <c r="M1184" s="4"/>
      <c r="N1184" s="4"/>
      <c r="O1184" s="4"/>
    </row>
    <row r="1185" spans="1:15" ht="11.65" customHeight="1" x14ac:dyDescent="0.2">
      <c r="A1185" s="49">
        <f t="shared" ca="1" si="25"/>
        <v>1185</v>
      </c>
      <c r="C1185" s="56"/>
      <c r="D1185" s="3"/>
      <c r="E1185" s="3"/>
      <c r="F1185" s="3" t="s">
        <v>303</v>
      </c>
      <c r="G1185" s="57"/>
      <c r="H1185" s="10">
        <v>-7606648.1528219944</v>
      </c>
      <c r="J1185" s="4"/>
      <c r="K1185" s="4"/>
      <c r="L1185" s="4"/>
      <c r="M1185" s="4"/>
      <c r="N1185" s="4"/>
      <c r="O1185" s="4"/>
    </row>
    <row r="1186" spans="1:15" ht="11.65" customHeight="1" x14ac:dyDescent="0.2">
      <c r="A1186" s="49">
        <f t="shared" ca="1" si="25"/>
        <v>1186</v>
      </c>
      <c r="C1186" s="56"/>
      <c r="D1186" s="3"/>
      <c r="E1186" s="3"/>
      <c r="F1186" s="3"/>
      <c r="G1186" s="57" t="s">
        <v>201</v>
      </c>
      <c r="H1186" s="12">
        <f>SUBTOTAL(9,H1178:H1185)</f>
        <v>-40023337.315370612</v>
      </c>
      <c r="J1186" s="4"/>
      <c r="K1186" s="4"/>
      <c r="L1186" s="4"/>
      <c r="M1186" s="4"/>
      <c r="N1186" s="4"/>
      <c r="O1186" s="4"/>
    </row>
    <row r="1187" spans="1:15" ht="11.65" customHeight="1" x14ac:dyDescent="0.2">
      <c r="A1187" s="49">
        <f t="shared" ca="1" si="25"/>
        <v>1187</v>
      </c>
      <c r="C1187" s="56"/>
      <c r="D1187" s="3"/>
      <c r="E1187" s="3"/>
      <c r="F1187" s="3"/>
      <c r="G1187" s="57"/>
      <c r="H1187" s="2"/>
      <c r="J1187" s="4"/>
      <c r="K1187" s="4"/>
      <c r="L1187" s="4"/>
      <c r="M1187" s="4"/>
      <c r="N1187" s="4"/>
      <c r="O1187" s="4"/>
    </row>
    <row r="1188" spans="1:15" ht="11.65" customHeight="1" x14ac:dyDescent="0.2">
      <c r="A1188" s="49">
        <f t="shared" ca="1" si="25"/>
        <v>1188</v>
      </c>
      <c r="C1188" s="56" t="s">
        <v>206</v>
      </c>
      <c r="D1188" s="3" t="s">
        <v>207</v>
      </c>
      <c r="E1188" s="3"/>
      <c r="F1188" s="3"/>
      <c r="G1188" s="57"/>
      <c r="H1188" s="2"/>
      <c r="J1188" s="4"/>
      <c r="K1188" s="4"/>
      <c r="L1188" s="4"/>
      <c r="M1188" s="4"/>
      <c r="N1188" s="4"/>
      <c r="O1188" s="4"/>
    </row>
    <row r="1189" spans="1:15" ht="11.65" customHeight="1" x14ac:dyDescent="0.2">
      <c r="A1189" s="49">
        <f t="shared" ca="1" si="25"/>
        <v>1189</v>
      </c>
      <c r="C1189" s="56"/>
      <c r="D1189" s="3"/>
      <c r="E1189" s="3"/>
      <c r="F1189" s="3" t="s">
        <v>193</v>
      </c>
      <c r="G1189" s="57"/>
      <c r="H1189" s="10">
        <v>0</v>
      </c>
      <c r="J1189" s="4"/>
      <c r="K1189" s="4"/>
      <c r="L1189" s="4"/>
      <c r="M1189" s="4"/>
      <c r="N1189" s="4"/>
      <c r="O1189" s="4"/>
    </row>
    <row r="1190" spans="1:15" ht="11.65" customHeight="1" x14ac:dyDescent="0.2">
      <c r="A1190" s="49">
        <f t="shared" ca="1" si="25"/>
        <v>1190</v>
      </c>
      <c r="C1190" s="56"/>
      <c r="D1190" s="3"/>
      <c r="E1190" s="3"/>
      <c r="F1190" s="3" t="s">
        <v>254</v>
      </c>
      <c r="G1190" s="57"/>
      <c r="H1190" s="10">
        <v>0</v>
      </c>
      <c r="J1190" s="4"/>
      <c r="K1190" s="4"/>
      <c r="L1190" s="4"/>
      <c r="M1190" s="4"/>
      <c r="N1190" s="4"/>
      <c r="O1190" s="4"/>
    </row>
    <row r="1191" spans="1:15" ht="11.65" customHeight="1" x14ac:dyDescent="0.2">
      <c r="A1191" s="49">
        <f t="shared" ca="1" si="25"/>
        <v>1191</v>
      </c>
      <c r="C1191" s="56"/>
      <c r="D1191" s="3"/>
      <c r="E1191" s="3"/>
      <c r="F1191" s="3" t="s">
        <v>304</v>
      </c>
      <c r="G1191" s="57"/>
      <c r="H1191" s="10">
        <v>30127903.581951141</v>
      </c>
      <c r="J1191" s="4"/>
      <c r="K1191" s="4"/>
      <c r="L1191" s="4"/>
      <c r="M1191" s="4"/>
      <c r="N1191" s="4"/>
      <c r="O1191" s="4"/>
    </row>
    <row r="1192" spans="1:15" ht="11.65" customHeight="1" x14ac:dyDescent="0.2">
      <c r="A1192" s="49">
        <f t="shared" ca="1" si="25"/>
        <v>1192</v>
      </c>
      <c r="C1192" s="56"/>
      <c r="D1192" s="3"/>
      <c r="E1192" s="3"/>
      <c r="F1192" s="3" t="s">
        <v>24</v>
      </c>
      <c r="G1192" s="57"/>
      <c r="H1192" s="10">
        <v>-11788.028518384617</v>
      </c>
      <c r="J1192" s="4"/>
      <c r="K1192" s="4"/>
      <c r="L1192" s="4"/>
      <c r="M1192" s="4"/>
      <c r="N1192" s="4"/>
      <c r="O1192" s="4"/>
    </row>
    <row r="1193" spans="1:15" ht="11.65" customHeight="1" x14ac:dyDescent="0.2">
      <c r="A1193" s="49">
        <f t="shared" ca="1" si="25"/>
        <v>1193</v>
      </c>
      <c r="C1193" s="56"/>
      <c r="D1193" s="3"/>
      <c r="E1193" s="3"/>
      <c r="F1193" s="3" t="s">
        <v>249</v>
      </c>
      <c r="G1193" s="57"/>
      <c r="H1193" s="10">
        <v>-52536239.564649515</v>
      </c>
      <c r="J1193" s="4"/>
      <c r="K1193" s="4"/>
      <c r="L1193" s="4"/>
      <c r="M1193" s="4"/>
      <c r="N1193" s="4"/>
      <c r="O1193" s="4"/>
    </row>
    <row r="1194" spans="1:15" ht="11.65" customHeight="1" x14ac:dyDescent="0.2">
      <c r="A1194" s="49">
        <f t="shared" ca="1" si="25"/>
        <v>1194</v>
      </c>
      <c r="C1194" s="56"/>
      <c r="D1194" s="3"/>
      <c r="E1194" s="3"/>
      <c r="F1194" s="3" t="s">
        <v>302</v>
      </c>
      <c r="G1194" s="57"/>
      <c r="H1194" s="10">
        <v>0</v>
      </c>
      <c r="J1194" s="4"/>
      <c r="K1194" s="4"/>
      <c r="L1194" s="4"/>
      <c r="M1194" s="4"/>
      <c r="N1194" s="4"/>
      <c r="O1194" s="4"/>
    </row>
    <row r="1195" spans="1:15" ht="11.65" customHeight="1" x14ac:dyDescent="0.2">
      <c r="A1195" s="49">
        <f t="shared" ca="1" si="25"/>
        <v>1195</v>
      </c>
      <c r="C1195" s="56"/>
      <c r="D1195" s="3"/>
      <c r="E1195" s="3"/>
      <c r="F1195" s="3" t="s">
        <v>303</v>
      </c>
      <c r="G1195" s="57"/>
      <c r="H1195" s="10">
        <v>0</v>
      </c>
      <c r="J1195" s="4"/>
      <c r="K1195" s="4"/>
      <c r="L1195" s="4"/>
      <c r="M1195" s="4"/>
      <c r="N1195" s="4"/>
      <c r="O1195" s="4"/>
    </row>
    <row r="1196" spans="1:15" ht="11.65" customHeight="1" x14ac:dyDescent="0.2">
      <c r="A1196" s="49">
        <f t="shared" ca="1" si="25"/>
        <v>1196</v>
      </c>
      <c r="C1196" s="56"/>
      <c r="D1196" s="3"/>
      <c r="E1196" s="3"/>
      <c r="F1196" s="3"/>
      <c r="G1196" s="57" t="s">
        <v>201</v>
      </c>
      <c r="H1196" s="12">
        <f>SUBTOTAL(9,H1188:H1195)</f>
        <v>-22420124.01121676</v>
      </c>
      <c r="J1196" s="4"/>
      <c r="K1196" s="4"/>
      <c r="L1196" s="4"/>
      <c r="M1196" s="4"/>
      <c r="N1196" s="4"/>
      <c r="O1196" s="4"/>
    </row>
    <row r="1197" spans="1:15" ht="11.65" customHeight="1" x14ac:dyDescent="0.2">
      <c r="A1197" s="49">
        <f t="shared" ca="1" si="25"/>
        <v>1197</v>
      </c>
      <c r="C1197" s="56"/>
      <c r="D1197" s="3"/>
      <c r="E1197" s="3"/>
      <c r="F1197" s="3"/>
      <c r="G1197" s="57"/>
      <c r="H1197" s="2"/>
      <c r="J1197" s="4"/>
      <c r="K1197" s="4"/>
      <c r="L1197" s="4"/>
      <c r="M1197" s="4"/>
      <c r="N1197" s="4"/>
      <c r="O1197" s="4"/>
    </row>
    <row r="1198" spans="1:15" ht="11.65" customHeight="1" x14ac:dyDescent="0.2">
      <c r="A1198" s="49">
        <f t="shared" ca="1" si="25"/>
        <v>1198</v>
      </c>
      <c r="C1198" s="56" t="s">
        <v>208</v>
      </c>
      <c r="D1198" s="3" t="s">
        <v>209</v>
      </c>
      <c r="E1198" s="3"/>
      <c r="F1198" s="3"/>
      <c r="G1198" s="57"/>
      <c r="H1198" s="2"/>
      <c r="J1198" s="4"/>
      <c r="K1198" s="4"/>
      <c r="L1198" s="4"/>
      <c r="M1198" s="4"/>
      <c r="N1198" s="4"/>
      <c r="O1198" s="4"/>
    </row>
    <row r="1199" spans="1:15" ht="11.65" customHeight="1" x14ac:dyDescent="0.2">
      <c r="A1199" s="49">
        <f t="shared" ca="1" si="25"/>
        <v>1199</v>
      </c>
      <c r="C1199" s="56"/>
      <c r="D1199" s="3"/>
      <c r="E1199" s="3"/>
      <c r="F1199" s="3" t="s">
        <v>250</v>
      </c>
      <c r="G1199" s="57"/>
      <c r="H1199" s="10">
        <v>0</v>
      </c>
      <c r="J1199" s="4"/>
      <c r="K1199" s="4"/>
      <c r="L1199" s="4"/>
      <c r="M1199" s="4"/>
      <c r="N1199" s="4"/>
      <c r="O1199" s="4"/>
    </row>
    <row r="1200" spans="1:15" ht="11.65" customHeight="1" x14ac:dyDescent="0.2">
      <c r="A1200" s="49">
        <f t="shared" ca="1" si="25"/>
        <v>1200</v>
      </c>
      <c r="C1200" s="56"/>
      <c r="D1200" s="3"/>
      <c r="E1200" s="3"/>
      <c r="F1200" s="3" t="s">
        <v>24</v>
      </c>
      <c r="G1200" s="57"/>
      <c r="H1200" s="10">
        <v>0</v>
      </c>
      <c r="J1200" s="11"/>
      <c r="K1200" s="11"/>
      <c r="L1200" s="11"/>
      <c r="M1200" s="11"/>
      <c r="N1200" s="11"/>
      <c r="O1200" s="11"/>
    </row>
    <row r="1201" spans="1:15" ht="11.65" customHeight="1" x14ac:dyDescent="0.2">
      <c r="A1201" s="49">
        <f t="shared" ca="1" si="25"/>
        <v>1201</v>
      </c>
      <c r="C1201" s="56"/>
      <c r="D1201" s="3"/>
      <c r="E1201" s="3"/>
      <c r="F1201" s="3"/>
      <c r="G1201" s="57"/>
      <c r="H1201" s="12">
        <f>SUBTOTAL(9,H1198:H1200)</f>
        <v>0</v>
      </c>
      <c r="J1201" s="4"/>
      <c r="K1201" s="4"/>
      <c r="L1201" s="4"/>
      <c r="M1201" s="4"/>
      <c r="N1201" s="4"/>
      <c r="O1201" s="4"/>
    </row>
    <row r="1202" spans="1:15" ht="11.65" customHeight="1" x14ac:dyDescent="0.2">
      <c r="A1202" s="49">
        <f t="shared" ca="1" si="25"/>
        <v>1202</v>
      </c>
      <c r="C1202" s="56"/>
      <c r="D1202" s="3"/>
      <c r="E1202" s="3"/>
      <c r="F1202" s="3"/>
      <c r="G1202" s="57"/>
      <c r="H1202" s="2"/>
      <c r="J1202" s="4"/>
      <c r="K1202" s="4"/>
      <c r="L1202" s="4"/>
      <c r="M1202" s="4"/>
      <c r="N1202" s="4"/>
      <c r="O1202" s="4"/>
    </row>
    <row r="1203" spans="1:15" ht="11.65" customHeight="1" thickBot="1" x14ac:dyDescent="0.25">
      <c r="A1203" s="49">
        <f t="shared" ca="1" si="25"/>
        <v>1203</v>
      </c>
      <c r="C1203" s="63" t="s">
        <v>210</v>
      </c>
      <c r="D1203" s="3"/>
      <c r="E1203" s="3"/>
      <c r="F1203" s="3"/>
      <c r="G1203" s="64"/>
      <c r="H1203" s="13">
        <f>SUBTOTAL(9,H1161:H1201)</f>
        <v>-251870968.32897285</v>
      </c>
      <c r="J1203" s="4"/>
      <c r="K1203" s="4"/>
      <c r="L1203" s="4"/>
      <c r="M1203" s="4"/>
      <c r="N1203" s="4"/>
      <c r="O1203" s="4"/>
    </row>
    <row r="1204" spans="1:15" ht="11.65" customHeight="1" thickTop="1" x14ac:dyDescent="0.2">
      <c r="A1204" s="49">
        <f t="shared" ca="1" si="25"/>
        <v>1204</v>
      </c>
      <c r="C1204" s="56"/>
      <c r="D1204" s="3"/>
      <c r="E1204" s="3"/>
      <c r="F1204" s="3"/>
      <c r="G1204" s="57"/>
      <c r="H1204" s="2"/>
      <c r="J1204" s="4"/>
      <c r="K1204" s="4"/>
      <c r="L1204" s="4"/>
      <c r="M1204" s="4"/>
      <c r="N1204" s="4"/>
      <c r="O1204" s="4"/>
    </row>
    <row r="1205" spans="1:15" ht="11.65" customHeight="1" x14ac:dyDescent="0.2">
      <c r="A1205" s="49">
        <f t="shared" ca="1" si="25"/>
        <v>1205</v>
      </c>
      <c r="C1205" s="56" t="s">
        <v>211</v>
      </c>
      <c r="D1205" s="3"/>
      <c r="E1205" s="3"/>
      <c r="F1205" s="3"/>
      <c r="G1205" s="57"/>
      <c r="H1205" s="2"/>
      <c r="J1205" s="4"/>
      <c r="K1205" s="4"/>
      <c r="L1205" s="4"/>
      <c r="M1205" s="4"/>
      <c r="N1205" s="4"/>
      <c r="O1205" s="4"/>
    </row>
    <row r="1206" spans="1:15" ht="11.65" customHeight="1" x14ac:dyDescent="0.2">
      <c r="A1206" s="49">
        <f t="shared" ca="1" si="25"/>
        <v>1206</v>
      </c>
      <c r="C1206" s="56"/>
      <c r="D1206" s="3"/>
      <c r="E1206" s="58" t="s">
        <v>193</v>
      </c>
      <c r="F1206" s="3"/>
      <c r="G1206" s="57"/>
      <c r="H1206" s="10">
        <f t="shared" ref="H1206:H1213" si="26">SUMIFS($H$1161:$H$1201,$F$1161:$F$1201,E1206)</f>
        <v>-592463.28</v>
      </c>
      <c r="J1206" s="4"/>
      <c r="K1206" s="4"/>
      <c r="L1206" s="4"/>
      <c r="M1206" s="4"/>
      <c r="N1206" s="4"/>
      <c r="O1206" s="4"/>
    </row>
    <row r="1207" spans="1:15" ht="11.65" customHeight="1" x14ac:dyDescent="0.2">
      <c r="A1207" s="49">
        <f t="shared" ca="1" si="25"/>
        <v>1207</v>
      </c>
      <c r="C1207" s="56"/>
      <c r="D1207" s="3"/>
      <c r="E1207" s="3" t="s">
        <v>302</v>
      </c>
      <c r="F1207" s="3"/>
      <c r="G1207" s="57"/>
      <c r="H1207" s="10">
        <f t="shared" si="26"/>
        <v>-32418943.726490494</v>
      </c>
      <c r="J1207" s="4"/>
      <c r="K1207" s="4"/>
      <c r="L1207" s="4"/>
      <c r="M1207" s="4"/>
      <c r="N1207" s="4"/>
      <c r="O1207" s="4"/>
    </row>
    <row r="1208" spans="1:15" ht="11.65" customHeight="1" x14ac:dyDescent="0.2">
      <c r="A1208" s="49">
        <f t="shared" ca="1" si="25"/>
        <v>1208</v>
      </c>
      <c r="C1208" s="56"/>
      <c r="D1208" s="3"/>
      <c r="E1208" s="3" t="s">
        <v>303</v>
      </c>
      <c r="F1208" s="3"/>
      <c r="G1208" s="57"/>
      <c r="H1208" s="10">
        <f t="shared" si="26"/>
        <v>-7606648.1528219944</v>
      </c>
      <c r="J1208" s="4"/>
      <c r="K1208" s="4"/>
      <c r="L1208" s="4"/>
      <c r="M1208" s="4"/>
      <c r="N1208" s="4"/>
      <c r="O1208" s="4"/>
    </row>
    <row r="1209" spans="1:15" ht="11.65" customHeight="1" x14ac:dyDescent="0.2">
      <c r="A1209" s="49">
        <f t="shared" ca="1" si="25"/>
        <v>1209</v>
      </c>
      <c r="C1209" s="56"/>
      <c r="D1209" s="3"/>
      <c r="E1209" s="3" t="s">
        <v>24</v>
      </c>
      <c r="F1209" s="3"/>
      <c r="G1209" s="57"/>
      <c r="H1209" s="10">
        <f t="shared" si="26"/>
        <v>-6478724.3107805429</v>
      </c>
      <c r="J1209" s="4"/>
      <c r="K1209" s="4"/>
      <c r="L1209" s="4"/>
      <c r="M1209" s="4"/>
      <c r="N1209" s="4"/>
      <c r="O1209" s="4"/>
    </row>
    <row r="1210" spans="1:15" ht="11.65" customHeight="1" x14ac:dyDescent="0.2">
      <c r="A1210" s="49">
        <f t="shared" ca="1" si="25"/>
        <v>1210</v>
      </c>
      <c r="C1210" s="56"/>
      <c r="D1210" s="3"/>
      <c r="E1210" s="3" t="s">
        <v>249</v>
      </c>
      <c r="F1210" s="3"/>
      <c r="G1210" s="57"/>
      <c r="H1210" s="10">
        <f t="shared" si="26"/>
        <v>-84132510.355196014</v>
      </c>
      <c r="J1210" s="4"/>
      <c r="K1210" s="4"/>
      <c r="L1210" s="4"/>
      <c r="M1210" s="4"/>
      <c r="N1210" s="4"/>
      <c r="O1210" s="4"/>
    </row>
    <row r="1211" spans="1:15" ht="11.65" customHeight="1" x14ac:dyDescent="0.2">
      <c r="A1211" s="49">
        <f t="shared" ca="1" si="25"/>
        <v>1211</v>
      </c>
      <c r="C1211" s="56"/>
      <c r="D1211" s="3"/>
      <c r="E1211" s="3" t="s">
        <v>304</v>
      </c>
      <c r="F1211" s="3"/>
      <c r="G1211" s="57"/>
      <c r="H1211" s="10">
        <f t="shared" si="26"/>
        <v>30127903.581951141</v>
      </c>
      <c r="J1211" s="4"/>
      <c r="K1211" s="4"/>
      <c r="L1211" s="4"/>
      <c r="M1211" s="4"/>
      <c r="N1211" s="4"/>
      <c r="O1211" s="4"/>
    </row>
    <row r="1212" spans="1:15" ht="11.65" customHeight="1" x14ac:dyDescent="0.2">
      <c r="A1212" s="49">
        <f t="shared" ca="1" si="25"/>
        <v>1212</v>
      </c>
      <c r="C1212" s="56"/>
      <c r="D1212" s="3"/>
      <c r="E1212" s="3" t="s">
        <v>253</v>
      </c>
      <c r="F1212" s="3"/>
      <c r="G1212" s="57"/>
      <c r="H1212" s="10">
        <f t="shared" si="26"/>
        <v>-150769582.08563498</v>
      </c>
      <c r="J1212" s="4"/>
      <c r="K1212" s="4"/>
      <c r="L1212" s="4"/>
      <c r="M1212" s="4"/>
      <c r="N1212" s="4"/>
      <c r="O1212" s="4"/>
    </row>
    <row r="1213" spans="1:15" ht="15" customHeight="1" x14ac:dyDescent="0.2">
      <c r="A1213" s="49">
        <f t="shared" ca="1" si="25"/>
        <v>1213</v>
      </c>
      <c r="C1213" s="56"/>
      <c r="D1213" s="3"/>
      <c r="E1213" s="3" t="s">
        <v>261</v>
      </c>
      <c r="F1213" s="3"/>
      <c r="G1213" s="57"/>
      <c r="H1213" s="10">
        <f t="shared" si="26"/>
        <v>0</v>
      </c>
      <c r="J1213" s="4"/>
      <c r="K1213" s="4"/>
      <c r="L1213" s="4"/>
      <c r="M1213" s="4"/>
      <c r="N1213" s="4"/>
      <c r="O1213" s="4"/>
    </row>
    <row r="1214" spans="1:15" ht="11.65" customHeight="1" thickBot="1" x14ac:dyDescent="0.25">
      <c r="A1214" s="49">
        <f t="shared" ref="A1214:A1277" ca="1" si="27">OFFSET(A1214,-1,)+1</f>
        <v>1214</v>
      </c>
      <c r="C1214" s="56" t="s">
        <v>212</v>
      </c>
      <c r="D1214" s="3"/>
      <c r="E1214" s="3"/>
      <c r="F1214" s="3"/>
      <c r="G1214" s="57"/>
      <c r="H1214" s="19">
        <f>SUM(H1206:H1213)</f>
        <v>-251870968.32897288</v>
      </c>
      <c r="J1214" s="4"/>
      <c r="K1214" s="4"/>
      <c r="L1214" s="4"/>
      <c r="M1214" s="4"/>
      <c r="N1214" s="4"/>
      <c r="O1214" s="4"/>
    </row>
    <row r="1215" spans="1:15" ht="11.65" customHeight="1" thickTop="1" x14ac:dyDescent="0.2">
      <c r="A1215" s="49">
        <f t="shared" ca="1" si="27"/>
        <v>1215</v>
      </c>
      <c r="C1215" s="56"/>
      <c r="D1215" s="3"/>
      <c r="E1215" s="3"/>
      <c r="F1215" s="3"/>
      <c r="G1215" s="57"/>
      <c r="H1215" s="4"/>
      <c r="J1215" s="4"/>
      <c r="K1215" s="4"/>
      <c r="L1215" s="4"/>
      <c r="M1215" s="4"/>
      <c r="N1215" s="4"/>
      <c r="O1215" s="4"/>
    </row>
    <row r="1216" spans="1:15" ht="11.65" customHeight="1" x14ac:dyDescent="0.2">
      <c r="A1216" s="49">
        <f t="shared" ca="1" si="27"/>
        <v>1216</v>
      </c>
      <c r="C1216" s="56"/>
      <c r="D1216" s="3"/>
      <c r="E1216" s="3"/>
      <c r="F1216" s="3"/>
      <c r="G1216" s="57"/>
      <c r="H1216" s="2"/>
      <c r="J1216" s="4"/>
      <c r="K1216" s="4"/>
      <c r="L1216" s="4"/>
      <c r="M1216" s="4"/>
      <c r="N1216" s="4"/>
      <c r="O1216" s="4"/>
    </row>
    <row r="1217" spans="1:15" ht="11.65" customHeight="1" x14ac:dyDescent="0.2">
      <c r="A1217" s="49">
        <f t="shared" ca="1" si="27"/>
        <v>1217</v>
      </c>
      <c r="C1217" s="56" t="s">
        <v>213</v>
      </c>
      <c r="D1217" s="3" t="s">
        <v>214</v>
      </c>
      <c r="E1217" s="3"/>
      <c r="F1217" s="3"/>
      <c r="G1217" s="57"/>
      <c r="H1217" s="2"/>
      <c r="J1217" s="4"/>
      <c r="K1217" s="4"/>
      <c r="L1217" s="4"/>
      <c r="M1217" s="4"/>
      <c r="N1217" s="4"/>
      <c r="O1217" s="4"/>
    </row>
    <row r="1218" spans="1:15" ht="11.65" customHeight="1" x14ac:dyDescent="0.2">
      <c r="A1218" s="49">
        <f t="shared" ca="1" si="27"/>
        <v>1218</v>
      </c>
      <c r="C1218" s="56"/>
      <c r="D1218" s="3"/>
      <c r="E1218" s="3"/>
      <c r="F1218" s="3" t="s">
        <v>250</v>
      </c>
      <c r="G1218" s="57"/>
      <c r="H1218" s="10">
        <v>0</v>
      </c>
      <c r="J1218" s="4"/>
      <c r="K1218" s="4"/>
      <c r="L1218" s="4"/>
      <c r="M1218" s="4"/>
      <c r="N1218" s="4"/>
      <c r="O1218" s="4"/>
    </row>
    <row r="1219" spans="1:15" ht="11.65" customHeight="1" x14ac:dyDescent="0.2">
      <c r="A1219" s="49">
        <f t="shared" ca="1" si="27"/>
        <v>1219</v>
      </c>
      <c r="C1219" s="56"/>
      <c r="D1219" s="3"/>
      <c r="E1219" s="3"/>
      <c r="F1219" s="3" t="s">
        <v>254</v>
      </c>
      <c r="G1219" s="57"/>
      <c r="H1219" s="10">
        <v>0</v>
      </c>
      <c r="J1219" s="4"/>
      <c r="K1219" s="4"/>
      <c r="L1219" s="4"/>
      <c r="M1219" s="4"/>
      <c r="N1219" s="4"/>
      <c r="O1219" s="4"/>
    </row>
    <row r="1220" spans="1:15" ht="11.65" customHeight="1" x14ac:dyDescent="0.2">
      <c r="A1220" s="49">
        <f t="shared" ca="1" si="27"/>
        <v>1220</v>
      </c>
      <c r="C1220" s="56"/>
      <c r="D1220" s="3"/>
      <c r="E1220" s="3"/>
      <c r="F1220" s="3" t="s">
        <v>249</v>
      </c>
      <c r="G1220" s="57"/>
      <c r="H1220" s="10">
        <v>-169210.84179976105</v>
      </c>
      <c r="J1220" s="4"/>
      <c r="K1220" s="4"/>
      <c r="L1220" s="4"/>
      <c r="M1220" s="4"/>
      <c r="N1220" s="4"/>
      <c r="O1220" s="4"/>
    </row>
    <row r="1221" spans="1:15" ht="11.65" customHeight="1" x14ac:dyDescent="0.2">
      <c r="A1221" s="49">
        <f t="shared" ca="1" si="27"/>
        <v>1221</v>
      </c>
      <c r="C1221" s="56"/>
      <c r="D1221" s="3"/>
      <c r="E1221" s="3"/>
      <c r="F1221" s="3" t="s">
        <v>251</v>
      </c>
      <c r="G1221" s="57"/>
      <c r="H1221" s="10">
        <v>0</v>
      </c>
      <c r="J1221" s="11"/>
      <c r="K1221" s="11"/>
      <c r="L1221" s="11"/>
      <c r="M1221" s="11"/>
      <c r="N1221" s="11"/>
      <c r="O1221" s="11"/>
    </row>
    <row r="1222" spans="1:15" ht="11.65" customHeight="1" x14ac:dyDescent="0.2">
      <c r="A1222" s="49">
        <f t="shared" ca="1" si="27"/>
        <v>1222</v>
      </c>
      <c r="C1222" s="56"/>
      <c r="D1222" s="3"/>
      <c r="E1222" s="3"/>
      <c r="F1222" s="3" t="s">
        <v>253</v>
      </c>
      <c r="G1222" s="57"/>
      <c r="H1222" s="10">
        <v>0</v>
      </c>
      <c r="J1222" s="4"/>
      <c r="K1222" s="4"/>
      <c r="L1222" s="4"/>
      <c r="M1222" s="4"/>
      <c r="N1222" s="4"/>
      <c r="O1222" s="4"/>
    </row>
    <row r="1223" spans="1:15" ht="11.65" customHeight="1" x14ac:dyDescent="0.2">
      <c r="A1223" s="49">
        <f t="shared" ca="1" si="27"/>
        <v>1223</v>
      </c>
      <c r="C1223" s="56"/>
      <c r="D1223" s="3"/>
      <c r="E1223" s="3"/>
      <c r="F1223" s="3" t="s">
        <v>24</v>
      </c>
      <c r="G1223" s="57"/>
      <c r="H1223" s="10">
        <v>-161284851.96450505</v>
      </c>
      <c r="J1223" s="4"/>
      <c r="K1223" s="4"/>
      <c r="L1223" s="4"/>
      <c r="M1223" s="4"/>
      <c r="N1223" s="4"/>
      <c r="O1223" s="4"/>
    </row>
    <row r="1224" spans="1:15" ht="11.65" customHeight="1" thickBot="1" x14ac:dyDescent="0.25">
      <c r="A1224" s="49">
        <f t="shared" ca="1" si="27"/>
        <v>1224</v>
      </c>
      <c r="C1224" s="63" t="s">
        <v>215</v>
      </c>
      <c r="D1224" s="3"/>
      <c r="E1224" s="3"/>
      <c r="F1224" s="3"/>
      <c r="G1224" s="57" t="s">
        <v>201</v>
      </c>
      <c r="H1224" s="21">
        <f>SUBTOTAL(9,H1218:H1223)</f>
        <v>-161454062.80630481</v>
      </c>
      <c r="J1224" s="4"/>
      <c r="K1224" s="4"/>
      <c r="L1224" s="4"/>
      <c r="M1224" s="4"/>
      <c r="N1224" s="4"/>
      <c r="O1224" s="4"/>
    </row>
    <row r="1225" spans="1:15" ht="11.65" customHeight="1" thickTop="1" x14ac:dyDescent="0.2">
      <c r="A1225" s="49">
        <f t="shared" ca="1" si="27"/>
        <v>1225</v>
      </c>
      <c r="C1225" s="56">
        <v>108360</v>
      </c>
      <c r="D1225" s="3" t="s">
        <v>31</v>
      </c>
      <c r="E1225" s="3"/>
      <c r="F1225" s="3"/>
      <c r="G1225" s="57"/>
      <c r="H1225" s="2"/>
      <c r="J1225" s="4"/>
      <c r="K1225" s="4"/>
      <c r="L1225" s="4"/>
      <c r="M1225" s="4"/>
      <c r="N1225" s="4"/>
      <c r="O1225" s="4"/>
    </row>
    <row r="1226" spans="1:15" ht="11.65" customHeight="1" x14ac:dyDescent="0.2">
      <c r="A1226" s="49">
        <f t="shared" ca="1" si="27"/>
        <v>1226</v>
      </c>
      <c r="C1226" s="56"/>
      <c r="D1226" s="3"/>
      <c r="E1226" s="3"/>
      <c r="F1226" s="3" t="s">
        <v>193</v>
      </c>
      <c r="G1226" s="57"/>
      <c r="H1226" s="10">
        <v>-201256.89</v>
      </c>
      <c r="J1226" s="4"/>
      <c r="K1226" s="4"/>
      <c r="L1226" s="4"/>
      <c r="M1226" s="4"/>
      <c r="N1226" s="4"/>
      <c r="O1226" s="4"/>
    </row>
    <row r="1227" spans="1:15" ht="11.65" customHeight="1" x14ac:dyDescent="0.2">
      <c r="A1227" s="49">
        <f t="shared" ca="1" si="27"/>
        <v>1227</v>
      </c>
      <c r="C1227" s="56"/>
      <c r="D1227" s="3"/>
      <c r="E1227" s="3"/>
      <c r="F1227" s="3"/>
      <c r="G1227" s="57" t="s">
        <v>201</v>
      </c>
      <c r="H1227" s="12">
        <f>SUBTOTAL(9,H1226)</f>
        <v>-201256.89</v>
      </c>
      <c r="J1227" s="4"/>
      <c r="K1227" s="4"/>
      <c r="L1227" s="4"/>
      <c r="M1227" s="4"/>
      <c r="N1227" s="4"/>
      <c r="O1227" s="4"/>
    </row>
    <row r="1228" spans="1:15" ht="11.65" customHeight="1" x14ac:dyDescent="0.2">
      <c r="A1228" s="49">
        <f t="shared" ca="1" si="27"/>
        <v>1228</v>
      </c>
      <c r="C1228" s="56"/>
      <c r="D1228" s="3"/>
      <c r="E1228" s="3"/>
      <c r="F1228" s="3"/>
      <c r="G1228" s="57"/>
      <c r="H1228" s="2"/>
      <c r="J1228" s="4"/>
      <c r="K1228" s="4"/>
      <c r="L1228" s="4"/>
      <c r="M1228" s="4"/>
      <c r="N1228" s="4"/>
      <c r="O1228" s="4"/>
    </row>
    <row r="1229" spans="1:15" ht="11.65" customHeight="1" x14ac:dyDescent="0.2">
      <c r="A1229" s="49">
        <f t="shared" ca="1" si="27"/>
        <v>1229</v>
      </c>
      <c r="C1229" s="56">
        <v>108361</v>
      </c>
      <c r="D1229" s="3" t="s">
        <v>33</v>
      </c>
      <c r="E1229" s="3"/>
      <c r="F1229" s="3"/>
      <c r="G1229" s="57"/>
      <c r="H1229" s="2"/>
      <c r="J1229" s="4"/>
      <c r="K1229" s="4"/>
      <c r="L1229" s="4"/>
      <c r="M1229" s="4"/>
      <c r="N1229" s="4"/>
      <c r="O1229" s="4"/>
    </row>
    <row r="1230" spans="1:15" ht="11.65" customHeight="1" x14ac:dyDescent="0.2">
      <c r="A1230" s="49">
        <f t="shared" ca="1" si="27"/>
        <v>1230</v>
      </c>
      <c r="C1230" s="56"/>
      <c r="D1230" s="3"/>
      <c r="E1230" s="3"/>
      <c r="F1230" s="3" t="s">
        <v>193</v>
      </c>
      <c r="G1230" s="57"/>
      <c r="H1230" s="10">
        <v>-1383352.7</v>
      </c>
      <c r="J1230" s="4"/>
      <c r="K1230" s="4"/>
      <c r="L1230" s="4"/>
      <c r="M1230" s="4"/>
      <c r="N1230" s="4"/>
      <c r="O1230" s="4"/>
    </row>
    <row r="1231" spans="1:15" ht="11.65" customHeight="1" x14ac:dyDescent="0.2">
      <c r="A1231" s="49">
        <f t="shared" ca="1" si="27"/>
        <v>1231</v>
      </c>
      <c r="C1231" s="56"/>
      <c r="D1231" s="3"/>
      <c r="E1231" s="3"/>
      <c r="F1231" s="3"/>
      <c r="G1231" s="57" t="s">
        <v>201</v>
      </c>
      <c r="H1231" s="12">
        <f>SUBTOTAL(9,H1230)</f>
        <v>-1383352.7</v>
      </c>
      <c r="J1231" s="4"/>
      <c r="K1231" s="4"/>
      <c r="L1231" s="4"/>
      <c r="M1231" s="4"/>
      <c r="N1231" s="4"/>
      <c r="O1231" s="4"/>
    </row>
    <row r="1232" spans="1:15" ht="11.65" customHeight="1" x14ac:dyDescent="0.2">
      <c r="A1232" s="49">
        <f t="shared" ca="1" si="27"/>
        <v>1232</v>
      </c>
      <c r="C1232" s="56"/>
      <c r="D1232" s="3"/>
      <c r="E1232" s="3"/>
      <c r="F1232" s="3"/>
      <c r="G1232" s="57"/>
      <c r="H1232" s="2"/>
      <c r="J1232" s="4"/>
      <c r="K1232" s="4"/>
      <c r="L1232" s="4"/>
      <c r="M1232" s="4"/>
      <c r="N1232" s="4"/>
      <c r="O1232" s="4"/>
    </row>
    <row r="1233" spans="1:15" ht="11.65" customHeight="1" x14ac:dyDescent="0.2">
      <c r="A1233" s="49">
        <f t="shared" ca="1" si="27"/>
        <v>1233</v>
      </c>
      <c r="C1233" s="56">
        <v>108362</v>
      </c>
      <c r="D1233" s="3" t="s">
        <v>25</v>
      </c>
      <c r="E1233" s="3"/>
      <c r="F1233" s="3"/>
      <c r="G1233" s="57"/>
      <c r="H1233" s="2"/>
      <c r="J1233" s="4"/>
      <c r="K1233" s="4"/>
      <c r="L1233" s="4"/>
      <c r="M1233" s="4"/>
      <c r="N1233" s="4"/>
      <c r="O1233" s="4"/>
    </row>
    <row r="1234" spans="1:15" ht="11.65" customHeight="1" x14ac:dyDescent="0.2">
      <c r="A1234" s="49">
        <f t="shared" ca="1" si="27"/>
        <v>1234</v>
      </c>
      <c r="C1234" s="56"/>
      <c r="D1234" s="3"/>
      <c r="E1234" s="3"/>
      <c r="F1234" s="3" t="s">
        <v>193</v>
      </c>
      <c r="G1234" s="57"/>
      <c r="H1234" s="10">
        <v>-27516223.440000001</v>
      </c>
      <c r="J1234" s="4"/>
      <c r="K1234" s="4"/>
      <c r="L1234" s="4"/>
      <c r="M1234" s="4"/>
      <c r="N1234" s="4"/>
      <c r="O1234" s="4"/>
    </row>
    <row r="1235" spans="1:15" ht="11.65" customHeight="1" x14ac:dyDescent="0.2">
      <c r="A1235" s="49">
        <f t="shared" ca="1" si="27"/>
        <v>1235</v>
      </c>
      <c r="C1235" s="56"/>
      <c r="D1235" s="3"/>
      <c r="E1235" s="3"/>
      <c r="F1235" s="3"/>
      <c r="G1235" s="57" t="s">
        <v>201</v>
      </c>
      <c r="H1235" s="12">
        <f>SUBTOTAL(9,H1234)</f>
        <v>-27516223.440000001</v>
      </c>
      <c r="J1235" s="4"/>
      <c r="K1235" s="4"/>
      <c r="L1235" s="4"/>
      <c r="M1235" s="4"/>
      <c r="N1235" s="4"/>
      <c r="O1235" s="4"/>
    </row>
    <row r="1236" spans="1:15" ht="11.65" customHeight="1" x14ac:dyDescent="0.2">
      <c r="A1236" s="49">
        <f t="shared" ca="1" si="27"/>
        <v>1236</v>
      </c>
      <c r="C1236" s="56"/>
      <c r="D1236" s="3"/>
      <c r="E1236" s="3"/>
      <c r="F1236" s="3"/>
      <c r="G1236" s="57"/>
      <c r="H1236" s="2"/>
      <c r="J1236" s="4"/>
      <c r="K1236" s="4"/>
      <c r="L1236" s="4"/>
      <c r="M1236" s="4"/>
      <c r="N1236" s="4"/>
      <c r="O1236" s="4"/>
    </row>
    <row r="1237" spans="1:15" ht="11.65" customHeight="1" x14ac:dyDescent="0.2">
      <c r="A1237" s="49">
        <f t="shared" ca="1" si="27"/>
        <v>1237</v>
      </c>
      <c r="C1237" s="56">
        <v>108363</v>
      </c>
      <c r="D1237" s="3" t="s">
        <v>26</v>
      </c>
      <c r="E1237" s="3"/>
      <c r="F1237" s="3"/>
      <c r="G1237" s="57"/>
      <c r="H1237" s="2"/>
      <c r="J1237" s="4"/>
      <c r="K1237" s="4"/>
      <c r="L1237" s="4"/>
      <c r="M1237" s="4"/>
      <c r="N1237" s="4"/>
      <c r="O1237" s="4"/>
    </row>
    <row r="1238" spans="1:15" ht="11.65" customHeight="1" x14ac:dyDescent="0.2">
      <c r="A1238" s="49">
        <f t="shared" ca="1" si="27"/>
        <v>1238</v>
      </c>
      <c r="C1238" s="56"/>
      <c r="D1238" s="3"/>
      <c r="E1238" s="3"/>
      <c r="F1238" s="3" t="s">
        <v>193</v>
      </c>
      <c r="G1238" s="57"/>
      <c r="H1238" s="10">
        <v>0</v>
      </c>
      <c r="J1238" s="4"/>
      <c r="K1238" s="4"/>
      <c r="L1238" s="4"/>
      <c r="M1238" s="4"/>
      <c r="N1238" s="4"/>
      <c r="O1238" s="4"/>
    </row>
    <row r="1239" spans="1:15" ht="11.65" customHeight="1" x14ac:dyDescent="0.2">
      <c r="A1239" s="49">
        <f t="shared" ca="1" si="27"/>
        <v>1239</v>
      </c>
      <c r="C1239" s="56"/>
      <c r="D1239" s="3"/>
      <c r="E1239" s="3"/>
      <c r="F1239" s="3"/>
      <c r="G1239" s="57" t="s">
        <v>201</v>
      </c>
      <c r="H1239" s="12">
        <f>SUBTOTAL(9,H1238)</f>
        <v>0</v>
      </c>
      <c r="J1239" s="4"/>
      <c r="K1239" s="4"/>
      <c r="L1239" s="4"/>
      <c r="M1239" s="4"/>
      <c r="N1239" s="4"/>
      <c r="O1239" s="4"/>
    </row>
    <row r="1240" spans="1:15" ht="11.65" customHeight="1" x14ac:dyDescent="0.2">
      <c r="A1240" s="49">
        <f t="shared" ca="1" si="27"/>
        <v>1240</v>
      </c>
      <c r="C1240" s="56"/>
      <c r="D1240" s="3"/>
      <c r="E1240" s="3"/>
      <c r="F1240" s="3"/>
      <c r="G1240" s="57"/>
      <c r="H1240" s="2"/>
      <c r="J1240" s="4"/>
      <c r="K1240" s="4"/>
      <c r="L1240" s="4"/>
      <c r="M1240" s="4"/>
      <c r="N1240" s="4"/>
      <c r="O1240" s="4"/>
    </row>
    <row r="1241" spans="1:15" ht="11.65" customHeight="1" x14ac:dyDescent="0.2">
      <c r="A1241" s="49">
        <f t="shared" ca="1" si="27"/>
        <v>1241</v>
      </c>
      <c r="C1241" s="56">
        <v>108364</v>
      </c>
      <c r="D1241" s="3" t="s">
        <v>86</v>
      </c>
      <c r="E1241" s="3"/>
      <c r="F1241" s="3"/>
      <c r="G1241" s="57"/>
      <c r="H1241" s="2"/>
      <c r="J1241" s="4"/>
      <c r="K1241" s="4"/>
      <c r="L1241" s="4"/>
      <c r="M1241" s="4"/>
      <c r="N1241" s="4"/>
      <c r="O1241" s="4"/>
    </row>
    <row r="1242" spans="1:15" ht="11.65" customHeight="1" x14ac:dyDescent="0.2">
      <c r="A1242" s="49">
        <f t="shared" ca="1" si="27"/>
        <v>1242</v>
      </c>
      <c r="C1242" s="56"/>
      <c r="D1242" s="3"/>
      <c r="E1242" s="3"/>
      <c r="F1242" s="3" t="s">
        <v>193</v>
      </c>
      <c r="G1242" s="57"/>
      <c r="H1242" s="10">
        <v>-76249012.269999996</v>
      </c>
      <c r="J1242" s="4"/>
      <c r="K1242" s="4"/>
      <c r="L1242" s="4"/>
      <c r="M1242" s="4"/>
      <c r="N1242" s="4"/>
      <c r="O1242" s="4"/>
    </row>
    <row r="1243" spans="1:15" ht="11.65" customHeight="1" x14ac:dyDescent="0.2">
      <c r="A1243" s="49">
        <f t="shared" ca="1" si="27"/>
        <v>1243</v>
      </c>
      <c r="C1243" s="56"/>
      <c r="D1243" s="3"/>
      <c r="E1243" s="3"/>
      <c r="F1243" s="3"/>
      <c r="G1243" s="57" t="s">
        <v>201</v>
      </c>
      <c r="H1243" s="12">
        <f>SUBTOTAL(9,H1242)</f>
        <v>-76249012.269999996</v>
      </c>
      <c r="J1243" s="4"/>
      <c r="K1243" s="4"/>
      <c r="L1243" s="4"/>
      <c r="M1243" s="4"/>
      <c r="N1243" s="4"/>
      <c r="O1243" s="4"/>
    </row>
    <row r="1244" spans="1:15" ht="11.65" customHeight="1" x14ac:dyDescent="0.2">
      <c r="A1244" s="49">
        <f t="shared" ca="1" si="27"/>
        <v>1244</v>
      </c>
      <c r="C1244" s="56"/>
      <c r="D1244" s="3"/>
      <c r="E1244" s="3"/>
      <c r="F1244" s="3"/>
      <c r="G1244" s="57"/>
      <c r="H1244" s="2"/>
      <c r="J1244" s="4"/>
      <c r="K1244" s="4"/>
      <c r="L1244" s="4"/>
      <c r="M1244" s="4"/>
      <c r="N1244" s="4"/>
      <c r="O1244" s="4"/>
    </row>
    <row r="1245" spans="1:15" ht="11.65" customHeight="1" x14ac:dyDescent="0.2">
      <c r="A1245" s="49">
        <f t="shared" ca="1" si="27"/>
        <v>1245</v>
      </c>
      <c r="C1245" s="56">
        <v>108365</v>
      </c>
      <c r="D1245" s="3" t="s">
        <v>87</v>
      </c>
      <c r="E1245" s="3"/>
      <c r="F1245" s="3"/>
      <c r="G1245" s="57"/>
      <c r="H1245" s="2"/>
      <c r="J1245" s="4"/>
      <c r="K1245" s="4"/>
      <c r="L1245" s="4"/>
      <c r="M1245" s="4"/>
      <c r="N1245" s="4"/>
      <c r="O1245" s="4"/>
    </row>
    <row r="1246" spans="1:15" ht="11.65" customHeight="1" x14ac:dyDescent="0.2">
      <c r="A1246" s="49">
        <f t="shared" ca="1" si="27"/>
        <v>1246</v>
      </c>
      <c r="C1246" s="56"/>
      <c r="D1246" s="3"/>
      <c r="E1246" s="3"/>
      <c r="F1246" s="3" t="s">
        <v>193</v>
      </c>
      <c r="G1246" s="57"/>
      <c r="H1246" s="10">
        <v>-37534350.850000001</v>
      </c>
      <c r="J1246" s="4"/>
      <c r="K1246" s="4"/>
      <c r="L1246" s="4"/>
      <c r="M1246" s="4"/>
      <c r="N1246" s="4"/>
      <c r="O1246" s="4"/>
    </row>
    <row r="1247" spans="1:15" ht="11.65" customHeight="1" x14ac:dyDescent="0.2">
      <c r="A1247" s="49">
        <f t="shared" ca="1" si="27"/>
        <v>1247</v>
      </c>
      <c r="C1247" s="56"/>
      <c r="D1247" s="3"/>
      <c r="E1247" s="3"/>
      <c r="F1247" s="3"/>
      <c r="G1247" s="57" t="s">
        <v>201</v>
      </c>
      <c r="H1247" s="12">
        <f>SUBTOTAL(9,H1246)</f>
        <v>-37534350.850000001</v>
      </c>
      <c r="J1247" s="4"/>
      <c r="K1247" s="4"/>
      <c r="L1247" s="4"/>
      <c r="M1247" s="4"/>
      <c r="N1247" s="4"/>
      <c r="O1247" s="4"/>
    </row>
    <row r="1248" spans="1:15" ht="11.65" customHeight="1" x14ac:dyDescent="0.2">
      <c r="A1248" s="49">
        <f t="shared" ca="1" si="27"/>
        <v>1248</v>
      </c>
      <c r="C1248" s="56"/>
      <c r="D1248" s="3"/>
      <c r="E1248" s="3"/>
      <c r="F1248" s="3"/>
      <c r="G1248" s="57"/>
      <c r="H1248" s="2"/>
      <c r="J1248" s="4"/>
      <c r="K1248" s="4"/>
      <c r="L1248" s="4"/>
      <c r="M1248" s="4"/>
      <c r="N1248" s="4"/>
      <c r="O1248" s="4"/>
    </row>
    <row r="1249" spans="1:15" ht="11.65" customHeight="1" x14ac:dyDescent="0.2">
      <c r="A1249" s="49">
        <f t="shared" ca="1" si="27"/>
        <v>1249</v>
      </c>
      <c r="C1249" s="56">
        <v>108366</v>
      </c>
      <c r="D1249" s="3" t="s">
        <v>76</v>
      </c>
      <c r="E1249" s="3"/>
      <c r="F1249" s="3"/>
      <c r="G1249" s="57"/>
      <c r="H1249" s="2"/>
      <c r="J1249" s="4"/>
      <c r="K1249" s="4"/>
      <c r="L1249" s="4"/>
      <c r="M1249" s="4"/>
      <c r="N1249" s="4"/>
      <c r="O1249" s="4"/>
    </row>
    <row r="1250" spans="1:15" ht="11.65" customHeight="1" x14ac:dyDescent="0.2">
      <c r="A1250" s="49">
        <f t="shared" ca="1" si="27"/>
        <v>1250</v>
      </c>
      <c r="C1250" s="56"/>
      <c r="D1250" s="3"/>
      <c r="E1250" s="3"/>
      <c r="F1250" s="3" t="s">
        <v>193</v>
      </c>
      <c r="G1250" s="57"/>
      <c r="H1250" s="10">
        <v>-11142924.220000001</v>
      </c>
      <c r="J1250" s="4"/>
      <c r="K1250" s="4"/>
      <c r="L1250" s="4"/>
      <c r="M1250" s="4"/>
      <c r="N1250" s="4"/>
      <c r="O1250" s="4"/>
    </row>
    <row r="1251" spans="1:15" ht="11.65" customHeight="1" x14ac:dyDescent="0.2">
      <c r="A1251" s="49">
        <f t="shared" ca="1" si="27"/>
        <v>1251</v>
      </c>
      <c r="C1251" s="56"/>
      <c r="D1251" s="3"/>
      <c r="E1251" s="3"/>
      <c r="F1251" s="3"/>
      <c r="G1251" s="57" t="s">
        <v>201</v>
      </c>
      <c r="H1251" s="12">
        <f>SUBTOTAL(9,H1250)</f>
        <v>-11142924.220000001</v>
      </c>
      <c r="J1251" s="4"/>
      <c r="K1251" s="4"/>
      <c r="L1251" s="4"/>
      <c r="M1251" s="4"/>
      <c r="N1251" s="4"/>
      <c r="O1251" s="4"/>
    </row>
    <row r="1252" spans="1:15" ht="11.65" customHeight="1" x14ac:dyDescent="0.2">
      <c r="A1252" s="49">
        <f t="shared" ca="1" si="27"/>
        <v>1252</v>
      </c>
      <c r="C1252" s="56"/>
      <c r="D1252" s="3"/>
      <c r="E1252" s="3"/>
      <c r="F1252" s="3"/>
      <c r="G1252" s="57"/>
      <c r="H1252" s="2"/>
      <c r="J1252" s="4"/>
      <c r="K1252" s="4"/>
      <c r="L1252" s="4"/>
      <c r="M1252" s="4"/>
      <c r="N1252" s="4"/>
      <c r="O1252" s="4"/>
    </row>
    <row r="1253" spans="1:15" ht="11.65" customHeight="1" x14ac:dyDescent="0.2">
      <c r="A1253" s="49">
        <f t="shared" ca="1" si="27"/>
        <v>1253</v>
      </c>
      <c r="C1253" s="56">
        <v>108367</v>
      </c>
      <c r="D1253" s="3" t="s">
        <v>77</v>
      </c>
      <c r="E1253" s="3"/>
      <c r="F1253" s="3"/>
      <c r="G1253" s="57"/>
      <c r="H1253" s="2"/>
      <c r="J1253" s="4"/>
      <c r="K1253" s="4"/>
      <c r="L1253" s="4"/>
      <c r="M1253" s="4"/>
      <c r="N1253" s="4"/>
      <c r="O1253" s="4"/>
    </row>
    <row r="1254" spans="1:15" ht="11.65" customHeight="1" x14ac:dyDescent="0.2">
      <c r="A1254" s="49">
        <f t="shared" ca="1" si="27"/>
        <v>1254</v>
      </c>
      <c r="C1254" s="56"/>
      <c r="D1254" s="3"/>
      <c r="E1254" s="3"/>
      <c r="F1254" s="3" t="s">
        <v>193</v>
      </c>
      <c r="G1254" s="57"/>
      <c r="H1254" s="10">
        <v>-13666077.210000001</v>
      </c>
      <c r="J1254" s="4"/>
      <c r="K1254" s="4"/>
      <c r="L1254" s="4"/>
      <c r="M1254" s="4"/>
      <c r="N1254" s="4"/>
      <c r="O1254" s="4"/>
    </row>
    <row r="1255" spans="1:15" ht="11.65" customHeight="1" x14ac:dyDescent="0.2">
      <c r="A1255" s="49">
        <f t="shared" ca="1" si="27"/>
        <v>1255</v>
      </c>
      <c r="C1255" s="56"/>
      <c r="D1255" s="3"/>
      <c r="E1255" s="3"/>
      <c r="F1255" s="3"/>
      <c r="G1255" s="57" t="s">
        <v>201</v>
      </c>
      <c r="H1255" s="12">
        <f>SUBTOTAL(9,H1254)</f>
        <v>-13666077.210000001</v>
      </c>
      <c r="J1255" s="4"/>
      <c r="K1255" s="4"/>
      <c r="L1255" s="4"/>
      <c r="M1255" s="4"/>
      <c r="N1255" s="4"/>
      <c r="O1255" s="4"/>
    </row>
    <row r="1256" spans="1:15" ht="11.65" customHeight="1" x14ac:dyDescent="0.2">
      <c r="A1256" s="49">
        <f t="shared" ca="1" si="27"/>
        <v>1256</v>
      </c>
      <c r="C1256" s="56"/>
      <c r="D1256" s="3"/>
      <c r="E1256" s="3"/>
      <c r="F1256" s="3"/>
      <c r="G1256" s="57"/>
      <c r="H1256" s="2"/>
      <c r="J1256" s="4"/>
      <c r="K1256" s="4"/>
      <c r="L1256" s="4"/>
      <c r="M1256" s="4"/>
      <c r="N1256" s="4"/>
      <c r="O1256" s="4"/>
    </row>
    <row r="1257" spans="1:15" ht="11.65" customHeight="1" x14ac:dyDescent="0.2">
      <c r="A1257" s="49">
        <f t="shared" ca="1" si="27"/>
        <v>1257</v>
      </c>
      <c r="C1257" s="56">
        <v>108368</v>
      </c>
      <c r="D1257" s="3" t="s">
        <v>88</v>
      </c>
      <c r="E1257" s="3"/>
      <c r="F1257" s="3"/>
      <c r="G1257" s="57"/>
      <c r="H1257" s="2"/>
      <c r="J1257" s="4"/>
      <c r="K1257" s="4"/>
      <c r="L1257" s="4"/>
      <c r="M1257" s="4"/>
      <c r="N1257" s="4"/>
      <c r="O1257" s="4"/>
    </row>
    <row r="1258" spans="1:15" ht="11.65" customHeight="1" x14ac:dyDescent="0.2">
      <c r="A1258" s="49">
        <f t="shared" ca="1" si="27"/>
        <v>1258</v>
      </c>
      <c r="C1258" s="56"/>
      <c r="D1258" s="3"/>
      <c r="E1258" s="3"/>
      <c r="F1258" s="3" t="s">
        <v>193</v>
      </c>
      <c r="G1258" s="57"/>
      <c r="H1258" s="10">
        <v>-65242707.880000003</v>
      </c>
      <c r="J1258" s="4"/>
      <c r="K1258" s="4"/>
      <c r="L1258" s="4"/>
      <c r="M1258" s="4"/>
      <c r="N1258" s="4"/>
      <c r="O1258" s="4"/>
    </row>
    <row r="1259" spans="1:15" ht="11.65" customHeight="1" x14ac:dyDescent="0.2">
      <c r="A1259" s="49">
        <f t="shared" ca="1" si="27"/>
        <v>1259</v>
      </c>
      <c r="C1259" s="56"/>
      <c r="D1259" s="3"/>
      <c r="E1259" s="3"/>
      <c r="F1259" s="3"/>
      <c r="G1259" s="57" t="s">
        <v>201</v>
      </c>
      <c r="H1259" s="12">
        <f>SUBTOTAL(9,H1258)</f>
        <v>-65242707.880000003</v>
      </c>
      <c r="J1259" s="4"/>
      <c r="K1259" s="4"/>
      <c r="L1259" s="4"/>
      <c r="M1259" s="4"/>
      <c r="N1259" s="4"/>
      <c r="O1259" s="4"/>
    </row>
    <row r="1260" spans="1:15" ht="11.65" customHeight="1" x14ac:dyDescent="0.2">
      <c r="A1260" s="49">
        <f t="shared" ca="1" si="27"/>
        <v>1260</v>
      </c>
      <c r="C1260" s="56"/>
      <c r="D1260" s="3"/>
      <c r="E1260" s="3"/>
      <c r="F1260" s="3"/>
      <c r="G1260" s="57"/>
      <c r="H1260" s="2"/>
      <c r="J1260" s="4"/>
      <c r="K1260" s="4"/>
      <c r="L1260" s="4"/>
      <c r="M1260" s="4"/>
      <c r="N1260" s="4"/>
      <c r="O1260" s="4"/>
    </row>
    <row r="1261" spans="1:15" ht="11.65" customHeight="1" x14ac:dyDescent="0.2">
      <c r="A1261" s="49">
        <f t="shared" ca="1" si="27"/>
        <v>1261</v>
      </c>
      <c r="C1261" s="56">
        <v>108369</v>
      </c>
      <c r="D1261" s="3" t="s">
        <v>27</v>
      </c>
      <c r="E1261" s="3"/>
      <c r="F1261" s="3"/>
      <c r="G1261" s="57"/>
      <c r="H1261" s="2"/>
      <c r="J1261" s="4"/>
      <c r="K1261" s="4"/>
      <c r="L1261" s="4"/>
      <c r="M1261" s="4"/>
      <c r="N1261" s="4"/>
      <c r="O1261" s="4"/>
    </row>
    <row r="1262" spans="1:15" ht="11.65" customHeight="1" x14ac:dyDescent="0.2">
      <c r="A1262" s="49">
        <f t="shared" ca="1" si="27"/>
        <v>1262</v>
      </c>
      <c r="C1262" s="56"/>
      <c r="D1262" s="3"/>
      <c r="E1262" s="3"/>
      <c r="F1262" s="3" t="s">
        <v>193</v>
      </c>
      <c r="G1262" s="57"/>
      <c r="H1262" s="10">
        <v>-33173795.510000002</v>
      </c>
      <c r="J1262" s="4"/>
      <c r="K1262" s="4"/>
      <c r="L1262" s="4"/>
      <c r="M1262" s="4"/>
      <c r="N1262" s="4"/>
      <c r="O1262" s="4"/>
    </row>
    <row r="1263" spans="1:15" ht="11.65" customHeight="1" x14ac:dyDescent="0.2">
      <c r="A1263" s="49">
        <f t="shared" ca="1" si="27"/>
        <v>1263</v>
      </c>
      <c r="C1263" s="56"/>
      <c r="D1263" s="3"/>
      <c r="E1263" s="3"/>
      <c r="F1263" s="3"/>
      <c r="G1263" s="57" t="s">
        <v>201</v>
      </c>
      <c r="H1263" s="12">
        <f>SUBTOTAL(9,H1262)</f>
        <v>-33173795.510000002</v>
      </c>
      <c r="J1263" s="4"/>
      <c r="K1263" s="4"/>
      <c r="L1263" s="4"/>
      <c r="M1263" s="4"/>
      <c r="N1263" s="4"/>
      <c r="O1263" s="4"/>
    </row>
    <row r="1264" spans="1:15" ht="11.65" customHeight="1" x14ac:dyDescent="0.2">
      <c r="A1264" s="49">
        <f t="shared" ca="1" si="27"/>
        <v>1264</v>
      </c>
      <c r="C1264" s="56"/>
      <c r="D1264" s="3"/>
      <c r="E1264" s="3"/>
      <c r="F1264" s="3"/>
      <c r="G1264" s="57"/>
      <c r="H1264" s="2"/>
      <c r="J1264" s="4"/>
      <c r="K1264" s="4"/>
      <c r="L1264" s="4"/>
      <c r="M1264" s="4"/>
      <c r="N1264" s="4"/>
      <c r="O1264" s="4"/>
    </row>
    <row r="1265" spans="1:15" ht="11.65" customHeight="1" x14ac:dyDescent="0.2">
      <c r="A1265" s="49">
        <f t="shared" ca="1" si="27"/>
        <v>1265</v>
      </c>
      <c r="C1265" s="56">
        <v>108370</v>
      </c>
      <c r="D1265" s="3" t="s">
        <v>28</v>
      </c>
      <c r="E1265" s="3"/>
      <c r="F1265" s="3"/>
      <c r="G1265" s="57"/>
      <c r="H1265" s="2"/>
      <c r="J1265" s="4"/>
      <c r="K1265" s="4"/>
      <c r="L1265" s="4"/>
      <c r="M1265" s="4"/>
      <c r="N1265" s="4"/>
      <c r="O1265" s="4"/>
    </row>
    <row r="1266" spans="1:15" ht="11.65" customHeight="1" x14ac:dyDescent="0.2">
      <c r="A1266" s="49">
        <f t="shared" ca="1" si="27"/>
        <v>1266</v>
      </c>
      <c r="C1266" s="56"/>
      <c r="D1266" s="3"/>
      <c r="E1266" s="3"/>
      <c r="F1266" s="3" t="s">
        <v>193</v>
      </c>
      <c r="G1266" s="57"/>
      <c r="H1266" s="10">
        <v>-8166389.2999999998</v>
      </c>
      <c r="J1266" s="15"/>
      <c r="K1266" s="15"/>
      <c r="L1266" s="15"/>
      <c r="M1266" s="15"/>
      <c r="N1266" s="15"/>
      <c r="O1266" s="15"/>
    </row>
    <row r="1267" spans="1:15" ht="11.65" customHeight="1" x14ac:dyDescent="0.2">
      <c r="A1267" s="49">
        <f t="shared" ca="1" si="27"/>
        <v>1267</v>
      </c>
      <c r="C1267" s="56"/>
      <c r="D1267" s="3"/>
      <c r="E1267" s="3"/>
      <c r="F1267" s="3"/>
      <c r="G1267" s="57" t="s">
        <v>201</v>
      </c>
      <c r="H1267" s="12">
        <f>SUBTOTAL(9,H1266)</f>
        <v>-8166389.2999999998</v>
      </c>
      <c r="J1267" s="17"/>
      <c r="K1267" s="17"/>
      <c r="L1267" s="17"/>
      <c r="M1267" s="17"/>
      <c r="N1267" s="17"/>
      <c r="O1267" s="17"/>
    </row>
    <row r="1268" spans="1:15" ht="11.65" customHeight="1" x14ac:dyDescent="0.2">
      <c r="A1268" s="49">
        <f t="shared" ca="1" si="27"/>
        <v>1268</v>
      </c>
      <c r="C1268" s="56"/>
      <c r="D1268" s="3"/>
      <c r="E1268" s="3"/>
      <c r="F1268" s="3"/>
      <c r="G1268" s="57"/>
      <c r="H1268" s="2"/>
      <c r="J1268" s="4"/>
      <c r="K1268" s="4"/>
      <c r="L1268" s="4"/>
      <c r="M1268" s="4"/>
      <c r="N1268" s="4"/>
      <c r="O1268" s="4"/>
    </row>
    <row r="1269" spans="1:15" ht="11.65" customHeight="1" x14ac:dyDescent="0.2">
      <c r="A1269" s="49">
        <f t="shared" ca="1" si="27"/>
        <v>1269</v>
      </c>
      <c r="C1269" s="56"/>
      <c r="D1269" s="3"/>
      <c r="E1269" s="58"/>
      <c r="F1269" s="3"/>
      <c r="G1269" s="57"/>
      <c r="H1269" s="14"/>
      <c r="J1269" s="4"/>
      <c r="K1269" s="4"/>
      <c r="L1269" s="4"/>
      <c r="M1269" s="4"/>
      <c r="N1269" s="4"/>
      <c r="O1269" s="4"/>
    </row>
    <row r="1270" spans="1:15" ht="11.65" customHeight="1" x14ac:dyDescent="0.2">
      <c r="A1270" s="49">
        <f t="shared" ca="1" si="27"/>
        <v>1270</v>
      </c>
      <c r="C1270" s="59"/>
      <c r="D1270" s="60"/>
      <c r="E1270" s="61"/>
      <c r="F1270" s="60"/>
      <c r="G1270" s="62"/>
      <c r="H1270" s="16"/>
      <c r="J1270" s="4"/>
      <c r="K1270" s="4"/>
      <c r="L1270" s="4"/>
      <c r="M1270" s="4"/>
      <c r="N1270" s="4"/>
      <c r="O1270" s="4"/>
    </row>
    <row r="1271" spans="1:15" ht="11.65" customHeight="1" x14ac:dyDescent="0.2">
      <c r="A1271" s="49">
        <f t="shared" ca="1" si="27"/>
        <v>1271</v>
      </c>
      <c r="C1271" s="56">
        <v>108371</v>
      </c>
      <c r="D1271" s="3" t="s">
        <v>89</v>
      </c>
      <c r="E1271" s="3"/>
      <c r="F1271" s="3"/>
      <c r="G1271" s="57"/>
      <c r="H1271" s="2"/>
      <c r="J1271" s="4"/>
      <c r="K1271" s="4"/>
      <c r="L1271" s="4"/>
      <c r="M1271" s="4"/>
      <c r="N1271" s="4"/>
      <c r="O1271" s="4"/>
    </row>
    <row r="1272" spans="1:15" ht="11.65" customHeight="1" x14ac:dyDescent="0.2">
      <c r="A1272" s="49">
        <f t="shared" ca="1" si="27"/>
        <v>1272</v>
      </c>
      <c r="C1272" s="56"/>
      <c r="D1272" s="3"/>
      <c r="E1272" s="3"/>
      <c r="F1272" s="3" t="s">
        <v>193</v>
      </c>
      <c r="G1272" s="57"/>
      <c r="H1272" s="10">
        <v>-426954.87</v>
      </c>
      <c r="J1272" s="4"/>
      <c r="K1272" s="4"/>
      <c r="L1272" s="4"/>
      <c r="M1272" s="4"/>
      <c r="N1272" s="4"/>
      <c r="O1272" s="4"/>
    </row>
    <row r="1273" spans="1:15" ht="11.65" customHeight="1" x14ac:dyDescent="0.2">
      <c r="A1273" s="49">
        <f t="shared" ca="1" si="27"/>
        <v>1273</v>
      </c>
      <c r="C1273" s="56"/>
      <c r="D1273" s="3"/>
      <c r="E1273" s="3"/>
      <c r="F1273" s="3"/>
      <c r="G1273" s="57" t="s">
        <v>201</v>
      </c>
      <c r="H1273" s="12">
        <f>SUBTOTAL(9,H1272)</f>
        <v>-426954.87</v>
      </c>
      <c r="J1273" s="4"/>
      <c r="K1273" s="4"/>
      <c r="L1273" s="4"/>
      <c r="M1273" s="4"/>
      <c r="N1273" s="4"/>
      <c r="O1273" s="4"/>
    </row>
    <row r="1274" spans="1:15" ht="11.65" customHeight="1" x14ac:dyDescent="0.2">
      <c r="A1274" s="49">
        <f t="shared" ca="1" si="27"/>
        <v>1274</v>
      </c>
      <c r="C1274" s="56"/>
      <c r="D1274" s="3"/>
      <c r="E1274" s="3"/>
      <c r="F1274" s="3"/>
      <c r="G1274" s="57"/>
      <c r="H1274" s="2"/>
      <c r="J1274" s="4"/>
      <c r="K1274" s="4"/>
      <c r="L1274" s="4"/>
      <c r="M1274" s="4"/>
      <c r="N1274" s="4"/>
      <c r="O1274" s="4"/>
    </row>
    <row r="1275" spans="1:15" ht="11.65" customHeight="1" x14ac:dyDescent="0.2">
      <c r="A1275" s="49">
        <f t="shared" ca="1" si="27"/>
        <v>1275</v>
      </c>
      <c r="C1275" s="56">
        <v>108372</v>
      </c>
      <c r="D1275" s="3" t="s">
        <v>29</v>
      </c>
      <c r="E1275" s="3"/>
      <c r="F1275" s="3"/>
      <c r="G1275" s="57"/>
      <c r="H1275" s="2"/>
      <c r="J1275" s="4"/>
      <c r="K1275" s="4"/>
      <c r="L1275" s="4"/>
      <c r="M1275" s="4"/>
      <c r="N1275" s="4"/>
      <c r="O1275" s="4"/>
    </row>
    <row r="1276" spans="1:15" ht="11.65" customHeight="1" x14ac:dyDescent="0.2">
      <c r="A1276" s="49">
        <f t="shared" ca="1" si="27"/>
        <v>1276</v>
      </c>
      <c r="C1276" s="56"/>
      <c r="D1276" s="3"/>
      <c r="E1276" s="3"/>
      <c r="F1276" s="3" t="s">
        <v>193</v>
      </c>
      <c r="G1276" s="57"/>
      <c r="H1276" s="10">
        <v>0</v>
      </c>
      <c r="J1276" s="4"/>
      <c r="K1276" s="4"/>
      <c r="L1276" s="4"/>
      <c r="M1276" s="4"/>
      <c r="N1276" s="4"/>
      <c r="O1276" s="4"/>
    </row>
    <row r="1277" spans="1:15" ht="11.65" customHeight="1" x14ac:dyDescent="0.2">
      <c r="A1277" s="49">
        <f t="shared" ca="1" si="27"/>
        <v>1277</v>
      </c>
      <c r="C1277" s="56"/>
      <c r="D1277" s="3"/>
      <c r="E1277" s="3"/>
      <c r="F1277" s="3"/>
      <c r="G1277" s="57" t="s">
        <v>201</v>
      </c>
      <c r="H1277" s="12">
        <f>SUBTOTAL(9,H1276)</f>
        <v>0</v>
      </c>
      <c r="J1277" s="4"/>
      <c r="K1277" s="4"/>
      <c r="L1277" s="4"/>
      <c r="M1277" s="4"/>
      <c r="N1277" s="4"/>
      <c r="O1277" s="4"/>
    </row>
    <row r="1278" spans="1:15" ht="11.65" customHeight="1" x14ac:dyDescent="0.2">
      <c r="A1278" s="49">
        <f t="shared" ref="A1278:A1341" ca="1" si="28">OFFSET(A1278,-1,)+1</f>
        <v>1278</v>
      </c>
      <c r="C1278" s="56"/>
      <c r="D1278" s="3"/>
      <c r="E1278" s="3"/>
      <c r="F1278" s="3"/>
      <c r="G1278" s="57"/>
      <c r="H1278" s="2"/>
      <c r="J1278" s="4"/>
      <c r="K1278" s="4"/>
      <c r="L1278" s="4"/>
      <c r="M1278" s="4"/>
      <c r="N1278" s="4"/>
      <c r="O1278" s="4"/>
    </row>
    <row r="1279" spans="1:15" ht="11.65" customHeight="1" x14ac:dyDescent="0.2">
      <c r="A1279" s="49">
        <f t="shared" ca="1" si="28"/>
        <v>1279</v>
      </c>
      <c r="C1279" s="56">
        <v>108373</v>
      </c>
      <c r="D1279" s="3" t="s">
        <v>90</v>
      </c>
      <c r="E1279" s="3"/>
      <c r="F1279" s="3"/>
      <c r="G1279" s="57"/>
      <c r="H1279" s="2"/>
      <c r="J1279" s="4"/>
      <c r="K1279" s="4"/>
      <c r="L1279" s="4"/>
      <c r="M1279" s="4"/>
      <c r="N1279" s="4"/>
      <c r="O1279" s="4"/>
    </row>
    <row r="1280" spans="1:15" ht="11.65" customHeight="1" x14ac:dyDescent="0.2">
      <c r="A1280" s="49">
        <f t="shared" ca="1" si="28"/>
        <v>1280</v>
      </c>
      <c r="C1280" s="56"/>
      <c r="D1280" s="3"/>
      <c r="E1280" s="3"/>
      <c r="F1280" s="3" t="s">
        <v>193</v>
      </c>
      <c r="G1280" s="57"/>
      <c r="H1280" s="10">
        <v>-1769839.52</v>
      </c>
      <c r="J1280" s="4"/>
      <c r="K1280" s="4"/>
      <c r="L1280" s="4"/>
      <c r="M1280" s="4"/>
      <c r="N1280" s="4"/>
      <c r="O1280" s="4"/>
    </row>
    <row r="1281" spans="1:15" ht="11.65" customHeight="1" x14ac:dyDescent="0.2">
      <c r="A1281" s="49">
        <f t="shared" ca="1" si="28"/>
        <v>1281</v>
      </c>
      <c r="C1281" s="56"/>
      <c r="D1281" s="3"/>
      <c r="E1281" s="3"/>
      <c r="F1281" s="3"/>
      <c r="G1281" s="57" t="s">
        <v>201</v>
      </c>
      <c r="H1281" s="12">
        <f>SUBTOTAL(9,H1280)</f>
        <v>-1769839.52</v>
      </c>
      <c r="J1281" s="4"/>
      <c r="K1281" s="4"/>
      <c r="L1281" s="4"/>
      <c r="M1281" s="4"/>
      <c r="N1281" s="4"/>
      <c r="O1281" s="4"/>
    </row>
    <row r="1282" spans="1:15" ht="11.65" customHeight="1" x14ac:dyDescent="0.2">
      <c r="A1282" s="49">
        <f t="shared" ca="1" si="28"/>
        <v>1282</v>
      </c>
      <c r="C1282" s="56"/>
      <c r="D1282" s="3"/>
      <c r="E1282" s="3"/>
      <c r="F1282" s="3"/>
      <c r="G1282" s="57"/>
      <c r="H1282" s="2"/>
      <c r="J1282" s="4"/>
      <c r="K1282" s="4"/>
      <c r="L1282" s="4"/>
      <c r="M1282" s="4"/>
      <c r="N1282" s="4"/>
      <c r="O1282" s="4"/>
    </row>
    <row r="1283" spans="1:15" ht="11.65" customHeight="1" x14ac:dyDescent="0.2">
      <c r="A1283" s="49">
        <f t="shared" ca="1" si="28"/>
        <v>1283</v>
      </c>
      <c r="C1283" s="56" t="s">
        <v>216</v>
      </c>
      <c r="D1283" s="3" t="s">
        <v>92</v>
      </c>
      <c r="E1283" s="3"/>
      <c r="F1283" s="3"/>
      <c r="G1283" s="57"/>
      <c r="H1283" s="2"/>
      <c r="J1283" s="4"/>
      <c r="K1283" s="4"/>
      <c r="L1283" s="4"/>
      <c r="M1283" s="4"/>
      <c r="N1283" s="4"/>
      <c r="O1283" s="4"/>
    </row>
    <row r="1284" spans="1:15" ht="11.65" customHeight="1" x14ac:dyDescent="0.2">
      <c r="A1284" s="49">
        <f t="shared" ca="1" si="28"/>
        <v>1284</v>
      </c>
      <c r="C1284" s="56"/>
      <c r="D1284" s="3"/>
      <c r="E1284" s="3"/>
      <c r="F1284" s="3" t="s">
        <v>193</v>
      </c>
      <c r="G1284" s="57"/>
      <c r="H1284" s="10">
        <v>0</v>
      </c>
      <c r="J1284" s="4"/>
      <c r="K1284" s="4"/>
      <c r="L1284" s="4"/>
      <c r="M1284" s="4"/>
      <c r="N1284" s="4"/>
      <c r="O1284" s="4"/>
    </row>
    <row r="1285" spans="1:15" ht="11.65" customHeight="1" x14ac:dyDescent="0.2">
      <c r="A1285" s="49">
        <f t="shared" ca="1" si="28"/>
        <v>1285</v>
      </c>
      <c r="C1285" s="56"/>
      <c r="D1285" s="3"/>
      <c r="E1285" s="3"/>
      <c r="F1285" s="3"/>
      <c r="G1285" s="57"/>
      <c r="H1285" s="12">
        <f>SUBTOTAL(9,H1284)</f>
        <v>0</v>
      </c>
      <c r="J1285" s="4"/>
      <c r="K1285" s="4"/>
      <c r="L1285" s="4"/>
      <c r="M1285" s="4"/>
      <c r="N1285" s="4"/>
      <c r="O1285" s="4"/>
    </row>
    <row r="1286" spans="1:15" ht="11.65" customHeight="1" x14ac:dyDescent="0.2">
      <c r="A1286" s="49">
        <f t="shared" ca="1" si="28"/>
        <v>1286</v>
      </c>
      <c r="C1286" s="56"/>
      <c r="D1286" s="3"/>
      <c r="E1286" s="3"/>
      <c r="F1286" s="3"/>
      <c r="G1286" s="57"/>
      <c r="H1286" s="2"/>
      <c r="J1286" s="4"/>
      <c r="K1286" s="4"/>
      <c r="L1286" s="4"/>
      <c r="M1286" s="4"/>
      <c r="N1286" s="4"/>
      <c r="O1286" s="4"/>
    </row>
    <row r="1287" spans="1:15" ht="11.65" customHeight="1" x14ac:dyDescent="0.2">
      <c r="A1287" s="49">
        <f t="shared" ca="1" si="28"/>
        <v>1287</v>
      </c>
      <c r="C1287" s="56" t="s">
        <v>217</v>
      </c>
      <c r="D1287" s="3" t="s">
        <v>94</v>
      </c>
      <c r="E1287" s="3"/>
      <c r="F1287" s="3"/>
      <c r="G1287" s="57"/>
      <c r="H1287" s="2"/>
      <c r="J1287" s="4"/>
      <c r="K1287" s="4"/>
      <c r="L1287" s="4"/>
      <c r="M1287" s="4"/>
      <c r="N1287" s="4"/>
      <c r="O1287" s="4"/>
    </row>
    <row r="1288" spans="1:15" ht="11.65" customHeight="1" x14ac:dyDescent="0.2">
      <c r="A1288" s="49">
        <f t="shared" ca="1" si="28"/>
        <v>1288</v>
      </c>
      <c r="C1288" s="56"/>
      <c r="D1288" s="3"/>
      <c r="E1288" s="3"/>
      <c r="F1288" s="3" t="s">
        <v>193</v>
      </c>
      <c r="G1288" s="57"/>
      <c r="H1288" s="10">
        <v>0</v>
      </c>
      <c r="J1288" s="4"/>
      <c r="K1288" s="4"/>
      <c r="L1288" s="4"/>
      <c r="M1288" s="4"/>
      <c r="N1288" s="4"/>
      <c r="O1288" s="4"/>
    </row>
    <row r="1289" spans="1:15" ht="11.65" customHeight="1" x14ac:dyDescent="0.2">
      <c r="A1289" s="49">
        <f t="shared" ca="1" si="28"/>
        <v>1289</v>
      </c>
      <c r="C1289" s="56"/>
      <c r="D1289" s="3"/>
      <c r="E1289" s="3"/>
      <c r="F1289" s="3"/>
      <c r="G1289" s="57"/>
      <c r="H1289" s="12">
        <f>SUBTOTAL(9,H1288)</f>
        <v>0</v>
      </c>
      <c r="J1289" s="4"/>
      <c r="K1289" s="4"/>
      <c r="L1289" s="4"/>
      <c r="M1289" s="4"/>
      <c r="N1289" s="4"/>
      <c r="O1289" s="4"/>
    </row>
    <row r="1290" spans="1:15" ht="11.65" customHeight="1" x14ac:dyDescent="0.2">
      <c r="A1290" s="49">
        <f t="shared" ca="1" si="28"/>
        <v>1290</v>
      </c>
      <c r="C1290" s="56"/>
      <c r="D1290" s="3"/>
      <c r="E1290" s="3"/>
      <c r="F1290" s="3"/>
      <c r="G1290" s="57"/>
      <c r="H1290" s="2"/>
      <c r="J1290" s="4"/>
      <c r="K1290" s="4"/>
      <c r="L1290" s="4"/>
      <c r="M1290" s="4"/>
      <c r="N1290" s="4"/>
      <c r="O1290" s="4"/>
    </row>
    <row r="1291" spans="1:15" ht="11.65" customHeight="1" x14ac:dyDescent="0.2">
      <c r="A1291" s="49">
        <f t="shared" ca="1" si="28"/>
        <v>1291</v>
      </c>
      <c r="C1291" s="56" t="s">
        <v>218</v>
      </c>
      <c r="D1291" s="3" t="s">
        <v>94</v>
      </c>
      <c r="E1291" s="3"/>
      <c r="F1291" s="3"/>
      <c r="G1291" s="57"/>
      <c r="H1291" s="2"/>
      <c r="J1291" s="4"/>
      <c r="K1291" s="4"/>
      <c r="L1291" s="4"/>
      <c r="M1291" s="4"/>
      <c r="N1291" s="4"/>
      <c r="O1291" s="4"/>
    </row>
    <row r="1292" spans="1:15" ht="11.65" customHeight="1" x14ac:dyDescent="0.2">
      <c r="A1292" s="49">
        <f t="shared" ca="1" si="28"/>
        <v>1292</v>
      </c>
      <c r="C1292" s="56"/>
      <c r="D1292" s="3"/>
      <c r="E1292" s="3"/>
      <c r="F1292" s="3" t="s">
        <v>193</v>
      </c>
      <c r="G1292" s="57"/>
      <c r="H1292" s="10">
        <v>476446.46</v>
      </c>
      <c r="J1292" s="4"/>
      <c r="K1292" s="4"/>
      <c r="L1292" s="4"/>
      <c r="M1292" s="4"/>
      <c r="N1292" s="4"/>
      <c r="O1292" s="4"/>
    </row>
    <row r="1293" spans="1:15" ht="11.65" customHeight="1" x14ac:dyDescent="0.2">
      <c r="A1293" s="49">
        <f t="shared" ca="1" si="28"/>
        <v>1293</v>
      </c>
      <c r="C1293" s="56"/>
      <c r="D1293" s="3"/>
      <c r="E1293" s="3"/>
      <c r="F1293" s="3"/>
      <c r="G1293" s="57"/>
      <c r="H1293" s="12">
        <f>SUBTOTAL(9,H1292)</f>
        <v>476446.46</v>
      </c>
      <c r="J1293" s="11"/>
      <c r="K1293" s="11"/>
      <c r="L1293" s="11"/>
      <c r="M1293" s="11"/>
      <c r="N1293" s="11"/>
      <c r="O1293" s="11"/>
    </row>
    <row r="1294" spans="1:15" ht="11.65" customHeight="1" x14ac:dyDescent="0.2">
      <c r="A1294" s="49">
        <f t="shared" ca="1" si="28"/>
        <v>1294</v>
      </c>
      <c r="C1294" s="56"/>
      <c r="D1294" s="3"/>
      <c r="E1294" s="3"/>
      <c r="F1294" s="3"/>
      <c r="G1294" s="57"/>
      <c r="H1294" s="2"/>
      <c r="J1294" s="4"/>
      <c r="K1294" s="4"/>
      <c r="L1294" s="4"/>
      <c r="M1294" s="4"/>
      <c r="N1294" s="4"/>
      <c r="O1294" s="4"/>
    </row>
    <row r="1295" spans="1:15" ht="11.65" customHeight="1" x14ac:dyDescent="0.2">
      <c r="A1295" s="49">
        <f t="shared" ca="1" si="28"/>
        <v>1295</v>
      </c>
      <c r="C1295" s="56"/>
      <c r="D1295" s="3"/>
      <c r="E1295" s="3"/>
      <c r="F1295" s="3"/>
      <c r="G1295" s="57"/>
      <c r="H1295" s="2"/>
      <c r="J1295" s="4"/>
      <c r="K1295" s="4"/>
      <c r="L1295" s="4"/>
      <c r="M1295" s="4"/>
      <c r="N1295" s="4"/>
      <c r="O1295" s="4"/>
    </row>
    <row r="1296" spans="1:15" ht="11.65" customHeight="1" thickBot="1" x14ac:dyDescent="0.25">
      <c r="A1296" s="49">
        <f t="shared" ca="1" si="28"/>
        <v>1296</v>
      </c>
      <c r="C1296" s="63" t="s">
        <v>219</v>
      </c>
      <c r="D1296" s="3"/>
      <c r="E1296" s="3"/>
      <c r="F1296" s="3"/>
      <c r="G1296" s="57" t="s">
        <v>201</v>
      </c>
      <c r="H1296" s="13">
        <f>SUBTOTAL(9,H1226:H1293)</f>
        <v>-275996438.19999999</v>
      </c>
      <c r="J1296" s="4"/>
      <c r="K1296" s="4"/>
      <c r="L1296" s="4"/>
      <c r="M1296" s="4"/>
      <c r="N1296" s="4"/>
      <c r="O1296" s="4"/>
    </row>
    <row r="1297" spans="1:15" ht="11.65" customHeight="1" thickTop="1" x14ac:dyDescent="0.2">
      <c r="A1297" s="49">
        <f t="shared" ca="1" si="28"/>
        <v>1297</v>
      </c>
      <c r="C1297" s="56"/>
      <c r="D1297" s="3"/>
      <c r="E1297" s="3"/>
      <c r="F1297" s="3"/>
      <c r="G1297" s="57"/>
      <c r="H1297" s="2"/>
      <c r="J1297" s="4"/>
      <c r="K1297" s="4"/>
      <c r="L1297" s="4"/>
      <c r="M1297" s="4"/>
      <c r="N1297" s="4"/>
      <c r="O1297" s="4"/>
    </row>
    <row r="1298" spans="1:15" ht="11.65" customHeight="1" x14ac:dyDescent="0.2">
      <c r="A1298" s="49">
        <f t="shared" ca="1" si="28"/>
        <v>1298</v>
      </c>
      <c r="C1298" s="56" t="s">
        <v>220</v>
      </c>
      <c r="D1298" s="3"/>
      <c r="E1298" s="3"/>
      <c r="F1298" s="3"/>
      <c r="G1298" s="57"/>
      <c r="H1298" s="2"/>
      <c r="J1298" s="4"/>
      <c r="K1298" s="4"/>
      <c r="L1298" s="4"/>
      <c r="M1298" s="4"/>
      <c r="N1298" s="4"/>
      <c r="O1298" s="4"/>
    </row>
    <row r="1299" spans="1:15" ht="11.65" customHeight="1" x14ac:dyDescent="0.2">
      <c r="A1299" s="49">
        <f t="shared" ca="1" si="28"/>
        <v>1299</v>
      </c>
      <c r="C1299" s="56"/>
      <c r="D1299" s="3"/>
      <c r="E1299" s="3" t="s">
        <v>193</v>
      </c>
      <c r="F1299" s="3"/>
      <c r="G1299" s="57"/>
      <c r="H1299" s="10">
        <f>H1296</f>
        <v>-275996438.19999999</v>
      </c>
      <c r="J1299" s="4"/>
      <c r="K1299" s="4"/>
      <c r="L1299" s="4"/>
      <c r="M1299" s="4"/>
      <c r="N1299" s="4"/>
      <c r="O1299" s="4"/>
    </row>
    <row r="1300" spans="1:15" ht="11.65" customHeight="1" x14ac:dyDescent="0.2">
      <c r="A1300" s="49">
        <f t="shared" ca="1" si="28"/>
        <v>1300</v>
      </c>
      <c r="C1300" s="56"/>
      <c r="D1300" s="3"/>
      <c r="E1300" s="3"/>
      <c r="F1300" s="3"/>
      <c r="G1300" s="57"/>
      <c r="H1300" s="2"/>
      <c r="J1300" s="4"/>
      <c r="K1300" s="4"/>
      <c r="L1300" s="4"/>
      <c r="M1300" s="4"/>
      <c r="N1300" s="4"/>
      <c r="O1300" s="4"/>
    </row>
    <row r="1301" spans="1:15" ht="11.65" customHeight="1" thickBot="1" x14ac:dyDescent="0.25">
      <c r="A1301" s="49">
        <f t="shared" ca="1" si="28"/>
        <v>1301</v>
      </c>
      <c r="C1301" s="56" t="s">
        <v>221</v>
      </c>
      <c r="D1301" s="3"/>
      <c r="E1301" s="3"/>
      <c r="F1301" s="3"/>
      <c r="G1301" s="57" t="s">
        <v>201</v>
      </c>
      <c r="H1301" s="19">
        <f>H1299</f>
        <v>-275996438.19999999</v>
      </c>
      <c r="J1301" s="4"/>
      <c r="K1301" s="4"/>
      <c r="L1301" s="4"/>
      <c r="M1301" s="4"/>
      <c r="N1301" s="4"/>
      <c r="O1301" s="4"/>
    </row>
    <row r="1302" spans="1:15" ht="11.65" customHeight="1" thickTop="1" x14ac:dyDescent="0.2">
      <c r="A1302" s="49">
        <f t="shared" ca="1" si="28"/>
        <v>1302</v>
      </c>
      <c r="C1302" s="56" t="s">
        <v>222</v>
      </c>
      <c r="D1302" s="3" t="s">
        <v>223</v>
      </c>
      <c r="E1302" s="3"/>
      <c r="F1302" s="3"/>
      <c r="G1302" s="57"/>
      <c r="H1302" s="2"/>
      <c r="J1302" s="4"/>
      <c r="K1302" s="4"/>
      <c r="L1302" s="4"/>
      <c r="M1302" s="4"/>
      <c r="N1302" s="4"/>
      <c r="O1302" s="4"/>
    </row>
    <row r="1303" spans="1:15" ht="11.65" customHeight="1" x14ac:dyDescent="0.2">
      <c r="A1303" s="49">
        <f t="shared" ca="1" si="28"/>
        <v>1303</v>
      </c>
      <c r="C1303" s="56"/>
      <c r="D1303" s="3"/>
      <c r="E1303" s="3"/>
      <c r="F1303" s="3" t="s">
        <v>193</v>
      </c>
      <c r="G1303" s="57"/>
      <c r="H1303" s="10">
        <v>-25265148.52</v>
      </c>
      <c r="J1303" s="4"/>
      <c r="K1303" s="4"/>
      <c r="L1303" s="4"/>
      <c r="M1303" s="4"/>
      <c r="N1303" s="4"/>
      <c r="O1303" s="4"/>
    </row>
    <row r="1304" spans="1:15" ht="11.65" customHeight="1" x14ac:dyDescent="0.2">
      <c r="A1304" s="49">
        <f t="shared" ca="1" si="28"/>
        <v>1304</v>
      </c>
      <c r="C1304" s="56"/>
      <c r="D1304" s="3"/>
      <c r="E1304" s="3"/>
      <c r="F1304" s="3" t="s">
        <v>302</v>
      </c>
      <c r="G1304" s="57"/>
      <c r="H1304" s="10">
        <v>0</v>
      </c>
      <c r="J1304" s="4"/>
      <c r="K1304" s="4"/>
      <c r="L1304" s="4"/>
      <c r="M1304" s="4"/>
      <c r="N1304" s="4"/>
      <c r="O1304" s="4"/>
    </row>
    <row r="1305" spans="1:15" ht="11.65" customHeight="1" x14ac:dyDescent="0.2">
      <c r="A1305" s="49">
        <f t="shared" ca="1" si="28"/>
        <v>1305</v>
      </c>
      <c r="C1305" s="56"/>
      <c r="D1305" s="3"/>
      <c r="E1305" s="3"/>
      <c r="F1305" s="3" t="s">
        <v>303</v>
      </c>
      <c r="G1305" s="57"/>
      <c r="H1305" s="10">
        <v>0</v>
      </c>
      <c r="J1305" s="4"/>
      <c r="K1305" s="4"/>
      <c r="L1305" s="4"/>
      <c r="M1305" s="4"/>
      <c r="N1305" s="4"/>
      <c r="O1305" s="4"/>
    </row>
    <row r="1306" spans="1:15" ht="11.65" customHeight="1" x14ac:dyDescent="0.2">
      <c r="A1306" s="49">
        <f t="shared" ca="1" si="28"/>
        <v>1306</v>
      </c>
      <c r="C1306" s="56"/>
      <c r="D1306" s="3"/>
      <c r="E1306" s="3"/>
      <c r="F1306" s="3" t="s">
        <v>24</v>
      </c>
      <c r="G1306" s="57"/>
      <c r="H1306" s="10">
        <v>-6611310.7187170563</v>
      </c>
      <c r="J1306" s="4"/>
      <c r="K1306" s="4"/>
      <c r="L1306" s="4"/>
      <c r="M1306" s="4"/>
      <c r="N1306" s="4"/>
      <c r="O1306" s="4"/>
    </row>
    <row r="1307" spans="1:15" ht="11.65" customHeight="1" x14ac:dyDescent="0.2">
      <c r="A1307" s="49">
        <f t="shared" ca="1" si="28"/>
        <v>1307</v>
      </c>
      <c r="C1307" s="56"/>
      <c r="D1307" s="3"/>
      <c r="E1307" s="3"/>
      <c r="F1307" s="3" t="s">
        <v>255</v>
      </c>
      <c r="G1307" s="57"/>
      <c r="H1307" s="10">
        <v>-501293.88782154804</v>
      </c>
      <c r="J1307" s="4"/>
      <c r="K1307" s="4"/>
      <c r="L1307" s="4"/>
      <c r="M1307" s="4"/>
      <c r="N1307" s="4"/>
      <c r="O1307" s="4"/>
    </row>
    <row r="1308" spans="1:15" ht="11.65" customHeight="1" x14ac:dyDescent="0.2">
      <c r="A1308" s="49">
        <f t="shared" ca="1" si="28"/>
        <v>1308</v>
      </c>
      <c r="C1308" s="56"/>
      <c r="D1308" s="3"/>
      <c r="E1308" s="3"/>
      <c r="F1308" s="3" t="s">
        <v>248</v>
      </c>
      <c r="G1308" s="57"/>
      <c r="H1308" s="10">
        <v>-8351710.1547080725</v>
      </c>
      <c r="J1308" s="4"/>
      <c r="K1308" s="4"/>
      <c r="L1308" s="4"/>
      <c r="M1308" s="4"/>
      <c r="N1308" s="4"/>
      <c r="O1308" s="4"/>
    </row>
    <row r="1309" spans="1:15" ht="11.65" customHeight="1" x14ac:dyDescent="0.2">
      <c r="A1309" s="49">
        <f t="shared" ca="1" si="28"/>
        <v>1309</v>
      </c>
      <c r="C1309" s="56"/>
      <c r="D1309" s="3"/>
      <c r="E1309" s="3"/>
      <c r="F1309" s="3" t="s">
        <v>247</v>
      </c>
      <c r="G1309" s="57"/>
      <c r="H1309" s="10">
        <v>0</v>
      </c>
      <c r="J1309" s="4"/>
      <c r="K1309" s="4"/>
      <c r="L1309" s="4"/>
      <c r="M1309" s="4"/>
      <c r="N1309" s="4"/>
      <c r="O1309" s="4"/>
    </row>
    <row r="1310" spans="1:15" ht="11.65" customHeight="1" x14ac:dyDescent="0.2">
      <c r="A1310" s="49">
        <f t="shared" ca="1" si="28"/>
        <v>1310</v>
      </c>
      <c r="C1310" s="56"/>
      <c r="D1310" s="3"/>
      <c r="E1310" s="3"/>
      <c r="F1310" s="3" t="s">
        <v>249</v>
      </c>
      <c r="G1310" s="57"/>
      <c r="H1310" s="10">
        <v>-391119.19983539055</v>
      </c>
      <c r="J1310" s="4"/>
      <c r="K1310" s="4"/>
      <c r="L1310" s="4"/>
      <c r="M1310" s="4"/>
      <c r="N1310" s="4"/>
      <c r="O1310" s="4"/>
    </row>
    <row r="1311" spans="1:15" ht="11.65" customHeight="1" x14ac:dyDescent="0.2">
      <c r="A1311" s="49">
        <f t="shared" ca="1" si="28"/>
        <v>1311</v>
      </c>
      <c r="C1311" s="56"/>
      <c r="D1311" s="3"/>
      <c r="E1311" s="3"/>
      <c r="F1311" s="3" t="s">
        <v>251</v>
      </c>
      <c r="G1311" s="57"/>
      <c r="H1311" s="10">
        <v>0</v>
      </c>
      <c r="J1311" s="4"/>
      <c r="K1311" s="4"/>
      <c r="L1311" s="4"/>
      <c r="M1311" s="4"/>
      <c r="N1311" s="4"/>
      <c r="O1311" s="4"/>
    </row>
    <row r="1312" spans="1:15" ht="11.65" customHeight="1" x14ac:dyDescent="0.2">
      <c r="A1312" s="49">
        <f t="shared" ca="1" si="28"/>
        <v>1312</v>
      </c>
      <c r="C1312" s="56"/>
      <c r="D1312" s="3"/>
      <c r="E1312" s="3"/>
      <c r="F1312" s="3" t="s">
        <v>253</v>
      </c>
      <c r="G1312" s="57"/>
      <c r="H1312" s="10">
        <v>-1583863.8575676268</v>
      </c>
      <c r="J1312" s="4"/>
      <c r="K1312" s="4"/>
      <c r="L1312" s="4"/>
      <c r="M1312" s="4"/>
      <c r="N1312" s="4"/>
      <c r="O1312" s="4"/>
    </row>
    <row r="1313" spans="1:15" ht="11.65" customHeight="1" x14ac:dyDescent="0.2">
      <c r="A1313" s="49">
        <f t="shared" ca="1" si="28"/>
        <v>1313</v>
      </c>
      <c r="C1313" s="56"/>
      <c r="D1313" s="3"/>
      <c r="E1313" s="3"/>
      <c r="F1313" s="3" t="s">
        <v>256</v>
      </c>
      <c r="G1313" s="57"/>
      <c r="H1313" s="10">
        <v>0</v>
      </c>
      <c r="J1313" s="4"/>
      <c r="K1313" s="4"/>
      <c r="L1313" s="4"/>
      <c r="M1313" s="4"/>
      <c r="N1313" s="4"/>
      <c r="O1313" s="4"/>
    </row>
    <row r="1314" spans="1:15" ht="11.65" customHeight="1" x14ac:dyDescent="0.2">
      <c r="A1314" s="49">
        <f t="shared" ca="1" si="28"/>
        <v>1314</v>
      </c>
      <c r="C1314" s="56"/>
      <c r="D1314" s="3"/>
      <c r="E1314" s="3"/>
      <c r="F1314" s="3" t="s">
        <v>30</v>
      </c>
      <c r="G1314" s="57"/>
      <c r="H1314" s="10">
        <v>0</v>
      </c>
      <c r="J1314" s="4"/>
      <c r="K1314" s="4"/>
      <c r="L1314" s="4"/>
      <c r="M1314" s="4"/>
      <c r="N1314" s="4"/>
      <c r="O1314" s="4"/>
    </row>
    <row r="1315" spans="1:15" ht="11.65" customHeight="1" x14ac:dyDescent="0.2">
      <c r="A1315" s="49">
        <f t="shared" ca="1" si="28"/>
        <v>1315</v>
      </c>
      <c r="C1315" s="56"/>
      <c r="D1315" s="3"/>
      <c r="E1315" s="3"/>
      <c r="F1315" s="3" t="s">
        <v>251</v>
      </c>
      <c r="G1315" s="57"/>
      <c r="H1315" s="10">
        <v>0</v>
      </c>
      <c r="J1315" s="4"/>
      <c r="K1315" s="4"/>
      <c r="L1315" s="4"/>
      <c r="M1315" s="4"/>
      <c r="N1315" s="4"/>
      <c r="O1315" s="4"/>
    </row>
    <row r="1316" spans="1:15" ht="11.65" customHeight="1" x14ac:dyDescent="0.2">
      <c r="A1316" s="49">
        <f t="shared" ca="1" si="28"/>
        <v>1316</v>
      </c>
      <c r="C1316" s="56"/>
      <c r="D1316" s="3"/>
      <c r="E1316" s="3"/>
      <c r="F1316" s="3" t="s">
        <v>251</v>
      </c>
      <c r="G1316" s="57"/>
      <c r="H1316" s="10">
        <v>0</v>
      </c>
      <c r="J1316" s="4"/>
      <c r="K1316" s="4"/>
      <c r="L1316" s="4"/>
      <c r="M1316" s="4"/>
      <c r="N1316" s="4"/>
      <c r="O1316" s="4"/>
    </row>
    <row r="1317" spans="1:15" ht="11.65" customHeight="1" x14ac:dyDescent="0.2">
      <c r="A1317" s="49">
        <f t="shared" ca="1" si="28"/>
        <v>1317</v>
      </c>
      <c r="C1317" s="56"/>
      <c r="D1317" s="3"/>
      <c r="E1317" s="3"/>
      <c r="F1317" s="3"/>
      <c r="G1317" s="57" t="s">
        <v>201</v>
      </c>
      <c r="H1317" s="12">
        <f>SUBTOTAL(9,H1303:H1316)</f>
        <v>-42704446.33864969</v>
      </c>
      <c r="J1317" s="4"/>
      <c r="K1317" s="4"/>
      <c r="L1317" s="4"/>
      <c r="M1317" s="4"/>
      <c r="N1317" s="4"/>
      <c r="O1317" s="4"/>
    </row>
    <row r="1318" spans="1:15" ht="11.65" customHeight="1" x14ac:dyDescent="0.2">
      <c r="A1318" s="49">
        <f t="shared" ca="1" si="28"/>
        <v>1318</v>
      </c>
      <c r="C1318" s="56"/>
      <c r="D1318" s="3"/>
      <c r="E1318" s="3"/>
      <c r="F1318" s="3"/>
      <c r="G1318" s="57"/>
      <c r="H1318" s="2"/>
      <c r="J1318" s="4"/>
      <c r="K1318" s="4"/>
      <c r="L1318" s="4"/>
      <c r="M1318" s="4"/>
      <c r="N1318" s="4"/>
      <c r="O1318" s="4"/>
    </row>
    <row r="1319" spans="1:15" ht="11.65" customHeight="1" x14ac:dyDescent="0.2">
      <c r="A1319" s="49">
        <f t="shared" ca="1" si="28"/>
        <v>1319</v>
      </c>
      <c r="C1319" s="56"/>
      <c r="D1319" s="3"/>
      <c r="E1319" s="3"/>
      <c r="F1319" s="3"/>
      <c r="G1319" s="57"/>
      <c r="H1319" s="2"/>
      <c r="J1319" s="4"/>
      <c r="K1319" s="4"/>
      <c r="L1319" s="4"/>
      <c r="M1319" s="4"/>
      <c r="N1319" s="4"/>
      <c r="O1319" s="4"/>
    </row>
    <row r="1320" spans="1:15" ht="11.65" customHeight="1" x14ac:dyDescent="0.2">
      <c r="A1320" s="49">
        <f t="shared" ca="1" si="28"/>
        <v>1320</v>
      </c>
      <c r="C1320" s="56" t="s">
        <v>224</v>
      </c>
      <c r="D1320" s="3" t="s">
        <v>225</v>
      </c>
      <c r="E1320" s="3"/>
      <c r="F1320" s="3"/>
      <c r="G1320" s="57"/>
      <c r="H1320" s="2"/>
      <c r="J1320" s="4"/>
      <c r="K1320" s="4"/>
      <c r="L1320" s="4"/>
      <c r="M1320" s="4"/>
      <c r="N1320" s="4"/>
      <c r="O1320" s="4"/>
    </row>
    <row r="1321" spans="1:15" ht="11.65" customHeight="1" x14ac:dyDescent="0.2">
      <c r="A1321" s="49">
        <f t="shared" ca="1" si="28"/>
        <v>1321</v>
      </c>
      <c r="C1321" s="56"/>
      <c r="D1321" s="3"/>
      <c r="E1321" s="3"/>
      <c r="F1321" s="3" t="s">
        <v>193</v>
      </c>
      <c r="G1321" s="57"/>
      <c r="H1321" s="10">
        <v>0</v>
      </c>
      <c r="J1321" s="4"/>
      <c r="K1321" s="4"/>
      <c r="L1321" s="4"/>
      <c r="M1321" s="4"/>
      <c r="N1321" s="4"/>
      <c r="O1321" s="4"/>
    </row>
    <row r="1322" spans="1:15" ht="11.65" customHeight="1" x14ac:dyDescent="0.2">
      <c r="A1322" s="49">
        <f t="shared" ca="1" si="28"/>
        <v>1322</v>
      </c>
      <c r="C1322" s="56"/>
      <c r="D1322" s="3"/>
      <c r="E1322" s="3"/>
      <c r="F1322" s="3" t="s">
        <v>252</v>
      </c>
      <c r="G1322" s="57"/>
      <c r="H1322" s="10">
        <v>0</v>
      </c>
      <c r="J1322" s="4"/>
      <c r="K1322" s="4"/>
      <c r="L1322" s="4"/>
      <c r="M1322" s="4"/>
      <c r="N1322" s="4"/>
      <c r="O1322" s="4"/>
    </row>
    <row r="1323" spans="1:15" ht="11.65" customHeight="1" x14ac:dyDescent="0.2">
      <c r="A1323" s="49">
        <f t="shared" ca="1" si="28"/>
        <v>1323</v>
      </c>
      <c r="C1323" s="56"/>
      <c r="D1323" s="3"/>
      <c r="E1323" s="3"/>
      <c r="F1323" s="3" t="s">
        <v>30</v>
      </c>
      <c r="G1323" s="57"/>
      <c r="H1323" s="10">
        <v>0</v>
      </c>
      <c r="J1323" s="4"/>
      <c r="K1323" s="4"/>
      <c r="L1323" s="4"/>
      <c r="M1323" s="4"/>
      <c r="N1323" s="4"/>
      <c r="O1323" s="4"/>
    </row>
    <row r="1324" spans="1:15" ht="11.65" customHeight="1" x14ac:dyDescent="0.2">
      <c r="A1324" s="49">
        <f t="shared" ca="1" si="28"/>
        <v>1324</v>
      </c>
      <c r="C1324" s="56"/>
      <c r="D1324" s="3"/>
      <c r="E1324" s="3"/>
      <c r="F1324" s="3" t="s">
        <v>256</v>
      </c>
      <c r="G1324" s="57"/>
      <c r="H1324" s="10">
        <v>0</v>
      </c>
      <c r="J1324" s="4"/>
      <c r="K1324" s="4"/>
      <c r="L1324" s="4"/>
      <c r="M1324" s="4"/>
      <c r="N1324" s="4"/>
      <c r="O1324" s="4"/>
    </row>
    <row r="1325" spans="1:15" ht="11.65" customHeight="1" x14ac:dyDescent="0.2">
      <c r="A1325" s="49">
        <f t="shared" ca="1" si="28"/>
        <v>1325</v>
      </c>
      <c r="C1325" s="56"/>
      <c r="D1325" s="3"/>
      <c r="E1325" s="3"/>
      <c r="F1325" s="3"/>
      <c r="G1325" s="57" t="s">
        <v>201</v>
      </c>
      <c r="H1325" s="25">
        <v>0</v>
      </c>
      <c r="J1325" s="4"/>
      <c r="K1325" s="4"/>
      <c r="L1325" s="4"/>
      <c r="M1325" s="4"/>
      <c r="N1325" s="4"/>
      <c r="O1325" s="4"/>
    </row>
    <row r="1326" spans="1:15" ht="11.65" customHeight="1" x14ac:dyDescent="0.2">
      <c r="A1326" s="49">
        <f t="shared" ca="1" si="28"/>
        <v>1326</v>
      </c>
      <c r="C1326" s="56" t="s">
        <v>224</v>
      </c>
      <c r="D1326" s="3" t="s">
        <v>226</v>
      </c>
      <c r="E1326" s="3"/>
      <c r="F1326" s="3"/>
      <c r="G1326" s="57"/>
      <c r="H1326" s="2"/>
      <c r="J1326" s="4"/>
      <c r="K1326" s="4"/>
      <c r="L1326" s="4"/>
      <c r="M1326" s="4"/>
      <c r="N1326" s="4"/>
      <c r="O1326" s="4"/>
    </row>
    <row r="1327" spans="1:15" ht="11.65" customHeight="1" x14ac:dyDescent="0.2">
      <c r="A1327" s="49">
        <f t="shared" ca="1" si="28"/>
        <v>1327</v>
      </c>
      <c r="C1327" s="56"/>
      <c r="D1327" s="3"/>
      <c r="E1327" s="3"/>
      <c r="F1327" s="3" t="s">
        <v>193</v>
      </c>
      <c r="G1327" s="57"/>
      <c r="H1327" s="10">
        <v>0</v>
      </c>
      <c r="J1327" s="4"/>
      <c r="K1327" s="4"/>
      <c r="L1327" s="4"/>
      <c r="M1327" s="4"/>
      <c r="N1327" s="4"/>
      <c r="O1327" s="4"/>
    </row>
    <row r="1328" spans="1:15" ht="11.65" customHeight="1" x14ac:dyDescent="0.2">
      <c r="A1328" s="49">
        <f t="shared" ca="1" si="28"/>
        <v>1328</v>
      </c>
      <c r="C1328" s="56"/>
      <c r="D1328" s="3"/>
      <c r="E1328" s="3"/>
      <c r="F1328" s="3"/>
      <c r="G1328" s="57" t="s">
        <v>201</v>
      </c>
      <c r="H1328" s="12">
        <v>0</v>
      </c>
      <c r="J1328" s="4"/>
      <c r="K1328" s="4"/>
      <c r="L1328" s="4"/>
      <c r="M1328" s="4"/>
      <c r="N1328" s="4"/>
      <c r="O1328" s="4"/>
    </row>
    <row r="1329" spans="1:15" ht="11.65" customHeight="1" x14ac:dyDescent="0.2">
      <c r="A1329" s="49">
        <f t="shared" ca="1" si="28"/>
        <v>1329</v>
      </c>
      <c r="C1329" s="56"/>
      <c r="D1329" s="3"/>
      <c r="E1329" s="3"/>
      <c r="F1329" s="3"/>
      <c r="G1329" s="57"/>
      <c r="H1329" s="2"/>
      <c r="J1329" s="4"/>
      <c r="K1329" s="4"/>
      <c r="L1329" s="4"/>
      <c r="M1329" s="4"/>
      <c r="N1329" s="4"/>
      <c r="O1329" s="4"/>
    </row>
    <row r="1330" spans="1:15" ht="11.65" customHeight="1" x14ac:dyDescent="0.2">
      <c r="A1330" s="49">
        <f t="shared" ca="1" si="28"/>
        <v>1330</v>
      </c>
      <c r="C1330" s="56">
        <v>1081390</v>
      </c>
      <c r="D1330" s="3" t="s">
        <v>227</v>
      </c>
      <c r="E1330" s="3"/>
      <c r="F1330" s="3"/>
      <c r="G1330" s="57"/>
      <c r="H1330" s="2"/>
      <c r="J1330" s="4"/>
      <c r="K1330" s="4"/>
      <c r="L1330" s="4"/>
      <c r="M1330" s="4"/>
      <c r="N1330" s="4"/>
      <c r="O1330" s="4"/>
    </row>
    <row r="1331" spans="1:15" ht="11.65" customHeight="1" x14ac:dyDescent="0.2">
      <c r="A1331" s="49">
        <f t="shared" ca="1" si="28"/>
        <v>1331</v>
      </c>
      <c r="C1331" s="56"/>
      <c r="D1331" s="3"/>
      <c r="E1331" s="3"/>
      <c r="F1331" s="3" t="s">
        <v>248</v>
      </c>
      <c r="G1331" s="57"/>
      <c r="H1331" s="10">
        <v>0</v>
      </c>
      <c r="J1331" s="4"/>
      <c r="K1331" s="4"/>
      <c r="L1331" s="4"/>
      <c r="M1331" s="4"/>
      <c r="N1331" s="4"/>
      <c r="O1331" s="4"/>
    </row>
    <row r="1332" spans="1:15" ht="11.65" customHeight="1" x14ac:dyDescent="0.2">
      <c r="A1332" s="49">
        <f t="shared" ca="1" si="28"/>
        <v>1332</v>
      </c>
      <c r="C1332" s="56"/>
      <c r="D1332" s="3"/>
      <c r="E1332" s="3"/>
      <c r="F1332" s="3"/>
      <c r="G1332" s="57"/>
      <c r="H1332" s="25">
        <v>0</v>
      </c>
      <c r="J1332" s="4"/>
      <c r="K1332" s="4"/>
      <c r="L1332" s="4"/>
      <c r="M1332" s="4"/>
      <c r="N1332" s="4"/>
      <c r="O1332" s="4"/>
    </row>
    <row r="1333" spans="1:15" ht="11.65" customHeight="1" x14ac:dyDescent="0.2">
      <c r="A1333" s="49">
        <f t="shared" ca="1" si="28"/>
        <v>1333</v>
      </c>
      <c r="C1333" s="56"/>
      <c r="D1333" s="3"/>
      <c r="E1333" s="3"/>
      <c r="F1333" s="3"/>
      <c r="G1333" s="57"/>
      <c r="H1333" s="2"/>
      <c r="J1333" s="4"/>
      <c r="K1333" s="4"/>
      <c r="L1333" s="4"/>
      <c r="M1333" s="4"/>
      <c r="N1333" s="4"/>
      <c r="O1333" s="4"/>
    </row>
    <row r="1334" spans="1:15" ht="11.65" customHeight="1" x14ac:dyDescent="0.2">
      <c r="A1334" s="49">
        <f t="shared" ca="1" si="28"/>
        <v>1334</v>
      </c>
      <c r="C1334" s="56"/>
      <c r="D1334" s="3" t="s">
        <v>110</v>
      </c>
      <c r="E1334" s="3"/>
      <c r="F1334" s="3"/>
      <c r="G1334" s="57"/>
      <c r="H1334" s="10">
        <v>0</v>
      </c>
      <c r="J1334" s="4"/>
      <c r="K1334" s="4"/>
      <c r="L1334" s="4"/>
      <c r="M1334" s="4"/>
      <c r="N1334" s="4"/>
      <c r="O1334" s="4"/>
    </row>
    <row r="1335" spans="1:15" ht="11.65" customHeight="1" x14ac:dyDescent="0.2">
      <c r="A1335" s="49">
        <f t="shared" ca="1" si="28"/>
        <v>1335</v>
      </c>
      <c r="C1335" s="56"/>
      <c r="D1335" s="3"/>
      <c r="E1335" s="3"/>
      <c r="F1335" s="3"/>
      <c r="G1335" s="57"/>
      <c r="H1335" s="12">
        <v>0</v>
      </c>
      <c r="J1335" s="4"/>
      <c r="K1335" s="4"/>
      <c r="L1335" s="4"/>
      <c r="M1335" s="4"/>
      <c r="N1335" s="4"/>
      <c r="O1335" s="4"/>
    </row>
    <row r="1336" spans="1:15" ht="11.65" customHeight="1" x14ac:dyDescent="0.2">
      <c r="A1336" s="49">
        <f t="shared" ca="1" si="28"/>
        <v>1336</v>
      </c>
      <c r="C1336" s="56"/>
      <c r="D1336" s="3"/>
      <c r="E1336" s="3"/>
      <c r="F1336" s="3"/>
      <c r="G1336" s="57"/>
      <c r="H1336" s="2"/>
      <c r="J1336" s="4"/>
      <c r="K1336" s="4"/>
      <c r="L1336" s="4"/>
      <c r="M1336" s="4"/>
      <c r="N1336" s="4"/>
      <c r="O1336" s="4"/>
    </row>
    <row r="1337" spans="1:15" ht="11.65" customHeight="1" x14ac:dyDescent="0.2">
      <c r="A1337" s="49">
        <f t="shared" ca="1" si="28"/>
        <v>1337</v>
      </c>
      <c r="C1337" s="56">
        <v>1081399</v>
      </c>
      <c r="D1337" s="3" t="s">
        <v>227</v>
      </c>
      <c r="E1337" s="3"/>
      <c r="F1337" s="3"/>
      <c r="G1337" s="57"/>
      <c r="H1337" s="2"/>
      <c r="J1337" s="4"/>
      <c r="K1337" s="4"/>
      <c r="L1337" s="4"/>
      <c r="M1337" s="4"/>
      <c r="N1337" s="4"/>
      <c r="O1337" s="4"/>
    </row>
    <row r="1338" spans="1:15" ht="11.65" customHeight="1" x14ac:dyDescent="0.2">
      <c r="A1338" s="49">
        <f t="shared" ca="1" si="28"/>
        <v>1338</v>
      </c>
      <c r="C1338" s="56"/>
      <c r="D1338" s="3"/>
      <c r="E1338" s="3"/>
      <c r="F1338" s="3" t="s">
        <v>193</v>
      </c>
      <c r="G1338" s="57"/>
      <c r="H1338" s="10">
        <v>0</v>
      </c>
      <c r="J1338" s="4"/>
      <c r="K1338" s="4"/>
      <c r="L1338" s="4"/>
      <c r="M1338" s="4"/>
      <c r="N1338" s="4"/>
      <c r="O1338" s="4"/>
    </row>
    <row r="1339" spans="1:15" ht="11.65" customHeight="1" x14ac:dyDescent="0.2">
      <c r="A1339" s="49">
        <f t="shared" ca="1" si="28"/>
        <v>1339</v>
      </c>
      <c r="C1339" s="56"/>
      <c r="D1339" s="3"/>
      <c r="E1339" s="3"/>
      <c r="F1339" s="3" t="s">
        <v>247</v>
      </c>
      <c r="G1339" s="57"/>
      <c r="H1339" s="10">
        <v>0</v>
      </c>
      <c r="J1339" s="4"/>
      <c r="K1339" s="4"/>
      <c r="L1339" s="4"/>
      <c r="M1339" s="4"/>
      <c r="N1339" s="4"/>
      <c r="O1339" s="4"/>
    </row>
    <row r="1340" spans="1:15" ht="11.65" customHeight="1" x14ac:dyDescent="0.2">
      <c r="A1340" s="49">
        <f t="shared" ca="1" si="28"/>
        <v>1340</v>
      </c>
      <c r="C1340" s="56"/>
      <c r="D1340" s="3"/>
      <c r="E1340" s="3"/>
      <c r="F1340" s="3"/>
      <c r="G1340" s="57"/>
      <c r="H1340" s="25">
        <v>0</v>
      </c>
      <c r="J1340" s="4"/>
      <c r="K1340" s="4"/>
      <c r="L1340" s="4"/>
      <c r="M1340" s="4"/>
      <c r="N1340" s="4"/>
      <c r="O1340" s="4"/>
    </row>
    <row r="1341" spans="1:15" ht="11.65" customHeight="1" x14ac:dyDescent="0.2">
      <c r="A1341" s="49">
        <f t="shared" ca="1" si="28"/>
        <v>1341</v>
      </c>
      <c r="C1341" s="56"/>
      <c r="D1341" s="3"/>
      <c r="E1341" s="3"/>
      <c r="F1341" s="3"/>
      <c r="G1341" s="57"/>
      <c r="H1341" s="2"/>
      <c r="J1341" s="4"/>
      <c r="K1341" s="4"/>
      <c r="L1341" s="4"/>
      <c r="M1341" s="4"/>
      <c r="N1341" s="4"/>
      <c r="O1341" s="4"/>
    </row>
    <row r="1342" spans="1:15" ht="11.65" customHeight="1" x14ac:dyDescent="0.2">
      <c r="A1342" s="49">
        <f t="shared" ref="A1342:A1405" ca="1" si="29">OFFSET(A1342,-1,)+1</f>
        <v>1342</v>
      </c>
      <c r="C1342" s="56"/>
      <c r="D1342" s="3" t="s">
        <v>110</v>
      </c>
      <c r="E1342" s="3"/>
      <c r="F1342" s="3"/>
      <c r="G1342" s="57"/>
      <c r="H1342" s="10">
        <v>0</v>
      </c>
      <c r="J1342" s="4"/>
      <c r="K1342" s="4"/>
      <c r="L1342" s="4"/>
      <c r="M1342" s="4"/>
      <c r="N1342" s="4"/>
      <c r="O1342" s="4"/>
    </row>
    <row r="1343" spans="1:15" ht="11.65" customHeight="1" x14ac:dyDescent="0.2">
      <c r="A1343" s="49">
        <f t="shared" ca="1" si="29"/>
        <v>1343</v>
      </c>
      <c r="C1343" s="56"/>
      <c r="D1343" s="3"/>
      <c r="E1343" s="3"/>
      <c r="F1343" s="3"/>
      <c r="G1343" s="57"/>
      <c r="H1343" s="12">
        <v>0</v>
      </c>
      <c r="J1343" s="11"/>
      <c r="K1343" s="11"/>
      <c r="L1343" s="11"/>
      <c r="M1343" s="11"/>
      <c r="N1343" s="11"/>
      <c r="O1343" s="11"/>
    </row>
    <row r="1344" spans="1:15" ht="11.65" customHeight="1" x14ac:dyDescent="0.2">
      <c r="A1344" s="49">
        <f t="shared" ca="1" si="29"/>
        <v>1344</v>
      </c>
      <c r="C1344" s="56"/>
      <c r="D1344" s="3"/>
      <c r="E1344" s="3"/>
      <c r="F1344" s="3"/>
      <c r="G1344" s="57"/>
      <c r="H1344" s="2"/>
      <c r="J1344" s="4"/>
      <c r="K1344" s="4"/>
      <c r="L1344" s="4"/>
      <c r="M1344" s="4"/>
      <c r="N1344" s="4"/>
      <c r="O1344" s="4"/>
    </row>
    <row r="1345" spans="1:15" ht="11.65" customHeight="1" x14ac:dyDescent="0.2">
      <c r="A1345" s="49">
        <f t="shared" ca="1" si="29"/>
        <v>1345</v>
      </c>
      <c r="C1345" s="56"/>
      <c r="D1345" s="3"/>
      <c r="E1345" s="3"/>
      <c r="F1345" s="3"/>
      <c r="G1345" s="57"/>
      <c r="H1345" s="2"/>
      <c r="J1345" s="15"/>
      <c r="K1345" s="15"/>
      <c r="L1345" s="15"/>
      <c r="M1345" s="15"/>
      <c r="N1345" s="15"/>
      <c r="O1345" s="15"/>
    </row>
    <row r="1346" spans="1:15" ht="11.65" customHeight="1" thickBot="1" x14ac:dyDescent="0.25">
      <c r="A1346" s="49">
        <f t="shared" ca="1" si="29"/>
        <v>1346</v>
      </c>
      <c r="C1346" s="63" t="s">
        <v>228</v>
      </c>
      <c r="D1346" s="3"/>
      <c r="E1346" s="3"/>
      <c r="F1346" s="3"/>
      <c r="G1346" s="57" t="s">
        <v>201</v>
      </c>
      <c r="H1346" s="13">
        <f>SUBTOTAL(9,H1303:H1343)</f>
        <v>-42704446.33864969</v>
      </c>
      <c r="J1346" s="17"/>
      <c r="K1346" s="17"/>
      <c r="L1346" s="17"/>
      <c r="M1346" s="17"/>
      <c r="N1346" s="17"/>
      <c r="O1346" s="17"/>
    </row>
    <row r="1347" spans="1:15" ht="11.65" customHeight="1" thickTop="1" x14ac:dyDescent="0.2">
      <c r="A1347" s="49">
        <f t="shared" ca="1" si="29"/>
        <v>1347</v>
      </c>
      <c r="C1347" s="56"/>
      <c r="D1347" s="3"/>
      <c r="E1347" s="3"/>
      <c r="F1347" s="3"/>
      <c r="G1347" s="57"/>
      <c r="H1347" s="2"/>
      <c r="J1347" s="4"/>
      <c r="K1347" s="4"/>
      <c r="L1347" s="4"/>
      <c r="M1347" s="4"/>
      <c r="N1347" s="4"/>
      <c r="O1347" s="4"/>
    </row>
    <row r="1348" spans="1:15" ht="11.65" customHeight="1" x14ac:dyDescent="0.2">
      <c r="A1348" s="49">
        <f t="shared" ca="1" si="29"/>
        <v>1348</v>
      </c>
      <c r="C1348" s="56"/>
      <c r="D1348" s="3"/>
      <c r="E1348" s="58"/>
      <c r="F1348" s="3"/>
      <c r="G1348" s="57"/>
      <c r="H1348" s="14"/>
      <c r="J1348" s="4"/>
      <c r="K1348" s="4"/>
      <c r="L1348" s="4"/>
      <c r="M1348" s="4"/>
      <c r="N1348" s="4"/>
      <c r="O1348" s="4"/>
    </row>
    <row r="1349" spans="1:15" ht="11.65" customHeight="1" x14ac:dyDescent="0.2">
      <c r="A1349" s="49">
        <f t="shared" ca="1" si="29"/>
        <v>1349</v>
      </c>
      <c r="C1349" s="59"/>
      <c r="D1349" s="60"/>
      <c r="E1349" s="61"/>
      <c r="F1349" s="60"/>
      <c r="G1349" s="62"/>
      <c r="H1349" s="16"/>
      <c r="J1349" s="4"/>
      <c r="K1349" s="4"/>
      <c r="L1349" s="4"/>
      <c r="M1349" s="4"/>
      <c r="N1349" s="4"/>
      <c r="O1349" s="4"/>
    </row>
    <row r="1350" spans="1:15" ht="11.65" customHeight="1" x14ac:dyDescent="0.2">
      <c r="A1350" s="49">
        <f t="shared" ca="1" si="29"/>
        <v>1350</v>
      </c>
      <c r="C1350" s="56" t="s">
        <v>229</v>
      </c>
      <c r="D1350" s="3"/>
      <c r="E1350" s="3"/>
      <c r="F1350" s="3"/>
      <c r="G1350" s="57"/>
      <c r="H1350" s="2"/>
      <c r="J1350" s="4"/>
      <c r="K1350" s="4"/>
      <c r="L1350" s="4"/>
      <c r="M1350" s="4"/>
      <c r="N1350" s="4"/>
      <c r="O1350" s="4"/>
    </row>
    <row r="1351" spans="1:15" ht="11.65" customHeight="1" x14ac:dyDescent="0.2">
      <c r="A1351" s="49">
        <f t="shared" ca="1" si="29"/>
        <v>1351</v>
      </c>
      <c r="C1351" s="56"/>
      <c r="D1351" s="3"/>
      <c r="E1351" s="3" t="s">
        <v>193</v>
      </c>
      <c r="F1351" s="3"/>
      <c r="G1351" s="57"/>
      <c r="H1351" s="10">
        <f t="shared" ref="H1351:H1364" si="30">SUMIFS(H1303:H1316,F1303:F1316,E1351)</f>
        <v>-25265148.52</v>
      </c>
      <c r="J1351" s="4"/>
      <c r="K1351" s="4"/>
      <c r="L1351" s="4"/>
      <c r="M1351" s="4"/>
      <c r="N1351" s="4"/>
      <c r="O1351" s="4"/>
    </row>
    <row r="1352" spans="1:15" ht="11.65" customHeight="1" x14ac:dyDescent="0.2">
      <c r="A1352" s="49">
        <f t="shared" ca="1" si="29"/>
        <v>1352</v>
      </c>
      <c r="C1352" s="56"/>
      <c r="D1352" s="3"/>
      <c r="E1352" s="3" t="s">
        <v>302</v>
      </c>
      <c r="F1352" s="3"/>
      <c r="G1352" s="57"/>
      <c r="H1352" s="10">
        <f t="shared" si="30"/>
        <v>0</v>
      </c>
      <c r="J1352" s="4"/>
      <c r="K1352" s="4"/>
      <c r="L1352" s="4"/>
      <c r="M1352" s="4"/>
      <c r="N1352" s="4"/>
      <c r="O1352" s="4"/>
    </row>
    <row r="1353" spans="1:15" ht="11.65" customHeight="1" x14ac:dyDescent="0.2">
      <c r="A1353" s="49">
        <f t="shared" ca="1" si="29"/>
        <v>1353</v>
      </c>
      <c r="C1353" s="56"/>
      <c r="D1353" s="3"/>
      <c r="E1353" s="3" t="s">
        <v>303</v>
      </c>
      <c r="F1353" s="3"/>
      <c r="G1353" s="57"/>
      <c r="H1353" s="10">
        <f t="shared" si="30"/>
        <v>0</v>
      </c>
      <c r="J1353" s="4"/>
      <c r="K1353" s="4"/>
      <c r="L1353" s="4"/>
      <c r="M1353" s="4"/>
      <c r="N1353" s="4"/>
      <c r="O1353" s="4"/>
    </row>
    <row r="1354" spans="1:15" ht="11.65" customHeight="1" x14ac:dyDescent="0.2">
      <c r="A1354" s="49">
        <f t="shared" ca="1" si="29"/>
        <v>1354</v>
      </c>
      <c r="C1354" s="56"/>
      <c r="D1354" s="3"/>
      <c r="E1354" s="3" t="s">
        <v>24</v>
      </c>
      <c r="F1354" s="3"/>
      <c r="G1354" s="57"/>
      <c r="H1354" s="10">
        <f t="shared" si="30"/>
        <v>-6611310.7187170563</v>
      </c>
      <c r="J1354" s="4"/>
      <c r="K1354" s="4"/>
      <c r="L1354" s="4"/>
      <c r="M1354" s="4"/>
      <c r="N1354" s="4"/>
      <c r="O1354" s="4"/>
    </row>
    <row r="1355" spans="1:15" ht="11.65" customHeight="1" x14ac:dyDescent="0.2">
      <c r="A1355" s="49">
        <f t="shared" ca="1" si="29"/>
        <v>1355</v>
      </c>
      <c r="C1355" s="56"/>
      <c r="D1355" s="3"/>
      <c r="E1355" s="3" t="s">
        <v>255</v>
      </c>
      <c r="F1355" s="3"/>
      <c r="G1355" s="57"/>
      <c r="H1355" s="10">
        <f t="shared" si="30"/>
        <v>-501293.88782154804</v>
      </c>
      <c r="J1355" s="4"/>
      <c r="K1355" s="4"/>
      <c r="L1355" s="4"/>
      <c r="M1355" s="4"/>
      <c r="N1355" s="4"/>
      <c r="O1355" s="4"/>
    </row>
    <row r="1356" spans="1:15" ht="11.65" customHeight="1" x14ac:dyDescent="0.2">
      <c r="A1356" s="49">
        <f t="shared" ca="1" si="29"/>
        <v>1356</v>
      </c>
      <c r="C1356" s="56"/>
      <c r="D1356" s="3"/>
      <c r="E1356" s="3" t="s">
        <v>248</v>
      </c>
      <c r="F1356" s="3"/>
      <c r="G1356" s="57"/>
      <c r="H1356" s="10">
        <f t="shared" si="30"/>
        <v>-8351710.1547080725</v>
      </c>
      <c r="J1356" s="4"/>
      <c r="K1356" s="4"/>
      <c r="L1356" s="4"/>
      <c r="M1356" s="4"/>
      <c r="N1356" s="4"/>
      <c r="O1356" s="4"/>
    </row>
    <row r="1357" spans="1:15" ht="11.65" customHeight="1" x14ac:dyDescent="0.2">
      <c r="A1357" s="49">
        <f t="shared" ca="1" si="29"/>
        <v>1357</v>
      </c>
      <c r="C1357" s="56"/>
      <c r="D1357" s="3"/>
      <c r="E1357" s="3" t="s">
        <v>247</v>
      </c>
      <c r="F1357" s="3"/>
      <c r="G1357" s="57"/>
      <c r="H1357" s="10">
        <f t="shared" si="30"/>
        <v>0</v>
      </c>
      <c r="J1357" s="4"/>
      <c r="K1357" s="4"/>
      <c r="L1357" s="4"/>
      <c r="M1357" s="4"/>
      <c r="N1357" s="4"/>
      <c r="O1357" s="4"/>
    </row>
    <row r="1358" spans="1:15" ht="11.65" customHeight="1" x14ac:dyDescent="0.2">
      <c r="A1358" s="49">
        <f t="shared" ca="1" si="29"/>
        <v>1358</v>
      </c>
      <c r="C1358" s="56"/>
      <c r="D1358" s="3"/>
      <c r="E1358" s="3" t="s">
        <v>249</v>
      </c>
      <c r="F1358" s="3"/>
      <c r="G1358" s="57"/>
      <c r="H1358" s="10">
        <f t="shared" si="30"/>
        <v>-391119.19983539055</v>
      </c>
      <c r="J1358" s="4"/>
      <c r="K1358" s="4"/>
      <c r="L1358" s="4"/>
      <c r="M1358" s="4"/>
      <c r="N1358" s="4"/>
      <c r="O1358" s="4"/>
    </row>
    <row r="1359" spans="1:15" ht="11.65" customHeight="1" x14ac:dyDescent="0.2">
      <c r="A1359" s="49">
        <f t="shared" ca="1" si="29"/>
        <v>1359</v>
      </c>
      <c r="C1359" s="56"/>
      <c r="D1359" s="3"/>
      <c r="E1359" s="3" t="s">
        <v>251</v>
      </c>
      <c r="F1359" s="3"/>
      <c r="G1359" s="57"/>
      <c r="H1359" s="10">
        <f t="shared" si="30"/>
        <v>0</v>
      </c>
      <c r="J1359" s="4"/>
      <c r="K1359" s="4"/>
      <c r="L1359" s="4"/>
      <c r="M1359" s="4"/>
      <c r="N1359" s="4"/>
      <c r="O1359" s="4"/>
    </row>
    <row r="1360" spans="1:15" ht="11.65" customHeight="1" x14ac:dyDescent="0.2">
      <c r="A1360" s="49">
        <f t="shared" ca="1" si="29"/>
        <v>1360</v>
      </c>
      <c r="C1360" s="56"/>
      <c r="D1360" s="3"/>
      <c r="E1360" s="3" t="s">
        <v>253</v>
      </c>
      <c r="F1360" s="3"/>
      <c r="G1360" s="57"/>
      <c r="H1360" s="10">
        <f t="shared" si="30"/>
        <v>-1583863.8575676268</v>
      </c>
      <c r="J1360" s="4"/>
      <c r="K1360" s="4"/>
      <c r="L1360" s="4"/>
      <c r="M1360" s="4"/>
      <c r="N1360" s="4"/>
      <c r="O1360" s="4"/>
    </row>
    <row r="1361" spans="1:15" ht="11.65" customHeight="1" x14ac:dyDescent="0.2">
      <c r="A1361" s="49">
        <f t="shared" ca="1" si="29"/>
        <v>1361</v>
      </c>
      <c r="C1361" s="56"/>
      <c r="D1361" s="3"/>
      <c r="E1361" s="3" t="s">
        <v>256</v>
      </c>
      <c r="F1361" s="3"/>
      <c r="G1361" s="57"/>
      <c r="H1361" s="10">
        <f t="shared" si="30"/>
        <v>0</v>
      </c>
      <c r="J1361" s="4"/>
      <c r="K1361" s="4"/>
      <c r="L1361" s="4"/>
      <c r="M1361" s="4"/>
      <c r="N1361" s="4"/>
      <c r="O1361" s="4"/>
    </row>
    <row r="1362" spans="1:15" ht="11.65" customHeight="1" x14ac:dyDescent="0.2">
      <c r="A1362" s="49">
        <f t="shared" ca="1" si="29"/>
        <v>1362</v>
      </c>
      <c r="C1362" s="56"/>
      <c r="D1362" s="3"/>
      <c r="E1362" s="3" t="s">
        <v>30</v>
      </c>
      <c r="F1362" s="3"/>
      <c r="G1362" s="57"/>
      <c r="H1362" s="10">
        <f t="shared" si="30"/>
        <v>0</v>
      </c>
      <c r="J1362" s="4"/>
      <c r="K1362" s="4"/>
      <c r="L1362" s="4"/>
      <c r="M1362" s="4"/>
      <c r="N1362" s="4"/>
      <c r="O1362" s="4"/>
    </row>
    <row r="1363" spans="1:15" ht="11.65" customHeight="1" x14ac:dyDescent="0.2">
      <c r="A1363" s="49">
        <f t="shared" ca="1" si="29"/>
        <v>1363</v>
      </c>
      <c r="C1363" s="56"/>
      <c r="D1363" s="3"/>
      <c r="E1363" s="3" t="s">
        <v>251</v>
      </c>
      <c r="F1363" s="3"/>
      <c r="G1363" s="57"/>
      <c r="H1363" s="10">
        <f t="shared" si="30"/>
        <v>0</v>
      </c>
      <c r="J1363" s="4"/>
      <c r="K1363" s="4"/>
      <c r="L1363" s="4"/>
      <c r="M1363" s="4"/>
      <c r="N1363" s="4"/>
      <c r="O1363" s="4"/>
    </row>
    <row r="1364" spans="1:15" ht="11.65" customHeight="1" x14ac:dyDescent="0.2">
      <c r="A1364" s="49">
        <f t="shared" ca="1" si="29"/>
        <v>1364</v>
      </c>
      <c r="C1364" s="56"/>
      <c r="D1364" s="3"/>
      <c r="E1364" s="3" t="s">
        <v>251</v>
      </c>
      <c r="F1364" s="3"/>
      <c r="G1364" s="57"/>
      <c r="H1364" s="10">
        <f t="shared" si="30"/>
        <v>0</v>
      </c>
      <c r="J1364" s="4"/>
      <c r="K1364" s="4"/>
      <c r="L1364" s="4"/>
      <c r="M1364" s="4"/>
      <c r="N1364" s="4"/>
      <c r="O1364" s="4"/>
    </row>
    <row r="1365" spans="1:15" ht="11.65" customHeight="1" x14ac:dyDescent="0.2">
      <c r="A1365" s="49">
        <f t="shared" ca="1" si="29"/>
        <v>1365</v>
      </c>
      <c r="C1365" s="56"/>
      <c r="D1365" s="3"/>
      <c r="E1365" s="3" t="s">
        <v>110</v>
      </c>
      <c r="F1365" s="3"/>
      <c r="G1365" s="57"/>
      <c r="H1365" s="10">
        <v>0</v>
      </c>
      <c r="J1365" s="4"/>
      <c r="K1365" s="4"/>
      <c r="L1365" s="4"/>
      <c r="M1365" s="4"/>
      <c r="N1365" s="4"/>
      <c r="O1365" s="4"/>
    </row>
    <row r="1366" spans="1:15" ht="11.65" customHeight="1" thickBot="1" x14ac:dyDescent="0.25">
      <c r="A1366" s="49">
        <f t="shared" ca="1" si="29"/>
        <v>1366</v>
      </c>
      <c r="C1366" s="56" t="s">
        <v>230</v>
      </c>
      <c r="D1366" s="3"/>
      <c r="E1366" s="3"/>
      <c r="F1366" s="3"/>
      <c r="G1366" s="57" t="s">
        <v>201</v>
      </c>
      <c r="H1366" s="19">
        <f>SUM(H1351:H1365)</f>
        <v>-42704446.33864969</v>
      </c>
      <c r="J1366" s="11"/>
      <c r="K1366" s="11"/>
      <c r="L1366" s="11"/>
      <c r="M1366" s="11"/>
      <c r="N1366" s="11"/>
      <c r="O1366" s="11"/>
    </row>
    <row r="1367" spans="1:15" ht="11.65" customHeight="1" thickTop="1" x14ac:dyDescent="0.2">
      <c r="A1367" s="49">
        <f t="shared" ca="1" si="29"/>
        <v>1367</v>
      </c>
      <c r="C1367" s="56"/>
      <c r="D1367" s="3"/>
      <c r="E1367" s="3"/>
      <c r="F1367" s="3"/>
      <c r="G1367" s="57"/>
      <c r="H1367" s="2"/>
      <c r="J1367" s="4"/>
      <c r="K1367" s="4"/>
      <c r="L1367" s="4"/>
      <c r="M1367" s="4"/>
      <c r="N1367" s="4"/>
      <c r="O1367" s="4"/>
    </row>
    <row r="1368" spans="1:15" ht="11.65" customHeight="1" x14ac:dyDescent="0.2">
      <c r="A1368" s="49">
        <f t="shared" ca="1" si="29"/>
        <v>1368</v>
      </c>
      <c r="C1368" s="56"/>
      <c r="D1368" s="3"/>
      <c r="E1368" s="3"/>
      <c r="F1368" s="3"/>
      <c r="G1368" s="57"/>
      <c r="H1368" s="2"/>
      <c r="J1368" s="4"/>
      <c r="K1368" s="4"/>
      <c r="L1368" s="4"/>
      <c r="M1368" s="4"/>
      <c r="N1368" s="4"/>
      <c r="O1368" s="4"/>
    </row>
    <row r="1369" spans="1:15" ht="11.65" customHeight="1" thickBot="1" x14ac:dyDescent="0.25">
      <c r="A1369" s="49">
        <f t="shared" ca="1" si="29"/>
        <v>1369</v>
      </c>
      <c r="C1369" s="63" t="s">
        <v>231</v>
      </c>
      <c r="D1369" s="3"/>
      <c r="E1369" s="3"/>
      <c r="F1369" s="3"/>
      <c r="G1369" s="57" t="s">
        <v>201</v>
      </c>
      <c r="H1369" s="13">
        <f>H1346+H1296+H1224+H1203</f>
        <v>-732025915.67392731</v>
      </c>
      <c r="J1369" s="4"/>
      <c r="K1369" s="4"/>
      <c r="L1369" s="4"/>
      <c r="M1369" s="4"/>
      <c r="N1369" s="4"/>
      <c r="O1369" s="4"/>
    </row>
    <row r="1370" spans="1:15" ht="11.65" customHeight="1" thickTop="1" x14ac:dyDescent="0.2">
      <c r="A1370" s="49">
        <f t="shared" ca="1" si="29"/>
        <v>1370</v>
      </c>
      <c r="C1370" s="56" t="s">
        <v>232</v>
      </c>
      <c r="D1370" s="3" t="s">
        <v>233</v>
      </c>
      <c r="E1370" s="3"/>
      <c r="F1370" s="3"/>
      <c r="G1370" s="57"/>
      <c r="H1370" s="2"/>
      <c r="J1370" s="4"/>
      <c r="K1370" s="4"/>
      <c r="L1370" s="4"/>
      <c r="M1370" s="4"/>
      <c r="N1370" s="4"/>
      <c r="O1370" s="4"/>
    </row>
    <row r="1371" spans="1:15" ht="11.65" customHeight="1" x14ac:dyDescent="0.2">
      <c r="A1371" s="49">
        <f t="shared" ca="1" si="29"/>
        <v>1371</v>
      </c>
      <c r="C1371" s="56"/>
      <c r="D1371" s="3"/>
      <c r="E1371" s="3"/>
      <c r="F1371" s="3" t="s">
        <v>249</v>
      </c>
      <c r="G1371" s="57"/>
      <c r="H1371" s="10">
        <v>0</v>
      </c>
      <c r="J1371" s="4"/>
      <c r="K1371" s="4"/>
      <c r="L1371" s="4"/>
      <c r="M1371" s="4"/>
      <c r="N1371" s="4"/>
      <c r="O1371" s="4"/>
    </row>
    <row r="1372" spans="1:15" ht="11.65" customHeight="1" x14ac:dyDescent="0.2">
      <c r="A1372" s="49">
        <f t="shared" ca="1" si="29"/>
        <v>1372</v>
      </c>
      <c r="C1372" s="56"/>
      <c r="D1372" s="3"/>
      <c r="E1372" s="3"/>
      <c r="F1372" s="3" t="s">
        <v>249</v>
      </c>
      <c r="G1372" s="57"/>
      <c r="H1372" s="10">
        <v>0</v>
      </c>
      <c r="J1372" s="4"/>
      <c r="K1372" s="4"/>
      <c r="L1372" s="4"/>
      <c r="M1372" s="4"/>
      <c r="N1372" s="4"/>
      <c r="O1372" s="4"/>
    </row>
    <row r="1373" spans="1:15" ht="11.65" customHeight="1" x14ac:dyDescent="0.2">
      <c r="A1373" s="49">
        <f t="shared" ca="1" si="29"/>
        <v>1373</v>
      </c>
      <c r="C1373" s="56"/>
      <c r="D1373" s="3"/>
      <c r="E1373" s="3"/>
      <c r="F1373" s="3" t="s">
        <v>251</v>
      </c>
      <c r="G1373" s="57"/>
      <c r="H1373" s="10">
        <v>0</v>
      </c>
      <c r="J1373" s="4"/>
      <c r="K1373" s="4"/>
      <c r="L1373" s="4"/>
      <c r="M1373" s="4"/>
      <c r="N1373" s="4"/>
      <c r="O1373" s="4"/>
    </row>
    <row r="1374" spans="1:15" ht="11.65" customHeight="1" x14ac:dyDescent="0.2">
      <c r="A1374" s="49">
        <f t="shared" ca="1" si="29"/>
        <v>1374</v>
      </c>
      <c r="C1374" s="56"/>
      <c r="D1374" s="3"/>
      <c r="E1374" s="3"/>
      <c r="F1374" s="3" t="s">
        <v>24</v>
      </c>
      <c r="G1374" s="57"/>
      <c r="H1374" s="10">
        <v>0</v>
      </c>
      <c r="J1374" s="4"/>
      <c r="K1374" s="4"/>
      <c r="L1374" s="4"/>
      <c r="M1374" s="4"/>
      <c r="N1374" s="4"/>
      <c r="O1374" s="4"/>
    </row>
    <row r="1375" spans="1:15" ht="11.65" customHeight="1" thickBot="1" x14ac:dyDescent="0.25">
      <c r="A1375" s="49">
        <f t="shared" ca="1" si="29"/>
        <v>1375</v>
      </c>
      <c r="C1375" s="56"/>
      <c r="D1375" s="3"/>
      <c r="E1375" s="3"/>
      <c r="F1375" s="3"/>
      <c r="G1375" s="57"/>
      <c r="H1375" s="19">
        <f>SUBTOTAL(9,H1371:H1374)</f>
        <v>0</v>
      </c>
      <c r="J1375" s="4"/>
      <c r="K1375" s="4"/>
      <c r="L1375" s="4"/>
      <c r="M1375" s="4"/>
      <c r="N1375" s="4"/>
      <c r="O1375" s="4"/>
    </row>
    <row r="1376" spans="1:15" ht="11.65" customHeight="1" thickTop="1" x14ac:dyDescent="0.2">
      <c r="A1376" s="49">
        <f t="shared" ca="1" si="29"/>
        <v>1376</v>
      </c>
      <c r="C1376" s="56"/>
      <c r="D1376" s="3"/>
      <c r="E1376" s="3"/>
      <c r="F1376" s="3"/>
      <c r="G1376" s="57"/>
      <c r="H1376" s="2"/>
      <c r="J1376" s="4"/>
      <c r="K1376" s="4"/>
      <c r="L1376" s="4"/>
      <c r="M1376" s="4"/>
      <c r="N1376" s="4"/>
      <c r="O1376" s="4"/>
    </row>
    <row r="1377" spans="1:15" ht="11.65" customHeight="1" x14ac:dyDescent="0.2">
      <c r="A1377" s="49">
        <f t="shared" ca="1" si="29"/>
        <v>1377</v>
      </c>
      <c r="C1377" s="56"/>
      <c r="D1377" s="3"/>
      <c r="E1377" s="3"/>
      <c r="F1377" s="3"/>
      <c r="G1377" s="57"/>
      <c r="H1377" s="2"/>
      <c r="J1377" s="4"/>
      <c r="K1377" s="4"/>
      <c r="L1377" s="4"/>
      <c r="M1377" s="4"/>
      <c r="N1377" s="4"/>
      <c r="O1377" s="4"/>
    </row>
    <row r="1378" spans="1:15" ht="11.65" customHeight="1" x14ac:dyDescent="0.2">
      <c r="A1378" s="49">
        <f t="shared" ca="1" si="29"/>
        <v>1378</v>
      </c>
      <c r="C1378" s="56" t="s">
        <v>234</v>
      </c>
      <c r="D1378" s="3" t="s">
        <v>235</v>
      </c>
      <c r="E1378" s="3"/>
      <c r="F1378" s="3"/>
      <c r="G1378" s="57"/>
      <c r="H1378" s="2"/>
      <c r="J1378" s="4"/>
      <c r="K1378" s="4"/>
      <c r="L1378" s="4"/>
      <c r="M1378" s="4"/>
      <c r="N1378" s="4"/>
      <c r="O1378" s="4"/>
    </row>
    <row r="1379" spans="1:15" ht="11.65" customHeight="1" x14ac:dyDescent="0.2">
      <c r="A1379" s="49">
        <f t="shared" ca="1" si="29"/>
        <v>1379</v>
      </c>
      <c r="C1379" s="56"/>
      <c r="D1379" s="3"/>
      <c r="E1379" s="3"/>
      <c r="F1379" s="3" t="s">
        <v>193</v>
      </c>
      <c r="G1379" s="57"/>
      <c r="H1379" s="10">
        <v>-1871531.78</v>
      </c>
      <c r="J1379" s="4"/>
      <c r="K1379" s="4"/>
      <c r="L1379" s="4"/>
      <c r="M1379" s="4"/>
      <c r="N1379" s="4"/>
      <c r="O1379" s="4"/>
    </row>
    <row r="1380" spans="1:15" ht="11.65" customHeight="1" x14ac:dyDescent="0.2">
      <c r="A1380" s="49">
        <f t="shared" ca="1" si="29"/>
        <v>1380</v>
      </c>
      <c r="C1380" s="56"/>
      <c r="D1380" s="3"/>
      <c r="E1380" s="3"/>
      <c r="F1380" s="3" t="s">
        <v>255</v>
      </c>
      <c r="G1380" s="57"/>
      <c r="H1380" s="10">
        <v>0</v>
      </c>
      <c r="J1380" s="4"/>
      <c r="K1380" s="4"/>
      <c r="L1380" s="4"/>
      <c r="M1380" s="4"/>
      <c r="N1380" s="4"/>
      <c r="O1380" s="4"/>
    </row>
    <row r="1381" spans="1:15" ht="11.65" customHeight="1" x14ac:dyDescent="0.2">
      <c r="A1381" s="49">
        <f t="shared" ca="1" si="29"/>
        <v>1381</v>
      </c>
      <c r="C1381" s="56"/>
      <c r="D1381" s="3"/>
      <c r="E1381" s="3"/>
      <c r="F1381" s="3" t="s">
        <v>24</v>
      </c>
      <c r="G1381" s="57"/>
      <c r="H1381" s="10">
        <v>0</v>
      </c>
      <c r="J1381" s="4"/>
      <c r="K1381" s="4"/>
      <c r="L1381" s="4"/>
      <c r="M1381" s="4"/>
      <c r="N1381" s="4"/>
      <c r="O1381" s="4"/>
    </row>
    <row r="1382" spans="1:15" ht="11.65" customHeight="1" x14ac:dyDescent="0.2">
      <c r="A1382" s="49">
        <f t="shared" ca="1" si="29"/>
        <v>1382</v>
      </c>
      <c r="C1382" s="56"/>
      <c r="D1382" s="3"/>
      <c r="E1382" s="3"/>
      <c r="F1382" s="3" t="s">
        <v>248</v>
      </c>
      <c r="G1382" s="57"/>
      <c r="H1382" s="10">
        <v>-84512.344644126744</v>
      </c>
      <c r="J1382" s="4"/>
      <c r="K1382" s="4"/>
      <c r="L1382" s="4"/>
      <c r="M1382" s="4"/>
      <c r="N1382" s="4"/>
      <c r="O1382" s="4"/>
    </row>
    <row r="1383" spans="1:15" ht="11.65" customHeight="1" x14ac:dyDescent="0.2">
      <c r="A1383" s="49">
        <f t="shared" ca="1" si="29"/>
        <v>1383</v>
      </c>
      <c r="C1383" s="56"/>
      <c r="D1383" s="3"/>
      <c r="E1383" s="3"/>
      <c r="F1383" s="3" t="s">
        <v>249</v>
      </c>
      <c r="G1383" s="57"/>
      <c r="H1383" s="10">
        <v>0</v>
      </c>
      <c r="J1383" s="4"/>
      <c r="K1383" s="4"/>
      <c r="L1383" s="4"/>
      <c r="M1383" s="4"/>
      <c r="N1383" s="4"/>
      <c r="O1383" s="4"/>
    </row>
    <row r="1384" spans="1:15" ht="11.65" customHeight="1" x14ac:dyDescent="0.2">
      <c r="A1384" s="49">
        <f t="shared" ca="1" si="29"/>
        <v>1384</v>
      </c>
      <c r="C1384" s="56"/>
      <c r="D1384" s="3"/>
      <c r="E1384" s="3"/>
      <c r="F1384" s="3" t="s">
        <v>251</v>
      </c>
      <c r="G1384" s="57"/>
      <c r="H1384" s="10">
        <v>0</v>
      </c>
      <c r="J1384" s="4"/>
      <c r="K1384" s="4"/>
      <c r="L1384" s="4"/>
      <c r="M1384" s="4"/>
      <c r="N1384" s="4"/>
      <c r="O1384" s="4"/>
    </row>
    <row r="1385" spans="1:15" ht="11.65" customHeight="1" x14ac:dyDescent="0.2">
      <c r="A1385" s="49">
        <f t="shared" ca="1" si="29"/>
        <v>1385</v>
      </c>
      <c r="C1385" s="56"/>
      <c r="D1385" s="3"/>
      <c r="E1385" s="3"/>
      <c r="F1385" s="3" t="s">
        <v>252</v>
      </c>
      <c r="G1385" s="57"/>
      <c r="H1385" s="10">
        <v>0</v>
      </c>
      <c r="J1385" s="4"/>
      <c r="K1385" s="4"/>
      <c r="L1385" s="4"/>
      <c r="M1385" s="4"/>
      <c r="N1385" s="4"/>
      <c r="O1385" s="4"/>
    </row>
    <row r="1386" spans="1:15" ht="11.65" customHeight="1" x14ac:dyDescent="0.2">
      <c r="A1386" s="49">
        <f t="shared" ca="1" si="29"/>
        <v>1386</v>
      </c>
      <c r="C1386" s="56"/>
      <c r="D1386" s="3"/>
      <c r="E1386" s="3"/>
      <c r="F1386" s="3" t="s">
        <v>30</v>
      </c>
      <c r="G1386" s="57"/>
      <c r="H1386" s="10">
        <v>0</v>
      </c>
      <c r="J1386" s="4"/>
      <c r="K1386" s="4"/>
      <c r="L1386" s="4"/>
      <c r="M1386" s="4"/>
      <c r="N1386" s="4"/>
      <c r="O1386" s="4"/>
    </row>
    <row r="1387" spans="1:15" ht="11.65" customHeight="1" x14ac:dyDescent="0.2">
      <c r="A1387" s="49">
        <f t="shared" ca="1" si="29"/>
        <v>1387</v>
      </c>
      <c r="C1387" s="56"/>
      <c r="D1387" s="3"/>
      <c r="E1387" s="3"/>
      <c r="F1387" s="3" t="s">
        <v>247</v>
      </c>
      <c r="G1387" s="57"/>
      <c r="H1387" s="10">
        <v>0</v>
      </c>
      <c r="J1387" s="4"/>
      <c r="K1387" s="4"/>
      <c r="L1387" s="4"/>
      <c r="M1387" s="4"/>
      <c r="N1387" s="4"/>
      <c r="O1387" s="4"/>
    </row>
    <row r="1388" spans="1:15" ht="11.65" customHeight="1" thickBot="1" x14ac:dyDescent="0.25">
      <c r="A1388" s="49">
        <f t="shared" ca="1" si="29"/>
        <v>1388</v>
      </c>
      <c r="C1388" s="56"/>
      <c r="D1388" s="3"/>
      <c r="E1388" s="3"/>
      <c r="F1388" s="3"/>
      <c r="G1388" s="57" t="s">
        <v>236</v>
      </c>
      <c r="H1388" s="19">
        <f>SUBTOTAL(9,H1379:H1387)</f>
        <v>-1956044.1246441267</v>
      </c>
      <c r="J1388" s="4"/>
      <c r="K1388" s="4"/>
      <c r="L1388" s="4"/>
      <c r="M1388" s="4"/>
      <c r="N1388" s="4"/>
      <c r="O1388" s="4"/>
    </row>
    <row r="1389" spans="1:15" ht="11.65" customHeight="1" thickTop="1" x14ac:dyDescent="0.2">
      <c r="A1389" s="49">
        <f t="shared" ca="1" si="29"/>
        <v>1389</v>
      </c>
      <c r="C1389" s="56"/>
      <c r="D1389" s="3"/>
      <c r="E1389" s="3"/>
      <c r="F1389" s="3"/>
      <c r="G1389" s="57"/>
      <c r="H1389" s="2"/>
      <c r="J1389" s="4"/>
      <c r="K1389" s="4"/>
      <c r="L1389" s="4"/>
      <c r="M1389" s="4"/>
      <c r="N1389" s="4"/>
      <c r="O1389" s="4"/>
    </row>
    <row r="1390" spans="1:15" ht="11.65" customHeight="1" x14ac:dyDescent="0.2">
      <c r="A1390" s="49">
        <f t="shared" ca="1" si="29"/>
        <v>1390</v>
      </c>
      <c r="C1390" s="56"/>
      <c r="D1390" s="3"/>
      <c r="E1390" s="3"/>
      <c r="F1390" s="3"/>
      <c r="G1390" s="57"/>
      <c r="H1390" s="2"/>
      <c r="J1390" s="4"/>
      <c r="K1390" s="4"/>
      <c r="L1390" s="4"/>
      <c r="M1390" s="4"/>
      <c r="N1390" s="4"/>
      <c r="O1390" s="4"/>
    </row>
    <row r="1391" spans="1:15" ht="11.65" customHeight="1" x14ac:dyDescent="0.2">
      <c r="A1391" s="49">
        <f t="shared" ca="1" si="29"/>
        <v>1391</v>
      </c>
      <c r="C1391" s="56" t="s">
        <v>237</v>
      </c>
      <c r="D1391" s="3" t="s">
        <v>238</v>
      </c>
      <c r="E1391" s="3"/>
      <c r="F1391" s="3"/>
      <c r="G1391" s="57"/>
      <c r="H1391" s="2"/>
      <c r="J1391" s="4"/>
      <c r="K1391" s="4"/>
      <c r="L1391" s="4"/>
      <c r="M1391" s="4"/>
      <c r="N1391" s="4"/>
      <c r="O1391" s="4"/>
    </row>
    <row r="1392" spans="1:15" ht="11.65" customHeight="1" x14ac:dyDescent="0.2">
      <c r="A1392" s="49">
        <f t="shared" ca="1" si="29"/>
        <v>1392</v>
      </c>
      <c r="C1392" s="56"/>
      <c r="D1392" s="3"/>
      <c r="E1392" s="3"/>
      <c r="F1392" s="3" t="s">
        <v>302</v>
      </c>
      <c r="G1392" s="57"/>
      <c r="H1392" s="10">
        <v>-254617.48533218485</v>
      </c>
      <c r="J1392" s="4"/>
      <c r="K1392" s="4"/>
      <c r="L1392" s="4"/>
      <c r="M1392" s="4"/>
      <c r="N1392" s="4"/>
      <c r="O1392" s="4"/>
    </row>
    <row r="1393" spans="1:15" ht="11.65" customHeight="1" x14ac:dyDescent="0.2">
      <c r="A1393" s="49">
        <f t="shared" ca="1" si="29"/>
        <v>1393</v>
      </c>
      <c r="C1393" s="56"/>
      <c r="D1393" s="3"/>
      <c r="E1393" s="58"/>
      <c r="F1393" s="3" t="s">
        <v>303</v>
      </c>
      <c r="G1393" s="57"/>
      <c r="H1393" s="10">
        <v>0</v>
      </c>
      <c r="J1393" s="4"/>
      <c r="K1393" s="4"/>
      <c r="L1393" s="4"/>
      <c r="M1393" s="4"/>
      <c r="N1393" s="4"/>
      <c r="O1393" s="4"/>
    </row>
    <row r="1394" spans="1:15" ht="11.65" customHeight="1" x14ac:dyDescent="0.2">
      <c r="A1394" s="49">
        <f t="shared" ca="1" si="29"/>
        <v>1394</v>
      </c>
      <c r="C1394" s="56"/>
      <c r="D1394" s="3"/>
      <c r="E1394" s="3"/>
      <c r="F1394" s="3" t="s">
        <v>24</v>
      </c>
      <c r="G1394" s="57"/>
      <c r="H1394" s="10">
        <v>0</v>
      </c>
      <c r="J1394" s="4"/>
      <c r="K1394" s="4"/>
      <c r="L1394" s="4"/>
      <c r="M1394" s="4"/>
      <c r="N1394" s="4"/>
      <c r="O1394" s="4"/>
    </row>
    <row r="1395" spans="1:15" ht="11.65" customHeight="1" x14ac:dyDescent="0.2">
      <c r="A1395" s="49">
        <f t="shared" ca="1" si="29"/>
        <v>1395</v>
      </c>
      <c r="C1395" s="56"/>
      <c r="D1395" s="3"/>
      <c r="E1395" s="3"/>
      <c r="F1395" s="3" t="s">
        <v>249</v>
      </c>
      <c r="G1395" s="57"/>
      <c r="H1395" s="10">
        <v>0</v>
      </c>
      <c r="J1395" s="4"/>
      <c r="K1395" s="4"/>
      <c r="L1395" s="4"/>
      <c r="M1395" s="4"/>
      <c r="N1395" s="4"/>
      <c r="O1395" s="4"/>
    </row>
    <row r="1396" spans="1:15" ht="11.65" customHeight="1" x14ac:dyDescent="0.2">
      <c r="A1396" s="49">
        <f t="shared" ca="1" si="29"/>
        <v>1396</v>
      </c>
      <c r="C1396" s="56"/>
      <c r="D1396" s="3"/>
      <c r="E1396" s="3"/>
      <c r="F1396" s="3" t="s">
        <v>251</v>
      </c>
      <c r="G1396" s="57"/>
      <c r="H1396" s="10">
        <v>0</v>
      </c>
      <c r="J1396" s="4"/>
      <c r="K1396" s="4"/>
      <c r="L1396" s="4"/>
      <c r="M1396" s="4"/>
      <c r="N1396" s="4"/>
      <c r="O1396" s="4"/>
    </row>
    <row r="1397" spans="1:15" ht="11.65" customHeight="1" x14ac:dyDescent="0.2">
      <c r="A1397" s="49">
        <f t="shared" ca="1" si="29"/>
        <v>1397</v>
      </c>
      <c r="C1397" s="56"/>
      <c r="D1397" s="3"/>
      <c r="E1397" s="3"/>
      <c r="F1397" s="3" t="s">
        <v>251</v>
      </c>
      <c r="G1397" s="57"/>
      <c r="H1397" s="10">
        <v>0</v>
      </c>
      <c r="J1397" s="4"/>
      <c r="K1397" s="4"/>
      <c r="L1397" s="4"/>
      <c r="M1397" s="4"/>
      <c r="N1397" s="4"/>
      <c r="O1397" s="4"/>
    </row>
    <row r="1398" spans="1:15" ht="11.65" customHeight="1" thickBot="1" x14ac:dyDescent="0.25">
      <c r="A1398" s="49">
        <f t="shared" ca="1" si="29"/>
        <v>1398</v>
      </c>
      <c r="C1398" s="56"/>
      <c r="D1398" s="3"/>
      <c r="E1398" s="3"/>
      <c r="F1398" s="3"/>
      <c r="G1398" s="57" t="s">
        <v>236</v>
      </c>
      <c r="H1398" s="19">
        <f>SUBTOTAL(9,H1392:H1397)</f>
        <v>-254617.48533218485</v>
      </c>
      <c r="J1398" s="4"/>
      <c r="K1398" s="4"/>
      <c r="L1398" s="4"/>
      <c r="M1398" s="4"/>
      <c r="N1398" s="4"/>
      <c r="O1398" s="4"/>
    </row>
    <row r="1399" spans="1:15" ht="11.65" customHeight="1" thickTop="1" x14ac:dyDescent="0.2">
      <c r="A1399" s="49">
        <f t="shared" ca="1" si="29"/>
        <v>1399</v>
      </c>
      <c r="C1399" s="56"/>
      <c r="D1399" s="3"/>
      <c r="E1399" s="3"/>
      <c r="F1399" s="3"/>
      <c r="G1399" s="57"/>
      <c r="H1399" s="2"/>
      <c r="J1399" s="4"/>
      <c r="K1399" s="4"/>
      <c r="L1399" s="4"/>
      <c r="M1399" s="4"/>
      <c r="N1399" s="4"/>
      <c r="O1399" s="4"/>
    </row>
    <row r="1400" spans="1:15" ht="11.65" customHeight="1" x14ac:dyDescent="0.2">
      <c r="A1400" s="49">
        <f t="shared" ca="1" si="29"/>
        <v>1400</v>
      </c>
      <c r="C1400" s="56"/>
      <c r="D1400" s="3"/>
      <c r="E1400" s="3"/>
      <c r="F1400" s="3"/>
      <c r="G1400" s="57"/>
      <c r="H1400" s="2"/>
      <c r="J1400" s="4"/>
      <c r="K1400" s="4"/>
      <c r="L1400" s="4"/>
      <c r="M1400" s="4"/>
      <c r="N1400" s="4"/>
      <c r="O1400" s="4"/>
    </row>
    <row r="1401" spans="1:15" ht="11.65" customHeight="1" x14ac:dyDescent="0.2">
      <c r="A1401" s="49">
        <f t="shared" ca="1" si="29"/>
        <v>1401</v>
      </c>
      <c r="C1401" s="56" t="s">
        <v>239</v>
      </c>
      <c r="D1401" s="3" t="s">
        <v>240</v>
      </c>
      <c r="E1401" s="3"/>
      <c r="F1401" s="3"/>
      <c r="G1401" s="57"/>
      <c r="H1401" s="2"/>
      <c r="J1401" s="4"/>
      <c r="K1401" s="4"/>
      <c r="L1401" s="4"/>
      <c r="M1401" s="4"/>
      <c r="N1401" s="4"/>
      <c r="O1401" s="4"/>
    </row>
    <row r="1402" spans="1:15" ht="11.65" customHeight="1" x14ac:dyDescent="0.2">
      <c r="A1402" s="49">
        <f t="shared" ca="1" si="29"/>
        <v>1402</v>
      </c>
      <c r="C1402" s="56"/>
      <c r="D1402" s="3"/>
      <c r="E1402" s="3"/>
      <c r="F1402" s="3" t="s">
        <v>193</v>
      </c>
      <c r="G1402" s="57"/>
      <c r="H1402" s="10">
        <v>-11216.39</v>
      </c>
      <c r="J1402" s="4"/>
      <c r="K1402" s="4"/>
      <c r="L1402" s="4"/>
      <c r="M1402" s="4"/>
      <c r="N1402" s="4"/>
      <c r="O1402" s="4"/>
    </row>
    <row r="1403" spans="1:15" ht="11.65" customHeight="1" x14ac:dyDescent="0.2">
      <c r="A1403" s="49">
        <f t="shared" ca="1" si="29"/>
        <v>1403</v>
      </c>
      <c r="C1403" s="56"/>
      <c r="D1403" s="3"/>
      <c r="E1403" s="3"/>
      <c r="F1403" s="3" t="s">
        <v>302</v>
      </c>
      <c r="G1403" s="57"/>
      <c r="H1403" s="10">
        <v>-9175133.4668458141</v>
      </c>
      <c r="J1403" s="4"/>
      <c r="K1403" s="4"/>
      <c r="L1403" s="4"/>
      <c r="M1403" s="4"/>
      <c r="N1403" s="4"/>
      <c r="O1403" s="4"/>
    </row>
    <row r="1404" spans="1:15" ht="11.65" customHeight="1" x14ac:dyDescent="0.2">
      <c r="A1404" s="49">
        <f t="shared" ca="1" si="29"/>
        <v>1404</v>
      </c>
      <c r="C1404" s="56"/>
      <c r="D1404" s="3"/>
      <c r="E1404" s="3"/>
      <c r="F1404" s="3" t="s">
        <v>303</v>
      </c>
      <c r="G1404" s="57"/>
      <c r="H1404" s="10">
        <v>-495370.72143342259</v>
      </c>
      <c r="J1404" s="4"/>
      <c r="K1404" s="4"/>
      <c r="L1404" s="4"/>
      <c r="M1404" s="4"/>
      <c r="N1404" s="4"/>
      <c r="O1404" s="4"/>
    </row>
    <row r="1405" spans="1:15" ht="11.65" customHeight="1" x14ac:dyDescent="0.2">
      <c r="A1405" s="49">
        <f t="shared" ca="1" si="29"/>
        <v>1405</v>
      </c>
      <c r="C1405" s="56"/>
      <c r="D1405" s="3"/>
      <c r="E1405" s="3"/>
      <c r="F1405" s="3" t="s">
        <v>252</v>
      </c>
      <c r="G1405" s="57"/>
      <c r="H1405" s="10">
        <v>0</v>
      </c>
      <c r="J1405" s="4"/>
      <c r="K1405" s="4"/>
      <c r="L1405" s="4"/>
      <c r="M1405" s="4"/>
      <c r="N1405" s="4"/>
      <c r="O1405" s="4"/>
    </row>
    <row r="1406" spans="1:15" ht="11.65" customHeight="1" x14ac:dyDescent="0.2">
      <c r="A1406" s="49">
        <f t="shared" ref="A1406:A1452" ca="1" si="31">OFFSET(A1406,-1,)+1</f>
        <v>1406</v>
      </c>
      <c r="C1406" s="56"/>
      <c r="D1406" s="3"/>
      <c r="E1406" s="3"/>
      <c r="F1406" s="3" t="s">
        <v>30</v>
      </c>
      <c r="G1406" s="57"/>
      <c r="H1406" s="10">
        <v>0</v>
      </c>
      <c r="J1406" s="4"/>
      <c r="K1406" s="4"/>
      <c r="L1406" s="4"/>
      <c r="M1406" s="4"/>
      <c r="N1406" s="4"/>
      <c r="O1406" s="4"/>
    </row>
    <row r="1407" spans="1:15" ht="11.65" customHeight="1" x14ac:dyDescent="0.2">
      <c r="A1407" s="49">
        <f t="shared" ca="1" si="31"/>
        <v>1407</v>
      </c>
      <c r="C1407" s="56"/>
      <c r="D1407" s="3"/>
      <c r="E1407" s="3"/>
      <c r="F1407" s="3" t="s">
        <v>247</v>
      </c>
      <c r="G1407" s="57"/>
      <c r="H1407" s="10">
        <v>0</v>
      </c>
      <c r="J1407" s="4"/>
      <c r="K1407" s="4"/>
      <c r="L1407" s="4"/>
      <c r="M1407" s="4"/>
      <c r="N1407" s="4"/>
      <c r="O1407" s="4"/>
    </row>
    <row r="1408" spans="1:15" ht="11.65" customHeight="1" x14ac:dyDescent="0.2">
      <c r="A1408" s="49">
        <f t="shared" ca="1" si="31"/>
        <v>1408</v>
      </c>
      <c r="C1408" s="56"/>
      <c r="D1408" s="3"/>
      <c r="E1408" s="3"/>
      <c r="F1408" s="3" t="s">
        <v>24</v>
      </c>
      <c r="G1408" s="57"/>
      <c r="H1408" s="10">
        <v>-4498185.5410164474</v>
      </c>
      <c r="J1408" s="4"/>
      <c r="K1408" s="4"/>
      <c r="L1408" s="4"/>
      <c r="M1408" s="4"/>
      <c r="N1408" s="4"/>
      <c r="O1408" s="4"/>
    </row>
    <row r="1409" spans="1:15" ht="11.65" customHeight="1" x14ac:dyDescent="0.2">
      <c r="A1409" s="49">
        <f t="shared" ca="1" si="31"/>
        <v>1409</v>
      </c>
      <c r="C1409" s="56"/>
      <c r="D1409" s="3"/>
      <c r="E1409" s="3"/>
      <c r="F1409" s="3" t="s">
        <v>249</v>
      </c>
      <c r="G1409" s="57"/>
      <c r="H1409" s="10">
        <v>-4578969.546415465</v>
      </c>
      <c r="J1409" s="4"/>
      <c r="K1409" s="4"/>
      <c r="L1409" s="4"/>
      <c r="M1409" s="4"/>
      <c r="N1409" s="4"/>
      <c r="O1409" s="4"/>
    </row>
    <row r="1410" spans="1:15" ht="11.65" customHeight="1" x14ac:dyDescent="0.2">
      <c r="A1410" s="49">
        <f t="shared" ca="1" si="31"/>
        <v>1410</v>
      </c>
      <c r="C1410" s="56"/>
      <c r="D1410" s="3"/>
      <c r="E1410" s="3"/>
      <c r="F1410" s="3" t="s">
        <v>251</v>
      </c>
      <c r="G1410" s="57"/>
      <c r="H1410" s="10">
        <v>0</v>
      </c>
      <c r="J1410" s="4"/>
      <c r="K1410" s="4"/>
      <c r="L1410" s="4"/>
      <c r="M1410" s="4"/>
      <c r="N1410" s="4"/>
      <c r="O1410" s="4"/>
    </row>
    <row r="1411" spans="1:15" ht="11.65" customHeight="1" x14ac:dyDescent="0.2">
      <c r="A1411" s="49">
        <f t="shared" ca="1" si="31"/>
        <v>1411</v>
      </c>
      <c r="C1411" s="56"/>
      <c r="D1411" s="3"/>
      <c r="E1411" s="3"/>
      <c r="F1411" s="3" t="s">
        <v>255</v>
      </c>
      <c r="G1411" s="57"/>
      <c r="H1411" s="10">
        <v>-11164978.49478404</v>
      </c>
      <c r="J1411" s="4"/>
      <c r="K1411" s="4"/>
      <c r="L1411" s="4"/>
      <c r="M1411" s="4"/>
      <c r="N1411" s="4"/>
      <c r="O1411" s="4"/>
    </row>
    <row r="1412" spans="1:15" ht="11.65" customHeight="1" x14ac:dyDescent="0.2">
      <c r="A1412" s="49">
        <f t="shared" ca="1" si="31"/>
        <v>1412</v>
      </c>
      <c r="C1412" s="56"/>
      <c r="D1412" s="3"/>
      <c r="E1412" s="3"/>
      <c r="F1412" s="3" t="s">
        <v>251</v>
      </c>
      <c r="G1412" s="57"/>
      <c r="H1412" s="10">
        <v>0</v>
      </c>
      <c r="J1412" s="4"/>
      <c r="K1412" s="4"/>
      <c r="L1412" s="4"/>
      <c r="M1412" s="4"/>
      <c r="N1412" s="4"/>
      <c r="O1412" s="4"/>
    </row>
    <row r="1413" spans="1:15" ht="11.65" customHeight="1" x14ac:dyDescent="0.2">
      <c r="A1413" s="49">
        <f t="shared" ca="1" si="31"/>
        <v>1413</v>
      </c>
      <c r="C1413" s="56"/>
      <c r="D1413" s="3"/>
      <c r="E1413" s="3"/>
      <c r="F1413" s="3" t="s">
        <v>251</v>
      </c>
      <c r="G1413" s="57"/>
      <c r="H1413" s="10">
        <v>0</v>
      </c>
      <c r="J1413" s="4"/>
      <c r="K1413" s="4"/>
      <c r="L1413" s="4"/>
      <c r="M1413" s="4"/>
      <c r="N1413" s="4"/>
      <c r="O1413" s="4"/>
    </row>
    <row r="1414" spans="1:15" ht="11.65" customHeight="1" x14ac:dyDescent="0.2">
      <c r="A1414" s="49">
        <f t="shared" ca="1" si="31"/>
        <v>1414</v>
      </c>
      <c r="C1414" s="56"/>
      <c r="D1414" s="3"/>
      <c r="E1414" s="3"/>
      <c r="F1414" s="3" t="s">
        <v>30</v>
      </c>
      <c r="G1414" s="57"/>
      <c r="H1414" s="10">
        <v>0</v>
      </c>
      <c r="J1414" s="4"/>
      <c r="K1414" s="4"/>
      <c r="L1414" s="4"/>
      <c r="M1414" s="4"/>
      <c r="N1414" s="4"/>
      <c r="O1414" s="4"/>
    </row>
    <row r="1415" spans="1:15" ht="11.65" customHeight="1" x14ac:dyDescent="0.2">
      <c r="A1415" s="49">
        <f t="shared" ca="1" si="31"/>
        <v>1415</v>
      </c>
      <c r="C1415" s="56"/>
      <c r="D1415" s="3"/>
      <c r="E1415" s="3"/>
      <c r="F1415" s="3" t="s">
        <v>251</v>
      </c>
      <c r="G1415" s="57"/>
      <c r="H1415" s="10">
        <v>0</v>
      </c>
      <c r="J1415" s="4"/>
      <c r="K1415" s="4"/>
      <c r="L1415" s="4"/>
      <c r="M1415" s="4"/>
      <c r="N1415" s="4"/>
      <c r="O1415" s="4"/>
    </row>
    <row r="1416" spans="1:15" ht="11.65" customHeight="1" x14ac:dyDescent="0.2">
      <c r="A1416" s="49">
        <f t="shared" ca="1" si="31"/>
        <v>1416</v>
      </c>
      <c r="C1416" s="56"/>
      <c r="D1416" s="3"/>
      <c r="E1416" s="3"/>
      <c r="F1416" s="3" t="s">
        <v>253</v>
      </c>
      <c r="G1416" s="57"/>
      <c r="H1416" s="10">
        <v>-406189.23478486954</v>
      </c>
      <c r="J1416" s="4"/>
      <c r="K1416" s="4"/>
      <c r="L1416" s="4"/>
      <c r="M1416" s="4"/>
      <c r="N1416" s="4"/>
      <c r="O1416" s="4"/>
    </row>
    <row r="1417" spans="1:15" ht="11.65" customHeight="1" x14ac:dyDescent="0.2">
      <c r="A1417" s="49">
        <f t="shared" ca="1" si="31"/>
        <v>1417</v>
      </c>
      <c r="C1417" s="56"/>
      <c r="D1417" s="3"/>
      <c r="E1417" s="3"/>
      <c r="F1417" s="3" t="s">
        <v>248</v>
      </c>
      <c r="G1417" s="57"/>
      <c r="H1417" s="10">
        <v>-22656007.015932571</v>
      </c>
      <c r="J1417" s="4"/>
      <c r="K1417" s="4"/>
      <c r="L1417" s="4"/>
      <c r="M1417" s="4"/>
      <c r="N1417" s="4"/>
      <c r="O1417" s="4"/>
    </row>
    <row r="1418" spans="1:15" ht="11.65" customHeight="1" x14ac:dyDescent="0.2">
      <c r="A1418" s="49">
        <f t="shared" ca="1" si="31"/>
        <v>1418</v>
      </c>
      <c r="C1418" s="56"/>
      <c r="D1418" s="3"/>
      <c r="E1418" s="3"/>
      <c r="F1418" s="3"/>
      <c r="G1418" s="57" t="s">
        <v>236</v>
      </c>
      <c r="H1418" s="25">
        <f>SUBTOTAL(9,H1402:H1417)</f>
        <v>-52986050.411212638</v>
      </c>
      <c r="J1418" s="4"/>
      <c r="K1418" s="4"/>
      <c r="L1418" s="4"/>
      <c r="M1418" s="4"/>
      <c r="N1418" s="4"/>
      <c r="O1418" s="4"/>
    </row>
    <row r="1419" spans="1:15" ht="11.65" customHeight="1" x14ac:dyDescent="0.2">
      <c r="A1419" s="49">
        <f t="shared" ca="1" si="31"/>
        <v>1419</v>
      </c>
      <c r="C1419" s="56" t="s">
        <v>239</v>
      </c>
      <c r="D1419" s="3" t="s">
        <v>123</v>
      </c>
      <c r="E1419" s="3"/>
      <c r="F1419" s="3"/>
      <c r="G1419" s="57"/>
      <c r="H1419" s="2"/>
      <c r="J1419" s="4"/>
      <c r="K1419" s="4"/>
      <c r="L1419" s="4"/>
      <c r="M1419" s="4"/>
      <c r="N1419" s="4"/>
      <c r="O1419" s="4"/>
    </row>
    <row r="1420" spans="1:15" ht="11.65" customHeight="1" x14ac:dyDescent="0.2">
      <c r="A1420" s="49">
        <f t="shared" ca="1" si="31"/>
        <v>1420</v>
      </c>
      <c r="C1420" s="56"/>
      <c r="D1420" s="3"/>
      <c r="E1420" s="3"/>
      <c r="F1420" s="3" t="s">
        <v>267</v>
      </c>
      <c r="G1420" s="57"/>
      <c r="H1420" s="10">
        <v>0</v>
      </c>
      <c r="J1420" s="4"/>
      <c r="K1420" s="4"/>
      <c r="L1420" s="4"/>
      <c r="M1420" s="4"/>
      <c r="N1420" s="4"/>
      <c r="O1420" s="4"/>
    </row>
    <row r="1421" spans="1:15" ht="11.65" customHeight="1" thickBot="1" x14ac:dyDescent="0.25">
      <c r="A1421" s="49">
        <f t="shared" ca="1" si="31"/>
        <v>1421</v>
      </c>
      <c r="C1421" s="56"/>
      <c r="D1421" s="3"/>
      <c r="E1421" s="3"/>
      <c r="F1421" s="3"/>
      <c r="G1421" s="57" t="s">
        <v>236</v>
      </c>
      <c r="H1421" s="19">
        <f>SUBTOTAL(9,H1402:H1418)</f>
        <v>-52986050.411212638</v>
      </c>
      <c r="J1421" s="4"/>
      <c r="K1421" s="4"/>
      <c r="L1421" s="4"/>
      <c r="M1421" s="4"/>
      <c r="N1421" s="4"/>
      <c r="O1421" s="4"/>
    </row>
    <row r="1422" spans="1:15" ht="11.65" customHeight="1" thickTop="1" x14ac:dyDescent="0.2">
      <c r="A1422" s="49">
        <f t="shared" ca="1" si="31"/>
        <v>1422</v>
      </c>
      <c r="C1422" s="56"/>
      <c r="D1422" s="3"/>
      <c r="E1422" s="3"/>
      <c r="F1422" s="3"/>
      <c r="G1422" s="57"/>
      <c r="H1422" s="2"/>
      <c r="J1422" s="4"/>
      <c r="K1422" s="4"/>
      <c r="L1422" s="4"/>
      <c r="M1422" s="4"/>
      <c r="N1422" s="4"/>
      <c r="O1422" s="4"/>
    </row>
    <row r="1423" spans="1:15" ht="11.65" customHeight="1" x14ac:dyDescent="0.2">
      <c r="A1423" s="49">
        <f t="shared" ca="1" si="31"/>
        <v>1423</v>
      </c>
      <c r="C1423" s="56">
        <v>111390</v>
      </c>
      <c r="D1423" s="58" t="s">
        <v>241</v>
      </c>
      <c r="E1423" s="3"/>
      <c r="F1423" s="3"/>
      <c r="G1423" s="57"/>
      <c r="H1423" s="2"/>
      <c r="J1423" s="4"/>
      <c r="K1423" s="4"/>
      <c r="L1423" s="4"/>
      <c r="M1423" s="4"/>
      <c r="N1423" s="4"/>
      <c r="O1423" s="4"/>
    </row>
    <row r="1424" spans="1:15" ht="11.65" customHeight="1" x14ac:dyDescent="0.2">
      <c r="A1424" s="49">
        <f t="shared" ca="1" si="31"/>
        <v>1424</v>
      </c>
      <c r="C1424" s="56"/>
      <c r="D1424" s="58"/>
      <c r="E1424" s="3"/>
      <c r="F1424" s="3" t="s">
        <v>193</v>
      </c>
      <c r="G1424" s="57"/>
      <c r="H1424" s="10">
        <v>0</v>
      </c>
      <c r="J1424" s="4"/>
      <c r="K1424" s="4"/>
      <c r="L1424" s="4"/>
      <c r="M1424" s="4"/>
      <c r="N1424" s="4"/>
      <c r="O1424" s="4"/>
    </row>
    <row r="1425" spans="1:15" ht="11.65" customHeight="1" x14ac:dyDescent="0.2">
      <c r="A1425" s="49">
        <f t="shared" ca="1" si="31"/>
        <v>1425</v>
      </c>
      <c r="C1425" s="56"/>
      <c r="D1425" s="58"/>
      <c r="E1425" s="3"/>
      <c r="F1425" s="3" t="s">
        <v>24</v>
      </c>
      <c r="G1425" s="57"/>
      <c r="H1425" s="10">
        <v>0</v>
      </c>
      <c r="J1425" s="4"/>
      <c r="K1425" s="4"/>
      <c r="L1425" s="4"/>
      <c r="M1425" s="4"/>
      <c r="N1425" s="4"/>
      <c r="O1425" s="4"/>
    </row>
    <row r="1426" spans="1:15" ht="11.65" customHeight="1" x14ac:dyDescent="0.2">
      <c r="A1426" s="49">
        <f t="shared" ca="1" si="31"/>
        <v>1426</v>
      </c>
      <c r="C1426" s="56"/>
      <c r="D1426" s="58"/>
      <c r="E1426" s="3"/>
      <c r="F1426" s="3" t="s">
        <v>251</v>
      </c>
      <c r="G1426" s="57"/>
      <c r="H1426" s="10">
        <v>0</v>
      </c>
      <c r="J1426" s="4"/>
      <c r="K1426" s="4"/>
      <c r="L1426" s="4"/>
      <c r="M1426" s="4"/>
      <c r="N1426" s="4"/>
      <c r="O1426" s="4"/>
    </row>
    <row r="1427" spans="1:15" ht="11.65" customHeight="1" x14ac:dyDescent="0.2">
      <c r="A1427" s="49">
        <f t="shared" ca="1" si="31"/>
        <v>1427</v>
      </c>
      <c r="C1427" s="56"/>
      <c r="D1427" s="58"/>
      <c r="E1427" s="3"/>
      <c r="F1427" s="3" t="s">
        <v>249</v>
      </c>
      <c r="G1427" s="57"/>
      <c r="H1427" s="10">
        <v>0</v>
      </c>
      <c r="J1427" s="4"/>
      <c r="K1427" s="4"/>
      <c r="L1427" s="4"/>
      <c r="M1427" s="4"/>
      <c r="N1427" s="4"/>
      <c r="O1427" s="4"/>
    </row>
    <row r="1428" spans="1:15" ht="11.65" customHeight="1" x14ac:dyDescent="0.2">
      <c r="A1428" s="49">
        <f t="shared" ca="1" si="31"/>
        <v>1428</v>
      </c>
      <c r="C1428" s="56"/>
      <c r="D1428" s="3"/>
      <c r="E1428" s="3"/>
      <c r="F1428" s="3" t="s">
        <v>248</v>
      </c>
      <c r="G1428" s="57"/>
      <c r="H1428" s="10">
        <v>0</v>
      </c>
      <c r="J1428" s="4"/>
      <c r="K1428" s="4"/>
      <c r="L1428" s="4"/>
      <c r="M1428" s="4"/>
      <c r="N1428" s="4"/>
      <c r="O1428" s="4"/>
    </row>
    <row r="1429" spans="1:15" ht="11.65" customHeight="1" x14ac:dyDescent="0.2">
      <c r="A1429" s="49">
        <f t="shared" ca="1" si="31"/>
        <v>1429</v>
      </c>
      <c r="C1429" s="56"/>
      <c r="D1429" s="3"/>
      <c r="E1429" s="3"/>
      <c r="F1429" s="3"/>
      <c r="G1429" s="57"/>
      <c r="H1429" s="12">
        <f>SUBTOTAL(9,H1424:H1428)</f>
        <v>0</v>
      </c>
      <c r="J1429" s="11"/>
      <c r="K1429" s="11"/>
      <c r="L1429" s="11"/>
      <c r="M1429" s="11"/>
      <c r="N1429" s="11"/>
      <c r="O1429" s="11"/>
    </row>
    <row r="1430" spans="1:15" ht="11.65" customHeight="1" x14ac:dyDescent="0.2">
      <c r="A1430" s="49">
        <f t="shared" ca="1" si="31"/>
        <v>1430</v>
      </c>
      <c r="C1430" s="56"/>
      <c r="D1430" s="3"/>
      <c r="E1430" s="3"/>
      <c r="F1430" s="3"/>
      <c r="G1430" s="57"/>
      <c r="H1430" s="2"/>
      <c r="J1430" s="4"/>
      <c r="K1430" s="4"/>
      <c r="L1430" s="4"/>
      <c r="M1430" s="4"/>
      <c r="N1430" s="4"/>
      <c r="O1430" s="4"/>
    </row>
    <row r="1431" spans="1:15" ht="11.65" customHeight="1" x14ac:dyDescent="0.2">
      <c r="A1431" s="49">
        <f t="shared" ca="1" si="31"/>
        <v>1431</v>
      </c>
      <c r="C1431" s="56"/>
      <c r="D1431" s="3"/>
      <c r="E1431" s="68" t="s">
        <v>242</v>
      </c>
      <c r="F1431" s="3"/>
      <c r="G1431" s="57"/>
      <c r="H1431" s="12">
        <f>-H1429</f>
        <v>0</v>
      </c>
      <c r="J1431" s="4"/>
      <c r="K1431" s="4"/>
      <c r="L1431" s="4"/>
      <c r="M1431" s="4"/>
      <c r="N1431" s="4"/>
      <c r="O1431" s="4"/>
    </row>
    <row r="1432" spans="1:15" ht="11.65" customHeight="1" x14ac:dyDescent="0.2">
      <c r="A1432" s="49">
        <f t="shared" ca="1" si="31"/>
        <v>1432</v>
      </c>
      <c r="C1432" s="56"/>
      <c r="D1432" s="3"/>
      <c r="E1432" s="3"/>
      <c r="F1432" s="3"/>
      <c r="G1432" s="57"/>
      <c r="H1432" s="2"/>
      <c r="J1432" s="15"/>
      <c r="K1432" s="15"/>
      <c r="L1432" s="15"/>
      <c r="M1432" s="15"/>
      <c r="N1432" s="15"/>
      <c r="O1432" s="15"/>
    </row>
    <row r="1433" spans="1:15" ht="11.65" customHeight="1" thickBot="1" x14ac:dyDescent="0.25">
      <c r="A1433" s="49">
        <f t="shared" ca="1" si="31"/>
        <v>1433</v>
      </c>
      <c r="C1433" s="63" t="s">
        <v>243</v>
      </c>
      <c r="D1433" s="3"/>
      <c r="E1433" s="3"/>
      <c r="F1433" s="3"/>
      <c r="G1433" s="57" t="s">
        <v>236</v>
      </c>
      <c r="H1433" s="21">
        <f>SUBTOTAL(9,H1371:H1421)</f>
        <v>-55196712.021188945</v>
      </c>
      <c r="J1433" s="17"/>
      <c r="K1433" s="17"/>
      <c r="L1433" s="17"/>
      <c r="M1433" s="17"/>
      <c r="N1433" s="17"/>
      <c r="O1433" s="17"/>
    </row>
    <row r="1434" spans="1:15" ht="11.65" customHeight="1" thickTop="1" x14ac:dyDescent="0.2">
      <c r="A1434" s="49">
        <f t="shared" ca="1" si="31"/>
        <v>1434</v>
      </c>
      <c r="C1434" s="56"/>
      <c r="D1434" s="3"/>
      <c r="E1434" s="3"/>
      <c r="F1434" s="3"/>
      <c r="G1434" s="57"/>
      <c r="H1434" s="2"/>
      <c r="J1434" s="4"/>
      <c r="K1434" s="4"/>
      <c r="L1434" s="4"/>
      <c r="M1434" s="4"/>
      <c r="N1434" s="4"/>
      <c r="O1434" s="4"/>
    </row>
    <row r="1435" spans="1:15" ht="11.65" customHeight="1" x14ac:dyDescent="0.2">
      <c r="A1435" s="49">
        <f t="shared" ca="1" si="31"/>
        <v>1435</v>
      </c>
      <c r="C1435" s="56"/>
      <c r="D1435" s="3"/>
      <c r="E1435" s="3"/>
      <c r="F1435" s="3"/>
      <c r="G1435" s="57"/>
      <c r="H1435" s="2"/>
      <c r="J1435" s="4"/>
      <c r="K1435" s="4"/>
      <c r="L1435" s="4"/>
      <c r="M1435" s="4"/>
      <c r="N1435" s="4"/>
      <c r="O1435" s="4"/>
    </row>
    <row r="1436" spans="1:15" ht="11.65" customHeight="1" x14ac:dyDescent="0.2">
      <c r="A1436" s="49">
        <f t="shared" ca="1" si="31"/>
        <v>1436</v>
      </c>
      <c r="C1436" s="56"/>
      <c r="D1436" s="3"/>
      <c r="E1436" s="58"/>
      <c r="F1436" s="3"/>
      <c r="G1436" s="57"/>
      <c r="H1436" s="14"/>
      <c r="J1436" s="4"/>
      <c r="K1436" s="4"/>
      <c r="L1436" s="4"/>
      <c r="M1436" s="4"/>
      <c r="N1436" s="4"/>
      <c r="O1436" s="4"/>
    </row>
    <row r="1437" spans="1:15" ht="11.65" customHeight="1" x14ac:dyDescent="0.2">
      <c r="A1437" s="49">
        <f t="shared" ca="1" si="31"/>
        <v>1437</v>
      </c>
      <c r="C1437" s="59"/>
      <c r="D1437" s="60"/>
      <c r="E1437" s="61"/>
      <c r="F1437" s="60"/>
      <c r="G1437" s="62"/>
      <c r="H1437" s="16"/>
      <c r="J1437" s="4"/>
      <c r="K1437" s="4"/>
      <c r="L1437" s="4"/>
      <c r="M1437" s="4"/>
      <c r="N1437" s="4"/>
      <c r="O1437" s="4"/>
    </row>
    <row r="1438" spans="1:15" ht="11.65" customHeight="1" x14ac:dyDescent="0.2">
      <c r="A1438" s="49">
        <f t="shared" ca="1" si="31"/>
        <v>1438</v>
      </c>
      <c r="C1438" s="56" t="s">
        <v>244</v>
      </c>
      <c r="D1438" s="3"/>
      <c r="E1438" s="3"/>
      <c r="F1438" s="3"/>
      <c r="G1438" s="57"/>
      <c r="H1438" s="2"/>
      <c r="J1438" s="4"/>
      <c r="K1438" s="4"/>
      <c r="L1438" s="4"/>
      <c r="M1438" s="4"/>
      <c r="N1438" s="4"/>
      <c r="O1438" s="4"/>
    </row>
    <row r="1439" spans="1:15" ht="11.65" customHeight="1" x14ac:dyDescent="0.2">
      <c r="A1439" s="49">
        <f t="shared" ca="1" si="31"/>
        <v>1439</v>
      </c>
      <c r="C1439" s="56"/>
      <c r="D1439" s="3"/>
      <c r="E1439" s="3" t="s">
        <v>193</v>
      </c>
      <c r="F1439" s="3"/>
      <c r="G1439" s="57"/>
      <c r="H1439" s="10">
        <f>SUMIFS($H$1370:$H$1429,$F$1370:$F$1429,E1439)</f>
        <v>-1882748.17</v>
      </c>
      <c r="J1439" s="4"/>
      <c r="K1439" s="4"/>
      <c r="L1439" s="4"/>
      <c r="M1439" s="4"/>
      <c r="N1439" s="4"/>
      <c r="O1439" s="4"/>
    </row>
    <row r="1440" spans="1:15" ht="11.65" customHeight="1" x14ac:dyDescent="0.2">
      <c r="A1440" s="49">
        <f t="shared" ca="1" si="31"/>
        <v>1440</v>
      </c>
      <c r="C1440" s="56"/>
      <c r="D1440" s="3"/>
      <c r="E1440" s="3" t="s">
        <v>302</v>
      </c>
      <c r="F1440" s="3"/>
      <c r="G1440" s="57"/>
      <c r="H1440" s="10">
        <f t="shared" ref="H1440:H1452" si="32">SUMIFS($H$1370:$H$1429,$F$1370:$F$1429,E1440)</f>
        <v>-9429750.9521779995</v>
      </c>
      <c r="J1440" s="4"/>
      <c r="K1440" s="4"/>
      <c r="L1440" s="4"/>
      <c r="M1440" s="4"/>
      <c r="N1440" s="4"/>
      <c r="O1440" s="4"/>
    </row>
    <row r="1441" spans="1:15" ht="11.65" customHeight="1" x14ac:dyDescent="0.2">
      <c r="A1441" s="49">
        <f t="shared" ca="1" si="31"/>
        <v>1441</v>
      </c>
      <c r="C1441" s="56"/>
      <c r="D1441" s="3"/>
      <c r="E1441" s="3" t="s">
        <v>303</v>
      </c>
      <c r="F1441" s="3"/>
      <c r="G1441" s="57"/>
      <c r="H1441" s="10">
        <f t="shared" si="32"/>
        <v>-495370.72143342259</v>
      </c>
      <c r="J1441" s="4"/>
      <c r="K1441" s="4"/>
      <c r="L1441" s="4"/>
      <c r="M1441" s="4"/>
      <c r="N1441" s="4"/>
      <c r="O1441" s="4"/>
    </row>
    <row r="1442" spans="1:15" ht="11.65" customHeight="1" x14ac:dyDescent="0.2">
      <c r="A1442" s="49">
        <f t="shared" ca="1" si="31"/>
        <v>1442</v>
      </c>
      <c r="C1442" s="56"/>
      <c r="D1442" s="3"/>
      <c r="E1442" s="58" t="s">
        <v>247</v>
      </c>
      <c r="F1442" s="3"/>
      <c r="G1442" s="57"/>
      <c r="H1442" s="10">
        <f t="shared" si="32"/>
        <v>0</v>
      </c>
      <c r="J1442" s="4"/>
      <c r="K1442" s="4"/>
      <c r="L1442" s="4"/>
      <c r="M1442" s="4"/>
      <c r="N1442" s="4"/>
      <c r="O1442" s="4"/>
    </row>
    <row r="1443" spans="1:15" ht="11.65" customHeight="1" x14ac:dyDescent="0.2">
      <c r="A1443" s="49">
        <f t="shared" ca="1" si="31"/>
        <v>1443</v>
      </c>
      <c r="C1443" s="56"/>
      <c r="D1443" s="3"/>
      <c r="E1443" s="58" t="s">
        <v>248</v>
      </c>
      <c r="F1443" s="3"/>
      <c r="G1443" s="57"/>
      <c r="H1443" s="10">
        <f t="shared" si="32"/>
        <v>-22740519.360576697</v>
      </c>
      <c r="J1443" s="4"/>
      <c r="K1443" s="4"/>
      <c r="L1443" s="4"/>
      <c r="M1443" s="4"/>
      <c r="N1443" s="4"/>
      <c r="O1443" s="4"/>
    </row>
    <row r="1444" spans="1:15" ht="11.65" customHeight="1" x14ac:dyDescent="0.2">
      <c r="A1444" s="49">
        <f t="shared" ca="1" si="31"/>
        <v>1444</v>
      </c>
      <c r="C1444" s="56"/>
      <c r="D1444" s="3"/>
      <c r="E1444" s="58" t="s">
        <v>255</v>
      </c>
      <c r="F1444" s="3"/>
      <c r="G1444" s="57"/>
      <c r="H1444" s="10">
        <f t="shared" si="32"/>
        <v>-11164978.49478404</v>
      </c>
      <c r="J1444" s="4"/>
      <c r="K1444" s="4"/>
      <c r="L1444" s="4"/>
      <c r="M1444" s="4"/>
      <c r="N1444" s="4"/>
      <c r="O1444" s="4"/>
    </row>
    <row r="1445" spans="1:15" ht="11.65" customHeight="1" x14ac:dyDescent="0.2">
      <c r="A1445" s="49">
        <f t="shared" ca="1" si="31"/>
        <v>1445</v>
      </c>
      <c r="C1445" s="56"/>
      <c r="D1445" s="3"/>
      <c r="E1445" s="56" t="s">
        <v>261</v>
      </c>
      <c r="F1445" s="3"/>
      <c r="G1445" s="57"/>
      <c r="H1445" s="10">
        <f t="shared" si="32"/>
        <v>0</v>
      </c>
      <c r="J1445" s="4"/>
      <c r="K1445" s="4"/>
      <c r="L1445" s="4"/>
      <c r="M1445" s="4"/>
      <c r="N1445" s="4"/>
      <c r="O1445" s="4"/>
    </row>
    <row r="1446" spans="1:15" ht="11.65" customHeight="1" x14ac:dyDescent="0.2">
      <c r="A1446" s="49">
        <f t="shared" ca="1" si="31"/>
        <v>1446</v>
      </c>
      <c r="C1446" s="56"/>
      <c r="D1446" s="3"/>
      <c r="E1446" s="56" t="s">
        <v>253</v>
      </c>
      <c r="F1446" s="3"/>
      <c r="G1446" s="57"/>
      <c r="H1446" s="10">
        <f t="shared" si="32"/>
        <v>-406189.23478486954</v>
      </c>
      <c r="J1446" s="4"/>
      <c r="K1446" s="4"/>
      <c r="L1446" s="4"/>
      <c r="M1446" s="4"/>
      <c r="N1446" s="4"/>
      <c r="O1446" s="4"/>
    </row>
    <row r="1447" spans="1:15" ht="11.65" customHeight="1" x14ac:dyDescent="0.2">
      <c r="A1447" s="49">
        <f t="shared" ca="1" si="31"/>
        <v>1447</v>
      </c>
      <c r="C1447" s="56"/>
      <c r="D1447" s="3"/>
      <c r="E1447" s="56" t="s">
        <v>249</v>
      </c>
      <c r="F1447" s="3"/>
      <c r="G1447" s="57"/>
      <c r="H1447" s="10">
        <f t="shared" si="32"/>
        <v>-4578969.546415465</v>
      </c>
      <c r="J1447" s="4"/>
      <c r="K1447" s="4"/>
      <c r="L1447" s="4"/>
      <c r="M1447" s="4"/>
      <c r="N1447" s="4"/>
      <c r="O1447" s="4"/>
    </row>
    <row r="1448" spans="1:15" ht="11.65" customHeight="1" x14ac:dyDescent="0.2">
      <c r="A1448" s="49">
        <f t="shared" ca="1" si="31"/>
        <v>1448</v>
      </c>
      <c r="C1448" s="56"/>
      <c r="D1448" s="3"/>
      <c r="E1448" s="56" t="s">
        <v>251</v>
      </c>
      <c r="F1448" s="3"/>
      <c r="G1448" s="57"/>
      <c r="H1448" s="10">
        <f t="shared" si="32"/>
        <v>0</v>
      </c>
      <c r="J1448" s="4"/>
      <c r="K1448" s="4"/>
      <c r="L1448" s="4"/>
      <c r="M1448" s="4"/>
      <c r="N1448" s="4"/>
      <c r="O1448" s="4"/>
    </row>
    <row r="1449" spans="1:15" ht="11.65" customHeight="1" x14ac:dyDescent="0.2">
      <c r="A1449" s="49">
        <f t="shared" ca="1" si="31"/>
        <v>1449</v>
      </c>
      <c r="C1449" s="56"/>
      <c r="D1449" s="3"/>
      <c r="E1449" s="56" t="s">
        <v>252</v>
      </c>
      <c r="F1449" s="3"/>
      <c r="G1449" s="57"/>
      <c r="H1449" s="10">
        <f t="shared" si="32"/>
        <v>0</v>
      </c>
      <c r="J1449" s="4"/>
      <c r="K1449" s="4"/>
      <c r="L1449" s="4"/>
      <c r="M1449" s="4"/>
      <c r="N1449" s="4"/>
      <c r="O1449" s="4"/>
    </row>
    <row r="1450" spans="1:15" ht="11.65" customHeight="1" x14ac:dyDescent="0.2">
      <c r="A1450" s="49">
        <f t="shared" ca="1" si="31"/>
        <v>1450</v>
      </c>
      <c r="C1450" s="56"/>
      <c r="D1450" s="3"/>
      <c r="E1450" s="56" t="s">
        <v>30</v>
      </c>
      <c r="F1450" s="3"/>
      <c r="G1450" s="57"/>
      <c r="H1450" s="10">
        <f t="shared" si="32"/>
        <v>0</v>
      </c>
      <c r="J1450" s="4"/>
      <c r="K1450" s="4"/>
      <c r="L1450" s="4"/>
      <c r="M1450" s="4"/>
      <c r="N1450" s="4"/>
      <c r="O1450" s="4"/>
    </row>
    <row r="1451" spans="1:15" ht="11.65" customHeight="1" x14ac:dyDescent="0.2">
      <c r="A1451" s="49">
        <f t="shared" ca="1" si="31"/>
        <v>1451</v>
      </c>
      <c r="C1451" s="56"/>
      <c r="D1451" s="3"/>
      <c r="E1451" s="3" t="s">
        <v>24</v>
      </c>
      <c r="F1451" s="3"/>
      <c r="G1451" s="57"/>
      <c r="H1451" s="10">
        <f t="shared" si="32"/>
        <v>-4498185.5410164474</v>
      </c>
      <c r="J1451" s="4"/>
      <c r="K1451" s="4"/>
      <c r="L1451" s="4"/>
      <c r="M1451" s="4"/>
      <c r="N1451" s="4"/>
      <c r="O1451" s="4"/>
    </row>
    <row r="1452" spans="1:15" ht="11.65" customHeight="1" x14ac:dyDescent="0.2">
      <c r="A1452" s="49">
        <f t="shared" ca="1" si="31"/>
        <v>1452</v>
      </c>
      <c r="B1452" s="55"/>
      <c r="C1452" s="56"/>
      <c r="D1452" s="3"/>
      <c r="E1452" s="3" t="s">
        <v>284</v>
      </c>
      <c r="F1452" s="3"/>
      <c r="G1452" s="57"/>
      <c r="H1452" s="2">
        <f t="shared" si="32"/>
        <v>0</v>
      </c>
      <c r="J1452" s="4"/>
      <c r="K1452" s="4"/>
      <c r="L1452" s="4"/>
      <c r="M1452" s="4"/>
      <c r="N1452" s="4"/>
      <c r="O1452" s="4"/>
    </row>
    <row r="1453" spans="1:15" ht="12.75" thickBot="1" x14ac:dyDescent="0.25">
      <c r="A1453" s="47" t="s">
        <v>246</v>
      </c>
      <c r="C1453" s="56" t="s">
        <v>245</v>
      </c>
      <c r="D1453" s="3"/>
      <c r="E1453" s="3"/>
      <c r="F1453" s="3"/>
      <c r="G1453" s="57" t="s">
        <v>236</v>
      </c>
      <c r="H1453" s="19">
        <f>SUM(H1439:H1452)</f>
        <v>-55196712.021188945</v>
      </c>
      <c r="J1453" s="48"/>
      <c r="K1453" s="48"/>
      <c r="L1453" s="48"/>
      <c r="M1453" s="48"/>
      <c r="N1453" s="48"/>
      <c r="O1453" s="48"/>
    </row>
    <row r="1454" spans="1:15" ht="12.75" thickTop="1" x14ac:dyDescent="0.2">
      <c r="C1454" s="56"/>
      <c r="D1454" s="3"/>
      <c r="E1454" s="3"/>
      <c r="F1454" s="3"/>
      <c r="G1454" s="69"/>
      <c r="H1454" s="4"/>
      <c r="J1454" s="4"/>
      <c r="K1454" s="4"/>
      <c r="L1454" s="4"/>
      <c r="M1454" s="4"/>
      <c r="N1454" s="4"/>
      <c r="O1454" s="4"/>
    </row>
    <row r="1455" spans="1:15" x14ac:dyDescent="0.2">
      <c r="C1455" s="56"/>
      <c r="D1455" s="3"/>
      <c r="E1455" s="3"/>
      <c r="F1455" s="3"/>
      <c r="G1455" s="69"/>
      <c r="H1455" s="4"/>
      <c r="J1455" s="4"/>
      <c r="K1455" s="4"/>
      <c r="L1455" s="4"/>
      <c r="M1455" s="4"/>
      <c r="N1455" s="4"/>
      <c r="O1455" s="4"/>
    </row>
    <row r="1456" spans="1:15" x14ac:dyDescent="0.2">
      <c r="C1456" s="56"/>
      <c r="D1456" s="70"/>
      <c r="E1456" s="70"/>
      <c r="F1456" s="70"/>
      <c r="G1456" s="69"/>
      <c r="H1456" s="3" t="s">
        <v>246</v>
      </c>
      <c r="J1456" s="4"/>
      <c r="K1456" s="4"/>
      <c r="L1456" s="4"/>
      <c r="M1456" s="4"/>
      <c r="N1456" s="4"/>
      <c r="O1456" s="4"/>
    </row>
    <row r="1457" spans="3:15" x14ac:dyDescent="0.2">
      <c r="C1457" s="56" t="s">
        <v>246</v>
      </c>
      <c r="D1457" s="3"/>
      <c r="E1457" s="3" t="s">
        <v>246</v>
      </c>
      <c r="F1457" s="3" t="s">
        <v>246</v>
      </c>
      <c r="G1457" s="69" t="s">
        <v>246</v>
      </c>
      <c r="H1457" s="2"/>
      <c r="J1457" s="4"/>
      <c r="K1457" s="4"/>
      <c r="L1457" s="4"/>
      <c r="M1457" s="4"/>
      <c r="N1457" s="4"/>
      <c r="O1457" s="4"/>
    </row>
    <row r="1458" spans="3:15" x14ac:dyDescent="0.2">
      <c r="H1458" s="2"/>
      <c r="J1458" s="4"/>
      <c r="K1458" s="4"/>
      <c r="L1458" s="4"/>
      <c r="M1458" s="4"/>
      <c r="N1458" s="4"/>
      <c r="O1458" s="4"/>
    </row>
    <row r="1459" spans="3:15" x14ac:dyDescent="0.2">
      <c r="H1459" s="2"/>
      <c r="J1459" s="4"/>
      <c r="K1459" s="4"/>
      <c r="L1459" s="4"/>
      <c r="M1459" s="4"/>
      <c r="N1459" s="4"/>
      <c r="O1459" s="4"/>
    </row>
    <row r="1460" spans="3:15" x14ac:dyDescent="0.2">
      <c r="H1460" s="2"/>
      <c r="J1460" s="4"/>
      <c r="K1460" s="4"/>
      <c r="L1460" s="4"/>
      <c r="M1460" s="4"/>
      <c r="N1460" s="4"/>
      <c r="O1460" s="4"/>
    </row>
    <row r="1461" spans="3:15" x14ac:dyDescent="0.2">
      <c r="H1461" s="2"/>
      <c r="J1461" s="4"/>
      <c r="K1461" s="4"/>
      <c r="L1461" s="4"/>
      <c r="M1461" s="4"/>
      <c r="N1461" s="4"/>
      <c r="O1461" s="4"/>
    </row>
    <row r="1462" spans="3:15" x14ac:dyDescent="0.2">
      <c r="H1462" s="2"/>
      <c r="J1462" s="4"/>
      <c r="K1462" s="4"/>
      <c r="L1462" s="4"/>
      <c r="M1462" s="4"/>
      <c r="N1462" s="4"/>
      <c r="O1462" s="4"/>
    </row>
    <row r="1463" spans="3:15" x14ac:dyDescent="0.2">
      <c r="H1463" s="2"/>
      <c r="J1463" s="4"/>
      <c r="K1463" s="4"/>
      <c r="L1463" s="4"/>
      <c r="M1463" s="4"/>
      <c r="N1463" s="4"/>
      <c r="O1463" s="4"/>
    </row>
    <row r="1464" spans="3:15" x14ac:dyDescent="0.2">
      <c r="H1464" s="2"/>
      <c r="J1464" s="4"/>
      <c r="K1464" s="4"/>
      <c r="L1464" s="4"/>
      <c r="M1464" s="4"/>
      <c r="N1464" s="4"/>
      <c r="O1464" s="4"/>
    </row>
    <row r="1465" spans="3:15" x14ac:dyDescent="0.2">
      <c r="H1465" s="2"/>
      <c r="J1465" s="4"/>
      <c r="K1465" s="4"/>
      <c r="L1465" s="4"/>
      <c r="M1465" s="4"/>
      <c r="N1465" s="4"/>
      <c r="O1465" s="4"/>
    </row>
    <row r="1466" spans="3:15" x14ac:dyDescent="0.2">
      <c r="H1466" s="2"/>
      <c r="J1466" s="4"/>
      <c r="K1466" s="4"/>
      <c r="L1466" s="4"/>
      <c r="M1466" s="4"/>
      <c r="N1466" s="4"/>
      <c r="O1466" s="4"/>
    </row>
    <row r="1467" spans="3:15" x14ac:dyDescent="0.2">
      <c r="H1467" s="2"/>
      <c r="J1467" s="4"/>
      <c r="K1467" s="4"/>
      <c r="L1467" s="4"/>
      <c r="M1467" s="4"/>
      <c r="N1467" s="4"/>
      <c r="O1467" s="4"/>
    </row>
    <row r="1468" spans="3:15" x14ac:dyDescent="0.2">
      <c r="H1468" s="2"/>
      <c r="J1468" s="4"/>
      <c r="K1468" s="4"/>
      <c r="L1468" s="4"/>
      <c r="M1468" s="4"/>
      <c r="N1468" s="4"/>
      <c r="O1468" s="4"/>
    </row>
    <row r="1469" spans="3:15" x14ac:dyDescent="0.2">
      <c r="H1469" s="2"/>
      <c r="J1469" s="4"/>
      <c r="K1469" s="4"/>
      <c r="L1469" s="4"/>
      <c r="M1469" s="4"/>
      <c r="N1469" s="4"/>
      <c r="O1469" s="4"/>
    </row>
    <row r="1470" spans="3:15" x14ac:dyDescent="0.2">
      <c r="H1470" s="2"/>
      <c r="J1470" s="4"/>
      <c r="K1470" s="4"/>
      <c r="L1470" s="4"/>
      <c r="M1470" s="4"/>
      <c r="N1470" s="4"/>
      <c r="O1470" s="4"/>
    </row>
    <row r="1471" spans="3:15" x14ac:dyDescent="0.2">
      <c r="H1471" s="2"/>
      <c r="J1471" s="4"/>
      <c r="K1471" s="4"/>
      <c r="L1471" s="4"/>
      <c r="M1471" s="4"/>
      <c r="N1471" s="4"/>
      <c r="O1471" s="4"/>
    </row>
    <row r="1472" spans="3:15" x14ac:dyDescent="0.2">
      <c r="H1472" s="2"/>
      <c r="J1472" s="4"/>
      <c r="K1472" s="4"/>
      <c r="L1472" s="4"/>
      <c r="M1472" s="4"/>
      <c r="N1472" s="4"/>
      <c r="O1472" s="4"/>
    </row>
    <row r="1473" spans="8:15" x14ac:dyDescent="0.2">
      <c r="H1473" s="2"/>
      <c r="J1473" s="4"/>
      <c r="K1473" s="4"/>
      <c r="L1473" s="4"/>
      <c r="M1473" s="4"/>
      <c r="N1473" s="4"/>
      <c r="O1473" s="4"/>
    </row>
    <row r="1474" spans="8:15" x14ac:dyDescent="0.2">
      <c r="H1474" s="2"/>
      <c r="J1474" s="4"/>
      <c r="K1474" s="4"/>
      <c r="L1474" s="4"/>
      <c r="M1474" s="4"/>
      <c r="N1474" s="4"/>
      <c r="O1474" s="4"/>
    </row>
    <row r="1475" spans="8:15" x14ac:dyDescent="0.2">
      <c r="H1475" s="2"/>
      <c r="J1475" s="4"/>
      <c r="K1475" s="4"/>
      <c r="L1475" s="4"/>
      <c r="M1475" s="4"/>
      <c r="N1475" s="4"/>
      <c r="O1475" s="4"/>
    </row>
    <row r="1476" spans="8:15" x14ac:dyDescent="0.2">
      <c r="H1476" s="2"/>
      <c r="J1476" s="4"/>
      <c r="K1476" s="4"/>
      <c r="L1476" s="4"/>
      <c r="M1476" s="4"/>
      <c r="N1476" s="4"/>
      <c r="O1476" s="4"/>
    </row>
    <row r="1477" spans="8:15" x14ac:dyDescent="0.2">
      <c r="H1477" s="2"/>
      <c r="J1477" s="4"/>
      <c r="K1477" s="4"/>
      <c r="L1477" s="4"/>
      <c r="M1477" s="4"/>
      <c r="N1477" s="4"/>
      <c r="O1477" s="4"/>
    </row>
    <row r="1478" spans="8:15" x14ac:dyDescent="0.2">
      <c r="H1478" s="2"/>
      <c r="J1478" s="4"/>
      <c r="K1478" s="4"/>
      <c r="L1478" s="4"/>
      <c r="M1478" s="4"/>
      <c r="N1478" s="4"/>
      <c r="O1478" s="4"/>
    </row>
    <row r="1479" spans="8:15" x14ac:dyDescent="0.2">
      <c r="H1479" s="2"/>
      <c r="J1479" s="4"/>
      <c r="K1479" s="4"/>
      <c r="L1479" s="4"/>
      <c r="M1479" s="4"/>
      <c r="N1479" s="4"/>
      <c r="O1479" s="4"/>
    </row>
    <row r="1480" spans="8:15" x14ac:dyDescent="0.2">
      <c r="H1480" s="2"/>
      <c r="J1480" s="4"/>
      <c r="K1480" s="4"/>
      <c r="L1480" s="4"/>
      <c r="M1480" s="4"/>
      <c r="N1480" s="4"/>
      <c r="O1480" s="4"/>
    </row>
    <row r="1481" spans="8:15" x14ac:dyDescent="0.2">
      <c r="H1481" s="2"/>
      <c r="J1481" s="4"/>
      <c r="K1481" s="4"/>
      <c r="L1481" s="4"/>
      <c r="M1481" s="4"/>
      <c r="N1481" s="4"/>
      <c r="O1481" s="4"/>
    </row>
    <row r="1482" spans="8:15" x14ac:dyDescent="0.2">
      <c r="H1482" s="2"/>
      <c r="J1482" s="4"/>
      <c r="K1482" s="4"/>
      <c r="L1482" s="4"/>
      <c r="M1482" s="4"/>
      <c r="N1482" s="4"/>
      <c r="O1482" s="4"/>
    </row>
    <row r="1483" spans="8:15" x14ac:dyDescent="0.2">
      <c r="H1483" s="2"/>
      <c r="J1483" s="4"/>
      <c r="K1483" s="4"/>
      <c r="L1483" s="4"/>
      <c r="M1483" s="4"/>
      <c r="N1483" s="4"/>
      <c r="O1483" s="4"/>
    </row>
    <row r="1484" spans="8:15" x14ac:dyDescent="0.2">
      <c r="H1484" s="2"/>
      <c r="J1484" s="4"/>
      <c r="K1484" s="4"/>
      <c r="L1484" s="4"/>
      <c r="M1484" s="4"/>
      <c r="N1484" s="4"/>
      <c r="O1484" s="4"/>
    </row>
    <row r="1485" spans="8:15" x14ac:dyDescent="0.2">
      <c r="H1485" s="2"/>
      <c r="J1485" s="4"/>
      <c r="K1485" s="4"/>
      <c r="L1485" s="4"/>
      <c r="M1485" s="4"/>
      <c r="N1485" s="4"/>
      <c r="O1485" s="4"/>
    </row>
    <row r="1486" spans="8:15" x14ac:dyDescent="0.2">
      <c r="H1486" s="2"/>
      <c r="J1486" s="4"/>
      <c r="K1486" s="4"/>
      <c r="L1486" s="4"/>
      <c r="M1486" s="4"/>
      <c r="N1486" s="4"/>
      <c r="O1486" s="4"/>
    </row>
    <row r="1487" spans="8:15" x14ac:dyDescent="0.2">
      <c r="H1487" s="2"/>
      <c r="J1487" s="4"/>
      <c r="K1487" s="4"/>
      <c r="L1487" s="4"/>
      <c r="M1487" s="4"/>
      <c r="N1487" s="4"/>
      <c r="O1487" s="4"/>
    </row>
    <row r="1488" spans="8:15" x14ac:dyDescent="0.2">
      <c r="H1488" s="2"/>
      <c r="J1488" s="4"/>
      <c r="K1488" s="4"/>
      <c r="L1488" s="4"/>
      <c r="M1488" s="4"/>
      <c r="N1488" s="4"/>
      <c r="O1488" s="4"/>
    </row>
    <row r="1489" spans="8:15" x14ac:dyDescent="0.2">
      <c r="H1489" s="2"/>
      <c r="J1489" s="4"/>
      <c r="K1489" s="4"/>
      <c r="L1489" s="4"/>
      <c r="M1489" s="4"/>
      <c r="N1489" s="4"/>
      <c r="O1489" s="4"/>
    </row>
    <row r="1490" spans="8:15" x14ac:dyDescent="0.2">
      <c r="H1490" s="2"/>
      <c r="J1490" s="4"/>
      <c r="K1490" s="4"/>
      <c r="L1490" s="4"/>
      <c r="M1490" s="4"/>
      <c r="N1490" s="4"/>
      <c r="O1490" s="4"/>
    </row>
    <row r="1491" spans="8:15" x14ac:dyDescent="0.2">
      <c r="H1491" s="2"/>
      <c r="J1491" s="4"/>
      <c r="K1491" s="4"/>
      <c r="L1491" s="4"/>
      <c r="M1491" s="4"/>
      <c r="N1491" s="4"/>
      <c r="O1491" s="4"/>
    </row>
    <row r="1492" spans="8:15" x14ac:dyDescent="0.2">
      <c r="H1492" s="2"/>
      <c r="J1492" s="4"/>
      <c r="K1492" s="4"/>
      <c r="L1492" s="4"/>
      <c r="M1492" s="4"/>
      <c r="N1492" s="4"/>
      <c r="O1492" s="4"/>
    </row>
    <row r="1493" spans="8:15" x14ac:dyDescent="0.2">
      <c r="H1493" s="2"/>
      <c r="J1493" s="4"/>
      <c r="K1493" s="4"/>
      <c r="L1493" s="4"/>
      <c r="M1493" s="4"/>
      <c r="N1493" s="4"/>
      <c r="O1493" s="4"/>
    </row>
    <row r="1494" spans="8:15" x14ac:dyDescent="0.2">
      <c r="H1494" s="2"/>
      <c r="J1494" s="4"/>
      <c r="K1494" s="4"/>
      <c r="L1494" s="4"/>
      <c r="M1494" s="4"/>
      <c r="N1494" s="4"/>
      <c r="O1494" s="4"/>
    </row>
    <row r="1495" spans="8:15" x14ac:dyDescent="0.2">
      <c r="H1495" s="2"/>
      <c r="J1495" s="4"/>
      <c r="K1495" s="4"/>
      <c r="L1495" s="4"/>
      <c r="M1495" s="4"/>
      <c r="N1495" s="4"/>
      <c r="O1495" s="4"/>
    </row>
    <row r="1496" spans="8:15" x14ac:dyDescent="0.2">
      <c r="H1496" s="2"/>
      <c r="J1496" s="4"/>
      <c r="K1496" s="4"/>
      <c r="L1496" s="4"/>
      <c r="M1496" s="4"/>
      <c r="N1496" s="4"/>
      <c r="O1496" s="4"/>
    </row>
    <row r="1497" spans="8:15" x14ac:dyDescent="0.2">
      <c r="H1497" s="2"/>
      <c r="J1497" s="4"/>
      <c r="K1497" s="4"/>
      <c r="L1497" s="4"/>
      <c r="M1497" s="4"/>
      <c r="N1497" s="4"/>
      <c r="O1497" s="4"/>
    </row>
    <row r="1498" spans="8:15" x14ac:dyDescent="0.2">
      <c r="J1498" s="4"/>
      <c r="K1498" s="4"/>
      <c r="L1498" s="4"/>
      <c r="M1498" s="4"/>
      <c r="N1498" s="4"/>
      <c r="O1498" s="4"/>
    </row>
    <row r="1499" spans="8:15" x14ac:dyDescent="0.2">
      <c r="J1499" s="48"/>
      <c r="K1499" s="48"/>
      <c r="L1499" s="48"/>
      <c r="M1499" s="48"/>
      <c r="N1499" s="48"/>
      <c r="O1499" s="48"/>
    </row>
    <row r="1500" spans="8:15" x14ac:dyDescent="0.2">
      <c r="J1500" s="48"/>
      <c r="K1500" s="48"/>
      <c r="L1500" s="48"/>
      <c r="M1500" s="48"/>
      <c r="N1500" s="48"/>
      <c r="O1500" s="48"/>
    </row>
    <row r="1501" spans="8:15" x14ac:dyDescent="0.2">
      <c r="J1501" s="48"/>
      <c r="K1501" s="48"/>
      <c r="L1501" s="48"/>
      <c r="M1501" s="48"/>
      <c r="N1501" s="48"/>
      <c r="O1501" s="48"/>
    </row>
    <row r="1502" spans="8:15" x14ac:dyDescent="0.2">
      <c r="J1502" s="48"/>
      <c r="K1502" s="48"/>
      <c r="L1502" s="48"/>
      <c r="M1502" s="48"/>
      <c r="N1502" s="48"/>
      <c r="O1502" s="48"/>
    </row>
    <row r="1503" spans="8:15" x14ac:dyDescent="0.2">
      <c r="J1503" s="48"/>
      <c r="K1503" s="48"/>
      <c r="L1503" s="48"/>
      <c r="M1503" s="48"/>
      <c r="N1503" s="48"/>
      <c r="O1503" s="48"/>
    </row>
    <row r="1504" spans="8:15" x14ac:dyDescent="0.2">
      <c r="J1504" s="48"/>
      <c r="K1504" s="48"/>
      <c r="L1504" s="48"/>
      <c r="M1504" s="48"/>
      <c r="N1504" s="48"/>
      <c r="O1504" s="48"/>
    </row>
    <row r="1505" spans="10:15" x14ac:dyDescent="0.2">
      <c r="J1505" s="48"/>
      <c r="K1505" s="48"/>
      <c r="L1505" s="48"/>
      <c r="M1505" s="48"/>
      <c r="N1505" s="48"/>
      <c r="O1505" s="48"/>
    </row>
    <row r="1506" spans="10:15" x14ac:dyDescent="0.2">
      <c r="J1506" s="48"/>
      <c r="K1506" s="48"/>
      <c r="L1506" s="48"/>
      <c r="M1506" s="48"/>
      <c r="N1506" s="48"/>
      <c r="O1506" s="48"/>
    </row>
    <row r="1507" spans="10:15" x14ac:dyDescent="0.2">
      <c r="J1507" s="48"/>
      <c r="K1507" s="48"/>
      <c r="L1507" s="48"/>
      <c r="M1507" s="48"/>
      <c r="N1507" s="48"/>
      <c r="O1507" s="48"/>
    </row>
    <row r="1508" spans="10:15" x14ac:dyDescent="0.2">
      <c r="J1508" s="48"/>
      <c r="K1508" s="48"/>
      <c r="L1508" s="48"/>
      <c r="M1508" s="48"/>
      <c r="N1508" s="48"/>
      <c r="O1508" s="48"/>
    </row>
    <row r="1509" spans="10:15" x14ac:dyDescent="0.2">
      <c r="J1509" s="48"/>
      <c r="K1509" s="48"/>
      <c r="L1509" s="48"/>
      <c r="M1509" s="48"/>
      <c r="N1509" s="48"/>
      <c r="O1509" s="48"/>
    </row>
    <row r="1510" spans="10:15" x14ac:dyDescent="0.2">
      <c r="J1510" s="48"/>
      <c r="K1510" s="48"/>
      <c r="L1510" s="48"/>
      <c r="M1510" s="48"/>
      <c r="N1510" s="48"/>
      <c r="O1510" s="48"/>
    </row>
    <row r="1511" spans="10:15" x14ac:dyDescent="0.2">
      <c r="J1511" s="48"/>
      <c r="K1511" s="48"/>
      <c r="L1511" s="48"/>
      <c r="M1511" s="48"/>
      <c r="N1511" s="48"/>
      <c r="O1511" s="48"/>
    </row>
    <row r="1512" spans="10:15" x14ac:dyDescent="0.2">
      <c r="J1512" s="48"/>
      <c r="K1512" s="48"/>
      <c r="L1512" s="48"/>
      <c r="M1512" s="48"/>
      <c r="N1512" s="48"/>
      <c r="O1512" s="48"/>
    </row>
    <row r="1513" spans="10:15" x14ac:dyDescent="0.2">
      <c r="J1513" s="48"/>
      <c r="K1513" s="48"/>
      <c r="L1513" s="48"/>
      <c r="M1513" s="48"/>
      <c r="N1513" s="48"/>
      <c r="O1513" s="48"/>
    </row>
    <row r="1514" spans="10:15" x14ac:dyDescent="0.2">
      <c r="J1514" s="48"/>
      <c r="K1514" s="48"/>
      <c r="L1514" s="48"/>
      <c r="M1514" s="48"/>
      <c r="N1514" s="48"/>
      <c r="O1514" s="48"/>
    </row>
    <row r="1515" spans="10:15" x14ac:dyDescent="0.2">
      <c r="J1515" s="48"/>
      <c r="K1515" s="48"/>
      <c r="L1515" s="48"/>
      <c r="M1515" s="48"/>
      <c r="N1515" s="48"/>
      <c r="O1515" s="48"/>
    </row>
    <row r="1516" spans="10:15" x14ac:dyDescent="0.2">
      <c r="J1516" s="48"/>
      <c r="K1516" s="48"/>
      <c r="L1516" s="48"/>
      <c r="M1516" s="48"/>
      <c r="N1516" s="48"/>
      <c r="O1516" s="48"/>
    </row>
    <row r="1517" spans="10:15" x14ac:dyDescent="0.2">
      <c r="J1517" s="48"/>
      <c r="K1517" s="48"/>
      <c r="L1517" s="48"/>
      <c r="M1517" s="48"/>
      <c r="N1517" s="48"/>
      <c r="O1517" s="48"/>
    </row>
    <row r="1518" spans="10:15" x14ac:dyDescent="0.2">
      <c r="J1518" s="48"/>
      <c r="K1518" s="48"/>
      <c r="L1518" s="48"/>
      <c r="M1518" s="48"/>
      <c r="N1518" s="48"/>
      <c r="O1518" s="48"/>
    </row>
    <row r="1519" spans="10:15" x14ac:dyDescent="0.2">
      <c r="J1519" s="48"/>
      <c r="K1519" s="48"/>
      <c r="L1519" s="48"/>
      <c r="M1519" s="48"/>
      <c r="N1519" s="48"/>
      <c r="O1519" s="48"/>
    </row>
    <row r="1520" spans="10:15" x14ac:dyDescent="0.2">
      <c r="J1520" s="48"/>
      <c r="K1520" s="48"/>
      <c r="L1520" s="48"/>
      <c r="M1520" s="48"/>
      <c r="N1520" s="48"/>
      <c r="O1520" s="48"/>
    </row>
    <row r="1521" spans="10:15" x14ac:dyDescent="0.2">
      <c r="J1521" s="48"/>
      <c r="K1521" s="48"/>
      <c r="L1521" s="48"/>
      <c r="M1521" s="48"/>
      <c r="N1521" s="48"/>
      <c r="O1521" s="48"/>
    </row>
    <row r="1522" spans="10:15" x14ac:dyDescent="0.2">
      <c r="J1522" s="48"/>
      <c r="K1522" s="48"/>
      <c r="L1522" s="48"/>
      <c r="M1522" s="48"/>
      <c r="N1522" s="48"/>
      <c r="O1522" s="48"/>
    </row>
    <row r="1523" spans="10:15" x14ac:dyDescent="0.2">
      <c r="J1523" s="48"/>
      <c r="K1523" s="48"/>
      <c r="L1523" s="48"/>
      <c r="M1523" s="48"/>
      <c r="N1523" s="48"/>
      <c r="O1523" s="48"/>
    </row>
    <row r="1524" spans="10:15" x14ac:dyDescent="0.2">
      <c r="J1524" s="48"/>
      <c r="K1524" s="48"/>
      <c r="L1524" s="48"/>
      <c r="M1524" s="48"/>
      <c r="N1524" s="48"/>
      <c r="O1524" s="48"/>
    </row>
    <row r="1525" spans="10:15" x14ac:dyDescent="0.2">
      <c r="J1525" s="48"/>
      <c r="K1525" s="48"/>
      <c r="L1525" s="48"/>
      <c r="M1525" s="48"/>
      <c r="N1525" s="48"/>
      <c r="O1525" s="48"/>
    </row>
    <row r="1526" spans="10:15" x14ac:dyDescent="0.2">
      <c r="J1526" s="48"/>
      <c r="K1526" s="48"/>
      <c r="L1526" s="48"/>
      <c r="M1526" s="48"/>
      <c r="N1526" s="48"/>
      <c r="O1526" s="48"/>
    </row>
    <row r="1527" spans="10:15" x14ac:dyDescent="0.2">
      <c r="J1527" s="48"/>
      <c r="K1527" s="48"/>
      <c r="L1527" s="48"/>
      <c r="M1527" s="48"/>
      <c r="N1527" s="48"/>
      <c r="O1527" s="48"/>
    </row>
    <row r="1528" spans="10:15" x14ac:dyDescent="0.2">
      <c r="J1528" s="48"/>
      <c r="K1528" s="48"/>
      <c r="L1528" s="48"/>
      <c r="M1528" s="48"/>
      <c r="N1528" s="48"/>
      <c r="O1528" s="48"/>
    </row>
    <row r="1529" spans="10:15" x14ac:dyDescent="0.2">
      <c r="J1529" s="48"/>
      <c r="K1529" s="48"/>
      <c r="L1529" s="48"/>
      <c r="M1529" s="48"/>
      <c r="N1529" s="48"/>
      <c r="O1529" s="48"/>
    </row>
    <row r="1530" spans="10:15" x14ac:dyDescent="0.2">
      <c r="J1530" s="48"/>
      <c r="K1530" s="48"/>
      <c r="L1530" s="48"/>
      <c r="M1530" s="48"/>
      <c r="N1530" s="48"/>
      <c r="O1530" s="48"/>
    </row>
    <row r="1531" spans="10:15" x14ac:dyDescent="0.2">
      <c r="J1531" s="48"/>
      <c r="K1531" s="48"/>
      <c r="L1531" s="48"/>
      <c r="M1531" s="48"/>
      <c r="N1531" s="48"/>
      <c r="O1531" s="48"/>
    </row>
    <row r="1532" spans="10:15" x14ac:dyDescent="0.2">
      <c r="J1532" s="48"/>
      <c r="K1532" s="48"/>
      <c r="L1532" s="48"/>
      <c r="M1532" s="48"/>
      <c r="N1532" s="48"/>
      <c r="O1532" s="48"/>
    </row>
    <row r="1533" spans="10:15" x14ac:dyDescent="0.2">
      <c r="J1533" s="48"/>
      <c r="K1533" s="48"/>
      <c r="L1533" s="48"/>
      <c r="M1533" s="48"/>
      <c r="N1533" s="48"/>
      <c r="O1533" s="48"/>
    </row>
    <row r="1534" spans="10:15" x14ac:dyDescent="0.2">
      <c r="J1534" s="48"/>
      <c r="K1534" s="48"/>
      <c r="L1534" s="48"/>
      <c r="M1534" s="48"/>
      <c r="N1534" s="48"/>
      <c r="O1534" s="48"/>
    </row>
    <row r="1535" spans="10:15" x14ac:dyDescent="0.2">
      <c r="J1535" s="48"/>
      <c r="K1535" s="48"/>
      <c r="L1535" s="48"/>
      <c r="M1535" s="48"/>
      <c r="N1535" s="48"/>
      <c r="O1535" s="48"/>
    </row>
    <row r="1536" spans="10:15" x14ac:dyDescent="0.2">
      <c r="J1536" s="48"/>
      <c r="K1536" s="48"/>
      <c r="L1536" s="48"/>
      <c r="M1536" s="48"/>
      <c r="N1536" s="48"/>
      <c r="O1536" s="48"/>
    </row>
    <row r="1537" spans="10:15" x14ac:dyDescent="0.2">
      <c r="J1537" s="48"/>
      <c r="K1537" s="48"/>
      <c r="L1537" s="48"/>
      <c r="M1537" s="48"/>
      <c r="N1537" s="48"/>
      <c r="O1537" s="48"/>
    </row>
    <row r="1538" spans="10:15" x14ac:dyDescent="0.2">
      <c r="J1538" s="48"/>
      <c r="K1538" s="48"/>
      <c r="L1538" s="48"/>
      <c r="M1538" s="48"/>
      <c r="N1538" s="48"/>
      <c r="O1538" s="48"/>
    </row>
    <row r="1539" spans="10:15" x14ac:dyDescent="0.2">
      <c r="J1539" s="48"/>
      <c r="K1539" s="48"/>
      <c r="L1539" s="48"/>
      <c r="M1539" s="48"/>
      <c r="N1539" s="48"/>
      <c r="O1539" s="48"/>
    </row>
    <row r="1540" spans="10:15" x14ac:dyDescent="0.2">
      <c r="J1540" s="48"/>
      <c r="K1540" s="48"/>
      <c r="L1540" s="48"/>
      <c r="M1540" s="48"/>
      <c r="N1540" s="48"/>
      <c r="O1540" s="48"/>
    </row>
    <row r="1541" spans="10:15" x14ac:dyDescent="0.2">
      <c r="J1541" s="48"/>
      <c r="K1541" s="48"/>
      <c r="L1541" s="48"/>
      <c r="M1541" s="48"/>
      <c r="N1541" s="48"/>
      <c r="O1541" s="48"/>
    </row>
    <row r="1542" spans="10:15" x14ac:dyDescent="0.2">
      <c r="J1542" s="48"/>
      <c r="K1542" s="48"/>
      <c r="L1542" s="48"/>
      <c r="M1542" s="48"/>
      <c r="N1542" s="48"/>
      <c r="O1542" s="48"/>
    </row>
    <row r="1543" spans="10:15" x14ac:dyDescent="0.2">
      <c r="J1543" s="48"/>
      <c r="K1543" s="48"/>
      <c r="L1543" s="48"/>
      <c r="M1543" s="48"/>
      <c r="N1543" s="48"/>
      <c r="O1543" s="48"/>
    </row>
    <row r="1544" spans="10:15" x14ac:dyDescent="0.2">
      <c r="J1544" s="48"/>
      <c r="K1544" s="48"/>
      <c r="L1544" s="48"/>
      <c r="M1544" s="48"/>
      <c r="N1544" s="48"/>
      <c r="O1544" s="48"/>
    </row>
    <row r="1545" spans="10:15" x14ac:dyDescent="0.2">
      <c r="J1545" s="48"/>
      <c r="K1545" s="48"/>
      <c r="L1545" s="48"/>
      <c r="M1545" s="48"/>
      <c r="N1545" s="48"/>
      <c r="O1545" s="48"/>
    </row>
    <row r="1546" spans="10:15" x14ac:dyDescent="0.2">
      <c r="J1546" s="48"/>
      <c r="K1546" s="48"/>
      <c r="L1546" s="48"/>
      <c r="M1546" s="48"/>
      <c r="N1546" s="48"/>
      <c r="O1546" s="48"/>
    </row>
    <row r="1547" spans="10:15" x14ac:dyDescent="0.2">
      <c r="J1547" s="48"/>
      <c r="K1547" s="48"/>
      <c r="L1547" s="48"/>
      <c r="M1547" s="48"/>
      <c r="N1547" s="48"/>
      <c r="O1547" s="48"/>
    </row>
    <row r="1548" spans="10:15" x14ac:dyDescent="0.2">
      <c r="J1548" s="48"/>
      <c r="K1548" s="48"/>
      <c r="L1548" s="48"/>
      <c r="M1548" s="48"/>
      <c r="N1548" s="48"/>
      <c r="O1548" s="48"/>
    </row>
    <row r="1549" spans="10:15" x14ac:dyDescent="0.2">
      <c r="J1549" s="48"/>
      <c r="K1549" s="48"/>
      <c r="L1549" s="48"/>
      <c r="M1549" s="48"/>
      <c r="N1549" s="48"/>
      <c r="O1549" s="48"/>
    </row>
    <row r="1550" spans="10:15" x14ac:dyDescent="0.2">
      <c r="J1550" s="48"/>
      <c r="K1550" s="48"/>
      <c r="L1550" s="48"/>
      <c r="M1550" s="48"/>
      <c r="N1550" s="48"/>
      <c r="O1550" s="48"/>
    </row>
    <row r="1551" spans="10:15" x14ac:dyDescent="0.2">
      <c r="J1551" s="48"/>
      <c r="K1551" s="48"/>
      <c r="L1551" s="48"/>
      <c r="M1551" s="48"/>
      <c r="N1551" s="48"/>
      <c r="O1551" s="48"/>
    </row>
    <row r="1552" spans="10:15" x14ac:dyDescent="0.2">
      <c r="J1552" s="48"/>
      <c r="K1552" s="48"/>
      <c r="L1552" s="48"/>
      <c r="M1552" s="48"/>
      <c r="N1552" s="48"/>
      <c r="O1552" s="48"/>
    </row>
    <row r="1553" spans="10:15" x14ac:dyDescent="0.2">
      <c r="J1553" s="48"/>
      <c r="K1553" s="48"/>
      <c r="L1553" s="48"/>
      <c r="M1553" s="48"/>
      <c r="N1553" s="48"/>
      <c r="O1553" s="48"/>
    </row>
    <row r="1554" spans="10:15" x14ac:dyDescent="0.2">
      <c r="J1554" s="48"/>
      <c r="K1554" s="48"/>
      <c r="L1554" s="48"/>
      <c r="M1554" s="48"/>
      <c r="N1554" s="48"/>
      <c r="O1554" s="48"/>
    </row>
    <row r="1555" spans="10:15" x14ac:dyDescent="0.2">
      <c r="J1555" s="48"/>
      <c r="K1555" s="48"/>
      <c r="L1555" s="48"/>
      <c r="M1555" s="48"/>
      <c r="N1555" s="48"/>
      <c r="O1555" s="48"/>
    </row>
    <row r="1556" spans="10:15" x14ac:dyDescent="0.2">
      <c r="J1556" s="48"/>
      <c r="K1556" s="48"/>
      <c r="L1556" s="48"/>
      <c r="M1556" s="48"/>
      <c r="N1556" s="48"/>
      <c r="O1556" s="48"/>
    </row>
    <row r="1557" spans="10:15" x14ac:dyDescent="0.2">
      <c r="J1557" s="48"/>
      <c r="K1557" s="48"/>
      <c r="L1557" s="48"/>
      <c r="M1557" s="48"/>
      <c r="N1557" s="48"/>
      <c r="O1557" s="48"/>
    </row>
    <row r="1558" spans="10:15" x14ac:dyDescent="0.2">
      <c r="J1558" s="48"/>
      <c r="K1558" s="48"/>
      <c r="L1558" s="48"/>
      <c r="M1558" s="48"/>
      <c r="N1558" s="48"/>
      <c r="O1558" s="48"/>
    </row>
    <row r="1559" spans="10:15" x14ac:dyDescent="0.2">
      <c r="J1559" s="48"/>
      <c r="K1559" s="48"/>
      <c r="L1559" s="48"/>
      <c r="M1559" s="48"/>
      <c r="N1559" s="48"/>
      <c r="O1559" s="48"/>
    </row>
    <row r="1560" spans="10:15" x14ac:dyDescent="0.2">
      <c r="J1560" s="48"/>
      <c r="K1560" s="48"/>
      <c r="L1560" s="48"/>
      <c r="M1560" s="48"/>
      <c r="N1560" s="48"/>
      <c r="O1560" s="48"/>
    </row>
    <row r="1561" spans="10:15" x14ac:dyDescent="0.2">
      <c r="J1561" s="48"/>
      <c r="K1561" s="48"/>
      <c r="L1561" s="48"/>
      <c r="M1561" s="48"/>
      <c r="N1561" s="48"/>
      <c r="O1561" s="48"/>
    </row>
    <row r="1562" spans="10:15" x14ac:dyDescent="0.2">
      <c r="J1562" s="48"/>
      <c r="K1562" s="48"/>
      <c r="L1562" s="48"/>
      <c r="M1562" s="48"/>
      <c r="N1562" s="48"/>
      <c r="O1562" s="48"/>
    </row>
    <row r="1563" spans="10:15" x14ac:dyDescent="0.2">
      <c r="J1563" s="48"/>
      <c r="K1563" s="48"/>
      <c r="L1563" s="48"/>
      <c r="M1563" s="48"/>
      <c r="N1563" s="48"/>
      <c r="O1563" s="48"/>
    </row>
    <row r="1564" spans="10:15" x14ac:dyDescent="0.2">
      <c r="J1564" s="48"/>
      <c r="K1564" s="48"/>
      <c r="L1564" s="48"/>
      <c r="M1564" s="48"/>
      <c r="N1564" s="48"/>
      <c r="O1564" s="48"/>
    </row>
    <row r="1565" spans="10:15" x14ac:dyDescent="0.2">
      <c r="J1565" s="48"/>
      <c r="K1565" s="48"/>
      <c r="L1565" s="48"/>
      <c r="M1565" s="48"/>
      <c r="N1565" s="48"/>
      <c r="O1565" s="48"/>
    </row>
    <row r="1566" spans="10:15" x14ac:dyDescent="0.2">
      <c r="J1566" s="48"/>
      <c r="K1566" s="48"/>
      <c r="L1566" s="48"/>
      <c r="M1566" s="48"/>
      <c r="N1566" s="48"/>
      <c r="O1566" s="48"/>
    </row>
    <row r="1567" spans="10:15" x14ac:dyDescent="0.2">
      <c r="J1567" s="48"/>
      <c r="K1567" s="48"/>
      <c r="L1567" s="48"/>
      <c r="M1567" s="48"/>
      <c r="N1567" s="48"/>
      <c r="O1567" s="48"/>
    </row>
    <row r="1568" spans="10:15" x14ac:dyDescent="0.2">
      <c r="J1568" s="48"/>
      <c r="K1568" s="48"/>
      <c r="L1568" s="48"/>
      <c r="M1568" s="48"/>
      <c r="N1568" s="48"/>
      <c r="O1568" s="48"/>
    </row>
    <row r="1569" spans="10:15" x14ac:dyDescent="0.2">
      <c r="J1569" s="48"/>
      <c r="K1569" s="48"/>
      <c r="L1569" s="48"/>
      <c r="M1569" s="48"/>
      <c r="N1569" s="48"/>
      <c r="O1569" s="48"/>
    </row>
    <row r="1570" spans="10:15" x14ac:dyDescent="0.2">
      <c r="J1570" s="48"/>
      <c r="K1570" s="48"/>
      <c r="L1570" s="48"/>
      <c r="M1570" s="48"/>
      <c r="N1570" s="48"/>
      <c r="O1570" s="48"/>
    </row>
    <row r="1571" spans="10:15" x14ac:dyDescent="0.2">
      <c r="J1571" s="48"/>
      <c r="K1571" s="48"/>
      <c r="L1571" s="48"/>
      <c r="M1571" s="48"/>
      <c r="N1571" s="48"/>
      <c r="O1571" s="48"/>
    </row>
    <row r="1572" spans="10:15" x14ac:dyDescent="0.2">
      <c r="J1572" s="48"/>
      <c r="K1572" s="48"/>
      <c r="L1572" s="48"/>
      <c r="M1572" s="48"/>
      <c r="N1572" s="48"/>
      <c r="O1572" s="48"/>
    </row>
    <row r="1573" spans="10:15" x14ac:dyDescent="0.2">
      <c r="J1573" s="48"/>
      <c r="K1573" s="48"/>
      <c r="L1573" s="48"/>
      <c r="M1573" s="48"/>
      <c r="N1573" s="48"/>
      <c r="O1573" s="48"/>
    </row>
    <row r="1574" spans="10:15" x14ac:dyDescent="0.2">
      <c r="J1574" s="48"/>
      <c r="K1574" s="48"/>
      <c r="L1574" s="48"/>
      <c r="M1574" s="48"/>
      <c r="N1574" s="48"/>
      <c r="O1574" s="48"/>
    </row>
    <row r="1575" spans="10:15" x14ac:dyDescent="0.2">
      <c r="J1575" s="48"/>
      <c r="K1575" s="48"/>
      <c r="L1575" s="48"/>
      <c r="M1575" s="48"/>
      <c r="N1575" s="48"/>
      <c r="O1575" s="48"/>
    </row>
    <row r="1576" spans="10:15" x14ac:dyDescent="0.2">
      <c r="J1576" s="48"/>
      <c r="K1576" s="48"/>
      <c r="L1576" s="48"/>
      <c r="M1576" s="48"/>
      <c r="N1576" s="48"/>
      <c r="O1576" s="48"/>
    </row>
    <row r="1577" spans="10:15" x14ac:dyDescent="0.2">
      <c r="J1577" s="48"/>
      <c r="K1577" s="48"/>
      <c r="L1577" s="48"/>
      <c r="M1577" s="48"/>
      <c r="N1577" s="48"/>
      <c r="O1577" s="48"/>
    </row>
    <row r="1578" spans="10:15" x14ac:dyDescent="0.2">
      <c r="J1578" s="48"/>
      <c r="K1578" s="48"/>
      <c r="L1578" s="48"/>
      <c r="M1578" s="48"/>
      <c r="N1578" s="48"/>
      <c r="O1578" s="48"/>
    </row>
    <row r="1579" spans="10:15" x14ac:dyDescent="0.2">
      <c r="J1579" s="48"/>
      <c r="K1579" s="48"/>
      <c r="L1579" s="48"/>
      <c r="M1579" s="48"/>
      <c r="N1579" s="48"/>
      <c r="O1579" s="48"/>
    </row>
    <row r="1580" spans="10:15" x14ac:dyDescent="0.2">
      <c r="J1580" s="48"/>
      <c r="K1580" s="48"/>
      <c r="L1580" s="48"/>
      <c r="M1580" s="48"/>
      <c r="N1580" s="48"/>
      <c r="O1580" s="48"/>
    </row>
    <row r="1581" spans="10:15" x14ac:dyDescent="0.2">
      <c r="J1581" s="48"/>
      <c r="K1581" s="48"/>
      <c r="L1581" s="48"/>
      <c r="M1581" s="48"/>
      <c r="N1581" s="48"/>
      <c r="O1581" s="48"/>
    </row>
    <row r="1582" spans="10:15" x14ac:dyDescent="0.2">
      <c r="J1582" s="48"/>
      <c r="K1582" s="48"/>
      <c r="L1582" s="48"/>
      <c r="M1582" s="48"/>
      <c r="N1582" s="48"/>
      <c r="O1582" s="48"/>
    </row>
    <row r="1583" spans="10:15" x14ac:dyDescent="0.2">
      <c r="J1583" s="48"/>
      <c r="K1583" s="48"/>
      <c r="L1583" s="48"/>
      <c r="M1583" s="48"/>
      <c r="N1583" s="48"/>
      <c r="O1583" s="48"/>
    </row>
    <row r="1584" spans="10:15" x14ac:dyDescent="0.2">
      <c r="J1584" s="48"/>
      <c r="K1584" s="48"/>
      <c r="L1584" s="48"/>
      <c r="M1584" s="48"/>
      <c r="N1584" s="48"/>
      <c r="O1584" s="48"/>
    </row>
    <row r="1585" spans="10:15" x14ac:dyDescent="0.2">
      <c r="J1585" s="48"/>
      <c r="K1585" s="48"/>
      <c r="L1585" s="48"/>
      <c r="M1585" s="48"/>
      <c r="N1585" s="48"/>
      <c r="O1585" s="48"/>
    </row>
    <row r="1586" spans="10:15" x14ac:dyDescent="0.2">
      <c r="J1586" s="48"/>
      <c r="K1586" s="48"/>
      <c r="L1586" s="48"/>
      <c r="M1586" s="48"/>
      <c r="N1586" s="48"/>
      <c r="O1586" s="48"/>
    </row>
    <row r="1587" spans="10:15" x14ac:dyDescent="0.2">
      <c r="J1587" s="48"/>
      <c r="K1587" s="48"/>
      <c r="L1587" s="48"/>
      <c r="M1587" s="48"/>
      <c r="N1587" s="48"/>
      <c r="O1587" s="48"/>
    </row>
    <row r="1588" spans="10:15" x14ac:dyDescent="0.2">
      <c r="J1588" s="48"/>
      <c r="K1588" s="48"/>
      <c r="L1588" s="48"/>
      <c r="M1588" s="48"/>
      <c r="N1588" s="48"/>
      <c r="O1588" s="48"/>
    </row>
    <row r="1589" spans="10:15" x14ac:dyDescent="0.2">
      <c r="J1589" s="48"/>
      <c r="K1589" s="48"/>
      <c r="L1589" s="48"/>
      <c r="M1589" s="48"/>
      <c r="N1589" s="48"/>
      <c r="O1589" s="48"/>
    </row>
    <row r="1590" spans="10:15" x14ac:dyDescent="0.2">
      <c r="J1590" s="48"/>
      <c r="K1590" s="48"/>
      <c r="L1590" s="48"/>
      <c r="M1590" s="48"/>
      <c r="N1590" s="48"/>
      <c r="O1590" s="48"/>
    </row>
    <row r="1591" spans="10:15" x14ac:dyDescent="0.2">
      <c r="J1591" s="48"/>
      <c r="K1591" s="48"/>
      <c r="L1591" s="48"/>
      <c r="M1591" s="48"/>
      <c r="N1591" s="48"/>
      <c r="O1591" s="48"/>
    </row>
    <row r="1592" spans="10:15" x14ac:dyDescent="0.2">
      <c r="J1592" s="48"/>
      <c r="K1592" s="48"/>
      <c r="L1592" s="48"/>
      <c r="M1592" s="48"/>
      <c r="N1592" s="48"/>
      <c r="O1592" s="48"/>
    </row>
    <row r="1593" spans="10:15" x14ac:dyDescent="0.2">
      <c r="J1593" s="48"/>
      <c r="K1593" s="48"/>
      <c r="L1593" s="48"/>
      <c r="M1593" s="48"/>
      <c r="N1593" s="48"/>
      <c r="O1593" s="48"/>
    </row>
    <row r="1594" spans="10:15" x14ac:dyDescent="0.2">
      <c r="J1594" s="48"/>
      <c r="K1594" s="48"/>
      <c r="L1594" s="48"/>
      <c r="M1594" s="48"/>
      <c r="N1594" s="48"/>
      <c r="O1594" s="48"/>
    </row>
    <row r="1595" spans="10:15" x14ac:dyDescent="0.2">
      <c r="J1595" s="48"/>
      <c r="K1595" s="48"/>
      <c r="L1595" s="48"/>
      <c r="M1595" s="48"/>
      <c r="N1595" s="48"/>
      <c r="O1595" s="48"/>
    </row>
    <row r="1596" spans="10:15" x14ac:dyDescent="0.2">
      <c r="J1596" s="48"/>
      <c r="K1596" s="48"/>
      <c r="L1596" s="48"/>
      <c r="M1596" s="48"/>
      <c r="N1596" s="48"/>
      <c r="O1596" s="48"/>
    </row>
    <row r="1597" spans="10:15" x14ac:dyDescent="0.2">
      <c r="J1597" s="48"/>
      <c r="K1597" s="48"/>
      <c r="L1597" s="48"/>
      <c r="M1597" s="48"/>
      <c r="N1597" s="48"/>
      <c r="O1597" s="48"/>
    </row>
    <row r="1598" spans="10:15" x14ac:dyDescent="0.2">
      <c r="J1598" s="48"/>
      <c r="K1598" s="48"/>
      <c r="L1598" s="48"/>
      <c r="M1598" s="48"/>
      <c r="N1598" s="48"/>
      <c r="O1598" s="48"/>
    </row>
    <row r="1599" spans="10:15" x14ac:dyDescent="0.2">
      <c r="J1599" s="48"/>
      <c r="K1599" s="48"/>
      <c r="L1599" s="48"/>
      <c r="M1599" s="48"/>
      <c r="N1599" s="48"/>
      <c r="O1599" s="48"/>
    </row>
    <row r="1600" spans="10:15" x14ac:dyDescent="0.2">
      <c r="J1600" s="48"/>
      <c r="K1600" s="48"/>
      <c r="L1600" s="48"/>
      <c r="M1600" s="48"/>
      <c r="N1600" s="48"/>
      <c r="O1600" s="48"/>
    </row>
    <row r="1601" spans="10:15" x14ac:dyDescent="0.2">
      <c r="J1601" s="48"/>
      <c r="K1601" s="48"/>
      <c r="L1601" s="48"/>
      <c r="M1601" s="48"/>
      <c r="N1601" s="48"/>
      <c r="O1601" s="48"/>
    </row>
    <row r="1602" spans="10:15" x14ac:dyDescent="0.2">
      <c r="J1602" s="48"/>
      <c r="K1602" s="48"/>
      <c r="L1602" s="48"/>
      <c r="M1602" s="48"/>
      <c r="N1602" s="48"/>
      <c r="O1602" s="48"/>
    </row>
    <row r="1603" spans="10:15" x14ac:dyDescent="0.2">
      <c r="J1603" s="48"/>
      <c r="K1603" s="48"/>
      <c r="L1603" s="48"/>
      <c r="M1603" s="48"/>
      <c r="N1603" s="48"/>
      <c r="O1603" s="48"/>
    </row>
    <row r="1604" spans="10:15" x14ac:dyDescent="0.2">
      <c r="J1604" s="48"/>
      <c r="K1604" s="48"/>
      <c r="L1604" s="48"/>
      <c r="M1604" s="48"/>
      <c r="N1604" s="48"/>
      <c r="O1604" s="48"/>
    </row>
    <row r="1605" spans="10:15" x14ac:dyDescent="0.2">
      <c r="J1605" s="48"/>
      <c r="K1605" s="48"/>
      <c r="L1605" s="48"/>
      <c r="M1605" s="48"/>
      <c r="N1605" s="48"/>
      <c r="O1605" s="48"/>
    </row>
    <row r="1606" spans="10:15" x14ac:dyDescent="0.2">
      <c r="J1606" s="48"/>
      <c r="K1606" s="48"/>
      <c r="L1606" s="48"/>
      <c r="M1606" s="48"/>
      <c r="N1606" s="48"/>
      <c r="O1606" s="48"/>
    </row>
    <row r="1607" spans="10:15" x14ac:dyDescent="0.2">
      <c r="J1607" s="48"/>
      <c r="K1607" s="48"/>
      <c r="L1607" s="48"/>
      <c r="M1607" s="48"/>
      <c r="N1607" s="48"/>
      <c r="O1607" s="48"/>
    </row>
    <row r="1608" spans="10:15" x14ac:dyDescent="0.2">
      <c r="J1608" s="48"/>
      <c r="K1608" s="48"/>
      <c r="L1608" s="48"/>
      <c r="M1608" s="48"/>
      <c r="N1608" s="48"/>
      <c r="O1608" s="48"/>
    </row>
    <row r="1609" spans="10:15" x14ac:dyDescent="0.2">
      <c r="J1609" s="48"/>
      <c r="K1609" s="48"/>
      <c r="L1609" s="48"/>
      <c r="M1609" s="48"/>
      <c r="N1609" s="48"/>
      <c r="O1609" s="48"/>
    </row>
    <row r="1610" spans="10:15" x14ac:dyDescent="0.2">
      <c r="J1610" s="48"/>
      <c r="K1610" s="48"/>
      <c r="L1610" s="48"/>
      <c r="M1610" s="48"/>
      <c r="N1610" s="48"/>
      <c r="O1610" s="48"/>
    </row>
    <row r="1611" spans="10:15" x14ac:dyDescent="0.2">
      <c r="J1611" s="48"/>
      <c r="K1611" s="48"/>
      <c r="L1611" s="48"/>
      <c r="M1611" s="48"/>
      <c r="N1611" s="48"/>
      <c r="O1611" s="48"/>
    </row>
    <row r="1612" spans="10:15" x14ac:dyDescent="0.2">
      <c r="J1612" s="48"/>
      <c r="K1612" s="48"/>
      <c r="L1612" s="48"/>
      <c r="M1612" s="48"/>
      <c r="N1612" s="48"/>
      <c r="O1612" s="48"/>
    </row>
    <row r="1613" spans="10:15" x14ac:dyDescent="0.2">
      <c r="J1613" s="48"/>
      <c r="K1613" s="48"/>
      <c r="L1613" s="48"/>
      <c r="M1613" s="48"/>
      <c r="N1613" s="48"/>
      <c r="O1613" s="48"/>
    </row>
    <row r="1614" spans="10:15" x14ac:dyDescent="0.2">
      <c r="J1614" s="48"/>
      <c r="K1614" s="48"/>
      <c r="L1614" s="48"/>
      <c r="M1614" s="48"/>
      <c r="N1614" s="48"/>
      <c r="O1614" s="48"/>
    </row>
    <row r="1615" spans="10:15" x14ac:dyDescent="0.2">
      <c r="J1615" s="48"/>
      <c r="K1615" s="48"/>
      <c r="L1615" s="48"/>
      <c r="M1615" s="48"/>
      <c r="N1615" s="48"/>
      <c r="O1615" s="48"/>
    </row>
    <row r="1616" spans="10:15" x14ac:dyDescent="0.2">
      <c r="J1616" s="48"/>
      <c r="K1616" s="48"/>
      <c r="L1616" s="48"/>
      <c r="M1616" s="48"/>
      <c r="N1616" s="48"/>
      <c r="O1616" s="48"/>
    </row>
    <row r="1617" spans="10:15" x14ac:dyDescent="0.2">
      <c r="J1617" s="48"/>
      <c r="K1617" s="48"/>
      <c r="L1617" s="48"/>
      <c r="M1617" s="48"/>
      <c r="N1617" s="48"/>
      <c r="O1617" s="48"/>
    </row>
    <row r="1618" spans="10:15" x14ac:dyDescent="0.2">
      <c r="J1618" s="48"/>
      <c r="K1618" s="48"/>
      <c r="L1618" s="48"/>
      <c r="M1618" s="48"/>
      <c r="N1618" s="48"/>
      <c r="O1618" s="48"/>
    </row>
    <row r="1619" spans="10:15" x14ac:dyDescent="0.2">
      <c r="J1619" s="48"/>
      <c r="K1619" s="48"/>
      <c r="L1619" s="48"/>
      <c r="M1619" s="48"/>
      <c r="N1619" s="48"/>
      <c r="O1619" s="48"/>
    </row>
    <row r="1620" spans="10:15" x14ac:dyDescent="0.2">
      <c r="J1620" s="48"/>
      <c r="K1620" s="48"/>
      <c r="L1620" s="48"/>
      <c r="M1620" s="48"/>
      <c r="N1620" s="48"/>
      <c r="O1620" s="48"/>
    </row>
    <row r="1621" spans="10:15" x14ac:dyDescent="0.2">
      <c r="J1621" s="48"/>
      <c r="K1621" s="48"/>
      <c r="L1621" s="48"/>
      <c r="M1621" s="48"/>
      <c r="N1621" s="48"/>
      <c r="O1621" s="48"/>
    </row>
    <row r="1622" spans="10:15" x14ac:dyDescent="0.2">
      <c r="J1622" s="48"/>
      <c r="K1622" s="48"/>
      <c r="L1622" s="48"/>
      <c r="M1622" s="48"/>
      <c r="N1622" s="48"/>
      <c r="O1622" s="48"/>
    </row>
    <row r="1623" spans="10:15" x14ac:dyDescent="0.2">
      <c r="J1623" s="48"/>
      <c r="K1623" s="48"/>
      <c r="L1623" s="48"/>
      <c r="M1623" s="48"/>
      <c r="N1623" s="48"/>
      <c r="O1623" s="48"/>
    </row>
    <row r="1624" spans="10:15" x14ac:dyDescent="0.2">
      <c r="J1624" s="48"/>
      <c r="K1624" s="48"/>
      <c r="L1624" s="48"/>
      <c r="M1624" s="48"/>
      <c r="N1624" s="48"/>
      <c r="O1624" s="48"/>
    </row>
    <row r="1625" spans="10:15" x14ac:dyDescent="0.2">
      <c r="J1625" s="48"/>
      <c r="K1625" s="48"/>
      <c r="L1625" s="48"/>
      <c r="M1625" s="48"/>
      <c r="N1625" s="48"/>
      <c r="O1625" s="48"/>
    </row>
    <row r="1626" spans="10:15" x14ac:dyDescent="0.2">
      <c r="J1626" s="48"/>
      <c r="K1626" s="48"/>
      <c r="L1626" s="48"/>
      <c r="M1626" s="48"/>
      <c r="N1626" s="48"/>
      <c r="O1626" s="48"/>
    </row>
    <row r="1627" spans="10:15" x14ac:dyDescent="0.2">
      <c r="J1627" s="48"/>
      <c r="K1627" s="48"/>
      <c r="L1627" s="48"/>
      <c r="M1627" s="48"/>
      <c r="N1627" s="48"/>
      <c r="O1627" s="48"/>
    </row>
    <row r="1628" spans="10:15" x14ac:dyDescent="0.2">
      <c r="J1628" s="48"/>
      <c r="K1628" s="48"/>
      <c r="L1628" s="48"/>
      <c r="M1628" s="48"/>
      <c r="N1628" s="48"/>
      <c r="O1628" s="48"/>
    </row>
    <row r="1629" spans="10:15" x14ac:dyDescent="0.2">
      <c r="J1629" s="48"/>
      <c r="K1629" s="48"/>
      <c r="L1629" s="48"/>
      <c r="M1629" s="48"/>
      <c r="N1629" s="48"/>
      <c r="O1629" s="48"/>
    </row>
    <row r="1630" spans="10:15" x14ac:dyDescent="0.2">
      <c r="J1630" s="48"/>
      <c r="K1630" s="48"/>
      <c r="L1630" s="48"/>
      <c r="M1630" s="48"/>
      <c r="N1630" s="48"/>
      <c r="O1630" s="48"/>
    </row>
    <row r="1631" spans="10:15" x14ac:dyDescent="0.2">
      <c r="J1631" s="48"/>
      <c r="K1631" s="48"/>
      <c r="L1631" s="48"/>
      <c r="M1631" s="48"/>
      <c r="N1631" s="48"/>
      <c r="O1631" s="48"/>
    </row>
    <row r="1632" spans="10:15" x14ac:dyDescent="0.2">
      <c r="J1632" s="48"/>
      <c r="K1632" s="48"/>
      <c r="L1632" s="48"/>
      <c r="M1632" s="48"/>
      <c r="N1632" s="48"/>
      <c r="O1632" s="48"/>
    </row>
    <row r="1633" spans="10:15" x14ac:dyDescent="0.2">
      <c r="J1633" s="48"/>
      <c r="K1633" s="48"/>
      <c r="L1633" s="48"/>
      <c r="M1633" s="48"/>
      <c r="N1633" s="48"/>
      <c r="O1633" s="48"/>
    </row>
    <row r="1634" spans="10:15" x14ac:dyDescent="0.2">
      <c r="J1634" s="48"/>
      <c r="K1634" s="48"/>
      <c r="L1634" s="48"/>
      <c r="M1634" s="48"/>
      <c r="N1634" s="48"/>
      <c r="O1634" s="48"/>
    </row>
    <row r="1635" spans="10:15" x14ac:dyDescent="0.2">
      <c r="J1635" s="48"/>
      <c r="K1635" s="48"/>
      <c r="L1635" s="48"/>
      <c r="M1635" s="48"/>
      <c r="N1635" s="48"/>
      <c r="O1635" s="48"/>
    </row>
    <row r="1636" spans="10:15" x14ac:dyDescent="0.2">
      <c r="J1636" s="48"/>
      <c r="K1636" s="48"/>
      <c r="L1636" s="48"/>
      <c r="M1636" s="48"/>
      <c r="N1636" s="48"/>
      <c r="O1636" s="48"/>
    </row>
    <row r="1637" spans="10:15" x14ac:dyDescent="0.2">
      <c r="J1637" s="48"/>
      <c r="K1637" s="48"/>
      <c r="L1637" s="48"/>
      <c r="M1637" s="48"/>
      <c r="N1637" s="48"/>
      <c r="O1637" s="48"/>
    </row>
    <row r="1638" spans="10:15" x14ac:dyDescent="0.2">
      <c r="J1638" s="48"/>
      <c r="K1638" s="48"/>
      <c r="L1638" s="48"/>
      <c r="M1638" s="48"/>
      <c r="N1638" s="48"/>
      <c r="O1638" s="48"/>
    </row>
    <row r="1639" spans="10:15" x14ac:dyDescent="0.2">
      <c r="J1639" s="48"/>
      <c r="K1639" s="48"/>
      <c r="L1639" s="48"/>
      <c r="M1639" s="48"/>
      <c r="N1639" s="48"/>
      <c r="O1639" s="48"/>
    </row>
    <row r="1640" spans="10:15" x14ac:dyDescent="0.2">
      <c r="J1640" s="48"/>
      <c r="K1640" s="48"/>
      <c r="L1640" s="48"/>
      <c r="M1640" s="48"/>
      <c r="N1640" s="48"/>
      <c r="O1640" s="48"/>
    </row>
    <row r="1641" spans="10:15" x14ac:dyDescent="0.2">
      <c r="J1641" s="48"/>
      <c r="K1641" s="48"/>
      <c r="L1641" s="48"/>
      <c r="M1641" s="48"/>
      <c r="N1641" s="48"/>
      <c r="O1641" s="48"/>
    </row>
    <row r="1642" spans="10:15" x14ac:dyDescent="0.2">
      <c r="J1642" s="48"/>
      <c r="K1642" s="48"/>
      <c r="L1642" s="48"/>
      <c r="M1642" s="48"/>
      <c r="N1642" s="48"/>
      <c r="O1642" s="48"/>
    </row>
    <row r="1643" spans="10:15" x14ac:dyDescent="0.2">
      <c r="J1643" s="48"/>
      <c r="K1643" s="48"/>
      <c r="L1643" s="48"/>
      <c r="M1643" s="48"/>
      <c r="N1643" s="48"/>
      <c r="O1643" s="48"/>
    </row>
    <row r="1644" spans="10:15" x14ac:dyDescent="0.2">
      <c r="J1644" s="48"/>
      <c r="K1644" s="48"/>
      <c r="L1644" s="48"/>
      <c r="M1644" s="48"/>
      <c r="N1644" s="48"/>
      <c r="O1644" s="48"/>
    </row>
    <row r="1645" spans="10:15" x14ac:dyDescent="0.2">
      <c r="J1645" s="48"/>
      <c r="K1645" s="48"/>
      <c r="L1645" s="48"/>
      <c r="M1645" s="48"/>
      <c r="N1645" s="48"/>
      <c r="O1645" s="48"/>
    </row>
    <row r="1646" spans="10:15" x14ac:dyDescent="0.2">
      <c r="J1646" s="48"/>
      <c r="K1646" s="48"/>
      <c r="L1646" s="48"/>
      <c r="M1646" s="48"/>
      <c r="N1646" s="48"/>
      <c r="O1646" s="48"/>
    </row>
    <row r="1647" spans="10:15" x14ac:dyDescent="0.2">
      <c r="J1647" s="48"/>
      <c r="K1647" s="48"/>
      <c r="L1647" s="48"/>
      <c r="M1647" s="48"/>
      <c r="N1647" s="48"/>
      <c r="O1647" s="48"/>
    </row>
    <row r="1648" spans="10:15" x14ac:dyDescent="0.2">
      <c r="J1648" s="48"/>
      <c r="K1648" s="48"/>
      <c r="L1648" s="48"/>
      <c r="M1648" s="48"/>
      <c r="N1648" s="48"/>
      <c r="O1648" s="48"/>
    </row>
    <row r="1649" spans="10:15" x14ac:dyDescent="0.2">
      <c r="J1649" s="48"/>
      <c r="K1649" s="48"/>
      <c r="L1649" s="48"/>
      <c r="M1649" s="48"/>
      <c r="N1649" s="48"/>
      <c r="O1649" s="48"/>
    </row>
    <row r="1650" spans="10:15" x14ac:dyDescent="0.2">
      <c r="J1650" s="48"/>
      <c r="K1650" s="48"/>
      <c r="L1650" s="48"/>
      <c r="M1650" s="48"/>
      <c r="N1650" s="48"/>
      <c r="O1650" s="48"/>
    </row>
    <row r="1651" spans="10:15" x14ac:dyDescent="0.2">
      <c r="J1651" s="48"/>
      <c r="K1651" s="48"/>
      <c r="L1651" s="48"/>
      <c r="M1651" s="48"/>
      <c r="N1651" s="48"/>
      <c r="O1651" s="48"/>
    </row>
    <row r="1652" spans="10:15" x14ac:dyDescent="0.2">
      <c r="J1652" s="48"/>
      <c r="K1652" s="48"/>
      <c r="L1652" s="48"/>
      <c r="M1652" s="48"/>
      <c r="N1652" s="48"/>
      <c r="O1652" s="48"/>
    </row>
    <row r="1653" spans="10:15" x14ac:dyDescent="0.2">
      <c r="J1653" s="48"/>
      <c r="K1653" s="48"/>
      <c r="L1653" s="48"/>
      <c r="M1653" s="48"/>
      <c r="N1653" s="48"/>
      <c r="O1653" s="48"/>
    </row>
    <row r="1654" spans="10:15" x14ac:dyDescent="0.2">
      <c r="J1654" s="48"/>
      <c r="K1654" s="48"/>
      <c r="L1654" s="48"/>
      <c r="M1654" s="48"/>
      <c r="N1654" s="48"/>
      <c r="O1654" s="48"/>
    </row>
    <row r="1655" spans="10:15" x14ac:dyDescent="0.2">
      <c r="J1655" s="48"/>
      <c r="K1655" s="48"/>
      <c r="L1655" s="48"/>
      <c r="M1655" s="48"/>
      <c r="N1655" s="48"/>
      <c r="O1655" s="48"/>
    </row>
    <row r="1656" spans="10:15" x14ac:dyDescent="0.2">
      <c r="J1656" s="48"/>
      <c r="K1656" s="48"/>
      <c r="L1656" s="48"/>
      <c r="M1656" s="48"/>
      <c r="N1656" s="48"/>
      <c r="O1656" s="48"/>
    </row>
    <row r="1657" spans="10:15" x14ac:dyDescent="0.2">
      <c r="J1657" s="48"/>
      <c r="K1657" s="48"/>
      <c r="L1657" s="48"/>
      <c r="M1657" s="48"/>
      <c r="N1657" s="48"/>
      <c r="O1657" s="48"/>
    </row>
    <row r="1658" spans="10:15" x14ac:dyDescent="0.2">
      <c r="J1658" s="48"/>
      <c r="K1658" s="48"/>
      <c r="L1658" s="48"/>
      <c r="M1658" s="48"/>
      <c r="N1658" s="48"/>
      <c r="O1658" s="48"/>
    </row>
    <row r="1659" spans="10:15" x14ac:dyDescent="0.2">
      <c r="J1659" s="48"/>
      <c r="K1659" s="48"/>
      <c r="L1659" s="48"/>
      <c r="M1659" s="48"/>
      <c r="N1659" s="48"/>
      <c r="O1659" s="48"/>
    </row>
    <row r="1660" spans="10:15" x14ac:dyDescent="0.2">
      <c r="J1660" s="48"/>
      <c r="K1660" s="48"/>
      <c r="L1660" s="48"/>
      <c r="M1660" s="48"/>
      <c r="N1660" s="48"/>
      <c r="O1660" s="48"/>
    </row>
    <row r="1661" spans="10:15" x14ac:dyDescent="0.2">
      <c r="J1661" s="48"/>
      <c r="K1661" s="48"/>
      <c r="L1661" s="48"/>
      <c r="M1661" s="48"/>
      <c r="N1661" s="48"/>
      <c r="O1661" s="48"/>
    </row>
    <row r="1662" spans="10:15" x14ac:dyDescent="0.2">
      <c r="J1662" s="48"/>
      <c r="K1662" s="48"/>
      <c r="L1662" s="48"/>
      <c r="M1662" s="48"/>
      <c r="N1662" s="48"/>
      <c r="O1662" s="48"/>
    </row>
    <row r="1663" spans="10:15" x14ac:dyDescent="0.2">
      <c r="J1663" s="48"/>
      <c r="K1663" s="48"/>
      <c r="L1663" s="48"/>
      <c r="M1663" s="48"/>
      <c r="N1663" s="48"/>
      <c r="O1663" s="48"/>
    </row>
    <row r="1664" spans="10:15" x14ac:dyDescent="0.2">
      <c r="J1664" s="48"/>
      <c r="K1664" s="48"/>
      <c r="L1664" s="48"/>
      <c r="M1664" s="48"/>
      <c r="N1664" s="48"/>
      <c r="O1664" s="48"/>
    </row>
    <row r="1665" spans="10:15" x14ac:dyDescent="0.2">
      <c r="J1665" s="48"/>
      <c r="K1665" s="48"/>
      <c r="L1665" s="48"/>
      <c r="M1665" s="48"/>
      <c r="N1665" s="48"/>
      <c r="O1665" s="48"/>
    </row>
    <row r="1666" spans="10:15" x14ac:dyDescent="0.2">
      <c r="J1666" s="48"/>
      <c r="K1666" s="48"/>
      <c r="L1666" s="48"/>
      <c r="M1666" s="48"/>
      <c r="N1666" s="48"/>
      <c r="O1666" s="48"/>
    </row>
    <row r="1667" spans="10:15" x14ac:dyDescent="0.2">
      <c r="J1667" s="48"/>
      <c r="K1667" s="48"/>
      <c r="L1667" s="48"/>
      <c r="M1667" s="48"/>
      <c r="N1667" s="48"/>
      <c r="O1667" s="48"/>
    </row>
    <row r="1668" spans="10:15" x14ac:dyDescent="0.2">
      <c r="J1668" s="48"/>
      <c r="K1668" s="48"/>
      <c r="L1668" s="48"/>
      <c r="M1668" s="48"/>
      <c r="N1668" s="48"/>
      <c r="O1668" s="48"/>
    </row>
    <row r="1669" spans="10:15" x14ac:dyDescent="0.2">
      <c r="J1669" s="48"/>
      <c r="K1669" s="48"/>
      <c r="L1669" s="48"/>
      <c r="M1669" s="48"/>
      <c r="N1669" s="48"/>
      <c r="O1669" s="48"/>
    </row>
    <row r="1670" spans="10:15" x14ac:dyDescent="0.2">
      <c r="J1670" s="48"/>
      <c r="K1670" s="48"/>
      <c r="L1670" s="48"/>
      <c r="M1670" s="48"/>
      <c r="N1670" s="48"/>
      <c r="O1670" s="48"/>
    </row>
    <row r="1671" spans="10:15" x14ac:dyDescent="0.2">
      <c r="J1671" s="48"/>
      <c r="K1671" s="48"/>
      <c r="L1671" s="48"/>
      <c r="M1671" s="48"/>
      <c r="N1671" s="48"/>
      <c r="O1671" s="48"/>
    </row>
    <row r="1672" spans="10:15" x14ac:dyDescent="0.2">
      <c r="J1672" s="48"/>
      <c r="K1672" s="48"/>
      <c r="L1672" s="48"/>
      <c r="M1672" s="48"/>
      <c r="N1672" s="48"/>
      <c r="O1672" s="48"/>
    </row>
    <row r="1673" spans="10:15" x14ac:dyDescent="0.2">
      <c r="J1673" s="48"/>
      <c r="K1673" s="48"/>
      <c r="L1673" s="48"/>
      <c r="M1673" s="48"/>
      <c r="N1673" s="48"/>
      <c r="O1673" s="48"/>
    </row>
    <row r="1674" spans="10:15" x14ac:dyDescent="0.2">
      <c r="J1674" s="48"/>
      <c r="K1674" s="48"/>
      <c r="L1674" s="48"/>
      <c r="M1674" s="48"/>
      <c r="N1674" s="48"/>
      <c r="O1674" s="48"/>
    </row>
    <row r="1675" spans="10:15" x14ac:dyDescent="0.2">
      <c r="J1675" s="48"/>
      <c r="K1675" s="48"/>
      <c r="L1675" s="48"/>
      <c r="M1675" s="48"/>
      <c r="N1675" s="48"/>
      <c r="O1675" s="48"/>
    </row>
    <row r="1676" spans="10:15" x14ac:dyDescent="0.2">
      <c r="J1676" s="48"/>
      <c r="K1676" s="48"/>
      <c r="L1676" s="48"/>
      <c r="M1676" s="48"/>
      <c r="N1676" s="48"/>
      <c r="O1676" s="48"/>
    </row>
    <row r="1677" spans="10:15" x14ac:dyDescent="0.2">
      <c r="J1677" s="48"/>
      <c r="K1677" s="48"/>
      <c r="L1677" s="48"/>
      <c r="M1677" s="48"/>
      <c r="N1677" s="48"/>
      <c r="O1677" s="48"/>
    </row>
    <row r="1678" spans="10:15" x14ac:dyDescent="0.2">
      <c r="J1678" s="48"/>
      <c r="K1678" s="48"/>
      <c r="L1678" s="48"/>
      <c r="M1678" s="48"/>
      <c r="N1678" s="48"/>
      <c r="O1678" s="48"/>
    </row>
    <row r="1679" spans="10:15" x14ac:dyDescent="0.2">
      <c r="J1679" s="48"/>
      <c r="K1679" s="48"/>
      <c r="L1679" s="48"/>
      <c r="M1679" s="48"/>
      <c r="N1679" s="48"/>
      <c r="O1679" s="48"/>
    </row>
    <row r="1680" spans="10:15" x14ac:dyDescent="0.2">
      <c r="J1680" s="48"/>
      <c r="K1680" s="48"/>
      <c r="L1680" s="48"/>
      <c r="M1680" s="48"/>
      <c r="N1680" s="48"/>
      <c r="O1680" s="48"/>
    </row>
    <row r="1681" spans="10:15" x14ac:dyDescent="0.2">
      <c r="J1681" s="48"/>
      <c r="K1681" s="48"/>
      <c r="L1681" s="48"/>
      <c r="M1681" s="48"/>
      <c r="N1681" s="48"/>
      <c r="O1681" s="48"/>
    </row>
    <row r="1682" spans="10:15" x14ac:dyDescent="0.2">
      <c r="J1682" s="48"/>
      <c r="K1682" s="48"/>
      <c r="L1682" s="48"/>
      <c r="M1682" s="48"/>
      <c r="N1682" s="48"/>
      <c r="O1682" s="48"/>
    </row>
    <row r="1683" spans="10:15" x14ac:dyDescent="0.2">
      <c r="J1683" s="48"/>
      <c r="K1683" s="48"/>
      <c r="L1683" s="48"/>
      <c r="M1683" s="48"/>
      <c r="N1683" s="48"/>
      <c r="O1683" s="48"/>
    </row>
    <row r="1684" spans="10:15" x14ac:dyDescent="0.2">
      <c r="J1684" s="48"/>
      <c r="K1684" s="48"/>
      <c r="L1684" s="48"/>
      <c r="M1684" s="48"/>
      <c r="N1684" s="48"/>
      <c r="O1684" s="48"/>
    </row>
    <row r="1685" spans="10:15" x14ac:dyDescent="0.2">
      <c r="J1685" s="48"/>
      <c r="K1685" s="48"/>
      <c r="L1685" s="48"/>
      <c r="M1685" s="48"/>
      <c r="N1685" s="48"/>
      <c r="O1685" s="48"/>
    </row>
    <row r="1686" spans="10:15" x14ac:dyDescent="0.2">
      <c r="J1686" s="48"/>
      <c r="K1686" s="48"/>
      <c r="L1686" s="48"/>
      <c r="M1686" s="48"/>
      <c r="N1686" s="48"/>
      <c r="O1686" s="48"/>
    </row>
    <row r="1687" spans="10:15" x14ac:dyDescent="0.2">
      <c r="J1687" s="48"/>
      <c r="K1687" s="48"/>
      <c r="L1687" s="48"/>
      <c r="M1687" s="48"/>
      <c r="N1687" s="48"/>
      <c r="O1687" s="48"/>
    </row>
    <row r="1688" spans="10:15" x14ac:dyDescent="0.2">
      <c r="J1688" s="48"/>
      <c r="K1688" s="48"/>
      <c r="L1688" s="48"/>
      <c r="M1688" s="48"/>
      <c r="N1688" s="48"/>
      <c r="O1688" s="48"/>
    </row>
    <row r="1689" spans="10:15" x14ac:dyDescent="0.2">
      <c r="J1689" s="48"/>
      <c r="K1689" s="48"/>
      <c r="L1689" s="48"/>
      <c r="M1689" s="48"/>
      <c r="N1689" s="48"/>
      <c r="O1689" s="48"/>
    </row>
    <row r="1690" spans="10:15" x14ac:dyDescent="0.2">
      <c r="J1690" s="48"/>
      <c r="K1690" s="48"/>
      <c r="L1690" s="48"/>
      <c r="M1690" s="48"/>
      <c r="N1690" s="48"/>
      <c r="O1690" s="48"/>
    </row>
    <row r="1691" spans="10:15" x14ac:dyDescent="0.2">
      <c r="J1691" s="48"/>
      <c r="K1691" s="48"/>
      <c r="L1691" s="48"/>
      <c r="M1691" s="48"/>
      <c r="N1691" s="48"/>
      <c r="O1691" s="48"/>
    </row>
    <row r="1692" spans="10:15" x14ac:dyDescent="0.2">
      <c r="J1692" s="48"/>
      <c r="K1692" s="48"/>
      <c r="L1692" s="48"/>
      <c r="M1692" s="48"/>
      <c r="N1692" s="48"/>
      <c r="O1692" s="48"/>
    </row>
    <row r="1693" spans="10:15" x14ac:dyDescent="0.2">
      <c r="J1693" s="48"/>
      <c r="K1693" s="48"/>
      <c r="L1693" s="48"/>
      <c r="M1693" s="48"/>
      <c r="N1693" s="48"/>
      <c r="O1693" s="48"/>
    </row>
    <row r="1694" spans="10:15" x14ac:dyDescent="0.2">
      <c r="J1694" s="48"/>
      <c r="K1694" s="48"/>
      <c r="L1694" s="48"/>
      <c r="M1694" s="48"/>
      <c r="N1694" s="48"/>
      <c r="O1694" s="48"/>
    </row>
    <row r="1695" spans="10:15" x14ac:dyDescent="0.2">
      <c r="J1695" s="48"/>
      <c r="K1695" s="48"/>
      <c r="L1695" s="48"/>
      <c r="M1695" s="48"/>
      <c r="N1695" s="48"/>
      <c r="O1695" s="48"/>
    </row>
    <row r="1696" spans="10:15" x14ac:dyDescent="0.2">
      <c r="J1696" s="48"/>
      <c r="K1696" s="48"/>
      <c r="L1696" s="48"/>
      <c r="M1696" s="48"/>
      <c r="N1696" s="48"/>
      <c r="O1696" s="48"/>
    </row>
    <row r="1697" spans="10:15" x14ac:dyDescent="0.2">
      <c r="J1697" s="48"/>
      <c r="K1697" s="48"/>
      <c r="L1697" s="48"/>
      <c r="M1697" s="48"/>
      <c r="N1697" s="48"/>
      <c r="O1697" s="48"/>
    </row>
    <row r="1698" spans="10:15" x14ac:dyDescent="0.2">
      <c r="J1698" s="48"/>
      <c r="K1698" s="48"/>
      <c r="L1698" s="48"/>
      <c r="M1698" s="48"/>
      <c r="N1698" s="48"/>
      <c r="O1698" s="48"/>
    </row>
    <row r="1699" spans="10:15" x14ac:dyDescent="0.2">
      <c r="J1699" s="48"/>
      <c r="K1699" s="48"/>
      <c r="L1699" s="48"/>
      <c r="M1699" s="48"/>
      <c r="N1699" s="48"/>
      <c r="O1699" s="48"/>
    </row>
    <row r="1700" spans="10:15" x14ac:dyDescent="0.2">
      <c r="J1700" s="48"/>
      <c r="K1700" s="48"/>
      <c r="L1700" s="48"/>
      <c r="M1700" s="48"/>
      <c r="N1700" s="48"/>
      <c r="O1700" s="48"/>
    </row>
    <row r="1701" spans="10:15" x14ac:dyDescent="0.2">
      <c r="J1701" s="48"/>
      <c r="K1701" s="48"/>
      <c r="L1701" s="48"/>
      <c r="M1701" s="48"/>
      <c r="N1701" s="48"/>
      <c r="O1701" s="48"/>
    </row>
    <row r="1702" spans="10:15" x14ac:dyDescent="0.2">
      <c r="J1702" s="48"/>
      <c r="K1702" s="48"/>
      <c r="L1702" s="48"/>
      <c r="M1702" s="48"/>
      <c r="N1702" s="48"/>
      <c r="O1702" s="48"/>
    </row>
    <row r="1703" spans="10:15" x14ac:dyDescent="0.2">
      <c r="J1703" s="48"/>
      <c r="K1703" s="48"/>
      <c r="L1703" s="48"/>
      <c r="M1703" s="48"/>
      <c r="N1703" s="48"/>
      <c r="O1703" s="48"/>
    </row>
    <row r="1704" spans="10:15" x14ac:dyDescent="0.2">
      <c r="J1704" s="48"/>
      <c r="K1704" s="48"/>
      <c r="L1704" s="48"/>
      <c r="M1704" s="48"/>
      <c r="N1704" s="48"/>
      <c r="O1704" s="48"/>
    </row>
    <row r="1705" spans="10:15" x14ac:dyDescent="0.2">
      <c r="J1705" s="48"/>
      <c r="K1705" s="48"/>
      <c r="L1705" s="48"/>
      <c r="M1705" s="48"/>
      <c r="N1705" s="48"/>
      <c r="O1705" s="48"/>
    </row>
    <row r="1706" spans="10:15" x14ac:dyDescent="0.2">
      <c r="J1706" s="48"/>
      <c r="K1706" s="48"/>
      <c r="L1706" s="48"/>
      <c r="M1706" s="48"/>
      <c r="N1706" s="48"/>
      <c r="O1706" s="48"/>
    </row>
    <row r="1707" spans="10:15" x14ac:dyDescent="0.2">
      <c r="J1707" s="48"/>
      <c r="K1707" s="48"/>
      <c r="L1707" s="48"/>
      <c r="M1707" s="48"/>
      <c r="N1707" s="48"/>
      <c r="O1707" s="48"/>
    </row>
    <row r="1708" spans="10:15" x14ac:dyDescent="0.2">
      <c r="J1708" s="48"/>
      <c r="K1708" s="48"/>
      <c r="L1708" s="48"/>
      <c r="M1708" s="48"/>
      <c r="N1708" s="48"/>
      <c r="O1708" s="48"/>
    </row>
    <row r="1709" spans="10:15" x14ac:dyDescent="0.2">
      <c r="J1709" s="48"/>
      <c r="K1709" s="48"/>
      <c r="L1709" s="48"/>
      <c r="M1709" s="48"/>
      <c r="N1709" s="48"/>
      <c r="O1709" s="48"/>
    </row>
    <row r="1710" spans="10:15" x14ac:dyDescent="0.2">
      <c r="J1710" s="48"/>
      <c r="K1710" s="48"/>
      <c r="L1710" s="48"/>
      <c r="M1710" s="48"/>
      <c r="N1710" s="48"/>
      <c r="O1710" s="48"/>
    </row>
    <row r="1711" spans="10:15" x14ac:dyDescent="0.2">
      <c r="J1711" s="48"/>
      <c r="K1711" s="48"/>
      <c r="L1711" s="48"/>
      <c r="M1711" s="48"/>
      <c r="N1711" s="48"/>
      <c r="O1711" s="48"/>
    </row>
    <row r="1712" spans="10:15" x14ac:dyDescent="0.2">
      <c r="J1712" s="48"/>
      <c r="K1712" s="48"/>
      <c r="L1712" s="48"/>
      <c r="M1712" s="48"/>
      <c r="N1712" s="48"/>
      <c r="O1712" s="48"/>
    </row>
    <row r="1713" spans="10:15" x14ac:dyDescent="0.2">
      <c r="J1713" s="48"/>
      <c r="K1713" s="48"/>
      <c r="L1713" s="48"/>
      <c r="M1713" s="48"/>
      <c r="N1713" s="48"/>
      <c r="O1713" s="48"/>
    </row>
    <row r="1714" spans="10:15" x14ac:dyDescent="0.2">
      <c r="J1714" s="48"/>
      <c r="K1714" s="48"/>
      <c r="L1714" s="48"/>
      <c r="M1714" s="48"/>
      <c r="N1714" s="48"/>
      <c r="O1714" s="48"/>
    </row>
    <row r="1715" spans="10:15" x14ac:dyDescent="0.2">
      <c r="J1715" s="48"/>
      <c r="K1715" s="48"/>
      <c r="L1715" s="48"/>
      <c r="M1715" s="48"/>
      <c r="N1715" s="48"/>
      <c r="O1715" s="48"/>
    </row>
    <row r="1716" spans="10:15" x14ac:dyDescent="0.2">
      <c r="J1716" s="48"/>
      <c r="K1716" s="48"/>
      <c r="L1716" s="48"/>
      <c r="M1716" s="48"/>
      <c r="N1716" s="48"/>
      <c r="O1716" s="48"/>
    </row>
    <row r="1717" spans="10:15" x14ac:dyDescent="0.2">
      <c r="J1717" s="48"/>
      <c r="K1717" s="48"/>
      <c r="L1717" s="48"/>
      <c r="M1717" s="48"/>
      <c r="N1717" s="48"/>
      <c r="O1717" s="48"/>
    </row>
    <row r="1718" spans="10:15" x14ac:dyDescent="0.2">
      <c r="J1718" s="48"/>
      <c r="K1718" s="48"/>
      <c r="L1718" s="48"/>
      <c r="M1718" s="48"/>
      <c r="N1718" s="48"/>
      <c r="O1718" s="48"/>
    </row>
    <row r="1719" spans="10:15" x14ac:dyDescent="0.2">
      <c r="J1719" s="48"/>
      <c r="K1719" s="48"/>
      <c r="L1719" s="48"/>
      <c r="M1719" s="48"/>
      <c r="N1719" s="48"/>
      <c r="O1719" s="48"/>
    </row>
    <row r="1720" spans="10:15" x14ac:dyDescent="0.2">
      <c r="J1720" s="48"/>
      <c r="K1720" s="48"/>
      <c r="L1720" s="48"/>
      <c r="M1720" s="48"/>
      <c r="N1720" s="48"/>
      <c r="O1720" s="48"/>
    </row>
    <row r="1721" spans="10:15" x14ac:dyDescent="0.2">
      <c r="J1721" s="48"/>
      <c r="K1721" s="48"/>
      <c r="L1721" s="48"/>
      <c r="M1721" s="48"/>
      <c r="N1721" s="48"/>
      <c r="O1721" s="48"/>
    </row>
    <row r="1722" spans="10:15" x14ac:dyDescent="0.2">
      <c r="J1722" s="48"/>
      <c r="K1722" s="48"/>
      <c r="L1722" s="48"/>
      <c r="M1722" s="48"/>
      <c r="N1722" s="48"/>
      <c r="O1722" s="48"/>
    </row>
    <row r="1723" spans="10:15" x14ac:dyDescent="0.2">
      <c r="J1723" s="48"/>
      <c r="K1723" s="48"/>
      <c r="L1723" s="48"/>
      <c r="M1723" s="48"/>
      <c r="N1723" s="48"/>
      <c r="O1723" s="48"/>
    </row>
    <row r="1724" spans="10:15" x14ac:dyDescent="0.2">
      <c r="J1724" s="48"/>
      <c r="K1724" s="48"/>
      <c r="L1724" s="48"/>
      <c r="M1724" s="48"/>
      <c r="N1724" s="48"/>
      <c r="O1724" s="48"/>
    </row>
    <row r="1725" spans="10:15" x14ac:dyDescent="0.2">
      <c r="J1725" s="48"/>
      <c r="K1725" s="48"/>
      <c r="L1725" s="48"/>
      <c r="M1725" s="48"/>
      <c r="N1725" s="48"/>
      <c r="O1725" s="48"/>
    </row>
    <row r="1726" spans="10:15" x14ac:dyDescent="0.2">
      <c r="J1726" s="48"/>
      <c r="K1726" s="48"/>
      <c r="L1726" s="48"/>
      <c r="M1726" s="48"/>
      <c r="N1726" s="48"/>
      <c r="O1726" s="48"/>
    </row>
    <row r="1727" spans="10:15" x14ac:dyDescent="0.2">
      <c r="J1727" s="48"/>
      <c r="K1727" s="48"/>
      <c r="L1727" s="48"/>
      <c r="M1727" s="48"/>
      <c r="N1727" s="48"/>
      <c r="O1727" s="48"/>
    </row>
    <row r="1728" spans="10:15" x14ac:dyDescent="0.2">
      <c r="J1728" s="48"/>
      <c r="K1728" s="48"/>
      <c r="L1728" s="48"/>
      <c r="M1728" s="48"/>
      <c r="N1728" s="48"/>
      <c r="O1728" s="48"/>
    </row>
    <row r="1729" spans="10:15" x14ac:dyDescent="0.2">
      <c r="J1729" s="48"/>
      <c r="K1729" s="48"/>
      <c r="L1729" s="48"/>
      <c r="M1729" s="48"/>
      <c r="N1729" s="48"/>
      <c r="O1729" s="48"/>
    </row>
    <row r="1730" spans="10:15" x14ac:dyDescent="0.2">
      <c r="J1730" s="48"/>
      <c r="K1730" s="48"/>
      <c r="L1730" s="48"/>
      <c r="M1730" s="48"/>
      <c r="N1730" s="48"/>
      <c r="O1730" s="48"/>
    </row>
    <row r="1731" spans="10:15" x14ac:dyDescent="0.2">
      <c r="J1731" s="48"/>
      <c r="K1731" s="48"/>
      <c r="L1731" s="48"/>
      <c r="M1731" s="48"/>
      <c r="N1731" s="48"/>
      <c r="O1731" s="48"/>
    </row>
    <row r="1732" spans="10:15" x14ac:dyDescent="0.2">
      <c r="J1732" s="48"/>
      <c r="K1732" s="48"/>
      <c r="L1732" s="48"/>
      <c r="M1732" s="48"/>
      <c r="N1732" s="48"/>
      <c r="O1732" s="48"/>
    </row>
    <row r="1733" spans="10:15" x14ac:dyDescent="0.2">
      <c r="J1733" s="48"/>
      <c r="K1733" s="48"/>
      <c r="L1733" s="48"/>
      <c r="M1733" s="48"/>
      <c r="N1733" s="48"/>
      <c r="O1733" s="48"/>
    </row>
    <row r="1734" spans="10:15" x14ac:dyDescent="0.2">
      <c r="J1734" s="48"/>
      <c r="K1734" s="48"/>
      <c r="L1734" s="48"/>
      <c r="M1734" s="48"/>
      <c r="N1734" s="48"/>
      <c r="O1734" s="48"/>
    </row>
    <row r="1735" spans="10:15" x14ac:dyDescent="0.2">
      <c r="J1735" s="48"/>
      <c r="K1735" s="48"/>
      <c r="L1735" s="48"/>
      <c r="M1735" s="48"/>
      <c r="N1735" s="48"/>
      <c r="O1735" s="48"/>
    </row>
    <row r="1736" spans="10:15" x14ac:dyDescent="0.2">
      <c r="J1736" s="48"/>
      <c r="K1736" s="48"/>
      <c r="L1736" s="48"/>
      <c r="M1736" s="48"/>
      <c r="N1736" s="48"/>
      <c r="O1736" s="48"/>
    </row>
    <row r="1737" spans="10:15" x14ac:dyDescent="0.2">
      <c r="J1737" s="48"/>
      <c r="K1737" s="48"/>
      <c r="L1737" s="48"/>
      <c r="M1737" s="48"/>
      <c r="N1737" s="48"/>
      <c r="O1737" s="48"/>
    </row>
    <row r="1738" spans="10:15" x14ac:dyDescent="0.2">
      <c r="J1738" s="48"/>
      <c r="K1738" s="48"/>
      <c r="L1738" s="48"/>
      <c r="M1738" s="48"/>
      <c r="N1738" s="48"/>
      <c r="O1738" s="48"/>
    </row>
    <row r="1739" spans="10:15" x14ac:dyDescent="0.2">
      <c r="J1739" s="48"/>
      <c r="K1739" s="48"/>
      <c r="L1739" s="48"/>
      <c r="M1739" s="48"/>
      <c r="N1739" s="48"/>
      <c r="O1739" s="48"/>
    </row>
    <row r="1740" spans="10:15" x14ac:dyDescent="0.2">
      <c r="J1740" s="48"/>
      <c r="K1740" s="48"/>
      <c r="L1740" s="48"/>
      <c r="M1740" s="48"/>
      <c r="N1740" s="48"/>
      <c r="O1740" s="48"/>
    </row>
    <row r="1741" spans="10:15" x14ac:dyDescent="0.2">
      <c r="J1741" s="48"/>
      <c r="K1741" s="48"/>
      <c r="L1741" s="48"/>
      <c r="M1741" s="48"/>
      <c r="N1741" s="48"/>
      <c r="O1741" s="48"/>
    </row>
    <row r="1742" spans="10:15" x14ac:dyDescent="0.2">
      <c r="J1742" s="48"/>
      <c r="K1742" s="48"/>
      <c r="L1742" s="48"/>
      <c r="M1742" s="48"/>
      <c r="N1742" s="48"/>
      <c r="O1742" s="48"/>
    </row>
    <row r="1743" spans="10:15" x14ac:dyDescent="0.2">
      <c r="J1743" s="48"/>
      <c r="K1743" s="48"/>
      <c r="L1743" s="48"/>
      <c r="M1743" s="48"/>
      <c r="N1743" s="48"/>
      <c r="O1743" s="48"/>
    </row>
    <row r="1744" spans="10:15" x14ac:dyDescent="0.2">
      <c r="J1744" s="48"/>
      <c r="K1744" s="48"/>
      <c r="L1744" s="48"/>
      <c r="M1744" s="48"/>
      <c r="N1744" s="48"/>
      <c r="O1744" s="48"/>
    </row>
    <row r="1745" spans="10:15" x14ac:dyDescent="0.2">
      <c r="J1745" s="48"/>
      <c r="K1745" s="48"/>
      <c r="L1745" s="48"/>
      <c r="M1745" s="48"/>
      <c r="N1745" s="48"/>
      <c r="O1745" s="48"/>
    </row>
    <row r="1746" spans="10:15" x14ac:dyDescent="0.2">
      <c r="J1746" s="48"/>
      <c r="K1746" s="48"/>
      <c r="L1746" s="48"/>
      <c r="M1746" s="48"/>
      <c r="N1746" s="48"/>
      <c r="O1746" s="48"/>
    </row>
    <row r="1747" spans="10:15" x14ac:dyDescent="0.2">
      <c r="J1747" s="48"/>
      <c r="K1747" s="48"/>
      <c r="L1747" s="48"/>
      <c r="M1747" s="48"/>
      <c r="N1747" s="48"/>
      <c r="O1747" s="48"/>
    </row>
    <row r="1748" spans="10:15" x14ac:dyDescent="0.2">
      <c r="J1748" s="48"/>
      <c r="K1748" s="48"/>
      <c r="L1748" s="48"/>
      <c r="M1748" s="48"/>
      <c r="N1748" s="48"/>
      <c r="O1748" s="48"/>
    </row>
    <row r="1749" spans="10:15" x14ac:dyDescent="0.2">
      <c r="J1749" s="48"/>
      <c r="K1749" s="48"/>
      <c r="L1749" s="48"/>
      <c r="M1749" s="48"/>
      <c r="N1749" s="48"/>
      <c r="O1749" s="48"/>
    </row>
    <row r="1750" spans="10:15" x14ac:dyDescent="0.2">
      <c r="J1750" s="48"/>
      <c r="K1750" s="48"/>
      <c r="L1750" s="48"/>
      <c r="M1750" s="48"/>
      <c r="N1750" s="48"/>
      <c r="O1750" s="48"/>
    </row>
    <row r="1751" spans="10:15" x14ac:dyDescent="0.2">
      <c r="J1751" s="48"/>
      <c r="K1751" s="48"/>
      <c r="L1751" s="48"/>
      <c r="M1751" s="48"/>
      <c r="N1751" s="48"/>
      <c r="O1751" s="48"/>
    </row>
    <row r="1752" spans="10:15" x14ac:dyDescent="0.2">
      <c r="J1752" s="48"/>
      <c r="K1752" s="48"/>
      <c r="L1752" s="48"/>
      <c r="M1752" s="48"/>
      <c r="N1752" s="48"/>
      <c r="O1752" s="48"/>
    </row>
    <row r="1753" spans="10:15" x14ac:dyDescent="0.2">
      <c r="J1753" s="48"/>
      <c r="K1753" s="48"/>
      <c r="L1753" s="48"/>
      <c r="M1753" s="48"/>
      <c r="N1753" s="48"/>
      <c r="O1753" s="48"/>
    </row>
    <row r="1754" spans="10:15" x14ac:dyDescent="0.2">
      <c r="J1754" s="48"/>
      <c r="K1754" s="48"/>
      <c r="L1754" s="48"/>
      <c r="M1754" s="48"/>
      <c r="N1754" s="48"/>
      <c r="O1754" s="48"/>
    </row>
    <row r="1755" spans="10:15" x14ac:dyDescent="0.2">
      <c r="J1755" s="48"/>
      <c r="K1755" s="48"/>
      <c r="L1755" s="48"/>
      <c r="M1755" s="48"/>
      <c r="N1755" s="48"/>
      <c r="O1755" s="48"/>
    </row>
    <row r="1756" spans="10:15" x14ac:dyDescent="0.2">
      <c r="J1756" s="48"/>
      <c r="K1756" s="48"/>
      <c r="L1756" s="48"/>
      <c r="M1756" s="48"/>
      <c r="N1756" s="48"/>
      <c r="O1756" s="48"/>
    </row>
    <row r="1757" spans="10:15" x14ac:dyDescent="0.2">
      <c r="J1757" s="48"/>
      <c r="K1757" s="48"/>
      <c r="L1757" s="48"/>
      <c r="M1757" s="48"/>
      <c r="N1757" s="48"/>
      <c r="O1757" s="48"/>
    </row>
    <row r="1758" spans="10:15" x14ac:dyDescent="0.2">
      <c r="J1758" s="48"/>
      <c r="K1758" s="48"/>
      <c r="L1758" s="48"/>
      <c r="M1758" s="48"/>
      <c r="N1758" s="48"/>
      <c r="O1758" s="48"/>
    </row>
    <row r="1759" spans="10:15" x14ac:dyDescent="0.2">
      <c r="J1759" s="48"/>
      <c r="K1759" s="48"/>
      <c r="L1759" s="48"/>
      <c r="M1759" s="48"/>
      <c r="N1759" s="48"/>
      <c r="O1759" s="48"/>
    </row>
    <row r="1760" spans="10:15" x14ac:dyDescent="0.2">
      <c r="J1760" s="48"/>
      <c r="K1760" s="48"/>
      <c r="L1760" s="48"/>
      <c r="M1760" s="48"/>
      <c r="N1760" s="48"/>
      <c r="O1760" s="48"/>
    </row>
    <row r="1761" spans="10:15" x14ac:dyDescent="0.2">
      <c r="J1761" s="48"/>
      <c r="K1761" s="48"/>
      <c r="L1761" s="48"/>
      <c r="M1761" s="48"/>
      <c r="N1761" s="48"/>
      <c r="O1761" s="48"/>
    </row>
    <row r="1762" spans="10:15" x14ac:dyDescent="0.2">
      <c r="J1762" s="48"/>
      <c r="K1762" s="48"/>
      <c r="L1762" s="48"/>
      <c r="M1762" s="48"/>
      <c r="N1762" s="48"/>
      <c r="O1762" s="48"/>
    </row>
    <row r="1763" spans="10:15" x14ac:dyDescent="0.2">
      <c r="J1763" s="48"/>
      <c r="K1763" s="48"/>
      <c r="L1763" s="48"/>
      <c r="M1763" s="48"/>
      <c r="N1763" s="48"/>
      <c r="O1763" s="48"/>
    </row>
    <row r="1764" spans="10:15" x14ac:dyDescent="0.2">
      <c r="J1764" s="48"/>
      <c r="K1764" s="48"/>
      <c r="L1764" s="48"/>
      <c r="M1764" s="48"/>
      <c r="N1764" s="48"/>
      <c r="O1764" s="48"/>
    </row>
    <row r="1765" spans="10:15" x14ac:dyDescent="0.2">
      <c r="J1765" s="48"/>
      <c r="K1765" s="48"/>
      <c r="L1765" s="48"/>
      <c r="M1765" s="48"/>
      <c r="N1765" s="48"/>
      <c r="O1765" s="48"/>
    </row>
    <row r="1766" spans="10:15" x14ac:dyDescent="0.2">
      <c r="J1766" s="48"/>
      <c r="K1766" s="48"/>
      <c r="L1766" s="48"/>
      <c r="M1766" s="48"/>
      <c r="N1766" s="48"/>
      <c r="O1766" s="48"/>
    </row>
    <row r="1767" spans="10:15" x14ac:dyDescent="0.2">
      <c r="J1767" s="48"/>
      <c r="K1767" s="48"/>
      <c r="L1767" s="48"/>
      <c r="M1767" s="48"/>
      <c r="N1767" s="48"/>
      <c r="O1767" s="48"/>
    </row>
  </sheetData>
  <printOptions horizontalCentered="1"/>
  <pageMargins left="0.5" right="0.5" top="0.75" bottom="0.5" header="0.5" footer="0.25"/>
  <pageSetup scale="65" fitToWidth="0" fitToHeight="0" orientation="portrait" r:id="rId1"/>
  <headerFooter alignWithMargins="0">
    <oddHeader>&amp;RPage 2.&amp;P</oddHeader>
  </headerFooter>
  <rowBreaks count="19" manualBreakCount="19">
    <brk id="27" max="12" man="1"/>
    <brk id="104" max="12" man="1"/>
    <brk id="178" max="12" man="1"/>
    <brk id="257" max="12" man="1"/>
    <brk id="336" max="12" man="1"/>
    <brk id="407" max="12" man="1"/>
    <brk id="484" max="12" man="1"/>
    <brk id="563" max="12" man="1"/>
    <brk id="639" max="12" man="1"/>
    <brk id="705" max="12" man="1"/>
    <brk id="796" max="12" man="1"/>
    <brk id="858" max="12" man="1"/>
    <brk id="937" max="12" man="1"/>
    <brk id="1009" max="12" man="1"/>
    <brk id="1080" max="12" man="1"/>
    <brk id="1156" max="12" man="1"/>
    <brk id="1233" max="12" man="1"/>
    <brk id="1298" max="12" man="1"/>
    <brk id="1374" max="12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4"/>
  <dimension ref="A1:U1767"/>
  <sheetViews>
    <sheetView workbookViewId="0">
      <selection activeCell="K17" sqref="K17"/>
    </sheetView>
  </sheetViews>
  <sheetFormatPr defaultRowHeight="12" x14ac:dyDescent="0.2"/>
  <cols>
    <col min="1" max="1" width="4.85546875" style="47" customWidth="1"/>
    <col min="2" max="2" width="1.42578125" style="47" customWidth="1"/>
    <col min="3" max="3" width="4.28515625" style="47" customWidth="1"/>
    <col min="4" max="4" width="1.5703125" style="47" customWidth="1"/>
    <col min="5" max="5" width="10.140625" style="47" customWidth="1"/>
    <col min="6" max="6" width="10.28515625" style="47" customWidth="1"/>
    <col min="7" max="7" width="4.5703125" style="49" bestFit="1" customWidth="1"/>
    <col min="8" max="8" width="14.85546875" style="47" customWidth="1"/>
    <col min="9" max="9" width="16.140625" style="2" bestFit="1" customWidth="1"/>
    <col min="10" max="10" width="5.28515625" style="47" customWidth="1"/>
    <col min="11" max="11" width="14" style="47" bestFit="1" customWidth="1"/>
    <col min="12" max="13" width="13" style="47" bestFit="1" customWidth="1"/>
    <col min="14" max="14" width="12.140625" style="47" bestFit="1" customWidth="1"/>
    <col min="15" max="16" width="11" style="47" bestFit="1" customWidth="1"/>
    <col min="17" max="17" width="7.5703125" style="47" bestFit="1" customWidth="1"/>
    <col min="18" max="245" width="9.140625" style="47"/>
    <col min="246" max="246" width="4.85546875" style="47" customWidth="1"/>
    <col min="247" max="247" width="1.42578125" style="47" customWidth="1"/>
    <col min="248" max="248" width="7.28515625" style="47" customWidth="1"/>
    <col min="249" max="249" width="1.5703125" style="47" customWidth="1"/>
    <col min="250" max="250" width="8.140625" style="47" customWidth="1"/>
    <col min="251" max="251" width="12.85546875" style="47" customWidth="1"/>
    <col min="252" max="252" width="10.28515625" style="47" customWidth="1"/>
    <col min="253" max="253" width="4.5703125" style="47" bestFit="1" customWidth="1"/>
    <col min="254" max="254" width="17.7109375" style="47" customWidth="1"/>
    <col min="255" max="255" width="16.7109375" style="47" customWidth="1"/>
    <col min="256" max="256" width="14.85546875" style="47" customWidth="1"/>
    <col min="257" max="257" width="14.7109375" style="47" customWidth="1"/>
    <col min="258" max="258" width="15.85546875" style="47" customWidth="1"/>
    <col min="259" max="259" width="16.140625" style="47" bestFit="1" customWidth="1"/>
    <col min="260" max="260" width="16.28515625" style="47" bestFit="1" customWidth="1"/>
    <col min="261" max="261" width="13" style="47" bestFit="1" customWidth="1"/>
    <col min="262" max="262" width="14.5703125" style="47" bestFit="1" customWidth="1"/>
    <col min="263" max="263" width="10" style="47" bestFit="1" customWidth="1"/>
    <col min="264" max="265" width="12.140625" style="47" bestFit="1" customWidth="1"/>
    <col min="266" max="266" width="5.28515625" style="47" customWidth="1"/>
    <col min="267" max="267" width="14" style="47" bestFit="1" customWidth="1"/>
    <col min="268" max="269" width="13" style="47" bestFit="1" customWidth="1"/>
    <col min="270" max="270" width="12.140625" style="47" bestFit="1" customWidth="1"/>
    <col min="271" max="272" width="11" style="47" bestFit="1" customWidth="1"/>
    <col min="273" max="273" width="7.5703125" style="47" bestFit="1" customWidth="1"/>
    <col min="274" max="501" width="9.140625" style="47"/>
    <col min="502" max="502" width="4.85546875" style="47" customWidth="1"/>
    <col min="503" max="503" width="1.42578125" style="47" customWidth="1"/>
    <col min="504" max="504" width="7.28515625" style="47" customWidth="1"/>
    <col min="505" max="505" width="1.5703125" style="47" customWidth="1"/>
    <col min="506" max="506" width="8.140625" style="47" customWidth="1"/>
    <col min="507" max="507" width="12.85546875" style="47" customWidth="1"/>
    <col min="508" max="508" width="10.28515625" style="47" customWidth="1"/>
    <col min="509" max="509" width="4.5703125" style="47" bestFit="1" customWidth="1"/>
    <col min="510" max="510" width="17.7109375" style="47" customWidth="1"/>
    <col min="511" max="511" width="16.7109375" style="47" customWidth="1"/>
    <col min="512" max="512" width="14.85546875" style="47" customWidth="1"/>
    <col min="513" max="513" width="14.7109375" style="47" customWidth="1"/>
    <col min="514" max="514" width="15.85546875" style="47" customWidth="1"/>
    <col min="515" max="515" width="16.140625" style="47" bestFit="1" customWidth="1"/>
    <col min="516" max="516" width="16.28515625" style="47" bestFit="1" customWidth="1"/>
    <col min="517" max="517" width="13" style="47" bestFit="1" customWidth="1"/>
    <col min="518" max="518" width="14.5703125" style="47" bestFit="1" customWidth="1"/>
    <col min="519" max="519" width="10" style="47" bestFit="1" customWidth="1"/>
    <col min="520" max="521" width="12.140625" style="47" bestFit="1" customWidth="1"/>
    <col min="522" max="522" width="5.28515625" style="47" customWidth="1"/>
    <col min="523" max="523" width="14" style="47" bestFit="1" customWidth="1"/>
    <col min="524" max="525" width="13" style="47" bestFit="1" customWidth="1"/>
    <col min="526" max="526" width="12.140625" style="47" bestFit="1" customWidth="1"/>
    <col min="527" max="528" width="11" style="47" bestFit="1" customWidth="1"/>
    <col min="529" max="529" width="7.5703125" style="47" bestFit="1" customWidth="1"/>
    <col min="530" max="757" width="9.140625" style="47"/>
    <col min="758" max="758" width="4.85546875" style="47" customWidth="1"/>
    <col min="759" max="759" width="1.42578125" style="47" customWidth="1"/>
    <col min="760" max="760" width="7.28515625" style="47" customWidth="1"/>
    <col min="761" max="761" width="1.5703125" style="47" customWidth="1"/>
    <col min="762" max="762" width="8.140625" style="47" customWidth="1"/>
    <col min="763" max="763" width="12.85546875" style="47" customWidth="1"/>
    <col min="764" max="764" width="10.28515625" style="47" customWidth="1"/>
    <col min="765" max="765" width="4.5703125" style="47" bestFit="1" customWidth="1"/>
    <col min="766" max="766" width="17.7109375" style="47" customWidth="1"/>
    <col min="767" max="767" width="16.7109375" style="47" customWidth="1"/>
    <col min="768" max="768" width="14.85546875" style="47" customWidth="1"/>
    <col min="769" max="769" width="14.7109375" style="47" customWidth="1"/>
    <col min="770" max="770" width="15.85546875" style="47" customWidth="1"/>
    <col min="771" max="771" width="16.140625" style="47" bestFit="1" customWidth="1"/>
    <col min="772" max="772" width="16.28515625" style="47" bestFit="1" customWidth="1"/>
    <col min="773" max="773" width="13" style="47" bestFit="1" customWidth="1"/>
    <col min="774" max="774" width="14.5703125" style="47" bestFit="1" customWidth="1"/>
    <col min="775" max="775" width="10" style="47" bestFit="1" customWidth="1"/>
    <col min="776" max="777" width="12.140625" style="47" bestFit="1" customWidth="1"/>
    <col min="778" max="778" width="5.28515625" style="47" customWidth="1"/>
    <col min="779" max="779" width="14" style="47" bestFit="1" customWidth="1"/>
    <col min="780" max="781" width="13" style="47" bestFit="1" customWidth="1"/>
    <col min="782" max="782" width="12.140625" style="47" bestFit="1" customWidth="1"/>
    <col min="783" max="784" width="11" style="47" bestFit="1" customWidth="1"/>
    <col min="785" max="785" width="7.5703125" style="47" bestFit="1" customWidth="1"/>
    <col min="786" max="1013" width="9.140625" style="47"/>
    <col min="1014" max="1014" width="4.85546875" style="47" customWidth="1"/>
    <col min="1015" max="1015" width="1.42578125" style="47" customWidth="1"/>
    <col min="1016" max="1016" width="7.28515625" style="47" customWidth="1"/>
    <col min="1017" max="1017" width="1.5703125" style="47" customWidth="1"/>
    <col min="1018" max="1018" width="8.140625" style="47" customWidth="1"/>
    <col min="1019" max="1019" width="12.85546875" style="47" customWidth="1"/>
    <col min="1020" max="1020" width="10.28515625" style="47" customWidth="1"/>
    <col min="1021" max="1021" width="4.5703125" style="47" bestFit="1" customWidth="1"/>
    <col min="1022" max="1022" width="17.7109375" style="47" customWidth="1"/>
    <col min="1023" max="1023" width="16.7109375" style="47" customWidth="1"/>
    <col min="1024" max="1024" width="14.85546875" style="47" customWidth="1"/>
    <col min="1025" max="1025" width="14.7109375" style="47" customWidth="1"/>
    <col min="1026" max="1026" width="15.85546875" style="47" customWidth="1"/>
    <col min="1027" max="1027" width="16.140625" style="47" bestFit="1" customWidth="1"/>
    <col min="1028" max="1028" width="16.28515625" style="47" bestFit="1" customWidth="1"/>
    <col min="1029" max="1029" width="13" style="47" bestFit="1" customWidth="1"/>
    <col min="1030" max="1030" width="14.5703125" style="47" bestFit="1" customWidth="1"/>
    <col min="1031" max="1031" width="10" style="47" bestFit="1" customWidth="1"/>
    <col min="1032" max="1033" width="12.140625" style="47" bestFit="1" customWidth="1"/>
    <col min="1034" max="1034" width="5.28515625" style="47" customWidth="1"/>
    <col min="1035" max="1035" width="14" style="47" bestFit="1" customWidth="1"/>
    <col min="1036" max="1037" width="13" style="47" bestFit="1" customWidth="1"/>
    <col min="1038" max="1038" width="12.140625" style="47" bestFit="1" customWidth="1"/>
    <col min="1039" max="1040" width="11" style="47" bestFit="1" customWidth="1"/>
    <col min="1041" max="1041" width="7.5703125" style="47" bestFit="1" customWidth="1"/>
    <col min="1042" max="1269" width="9.140625" style="47"/>
    <col min="1270" max="1270" width="4.85546875" style="47" customWidth="1"/>
    <col min="1271" max="1271" width="1.42578125" style="47" customWidth="1"/>
    <col min="1272" max="1272" width="7.28515625" style="47" customWidth="1"/>
    <col min="1273" max="1273" width="1.5703125" style="47" customWidth="1"/>
    <col min="1274" max="1274" width="8.140625" style="47" customWidth="1"/>
    <col min="1275" max="1275" width="12.85546875" style="47" customWidth="1"/>
    <col min="1276" max="1276" width="10.28515625" style="47" customWidth="1"/>
    <col min="1277" max="1277" width="4.5703125" style="47" bestFit="1" customWidth="1"/>
    <col min="1278" max="1278" width="17.7109375" style="47" customWidth="1"/>
    <col min="1279" max="1279" width="16.7109375" style="47" customWidth="1"/>
    <col min="1280" max="1280" width="14.85546875" style="47" customWidth="1"/>
    <col min="1281" max="1281" width="14.7109375" style="47" customWidth="1"/>
    <col min="1282" max="1282" width="15.85546875" style="47" customWidth="1"/>
    <col min="1283" max="1283" width="16.140625" style="47" bestFit="1" customWidth="1"/>
    <col min="1284" max="1284" width="16.28515625" style="47" bestFit="1" customWidth="1"/>
    <col min="1285" max="1285" width="13" style="47" bestFit="1" customWidth="1"/>
    <col min="1286" max="1286" width="14.5703125" style="47" bestFit="1" customWidth="1"/>
    <col min="1287" max="1287" width="10" style="47" bestFit="1" customWidth="1"/>
    <col min="1288" max="1289" width="12.140625" style="47" bestFit="1" customWidth="1"/>
    <col min="1290" max="1290" width="5.28515625" style="47" customWidth="1"/>
    <col min="1291" max="1291" width="14" style="47" bestFit="1" customWidth="1"/>
    <col min="1292" max="1293" width="13" style="47" bestFit="1" customWidth="1"/>
    <col min="1294" max="1294" width="12.140625" style="47" bestFit="1" customWidth="1"/>
    <col min="1295" max="1296" width="11" style="47" bestFit="1" customWidth="1"/>
    <col min="1297" max="1297" width="7.5703125" style="47" bestFit="1" customWidth="1"/>
    <col min="1298" max="1525" width="9.140625" style="47"/>
    <col min="1526" max="1526" width="4.85546875" style="47" customWidth="1"/>
    <col min="1527" max="1527" width="1.42578125" style="47" customWidth="1"/>
    <col min="1528" max="1528" width="7.28515625" style="47" customWidth="1"/>
    <col min="1529" max="1529" width="1.5703125" style="47" customWidth="1"/>
    <col min="1530" max="1530" width="8.140625" style="47" customWidth="1"/>
    <col min="1531" max="1531" width="12.85546875" style="47" customWidth="1"/>
    <col min="1532" max="1532" width="10.28515625" style="47" customWidth="1"/>
    <col min="1533" max="1533" width="4.5703125" style="47" bestFit="1" customWidth="1"/>
    <col min="1534" max="1534" width="17.7109375" style="47" customWidth="1"/>
    <col min="1535" max="1535" width="16.7109375" style="47" customWidth="1"/>
    <col min="1536" max="1536" width="14.85546875" style="47" customWidth="1"/>
    <col min="1537" max="1537" width="14.7109375" style="47" customWidth="1"/>
    <col min="1538" max="1538" width="15.85546875" style="47" customWidth="1"/>
    <col min="1539" max="1539" width="16.140625" style="47" bestFit="1" customWidth="1"/>
    <col min="1540" max="1540" width="16.28515625" style="47" bestFit="1" customWidth="1"/>
    <col min="1541" max="1541" width="13" style="47" bestFit="1" customWidth="1"/>
    <col min="1542" max="1542" width="14.5703125" style="47" bestFit="1" customWidth="1"/>
    <col min="1543" max="1543" width="10" style="47" bestFit="1" customWidth="1"/>
    <col min="1544" max="1545" width="12.140625" style="47" bestFit="1" customWidth="1"/>
    <col min="1546" max="1546" width="5.28515625" style="47" customWidth="1"/>
    <col min="1547" max="1547" width="14" style="47" bestFit="1" customWidth="1"/>
    <col min="1548" max="1549" width="13" style="47" bestFit="1" customWidth="1"/>
    <col min="1550" max="1550" width="12.140625" style="47" bestFit="1" customWidth="1"/>
    <col min="1551" max="1552" width="11" style="47" bestFit="1" customWidth="1"/>
    <col min="1553" max="1553" width="7.5703125" style="47" bestFit="1" customWidth="1"/>
    <col min="1554" max="1781" width="9.140625" style="47"/>
    <col min="1782" max="1782" width="4.85546875" style="47" customWidth="1"/>
    <col min="1783" max="1783" width="1.42578125" style="47" customWidth="1"/>
    <col min="1784" max="1784" width="7.28515625" style="47" customWidth="1"/>
    <col min="1785" max="1785" width="1.5703125" style="47" customWidth="1"/>
    <col min="1786" max="1786" width="8.140625" style="47" customWidth="1"/>
    <col min="1787" max="1787" width="12.85546875" style="47" customWidth="1"/>
    <col min="1788" max="1788" width="10.28515625" style="47" customWidth="1"/>
    <col min="1789" max="1789" width="4.5703125" style="47" bestFit="1" customWidth="1"/>
    <col min="1790" max="1790" width="17.7109375" style="47" customWidth="1"/>
    <col min="1791" max="1791" width="16.7109375" style="47" customWidth="1"/>
    <col min="1792" max="1792" width="14.85546875" style="47" customWidth="1"/>
    <col min="1793" max="1793" width="14.7109375" style="47" customWidth="1"/>
    <col min="1794" max="1794" width="15.85546875" style="47" customWidth="1"/>
    <col min="1795" max="1795" width="16.140625" style="47" bestFit="1" customWidth="1"/>
    <col min="1796" max="1796" width="16.28515625" style="47" bestFit="1" customWidth="1"/>
    <col min="1797" max="1797" width="13" style="47" bestFit="1" customWidth="1"/>
    <col min="1798" max="1798" width="14.5703125" style="47" bestFit="1" customWidth="1"/>
    <col min="1799" max="1799" width="10" style="47" bestFit="1" customWidth="1"/>
    <col min="1800" max="1801" width="12.140625" style="47" bestFit="1" customWidth="1"/>
    <col min="1802" max="1802" width="5.28515625" style="47" customWidth="1"/>
    <col min="1803" max="1803" width="14" style="47" bestFit="1" customWidth="1"/>
    <col min="1804" max="1805" width="13" style="47" bestFit="1" customWidth="1"/>
    <col min="1806" max="1806" width="12.140625" style="47" bestFit="1" customWidth="1"/>
    <col min="1807" max="1808" width="11" style="47" bestFit="1" customWidth="1"/>
    <col min="1809" max="1809" width="7.5703125" style="47" bestFit="1" customWidth="1"/>
    <col min="1810" max="2037" width="9.140625" style="47"/>
    <col min="2038" max="2038" width="4.85546875" style="47" customWidth="1"/>
    <col min="2039" max="2039" width="1.42578125" style="47" customWidth="1"/>
    <col min="2040" max="2040" width="7.28515625" style="47" customWidth="1"/>
    <col min="2041" max="2041" width="1.5703125" style="47" customWidth="1"/>
    <col min="2042" max="2042" width="8.140625" style="47" customWidth="1"/>
    <col min="2043" max="2043" width="12.85546875" style="47" customWidth="1"/>
    <col min="2044" max="2044" width="10.28515625" style="47" customWidth="1"/>
    <col min="2045" max="2045" width="4.5703125" style="47" bestFit="1" customWidth="1"/>
    <col min="2046" max="2046" width="17.7109375" style="47" customWidth="1"/>
    <col min="2047" max="2047" width="16.7109375" style="47" customWidth="1"/>
    <col min="2048" max="2048" width="14.85546875" style="47" customWidth="1"/>
    <col min="2049" max="2049" width="14.7109375" style="47" customWidth="1"/>
    <col min="2050" max="2050" width="15.85546875" style="47" customWidth="1"/>
    <col min="2051" max="2051" width="16.140625" style="47" bestFit="1" customWidth="1"/>
    <col min="2052" max="2052" width="16.28515625" style="47" bestFit="1" customWidth="1"/>
    <col min="2053" max="2053" width="13" style="47" bestFit="1" customWidth="1"/>
    <col min="2054" max="2054" width="14.5703125" style="47" bestFit="1" customWidth="1"/>
    <col min="2055" max="2055" width="10" style="47" bestFit="1" customWidth="1"/>
    <col min="2056" max="2057" width="12.140625" style="47" bestFit="1" customWidth="1"/>
    <col min="2058" max="2058" width="5.28515625" style="47" customWidth="1"/>
    <col min="2059" max="2059" width="14" style="47" bestFit="1" customWidth="1"/>
    <col min="2060" max="2061" width="13" style="47" bestFit="1" customWidth="1"/>
    <col min="2062" max="2062" width="12.140625" style="47" bestFit="1" customWidth="1"/>
    <col min="2063" max="2064" width="11" style="47" bestFit="1" customWidth="1"/>
    <col min="2065" max="2065" width="7.5703125" style="47" bestFit="1" customWidth="1"/>
    <col min="2066" max="2293" width="9.140625" style="47"/>
    <col min="2294" max="2294" width="4.85546875" style="47" customWidth="1"/>
    <col min="2295" max="2295" width="1.42578125" style="47" customWidth="1"/>
    <col min="2296" max="2296" width="7.28515625" style="47" customWidth="1"/>
    <col min="2297" max="2297" width="1.5703125" style="47" customWidth="1"/>
    <col min="2298" max="2298" width="8.140625" style="47" customWidth="1"/>
    <col min="2299" max="2299" width="12.85546875" style="47" customWidth="1"/>
    <col min="2300" max="2300" width="10.28515625" style="47" customWidth="1"/>
    <col min="2301" max="2301" width="4.5703125" style="47" bestFit="1" customWidth="1"/>
    <col min="2302" max="2302" width="17.7109375" style="47" customWidth="1"/>
    <col min="2303" max="2303" width="16.7109375" style="47" customWidth="1"/>
    <col min="2304" max="2304" width="14.85546875" style="47" customWidth="1"/>
    <col min="2305" max="2305" width="14.7109375" style="47" customWidth="1"/>
    <col min="2306" max="2306" width="15.85546875" style="47" customWidth="1"/>
    <col min="2307" max="2307" width="16.140625" style="47" bestFit="1" customWidth="1"/>
    <col min="2308" max="2308" width="16.28515625" style="47" bestFit="1" customWidth="1"/>
    <col min="2309" max="2309" width="13" style="47" bestFit="1" customWidth="1"/>
    <col min="2310" max="2310" width="14.5703125" style="47" bestFit="1" customWidth="1"/>
    <col min="2311" max="2311" width="10" style="47" bestFit="1" customWidth="1"/>
    <col min="2312" max="2313" width="12.140625" style="47" bestFit="1" customWidth="1"/>
    <col min="2314" max="2314" width="5.28515625" style="47" customWidth="1"/>
    <col min="2315" max="2315" width="14" style="47" bestFit="1" customWidth="1"/>
    <col min="2316" max="2317" width="13" style="47" bestFit="1" customWidth="1"/>
    <col min="2318" max="2318" width="12.140625" style="47" bestFit="1" customWidth="1"/>
    <col min="2319" max="2320" width="11" style="47" bestFit="1" customWidth="1"/>
    <col min="2321" max="2321" width="7.5703125" style="47" bestFit="1" customWidth="1"/>
    <col min="2322" max="2549" width="9.140625" style="47"/>
    <col min="2550" max="2550" width="4.85546875" style="47" customWidth="1"/>
    <col min="2551" max="2551" width="1.42578125" style="47" customWidth="1"/>
    <col min="2552" max="2552" width="7.28515625" style="47" customWidth="1"/>
    <col min="2553" max="2553" width="1.5703125" style="47" customWidth="1"/>
    <col min="2554" max="2554" width="8.140625" style="47" customWidth="1"/>
    <col min="2555" max="2555" width="12.85546875" style="47" customWidth="1"/>
    <col min="2556" max="2556" width="10.28515625" style="47" customWidth="1"/>
    <col min="2557" max="2557" width="4.5703125" style="47" bestFit="1" customWidth="1"/>
    <col min="2558" max="2558" width="17.7109375" style="47" customWidth="1"/>
    <col min="2559" max="2559" width="16.7109375" style="47" customWidth="1"/>
    <col min="2560" max="2560" width="14.85546875" style="47" customWidth="1"/>
    <col min="2561" max="2561" width="14.7109375" style="47" customWidth="1"/>
    <col min="2562" max="2562" width="15.85546875" style="47" customWidth="1"/>
    <col min="2563" max="2563" width="16.140625" style="47" bestFit="1" customWidth="1"/>
    <col min="2564" max="2564" width="16.28515625" style="47" bestFit="1" customWidth="1"/>
    <col min="2565" max="2565" width="13" style="47" bestFit="1" customWidth="1"/>
    <col min="2566" max="2566" width="14.5703125" style="47" bestFit="1" customWidth="1"/>
    <col min="2567" max="2567" width="10" style="47" bestFit="1" customWidth="1"/>
    <col min="2568" max="2569" width="12.140625" style="47" bestFit="1" customWidth="1"/>
    <col min="2570" max="2570" width="5.28515625" style="47" customWidth="1"/>
    <col min="2571" max="2571" width="14" style="47" bestFit="1" customWidth="1"/>
    <col min="2572" max="2573" width="13" style="47" bestFit="1" customWidth="1"/>
    <col min="2574" max="2574" width="12.140625" style="47" bestFit="1" customWidth="1"/>
    <col min="2575" max="2576" width="11" style="47" bestFit="1" customWidth="1"/>
    <col min="2577" max="2577" width="7.5703125" style="47" bestFit="1" customWidth="1"/>
    <col min="2578" max="2805" width="9.140625" style="47"/>
    <col min="2806" max="2806" width="4.85546875" style="47" customWidth="1"/>
    <col min="2807" max="2807" width="1.42578125" style="47" customWidth="1"/>
    <col min="2808" max="2808" width="7.28515625" style="47" customWidth="1"/>
    <col min="2809" max="2809" width="1.5703125" style="47" customWidth="1"/>
    <col min="2810" max="2810" width="8.140625" style="47" customWidth="1"/>
    <col min="2811" max="2811" width="12.85546875" style="47" customWidth="1"/>
    <col min="2812" max="2812" width="10.28515625" style="47" customWidth="1"/>
    <col min="2813" max="2813" width="4.5703125" style="47" bestFit="1" customWidth="1"/>
    <col min="2814" max="2814" width="17.7109375" style="47" customWidth="1"/>
    <col min="2815" max="2815" width="16.7109375" style="47" customWidth="1"/>
    <col min="2816" max="2816" width="14.85546875" style="47" customWidth="1"/>
    <col min="2817" max="2817" width="14.7109375" style="47" customWidth="1"/>
    <col min="2818" max="2818" width="15.85546875" style="47" customWidth="1"/>
    <col min="2819" max="2819" width="16.140625" style="47" bestFit="1" customWidth="1"/>
    <col min="2820" max="2820" width="16.28515625" style="47" bestFit="1" customWidth="1"/>
    <col min="2821" max="2821" width="13" style="47" bestFit="1" customWidth="1"/>
    <col min="2822" max="2822" width="14.5703125" style="47" bestFit="1" customWidth="1"/>
    <col min="2823" max="2823" width="10" style="47" bestFit="1" customWidth="1"/>
    <col min="2824" max="2825" width="12.140625" style="47" bestFit="1" customWidth="1"/>
    <col min="2826" max="2826" width="5.28515625" style="47" customWidth="1"/>
    <col min="2827" max="2827" width="14" style="47" bestFit="1" customWidth="1"/>
    <col min="2828" max="2829" width="13" style="47" bestFit="1" customWidth="1"/>
    <col min="2830" max="2830" width="12.140625" style="47" bestFit="1" customWidth="1"/>
    <col min="2831" max="2832" width="11" style="47" bestFit="1" customWidth="1"/>
    <col min="2833" max="2833" width="7.5703125" style="47" bestFit="1" customWidth="1"/>
    <col min="2834" max="3061" width="9.140625" style="47"/>
    <col min="3062" max="3062" width="4.85546875" style="47" customWidth="1"/>
    <col min="3063" max="3063" width="1.42578125" style="47" customWidth="1"/>
    <col min="3064" max="3064" width="7.28515625" style="47" customWidth="1"/>
    <col min="3065" max="3065" width="1.5703125" style="47" customWidth="1"/>
    <col min="3066" max="3066" width="8.140625" style="47" customWidth="1"/>
    <col min="3067" max="3067" width="12.85546875" style="47" customWidth="1"/>
    <col min="3068" max="3068" width="10.28515625" style="47" customWidth="1"/>
    <col min="3069" max="3069" width="4.5703125" style="47" bestFit="1" customWidth="1"/>
    <col min="3070" max="3070" width="17.7109375" style="47" customWidth="1"/>
    <col min="3071" max="3071" width="16.7109375" style="47" customWidth="1"/>
    <col min="3072" max="3072" width="14.85546875" style="47" customWidth="1"/>
    <col min="3073" max="3073" width="14.7109375" style="47" customWidth="1"/>
    <col min="3074" max="3074" width="15.85546875" style="47" customWidth="1"/>
    <col min="3075" max="3075" width="16.140625" style="47" bestFit="1" customWidth="1"/>
    <col min="3076" max="3076" width="16.28515625" style="47" bestFit="1" customWidth="1"/>
    <col min="3077" max="3077" width="13" style="47" bestFit="1" customWidth="1"/>
    <col min="3078" max="3078" width="14.5703125" style="47" bestFit="1" customWidth="1"/>
    <col min="3079" max="3079" width="10" style="47" bestFit="1" customWidth="1"/>
    <col min="3080" max="3081" width="12.140625" style="47" bestFit="1" customWidth="1"/>
    <col min="3082" max="3082" width="5.28515625" style="47" customWidth="1"/>
    <col min="3083" max="3083" width="14" style="47" bestFit="1" customWidth="1"/>
    <col min="3084" max="3085" width="13" style="47" bestFit="1" customWidth="1"/>
    <col min="3086" max="3086" width="12.140625" style="47" bestFit="1" customWidth="1"/>
    <col min="3087" max="3088" width="11" style="47" bestFit="1" customWidth="1"/>
    <col min="3089" max="3089" width="7.5703125" style="47" bestFit="1" customWidth="1"/>
    <col min="3090" max="3317" width="9.140625" style="47"/>
    <col min="3318" max="3318" width="4.85546875" style="47" customWidth="1"/>
    <col min="3319" max="3319" width="1.42578125" style="47" customWidth="1"/>
    <col min="3320" max="3320" width="7.28515625" style="47" customWidth="1"/>
    <col min="3321" max="3321" width="1.5703125" style="47" customWidth="1"/>
    <col min="3322" max="3322" width="8.140625" style="47" customWidth="1"/>
    <col min="3323" max="3323" width="12.85546875" style="47" customWidth="1"/>
    <col min="3324" max="3324" width="10.28515625" style="47" customWidth="1"/>
    <col min="3325" max="3325" width="4.5703125" style="47" bestFit="1" customWidth="1"/>
    <col min="3326" max="3326" width="17.7109375" style="47" customWidth="1"/>
    <col min="3327" max="3327" width="16.7109375" style="47" customWidth="1"/>
    <col min="3328" max="3328" width="14.85546875" style="47" customWidth="1"/>
    <col min="3329" max="3329" width="14.7109375" style="47" customWidth="1"/>
    <col min="3330" max="3330" width="15.85546875" style="47" customWidth="1"/>
    <col min="3331" max="3331" width="16.140625" style="47" bestFit="1" customWidth="1"/>
    <col min="3332" max="3332" width="16.28515625" style="47" bestFit="1" customWidth="1"/>
    <col min="3333" max="3333" width="13" style="47" bestFit="1" customWidth="1"/>
    <col min="3334" max="3334" width="14.5703125" style="47" bestFit="1" customWidth="1"/>
    <col min="3335" max="3335" width="10" style="47" bestFit="1" customWidth="1"/>
    <col min="3336" max="3337" width="12.140625" style="47" bestFit="1" customWidth="1"/>
    <col min="3338" max="3338" width="5.28515625" style="47" customWidth="1"/>
    <col min="3339" max="3339" width="14" style="47" bestFit="1" customWidth="1"/>
    <col min="3340" max="3341" width="13" style="47" bestFit="1" customWidth="1"/>
    <col min="3342" max="3342" width="12.140625" style="47" bestFit="1" customWidth="1"/>
    <col min="3343" max="3344" width="11" style="47" bestFit="1" customWidth="1"/>
    <col min="3345" max="3345" width="7.5703125" style="47" bestFit="1" customWidth="1"/>
    <col min="3346" max="3573" width="9.140625" style="47"/>
    <col min="3574" max="3574" width="4.85546875" style="47" customWidth="1"/>
    <col min="3575" max="3575" width="1.42578125" style="47" customWidth="1"/>
    <col min="3576" max="3576" width="7.28515625" style="47" customWidth="1"/>
    <col min="3577" max="3577" width="1.5703125" style="47" customWidth="1"/>
    <col min="3578" max="3578" width="8.140625" style="47" customWidth="1"/>
    <col min="3579" max="3579" width="12.85546875" style="47" customWidth="1"/>
    <col min="3580" max="3580" width="10.28515625" style="47" customWidth="1"/>
    <col min="3581" max="3581" width="4.5703125" style="47" bestFit="1" customWidth="1"/>
    <col min="3582" max="3582" width="17.7109375" style="47" customWidth="1"/>
    <col min="3583" max="3583" width="16.7109375" style="47" customWidth="1"/>
    <col min="3584" max="3584" width="14.85546875" style="47" customWidth="1"/>
    <col min="3585" max="3585" width="14.7109375" style="47" customWidth="1"/>
    <col min="3586" max="3586" width="15.85546875" style="47" customWidth="1"/>
    <col min="3587" max="3587" width="16.140625" style="47" bestFit="1" customWidth="1"/>
    <col min="3588" max="3588" width="16.28515625" style="47" bestFit="1" customWidth="1"/>
    <col min="3589" max="3589" width="13" style="47" bestFit="1" customWidth="1"/>
    <col min="3590" max="3590" width="14.5703125" style="47" bestFit="1" customWidth="1"/>
    <col min="3591" max="3591" width="10" style="47" bestFit="1" customWidth="1"/>
    <col min="3592" max="3593" width="12.140625" style="47" bestFit="1" customWidth="1"/>
    <col min="3594" max="3594" width="5.28515625" style="47" customWidth="1"/>
    <col min="3595" max="3595" width="14" style="47" bestFit="1" customWidth="1"/>
    <col min="3596" max="3597" width="13" style="47" bestFit="1" customWidth="1"/>
    <col min="3598" max="3598" width="12.140625" style="47" bestFit="1" customWidth="1"/>
    <col min="3599" max="3600" width="11" style="47" bestFit="1" customWidth="1"/>
    <col min="3601" max="3601" width="7.5703125" style="47" bestFit="1" customWidth="1"/>
    <col min="3602" max="3829" width="9.140625" style="47"/>
    <col min="3830" max="3830" width="4.85546875" style="47" customWidth="1"/>
    <col min="3831" max="3831" width="1.42578125" style="47" customWidth="1"/>
    <col min="3832" max="3832" width="7.28515625" style="47" customWidth="1"/>
    <col min="3833" max="3833" width="1.5703125" style="47" customWidth="1"/>
    <col min="3834" max="3834" width="8.140625" style="47" customWidth="1"/>
    <col min="3835" max="3835" width="12.85546875" style="47" customWidth="1"/>
    <col min="3836" max="3836" width="10.28515625" style="47" customWidth="1"/>
    <col min="3837" max="3837" width="4.5703125" style="47" bestFit="1" customWidth="1"/>
    <col min="3838" max="3838" width="17.7109375" style="47" customWidth="1"/>
    <col min="3839" max="3839" width="16.7109375" style="47" customWidth="1"/>
    <col min="3840" max="3840" width="14.85546875" style="47" customWidth="1"/>
    <col min="3841" max="3841" width="14.7109375" style="47" customWidth="1"/>
    <col min="3842" max="3842" width="15.85546875" style="47" customWidth="1"/>
    <col min="3843" max="3843" width="16.140625" style="47" bestFit="1" customWidth="1"/>
    <col min="3844" max="3844" width="16.28515625" style="47" bestFit="1" customWidth="1"/>
    <col min="3845" max="3845" width="13" style="47" bestFit="1" customWidth="1"/>
    <col min="3846" max="3846" width="14.5703125" style="47" bestFit="1" customWidth="1"/>
    <col min="3847" max="3847" width="10" style="47" bestFit="1" customWidth="1"/>
    <col min="3848" max="3849" width="12.140625" style="47" bestFit="1" customWidth="1"/>
    <col min="3850" max="3850" width="5.28515625" style="47" customWidth="1"/>
    <col min="3851" max="3851" width="14" style="47" bestFit="1" customWidth="1"/>
    <col min="3852" max="3853" width="13" style="47" bestFit="1" customWidth="1"/>
    <col min="3854" max="3854" width="12.140625" style="47" bestFit="1" customWidth="1"/>
    <col min="3855" max="3856" width="11" style="47" bestFit="1" customWidth="1"/>
    <col min="3857" max="3857" width="7.5703125" style="47" bestFit="1" customWidth="1"/>
    <col min="3858" max="4085" width="9.140625" style="47"/>
    <col min="4086" max="4086" width="4.85546875" style="47" customWidth="1"/>
    <col min="4087" max="4087" width="1.42578125" style="47" customWidth="1"/>
    <col min="4088" max="4088" width="7.28515625" style="47" customWidth="1"/>
    <col min="4089" max="4089" width="1.5703125" style="47" customWidth="1"/>
    <col min="4090" max="4090" width="8.140625" style="47" customWidth="1"/>
    <col min="4091" max="4091" width="12.85546875" style="47" customWidth="1"/>
    <col min="4092" max="4092" width="10.28515625" style="47" customWidth="1"/>
    <col min="4093" max="4093" width="4.5703125" style="47" bestFit="1" customWidth="1"/>
    <col min="4094" max="4094" width="17.7109375" style="47" customWidth="1"/>
    <col min="4095" max="4095" width="16.7109375" style="47" customWidth="1"/>
    <col min="4096" max="4096" width="14.85546875" style="47" customWidth="1"/>
    <col min="4097" max="4097" width="14.7109375" style="47" customWidth="1"/>
    <col min="4098" max="4098" width="15.85546875" style="47" customWidth="1"/>
    <col min="4099" max="4099" width="16.140625" style="47" bestFit="1" customWidth="1"/>
    <col min="4100" max="4100" width="16.28515625" style="47" bestFit="1" customWidth="1"/>
    <col min="4101" max="4101" width="13" style="47" bestFit="1" customWidth="1"/>
    <col min="4102" max="4102" width="14.5703125" style="47" bestFit="1" customWidth="1"/>
    <col min="4103" max="4103" width="10" style="47" bestFit="1" customWidth="1"/>
    <col min="4104" max="4105" width="12.140625" style="47" bestFit="1" customWidth="1"/>
    <col min="4106" max="4106" width="5.28515625" style="47" customWidth="1"/>
    <col min="4107" max="4107" width="14" style="47" bestFit="1" customWidth="1"/>
    <col min="4108" max="4109" width="13" style="47" bestFit="1" customWidth="1"/>
    <col min="4110" max="4110" width="12.140625" style="47" bestFit="1" customWidth="1"/>
    <col min="4111" max="4112" width="11" style="47" bestFit="1" customWidth="1"/>
    <col min="4113" max="4113" width="7.5703125" style="47" bestFit="1" customWidth="1"/>
    <col min="4114" max="4341" width="9.140625" style="47"/>
    <col min="4342" max="4342" width="4.85546875" style="47" customWidth="1"/>
    <col min="4343" max="4343" width="1.42578125" style="47" customWidth="1"/>
    <col min="4344" max="4344" width="7.28515625" style="47" customWidth="1"/>
    <col min="4345" max="4345" width="1.5703125" style="47" customWidth="1"/>
    <col min="4346" max="4346" width="8.140625" style="47" customWidth="1"/>
    <col min="4347" max="4347" width="12.85546875" style="47" customWidth="1"/>
    <col min="4348" max="4348" width="10.28515625" style="47" customWidth="1"/>
    <col min="4349" max="4349" width="4.5703125" style="47" bestFit="1" customWidth="1"/>
    <col min="4350" max="4350" width="17.7109375" style="47" customWidth="1"/>
    <col min="4351" max="4351" width="16.7109375" style="47" customWidth="1"/>
    <col min="4352" max="4352" width="14.85546875" style="47" customWidth="1"/>
    <col min="4353" max="4353" width="14.7109375" style="47" customWidth="1"/>
    <col min="4354" max="4354" width="15.85546875" style="47" customWidth="1"/>
    <col min="4355" max="4355" width="16.140625" style="47" bestFit="1" customWidth="1"/>
    <col min="4356" max="4356" width="16.28515625" style="47" bestFit="1" customWidth="1"/>
    <col min="4357" max="4357" width="13" style="47" bestFit="1" customWidth="1"/>
    <col min="4358" max="4358" width="14.5703125" style="47" bestFit="1" customWidth="1"/>
    <col min="4359" max="4359" width="10" style="47" bestFit="1" customWidth="1"/>
    <col min="4360" max="4361" width="12.140625" style="47" bestFit="1" customWidth="1"/>
    <col min="4362" max="4362" width="5.28515625" style="47" customWidth="1"/>
    <col min="4363" max="4363" width="14" style="47" bestFit="1" customWidth="1"/>
    <col min="4364" max="4365" width="13" style="47" bestFit="1" customWidth="1"/>
    <col min="4366" max="4366" width="12.140625" style="47" bestFit="1" customWidth="1"/>
    <col min="4367" max="4368" width="11" style="47" bestFit="1" customWidth="1"/>
    <col min="4369" max="4369" width="7.5703125" style="47" bestFit="1" customWidth="1"/>
    <col min="4370" max="4597" width="9.140625" style="47"/>
    <col min="4598" max="4598" width="4.85546875" style="47" customWidth="1"/>
    <col min="4599" max="4599" width="1.42578125" style="47" customWidth="1"/>
    <col min="4600" max="4600" width="7.28515625" style="47" customWidth="1"/>
    <col min="4601" max="4601" width="1.5703125" style="47" customWidth="1"/>
    <col min="4602" max="4602" width="8.140625" style="47" customWidth="1"/>
    <col min="4603" max="4603" width="12.85546875" style="47" customWidth="1"/>
    <col min="4604" max="4604" width="10.28515625" style="47" customWidth="1"/>
    <col min="4605" max="4605" width="4.5703125" style="47" bestFit="1" customWidth="1"/>
    <col min="4606" max="4606" width="17.7109375" style="47" customWidth="1"/>
    <col min="4607" max="4607" width="16.7109375" style="47" customWidth="1"/>
    <col min="4608" max="4608" width="14.85546875" style="47" customWidth="1"/>
    <col min="4609" max="4609" width="14.7109375" style="47" customWidth="1"/>
    <col min="4610" max="4610" width="15.85546875" style="47" customWidth="1"/>
    <col min="4611" max="4611" width="16.140625" style="47" bestFit="1" customWidth="1"/>
    <col min="4612" max="4612" width="16.28515625" style="47" bestFit="1" customWidth="1"/>
    <col min="4613" max="4613" width="13" style="47" bestFit="1" customWidth="1"/>
    <col min="4614" max="4614" width="14.5703125" style="47" bestFit="1" customWidth="1"/>
    <col min="4615" max="4615" width="10" style="47" bestFit="1" customWidth="1"/>
    <col min="4616" max="4617" width="12.140625" style="47" bestFit="1" customWidth="1"/>
    <col min="4618" max="4618" width="5.28515625" style="47" customWidth="1"/>
    <col min="4619" max="4619" width="14" style="47" bestFit="1" customWidth="1"/>
    <col min="4620" max="4621" width="13" style="47" bestFit="1" customWidth="1"/>
    <col min="4622" max="4622" width="12.140625" style="47" bestFit="1" customWidth="1"/>
    <col min="4623" max="4624" width="11" style="47" bestFit="1" customWidth="1"/>
    <col min="4625" max="4625" width="7.5703125" style="47" bestFit="1" customWidth="1"/>
    <col min="4626" max="4853" width="9.140625" style="47"/>
    <col min="4854" max="4854" width="4.85546875" style="47" customWidth="1"/>
    <col min="4855" max="4855" width="1.42578125" style="47" customWidth="1"/>
    <col min="4856" max="4856" width="7.28515625" style="47" customWidth="1"/>
    <col min="4857" max="4857" width="1.5703125" style="47" customWidth="1"/>
    <col min="4858" max="4858" width="8.140625" style="47" customWidth="1"/>
    <col min="4859" max="4859" width="12.85546875" style="47" customWidth="1"/>
    <col min="4860" max="4860" width="10.28515625" style="47" customWidth="1"/>
    <col min="4861" max="4861" width="4.5703125" style="47" bestFit="1" customWidth="1"/>
    <col min="4862" max="4862" width="17.7109375" style="47" customWidth="1"/>
    <col min="4863" max="4863" width="16.7109375" style="47" customWidth="1"/>
    <col min="4864" max="4864" width="14.85546875" style="47" customWidth="1"/>
    <col min="4865" max="4865" width="14.7109375" style="47" customWidth="1"/>
    <col min="4866" max="4866" width="15.85546875" style="47" customWidth="1"/>
    <col min="4867" max="4867" width="16.140625" style="47" bestFit="1" customWidth="1"/>
    <col min="4868" max="4868" width="16.28515625" style="47" bestFit="1" customWidth="1"/>
    <col min="4869" max="4869" width="13" style="47" bestFit="1" customWidth="1"/>
    <col min="4870" max="4870" width="14.5703125" style="47" bestFit="1" customWidth="1"/>
    <col min="4871" max="4871" width="10" style="47" bestFit="1" customWidth="1"/>
    <col min="4872" max="4873" width="12.140625" style="47" bestFit="1" customWidth="1"/>
    <col min="4874" max="4874" width="5.28515625" style="47" customWidth="1"/>
    <col min="4875" max="4875" width="14" style="47" bestFit="1" customWidth="1"/>
    <col min="4876" max="4877" width="13" style="47" bestFit="1" customWidth="1"/>
    <col min="4878" max="4878" width="12.140625" style="47" bestFit="1" customWidth="1"/>
    <col min="4879" max="4880" width="11" style="47" bestFit="1" customWidth="1"/>
    <col min="4881" max="4881" width="7.5703125" style="47" bestFit="1" customWidth="1"/>
    <col min="4882" max="5109" width="9.140625" style="47"/>
    <col min="5110" max="5110" width="4.85546875" style="47" customWidth="1"/>
    <col min="5111" max="5111" width="1.42578125" style="47" customWidth="1"/>
    <col min="5112" max="5112" width="7.28515625" style="47" customWidth="1"/>
    <col min="5113" max="5113" width="1.5703125" style="47" customWidth="1"/>
    <col min="5114" max="5114" width="8.140625" style="47" customWidth="1"/>
    <col min="5115" max="5115" width="12.85546875" style="47" customWidth="1"/>
    <col min="5116" max="5116" width="10.28515625" style="47" customWidth="1"/>
    <col min="5117" max="5117" width="4.5703125" style="47" bestFit="1" customWidth="1"/>
    <col min="5118" max="5118" width="17.7109375" style="47" customWidth="1"/>
    <col min="5119" max="5119" width="16.7109375" style="47" customWidth="1"/>
    <col min="5120" max="5120" width="14.85546875" style="47" customWidth="1"/>
    <col min="5121" max="5121" width="14.7109375" style="47" customWidth="1"/>
    <col min="5122" max="5122" width="15.85546875" style="47" customWidth="1"/>
    <col min="5123" max="5123" width="16.140625" style="47" bestFit="1" customWidth="1"/>
    <col min="5124" max="5124" width="16.28515625" style="47" bestFit="1" customWidth="1"/>
    <col min="5125" max="5125" width="13" style="47" bestFit="1" customWidth="1"/>
    <col min="5126" max="5126" width="14.5703125" style="47" bestFit="1" customWidth="1"/>
    <col min="5127" max="5127" width="10" style="47" bestFit="1" customWidth="1"/>
    <col min="5128" max="5129" width="12.140625" style="47" bestFit="1" customWidth="1"/>
    <col min="5130" max="5130" width="5.28515625" style="47" customWidth="1"/>
    <col min="5131" max="5131" width="14" style="47" bestFit="1" customWidth="1"/>
    <col min="5132" max="5133" width="13" style="47" bestFit="1" customWidth="1"/>
    <col min="5134" max="5134" width="12.140625" style="47" bestFit="1" customWidth="1"/>
    <col min="5135" max="5136" width="11" style="47" bestFit="1" customWidth="1"/>
    <col min="5137" max="5137" width="7.5703125" style="47" bestFit="1" customWidth="1"/>
    <col min="5138" max="5365" width="9.140625" style="47"/>
    <col min="5366" max="5366" width="4.85546875" style="47" customWidth="1"/>
    <col min="5367" max="5367" width="1.42578125" style="47" customWidth="1"/>
    <col min="5368" max="5368" width="7.28515625" style="47" customWidth="1"/>
    <col min="5369" max="5369" width="1.5703125" style="47" customWidth="1"/>
    <col min="5370" max="5370" width="8.140625" style="47" customWidth="1"/>
    <col min="5371" max="5371" width="12.85546875" style="47" customWidth="1"/>
    <col min="5372" max="5372" width="10.28515625" style="47" customWidth="1"/>
    <col min="5373" max="5373" width="4.5703125" style="47" bestFit="1" customWidth="1"/>
    <col min="5374" max="5374" width="17.7109375" style="47" customWidth="1"/>
    <col min="5375" max="5375" width="16.7109375" style="47" customWidth="1"/>
    <col min="5376" max="5376" width="14.85546875" style="47" customWidth="1"/>
    <col min="5377" max="5377" width="14.7109375" style="47" customWidth="1"/>
    <col min="5378" max="5378" width="15.85546875" style="47" customWidth="1"/>
    <col min="5379" max="5379" width="16.140625" style="47" bestFit="1" customWidth="1"/>
    <col min="5380" max="5380" width="16.28515625" style="47" bestFit="1" customWidth="1"/>
    <col min="5381" max="5381" width="13" style="47" bestFit="1" customWidth="1"/>
    <col min="5382" max="5382" width="14.5703125" style="47" bestFit="1" customWidth="1"/>
    <col min="5383" max="5383" width="10" style="47" bestFit="1" customWidth="1"/>
    <col min="5384" max="5385" width="12.140625" style="47" bestFit="1" customWidth="1"/>
    <col min="5386" max="5386" width="5.28515625" style="47" customWidth="1"/>
    <col min="5387" max="5387" width="14" style="47" bestFit="1" customWidth="1"/>
    <col min="5388" max="5389" width="13" style="47" bestFit="1" customWidth="1"/>
    <col min="5390" max="5390" width="12.140625" style="47" bestFit="1" customWidth="1"/>
    <col min="5391" max="5392" width="11" style="47" bestFit="1" customWidth="1"/>
    <col min="5393" max="5393" width="7.5703125" style="47" bestFit="1" customWidth="1"/>
    <col min="5394" max="5621" width="9.140625" style="47"/>
    <col min="5622" max="5622" width="4.85546875" style="47" customWidth="1"/>
    <col min="5623" max="5623" width="1.42578125" style="47" customWidth="1"/>
    <col min="5624" max="5624" width="7.28515625" style="47" customWidth="1"/>
    <col min="5625" max="5625" width="1.5703125" style="47" customWidth="1"/>
    <col min="5626" max="5626" width="8.140625" style="47" customWidth="1"/>
    <col min="5627" max="5627" width="12.85546875" style="47" customWidth="1"/>
    <col min="5628" max="5628" width="10.28515625" style="47" customWidth="1"/>
    <col min="5629" max="5629" width="4.5703125" style="47" bestFit="1" customWidth="1"/>
    <col min="5630" max="5630" width="17.7109375" style="47" customWidth="1"/>
    <col min="5631" max="5631" width="16.7109375" style="47" customWidth="1"/>
    <col min="5632" max="5632" width="14.85546875" style="47" customWidth="1"/>
    <col min="5633" max="5633" width="14.7109375" style="47" customWidth="1"/>
    <col min="5634" max="5634" width="15.85546875" style="47" customWidth="1"/>
    <col min="5635" max="5635" width="16.140625" style="47" bestFit="1" customWidth="1"/>
    <col min="5636" max="5636" width="16.28515625" style="47" bestFit="1" customWidth="1"/>
    <col min="5637" max="5637" width="13" style="47" bestFit="1" customWidth="1"/>
    <col min="5638" max="5638" width="14.5703125" style="47" bestFit="1" customWidth="1"/>
    <col min="5639" max="5639" width="10" style="47" bestFit="1" customWidth="1"/>
    <col min="5640" max="5641" width="12.140625" style="47" bestFit="1" customWidth="1"/>
    <col min="5642" max="5642" width="5.28515625" style="47" customWidth="1"/>
    <col min="5643" max="5643" width="14" style="47" bestFit="1" customWidth="1"/>
    <col min="5644" max="5645" width="13" style="47" bestFit="1" customWidth="1"/>
    <col min="5646" max="5646" width="12.140625" style="47" bestFit="1" customWidth="1"/>
    <col min="5647" max="5648" width="11" style="47" bestFit="1" customWidth="1"/>
    <col min="5649" max="5649" width="7.5703125" style="47" bestFit="1" customWidth="1"/>
    <col min="5650" max="5877" width="9.140625" style="47"/>
    <col min="5878" max="5878" width="4.85546875" style="47" customWidth="1"/>
    <col min="5879" max="5879" width="1.42578125" style="47" customWidth="1"/>
    <col min="5880" max="5880" width="7.28515625" style="47" customWidth="1"/>
    <col min="5881" max="5881" width="1.5703125" style="47" customWidth="1"/>
    <col min="5882" max="5882" width="8.140625" style="47" customWidth="1"/>
    <col min="5883" max="5883" width="12.85546875" style="47" customWidth="1"/>
    <col min="5884" max="5884" width="10.28515625" style="47" customWidth="1"/>
    <col min="5885" max="5885" width="4.5703125" style="47" bestFit="1" customWidth="1"/>
    <col min="5886" max="5886" width="17.7109375" style="47" customWidth="1"/>
    <col min="5887" max="5887" width="16.7109375" style="47" customWidth="1"/>
    <col min="5888" max="5888" width="14.85546875" style="47" customWidth="1"/>
    <col min="5889" max="5889" width="14.7109375" style="47" customWidth="1"/>
    <col min="5890" max="5890" width="15.85546875" style="47" customWidth="1"/>
    <col min="5891" max="5891" width="16.140625" style="47" bestFit="1" customWidth="1"/>
    <col min="5892" max="5892" width="16.28515625" style="47" bestFit="1" customWidth="1"/>
    <col min="5893" max="5893" width="13" style="47" bestFit="1" customWidth="1"/>
    <col min="5894" max="5894" width="14.5703125" style="47" bestFit="1" customWidth="1"/>
    <col min="5895" max="5895" width="10" style="47" bestFit="1" customWidth="1"/>
    <col min="5896" max="5897" width="12.140625" style="47" bestFit="1" customWidth="1"/>
    <col min="5898" max="5898" width="5.28515625" style="47" customWidth="1"/>
    <col min="5899" max="5899" width="14" style="47" bestFit="1" customWidth="1"/>
    <col min="5900" max="5901" width="13" style="47" bestFit="1" customWidth="1"/>
    <col min="5902" max="5902" width="12.140625" style="47" bestFit="1" customWidth="1"/>
    <col min="5903" max="5904" width="11" style="47" bestFit="1" customWidth="1"/>
    <col min="5905" max="5905" width="7.5703125" style="47" bestFit="1" customWidth="1"/>
    <col min="5906" max="6133" width="9.140625" style="47"/>
    <col min="6134" max="6134" width="4.85546875" style="47" customWidth="1"/>
    <col min="6135" max="6135" width="1.42578125" style="47" customWidth="1"/>
    <col min="6136" max="6136" width="7.28515625" style="47" customWidth="1"/>
    <col min="6137" max="6137" width="1.5703125" style="47" customWidth="1"/>
    <col min="6138" max="6138" width="8.140625" style="47" customWidth="1"/>
    <col min="6139" max="6139" width="12.85546875" style="47" customWidth="1"/>
    <col min="6140" max="6140" width="10.28515625" style="47" customWidth="1"/>
    <col min="6141" max="6141" width="4.5703125" style="47" bestFit="1" customWidth="1"/>
    <col min="6142" max="6142" width="17.7109375" style="47" customWidth="1"/>
    <col min="6143" max="6143" width="16.7109375" style="47" customWidth="1"/>
    <col min="6144" max="6144" width="14.85546875" style="47" customWidth="1"/>
    <col min="6145" max="6145" width="14.7109375" style="47" customWidth="1"/>
    <col min="6146" max="6146" width="15.85546875" style="47" customWidth="1"/>
    <col min="6147" max="6147" width="16.140625" style="47" bestFit="1" customWidth="1"/>
    <col min="6148" max="6148" width="16.28515625" style="47" bestFit="1" customWidth="1"/>
    <col min="6149" max="6149" width="13" style="47" bestFit="1" customWidth="1"/>
    <col min="6150" max="6150" width="14.5703125" style="47" bestFit="1" customWidth="1"/>
    <col min="6151" max="6151" width="10" style="47" bestFit="1" customWidth="1"/>
    <col min="6152" max="6153" width="12.140625" style="47" bestFit="1" customWidth="1"/>
    <col min="6154" max="6154" width="5.28515625" style="47" customWidth="1"/>
    <col min="6155" max="6155" width="14" style="47" bestFit="1" customWidth="1"/>
    <col min="6156" max="6157" width="13" style="47" bestFit="1" customWidth="1"/>
    <col min="6158" max="6158" width="12.140625" style="47" bestFit="1" customWidth="1"/>
    <col min="6159" max="6160" width="11" style="47" bestFit="1" customWidth="1"/>
    <col min="6161" max="6161" width="7.5703125" style="47" bestFit="1" customWidth="1"/>
    <col min="6162" max="6389" width="9.140625" style="47"/>
    <col min="6390" max="6390" width="4.85546875" style="47" customWidth="1"/>
    <col min="6391" max="6391" width="1.42578125" style="47" customWidth="1"/>
    <col min="6392" max="6392" width="7.28515625" style="47" customWidth="1"/>
    <col min="6393" max="6393" width="1.5703125" style="47" customWidth="1"/>
    <col min="6394" max="6394" width="8.140625" style="47" customWidth="1"/>
    <col min="6395" max="6395" width="12.85546875" style="47" customWidth="1"/>
    <col min="6396" max="6396" width="10.28515625" style="47" customWidth="1"/>
    <col min="6397" max="6397" width="4.5703125" style="47" bestFit="1" customWidth="1"/>
    <col min="6398" max="6398" width="17.7109375" style="47" customWidth="1"/>
    <col min="6399" max="6399" width="16.7109375" style="47" customWidth="1"/>
    <col min="6400" max="6400" width="14.85546875" style="47" customWidth="1"/>
    <col min="6401" max="6401" width="14.7109375" style="47" customWidth="1"/>
    <col min="6402" max="6402" width="15.85546875" style="47" customWidth="1"/>
    <col min="6403" max="6403" width="16.140625" style="47" bestFit="1" customWidth="1"/>
    <col min="6404" max="6404" width="16.28515625" style="47" bestFit="1" customWidth="1"/>
    <col min="6405" max="6405" width="13" style="47" bestFit="1" customWidth="1"/>
    <col min="6406" max="6406" width="14.5703125" style="47" bestFit="1" customWidth="1"/>
    <col min="6407" max="6407" width="10" style="47" bestFit="1" customWidth="1"/>
    <col min="6408" max="6409" width="12.140625" style="47" bestFit="1" customWidth="1"/>
    <col min="6410" max="6410" width="5.28515625" style="47" customWidth="1"/>
    <col min="6411" max="6411" width="14" style="47" bestFit="1" customWidth="1"/>
    <col min="6412" max="6413" width="13" style="47" bestFit="1" customWidth="1"/>
    <col min="6414" max="6414" width="12.140625" style="47" bestFit="1" customWidth="1"/>
    <col min="6415" max="6416" width="11" style="47" bestFit="1" customWidth="1"/>
    <col min="6417" max="6417" width="7.5703125" style="47" bestFit="1" customWidth="1"/>
    <col min="6418" max="6645" width="9.140625" style="47"/>
    <col min="6646" max="6646" width="4.85546875" style="47" customWidth="1"/>
    <col min="6647" max="6647" width="1.42578125" style="47" customWidth="1"/>
    <col min="6648" max="6648" width="7.28515625" style="47" customWidth="1"/>
    <col min="6649" max="6649" width="1.5703125" style="47" customWidth="1"/>
    <col min="6650" max="6650" width="8.140625" style="47" customWidth="1"/>
    <col min="6651" max="6651" width="12.85546875" style="47" customWidth="1"/>
    <col min="6652" max="6652" width="10.28515625" style="47" customWidth="1"/>
    <col min="6653" max="6653" width="4.5703125" style="47" bestFit="1" customWidth="1"/>
    <col min="6654" max="6654" width="17.7109375" style="47" customWidth="1"/>
    <col min="6655" max="6655" width="16.7109375" style="47" customWidth="1"/>
    <col min="6656" max="6656" width="14.85546875" style="47" customWidth="1"/>
    <col min="6657" max="6657" width="14.7109375" style="47" customWidth="1"/>
    <col min="6658" max="6658" width="15.85546875" style="47" customWidth="1"/>
    <col min="6659" max="6659" width="16.140625" style="47" bestFit="1" customWidth="1"/>
    <col min="6660" max="6660" width="16.28515625" style="47" bestFit="1" customWidth="1"/>
    <col min="6661" max="6661" width="13" style="47" bestFit="1" customWidth="1"/>
    <col min="6662" max="6662" width="14.5703125" style="47" bestFit="1" customWidth="1"/>
    <col min="6663" max="6663" width="10" style="47" bestFit="1" customWidth="1"/>
    <col min="6664" max="6665" width="12.140625" style="47" bestFit="1" customWidth="1"/>
    <col min="6666" max="6666" width="5.28515625" style="47" customWidth="1"/>
    <col min="6667" max="6667" width="14" style="47" bestFit="1" customWidth="1"/>
    <col min="6668" max="6669" width="13" style="47" bestFit="1" customWidth="1"/>
    <col min="6670" max="6670" width="12.140625" style="47" bestFit="1" customWidth="1"/>
    <col min="6671" max="6672" width="11" style="47" bestFit="1" customWidth="1"/>
    <col min="6673" max="6673" width="7.5703125" style="47" bestFit="1" customWidth="1"/>
    <col min="6674" max="6901" width="9.140625" style="47"/>
    <col min="6902" max="6902" width="4.85546875" style="47" customWidth="1"/>
    <col min="6903" max="6903" width="1.42578125" style="47" customWidth="1"/>
    <col min="6904" max="6904" width="7.28515625" style="47" customWidth="1"/>
    <col min="6905" max="6905" width="1.5703125" style="47" customWidth="1"/>
    <col min="6906" max="6906" width="8.140625" style="47" customWidth="1"/>
    <col min="6907" max="6907" width="12.85546875" style="47" customWidth="1"/>
    <col min="6908" max="6908" width="10.28515625" style="47" customWidth="1"/>
    <col min="6909" max="6909" width="4.5703125" style="47" bestFit="1" customWidth="1"/>
    <col min="6910" max="6910" width="17.7109375" style="47" customWidth="1"/>
    <col min="6911" max="6911" width="16.7109375" style="47" customWidth="1"/>
    <col min="6912" max="6912" width="14.85546875" style="47" customWidth="1"/>
    <col min="6913" max="6913" width="14.7109375" style="47" customWidth="1"/>
    <col min="6914" max="6914" width="15.85546875" style="47" customWidth="1"/>
    <col min="6915" max="6915" width="16.140625" style="47" bestFit="1" customWidth="1"/>
    <col min="6916" max="6916" width="16.28515625" style="47" bestFit="1" customWidth="1"/>
    <col min="6917" max="6917" width="13" style="47" bestFit="1" customWidth="1"/>
    <col min="6918" max="6918" width="14.5703125" style="47" bestFit="1" customWidth="1"/>
    <col min="6919" max="6919" width="10" style="47" bestFit="1" customWidth="1"/>
    <col min="6920" max="6921" width="12.140625" style="47" bestFit="1" customWidth="1"/>
    <col min="6922" max="6922" width="5.28515625" style="47" customWidth="1"/>
    <col min="6923" max="6923" width="14" style="47" bestFit="1" customWidth="1"/>
    <col min="6924" max="6925" width="13" style="47" bestFit="1" customWidth="1"/>
    <col min="6926" max="6926" width="12.140625" style="47" bestFit="1" customWidth="1"/>
    <col min="6927" max="6928" width="11" style="47" bestFit="1" customWidth="1"/>
    <col min="6929" max="6929" width="7.5703125" style="47" bestFit="1" customWidth="1"/>
    <col min="6930" max="7157" width="9.140625" style="47"/>
    <col min="7158" max="7158" width="4.85546875" style="47" customWidth="1"/>
    <col min="7159" max="7159" width="1.42578125" style="47" customWidth="1"/>
    <col min="7160" max="7160" width="7.28515625" style="47" customWidth="1"/>
    <col min="7161" max="7161" width="1.5703125" style="47" customWidth="1"/>
    <col min="7162" max="7162" width="8.140625" style="47" customWidth="1"/>
    <col min="7163" max="7163" width="12.85546875" style="47" customWidth="1"/>
    <col min="7164" max="7164" width="10.28515625" style="47" customWidth="1"/>
    <col min="7165" max="7165" width="4.5703125" style="47" bestFit="1" customWidth="1"/>
    <col min="7166" max="7166" width="17.7109375" style="47" customWidth="1"/>
    <col min="7167" max="7167" width="16.7109375" style="47" customWidth="1"/>
    <col min="7168" max="7168" width="14.85546875" style="47" customWidth="1"/>
    <col min="7169" max="7169" width="14.7109375" style="47" customWidth="1"/>
    <col min="7170" max="7170" width="15.85546875" style="47" customWidth="1"/>
    <col min="7171" max="7171" width="16.140625" style="47" bestFit="1" customWidth="1"/>
    <col min="7172" max="7172" width="16.28515625" style="47" bestFit="1" customWidth="1"/>
    <col min="7173" max="7173" width="13" style="47" bestFit="1" customWidth="1"/>
    <col min="7174" max="7174" width="14.5703125" style="47" bestFit="1" customWidth="1"/>
    <col min="7175" max="7175" width="10" style="47" bestFit="1" customWidth="1"/>
    <col min="7176" max="7177" width="12.140625" style="47" bestFit="1" customWidth="1"/>
    <col min="7178" max="7178" width="5.28515625" style="47" customWidth="1"/>
    <col min="7179" max="7179" width="14" style="47" bestFit="1" customWidth="1"/>
    <col min="7180" max="7181" width="13" style="47" bestFit="1" customWidth="1"/>
    <col min="7182" max="7182" width="12.140625" style="47" bestFit="1" customWidth="1"/>
    <col min="7183" max="7184" width="11" style="47" bestFit="1" customWidth="1"/>
    <col min="7185" max="7185" width="7.5703125" style="47" bestFit="1" customWidth="1"/>
    <col min="7186" max="7413" width="9.140625" style="47"/>
    <col min="7414" max="7414" width="4.85546875" style="47" customWidth="1"/>
    <col min="7415" max="7415" width="1.42578125" style="47" customWidth="1"/>
    <col min="7416" max="7416" width="7.28515625" style="47" customWidth="1"/>
    <col min="7417" max="7417" width="1.5703125" style="47" customWidth="1"/>
    <col min="7418" max="7418" width="8.140625" style="47" customWidth="1"/>
    <col min="7419" max="7419" width="12.85546875" style="47" customWidth="1"/>
    <col min="7420" max="7420" width="10.28515625" style="47" customWidth="1"/>
    <col min="7421" max="7421" width="4.5703125" style="47" bestFit="1" customWidth="1"/>
    <col min="7422" max="7422" width="17.7109375" style="47" customWidth="1"/>
    <col min="7423" max="7423" width="16.7109375" style="47" customWidth="1"/>
    <col min="7424" max="7424" width="14.85546875" style="47" customWidth="1"/>
    <col min="7425" max="7425" width="14.7109375" style="47" customWidth="1"/>
    <col min="7426" max="7426" width="15.85546875" style="47" customWidth="1"/>
    <col min="7427" max="7427" width="16.140625" style="47" bestFit="1" customWidth="1"/>
    <col min="7428" max="7428" width="16.28515625" style="47" bestFit="1" customWidth="1"/>
    <col min="7429" max="7429" width="13" style="47" bestFit="1" customWidth="1"/>
    <col min="7430" max="7430" width="14.5703125" style="47" bestFit="1" customWidth="1"/>
    <col min="7431" max="7431" width="10" style="47" bestFit="1" customWidth="1"/>
    <col min="7432" max="7433" width="12.140625" style="47" bestFit="1" customWidth="1"/>
    <col min="7434" max="7434" width="5.28515625" style="47" customWidth="1"/>
    <col min="7435" max="7435" width="14" style="47" bestFit="1" customWidth="1"/>
    <col min="7436" max="7437" width="13" style="47" bestFit="1" customWidth="1"/>
    <col min="7438" max="7438" width="12.140625" style="47" bestFit="1" customWidth="1"/>
    <col min="7439" max="7440" width="11" style="47" bestFit="1" customWidth="1"/>
    <col min="7441" max="7441" width="7.5703125" style="47" bestFit="1" customWidth="1"/>
    <col min="7442" max="7669" width="9.140625" style="47"/>
    <col min="7670" max="7670" width="4.85546875" style="47" customWidth="1"/>
    <col min="7671" max="7671" width="1.42578125" style="47" customWidth="1"/>
    <col min="7672" max="7672" width="7.28515625" style="47" customWidth="1"/>
    <col min="7673" max="7673" width="1.5703125" style="47" customWidth="1"/>
    <col min="7674" max="7674" width="8.140625" style="47" customWidth="1"/>
    <col min="7675" max="7675" width="12.85546875" style="47" customWidth="1"/>
    <col min="7676" max="7676" width="10.28515625" style="47" customWidth="1"/>
    <col min="7677" max="7677" width="4.5703125" style="47" bestFit="1" customWidth="1"/>
    <col min="7678" max="7678" width="17.7109375" style="47" customWidth="1"/>
    <col min="7679" max="7679" width="16.7109375" style="47" customWidth="1"/>
    <col min="7680" max="7680" width="14.85546875" style="47" customWidth="1"/>
    <col min="7681" max="7681" width="14.7109375" style="47" customWidth="1"/>
    <col min="7682" max="7682" width="15.85546875" style="47" customWidth="1"/>
    <col min="7683" max="7683" width="16.140625" style="47" bestFit="1" customWidth="1"/>
    <col min="7684" max="7684" width="16.28515625" style="47" bestFit="1" customWidth="1"/>
    <col min="7685" max="7685" width="13" style="47" bestFit="1" customWidth="1"/>
    <col min="7686" max="7686" width="14.5703125" style="47" bestFit="1" customWidth="1"/>
    <col min="7687" max="7687" width="10" style="47" bestFit="1" customWidth="1"/>
    <col min="7688" max="7689" width="12.140625" style="47" bestFit="1" customWidth="1"/>
    <col min="7690" max="7690" width="5.28515625" style="47" customWidth="1"/>
    <col min="7691" max="7691" width="14" style="47" bestFit="1" customWidth="1"/>
    <col min="7692" max="7693" width="13" style="47" bestFit="1" customWidth="1"/>
    <col min="7694" max="7694" width="12.140625" style="47" bestFit="1" customWidth="1"/>
    <col min="7695" max="7696" width="11" style="47" bestFit="1" customWidth="1"/>
    <col min="7697" max="7697" width="7.5703125" style="47" bestFit="1" customWidth="1"/>
    <col min="7698" max="7925" width="9.140625" style="47"/>
    <col min="7926" max="7926" width="4.85546875" style="47" customWidth="1"/>
    <col min="7927" max="7927" width="1.42578125" style="47" customWidth="1"/>
    <col min="7928" max="7928" width="7.28515625" style="47" customWidth="1"/>
    <col min="7929" max="7929" width="1.5703125" style="47" customWidth="1"/>
    <col min="7930" max="7930" width="8.140625" style="47" customWidth="1"/>
    <col min="7931" max="7931" width="12.85546875" style="47" customWidth="1"/>
    <col min="7932" max="7932" width="10.28515625" style="47" customWidth="1"/>
    <col min="7933" max="7933" width="4.5703125" style="47" bestFit="1" customWidth="1"/>
    <col min="7934" max="7934" width="17.7109375" style="47" customWidth="1"/>
    <col min="7935" max="7935" width="16.7109375" style="47" customWidth="1"/>
    <col min="7936" max="7936" width="14.85546875" style="47" customWidth="1"/>
    <col min="7937" max="7937" width="14.7109375" style="47" customWidth="1"/>
    <col min="7938" max="7938" width="15.85546875" style="47" customWidth="1"/>
    <col min="7939" max="7939" width="16.140625" style="47" bestFit="1" customWidth="1"/>
    <col min="7940" max="7940" width="16.28515625" style="47" bestFit="1" customWidth="1"/>
    <col min="7941" max="7941" width="13" style="47" bestFit="1" customWidth="1"/>
    <col min="7942" max="7942" width="14.5703125" style="47" bestFit="1" customWidth="1"/>
    <col min="7943" max="7943" width="10" style="47" bestFit="1" customWidth="1"/>
    <col min="7944" max="7945" width="12.140625" style="47" bestFit="1" customWidth="1"/>
    <col min="7946" max="7946" width="5.28515625" style="47" customWidth="1"/>
    <col min="7947" max="7947" width="14" style="47" bestFit="1" customWidth="1"/>
    <col min="7948" max="7949" width="13" style="47" bestFit="1" customWidth="1"/>
    <col min="7950" max="7950" width="12.140625" style="47" bestFit="1" customWidth="1"/>
    <col min="7951" max="7952" width="11" style="47" bestFit="1" customWidth="1"/>
    <col min="7953" max="7953" width="7.5703125" style="47" bestFit="1" customWidth="1"/>
    <col min="7954" max="8181" width="9.140625" style="47"/>
    <col min="8182" max="8182" width="4.85546875" style="47" customWidth="1"/>
    <col min="8183" max="8183" width="1.42578125" style="47" customWidth="1"/>
    <col min="8184" max="8184" width="7.28515625" style="47" customWidth="1"/>
    <col min="8185" max="8185" width="1.5703125" style="47" customWidth="1"/>
    <col min="8186" max="8186" width="8.140625" style="47" customWidth="1"/>
    <col min="8187" max="8187" width="12.85546875" style="47" customWidth="1"/>
    <col min="8188" max="8188" width="10.28515625" style="47" customWidth="1"/>
    <col min="8189" max="8189" width="4.5703125" style="47" bestFit="1" customWidth="1"/>
    <col min="8190" max="8190" width="17.7109375" style="47" customWidth="1"/>
    <col min="8191" max="8191" width="16.7109375" style="47" customWidth="1"/>
    <col min="8192" max="8192" width="14.85546875" style="47" customWidth="1"/>
    <col min="8193" max="8193" width="14.7109375" style="47" customWidth="1"/>
    <col min="8194" max="8194" width="15.85546875" style="47" customWidth="1"/>
    <col min="8195" max="8195" width="16.140625" style="47" bestFit="1" customWidth="1"/>
    <col min="8196" max="8196" width="16.28515625" style="47" bestFit="1" customWidth="1"/>
    <col min="8197" max="8197" width="13" style="47" bestFit="1" customWidth="1"/>
    <col min="8198" max="8198" width="14.5703125" style="47" bestFit="1" customWidth="1"/>
    <col min="8199" max="8199" width="10" style="47" bestFit="1" customWidth="1"/>
    <col min="8200" max="8201" width="12.140625" style="47" bestFit="1" customWidth="1"/>
    <col min="8202" max="8202" width="5.28515625" style="47" customWidth="1"/>
    <col min="8203" max="8203" width="14" style="47" bestFit="1" customWidth="1"/>
    <col min="8204" max="8205" width="13" style="47" bestFit="1" customWidth="1"/>
    <col min="8206" max="8206" width="12.140625" style="47" bestFit="1" customWidth="1"/>
    <col min="8207" max="8208" width="11" style="47" bestFit="1" customWidth="1"/>
    <col min="8209" max="8209" width="7.5703125" style="47" bestFit="1" customWidth="1"/>
    <col min="8210" max="8437" width="9.140625" style="47"/>
    <col min="8438" max="8438" width="4.85546875" style="47" customWidth="1"/>
    <col min="8439" max="8439" width="1.42578125" style="47" customWidth="1"/>
    <col min="8440" max="8440" width="7.28515625" style="47" customWidth="1"/>
    <col min="8441" max="8441" width="1.5703125" style="47" customWidth="1"/>
    <col min="8442" max="8442" width="8.140625" style="47" customWidth="1"/>
    <col min="8443" max="8443" width="12.85546875" style="47" customWidth="1"/>
    <col min="8444" max="8444" width="10.28515625" style="47" customWidth="1"/>
    <col min="8445" max="8445" width="4.5703125" style="47" bestFit="1" customWidth="1"/>
    <col min="8446" max="8446" width="17.7109375" style="47" customWidth="1"/>
    <col min="8447" max="8447" width="16.7109375" style="47" customWidth="1"/>
    <col min="8448" max="8448" width="14.85546875" style="47" customWidth="1"/>
    <col min="8449" max="8449" width="14.7109375" style="47" customWidth="1"/>
    <col min="8450" max="8450" width="15.85546875" style="47" customWidth="1"/>
    <col min="8451" max="8451" width="16.140625" style="47" bestFit="1" customWidth="1"/>
    <col min="8452" max="8452" width="16.28515625" style="47" bestFit="1" customWidth="1"/>
    <col min="8453" max="8453" width="13" style="47" bestFit="1" customWidth="1"/>
    <col min="8454" max="8454" width="14.5703125" style="47" bestFit="1" customWidth="1"/>
    <col min="8455" max="8455" width="10" style="47" bestFit="1" customWidth="1"/>
    <col min="8456" max="8457" width="12.140625" style="47" bestFit="1" customWidth="1"/>
    <col min="8458" max="8458" width="5.28515625" style="47" customWidth="1"/>
    <col min="8459" max="8459" width="14" style="47" bestFit="1" customWidth="1"/>
    <col min="8460" max="8461" width="13" style="47" bestFit="1" customWidth="1"/>
    <col min="8462" max="8462" width="12.140625" style="47" bestFit="1" customWidth="1"/>
    <col min="8463" max="8464" width="11" style="47" bestFit="1" customWidth="1"/>
    <col min="8465" max="8465" width="7.5703125" style="47" bestFit="1" customWidth="1"/>
    <col min="8466" max="8693" width="9.140625" style="47"/>
    <col min="8694" max="8694" width="4.85546875" style="47" customWidth="1"/>
    <col min="8695" max="8695" width="1.42578125" style="47" customWidth="1"/>
    <col min="8696" max="8696" width="7.28515625" style="47" customWidth="1"/>
    <col min="8697" max="8697" width="1.5703125" style="47" customWidth="1"/>
    <col min="8698" max="8698" width="8.140625" style="47" customWidth="1"/>
    <col min="8699" max="8699" width="12.85546875" style="47" customWidth="1"/>
    <col min="8700" max="8700" width="10.28515625" style="47" customWidth="1"/>
    <col min="8701" max="8701" width="4.5703125" style="47" bestFit="1" customWidth="1"/>
    <col min="8702" max="8702" width="17.7109375" style="47" customWidth="1"/>
    <col min="8703" max="8703" width="16.7109375" style="47" customWidth="1"/>
    <col min="8704" max="8704" width="14.85546875" style="47" customWidth="1"/>
    <col min="8705" max="8705" width="14.7109375" style="47" customWidth="1"/>
    <col min="8706" max="8706" width="15.85546875" style="47" customWidth="1"/>
    <col min="8707" max="8707" width="16.140625" style="47" bestFit="1" customWidth="1"/>
    <col min="8708" max="8708" width="16.28515625" style="47" bestFit="1" customWidth="1"/>
    <col min="8709" max="8709" width="13" style="47" bestFit="1" customWidth="1"/>
    <col min="8710" max="8710" width="14.5703125" style="47" bestFit="1" customWidth="1"/>
    <col min="8711" max="8711" width="10" style="47" bestFit="1" customWidth="1"/>
    <col min="8712" max="8713" width="12.140625" style="47" bestFit="1" customWidth="1"/>
    <col min="8714" max="8714" width="5.28515625" style="47" customWidth="1"/>
    <col min="8715" max="8715" width="14" style="47" bestFit="1" customWidth="1"/>
    <col min="8716" max="8717" width="13" style="47" bestFit="1" customWidth="1"/>
    <col min="8718" max="8718" width="12.140625" style="47" bestFit="1" customWidth="1"/>
    <col min="8719" max="8720" width="11" style="47" bestFit="1" customWidth="1"/>
    <col min="8721" max="8721" width="7.5703125" style="47" bestFit="1" customWidth="1"/>
    <col min="8722" max="8949" width="9.140625" style="47"/>
    <col min="8950" max="8950" width="4.85546875" style="47" customWidth="1"/>
    <col min="8951" max="8951" width="1.42578125" style="47" customWidth="1"/>
    <col min="8952" max="8952" width="7.28515625" style="47" customWidth="1"/>
    <col min="8953" max="8953" width="1.5703125" style="47" customWidth="1"/>
    <col min="8954" max="8954" width="8.140625" style="47" customWidth="1"/>
    <col min="8955" max="8955" width="12.85546875" style="47" customWidth="1"/>
    <col min="8956" max="8956" width="10.28515625" style="47" customWidth="1"/>
    <col min="8957" max="8957" width="4.5703125" style="47" bestFit="1" customWidth="1"/>
    <col min="8958" max="8958" width="17.7109375" style="47" customWidth="1"/>
    <col min="8959" max="8959" width="16.7109375" style="47" customWidth="1"/>
    <col min="8960" max="8960" width="14.85546875" style="47" customWidth="1"/>
    <col min="8961" max="8961" width="14.7109375" style="47" customWidth="1"/>
    <col min="8962" max="8962" width="15.85546875" style="47" customWidth="1"/>
    <col min="8963" max="8963" width="16.140625" style="47" bestFit="1" customWidth="1"/>
    <col min="8964" max="8964" width="16.28515625" style="47" bestFit="1" customWidth="1"/>
    <col min="8965" max="8965" width="13" style="47" bestFit="1" customWidth="1"/>
    <col min="8966" max="8966" width="14.5703125" style="47" bestFit="1" customWidth="1"/>
    <col min="8967" max="8967" width="10" style="47" bestFit="1" customWidth="1"/>
    <col min="8968" max="8969" width="12.140625" style="47" bestFit="1" customWidth="1"/>
    <col min="8970" max="8970" width="5.28515625" style="47" customWidth="1"/>
    <col min="8971" max="8971" width="14" style="47" bestFit="1" customWidth="1"/>
    <col min="8972" max="8973" width="13" style="47" bestFit="1" customWidth="1"/>
    <col min="8974" max="8974" width="12.140625" style="47" bestFit="1" customWidth="1"/>
    <col min="8975" max="8976" width="11" style="47" bestFit="1" customWidth="1"/>
    <col min="8977" max="8977" width="7.5703125" style="47" bestFit="1" customWidth="1"/>
    <col min="8978" max="9205" width="9.140625" style="47"/>
    <col min="9206" max="9206" width="4.85546875" style="47" customWidth="1"/>
    <col min="9207" max="9207" width="1.42578125" style="47" customWidth="1"/>
    <col min="9208" max="9208" width="7.28515625" style="47" customWidth="1"/>
    <col min="9209" max="9209" width="1.5703125" style="47" customWidth="1"/>
    <col min="9210" max="9210" width="8.140625" style="47" customWidth="1"/>
    <col min="9211" max="9211" width="12.85546875" style="47" customWidth="1"/>
    <col min="9212" max="9212" width="10.28515625" style="47" customWidth="1"/>
    <col min="9213" max="9213" width="4.5703125" style="47" bestFit="1" customWidth="1"/>
    <col min="9214" max="9214" width="17.7109375" style="47" customWidth="1"/>
    <col min="9215" max="9215" width="16.7109375" style="47" customWidth="1"/>
    <col min="9216" max="9216" width="14.85546875" style="47" customWidth="1"/>
    <col min="9217" max="9217" width="14.7109375" style="47" customWidth="1"/>
    <col min="9218" max="9218" width="15.85546875" style="47" customWidth="1"/>
    <col min="9219" max="9219" width="16.140625" style="47" bestFit="1" customWidth="1"/>
    <col min="9220" max="9220" width="16.28515625" style="47" bestFit="1" customWidth="1"/>
    <col min="9221" max="9221" width="13" style="47" bestFit="1" customWidth="1"/>
    <col min="9222" max="9222" width="14.5703125" style="47" bestFit="1" customWidth="1"/>
    <col min="9223" max="9223" width="10" style="47" bestFit="1" customWidth="1"/>
    <col min="9224" max="9225" width="12.140625" style="47" bestFit="1" customWidth="1"/>
    <col min="9226" max="9226" width="5.28515625" style="47" customWidth="1"/>
    <col min="9227" max="9227" width="14" style="47" bestFit="1" customWidth="1"/>
    <col min="9228" max="9229" width="13" style="47" bestFit="1" customWidth="1"/>
    <col min="9230" max="9230" width="12.140625" style="47" bestFit="1" customWidth="1"/>
    <col min="9231" max="9232" width="11" style="47" bestFit="1" customWidth="1"/>
    <col min="9233" max="9233" width="7.5703125" style="47" bestFit="1" customWidth="1"/>
    <col min="9234" max="9461" width="9.140625" style="47"/>
    <col min="9462" max="9462" width="4.85546875" style="47" customWidth="1"/>
    <col min="9463" max="9463" width="1.42578125" style="47" customWidth="1"/>
    <col min="9464" max="9464" width="7.28515625" style="47" customWidth="1"/>
    <col min="9465" max="9465" width="1.5703125" style="47" customWidth="1"/>
    <col min="9466" max="9466" width="8.140625" style="47" customWidth="1"/>
    <col min="9467" max="9467" width="12.85546875" style="47" customWidth="1"/>
    <col min="9468" max="9468" width="10.28515625" style="47" customWidth="1"/>
    <col min="9469" max="9469" width="4.5703125" style="47" bestFit="1" customWidth="1"/>
    <col min="9470" max="9470" width="17.7109375" style="47" customWidth="1"/>
    <col min="9471" max="9471" width="16.7109375" style="47" customWidth="1"/>
    <col min="9472" max="9472" width="14.85546875" style="47" customWidth="1"/>
    <col min="9473" max="9473" width="14.7109375" style="47" customWidth="1"/>
    <col min="9474" max="9474" width="15.85546875" style="47" customWidth="1"/>
    <col min="9475" max="9475" width="16.140625" style="47" bestFit="1" customWidth="1"/>
    <col min="9476" max="9476" width="16.28515625" style="47" bestFit="1" customWidth="1"/>
    <col min="9477" max="9477" width="13" style="47" bestFit="1" customWidth="1"/>
    <col min="9478" max="9478" width="14.5703125" style="47" bestFit="1" customWidth="1"/>
    <col min="9479" max="9479" width="10" style="47" bestFit="1" customWidth="1"/>
    <col min="9480" max="9481" width="12.140625" style="47" bestFit="1" customWidth="1"/>
    <col min="9482" max="9482" width="5.28515625" style="47" customWidth="1"/>
    <col min="9483" max="9483" width="14" style="47" bestFit="1" customWidth="1"/>
    <col min="9484" max="9485" width="13" style="47" bestFit="1" customWidth="1"/>
    <col min="9486" max="9486" width="12.140625" style="47" bestFit="1" customWidth="1"/>
    <col min="9487" max="9488" width="11" style="47" bestFit="1" customWidth="1"/>
    <col min="9489" max="9489" width="7.5703125" style="47" bestFit="1" customWidth="1"/>
    <col min="9490" max="9717" width="9.140625" style="47"/>
    <col min="9718" max="9718" width="4.85546875" style="47" customWidth="1"/>
    <col min="9719" max="9719" width="1.42578125" style="47" customWidth="1"/>
    <col min="9720" max="9720" width="7.28515625" style="47" customWidth="1"/>
    <col min="9721" max="9721" width="1.5703125" style="47" customWidth="1"/>
    <col min="9722" max="9722" width="8.140625" style="47" customWidth="1"/>
    <col min="9723" max="9723" width="12.85546875" style="47" customWidth="1"/>
    <col min="9724" max="9724" width="10.28515625" style="47" customWidth="1"/>
    <col min="9725" max="9725" width="4.5703125" style="47" bestFit="1" customWidth="1"/>
    <col min="9726" max="9726" width="17.7109375" style="47" customWidth="1"/>
    <col min="9727" max="9727" width="16.7109375" style="47" customWidth="1"/>
    <col min="9728" max="9728" width="14.85546875" style="47" customWidth="1"/>
    <col min="9729" max="9729" width="14.7109375" style="47" customWidth="1"/>
    <col min="9730" max="9730" width="15.85546875" style="47" customWidth="1"/>
    <col min="9731" max="9731" width="16.140625" style="47" bestFit="1" customWidth="1"/>
    <col min="9732" max="9732" width="16.28515625" style="47" bestFit="1" customWidth="1"/>
    <col min="9733" max="9733" width="13" style="47" bestFit="1" customWidth="1"/>
    <col min="9734" max="9734" width="14.5703125" style="47" bestFit="1" customWidth="1"/>
    <col min="9735" max="9735" width="10" style="47" bestFit="1" customWidth="1"/>
    <col min="9736" max="9737" width="12.140625" style="47" bestFit="1" customWidth="1"/>
    <col min="9738" max="9738" width="5.28515625" style="47" customWidth="1"/>
    <col min="9739" max="9739" width="14" style="47" bestFit="1" customWidth="1"/>
    <col min="9740" max="9741" width="13" style="47" bestFit="1" customWidth="1"/>
    <col min="9742" max="9742" width="12.140625" style="47" bestFit="1" customWidth="1"/>
    <col min="9743" max="9744" width="11" style="47" bestFit="1" customWidth="1"/>
    <col min="9745" max="9745" width="7.5703125" style="47" bestFit="1" customWidth="1"/>
    <col min="9746" max="9973" width="9.140625" style="47"/>
    <col min="9974" max="9974" width="4.85546875" style="47" customWidth="1"/>
    <col min="9975" max="9975" width="1.42578125" style="47" customWidth="1"/>
    <col min="9976" max="9976" width="7.28515625" style="47" customWidth="1"/>
    <col min="9977" max="9977" width="1.5703125" style="47" customWidth="1"/>
    <col min="9978" max="9978" width="8.140625" style="47" customWidth="1"/>
    <col min="9979" max="9979" width="12.85546875" style="47" customWidth="1"/>
    <col min="9980" max="9980" width="10.28515625" style="47" customWidth="1"/>
    <col min="9981" max="9981" width="4.5703125" style="47" bestFit="1" customWidth="1"/>
    <col min="9982" max="9982" width="17.7109375" style="47" customWidth="1"/>
    <col min="9983" max="9983" width="16.7109375" style="47" customWidth="1"/>
    <col min="9984" max="9984" width="14.85546875" style="47" customWidth="1"/>
    <col min="9985" max="9985" width="14.7109375" style="47" customWidth="1"/>
    <col min="9986" max="9986" width="15.85546875" style="47" customWidth="1"/>
    <col min="9987" max="9987" width="16.140625" style="47" bestFit="1" customWidth="1"/>
    <col min="9988" max="9988" width="16.28515625" style="47" bestFit="1" customWidth="1"/>
    <col min="9989" max="9989" width="13" style="47" bestFit="1" customWidth="1"/>
    <col min="9990" max="9990" width="14.5703125" style="47" bestFit="1" customWidth="1"/>
    <col min="9991" max="9991" width="10" style="47" bestFit="1" customWidth="1"/>
    <col min="9992" max="9993" width="12.140625" style="47" bestFit="1" customWidth="1"/>
    <col min="9994" max="9994" width="5.28515625" style="47" customWidth="1"/>
    <col min="9995" max="9995" width="14" style="47" bestFit="1" customWidth="1"/>
    <col min="9996" max="9997" width="13" style="47" bestFit="1" customWidth="1"/>
    <col min="9998" max="9998" width="12.140625" style="47" bestFit="1" customWidth="1"/>
    <col min="9999" max="10000" width="11" style="47" bestFit="1" customWidth="1"/>
    <col min="10001" max="10001" width="7.5703125" style="47" bestFit="1" customWidth="1"/>
    <col min="10002" max="10229" width="9.140625" style="47"/>
    <col min="10230" max="10230" width="4.85546875" style="47" customWidth="1"/>
    <col min="10231" max="10231" width="1.42578125" style="47" customWidth="1"/>
    <col min="10232" max="10232" width="7.28515625" style="47" customWidth="1"/>
    <col min="10233" max="10233" width="1.5703125" style="47" customWidth="1"/>
    <col min="10234" max="10234" width="8.140625" style="47" customWidth="1"/>
    <col min="10235" max="10235" width="12.85546875" style="47" customWidth="1"/>
    <col min="10236" max="10236" width="10.28515625" style="47" customWidth="1"/>
    <col min="10237" max="10237" width="4.5703125" style="47" bestFit="1" customWidth="1"/>
    <col min="10238" max="10238" width="17.7109375" style="47" customWidth="1"/>
    <col min="10239" max="10239" width="16.7109375" style="47" customWidth="1"/>
    <col min="10240" max="10240" width="14.85546875" style="47" customWidth="1"/>
    <col min="10241" max="10241" width="14.7109375" style="47" customWidth="1"/>
    <col min="10242" max="10242" width="15.85546875" style="47" customWidth="1"/>
    <col min="10243" max="10243" width="16.140625" style="47" bestFit="1" customWidth="1"/>
    <col min="10244" max="10244" width="16.28515625" style="47" bestFit="1" customWidth="1"/>
    <col min="10245" max="10245" width="13" style="47" bestFit="1" customWidth="1"/>
    <col min="10246" max="10246" width="14.5703125" style="47" bestFit="1" customWidth="1"/>
    <col min="10247" max="10247" width="10" style="47" bestFit="1" customWidth="1"/>
    <col min="10248" max="10249" width="12.140625" style="47" bestFit="1" customWidth="1"/>
    <col min="10250" max="10250" width="5.28515625" style="47" customWidth="1"/>
    <col min="10251" max="10251" width="14" style="47" bestFit="1" customWidth="1"/>
    <col min="10252" max="10253" width="13" style="47" bestFit="1" customWidth="1"/>
    <col min="10254" max="10254" width="12.140625" style="47" bestFit="1" customWidth="1"/>
    <col min="10255" max="10256" width="11" style="47" bestFit="1" customWidth="1"/>
    <col min="10257" max="10257" width="7.5703125" style="47" bestFit="1" customWidth="1"/>
    <col min="10258" max="10485" width="9.140625" style="47"/>
    <col min="10486" max="10486" width="4.85546875" style="47" customWidth="1"/>
    <col min="10487" max="10487" width="1.42578125" style="47" customWidth="1"/>
    <col min="10488" max="10488" width="7.28515625" style="47" customWidth="1"/>
    <col min="10489" max="10489" width="1.5703125" style="47" customWidth="1"/>
    <col min="10490" max="10490" width="8.140625" style="47" customWidth="1"/>
    <col min="10491" max="10491" width="12.85546875" style="47" customWidth="1"/>
    <col min="10492" max="10492" width="10.28515625" style="47" customWidth="1"/>
    <col min="10493" max="10493" width="4.5703125" style="47" bestFit="1" customWidth="1"/>
    <col min="10494" max="10494" width="17.7109375" style="47" customWidth="1"/>
    <col min="10495" max="10495" width="16.7109375" style="47" customWidth="1"/>
    <col min="10496" max="10496" width="14.85546875" style="47" customWidth="1"/>
    <col min="10497" max="10497" width="14.7109375" style="47" customWidth="1"/>
    <col min="10498" max="10498" width="15.85546875" style="47" customWidth="1"/>
    <col min="10499" max="10499" width="16.140625" style="47" bestFit="1" customWidth="1"/>
    <col min="10500" max="10500" width="16.28515625" style="47" bestFit="1" customWidth="1"/>
    <col min="10501" max="10501" width="13" style="47" bestFit="1" customWidth="1"/>
    <col min="10502" max="10502" width="14.5703125" style="47" bestFit="1" customWidth="1"/>
    <col min="10503" max="10503" width="10" style="47" bestFit="1" customWidth="1"/>
    <col min="10504" max="10505" width="12.140625" style="47" bestFit="1" customWidth="1"/>
    <col min="10506" max="10506" width="5.28515625" style="47" customWidth="1"/>
    <col min="10507" max="10507" width="14" style="47" bestFit="1" customWidth="1"/>
    <col min="10508" max="10509" width="13" style="47" bestFit="1" customWidth="1"/>
    <col min="10510" max="10510" width="12.140625" style="47" bestFit="1" customWidth="1"/>
    <col min="10511" max="10512" width="11" style="47" bestFit="1" customWidth="1"/>
    <col min="10513" max="10513" width="7.5703125" style="47" bestFit="1" customWidth="1"/>
    <col min="10514" max="10741" width="9.140625" style="47"/>
    <col min="10742" max="10742" width="4.85546875" style="47" customWidth="1"/>
    <col min="10743" max="10743" width="1.42578125" style="47" customWidth="1"/>
    <col min="10744" max="10744" width="7.28515625" style="47" customWidth="1"/>
    <col min="10745" max="10745" width="1.5703125" style="47" customWidth="1"/>
    <col min="10746" max="10746" width="8.140625" style="47" customWidth="1"/>
    <col min="10747" max="10747" width="12.85546875" style="47" customWidth="1"/>
    <col min="10748" max="10748" width="10.28515625" style="47" customWidth="1"/>
    <col min="10749" max="10749" width="4.5703125" style="47" bestFit="1" customWidth="1"/>
    <col min="10750" max="10750" width="17.7109375" style="47" customWidth="1"/>
    <col min="10751" max="10751" width="16.7109375" style="47" customWidth="1"/>
    <col min="10752" max="10752" width="14.85546875" style="47" customWidth="1"/>
    <col min="10753" max="10753" width="14.7109375" style="47" customWidth="1"/>
    <col min="10754" max="10754" width="15.85546875" style="47" customWidth="1"/>
    <col min="10755" max="10755" width="16.140625" style="47" bestFit="1" customWidth="1"/>
    <col min="10756" max="10756" width="16.28515625" style="47" bestFit="1" customWidth="1"/>
    <col min="10757" max="10757" width="13" style="47" bestFit="1" customWidth="1"/>
    <col min="10758" max="10758" width="14.5703125" style="47" bestFit="1" customWidth="1"/>
    <col min="10759" max="10759" width="10" style="47" bestFit="1" customWidth="1"/>
    <col min="10760" max="10761" width="12.140625" style="47" bestFit="1" customWidth="1"/>
    <col min="10762" max="10762" width="5.28515625" style="47" customWidth="1"/>
    <col min="10763" max="10763" width="14" style="47" bestFit="1" customWidth="1"/>
    <col min="10764" max="10765" width="13" style="47" bestFit="1" customWidth="1"/>
    <col min="10766" max="10766" width="12.140625" style="47" bestFit="1" customWidth="1"/>
    <col min="10767" max="10768" width="11" style="47" bestFit="1" customWidth="1"/>
    <col min="10769" max="10769" width="7.5703125" style="47" bestFit="1" customWidth="1"/>
    <col min="10770" max="10997" width="9.140625" style="47"/>
    <col min="10998" max="10998" width="4.85546875" style="47" customWidth="1"/>
    <col min="10999" max="10999" width="1.42578125" style="47" customWidth="1"/>
    <col min="11000" max="11000" width="7.28515625" style="47" customWidth="1"/>
    <col min="11001" max="11001" width="1.5703125" style="47" customWidth="1"/>
    <col min="11002" max="11002" width="8.140625" style="47" customWidth="1"/>
    <col min="11003" max="11003" width="12.85546875" style="47" customWidth="1"/>
    <col min="11004" max="11004" width="10.28515625" style="47" customWidth="1"/>
    <col min="11005" max="11005" width="4.5703125" style="47" bestFit="1" customWidth="1"/>
    <col min="11006" max="11006" width="17.7109375" style="47" customWidth="1"/>
    <col min="11007" max="11007" width="16.7109375" style="47" customWidth="1"/>
    <col min="11008" max="11008" width="14.85546875" style="47" customWidth="1"/>
    <col min="11009" max="11009" width="14.7109375" style="47" customWidth="1"/>
    <col min="11010" max="11010" width="15.85546875" style="47" customWidth="1"/>
    <col min="11011" max="11011" width="16.140625" style="47" bestFit="1" customWidth="1"/>
    <col min="11012" max="11012" width="16.28515625" style="47" bestFit="1" customWidth="1"/>
    <col min="11013" max="11013" width="13" style="47" bestFit="1" customWidth="1"/>
    <col min="11014" max="11014" width="14.5703125" style="47" bestFit="1" customWidth="1"/>
    <col min="11015" max="11015" width="10" style="47" bestFit="1" customWidth="1"/>
    <col min="11016" max="11017" width="12.140625" style="47" bestFit="1" customWidth="1"/>
    <col min="11018" max="11018" width="5.28515625" style="47" customWidth="1"/>
    <col min="11019" max="11019" width="14" style="47" bestFit="1" customWidth="1"/>
    <col min="11020" max="11021" width="13" style="47" bestFit="1" customWidth="1"/>
    <col min="11022" max="11022" width="12.140625" style="47" bestFit="1" customWidth="1"/>
    <col min="11023" max="11024" width="11" style="47" bestFit="1" customWidth="1"/>
    <col min="11025" max="11025" width="7.5703125" style="47" bestFit="1" customWidth="1"/>
    <col min="11026" max="11253" width="9.140625" style="47"/>
    <col min="11254" max="11254" width="4.85546875" style="47" customWidth="1"/>
    <col min="11255" max="11255" width="1.42578125" style="47" customWidth="1"/>
    <col min="11256" max="11256" width="7.28515625" style="47" customWidth="1"/>
    <col min="11257" max="11257" width="1.5703125" style="47" customWidth="1"/>
    <col min="11258" max="11258" width="8.140625" style="47" customWidth="1"/>
    <col min="11259" max="11259" width="12.85546875" style="47" customWidth="1"/>
    <col min="11260" max="11260" width="10.28515625" style="47" customWidth="1"/>
    <col min="11261" max="11261" width="4.5703125" style="47" bestFit="1" customWidth="1"/>
    <col min="11262" max="11262" width="17.7109375" style="47" customWidth="1"/>
    <col min="11263" max="11263" width="16.7109375" style="47" customWidth="1"/>
    <col min="11264" max="11264" width="14.85546875" style="47" customWidth="1"/>
    <col min="11265" max="11265" width="14.7109375" style="47" customWidth="1"/>
    <col min="11266" max="11266" width="15.85546875" style="47" customWidth="1"/>
    <col min="11267" max="11267" width="16.140625" style="47" bestFit="1" customWidth="1"/>
    <col min="11268" max="11268" width="16.28515625" style="47" bestFit="1" customWidth="1"/>
    <col min="11269" max="11269" width="13" style="47" bestFit="1" customWidth="1"/>
    <col min="11270" max="11270" width="14.5703125" style="47" bestFit="1" customWidth="1"/>
    <col min="11271" max="11271" width="10" style="47" bestFit="1" customWidth="1"/>
    <col min="11272" max="11273" width="12.140625" style="47" bestFit="1" customWidth="1"/>
    <col min="11274" max="11274" width="5.28515625" style="47" customWidth="1"/>
    <col min="11275" max="11275" width="14" style="47" bestFit="1" customWidth="1"/>
    <col min="11276" max="11277" width="13" style="47" bestFit="1" customWidth="1"/>
    <col min="11278" max="11278" width="12.140625" style="47" bestFit="1" customWidth="1"/>
    <col min="11279" max="11280" width="11" style="47" bestFit="1" customWidth="1"/>
    <col min="11281" max="11281" width="7.5703125" style="47" bestFit="1" customWidth="1"/>
    <col min="11282" max="11509" width="9.140625" style="47"/>
    <col min="11510" max="11510" width="4.85546875" style="47" customWidth="1"/>
    <col min="11511" max="11511" width="1.42578125" style="47" customWidth="1"/>
    <col min="11512" max="11512" width="7.28515625" style="47" customWidth="1"/>
    <col min="11513" max="11513" width="1.5703125" style="47" customWidth="1"/>
    <col min="11514" max="11514" width="8.140625" style="47" customWidth="1"/>
    <col min="11515" max="11515" width="12.85546875" style="47" customWidth="1"/>
    <col min="11516" max="11516" width="10.28515625" style="47" customWidth="1"/>
    <col min="11517" max="11517" width="4.5703125" style="47" bestFit="1" customWidth="1"/>
    <col min="11518" max="11518" width="17.7109375" style="47" customWidth="1"/>
    <col min="11519" max="11519" width="16.7109375" style="47" customWidth="1"/>
    <col min="11520" max="11520" width="14.85546875" style="47" customWidth="1"/>
    <col min="11521" max="11521" width="14.7109375" style="47" customWidth="1"/>
    <col min="11522" max="11522" width="15.85546875" style="47" customWidth="1"/>
    <col min="11523" max="11523" width="16.140625" style="47" bestFit="1" customWidth="1"/>
    <col min="11524" max="11524" width="16.28515625" style="47" bestFit="1" customWidth="1"/>
    <col min="11525" max="11525" width="13" style="47" bestFit="1" customWidth="1"/>
    <col min="11526" max="11526" width="14.5703125" style="47" bestFit="1" customWidth="1"/>
    <col min="11527" max="11527" width="10" style="47" bestFit="1" customWidth="1"/>
    <col min="11528" max="11529" width="12.140625" style="47" bestFit="1" customWidth="1"/>
    <col min="11530" max="11530" width="5.28515625" style="47" customWidth="1"/>
    <col min="11531" max="11531" width="14" style="47" bestFit="1" customWidth="1"/>
    <col min="11532" max="11533" width="13" style="47" bestFit="1" customWidth="1"/>
    <col min="11534" max="11534" width="12.140625" style="47" bestFit="1" customWidth="1"/>
    <col min="11535" max="11536" width="11" style="47" bestFit="1" customWidth="1"/>
    <col min="11537" max="11537" width="7.5703125" style="47" bestFit="1" customWidth="1"/>
    <col min="11538" max="11765" width="9.140625" style="47"/>
    <col min="11766" max="11766" width="4.85546875" style="47" customWidth="1"/>
    <col min="11767" max="11767" width="1.42578125" style="47" customWidth="1"/>
    <col min="11768" max="11768" width="7.28515625" style="47" customWidth="1"/>
    <col min="11769" max="11769" width="1.5703125" style="47" customWidth="1"/>
    <col min="11770" max="11770" width="8.140625" style="47" customWidth="1"/>
    <col min="11771" max="11771" width="12.85546875" style="47" customWidth="1"/>
    <col min="11772" max="11772" width="10.28515625" style="47" customWidth="1"/>
    <col min="11773" max="11773" width="4.5703125" style="47" bestFit="1" customWidth="1"/>
    <col min="11774" max="11774" width="17.7109375" style="47" customWidth="1"/>
    <col min="11775" max="11775" width="16.7109375" style="47" customWidth="1"/>
    <col min="11776" max="11776" width="14.85546875" style="47" customWidth="1"/>
    <col min="11777" max="11777" width="14.7109375" style="47" customWidth="1"/>
    <col min="11778" max="11778" width="15.85546875" style="47" customWidth="1"/>
    <col min="11779" max="11779" width="16.140625" style="47" bestFit="1" customWidth="1"/>
    <col min="11780" max="11780" width="16.28515625" style="47" bestFit="1" customWidth="1"/>
    <col min="11781" max="11781" width="13" style="47" bestFit="1" customWidth="1"/>
    <col min="11782" max="11782" width="14.5703125" style="47" bestFit="1" customWidth="1"/>
    <col min="11783" max="11783" width="10" style="47" bestFit="1" customWidth="1"/>
    <col min="11784" max="11785" width="12.140625" style="47" bestFit="1" customWidth="1"/>
    <col min="11786" max="11786" width="5.28515625" style="47" customWidth="1"/>
    <col min="11787" max="11787" width="14" style="47" bestFit="1" customWidth="1"/>
    <col min="11788" max="11789" width="13" style="47" bestFit="1" customWidth="1"/>
    <col min="11790" max="11790" width="12.140625" style="47" bestFit="1" customWidth="1"/>
    <col min="11791" max="11792" width="11" style="47" bestFit="1" customWidth="1"/>
    <col min="11793" max="11793" width="7.5703125" style="47" bestFit="1" customWidth="1"/>
    <col min="11794" max="12021" width="9.140625" style="47"/>
    <col min="12022" max="12022" width="4.85546875" style="47" customWidth="1"/>
    <col min="12023" max="12023" width="1.42578125" style="47" customWidth="1"/>
    <col min="12024" max="12024" width="7.28515625" style="47" customWidth="1"/>
    <col min="12025" max="12025" width="1.5703125" style="47" customWidth="1"/>
    <col min="12026" max="12026" width="8.140625" style="47" customWidth="1"/>
    <col min="12027" max="12027" width="12.85546875" style="47" customWidth="1"/>
    <col min="12028" max="12028" width="10.28515625" style="47" customWidth="1"/>
    <col min="12029" max="12029" width="4.5703125" style="47" bestFit="1" customWidth="1"/>
    <col min="12030" max="12030" width="17.7109375" style="47" customWidth="1"/>
    <col min="12031" max="12031" width="16.7109375" style="47" customWidth="1"/>
    <col min="12032" max="12032" width="14.85546875" style="47" customWidth="1"/>
    <col min="12033" max="12033" width="14.7109375" style="47" customWidth="1"/>
    <col min="12034" max="12034" width="15.85546875" style="47" customWidth="1"/>
    <col min="12035" max="12035" width="16.140625" style="47" bestFit="1" customWidth="1"/>
    <col min="12036" max="12036" width="16.28515625" style="47" bestFit="1" customWidth="1"/>
    <col min="12037" max="12037" width="13" style="47" bestFit="1" customWidth="1"/>
    <col min="12038" max="12038" width="14.5703125" style="47" bestFit="1" customWidth="1"/>
    <col min="12039" max="12039" width="10" style="47" bestFit="1" customWidth="1"/>
    <col min="12040" max="12041" width="12.140625" style="47" bestFit="1" customWidth="1"/>
    <col min="12042" max="12042" width="5.28515625" style="47" customWidth="1"/>
    <col min="12043" max="12043" width="14" style="47" bestFit="1" customWidth="1"/>
    <col min="12044" max="12045" width="13" style="47" bestFit="1" customWidth="1"/>
    <col min="12046" max="12046" width="12.140625" style="47" bestFit="1" customWidth="1"/>
    <col min="12047" max="12048" width="11" style="47" bestFit="1" customWidth="1"/>
    <col min="12049" max="12049" width="7.5703125" style="47" bestFit="1" customWidth="1"/>
    <col min="12050" max="12277" width="9.140625" style="47"/>
    <col min="12278" max="12278" width="4.85546875" style="47" customWidth="1"/>
    <col min="12279" max="12279" width="1.42578125" style="47" customWidth="1"/>
    <col min="12280" max="12280" width="7.28515625" style="47" customWidth="1"/>
    <col min="12281" max="12281" width="1.5703125" style="47" customWidth="1"/>
    <col min="12282" max="12282" width="8.140625" style="47" customWidth="1"/>
    <col min="12283" max="12283" width="12.85546875" style="47" customWidth="1"/>
    <col min="12284" max="12284" width="10.28515625" style="47" customWidth="1"/>
    <col min="12285" max="12285" width="4.5703125" style="47" bestFit="1" customWidth="1"/>
    <col min="12286" max="12286" width="17.7109375" style="47" customWidth="1"/>
    <col min="12287" max="12287" width="16.7109375" style="47" customWidth="1"/>
    <col min="12288" max="12288" width="14.85546875" style="47" customWidth="1"/>
    <col min="12289" max="12289" width="14.7109375" style="47" customWidth="1"/>
    <col min="12290" max="12290" width="15.85546875" style="47" customWidth="1"/>
    <col min="12291" max="12291" width="16.140625" style="47" bestFit="1" customWidth="1"/>
    <col min="12292" max="12292" width="16.28515625" style="47" bestFit="1" customWidth="1"/>
    <col min="12293" max="12293" width="13" style="47" bestFit="1" customWidth="1"/>
    <col min="12294" max="12294" width="14.5703125" style="47" bestFit="1" customWidth="1"/>
    <col min="12295" max="12295" width="10" style="47" bestFit="1" customWidth="1"/>
    <col min="12296" max="12297" width="12.140625" style="47" bestFit="1" customWidth="1"/>
    <col min="12298" max="12298" width="5.28515625" style="47" customWidth="1"/>
    <col min="12299" max="12299" width="14" style="47" bestFit="1" customWidth="1"/>
    <col min="12300" max="12301" width="13" style="47" bestFit="1" customWidth="1"/>
    <col min="12302" max="12302" width="12.140625" style="47" bestFit="1" customWidth="1"/>
    <col min="12303" max="12304" width="11" style="47" bestFit="1" customWidth="1"/>
    <col min="12305" max="12305" width="7.5703125" style="47" bestFit="1" customWidth="1"/>
    <col min="12306" max="12533" width="9.140625" style="47"/>
    <col min="12534" max="12534" width="4.85546875" style="47" customWidth="1"/>
    <col min="12535" max="12535" width="1.42578125" style="47" customWidth="1"/>
    <col min="12536" max="12536" width="7.28515625" style="47" customWidth="1"/>
    <col min="12537" max="12537" width="1.5703125" style="47" customWidth="1"/>
    <col min="12538" max="12538" width="8.140625" style="47" customWidth="1"/>
    <col min="12539" max="12539" width="12.85546875" style="47" customWidth="1"/>
    <col min="12540" max="12540" width="10.28515625" style="47" customWidth="1"/>
    <col min="12541" max="12541" width="4.5703125" style="47" bestFit="1" customWidth="1"/>
    <col min="12542" max="12542" width="17.7109375" style="47" customWidth="1"/>
    <col min="12543" max="12543" width="16.7109375" style="47" customWidth="1"/>
    <col min="12544" max="12544" width="14.85546875" style="47" customWidth="1"/>
    <col min="12545" max="12545" width="14.7109375" style="47" customWidth="1"/>
    <col min="12546" max="12546" width="15.85546875" style="47" customWidth="1"/>
    <col min="12547" max="12547" width="16.140625" style="47" bestFit="1" customWidth="1"/>
    <col min="12548" max="12548" width="16.28515625" style="47" bestFit="1" customWidth="1"/>
    <col min="12549" max="12549" width="13" style="47" bestFit="1" customWidth="1"/>
    <col min="12550" max="12550" width="14.5703125" style="47" bestFit="1" customWidth="1"/>
    <col min="12551" max="12551" width="10" style="47" bestFit="1" customWidth="1"/>
    <col min="12552" max="12553" width="12.140625" style="47" bestFit="1" customWidth="1"/>
    <col min="12554" max="12554" width="5.28515625" style="47" customWidth="1"/>
    <col min="12555" max="12555" width="14" style="47" bestFit="1" customWidth="1"/>
    <col min="12556" max="12557" width="13" style="47" bestFit="1" customWidth="1"/>
    <col min="12558" max="12558" width="12.140625" style="47" bestFit="1" customWidth="1"/>
    <col min="12559" max="12560" width="11" style="47" bestFit="1" customWidth="1"/>
    <col min="12561" max="12561" width="7.5703125" style="47" bestFit="1" customWidth="1"/>
    <col min="12562" max="12789" width="9.140625" style="47"/>
    <col min="12790" max="12790" width="4.85546875" style="47" customWidth="1"/>
    <col min="12791" max="12791" width="1.42578125" style="47" customWidth="1"/>
    <col min="12792" max="12792" width="7.28515625" style="47" customWidth="1"/>
    <col min="12793" max="12793" width="1.5703125" style="47" customWidth="1"/>
    <col min="12794" max="12794" width="8.140625" style="47" customWidth="1"/>
    <col min="12795" max="12795" width="12.85546875" style="47" customWidth="1"/>
    <col min="12796" max="12796" width="10.28515625" style="47" customWidth="1"/>
    <col min="12797" max="12797" width="4.5703125" style="47" bestFit="1" customWidth="1"/>
    <col min="12798" max="12798" width="17.7109375" style="47" customWidth="1"/>
    <col min="12799" max="12799" width="16.7109375" style="47" customWidth="1"/>
    <col min="12800" max="12800" width="14.85546875" style="47" customWidth="1"/>
    <col min="12801" max="12801" width="14.7109375" style="47" customWidth="1"/>
    <col min="12802" max="12802" width="15.85546875" style="47" customWidth="1"/>
    <col min="12803" max="12803" width="16.140625" style="47" bestFit="1" customWidth="1"/>
    <col min="12804" max="12804" width="16.28515625" style="47" bestFit="1" customWidth="1"/>
    <col min="12805" max="12805" width="13" style="47" bestFit="1" customWidth="1"/>
    <col min="12806" max="12806" width="14.5703125" style="47" bestFit="1" customWidth="1"/>
    <col min="12807" max="12807" width="10" style="47" bestFit="1" customWidth="1"/>
    <col min="12808" max="12809" width="12.140625" style="47" bestFit="1" customWidth="1"/>
    <col min="12810" max="12810" width="5.28515625" style="47" customWidth="1"/>
    <col min="12811" max="12811" width="14" style="47" bestFit="1" customWidth="1"/>
    <col min="12812" max="12813" width="13" style="47" bestFit="1" customWidth="1"/>
    <col min="12814" max="12814" width="12.140625" style="47" bestFit="1" customWidth="1"/>
    <col min="12815" max="12816" width="11" style="47" bestFit="1" customWidth="1"/>
    <col min="12817" max="12817" width="7.5703125" style="47" bestFit="1" customWidth="1"/>
    <col min="12818" max="13045" width="9.140625" style="47"/>
    <col min="13046" max="13046" width="4.85546875" style="47" customWidth="1"/>
    <col min="13047" max="13047" width="1.42578125" style="47" customWidth="1"/>
    <col min="13048" max="13048" width="7.28515625" style="47" customWidth="1"/>
    <col min="13049" max="13049" width="1.5703125" style="47" customWidth="1"/>
    <col min="13050" max="13050" width="8.140625" style="47" customWidth="1"/>
    <col min="13051" max="13051" width="12.85546875" style="47" customWidth="1"/>
    <col min="13052" max="13052" width="10.28515625" style="47" customWidth="1"/>
    <col min="13053" max="13053" width="4.5703125" style="47" bestFit="1" customWidth="1"/>
    <col min="13054" max="13054" width="17.7109375" style="47" customWidth="1"/>
    <col min="13055" max="13055" width="16.7109375" style="47" customWidth="1"/>
    <col min="13056" max="13056" width="14.85546875" style="47" customWidth="1"/>
    <col min="13057" max="13057" width="14.7109375" style="47" customWidth="1"/>
    <col min="13058" max="13058" width="15.85546875" style="47" customWidth="1"/>
    <col min="13059" max="13059" width="16.140625" style="47" bestFit="1" customWidth="1"/>
    <col min="13060" max="13060" width="16.28515625" style="47" bestFit="1" customWidth="1"/>
    <col min="13061" max="13061" width="13" style="47" bestFit="1" customWidth="1"/>
    <col min="13062" max="13062" width="14.5703125" style="47" bestFit="1" customWidth="1"/>
    <col min="13063" max="13063" width="10" style="47" bestFit="1" customWidth="1"/>
    <col min="13064" max="13065" width="12.140625" style="47" bestFit="1" customWidth="1"/>
    <col min="13066" max="13066" width="5.28515625" style="47" customWidth="1"/>
    <col min="13067" max="13067" width="14" style="47" bestFit="1" customWidth="1"/>
    <col min="13068" max="13069" width="13" style="47" bestFit="1" customWidth="1"/>
    <col min="13070" max="13070" width="12.140625" style="47" bestFit="1" customWidth="1"/>
    <col min="13071" max="13072" width="11" style="47" bestFit="1" customWidth="1"/>
    <col min="13073" max="13073" width="7.5703125" style="47" bestFit="1" customWidth="1"/>
    <col min="13074" max="13301" width="9.140625" style="47"/>
    <col min="13302" max="13302" width="4.85546875" style="47" customWidth="1"/>
    <col min="13303" max="13303" width="1.42578125" style="47" customWidth="1"/>
    <col min="13304" max="13304" width="7.28515625" style="47" customWidth="1"/>
    <col min="13305" max="13305" width="1.5703125" style="47" customWidth="1"/>
    <col min="13306" max="13306" width="8.140625" style="47" customWidth="1"/>
    <col min="13307" max="13307" width="12.85546875" style="47" customWidth="1"/>
    <col min="13308" max="13308" width="10.28515625" style="47" customWidth="1"/>
    <col min="13309" max="13309" width="4.5703125" style="47" bestFit="1" customWidth="1"/>
    <col min="13310" max="13310" width="17.7109375" style="47" customWidth="1"/>
    <col min="13311" max="13311" width="16.7109375" style="47" customWidth="1"/>
    <col min="13312" max="13312" width="14.85546875" style="47" customWidth="1"/>
    <col min="13313" max="13313" width="14.7109375" style="47" customWidth="1"/>
    <col min="13314" max="13314" width="15.85546875" style="47" customWidth="1"/>
    <col min="13315" max="13315" width="16.140625" style="47" bestFit="1" customWidth="1"/>
    <col min="13316" max="13316" width="16.28515625" style="47" bestFit="1" customWidth="1"/>
    <col min="13317" max="13317" width="13" style="47" bestFit="1" customWidth="1"/>
    <col min="13318" max="13318" width="14.5703125" style="47" bestFit="1" customWidth="1"/>
    <col min="13319" max="13319" width="10" style="47" bestFit="1" customWidth="1"/>
    <col min="13320" max="13321" width="12.140625" style="47" bestFit="1" customWidth="1"/>
    <col min="13322" max="13322" width="5.28515625" style="47" customWidth="1"/>
    <col min="13323" max="13323" width="14" style="47" bestFit="1" customWidth="1"/>
    <col min="13324" max="13325" width="13" style="47" bestFit="1" customWidth="1"/>
    <col min="13326" max="13326" width="12.140625" style="47" bestFit="1" customWidth="1"/>
    <col min="13327" max="13328" width="11" style="47" bestFit="1" customWidth="1"/>
    <col min="13329" max="13329" width="7.5703125" style="47" bestFit="1" customWidth="1"/>
    <col min="13330" max="13557" width="9.140625" style="47"/>
    <col min="13558" max="13558" width="4.85546875" style="47" customWidth="1"/>
    <col min="13559" max="13559" width="1.42578125" style="47" customWidth="1"/>
    <col min="13560" max="13560" width="7.28515625" style="47" customWidth="1"/>
    <col min="13561" max="13561" width="1.5703125" style="47" customWidth="1"/>
    <col min="13562" max="13562" width="8.140625" style="47" customWidth="1"/>
    <col min="13563" max="13563" width="12.85546875" style="47" customWidth="1"/>
    <col min="13564" max="13564" width="10.28515625" style="47" customWidth="1"/>
    <col min="13565" max="13565" width="4.5703125" style="47" bestFit="1" customWidth="1"/>
    <col min="13566" max="13566" width="17.7109375" style="47" customWidth="1"/>
    <col min="13567" max="13567" width="16.7109375" style="47" customWidth="1"/>
    <col min="13568" max="13568" width="14.85546875" style="47" customWidth="1"/>
    <col min="13569" max="13569" width="14.7109375" style="47" customWidth="1"/>
    <col min="13570" max="13570" width="15.85546875" style="47" customWidth="1"/>
    <col min="13571" max="13571" width="16.140625" style="47" bestFit="1" customWidth="1"/>
    <col min="13572" max="13572" width="16.28515625" style="47" bestFit="1" customWidth="1"/>
    <col min="13573" max="13573" width="13" style="47" bestFit="1" customWidth="1"/>
    <col min="13574" max="13574" width="14.5703125" style="47" bestFit="1" customWidth="1"/>
    <col min="13575" max="13575" width="10" style="47" bestFit="1" customWidth="1"/>
    <col min="13576" max="13577" width="12.140625" style="47" bestFit="1" customWidth="1"/>
    <col min="13578" max="13578" width="5.28515625" style="47" customWidth="1"/>
    <col min="13579" max="13579" width="14" style="47" bestFit="1" customWidth="1"/>
    <col min="13580" max="13581" width="13" style="47" bestFit="1" customWidth="1"/>
    <col min="13582" max="13582" width="12.140625" style="47" bestFit="1" customWidth="1"/>
    <col min="13583" max="13584" width="11" style="47" bestFit="1" customWidth="1"/>
    <col min="13585" max="13585" width="7.5703125" style="47" bestFit="1" customWidth="1"/>
    <col min="13586" max="13813" width="9.140625" style="47"/>
    <col min="13814" max="13814" width="4.85546875" style="47" customWidth="1"/>
    <col min="13815" max="13815" width="1.42578125" style="47" customWidth="1"/>
    <col min="13816" max="13816" width="7.28515625" style="47" customWidth="1"/>
    <col min="13817" max="13817" width="1.5703125" style="47" customWidth="1"/>
    <col min="13818" max="13818" width="8.140625" style="47" customWidth="1"/>
    <col min="13819" max="13819" width="12.85546875" style="47" customWidth="1"/>
    <col min="13820" max="13820" width="10.28515625" style="47" customWidth="1"/>
    <col min="13821" max="13821" width="4.5703125" style="47" bestFit="1" customWidth="1"/>
    <col min="13822" max="13822" width="17.7109375" style="47" customWidth="1"/>
    <col min="13823" max="13823" width="16.7109375" style="47" customWidth="1"/>
    <col min="13824" max="13824" width="14.85546875" style="47" customWidth="1"/>
    <col min="13825" max="13825" width="14.7109375" style="47" customWidth="1"/>
    <col min="13826" max="13826" width="15.85546875" style="47" customWidth="1"/>
    <col min="13827" max="13827" width="16.140625" style="47" bestFit="1" customWidth="1"/>
    <col min="13828" max="13828" width="16.28515625" style="47" bestFit="1" customWidth="1"/>
    <col min="13829" max="13829" width="13" style="47" bestFit="1" customWidth="1"/>
    <col min="13830" max="13830" width="14.5703125" style="47" bestFit="1" customWidth="1"/>
    <col min="13831" max="13831" width="10" style="47" bestFit="1" customWidth="1"/>
    <col min="13832" max="13833" width="12.140625" style="47" bestFit="1" customWidth="1"/>
    <col min="13834" max="13834" width="5.28515625" style="47" customWidth="1"/>
    <col min="13835" max="13835" width="14" style="47" bestFit="1" customWidth="1"/>
    <col min="13836" max="13837" width="13" style="47" bestFit="1" customWidth="1"/>
    <col min="13838" max="13838" width="12.140625" style="47" bestFit="1" customWidth="1"/>
    <col min="13839" max="13840" width="11" style="47" bestFit="1" customWidth="1"/>
    <col min="13841" max="13841" width="7.5703125" style="47" bestFit="1" customWidth="1"/>
    <col min="13842" max="14069" width="9.140625" style="47"/>
    <col min="14070" max="14070" width="4.85546875" style="47" customWidth="1"/>
    <col min="14071" max="14071" width="1.42578125" style="47" customWidth="1"/>
    <col min="14072" max="14072" width="7.28515625" style="47" customWidth="1"/>
    <col min="14073" max="14073" width="1.5703125" style="47" customWidth="1"/>
    <col min="14074" max="14074" width="8.140625" style="47" customWidth="1"/>
    <col min="14075" max="14075" width="12.85546875" style="47" customWidth="1"/>
    <col min="14076" max="14076" width="10.28515625" style="47" customWidth="1"/>
    <col min="14077" max="14077" width="4.5703125" style="47" bestFit="1" customWidth="1"/>
    <col min="14078" max="14078" width="17.7109375" style="47" customWidth="1"/>
    <col min="14079" max="14079" width="16.7109375" style="47" customWidth="1"/>
    <col min="14080" max="14080" width="14.85546875" style="47" customWidth="1"/>
    <col min="14081" max="14081" width="14.7109375" style="47" customWidth="1"/>
    <col min="14082" max="14082" width="15.85546875" style="47" customWidth="1"/>
    <col min="14083" max="14083" width="16.140625" style="47" bestFit="1" customWidth="1"/>
    <col min="14084" max="14084" width="16.28515625" style="47" bestFit="1" customWidth="1"/>
    <col min="14085" max="14085" width="13" style="47" bestFit="1" customWidth="1"/>
    <col min="14086" max="14086" width="14.5703125" style="47" bestFit="1" customWidth="1"/>
    <col min="14087" max="14087" width="10" style="47" bestFit="1" customWidth="1"/>
    <col min="14088" max="14089" width="12.140625" style="47" bestFit="1" customWidth="1"/>
    <col min="14090" max="14090" width="5.28515625" style="47" customWidth="1"/>
    <col min="14091" max="14091" width="14" style="47" bestFit="1" customWidth="1"/>
    <col min="14092" max="14093" width="13" style="47" bestFit="1" customWidth="1"/>
    <col min="14094" max="14094" width="12.140625" style="47" bestFit="1" customWidth="1"/>
    <col min="14095" max="14096" width="11" style="47" bestFit="1" customWidth="1"/>
    <col min="14097" max="14097" width="7.5703125" style="47" bestFit="1" customWidth="1"/>
    <col min="14098" max="14325" width="9.140625" style="47"/>
    <col min="14326" max="14326" width="4.85546875" style="47" customWidth="1"/>
    <col min="14327" max="14327" width="1.42578125" style="47" customWidth="1"/>
    <col min="14328" max="14328" width="7.28515625" style="47" customWidth="1"/>
    <col min="14329" max="14329" width="1.5703125" style="47" customWidth="1"/>
    <col min="14330" max="14330" width="8.140625" style="47" customWidth="1"/>
    <col min="14331" max="14331" width="12.85546875" style="47" customWidth="1"/>
    <col min="14332" max="14332" width="10.28515625" style="47" customWidth="1"/>
    <col min="14333" max="14333" width="4.5703125" style="47" bestFit="1" customWidth="1"/>
    <col min="14334" max="14334" width="17.7109375" style="47" customWidth="1"/>
    <col min="14335" max="14335" width="16.7109375" style="47" customWidth="1"/>
    <col min="14336" max="14336" width="14.85546875" style="47" customWidth="1"/>
    <col min="14337" max="14337" width="14.7109375" style="47" customWidth="1"/>
    <col min="14338" max="14338" width="15.85546875" style="47" customWidth="1"/>
    <col min="14339" max="14339" width="16.140625" style="47" bestFit="1" customWidth="1"/>
    <col min="14340" max="14340" width="16.28515625" style="47" bestFit="1" customWidth="1"/>
    <col min="14341" max="14341" width="13" style="47" bestFit="1" customWidth="1"/>
    <col min="14342" max="14342" width="14.5703125" style="47" bestFit="1" customWidth="1"/>
    <col min="14343" max="14343" width="10" style="47" bestFit="1" customWidth="1"/>
    <col min="14344" max="14345" width="12.140625" style="47" bestFit="1" customWidth="1"/>
    <col min="14346" max="14346" width="5.28515625" style="47" customWidth="1"/>
    <col min="14347" max="14347" width="14" style="47" bestFit="1" customWidth="1"/>
    <col min="14348" max="14349" width="13" style="47" bestFit="1" customWidth="1"/>
    <col min="14350" max="14350" width="12.140625" style="47" bestFit="1" customWidth="1"/>
    <col min="14351" max="14352" width="11" style="47" bestFit="1" customWidth="1"/>
    <col min="14353" max="14353" width="7.5703125" style="47" bestFit="1" customWidth="1"/>
    <col min="14354" max="14581" width="9.140625" style="47"/>
    <col min="14582" max="14582" width="4.85546875" style="47" customWidth="1"/>
    <col min="14583" max="14583" width="1.42578125" style="47" customWidth="1"/>
    <col min="14584" max="14584" width="7.28515625" style="47" customWidth="1"/>
    <col min="14585" max="14585" width="1.5703125" style="47" customWidth="1"/>
    <col min="14586" max="14586" width="8.140625" style="47" customWidth="1"/>
    <col min="14587" max="14587" width="12.85546875" style="47" customWidth="1"/>
    <col min="14588" max="14588" width="10.28515625" style="47" customWidth="1"/>
    <col min="14589" max="14589" width="4.5703125" style="47" bestFit="1" customWidth="1"/>
    <col min="14590" max="14590" width="17.7109375" style="47" customWidth="1"/>
    <col min="14591" max="14591" width="16.7109375" style="47" customWidth="1"/>
    <col min="14592" max="14592" width="14.85546875" style="47" customWidth="1"/>
    <col min="14593" max="14593" width="14.7109375" style="47" customWidth="1"/>
    <col min="14594" max="14594" width="15.85546875" style="47" customWidth="1"/>
    <col min="14595" max="14595" width="16.140625" style="47" bestFit="1" customWidth="1"/>
    <col min="14596" max="14596" width="16.28515625" style="47" bestFit="1" customWidth="1"/>
    <col min="14597" max="14597" width="13" style="47" bestFit="1" customWidth="1"/>
    <col min="14598" max="14598" width="14.5703125" style="47" bestFit="1" customWidth="1"/>
    <col min="14599" max="14599" width="10" style="47" bestFit="1" customWidth="1"/>
    <col min="14600" max="14601" width="12.140625" style="47" bestFit="1" customWidth="1"/>
    <col min="14602" max="14602" width="5.28515625" style="47" customWidth="1"/>
    <col min="14603" max="14603" width="14" style="47" bestFit="1" customWidth="1"/>
    <col min="14604" max="14605" width="13" style="47" bestFit="1" customWidth="1"/>
    <col min="14606" max="14606" width="12.140625" style="47" bestFit="1" customWidth="1"/>
    <col min="14607" max="14608" width="11" style="47" bestFit="1" customWidth="1"/>
    <col min="14609" max="14609" width="7.5703125" style="47" bestFit="1" customWidth="1"/>
    <col min="14610" max="14837" width="9.140625" style="47"/>
    <col min="14838" max="14838" width="4.85546875" style="47" customWidth="1"/>
    <col min="14839" max="14839" width="1.42578125" style="47" customWidth="1"/>
    <col min="14840" max="14840" width="7.28515625" style="47" customWidth="1"/>
    <col min="14841" max="14841" width="1.5703125" style="47" customWidth="1"/>
    <col min="14842" max="14842" width="8.140625" style="47" customWidth="1"/>
    <col min="14843" max="14843" width="12.85546875" style="47" customWidth="1"/>
    <col min="14844" max="14844" width="10.28515625" style="47" customWidth="1"/>
    <col min="14845" max="14845" width="4.5703125" style="47" bestFit="1" customWidth="1"/>
    <col min="14846" max="14846" width="17.7109375" style="47" customWidth="1"/>
    <col min="14847" max="14847" width="16.7109375" style="47" customWidth="1"/>
    <col min="14848" max="14848" width="14.85546875" style="47" customWidth="1"/>
    <col min="14849" max="14849" width="14.7109375" style="47" customWidth="1"/>
    <col min="14850" max="14850" width="15.85546875" style="47" customWidth="1"/>
    <col min="14851" max="14851" width="16.140625" style="47" bestFit="1" customWidth="1"/>
    <col min="14852" max="14852" width="16.28515625" style="47" bestFit="1" customWidth="1"/>
    <col min="14853" max="14853" width="13" style="47" bestFit="1" customWidth="1"/>
    <col min="14854" max="14854" width="14.5703125" style="47" bestFit="1" customWidth="1"/>
    <col min="14855" max="14855" width="10" style="47" bestFit="1" customWidth="1"/>
    <col min="14856" max="14857" width="12.140625" style="47" bestFit="1" customWidth="1"/>
    <col min="14858" max="14858" width="5.28515625" style="47" customWidth="1"/>
    <col min="14859" max="14859" width="14" style="47" bestFit="1" customWidth="1"/>
    <col min="14860" max="14861" width="13" style="47" bestFit="1" customWidth="1"/>
    <col min="14862" max="14862" width="12.140625" style="47" bestFit="1" customWidth="1"/>
    <col min="14863" max="14864" width="11" style="47" bestFit="1" customWidth="1"/>
    <col min="14865" max="14865" width="7.5703125" style="47" bestFit="1" customWidth="1"/>
    <col min="14866" max="15093" width="9.140625" style="47"/>
    <col min="15094" max="15094" width="4.85546875" style="47" customWidth="1"/>
    <col min="15095" max="15095" width="1.42578125" style="47" customWidth="1"/>
    <col min="15096" max="15096" width="7.28515625" style="47" customWidth="1"/>
    <col min="15097" max="15097" width="1.5703125" style="47" customWidth="1"/>
    <col min="15098" max="15098" width="8.140625" style="47" customWidth="1"/>
    <col min="15099" max="15099" width="12.85546875" style="47" customWidth="1"/>
    <col min="15100" max="15100" width="10.28515625" style="47" customWidth="1"/>
    <col min="15101" max="15101" width="4.5703125" style="47" bestFit="1" customWidth="1"/>
    <col min="15102" max="15102" width="17.7109375" style="47" customWidth="1"/>
    <col min="15103" max="15103" width="16.7109375" style="47" customWidth="1"/>
    <col min="15104" max="15104" width="14.85546875" style="47" customWidth="1"/>
    <col min="15105" max="15105" width="14.7109375" style="47" customWidth="1"/>
    <col min="15106" max="15106" width="15.85546875" style="47" customWidth="1"/>
    <col min="15107" max="15107" width="16.140625" style="47" bestFit="1" customWidth="1"/>
    <col min="15108" max="15108" width="16.28515625" style="47" bestFit="1" customWidth="1"/>
    <col min="15109" max="15109" width="13" style="47" bestFit="1" customWidth="1"/>
    <col min="15110" max="15110" width="14.5703125" style="47" bestFit="1" customWidth="1"/>
    <col min="15111" max="15111" width="10" style="47" bestFit="1" customWidth="1"/>
    <col min="15112" max="15113" width="12.140625" style="47" bestFit="1" customWidth="1"/>
    <col min="15114" max="15114" width="5.28515625" style="47" customWidth="1"/>
    <col min="15115" max="15115" width="14" style="47" bestFit="1" customWidth="1"/>
    <col min="15116" max="15117" width="13" style="47" bestFit="1" customWidth="1"/>
    <col min="15118" max="15118" width="12.140625" style="47" bestFit="1" customWidth="1"/>
    <col min="15119" max="15120" width="11" style="47" bestFit="1" customWidth="1"/>
    <col min="15121" max="15121" width="7.5703125" style="47" bestFit="1" customWidth="1"/>
    <col min="15122" max="15349" width="9.140625" style="47"/>
    <col min="15350" max="15350" width="4.85546875" style="47" customWidth="1"/>
    <col min="15351" max="15351" width="1.42578125" style="47" customWidth="1"/>
    <col min="15352" max="15352" width="7.28515625" style="47" customWidth="1"/>
    <col min="15353" max="15353" width="1.5703125" style="47" customWidth="1"/>
    <col min="15354" max="15354" width="8.140625" style="47" customWidth="1"/>
    <col min="15355" max="15355" width="12.85546875" style="47" customWidth="1"/>
    <col min="15356" max="15356" width="10.28515625" style="47" customWidth="1"/>
    <col min="15357" max="15357" width="4.5703125" style="47" bestFit="1" customWidth="1"/>
    <col min="15358" max="15358" width="17.7109375" style="47" customWidth="1"/>
    <col min="15359" max="15359" width="16.7109375" style="47" customWidth="1"/>
    <col min="15360" max="15360" width="14.85546875" style="47" customWidth="1"/>
    <col min="15361" max="15361" width="14.7109375" style="47" customWidth="1"/>
    <col min="15362" max="15362" width="15.85546875" style="47" customWidth="1"/>
    <col min="15363" max="15363" width="16.140625" style="47" bestFit="1" customWidth="1"/>
    <col min="15364" max="15364" width="16.28515625" style="47" bestFit="1" customWidth="1"/>
    <col min="15365" max="15365" width="13" style="47" bestFit="1" customWidth="1"/>
    <col min="15366" max="15366" width="14.5703125" style="47" bestFit="1" customWidth="1"/>
    <col min="15367" max="15367" width="10" style="47" bestFit="1" customWidth="1"/>
    <col min="15368" max="15369" width="12.140625" style="47" bestFit="1" customWidth="1"/>
    <col min="15370" max="15370" width="5.28515625" style="47" customWidth="1"/>
    <col min="15371" max="15371" width="14" style="47" bestFit="1" customWidth="1"/>
    <col min="15372" max="15373" width="13" style="47" bestFit="1" customWidth="1"/>
    <col min="15374" max="15374" width="12.140625" style="47" bestFit="1" customWidth="1"/>
    <col min="15375" max="15376" width="11" style="47" bestFit="1" customWidth="1"/>
    <col min="15377" max="15377" width="7.5703125" style="47" bestFit="1" customWidth="1"/>
    <col min="15378" max="15605" width="9.140625" style="47"/>
    <col min="15606" max="15606" width="4.85546875" style="47" customWidth="1"/>
    <col min="15607" max="15607" width="1.42578125" style="47" customWidth="1"/>
    <col min="15608" max="15608" width="7.28515625" style="47" customWidth="1"/>
    <col min="15609" max="15609" width="1.5703125" style="47" customWidth="1"/>
    <col min="15610" max="15610" width="8.140625" style="47" customWidth="1"/>
    <col min="15611" max="15611" width="12.85546875" style="47" customWidth="1"/>
    <col min="15612" max="15612" width="10.28515625" style="47" customWidth="1"/>
    <col min="15613" max="15613" width="4.5703125" style="47" bestFit="1" customWidth="1"/>
    <col min="15614" max="15614" width="17.7109375" style="47" customWidth="1"/>
    <col min="15615" max="15615" width="16.7109375" style="47" customWidth="1"/>
    <col min="15616" max="15616" width="14.85546875" style="47" customWidth="1"/>
    <col min="15617" max="15617" width="14.7109375" style="47" customWidth="1"/>
    <col min="15618" max="15618" width="15.85546875" style="47" customWidth="1"/>
    <col min="15619" max="15619" width="16.140625" style="47" bestFit="1" customWidth="1"/>
    <col min="15620" max="15620" width="16.28515625" style="47" bestFit="1" customWidth="1"/>
    <col min="15621" max="15621" width="13" style="47" bestFit="1" customWidth="1"/>
    <col min="15622" max="15622" width="14.5703125" style="47" bestFit="1" customWidth="1"/>
    <col min="15623" max="15623" width="10" style="47" bestFit="1" customWidth="1"/>
    <col min="15624" max="15625" width="12.140625" style="47" bestFit="1" customWidth="1"/>
    <col min="15626" max="15626" width="5.28515625" style="47" customWidth="1"/>
    <col min="15627" max="15627" width="14" style="47" bestFit="1" customWidth="1"/>
    <col min="15628" max="15629" width="13" style="47" bestFit="1" customWidth="1"/>
    <col min="15630" max="15630" width="12.140625" style="47" bestFit="1" customWidth="1"/>
    <col min="15631" max="15632" width="11" style="47" bestFit="1" customWidth="1"/>
    <col min="15633" max="15633" width="7.5703125" style="47" bestFit="1" customWidth="1"/>
    <col min="15634" max="15861" width="9.140625" style="47"/>
    <col min="15862" max="15862" width="4.85546875" style="47" customWidth="1"/>
    <col min="15863" max="15863" width="1.42578125" style="47" customWidth="1"/>
    <col min="15864" max="15864" width="7.28515625" style="47" customWidth="1"/>
    <col min="15865" max="15865" width="1.5703125" style="47" customWidth="1"/>
    <col min="15866" max="15866" width="8.140625" style="47" customWidth="1"/>
    <col min="15867" max="15867" width="12.85546875" style="47" customWidth="1"/>
    <col min="15868" max="15868" width="10.28515625" style="47" customWidth="1"/>
    <col min="15869" max="15869" width="4.5703125" style="47" bestFit="1" customWidth="1"/>
    <col min="15870" max="15870" width="17.7109375" style="47" customWidth="1"/>
    <col min="15871" max="15871" width="16.7109375" style="47" customWidth="1"/>
    <col min="15872" max="15872" width="14.85546875" style="47" customWidth="1"/>
    <col min="15873" max="15873" width="14.7109375" style="47" customWidth="1"/>
    <col min="15874" max="15874" width="15.85546875" style="47" customWidth="1"/>
    <col min="15875" max="15875" width="16.140625" style="47" bestFit="1" customWidth="1"/>
    <col min="15876" max="15876" width="16.28515625" style="47" bestFit="1" customWidth="1"/>
    <col min="15877" max="15877" width="13" style="47" bestFit="1" customWidth="1"/>
    <col min="15878" max="15878" width="14.5703125" style="47" bestFit="1" customWidth="1"/>
    <col min="15879" max="15879" width="10" style="47" bestFit="1" customWidth="1"/>
    <col min="15880" max="15881" width="12.140625" style="47" bestFit="1" customWidth="1"/>
    <col min="15882" max="15882" width="5.28515625" style="47" customWidth="1"/>
    <col min="15883" max="15883" width="14" style="47" bestFit="1" customWidth="1"/>
    <col min="15884" max="15885" width="13" style="47" bestFit="1" customWidth="1"/>
    <col min="15886" max="15886" width="12.140625" style="47" bestFit="1" customWidth="1"/>
    <col min="15887" max="15888" width="11" style="47" bestFit="1" customWidth="1"/>
    <col min="15889" max="15889" width="7.5703125" style="47" bestFit="1" customWidth="1"/>
    <col min="15890" max="16117" width="9.140625" style="47"/>
    <col min="16118" max="16118" width="4.85546875" style="47" customWidth="1"/>
    <col min="16119" max="16119" width="1.42578125" style="47" customWidth="1"/>
    <col min="16120" max="16120" width="7.28515625" style="47" customWidth="1"/>
    <col min="16121" max="16121" width="1.5703125" style="47" customWidth="1"/>
    <col min="16122" max="16122" width="8.140625" style="47" customWidth="1"/>
    <col min="16123" max="16123" width="12.85546875" style="47" customWidth="1"/>
    <col min="16124" max="16124" width="10.28515625" style="47" customWidth="1"/>
    <col min="16125" max="16125" width="4.5703125" style="47" bestFit="1" customWidth="1"/>
    <col min="16126" max="16126" width="17.7109375" style="47" customWidth="1"/>
    <col min="16127" max="16127" width="16.7109375" style="47" customWidth="1"/>
    <col min="16128" max="16128" width="14.85546875" style="47" customWidth="1"/>
    <col min="16129" max="16129" width="14.7109375" style="47" customWidth="1"/>
    <col min="16130" max="16130" width="15.85546875" style="47" customWidth="1"/>
    <col min="16131" max="16131" width="16.140625" style="47" bestFit="1" customWidth="1"/>
    <col min="16132" max="16132" width="16.28515625" style="47" bestFit="1" customWidth="1"/>
    <col min="16133" max="16133" width="13" style="47" bestFit="1" customWidth="1"/>
    <col min="16134" max="16134" width="14.5703125" style="47" bestFit="1" customWidth="1"/>
    <col min="16135" max="16135" width="10" style="47" bestFit="1" customWidth="1"/>
    <col min="16136" max="16137" width="12.140625" style="47" bestFit="1" customWidth="1"/>
    <col min="16138" max="16138" width="5.28515625" style="47" customWidth="1"/>
    <col min="16139" max="16139" width="14" style="47" bestFit="1" customWidth="1"/>
    <col min="16140" max="16141" width="13" style="47" bestFit="1" customWidth="1"/>
    <col min="16142" max="16142" width="12.140625" style="47" bestFit="1" customWidth="1"/>
    <col min="16143" max="16144" width="11" style="47" bestFit="1" customWidth="1"/>
    <col min="16145" max="16145" width="7.5703125" style="47" bestFit="1" customWidth="1"/>
    <col min="16146" max="16384" width="9.140625" style="47"/>
  </cols>
  <sheetData>
    <row r="1" spans="1:17" ht="11.65" customHeight="1" x14ac:dyDescent="0.2">
      <c r="A1" s="49">
        <v>1</v>
      </c>
      <c r="C1" s="1" t="s">
        <v>2</v>
      </c>
      <c r="D1" s="1"/>
      <c r="E1" s="1"/>
      <c r="F1" s="87"/>
      <c r="G1" s="9"/>
      <c r="I1" s="4"/>
      <c r="J1" s="48"/>
      <c r="K1" s="48"/>
      <c r="L1" s="48"/>
      <c r="M1" s="48"/>
      <c r="N1" s="48"/>
      <c r="O1" s="48"/>
      <c r="P1" s="48"/>
      <c r="Q1" s="48"/>
    </row>
    <row r="2" spans="1:17" ht="11.65" customHeight="1" x14ac:dyDescent="0.2">
      <c r="A2" s="49">
        <f t="shared" ref="A2:A27" ca="1" si="0">OFFSET(A2,-1,)+1</f>
        <v>2</v>
      </c>
      <c r="C2" s="1"/>
      <c r="D2" s="1" t="s">
        <v>3</v>
      </c>
      <c r="E2" s="1"/>
      <c r="F2" s="87"/>
      <c r="G2" s="9">
        <v>2.3199999999999998</v>
      </c>
      <c r="H2" s="6">
        <f>H797</f>
        <v>2249513498.180357</v>
      </c>
      <c r="I2" s="4"/>
      <c r="J2" s="48"/>
      <c r="K2" s="51"/>
      <c r="L2" s="51"/>
      <c r="M2" s="51"/>
      <c r="N2" s="51"/>
      <c r="O2" s="51"/>
      <c r="P2" s="51"/>
      <c r="Q2" s="8"/>
    </row>
    <row r="3" spans="1:17" ht="11.65" customHeight="1" x14ac:dyDescent="0.2">
      <c r="A3" s="49">
        <f t="shared" ca="1" si="0"/>
        <v>3</v>
      </c>
      <c r="C3" s="1"/>
      <c r="D3" s="1" t="s">
        <v>4</v>
      </c>
      <c r="E3" s="1"/>
      <c r="F3" s="87"/>
      <c r="G3" s="9">
        <v>2.33</v>
      </c>
      <c r="H3" s="50">
        <f>H826</f>
        <v>846006.99838826736</v>
      </c>
      <c r="I3" s="4"/>
      <c r="J3" s="48"/>
      <c r="K3" s="51"/>
      <c r="L3" s="51"/>
      <c r="M3" s="51"/>
      <c r="N3" s="51"/>
      <c r="O3" s="51"/>
      <c r="P3" s="51"/>
      <c r="Q3" s="8"/>
    </row>
    <row r="4" spans="1:17" ht="11.65" customHeight="1" x14ac:dyDescent="0.2">
      <c r="A4" s="49">
        <f t="shared" ca="1" si="0"/>
        <v>4</v>
      </c>
      <c r="C4" s="1"/>
      <c r="D4" s="1" t="s">
        <v>5</v>
      </c>
      <c r="E4" s="1"/>
      <c r="F4" s="87"/>
      <c r="G4" s="9">
        <v>2.35</v>
      </c>
      <c r="H4" s="50">
        <f>H962+H977</f>
        <v>9477047.6933426671</v>
      </c>
      <c r="I4" s="4"/>
      <c r="J4" s="48"/>
      <c r="K4" s="51"/>
      <c r="L4" s="51"/>
      <c r="M4" s="51"/>
      <c r="N4" s="51"/>
      <c r="O4" s="51"/>
      <c r="P4" s="51"/>
      <c r="Q4" s="8"/>
    </row>
    <row r="5" spans="1:17" ht="11.65" customHeight="1" x14ac:dyDescent="0.2">
      <c r="A5" s="49">
        <f t="shared" ca="1" si="0"/>
        <v>5</v>
      </c>
      <c r="C5" s="1"/>
      <c r="D5" s="1" t="s">
        <v>6</v>
      </c>
      <c r="E5" s="1"/>
      <c r="F5" s="87"/>
      <c r="G5" s="9">
        <v>2.33</v>
      </c>
      <c r="H5" s="50">
        <f>H834+H842</f>
        <v>116734.16651616542</v>
      </c>
      <c r="I5" s="4"/>
      <c r="J5" s="48"/>
      <c r="K5" s="51"/>
      <c r="L5" s="51"/>
      <c r="M5" s="51"/>
      <c r="N5" s="51"/>
      <c r="O5" s="51"/>
      <c r="P5" s="51"/>
      <c r="Q5" s="8"/>
    </row>
    <row r="6" spans="1:17" ht="11.65" customHeight="1" x14ac:dyDescent="0.2">
      <c r="A6" s="49">
        <f t="shared" ca="1" si="0"/>
        <v>6</v>
      </c>
      <c r="C6" s="1"/>
      <c r="D6" s="1" t="s">
        <v>291</v>
      </c>
      <c r="E6" s="1"/>
      <c r="F6" s="87"/>
      <c r="G6" s="9">
        <v>2.33</v>
      </c>
      <c r="H6" s="50">
        <f>H846</f>
        <v>0</v>
      </c>
      <c r="I6" s="4"/>
      <c r="J6" s="48"/>
      <c r="K6" s="51"/>
      <c r="L6" s="51"/>
      <c r="M6" s="51"/>
      <c r="N6" s="51"/>
      <c r="O6" s="51"/>
      <c r="P6" s="51"/>
      <c r="Q6" s="8"/>
    </row>
    <row r="7" spans="1:17" ht="11.65" customHeight="1" x14ac:dyDescent="0.2">
      <c r="A7" s="49">
        <f t="shared" ca="1" si="0"/>
        <v>7</v>
      </c>
      <c r="C7" s="1"/>
      <c r="D7" s="1" t="s">
        <v>7</v>
      </c>
      <c r="E7" s="1"/>
      <c r="F7" s="87"/>
      <c r="G7" s="9">
        <v>2.35</v>
      </c>
      <c r="H7" s="50">
        <f>H949</f>
        <v>3614653.0933159189</v>
      </c>
      <c r="I7" s="4"/>
      <c r="J7" s="48"/>
      <c r="K7" s="51"/>
      <c r="L7" s="51"/>
      <c r="M7" s="51"/>
      <c r="N7" s="51"/>
      <c r="O7" s="51"/>
      <c r="P7" s="51"/>
      <c r="Q7" s="8"/>
    </row>
    <row r="8" spans="1:17" ht="11.65" customHeight="1" x14ac:dyDescent="0.2">
      <c r="A8" s="49">
        <f t="shared" ca="1" si="0"/>
        <v>8</v>
      </c>
      <c r="C8" s="1"/>
      <c r="D8" s="1" t="s">
        <v>8</v>
      </c>
      <c r="E8" s="1"/>
      <c r="F8" s="87"/>
      <c r="G8" s="9">
        <v>2.34</v>
      </c>
      <c r="H8" s="50">
        <f>H904</f>
        <v>7851980.317126357</v>
      </c>
      <c r="I8" s="4"/>
      <c r="J8" s="48"/>
      <c r="K8" s="51"/>
      <c r="L8" s="51"/>
      <c r="M8" s="51"/>
      <c r="N8" s="51"/>
      <c r="O8" s="51"/>
      <c r="P8" s="51"/>
      <c r="Q8" s="8"/>
    </row>
    <row r="9" spans="1:17" ht="11.65" customHeight="1" x14ac:dyDescent="0.2">
      <c r="A9" s="49">
        <f t="shared" ca="1" si="0"/>
        <v>9</v>
      </c>
      <c r="C9" s="1"/>
      <c r="D9" s="1" t="s">
        <v>9</v>
      </c>
      <c r="E9" s="1"/>
      <c r="F9" s="87"/>
      <c r="G9" s="9">
        <v>2.34</v>
      </c>
      <c r="H9" s="50">
        <f>H937</f>
        <v>11904093.627871467</v>
      </c>
      <c r="I9" s="4"/>
      <c r="J9" s="48"/>
      <c r="K9" s="51"/>
      <c r="L9" s="51"/>
      <c r="M9" s="51"/>
      <c r="N9" s="51"/>
      <c r="O9" s="51"/>
      <c r="P9" s="51"/>
      <c r="Q9" s="8"/>
    </row>
    <row r="10" spans="1:17" ht="11.65" customHeight="1" x14ac:dyDescent="0.2">
      <c r="A10" s="49">
        <f t="shared" ca="1" si="0"/>
        <v>10</v>
      </c>
      <c r="C10" s="1"/>
      <c r="D10" s="1" t="s">
        <v>10</v>
      </c>
      <c r="E10" s="1"/>
      <c r="F10" s="87"/>
      <c r="G10" s="9">
        <v>2.35</v>
      </c>
      <c r="H10" s="50">
        <f>H1010</f>
        <v>2759430.6311012646</v>
      </c>
      <c r="I10" s="4"/>
      <c r="J10" s="48"/>
      <c r="K10" s="51"/>
      <c r="L10" s="51"/>
      <c r="M10" s="51"/>
      <c r="N10" s="51"/>
      <c r="O10" s="51"/>
      <c r="P10" s="51"/>
      <c r="Q10" s="8"/>
    </row>
    <row r="11" spans="1:17" ht="11.65" customHeight="1" x14ac:dyDescent="0.2">
      <c r="A11" s="49">
        <f t="shared" ca="1" si="0"/>
        <v>11</v>
      </c>
      <c r="C11" s="1"/>
      <c r="D11" s="1" t="s">
        <v>11</v>
      </c>
      <c r="E11" s="1"/>
      <c r="F11" s="87"/>
      <c r="G11" s="9">
        <v>2.34</v>
      </c>
      <c r="H11" s="50">
        <f>H868</f>
        <v>3311.89</v>
      </c>
      <c r="I11" s="4"/>
      <c r="J11" s="48"/>
      <c r="K11" s="51"/>
      <c r="L11" s="51"/>
      <c r="M11" s="51"/>
      <c r="N11" s="51"/>
      <c r="O11" s="51"/>
      <c r="P11" s="51"/>
      <c r="Q11" s="8"/>
    </row>
    <row r="12" spans="1:17" ht="11.65" customHeight="1" x14ac:dyDescent="0.2">
      <c r="A12" s="49">
        <f t="shared" ca="1" si="0"/>
        <v>12</v>
      </c>
      <c r="C12" s="1"/>
      <c r="D12" s="1" t="s">
        <v>12</v>
      </c>
      <c r="E12" s="1"/>
      <c r="F12" s="87"/>
      <c r="G12" s="9">
        <v>2.36</v>
      </c>
      <c r="H12" s="50">
        <f>H1030</f>
        <v>0</v>
      </c>
      <c r="I12" s="4"/>
      <c r="J12" s="48"/>
      <c r="K12" s="51"/>
      <c r="L12" s="51"/>
      <c r="M12" s="51"/>
      <c r="N12" s="51"/>
      <c r="O12" s="51"/>
      <c r="P12" s="51"/>
      <c r="Q12" s="8"/>
    </row>
    <row r="13" spans="1:17" ht="11.65" customHeight="1" x14ac:dyDescent="0.2">
      <c r="A13" s="49">
        <f t="shared" ca="1" si="0"/>
        <v>13</v>
      </c>
      <c r="C13" s="1"/>
      <c r="D13" s="1"/>
      <c r="E13" s="1"/>
      <c r="F13" s="87"/>
      <c r="G13" s="9"/>
      <c r="H13" s="54"/>
      <c r="I13" s="4"/>
      <c r="J13" s="48"/>
      <c r="K13" s="48"/>
      <c r="L13" s="48"/>
      <c r="M13" s="48"/>
      <c r="N13" s="48"/>
      <c r="O13" s="48"/>
      <c r="P13" s="48"/>
      <c r="Q13" s="48"/>
    </row>
    <row r="14" spans="1:17" ht="11.65" customHeight="1" x14ac:dyDescent="0.2">
      <c r="A14" s="49">
        <f t="shared" ca="1" si="0"/>
        <v>14</v>
      </c>
      <c r="C14" s="1"/>
      <c r="D14" s="1" t="s">
        <v>13</v>
      </c>
      <c r="E14" s="1"/>
      <c r="F14" s="87"/>
      <c r="G14" s="9"/>
      <c r="H14" s="50">
        <f>SUM(H2:H13)</f>
        <v>2286086756.5980191</v>
      </c>
      <c r="I14" s="4"/>
      <c r="J14" s="51"/>
      <c r="K14" s="51"/>
      <c r="L14" s="51"/>
      <c r="M14" s="51"/>
      <c r="N14" s="51"/>
      <c r="O14" s="51"/>
      <c r="P14" s="51"/>
      <c r="Q14" s="48"/>
    </row>
    <row r="15" spans="1:17" ht="11.65" customHeight="1" x14ac:dyDescent="0.2">
      <c r="A15" s="49">
        <f t="shared" ca="1" si="0"/>
        <v>15</v>
      </c>
      <c r="C15" s="1"/>
      <c r="D15" s="1"/>
      <c r="E15" s="1"/>
      <c r="F15" s="87"/>
      <c r="G15" s="9"/>
      <c r="I15" s="4"/>
      <c r="J15" s="48"/>
      <c r="K15" s="48"/>
      <c r="L15" s="48"/>
      <c r="M15" s="48"/>
      <c r="N15" s="48"/>
      <c r="O15" s="48"/>
      <c r="P15" s="48"/>
      <c r="Q15" s="48"/>
    </row>
    <row r="16" spans="1:17" ht="11.65" customHeight="1" x14ac:dyDescent="0.2">
      <c r="A16" s="49">
        <f t="shared" ca="1" si="0"/>
        <v>16</v>
      </c>
      <c r="C16" s="1" t="s">
        <v>14</v>
      </c>
      <c r="D16" s="1"/>
      <c r="E16" s="1"/>
      <c r="F16" s="87"/>
      <c r="G16" s="9"/>
      <c r="I16" s="4"/>
      <c r="J16" s="48"/>
      <c r="K16" s="48"/>
      <c r="L16" s="48"/>
      <c r="M16" s="48"/>
      <c r="N16" s="48"/>
      <c r="O16" s="48"/>
      <c r="P16" s="48"/>
      <c r="Q16" s="48"/>
    </row>
    <row r="17" spans="1:17" ht="11.65" customHeight="1" x14ac:dyDescent="0.2">
      <c r="A17" s="49">
        <f t="shared" ca="1" si="0"/>
        <v>17</v>
      </c>
      <c r="C17" s="1"/>
      <c r="D17" s="1" t="s">
        <v>15</v>
      </c>
      <c r="E17" s="1"/>
      <c r="F17" s="87"/>
      <c r="G17" s="9">
        <v>2.4</v>
      </c>
      <c r="H17" s="6">
        <f>H1369</f>
        <v>-736309775.87128925</v>
      </c>
      <c r="I17" s="4"/>
      <c r="J17" s="48"/>
      <c r="K17" s="51"/>
      <c r="L17" s="51"/>
      <c r="M17" s="51"/>
      <c r="N17" s="51"/>
      <c r="O17" s="51"/>
      <c r="P17" s="51"/>
      <c r="Q17" s="8"/>
    </row>
    <row r="18" spans="1:17" ht="11.65" customHeight="1" x14ac:dyDescent="0.2">
      <c r="A18" s="49">
        <f t="shared" ca="1" si="0"/>
        <v>18</v>
      </c>
      <c r="C18" s="1"/>
      <c r="D18" s="1" t="s">
        <v>16</v>
      </c>
      <c r="E18" s="1"/>
      <c r="F18" s="87"/>
      <c r="G18" s="9">
        <v>2.41</v>
      </c>
      <c r="H18" s="6">
        <f>H1433</f>
        <v>-55263302.404531166</v>
      </c>
      <c r="I18" s="4"/>
      <c r="J18" s="48"/>
      <c r="K18" s="51"/>
      <c r="L18" s="51"/>
      <c r="M18" s="51"/>
      <c r="N18" s="51"/>
      <c r="O18" s="51"/>
      <c r="P18" s="51"/>
      <c r="Q18" s="8"/>
    </row>
    <row r="19" spans="1:17" ht="11.65" customHeight="1" x14ac:dyDescent="0.2">
      <c r="A19" s="49">
        <f t="shared" ca="1" si="0"/>
        <v>19</v>
      </c>
      <c r="C19" s="1"/>
      <c r="D19" s="1" t="s">
        <v>17</v>
      </c>
      <c r="E19" s="1"/>
      <c r="F19" s="87"/>
      <c r="G19" s="9">
        <v>2.37</v>
      </c>
      <c r="H19" s="6">
        <f>H1144</f>
        <v>-158093969.50229913</v>
      </c>
      <c r="I19" s="4"/>
      <c r="J19" s="51"/>
      <c r="K19" s="51"/>
      <c r="L19" s="51"/>
      <c r="M19" s="51"/>
      <c r="N19" s="51"/>
      <c r="O19" s="51"/>
      <c r="P19" s="51"/>
      <c r="Q19" s="8"/>
    </row>
    <row r="20" spans="1:17" ht="11.65" customHeight="1" x14ac:dyDescent="0.2">
      <c r="A20" s="49">
        <f t="shared" ca="1" si="0"/>
        <v>20</v>
      </c>
      <c r="C20" s="1"/>
      <c r="D20" s="1" t="s">
        <v>18</v>
      </c>
      <c r="E20" s="1"/>
      <c r="F20" s="87"/>
      <c r="G20" s="9">
        <v>2.37</v>
      </c>
      <c r="H20" s="6">
        <f>H1154</f>
        <v>-15176.632056760687</v>
      </c>
      <c r="I20" s="4"/>
      <c r="J20" s="48"/>
      <c r="K20" s="51"/>
      <c r="L20" s="51"/>
      <c r="M20" s="51"/>
      <c r="N20" s="51"/>
      <c r="O20" s="51"/>
      <c r="P20" s="51"/>
      <c r="Q20" s="8"/>
    </row>
    <row r="21" spans="1:17" ht="11.65" customHeight="1" x14ac:dyDescent="0.2">
      <c r="A21" s="49">
        <f t="shared" ca="1" si="0"/>
        <v>21</v>
      </c>
      <c r="C21" s="1"/>
      <c r="D21" s="1" t="s">
        <v>19</v>
      </c>
      <c r="E21" s="1"/>
      <c r="F21" s="87"/>
      <c r="G21" s="9">
        <v>2.36</v>
      </c>
      <c r="H21" s="6">
        <f>H1064</f>
        <v>-5616303.9881688934</v>
      </c>
      <c r="I21" s="4"/>
      <c r="J21" s="51"/>
      <c r="K21" s="51"/>
      <c r="L21" s="51"/>
      <c r="M21" s="51"/>
      <c r="N21" s="51"/>
      <c r="O21" s="51"/>
      <c r="P21" s="51"/>
      <c r="Q21" s="8"/>
    </row>
    <row r="22" spans="1:17" ht="11.65" customHeight="1" x14ac:dyDescent="0.2">
      <c r="A22" s="49">
        <f t="shared" ca="1" si="0"/>
        <v>22</v>
      </c>
      <c r="C22" s="1"/>
      <c r="D22" s="1" t="s">
        <v>20</v>
      </c>
      <c r="E22" s="1"/>
      <c r="F22" s="87"/>
      <c r="G22" s="9">
        <v>2.36</v>
      </c>
      <c r="H22" s="6">
        <f>H1036</f>
        <v>0</v>
      </c>
      <c r="I22" s="4"/>
      <c r="J22" s="48"/>
      <c r="K22" s="51"/>
      <c r="L22" s="51"/>
      <c r="M22" s="51"/>
      <c r="N22" s="51"/>
      <c r="O22" s="51"/>
      <c r="P22" s="51"/>
      <c r="Q22" s="8"/>
    </row>
    <row r="23" spans="1:17" ht="11.65" customHeight="1" x14ac:dyDescent="0.2">
      <c r="A23" s="49">
        <f t="shared" ca="1" si="0"/>
        <v>23</v>
      </c>
      <c r="C23" s="1"/>
      <c r="D23" s="1" t="s">
        <v>21</v>
      </c>
      <c r="E23" s="1"/>
      <c r="F23" s="87"/>
      <c r="G23" s="9">
        <v>2.36</v>
      </c>
      <c r="H23" s="6">
        <f>H1043+H1048+H1056+H1068+H1080</f>
        <v>-182458332.13073322</v>
      </c>
      <c r="I23" s="4"/>
      <c r="J23" s="48"/>
      <c r="K23" s="51"/>
      <c r="L23" s="51"/>
      <c r="M23" s="51"/>
      <c r="N23" s="51"/>
      <c r="O23" s="51"/>
      <c r="P23" s="51"/>
      <c r="Q23" s="8"/>
    </row>
    <row r="24" spans="1:17" ht="11.65" customHeight="1" x14ac:dyDescent="0.2">
      <c r="A24" s="49">
        <f t="shared" ca="1" si="0"/>
        <v>24</v>
      </c>
      <c r="C24" s="1"/>
      <c r="D24" s="1"/>
      <c r="E24" s="1"/>
      <c r="F24" s="87"/>
      <c r="G24" s="9"/>
      <c r="H24" s="52"/>
      <c r="I24" s="4"/>
      <c r="J24" s="48"/>
      <c r="K24" s="51"/>
      <c r="L24" s="51"/>
      <c r="M24" s="51"/>
      <c r="N24" s="51"/>
      <c r="O24" s="51"/>
      <c r="P24" s="51"/>
      <c r="Q24" s="48"/>
    </row>
    <row r="25" spans="1:17" ht="11.65" customHeight="1" x14ac:dyDescent="0.2">
      <c r="A25" s="49">
        <f t="shared" ca="1" si="0"/>
        <v>25</v>
      </c>
      <c r="C25" s="1"/>
      <c r="D25" s="1" t="s">
        <v>22</v>
      </c>
      <c r="E25" s="1"/>
      <c r="F25" s="87"/>
      <c r="G25" s="9"/>
      <c r="H25" s="51">
        <f>SUM(H17:H23)</f>
        <v>-1137756860.5290782</v>
      </c>
      <c r="I25" s="4"/>
      <c r="J25" s="51"/>
      <c r="K25" s="51"/>
      <c r="L25" s="51"/>
      <c r="M25" s="51"/>
      <c r="N25" s="51"/>
      <c r="O25" s="51"/>
      <c r="P25" s="51"/>
      <c r="Q25" s="48"/>
    </row>
    <row r="26" spans="1:17" ht="11.65" customHeight="1" x14ac:dyDescent="0.2">
      <c r="A26" s="49">
        <f t="shared" ca="1" si="0"/>
        <v>26</v>
      </c>
      <c r="C26" s="1"/>
      <c r="D26" s="1"/>
      <c r="E26" s="1"/>
      <c r="F26" s="87"/>
      <c r="G26" s="9"/>
      <c r="H26" s="48"/>
      <c r="I26" s="4"/>
      <c r="J26" s="48"/>
      <c r="K26" s="48"/>
      <c r="L26" s="48"/>
      <c r="M26" s="48"/>
      <c r="N26" s="48"/>
      <c r="O26" s="48"/>
      <c r="P26" s="48"/>
      <c r="Q26" s="48"/>
    </row>
    <row r="27" spans="1:17" ht="11.65" customHeight="1" thickBot="1" x14ac:dyDescent="0.25">
      <c r="A27" s="49">
        <f t="shared" ca="1" si="0"/>
        <v>27</v>
      </c>
      <c r="C27" s="1" t="s">
        <v>23</v>
      </c>
      <c r="D27" s="1"/>
      <c r="E27" s="1"/>
      <c r="F27" s="87"/>
      <c r="G27" s="9"/>
      <c r="H27" s="53">
        <f>H14+H25</f>
        <v>1148329896.0689409</v>
      </c>
      <c r="I27" s="4"/>
      <c r="J27" s="48"/>
      <c r="K27" s="51"/>
      <c r="L27" s="51"/>
      <c r="M27" s="51"/>
      <c r="N27" s="51"/>
      <c r="O27" s="51"/>
      <c r="P27" s="51"/>
      <c r="Q27" s="8"/>
    </row>
    <row r="28" spans="1:17" ht="11.65" customHeight="1" thickTop="1" x14ac:dyDescent="0.2">
      <c r="A28" s="49">
        <f t="shared" ref="A28:A60" ca="1" si="1">OFFSET(A28,-1,)+1</f>
        <v>28</v>
      </c>
      <c r="C28" s="56">
        <v>310</v>
      </c>
      <c r="D28" s="3" t="s">
        <v>31</v>
      </c>
      <c r="E28" s="3"/>
      <c r="F28" s="3"/>
      <c r="G28" s="57"/>
      <c r="H28" s="4"/>
      <c r="J28" s="4"/>
      <c r="K28" s="4"/>
      <c r="L28" s="4"/>
      <c r="M28" s="4"/>
      <c r="N28" s="4"/>
      <c r="O28" s="4"/>
      <c r="P28" s="4"/>
    </row>
    <row r="29" spans="1:17" ht="11.65" customHeight="1" x14ac:dyDescent="0.2">
      <c r="A29" s="49">
        <f t="shared" ca="1" si="1"/>
        <v>29</v>
      </c>
      <c r="C29" s="56"/>
      <c r="D29" s="3"/>
      <c r="E29" s="3"/>
      <c r="F29" s="3" t="s">
        <v>250</v>
      </c>
      <c r="G29" s="57"/>
      <c r="H29" s="10">
        <v>0</v>
      </c>
      <c r="J29" s="4"/>
      <c r="K29" s="4"/>
      <c r="L29" s="4"/>
      <c r="M29" s="4"/>
      <c r="N29" s="4"/>
      <c r="O29" s="4"/>
      <c r="P29" s="4"/>
    </row>
    <row r="30" spans="1:17" ht="11.65" customHeight="1" x14ac:dyDescent="0.2">
      <c r="A30" s="49">
        <f t="shared" ca="1" si="1"/>
        <v>30</v>
      </c>
      <c r="C30" s="56"/>
      <c r="D30" s="3"/>
      <c r="E30" s="3"/>
      <c r="F30" s="3" t="s">
        <v>254</v>
      </c>
      <c r="G30" s="57"/>
      <c r="H30" s="10">
        <v>0</v>
      </c>
      <c r="J30" s="4"/>
      <c r="K30" s="4"/>
      <c r="L30" s="4"/>
      <c r="M30" s="4"/>
      <c r="N30" s="4"/>
      <c r="O30" s="4"/>
      <c r="P30" s="4"/>
    </row>
    <row r="31" spans="1:17" ht="11.65" customHeight="1" x14ac:dyDescent="0.2">
      <c r="A31" s="49">
        <f t="shared" ca="1" si="1"/>
        <v>31</v>
      </c>
      <c r="C31" s="56"/>
      <c r="D31" s="3"/>
      <c r="E31" s="3"/>
      <c r="F31" s="3" t="s">
        <v>24</v>
      </c>
      <c r="G31" s="57"/>
      <c r="H31" s="10">
        <v>3286904.8960459544</v>
      </c>
      <c r="J31" s="4"/>
      <c r="K31" s="4"/>
      <c r="L31" s="4"/>
      <c r="M31" s="4"/>
      <c r="N31" s="4"/>
      <c r="O31" s="4"/>
      <c r="P31" s="4"/>
    </row>
    <row r="32" spans="1:17" ht="11.65" customHeight="1" x14ac:dyDescent="0.2">
      <c r="A32" s="49">
        <f t="shared" ca="1" si="1"/>
        <v>32</v>
      </c>
      <c r="C32" s="56"/>
      <c r="D32" s="3"/>
      <c r="E32" s="3"/>
      <c r="F32" s="3" t="s">
        <v>249</v>
      </c>
      <c r="G32" s="57"/>
      <c r="H32" s="10">
        <v>396416.91294311627</v>
      </c>
      <c r="J32" s="4"/>
      <c r="K32" s="4"/>
      <c r="L32" s="4"/>
      <c r="M32" s="4"/>
      <c r="N32" s="4"/>
      <c r="O32" s="4"/>
      <c r="P32" s="4"/>
    </row>
    <row r="33" spans="1:16" ht="11.65" customHeight="1" x14ac:dyDescent="0.2">
      <c r="A33" s="49">
        <f t="shared" ca="1" si="1"/>
        <v>33</v>
      </c>
      <c r="C33" s="56"/>
      <c r="D33" s="3"/>
      <c r="E33" s="3"/>
      <c r="F33" s="3" t="s">
        <v>251</v>
      </c>
      <c r="G33" s="57"/>
      <c r="H33" s="10">
        <v>0</v>
      </c>
      <c r="J33" s="4"/>
      <c r="K33" s="4"/>
      <c r="L33" s="4"/>
      <c r="M33" s="4"/>
      <c r="N33" s="4"/>
      <c r="O33" s="4"/>
      <c r="P33" s="4"/>
    </row>
    <row r="34" spans="1:16" ht="11.65" customHeight="1" x14ac:dyDescent="0.2">
      <c r="A34" s="49">
        <f t="shared" ca="1" si="1"/>
        <v>34</v>
      </c>
      <c r="C34" s="56"/>
      <c r="D34" s="3"/>
      <c r="E34" s="3"/>
      <c r="F34" s="3" t="s">
        <v>253</v>
      </c>
      <c r="G34" s="57"/>
      <c r="H34" s="10">
        <v>264572.99775366543</v>
      </c>
      <c r="J34" s="4"/>
      <c r="K34" s="4"/>
      <c r="L34" s="4"/>
      <c r="M34" s="4"/>
      <c r="N34" s="4"/>
      <c r="O34" s="4"/>
      <c r="P34" s="4"/>
    </row>
    <row r="35" spans="1:16" ht="11.65" customHeight="1" x14ac:dyDescent="0.2">
      <c r="A35" s="49">
        <f t="shared" ca="1" si="1"/>
        <v>35</v>
      </c>
      <c r="C35" s="56"/>
      <c r="D35" s="3"/>
      <c r="E35" s="3"/>
      <c r="F35" s="3" t="s">
        <v>193</v>
      </c>
      <c r="G35" s="57"/>
      <c r="H35" s="10">
        <v>0</v>
      </c>
      <c r="J35" s="4"/>
      <c r="K35" s="4"/>
      <c r="L35" s="4"/>
      <c r="M35" s="4"/>
      <c r="N35" s="4"/>
      <c r="O35" s="4"/>
      <c r="P35" s="4"/>
    </row>
    <row r="36" spans="1:16" ht="11.65" customHeight="1" x14ac:dyDescent="0.2">
      <c r="A36" s="49">
        <f t="shared" ca="1" si="1"/>
        <v>36</v>
      </c>
      <c r="C36" s="56"/>
      <c r="D36" s="3"/>
      <c r="E36" s="3"/>
      <c r="F36" s="3" t="s">
        <v>251</v>
      </c>
      <c r="G36" s="57"/>
      <c r="H36" s="10">
        <v>0</v>
      </c>
      <c r="J36" s="4"/>
      <c r="K36" s="4"/>
      <c r="L36" s="4"/>
      <c r="M36" s="4"/>
      <c r="N36" s="4"/>
      <c r="O36" s="4"/>
      <c r="P36" s="4"/>
    </row>
    <row r="37" spans="1:16" ht="11.65" customHeight="1" x14ac:dyDescent="0.2">
      <c r="A37" s="49">
        <f t="shared" ca="1" si="1"/>
        <v>37</v>
      </c>
      <c r="C37" s="56"/>
      <c r="D37" s="3"/>
      <c r="E37" s="3"/>
      <c r="F37" s="3"/>
      <c r="G37" s="57" t="s">
        <v>32</v>
      </c>
      <c r="H37" s="12">
        <f>SUBTOTAL(9,H30:H36)</f>
        <v>3947894.8067427361</v>
      </c>
      <c r="J37" s="4"/>
      <c r="K37" s="4"/>
      <c r="L37" s="4"/>
      <c r="M37" s="4"/>
      <c r="N37" s="4"/>
      <c r="O37" s="4"/>
      <c r="P37" s="4"/>
    </row>
    <row r="38" spans="1:16" ht="11.65" customHeight="1" x14ac:dyDescent="0.2">
      <c r="A38" s="49">
        <f t="shared" ca="1" si="1"/>
        <v>38</v>
      </c>
      <c r="C38" s="56"/>
      <c r="D38" s="3"/>
      <c r="E38" s="3"/>
      <c r="F38" s="3"/>
      <c r="G38" s="57"/>
      <c r="H38" s="2"/>
      <c r="J38" s="4"/>
      <c r="K38" s="4"/>
      <c r="L38" s="4"/>
      <c r="M38" s="4"/>
      <c r="N38" s="4"/>
      <c r="O38" s="4"/>
      <c r="P38" s="4"/>
    </row>
    <row r="39" spans="1:16" ht="11.65" customHeight="1" x14ac:dyDescent="0.2">
      <c r="A39" s="49">
        <f t="shared" ca="1" si="1"/>
        <v>39</v>
      </c>
      <c r="C39" s="56">
        <v>311</v>
      </c>
      <c r="D39" s="3" t="s">
        <v>33</v>
      </c>
      <c r="E39" s="3"/>
      <c r="F39" s="3"/>
      <c r="G39" s="57"/>
      <c r="H39" s="2"/>
      <c r="J39" s="4"/>
      <c r="K39" s="4"/>
      <c r="L39" s="4"/>
      <c r="M39" s="4"/>
      <c r="N39" s="4"/>
      <c r="O39" s="4"/>
      <c r="P39" s="4"/>
    </row>
    <row r="40" spans="1:16" ht="11.65" customHeight="1" x14ac:dyDescent="0.2">
      <c r="A40" s="49">
        <f t="shared" ca="1" si="1"/>
        <v>40</v>
      </c>
      <c r="C40" s="56"/>
      <c r="D40" s="3"/>
      <c r="E40" s="3"/>
      <c r="F40" s="3" t="s">
        <v>250</v>
      </c>
      <c r="G40" s="57"/>
      <c r="H40" s="10">
        <v>0</v>
      </c>
      <c r="J40" s="4"/>
      <c r="K40" s="4"/>
      <c r="L40" s="4"/>
      <c r="M40" s="4"/>
      <c r="N40" s="4"/>
      <c r="O40" s="4"/>
      <c r="P40" s="4"/>
    </row>
    <row r="41" spans="1:16" ht="11.65" customHeight="1" x14ac:dyDescent="0.2">
      <c r="A41" s="49">
        <f t="shared" ca="1" si="1"/>
        <v>41</v>
      </c>
      <c r="C41" s="56"/>
      <c r="D41" s="3"/>
      <c r="E41" s="3"/>
      <c r="F41" s="3" t="s">
        <v>254</v>
      </c>
      <c r="G41" s="57"/>
      <c r="H41" s="10">
        <v>0</v>
      </c>
      <c r="J41" s="4"/>
      <c r="K41" s="4"/>
      <c r="L41" s="4"/>
      <c r="M41" s="4"/>
      <c r="N41" s="4"/>
      <c r="O41" s="4"/>
      <c r="P41" s="4"/>
    </row>
    <row r="42" spans="1:16" ht="11.65" customHeight="1" x14ac:dyDescent="0.2">
      <c r="A42" s="49">
        <f t="shared" ca="1" si="1"/>
        <v>42</v>
      </c>
      <c r="C42" s="56"/>
      <c r="D42" s="3"/>
      <c r="E42" s="3"/>
      <c r="F42" s="3" t="s">
        <v>24</v>
      </c>
      <c r="G42" s="57"/>
      <c r="H42" s="10">
        <v>674282.73465348943</v>
      </c>
      <c r="J42" s="4"/>
      <c r="K42" s="4"/>
      <c r="L42" s="4"/>
      <c r="M42" s="4"/>
      <c r="N42" s="4"/>
      <c r="O42" s="4"/>
      <c r="P42" s="4"/>
    </row>
    <row r="43" spans="1:16" ht="11.65" customHeight="1" x14ac:dyDescent="0.2">
      <c r="A43" s="49">
        <f t="shared" ca="1" si="1"/>
        <v>43</v>
      </c>
      <c r="C43" s="56"/>
      <c r="D43" s="3"/>
      <c r="E43" s="3"/>
      <c r="F43" s="3" t="s">
        <v>249</v>
      </c>
      <c r="G43" s="57"/>
      <c r="H43" s="10">
        <v>15258221.608707869</v>
      </c>
      <c r="J43" s="4"/>
      <c r="K43" s="4"/>
      <c r="L43" s="4"/>
      <c r="M43" s="4"/>
      <c r="N43" s="4"/>
      <c r="O43" s="4"/>
      <c r="P43" s="4"/>
    </row>
    <row r="44" spans="1:16" ht="11.65" customHeight="1" x14ac:dyDescent="0.2">
      <c r="A44" s="49">
        <f t="shared" ca="1" si="1"/>
        <v>44</v>
      </c>
      <c r="C44" s="56"/>
      <c r="D44" s="3"/>
      <c r="E44" s="3"/>
      <c r="F44" s="3" t="s">
        <v>251</v>
      </c>
      <c r="G44" s="57"/>
      <c r="H44" s="10">
        <v>0</v>
      </c>
      <c r="J44" s="4"/>
      <c r="K44" s="4"/>
      <c r="L44" s="4"/>
      <c r="M44" s="4"/>
      <c r="N44" s="4"/>
      <c r="O44" s="4"/>
      <c r="P44" s="4"/>
    </row>
    <row r="45" spans="1:16" ht="11.65" customHeight="1" x14ac:dyDescent="0.2">
      <c r="A45" s="49">
        <f t="shared" ca="1" si="1"/>
        <v>45</v>
      </c>
      <c r="C45" s="56"/>
      <c r="D45" s="3"/>
      <c r="E45" s="3"/>
      <c r="F45" s="3" t="s">
        <v>253</v>
      </c>
      <c r="G45" s="57"/>
      <c r="H45" s="10">
        <v>33387106.312570706</v>
      </c>
      <c r="J45" s="4"/>
      <c r="K45" s="4"/>
      <c r="L45" s="4"/>
      <c r="M45" s="4"/>
      <c r="N45" s="4"/>
      <c r="O45" s="4"/>
      <c r="P45" s="4"/>
    </row>
    <row r="46" spans="1:16" ht="11.65" customHeight="1" x14ac:dyDescent="0.2">
      <c r="A46" s="49">
        <f t="shared" ca="1" si="1"/>
        <v>46</v>
      </c>
      <c r="C46" s="56"/>
      <c r="D46" s="3"/>
      <c r="E46" s="3"/>
      <c r="F46" s="3" t="s">
        <v>251</v>
      </c>
      <c r="G46" s="57"/>
      <c r="H46" s="10">
        <v>0</v>
      </c>
      <c r="J46" s="4"/>
      <c r="K46" s="4"/>
      <c r="L46" s="4"/>
      <c r="M46" s="4"/>
      <c r="N46" s="4"/>
      <c r="O46" s="4"/>
      <c r="P46" s="4"/>
    </row>
    <row r="47" spans="1:16" ht="11.65" customHeight="1" x14ac:dyDescent="0.2">
      <c r="A47" s="49">
        <f t="shared" ca="1" si="1"/>
        <v>47</v>
      </c>
      <c r="C47" s="56"/>
      <c r="D47" s="3"/>
      <c r="E47" s="3"/>
      <c r="F47" s="3"/>
      <c r="G47" s="57" t="s">
        <v>32</v>
      </c>
      <c r="H47" s="12">
        <f>SUBTOTAL(9,H40:H46)</f>
        <v>49319610.655932069</v>
      </c>
      <c r="J47" s="4"/>
      <c r="K47" s="4"/>
      <c r="L47" s="4"/>
      <c r="M47" s="4"/>
      <c r="N47" s="4"/>
      <c r="O47" s="4"/>
      <c r="P47" s="4"/>
    </row>
    <row r="48" spans="1:16" ht="11.65" customHeight="1" x14ac:dyDescent="0.2">
      <c r="A48" s="49">
        <f t="shared" ca="1" si="1"/>
        <v>48</v>
      </c>
      <c r="C48" s="56"/>
      <c r="D48" s="3"/>
      <c r="E48" s="3"/>
      <c r="F48" s="3"/>
      <c r="G48" s="57"/>
      <c r="H48" s="2"/>
      <c r="J48" s="4"/>
      <c r="K48" s="4"/>
      <c r="L48" s="4"/>
      <c r="M48" s="4"/>
      <c r="N48" s="4"/>
      <c r="O48" s="4"/>
      <c r="P48" s="4"/>
    </row>
    <row r="49" spans="1:16" ht="11.65" customHeight="1" x14ac:dyDescent="0.2">
      <c r="A49" s="49">
        <f t="shared" ca="1" si="1"/>
        <v>49</v>
      </c>
      <c r="C49" s="56">
        <v>312</v>
      </c>
      <c r="D49" s="3" t="s">
        <v>34</v>
      </c>
      <c r="E49" s="3"/>
      <c r="F49" s="3"/>
      <c r="G49" s="57"/>
      <c r="H49" s="10"/>
      <c r="J49" s="4"/>
      <c r="K49" s="4"/>
      <c r="L49" s="4"/>
      <c r="M49" s="4"/>
      <c r="N49" s="4"/>
      <c r="O49" s="4"/>
      <c r="P49" s="4"/>
    </row>
    <row r="50" spans="1:16" ht="11.65" customHeight="1" x14ac:dyDescent="0.2">
      <c r="A50" s="49">
        <f t="shared" ca="1" si="1"/>
        <v>50</v>
      </c>
      <c r="C50" s="56"/>
      <c r="D50" s="3"/>
      <c r="E50" s="3"/>
      <c r="F50" s="3" t="s">
        <v>250</v>
      </c>
      <c r="G50" s="57"/>
      <c r="H50" s="10">
        <v>0</v>
      </c>
      <c r="J50" s="4"/>
      <c r="K50" s="4"/>
      <c r="L50" s="4"/>
      <c r="M50" s="4"/>
      <c r="N50" s="4"/>
      <c r="O50" s="4"/>
      <c r="P50" s="4"/>
    </row>
    <row r="51" spans="1:16" ht="11.65" customHeight="1" x14ac:dyDescent="0.2">
      <c r="A51" s="49">
        <f t="shared" ca="1" si="1"/>
        <v>51</v>
      </c>
      <c r="C51" s="56"/>
      <c r="D51" s="3"/>
      <c r="E51" s="3"/>
      <c r="F51" s="3" t="s">
        <v>254</v>
      </c>
      <c r="G51" s="57"/>
      <c r="H51" s="10">
        <v>0</v>
      </c>
      <c r="J51" s="4"/>
      <c r="K51" s="4"/>
      <c r="L51" s="4"/>
      <c r="M51" s="4"/>
      <c r="N51" s="4"/>
      <c r="O51" s="4"/>
      <c r="P51" s="4"/>
    </row>
    <row r="52" spans="1:16" ht="11.65" customHeight="1" x14ac:dyDescent="0.2">
      <c r="A52" s="49">
        <f t="shared" ca="1" si="1"/>
        <v>52</v>
      </c>
      <c r="C52" s="56"/>
      <c r="D52" s="3"/>
      <c r="E52" s="3"/>
      <c r="F52" s="3" t="s">
        <v>24</v>
      </c>
      <c r="G52" s="57"/>
      <c r="H52" s="10">
        <v>4818484.2656663256</v>
      </c>
      <c r="J52" s="4"/>
      <c r="K52" s="4"/>
      <c r="L52" s="4"/>
      <c r="M52" s="4"/>
      <c r="N52" s="4"/>
      <c r="O52" s="4"/>
      <c r="P52" s="4"/>
    </row>
    <row r="53" spans="1:16" ht="11.65" customHeight="1" x14ac:dyDescent="0.2">
      <c r="A53" s="49">
        <f t="shared" ca="1" si="1"/>
        <v>53</v>
      </c>
      <c r="C53" s="56"/>
      <c r="D53" s="3"/>
      <c r="E53" s="3"/>
      <c r="F53" s="3" t="s">
        <v>249</v>
      </c>
      <c r="G53" s="57"/>
      <c r="H53" s="10">
        <v>27206762.480993453</v>
      </c>
      <c r="J53" s="4"/>
      <c r="K53" s="4"/>
      <c r="L53" s="4"/>
      <c r="M53" s="4"/>
      <c r="N53" s="4"/>
      <c r="O53" s="4"/>
      <c r="P53" s="4"/>
    </row>
    <row r="54" spans="1:16" ht="11.65" customHeight="1" x14ac:dyDescent="0.2">
      <c r="A54" s="49">
        <f t="shared" ca="1" si="1"/>
        <v>54</v>
      </c>
      <c r="C54" s="56"/>
      <c r="D54" s="3"/>
      <c r="E54" s="3"/>
      <c r="F54" s="3" t="s">
        <v>251</v>
      </c>
      <c r="G54" s="57"/>
      <c r="H54" s="10">
        <v>0</v>
      </c>
      <c r="J54" s="4"/>
      <c r="K54" s="4"/>
      <c r="L54" s="4"/>
      <c r="M54" s="4"/>
      <c r="N54" s="4"/>
      <c r="O54" s="4"/>
      <c r="P54" s="4"/>
    </row>
    <row r="55" spans="1:16" ht="11.65" customHeight="1" x14ac:dyDescent="0.2">
      <c r="A55" s="49">
        <f t="shared" ca="1" si="1"/>
        <v>55</v>
      </c>
      <c r="C55" s="56"/>
      <c r="D55" s="3"/>
      <c r="E55" s="3"/>
      <c r="F55" s="3" t="s">
        <v>253</v>
      </c>
      <c r="G55" s="57"/>
      <c r="H55" s="10">
        <v>225279043.07845137</v>
      </c>
      <c r="J55" s="4"/>
      <c r="K55" s="4"/>
      <c r="L55" s="4"/>
      <c r="M55" s="4"/>
      <c r="N55" s="4"/>
      <c r="O55" s="4"/>
      <c r="P55" s="4"/>
    </row>
    <row r="56" spans="1:16" ht="11.65" customHeight="1" x14ac:dyDescent="0.2">
      <c r="A56" s="49">
        <f t="shared" ca="1" si="1"/>
        <v>56</v>
      </c>
      <c r="C56" s="56"/>
      <c r="D56" s="3"/>
      <c r="E56" s="3"/>
      <c r="F56" s="3" t="s">
        <v>193</v>
      </c>
      <c r="G56" s="57"/>
      <c r="H56" s="10">
        <v>0</v>
      </c>
      <c r="J56" s="4"/>
      <c r="K56" s="4"/>
      <c r="L56" s="4"/>
      <c r="M56" s="4"/>
      <c r="N56" s="4"/>
      <c r="O56" s="4"/>
      <c r="P56" s="4"/>
    </row>
    <row r="57" spans="1:16" ht="11.65" customHeight="1" x14ac:dyDescent="0.2">
      <c r="A57" s="49">
        <f t="shared" ca="1" si="1"/>
        <v>57</v>
      </c>
      <c r="C57" s="56"/>
      <c r="D57" s="3"/>
      <c r="E57" s="3"/>
      <c r="F57" s="3"/>
      <c r="G57" s="57" t="s">
        <v>32</v>
      </c>
      <c r="H57" s="12">
        <f>SUBTOTAL(9,H50:H56)</f>
        <v>257304289.82511115</v>
      </c>
      <c r="J57" s="4"/>
      <c r="K57" s="4"/>
      <c r="L57" s="4"/>
      <c r="M57" s="4"/>
      <c r="N57" s="4"/>
      <c r="O57" s="4"/>
      <c r="P57" s="4"/>
    </row>
    <row r="58" spans="1:16" ht="11.65" customHeight="1" x14ac:dyDescent="0.2">
      <c r="A58" s="49">
        <f t="shared" ca="1" si="1"/>
        <v>58</v>
      </c>
      <c r="C58" s="56"/>
      <c r="D58" s="3"/>
      <c r="E58" s="3"/>
      <c r="F58" s="3"/>
      <c r="G58" s="57"/>
      <c r="H58" s="2"/>
      <c r="J58" s="4"/>
      <c r="K58" s="4"/>
      <c r="L58" s="4"/>
      <c r="M58" s="4"/>
      <c r="N58" s="4"/>
      <c r="O58" s="4"/>
      <c r="P58" s="4"/>
    </row>
    <row r="59" spans="1:16" ht="11.65" customHeight="1" x14ac:dyDescent="0.2">
      <c r="A59" s="49">
        <f t="shared" ca="1" si="1"/>
        <v>59</v>
      </c>
      <c r="C59" s="56">
        <v>314</v>
      </c>
      <c r="D59" s="3" t="s">
        <v>35</v>
      </c>
      <c r="E59" s="3"/>
      <c r="F59" s="3"/>
      <c r="G59" s="57"/>
      <c r="H59" s="2"/>
      <c r="J59" s="4"/>
      <c r="K59" s="4"/>
      <c r="L59" s="4"/>
      <c r="M59" s="4"/>
      <c r="N59" s="4"/>
      <c r="O59" s="4"/>
      <c r="P59" s="4"/>
    </row>
    <row r="60" spans="1:16" ht="11.65" customHeight="1" x14ac:dyDescent="0.2">
      <c r="A60" s="49">
        <f t="shared" ca="1" si="1"/>
        <v>60</v>
      </c>
      <c r="C60" s="56"/>
      <c r="D60" s="3"/>
      <c r="E60" s="3"/>
      <c r="F60" s="3" t="s">
        <v>250</v>
      </c>
      <c r="G60" s="57"/>
      <c r="H60" s="10">
        <v>0</v>
      </c>
      <c r="J60" s="4"/>
      <c r="K60" s="4"/>
      <c r="L60" s="4"/>
      <c r="M60" s="4"/>
      <c r="N60" s="4"/>
      <c r="O60" s="4"/>
      <c r="P60" s="4"/>
    </row>
    <row r="61" spans="1:16" ht="11.65" customHeight="1" x14ac:dyDescent="0.2">
      <c r="A61" s="49">
        <f t="shared" ref="A61:A125" ca="1" si="2">OFFSET(A61,-1,)+1</f>
        <v>61</v>
      </c>
      <c r="C61" s="56"/>
      <c r="D61" s="3"/>
      <c r="E61" s="3"/>
      <c r="F61" s="3" t="s">
        <v>254</v>
      </c>
      <c r="G61" s="57"/>
      <c r="H61" s="10">
        <v>0</v>
      </c>
      <c r="J61" s="4"/>
      <c r="K61" s="4"/>
      <c r="L61" s="4"/>
      <c r="M61" s="4"/>
      <c r="N61" s="4"/>
      <c r="O61" s="4"/>
      <c r="P61" s="4"/>
    </row>
    <row r="62" spans="1:16" ht="11.65" customHeight="1" x14ac:dyDescent="0.2">
      <c r="A62" s="49">
        <f t="shared" ca="1" si="2"/>
        <v>62</v>
      </c>
      <c r="C62" s="56"/>
      <c r="D62" s="3"/>
      <c r="E62" s="3"/>
      <c r="F62" s="3" t="s">
        <v>24</v>
      </c>
      <c r="G62" s="57"/>
      <c r="H62" s="10">
        <v>2828360.9966715197</v>
      </c>
      <c r="J62" s="4"/>
      <c r="K62" s="4"/>
      <c r="L62" s="4"/>
      <c r="M62" s="4"/>
      <c r="N62" s="4"/>
      <c r="O62" s="4"/>
      <c r="P62" s="4"/>
    </row>
    <row r="63" spans="1:16" ht="11.65" customHeight="1" x14ac:dyDescent="0.2">
      <c r="A63" s="49">
        <f t="shared" ca="1" si="2"/>
        <v>63</v>
      </c>
      <c r="C63" s="56"/>
      <c r="D63" s="3"/>
      <c r="E63" s="3"/>
      <c r="F63" s="3" t="s">
        <v>249</v>
      </c>
      <c r="G63" s="57"/>
      <c r="H63" s="10">
        <v>8838399.9271513429</v>
      </c>
      <c r="J63" s="4"/>
      <c r="K63" s="4"/>
      <c r="L63" s="4"/>
      <c r="M63" s="4"/>
      <c r="N63" s="4"/>
      <c r="O63" s="4"/>
      <c r="P63" s="4"/>
    </row>
    <row r="64" spans="1:16" ht="11.65" customHeight="1" x14ac:dyDescent="0.2">
      <c r="A64" s="49">
        <f t="shared" ca="1" si="2"/>
        <v>64</v>
      </c>
      <c r="C64" s="56"/>
      <c r="D64" s="3"/>
      <c r="E64" s="3"/>
      <c r="F64" s="3" t="s">
        <v>251</v>
      </c>
      <c r="G64" s="57"/>
      <c r="H64" s="10">
        <v>0</v>
      </c>
      <c r="J64" s="4"/>
      <c r="K64" s="4"/>
      <c r="L64" s="4"/>
      <c r="M64" s="4"/>
      <c r="N64" s="4"/>
      <c r="O64" s="4"/>
      <c r="P64" s="4"/>
    </row>
    <row r="65" spans="1:16" ht="11.65" customHeight="1" x14ac:dyDescent="0.2">
      <c r="A65" s="49">
        <f t="shared" ca="1" si="2"/>
        <v>65</v>
      </c>
      <c r="C65" s="56"/>
      <c r="D65" s="3"/>
      <c r="E65" s="3"/>
      <c r="F65" s="3" t="s">
        <v>253</v>
      </c>
      <c r="G65" s="57"/>
      <c r="H65" s="10">
        <v>46047127.675141118</v>
      </c>
      <c r="J65" s="4"/>
      <c r="K65" s="4"/>
      <c r="L65" s="4"/>
      <c r="M65" s="4"/>
      <c r="N65" s="4"/>
      <c r="O65" s="4"/>
      <c r="P65" s="4"/>
    </row>
    <row r="66" spans="1:16" ht="11.65" customHeight="1" x14ac:dyDescent="0.2">
      <c r="A66" s="49">
        <f t="shared" ca="1" si="2"/>
        <v>66</v>
      </c>
      <c r="C66" s="56"/>
      <c r="D66" s="3"/>
      <c r="E66" s="3"/>
      <c r="F66" s="3" t="s">
        <v>251</v>
      </c>
      <c r="G66" s="57"/>
      <c r="H66" s="10">
        <v>0</v>
      </c>
      <c r="J66" s="4"/>
      <c r="K66" s="4"/>
      <c r="L66" s="4"/>
      <c r="M66" s="4"/>
      <c r="N66" s="4"/>
      <c r="O66" s="4"/>
      <c r="P66" s="4"/>
    </row>
    <row r="67" spans="1:16" ht="11.65" customHeight="1" x14ac:dyDescent="0.2">
      <c r="A67" s="49">
        <f t="shared" ca="1" si="2"/>
        <v>67</v>
      </c>
      <c r="C67" s="56"/>
      <c r="D67" s="3"/>
      <c r="E67" s="3"/>
      <c r="F67" s="3"/>
      <c r="G67" s="57" t="s">
        <v>32</v>
      </c>
      <c r="H67" s="12">
        <f>SUBTOTAL(9,H60:H66)</f>
        <v>57713888.598963983</v>
      </c>
      <c r="J67" s="4"/>
      <c r="K67" s="4"/>
      <c r="L67" s="4"/>
      <c r="M67" s="4"/>
      <c r="N67" s="4"/>
      <c r="O67" s="4"/>
      <c r="P67" s="4"/>
    </row>
    <row r="68" spans="1:16" ht="11.65" customHeight="1" x14ac:dyDescent="0.2">
      <c r="A68" s="49">
        <f t="shared" ca="1" si="2"/>
        <v>68</v>
      </c>
      <c r="C68" s="56"/>
      <c r="D68" s="3"/>
      <c r="E68" s="3"/>
      <c r="F68" s="3"/>
      <c r="G68" s="57"/>
      <c r="H68" s="2"/>
      <c r="J68" s="4"/>
      <c r="K68" s="4"/>
      <c r="L68" s="4"/>
      <c r="M68" s="4"/>
      <c r="N68" s="4"/>
      <c r="O68" s="4"/>
      <c r="P68" s="4"/>
    </row>
    <row r="69" spans="1:16" ht="11.65" customHeight="1" x14ac:dyDescent="0.2">
      <c r="A69" s="49">
        <f t="shared" ca="1" si="2"/>
        <v>69</v>
      </c>
      <c r="C69" s="56">
        <v>315</v>
      </c>
      <c r="D69" s="3" t="s">
        <v>36</v>
      </c>
      <c r="E69" s="3"/>
      <c r="F69" s="3"/>
      <c r="G69" s="57"/>
      <c r="H69" s="2"/>
      <c r="J69" s="4"/>
      <c r="K69" s="4"/>
      <c r="L69" s="4"/>
      <c r="M69" s="4"/>
      <c r="N69" s="4"/>
      <c r="O69" s="4"/>
      <c r="P69" s="4"/>
    </row>
    <row r="70" spans="1:16" ht="11.65" customHeight="1" x14ac:dyDescent="0.2">
      <c r="A70" s="49">
        <f t="shared" ca="1" si="2"/>
        <v>70</v>
      </c>
      <c r="C70" s="56"/>
      <c r="D70" s="3"/>
      <c r="E70" s="3"/>
      <c r="F70" s="3" t="s">
        <v>250</v>
      </c>
      <c r="G70" s="57"/>
      <c r="H70" s="10">
        <v>0</v>
      </c>
      <c r="J70" s="4"/>
      <c r="K70" s="4"/>
      <c r="L70" s="4"/>
      <c r="M70" s="4"/>
      <c r="N70" s="4"/>
      <c r="O70" s="4"/>
      <c r="P70" s="4"/>
    </row>
    <row r="71" spans="1:16" ht="11.65" customHeight="1" x14ac:dyDescent="0.2">
      <c r="A71" s="49">
        <f t="shared" ca="1" si="2"/>
        <v>71</v>
      </c>
      <c r="C71" s="56"/>
      <c r="D71" s="3"/>
      <c r="E71" s="3"/>
      <c r="F71" s="3" t="s">
        <v>254</v>
      </c>
      <c r="G71" s="57"/>
      <c r="H71" s="10">
        <v>0</v>
      </c>
      <c r="J71" s="4"/>
      <c r="K71" s="4"/>
      <c r="L71" s="4"/>
      <c r="M71" s="4"/>
      <c r="N71" s="4"/>
      <c r="O71" s="4"/>
      <c r="P71" s="4"/>
    </row>
    <row r="72" spans="1:16" ht="11.65" customHeight="1" x14ac:dyDescent="0.2">
      <c r="A72" s="49">
        <f t="shared" ca="1" si="2"/>
        <v>72</v>
      </c>
      <c r="C72" s="56"/>
      <c r="D72" s="3"/>
      <c r="E72" s="3"/>
      <c r="F72" s="3" t="s">
        <v>24</v>
      </c>
      <c r="G72" s="57"/>
      <c r="H72" s="10">
        <v>682600.1489716022</v>
      </c>
      <c r="J72" s="4"/>
      <c r="K72" s="4"/>
      <c r="L72" s="4"/>
      <c r="M72" s="4"/>
      <c r="N72" s="4"/>
      <c r="O72" s="4"/>
      <c r="P72" s="4"/>
    </row>
    <row r="73" spans="1:16" ht="11.65" customHeight="1" x14ac:dyDescent="0.2">
      <c r="A73" s="49">
        <f t="shared" ca="1" si="2"/>
        <v>73</v>
      </c>
      <c r="C73" s="56"/>
      <c r="D73" s="3"/>
      <c r="E73" s="3"/>
      <c r="F73" s="3" t="s">
        <v>249</v>
      </c>
      <c r="G73" s="57"/>
      <c r="H73" s="10">
        <v>2154221.232758583</v>
      </c>
      <c r="J73" s="4"/>
      <c r="K73" s="4"/>
      <c r="L73" s="4"/>
      <c r="M73" s="4"/>
      <c r="N73" s="4"/>
      <c r="O73" s="4"/>
      <c r="P73" s="4"/>
    </row>
    <row r="74" spans="1:16" ht="11.65" customHeight="1" x14ac:dyDescent="0.2">
      <c r="A74" s="49">
        <f t="shared" ca="1" si="2"/>
        <v>74</v>
      </c>
      <c r="C74" s="56"/>
      <c r="D74" s="3"/>
      <c r="E74" s="3"/>
      <c r="F74" s="3" t="s">
        <v>251</v>
      </c>
      <c r="G74" s="57"/>
      <c r="H74" s="10">
        <v>0</v>
      </c>
      <c r="J74" s="4"/>
      <c r="K74" s="4"/>
      <c r="L74" s="4"/>
      <c r="M74" s="4"/>
      <c r="N74" s="4"/>
      <c r="O74" s="4"/>
      <c r="P74" s="4"/>
    </row>
    <row r="75" spans="1:16" ht="11.65" customHeight="1" x14ac:dyDescent="0.2">
      <c r="A75" s="49">
        <f t="shared" ca="1" si="2"/>
        <v>75</v>
      </c>
      <c r="C75" s="56"/>
      <c r="D75" s="3"/>
      <c r="E75" s="3"/>
      <c r="F75" s="3" t="s">
        <v>253</v>
      </c>
      <c r="G75" s="57"/>
      <c r="H75" s="10">
        <v>13789120.469225701</v>
      </c>
      <c r="J75" s="4"/>
      <c r="K75" s="4"/>
      <c r="L75" s="4"/>
      <c r="M75" s="4"/>
      <c r="N75" s="4"/>
      <c r="O75" s="4"/>
      <c r="P75" s="4"/>
    </row>
    <row r="76" spans="1:16" ht="11.65" customHeight="1" x14ac:dyDescent="0.2">
      <c r="A76" s="49">
        <f t="shared" ca="1" si="2"/>
        <v>76</v>
      </c>
      <c r="C76" s="56"/>
      <c r="D76" s="3"/>
      <c r="E76" s="3"/>
      <c r="F76" s="3" t="s">
        <v>251</v>
      </c>
      <c r="G76" s="57"/>
      <c r="H76" s="10">
        <v>0</v>
      </c>
      <c r="J76" s="4"/>
      <c r="K76" s="4"/>
      <c r="L76" s="4"/>
      <c r="M76" s="4"/>
      <c r="N76" s="4"/>
      <c r="O76" s="4"/>
      <c r="P76" s="4"/>
    </row>
    <row r="77" spans="1:16" ht="11.65" customHeight="1" x14ac:dyDescent="0.2">
      <c r="A77" s="49">
        <f t="shared" ca="1" si="2"/>
        <v>77</v>
      </c>
      <c r="C77" s="56"/>
      <c r="D77" s="3"/>
      <c r="E77" s="3"/>
      <c r="F77" s="3"/>
      <c r="G77" s="57" t="s">
        <v>32</v>
      </c>
      <c r="H77" s="12">
        <f>SUBTOTAL(9,H70:H76)</f>
        <v>16625941.850955887</v>
      </c>
      <c r="J77" s="4"/>
      <c r="K77" s="4"/>
      <c r="L77" s="4"/>
      <c r="M77" s="4"/>
      <c r="N77" s="4"/>
      <c r="O77" s="4"/>
      <c r="P77" s="4"/>
    </row>
    <row r="78" spans="1:16" ht="11.65" customHeight="1" x14ac:dyDescent="0.2">
      <c r="A78" s="49">
        <f t="shared" ca="1" si="2"/>
        <v>78</v>
      </c>
      <c r="C78" s="56"/>
      <c r="D78" s="3"/>
      <c r="E78" s="3"/>
      <c r="F78" s="3"/>
      <c r="G78" s="57"/>
      <c r="H78" s="2"/>
      <c r="J78" s="4"/>
      <c r="K78" s="4"/>
      <c r="L78" s="4"/>
      <c r="M78" s="4"/>
      <c r="N78" s="4"/>
      <c r="O78" s="4"/>
      <c r="P78" s="4"/>
    </row>
    <row r="79" spans="1:16" ht="11.65" customHeight="1" x14ac:dyDescent="0.2">
      <c r="A79" s="49">
        <f t="shared" ca="1" si="2"/>
        <v>79</v>
      </c>
      <c r="C79" s="56"/>
      <c r="D79" s="3"/>
      <c r="E79" s="58"/>
      <c r="F79" s="3"/>
      <c r="G79" s="57"/>
      <c r="H79" s="14"/>
      <c r="J79" s="4"/>
      <c r="K79" s="15"/>
      <c r="L79" s="15"/>
      <c r="M79" s="15"/>
      <c r="N79" s="15"/>
      <c r="O79" s="15"/>
      <c r="P79" s="15"/>
    </row>
    <row r="80" spans="1:16" ht="11.65" customHeight="1" x14ac:dyDescent="0.2">
      <c r="A80" s="49">
        <f t="shared" ca="1" si="2"/>
        <v>80</v>
      </c>
      <c r="C80" s="59"/>
      <c r="D80" s="60"/>
      <c r="E80" s="61"/>
      <c r="F80" s="60"/>
      <c r="G80" s="62"/>
      <c r="H80" s="16"/>
      <c r="J80" s="4"/>
      <c r="K80" s="17"/>
      <c r="L80" s="17"/>
      <c r="M80" s="17"/>
      <c r="N80" s="17"/>
      <c r="O80" s="17"/>
      <c r="P80" s="17"/>
    </row>
    <row r="81" spans="1:16" ht="11.65" customHeight="1" x14ac:dyDescent="0.2">
      <c r="A81" s="49">
        <f t="shared" ca="1" si="2"/>
        <v>81</v>
      </c>
      <c r="C81" s="56">
        <v>316</v>
      </c>
      <c r="D81" s="3" t="s">
        <v>37</v>
      </c>
      <c r="E81" s="3"/>
      <c r="F81" s="3"/>
      <c r="G81" s="57"/>
      <c r="H81" s="2"/>
      <c r="J81" s="4"/>
      <c r="K81" s="4"/>
      <c r="L81" s="4"/>
      <c r="M81" s="4"/>
      <c r="N81" s="4"/>
      <c r="O81" s="4"/>
      <c r="P81" s="4"/>
    </row>
    <row r="82" spans="1:16" ht="11.65" customHeight="1" x14ac:dyDescent="0.2">
      <c r="A82" s="49">
        <f t="shared" ca="1" si="2"/>
        <v>82</v>
      </c>
      <c r="C82" s="56"/>
      <c r="D82" s="3"/>
      <c r="E82" s="3"/>
      <c r="F82" s="3" t="s">
        <v>250</v>
      </c>
      <c r="G82" s="57"/>
      <c r="H82" s="10">
        <v>0</v>
      </c>
      <c r="J82" s="4"/>
      <c r="K82" s="4"/>
      <c r="L82" s="4"/>
      <c r="M82" s="4"/>
      <c r="N82" s="4"/>
      <c r="O82" s="4"/>
      <c r="P82" s="4"/>
    </row>
    <row r="83" spans="1:16" ht="11.65" customHeight="1" x14ac:dyDescent="0.2">
      <c r="A83" s="49">
        <f t="shared" ca="1" si="2"/>
        <v>83</v>
      </c>
      <c r="C83" s="56"/>
      <c r="D83" s="3"/>
      <c r="E83" s="3"/>
      <c r="F83" s="3" t="s">
        <v>254</v>
      </c>
      <c r="G83" s="57"/>
      <c r="H83" s="10">
        <v>0</v>
      </c>
      <c r="J83" s="4"/>
      <c r="K83" s="4"/>
      <c r="L83" s="4"/>
      <c r="M83" s="4"/>
      <c r="N83" s="4"/>
      <c r="O83" s="4"/>
      <c r="P83" s="4"/>
    </row>
    <row r="84" spans="1:16" ht="11.65" customHeight="1" x14ac:dyDescent="0.2">
      <c r="A84" s="49">
        <f t="shared" ca="1" si="2"/>
        <v>84</v>
      </c>
      <c r="C84" s="56"/>
      <c r="D84" s="3"/>
      <c r="E84" s="3"/>
      <c r="F84" s="3" t="s">
        <v>24</v>
      </c>
      <c r="G84" s="57"/>
      <c r="H84" s="10">
        <v>110580.06366011336</v>
      </c>
      <c r="J84" s="4"/>
      <c r="K84" s="4"/>
      <c r="L84" s="4"/>
      <c r="M84" s="4"/>
      <c r="N84" s="4"/>
      <c r="O84" s="4"/>
      <c r="P84" s="4"/>
    </row>
    <row r="85" spans="1:16" ht="11.65" customHeight="1" x14ac:dyDescent="0.2">
      <c r="A85" s="49">
        <f t="shared" ca="1" si="2"/>
        <v>85</v>
      </c>
      <c r="C85" s="56"/>
      <c r="D85" s="3"/>
      <c r="E85" s="3"/>
      <c r="F85" s="3" t="s">
        <v>249</v>
      </c>
      <c r="G85" s="57"/>
      <c r="H85" s="10">
        <v>96350.09308045893</v>
      </c>
      <c r="J85" s="4"/>
      <c r="K85" s="4"/>
      <c r="L85" s="4"/>
      <c r="M85" s="4"/>
      <c r="N85" s="4"/>
      <c r="O85" s="4"/>
      <c r="P85" s="4"/>
    </row>
    <row r="86" spans="1:16" ht="11.65" customHeight="1" x14ac:dyDescent="0.2">
      <c r="A86" s="49">
        <f t="shared" ca="1" si="2"/>
        <v>86</v>
      </c>
      <c r="C86" s="56"/>
      <c r="D86" s="3"/>
      <c r="E86" s="3"/>
      <c r="F86" s="3" t="s">
        <v>251</v>
      </c>
      <c r="G86" s="57"/>
      <c r="H86" s="10">
        <v>0</v>
      </c>
      <c r="J86" s="4"/>
      <c r="K86" s="4"/>
      <c r="L86" s="4"/>
      <c r="M86" s="4"/>
      <c r="N86" s="4"/>
      <c r="O86" s="4"/>
      <c r="P86" s="4"/>
    </row>
    <row r="87" spans="1:16" ht="11.65" customHeight="1" x14ac:dyDescent="0.2">
      <c r="A87" s="49">
        <f t="shared" ca="1" si="2"/>
        <v>87</v>
      </c>
      <c r="C87" s="56"/>
      <c r="D87" s="3"/>
      <c r="E87" s="3"/>
      <c r="F87" s="3" t="s">
        <v>253</v>
      </c>
      <c r="G87" s="57"/>
      <c r="H87" s="10">
        <v>1279465.3957248512</v>
      </c>
      <c r="J87" s="4"/>
      <c r="K87" s="4"/>
      <c r="L87" s="4"/>
      <c r="M87" s="4"/>
      <c r="N87" s="4"/>
      <c r="O87" s="4"/>
      <c r="P87" s="4"/>
    </row>
    <row r="88" spans="1:16" ht="11.65" customHeight="1" x14ac:dyDescent="0.2">
      <c r="A88" s="49">
        <f t="shared" ca="1" si="2"/>
        <v>88</v>
      </c>
      <c r="C88" s="56"/>
      <c r="D88" s="3"/>
      <c r="E88" s="3"/>
      <c r="F88" s="3" t="s">
        <v>251</v>
      </c>
      <c r="G88" s="57"/>
      <c r="H88" s="10">
        <v>0</v>
      </c>
      <c r="J88" s="4"/>
      <c r="K88" s="4"/>
      <c r="L88" s="4"/>
      <c r="M88" s="4"/>
      <c r="N88" s="4"/>
      <c r="O88" s="4"/>
      <c r="P88" s="4"/>
    </row>
    <row r="89" spans="1:16" ht="11.65" customHeight="1" x14ac:dyDescent="0.2">
      <c r="A89" s="49">
        <f t="shared" ca="1" si="2"/>
        <v>89</v>
      </c>
      <c r="C89" s="56"/>
      <c r="D89" s="3"/>
      <c r="E89" s="3"/>
      <c r="F89" s="3"/>
      <c r="G89" s="57" t="s">
        <v>32</v>
      </c>
      <c r="H89" s="12">
        <f>SUBTOTAL(9,H82:H88)</f>
        <v>1486395.5524654235</v>
      </c>
      <c r="J89" s="4"/>
      <c r="K89" s="4"/>
      <c r="L89" s="4"/>
      <c r="M89" s="4"/>
      <c r="N89" s="4"/>
      <c r="O89" s="4"/>
      <c r="P89" s="4"/>
    </row>
    <row r="90" spans="1:16" ht="11.65" customHeight="1" x14ac:dyDescent="0.2">
      <c r="A90" s="49">
        <f t="shared" ca="1" si="2"/>
        <v>90</v>
      </c>
      <c r="C90" s="56"/>
      <c r="D90" s="3"/>
      <c r="E90" s="3"/>
      <c r="F90" s="3"/>
      <c r="G90" s="57"/>
      <c r="H90" s="2"/>
      <c r="J90" s="4"/>
      <c r="K90" s="4"/>
      <c r="L90" s="4"/>
      <c r="M90" s="4"/>
      <c r="N90" s="4"/>
      <c r="O90" s="4"/>
      <c r="P90" s="4"/>
    </row>
    <row r="91" spans="1:16" ht="11.65" customHeight="1" x14ac:dyDescent="0.2">
      <c r="A91" s="49">
        <f t="shared" ca="1" si="2"/>
        <v>91</v>
      </c>
      <c r="C91" s="56">
        <v>317</v>
      </c>
      <c r="D91" s="3" t="s">
        <v>38</v>
      </c>
      <c r="E91" s="3"/>
      <c r="F91" s="3"/>
      <c r="G91" s="57"/>
      <c r="H91" s="2"/>
      <c r="J91" s="4"/>
      <c r="K91" s="4"/>
      <c r="L91" s="4"/>
      <c r="M91" s="4"/>
      <c r="N91" s="4"/>
      <c r="O91" s="4"/>
      <c r="P91" s="4"/>
    </row>
    <row r="92" spans="1:16" ht="11.65" customHeight="1" x14ac:dyDescent="0.2">
      <c r="A92" s="49">
        <f t="shared" ca="1" si="2"/>
        <v>92</v>
      </c>
      <c r="C92" s="56"/>
      <c r="D92" s="3"/>
      <c r="E92" s="3"/>
      <c r="F92" s="3" t="s">
        <v>193</v>
      </c>
      <c r="G92" s="57"/>
      <c r="H92" s="10">
        <v>0</v>
      </c>
      <c r="J92" s="4"/>
      <c r="K92" s="4"/>
      <c r="L92" s="4"/>
      <c r="M92" s="4"/>
      <c r="N92" s="4"/>
      <c r="O92" s="4"/>
      <c r="P92" s="4"/>
    </row>
    <row r="93" spans="1:16" ht="11.65" customHeight="1" x14ac:dyDescent="0.2">
      <c r="A93" s="49">
        <f t="shared" ca="1" si="2"/>
        <v>93</v>
      </c>
      <c r="C93" s="56"/>
      <c r="D93" s="3"/>
      <c r="E93" s="3"/>
      <c r="F93" s="3"/>
      <c r="G93" s="57"/>
      <c r="H93" s="12">
        <f>SUBTOTAL(9,H92)</f>
        <v>0</v>
      </c>
      <c r="J93" s="4"/>
      <c r="K93" s="4"/>
      <c r="L93" s="4"/>
      <c r="M93" s="4"/>
      <c r="N93" s="4"/>
      <c r="O93" s="4"/>
      <c r="P93" s="4"/>
    </row>
    <row r="94" spans="1:16" ht="11.65" customHeight="1" x14ac:dyDescent="0.2">
      <c r="A94" s="49">
        <f t="shared" ca="1" si="2"/>
        <v>94</v>
      </c>
      <c r="C94" s="56"/>
      <c r="D94" s="3"/>
      <c r="E94" s="3"/>
      <c r="F94" s="3"/>
      <c r="G94" s="57"/>
      <c r="H94" s="2"/>
      <c r="J94" s="4"/>
      <c r="K94" s="4"/>
      <c r="L94" s="4"/>
      <c r="M94" s="4"/>
      <c r="N94" s="4"/>
      <c r="O94" s="4"/>
      <c r="P94" s="4"/>
    </row>
    <row r="95" spans="1:16" ht="11.65" customHeight="1" x14ac:dyDescent="0.2">
      <c r="A95" s="49">
        <f t="shared" ca="1" si="2"/>
        <v>95</v>
      </c>
      <c r="C95" s="56" t="s">
        <v>39</v>
      </c>
      <c r="D95" s="3" t="s">
        <v>40</v>
      </c>
      <c r="E95" s="3"/>
      <c r="F95" s="3"/>
      <c r="G95" s="57"/>
      <c r="H95" s="2"/>
      <c r="J95" s="4"/>
      <c r="K95" s="4"/>
      <c r="L95" s="4"/>
      <c r="M95" s="4"/>
      <c r="N95" s="4"/>
      <c r="O95" s="4"/>
      <c r="P95" s="4"/>
    </row>
    <row r="96" spans="1:16" ht="11.65" customHeight="1" x14ac:dyDescent="0.2">
      <c r="A96" s="49">
        <f t="shared" ca="1" si="2"/>
        <v>96</v>
      </c>
      <c r="C96" s="56"/>
      <c r="D96" s="3"/>
      <c r="E96" s="3"/>
      <c r="F96" s="3" t="s">
        <v>249</v>
      </c>
      <c r="G96" s="57"/>
      <c r="H96" s="10">
        <v>0</v>
      </c>
      <c r="J96" s="4"/>
      <c r="K96" s="4"/>
      <c r="L96" s="4"/>
      <c r="M96" s="4"/>
      <c r="N96" s="4"/>
      <c r="O96" s="4"/>
      <c r="P96" s="4"/>
    </row>
    <row r="97" spans="1:16" ht="11.65" customHeight="1" x14ac:dyDescent="0.2">
      <c r="A97" s="49">
        <f t="shared" ca="1" si="2"/>
        <v>97</v>
      </c>
      <c r="C97" s="56"/>
      <c r="D97" s="3"/>
      <c r="E97" s="3"/>
      <c r="F97" s="3" t="s">
        <v>251</v>
      </c>
      <c r="G97" s="57"/>
      <c r="H97" s="10">
        <v>0</v>
      </c>
      <c r="J97" s="4"/>
      <c r="K97" s="4"/>
      <c r="L97" s="4"/>
      <c r="M97" s="4"/>
      <c r="N97" s="4"/>
      <c r="O97" s="4"/>
      <c r="P97" s="4"/>
    </row>
    <row r="98" spans="1:16" ht="11.65" customHeight="1" x14ac:dyDescent="0.2">
      <c r="A98" s="49">
        <f t="shared" ca="1" si="2"/>
        <v>98</v>
      </c>
      <c r="C98" s="56"/>
      <c r="D98" s="3"/>
      <c r="E98" s="3"/>
      <c r="F98" s="3" t="s">
        <v>24</v>
      </c>
      <c r="G98" s="57"/>
      <c r="H98" s="10">
        <v>6245571.339724795</v>
      </c>
      <c r="J98" s="4"/>
      <c r="K98" s="4"/>
      <c r="L98" s="4"/>
      <c r="M98" s="4"/>
      <c r="N98" s="4"/>
      <c r="O98" s="4"/>
      <c r="P98" s="4"/>
    </row>
    <row r="99" spans="1:16" ht="11.65" customHeight="1" x14ac:dyDescent="0.2">
      <c r="A99" s="49">
        <f t="shared" ca="1" si="2"/>
        <v>99</v>
      </c>
      <c r="C99" s="56"/>
      <c r="D99" s="3"/>
      <c r="E99" s="3"/>
      <c r="F99" s="3"/>
      <c r="G99" s="57"/>
      <c r="H99" s="12">
        <f>SUBTOTAL(9,H96:H98)</f>
        <v>6245571.339724795</v>
      </c>
      <c r="J99" s="4"/>
      <c r="K99" s="4"/>
      <c r="L99" s="4"/>
      <c r="M99" s="4"/>
      <c r="N99" s="4"/>
      <c r="O99" s="4"/>
      <c r="P99" s="4"/>
    </row>
    <row r="100" spans="1:16" ht="11.65" customHeight="1" x14ac:dyDescent="0.2">
      <c r="A100" s="49">
        <f t="shared" ca="1" si="2"/>
        <v>100</v>
      </c>
      <c r="C100" s="56"/>
      <c r="D100" s="3"/>
      <c r="E100" s="3"/>
      <c r="F100" s="3"/>
      <c r="G100" s="57"/>
      <c r="H100" s="2"/>
      <c r="J100" s="4"/>
      <c r="K100" s="4"/>
      <c r="L100" s="4"/>
      <c r="M100" s="4"/>
      <c r="N100" s="4"/>
      <c r="O100" s="4"/>
      <c r="P100" s="4"/>
    </row>
    <row r="101" spans="1:16" ht="11.65" customHeight="1" x14ac:dyDescent="0.2">
      <c r="A101" s="49">
        <f t="shared" ca="1" si="2"/>
        <v>101</v>
      </c>
      <c r="C101" s="56"/>
      <c r="D101" s="3"/>
      <c r="E101" s="3"/>
      <c r="F101" s="3"/>
      <c r="G101" s="57"/>
      <c r="H101" s="2"/>
      <c r="J101" s="4"/>
      <c r="K101" s="4"/>
      <c r="L101" s="4"/>
      <c r="M101" s="4"/>
      <c r="N101" s="4"/>
      <c r="O101" s="4"/>
      <c r="P101" s="4"/>
    </row>
    <row r="102" spans="1:16" ht="11.65" customHeight="1" thickBot="1" x14ac:dyDescent="0.25">
      <c r="A102" s="49">
        <f t="shared" ca="1" si="2"/>
        <v>102</v>
      </c>
      <c r="C102" s="63" t="s">
        <v>41</v>
      </c>
      <c r="D102" s="3"/>
      <c r="E102" s="3"/>
      <c r="F102" s="3"/>
      <c r="G102" s="57" t="s">
        <v>32</v>
      </c>
      <c r="H102" s="13">
        <f>SUBTOTAL(9,H29:H99)</f>
        <v>392643592.62989593</v>
      </c>
      <c r="J102" s="4"/>
      <c r="K102" s="11"/>
      <c r="L102" s="11"/>
      <c r="M102" s="11"/>
      <c r="N102" s="11"/>
      <c r="O102" s="11"/>
      <c r="P102" s="11"/>
    </row>
    <row r="103" spans="1:16" ht="11.65" customHeight="1" thickTop="1" x14ac:dyDescent="0.2">
      <c r="A103" s="49">
        <f t="shared" ca="1" si="2"/>
        <v>103</v>
      </c>
      <c r="C103" s="56"/>
      <c r="D103" s="3"/>
      <c r="E103" s="3"/>
      <c r="F103" s="3"/>
      <c r="G103" s="57"/>
      <c r="H103" s="2"/>
      <c r="J103" s="4"/>
      <c r="K103" s="4"/>
      <c r="L103" s="4"/>
      <c r="M103" s="4"/>
      <c r="N103" s="4"/>
      <c r="O103" s="4"/>
      <c r="P103" s="4"/>
    </row>
    <row r="104" spans="1:16" ht="11.65" customHeight="1" x14ac:dyDescent="0.2">
      <c r="A104" s="49">
        <f t="shared" ca="1" si="2"/>
        <v>104</v>
      </c>
      <c r="C104" s="56"/>
      <c r="D104" s="3"/>
      <c r="E104" s="3"/>
      <c r="F104" s="3"/>
      <c r="G104" s="57"/>
      <c r="H104" s="2"/>
      <c r="J104" s="4"/>
      <c r="K104" s="4"/>
      <c r="L104" s="4"/>
      <c r="M104" s="4"/>
      <c r="N104" s="4"/>
      <c r="O104" s="4"/>
      <c r="P104" s="4"/>
    </row>
    <row r="105" spans="1:16" ht="11.65" customHeight="1" x14ac:dyDescent="0.2">
      <c r="A105" s="49">
        <f t="shared" ca="1" si="2"/>
        <v>105</v>
      </c>
      <c r="C105" s="56" t="s">
        <v>42</v>
      </c>
      <c r="D105" s="3"/>
      <c r="E105" s="3"/>
      <c r="F105" s="3"/>
      <c r="G105" s="57"/>
      <c r="H105" s="2"/>
      <c r="J105" s="4"/>
      <c r="K105" s="4"/>
      <c r="L105" s="4"/>
      <c r="M105" s="4"/>
      <c r="N105" s="4"/>
      <c r="O105" s="4"/>
      <c r="P105" s="4"/>
    </row>
    <row r="106" spans="1:16" ht="11.65" customHeight="1" x14ac:dyDescent="0.2">
      <c r="A106" s="49">
        <f t="shared" ca="1" si="2"/>
        <v>106</v>
      </c>
      <c r="C106" s="56"/>
      <c r="D106" s="3"/>
      <c r="E106" s="3" t="s">
        <v>193</v>
      </c>
      <c r="F106" s="3"/>
      <c r="G106" s="57"/>
      <c r="H106" s="10">
        <f t="shared" ref="H106:H112" si="3">SUMIFS($H$29:$H$99,$F$29:$F$99,E106)</f>
        <v>0</v>
      </c>
      <c r="J106" s="4"/>
      <c r="K106" s="4"/>
      <c r="L106" s="4"/>
      <c r="M106" s="4"/>
      <c r="N106" s="4"/>
      <c r="O106" s="4"/>
      <c r="P106" s="4"/>
    </row>
    <row r="107" spans="1:16" ht="11.65" customHeight="1" x14ac:dyDescent="0.2">
      <c r="A107" s="49">
        <f t="shared" ca="1" si="2"/>
        <v>107</v>
      </c>
      <c r="C107" s="56"/>
      <c r="D107" s="3"/>
      <c r="E107" s="3" t="s">
        <v>253</v>
      </c>
      <c r="F107" s="3"/>
      <c r="G107" s="57"/>
      <c r="H107" s="10">
        <f t="shared" si="3"/>
        <v>320046435.9288674</v>
      </c>
      <c r="J107" s="4"/>
      <c r="K107" s="4"/>
      <c r="L107" s="4"/>
      <c r="M107" s="4"/>
      <c r="N107" s="4"/>
      <c r="O107" s="4"/>
      <c r="P107" s="4"/>
    </row>
    <row r="108" spans="1:16" ht="11.65" customHeight="1" x14ac:dyDescent="0.2">
      <c r="A108" s="49">
        <f t="shared" ca="1" si="2"/>
        <v>108</v>
      </c>
      <c r="C108" s="56"/>
      <c r="D108" s="3"/>
      <c r="E108" s="3" t="s">
        <v>256</v>
      </c>
      <c r="F108" s="3"/>
      <c r="G108" s="57"/>
      <c r="H108" s="10">
        <f t="shared" si="3"/>
        <v>0</v>
      </c>
      <c r="J108" s="4"/>
      <c r="K108" s="4"/>
      <c r="L108" s="4"/>
      <c r="M108" s="4"/>
      <c r="N108" s="4"/>
      <c r="O108" s="4"/>
      <c r="P108" s="4"/>
    </row>
    <row r="109" spans="1:16" ht="11.65" customHeight="1" x14ac:dyDescent="0.2">
      <c r="A109" s="49">
        <f t="shared" ca="1" si="2"/>
        <v>109</v>
      </c>
      <c r="C109" s="56"/>
      <c r="D109" s="3"/>
      <c r="E109" s="58" t="s">
        <v>24</v>
      </c>
      <c r="F109" s="3"/>
      <c r="G109" s="57"/>
      <c r="H109" s="10">
        <f t="shared" si="3"/>
        <v>18646784.445393801</v>
      </c>
      <c r="J109" s="4"/>
      <c r="K109" s="4"/>
      <c r="L109" s="4"/>
      <c r="M109" s="4"/>
      <c r="N109" s="4"/>
      <c r="O109" s="4"/>
      <c r="P109" s="4"/>
    </row>
    <row r="110" spans="1:16" ht="11.65" customHeight="1" x14ac:dyDescent="0.2">
      <c r="A110" s="49">
        <f t="shared" ca="1" si="2"/>
        <v>110</v>
      </c>
      <c r="C110" s="56"/>
      <c r="D110" s="3"/>
      <c r="E110" s="3" t="s">
        <v>249</v>
      </c>
      <c r="F110" s="3"/>
      <c r="G110" s="57"/>
      <c r="H110" s="10">
        <f t="shared" si="3"/>
        <v>53950372.255634822</v>
      </c>
      <c r="J110" s="4"/>
      <c r="K110" s="4"/>
      <c r="L110" s="4"/>
      <c r="M110" s="4"/>
      <c r="N110" s="4"/>
      <c r="O110" s="4"/>
      <c r="P110" s="4"/>
    </row>
    <row r="111" spans="1:16" ht="11.65" customHeight="1" x14ac:dyDescent="0.2">
      <c r="A111" s="49">
        <f t="shared" ca="1" si="2"/>
        <v>111</v>
      </c>
      <c r="C111" s="56"/>
      <c r="D111" s="3"/>
      <c r="E111" s="3" t="s">
        <v>251</v>
      </c>
      <c r="F111" s="3"/>
      <c r="G111" s="57"/>
      <c r="H111" s="10">
        <f t="shared" si="3"/>
        <v>0</v>
      </c>
      <c r="J111" s="4"/>
      <c r="K111" s="4"/>
      <c r="L111" s="4"/>
      <c r="M111" s="4"/>
      <c r="N111" s="4"/>
      <c r="O111" s="4"/>
      <c r="P111" s="4"/>
    </row>
    <row r="112" spans="1:16" ht="11.65" customHeight="1" x14ac:dyDescent="0.2">
      <c r="A112" s="49">
        <f t="shared" ca="1" si="2"/>
        <v>112</v>
      </c>
      <c r="C112" s="56"/>
      <c r="D112" s="3"/>
      <c r="E112" s="56" t="s">
        <v>262</v>
      </c>
      <c r="F112" s="3"/>
      <c r="G112" s="57"/>
      <c r="H112" s="10">
        <f t="shared" si="3"/>
        <v>0</v>
      </c>
      <c r="J112" s="4"/>
      <c r="K112" s="4"/>
      <c r="L112" s="4"/>
      <c r="M112" s="4"/>
      <c r="N112" s="4"/>
      <c r="O112" s="4"/>
      <c r="P112" s="4"/>
    </row>
    <row r="113" spans="1:16" ht="11.65" customHeight="1" thickBot="1" x14ac:dyDescent="0.25">
      <c r="A113" s="49">
        <f t="shared" ca="1" si="2"/>
        <v>113</v>
      </c>
      <c r="C113" s="56" t="s">
        <v>43</v>
      </c>
      <c r="D113" s="3"/>
      <c r="E113" s="3"/>
      <c r="F113" s="3"/>
      <c r="G113" s="57" t="s">
        <v>32</v>
      </c>
      <c r="H113" s="19">
        <f>SUM(H106:H112)</f>
        <v>392643592.62989604</v>
      </c>
      <c r="J113" s="4"/>
      <c r="K113" s="4"/>
      <c r="L113" s="4"/>
      <c r="M113" s="4"/>
      <c r="N113" s="4"/>
      <c r="O113" s="4"/>
      <c r="P113" s="4"/>
    </row>
    <row r="114" spans="1:16" ht="11.65" customHeight="1" thickTop="1" x14ac:dyDescent="0.2">
      <c r="A114" s="49">
        <f t="shared" ca="1" si="2"/>
        <v>114</v>
      </c>
      <c r="C114" s="56">
        <v>320</v>
      </c>
      <c r="D114" s="3" t="s">
        <v>31</v>
      </c>
      <c r="E114" s="3"/>
      <c r="F114" s="3"/>
      <c r="G114" s="57"/>
      <c r="H114" s="2"/>
      <c r="J114" s="4"/>
      <c r="K114" s="4"/>
      <c r="L114" s="4"/>
      <c r="M114" s="4"/>
      <c r="N114" s="4"/>
      <c r="O114" s="4"/>
      <c r="P114" s="4"/>
    </row>
    <row r="115" spans="1:16" ht="11.65" customHeight="1" x14ac:dyDescent="0.2">
      <c r="A115" s="49">
        <f t="shared" ca="1" si="2"/>
        <v>115</v>
      </c>
      <c r="C115" s="56"/>
      <c r="D115" s="3"/>
      <c r="E115" s="3"/>
      <c r="F115" s="3" t="s">
        <v>250</v>
      </c>
      <c r="G115" s="57"/>
      <c r="H115" s="10">
        <v>0</v>
      </c>
      <c r="J115" s="4"/>
      <c r="K115" s="4"/>
      <c r="L115" s="4"/>
      <c r="M115" s="4"/>
      <c r="N115" s="4"/>
      <c r="O115" s="4"/>
      <c r="P115" s="4"/>
    </row>
    <row r="116" spans="1:16" ht="11.65" customHeight="1" x14ac:dyDescent="0.2">
      <c r="A116" s="49">
        <f t="shared" ca="1" si="2"/>
        <v>116</v>
      </c>
      <c r="C116" s="56"/>
      <c r="D116" s="3"/>
      <c r="E116" s="3"/>
      <c r="F116" s="3" t="s">
        <v>24</v>
      </c>
      <c r="G116" s="57"/>
      <c r="H116" s="10">
        <v>0</v>
      </c>
      <c r="J116" s="4"/>
      <c r="K116" s="4"/>
      <c r="L116" s="4"/>
      <c r="M116" s="4"/>
      <c r="N116" s="4"/>
      <c r="O116" s="4"/>
      <c r="P116" s="4"/>
    </row>
    <row r="117" spans="1:16" ht="11.65" customHeight="1" x14ac:dyDescent="0.2">
      <c r="A117" s="49">
        <f t="shared" ca="1" si="2"/>
        <v>117</v>
      </c>
      <c r="C117" s="56"/>
      <c r="D117" s="3"/>
      <c r="E117" s="3"/>
      <c r="F117" s="3"/>
      <c r="G117" s="57"/>
      <c r="H117" s="12">
        <f>SUBTOTAL(9,H115:H116)</f>
        <v>0</v>
      </c>
      <c r="J117" s="4"/>
      <c r="K117" s="4"/>
      <c r="L117" s="4"/>
      <c r="M117" s="4"/>
      <c r="N117" s="4"/>
      <c r="O117" s="4"/>
      <c r="P117" s="4"/>
    </row>
    <row r="118" spans="1:16" ht="11.65" customHeight="1" x14ac:dyDescent="0.2">
      <c r="A118" s="49">
        <f t="shared" ca="1" si="2"/>
        <v>118</v>
      </c>
      <c r="C118" s="56"/>
      <c r="D118" s="3"/>
      <c r="E118" s="3"/>
      <c r="F118" s="3"/>
      <c r="G118" s="57"/>
      <c r="H118" s="2"/>
      <c r="J118" s="4"/>
      <c r="K118" s="4"/>
      <c r="L118" s="4"/>
      <c r="M118" s="4"/>
      <c r="N118" s="4"/>
      <c r="O118" s="4"/>
      <c r="P118" s="4"/>
    </row>
    <row r="119" spans="1:16" ht="11.65" customHeight="1" x14ac:dyDescent="0.2">
      <c r="A119" s="49">
        <f t="shared" ca="1" si="2"/>
        <v>119</v>
      </c>
      <c r="C119" s="56">
        <v>321</v>
      </c>
      <c r="D119" s="3" t="s">
        <v>33</v>
      </c>
      <c r="E119" s="3"/>
      <c r="F119" s="3"/>
      <c r="G119" s="57"/>
      <c r="H119" s="2"/>
      <c r="J119" s="4"/>
      <c r="K119" s="4"/>
      <c r="L119" s="4"/>
      <c r="M119" s="4"/>
      <c r="N119" s="4"/>
      <c r="O119" s="4"/>
      <c r="P119" s="4"/>
    </row>
    <row r="120" spans="1:16" ht="11.65" customHeight="1" x14ac:dyDescent="0.2">
      <c r="A120" s="49">
        <f t="shared" ca="1" si="2"/>
        <v>120</v>
      </c>
      <c r="C120" s="56"/>
      <c r="D120" s="3"/>
      <c r="E120" s="3"/>
      <c r="F120" s="3" t="s">
        <v>250</v>
      </c>
      <c r="G120" s="57"/>
      <c r="H120" s="10">
        <v>0</v>
      </c>
      <c r="J120" s="4"/>
      <c r="K120" s="4"/>
      <c r="L120" s="4"/>
      <c r="M120" s="4"/>
      <c r="N120" s="4"/>
      <c r="O120" s="4"/>
      <c r="P120" s="4"/>
    </row>
    <row r="121" spans="1:16" ht="11.65" customHeight="1" x14ac:dyDescent="0.2">
      <c r="A121" s="49">
        <f t="shared" ca="1" si="2"/>
        <v>121</v>
      </c>
      <c r="C121" s="56"/>
      <c r="D121" s="3"/>
      <c r="E121" s="3"/>
      <c r="F121" s="3" t="s">
        <v>24</v>
      </c>
      <c r="G121" s="57"/>
      <c r="H121" s="10">
        <v>0</v>
      </c>
      <c r="J121" s="4"/>
      <c r="K121" s="4"/>
      <c r="L121" s="4"/>
      <c r="M121" s="4"/>
      <c r="N121" s="4"/>
      <c r="O121" s="4"/>
      <c r="P121" s="4"/>
    </row>
    <row r="122" spans="1:16" ht="11.65" customHeight="1" x14ac:dyDescent="0.2">
      <c r="A122" s="49">
        <f t="shared" ca="1" si="2"/>
        <v>122</v>
      </c>
      <c r="C122" s="56"/>
      <c r="D122" s="3"/>
      <c r="E122" s="3"/>
      <c r="F122" s="3"/>
      <c r="G122" s="57"/>
      <c r="H122" s="12">
        <f>SUBTOTAL(9,H120:H121)</f>
        <v>0</v>
      </c>
      <c r="J122" s="4"/>
      <c r="K122" s="4"/>
      <c r="L122" s="4"/>
      <c r="M122" s="4"/>
      <c r="N122" s="4"/>
      <c r="O122" s="4"/>
      <c r="P122" s="4"/>
    </row>
    <row r="123" spans="1:16" ht="11.65" customHeight="1" x14ac:dyDescent="0.2">
      <c r="A123" s="49">
        <f t="shared" ca="1" si="2"/>
        <v>123</v>
      </c>
      <c r="C123" s="56"/>
      <c r="D123" s="3"/>
      <c r="E123" s="3"/>
      <c r="F123" s="3"/>
      <c r="G123" s="57"/>
      <c r="H123" s="2"/>
      <c r="J123" s="4"/>
      <c r="K123" s="4"/>
      <c r="L123" s="4"/>
      <c r="M123" s="4"/>
      <c r="N123" s="4"/>
      <c r="O123" s="4"/>
      <c r="P123" s="4"/>
    </row>
    <row r="124" spans="1:16" ht="11.65" customHeight="1" x14ac:dyDescent="0.2">
      <c r="A124" s="49">
        <f t="shared" ca="1" si="2"/>
        <v>124</v>
      </c>
      <c r="C124" s="56">
        <v>322</v>
      </c>
      <c r="D124" s="3" t="s">
        <v>44</v>
      </c>
      <c r="E124" s="3"/>
      <c r="F124" s="3"/>
      <c r="G124" s="57"/>
      <c r="H124" s="2"/>
      <c r="J124" s="4"/>
      <c r="K124" s="4"/>
      <c r="L124" s="4"/>
      <c r="M124" s="4"/>
      <c r="N124" s="4"/>
      <c r="O124" s="4"/>
      <c r="P124" s="4"/>
    </row>
    <row r="125" spans="1:16" ht="11.65" customHeight="1" x14ac:dyDescent="0.2">
      <c r="A125" s="49">
        <f t="shared" ca="1" si="2"/>
        <v>125</v>
      </c>
      <c r="C125" s="56"/>
      <c r="D125" s="3"/>
      <c r="E125" s="3"/>
      <c r="F125" s="3" t="s">
        <v>250</v>
      </c>
      <c r="G125" s="57"/>
      <c r="H125" s="10">
        <v>0</v>
      </c>
      <c r="J125" s="4"/>
      <c r="K125" s="4"/>
      <c r="L125" s="4"/>
      <c r="M125" s="4"/>
      <c r="N125" s="4"/>
      <c r="O125" s="4"/>
      <c r="P125" s="4"/>
    </row>
    <row r="126" spans="1:16" ht="11.65" customHeight="1" x14ac:dyDescent="0.2">
      <c r="A126" s="49">
        <f t="shared" ref="A126:A189" ca="1" si="4">OFFSET(A126,-1,)+1</f>
        <v>126</v>
      </c>
      <c r="C126" s="56"/>
      <c r="D126" s="3"/>
      <c r="E126" s="3"/>
      <c r="F126" s="3" t="s">
        <v>24</v>
      </c>
      <c r="G126" s="57"/>
      <c r="H126" s="10">
        <v>0</v>
      </c>
      <c r="J126" s="4"/>
      <c r="K126" s="4"/>
      <c r="L126" s="4"/>
      <c r="M126" s="4"/>
      <c r="N126" s="4"/>
      <c r="O126" s="4"/>
      <c r="P126" s="4"/>
    </row>
    <row r="127" spans="1:16" ht="11.65" customHeight="1" x14ac:dyDescent="0.2">
      <c r="A127" s="49">
        <f t="shared" ca="1" si="4"/>
        <v>127</v>
      </c>
      <c r="C127" s="56"/>
      <c r="D127" s="3"/>
      <c r="E127" s="3"/>
      <c r="F127" s="3"/>
      <c r="G127" s="57"/>
      <c r="H127" s="12">
        <f>SUBTOTAL(9,H125:H126)</f>
        <v>0</v>
      </c>
      <c r="J127" s="4"/>
      <c r="K127" s="4"/>
      <c r="L127" s="4"/>
      <c r="M127" s="4"/>
      <c r="N127" s="4"/>
      <c r="O127" s="4"/>
      <c r="P127" s="4"/>
    </row>
    <row r="128" spans="1:16" ht="11.65" customHeight="1" x14ac:dyDescent="0.2">
      <c r="A128" s="49">
        <f t="shared" ca="1" si="4"/>
        <v>128</v>
      </c>
      <c r="C128" s="56"/>
      <c r="D128" s="3"/>
      <c r="E128" s="3"/>
      <c r="F128" s="3"/>
      <c r="G128" s="57"/>
      <c r="H128" s="2"/>
      <c r="J128" s="4"/>
      <c r="K128" s="4"/>
      <c r="L128" s="4"/>
      <c r="M128" s="4"/>
      <c r="N128" s="4"/>
      <c r="O128" s="4"/>
      <c r="P128" s="4"/>
    </row>
    <row r="129" spans="1:16" ht="11.65" customHeight="1" x14ac:dyDescent="0.2">
      <c r="A129" s="49">
        <f t="shared" ca="1" si="4"/>
        <v>129</v>
      </c>
      <c r="C129" s="56">
        <v>323</v>
      </c>
      <c r="D129" s="3" t="s">
        <v>35</v>
      </c>
      <c r="E129" s="3"/>
      <c r="F129" s="3"/>
      <c r="G129" s="57"/>
      <c r="H129" s="2"/>
      <c r="J129" s="4"/>
      <c r="K129" s="4"/>
      <c r="L129" s="4"/>
      <c r="M129" s="4"/>
      <c r="N129" s="4"/>
      <c r="O129" s="4"/>
      <c r="P129" s="4"/>
    </row>
    <row r="130" spans="1:16" ht="11.65" customHeight="1" x14ac:dyDescent="0.2">
      <c r="A130" s="49">
        <f t="shared" ca="1" si="4"/>
        <v>130</v>
      </c>
      <c r="C130" s="56"/>
      <c r="D130" s="3"/>
      <c r="E130" s="3"/>
      <c r="F130" s="3" t="s">
        <v>250</v>
      </c>
      <c r="G130" s="57"/>
      <c r="H130" s="10">
        <v>0</v>
      </c>
      <c r="J130" s="4"/>
      <c r="K130" s="4"/>
      <c r="L130" s="4"/>
      <c r="M130" s="4"/>
      <c r="N130" s="4"/>
      <c r="O130" s="4"/>
      <c r="P130" s="4"/>
    </row>
    <row r="131" spans="1:16" ht="11.65" customHeight="1" x14ac:dyDescent="0.2">
      <c r="A131" s="49">
        <f t="shared" ca="1" si="4"/>
        <v>131</v>
      </c>
      <c r="C131" s="56"/>
      <c r="D131" s="3"/>
      <c r="E131" s="3"/>
      <c r="F131" s="3" t="s">
        <v>24</v>
      </c>
      <c r="G131" s="57"/>
      <c r="H131" s="10">
        <v>0</v>
      </c>
      <c r="J131" s="4"/>
      <c r="K131" s="4"/>
      <c r="L131" s="4"/>
      <c r="M131" s="4"/>
      <c r="N131" s="4"/>
      <c r="O131" s="4"/>
      <c r="P131" s="4"/>
    </row>
    <row r="132" spans="1:16" ht="11.65" customHeight="1" x14ac:dyDescent="0.2">
      <c r="A132" s="49">
        <f t="shared" ca="1" si="4"/>
        <v>132</v>
      </c>
      <c r="C132" s="56"/>
      <c r="D132" s="3"/>
      <c r="E132" s="3"/>
      <c r="F132" s="3"/>
      <c r="G132" s="57"/>
      <c r="H132" s="12">
        <f>SUBTOTAL(9,H130:H131)</f>
        <v>0</v>
      </c>
      <c r="J132" s="4"/>
      <c r="K132" s="4"/>
      <c r="L132" s="4"/>
      <c r="M132" s="4"/>
      <c r="N132" s="4"/>
      <c r="O132" s="4"/>
      <c r="P132" s="4"/>
    </row>
    <row r="133" spans="1:16" ht="11.65" customHeight="1" x14ac:dyDescent="0.2">
      <c r="A133" s="49">
        <f t="shared" ca="1" si="4"/>
        <v>133</v>
      </c>
      <c r="C133" s="56"/>
      <c r="D133" s="3"/>
      <c r="E133" s="3"/>
      <c r="F133" s="3"/>
      <c r="G133" s="57"/>
      <c r="H133" s="2"/>
      <c r="J133" s="4"/>
      <c r="K133" s="4"/>
      <c r="L133" s="4"/>
      <c r="M133" s="4"/>
      <c r="N133" s="4"/>
      <c r="O133" s="4"/>
      <c r="P133" s="4"/>
    </row>
    <row r="134" spans="1:16" ht="11.65" customHeight="1" x14ac:dyDescent="0.2">
      <c r="A134" s="49">
        <f t="shared" ca="1" si="4"/>
        <v>134</v>
      </c>
      <c r="C134" s="56">
        <v>324</v>
      </c>
      <c r="D134" s="3" t="s">
        <v>31</v>
      </c>
      <c r="E134" s="3"/>
      <c r="F134" s="3"/>
      <c r="G134" s="57"/>
      <c r="H134" s="2"/>
      <c r="J134" s="4"/>
      <c r="K134" s="4"/>
      <c r="L134" s="4"/>
      <c r="M134" s="4"/>
      <c r="N134" s="4"/>
      <c r="O134" s="4"/>
      <c r="P134" s="4"/>
    </row>
    <row r="135" spans="1:16" ht="11.65" customHeight="1" x14ac:dyDescent="0.2">
      <c r="A135" s="49">
        <f t="shared" ca="1" si="4"/>
        <v>135</v>
      </c>
      <c r="C135" s="56"/>
      <c r="D135" s="3"/>
      <c r="E135" s="3"/>
      <c r="F135" s="3" t="s">
        <v>250</v>
      </c>
      <c r="G135" s="57"/>
      <c r="H135" s="10">
        <v>0</v>
      </c>
      <c r="J135" s="4"/>
      <c r="K135" s="4"/>
      <c r="L135" s="4"/>
      <c r="M135" s="4"/>
      <c r="N135" s="4"/>
      <c r="O135" s="4"/>
      <c r="P135" s="4"/>
    </row>
    <row r="136" spans="1:16" ht="11.65" customHeight="1" x14ac:dyDescent="0.2">
      <c r="A136" s="49">
        <f t="shared" ca="1" si="4"/>
        <v>136</v>
      </c>
      <c r="C136" s="56"/>
      <c r="D136" s="3"/>
      <c r="E136" s="3"/>
      <c r="F136" s="3" t="s">
        <v>24</v>
      </c>
      <c r="G136" s="57"/>
      <c r="H136" s="10">
        <v>0</v>
      </c>
      <c r="J136" s="4"/>
      <c r="K136" s="4"/>
      <c r="L136" s="4"/>
      <c r="M136" s="4"/>
      <c r="N136" s="4"/>
      <c r="O136" s="4"/>
      <c r="P136" s="4"/>
    </row>
    <row r="137" spans="1:16" ht="11.65" customHeight="1" x14ac:dyDescent="0.2">
      <c r="A137" s="49">
        <f t="shared" ca="1" si="4"/>
        <v>137</v>
      </c>
      <c r="C137" s="56"/>
      <c r="D137" s="3"/>
      <c r="E137" s="3"/>
      <c r="F137" s="3"/>
      <c r="G137" s="57"/>
      <c r="H137" s="12">
        <f>SUBTOTAL(9,H135:H136)</f>
        <v>0</v>
      </c>
      <c r="J137" s="4"/>
      <c r="K137" s="4"/>
      <c r="L137" s="4"/>
      <c r="M137" s="4"/>
      <c r="N137" s="4"/>
      <c r="O137" s="4"/>
      <c r="P137" s="4"/>
    </row>
    <row r="138" spans="1:16" ht="11.65" customHeight="1" x14ac:dyDescent="0.2">
      <c r="A138" s="49">
        <f t="shared" ca="1" si="4"/>
        <v>138</v>
      </c>
      <c r="C138" s="56"/>
      <c r="D138" s="3"/>
      <c r="E138" s="3"/>
      <c r="F138" s="3"/>
      <c r="G138" s="57"/>
      <c r="H138" s="2"/>
      <c r="J138" s="4"/>
      <c r="K138" s="4"/>
      <c r="L138" s="4"/>
      <c r="M138" s="4"/>
      <c r="N138" s="4"/>
      <c r="O138" s="4"/>
      <c r="P138" s="4"/>
    </row>
    <row r="139" spans="1:16" ht="11.65" customHeight="1" x14ac:dyDescent="0.2">
      <c r="A139" s="49">
        <f t="shared" ca="1" si="4"/>
        <v>139</v>
      </c>
      <c r="C139" s="56">
        <v>325</v>
      </c>
      <c r="D139" s="3" t="s">
        <v>45</v>
      </c>
      <c r="E139" s="3"/>
      <c r="F139" s="3"/>
      <c r="G139" s="57"/>
      <c r="H139" s="2"/>
      <c r="J139" s="4"/>
      <c r="K139" s="4"/>
      <c r="L139" s="4"/>
      <c r="M139" s="4"/>
      <c r="N139" s="4"/>
      <c r="O139" s="4"/>
      <c r="P139" s="4"/>
    </row>
    <row r="140" spans="1:16" ht="11.65" customHeight="1" x14ac:dyDescent="0.2">
      <c r="A140" s="49">
        <f t="shared" ca="1" si="4"/>
        <v>140</v>
      </c>
      <c r="C140" s="56"/>
      <c r="D140" s="3"/>
      <c r="E140" s="3"/>
      <c r="F140" s="3" t="s">
        <v>250</v>
      </c>
      <c r="G140" s="57"/>
      <c r="H140" s="10">
        <v>0</v>
      </c>
      <c r="J140" s="4"/>
      <c r="K140" s="4"/>
      <c r="L140" s="4"/>
      <c r="M140" s="4"/>
      <c r="N140" s="4"/>
      <c r="O140" s="4"/>
      <c r="P140" s="4"/>
    </row>
    <row r="141" spans="1:16" ht="11.65" customHeight="1" x14ac:dyDescent="0.2">
      <c r="A141" s="49">
        <f t="shared" ca="1" si="4"/>
        <v>141</v>
      </c>
      <c r="C141" s="56"/>
      <c r="D141" s="3"/>
      <c r="E141" s="3"/>
      <c r="F141" s="3" t="s">
        <v>24</v>
      </c>
      <c r="G141" s="57"/>
      <c r="H141" s="10">
        <v>0</v>
      </c>
      <c r="J141" s="4"/>
      <c r="K141" s="4"/>
      <c r="L141" s="4"/>
      <c r="M141" s="4"/>
      <c r="N141" s="4"/>
      <c r="O141" s="4"/>
      <c r="P141" s="4"/>
    </row>
    <row r="142" spans="1:16" ht="11.65" customHeight="1" x14ac:dyDescent="0.2">
      <c r="A142" s="49">
        <f t="shared" ca="1" si="4"/>
        <v>142</v>
      </c>
      <c r="C142" s="56"/>
      <c r="D142" s="3"/>
      <c r="E142" s="3"/>
      <c r="F142" s="3"/>
      <c r="G142" s="57"/>
      <c r="H142" s="12">
        <f>SUBTOTAL(9,H140:H141)</f>
        <v>0</v>
      </c>
      <c r="J142" s="4"/>
      <c r="K142" s="4"/>
      <c r="L142" s="4"/>
      <c r="M142" s="4"/>
      <c r="N142" s="4"/>
      <c r="O142" s="4"/>
      <c r="P142" s="4"/>
    </row>
    <row r="143" spans="1:16" ht="11.65" customHeight="1" x14ac:dyDescent="0.2">
      <c r="A143" s="49">
        <f t="shared" ca="1" si="4"/>
        <v>143</v>
      </c>
      <c r="C143" s="56"/>
      <c r="D143" s="3"/>
      <c r="E143" s="3"/>
      <c r="F143" s="3"/>
      <c r="G143" s="57"/>
      <c r="H143" s="2"/>
      <c r="J143" s="4"/>
      <c r="K143" s="4"/>
      <c r="L143" s="4"/>
      <c r="M143" s="4"/>
      <c r="N143" s="4"/>
      <c r="O143" s="4"/>
      <c r="P143" s="4"/>
    </row>
    <row r="144" spans="1:16" ht="11.65" customHeight="1" x14ac:dyDescent="0.2">
      <c r="A144" s="49">
        <f t="shared" ca="1" si="4"/>
        <v>144</v>
      </c>
      <c r="C144" s="56"/>
      <c r="D144" s="3"/>
      <c r="E144" s="3"/>
      <c r="F144" s="3"/>
      <c r="G144" s="57"/>
      <c r="H144" s="2"/>
      <c r="J144" s="4"/>
      <c r="K144" s="4"/>
      <c r="L144" s="4"/>
      <c r="M144" s="4"/>
      <c r="N144" s="4"/>
      <c r="O144" s="4"/>
      <c r="P144" s="4"/>
    </row>
    <row r="145" spans="1:16" ht="11.65" customHeight="1" x14ac:dyDescent="0.2">
      <c r="A145" s="49">
        <f t="shared" ca="1" si="4"/>
        <v>145</v>
      </c>
      <c r="C145" s="56" t="s">
        <v>46</v>
      </c>
      <c r="D145" s="3" t="s">
        <v>47</v>
      </c>
      <c r="E145" s="3"/>
      <c r="F145" s="3"/>
      <c r="G145" s="57"/>
      <c r="H145" s="2"/>
      <c r="J145" s="4"/>
      <c r="K145" s="4"/>
      <c r="L145" s="4"/>
      <c r="M145" s="4"/>
      <c r="N145" s="4"/>
      <c r="O145" s="4"/>
      <c r="P145" s="4"/>
    </row>
    <row r="146" spans="1:16" ht="11.65" customHeight="1" x14ac:dyDescent="0.2">
      <c r="A146" s="49">
        <f t="shared" ca="1" si="4"/>
        <v>146</v>
      </c>
      <c r="C146" s="56"/>
      <c r="D146" s="3"/>
      <c r="E146" s="3"/>
      <c r="F146" s="3" t="s">
        <v>24</v>
      </c>
      <c r="G146" s="57"/>
      <c r="H146" s="10">
        <v>0</v>
      </c>
      <c r="J146" s="4"/>
      <c r="K146" s="4"/>
      <c r="L146" s="4"/>
      <c r="M146" s="4"/>
      <c r="N146" s="4"/>
      <c r="O146" s="4"/>
      <c r="P146" s="4"/>
    </row>
    <row r="147" spans="1:16" ht="11.65" customHeight="1" x14ac:dyDescent="0.2">
      <c r="A147" s="49">
        <f t="shared" ca="1" si="4"/>
        <v>147</v>
      </c>
      <c r="C147" s="56"/>
      <c r="D147" s="3"/>
      <c r="E147" s="3"/>
      <c r="F147" s="3"/>
      <c r="G147" s="57"/>
      <c r="H147" s="12">
        <v>0</v>
      </c>
      <c r="J147" s="4"/>
      <c r="K147" s="4"/>
      <c r="L147" s="4"/>
      <c r="M147" s="4"/>
      <c r="N147" s="4"/>
      <c r="O147" s="4"/>
      <c r="P147" s="4"/>
    </row>
    <row r="148" spans="1:16" ht="11.65" customHeight="1" x14ac:dyDescent="0.2">
      <c r="A148" s="49">
        <f t="shared" ca="1" si="4"/>
        <v>148</v>
      </c>
      <c r="C148" s="56"/>
      <c r="D148" s="3"/>
      <c r="E148" s="3"/>
      <c r="F148" s="3"/>
      <c r="G148" s="57"/>
      <c r="H148" s="2"/>
      <c r="J148" s="4"/>
      <c r="K148" s="4"/>
      <c r="L148" s="4"/>
      <c r="M148" s="4"/>
      <c r="N148" s="4"/>
      <c r="O148" s="4"/>
      <c r="P148" s="4"/>
    </row>
    <row r="149" spans="1:16" ht="11.65" customHeight="1" x14ac:dyDescent="0.2">
      <c r="A149" s="49">
        <f t="shared" ca="1" si="4"/>
        <v>149</v>
      </c>
      <c r="C149" s="56"/>
      <c r="D149" s="3"/>
      <c r="E149" s="3"/>
      <c r="F149" s="3"/>
      <c r="G149" s="57"/>
      <c r="H149" s="2"/>
      <c r="J149" s="4"/>
      <c r="K149" s="4"/>
      <c r="L149" s="4"/>
      <c r="M149" s="4"/>
      <c r="N149" s="4"/>
      <c r="O149" s="4"/>
      <c r="P149" s="4"/>
    </row>
    <row r="150" spans="1:16" ht="11.65" customHeight="1" thickBot="1" x14ac:dyDescent="0.25">
      <c r="A150" s="49">
        <f t="shared" ca="1" si="4"/>
        <v>150</v>
      </c>
      <c r="C150" s="63" t="s">
        <v>48</v>
      </c>
      <c r="D150" s="3"/>
      <c r="E150" s="3"/>
      <c r="F150" s="3"/>
      <c r="G150" s="64"/>
      <c r="H150" s="13">
        <f>SUBTOTAL(9,H149)</f>
        <v>0</v>
      </c>
      <c r="J150" s="4"/>
      <c r="K150" s="11"/>
      <c r="L150" s="11"/>
      <c r="M150" s="11"/>
      <c r="N150" s="11"/>
      <c r="O150" s="11"/>
      <c r="P150" s="11"/>
    </row>
    <row r="151" spans="1:16" ht="11.65" customHeight="1" thickTop="1" x14ac:dyDescent="0.2">
      <c r="A151" s="49">
        <f t="shared" ca="1" si="4"/>
        <v>151</v>
      </c>
      <c r="C151" s="56"/>
      <c r="D151" s="3"/>
      <c r="E151" s="3"/>
      <c r="F151" s="3"/>
      <c r="G151" s="57"/>
      <c r="H151" s="2"/>
      <c r="J151" s="4"/>
      <c r="K151" s="4"/>
      <c r="L151" s="4"/>
      <c r="M151" s="4"/>
      <c r="N151" s="4"/>
      <c r="O151" s="4"/>
      <c r="P151" s="4"/>
    </row>
    <row r="152" spans="1:16" ht="11.65" customHeight="1" x14ac:dyDescent="0.2">
      <c r="A152" s="49">
        <f t="shared" ca="1" si="4"/>
        <v>152</v>
      </c>
      <c r="C152" s="56"/>
      <c r="D152" s="3"/>
      <c r="E152" s="58"/>
      <c r="F152" s="3"/>
      <c r="G152" s="57"/>
      <c r="H152" s="14"/>
      <c r="J152" s="4"/>
      <c r="K152" s="15"/>
      <c r="L152" s="15"/>
      <c r="M152" s="15"/>
      <c r="N152" s="15"/>
      <c r="O152" s="15"/>
      <c r="P152" s="15"/>
    </row>
    <row r="153" spans="1:16" ht="11.65" customHeight="1" x14ac:dyDescent="0.2">
      <c r="A153" s="49">
        <f t="shared" ca="1" si="4"/>
        <v>153</v>
      </c>
      <c r="C153" s="59"/>
      <c r="D153" s="60"/>
      <c r="E153" s="61"/>
      <c r="F153" s="60"/>
      <c r="G153" s="62"/>
      <c r="H153" s="16"/>
      <c r="J153" s="4"/>
      <c r="K153" s="17"/>
      <c r="L153" s="17"/>
      <c r="M153" s="17"/>
      <c r="N153" s="17"/>
      <c r="O153" s="17"/>
      <c r="P153" s="17"/>
    </row>
    <row r="154" spans="1:16" ht="11.65" customHeight="1" x14ac:dyDescent="0.2">
      <c r="A154" s="49">
        <f t="shared" ca="1" si="4"/>
        <v>154</v>
      </c>
      <c r="C154" s="56" t="s">
        <v>49</v>
      </c>
      <c r="D154" s="3"/>
      <c r="E154" s="3"/>
      <c r="F154" s="3"/>
      <c r="G154" s="57"/>
      <c r="H154" s="2"/>
      <c r="J154" s="4"/>
      <c r="K154" s="4"/>
      <c r="L154" s="4"/>
      <c r="M154" s="4"/>
      <c r="N154" s="4"/>
      <c r="O154" s="4"/>
      <c r="P154" s="4"/>
    </row>
    <row r="155" spans="1:16" ht="11.65" customHeight="1" x14ac:dyDescent="0.2">
      <c r="A155" s="49">
        <f t="shared" ca="1" si="4"/>
        <v>155</v>
      </c>
      <c r="C155" s="56"/>
      <c r="D155" s="3"/>
      <c r="E155" s="3" t="s">
        <v>250</v>
      </c>
      <c r="F155" s="3"/>
      <c r="G155" s="57"/>
      <c r="H155" s="10">
        <f>SUMIFS($H$120:$H$147,$F$120:$F$147,E155)</f>
        <v>0</v>
      </c>
      <c r="J155" s="4"/>
      <c r="K155" s="4"/>
      <c r="L155" s="4"/>
      <c r="M155" s="4"/>
      <c r="N155" s="4"/>
      <c r="O155" s="4"/>
      <c r="P155" s="4"/>
    </row>
    <row r="156" spans="1:16" ht="11.65" customHeight="1" x14ac:dyDescent="0.2">
      <c r="A156" s="49">
        <f t="shared" ca="1" si="4"/>
        <v>156</v>
      </c>
      <c r="C156" s="56"/>
      <c r="D156" s="3"/>
      <c r="E156" s="3" t="s">
        <v>254</v>
      </c>
      <c r="F156" s="3"/>
      <c r="G156" s="57"/>
      <c r="H156" s="10">
        <f>SUMIFS($H$120:$H$147,$F$120:$F$147,E156)</f>
        <v>0</v>
      </c>
      <c r="J156" s="4"/>
      <c r="K156" s="4"/>
      <c r="L156" s="4"/>
      <c r="M156" s="4"/>
      <c r="N156" s="4"/>
      <c r="O156" s="4"/>
      <c r="P156" s="4"/>
    </row>
    <row r="157" spans="1:16" ht="11.65" customHeight="1" x14ac:dyDescent="0.2">
      <c r="A157" s="49">
        <f t="shared" ca="1" si="4"/>
        <v>157</v>
      </c>
      <c r="C157" s="56"/>
      <c r="D157" s="3"/>
      <c r="E157" s="3" t="s">
        <v>24</v>
      </c>
      <c r="F157" s="3"/>
      <c r="G157" s="57"/>
      <c r="H157" s="10">
        <f>SUMIFS($H$120:$H$147,$F$120:$F$147,E157)</f>
        <v>0</v>
      </c>
      <c r="J157" s="4"/>
      <c r="K157" s="4"/>
      <c r="L157" s="4"/>
      <c r="M157" s="4"/>
      <c r="N157" s="4"/>
      <c r="O157" s="4"/>
      <c r="P157" s="4"/>
    </row>
    <row r="158" spans="1:16" ht="11.65" customHeight="1" x14ac:dyDescent="0.2">
      <c r="A158" s="49">
        <f t="shared" ca="1" si="4"/>
        <v>158</v>
      </c>
      <c r="C158" s="56"/>
      <c r="D158" s="3"/>
      <c r="E158" s="3"/>
      <c r="F158" s="3"/>
      <c r="G158" s="57"/>
      <c r="H158" s="2"/>
      <c r="J158" s="4"/>
      <c r="K158" s="4"/>
      <c r="L158" s="4"/>
      <c r="M158" s="4"/>
      <c r="N158" s="4"/>
      <c r="O158" s="4"/>
      <c r="P158" s="4"/>
    </row>
    <row r="159" spans="1:16" ht="11.65" customHeight="1" thickBot="1" x14ac:dyDescent="0.25">
      <c r="A159" s="49">
        <f t="shared" ca="1" si="4"/>
        <v>159</v>
      </c>
      <c r="C159" s="56" t="s">
        <v>50</v>
      </c>
      <c r="D159" s="3"/>
      <c r="E159" s="3"/>
      <c r="F159" s="3"/>
      <c r="G159" s="57"/>
      <c r="H159" s="19">
        <f>SUM(H155:H158)</f>
        <v>0</v>
      </c>
      <c r="I159" s="4"/>
      <c r="J159" s="4"/>
      <c r="K159" s="4"/>
      <c r="L159" s="4"/>
      <c r="M159" s="4"/>
      <c r="N159" s="4"/>
      <c r="O159" s="4"/>
      <c r="P159" s="4"/>
    </row>
    <row r="160" spans="1:16" ht="11.65" customHeight="1" thickTop="1" x14ac:dyDescent="0.2">
      <c r="A160" s="49">
        <f t="shared" ca="1" si="4"/>
        <v>160</v>
      </c>
      <c r="C160" s="56"/>
      <c r="D160" s="3"/>
      <c r="E160" s="3"/>
      <c r="F160" s="3"/>
      <c r="G160" s="57"/>
      <c r="H160" s="2"/>
      <c r="J160" s="4"/>
      <c r="K160" s="4"/>
      <c r="L160" s="4"/>
      <c r="M160" s="4"/>
      <c r="N160" s="4"/>
      <c r="O160" s="4"/>
      <c r="P160" s="4"/>
    </row>
    <row r="161" spans="1:16" ht="11.65" customHeight="1" x14ac:dyDescent="0.2">
      <c r="A161" s="49">
        <f t="shared" ca="1" si="4"/>
        <v>161</v>
      </c>
      <c r="C161" s="56">
        <v>330</v>
      </c>
      <c r="D161" s="3" t="s">
        <v>31</v>
      </c>
      <c r="E161" s="3"/>
      <c r="F161" s="3"/>
      <c r="G161" s="57"/>
      <c r="H161" s="2"/>
      <c r="J161" s="4"/>
      <c r="K161" s="4"/>
      <c r="L161" s="4"/>
      <c r="M161" s="4"/>
      <c r="N161" s="4"/>
      <c r="O161" s="4"/>
      <c r="P161" s="4"/>
    </row>
    <row r="162" spans="1:16" ht="11.65" customHeight="1" x14ac:dyDescent="0.2">
      <c r="A162" s="49">
        <f t="shared" ca="1" si="4"/>
        <v>162</v>
      </c>
      <c r="C162" s="56"/>
      <c r="D162" s="3"/>
      <c r="E162" s="58"/>
      <c r="F162" s="3" t="s">
        <v>302</v>
      </c>
      <c r="G162" s="57"/>
      <c r="H162" s="10">
        <v>2577040.1722336453</v>
      </c>
      <c r="J162" s="4"/>
      <c r="K162" s="4"/>
      <c r="L162" s="4"/>
      <c r="M162" s="4"/>
      <c r="N162" s="4"/>
      <c r="O162" s="4"/>
      <c r="P162" s="4"/>
    </row>
    <row r="163" spans="1:16" ht="11.65" customHeight="1" x14ac:dyDescent="0.2">
      <c r="A163" s="49">
        <f t="shared" ca="1" si="4"/>
        <v>163</v>
      </c>
      <c r="C163" s="56"/>
      <c r="D163" s="3"/>
      <c r="E163" s="58"/>
      <c r="F163" s="3" t="s">
        <v>303</v>
      </c>
      <c r="G163" s="57"/>
      <c r="H163" s="10">
        <v>525408.61559158412</v>
      </c>
      <c r="J163" s="4"/>
      <c r="K163" s="4"/>
      <c r="L163" s="4"/>
      <c r="M163" s="4"/>
      <c r="N163" s="4"/>
      <c r="O163" s="4"/>
      <c r="P163" s="4"/>
    </row>
    <row r="164" spans="1:16" ht="11.65" customHeight="1" x14ac:dyDescent="0.2">
      <c r="A164" s="49">
        <f t="shared" ca="1" si="4"/>
        <v>164</v>
      </c>
      <c r="C164" s="56"/>
      <c r="D164" s="3"/>
      <c r="E164" s="58"/>
      <c r="F164" s="3" t="s">
        <v>249</v>
      </c>
      <c r="G164" s="57"/>
      <c r="H164" s="10">
        <v>0</v>
      </c>
      <c r="J164" s="4"/>
      <c r="K164" s="4"/>
      <c r="L164" s="4"/>
      <c r="M164" s="4"/>
      <c r="N164" s="4"/>
      <c r="O164" s="4"/>
      <c r="P164" s="4"/>
    </row>
    <row r="165" spans="1:16" ht="11.65" customHeight="1" x14ac:dyDescent="0.2">
      <c r="A165" s="49">
        <f t="shared" ca="1" si="4"/>
        <v>165</v>
      </c>
      <c r="C165" s="56"/>
      <c r="D165" s="3"/>
      <c r="E165" s="58"/>
      <c r="F165" s="3" t="s">
        <v>251</v>
      </c>
      <c r="G165" s="57"/>
      <c r="H165" s="10">
        <v>0</v>
      </c>
      <c r="J165" s="4"/>
      <c r="K165" s="4"/>
      <c r="L165" s="4"/>
      <c r="M165" s="4"/>
      <c r="N165" s="4"/>
      <c r="O165" s="4"/>
      <c r="P165" s="4"/>
    </row>
    <row r="166" spans="1:16" ht="11.65" customHeight="1" x14ac:dyDescent="0.2">
      <c r="A166" s="49">
        <f t="shared" ca="1" si="4"/>
        <v>166</v>
      </c>
      <c r="C166" s="56"/>
      <c r="D166" s="3"/>
      <c r="E166" s="58"/>
      <c r="F166" s="3" t="s">
        <v>24</v>
      </c>
      <c r="G166" s="57"/>
      <c r="H166" s="10">
        <v>0</v>
      </c>
      <c r="J166" s="4"/>
      <c r="K166" s="4"/>
      <c r="L166" s="4"/>
      <c r="M166" s="4"/>
      <c r="N166" s="4"/>
      <c r="O166" s="4"/>
      <c r="P166" s="4"/>
    </row>
    <row r="167" spans="1:16" ht="11.65" customHeight="1" x14ac:dyDescent="0.2">
      <c r="A167" s="49">
        <f t="shared" ca="1" si="4"/>
        <v>167</v>
      </c>
      <c r="C167" s="56"/>
      <c r="D167" s="3"/>
      <c r="E167" s="58"/>
      <c r="F167" s="3" t="s">
        <v>251</v>
      </c>
      <c r="G167" s="57"/>
      <c r="H167" s="10">
        <v>0</v>
      </c>
      <c r="J167" s="4"/>
      <c r="K167" s="4"/>
      <c r="L167" s="4"/>
      <c r="M167" s="4"/>
      <c r="N167" s="4"/>
      <c r="O167" s="4"/>
      <c r="P167" s="4"/>
    </row>
    <row r="168" spans="1:16" ht="11.65" customHeight="1" x14ac:dyDescent="0.2">
      <c r="A168" s="49">
        <f t="shared" ca="1" si="4"/>
        <v>168</v>
      </c>
      <c r="C168" s="56"/>
      <c r="D168" s="3"/>
      <c r="E168" s="3"/>
      <c r="F168" s="3"/>
      <c r="G168" s="57" t="s">
        <v>32</v>
      </c>
      <c r="H168" s="12">
        <f>SUBTOTAL(9,H162:H167)</f>
        <v>3102448.7878252296</v>
      </c>
      <c r="J168" s="4"/>
      <c r="K168" s="4"/>
      <c r="L168" s="4"/>
      <c r="M168" s="4"/>
      <c r="N168" s="4"/>
      <c r="O168" s="4"/>
      <c r="P168" s="4"/>
    </row>
    <row r="169" spans="1:16" ht="11.65" customHeight="1" x14ac:dyDescent="0.2">
      <c r="A169" s="49">
        <f t="shared" ca="1" si="4"/>
        <v>169</v>
      </c>
      <c r="C169" s="56"/>
      <c r="D169" s="3"/>
      <c r="E169" s="3"/>
      <c r="F169" s="3"/>
      <c r="G169" s="57"/>
      <c r="H169" s="2"/>
      <c r="J169" s="4"/>
      <c r="K169" s="4"/>
      <c r="L169" s="4"/>
      <c r="M169" s="4"/>
      <c r="N169" s="4"/>
      <c r="O169" s="4"/>
      <c r="P169" s="4"/>
    </row>
    <row r="170" spans="1:16" ht="11.65" customHeight="1" x14ac:dyDescent="0.2">
      <c r="A170" s="49">
        <f t="shared" ca="1" si="4"/>
        <v>170</v>
      </c>
      <c r="C170" s="56">
        <v>331</v>
      </c>
      <c r="D170" s="3" t="s">
        <v>33</v>
      </c>
      <c r="E170" s="3"/>
      <c r="F170" s="3"/>
      <c r="G170" s="57"/>
      <c r="H170" s="2"/>
      <c r="J170" s="4"/>
      <c r="K170" s="4"/>
      <c r="L170" s="4"/>
      <c r="M170" s="4"/>
      <c r="N170" s="4"/>
      <c r="O170" s="4"/>
      <c r="P170" s="4"/>
    </row>
    <row r="171" spans="1:16" ht="11.65" customHeight="1" x14ac:dyDescent="0.2">
      <c r="A171" s="49">
        <f t="shared" ca="1" si="4"/>
        <v>171</v>
      </c>
      <c r="C171" s="56"/>
      <c r="D171" s="3"/>
      <c r="E171" s="58"/>
      <c r="F171" s="3" t="s">
        <v>302</v>
      </c>
      <c r="G171" s="57"/>
      <c r="H171" s="10">
        <v>21488121.26479964</v>
      </c>
      <c r="J171" s="4"/>
      <c r="K171" s="4"/>
      <c r="L171" s="4"/>
      <c r="M171" s="4"/>
      <c r="N171" s="4"/>
      <c r="O171" s="4"/>
      <c r="P171" s="4"/>
    </row>
    <row r="172" spans="1:16" ht="11.65" customHeight="1" x14ac:dyDescent="0.2">
      <c r="A172" s="49">
        <f t="shared" ca="1" si="4"/>
        <v>172</v>
      </c>
      <c r="C172" s="56"/>
      <c r="D172" s="3"/>
      <c r="E172" s="58"/>
      <c r="F172" s="3" t="s">
        <v>303</v>
      </c>
      <c r="G172" s="57"/>
      <c r="H172" s="10">
        <v>1535643.3455526431</v>
      </c>
      <c r="J172" s="4"/>
      <c r="K172" s="4"/>
      <c r="L172" s="4"/>
      <c r="M172" s="4"/>
      <c r="N172" s="4"/>
      <c r="O172" s="4"/>
      <c r="P172" s="4"/>
    </row>
    <row r="173" spans="1:16" ht="11.65" customHeight="1" x14ac:dyDescent="0.2">
      <c r="A173" s="49">
        <f t="shared" ca="1" si="4"/>
        <v>173</v>
      </c>
      <c r="C173" s="56"/>
      <c r="D173" s="3"/>
      <c r="E173" s="58"/>
      <c r="F173" s="3" t="s">
        <v>249</v>
      </c>
      <c r="G173" s="57"/>
      <c r="H173" s="10">
        <v>0</v>
      </c>
      <c r="J173" s="4"/>
      <c r="K173" s="4"/>
      <c r="L173" s="4"/>
      <c r="M173" s="4"/>
      <c r="N173" s="4"/>
      <c r="O173" s="4"/>
      <c r="P173" s="4"/>
    </row>
    <row r="174" spans="1:16" ht="11.65" customHeight="1" x14ac:dyDescent="0.2">
      <c r="A174" s="49">
        <f t="shared" ca="1" si="4"/>
        <v>174</v>
      </c>
      <c r="C174" s="56"/>
      <c r="D174" s="3"/>
      <c r="E174" s="58"/>
      <c r="F174" s="3" t="s">
        <v>251</v>
      </c>
      <c r="G174" s="57"/>
      <c r="H174" s="10">
        <v>0</v>
      </c>
      <c r="J174" s="4"/>
      <c r="K174" s="4"/>
      <c r="L174" s="4"/>
      <c r="M174" s="4"/>
      <c r="N174" s="4"/>
      <c r="O174" s="4"/>
      <c r="P174" s="4"/>
    </row>
    <row r="175" spans="1:16" ht="11.65" customHeight="1" x14ac:dyDescent="0.2">
      <c r="A175" s="49">
        <f t="shared" ca="1" si="4"/>
        <v>175</v>
      </c>
      <c r="C175" s="56"/>
      <c r="D175" s="3"/>
      <c r="E175" s="58"/>
      <c r="F175" s="3" t="s">
        <v>24</v>
      </c>
      <c r="G175" s="57"/>
      <c r="H175" s="10">
        <v>0</v>
      </c>
      <c r="J175" s="4"/>
      <c r="K175" s="4"/>
      <c r="L175" s="4"/>
      <c r="M175" s="4"/>
      <c r="N175" s="4"/>
      <c r="O175" s="4"/>
      <c r="P175" s="4"/>
    </row>
    <row r="176" spans="1:16" ht="11.65" customHeight="1" x14ac:dyDescent="0.2">
      <c r="A176" s="49">
        <f t="shared" ca="1" si="4"/>
        <v>176</v>
      </c>
      <c r="C176" s="56"/>
      <c r="D176" s="3"/>
      <c r="E176" s="58"/>
      <c r="F176" s="3" t="s">
        <v>251</v>
      </c>
      <c r="G176" s="57"/>
      <c r="H176" s="10">
        <v>0</v>
      </c>
      <c r="J176" s="4"/>
      <c r="K176" s="4"/>
      <c r="L176" s="4"/>
      <c r="M176" s="4"/>
      <c r="N176" s="4"/>
      <c r="O176" s="4"/>
      <c r="P176" s="4"/>
    </row>
    <row r="177" spans="1:16" ht="11.65" customHeight="1" x14ac:dyDescent="0.2">
      <c r="A177" s="49">
        <f t="shared" ca="1" si="4"/>
        <v>177</v>
      </c>
      <c r="C177" s="56"/>
      <c r="D177" s="3"/>
      <c r="E177" s="3"/>
      <c r="F177" s="3"/>
      <c r="G177" s="57" t="s">
        <v>32</v>
      </c>
      <c r="H177" s="12">
        <f>SUBTOTAL(9,H171:H176)</f>
        <v>23023764.610352281</v>
      </c>
      <c r="J177" s="4"/>
      <c r="K177" s="4"/>
      <c r="L177" s="4"/>
      <c r="M177" s="4"/>
      <c r="N177" s="4"/>
      <c r="O177" s="4"/>
      <c r="P177" s="4"/>
    </row>
    <row r="178" spans="1:16" ht="11.65" customHeight="1" x14ac:dyDescent="0.2">
      <c r="A178" s="49">
        <f t="shared" ca="1" si="4"/>
        <v>178</v>
      </c>
      <c r="C178" s="56"/>
      <c r="D178" s="3"/>
      <c r="E178" s="3"/>
      <c r="F178" s="3"/>
      <c r="G178" s="57"/>
      <c r="H178" s="2"/>
      <c r="J178" s="4"/>
      <c r="K178" s="4"/>
      <c r="L178" s="4"/>
      <c r="M178" s="4"/>
      <c r="N178" s="4"/>
      <c r="O178" s="4"/>
      <c r="P178" s="4"/>
    </row>
    <row r="179" spans="1:16" ht="11.65" customHeight="1" x14ac:dyDescent="0.2">
      <c r="A179" s="49">
        <f t="shared" ca="1" si="4"/>
        <v>179</v>
      </c>
      <c r="C179" s="56">
        <v>332</v>
      </c>
      <c r="D179" s="3" t="s">
        <v>51</v>
      </c>
      <c r="E179" s="3"/>
      <c r="F179" s="3"/>
      <c r="G179" s="57"/>
      <c r="H179" s="2"/>
      <c r="J179" s="4"/>
      <c r="K179" s="4"/>
      <c r="L179" s="4"/>
      <c r="M179" s="4"/>
      <c r="N179" s="4"/>
      <c r="O179" s="4"/>
      <c r="P179" s="4"/>
    </row>
    <row r="180" spans="1:16" ht="11.65" customHeight="1" x14ac:dyDescent="0.2">
      <c r="A180" s="49">
        <f t="shared" ca="1" si="4"/>
        <v>180</v>
      </c>
      <c r="C180" s="56"/>
      <c r="D180" s="3"/>
      <c r="E180" s="58"/>
      <c r="F180" s="3" t="s">
        <v>302</v>
      </c>
      <c r="G180" s="57"/>
      <c r="H180" s="10">
        <v>34647612.642696902</v>
      </c>
      <c r="J180" s="4"/>
      <c r="K180" s="4"/>
      <c r="L180" s="4"/>
      <c r="M180" s="4"/>
      <c r="N180" s="4"/>
      <c r="O180" s="4"/>
      <c r="P180" s="4"/>
    </row>
    <row r="181" spans="1:16" ht="11.65" customHeight="1" x14ac:dyDescent="0.2">
      <c r="A181" s="49">
        <f t="shared" ca="1" si="4"/>
        <v>181</v>
      </c>
      <c r="C181" s="56"/>
      <c r="D181" s="3"/>
      <c r="E181" s="58"/>
      <c r="F181" s="3" t="s">
        <v>303</v>
      </c>
      <c r="G181" s="57"/>
      <c r="H181" s="10">
        <v>7892379.5111432169</v>
      </c>
      <c r="J181" s="4"/>
      <c r="K181" s="4"/>
      <c r="L181" s="4"/>
      <c r="M181" s="4"/>
      <c r="N181" s="4"/>
      <c r="O181" s="4"/>
      <c r="P181" s="4"/>
    </row>
    <row r="182" spans="1:16" ht="11.65" customHeight="1" x14ac:dyDescent="0.2">
      <c r="A182" s="49">
        <f t="shared" ca="1" si="4"/>
        <v>182</v>
      </c>
      <c r="C182" s="56"/>
      <c r="D182" s="3"/>
      <c r="E182" s="58"/>
      <c r="F182" s="3" t="s">
        <v>249</v>
      </c>
      <c r="G182" s="57"/>
      <c r="H182" s="10">
        <v>0</v>
      </c>
      <c r="J182" s="4"/>
      <c r="K182" s="4"/>
      <c r="L182" s="4"/>
      <c r="M182" s="4"/>
      <c r="N182" s="4"/>
      <c r="O182" s="4"/>
      <c r="P182" s="4"/>
    </row>
    <row r="183" spans="1:16" ht="11.65" customHeight="1" x14ac:dyDescent="0.2">
      <c r="A183" s="49">
        <f t="shared" ca="1" si="4"/>
        <v>183</v>
      </c>
      <c r="C183" s="56"/>
      <c r="D183" s="3"/>
      <c r="E183" s="58"/>
      <c r="F183" s="3" t="s">
        <v>251</v>
      </c>
      <c r="G183" s="57"/>
      <c r="H183" s="10">
        <v>0</v>
      </c>
      <c r="J183" s="4"/>
      <c r="K183" s="4"/>
      <c r="L183" s="4"/>
      <c r="M183" s="4"/>
      <c r="N183" s="4"/>
      <c r="O183" s="4"/>
      <c r="P183" s="4"/>
    </row>
    <row r="184" spans="1:16" ht="11.65" customHeight="1" x14ac:dyDescent="0.2">
      <c r="A184" s="49">
        <f t="shared" ca="1" si="4"/>
        <v>184</v>
      </c>
      <c r="C184" s="56"/>
      <c r="D184" s="3"/>
      <c r="E184" s="58"/>
      <c r="F184" s="3" t="s">
        <v>24</v>
      </c>
      <c r="G184" s="57"/>
      <c r="H184" s="10">
        <v>0</v>
      </c>
      <c r="J184" s="4"/>
      <c r="K184" s="4"/>
      <c r="L184" s="4"/>
      <c r="M184" s="4"/>
      <c r="N184" s="4"/>
      <c r="O184" s="4"/>
      <c r="P184" s="4"/>
    </row>
    <row r="185" spans="1:16" ht="11.65" customHeight="1" x14ac:dyDescent="0.2">
      <c r="A185" s="49">
        <f t="shared" ca="1" si="4"/>
        <v>185</v>
      </c>
      <c r="C185" s="56"/>
      <c r="D185" s="3"/>
      <c r="E185" s="58"/>
      <c r="F185" s="3" t="s">
        <v>251</v>
      </c>
      <c r="G185" s="57"/>
      <c r="H185" s="10">
        <v>0</v>
      </c>
      <c r="J185" s="4"/>
      <c r="K185" s="4"/>
      <c r="L185" s="4"/>
      <c r="M185" s="4"/>
      <c r="N185" s="4"/>
      <c r="O185" s="4"/>
      <c r="P185" s="4"/>
    </row>
    <row r="186" spans="1:16" ht="11.65" customHeight="1" x14ac:dyDescent="0.2">
      <c r="A186" s="49">
        <f t="shared" ca="1" si="4"/>
        <v>186</v>
      </c>
      <c r="C186" s="56"/>
      <c r="D186" s="3"/>
      <c r="E186" s="3"/>
      <c r="F186" s="3"/>
      <c r="G186" s="57" t="s">
        <v>32</v>
      </c>
      <c r="H186" s="12">
        <f>SUBTOTAL(9,H180:H185)</f>
        <v>42539992.153840117</v>
      </c>
      <c r="J186" s="4"/>
      <c r="K186" s="4"/>
      <c r="L186" s="4"/>
      <c r="M186" s="4"/>
      <c r="N186" s="4"/>
      <c r="O186" s="4"/>
      <c r="P186" s="4"/>
    </row>
    <row r="187" spans="1:16" ht="11.65" customHeight="1" x14ac:dyDescent="0.2">
      <c r="A187" s="49">
        <f t="shared" ca="1" si="4"/>
        <v>187</v>
      </c>
      <c r="C187" s="56"/>
      <c r="D187" s="3"/>
      <c r="E187" s="3"/>
      <c r="F187" s="3"/>
      <c r="G187" s="57"/>
      <c r="H187" s="2"/>
      <c r="J187" s="4"/>
      <c r="K187" s="4"/>
      <c r="L187" s="4"/>
      <c r="M187" s="4"/>
      <c r="N187" s="4"/>
      <c r="O187" s="4"/>
      <c r="P187" s="4"/>
    </row>
    <row r="188" spans="1:16" ht="11.65" customHeight="1" x14ac:dyDescent="0.2">
      <c r="A188" s="49">
        <f t="shared" ca="1" si="4"/>
        <v>188</v>
      </c>
      <c r="C188" s="56">
        <v>333</v>
      </c>
      <c r="D188" s="3" t="s">
        <v>52</v>
      </c>
      <c r="E188" s="3"/>
      <c r="F188" s="3"/>
      <c r="G188" s="57"/>
      <c r="H188" s="2"/>
      <c r="J188" s="4"/>
      <c r="K188" s="4"/>
      <c r="L188" s="4"/>
      <c r="M188" s="4"/>
      <c r="N188" s="4"/>
      <c r="O188" s="4"/>
      <c r="P188" s="4"/>
    </row>
    <row r="189" spans="1:16" ht="11.65" customHeight="1" x14ac:dyDescent="0.2">
      <c r="A189" s="49">
        <f t="shared" ca="1" si="4"/>
        <v>189</v>
      </c>
      <c r="C189" s="56"/>
      <c r="D189" s="3"/>
      <c r="E189" s="58"/>
      <c r="F189" s="3" t="s">
        <v>302</v>
      </c>
      <c r="G189" s="57"/>
      <c r="H189" s="10">
        <v>7654059.191787703</v>
      </c>
      <c r="J189" s="4"/>
      <c r="K189" s="4"/>
      <c r="L189" s="4"/>
      <c r="M189" s="4"/>
      <c r="N189" s="4"/>
      <c r="O189" s="4"/>
      <c r="P189" s="4"/>
    </row>
    <row r="190" spans="1:16" ht="11.65" customHeight="1" x14ac:dyDescent="0.2">
      <c r="A190" s="49">
        <f t="shared" ref="A190:A253" ca="1" si="5">OFFSET(A190,-1,)+1</f>
        <v>190</v>
      </c>
      <c r="C190" s="56"/>
      <c r="D190" s="3"/>
      <c r="E190" s="58"/>
      <c r="F190" s="3" t="s">
        <v>303</v>
      </c>
      <c r="G190" s="57"/>
      <c r="H190" s="10">
        <v>4038655.7344318917</v>
      </c>
      <c r="J190" s="4"/>
      <c r="K190" s="4"/>
      <c r="L190" s="4"/>
      <c r="M190" s="4"/>
      <c r="N190" s="4"/>
      <c r="O190" s="4"/>
      <c r="P190" s="4"/>
    </row>
    <row r="191" spans="1:16" ht="11.65" customHeight="1" x14ac:dyDescent="0.2">
      <c r="A191" s="49">
        <f t="shared" ca="1" si="5"/>
        <v>191</v>
      </c>
      <c r="C191" s="56"/>
      <c r="D191" s="3"/>
      <c r="E191" s="58"/>
      <c r="F191" s="3" t="s">
        <v>249</v>
      </c>
      <c r="G191" s="57"/>
      <c r="H191" s="10">
        <v>0</v>
      </c>
      <c r="J191" s="4"/>
      <c r="K191" s="4"/>
      <c r="L191" s="4"/>
      <c r="M191" s="4"/>
      <c r="N191" s="4"/>
      <c r="O191" s="4"/>
      <c r="P191" s="4"/>
    </row>
    <row r="192" spans="1:16" ht="11.65" customHeight="1" x14ac:dyDescent="0.2">
      <c r="A192" s="49">
        <f t="shared" ca="1" si="5"/>
        <v>192</v>
      </c>
      <c r="C192" s="56"/>
      <c r="D192" s="3"/>
      <c r="E192" s="58"/>
      <c r="F192" s="3" t="s">
        <v>251</v>
      </c>
      <c r="G192" s="57"/>
      <c r="H192" s="10">
        <v>0</v>
      </c>
      <c r="J192" s="4"/>
      <c r="K192" s="4"/>
      <c r="L192" s="4"/>
      <c r="M192" s="4"/>
      <c r="N192" s="4"/>
      <c r="O192" s="4"/>
      <c r="P192" s="4"/>
    </row>
    <row r="193" spans="1:16" ht="11.65" customHeight="1" x14ac:dyDescent="0.2">
      <c r="A193" s="49">
        <f t="shared" ca="1" si="5"/>
        <v>193</v>
      </c>
      <c r="C193" s="56"/>
      <c r="D193" s="3"/>
      <c r="E193" s="58"/>
      <c r="F193" s="3" t="s">
        <v>24</v>
      </c>
      <c r="G193" s="57"/>
      <c r="H193" s="10">
        <v>0</v>
      </c>
      <c r="J193" s="4"/>
      <c r="K193" s="4"/>
      <c r="L193" s="4"/>
      <c r="M193" s="4"/>
      <c r="N193" s="4"/>
      <c r="O193" s="4"/>
      <c r="P193" s="4"/>
    </row>
    <row r="194" spans="1:16" ht="11.65" customHeight="1" x14ac:dyDescent="0.2">
      <c r="A194" s="49">
        <f t="shared" ca="1" si="5"/>
        <v>194</v>
      </c>
      <c r="C194" s="56"/>
      <c r="D194" s="3"/>
      <c r="E194" s="58"/>
      <c r="F194" s="3" t="s">
        <v>251</v>
      </c>
      <c r="G194" s="57"/>
      <c r="H194" s="10">
        <v>0</v>
      </c>
      <c r="J194" s="4"/>
      <c r="K194" s="4"/>
      <c r="L194" s="4"/>
      <c r="M194" s="4"/>
      <c r="N194" s="4"/>
      <c r="O194" s="4"/>
      <c r="P194" s="4"/>
    </row>
    <row r="195" spans="1:16" ht="11.65" customHeight="1" x14ac:dyDescent="0.2">
      <c r="A195" s="49">
        <f t="shared" ca="1" si="5"/>
        <v>195</v>
      </c>
      <c r="C195" s="56"/>
      <c r="D195" s="3"/>
      <c r="E195" s="3"/>
      <c r="F195" s="3"/>
      <c r="G195" s="57" t="s">
        <v>32</v>
      </c>
      <c r="H195" s="12">
        <f>SUBTOTAL(9,H189:H194)</f>
        <v>11692714.926219594</v>
      </c>
      <c r="J195" s="4"/>
      <c r="K195" s="4"/>
      <c r="L195" s="4"/>
      <c r="M195" s="4"/>
      <c r="N195" s="4"/>
      <c r="O195" s="4"/>
      <c r="P195" s="4"/>
    </row>
    <row r="196" spans="1:16" ht="11.65" customHeight="1" x14ac:dyDescent="0.2">
      <c r="A196" s="49">
        <f t="shared" ca="1" si="5"/>
        <v>196</v>
      </c>
      <c r="C196" s="56"/>
      <c r="D196" s="3"/>
      <c r="E196" s="3"/>
      <c r="F196" s="3"/>
      <c r="G196" s="57"/>
      <c r="H196" s="2"/>
      <c r="J196" s="4"/>
      <c r="K196" s="4"/>
      <c r="L196" s="4"/>
      <c r="M196" s="4"/>
      <c r="N196" s="4"/>
      <c r="O196" s="4"/>
      <c r="P196" s="4"/>
    </row>
    <row r="197" spans="1:16" ht="11.65" customHeight="1" x14ac:dyDescent="0.2">
      <c r="A197" s="49">
        <f t="shared" ca="1" si="5"/>
        <v>197</v>
      </c>
      <c r="C197" s="56">
        <v>334</v>
      </c>
      <c r="D197" s="3" t="s">
        <v>36</v>
      </c>
      <c r="E197" s="3"/>
      <c r="F197" s="3"/>
      <c r="G197" s="57"/>
      <c r="H197" s="2"/>
      <c r="J197" s="4"/>
      <c r="K197" s="4"/>
      <c r="L197" s="4"/>
      <c r="M197" s="4"/>
      <c r="N197" s="4"/>
      <c r="O197" s="4"/>
      <c r="P197" s="4"/>
    </row>
    <row r="198" spans="1:16" ht="11.65" customHeight="1" x14ac:dyDescent="0.2">
      <c r="A198" s="49">
        <f t="shared" ca="1" si="5"/>
        <v>198</v>
      </c>
      <c r="C198" s="56"/>
      <c r="D198" s="3"/>
      <c r="E198" s="58"/>
      <c r="F198" s="3" t="s">
        <v>302</v>
      </c>
      <c r="G198" s="57"/>
      <c r="H198" s="10">
        <v>5705114.2599658929</v>
      </c>
      <c r="J198" s="4"/>
      <c r="K198" s="4"/>
      <c r="L198" s="4"/>
      <c r="M198" s="4"/>
      <c r="N198" s="4"/>
      <c r="O198" s="4"/>
      <c r="P198" s="4"/>
    </row>
    <row r="199" spans="1:16" ht="11.65" customHeight="1" x14ac:dyDescent="0.2">
      <c r="A199" s="49">
        <f t="shared" ca="1" si="5"/>
        <v>199</v>
      </c>
      <c r="C199" s="56"/>
      <c r="D199" s="3"/>
      <c r="E199" s="58"/>
      <c r="F199" s="3" t="s">
        <v>303</v>
      </c>
      <c r="G199" s="57"/>
      <c r="H199" s="10">
        <v>1159593.7648076222</v>
      </c>
      <c r="J199" s="4"/>
      <c r="K199" s="4"/>
      <c r="L199" s="4"/>
      <c r="M199" s="4"/>
      <c r="N199" s="4"/>
      <c r="O199" s="4"/>
      <c r="P199" s="4"/>
    </row>
    <row r="200" spans="1:16" ht="11.65" customHeight="1" x14ac:dyDescent="0.2">
      <c r="A200" s="49">
        <f t="shared" ca="1" si="5"/>
        <v>200</v>
      </c>
      <c r="C200" s="56"/>
      <c r="D200" s="3"/>
      <c r="E200" s="58"/>
      <c r="F200" s="3" t="s">
        <v>249</v>
      </c>
      <c r="G200" s="57"/>
      <c r="H200" s="10">
        <v>0</v>
      </c>
      <c r="J200" s="4"/>
      <c r="K200" s="4"/>
      <c r="L200" s="4"/>
      <c r="M200" s="4"/>
      <c r="N200" s="4"/>
      <c r="O200" s="4"/>
      <c r="P200" s="4"/>
    </row>
    <row r="201" spans="1:16" ht="11.65" customHeight="1" x14ac:dyDescent="0.2">
      <c r="A201" s="49">
        <f t="shared" ca="1" si="5"/>
        <v>201</v>
      </c>
      <c r="C201" s="56"/>
      <c r="D201" s="3"/>
      <c r="E201" s="58"/>
      <c r="F201" s="3" t="s">
        <v>251</v>
      </c>
      <c r="G201" s="57"/>
      <c r="H201" s="10">
        <v>0</v>
      </c>
      <c r="J201" s="4"/>
      <c r="K201" s="4"/>
      <c r="L201" s="4"/>
      <c r="M201" s="4"/>
      <c r="N201" s="4"/>
      <c r="O201" s="4"/>
      <c r="P201" s="4"/>
    </row>
    <row r="202" spans="1:16" ht="11.65" customHeight="1" x14ac:dyDescent="0.2">
      <c r="A202" s="49">
        <f t="shared" ca="1" si="5"/>
        <v>202</v>
      </c>
      <c r="C202" s="56"/>
      <c r="D202" s="3"/>
      <c r="E202" s="58"/>
      <c r="F202" s="3" t="s">
        <v>24</v>
      </c>
      <c r="G202" s="57"/>
      <c r="H202" s="10">
        <v>0</v>
      </c>
      <c r="J202" s="4"/>
      <c r="K202" s="4"/>
      <c r="L202" s="4"/>
      <c r="M202" s="4"/>
      <c r="N202" s="4"/>
      <c r="O202" s="4"/>
      <c r="P202" s="4"/>
    </row>
    <row r="203" spans="1:16" ht="11.65" customHeight="1" x14ac:dyDescent="0.2">
      <c r="A203" s="49">
        <f t="shared" ca="1" si="5"/>
        <v>203</v>
      </c>
      <c r="C203" s="56"/>
      <c r="D203" s="3"/>
      <c r="E203" s="58"/>
      <c r="F203" s="3" t="s">
        <v>251</v>
      </c>
      <c r="G203" s="57"/>
      <c r="H203" s="10">
        <v>0</v>
      </c>
      <c r="J203" s="4"/>
      <c r="K203" s="4"/>
      <c r="L203" s="4"/>
      <c r="M203" s="4"/>
      <c r="N203" s="4"/>
      <c r="O203" s="4"/>
      <c r="P203" s="4"/>
    </row>
    <row r="204" spans="1:16" ht="11.65" customHeight="1" x14ac:dyDescent="0.2">
      <c r="A204" s="49">
        <f t="shared" ca="1" si="5"/>
        <v>204</v>
      </c>
      <c r="C204" s="56"/>
      <c r="D204" s="3"/>
      <c r="E204" s="3"/>
      <c r="F204" s="3"/>
      <c r="G204" s="57" t="s">
        <v>32</v>
      </c>
      <c r="H204" s="12">
        <f>SUBTOTAL(9,H198:H203)</f>
        <v>6864708.0247735148</v>
      </c>
      <c r="J204" s="4"/>
      <c r="K204" s="4"/>
      <c r="L204" s="4"/>
      <c r="M204" s="4"/>
      <c r="N204" s="4"/>
      <c r="O204" s="4"/>
      <c r="P204" s="4"/>
    </row>
    <row r="205" spans="1:16" ht="11.65" customHeight="1" x14ac:dyDescent="0.2">
      <c r="A205" s="49">
        <f t="shared" ca="1" si="5"/>
        <v>205</v>
      </c>
      <c r="C205" s="56"/>
      <c r="D205" s="3"/>
      <c r="E205" s="3"/>
      <c r="F205" s="3"/>
      <c r="G205" s="57"/>
      <c r="H205" s="2"/>
      <c r="J205" s="4"/>
      <c r="K205" s="4"/>
      <c r="L205" s="4"/>
      <c r="M205" s="4"/>
      <c r="N205" s="4"/>
      <c r="O205" s="4"/>
      <c r="P205" s="4"/>
    </row>
    <row r="206" spans="1:16" ht="11.65" customHeight="1" x14ac:dyDescent="0.2">
      <c r="A206" s="49">
        <f t="shared" ca="1" si="5"/>
        <v>206</v>
      </c>
      <c r="C206" s="56"/>
      <c r="D206" s="3"/>
      <c r="E206" s="58"/>
      <c r="F206" s="3"/>
      <c r="G206" s="57"/>
      <c r="H206" s="14"/>
      <c r="J206" s="4"/>
      <c r="K206" s="15"/>
      <c r="L206" s="15"/>
      <c r="M206" s="15"/>
      <c r="N206" s="15"/>
      <c r="O206" s="15"/>
      <c r="P206" s="15"/>
    </row>
    <row r="207" spans="1:16" ht="11.65" customHeight="1" x14ac:dyDescent="0.2">
      <c r="A207" s="49">
        <f t="shared" ca="1" si="5"/>
        <v>207</v>
      </c>
      <c r="C207" s="59"/>
      <c r="D207" s="60"/>
      <c r="E207" s="61"/>
      <c r="F207" s="60"/>
      <c r="G207" s="62"/>
      <c r="H207" s="16"/>
      <c r="J207" s="4"/>
      <c r="K207" s="17"/>
      <c r="L207" s="17"/>
      <c r="M207" s="17"/>
      <c r="N207" s="17"/>
      <c r="O207" s="17"/>
      <c r="P207" s="17"/>
    </row>
    <row r="208" spans="1:16" ht="11.65" customHeight="1" x14ac:dyDescent="0.2">
      <c r="A208" s="49">
        <f t="shared" ca="1" si="5"/>
        <v>208</v>
      </c>
      <c r="C208" s="56">
        <v>335</v>
      </c>
      <c r="D208" s="3" t="s">
        <v>45</v>
      </c>
      <c r="E208" s="3"/>
      <c r="F208" s="3"/>
      <c r="G208" s="57"/>
      <c r="H208" s="2"/>
      <c r="J208" s="4"/>
      <c r="K208" s="4"/>
      <c r="L208" s="4"/>
      <c r="M208" s="4"/>
      <c r="N208" s="4"/>
      <c r="O208" s="4"/>
      <c r="P208" s="4"/>
    </row>
    <row r="209" spans="1:16" ht="11.65" customHeight="1" x14ac:dyDescent="0.2">
      <c r="A209" s="49">
        <f t="shared" ca="1" si="5"/>
        <v>209</v>
      </c>
      <c r="C209" s="56"/>
      <c r="D209" s="3"/>
      <c r="E209" s="58"/>
      <c r="F209" s="3" t="s">
        <v>302</v>
      </c>
      <c r="G209" s="57"/>
      <c r="H209" s="10">
        <v>190823.18858324547</v>
      </c>
      <c r="J209" s="4"/>
      <c r="K209" s="4"/>
      <c r="L209" s="4"/>
      <c r="M209" s="4"/>
      <c r="N209" s="4"/>
      <c r="O209" s="4"/>
      <c r="P209" s="4"/>
    </row>
    <row r="210" spans="1:16" ht="11.65" customHeight="1" x14ac:dyDescent="0.2">
      <c r="A210" s="49">
        <f t="shared" ca="1" si="5"/>
        <v>210</v>
      </c>
      <c r="C210" s="56"/>
      <c r="D210" s="3"/>
      <c r="E210" s="58"/>
      <c r="F210" s="3" t="s">
        <v>303</v>
      </c>
      <c r="G210" s="57"/>
      <c r="H210" s="10">
        <v>13745.004806203897</v>
      </c>
      <c r="J210" s="4"/>
      <c r="K210" s="4"/>
      <c r="L210" s="4"/>
      <c r="M210" s="4"/>
      <c r="N210" s="4"/>
      <c r="O210" s="4"/>
      <c r="P210" s="4"/>
    </row>
    <row r="211" spans="1:16" ht="11.65" customHeight="1" x14ac:dyDescent="0.2">
      <c r="A211" s="49">
        <f t="shared" ca="1" si="5"/>
        <v>211</v>
      </c>
      <c r="C211" s="56"/>
      <c r="D211" s="3"/>
      <c r="E211" s="58"/>
      <c r="F211" s="3" t="s">
        <v>249</v>
      </c>
      <c r="G211" s="57"/>
      <c r="H211" s="10">
        <v>0</v>
      </c>
      <c r="J211" s="4"/>
      <c r="K211" s="4"/>
      <c r="L211" s="4"/>
      <c r="M211" s="4"/>
      <c r="N211" s="4"/>
      <c r="O211" s="4"/>
      <c r="P211" s="4"/>
    </row>
    <row r="212" spans="1:16" ht="11.65" customHeight="1" x14ac:dyDescent="0.2">
      <c r="A212" s="49">
        <f t="shared" ca="1" si="5"/>
        <v>212</v>
      </c>
      <c r="C212" s="56"/>
      <c r="D212" s="3"/>
      <c r="E212" s="58"/>
      <c r="F212" s="3" t="s">
        <v>251</v>
      </c>
      <c r="G212" s="57"/>
      <c r="H212" s="10">
        <v>0</v>
      </c>
      <c r="J212" s="4"/>
      <c r="K212" s="4"/>
      <c r="L212" s="4"/>
      <c r="M212" s="4"/>
      <c r="N212" s="4"/>
      <c r="O212" s="4"/>
      <c r="P212" s="4"/>
    </row>
    <row r="213" spans="1:16" ht="11.65" customHeight="1" x14ac:dyDescent="0.2">
      <c r="A213" s="49">
        <f t="shared" ca="1" si="5"/>
        <v>213</v>
      </c>
      <c r="C213" s="56"/>
      <c r="D213" s="3"/>
      <c r="E213" s="58"/>
      <c r="F213" s="3" t="s">
        <v>24</v>
      </c>
      <c r="G213" s="57"/>
      <c r="H213" s="10">
        <v>0</v>
      </c>
      <c r="J213" s="4"/>
      <c r="K213" s="4"/>
      <c r="L213" s="4"/>
      <c r="M213" s="4"/>
      <c r="N213" s="4"/>
      <c r="O213" s="4"/>
      <c r="P213" s="4"/>
    </row>
    <row r="214" spans="1:16" ht="11.65" customHeight="1" x14ac:dyDescent="0.2">
      <c r="A214" s="49">
        <f t="shared" ca="1" si="5"/>
        <v>214</v>
      </c>
      <c r="C214" s="56"/>
      <c r="D214" s="3"/>
      <c r="E214" s="58"/>
      <c r="F214" s="3" t="s">
        <v>251</v>
      </c>
      <c r="G214" s="57"/>
      <c r="H214" s="10">
        <v>0</v>
      </c>
      <c r="J214" s="4"/>
      <c r="K214" s="4"/>
      <c r="L214" s="4"/>
      <c r="M214" s="4"/>
      <c r="N214" s="4"/>
      <c r="O214" s="4"/>
      <c r="P214" s="4"/>
    </row>
    <row r="215" spans="1:16" ht="11.65" customHeight="1" x14ac:dyDescent="0.2">
      <c r="A215" s="49">
        <f t="shared" ca="1" si="5"/>
        <v>215</v>
      </c>
      <c r="C215" s="56"/>
      <c r="D215" s="3"/>
      <c r="E215" s="3"/>
      <c r="F215" s="3"/>
      <c r="G215" s="57" t="s">
        <v>32</v>
      </c>
      <c r="H215" s="12">
        <f>SUBTOTAL(9,H209:H214)</f>
        <v>204568.19338944936</v>
      </c>
      <c r="J215" s="4"/>
      <c r="K215" s="4"/>
      <c r="L215" s="4"/>
      <c r="M215" s="4"/>
      <c r="N215" s="4"/>
      <c r="O215" s="4"/>
      <c r="P215" s="4"/>
    </row>
    <row r="216" spans="1:16" ht="11.65" customHeight="1" x14ac:dyDescent="0.2">
      <c r="A216" s="49">
        <f t="shared" ca="1" si="5"/>
        <v>216</v>
      </c>
      <c r="C216" s="56"/>
      <c r="D216" s="3"/>
      <c r="E216" s="3"/>
      <c r="F216" s="3"/>
      <c r="G216" s="57"/>
      <c r="H216" s="2"/>
      <c r="J216" s="4"/>
      <c r="K216" s="4"/>
      <c r="L216" s="4"/>
      <c r="M216" s="4"/>
      <c r="N216" s="4"/>
      <c r="O216" s="4"/>
      <c r="P216" s="4"/>
    </row>
    <row r="217" spans="1:16" ht="11.65" customHeight="1" x14ac:dyDescent="0.2">
      <c r="A217" s="49">
        <f t="shared" ca="1" si="5"/>
        <v>217</v>
      </c>
      <c r="C217" s="56">
        <v>336</v>
      </c>
      <c r="D217" s="3" t="s">
        <v>53</v>
      </c>
      <c r="E217" s="3"/>
      <c r="F217" s="3"/>
      <c r="G217" s="57"/>
      <c r="H217" s="2"/>
      <c r="J217" s="4"/>
      <c r="K217" s="4"/>
      <c r="L217" s="4"/>
      <c r="M217" s="4"/>
      <c r="N217" s="4"/>
      <c r="O217" s="4"/>
      <c r="P217" s="4"/>
    </row>
    <row r="218" spans="1:16" ht="11.65" customHeight="1" x14ac:dyDescent="0.2">
      <c r="A218" s="49">
        <f t="shared" ca="1" si="5"/>
        <v>218</v>
      </c>
      <c r="C218" s="56"/>
      <c r="D218" s="3"/>
      <c r="E218" s="58"/>
      <c r="F218" s="3" t="s">
        <v>302</v>
      </c>
      <c r="G218" s="57"/>
      <c r="H218" s="10">
        <v>1851645.6964194675</v>
      </c>
      <c r="J218" s="4"/>
      <c r="K218" s="4"/>
      <c r="L218" s="4"/>
      <c r="M218" s="4"/>
      <c r="N218" s="4"/>
      <c r="O218" s="4"/>
      <c r="P218" s="4"/>
    </row>
    <row r="219" spans="1:16" ht="11.65" customHeight="1" x14ac:dyDescent="0.2">
      <c r="A219" s="49">
        <f t="shared" ca="1" si="5"/>
        <v>219</v>
      </c>
      <c r="C219" s="56"/>
      <c r="D219" s="3"/>
      <c r="E219" s="58"/>
      <c r="F219" s="3" t="s">
        <v>303</v>
      </c>
      <c r="G219" s="57"/>
      <c r="H219" s="10">
        <v>244775.32026038738</v>
      </c>
      <c r="J219" s="4"/>
      <c r="K219" s="4"/>
      <c r="L219" s="4"/>
      <c r="M219" s="4"/>
      <c r="N219" s="4"/>
      <c r="O219" s="4"/>
      <c r="P219" s="4"/>
    </row>
    <row r="220" spans="1:16" ht="11.65" customHeight="1" x14ac:dyDescent="0.2">
      <c r="A220" s="49">
        <f t="shared" ca="1" si="5"/>
        <v>220</v>
      </c>
      <c r="C220" s="56"/>
      <c r="D220" s="3"/>
      <c r="E220" s="58"/>
      <c r="F220" s="3" t="s">
        <v>249</v>
      </c>
      <c r="G220" s="57"/>
      <c r="H220" s="10">
        <v>0</v>
      </c>
      <c r="J220" s="4"/>
      <c r="K220" s="4"/>
      <c r="L220" s="4"/>
      <c r="M220" s="4"/>
      <c r="N220" s="4"/>
      <c r="O220" s="4"/>
      <c r="P220" s="4"/>
    </row>
    <row r="221" spans="1:16" ht="11.65" customHeight="1" x14ac:dyDescent="0.2">
      <c r="A221" s="49">
        <f t="shared" ca="1" si="5"/>
        <v>221</v>
      </c>
      <c r="C221" s="56"/>
      <c r="D221" s="3"/>
      <c r="E221" s="58"/>
      <c r="F221" s="3" t="s">
        <v>251</v>
      </c>
      <c r="G221" s="57"/>
      <c r="H221" s="10">
        <v>0</v>
      </c>
      <c r="J221" s="4"/>
      <c r="K221" s="4"/>
      <c r="L221" s="4"/>
      <c r="M221" s="4"/>
      <c r="N221" s="4"/>
      <c r="O221" s="4"/>
      <c r="P221" s="4"/>
    </row>
    <row r="222" spans="1:16" ht="11.65" customHeight="1" x14ac:dyDescent="0.2">
      <c r="A222" s="49">
        <f t="shared" ca="1" si="5"/>
        <v>222</v>
      </c>
      <c r="C222" s="56"/>
      <c r="D222" s="3"/>
      <c r="E222" s="58"/>
      <c r="F222" s="3" t="s">
        <v>24</v>
      </c>
      <c r="G222" s="57"/>
      <c r="H222" s="10">
        <v>0</v>
      </c>
      <c r="J222" s="4"/>
      <c r="K222" s="4"/>
      <c r="L222" s="4"/>
      <c r="M222" s="4"/>
      <c r="N222" s="4"/>
      <c r="O222" s="4"/>
      <c r="P222" s="4"/>
    </row>
    <row r="223" spans="1:16" ht="11.25" customHeight="1" x14ac:dyDescent="0.2">
      <c r="A223" s="49">
        <f t="shared" ca="1" si="5"/>
        <v>223</v>
      </c>
      <c r="C223" s="56"/>
      <c r="D223" s="3"/>
      <c r="E223" s="58"/>
      <c r="F223" s="3" t="s">
        <v>251</v>
      </c>
      <c r="G223" s="57"/>
      <c r="H223" s="10">
        <v>0</v>
      </c>
      <c r="J223" s="4"/>
      <c r="K223" s="4"/>
      <c r="L223" s="4"/>
      <c r="M223" s="4"/>
      <c r="N223" s="4"/>
      <c r="O223" s="4"/>
      <c r="P223" s="4"/>
    </row>
    <row r="224" spans="1:16" ht="11.65" customHeight="1" x14ac:dyDescent="0.2">
      <c r="A224" s="49">
        <f t="shared" ca="1" si="5"/>
        <v>224</v>
      </c>
      <c r="C224" s="56"/>
      <c r="D224" s="3"/>
      <c r="E224" s="3"/>
      <c r="F224" s="3"/>
      <c r="G224" s="57" t="s">
        <v>32</v>
      </c>
      <c r="H224" s="12">
        <f>SUBTOTAL(9,H218:H223)</f>
        <v>2096421.0166798548</v>
      </c>
      <c r="J224" s="4"/>
      <c r="K224" s="4"/>
      <c r="L224" s="4"/>
      <c r="M224" s="4"/>
      <c r="N224" s="4"/>
      <c r="O224" s="4"/>
      <c r="P224" s="4"/>
    </row>
    <row r="225" spans="1:16" ht="11.65" customHeight="1" x14ac:dyDescent="0.2">
      <c r="A225" s="49">
        <f t="shared" ca="1" si="5"/>
        <v>225</v>
      </c>
      <c r="C225" s="56"/>
      <c r="D225" s="3"/>
      <c r="E225" s="3"/>
      <c r="F225" s="3"/>
      <c r="G225" s="57"/>
      <c r="H225" s="2"/>
      <c r="J225" s="4"/>
      <c r="K225" s="4"/>
      <c r="L225" s="4"/>
      <c r="M225" s="4"/>
      <c r="N225" s="4"/>
      <c r="O225" s="4"/>
      <c r="P225" s="4"/>
    </row>
    <row r="226" spans="1:16" ht="11.65" customHeight="1" x14ac:dyDescent="0.2">
      <c r="A226" s="49">
        <f t="shared" ca="1" si="5"/>
        <v>226</v>
      </c>
      <c r="C226" s="56">
        <v>337</v>
      </c>
      <c r="D226" s="3" t="s">
        <v>54</v>
      </c>
      <c r="E226" s="3"/>
      <c r="F226" s="3"/>
      <c r="G226" s="57"/>
      <c r="H226" s="2"/>
      <c r="J226" s="4"/>
      <c r="K226" s="4"/>
      <c r="L226" s="4"/>
      <c r="M226" s="4"/>
      <c r="N226" s="4"/>
      <c r="O226" s="4"/>
      <c r="P226" s="4"/>
    </row>
    <row r="227" spans="1:16" ht="11.65" customHeight="1" x14ac:dyDescent="0.2">
      <c r="A227" s="49">
        <f t="shared" ca="1" si="5"/>
        <v>227</v>
      </c>
      <c r="C227" s="56"/>
      <c r="D227" s="3"/>
      <c r="E227" s="3"/>
      <c r="F227" s="3" t="s">
        <v>193</v>
      </c>
      <c r="G227" s="57"/>
      <c r="H227" s="10">
        <v>0</v>
      </c>
      <c r="J227" s="4"/>
      <c r="K227" s="4"/>
      <c r="L227" s="4"/>
      <c r="M227" s="4"/>
      <c r="N227" s="4"/>
      <c r="O227" s="4"/>
      <c r="P227" s="4"/>
    </row>
    <row r="228" spans="1:16" ht="11.65" customHeight="1" x14ac:dyDescent="0.2">
      <c r="A228" s="49">
        <f t="shared" ca="1" si="5"/>
        <v>228</v>
      </c>
      <c r="C228" s="56"/>
      <c r="D228" s="3"/>
      <c r="E228" s="3"/>
      <c r="F228" s="3"/>
      <c r="G228" s="57"/>
      <c r="H228" s="12">
        <f>SUBTOTAL(9,H225:H227)</f>
        <v>0</v>
      </c>
      <c r="J228" s="4"/>
      <c r="K228" s="4"/>
      <c r="L228" s="4"/>
      <c r="M228" s="4"/>
      <c r="N228" s="4"/>
      <c r="O228" s="4"/>
      <c r="P228" s="4"/>
    </row>
    <row r="229" spans="1:16" ht="11.65" customHeight="1" x14ac:dyDescent="0.2">
      <c r="A229" s="49">
        <f t="shared" ca="1" si="5"/>
        <v>229</v>
      </c>
      <c r="C229" s="56"/>
      <c r="D229" s="3"/>
      <c r="E229" s="3"/>
      <c r="F229" s="3"/>
      <c r="G229" s="57"/>
      <c r="H229" s="2"/>
      <c r="J229" s="4"/>
      <c r="K229" s="4"/>
      <c r="L229" s="4"/>
      <c r="M229" s="4"/>
      <c r="N229" s="4"/>
      <c r="O229" s="4"/>
      <c r="P229" s="4"/>
    </row>
    <row r="230" spans="1:16" ht="11.65" customHeight="1" x14ac:dyDescent="0.2">
      <c r="A230" s="49">
        <f t="shared" ca="1" si="5"/>
        <v>230</v>
      </c>
      <c r="C230" s="56" t="s">
        <v>55</v>
      </c>
      <c r="D230" s="3" t="s">
        <v>56</v>
      </c>
      <c r="E230" s="3"/>
      <c r="F230" s="3"/>
      <c r="G230" s="57"/>
      <c r="H230" s="2"/>
      <c r="J230" s="4"/>
      <c r="K230" s="4"/>
      <c r="L230" s="4"/>
      <c r="M230" s="4"/>
      <c r="N230" s="4"/>
      <c r="O230" s="4"/>
      <c r="P230" s="4"/>
    </row>
    <row r="231" spans="1:16" ht="11.65" customHeight="1" x14ac:dyDescent="0.2">
      <c r="A231" s="49">
        <f t="shared" ca="1" si="5"/>
        <v>231</v>
      </c>
      <c r="C231" s="56"/>
      <c r="D231" s="3"/>
      <c r="E231" s="58"/>
      <c r="F231" s="3" t="s">
        <v>193</v>
      </c>
      <c r="G231" s="57"/>
      <c r="H231" s="10">
        <v>0</v>
      </c>
      <c r="J231" s="4"/>
      <c r="K231" s="4"/>
      <c r="L231" s="4"/>
      <c r="M231" s="4"/>
      <c r="N231" s="4"/>
      <c r="O231" s="4"/>
      <c r="P231" s="4"/>
    </row>
    <row r="232" spans="1:16" ht="11.65" customHeight="1" x14ac:dyDescent="0.2">
      <c r="A232" s="49">
        <f t="shared" ca="1" si="5"/>
        <v>232</v>
      </c>
      <c r="C232" s="56"/>
      <c r="D232" s="3"/>
      <c r="E232" s="58"/>
      <c r="F232" s="3" t="s">
        <v>303</v>
      </c>
      <c r="G232" s="57"/>
      <c r="H232" s="10">
        <v>0</v>
      </c>
      <c r="J232" s="4"/>
      <c r="K232" s="4"/>
      <c r="L232" s="4"/>
      <c r="M232" s="4"/>
      <c r="N232" s="4"/>
      <c r="O232" s="4"/>
      <c r="P232" s="4"/>
    </row>
    <row r="233" spans="1:16" ht="11.65" customHeight="1" x14ac:dyDescent="0.2">
      <c r="A233" s="49">
        <f t="shared" ca="1" si="5"/>
        <v>233</v>
      </c>
      <c r="C233" s="56"/>
      <c r="D233" s="3"/>
      <c r="E233" s="58"/>
      <c r="F233" s="3" t="s">
        <v>249</v>
      </c>
      <c r="G233" s="57"/>
      <c r="H233" s="10">
        <v>0</v>
      </c>
      <c r="J233" s="4"/>
      <c r="K233" s="4"/>
      <c r="L233" s="4"/>
      <c r="M233" s="4"/>
      <c r="N233" s="4"/>
      <c r="O233" s="4"/>
      <c r="P233" s="4"/>
    </row>
    <row r="234" spans="1:16" ht="11.65" customHeight="1" x14ac:dyDescent="0.2">
      <c r="A234" s="49">
        <f t="shared" ca="1" si="5"/>
        <v>234</v>
      </c>
      <c r="C234" s="56"/>
      <c r="D234" s="3"/>
      <c r="E234" s="58"/>
      <c r="F234" s="3" t="s">
        <v>251</v>
      </c>
      <c r="G234" s="57"/>
      <c r="H234" s="10">
        <v>0</v>
      </c>
      <c r="J234" s="4"/>
      <c r="K234" s="4"/>
      <c r="L234" s="4"/>
      <c r="M234" s="4"/>
      <c r="N234" s="4"/>
      <c r="O234" s="4"/>
      <c r="P234" s="4"/>
    </row>
    <row r="235" spans="1:16" ht="11.65" customHeight="1" x14ac:dyDescent="0.2">
      <c r="A235" s="49">
        <f t="shared" ca="1" si="5"/>
        <v>235</v>
      </c>
      <c r="C235" s="56"/>
      <c r="D235" s="3"/>
      <c r="E235" s="58"/>
      <c r="F235" s="3" t="s">
        <v>24</v>
      </c>
      <c r="G235" s="57"/>
      <c r="H235" s="10">
        <v>0</v>
      </c>
      <c r="J235" s="4"/>
      <c r="K235" s="4"/>
      <c r="L235" s="4"/>
      <c r="M235" s="4"/>
      <c r="N235" s="4"/>
      <c r="O235" s="4"/>
      <c r="P235" s="4"/>
    </row>
    <row r="236" spans="1:16" ht="11.65" customHeight="1" x14ac:dyDescent="0.2">
      <c r="A236" s="49">
        <f t="shared" ca="1" si="5"/>
        <v>236</v>
      </c>
      <c r="C236" s="56"/>
      <c r="D236" s="3"/>
      <c r="E236" s="58"/>
      <c r="F236" s="3" t="s">
        <v>251</v>
      </c>
      <c r="G236" s="57"/>
      <c r="H236" s="10">
        <v>0</v>
      </c>
      <c r="J236" s="4"/>
      <c r="K236" s="4"/>
      <c r="L236" s="4"/>
      <c r="M236" s="4"/>
      <c r="N236" s="4"/>
      <c r="O236" s="4"/>
      <c r="P236" s="4"/>
    </row>
    <row r="237" spans="1:16" ht="11.65" customHeight="1" x14ac:dyDescent="0.2">
      <c r="A237" s="49">
        <f t="shared" ca="1" si="5"/>
        <v>237</v>
      </c>
      <c r="C237" s="56"/>
      <c r="D237" s="3"/>
      <c r="E237" s="3"/>
      <c r="F237" s="3"/>
      <c r="G237" s="57"/>
      <c r="H237" s="12">
        <f>SUBTOTAL(9,H231:H236)</f>
        <v>0</v>
      </c>
      <c r="J237" s="4"/>
      <c r="K237" s="4"/>
      <c r="L237" s="4"/>
      <c r="M237" s="4"/>
      <c r="N237" s="4"/>
      <c r="O237" s="4"/>
      <c r="P237" s="4"/>
    </row>
    <row r="238" spans="1:16" ht="11.65" customHeight="1" x14ac:dyDescent="0.2">
      <c r="A238" s="49">
        <f t="shared" ca="1" si="5"/>
        <v>238</v>
      </c>
      <c r="C238" s="56"/>
      <c r="D238" s="3"/>
      <c r="E238" s="3"/>
      <c r="F238" s="3"/>
      <c r="G238" s="57"/>
      <c r="H238" s="2"/>
      <c r="J238" s="4"/>
      <c r="K238" s="4"/>
      <c r="L238" s="4"/>
      <c r="M238" s="4"/>
      <c r="N238" s="4"/>
      <c r="O238" s="4"/>
      <c r="P238" s="4"/>
    </row>
    <row r="239" spans="1:16" ht="11.65" customHeight="1" thickBot="1" x14ac:dyDescent="0.25">
      <c r="A239" s="49">
        <f t="shared" ca="1" si="5"/>
        <v>239</v>
      </c>
      <c r="C239" s="63" t="s">
        <v>57</v>
      </c>
      <c r="D239" s="3"/>
      <c r="E239" s="3"/>
      <c r="F239" s="3"/>
      <c r="G239" s="57" t="s">
        <v>32</v>
      </c>
      <c r="H239" s="13">
        <f>SUBTOTAL(9,H162:H237)</f>
        <v>89524617.713080049</v>
      </c>
      <c r="J239" s="4"/>
      <c r="K239" s="11"/>
      <c r="L239" s="11"/>
      <c r="M239" s="11"/>
      <c r="N239" s="11"/>
      <c r="O239" s="11"/>
      <c r="P239" s="11"/>
    </row>
    <row r="240" spans="1:16" ht="11.65" customHeight="1" thickTop="1" x14ac:dyDescent="0.2">
      <c r="A240" s="49">
        <f t="shared" ca="1" si="5"/>
        <v>240</v>
      </c>
      <c r="C240" s="56"/>
      <c r="D240" s="3"/>
      <c r="E240" s="3"/>
      <c r="F240" s="3"/>
      <c r="G240" s="57"/>
      <c r="H240" s="2"/>
      <c r="J240" s="4"/>
      <c r="K240" s="4"/>
      <c r="L240" s="4"/>
      <c r="M240" s="4"/>
      <c r="N240" s="4"/>
      <c r="O240" s="4"/>
      <c r="P240" s="4"/>
    </row>
    <row r="241" spans="1:16" ht="11.65" customHeight="1" x14ac:dyDescent="0.2">
      <c r="A241" s="49">
        <f t="shared" ca="1" si="5"/>
        <v>241</v>
      </c>
      <c r="C241" s="56" t="s">
        <v>58</v>
      </c>
      <c r="D241" s="3"/>
      <c r="E241" s="3"/>
      <c r="F241" s="3"/>
      <c r="G241" s="57"/>
      <c r="H241" s="2"/>
      <c r="J241" s="4"/>
      <c r="K241" s="4"/>
      <c r="L241" s="4"/>
      <c r="M241" s="4"/>
      <c r="N241" s="4"/>
      <c r="O241" s="4"/>
      <c r="P241" s="4"/>
    </row>
    <row r="242" spans="1:16" ht="11.65" customHeight="1" x14ac:dyDescent="0.2">
      <c r="A242" s="49">
        <f t="shared" ca="1" si="5"/>
        <v>242</v>
      </c>
      <c r="C242" s="56"/>
      <c r="D242" s="3"/>
      <c r="E242" s="3" t="s">
        <v>193</v>
      </c>
      <c r="F242" s="3"/>
      <c r="G242" s="57"/>
      <c r="H242" s="10">
        <f t="shared" ref="H242:H247" si="6">SUMIFS($H$162:$H$239,$F$162:$F$239,E242)</f>
        <v>0</v>
      </c>
      <c r="J242" s="4"/>
      <c r="K242" s="4"/>
      <c r="L242" s="4"/>
      <c r="M242" s="4"/>
      <c r="N242" s="4"/>
      <c r="O242" s="4"/>
      <c r="P242" s="4"/>
    </row>
    <row r="243" spans="1:16" ht="11.65" customHeight="1" x14ac:dyDescent="0.2">
      <c r="A243" s="49">
        <f t="shared" ca="1" si="5"/>
        <v>243</v>
      </c>
      <c r="C243" s="56"/>
      <c r="D243" s="3"/>
      <c r="E243" s="58" t="s">
        <v>24</v>
      </c>
      <c r="F243" s="3"/>
      <c r="G243" s="57"/>
      <c r="H243" s="10">
        <f t="shared" si="6"/>
        <v>0</v>
      </c>
      <c r="J243" s="4"/>
      <c r="K243" s="4"/>
      <c r="L243" s="4"/>
      <c r="M243" s="4"/>
      <c r="N243" s="4"/>
      <c r="O243" s="4"/>
      <c r="P243" s="4"/>
    </row>
    <row r="244" spans="1:16" ht="11.65" customHeight="1" x14ac:dyDescent="0.2">
      <c r="A244" s="49">
        <f t="shared" ca="1" si="5"/>
        <v>244</v>
      </c>
      <c r="C244" s="56"/>
      <c r="D244" s="3"/>
      <c r="E244" s="58" t="s">
        <v>249</v>
      </c>
      <c r="F244" s="3"/>
      <c r="G244" s="57"/>
      <c r="H244" s="10">
        <f t="shared" si="6"/>
        <v>0</v>
      </c>
      <c r="J244" s="4"/>
      <c r="K244" s="4"/>
      <c r="L244" s="4"/>
      <c r="M244" s="4"/>
      <c r="N244" s="4"/>
      <c r="O244" s="4"/>
      <c r="P244" s="4"/>
    </row>
    <row r="245" spans="1:16" ht="11.65" customHeight="1" x14ac:dyDescent="0.2">
      <c r="A245" s="49">
        <f t="shared" ca="1" si="5"/>
        <v>245</v>
      </c>
      <c r="C245" s="56"/>
      <c r="D245" s="3"/>
      <c r="E245" s="58" t="s">
        <v>251</v>
      </c>
      <c r="F245" s="3"/>
      <c r="G245" s="57"/>
      <c r="H245" s="10">
        <f t="shared" si="6"/>
        <v>0</v>
      </c>
      <c r="J245" s="4"/>
      <c r="K245" s="4"/>
      <c r="L245" s="4"/>
      <c r="M245" s="4"/>
      <c r="N245" s="4"/>
      <c r="O245" s="4"/>
      <c r="P245" s="4"/>
    </row>
    <row r="246" spans="1:16" ht="11.65" customHeight="1" x14ac:dyDescent="0.2">
      <c r="A246" s="49">
        <f t="shared" ca="1" si="5"/>
        <v>246</v>
      </c>
      <c r="C246" s="56"/>
      <c r="D246" s="3"/>
      <c r="E246" s="3" t="s">
        <v>302</v>
      </c>
      <c r="F246" s="3"/>
      <c r="G246" s="57"/>
      <c r="H246" s="10">
        <f t="shared" si="6"/>
        <v>74114416.416486487</v>
      </c>
      <c r="J246" s="4"/>
      <c r="K246" s="4"/>
      <c r="L246" s="4"/>
      <c r="M246" s="4"/>
      <c r="N246" s="4"/>
      <c r="O246" s="4"/>
      <c r="P246" s="4"/>
    </row>
    <row r="247" spans="1:16" ht="11.65" customHeight="1" x14ac:dyDescent="0.2">
      <c r="A247" s="49">
        <f t="shared" ca="1" si="5"/>
        <v>247</v>
      </c>
      <c r="C247" s="56"/>
      <c r="D247" s="3"/>
      <c r="E247" s="3" t="s">
        <v>303</v>
      </c>
      <c r="F247" s="3"/>
      <c r="G247" s="57"/>
      <c r="H247" s="10">
        <f t="shared" si="6"/>
        <v>15410201.296593549</v>
      </c>
      <c r="J247" s="4"/>
      <c r="K247" s="4"/>
      <c r="L247" s="4"/>
      <c r="M247" s="4"/>
      <c r="N247" s="4"/>
      <c r="O247" s="4"/>
      <c r="P247" s="4"/>
    </row>
    <row r="248" spans="1:16" ht="11.65" customHeight="1" thickBot="1" x14ac:dyDescent="0.25">
      <c r="A248" s="49">
        <f t="shared" ca="1" si="5"/>
        <v>248</v>
      </c>
      <c r="C248" s="56" t="s">
        <v>59</v>
      </c>
      <c r="D248" s="3"/>
      <c r="E248" s="3"/>
      <c r="F248" s="3"/>
      <c r="G248" s="57" t="s">
        <v>32</v>
      </c>
      <c r="H248" s="19">
        <f>SUM(H242:H247)</f>
        <v>89524617.713080034</v>
      </c>
      <c r="J248" s="4"/>
      <c r="K248" s="4"/>
      <c r="L248" s="4"/>
      <c r="M248" s="4"/>
      <c r="N248" s="4"/>
      <c r="O248" s="4"/>
      <c r="P248" s="4"/>
    </row>
    <row r="249" spans="1:16" ht="11.65" customHeight="1" thickTop="1" x14ac:dyDescent="0.2">
      <c r="A249" s="49">
        <f t="shared" ca="1" si="5"/>
        <v>249</v>
      </c>
      <c r="C249" s="56"/>
      <c r="D249" s="3"/>
      <c r="E249" s="3"/>
      <c r="F249" s="3"/>
      <c r="G249" s="57"/>
      <c r="H249" s="2"/>
      <c r="J249" s="4"/>
      <c r="K249" s="4"/>
      <c r="L249" s="4"/>
      <c r="M249" s="4"/>
      <c r="N249" s="4"/>
      <c r="O249" s="4"/>
      <c r="P249" s="4"/>
    </row>
    <row r="250" spans="1:16" ht="11.65" customHeight="1" x14ac:dyDescent="0.2">
      <c r="A250" s="49">
        <f t="shared" ca="1" si="5"/>
        <v>250</v>
      </c>
      <c r="C250" s="56">
        <v>340</v>
      </c>
      <c r="D250" s="3" t="s">
        <v>31</v>
      </c>
      <c r="E250" s="3"/>
      <c r="F250" s="3"/>
      <c r="G250" s="57"/>
      <c r="H250" s="2"/>
      <c r="J250" s="4"/>
      <c r="K250" s="4"/>
      <c r="L250" s="4"/>
      <c r="M250" s="4"/>
      <c r="N250" s="4"/>
      <c r="O250" s="4"/>
      <c r="P250" s="4"/>
    </row>
    <row r="251" spans="1:16" ht="11.65" customHeight="1" x14ac:dyDescent="0.2">
      <c r="A251" s="49">
        <f t="shared" ca="1" si="5"/>
        <v>251</v>
      </c>
      <c r="C251" s="56"/>
      <c r="D251" s="3"/>
      <c r="E251" s="3"/>
      <c r="F251" s="3" t="s">
        <v>193</v>
      </c>
      <c r="G251" s="57"/>
      <c r="H251" s="10">
        <v>0</v>
      </c>
      <c r="J251" s="4"/>
      <c r="K251" s="4"/>
      <c r="L251" s="4"/>
      <c r="M251" s="4"/>
      <c r="N251" s="4"/>
      <c r="O251" s="4"/>
      <c r="P251" s="4"/>
    </row>
    <row r="252" spans="1:16" ht="11.65" customHeight="1" x14ac:dyDescent="0.2">
      <c r="A252" s="49">
        <f t="shared" ca="1" si="5"/>
        <v>252</v>
      </c>
      <c r="C252" s="56"/>
      <c r="D252" s="3"/>
      <c r="E252" s="3"/>
      <c r="F252" s="3" t="s">
        <v>24</v>
      </c>
      <c r="G252" s="57"/>
      <c r="H252" s="10">
        <v>0</v>
      </c>
      <c r="J252" s="4"/>
      <c r="K252" s="4"/>
      <c r="L252" s="4"/>
      <c r="M252" s="4"/>
      <c r="N252" s="4"/>
      <c r="O252" s="4"/>
      <c r="P252" s="4"/>
    </row>
    <row r="253" spans="1:16" ht="11.65" customHeight="1" x14ac:dyDescent="0.2">
      <c r="A253" s="49">
        <f t="shared" ca="1" si="5"/>
        <v>253</v>
      </c>
      <c r="C253" s="56"/>
      <c r="D253" s="3"/>
      <c r="E253" s="3"/>
      <c r="F253" s="3" t="s">
        <v>304</v>
      </c>
      <c r="G253" s="57"/>
      <c r="H253" s="10">
        <v>939799.3704086272</v>
      </c>
      <c r="J253" s="4"/>
      <c r="K253" s="4"/>
      <c r="L253" s="4"/>
      <c r="M253" s="4"/>
      <c r="N253" s="4"/>
      <c r="O253" s="4"/>
      <c r="P253" s="4"/>
    </row>
    <row r="254" spans="1:16" ht="11.65" customHeight="1" x14ac:dyDescent="0.2">
      <c r="A254" s="49">
        <f t="shared" ref="A254:A317" ca="1" si="7">OFFSET(A254,-1,)+1</f>
        <v>254</v>
      </c>
      <c r="C254" s="56"/>
      <c r="D254" s="3"/>
      <c r="E254" s="3"/>
      <c r="F254" s="3" t="s">
        <v>249</v>
      </c>
      <c r="G254" s="57"/>
      <c r="H254" s="10">
        <v>1003419.1979520721</v>
      </c>
      <c r="J254" s="4"/>
      <c r="K254" s="4"/>
      <c r="L254" s="4"/>
      <c r="M254" s="4"/>
      <c r="N254" s="4"/>
      <c r="O254" s="4"/>
      <c r="P254" s="4"/>
    </row>
    <row r="255" spans="1:16" ht="11.65" customHeight="1" x14ac:dyDescent="0.2">
      <c r="A255" s="49">
        <f t="shared" ca="1" si="7"/>
        <v>255</v>
      </c>
      <c r="C255" s="56"/>
      <c r="D255" s="3"/>
      <c r="E255" s="3"/>
      <c r="F255" s="3" t="s">
        <v>251</v>
      </c>
      <c r="G255" s="57"/>
      <c r="H255" s="10">
        <v>0</v>
      </c>
      <c r="J255" s="4"/>
      <c r="K255" s="4"/>
      <c r="L255" s="4"/>
      <c r="M255" s="4"/>
      <c r="N255" s="4"/>
      <c r="O255" s="4"/>
      <c r="P255" s="4"/>
    </row>
    <row r="256" spans="1:16" ht="11.65" customHeight="1" x14ac:dyDescent="0.2">
      <c r="A256" s="49">
        <f t="shared" ca="1" si="7"/>
        <v>256</v>
      </c>
      <c r="C256" s="56"/>
      <c r="D256" s="3"/>
      <c r="E256" s="3"/>
      <c r="F256" s="3" t="s">
        <v>251</v>
      </c>
      <c r="G256" s="57"/>
      <c r="H256" s="10">
        <v>0</v>
      </c>
      <c r="J256" s="4"/>
      <c r="K256" s="4"/>
      <c r="L256" s="4"/>
      <c r="M256" s="4"/>
      <c r="N256" s="4"/>
      <c r="O256" s="4"/>
      <c r="P256" s="4"/>
    </row>
    <row r="257" spans="1:16" ht="11.65" customHeight="1" x14ac:dyDescent="0.2">
      <c r="A257" s="49">
        <f t="shared" ca="1" si="7"/>
        <v>257</v>
      </c>
      <c r="C257" s="56"/>
      <c r="D257" s="3"/>
      <c r="E257" s="3"/>
      <c r="F257" s="3"/>
      <c r="G257" s="57" t="s">
        <v>32</v>
      </c>
      <c r="H257" s="12">
        <f>SUBTOTAL(9,H251:H256)</f>
        <v>1943218.5683606993</v>
      </c>
      <c r="J257" s="4"/>
      <c r="K257" s="4"/>
      <c r="L257" s="4"/>
      <c r="M257" s="4"/>
      <c r="N257" s="4"/>
      <c r="O257" s="4"/>
      <c r="P257" s="4"/>
    </row>
    <row r="258" spans="1:16" ht="11.65" customHeight="1" x14ac:dyDescent="0.2">
      <c r="A258" s="49">
        <f t="shared" ca="1" si="7"/>
        <v>258</v>
      </c>
      <c r="C258" s="56"/>
      <c r="D258" s="3"/>
      <c r="E258" s="3"/>
      <c r="F258" s="3"/>
      <c r="G258" s="57"/>
      <c r="H258" s="2"/>
      <c r="J258" s="4"/>
      <c r="K258" s="4"/>
      <c r="L258" s="4"/>
      <c r="M258" s="4"/>
      <c r="N258" s="4"/>
      <c r="O258" s="4"/>
      <c r="P258" s="4"/>
    </row>
    <row r="259" spans="1:16" ht="11.65" customHeight="1" x14ac:dyDescent="0.2">
      <c r="A259" s="49">
        <f t="shared" ca="1" si="7"/>
        <v>259</v>
      </c>
      <c r="C259" s="56">
        <v>341</v>
      </c>
      <c r="D259" s="3" t="s">
        <v>33</v>
      </c>
      <c r="E259" s="3"/>
      <c r="F259" s="3"/>
      <c r="G259" s="57"/>
      <c r="H259" s="2"/>
      <c r="J259" s="4"/>
      <c r="K259" s="4"/>
      <c r="L259" s="4"/>
      <c r="M259" s="4"/>
      <c r="N259" s="4"/>
      <c r="O259" s="4"/>
      <c r="P259" s="4"/>
    </row>
    <row r="260" spans="1:16" ht="11.65" customHeight="1" x14ac:dyDescent="0.2">
      <c r="A260" s="49">
        <f t="shared" ca="1" si="7"/>
        <v>260</v>
      </c>
      <c r="C260" s="56"/>
      <c r="D260" s="3"/>
      <c r="E260" s="3"/>
      <c r="F260" s="3" t="s">
        <v>24</v>
      </c>
      <c r="G260" s="57"/>
      <c r="H260" s="10">
        <v>0</v>
      </c>
      <c r="J260" s="4"/>
      <c r="K260" s="4"/>
      <c r="L260" s="4"/>
      <c r="M260" s="4"/>
      <c r="N260" s="4"/>
      <c r="O260" s="4"/>
      <c r="P260" s="4"/>
    </row>
    <row r="261" spans="1:16" ht="11.65" customHeight="1" x14ac:dyDescent="0.2">
      <c r="A261" s="49">
        <f t="shared" ca="1" si="7"/>
        <v>261</v>
      </c>
      <c r="C261" s="56"/>
      <c r="D261" s="3"/>
      <c r="E261" s="3"/>
      <c r="F261" s="3" t="s">
        <v>304</v>
      </c>
      <c r="G261" s="57"/>
      <c r="H261" s="10">
        <v>7781498.7872018507</v>
      </c>
      <c r="J261" s="4"/>
      <c r="K261" s="4"/>
      <c r="L261" s="4"/>
      <c r="M261" s="4"/>
      <c r="N261" s="4"/>
      <c r="O261" s="4"/>
      <c r="P261" s="4"/>
    </row>
    <row r="262" spans="1:16" ht="11.65" customHeight="1" x14ac:dyDescent="0.2">
      <c r="A262" s="49">
        <f t="shared" ca="1" si="7"/>
        <v>262</v>
      </c>
      <c r="C262" s="56"/>
      <c r="D262" s="3"/>
      <c r="E262" s="3"/>
      <c r="F262" s="3" t="s">
        <v>249</v>
      </c>
      <c r="G262" s="57"/>
      <c r="H262" s="10">
        <v>8272901.438006334</v>
      </c>
      <c r="J262" s="4"/>
      <c r="K262" s="4"/>
      <c r="L262" s="4"/>
      <c r="M262" s="4"/>
      <c r="N262" s="4"/>
      <c r="O262" s="4"/>
      <c r="P262" s="4"/>
    </row>
    <row r="263" spans="1:16" ht="11.65" customHeight="1" x14ac:dyDescent="0.2">
      <c r="A263" s="49">
        <f t="shared" ca="1" si="7"/>
        <v>263</v>
      </c>
      <c r="C263" s="56"/>
      <c r="D263" s="3"/>
      <c r="E263" s="3"/>
      <c r="F263" s="3" t="s">
        <v>251</v>
      </c>
      <c r="G263" s="57"/>
      <c r="H263" s="10">
        <v>0</v>
      </c>
      <c r="J263" s="4"/>
      <c r="K263" s="4"/>
      <c r="L263" s="4"/>
      <c r="M263" s="4"/>
      <c r="N263" s="4"/>
      <c r="O263" s="4"/>
      <c r="P263" s="4"/>
    </row>
    <row r="264" spans="1:16" ht="11.65" customHeight="1" x14ac:dyDescent="0.2">
      <c r="A264" s="49">
        <f t="shared" ca="1" si="7"/>
        <v>264</v>
      </c>
      <c r="C264" s="56"/>
      <c r="D264" s="3"/>
      <c r="E264" s="3"/>
      <c r="F264" s="3" t="s">
        <v>251</v>
      </c>
      <c r="G264" s="57"/>
      <c r="H264" s="10">
        <v>0</v>
      </c>
      <c r="J264" s="4"/>
      <c r="K264" s="4"/>
      <c r="L264" s="4"/>
      <c r="M264" s="4"/>
      <c r="N264" s="4"/>
      <c r="O264" s="4"/>
      <c r="P264" s="4"/>
    </row>
    <row r="265" spans="1:16" ht="11.65" customHeight="1" x14ac:dyDescent="0.2">
      <c r="A265" s="49">
        <f t="shared" ca="1" si="7"/>
        <v>265</v>
      </c>
      <c r="C265" s="56"/>
      <c r="D265" s="3"/>
      <c r="E265" s="3"/>
      <c r="F265" s="3"/>
      <c r="G265" s="57" t="s">
        <v>32</v>
      </c>
      <c r="H265" s="12">
        <f>SUBTOTAL(9,H259:H264)</f>
        <v>16054400.225208186</v>
      </c>
      <c r="J265" s="4"/>
      <c r="K265" s="4"/>
      <c r="L265" s="4"/>
      <c r="M265" s="4"/>
      <c r="N265" s="4"/>
      <c r="O265" s="4"/>
      <c r="P265" s="4"/>
    </row>
    <row r="266" spans="1:16" ht="11.65" customHeight="1" x14ac:dyDescent="0.2">
      <c r="A266" s="49">
        <f t="shared" ca="1" si="7"/>
        <v>266</v>
      </c>
      <c r="C266" s="56"/>
      <c r="D266" s="3"/>
      <c r="E266" s="3"/>
      <c r="F266" s="3"/>
      <c r="G266" s="57"/>
      <c r="H266" s="2"/>
      <c r="J266" s="4"/>
      <c r="K266" s="4"/>
      <c r="L266" s="4"/>
      <c r="M266" s="4"/>
      <c r="N266" s="4"/>
      <c r="O266" s="4"/>
      <c r="P266" s="4"/>
    </row>
    <row r="267" spans="1:16" ht="11.65" customHeight="1" x14ac:dyDescent="0.2">
      <c r="A267" s="49">
        <f t="shared" ca="1" si="7"/>
        <v>267</v>
      </c>
      <c r="C267" s="56">
        <v>342</v>
      </c>
      <c r="D267" s="3" t="s">
        <v>60</v>
      </c>
      <c r="E267" s="3"/>
      <c r="F267" s="3"/>
      <c r="G267" s="57"/>
      <c r="H267" s="2"/>
      <c r="J267" s="4"/>
      <c r="K267" s="4"/>
      <c r="L267" s="4"/>
      <c r="M267" s="4"/>
      <c r="N267" s="4"/>
      <c r="O267" s="4"/>
      <c r="P267" s="4"/>
    </row>
    <row r="268" spans="1:16" ht="11.65" customHeight="1" x14ac:dyDescent="0.2">
      <c r="A268" s="49">
        <f t="shared" ca="1" si="7"/>
        <v>268</v>
      </c>
      <c r="C268" s="56"/>
      <c r="D268" s="3"/>
      <c r="E268" s="3"/>
      <c r="F268" s="3" t="s">
        <v>24</v>
      </c>
      <c r="G268" s="57"/>
      <c r="H268" s="10">
        <v>0</v>
      </c>
      <c r="J268" s="4"/>
      <c r="K268" s="4"/>
      <c r="L268" s="4"/>
      <c r="M268" s="4"/>
      <c r="N268" s="4"/>
      <c r="O268" s="4"/>
      <c r="P268" s="4"/>
    </row>
    <row r="269" spans="1:16" ht="11.65" customHeight="1" x14ac:dyDescent="0.2">
      <c r="A269" s="49">
        <f t="shared" ca="1" si="7"/>
        <v>269</v>
      </c>
      <c r="C269" s="56"/>
      <c r="D269" s="3"/>
      <c r="E269" s="3"/>
      <c r="F269" s="3" t="s">
        <v>304</v>
      </c>
      <c r="G269" s="57"/>
      <c r="H269" s="10">
        <v>0</v>
      </c>
      <c r="J269" s="4"/>
      <c r="K269" s="4"/>
      <c r="L269" s="4"/>
      <c r="M269" s="4"/>
      <c r="N269" s="4"/>
      <c r="O269" s="4"/>
      <c r="P269" s="4"/>
    </row>
    <row r="270" spans="1:16" ht="11.65" customHeight="1" x14ac:dyDescent="0.2">
      <c r="A270" s="49">
        <f t="shared" ca="1" si="7"/>
        <v>270</v>
      </c>
      <c r="C270" s="56"/>
      <c r="D270" s="3"/>
      <c r="E270" s="3"/>
      <c r="F270" s="3" t="s">
        <v>249</v>
      </c>
      <c r="G270" s="57"/>
      <c r="H270" s="10">
        <v>402697.77818938455</v>
      </c>
      <c r="J270" s="4"/>
      <c r="K270" s="4"/>
      <c r="L270" s="4"/>
      <c r="M270" s="4"/>
      <c r="N270" s="4"/>
      <c r="O270" s="4"/>
      <c r="P270" s="4"/>
    </row>
    <row r="271" spans="1:16" ht="11.65" customHeight="1" x14ac:dyDescent="0.2">
      <c r="A271" s="49">
        <f t="shared" ca="1" si="7"/>
        <v>271</v>
      </c>
      <c r="C271" s="56"/>
      <c r="D271" s="3"/>
      <c r="E271" s="3"/>
      <c r="F271" s="3" t="s">
        <v>251</v>
      </c>
      <c r="G271" s="57"/>
      <c r="H271" s="10">
        <v>0</v>
      </c>
      <c r="J271" s="4"/>
      <c r="K271" s="4"/>
      <c r="L271" s="4"/>
      <c r="M271" s="4"/>
      <c r="N271" s="4"/>
      <c r="O271" s="4"/>
      <c r="P271" s="4"/>
    </row>
    <row r="272" spans="1:16" ht="11.65" customHeight="1" x14ac:dyDescent="0.2">
      <c r="A272" s="49">
        <f t="shared" ca="1" si="7"/>
        <v>272</v>
      </c>
      <c r="C272" s="56"/>
      <c r="D272" s="3"/>
      <c r="E272" s="3"/>
      <c r="F272" s="3" t="s">
        <v>251</v>
      </c>
      <c r="G272" s="57"/>
      <c r="H272" s="10">
        <v>0</v>
      </c>
      <c r="J272" s="4"/>
      <c r="K272" s="4"/>
      <c r="L272" s="4"/>
      <c r="M272" s="4"/>
      <c r="N272" s="4"/>
      <c r="O272" s="4"/>
      <c r="P272" s="4"/>
    </row>
    <row r="273" spans="1:16" ht="11.65" customHeight="1" x14ac:dyDescent="0.2">
      <c r="A273" s="49">
        <f t="shared" ca="1" si="7"/>
        <v>273</v>
      </c>
      <c r="C273" s="56"/>
      <c r="D273" s="3"/>
      <c r="E273" s="3"/>
      <c r="F273" s="3"/>
      <c r="G273" s="57" t="s">
        <v>32</v>
      </c>
      <c r="H273" s="12">
        <f>SUBTOTAL(9,H267:H272)</f>
        <v>402697.77818938455</v>
      </c>
      <c r="J273" s="4"/>
      <c r="K273" s="4"/>
      <c r="L273" s="4"/>
      <c r="M273" s="4"/>
      <c r="N273" s="4"/>
      <c r="O273" s="4"/>
      <c r="P273" s="4"/>
    </row>
    <row r="274" spans="1:16" ht="11.65" customHeight="1" x14ac:dyDescent="0.2">
      <c r="A274" s="49">
        <f t="shared" ca="1" si="7"/>
        <v>274</v>
      </c>
      <c r="C274" s="56"/>
      <c r="D274" s="3"/>
      <c r="E274" s="3"/>
      <c r="F274" s="3"/>
      <c r="G274" s="57"/>
      <c r="H274" s="2"/>
      <c r="J274" s="4"/>
      <c r="K274" s="4"/>
      <c r="L274" s="4"/>
      <c r="M274" s="4"/>
      <c r="N274" s="4"/>
      <c r="O274" s="4"/>
      <c r="P274" s="4"/>
    </row>
    <row r="275" spans="1:16" ht="11.65" customHeight="1" x14ac:dyDescent="0.2">
      <c r="A275" s="49">
        <f t="shared" ca="1" si="7"/>
        <v>275</v>
      </c>
      <c r="C275" s="56">
        <v>343</v>
      </c>
      <c r="D275" s="3" t="s">
        <v>61</v>
      </c>
      <c r="E275" s="3"/>
      <c r="F275" s="3"/>
      <c r="G275" s="57"/>
      <c r="H275" s="2"/>
      <c r="J275" s="4"/>
      <c r="K275" s="4"/>
      <c r="L275" s="4"/>
      <c r="M275" s="4"/>
      <c r="N275" s="4"/>
      <c r="O275" s="4"/>
      <c r="P275" s="4"/>
    </row>
    <row r="276" spans="1:16" ht="11.65" customHeight="1" x14ac:dyDescent="0.2">
      <c r="A276" s="49">
        <f t="shared" ca="1" si="7"/>
        <v>276</v>
      </c>
      <c r="C276" s="56"/>
      <c r="D276" s="3"/>
      <c r="E276" s="3"/>
      <c r="F276" s="3" t="s">
        <v>193</v>
      </c>
      <c r="G276" s="57"/>
      <c r="H276" s="10">
        <v>0</v>
      </c>
      <c r="J276" s="4"/>
      <c r="K276" s="4"/>
      <c r="L276" s="4"/>
      <c r="M276" s="4"/>
      <c r="N276" s="4"/>
      <c r="O276" s="4"/>
      <c r="P276" s="4"/>
    </row>
    <row r="277" spans="1:16" ht="11.65" customHeight="1" x14ac:dyDescent="0.2">
      <c r="A277" s="49">
        <f t="shared" ca="1" si="7"/>
        <v>277</v>
      </c>
      <c r="C277" s="56"/>
      <c r="D277" s="3"/>
      <c r="E277" s="3"/>
      <c r="F277" s="3" t="s">
        <v>304</v>
      </c>
      <c r="G277" s="57"/>
      <c r="H277" s="10">
        <v>229914772.65052834</v>
      </c>
      <c r="J277" s="4"/>
      <c r="K277" s="4"/>
      <c r="L277" s="4"/>
      <c r="M277" s="4"/>
      <c r="N277" s="4"/>
      <c r="O277" s="4"/>
      <c r="P277" s="4"/>
    </row>
    <row r="278" spans="1:16" ht="11.65" customHeight="1" x14ac:dyDescent="0.2">
      <c r="A278" s="49">
        <f t="shared" ca="1" si="7"/>
        <v>278</v>
      </c>
      <c r="C278" s="56"/>
      <c r="D278" s="3"/>
      <c r="E278" s="3"/>
      <c r="F278" s="3" t="s">
        <v>24</v>
      </c>
      <c r="G278" s="57"/>
      <c r="H278" s="10">
        <v>0</v>
      </c>
      <c r="J278" s="4"/>
      <c r="K278" s="4"/>
      <c r="L278" s="4"/>
      <c r="M278" s="4"/>
      <c r="N278" s="4"/>
      <c r="O278" s="4"/>
      <c r="P278" s="4"/>
    </row>
    <row r="279" spans="1:16" ht="11.65" customHeight="1" x14ac:dyDescent="0.2">
      <c r="A279" s="49">
        <f t="shared" ca="1" si="7"/>
        <v>279</v>
      </c>
      <c r="C279" s="56"/>
      <c r="D279" s="3"/>
      <c r="E279" s="3"/>
      <c r="F279" s="3" t="s">
        <v>249</v>
      </c>
      <c r="G279" s="57"/>
      <c r="H279" s="10">
        <v>73676105.508140132</v>
      </c>
      <c r="J279" s="4"/>
      <c r="K279" s="4"/>
      <c r="L279" s="4"/>
      <c r="M279" s="4"/>
      <c r="N279" s="4"/>
      <c r="O279" s="4"/>
      <c r="P279" s="4"/>
    </row>
    <row r="280" spans="1:16" ht="11.65" customHeight="1" x14ac:dyDescent="0.2">
      <c r="A280" s="49">
        <f t="shared" ca="1" si="7"/>
        <v>280</v>
      </c>
      <c r="C280" s="56"/>
      <c r="D280" s="3"/>
      <c r="E280" s="3"/>
      <c r="F280" s="3" t="s">
        <v>251</v>
      </c>
      <c r="G280" s="57"/>
      <c r="H280" s="10">
        <v>0</v>
      </c>
      <c r="J280" s="4"/>
      <c r="K280" s="4"/>
      <c r="L280" s="4"/>
      <c r="M280" s="4"/>
      <c r="N280" s="4"/>
      <c r="O280" s="4"/>
      <c r="P280" s="4"/>
    </row>
    <row r="281" spans="1:16" ht="11.65" customHeight="1" x14ac:dyDescent="0.2">
      <c r="A281" s="49">
        <f t="shared" ca="1" si="7"/>
        <v>281</v>
      </c>
      <c r="C281" s="56"/>
      <c r="D281" s="3"/>
      <c r="E281" s="3"/>
      <c r="F281" s="3" t="s">
        <v>251</v>
      </c>
      <c r="G281" s="57"/>
      <c r="H281" s="10">
        <v>0</v>
      </c>
      <c r="J281" s="4"/>
      <c r="K281" s="4"/>
      <c r="L281" s="4"/>
      <c r="M281" s="4"/>
      <c r="N281" s="4"/>
      <c r="O281" s="4"/>
      <c r="P281" s="4"/>
    </row>
    <row r="282" spans="1:16" ht="11.65" customHeight="1" x14ac:dyDescent="0.2">
      <c r="A282" s="49">
        <f t="shared" ca="1" si="7"/>
        <v>282</v>
      </c>
      <c r="C282" s="56"/>
      <c r="D282" s="3"/>
      <c r="E282" s="3"/>
      <c r="F282" s="3"/>
      <c r="G282" s="57" t="s">
        <v>32</v>
      </c>
      <c r="H282" s="12">
        <f>SUBTOTAL(9,H276:H281)</f>
        <v>303590878.15866846</v>
      </c>
      <c r="J282" s="4"/>
      <c r="K282" s="4"/>
      <c r="L282" s="4"/>
      <c r="M282" s="4"/>
      <c r="N282" s="4"/>
      <c r="O282" s="4"/>
      <c r="P282" s="4"/>
    </row>
    <row r="283" spans="1:16" ht="11.65" customHeight="1" x14ac:dyDescent="0.2">
      <c r="A283" s="49">
        <f t="shared" ca="1" si="7"/>
        <v>283</v>
      </c>
      <c r="C283" s="56"/>
      <c r="D283" s="3"/>
      <c r="E283" s="3"/>
      <c r="F283" s="3"/>
      <c r="G283" s="57"/>
      <c r="H283" s="2"/>
      <c r="J283" s="4"/>
      <c r="K283" s="4"/>
      <c r="L283" s="4"/>
      <c r="M283" s="4"/>
      <c r="N283" s="4"/>
      <c r="O283" s="4"/>
      <c r="P283" s="4"/>
    </row>
    <row r="284" spans="1:16" ht="11.65" customHeight="1" x14ac:dyDescent="0.2">
      <c r="A284" s="49">
        <f t="shared" ca="1" si="7"/>
        <v>284</v>
      </c>
      <c r="C284" s="56">
        <v>344</v>
      </c>
      <c r="D284" s="3" t="s">
        <v>62</v>
      </c>
      <c r="E284" s="3"/>
      <c r="F284" s="3"/>
      <c r="G284" s="57"/>
      <c r="H284" s="2"/>
      <c r="J284" s="4"/>
      <c r="K284" s="4"/>
      <c r="L284" s="4"/>
      <c r="M284" s="4"/>
      <c r="N284" s="4"/>
      <c r="O284" s="4"/>
      <c r="P284" s="4"/>
    </row>
    <row r="285" spans="1:16" ht="11.65" customHeight="1" x14ac:dyDescent="0.2">
      <c r="A285" s="49">
        <f t="shared" ca="1" si="7"/>
        <v>285</v>
      </c>
      <c r="C285" s="56"/>
      <c r="D285" s="3"/>
      <c r="E285" s="3"/>
      <c r="F285" s="3" t="s">
        <v>193</v>
      </c>
      <c r="G285" s="57"/>
      <c r="H285" s="10">
        <v>0</v>
      </c>
      <c r="J285" s="4"/>
      <c r="K285" s="4"/>
      <c r="L285" s="4"/>
      <c r="M285" s="4"/>
      <c r="N285" s="4"/>
      <c r="O285" s="4"/>
      <c r="P285" s="4"/>
    </row>
    <row r="286" spans="1:16" ht="11.65" customHeight="1" x14ac:dyDescent="0.2">
      <c r="A286" s="49">
        <f t="shared" ca="1" si="7"/>
        <v>286</v>
      </c>
      <c r="C286" s="56"/>
      <c r="D286" s="3"/>
      <c r="E286" s="3"/>
      <c r="F286" s="3" t="s">
        <v>304</v>
      </c>
      <c r="G286" s="57"/>
      <c r="H286" s="10">
        <v>13160350.89648531</v>
      </c>
      <c r="J286" s="4"/>
      <c r="K286" s="4"/>
      <c r="L286" s="4"/>
      <c r="M286" s="4"/>
      <c r="N286" s="4"/>
      <c r="O286" s="4"/>
      <c r="P286" s="4"/>
    </row>
    <row r="287" spans="1:16" ht="11.65" customHeight="1" x14ac:dyDescent="0.2">
      <c r="A287" s="49">
        <f t="shared" ca="1" si="7"/>
        <v>287</v>
      </c>
      <c r="C287" s="56"/>
      <c r="D287" s="3"/>
      <c r="E287" s="3"/>
      <c r="F287" s="3" t="s">
        <v>24</v>
      </c>
      <c r="G287" s="57"/>
      <c r="H287" s="10">
        <v>9331.5536343625572</v>
      </c>
      <c r="J287" s="4"/>
      <c r="K287" s="4"/>
      <c r="L287" s="4"/>
      <c r="M287" s="4"/>
      <c r="N287" s="4"/>
      <c r="O287" s="4"/>
      <c r="P287" s="4"/>
    </row>
    <row r="288" spans="1:16" ht="11.65" customHeight="1" x14ac:dyDescent="0.2">
      <c r="A288" s="49">
        <f t="shared" ca="1" si="7"/>
        <v>288</v>
      </c>
      <c r="C288" s="56"/>
      <c r="D288" s="3"/>
      <c r="E288" s="3"/>
      <c r="F288" s="3" t="s">
        <v>249</v>
      </c>
      <c r="G288" s="57"/>
      <c r="H288" s="10">
        <v>25339722.784649964</v>
      </c>
      <c r="J288" s="4"/>
      <c r="K288" s="4"/>
      <c r="L288" s="4"/>
      <c r="M288" s="4"/>
      <c r="N288" s="4"/>
      <c r="O288" s="4"/>
      <c r="P288" s="4"/>
    </row>
    <row r="289" spans="1:16" ht="11.65" customHeight="1" x14ac:dyDescent="0.2">
      <c r="A289" s="49">
        <f t="shared" ca="1" si="7"/>
        <v>289</v>
      </c>
      <c r="C289" s="56"/>
      <c r="D289" s="3"/>
      <c r="E289" s="3"/>
      <c r="F289" s="3" t="s">
        <v>251</v>
      </c>
      <c r="G289" s="57"/>
      <c r="H289" s="10">
        <v>0</v>
      </c>
      <c r="J289" s="4"/>
      <c r="K289" s="4"/>
      <c r="L289" s="4"/>
      <c r="M289" s="4"/>
      <c r="N289" s="4"/>
      <c r="O289" s="4"/>
      <c r="P289" s="4"/>
    </row>
    <row r="290" spans="1:16" ht="11.65" customHeight="1" x14ac:dyDescent="0.2">
      <c r="A290" s="49">
        <f t="shared" ca="1" si="7"/>
        <v>290</v>
      </c>
      <c r="C290" s="56"/>
      <c r="D290" s="3"/>
      <c r="E290" s="3"/>
      <c r="F290" s="3" t="s">
        <v>251</v>
      </c>
      <c r="G290" s="57"/>
      <c r="H290" s="10">
        <v>0</v>
      </c>
      <c r="J290" s="4"/>
      <c r="K290" s="4"/>
      <c r="L290" s="4"/>
      <c r="M290" s="4"/>
      <c r="N290" s="4"/>
      <c r="O290" s="4"/>
      <c r="P290" s="4"/>
    </row>
    <row r="291" spans="1:16" ht="11.65" customHeight="1" x14ac:dyDescent="0.2">
      <c r="A291" s="49">
        <f t="shared" ca="1" si="7"/>
        <v>291</v>
      </c>
      <c r="C291" s="56"/>
      <c r="D291" s="3"/>
      <c r="E291" s="3"/>
      <c r="F291" s="3"/>
      <c r="G291" s="57" t="s">
        <v>32</v>
      </c>
      <c r="H291" s="12">
        <f>SUBTOTAL(9,H285:H290)</f>
        <v>38509405.234769635</v>
      </c>
      <c r="J291" s="4"/>
      <c r="K291" s="4"/>
      <c r="L291" s="4"/>
      <c r="M291" s="4"/>
      <c r="N291" s="4"/>
      <c r="O291" s="4"/>
      <c r="P291" s="4"/>
    </row>
    <row r="292" spans="1:16" ht="11.65" customHeight="1" x14ac:dyDescent="0.2">
      <c r="A292" s="49">
        <f t="shared" ca="1" si="7"/>
        <v>292</v>
      </c>
      <c r="C292" s="56"/>
      <c r="D292" s="3"/>
      <c r="E292" s="3"/>
      <c r="F292" s="3"/>
      <c r="G292" s="57"/>
      <c r="H292" s="2"/>
      <c r="J292" s="4"/>
      <c r="K292" s="4"/>
      <c r="L292" s="4"/>
      <c r="M292" s="4"/>
      <c r="N292" s="4"/>
      <c r="O292" s="4"/>
      <c r="P292" s="4"/>
    </row>
    <row r="293" spans="1:16" ht="11.65" customHeight="1" x14ac:dyDescent="0.2">
      <c r="A293" s="49">
        <f t="shared" ca="1" si="7"/>
        <v>293</v>
      </c>
      <c r="C293" s="56">
        <v>345</v>
      </c>
      <c r="D293" s="3" t="s">
        <v>63</v>
      </c>
      <c r="E293" s="3"/>
      <c r="F293" s="3"/>
      <c r="G293" s="57"/>
      <c r="H293" s="2"/>
      <c r="J293" s="4"/>
      <c r="K293" s="4"/>
      <c r="L293" s="4"/>
      <c r="M293" s="4"/>
      <c r="N293" s="4"/>
      <c r="O293" s="4"/>
      <c r="P293" s="4"/>
    </row>
    <row r="294" spans="1:16" ht="11.65" customHeight="1" x14ac:dyDescent="0.2">
      <c r="A294" s="49">
        <f t="shared" ca="1" si="7"/>
        <v>294</v>
      </c>
      <c r="C294" s="56"/>
      <c r="D294" s="3"/>
      <c r="E294" s="3"/>
      <c r="F294" s="3" t="s">
        <v>24</v>
      </c>
      <c r="G294" s="57"/>
      <c r="H294" s="10">
        <v>0</v>
      </c>
      <c r="J294" s="4"/>
      <c r="K294" s="4"/>
      <c r="L294" s="4"/>
      <c r="M294" s="4"/>
      <c r="N294" s="4"/>
      <c r="O294" s="4"/>
      <c r="P294" s="4"/>
    </row>
    <row r="295" spans="1:16" ht="11.65" customHeight="1" x14ac:dyDescent="0.2">
      <c r="A295" s="49">
        <f t="shared" ca="1" si="7"/>
        <v>295</v>
      </c>
      <c r="C295" s="56"/>
      <c r="D295" s="3"/>
      <c r="E295" s="3"/>
      <c r="F295" s="3" t="s">
        <v>304</v>
      </c>
      <c r="G295" s="57"/>
      <c r="H295" s="10">
        <v>19219058.090667501</v>
      </c>
      <c r="J295" s="4"/>
      <c r="K295" s="4"/>
      <c r="L295" s="4"/>
      <c r="M295" s="4"/>
      <c r="N295" s="4"/>
      <c r="O295" s="4"/>
      <c r="P295" s="4"/>
    </row>
    <row r="296" spans="1:16" ht="11.65" customHeight="1" x14ac:dyDescent="0.2">
      <c r="A296" s="49">
        <f t="shared" ca="1" si="7"/>
        <v>296</v>
      </c>
      <c r="C296" s="56"/>
      <c r="D296" s="3"/>
      <c r="E296" s="3"/>
      <c r="F296" s="3" t="s">
        <v>249</v>
      </c>
      <c r="G296" s="57"/>
      <c r="H296" s="10">
        <v>10704733.610592483</v>
      </c>
      <c r="J296" s="4"/>
      <c r="K296" s="4"/>
      <c r="L296" s="4"/>
      <c r="M296" s="4"/>
      <c r="N296" s="4"/>
      <c r="O296" s="4"/>
      <c r="P296" s="4"/>
    </row>
    <row r="297" spans="1:16" ht="11.65" customHeight="1" x14ac:dyDescent="0.2">
      <c r="A297" s="49">
        <f t="shared" ca="1" si="7"/>
        <v>297</v>
      </c>
      <c r="C297" s="56"/>
      <c r="D297" s="3"/>
      <c r="E297" s="3"/>
      <c r="F297" s="3" t="s">
        <v>251</v>
      </c>
      <c r="G297" s="57"/>
      <c r="H297" s="10">
        <v>0</v>
      </c>
      <c r="J297" s="4"/>
      <c r="K297" s="4"/>
      <c r="L297" s="4"/>
      <c r="M297" s="4"/>
      <c r="N297" s="4"/>
      <c r="O297" s="4"/>
      <c r="P297" s="4"/>
    </row>
    <row r="298" spans="1:16" ht="11.65" customHeight="1" x14ac:dyDescent="0.2">
      <c r="A298" s="49">
        <f t="shared" ca="1" si="7"/>
        <v>298</v>
      </c>
      <c r="C298" s="56"/>
      <c r="D298" s="3"/>
      <c r="E298" s="3"/>
      <c r="F298" s="3" t="s">
        <v>251</v>
      </c>
      <c r="G298" s="57"/>
      <c r="H298" s="10">
        <v>0</v>
      </c>
      <c r="J298" s="4"/>
      <c r="K298" s="4"/>
      <c r="L298" s="4"/>
      <c r="M298" s="4"/>
      <c r="N298" s="4"/>
      <c r="O298" s="4"/>
      <c r="P298" s="4"/>
    </row>
    <row r="299" spans="1:16" ht="11.65" customHeight="1" x14ac:dyDescent="0.2">
      <c r="A299" s="49">
        <f t="shared" ca="1" si="7"/>
        <v>299</v>
      </c>
      <c r="C299" s="56"/>
      <c r="D299" s="3"/>
      <c r="E299" s="3"/>
      <c r="F299" s="3"/>
      <c r="G299" s="57" t="s">
        <v>32</v>
      </c>
      <c r="H299" s="12">
        <f>SUBTOTAL(9,H293:H298)</f>
        <v>29923791.701259986</v>
      </c>
      <c r="J299" s="4"/>
      <c r="K299" s="4"/>
      <c r="L299" s="4"/>
      <c r="M299" s="4"/>
      <c r="N299" s="4"/>
      <c r="O299" s="4"/>
      <c r="P299" s="4"/>
    </row>
    <row r="300" spans="1:16" ht="11.65" customHeight="1" x14ac:dyDescent="0.2">
      <c r="A300" s="49">
        <f t="shared" ca="1" si="7"/>
        <v>300</v>
      </c>
      <c r="C300" s="56"/>
      <c r="D300" s="3"/>
      <c r="E300" s="3"/>
      <c r="F300" s="3"/>
      <c r="G300" s="57"/>
      <c r="H300" s="2"/>
      <c r="J300" s="4"/>
      <c r="K300" s="15"/>
      <c r="L300" s="15"/>
      <c r="M300" s="15"/>
      <c r="N300" s="15"/>
      <c r="O300" s="15"/>
      <c r="P300" s="15"/>
    </row>
    <row r="301" spans="1:16" ht="11.65" customHeight="1" x14ac:dyDescent="0.2">
      <c r="A301" s="49">
        <f t="shared" ca="1" si="7"/>
        <v>301</v>
      </c>
      <c r="C301" s="56"/>
      <c r="D301" s="3"/>
      <c r="E301" s="58"/>
      <c r="F301" s="3"/>
      <c r="G301" s="57"/>
      <c r="H301" s="14"/>
      <c r="J301" s="4"/>
      <c r="K301" s="17"/>
      <c r="L301" s="17"/>
      <c r="M301" s="17"/>
      <c r="N301" s="17"/>
      <c r="O301" s="17"/>
      <c r="P301" s="17"/>
    </row>
    <row r="302" spans="1:16" ht="11.65" customHeight="1" x14ac:dyDescent="0.2">
      <c r="A302" s="49">
        <f t="shared" ca="1" si="7"/>
        <v>302</v>
      </c>
      <c r="C302" s="59"/>
      <c r="D302" s="60"/>
      <c r="E302" s="61"/>
      <c r="F302" s="60"/>
      <c r="G302" s="62"/>
      <c r="H302" s="16"/>
      <c r="J302" s="4"/>
      <c r="K302" s="4"/>
      <c r="L302" s="4"/>
      <c r="M302" s="4"/>
      <c r="N302" s="4"/>
      <c r="O302" s="4"/>
      <c r="P302" s="4"/>
    </row>
    <row r="303" spans="1:16" ht="11.65" customHeight="1" x14ac:dyDescent="0.2">
      <c r="A303" s="49">
        <f t="shared" ca="1" si="7"/>
        <v>303</v>
      </c>
      <c r="C303" s="56">
        <v>346</v>
      </c>
      <c r="D303" s="3" t="s">
        <v>45</v>
      </c>
      <c r="E303" s="3"/>
      <c r="F303" s="3"/>
      <c r="G303" s="57"/>
      <c r="H303" s="2"/>
      <c r="J303" s="4"/>
      <c r="K303" s="4"/>
      <c r="L303" s="4"/>
      <c r="M303" s="4"/>
      <c r="N303" s="4"/>
      <c r="O303" s="4"/>
      <c r="P303" s="4"/>
    </row>
    <row r="304" spans="1:16" ht="11.65" customHeight="1" x14ac:dyDescent="0.2">
      <c r="A304" s="49">
        <f t="shared" ca="1" si="7"/>
        <v>304</v>
      </c>
      <c r="C304" s="56"/>
      <c r="D304" s="3"/>
      <c r="E304" s="3"/>
      <c r="F304" s="3" t="s">
        <v>24</v>
      </c>
      <c r="G304" s="57"/>
      <c r="H304" s="10">
        <v>0</v>
      </c>
      <c r="J304" s="4"/>
      <c r="K304" s="4"/>
      <c r="L304" s="4"/>
      <c r="M304" s="4"/>
      <c r="N304" s="4"/>
      <c r="O304" s="4"/>
      <c r="P304" s="4"/>
    </row>
    <row r="305" spans="1:16" ht="11.65" customHeight="1" x14ac:dyDescent="0.2">
      <c r="A305" s="49">
        <f t="shared" ca="1" si="7"/>
        <v>305</v>
      </c>
      <c r="C305" s="56"/>
      <c r="D305" s="3"/>
      <c r="E305" s="3"/>
      <c r="F305" s="3" t="s">
        <v>304</v>
      </c>
      <c r="G305" s="57"/>
      <c r="H305" s="10">
        <v>946314.20975074102</v>
      </c>
      <c r="J305" s="4"/>
      <c r="K305" s="4"/>
      <c r="L305" s="4"/>
      <c r="M305" s="4"/>
      <c r="N305" s="4"/>
      <c r="O305" s="4"/>
      <c r="P305" s="4"/>
    </row>
    <row r="306" spans="1:16" ht="11.65" customHeight="1" x14ac:dyDescent="0.2">
      <c r="A306" s="49">
        <f t="shared" ca="1" si="7"/>
        <v>306</v>
      </c>
      <c r="C306" s="56"/>
      <c r="D306" s="3"/>
      <c r="E306" s="3"/>
      <c r="F306" s="3" t="s">
        <v>249</v>
      </c>
      <c r="G306" s="57"/>
      <c r="H306" s="10">
        <v>771593.57438270363</v>
      </c>
      <c r="J306" s="4"/>
      <c r="K306" s="4"/>
      <c r="L306" s="4"/>
      <c r="M306" s="4"/>
      <c r="N306" s="4"/>
      <c r="O306" s="4"/>
      <c r="P306" s="4"/>
    </row>
    <row r="307" spans="1:16" ht="11.65" customHeight="1" x14ac:dyDescent="0.2">
      <c r="A307" s="49">
        <f t="shared" ca="1" si="7"/>
        <v>307</v>
      </c>
      <c r="C307" s="56"/>
      <c r="D307" s="3"/>
      <c r="E307" s="3"/>
      <c r="F307" s="3" t="s">
        <v>251</v>
      </c>
      <c r="G307" s="57"/>
      <c r="H307" s="10">
        <v>0</v>
      </c>
      <c r="J307" s="4"/>
      <c r="K307" s="4"/>
      <c r="L307" s="4"/>
      <c r="M307" s="4"/>
      <c r="N307" s="4"/>
      <c r="O307" s="4"/>
      <c r="P307" s="4"/>
    </row>
    <row r="308" spans="1:16" ht="11.65" customHeight="1" x14ac:dyDescent="0.2">
      <c r="A308" s="49">
        <f t="shared" ca="1" si="7"/>
        <v>308</v>
      </c>
      <c r="C308" s="56"/>
      <c r="D308" s="3"/>
      <c r="E308" s="3"/>
      <c r="F308" s="3"/>
      <c r="G308" s="57" t="s">
        <v>32</v>
      </c>
      <c r="H308" s="12">
        <f>SUBTOTAL(9,H302:H307)</f>
        <v>1717907.7841334445</v>
      </c>
      <c r="J308" s="4"/>
      <c r="K308" s="4"/>
      <c r="L308" s="4"/>
      <c r="M308" s="4"/>
      <c r="N308" s="4"/>
      <c r="O308" s="4"/>
      <c r="P308" s="4"/>
    </row>
    <row r="309" spans="1:16" ht="11.65" customHeight="1" x14ac:dyDescent="0.2">
      <c r="A309" s="49">
        <f t="shared" ca="1" si="7"/>
        <v>309</v>
      </c>
      <c r="C309" s="56"/>
      <c r="D309" s="3"/>
      <c r="E309" s="3"/>
      <c r="F309" s="3"/>
      <c r="G309" s="57"/>
      <c r="H309" s="2"/>
      <c r="J309" s="4"/>
      <c r="K309" s="4"/>
      <c r="L309" s="4"/>
      <c r="M309" s="4"/>
      <c r="N309" s="4"/>
      <c r="O309" s="4"/>
      <c r="P309" s="4"/>
    </row>
    <row r="310" spans="1:16" ht="11.65" customHeight="1" x14ac:dyDescent="0.2">
      <c r="A310" s="49">
        <f t="shared" ca="1" si="7"/>
        <v>310</v>
      </c>
      <c r="C310" s="56">
        <v>347</v>
      </c>
      <c r="D310" s="3" t="s">
        <v>64</v>
      </c>
      <c r="E310" s="3"/>
      <c r="F310" s="3"/>
      <c r="G310" s="57"/>
      <c r="H310" s="2"/>
      <c r="J310" s="4"/>
      <c r="K310" s="4"/>
      <c r="L310" s="4"/>
      <c r="M310" s="4"/>
      <c r="N310" s="4"/>
      <c r="O310" s="4"/>
      <c r="P310" s="4"/>
    </row>
    <row r="311" spans="1:16" ht="11.65" customHeight="1" x14ac:dyDescent="0.2">
      <c r="A311" s="49">
        <f t="shared" ca="1" si="7"/>
        <v>311</v>
      </c>
      <c r="C311" s="56"/>
      <c r="D311" s="3"/>
      <c r="E311" s="3"/>
      <c r="F311" s="3" t="s">
        <v>193</v>
      </c>
      <c r="G311" s="57"/>
      <c r="H311" s="10">
        <v>0</v>
      </c>
      <c r="J311" s="4"/>
      <c r="K311" s="4"/>
      <c r="L311" s="4"/>
      <c r="M311" s="4"/>
      <c r="N311" s="4"/>
      <c r="O311" s="4"/>
      <c r="P311" s="4"/>
    </row>
    <row r="312" spans="1:16" ht="11.65" customHeight="1" x14ac:dyDescent="0.2">
      <c r="A312" s="49">
        <f t="shared" ca="1" si="7"/>
        <v>312</v>
      </c>
      <c r="C312" s="56"/>
      <c r="D312" s="3"/>
      <c r="E312" s="3"/>
      <c r="F312" s="3"/>
      <c r="G312" s="57"/>
      <c r="H312" s="12">
        <f>SUBTOTAL(9,H310:H311)</f>
        <v>0</v>
      </c>
      <c r="J312" s="4"/>
      <c r="K312" s="4"/>
      <c r="L312" s="4"/>
      <c r="M312" s="4"/>
      <c r="N312" s="4"/>
      <c r="O312" s="4"/>
      <c r="P312" s="4"/>
    </row>
    <row r="313" spans="1:16" ht="11.65" customHeight="1" x14ac:dyDescent="0.2">
      <c r="A313" s="49">
        <f t="shared" ca="1" si="7"/>
        <v>313</v>
      </c>
      <c r="C313" s="56"/>
      <c r="D313" s="3"/>
      <c r="E313" s="3"/>
      <c r="F313" s="3"/>
      <c r="G313" s="57"/>
      <c r="H313" s="2"/>
      <c r="J313" s="4"/>
      <c r="K313" s="4"/>
      <c r="L313" s="4"/>
      <c r="M313" s="4"/>
      <c r="N313" s="4"/>
      <c r="O313" s="4"/>
      <c r="P313" s="4"/>
    </row>
    <row r="314" spans="1:16" ht="11.65" customHeight="1" x14ac:dyDescent="0.2">
      <c r="A314" s="49">
        <f t="shared" ca="1" si="7"/>
        <v>314</v>
      </c>
      <c r="C314" s="56" t="s">
        <v>65</v>
      </c>
      <c r="D314" s="3" t="s">
        <v>66</v>
      </c>
      <c r="E314" s="3"/>
      <c r="F314" s="3"/>
      <c r="G314" s="57"/>
      <c r="H314" s="2"/>
      <c r="J314" s="4"/>
      <c r="K314" s="4"/>
      <c r="L314" s="4"/>
      <c r="M314" s="4"/>
      <c r="N314" s="4"/>
      <c r="O314" s="4"/>
      <c r="P314" s="4"/>
    </row>
    <row r="315" spans="1:16" ht="11.65" customHeight="1" x14ac:dyDescent="0.2">
      <c r="A315" s="49">
        <f t="shared" ca="1" si="7"/>
        <v>315</v>
      </c>
      <c r="C315" s="56"/>
      <c r="D315" s="3"/>
      <c r="E315" s="3"/>
      <c r="F315" s="3" t="s">
        <v>193</v>
      </c>
      <c r="G315" s="57"/>
      <c r="H315" s="10">
        <v>0</v>
      </c>
      <c r="J315" s="4"/>
      <c r="K315" s="4"/>
      <c r="L315" s="4"/>
      <c r="M315" s="4"/>
      <c r="N315" s="4"/>
      <c r="O315" s="4"/>
      <c r="P315" s="4"/>
    </row>
    <row r="316" spans="1:16" ht="11.65" customHeight="1" x14ac:dyDescent="0.2">
      <c r="A316" s="49">
        <f t="shared" ca="1" si="7"/>
        <v>316</v>
      </c>
      <c r="C316" s="56"/>
      <c r="D316" s="3"/>
      <c r="E316" s="3"/>
      <c r="F316" s="3" t="s">
        <v>304</v>
      </c>
      <c r="G316" s="57"/>
      <c r="H316" s="10">
        <v>0</v>
      </c>
      <c r="J316" s="4"/>
      <c r="K316" s="4"/>
      <c r="L316" s="4"/>
      <c r="M316" s="4"/>
      <c r="N316" s="4"/>
      <c r="O316" s="4"/>
      <c r="P316" s="4"/>
    </row>
    <row r="317" spans="1:16" ht="11.65" customHeight="1" x14ac:dyDescent="0.2">
      <c r="A317" s="49">
        <f t="shared" ca="1" si="7"/>
        <v>317</v>
      </c>
      <c r="C317" s="56"/>
      <c r="D317" s="3"/>
      <c r="E317" s="3"/>
      <c r="F317" s="3" t="s">
        <v>249</v>
      </c>
      <c r="G317" s="57"/>
      <c r="H317" s="10">
        <v>0</v>
      </c>
      <c r="J317" s="4"/>
      <c r="K317" s="4"/>
      <c r="L317" s="4"/>
      <c r="M317" s="4"/>
      <c r="N317" s="4"/>
      <c r="O317" s="4"/>
      <c r="P317" s="4"/>
    </row>
    <row r="318" spans="1:16" ht="11.65" customHeight="1" x14ac:dyDescent="0.2">
      <c r="A318" s="49">
        <f t="shared" ref="A318:A381" ca="1" si="8">OFFSET(A318,-1,)+1</f>
        <v>318</v>
      </c>
      <c r="C318" s="56"/>
      <c r="D318" s="3"/>
      <c r="E318" s="3"/>
      <c r="F318" s="3" t="s">
        <v>251</v>
      </c>
      <c r="G318" s="57"/>
      <c r="H318" s="10">
        <v>0</v>
      </c>
      <c r="J318" s="4"/>
      <c r="K318" s="4"/>
      <c r="L318" s="4"/>
      <c r="M318" s="4"/>
      <c r="N318" s="4"/>
      <c r="O318" s="4"/>
      <c r="P318" s="4"/>
    </row>
    <row r="319" spans="1:16" ht="11.65" customHeight="1" x14ac:dyDescent="0.2">
      <c r="A319" s="49">
        <f t="shared" ca="1" si="8"/>
        <v>319</v>
      </c>
      <c r="C319" s="56"/>
      <c r="D319" s="3"/>
      <c r="E319" s="3"/>
      <c r="F319" s="3"/>
      <c r="G319" s="57"/>
      <c r="H319" s="12">
        <f>SUBTOTAL(9,H313:H318)</f>
        <v>0</v>
      </c>
      <c r="J319" s="4"/>
      <c r="K319" s="4"/>
      <c r="L319" s="4"/>
      <c r="M319" s="4"/>
      <c r="N319" s="4"/>
      <c r="O319" s="4"/>
      <c r="P319" s="4"/>
    </row>
    <row r="320" spans="1:16" ht="11.65" customHeight="1" x14ac:dyDescent="0.2">
      <c r="A320" s="49">
        <f t="shared" ca="1" si="8"/>
        <v>320</v>
      </c>
      <c r="C320" s="56"/>
      <c r="D320" s="3"/>
      <c r="E320" s="3"/>
      <c r="F320" s="3"/>
      <c r="G320" s="57"/>
      <c r="H320" s="2"/>
      <c r="J320" s="4"/>
      <c r="K320" s="11"/>
      <c r="L320" s="11"/>
      <c r="M320" s="11"/>
      <c r="N320" s="11"/>
      <c r="O320" s="11"/>
      <c r="P320" s="11"/>
    </row>
    <row r="321" spans="1:16" ht="11.65" customHeight="1" thickBot="1" x14ac:dyDescent="0.25">
      <c r="A321" s="49">
        <f t="shared" ca="1" si="8"/>
        <v>321</v>
      </c>
      <c r="C321" s="63" t="s">
        <v>67</v>
      </c>
      <c r="D321" s="3"/>
      <c r="E321" s="3"/>
      <c r="F321" s="3"/>
      <c r="G321" s="57" t="s">
        <v>32</v>
      </c>
      <c r="H321" s="13">
        <f>SUBTOTAL(9,H251:H320)</f>
        <v>392142299.45058978</v>
      </c>
      <c r="J321" s="4"/>
      <c r="K321" s="4"/>
      <c r="L321" s="4"/>
      <c r="M321" s="4"/>
      <c r="N321" s="4"/>
      <c r="O321" s="4"/>
      <c r="P321" s="4"/>
    </row>
    <row r="322" spans="1:16" ht="11.65" customHeight="1" thickTop="1" x14ac:dyDescent="0.2">
      <c r="A322" s="49">
        <f t="shared" ca="1" si="8"/>
        <v>322</v>
      </c>
      <c r="C322" s="56"/>
      <c r="D322" s="3"/>
      <c r="E322" s="3"/>
      <c r="F322" s="3"/>
      <c r="G322" s="57"/>
      <c r="H322" s="2"/>
      <c r="J322" s="4"/>
      <c r="K322" s="4"/>
      <c r="L322" s="4"/>
      <c r="M322" s="4"/>
      <c r="N322" s="4"/>
      <c r="O322" s="4"/>
      <c r="P322" s="4"/>
    </row>
    <row r="323" spans="1:16" ht="11.65" customHeight="1" x14ac:dyDescent="0.2">
      <c r="A323" s="49">
        <f t="shared" ca="1" si="8"/>
        <v>323</v>
      </c>
      <c r="C323" s="56" t="s">
        <v>68</v>
      </c>
      <c r="D323" s="3"/>
      <c r="E323" s="3"/>
      <c r="F323" s="3"/>
      <c r="G323" s="57"/>
      <c r="H323" s="2"/>
      <c r="J323" s="4"/>
      <c r="K323" s="4"/>
      <c r="L323" s="4"/>
      <c r="M323" s="4"/>
      <c r="N323" s="4"/>
      <c r="O323" s="4"/>
      <c r="P323" s="4"/>
    </row>
    <row r="324" spans="1:16" ht="11.65" customHeight="1" x14ac:dyDescent="0.2">
      <c r="A324" s="49">
        <f t="shared" ca="1" si="8"/>
        <v>324</v>
      </c>
      <c r="C324" s="56"/>
      <c r="D324" s="3"/>
      <c r="E324" s="58" t="s">
        <v>193</v>
      </c>
      <c r="F324" s="3"/>
      <c r="G324" s="57"/>
      <c r="H324" s="10">
        <f t="shared" ref="H324:H329" si="9">SUMIFS($H$251:$H$319,$F$251:$F$319,E324)</f>
        <v>0</v>
      </c>
      <c r="J324" s="4"/>
      <c r="K324" s="4"/>
      <c r="L324" s="4"/>
      <c r="M324" s="4"/>
      <c r="N324" s="4"/>
      <c r="O324" s="4"/>
      <c r="P324" s="4"/>
    </row>
    <row r="325" spans="1:16" ht="11.65" customHeight="1" x14ac:dyDescent="0.2">
      <c r="A325" s="49">
        <f t="shared" ca="1" si="8"/>
        <v>325</v>
      </c>
      <c r="C325" s="56"/>
      <c r="D325" s="3"/>
      <c r="E325" s="3" t="s">
        <v>304</v>
      </c>
      <c r="F325" s="3"/>
      <c r="G325" s="57"/>
      <c r="H325" s="10">
        <f t="shared" si="9"/>
        <v>271961794.00504231</v>
      </c>
      <c r="J325" s="4"/>
      <c r="K325" s="4"/>
      <c r="L325" s="4"/>
      <c r="M325" s="4"/>
      <c r="N325" s="4"/>
      <c r="O325" s="4"/>
      <c r="P325" s="4"/>
    </row>
    <row r="326" spans="1:16" ht="11.65" customHeight="1" x14ac:dyDescent="0.2">
      <c r="A326" s="49">
        <f t="shared" ca="1" si="8"/>
        <v>326</v>
      </c>
      <c r="C326" s="56"/>
      <c r="D326" s="3"/>
      <c r="E326" s="58" t="s">
        <v>24</v>
      </c>
      <c r="F326" s="3"/>
      <c r="G326" s="57"/>
      <c r="H326" s="10">
        <f t="shared" si="9"/>
        <v>9331.5536343625572</v>
      </c>
      <c r="J326" s="4"/>
      <c r="K326" s="4"/>
      <c r="L326" s="4"/>
      <c r="M326" s="4"/>
      <c r="N326" s="4"/>
      <c r="O326" s="4"/>
      <c r="P326" s="4"/>
    </row>
    <row r="327" spans="1:16" ht="11.65" customHeight="1" x14ac:dyDescent="0.2">
      <c r="A327" s="49">
        <f t="shared" ca="1" si="8"/>
        <v>327</v>
      </c>
      <c r="C327" s="56"/>
      <c r="D327" s="3"/>
      <c r="E327" s="58" t="s">
        <v>249</v>
      </c>
      <c r="F327" s="3"/>
      <c r="G327" s="57"/>
      <c r="H327" s="10">
        <f t="shared" si="9"/>
        <v>120171173.89191309</v>
      </c>
      <c r="J327" s="4"/>
      <c r="K327" s="4"/>
      <c r="L327" s="4"/>
      <c r="M327" s="4"/>
      <c r="N327" s="4"/>
      <c r="O327" s="4"/>
      <c r="P327" s="4"/>
    </row>
    <row r="328" spans="1:16" ht="11.65" customHeight="1" x14ac:dyDescent="0.2">
      <c r="A328" s="49">
        <f t="shared" ca="1" si="8"/>
        <v>328</v>
      </c>
      <c r="C328" s="56"/>
      <c r="D328" s="3"/>
      <c r="E328" s="58" t="s">
        <v>251</v>
      </c>
      <c r="F328" s="3"/>
      <c r="G328" s="57"/>
      <c r="H328" s="10">
        <f t="shared" si="9"/>
        <v>0</v>
      </c>
      <c r="J328" s="4"/>
      <c r="K328" s="4"/>
      <c r="L328" s="4"/>
      <c r="M328" s="4"/>
      <c r="N328" s="4"/>
      <c r="O328" s="4"/>
      <c r="P328" s="4"/>
    </row>
    <row r="329" spans="1:16" ht="11.65" customHeight="1" x14ac:dyDescent="0.2">
      <c r="A329" s="49">
        <f t="shared" ca="1" si="8"/>
        <v>329</v>
      </c>
      <c r="C329" s="56"/>
      <c r="D329" s="3"/>
      <c r="E329" s="56" t="s">
        <v>261</v>
      </c>
      <c r="F329" s="3"/>
      <c r="G329" s="57"/>
      <c r="H329" s="10">
        <f t="shared" si="9"/>
        <v>0</v>
      </c>
      <c r="J329" s="4"/>
      <c r="K329" s="4"/>
      <c r="L329" s="4"/>
      <c r="M329" s="4"/>
      <c r="N329" s="4"/>
      <c r="O329" s="4"/>
      <c r="P329" s="4"/>
    </row>
    <row r="330" spans="1:16" ht="11.65" customHeight="1" thickBot="1" x14ac:dyDescent="0.25">
      <c r="A330" s="49">
        <f t="shared" ca="1" si="8"/>
        <v>330</v>
      </c>
      <c r="C330" s="56" t="s">
        <v>69</v>
      </c>
      <c r="D330" s="3"/>
      <c r="E330" s="3"/>
      <c r="F330" s="3"/>
      <c r="G330" s="57" t="s">
        <v>32</v>
      </c>
      <c r="H330" s="19">
        <f>SUM(H324:H329)</f>
        <v>392142299.45058978</v>
      </c>
      <c r="J330" s="4"/>
      <c r="K330" s="4"/>
      <c r="L330" s="4"/>
      <c r="M330" s="4"/>
      <c r="N330" s="4"/>
      <c r="O330" s="4"/>
      <c r="P330" s="4"/>
    </row>
    <row r="331" spans="1:16" ht="11.65" customHeight="1" thickTop="1" x14ac:dyDescent="0.2">
      <c r="A331" s="49">
        <f t="shared" ca="1" si="8"/>
        <v>331</v>
      </c>
      <c r="C331" s="56"/>
      <c r="D331" s="3"/>
      <c r="E331" s="3"/>
      <c r="F331" s="3"/>
      <c r="G331" s="57"/>
      <c r="H331" s="2"/>
      <c r="J331" s="4"/>
      <c r="K331" s="4"/>
      <c r="L331" s="4"/>
      <c r="M331" s="4"/>
      <c r="N331" s="4"/>
      <c r="O331" s="4"/>
      <c r="P331" s="4"/>
    </row>
    <row r="332" spans="1:16" ht="11.65" customHeight="1" x14ac:dyDescent="0.2">
      <c r="A332" s="49">
        <f t="shared" ca="1" si="8"/>
        <v>332</v>
      </c>
      <c r="C332" s="56" t="s">
        <v>70</v>
      </c>
      <c r="D332" s="3"/>
      <c r="E332" s="3"/>
      <c r="F332" s="3"/>
      <c r="G332" s="57"/>
      <c r="H332" s="2"/>
      <c r="J332" s="4"/>
      <c r="K332" s="4"/>
      <c r="L332" s="4"/>
      <c r="M332" s="4"/>
      <c r="N332" s="4"/>
      <c r="O332" s="4"/>
      <c r="P332" s="4"/>
    </row>
    <row r="333" spans="1:16" ht="11.65" customHeight="1" x14ac:dyDescent="0.2">
      <c r="A333" s="49">
        <f t="shared" ca="1" si="8"/>
        <v>333</v>
      </c>
      <c r="C333" s="56">
        <v>103</v>
      </c>
      <c r="D333" s="3" t="s">
        <v>70</v>
      </c>
      <c r="E333" s="3"/>
      <c r="F333" s="3"/>
      <c r="G333" s="57"/>
      <c r="H333" s="2"/>
      <c r="J333" s="4"/>
      <c r="K333" s="4"/>
      <c r="L333" s="4"/>
      <c r="M333" s="4"/>
      <c r="N333" s="4"/>
      <c r="O333" s="4"/>
      <c r="P333" s="4"/>
    </row>
    <row r="334" spans="1:16" ht="11.65" customHeight="1" x14ac:dyDescent="0.2">
      <c r="A334" s="49">
        <f t="shared" ca="1" si="8"/>
        <v>334</v>
      </c>
      <c r="C334" s="56"/>
      <c r="D334" s="3"/>
      <c r="E334" s="3"/>
      <c r="F334" s="3" t="s">
        <v>250</v>
      </c>
      <c r="G334" s="57"/>
      <c r="H334" s="10">
        <v>0</v>
      </c>
      <c r="J334" s="4"/>
      <c r="K334" s="11"/>
      <c r="L334" s="11"/>
      <c r="M334" s="11"/>
      <c r="N334" s="11"/>
      <c r="O334" s="11"/>
      <c r="P334" s="11"/>
    </row>
    <row r="335" spans="1:16" ht="11.65" customHeight="1" thickBot="1" x14ac:dyDescent="0.25">
      <c r="A335" s="49">
        <f t="shared" ca="1" si="8"/>
        <v>335</v>
      </c>
      <c r="C335" s="63" t="s">
        <v>71</v>
      </c>
      <c r="D335" s="3"/>
      <c r="E335" s="3"/>
      <c r="F335" s="3"/>
      <c r="G335" s="64"/>
      <c r="H335" s="21">
        <v>0</v>
      </c>
      <c r="J335" s="4"/>
      <c r="K335" s="4"/>
      <c r="L335" s="4"/>
      <c r="M335" s="4"/>
      <c r="N335" s="4"/>
      <c r="O335" s="4"/>
      <c r="P335" s="4"/>
    </row>
    <row r="336" spans="1:16" ht="11.65" customHeight="1" thickTop="1" x14ac:dyDescent="0.2">
      <c r="A336" s="49">
        <f t="shared" ca="1" si="8"/>
        <v>336</v>
      </c>
      <c r="C336" s="56"/>
      <c r="D336" s="3"/>
      <c r="E336" s="3"/>
      <c r="F336" s="3"/>
      <c r="G336" s="57"/>
      <c r="H336" s="2"/>
      <c r="J336" s="4"/>
      <c r="K336" s="11"/>
      <c r="L336" s="11"/>
      <c r="M336" s="11"/>
      <c r="N336" s="11"/>
      <c r="O336" s="11"/>
      <c r="P336" s="11"/>
    </row>
    <row r="337" spans="1:16" ht="11.65" customHeight="1" thickBot="1" x14ac:dyDescent="0.25">
      <c r="A337" s="49">
        <f t="shared" ca="1" si="8"/>
        <v>337</v>
      </c>
      <c r="C337" s="63" t="s">
        <v>72</v>
      </c>
      <c r="D337" s="3"/>
      <c r="E337" s="3"/>
      <c r="F337" s="3"/>
      <c r="G337" s="57" t="s">
        <v>32</v>
      </c>
      <c r="H337" s="13">
        <f>H335+H321+H239+H150+H102</f>
        <v>874310509.79356575</v>
      </c>
      <c r="J337" s="4"/>
      <c r="K337" s="4"/>
      <c r="L337" s="4"/>
      <c r="M337" s="4"/>
      <c r="N337" s="4"/>
      <c r="O337" s="4"/>
      <c r="P337" s="4"/>
    </row>
    <row r="338" spans="1:16" ht="11.65" customHeight="1" thickTop="1" x14ac:dyDescent="0.2">
      <c r="A338" s="49">
        <f t="shared" ca="1" si="8"/>
        <v>338</v>
      </c>
      <c r="C338" s="56">
        <v>350</v>
      </c>
      <c r="D338" s="3" t="s">
        <v>31</v>
      </c>
      <c r="E338" s="3"/>
      <c r="F338" s="3"/>
      <c r="G338" s="57"/>
      <c r="H338" s="2"/>
      <c r="J338" s="4"/>
      <c r="K338" s="4"/>
      <c r="L338" s="4"/>
      <c r="M338" s="4"/>
      <c r="N338" s="4"/>
      <c r="O338" s="4"/>
      <c r="P338" s="4"/>
    </row>
    <row r="339" spans="1:16" ht="11.65" customHeight="1" x14ac:dyDescent="0.2">
      <c r="A339" s="49">
        <f t="shared" ca="1" si="8"/>
        <v>339</v>
      </c>
      <c r="C339" s="56"/>
      <c r="D339" s="3"/>
      <c r="E339" s="3"/>
      <c r="F339" s="3" t="s">
        <v>250</v>
      </c>
      <c r="G339" s="57"/>
      <c r="H339" s="10">
        <v>0</v>
      </c>
      <c r="J339" s="4"/>
      <c r="K339" s="4"/>
      <c r="L339" s="4"/>
      <c r="M339" s="4"/>
      <c r="N339" s="4"/>
      <c r="O339" s="4"/>
      <c r="P339" s="4"/>
    </row>
    <row r="340" spans="1:16" ht="11.65" customHeight="1" x14ac:dyDescent="0.2">
      <c r="A340" s="49">
        <f t="shared" ca="1" si="8"/>
        <v>340</v>
      </c>
      <c r="C340" s="56"/>
      <c r="D340" s="3"/>
      <c r="E340" s="3"/>
      <c r="F340" s="3" t="s">
        <v>254</v>
      </c>
      <c r="G340" s="57"/>
      <c r="H340" s="10">
        <v>0</v>
      </c>
      <c r="J340" s="4"/>
      <c r="K340" s="4"/>
      <c r="L340" s="4"/>
      <c r="M340" s="4"/>
      <c r="N340" s="4"/>
      <c r="O340" s="4"/>
      <c r="P340" s="4"/>
    </row>
    <row r="341" spans="1:16" ht="11.65" customHeight="1" x14ac:dyDescent="0.2">
      <c r="A341" s="49">
        <f t="shared" ca="1" si="8"/>
        <v>341</v>
      </c>
      <c r="C341" s="56"/>
      <c r="D341" s="3"/>
      <c r="E341" s="3"/>
      <c r="F341" s="3" t="s">
        <v>249</v>
      </c>
      <c r="G341" s="57"/>
      <c r="H341" s="10">
        <v>0</v>
      </c>
      <c r="J341" s="4"/>
      <c r="K341" s="4"/>
      <c r="L341" s="4"/>
      <c r="M341" s="4"/>
      <c r="N341" s="4"/>
      <c r="O341" s="4"/>
      <c r="P341" s="4"/>
    </row>
    <row r="342" spans="1:16" ht="11.65" customHeight="1" x14ac:dyDescent="0.2">
      <c r="A342" s="49">
        <f t="shared" ca="1" si="8"/>
        <v>342</v>
      </c>
      <c r="C342" s="56"/>
      <c r="D342" s="3"/>
      <c r="E342" s="3"/>
      <c r="F342" s="3" t="s">
        <v>251</v>
      </c>
      <c r="G342" s="57"/>
      <c r="H342" s="10">
        <v>0</v>
      </c>
      <c r="J342" s="4"/>
      <c r="K342" s="4"/>
      <c r="L342" s="4"/>
      <c r="M342" s="4"/>
      <c r="N342" s="4"/>
      <c r="O342" s="4"/>
      <c r="P342" s="4"/>
    </row>
    <row r="343" spans="1:16" ht="11.65" customHeight="1" x14ac:dyDescent="0.2">
      <c r="A343" s="49">
        <f t="shared" ca="1" si="8"/>
        <v>343</v>
      </c>
      <c r="C343" s="56"/>
      <c r="D343" s="3"/>
      <c r="E343" s="3"/>
      <c r="F343" s="3" t="s">
        <v>253</v>
      </c>
      <c r="G343" s="57"/>
      <c r="H343" s="10">
        <v>0</v>
      </c>
      <c r="J343" s="4"/>
      <c r="K343" s="4"/>
      <c r="L343" s="4"/>
      <c r="M343" s="4"/>
      <c r="N343" s="4"/>
      <c r="O343" s="4"/>
      <c r="P343" s="4"/>
    </row>
    <row r="344" spans="1:16" ht="11.65" customHeight="1" x14ac:dyDescent="0.2">
      <c r="A344" s="49">
        <f t="shared" ca="1" si="8"/>
        <v>344</v>
      </c>
      <c r="C344" s="56"/>
      <c r="D344" s="3"/>
      <c r="E344" s="3"/>
      <c r="F344" s="3" t="s">
        <v>24</v>
      </c>
      <c r="G344" s="57"/>
      <c r="H344" s="10">
        <v>24868801.383281704</v>
      </c>
      <c r="J344" s="4"/>
      <c r="K344" s="4"/>
      <c r="L344" s="4"/>
      <c r="M344" s="4"/>
      <c r="N344" s="4"/>
      <c r="O344" s="4"/>
      <c r="P344" s="4"/>
    </row>
    <row r="345" spans="1:16" ht="11.65" customHeight="1" x14ac:dyDescent="0.2">
      <c r="A345" s="49">
        <f t="shared" ca="1" si="8"/>
        <v>345</v>
      </c>
      <c r="C345" s="56"/>
      <c r="D345" s="3"/>
      <c r="E345" s="3"/>
      <c r="F345" s="3"/>
      <c r="G345" s="57" t="s">
        <v>32</v>
      </c>
      <c r="H345" s="12">
        <f>SUBTOTAL(9,H339:H344)</f>
        <v>24868801.383281704</v>
      </c>
      <c r="J345" s="4"/>
      <c r="K345" s="4"/>
      <c r="L345" s="4"/>
      <c r="M345" s="4"/>
      <c r="N345" s="4"/>
      <c r="O345" s="4"/>
      <c r="P345" s="4"/>
    </row>
    <row r="346" spans="1:16" ht="11.65" customHeight="1" x14ac:dyDescent="0.2">
      <c r="A346" s="49">
        <f t="shared" ca="1" si="8"/>
        <v>346</v>
      </c>
      <c r="C346" s="56"/>
      <c r="D346" s="3"/>
      <c r="E346" s="3"/>
      <c r="F346" s="3"/>
      <c r="G346" s="57"/>
      <c r="H346" s="2"/>
      <c r="J346" s="4"/>
      <c r="K346" s="4"/>
      <c r="L346" s="4"/>
      <c r="M346" s="4"/>
      <c r="N346" s="4"/>
      <c r="O346" s="4"/>
      <c r="P346" s="4"/>
    </row>
    <row r="347" spans="1:16" ht="11.65" customHeight="1" x14ac:dyDescent="0.2">
      <c r="A347" s="49">
        <f t="shared" ca="1" si="8"/>
        <v>347</v>
      </c>
      <c r="C347" s="56">
        <v>352</v>
      </c>
      <c r="D347" s="3" t="s">
        <v>33</v>
      </c>
      <c r="E347" s="3"/>
      <c r="F347" s="3"/>
      <c r="G347" s="57"/>
      <c r="H347" s="2"/>
      <c r="J347" s="4"/>
      <c r="K347" s="4"/>
      <c r="L347" s="4"/>
      <c r="M347" s="4"/>
      <c r="N347" s="4"/>
      <c r="O347" s="4"/>
      <c r="P347" s="4"/>
    </row>
    <row r="348" spans="1:16" ht="11.65" customHeight="1" x14ac:dyDescent="0.2">
      <c r="A348" s="49">
        <f t="shared" ca="1" si="8"/>
        <v>348</v>
      </c>
      <c r="C348" s="56"/>
      <c r="D348" s="3"/>
      <c r="E348" s="3"/>
      <c r="F348" s="3" t="s">
        <v>193</v>
      </c>
      <c r="G348" s="57"/>
      <c r="H348" s="10">
        <v>0</v>
      </c>
      <c r="J348" s="4"/>
      <c r="K348" s="4"/>
      <c r="L348" s="4"/>
      <c r="M348" s="4"/>
      <c r="N348" s="4"/>
      <c r="O348" s="4"/>
      <c r="P348" s="4"/>
    </row>
    <row r="349" spans="1:16" ht="11.65" customHeight="1" x14ac:dyDescent="0.2">
      <c r="A349" s="49">
        <f t="shared" ca="1" si="8"/>
        <v>349</v>
      </c>
      <c r="C349" s="56"/>
      <c r="D349" s="3"/>
      <c r="E349" s="3"/>
      <c r="F349" s="3" t="s">
        <v>250</v>
      </c>
      <c r="G349" s="57"/>
      <c r="H349" s="10">
        <v>0</v>
      </c>
      <c r="J349" s="4"/>
      <c r="K349" s="4"/>
      <c r="L349" s="4"/>
      <c r="M349" s="4"/>
      <c r="N349" s="4"/>
      <c r="O349" s="4"/>
      <c r="P349" s="4"/>
    </row>
    <row r="350" spans="1:16" ht="11.65" customHeight="1" x14ac:dyDescent="0.2">
      <c r="A350" s="49">
        <f t="shared" ca="1" si="8"/>
        <v>350</v>
      </c>
      <c r="C350" s="56"/>
      <c r="D350" s="3"/>
      <c r="E350" s="3"/>
      <c r="F350" s="3" t="s">
        <v>254</v>
      </c>
      <c r="G350" s="57"/>
      <c r="H350" s="10">
        <v>0</v>
      </c>
      <c r="J350" s="4"/>
      <c r="K350" s="4"/>
      <c r="L350" s="4"/>
      <c r="M350" s="4"/>
      <c r="N350" s="4"/>
      <c r="O350" s="4"/>
      <c r="P350" s="4"/>
    </row>
    <row r="351" spans="1:16" ht="11.65" customHeight="1" x14ac:dyDescent="0.2">
      <c r="A351" s="49">
        <f t="shared" ca="1" si="8"/>
        <v>351</v>
      </c>
      <c r="C351" s="56"/>
      <c r="D351" s="3"/>
      <c r="E351" s="3"/>
      <c r="F351" s="3" t="s">
        <v>249</v>
      </c>
      <c r="G351" s="57"/>
      <c r="H351" s="10">
        <v>0</v>
      </c>
      <c r="J351" s="4"/>
      <c r="K351" s="4"/>
      <c r="L351" s="4"/>
      <c r="M351" s="4"/>
      <c r="N351" s="4"/>
      <c r="O351" s="4"/>
      <c r="P351" s="4"/>
    </row>
    <row r="352" spans="1:16" ht="11.65" customHeight="1" x14ac:dyDescent="0.2">
      <c r="A352" s="49">
        <f t="shared" ca="1" si="8"/>
        <v>352</v>
      </c>
      <c r="C352" s="56"/>
      <c r="D352" s="3"/>
      <c r="E352" s="3"/>
      <c r="F352" s="3" t="s">
        <v>251</v>
      </c>
      <c r="G352" s="57"/>
      <c r="H352" s="10">
        <v>0</v>
      </c>
      <c r="J352" s="4"/>
      <c r="K352" s="4"/>
      <c r="L352" s="4"/>
      <c r="M352" s="4"/>
      <c r="N352" s="4"/>
      <c r="O352" s="4"/>
      <c r="P352" s="4"/>
    </row>
    <row r="353" spans="1:16" ht="11.65" customHeight="1" x14ac:dyDescent="0.2">
      <c r="A353" s="49">
        <f t="shared" ca="1" si="8"/>
        <v>353</v>
      </c>
      <c r="C353" s="56"/>
      <c r="D353" s="3"/>
      <c r="E353" s="3"/>
      <c r="F353" s="3" t="s">
        <v>253</v>
      </c>
      <c r="G353" s="57"/>
      <c r="H353" s="10">
        <v>0</v>
      </c>
      <c r="J353" s="4"/>
      <c r="K353" s="4"/>
      <c r="L353" s="4"/>
      <c r="M353" s="4"/>
      <c r="N353" s="4"/>
      <c r="O353" s="4"/>
      <c r="P353" s="4"/>
    </row>
    <row r="354" spans="1:16" ht="11.65" customHeight="1" x14ac:dyDescent="0.2">
      <c r="A354" s="49">
        <f t="shared" ca="1" si="8"/>
        <v>354</v>
      </c>
      <c r="C354" s="56"/>
      <c r="D354" s="3"/>
      <c r="E354" s="3"/>
      <c r="F354" s="3" t="s">
        <v>24</v>
      </c>
      <c r="G354" s="57"/>
      <c r="H354" s="10">
        <v>25051904.581274435</v>
      </c>
      <c r="J354" s="4"/>
      <c r="K354" s="4"/>
      <c r="L354" s="4"/>
      <c r="M354" s="4"/>
      <c r="N354" s="4"/>
      <c r="O354" s="4"/>
      <c r="P354" s="4"/>
    </row>
    <row r="355" spans="1:16" ht="11.65" customHeight="1" x14ac:dyDescent="0.2">
      <c r="A355" s="49">
        <f t="shared" ca="1" si="8"/>
        <v>355</v>
      </c>
      <c r="C355" s="56"/>
      <c r="D355" s="3"/>
      <c r="E355" s="3"/>
      <c r="F355" s="3"/>
      <c r="G355" s="57" t="s">
        <v>32</v>
      </c>
      <c r="H355" s="12">
        <f>SUBTOTAL(9,H349:H354)</f>
        <v>25051904.581274435</v>
      </c>
      <c r="J355" s="4"/>
      <c r="K355" s="4"/>
      <c r="L355" s="4"/>
      <c r="M355" s="4"/>
      <c r="N355" s="4"/>
      <c r="O355" s="4"/>
      <c r="P355" s="4"/>
    </row>
    <row r="356" spans="1:16" ht="11.65" customHeight="1" x14ac:dyDescent="0.2">
      <c r="A356" s="49">
        <f t="shared" ca="1" si="8"/>
        <v>356</v>
      </c>
      <c r="C356" s="56"/>
      <c r="D356" s="3"/>
      <c r="E356" s="3"/>
      <c r="F356" s="3"/>
      <c r="G356" s="57"/>
      <c r="H356" s="2"/>
      <c r="J356" s="4"/>
      <c r="K356" s="4"/>
      <c r="L356" s="4"/>
      <c r="M356" s="4"/>
      <c r="N356" s="4"/>
      <c r="O356" s="4"/>
      <c r="P356" s="4"/>
    </row>
    <row r="357" spans="1:16" ht="11.65" customHeight="1" x14ac:dyDescent="0.2">
      <c r="A357" s="49">
        <f t="shared" ca="1" si="8"/>
        <v>357</v>
      </c>
      <c r="C357" s="56">
        <v>353</v>
      </c>
      <c r="D357" s="3" t="s">
        <v>25</v>
      </c>
      <c r="E357" s="3"/>
      <c r="F357" s="3"/>
      <c r="G357" s="57"/>
      <c r="H357" s="2"/>
      <c r="J357" s="4"/>
      <c r="K357" s="4"/>
      <c r="L357" s="4"/>
      <c r="M357" s="4"/>
      <c r="N357" s="4"/>
      <c r="O357" s="4"/>
      <c r="P357" s="4"/>
    </row>
    <row r="358" spans="1:16" ht="11.65" customHeight="1" x14ac:dyDescent="0.2">
      <c r="A358" s="49">
        <f t="shared" ca="1" si="8"/>
        <v>358</v>
      </c>
      <c r="C358" s="56"/>
      <c r="D358" s="3"/>
      <c r="E358" s="3"/>
      <c r="F358" s="3" t="s">
        <v>250</v>
      </c>
      <c r="G358" s="57"/>
      <c r="H358" s="10">
        <v>0</v>
      </c>
      <c r="J358" s="4"/>
      <c r="K358" s="4"/>
      <c r="L358" s="4"/>
      <c r="M358" s="4"/>
      <c r="N358" s="4"/>
      <c r="O358" s="4"/>
      <c r="P358" s="4"/>
    </row>
    <row r="359" spans="1:16" ht="11.65" customHeight="1" x14ac:dyDescent="0.2">
      <c r="A359" s="49">
        <f t="shared" ca="1" si="8"/>
        <v>359</v>
      </c>
      <c r="C359" s="56"/>
      <c r="D359" s="3"/>
      <c r="E359" s="3"/>
      <c r="F359" s="3" t="s">
        <v>254</v>
      </c>
      <c r="G359" s="57"/>
      <c r="H359" s="10">
        <v>0</v>
      </c>
      <c r="J359" s="4"/>
      <c r="K359" s="4"/>
      <c r="L359" s="4"/>
      <c r="M359" s="4"/>
      <c r="N359" s="4"/>
      <c r="O359" s="4"/>
      <c r="P359" s="4"/>
    </row>
    <row r="360" spans="1:16" ht="11.65" customHeight="1" x14ac:dyDescent="0.2">
      <c r="A360" s="49">
        <f t="shared" ca="1" si="8"/>
        <v>360</v>
      </c>
      <c r="C360" s="56"/>
      <c r="D360" s="3"/>
      <c r="E360" s="3"/>
      <c r="F360" s="3" t="s">
        <v>249</v>
      </c>
      <c r="G360" s="57"/>
      <c r="H360" s="10">
        <v>436598.22588595841</v>
      </c>
      <c r="J360" s="4"/>
      <c r="K360" s="4"/>
      <c r="L360" s="4"/>
      <c r="M360" s="4"/>
      <c r="N360" s="4"/>
      <c r="O360" s="4"/>
      <c r="P360" s="4"/>
    </row>
    <row r="361" spans="1:16" ht="11.65" customHeight="1" x14ac:dyDescent="0.2">
      <c r="A361" s="49">
        <f t="shared" ca="1" si="8"/>
        <v>361</v>
      </c>
      <c r="C361" s="56"/>
      <c r="D361" s="3"/>
      <c r="E361" s="3"/>
      <c r="F361" s="3" t="s">
        <v>251</v>
      </c>
      <c r="G361" s="57"/>
      <c r="H361" s="10">
        <v>0</v>
      </c>
      <c r="J361" s="4"/>
      <c r="K361" s="4"/>
      <c r="L361" s="4"/>
      <c r="M361" s="4"/>
      <c r="N361" s="4"/>
      <c r="O361" s="4"/>
      <c r="P361" s="4"/>
    </row>
    <row r="362" spans="1:16" ht="11.65" customHeight="1" x14ac:dyDescent="0.2">
      <c r="A362" s="49">
        <f t="shared" ca="1" si="8"/>
        <v>362</v>
      </c>
      <c r="C362" s="56"/>
      <c r="D362" s="3"/>
      <c r="E362" s="3"/>
      <c r="F362" s="3" t="s">
        <v>253</v>
      </c>
      <c r="G362" s="57"/>
      <c r="H362" s="10">
        <v>0</v>
      </c>
      <c r="J362" s="4"/>
      <c r="K362" s="4"/>
      <c r="L362" s="4"/>
      <c r="M362" s="4"/>
      <c r="N362" s="4"/>
      <c r="O362" s="4"/>
      <c r="P362" s="4"/>
    </row>
    <row r="363" spans="1:16" ht="11.65" customHeight="1" x14ac:dyDescent="0.2">
      <c r="A363" s="49">
        <f t="shared" ca="1" si="8"/>
        <v>363</v>
      </c>
      <c r="C363" s="56"/>
      <c r="D363" s="3"/>
      <c r="E363" s="3"/>
      <c r="F363" s="3" t="s">
        <v>24</v>
      </c>
      <c r="G363" s="57"/>
      <c r="H363" s="10">
        <v>188538754.6494118</v>
      </c>
      <c r="J363" s="4"/>
      <c r="K363" s="4"/>
      <c r="L363" s="4"/>
      <c r="M363" s="4"/>
      <c r="N363" s="4"/>
      <c r="O363" s="4"/>
      <c r="P363" s="4"/>
    </row>
    <row r="364" spans="1:16" ht="11.65" customHeight="1" x14ac:dyDescent="0.2">
      <c r="A364" s="49">
        <f t="shared" ca="1" si="8"/>
        <v>364</v>
      </c>
      <c r="C364" s="56"/>
      <c r="D364" s="3"/>
      <c r="E364" s="3"/>
      <c r="F364" s="3"/>
      <c r="G364" s="57" t="s">
        <v>32</v>
      </c>
      <c r="H364" s="12">
        <f>SUBTOTAL(9,H358:H363)</f>
        <v>188975352.87529776</v>
      </c>
      <c r="J364" s="4"/>
      <c r="K364" s="4"/>
      <c r="L364" s="4"/>
      <c r="M364" s="4"/>
      <c r="N364" s="4"/>
      <c r="O364" s="4"/>
      <c r="P364" s="4"/>
    </row>
    <row r="365" spans="1:16" ht="11.65" customHeight="1" x14ac:dyDescent="0.2">
      <c r="A365" s="49">
        <f t="shared" ca="1" si="8"/>
        <v>365</v>
      </c>
      <c r="C365" s="56"/>
      <c r="D365" s="3"/>
      <c r="E365" s="3"/>
      <c r="F365" s="3"/>
      <c r="G365" s="57"/>
      <c r="H365" s="2"/>
      <c r="J365" s="4"/>
      <c r="K365" s="4"/>
      <c r="L365" s="4"/>
      <c r="M365" s="4"/>
      <c r="N365" s="4"/>
      <c r="O365" s="4"/>
      <c r="P365" s="4"/>
    </row>
    <row r="366" spans="1:16" ht="11.65" customHeight="1" x14ac:dyDescent="0.2">
      <c r="A366" s="49">
        <f t="shared" ca="1" si="8"/>
        <v>366</v>
      </c>
      <c r="C366" s="56">
        <v>354</v>
      </c>
      <c r="D366" s="3" t="s">
        <v>73</v>
      </c>
      <c r="E366" s="3"/>
      <c r="F366" s="3"/>
      <c r="G366" s="57"/>
      <c r="H366" s="2"/>
      <c r="J366" s="4"/>
      <c r="K366" s="4"/>
      <c r="L366" s="4"/>
      <c r="M366" s="4"/>
      <c r="N366" s="4"/>
      <c r="O366" s="4"/>
      <c r="P366" s="4"/>
    </row>
    <row r="367" spans="1:16" ht="11.65" customHeight="1" x14ac:dyDescent="0.2">
      <c r="A367" s="49">
        <f t="shared" ca="1" si="8"/>
        <v>367</v>
      </c>
      <c r="C367" s="56"/>
      <c r="D367" s="3"/>
      <c r="E367" s="3"/>
      <c r="F367" s="3" t="s">
        <v>250</v>
      </c>
      <c r="G367" s="57"/>
      <c r="H367" s="10">
        <v>0</v>
      </c>
      <c r="J367" s="4"/>
      <c r="K367" s="4"/>
      <c r="L367" s="4"/>
      <c r="M367" s="4"/>
      <c r="N367" s="4"/>
      <c r="O367" s="4"/>
      <c r="P367" s="4"/>
    </row>
    <row r="368" spans="1:16" ht="11.65" customHeight="1" x14ac:dyDescent="0.2">
      <c r="A368" s="49">
        <f t="shared" ca="1" si="8"/>
        <v>368</v>
      </c>
      <c r="C368" s="56"/>
      <c r="D368" s="3"/>
      <c r="E368" s="3"/>
      <c r="F368" s="3" t="s">
        <v>254</v>
      </c>
      <c r="G368" s="57"/>
      <c r="H368" s="10">
        <v>0</v>
      </c>
      <c r="J368" s="4"/>
      <c r="K368" s="4"/>
      <c r="L368" s="4"/>
      <c r="M368" s="4"/>
      <c r="N368" s="4"/>
      <c r="O368" s="4"/>
      <c r="P368" s="4"/>
    </row>
    <row r="369" spans="1:16" ht="11.65" customHeight="1" x14ac:dyDescent="0.2">
      <c r="A369" s="49">
        <f t="shared" ca="1" si="8"/>
        <v>369</v>
      </c>
      <c r="C369" s="56"/>
      <c r="D369" s="3"/>
      <c r="E369" s="3"/>
      <c r="F369" s="3" t="s">
        <v>249</v>
      </c>
      <c r="G369" s="57"/>
      <c r="H369" s="10">
        <v>0</v>
      </c>
      <c r="J369" s="4"/>
      <c r="K369" s="4"/>
      <c r="L369" s="4"/>
      <c r="M369" s="4"/>
      <c r="N369" s="4"/>
      <c r="O369" s="4"/>
      <c r="P369" s="4"/>
    </row>
    <row r="370" spans="1:16" ht="11.65" customHeight="1" x14ac:dyDescent="0.2">
      <c r="A370" s="49">
        <f t="shared" ca="1" si="8"/>
        <v>370</v>
      </c>
      <c r="C370" s="56"/>
      <c r="D370" s="3"/>
      <c r="E370" s="3"/>
      <c r="F370" s="3" t="s">
        <v>251</v>
      </c>
      <c r="G370" s="57"/>
      <c r="H370" s="10">
        <v>0</v>
      </c>
      <c r="J370" s="4"/>
      <c r="K370" s="4"/>
      <c r="L370" s="4"/>
      <c r="M370" s="4"/>
      <c r="N370" s="4"/>
      <c r="O370" s="4"/>
      <c r="P370" s="4"/>
    </row>
    <row r="371" spans="1:16" ht="11.65" customHeight="1" x14ac:dyDescent="0.2">
      <c r="A371" s="49">
        <f t="shared" ca="1" si="8"/>
        <v>371</v>
      </c>
      <c r="C371" s="56"/>
      <c r="D371" s="3"/>
      <c r="E371" s="3"/>
      <c r="F371" s="3" t="s">
        <v>253</v>
      </c>
      <c r="G371" s="57"/>
      <c r="H371" s="10">
        <v>0</v>
      </c>
      <c r="J371" s="4"/>
      <c r="K371" s="4"/>
      <c r="L371" s="4"/>
      <c r="M371" s="4"/>
      <c r="N371" s="4"/>
      <c r="O371" s="4"/>
      <c r="P371" s="4"/>
    </row>
    <row r="372" spans="1:16" ht="11.65" customHeight="1" x14ac:dyDescent="0.2">
      <c r="A372" s="49">
        <f t="shared" ca="1" si="8"/>
        <v>372</v>
      </c>
      <c r="C372" s="56"/>
      <c r="D372" s="3"/>
      <c r="E372" s="3"/>
      <c r="F372" s="3" t="s">
        <v>24</v>
      </c>
      <c r="G372" s="57"/>
      <c r="H372" s="10">
        <v>106405023.18244183</v>
      </c>
      <c r="J372" s="4"/>
      <c r="K372" s="4"/>
      <c r="L372" s="4"/>
      <c r="M372" s="4"/>
      <c r="N372" s="4"/>
      <c r="O372" s="4"/>
      <c r="P372" s="4"/>
    </row>
    <row r="373" spans="1:16" ht="11.65" customHeight="1" x14ac:dyDescent="0.2">
      <c r="A373" s="49">
        <f t="shared" ca="1" si="8"/>
        <v>373</v>
      </c>
      <c r="C373" s="56"/>
      <c r="D373" s="3"/>
      <c r="E373" s="3"/>
      <c r="F373" s="3"/>
      <c r="G373" s="57" t="s">
        <v>32</v>
      </c>
      <c r="H373" s="12">
        <f>SUBTOTAL(9,H367:H372)</f>
        <v>106405023.18244183</v>
      </c>
      <c r="J373" s="4"/>
      <c r="K373" s="4"/>
      <c r="L373" s="4"/>
      <c r="M373" s="4"/>
      <c r="N373" s="4"/>
      <c r="O373" s="4"/>
      <c r="P373" s="4"/>
    </row>
    <row r="374" spans="1:16" ht="11.65" customHeight="1" x14ac:dyDescent="0.2">
      <c r="A374" s="49">
        <f t="shared" ca="1" si="8"/>
        <v>374</v>
      </c>
      <c r="C374" s="56"/>
      <c r="D374" s="3"/>
      <c r="E374" s="3"/>
      <c r="F374" s="3"/>
      <c r="G374" s="57"/>
      <c r="H374" s="2"/>
      <c r="J374" s="4"/>
      <c r="K374" s="4"/>
      <c r="L374" s="4"/>
      <c r="M374" s="4"/>
      <c r="N374" s="4"/>
      <c r="O374" s="4"/>
      <c r="P374" s="4"/>
    </row>
    <row r="375" spans="1:16" ht="11.65" customHeight="1" x14ac:dyDescent="0.2">
      <c r="A375" s="49">
        <f t="shared" ca="1" si="8"/>
        <v>375</v>
      </c>
      <c r="C375" s="56">
        <v>355</v>
      </c>
      <c r="D375" s="3" t="s">
        <v>74</v>
      </c>
      <c r="E375" s="3"/>
      <c r="F375" s="3"/>
      <c r="G375" s="57"/>
      <c r="H375" s="2"/>
      <c r="J375" s="4"/>
      <c r="K375" s="4"/>
      <c r="L375" s="4"/>
      <c r="M375" s="4"/>
      <c r="N375" s="4"/>
      <c r="O375" s="4"/>
      <c r="P375" s="4"/>
    </row>
    <row r="376" spans="1:16" ht="11.65" customHeight="1" x14ac:dyDescent="0.2">
      <c r="A376" s="49">
        <f t="shared" ca="1" si="8"/>
        <v>376</v>
      </c>
      <c r="C376" s="56"/>
      <c r="D376" s="3"/>
      <c r="E376" s="3"/>
      <c r="F376" s="3" t="s">
        <v>250</v>
      </c>
      <c r="G376" s="57"/>
      <c r="H376" s="10">
        <v>0</v>
      </c>
      <c r="J376" s="4"/>
      <c r="K376" s="4"/>
      <c r="L376" s="4"/>
      <c r="M376" s="4"/>
      <c r="N376" s="4"/>
      <c r="O376" s="4"/>
      <c r="P376" s="4"/>
    </row>
    <row r="377" spans="1:16" ht="11.65" customHeight="1" x14ac:dyDescent="0.2">
      <c r="A377" s="49">
        <f t="shared" ca="1" si="8"/>
        <v>377</v>
      </c>
      <c r="C377" s="56"/>
      <c r="D377" s="3"/>
      <c r="E377" s="3"/>
      <c r="F377" s="3" t="s">
        <v>254</v>
      </c>
      <c r="G377" s="57"/>
      <c r="H377" s="10">
        <v>0</v>
      </c>
      <c r="J377" s="4"/>
      <c r="K377" s="4"/>
      <c r="L377" s="4"/>
      <c r="M377" s="4"/>
      <c r="N377" s="4"/>
      <c r="O377" s="4"/>
      <c r="P377" s="4"/>
    </row>
    <row r="378" spans="1:16" ht="11.65" customHeight="1" x14ac:dyDescent="0.2">
      <c r="A378" s="49">
        <f t="shared" ca="1" si="8"/>
        <v>378</v>
      </c>
      <c r="C378" s="56"/>
      <c r="D378" s="3"/>
      <c r="E378" s="3"/>
      <c r="F378" s="3" t="s">
        <v>249</v>
      </c>
      <c r="G378" s="57"/>
      <c r="H378" s="10">
        <v>0</v>
      </c>
      <c r="J378" s="4"/>
      <c r="K378" s="4"/>
      <c r="L378" s="4"/>
      <c r="M378" s="4"/>
      <c r="N378" s="4"/>
      <c r="O378" s="4"/>
      <c r="P378" s="4"/>
    </row>
    <row r="379" spans="1:16" ht="11.65" customHeight="1" x14ac:dyDescent="0.2">
      <c r="A379" s="49">
        <f t="shared" ca="1" si="8"/>
        <v>379</v>
      </c>
      <c r="C379" s="56"/>
      <c r="D379" s="3"/>
      <c r="E379" s="3"/>
      <c r="F379" s="3" t="s">
        <v>251</v>
      </c>
      <c r="G379" s="57"/>
      <c r="H379" s="10">
        <v>0</v>
      </c>
      <c r="J379" s="4"/>
      <c r="K379" s="4"/>
      <c r="L379" s="4"/>
      <c r="M379" s="4"/>
      <c r="N379" s="4"/>
      <c r="O379" s="4"/>
      <c r="P379" s="4"/>
    </row>
    <row r="380" spans="1:16" ht="11.65" customHeight="1" x14ac:dyDescent="0.2">
      <c r="A380" s="49">
        <f t="shared" ca="1" si="8"/>
        <v>380</v>
      </c>
      <c r="C380" s="56"/>
      <c r="D380" s="3"/>
      <c r="E380" s="3"/>
      <c r="F380" s="3" t="s">
        <v>253</v>
      </c>
      <c r="G380" s="57"/>
      <c r="H380" s="10">
        <v>0</v>
      </c>
      <c r="J380" s="4"/>
      <c r="K380" s="4"/>
      <c r="L380" s="4"/>
      <c r="M380" s="4"/>
      <c r="N380" s="4"/>
      <c r="O380" s="4"/>
      <c r="P380" s="4"/>
    </row>
    <row r="381" spans="1:16" ht="11.65" customHeight="1" x14ac:dyDescent="0.2">
      <c r="A381" s="49">
        <f t="shared" ca="1" si="8"/>
        <v>381</v>
      </c>
      <c r="C381" s="56"/>
      <c r="D381" s="3"/>
      <c r="E381" s="3"/>
      <c r="F381" s="3" t="s">
        <v>24</v>
      </c>
      <c r="G381" s="57"/>
      <c r="H381" s="10">
        <v>91967406.541897327</v>
      </c>
      <c r="J381" s="4"/>
      <c r="K381" s="4"/>
      <c r="L381" s="4"/>
      <c r="M381" s="4"/>
      <c r="N381" s="4"/>
      <c r="O381" s="4"/>
      <c r="P381" s="4"/>
    </row>
    <row r="382" spans="1:16" ht="11.65" customHeight="1" x14ac:dyDescent="0.2">
      <c r="A382" s="49">
        <f t="shared" ref="A382:A445" ca="1" si="10">OFFSET(A382,-1,)+1</f>
        <v>382</v>
      </c>
      <c r="C382" s="56"/>
      <c r="D382" s="3"/>
      <c r="E382" s="3"/>
      <c r="F382" s="3"/>
      <c r="G382" s="57" t="s">
        <v>32</v>
      </c>
      <c r="H382" s="12">
        <f>SUBTOTAL(9,H376:H381)</f>
        <v>91967406.541897327</v>
      </c>
      <c r="J382" s="4"/>
      <c r="K382" s="4"/>
      <c r="L382" s="4"/>
      <c r="M382" s="4"/>
      <c r="N382" s="4"/>
      <c r="O382" s="4"/>
      <c r="P382" s="4"/>
    </row>
    <row r="383" spans="1:16" ht="11.65" customHeight="1" x14ac:dyDescent="0.2">
      <c r="A383" s="49">
        <f t="shared" ca="1" si="10"/>
        <v>383</v>
      </c>
      <c r="C383" s="56"/>
      <c r="D383" s="3"/>
      <c r="E383" s="3"/>
      <c r="F383" s="3"/>
      <c r="G383" s="57"/>
      <c r="H383" s="2"/>
      <c r="J383" s="4"/>
      <c r="K383" s="4"/>
      <c r="L383" s="4"/>
      <c r="M383" s="4"/>
      <c r="N383" s="4"/>
      <c r="O383" s="4"/>
      <c r="P383" s="4"/>
    </row>
    <row r="384" spans="1:16" ht="11.65" customHeight="1" x14ac:dyDescent="0.2">
      <c r="A384" s="49">
        <f t="shared" ca="1" si="10"/>
        <v>384</v>
      </c>
      <c r="C384" s="56">
        <v>356</v>
      </c>
      <c r="D384" s="3" t="s">
        <v>75</v>
      </c>
      <c r="E384" s="3"/>
      <c r="F384" s="3"/>
      <c r="G384" s="57"/>
      <c r="H384" s="2"/>
      <c r="J384" s="4"/>
      <c r="K384" s="4"/>
      <c r="L384" s="4"/>
      <c r="M384" s="4"/>
      <c r="N384" s="4"/>
      <c r="O384" s="4"/>
      <c r="P384" s="4"/>
    </row>
    <row r="385" spans="1:16" ht="11.65" customHeight="1" x14ac:dyDescent="0.2">
      <c r="A385" s="49">
        <f t="shared" ca="1" si="10"/>
        <v>385</v>
      </c>
      <c r="C385" s="56"/>
      <c r="D385" s="3"/>
      <c r="E385" s="3"/>
      <c r="F385" s="3" t="s">
        <v>250</v>
      </c>
      <c r="G385" s="57"/>
      <c r="H385" s="10">
        <v>0</v>
      </c>
      <c r="J385" s="4"/>
      <c r="K385" s="4"/>
      <c r="L385" s="4"/>
      <c r="M385" s="4"/>
      <c r="N385" s="4"/>
      <c r="O385" s="4"/>
      <c r="P385" s="4"/>
    </row>
    <row r="386" spans="1:16" ht="11.65" customHeight="1" x14ac:dyDescent="0.2">
      <c r="A386" s="49">
        <f t="shared" ca="1" si="10"/>
        <v>386</v>
      </c>
      <c r="C386" s="56"/>
      <c r="D386" s="3"/>
      <c r="E386" s="3"/>
      <c r="F386" s="3" t="s">
        <v>254</v>
      </c>
      <c r="G386" s="57"/>
      <c r="H386" s="10">
        <v>0</v>
      </c>
      <c r="J386" s="4"/>
      <c r="K386" s="4"/>
      <c r="L386" s="4"/>
      <c r="M386" s="4"/>
      <c r="N386" s="4"/>
      <c r="O386" s="4"/>
      <c r="P386" s="4"/>
    </row>
    <row r="387" spans="1:16" ht="11.65" customHeight="1" x14ac:dyDescent="0.2">
      <c r="A387" s="49">
        <f t="shared" ca="1" si="10"/>
        <v>387</v>
      </c>
      <c r="C387" s="56"/>
      <c r="D387" s="3"/>
      <c r="E387" s="3"/>
      <c r="F387" s="3" t="s">
        <v>249</v>
      </c>
      <c r="G387" s="57"/>
      <c r="H387" s="10">
        <v>0</v>
      </c>
      <c r="J387" s="4"/>
      <c r="K387" s="4"/>
      <c r="L387" s="4"/>
      <c r="M387" s="4"/>
      <c r="N387" s="4"/>
      <c r="O387" s="4"/>
      <c r="P387" s="4"/>
    </row>
    <row r="388" spans="1:16" ht="11.65" customHeight="1" x14ac:dyDescent="0.2">
      <c r="A388" s="49">
        <f t="shared" ca="1" si="10"/>
        <v>388</v>
      </c>
      <c r="C388" s="56"/>
      <c r="D388" s="3"/>
      <c r="E388" s="3"/>
      <c r="F388" s="3" t="s">
        <v>251</v>
      </c>
      <c r="G388" s="57"/>
      <c r="H388" s="10">
        <v>0</v>
      </c>
      <c r="J388" s="4"/>
      <c r="K388" s="4"/>
      <c r="L388" s="4"/>
      <c r="M388" s="4"/>
      <c r="N388" s="4"/>
      <c r="O388" s="4"/>
      <c r="P388" s="4"/>
    </row>
    <row r="389" spans="1:16" ht="11.65" customHeight="1" x14ac:dyDescent="0.2">
      <c r="A389" s="49">
        <f t="shared" ca="1" si="10"/>
        <v>389</v>
      </c>
      <c r="C389" s="56"/>
      <c r="D389" s="3"/>
      <c r="E389" s="3"/>
      <c r="F389" s="3" t="s">
        <v>253</v>
      </c>
      <c r="G389" s="57"/>
      <c r="H389" s="10">
        <v>0</v>
      </c>
      <c r="J389" s="4"/>
      <c r="K389" s="4"/>
      <c r="L389" s="4"/>
      <c r="M389" s="4"/>
      <c r="N389" s="4"/>
      <c r="O389" s="4"/>
      <c r="P389" s="4"/>
    </row>
    <row r="390" spans="1:16" ht="11.65" customHeight="1" x14ac:dyDescent="0.2">
      <c r="A390" s="49">
        <f t="shared" ca="1" si="10"/>
        <v>390</v>
      </c>
      <c r="C390" s="56"/>
      <c r="D390" s="3"/>
      <c r="E390" s="3"/>
      <c r="F390" s="3" t="s">
        <v>24</v>
      </c>
      <c r="G390" s="57"/>
      <c r="H390" s="10">
        <v>112778559.94374892</v>
      </c>
      <c r="J390" s="4"/>
      <c r="K390" s="4"/>
      <c r="L390" s="4"/>
      <c r="M390" s="4"/>
      <c r="N390" s="4"/>
      <c r="O390" s="4"/>
      <c r="P390" s="4"/>
    </row>
    <row r="391" spans="1:16" ht="11.65" customHeight="1" x14ac:dyDescent="0.2">
      <c r="A391" s="49">
        <f t="shared" ca="1" si="10"/>
        <v>391</v>
      </c>
      <c r="C391" s="56"/>
      <c r="D391" s="3"/>
      <c r="E391" s="3"/>
      <c r="F391" s="3"/>
      <c r="G391" s="57" t="s">
        <v>32</v>
      </c>
      <c r="H391" s="12">
        <f>SUBTOTAL(9,H385:H390)</f>
        <v>112778559.94374892</v>
      </c>
      <c r="J391" s="4"/>
      <c r="K391" s="4"/>
      <c r="L391" s="4"/>
      <c r="M391" s="4"/>
      <c r="N391" s="4"/>
      <c r="O391" s="4"/>
      <c r="P391" s="4"/>
    </row>
    <row r="392" spans="1:16" ht="11.65" customHeight="1" x14ac:dyDescent="0.2">
      <c r="A392" s="49">
        <f t="shared" ca="1" si="10"/>
        <v>392</v>
      </c>
      <c r="C392" s="56"/>
      <c r="D392" s="3"/>
      <c r="E392" s="3"/>
      <c r="F392" s="3"/>
      <c r="G392" s="57"/>
      <c r="H392" s="2"/>
      <c r="J392" s="4"/>
      <c r="K392" s="4"/>
      <c r="L392" s="4"/>
      <c r="M392" s="4"/>
      <c r="N392" s="4"/>
      <c r="O392" s="4"/>
      <c r="P392" s="4"/>
    </row>
    <row r="393" spans="1:16" ht="11.65" customHeight="1" x14ac:dyDescent="0.2">
      <c r="A393" s="49">
        <f t="shared" ca="1" si="10"/>
        <v>393</v>
      </c>
      <c r="C393" s="56">
        <v>357</v>
      </c>
      <c r="D393" s="3" t="s">
        <v>76</v>
      </c>
      <c r="E393" s="3"/>
      <c r="F393" s="3"/>
      <c r="G393" s="57"/>
      <c r="H393" s="2"/>
      <c r="J393" s="4"/>
      <c r="K393" s="4"/>
      <c r="L393" s="4"/>
      <c r="M393" s="4"/>
      <c r="N393" s="4"/>
      <c r="O393" s="4"/>
      <c r="P393" s="4"/>
    </row>
    <row r="394" spans="1:16" ht="11.65" customHeight="1" x14ac:dyDescent="0.2">
      <c r="A394" s="49">
        <f t="shared" ca="1" si="10"/>
        <v>394</v>
      </c>
      <c r="C394" s="56"/>
      <c r="D394" s="3"/>
      <c r="E394" s="3"/>
      <c r="F394" s="3" t="s">
        <v>250</v>
      </c>
      <c r="G394" s="57"/>
      <c r="H394" s="10">
        <v>0</v>
      </c>
      <c r="J394" s="4"/>
      <c r="K394" s="4"/>
      <c r="L394" s="4"/>
      <c r="M394" s="4"/>
      <c r="N394" s="4"/>
      <c r="O394" s="4"/>
      <c r="P394" s="4"/>
    </row>
    <row r="395" spans="1:16" ht="11.65" customHeight="1" x14ac:dyDescent="0.2">
      <c r="A395" s="49">
        <f t="shared" ca="1" si="10"/>
        <v>395</v>
      </c>
      <c r="C395" s="56"/>
      <c r="D395" s="3"/>
      <c r="E395" s="3"/>
      <c r="F395" s="3" t="s">
        <v>254</v>
      </c>
      <c r="G395" s="57"/>
      <c r="H395" s="10">
        <v>0</v>
      </c>
      <c r="J395" s="4"/>
      <c r="K395" s="4"/>
      <c r="L395" s="4"/>
      <c r="M395" s="4"/>
      <c r="N395" s="4"/>
      <c r="O395" s="4"/>
      <c r="P395" s="4"/>
    </row>
    <row r="396" spans="1:16" ht="11.65" customHeight="1" x14ac:dyDescent="0.2">
      <c r="A396" s="49">
        <f t="shared" ca="1" si="10"/>
        <v>396</v>
      </c>
      <c r="C396" s="56"/>
      <c r="D396" s="3"/>
      <c r="E396" s="3"/>
      <c r="F396" s="3" t="s">
        <v>249</v>
      </c>
      <c r="G396" s="57"/>
      <c r="H396" s="10">
        <v>0</v>
      </c>
      <c r="J396" s="4"/>
      <c r="K396" s="4"/>
      <c r="L396" s="4"/>
      <c r="M396" s="4"/>
      <c r="N396" s="4"/>
      <c r="O396" s="4"/>
      <c r="P396" s="4"/>
    </row>
    <row r="397" spans="1:16" ht="11.65" customHeight="1" x14ac:dyDescent="0.2">
      <c r="A397" s="49">
        <f t="shared" ca="1" si="10"/>
        <v>397</v>
      </c>
      <c r="C397" s="56"/>
      <c r="D397" s="3"/>
      <c r="E397" s="3"/>
      <c r="F397" s="3" t="s">
        <v>251</v>
      </c>
      <c r="G397" s="57"/>
      <c r="H397" s="10">
        <v>0</v>
      </c>
      <c r="J397" s="4"/>
      <c r="K397" s="4"/>
      <c r="L397" s="4"/>
      <c r="M397" s="4"/>
      <c r="N397" s="4"/>
      <c r="O397" s="4"/>
      <c r="P397" s="4"/>
    </row>
    <row r="398" spans="1:16" ht="11.65" customHeight="1" x14ac:dyDescent="0.2">
      <c r="A398" s="49">
        <f t="shared" ca="1" si="10"/>
        <v>398</v>
      </c>
      <c r="C398" s="56"/>
      <c r="D398" s="3"/>
      <c r="E398" s="3"/>
      <c r="F398" s="3" t="s">
        <v>24</v>
      </c>
      <c r="G398" s="57"/>
      <c r="H398" s="10">
        <v>307819.66299321828</v>
      </c>
      <c r="J398" s="4"/>
      <c r="K398" s="4"/>
      <c r="L398" s="4"/>
      <c r="M398" s="4"/>
      <c r="N398" s="4"/>
      <c r="O398" s="4"/>
      <c r="P398" s="4"/>
    </row>
    <row r="399" spans="1:16" ht="11.65" customHeight="1" x14ac:dyDescent="0.2">
      <c r="A399" s="49">
        <f t="shared" ca="1" si="10"/>
        <v>399</v>
      </c>
      <c r="C399" s="56"/>
      <c r="D399" s="3"/>
      <c r="E399" s="3"/>
      <c r="F399" s="3"/>
      <c r="G399" s="57" t="s">
        <v>32</v>
      </c>
      <c r="H399" s="12">
        <f>SUBTOTAL(9,H393:H398)</f>
        <v>307819.66299321828</v>
      </c>
      <c r="J399" s="4"/>
      <c r="K399" s="4"/>
      <c r="L399" s="4"/>
      <c r="M399" s="4"/>
      <c r="N399" s="4"/>
      <c r="O399" s="4"/>
      <c r="P399" s="4"/>
    </row>
    <row r="400" spans="1:16" ht="11.65" customHeight="1" x14ac:dyDescent="0.2">
      <c r="A400" s="49">
        <f t="shared" ca="1" si="10"/>
        <v>400</v>
      </c>
      <c r="C400" s="56"/>
      <c r="D400" s="3"/>
      <c r="E400" s="3"/>
      <c r="F400" s="3"/>
      <c r="G400" s="57"/>
      <c r="H400" s="2"/>
      <c r="J400" s="4"/>
      <c r="K400" s="4"/>
      <c r="L400" s="4"/>
      <c r="M400" s="4"/>
      <c r="N400" s="4"/>
      <c r="O400" s="4"/>
      <c r="P400" s="4"/>
    </row>
    <row r="401" spans="1:16" ht="11.65" customHeight="1" x14ac:dyDescent="0.2">
      <c r="A401" s="49">
        <f t="shared" ca="1" si="10"/>
        <v>401</v>
      </c>
      <c r="C401" s="56">
        <v>358</v>
      </c>
      <c r="D401" s="3" t="s">
        <v>77</v>
      </c>
      <c r="E401" s="3"/>
      <c r="F401" s="3"/>
      <c r="G401" s="57"/>
      <c r="H401" s="2"/>
      <c r="J401" s="4"/>
      <c r="K401" s="4"/>
      <c r="L401" s="4"/>
      <c r="M401" s="4"/>
      <c r="N401" s="4"/>
      <c r="O401" s="4"/>
      <c r="P401" s="4"/>
    </row>
    <row r="402" spans="1:16" ht="11.65" customHeight="1" x14ac:dyDescent="0.2">
      <c r="A402" s="49">
        <f t="shared" ca="1" si="10"/>
        <v>402</v>
      </c>
      <c r="C402" s="56"/>
      <c r="D402" s="3"/>
      <c r="E402" s="3"/>
      <c r="F402" s="3" t="s">
        <v>250</v>
      </c>
      <c r="G402" s="57"/>
      <c r="H402" s="10">
        <v>0</v>
      </c>
      <c r="J402" s="4"/>
      <c r="K402" s="4"/>
      <c r="L402" s="4"/>
      <c r="M402" s="4"/>
      <c r="N402" s="4"/>
      <c r="O402" s="4"/>
      <c r="P402" s="4"/>
    </row>
    <row r="403" spans="1:16" ht="11.65" customHeight="1" x14ac:dyDescent="0.2">
      <c r="A403" s="49">
        <f t="shared" ca="1" si="10"/>
        <v>403</v>
      </c>
      <c r="C403" s="56"/>
      <c r="D403" s="3"/>
      <c r="E403" s="3"/>
      <c r="F403" s="3" t="s">
        <v>254</v>
      </c>
      <c r="G403" s="57"/>
      <c r="H403" s="10">
        <v>0</v>
      </c>
      <c r="J403" s="4"/>
      <c r="K403" s="4"/>
      <c r="L403" s="4"/>
      <c r="M403" s="4"/>
      <c r="N403" s="4"/>
      <c r="O403" s="4"/>
      <c r="P403" s="4"/>
    </row>
    <row r="404" spans="1:16" ht="11.65" customHeight="1" x14ac:dyDescent="0.2">
      <c r="A404" s="49">
        <f t="shared" ca="1" si="10"/>
        <v>404</v>
      </c>
      <c r="C404" s="56"/>
      <c r="D404" s="3"/>
      <c r="E404" s="3"/>
      <c r="F404" s="3" t="s">
        <v>249</v>
      </c>
      <c r="G404" s="57"/>
      <c r="H404" s="10">
        <v>0</v>
      </c>
      <c r="J404" s="4"/>
      <c r="K404" s="4"/>
      <c r="L404" s="4"/>
      <c r="M404" s="4"/>
      <c r="N404" s="4"/>
      <c r="O404" s="4"/>
      <c r="P404" s="4"/>
    </row>
    <row r="405" spans="1:16" ht="11.65" customHeight="1" x14ac:dyDescent="0.2">
      <c r="A405" s="49">
        <f t="shared" ca="1" si="10"/>
        <v>405</v>
      </c>
      <c r="C405" s="56"/>
      <c r="D405" s="3"/>
      <c r="E405" s="3"/>
      <c r="F405" s="3" t="s">
        <v>251</v>
      </c>
      <c r="G405" s="57"/>
      <c r="H405" s="10">
        <v>0</v>
      </c>
      <c r="J405" s="4"/>
      <c r="K405" s="4"/>
      <c r="L405" s="4"/>
      <c r="M405" s="4"/>
      <c r="N405" s="4"/>
      <c r="O405" s="4"/>
      <c r="P405" s="4"/>
    </row>
    <row r="406" spans="1:16" ht="11.65" customHeight="1" x14ac:dyDescent="0.2">
      <c r="A406" s="49">
        <f t="shared" ca="1" si="10"/>
        <v>406</v>
      </c>
      <c r="C406" s="56"/>
      <c r="D406" s="3"/>
      <c r="E406" s="3"/>
      <c r="F406" s="3" t="s">
        <v>24</v>
      </c>
      <c r="G406" s="57"/>
      <c r="H406" s="10">
        <v>724522.2462357732</v>
      </c>
      <c r="J406" s="4"/>
      <c r="K406" s="4"/>
      <c r="L406" s="4"/>
      <c r="M406" s="4"/>
      <c r="N406" s="4"/>
      <c r="O406" s="4"/>
      <c r="P406" s="4"/>
    </row>
    <row r="407" spans="1:16" ht="11.65" customHeight="1" x14ac:dyDescent="0.2">
      <c r="A407" s="49">
        <f t="shared" ca="1" si="10"/>
        <v>407</v>
      </c>
      <c r="C407" s="56"/>
      <c r="D407" s="3"/>
      <c r="E407" s="3"/>
      <c r="F407" s="3"/>
      <c r="G407" s="57" t="s">
        <v>32</v>
      </c>
      <c r="H407" s="12">
        <f>SUBTOTAL(9,H401:H406)</f>
        <v>724522.2462357732</v>
      </c>
      <c r="J407" s="4"/>
      <c r="K407" s="4"/>
      <c r="L407" s="4"/>
      <c r="M407" s="4"/>
      <c r="N407" s="4"/>
      <c r="O407" s="4"/>
      <c r="P407" s="4"/>
    </row>
    <row r="408" spans="1:16" ht="11.65" customHeight="1" x14ac:dyDescent="0.2">
      <c r="A408" s="49">
        <f t="shared" ca="1" si="10"/>
        <v>408</v>
      </c>
      <c r="C408" s="56"/>
      <c r="D408" s="3"/>
      <c r="E408" s="3"/>
      <c r="F408" s="3"/>
      <c r="G408" s="57"/>
      <c r="H408" s="2"/>
      <c r="J408" s="4"/>
      <c r="K408" s="4"/>
      <c r="L408" s="4"/>
      <c r="M408" s="4"/>
      <c r="N408" s="4"/>
      <c r="O408" s="4"/>
      <c r="P408" s="4"/>
    </row>
    <row r="409" spans="1:16" ht="11.65" customHeight="1" x14ac:dyDescent="0.2">
      <c r="A409" s="49">
        <f t="shared" ca="1" si="10"/>
        <v>409</v>
      </c>
      <c r="C409" s="56">
        <v>359</v>
      </c>
      <c r="D409" s="3" t="s">
        <v>78</v>
      </c>
      <c r="E409" s="3"/>
      <c r="F409" s="3"/>
      <c r="G409" s="57"/>
      <c r="H409" s="2"/>
      <c r="J409" s="4"/>
      <c r="K409" s="4"/>
      <c r="L409" s="4"/>
      <c r="M409" s="4"/>
      <c r="N409" s="4"/>
      <c r="O409" s="4"/>
      <c r="P409" s="4"/>
    </row>
    <row r="410" spans="1:16" ht="11.65" customHeight="1" x14ac:dyDescent="0.2">
      <c r="A410" s="49">
        <f t="shared" ca="1" si="10"/>
        <v>410</v>
      </c>
      <c r="C410" s="56"/>
      <c r="D410" s="3"/>
      <c r="E410" s="3"/>
      <c r="F410" s="3" t="s">
        <v>250</v>
      </c>
      <c r="G410" s="57"/>
      <c r="H410" s="10">
        <v>0</v>
      </c>
      <c r="J410" s="4"/>
      <c r="K410" s="4"/>
      <c r="L410" s="4"/>
      <c r="M410" s="4"/>
      <c r="N410" s="4"/>
      <c r="O410" s="4"/>
      <c r="P410" s="4"/>
    </row>
    <row r="411" spans="1:16" ht="11.65" customHeight="1" x14ac:dyDescent="0.2">
      <c r="A411" s="49">
        <f t="shared" ca="1" si="10"/>
        <v>411</v>
      </c>
      <c r="C411" s="56"/>
      <c r="D411" s="3"/>
      <c r="E411" s="3"/>
      <c r="F411" s="3" t="s">
        <v>253</v>
      </c>
      <c r="G411" s="57"/>
      <c r="H411" s="10">
        <v>0</v>
      </c>
      <c r="J411" s="4"/>
      <c r="K411" s="4"/>
      <c r="L411" s="4"/>
      <c r="M411" s="4"/>
      <c r="N411" s="4"/>
      <c r="O411" s="4"/>
      <c r="P411" s="4"/>
    </row>
    <row r="412" spans="1:16" ht="11.65" customHeight="1" x14ac:dyDescent="0.2">
      <c r="A412" s="49">
        <f t="shared" ca="1" si="10"/>
        <v>412</v>
      </c>
      <c r="C412" s="56"/>
      <c r="D412" s="3"/>
      <c r="E412" s="3"/>
      <c r="F412" s="3" t="s">
        <v>249</v>
      </c>
      <c r="G412" s="57"/>
      <c r="H412" s="10">
        <v>0</v>
      </c>
      <c r="J412" s="4"/>
      <c r="K412" s="4"/>
      <c r="L412" s="4"/>
      <c r="M412" s="4"/>
      <c r="N412" s="4"/>
      <c r="O412" s="4"/>
      <c r="P412" s="4"/>
    </row>
    <row r="413" spans="1:16" ht="11.65" customHeight="1" x14ac:dyDescent="0.2">
      <c r="A413" s="49">
        <f t="shared" ca="1" si="10"/>
        <v>413</v>
      </c>
      <c r="C413" s="56"/>
      <c r="D413" s="3"/>
      <c r="E413" s="3"/>
      <c r="F413" s="3" t="s">
        <v>251</v>
      </c>
      <c r="G413" s="57"/>
      <c r="H413" s="10">
        <v>0</v>
      </c>
      <c r="J413" s="4"/>
      <c r="K413" s="4"/>
      <c r="L413" s="4"/>
      <c r="M413" s="4"/>
      <c r="N413" s="4"/>
      <c r="O413" s="4"/>
      <c r="P413" s="4"/>
    </row>
    <row r="414" spans="1:16" ht="11.65" customHeight="1" x14ac:dyDescent="0.2">
      <c r="A414" s="49">
        <f t="shared" ca="1" si="10"/>
        <v>414</v>
      </c>
      <c r="C414" s="56"/>
      <c r="D414" s="3"/>
      <c r="E414" s="3"/>
      <c r="F414" s="3" t="s">
        <v>24</v>
      </c>
      <c r="G414" s="57"/>
      <c r="H414" s="10">
        <v>968740.73639459198</v>
      </c>
      <c r="J414" s="4"/>
      <c r="K414" s="4"/>
      <c r="L414" s="4"/>
      <c r="M414" s="4"/>
      <c r="N414" s="4"/>
      <c r="O414" s="4"/>
      <c r="P414" s="4"/>
    </row>
    <row r="415" spans="1:16" ht="11.65" customHeight="1" x14ac:dyDescent="0.2">
      <c r="A415" s="49">
        <f t="shared" ca="1" si="10"/>
        <v>415</v>
      </c>
      <c r="C415" s="56"/>
      <c r="D415" s="3"/>
      <c r="E415" s="3"/>
      <c r="F415" s="3"/>
      <c r="G415" s="57" t="s">
        <v>32</v>
      </c>
      <c r="H415" s="12">
        <f>SUBTOTAL(9,H409:H414)</f>
        <v>968740.73639459198</v>
      </c>
      <c r="J415" s="4"/>
      <c r="K415" s="4"/>
      <c r="L415" s="4"/>
      <c r="M415" s="4"/>
      <c r="N415" s="4"/>
      <c r="O415" s="4"/>
      <c r="P415" s="4"/>
    </row>
    <row r="416" spans="1:16" ht="11.65" customHeight="1" x14ac:dyDescent="0.2">
      <c r="A416" s="49">
        <f t="shared" ca="1" si="10"/>
        <v>416</v>
      </c>
      <c r="C416" s="56"/>
      <c r="D416" s="3"/>
      <c r="E416" s="3"/>
      <c r="F416" s="3"/>
      <c r="G416" s="57"/>
      <c r="H416" s="2"/>
      <c r="J416" s="4"/>
      <c r="K416" s="4"/>
      <c r="L416" s="4"/>
      <c r="M416" s="4"/>
      <c r="N416" s="4"/>
      <c r="O416" s="4"/>
      <c r="P416" s="4"/>
    </row>
    <row r="417" spans="1:16" ht="11.65" customHeight="1" x14ac:dyDescent="0.2">
      <c r="A417" s="49">
        <f t="shared" ca="1" si="10"/>
        <v>417</v>
      </c>
      <c r="C417" s="56" t="s">
        <v>79</v>
      </c>
      <c r="D417" s="3" t="s">
        <v>80</v>
      </c>
      <c r="E417" s="3"/>
      <c r="F417" s="3"/>
      <c r="G417" s="57"/>
      <c r="H417" s="2"/>
      <c r="J417" s="4"/>
      <c r="K417" s="4"/>
      <c r="L417" s="4"/>
      <c r="M417" s="4"/>
      <c r="N417" s="4"/>
      <c r="O417" s="4"/>
      <c r="P417" s="4"/>
    </row>
    <row r="418" spans="1:16" ht="11.65" customHeight="1" x14ac:dyDescent="0.2">
      <c r="A418" s="49">
        <f t="shared" ca="1" si="10"/>
        <v>418</v>
      </c>
      <c r="C418" s="56"/>
      <c r="D418" s="3"/>
      <c r="E418" s="3"/>
      <c r="F418" s="3" t="s">
        <v>24</v>
      </c>
      <c r="G418" s="57"/>
      <c r="H418" s="10">
        <v>72887221.202279851</v>
      </c>
      <c r="J418" s="4"/>
      <c r="K418" s="4"/>
      <c r="L418" s="4"/>
      <c r="M418" s="4"/>
      <c r="N418" s="4"/>
      <c r="O418" s="4"/>
      <c r="P418" s="4"/>
    </row>
    <row r="419" spans="1:16" ht="11.65" customHeight="1" x14ac:dyDescent="0.2">
      <c r="A419" s="49">
        <f t="shared" ca="1" si="10"/>
        <v>419</v>
      </c>
      <c r="C419" s="56"/>
      <c r="D419" s="3"/>
      <c r="E419" s="3"/>
      <c r="F419" s="3" t="s">
        <v>249</v>
      </c>
      <c r="G419" s="57"/>
      <c r="H419" s="10">
        <v>0</v>
      </c>
      <c r="J419" s="4"/>
      <c r="K419" s="4"/>
      <c r="L419" s="4"/>
      <c r="M419" s="4"/>
      <c r="N419" s="4"/>
      <c r="O419" s="4"/>
      <c r="P419" s="4"/>
    </row>
    <row r="420" spans="1:16" ht="11.65" customHeight="1" x14ac:dyDescent="0.2">
      <c r="A420" s="49">
        <f t="shared" ca="1" si="10"/>
        <v>420</v>
      </c>
      <c r="C420" s="56"/>
      <c r="D420" s="3"/>
      <c r="E420" s="3"/>
      <c r="F420" s="3" t="s">
        <v>251</v>
      </c>
      <c r="G420" s="57"/>
      <c r="H420" s="10">
        <v>0</v>
      </c>
      <c r="J420" s="4"/>
      <c r="K420" s="4"/>
      <c r="L420" s="4"/>
      <c r="M420" s="4"/>
      <c r="N420" s="4"/>
      <c r="O420" s="4"/>
      <c r="P420" s="4"/>
    </row>
    <row r="421" spans="1:16" ht="11.65" customHeight="1" x14ac:dyDescent="0.2">
      <c r="A421" s="49">
        <f t="shared" ca="1" si="10"/>
        <v>421</v>
      </c>
      <c r="C421" s="56"/>
      <c r="D421" s="3"/>
      <c r="E421" s="3"/>
      <c r="F421" s="3"/>
      <c r="G421" s="57"/>
      <c r="H421" s="12">
        <f>SUBTOTAL(9,H417:H420)</f>
        <v>72887221.202279851</v>
      </c>
      <c r="J421" s="4"/>
      <c r="K421" s="4"/>
      <c r="L421" s="4"/>
      <c r="M421" s="4"/>
      <c r="N421" s="4"/>
      <c r="O421" s="4"/>
      <c r="P421" s="4"/>
    </row>
    <row r="422" spans="1:16" ht="11.65" customHeight="1" x14ac:dyDescent="0.2">
      <c r="A422" s="49">
        <f t="shared" ca="1" si="10"/>
        <v>422</v>
      </c>
      <c r="C422" s="56"/>
      <c r="D422" s="3"/>
      <c r="E422" s="3"/>
      <c r="F422" s="3"/>
      <c r="G422" s="57"/>
      <c r="H422" s="2"/>
      <c r="J422" s="4"/>
      <c r="K422" s="4"/>
      <c r="L422" s="4"/>
      <c r="M422" s="4"/>
      <c r="N422" s="4"/>
      <c r="O422" s="4"/>
      <c r="P422" s="4"/>
    </row>
    <row r="423" spans="1:16" ht="11.65" customHeight="1" x14ac:dyDescent="0.2">
      <c r="A423" s="49">
        <f t="shared" ca="1" si="10"/>
        <v>423</v>
      </c>
      <c r="C423" s="56" t="s">
        <v>81</v>
      </c>
      <c r="D423" s="3" t="s">
        <v>82</v>
      </c>
      <c r="E423" s="3"/>
      <c r="F423" s="3"/>
      <c r="G423" s="57"/>
      <c r="H423" s="2"/>
      <c r="J423" s="4"/>
      <c r="K423" s="4"/>
      <c r="L423" s="4"/>
      <c r="M423" s="4"/>
      <c r="N423" s="4"/>
      <c r="O423" s="4"/>
      <c r="P423" s="4"/>
    </row>
    <row r="424" spans="1:16" ht="11.65" customHeight="1" x14ac:dyDescent="0.2">
      <c r="A424" s="49">
        <f t="shared" ca="1" si="10"/>
        <v>424</v>
      </c>
      <c r="C424" s="56"/>
      <c r="D424" s="3"/>
      <c r="E424" s="3"/>
      <c r="F424" s="3" t="s">
        <v>24</v>
      </c>
      <c r="G424" s="57"/>
      <c r="H424" s="10">
        <v>0</v>
      </c>
      <c r="J424" s="4"/>
      <c r="K424" s="4"/>
      <c r="L424" s="4"/>
      <c r="M424" s="4"/>
      <c r="N424" s="4"/>
      <c r="O424" s="4"/>
      <c r="P424" s="4"/>
    </row>
    <row r="425" spans="1:16" ht="11.65" customHeight="1" x14ac:dyDescent="0.2">
      <c r="A425" s="49">
        <f t="shared" ca="1" si="10"/>
        <v>425</v>
      </c>
      <c r="C425" s="56"/>
      <c r="D425" s="3"/>
      <c r="E425" s="3"/>
      <c r="F425" s="3"/>
      <c r="G425" s="57"/>
      <c r="H425" s="12">
        <f>SUBTOTAL(9,H422:H424)</f>
        <v>0</v>
      </c>
      <c r="J425" s="4"/>
      <c r="K425" s="4"/>
      <c r="L425" s="4"/>
      <c r="M425" s="4"/>
      <c r="N425" s="4"/>
      <c r="O425" s="4"/>
      <c r="P425" s="4"/>
    </row>
    <row r="426" spans="1:16" ht="11.65" customHeight="1" x14ac:dyDescent="0.2">
      <c r="A426" s="49">
        <f t="shared" ca="1" si="10"/>
        <v>426</v>
      </c>
      <c r="C426" s="56"/>
      <c r="D426" s="3"/>
      <c r="E426" s="3"/>
      <c r="F426" s="3"/>
      <c r="G426" s="57"/>
      <c r="H426" s="2"/>
      <c r="J426" s="4"/>
      <c r="K426" s="11"/>
      <c r="L426" s="11"/>
      <c r="M426" s="11"/>
      <c r="N426" s="11"/>
      <c r="O426" s="11"/>
      <c r="P426" s="11"/>
    </row>
    <row r="427" spans="1:16" ht="11.65" customHeight="1" thickBot="1" x14ac:dyDescent="0.25">
      <c r="A427" s="49">
        <f t="shared" ca="1" si="10"/>
        <v>427</v>
      </c>
      <c r="C427" s="63" t="s">
        <v>83</v>
      </c>
      <c r="D427" s="3"/>
      <c r="E427" s="3"/>
      <c r="F427" s="3"/>
      <c r="G427" s="57" t="s">
        <v>32</v>
      </c>
      <c r="H427" s="13">
        <f>SUBTOTAL(9,H339:H426)</f>
        <v>624935352.35584533</v>
      </c>
      <c r="J427" s="4"/>
      <c r="K427" s="4"/>
      <c r="L427" s="4"/>
      <c r="M427" s="4"/>
      <c r="N427" s="4"/>
      <c r="O427" s="4"/>
      <c r="P427" s="4"/>
    </row>
    <row r="428" spans="1:16" ht="11.65" customHeight="1" thickTop="1" x14ac:dyDescent="0.2">
      <c r="A428" s="49">
        <f t="shared" ca="1" si="10"/>
        <v>428</v>
      </c>
      <c r="C428" s="56" t="s">
        <v>84</v>
      </c>
      <c r="D428" s="3"/>
      <c r="E428" s="3"/>
      <c r="F428" s="3"/>
      <c r="G428" s="57"/>
      <c r="H428" s="2"/>
      <c r="J428" s="4"/>
      <c r="K428" s="4"/>
      <c r="L428" s="4"/>
      <c r="M428" s="4"/>
      <c r="N428" s="4"/>
      <c r="O428" s="4"/>
      <c r="P428" s="4"/>
    </row>
    <row r="429" spans="1:16" ht="11.65" customHeight="1" x14ac:dyDescent="0.2">
      <c r="A429" s="49">
        <f t="shared" ca="1" si="10"/>
        <v>429</v>
      </c>
      <c r="C429" s="56"/>
      <c r="D429" s="3"/>
      <c r="E429" s="3" t="s">
        <v>253</v>
      </c>
      <c r="F429" s="3"/>
      <c r="G429" s="57"/>
      <c r="H429" s="10">
        <f>SUMIFS($H$339:$H$425,$F$339:$F$425,E429)</f>
        <v>0</v>
      </c>
      <c r="J429" s="4"/>
      <c r="K429" s="4"/>
      <c r="L429" s="4"/>
      <c r="M429" s="4"/>
      <c r="N429" s="4"/>
      <c r="O429" s="4"/>
      <c r="P429" s="4"/>
    </row>
    <row r="430" spans="1:16" ht="11.65" customHeight="1" x14ac:dyDescent="0.2">
      <c r="A430" s="49">
        <f t="shared" ca="1" si="10"/>
        <v>430</v>
      </c>
      <c r="C430" s="56"/>
      <c r="D430" s="3"/>
      <c r="E430" s="3" t="s">
        <v>256</v>
      </c>
      <c r="F430" s="3"/>
      <c r="G430" s="57"/>
      <c r="H430" s="10">
        <f>SUMIFS($H$339:$H$425,$F$339:$F$425,E430)</f>
        <v>0</v>
      </c>
      <c r="J430" s="4"/>
      <c r="K430" s="4"/>
      <c r="L430" s="4"/>
      <c r="M430" s="4"/>
      <c r="N430" s="4"/>
      <c r="O430" s="4"/>
      <c r="P430" s="4"/>
    </row>
    <row r="431" spans="1:16" ht="11.65" customHeight="1" x14ac:dyDescent="0.2">
      <c r="A431" s="49">
        <f t="shared" ca="1" si="10"/>
        <v>431</v>
      </c>
      <c r="C431" s="56"/>
      <c r="D431" s="3"/>
      <c r="E431" s="3" t="s">
        <v>249</v>
      </c>
      <c r="F431" s="3"/>
      <c r="G431" s="57"/>
      <c r="H431" s="10">
        <f>SUMIFS($H$339:$H$425,$F$339:$F$425,E431)</f>
        <v>436598.22588595841</v>
      </c>
      <c r="J431" s="4"/>
      <c r="K431" s="4"/>
      <c r="L431" s="4"/>
      <c r="M431" s="4"/>
      <c r="N431" s="4"/>
      <c r="O431" s="4"/>
      <c r="P431" s="4"/>
    </row>
    <row r="432" spans="1:16" ht="11.65" customHeight="1" x14ac:dyDescent="0.2">
      <c r="A432" s="49">
        <f t="shared" ca="1" si="10"/>
        <v>432</v>
      </c>
      <c r="C432" s="56"/>
      <c r="D432" s="3"/>
      <c r="E432" s="3" t="s">
        <v>251</v>
      </c>
      <c r="F432" s="3"/>
      <c r="G432" s="57"/>
      <c r="H432" s="10">
        <f>SUMIFS($H$339:$H$425,$F$339:$F$425,E432)</f>
        <v>0</v>
      </c>
      <c r="J432" s="4"/>
      <c r="K432" s="4"/>
      <c r="L432" s="4"/>
      <c r="M432" s="4"/>
      <c r="N432" s="4"/>
      <c r="O432" s="4"/>
      <c r="P432" s="4"/>
    </row>
    <row r="433" spans="1:16" ht="11.65" customHeight="1" x14ac:dyDescent="0.2">
      <c r="A433" s="49">
        <f t="shared" ca="1" si="10"/>
        <v>433</v>
      </c>
      <c r="C433" s="56"/>
      <c r="D433" s="3"/>
      <c r="E433" s="58" t="s">
        <v>24</v>
      </c>
      <c r="F433" s="3"/>
      <c r="G433" s="57"/>
      <c r="H433" s="10">
        <f>SUMIFS($H$339:$H$425,$F$339:$F$425,E433)</f>
        <v>624498754.12995946</v>
      </c>
      <c r="J433" s="4"/>
      <c r="K433" s="4"/>
      <c r="L433" s="4"/>
      <c r="M433" s="4"/>
      <c r="N433" s="4"/>
      <c r="O433" s="4"/>
      <c r="P433" s="4"/>
    </row>
    <row r="434" spans="1:16" ht="11.65" customHeight="1" thickBot="1" x14ac:dyDescent="0.25">
      <c r="A434" s="49">
        <f t="shared" ca="1" si="10"/>
        <v>434</v>
      </c>
      <c r="C434" s="56" t="s">
        <v>85</v>
      </c>
      <c r="D434" s="3"/>
      <c r="E434" s="3"/>
      <c r="F434" s="3"/>
      <c r="G434" s="57" t="s">
        <v>32</v>
      </c>
      <c r="H434" s="19">
        <f>SUM(H429:H433)</f>
        <v>624935352.35584545</v>
      </c>
      <c r="J434" s="4"/>
      <c r="K434" s="4"/>
      <c r="L434" s="4"/>
      <c r="M434" s="4"/>
      <c r="N434" s="4"/>
      <c r="O434" s="4"/>
      <c r="P434" s="4"/>
    </row>
    <row r="435" spans="1:16" ht="11.65" customHeight="1" thickTop="1" x14ac:dyDescent="0.2">
      <c r="A435" s="49">
        <f t="shared" ca="1" si="10"/>
        <v>435</v>
      </c>
      <c r="C435" s="56">
        <v>360</v>
      </c>
      <c r="D435" s="3" t="s">
        <v>31</v>
      </c>
      <c r="E435" s="3"/>
      <c r="F435" s="3"/>
      <c r="G435" s="57"/>
      <c r="H435" s="2"/>
      <c r="J435" s="4"/>
      <c r="K435" s="4"/>
      <c r="L435" s="4"/>
      <c r="M435" s="4"/>
      <c r="N435" s="4"/>
      <c r="O435" s="4"/>
      <c r="P435" s="4"/>
    </row>
    <row r="436" spans="1:16" ht="11.65" customHeight="1" x14ac:dyDescent="0.2">
      <c r="A436" s="49">
        <f t="shared" ca="1" si="10"/>
        <v>436</v>
      </c>
      <c r="C436" s="56"/>
      <c r="D436" s="3"/>
      <c r="E436" s="3"/>
      <c r="F436" s="3" t="s">
        <v>193</v>
      </c>
      <c r="G436" s="57"/>
      <c r="H436" s="10">
        <v>1870665.46</v>
      </c>
      <c r="J436" s="4"/>
      <c r="K436" s="4"/>
      <c r="L436" s="4"/>
      <c r="M436" s="4"/>
      <c r="N436" s="4"/>
      <c r="O436" s="4"/>
      <c r="P436" s="4"/>
    </row>
    <row r="437" spans="1:16" ht="11.65" customHeight="1" x14ac:dyDescent="0.2">
      <c r="A437" s="49">
        <f t="shared" ca="1" si="10"/>
        <v>437</v>
      </c>
      <c r="C437" s="56"/>
      <c r="D437" s="3"/>
      <c r="E437" s="3"/>
      <c r="F437" s="3"/>
      <c r="G437" s="57" t="s">
        <v>32</v>
      </c>
      <c r="H437" s="12">
        <f>SUBTOTAL(9,H436)</f>
        <v>1870665.46</v>
      </c>
      <c r="J437" s="4"/>
      <c r="K437" s="4"/>
      <c r="L437" s="4"/>
      <c r="M437" s="4"/>
      <c r="N437" s="4"/>
      <c r="O437" s="4"/>
      <c r="P437" s="4"/>
    </row>
    <row r="438" spans="1:16" ht="11.65" customHeight="1" x14ac:dyDescent="0.2">
      <c r="A438" s="49">
        <f t="shared" ca="1" si="10"/>
        <v>438</v>
      </c>
      <c r="C438" s="56"/>
      <c r="D438" s="3"/>
      <c r="E438" s="3"/>
      <c r="F438" s="3"/>
      <c r="G438" s="57"/>
      <c r="H438" s="2"/>
      <c r="J438" s="4"/>
      <c r="K438" s="4"/>
      <c r="L438" s="4"/>
      <c r="M438" s="4"/>
      <c r="N438" s="4"/>
      <c r="O438" s="4"/>
      <c r="P438" s="4"/>
    </row>
    <row r="439" spans="1:16" ht="11.65" customHeight="1" x14ac:dyDescent="0.2">
      <c r="A439" s="49">
        <f t="shared" ca="1" si="10"/>
        <v>439</v>
      </c>
      <c r="C439" s="56">
        <v>361</v>
      </c>
      <c r="D439" s="3" t="s">
        <v>33</v>
      </c>
      <c r="E439" s="3"/>
      <c r="F439" s="3"/>
      <c r="G439" s="57"/>
      <c r="H439" s="2"/>
      <c r="J439" s="4"/>
      <c r="K439" s="4"/>
      <c r="L439" s="4"/>
      <c r="M439" s="4"/>
      <c r="N439" s="4"/>
      <c r="O439" s="4"/>
      <c r="P439" s="4"/>
    </row>
    <row r="440" spans="1:16" ht="11.65" customHeight="1" x14ac:dyDescent="0.2">
      <c r="A440" s="49">
        <f t="shared" ca="1" si="10"/>
        <v>440</v>
      </c>
      <c r="C440" s="56"/>
      <c r="D440" s="3"/>
      <c r="E440" s="3"/>
      <c r="F440" s="3" t="s">
        <v>193</v>
      </c>
      <c r="G440" s="57"/>
      <c r="H440" s="10">
        <v>8478635.2799999993</v>
      </c>
      <c r="J440" s="4"/>
      <c r="K440" s="4"/>
      <c r="L440" s="4"/>
      <c r="M440" s="4"/>
      <c r="N440" s="4"/>
      <c r="O440" s="4"/>
      <c r="P440" s="4"/>
    </row>
    <row r="441" spans="1:16" ht="11.65" customHeight="1" x14ac:dyDescent="0.2">
      <c r="A441" s="49">
        <f t="shared" ca="1" si="10"/>
        <v>441</v>
      </c>
      <c r="C441" s="56"/>
      <c r="D441" s="3"/>
      <c r="E441" s="3"/>
      <c r="F441" s="3"/>
      <c r="G441" s="57" t="s">
        <v>32</v>
      </c>
      <c r="H441" s="12">
        <f>SUBTOTAL(9,H440)</f>
        <v>8478635.2799999993</v>
      </c>
      <c r="J441" s="4"/>
      <c r="K441" s="4"/>
      <c r="L441" s="4"/>
      <c r="M441" s="4"/>
      <c r="N441" s="4"/>
      <c r="O441" s="4"/>
      <c r="P441" s="4"/>
    </row>
    <row r="442" spans="1:16" ht="11.65" customHeight="1" x14ac:dyDescent="0.2">
      <c r="A442" s="49">
        <f t="shared" ca="1" si="10"/>
        <v>442</v>
      </c>
      <c r="C442" s="56"/>
      <c r="D442" s="3"/>
      <c r="E442" s="3"/>
      <c r="F442" s="3"/>
      <c r="G442" s="57"/>
      <c r="H442" s="2"/>
      <c r="J442" s="4"/>
      <c r="K442" s="4"/>
      <c r="L442" s="4"/>
      <c r="M442" s="4"/>
      <c r="N442" s="4"/>
      <c r="O442" s="4"/>
      <c r="P442" s="4"/>
    </row>
    <row r="443" spans="1:16" ht="11.65" customHeight="1" x14ac:dyDescent="0.2">
      <c r="A443" s="49">
        <f t="shared" ca="1" si="10"/>
        <v>443</v>
      </c>
      <c r="C443" s="56">
        <v>362</v>
      </c>
      <c r="D443" s="3" t="s">
        <v>25</v>
      </c>
      <c r="E443" s="3"/>
      <c r="F443" s="3"/>
      <c r="G443" s="57"/>
      <c r="H443" s="2"/>
      <c r="J443" s="4"/>
      <c r="K443" s="4"/>
      <c r="L443" s="4"/>
      <c r="M443" s="4"/>
      <c r="N443" s="4"/>
      <c r="O443" s="4"/>
      <c r="P443" s="4"/>
    </row>
    <row r="444" spans="1:16" ht="11.65" customHeight="1" x14ac:dyDescent="0.2">
      <c r="A444" s="49">
        <f t="shared" ca="1" si="10"/>
        <v>444</v>
      </c>
      <c r="C444" s="56"/>
      <c r="D444" s="3"/>
      <c r="E444" s="3"/>
      <c r="F444" s="3" t="s">
        <v>193</v>
      </c>
      <c r="G444" s="57"/>
      <c r="H444" s="10">
        <v>83673806.069999993</v>
      </c>
      <c r="J444" s="4"/>
      <c r="K444" s="4"/>
      <c r="L444" s="4"/>
      <c r="M444" s="4"/>
      <c r="N444" s="4"/>
      <c r="O444" s="4"/>
      <c r="P444" s="4"/>
    </row>
    <row r="445" spans="1:16" ht="11.65" customHeight="1" x14ac:dyDescent="0.2">
      <c r="A445" s="49">
        <f t="shared" ca="1" si="10"/>
        <v>445</v>
      </c>
      <c r="C445" s="56"/>
      <c r="D445" s="3"/>
      <c r="E445" s="3"/>
      <c r="F445" s="3"/>
      <c r="G445" s="57" t="s">
        <v>32</v>
      </c>
      <c r="H445" s="12">
        <f>SUBTOTAL(9,H444)</f>
        <v>83673806.069999993</v>
      </c>
      <c r="J445" s="4"/>
      <c r="K445" s="4"/>
      <c r="L445" s="4"/>
      <c r="M445" s="4"/>
      <c r="N445" s="4"/>
      <c r="O445" s="4"/>
      <c r="P445" s="4"/>
    </row>
    <row r="446" spans="1:16" ht="11.65" customHeight="1" x14ac:dyDescent="0.2">
      <c r="A446" s="49">
        <f t="shared" ref="A446:A509" ca="1" si="11">OFFSET(A446,-1,)+1</f>
        <v>446</v>
      </c>
      <c r="C446" s="56"/>
      <c r="D446" s="3"/>
      <c r="E446" s="3"/>
      <c r="F446" s="3"/>
      <c r="G446" s="57"/>
      <c r="H446" s="2"/>
      <c r="J446" s="4"/>
      <c r="K446" s="4"/>
      <c r="L446" s="4"/>
      <c r="M446" s="4"/>
      <c r="N446" s="4"/>
      <c r="O446" s="4"/>
      <c r="P446" s="4"/>
    </row>
    <row r="447" spans="1:16" ht="11.65" customHeight="1" x14ac:dyDescent="0.2">
      <c r="A447" s="49">
        <f t="shared" ca="1" si="11"/>
        <v>447</v>
      </c>
      <c r="C447" s="56">
        <v>363</v>
      </c>
      <c r="D447" s="3" t="s">
        <v>26</v>
      </c>
      <c r="E447" s="3"/>
      <c r="F447" s="3"/>
      <c r="G447" s="57"/>
      <c r="H447" s="2"/>
      <c r="J447" s="4"/>
      <c r="K447" s="4"/>
      <c r="L447" s="4"/>
      <c r="M447" s="4"/>
      <c r="N447" s="4"/>
      <c r="O447" s="4"/>
      <c r="P447" s="4"/>
    </row>
    <row r="448" spans="1:16" ht="11.65" customHeight="1" x14ac:dyDescent="0.2">
      <c r="A448" s="49">
        <f t="shared" ca="1" si="11"/>
        <v>448</v>
      </c>
      <c r="C448" s="56"/>
      <c r="D448" s="3"/>
      <c r="E448" s="3"/>
      <c r="F448" s="3" t="s">
        <v>193</v>
      </c>
      <c r="G448" s="57"/>
      <c r="H448" s="10">
        <v>0</v>
      </c>
      <c r="J448" s="4"/>
      <c r="K448" s="4"/>
      <c r="L448" s="4"/>
      <c r="M448" s="4"/>
      <c r="N448" s="4"/>
      <c r="O448" s="4"/>
      <c r="P448" s="4"/>
    </row>
    <row r="449" spans="1:16" ht="11.65" customHeight="1" x14ac:dyDescent="0.2">
      <c r="A449" s="49">
        <f t="shared" ca="1" si="11"/>
        <v>449</v>
      </c>
      <c r="C449" s="56"/>
      <c r="D449" s="3"/>
      <c r="E449" s="3"/>
      <c r="F449" s="3"/>
      <c r="G449" s="57" t="s">
        <v>32</v>
      </c>
      <c r="H449" s="12">
        <f>SUBTOTAL(9,H448)</f>
        <v>0</v>
      </c>
      <c r="J449" s="4"/>
      <c r="K449" s="4"/>
      <c r="L449" s="4"/>
      <c r="M449" s="4"/>
      <c r="N449" s="4"/>
      <c r="O449" s="4"/>
      <c r="P449" s="4"/>
    </row>
    <row r="450" spans="1:16" ht="11.65" customHeight="1" x14ac:dyDescent="0.2">
      <c r="A450" s="49">
        <f t="shared" ca="1" si="11"/>
        <v>450</v>
      </c>
      <c r="C450" s="56"/>
      <c r="D450" s="3"/>
      <c r="E450" s="3"/>
      <c r="F450" s="3"/>
      <c r="G450" s="57"/>
      <c r="H450" s="2"/>
      <c r="J450" s="4"/>
      <c r="K450" s="4"/>
      <c r="L450" s="4"/>
      <c r="M450" s="4"/>
      <c r="N450" s="4"/>
      <c r="O450" s="4"/>
      <c r="P450" s="4"/>
    </row>
    <row r="451" spans="1:16" ht="11.65" customHeight="1" x14ac:dyDescent="0.2">
      <c r="A451" s="49">
        <f t="shared" ca="1" si="11"/>
        <v>451</v>
      </c>
      <c r="C451" s="56">
        <v>364</v>
      </c>
      <c r="D451" s="3" t="s">
        <v>86</v>
      </c>
      <c r="E451" s="3"/>
      <c r="F451" s="3"/>
      <c r="G451" s="57"/>
      <c r="H451" s="2"/>
      <c r="J451" s="4"/>
      <c r="K451" s="4"/>
      <c r="L451" s="4"/>
      <c r="M451" s="4"/>
      <c r="N451" s="4"/>
      <c r="O451" s="4"/>
      <c r="P451" s="4"/>
    </row>
    <row r="452" spans="1:16" ht="11.65" customHeight="1" x14ac:dyDescent="0.2">
      <c r="A452" s="49">
        <f t="shared" ca="1" si="11"/>
        <v>452</v>
      </c>
      <c r="C452" s="56"/>
      <c r="D452" s="3"/>
      <c r="E452" s="3"/>
      <c r="F452" s="3" t="s">
        <v>193</v>
      </c>
      <c r="G452" s="57"/>
      <c r="H452" s="10">
        <v>119909237.25</v>
      </c>
      <c r="J452" s="4"/>
      <c r="K452" s="4"/>
      <c r="L452" s="4"/>
      <c r="M452" s="4"/>
      <c r="N452" s="4"/>
      <c r="O452" s="4"/>
      <c r="P452" s="4"/>
    </row>
    <row r="453" spans="1:16" ht="11.65" customHeight="1" x14ac:dyDescent="0.2">
      <c r="A453" s="49">
        <f t="shared" ca="1" si="11"/>
        <v>453</v>
      </c>
      <c r="C453" s="56"/>
      <c r="D453" s="3"/>
      <c r="E453" s="3"/>
      <c r="F453" s="3"/>
      <c r="G453" s="57" t="s">
        <v>32</v>
      </c>
      <c r="H453" s="12">
        <f>SUBTOTAL(9,H452)</f>
        <v>119909237.25</v>
      </c>
      <c r="J453" s="4"/>
      <c r="K453" s="4"/>
      <c r="L453" s="4"/>
      <c r="M453" s="4"/>
      <c r="N453" s="4"/>
      <c r="O453" s="4"/>
      <c r="P453" s="4"/>
    </row>
    <row r="454" spans="1:16" ht="11.65" customHeight="1" x14ac:dyDescent="0.2">
      <c r="A454" s="49">
        <f t="shared" ca="1" si="11"/>
        <v>454</v>
      </c>
      <c r="C454" s="56"/>
      <c r="D454" s="3"/>
      <c r="E454" s="3"/>
      <c r="F454" s="3"/>
      <c r="G454" s="57"/>
      <c r="H454" s="2"/>
      <c r="J454" s="4"/>
      <c r="K454" s="4"/>
      <c r="L454" s="4"/>
      <c r="M454" s="4"/>
      <c r="N454" s="4"/>
      <c r="O454" s="4"/>
      <c r="P454" s="4"/>
    </row>
    <row r="455" spans="1:16" ht="11.65" customHeight="1" x14ac:dyDescent="0.2">
      <c r="A455" s="49">
        <f t="shared" ca="1" si="11"/>
        <v>455</v>
      </c>
      <c r="C455" s="56">
        <v>365</v>
      </c>
      <c r="D455" s="3" t="s">
        <v>87</v>
      </c>
      <c r="E455" s="3"/>
      <c r="F455" s="3"/>
      <c r="G455" s="57"/>
      <c r="H455" s="2"/>
      <c r="J455" s="4"/>
      <c r="K455" s="4"/>
      <c r="L455" s="4"/>
      <c r="M455" s="4"/>
      <c r="N455" s="4"/>
      <c r="O455" s="4"/>
      <c r="P455" s="4"/>
    </row>
    <row r="456" spans="1:16" ht="11.65" customHeight="1" x14ac:dyDescent="0.2">
      <c r="A456" s="49">
        <f t="shared" ca="1" si="11"/>
        <v>456</v>
      </c>
      <c r="C456" s="56"/>
      <c r="D456" s="3"/>
      <c r="E456" s="3"/>
      <c r="F456" s="3" t="s">
        <v>193</v>
      </c>
      <c r="G456" s="57"/>
      <c r="H456" s="10">
        <v>84881915.349999994</v>
      </c>
      <c r="J456" s="4"/>
      <c r="K456" s="4"/>
      <c r="L456" s="4"/>
      <c r="M456" s="4"/>
      <c r="N456" s="4"/>
      <c r="O456" s="4"/>
      <c r="P456" s="4"/>
    </row>
    <row r="457" spans="1:16" ht="11.65" customHeight="1" x14ac:dyDescent="0.2">
      <c r="A457" s="49">
        <f t="shared" ca="1" si="11"/>
        <v>457</v>
      </c>
      <c r="C457" s="56"/>
      <c r="D457" s="3"/>
      <c r="E457" s="3"/>
      <c r="F457" s="3"/>
      <c r="G457" s="57" t="s">
        <v>32</v>
      </c>
      <c r="H457" s="12">
        <f>SUBTOTAL(9,H456)</f>
        <v>84881915.349999994</v>
      </c>
      <c r="J457" s="4"/>
      <c r="K457" s="4"/>
      <c r="L457" s="4"/>
      <c r="M457" s="4"/>
      <c r="N457" s="4"/>
      <c r="O457" s="4"/>
      <c r="P457" s="4"/>
    </row>
    <row r="458" spans="1:16" ht="11.65" customHeight="1" x14ac:dyDescent="0.2">
      <c r="A458" s="49">
        <f t="shared" ca="1" si="11"/>
        <v>458</v>
      </c>
      <c r="C458" s="56"/>
      <c r="D458" s="3"/>
      <c r="E458" s="3"/>
      <c r="F458" s="3"/>
      <c r="G458" s="57"/>
      <c r="H458" s="2"/>
      <c r="J458" s="4"/>
      <c r="K458" s="4"/>
      <c r="L458" s="4"/>
      <c r="M458" s="4"/>
      <c r="N458" s="4"/>
      <c r="O458" s="4"/>
      <c r="P458" s="4"/>
    </row>
    <row r="459" spans="1:16" ht="11.65" customHeight="1" x14ac:dyDescent="0.2">
      <c r="A459" s="49">
        <f t="shared" ca="1" si="11"/>
        <v>459</v>
      </c>
      <c r="C459" s="56">
        <v>366</v>
      </c>
      <c r="D459" s="3" t="s">
        <v>76</v>
      </c>
      <c r="E459" s="3"/>
      <c r="F459" s="3"/>
      <c r="G459" s="57"/>
      <c r="H459" s="2"/>
      <c r="J459" s="4"/>
      <c r="K459" s="4"/>
      <c r="L459" s="4"/>
      <c r="M459" s="4"/>
      <c r="N459" s="4"/>
      <c r="O459" s="4"/>
      <c r="P459" s="4"/>
    </row>
    <row r="460" spans="1:16" ht="11.65" customHeight="1" x14ac:dyDescent="0.2">
      <c r="A460" s="49">
        <f t="shared" ca="1" si="11"/>
        <v>460</v>
      </c>
      <c r="C460" s="56"/>
      <c r="D460" s="3"/>
      <c r="E460" s="3"/>
      <c r="F460" s="3" t="s">
        <v>193</v>
      </c>
      <c r="G460" s="57"/>
      <c r="H460" s="10">
        <v>20832690.649999999</v>
      </c>
      <c r="J460" s="4"/>
      <c r="K460" s="4"/>
      <c r="L460" s="4"/>
      <c r="M460" s="4"/>
      <c r="N460" s="4"/>
      <c r="O460" s="4"/>
      <c r="P460" s="4"/>
    </row>
    <row r="461" spans="1:16" ht="11.65" customHeight="1" x14ac:dyDescent="0.2">
      <c r="A461" s="49">
        <f t="shared" ca="1" si="11"/>
        <v>461</v>
      </c>
      <c r="C461" s="56"/>
      <c r="D461" s="3"/>
      <c r="E461" s="3"/>
      <c r="F461" s="3"/>
      <c r="G461" s="57" t="s">
        <v>32</v>
      </c>
      <c r="H461" s="12">
        <f>SUBTOTAL(9,H460)</f>
        <v>20832690.649999999</v>
      </c>
      <c r="J461" s="4"/>
      <c r="K461" s="4"/>
      <c r="L461" s="4"/>
      <c r="M461" s="4"/>
      <c r="N461" s="4"/>
      <c r="O461" s="4"/>
      <c r="P461" s="4"/>
    </row>
    <row r="462" spans="1:16" ht="11.65" customHeight="1" x14ac:dyDescent="0.2">
      <c r="A462" s="49">
        <f t="shared" ca="1" si="11"/>
        <v>462</v>
      </c>
      <c r="C462" s="56"/>
      <c r="D462" s="3"/>
      <c r="E462" s="3"/>
      <c r="F462" s="3"/>
      <c r="G462" s="57"/>
      <c r="H462" s="2"/>
      <c r="J462" s="4"/>
      <c r="K462" s="4"/>
      <c r="L462" s="4"/>
      <c r="M462" s="4"/>
      <c r="N462" s="4"/>
      <c r="O462" s="4"/>
      <c r="P462" s="4"/>
    </row>
    <row r="463" spans="1:16" ht="11.65" customHeight="1" x14ac:dyDescent="0.2">
      <c r="A463" s="49">
        <f t="shared" ca="1" si="11"/>
        <v>463</v>
      </c>
      <c r="C463" s="56"/>
      <c r="D463" s="3"/>
      <c r="E463" s="3"/>
      <c r="F463" s="3"/>
      <c r="G463" s="57"/>
      <c r="H463" s="2"/>
      <c r="J463" s="4"/>
      <c r="K463" s="15"/>
      <c r="L463" s="15"/>
      <c r="M463" s="15"/>
      <c r="N463" s="15"/>
      <c r="O463" s="15"/>
      <c r="P463" s="15"/>
    </row>
    <row r="464" spans="1:16" ht="11.65" customHeight="1" x14ac:dyDescent="0.2">
      <c r="A464" s="49">
        <f t="shared" ca="1" si="11"/>
        <v>464</v>
      </c>
      <c r="C464" s="56"/>
      <c r="D464" s="3"/>
      <c r="E464" s="58"/>
      <c r="F464" s="3"/>
      <c r="G464" s="57"/>
      <c r="H464" s="14"/>
      <c r="J464" s="4"/>
      <c r="K464" s="17"/>
      <c r="L464" s="17"/>
      <c r="M464" s="17"/>
      <c r="N464" s="17"/>
      <c r="O464" s="17"/>
      <c r="P464" s="17"/>
    </row>
    <row r="465" spans="1:16" ht="11.65" customHeight="1" x14ac:dyDescent="0.2">
      <c r="A465" s="49">
        <f t="shared" ca="1" si="11"/>
        <v>465</v>
      </c>
      <c r="C465" s="59"/>
      <c r="D465" s="60"/>
      <c r="E465" s="61"/>
      <c r="F465" s="60"/>
      <c r="G465" s="62"/>
      <c r="H465" s="16"/>
      <c r="J465" s="4"/>
      <c r="K465" s="4"/>
      <c r="L465" s="4"/>
      <c r="M465" s="4"/>
      <c r="N465" s="4"/>
      <c r="O465" s="4"/>
      <c r="P465" s="4"/>
    </row>
    <row r="466" spans="1:16" ht="11.65" customHeight="1" x14ac:dyDescent="0.2">
      <c r="A466" s="49">
        <f t="shared" ca="1" si="11"/>
        <v>466</v>
      </c>
      <c r="C466" s="56">
        <v>367</v>
      </c>
      <c r="D466" s="3" t="s">
        <v>77</v>
      </c>
      <c r="E466" s="3"/>
      <c r="F466" s="3"/>
      <c r="G466" s="57"/>
      <c r="H466" s="2"/>
      <c r="J466" s="4"/>
      <c r="K466" s="4"/>
      <c r="L466" s="4"/>
      <c r="M466" s="4"/>
      <c r="N466" s="4"/>
      <c r="O466" s="4"/>
      <c r="P466" s="4"/>
    </row>
    <row r="467" spans="1:16" ht="11.65" customHeight="1" x14ac:dyDescent="0.2">
      <c r="A467" s="49">
        <f t="shared" ca="1" si="11"/>
        <v>467</v>
      </c>
      <c r="C467" s="56"/>
      <c r="D467" s="3"/>
      <c r="E467" s="3"/>
      <c r="F467" s="3" t="s">
        <v>193</v>
      </c>
      <c r="G467" s="57"/>
      <c r="H467" s="10">
        <v>33623867.520000003</v>
      </c>
      <c r="J467" s="4"/>
      <c r="K467" s="4"/>
      <c r="L467" s="4"/>
      <c r="M467" s="4"/>
      <c r="N467" s="4"/>
      <c r="O467" s="4"/>
      <c r="P467" s="4"/>
    </row>
    <row r="468" spans="1:16" ht="11.65" customHeight="1" x14ac:dyDescent="0.2">
      <c r="A468" s="49">
        <f t="shared" ca="1" si="11"/>
        <v>468</v>
      </c>
      <c r="C468" s="56"/>
      <c r="D468" s="3"/>
      <c r="E468" s="3"/>
      <c r="F468" s="3"/>
      <c r="G468" s="57" t="s">
        <v>32</v>
      </c>
      <c r="H468" s="12">
        <f>SUBTOTAL(9,H467)</f>
        <v>33623867.520000003</v>
      </c>
      <c r="J468" s="4"/>
      <c r="K468" s="4"/>
      <c r="L468" s="4"/>
      <c r="M468" s="4"/>
      <c r="N468" s="4"/>
      <c r="O468" s="4"/>
      <c r="P468" s="4"/>
    </row>
    <row r="469" spans="1:16" ht="11.65" customHeight="1" x14ac:dyDescent="0.2">
      <c r="A469" s="49">
        <f t="shared" ca="1" si="11"/>
        <v>469</v>
      </c>
      <c r="C469" s="56"/>
      <c r="D469" s="3"/>
      <c r="E469" s="3"/>
      <c r="F469" s="3"/>
      <c r="G469" s="57"/>
      <c r="H469" s="2"/>
      <c r="J469" s="4"/>
      <c r="K469" s="4"/>
      <c r="L469" s="4"/>
      <c r="M469" s="4"/>
      <c r="N469" s="4"/>
      <c r="O469" s="4"/>
      <c r="P469" s="4"/>
    </row>
    <row r="470" spans="1:16" ht="11.65" customHeight="1" x14ac:dyDescent="0.2">
      <c r="A470" s="49">
        <f t="shared" ca="1" si="11"/>
        <v>470</v>
      </c>
      <c r="C470" s="56">
        <v>368</v>
      </c>
      <c r="D470" s="3" t="s">
        <v>88</v>
      </c>
      <c r="E470" s="3"/>
      <c r="F470" s="3"/>
      <c r="G470" s="57"/>
      <c r="H470" s="2"/>
      <c r="J470" s="4"/>
      <c r="K470" s="4"/>
      <c r="L470" s="4"/>
      <c r="M470" s="4"/>
      <c r="N470" s="4"/>
      <c r="O470" s="4"/>
      <c r="P470" s="4"/>
    </row>
    <row r="471" spans="1:16" ht="11.65" customHeight="1" x14ac:dyDescent="0.2">
      <c r="A471" s="49">
        <f t="shared" ca="1" si="11"/>
        <v>471</v>
      </c>
      <c r="C471" s="56"/>
      <c r="D471" s="3"/>
      <c r="E471" s="3"/>
      <c r="F471" s="3" t="s">
        <v>193</v>
      </c>
      <c r="G471" s="57"/>
      <c r="H471" s="10">
        <v>123846951.62</v>
      </c>
      <c r="J471" s="4"/>
      <c r="K471" s="4"/>
      <c r="L471" s="4"/>
      <c r="M471" s="4"/>
      <c r="N471" s="4"/>
      <c r="O471" s="4"/>
      <c r="P471" s="4"/>
    </row>
    <row r="472" spans="1:16" ht="11.65" customHeight="1" x14ac:dyDescent="0.2">
      <c r="A472" s="49">
        <f t="shared" ca="1" si="11"/>
        <v>472</v>
      </c>
      <c r="C472" s="56"/>
      <c r="D472" s="3"/>
      <c r="E472" s="3"/>
      <c r="F472" s="3"/>
      <c r="G472" s="57" t="s">
        <v>32</v>
      </c>
      <c r="H472" s="12">
        <f>SUBTOTAL(9,H471)</f>
        <v>123846951.62</v>
      </c>
      <c r="J472" s="4"/>
      <c r="K472" s="4"/>
      <c r="L472" s="4"/>
      <c r="M472" s="4"/>
      <c r="N472" s="4"/>
      <c r="O472" s="4"/>
      <c r="P472" s="4"/>
    </row>
    <row r="473" spans="1:16" ht="11.65" customHeight="1" x14ac:dyDescent="0.2">
      <c r="A473" s="49">
        <f t="shared" ca="1" si="11"/>
        <v>473</v>
      </c>
      <c r="C473" s="56"/>
      <c r="D473" s="3"/>
      <c r="E473" s="3"/>
      <c r="F473" s="3"/>
      <c r="G473" s="57"/>
      <c r="H473" s="2"/>
      <c r="J473" s="4"/>
      <c r="K473" s="4"/>
      <c r="L473" s="4"/>
      <c r="M473" s="4"/>
      <c r="N473" s="4"/>
      <c r="O473" s="4"/>
      <c r="P473" s="4"/>
    </row>
    <row r="474" spans="1:16" ht="11.65" customHeight="1" x14ac:dyDescent="0.2">
      <c r="A474" s="49">
        <f t="shared" ca="1" si="11"/>
        <v>474</v>
      </c>
      <c r="C474" s="56">
        <v>369</v>
      </c>
      <c r="D474" s="3" t="s">
        <v>27</v>
      </c>
      <c r="E474" s="3"/>
      <c r="F474" s="3"/>
      <c r="G474" s="57"/>
      <c r="H474" s="2"/>
      <c r="J474" s="4"/>
      <c r="K474" s="4"/>
      <c r="L474" s="4"/>
      <c r="M474" s="4"/>
      <c r="N474" s="4"/>
      <c r="O474" s="4"/>
      <c r="P474" s="4"/>
    </row>
    <row r="475" spans="1:16" ht="11.65" customHeight="1" x14ac:dyDescent="0.2">
      <c r="A475" s="49">
        <f t="shared" ca="1" si="11"/>
        <v>475</v>
      </c>
      <c r="C475" s="56"/>
      <c r="D475" s="3"/>
      <c r="E475" s="3"/>
      <c r="F475" s="3" t="s">
        <v>193</v>
      </c>
      <c r="G475" s="57"/>
      <c r="H475" s="10">
        <v>74139848.930000007</v>
      </c>
      <c r="J475" s="4"/>
      <c r="K475" s="4"/>
      <c r="L475" s="4"/>
      <c r="M475" s="4"/>
      <c r="N475" s="4"/>
      <c r="O475" s="4"/>
      <c r="P475" s="4"/>
    </row>
    <row r="476" spans="1:16" ht="11.65" customHeight="1" x14ac:dyDescent="0.2">
      <c r="A476" s="49">
        <f t="shared" ca="1" si="11"/>
        <v>476</v>
      </c>
      <c r="C476" s="56"/>
      <c r="D476" s="3"/>
      <c r="E476" s="3"/>
      <c r="F476" s="3"/>
      <c r="G476" s="57" t="s">
        <v>32</v>
      </c>
      <c r="H476" s="12">
        <f>SUBTOTAL(9,H475)</f>
        <v>74139848.930000007</v>
      </c>
      <c r="J476" s="4"/>
      <c r="K476" s="4"/>
      <c r="L476" s="4"/>
      <c r="M476" s="4"/>
      <c r="N476" s="4"/>
      <c r="O476" s="4"/>
      <c r="P476" s="4"/>
    </row>
    <row r="477" spans="1:16" ht="11.65" customHeight="1" x14ac:dyDescent="0.2">
      <c r="A477" s="49">
        <f t="shared" ca="1" si="11"/>
        <v>477</v>
      </c>
      <c r="C477" s="56"/>
      <c r="D477" s="3"/>
      <c r="E477" s="3"/>
      <c r="F477" s="3"/>
      <c r="G477" s="57"/>
      <c r="H477" s="2"/>
      <c r="J477" s="4"/>
      <c r="K477" s="4"/>
      <c r="L477" s="4"/>
      <c r="M477" s="4"/>
      <c r="N477" s="4"/>
      <c r="O477" s="4"/>
      <c r="P477" s="4"/>
    </row>
    <row r="478" spans="1:16" ht="11.65" customHeight="1" x14ac:dyDescent="0.2">
      <c r="A478" s="49">
        <f t="shared" ca="1" si="11"/>
        <v>478</v>
      </c>
      <c r="C478" s="56">
        <v>370</v>
      </c>
      <c r="D478" s="3" t="s">
        <v>28</v>
      </c>
      <c r="E478" s="3"/>
      <c r="F478" s="3"/>
      <c r="G478" s="57"/>
      <c r="H478" s="2"/>
      <c r="J478" s="4"/>
      <c r="K478" s="4"/>
      <c r="L478" s="4"/>
      <c r="M478" s="4"/>
      <c r="N478" s="4"/>
      <c r="O478" s="4"/>
      <c r="P478" s="4"/>
    </row>
    <row r="479" spans="1:16" ht="11.65" customHeight="1" x14ac:dyDescent="0.2">
      <c r="A479" s="49">
        <f t="shared" ca="1" si="11"/>
        <v>479</v>
      </c>
      <c r="C479" s="56"/>
      <c r="D479" s="3"/>
      <c r="E479" s="3"/>
      <c r="F479" s="3" t="s">
        <v>193</v>
      </c>
      <c r="G479" s="57"/>
      <c r="H479" s="10">
        <v>14557319.4</v>
      </c>
      <c r="J479" s="4"/>
      <c r="K479" s="4"/>
      <c r="L479" s="4"/>
      <c r="M479" s="4"/>
      <c r="N479" s="4"/>
      <c r="O479" s="4"/>
      <c r="P479" s="4"/>
    </row>
    <row r="480" spans="1:16" ht="11.65" customHeight="1" x14ac:dyDescent="0.2">
      <c r="A480" s="49">
        <f t="shared" ca="1" si="11"/>
        <v>480</v>
      </c>
      <c r="C480" s="56"/>
      <c r="D480" s="3"/>
      <c r="E480" s="3"/>
      <c r="F480" s="3"/>
      <c r="G480" s="57" t="s">
        <v>32</v>
      </c>
      <c r="H480" s="12">
        <f>SUBTOTAL(9,H479)</f>
        <v>14557319.4</v>
      </c>
      <c r="J480" s="4"/>
      <c r="K480" s="4"/>
      <c r="L480" s="4"/>
      <c r="M480" s="4"/>
      <c r="N480" s="4"/>
      <c r="O480" s="4"/>
      <c r="P480" s="4"/>
    </row>
    <row r="481" spans="1:16" ht="11.65" customHeight="1" x14ac:dyDescent="0.2">
      <c r="A481" s="49">
        <f t="shared" ca="1" si="11"/>
        <v>481</v>
      </c>
      <c r="C481" s="56"/>
      <c r="D481" s="3"/>
      <c r="E481" s="3"/>
      <c r="F481" s="3"/>
      <c r="G481" s="57"/>
      <c r="H481" s="2"/>
      <c r="J481" s="4"/>
      <c r="K481" s="4"/>
      <c r="L481" s="4"/>
      <c r="M481" s="4"/>
      <c r="N481" s="4"/>
      <c r="O481" s="4"/>
      <c r="P481" s="4"/>
    </row>
    <row r="482" spans="1:16" ht="11.65" customHeight="1" x14ac:dyDescent="0.2">
      <c r="A482" s="49">
        <f t="shared" ca="1" si="11"/>
        <v>482</v>
      </c>
      <c r="C482" s="56">
        <v>371</v>
      </c>
      <c r="D482" s="3" t="s">
        <v>89</v>
      </c>
      <c r="E482" s="3"/>
      <c r="F482" s="3"/>
      <c r="G482" s="57"/>
      <c r="H482" s="2"/>
      <c r="J482" s="4"/>
      <c r="K482" s="4"/>
      <c r="L482" s="4"/>
      <c r="M482" s="4"/>
      <c r="N482" s="4"/>
      <c r="O482" s="4"/>
      <c r="P482" s="4"/>
    </row>
    <row r="483" spans="1:16" ht="11.65" customHeight="1" x14ac:dyDescent="0.2">
      <c r="A483" s="49">
        <f t="shared" ca="1" si="11"/>
        <v>483</v>
      </c>
      <c r="C483" s="56"/>
      <c r="D483" s="3"/>
      <c r="E483" s="3"/>
      <c r="F483" s="3" t="s">
        <v>193</v>
      </c>
      <c r="G483" s="57" t="s">
        <v>0</v>
      </c>
      <c r="H483" s="10">
        <v>514998.35</v>
      </c>
      <c r="J483" s="4"/>
      <c r="K483" s="4"/>
      <c r="L483" s="4"/>
      <c r="M483" s="4"/>
      <c r="N483" s="4"/>
      <c r="O483" s="4"/>
      <c r="P483" s="4"/>
    </row>
    <row r="484" spans="1:16" ht="11.65" customHeight="1" x14ac:dyDescent="0.2">
      <c r="A484" s="49">
        <f t="shared" ca="1" si="11"/>
        <v>484</v>
      </c>
      <c r="C484" s="56"/>
      <c r="D484" s="3"/>
      <c r="E484" s="3"/>
      <c r="F484" s="3"/>
      <c r="G484" s="57" t="s">
        <v>32</v>
      </c>
      <c r="H484" s="12">
        <f>SUBTOTAL(9,H483)</f>
        <v>514998.35</v>
      </c>
      <c r="J484" s="4"/>
      <c r="K484" s="4"/>
      <c r="L484" s="4"/>
      <c r="M484" s="4"/>
      <c r="N484" s="4"/>
      <c r="O484" s="4"/>
      <c r="P484" s="4"/>
    </row>
    <row r="485" spans="1:16" ht="11.65" customHeight="1" x14ac:dyDescent="0.2">
      <c r="A485" s="49">
        <f t="shared" ca="1" si="11"/>
        <v>485</v>
      </c>
      <c r="C485" s="56"/>
      <c r="D485" s="3"/>
      <c r="E485" s="3"/>
      <c r="F485" s="3"/>
      <c r="G485" s="57"/>
      <c r="H485" s="2"/>
      <c r="J485" s="4"/>
      <c r="K485" s="4"/>
      <c r="L485" s="4"/>
      <c r="M485" s="4"/>
      <c r="N485" s="4"/>
      <c r="O485" s="4"/>
      <c r="P485" s="4"/>
    </row>
    <row r="486" spans="1:16" ht="11.65" customHeight="1" x14ac:dyDescent="0.2">
      <c r="A486" s="49">
        <f t="shared" ca="1" si="11"/>
        <v>486</v>
      </c>
      <c r="C486" s="56">
        <v>372</v>
      </c>
      <c r="D486" s="3" t="s">
        <v>29</v>
      </c>
      <c r="E486" s="3"/>
      <c r="F486" s="3"/>
      <c r="G486" s="57"/>
      <c r="H486" s="2"/>
      <c r="J486" s="4"/>
      <c r="K486" s="4"/>
      <c r="L486" s="4"/>
      <c r="M486" s="4"/>
      <c r="N486" s="4"/>
      <c r="O486" s="4"/>
      <c r="P486" s="4"/>
    </row>
    <row r="487" spans="1:16" ht="11.65" customHeight="1" x14ac:dyDescent="0.2">
      <c r="A487" s="49">
        <f t="shared" ca="1" si="11"/>
        <v>487</v>
      </c>
      <c r="C487" s="56"/>
      <c r="D487" s="3"/>
      <c r="E487" s="3"/>
      <c r="F487" s="3" t="s">
        <v>193</v>
      </c>
      <c r="G487" s="57"/>
      <c r="H487" s="10">
        <v>0</v>
      </c>
      <c r="J487" s="4"/>
      <c r="K487" s="4"/>
      <c r="L487" s="4"/>
      <c r="M487" s="4"/>
      <c r="N487" s="4"/>
      <c r="O487" s="4"/>
      <c r="P487" s="4"/>
    </row>
    <row r="488" spans="1:16" ht="11.65" customHeight="1" x14ac:dyDescent="0.2">
      <c r="A488" s="49">
        <f t="shared" ca="1" si="11"/>
        <v>488</v>
      </c>
      <c r="C488" s="56"/>
      <c r="D488" s="3"/>
      <c r="E488" s="3"/>
      <c r="F488" s="3"/>
      <c r="G488" s="57" t="s">
        <v>32</v>
      </c>
      <c r="H488" s="12">
        <f>SUBTOTAL(9,H487)</f>
        <v>0</v>
      </c>
      <c r="J488" s="4"/>
      <c r="K488" s="4"/>
      <c r="L488" s="4"/>
      <c r="M488" s="4"/>
      <c r="N488" s="4"/>
      <c r="O488" s="4"/>
      <c r="P488" s="4"/>
    </row>
    <row r="489" spans="1:16" ht="11.65" customHeight="1" x14ac:dyDescent="0.2">
      <c r="A489" s="49">
        <f t="shared" ca="1" si="11"/>
        <v>489</v>
      </c>
      <c r="C489" s="56"/>
      <c r="D489" s="3"/>
      <c r="E489" s="3"/>
      <c r="F489" s="3"/>
      <c r="G489" s="57"/>
      <c r="H489" s="2"/>
      <c r="J489" s="4"/>
      <c r="K489" s="4"/>
      <c r="L489" s="4"/>
      <c r="M489" s="4"/>
      <c r="N489" s="4"/>
      <c r="O489" s="4"/>
      <c r="P489" s="4"/>
    </row>
    <row r="490" spans="1:16" ht="11.65" customHeight="1" x14ac:dyDescent="0.2">
      <c r="A490" s="49">
        <f t="shared" ca="1" si="11"/>
        <v>490</v>
      </c>
      <c r="C490" s="56">
        <v>373</v>
      </c>
      <c r="D490" s="3" t="s">
        <v>90</v>
      </c>
      <c r="E490" s="3"/>
      <c r="F490" s="3"/>
      <c r="G490" s="57"/>
      <c r="H490" s="2"/>
      <c r="J490" s="4"/>
      <c r="K490" s="4"/>
      <c r="L490" s="4"/>
      <c r="M490" s="4"/>
      <c r="N490" s="4"/>
      <c r="O490" s="4"/>
      <c r="P490" s="4"/>
    </row>
    <row r="491" spans="1:16" ht="11.65" customHeight="1" x14ac:dyDescent="0.2">
      <c r="A491" s="49">
        <f t="shared" ca="1" si="11"/>
        <v>491</v>
      </c>
      <c r="C491" s="56"/>
      <c r="D491" s="3"/>
      <c r="E491" s="3"/>
      <c r="F491" s="3" t="s">
        <v>193</v>
      </c>
      <c r="G491" s="57"/>
      <c r="H491" s="10">
        <v>3979637.6</v>
      </c>
      <c r="J491" s="4"/>
      <c r="K491" s="4"/>
      <c r="L491" s="4"/>
      <c r="M491" s="4"/>
      <c r="N491" s="4"/>
      <c r="O491" s="4"/>
      <c r="P491" s="4"/>
    </row>
    <row r="492" spans="1:16" ht="11.65" customHeight="1" x14ac:dyDescent="0.2">
      <c r="A492" s="49">
        <f t="shared" ca="1" si="11"/>
        <v>492</v>
      </c>
      <c r="C492" s="56"/>
      <c r="D492" s="3"/>
      <c r="E492" s="3"/>
      <c r="F492" s="3"/>
      <c r="G492" s="57" t="s">
        <v>32</v>
      </c>
      <c r="H492" s="12">
        <f>SUBTOTAL(9,H491)</f>
        <v>3979637.6</v>
      </c>
      <c r="J492" s="4"/>
      <c r="K492" s="4"/>
      <c r="L492" s="4"/>
      <c r="M492" s="4"/>
      <c r="N492" s="4"/>
      <c r="O492" s="4"/>
      <c r="P492" s="4"/>
    </row>
    <row r="493" spans="1:16" ht="11.65" customHeight="1" x14ac:dyDescent="0.2">
      <c r="A493" s="49">
        <f t="shared" ca="1" si="11"/>
        <v>493</v>
      </c>
      <c r="C493" s="56"/>
      <c r="D493" s="3"/>
      <c r="E493" s="3"/>
      <c r="F493" s="3"/>
      <c r="G493" s="57"/>
      <c r="H493" s="2"/>
      <c r="J493" s="4"/>
      <c r="K493" s="4"/>
      <c r="L493" s="4"/>
      <c r="M493" s="4"/>
      <c r="N493" s="4"/>
      <c r="O493" s="4"/>
      <c r="P493" s="4"/>
    </row>
    <row r="494" spans="1:16" ht="11.65" customHeight="1" x14ac:dyDescent="0.2">
      <c r="A494" s="49">
        <f t="shared" ca="1" si="11"/>
        <v>494</v>
      </c>
      <c r="C494" s="56" t="s">
        <v>91</v>
      </c>
      <c r="D494" s="3" t="s">
        <v>92</v>
      </c>
      <c r="E494" s="3"/>
      <c r="F494" s="3"/>
      <c r="G494" s="57"/>
      <c r="H494" s="2"/>
      <c r="J494" s="4"/>
      <c r="K494" s="4"/>
      <c r="L494" s="4"/>
      <c r="M494" s="4"/>
      <c r="N494" s="4"/>
      <c r="O494" s="4"/>
      <c r="P494" s="4"/>
    </row>
    <row r="495" spans="1:16" ht="11.65" customHeight="1" x14ac:dyDescent="0.2">
      <c r="A495" s="49">
        <f t="shared" ca="1" si="11"/>
        <v>495</v>
      </c>
      <c r="C495" s="56"/>
      <c r="D495" s="3"/>
      <c r="E495" s="3"/>
      <c r="F495" s="3" t="s">
        <v>193</v>
      </c>
      <c r="G495" s="57"/>
      <c r="H495" s="10">
        <v>5949625.7000000002</v>
      </c>
      <c r="J495" s="4"/>
      <c r="K495" s="4"/>
      <c r="L495" s="4"/>
      <c r="M495" s="4"/>
      <c r="N495" s="4"/>
      <c r="O495" s="4"/>
      <c r="P495" s="4"/>
    </row>
    <row r="496" spans="1:16" ht="11.65" customHeight="1" x14ac:dyDescent="0.2">
      <c r="A496" s="49">
        <f t="shared" ca="1" si="11"/>
        <v>496</v>
      </c>
      <c r="C496" s="56"/>
      <c r="D496" s="3"/>
      <c r="E496" s="3"/>
      <c r="F496" s="3"/>
      <c r="G496" s="57"/>
      <c r="H496" s="12">
        <f>SUBTOTAL(9,H495)</f>
        <v>5949625.7000000002</v>
      </c>
      <c r="J496" s="4"/>
      <c r="K496" s="4"/>
      <c r="L496" s="4"/>
      <c r="M496" s="4"/>
      <c r="N496" s="4"/>
      <c r="O496" s="4"/>
      <c r="P496" s="4"/>
    </row>
    <row r="497" spans="1:16" ht="11.65" customHeight="1" x14ac:dyDescent="0.2">
      <c r="A497" s="49">
        <f t="shared" ca="1" si="11"/>
        <v>497</v>
      </c>
      <c r="C497" s="56"/>
      <c r="D497" s="3"/>
      <c r="E497" s="3"/>
      <c r="F497" s="3"/>
      <c r="G497" s="57"/>
      <c r="H497" s="2"/>
      <c r="J497" s="4"/>
      <c r="K497" s="4"/>
      <c r="L497" s="4"/>
      <c r="M497" s="4"/>
      <c r="N497" s="4"/>
      <c r="O497" s="4"/>
      <c r="P497" s="4"/>
    </row>
    <row r="498" spans="1:16" ht="11.65" customHeight="1" x14ac:dyDescent="0.2">
      <c r="A498" s="49">
        <f t="shared" ca="1" si="11"/>
        <v>498</v>
      </c>
      <c r="C498" s="56" t="s">
        <v>93</v>
      </c>
      <c r="D498" s="3" t="s">
        <v>94</v>
      </c>
      <c r="E498" s="3"/>
      <c r="F498" s="3"/>
      <c r="G498" s="57"/>
      <c r="H498" s="2"/>
      <c r="J498" s="4"/>
      <c r="K498" s="4"/>
      <c r="L498" s="4"/>
      <c r="M498" s="4"/>
      <c r="N498" s="4"/>
      <c r="O498" s="4"/>
      <c r="P498" s="4"/>
    </row>
    <row r="499" spans="1:16" ht="11.65" customHeight="1" x14ac:dyDescent="0.2">
      <c r="A499" s="49">
        <f t="shared" ca="1" si="11"/>
        <v>499</v>
      </c>
      <c r="C499" s="56"/>
      <c r="D499" s="3"/>
      <c r="E499" s="3"/>
      <c r="F499" s="3" t="s">
        <v>193</v>
      </c>
      <c r="G499" s="57"/>
      <c r="H499" s="10">
        <v>0</v>
      </c>
      <c r="J499" s="4"/>
      <c r="K499" s="4"/>
      <c r="L499" s="4"/>
      <c r="M499" s="4"/>
      <c r="N499" s="4"/>
      <c r="O499" s="4"/>
      <c r="P499" s="4"/>
    </row>
    <row r="500" spans="1:16" ht="11.65" customHeight="1" x14ac:dyDescent="0.2">
      <c r="A500" s="49">
        <f t="shared" ca="1" si="11"/>
        <v>500</v>
      </c>
      <c r="C500" s="56"/>
      <c r="D500" s="3"/>
      <c r="E500" s="3"/>
      <c r="F500" s="3"/>
      <c r="G500" s="57"/>
      <c r="H500" s="12">
        <f>SUBTOTAL(9,H499)</f>
        <v>0</v>
      </c>
      <c r="J500" s="4"/>
      <c r="K500" s="4"/>
      <c r="L500" s="4"/>
      <c r="M500" s="4"/>
      <c r="N500" s="4"/>
      <c r="O500" s="4"/>
      <c r="P500" s="4"/>
    </row>
    <row r="501" spans="1:16" ht="11.65" customHeight="1" x14ac:dyDescent="0.2">
      <c r="A501" s="49">
        <f t="shared" ca="1" si="11"/>
        <v>501</v>
      </c>
      <c r="C501" s="56"/>
      <c r="D501" s="3"/>
      <c r="E501" s="3"/>
      <c r="F501" s="3"/>
      <c r="G501" s="57"/>
      <c r="H501" s="2"/>
      <c r="J501" s="4"/>
      <c r="K501" s="4"/>
      <c r="L501" s="4"/>
      <c r="M501" s="4"/>
      <c r="N501" s="4"/>
      <c r="O501" s="4"/>
      <c r="P501" s="4"/>
    </row>
    <row r="502" spans="1:16" ht="11.65" customHeight="1" x14ac:dyDescent="0.2">
      <c r="A502" s="49">
        <f t="shared" ca="1" si="11"/>
        <v>502</v>
      </c>
      <c r="C502" s="56"/>
      <c r="D502" s="3"/>
      <c r="E502" s="3"/>
      <c r="F502" s="3"/>
      <c r="G502" s="57"/>
      <c r="H502" s="2"/>
      <c r="J502" s="4"/>
      <c r="K502" s="11"/>
      <c r="L502" s="11"/>
      <c r="M502" s="11"/>
      <c r="N502" s="11"/>
      <c r="O502" s="11"/>
      <c r="P502" s="11"/>
    </row>
    <row r="503" spans="1:16" ht="11.65" customHeight="1" thickBot="1" x14ac:dyDescent="0.25">
      <c r="A503" s="49">
        <f t="shared" ca="1" si="11"/>
        <v>503</v>
      </c>
      <c r="C503" s="63" t="s">
        <v>95</v>
      </c>
      <c r="D503" s="3"/>
      <c r="E503" s="3"/>
      <c r="F503" s="3"/>
      <c r="G503" s="57" t="s">
        <v>32</v>
      </c>
      <c r="H503" s="13">
        <f>SUBTOTAL(9,H436:H500)</f>
        <v>576259199.17999995</v>
      </c>
      <c r="J503" s="4"/>
      <c r="K503" s="4"/>
      <c r="L503" s="4"/>
      <c r="M503" s="4"/>
      <c r="N503" s="4"/>
      <c r="O503" s="4"/>
      <c r="P503" s="4"/>
    </row>
    <row r="504" spans="1:16" ht="11.65" customHeight="1" thickTop="1" x14ac:dyDescent="0.2">
      <c r="A504" s="49">
        <f t="shared" ca="1" si="11"/>
        <v>504</v>
      </c>
      <c r="C504" s="56"/>
      <c r="D504" s="3"/>
      <c r="E504" s="3"/>
      <c r="F504" s="3"/>
      <c r="G504" s="57"/>
      <c r="H504" s="2"/>
      <c r="J504" s="4"/>
      <c r="K504" s="4"/>
      <c r="L504" s="4"/>
      <c r="M504" s="4"/>
      <c r="N504" s="4"/>
      <c r="O504" s="4"/>
      <c r="P504" s="4"/>
    </row>
    <row r="505" spans="1:16" ht="11.65" customHeight="1" x14ac:dyDescent="0.2">
      <c r="A505" s="49">
        <f t="shared" ca="1" si="11"/>
        <v>505</v>
      </c>
      <c r="C505" s="56" t="s">
        <v>96</v>
      </c>
      <c r="D505" s="3"/>
      <c r="E505" s="3"/>
      <c r="F505" s="3"/>
      <c r="G505" s="57"/>
      <c r="H505" s="2"/>
      <c r="J505" s="4"/>
      <c r="K505" s="4"/>
      <c r="L505" s="4"/>
      <c r="M505" s="4"/>
      <c r="N505" s="4"/>
      <c r="O505" s="4"/>
      <c r="P505" s="4"/>
    </row>
    <row r="506" spans="1:16" ht="11.65" customHeight="1" x14ac:dyDescent="0.2">
      <c r="A506" s="49">
        <f t="shared" ca="1" si="11"/>
        <v>506</v>
      </c>
      <c r="C506" s="56"/>
      <c r="D506" s="3"/>
      <c r="E506" s="3" t="s">
        <v>193</v>
      </c>
      <c r="F506" s="3"/>
      <c r="G506" s="57"/>
      <c r="H506" s="10">
        <f>SUMIFS(H436:H500,F436:F500,E506)</f>
        <v>576259199.17999995</v>
      </c>
      <c r="J506" s="4"/>
      <c r="K506" s="4"/>
      <c r="L506" s="4"/>
      <c r="M506" s="4"/>
      <c r="N506" s="4"/>
      <c r="O506" s="4"/>
      <c r="P506" s="4"/>
    </row>
    <row r="507" spans="1:16" ht="11.65" customHeight="1" x14ac:dyDescent="0.2">
      <c r="A507" s="49">
        <f t="shared" ca="1" si="11"/>
        <v>507</v>
      </c>
      <c r="C507" s="56"/>
      <c r="D507" s="3"/>
      <c r="E507" s="3"/>
      <c r="F507" s="3"/>
      <c r="G507" s="57"/>
      <c r="H507" s="2"/>
      <c r="J507" s="4"/>
      <c r="K507" s="4"/>
      <c r="L507" s="4"/>
      <c r="M507" s="4"/>
      <c r="N507" s="4"/>
      <c r="O507" s="4"/>
      <c r="P507" s="4"/>
    </row>
    <row r="508" spans="1:16" ht="11.65" customHeight="1" thickBot="1" x14ac:dyDescent="0.25">
      <c r="A508" s="49">
        <f t="shared" ca="1" si="11"/>
        <v>508</v>
      </c>
      <c r="C508" s="56" t="s">
        <v>97</v>
      </c>
      <c r="D508" s="3"/>
      <c r="E508" s="3"/>
      <c r="F508" s="3"/>
      <c r="G508" s="57" t="s">
        <v>32</v>
      </c>
      <c r="H508" s="19">
        <f>SUM(H506:H507)</f>
        <v>576259199.17999995</v>
      </c>
      <c r="J508" s="4"/>
      <c r="K508" s="4"/>
      <c r="L508" s="4"/>
      <c r="M508" s="4"/>
      <c r="N508" s="4"/>
      <c r="O508" s="4"/>
      <c r="P508" s="4"/>
    </row>
    <row r="509" spans="1:16" ht="11.65" customHeight="1" thickTop="1" x14ac:dyDescent="0.2">
      <c r="A509" s="49">
        <f t="shared" ca="1" si="11"/>
        <v>509</v>
      </c>
      <c r="C509" s="56">
        <v>389</v>
      </c>
      <c r="D509" s="3" t="s">
        <v>31</v>
      </c>
      <c r="E509" s="3"/>
      <c r="F509" s="3"/>
      <c r="G509" s="57"/>
      <c r="H509" s="2"/>
      <c r="J509" s="4"/>
      <c r="K509" s="4"/>
      <c r="L509" s="4"/>
      <c r="M509" s="4"/>
      <c r="N509" s="4"/>
      <c r="O509" s="4"/>
      <c r="P509" s="4"/>
    </row>
    <row r="510" spans="1:16" ht="11.65" customHeight="1" x14ac:dyDescent="0.2">
      <c r="A510" s="49">
        <f t="shared" ref="A510:A573" ca="1" si="12">OFFSET(A510,-1,)+1</f>
        <v>510</v>
      </c>
      <c r="C510" s="56"/>
      <c r="D510" s="3"/>
      <c r="E510" s="3"/>
      <c r="F510" s="3" t="s">
        <v>193</v>
      </c>
      <c r="G510" s="57"/>
      <c r="H510" s="10">
        <v>1098826.3500000001</v>
      </c>
      <c r="J510" s="4"/>
      <c r="K510" s="4"/>
      <c r="L510" s="4"/>
      <c r="M510" s="4"/>
      <c r="N510" s="4"/>
      <c r="O510" s="4"/>
      <c r="P510" s="4"/>
    </row>
    <row r="511" spans="1:16" ht="11.65" customHeight="1" x14ac:dyDescent="0.2">
      <c r="A511" s="49">
        <f t="shared" ca="1" si="12"/>
        <v>511</v>
      </c>
      <c r="C511" s="56"/>
      <c r="D511" s="3"/>
      <c r="E511" s="3"/>
      <c r="F511" s="3" t="s">
        <v>255</v>
      </c>
      <c r="G511" s="57"/>
      <c r="H511" s="10">
        <v>76094.932983759485</v>
      </c>
      <c r="J511" s="4"/>
      <c r="K511" s="4"/>
      <c r="L511" s="4"/>
      <c r="M511" s="4"/>
      <c r="N511" s="4"/>
      <c r="O511" s="4"/>
      <c r="P511" s="4"/>
    </row>
    <row r="512" spans="1:16" ht="11.65" customHeight="1" x14ac:dyDescent="0.2">
      <c r="A512" s="49">
        <f t="shared" ca="1" si="12"/>
        <v>512</v>
      </c>
      <c r="C512" s="56"/>
      <c r="D512" s="3"/>
      <c r="E512" s="3"/>
      <c r="F512" s="3" t="s">
        <v>254</v>
      </c>
      <c r="G512" s="57"/>
      <c r="H512" s="10">
        <v>0</v>
      </c>
      <c r="J512" s="4"/>
      <c r="K512" s="4"/>
      <c r="L512" s="4"/>
      <c r="M512" s="4"/>
      <c r="N512" s="4"/>
      <c r="O512" s="4"/>
      <c r="P512" s="4"/>
    </row>
    <row r="513" spans="1:16" ht="11.65" customHeight="1" x14ac:dyDescent="0.2">
      <c r="A513" s="49">
        <f t="shared" ca="1" si="12"/>
        <v>513</v>
      </c>
      <c r="C513" s="56"/>
      <c r="D513" s="3"/>
      <c r="E513" s="3"/>
      <c r="F513" s="3" t="s">
        <v>24</v>
      </c>
      <c r="G513" s="57"/>
      <c r="H513" s="10">
        <v>97.94348258540623</v>
      </c>
      <c r="J513" s="4"/>
      <c r="K513" s="4"/>
      <c r="L513" s="4"/>
      <c r="M513" s="4"/>
      <c r="N513" s="4"/>
      <c r="O513" s="4"/>
      <c r="P513" s="4"/>
    </row>
    <row r="514" spans="1:16" ht="11.65" customHeight="1" x14ac:dyDescent="0.2">
      <c r="A514" s="49">
        <f t="shared" ca="1" si="12"/>
        <v>514</v>
      </c>
      <c r="C514" s="56"/>
      <c r="D514" s="3"/>
      <c r="E514" s="3"/>
      <c r="F514" s="3" t="s">
        <v>249</v>
      </c>
      <c r="G514" s="57"/>
      <c r="H514" s="10">
        <v>0</v>
      </c>
      <c r="J514" s="4"/>
      <c r="K514" s="4"/>
      <c r="L514" s="4"/>
      <c r="M514" s="4"/>
      <c r="N514" s="4"/>
      <c r="O514" s="4"/>
      <c r="P514" s="4"/>
    </row>
    <row r="515" spans="1:16" ht="11.65" customHeight="1" x14ac:dyDescent="0.2">
      <c r="A515" s="49">
        <f t="shared" ca="1" si="12"/>
        <v>515</v>
      </c>
      <c r="C515" s="56"/>
      <c r="D515" s="3"/>
      <c r="E515" s="3"/>
      <c r="F515" s="3" t="s">
        <v>251</v>
      </c>
      <c r="G515" s="57"/>
      <c r="H515" s="10">
        <v>0</v>
      </c>
      <c r="J515" s="4"/>
      <c r="K515" s="4"/>
      <c r="L515" s="4"/>
      <c r="M515" s="4"/>
      <c r="N515" s="4"/>
      <c r="O515" s="4"/>
      <c r="P515" s="4"/>
    </row>
    <row r="516" spans="1:16" ht="11.65" customHeight="1" x14ac:dyDescent="0.2">
      <c r="A516" s="49">
        <f t="shared" ca="1" si="12"/>
        <v>516</v>
      </c>
      <c r="C516" s="56"/>
      <c r="D516" s="3"/>
      <c r="E516" s="3"/>
      <c r="F516" s="3" t="s">
        <v>248</v>
      </c>
      <c r="G516" s="57"/>
      <c r="H516" s="10">
        <v>539251.18635802902</v>
      </c>
      <c r="J516" s="4"/>
      <c r="K516" s="4"/>
      <c r="L516" s="4"/>
      <c r="M516" s="4"/>
      <c r="N516" s="4"/>
      <c r="O516" s="4"/>
      <c r="P516" s="4"/>
    </row>
    <row r="517" spans="1:16" ht="11.65" customHeight="1" x14ac:dyDescent="0.2">
      <c r="A517" s="49">
        <f t="shared" ca="1" si="12"/>
        <v>517</v>
      </c>
      <c r="C517" s="56"/>
      <c r="D517" s="3"/>
      <c r="E517" s="3"/>
      <c r="F517" s="3"/>
      <c r="G517" s="57" t="s">
        <v>32</v>
      </c>
      <c r="H517" s="12">
        <f>SUBTOTAL(9,H510:H516)</f>
        <v>1714270.4128243742</v>
      </c>
      <c r="J517" s="4"/>
      <c r="K517" s="4"/>
      <c r="L517" s="4"/>
      <c r="M517" s="4"/>
      <c r="N517" s="4"/>
      <c r="O517" s="4"/>
      <c r="P517" s="4"/>
    </row>
    <row r="518" spans="1:16" ht="11.65" customHeight="1" x14ac:dyDescent="0.2">
      <c r="A518" s="49">
        <f t="shared" ca="1" si="12"/>
        <v>518</v>
      </c>
      <c r="C518" s="56"/>
      <c r="D518" s="3"/>
      <c r="E518" s="3"/>
      <c r="F518" s="3"/>
      <c r="G518" s="57"/>
      <c r="H518" s="2"/>
      <c r="J518" s="4"/>
      <c r="K518" s="4"/>
      <c r="L518" s="4"/>
      <c r="M518" s="4"/>
      <c r="N518" s="4"/>
      <c r="O518" s="4"/>
      <c r="P518" s="4"/>
    </row>
    <row r="519" spans="1:16" ht="11.65" customHeight="1" x14ac:dyDescent="0.2">
      <c r="A519" s="49">
        <f t="shared" ca="1" si="12"/>
        <v>519</v>
      </c>
      <c r="C519" s="56">
        <v>390</v>
      </c>
      <c r="D519" s="3" t="s">
        <v>33</v>
      </c>
      <c r="E519" s="3"/>
      <c r="F519" s="3"/>
      <c r="G519" s="57"/>
      <c r="H519" s="2"/>
      <c r="J519" s="4"/>
      <c r="K519" s="4"/>
      <c r="L519" s="4"/>
      <c r="M519" s="4"/>
      <c r="N519" s="4"/>
      <c r="O519" s="4"/>
      <c r="P519" s="4"/>
    </row>
    <row r="520" spans="1:16" ht="11.65" customHeight="1" x14ac:dyDescent="0.2">
      <c r="A520" s="49">
        <f t="shared" ca="1" si="12"/>
        <v>520</v>
      </c>
      <c r="C520" s="56"/>
      <c r="D520" s="3"/>
      <c r="E520" s="3"/>
      <c r="F520" s="3" t="s">
        <v>193</v>
      </c>
      <c r="G520" s="57"/>
      <c r="H520" s="10">
        <v>14156891.050000001</v>
      </c>
      <c r="J520" s="4"/>
      <c r="K520" s="4"/>
      <c r="L520" s="4"/>
      <c r="M520" s="4"/>
      <c r="N520" s="4"/>
      <c r="O520" s="4"/>
      <c r="P520" s="4"/>
    </row>
    <row r="521" spans="1:16" ht="11.65" customHeight="1" x14ac:dyDescent="0.2">
      <c r="A521" s="49">
        <f t="shared" ca="1" si="12"/>
        <v>521</v>
      </c>
      <c r="C521" s="56"/>
      <c r="D521" s="3"/>
      <c r="E521" s="3"/>
      <c r="F521" s="3" t="s">
        <v>30</v>
      </c>
      <c r="G521" s="57"/>
      <c r="H521" s="10">
        <v>0</v>
      </c>
      <c r="J521" s="4"/>
      <c r="K521" s="4"/>
      <c r="L521" s="4"/>
      <c r="M521" s="4"/>
      <c r="N521" s="4"/>
      <c r="O521" s="4"/>
      <c r="P521" s="4"/>
    </row>
    <row r="522" spans="1:16" ht="11.65" customHeight="1" x14ac:dyDescent="0.2">
      <c r="A522" s="49">
        <f t="shared" ca="1" si="12"/>
        <v>522</v>
      </c>
      <c r="C522" s="56"/>
      <c r="D522" s="3"/>
      <c r="E522" s="3"/>
      <c r="F522" s="3" t="s">
        <v>254</v>
      </c>
      <c r="G522" s="57"/>
      <c r="H522" s="10">
        <v>0</v>
      </c>
      <c r="J522" s="4"/>
      <c r="K522" s="4"/>
      <c r="L522" s="4"/>
      <c r="M522" s="4"/>
      <c r="N522" s="4"/>
      <c r="O522" s="4"/>
      <c r="P522" s="4"/>
    </row>
    <row r="523" spans="1:16" ht="11.65" customHeight="1" x14ac:dyDescent="0.2">
      <c r="A523" s="49">
        <f t="shared" ca="1" si="12"/>
        <v>523</v>
      </c>
      <c r="C523" s="56"/>
      <c r="D523" s="3"/>
      <c r="E523" s="3"/>
      <c r="F523" s="3" t="s">
        <v>255</v>
      </c>
      <c r="G523" s="57"/>
      <c r="H523" s="10">
        <v>553444.67334022408</v>
      </c>
      <c r="J523" s="4"/>
      <c r="K523" s="4"/>
      <c r="L523" s="4"/>
      <c r="M523" s="4"/>
      <c r="N523" s="4"/>
      <c r="O523" s="4"/>
      <c r="P523" s="4"/>
    </row>
    <row r="524" spans="1:16" ht="11.65" customHeight="1" x14ac:dyDescent="0.2">
      <c r="A524" s="49">
        <f t="shared" ca="1" si="12"/>
        <v>524</v>
      </c>
      <c r="C524" s="56"/>
      <c r="D524" s="3"/>
      <c r="E524" s="3"/>
      <c r="F524" s="3" t="s">
        <v>24</v>
      </c>
      <c r="G524" s="57"/>
      <c r="H524" s="10">
        <v>912307.7905728172</v>
      </c>
      <c r="J524" s="4"/>
      <c r="K524" s="4"/>
      <c r="L524" s="4"/>
      <c r="M524" s="4"/>
      <c r="N524" s="4"/>
      <c r="O524" s="4"/>
      <c r="P524" s="4"/>
    </row>
    <row r="525" spans="1:16" ht="11.65" customHeight="1" x14ac:dyDescent="0.2">
      <c r="A525" s="49">
        <f t="shared" ca="1" si="12"/>
        <v>525</v>
      </c>
      <c r="C525" s="56"/>
      <c r="D525" s="3"/>
      <c r="E525" s="3"/>
      <c r="F525" s="3" t="s">
        <v>249</v>
      </c>
      <c r="G525" s="57"/>
      <c r="H525" s="10">
        <v>2359.0478484808427</v>
      </c>
      <c r="J525" s="4"/>
      <c r="K525" s="4"/>
      <c r="L525" s="4"/>
      <c r="M525" s="4"/>
      <c r="N525" s="4"/>
      <c r="O525" s="4"/>
      <c r="P525" s="4"/>
    </row>
    <row r="526" spans="1:16" ht="11.65" customHeight="1" x14ac:dyDescent="0.2">
      <c r="A526" s="49">
        <f t="shared" ca="1" si="12"/>
        <v>526</v>
      </c>
      <c r="C526" s="56"/>
      <c r="D526" s="3"/>
      <c r="E526" s="3"/>
      <c r="F526" s="3" t="s">
        <v>251</v>
      </c>
      <c r="G526" s="57"/>
      <c r="H526" s="10">
        <v>0</v>
      </c>
      <c r="J526" s="4"/>
      <c r="K526" s="4"/>
      <c r="L526" s="4"/>
      <c r="M526" s="4"/>
      <c r="N526" s="4"/>
      <c r="O526" s="4"/>
      <c r="P526" s="4"/>
    </row>
    <row r="527" spans="1:16" ht="11.65" customHeight="1" x14ac:dyDescent="0.2">
      <c r="A527" s="49">
        <f t="shared" ca="1" si="12"/>
        <v>527</v>
      </c>
      <c r="C527" s="56"/>
      <c r="D527" s="3"/>
      <c r="E527" s="3"/>
      <c r="F527" s="3" t="s">
        <v>253</v>
      </c>
      <c r="G527" s="57"/>
      <c r="H527" s="10">
        <v>0</v>
      </c>
      <c r="J527" s="4"/>
      <c r="K527" s="4"/>
      <c r="L527" s="4"/>
      <c r="M527" s="4"/>
      <c r="N527" s="4"/>
      <c r="O527" s="4"/>
      <c r="P527" s="4"/>
    </row>
    <row r="528" spans="1:16" ht="11.65" customHeight="1" x14ac:dyDescent="0.2">
      <c r="A528" s="49">
        <f t="shared" ca="1" si="12"/>
        <v>528</v>
      </c>
      <c r="C528" s="56"/>
      <c r="D528" s="3"/>
      <c r="E528" s="3"/>
      <c r="F528" s="3" t="s">
        <v>248</v>
      </c>
      <c r="G528" s="57"/>
      <c r="H528" s="10">
        <v>7212758.2175045498</v>
      </c>
      <c r="J528" s="4"/>
      <c r="K528" s="4"/>
      <c r="L528" s="4"/>
      <c r="M528" s="4"/>
      <c r="N528" s="4"/>
      <c r="O528" s="4"/>
      <c r="P528" s="4"/>
    </row>
    <row r="529" spans="1:16" ht="11.65" customHeight="1" x14ac:dyDescent="0.2">
      <c r="A529" s="49">
        <f t="shared" ca="1" si="12"/>
        <v>529</v>
      </c>
      <c r="C529" s="56"/>
      <c r="D529" s="3"/>
      <c r="E529" s="3"/>
      <c r="F529" s="3"/>
      <c r="G529" s="57" t="s">
        <v>32</v>
      </c>
      <c r="H529" s="12">
        <f>SUBTOTAL(9,H520:H528)</f>
        <v>22837760.779266074</v>
      </c>
      <c r="J529" s="4"/>
      <c r="K529" s="4"/>
      <c r="L529" s="4"/>
      <c r="M529" s="4"/>
      <c r="N529" s="4"/>
      <c r="O529" s="4"/>
      <c r="P529" s="4"/>
    </row>
    <row r="530" spans="1:16" ht="11.65" customHeight="1" x14ac:dyDescent="0.2">
      <c r="A530" s="49">
        <f t="shared" ca="1" si="12"/>
        <v>530</v>
      </c>
      <c r="C530" s="56"/>
      <c r="D530" s="3"/>
      <c r="E530" s="3"/>
      <c r="F530" s="3"/>
      <c r="G530" s="57"/>
      <c r="H530" s="2"/>
      <c r="J530" s="4"/>
      <c r="K530" s="4"/>
      <c r="L530" s="4"/>
      <c r="M530" s="4"/>
      <c r="N530" s="4"/>
      <c r="O530" s="4"/>
      <c r="P530" s="4"/>
    </row>
    <row r="531" spans="1:16" ht="11.65" customHeight="1" x14ac:dyDescent="0.2">
      <c r="A531" s="49">
        <f t="shared" ca="1" si="12"/>
        <v>531</v>
      </c>
      <c r="C531" s="56">
        <v>391</v>
      </c>
      <c r="D531" s="3" t="s">
        <v>98</v>
      </c>
      <c r="E531" s="3"/>
      <c r="F531" s="3"/>
      <c r="G531" s="57"/>
      <c r="H531" s="2"/>
      <c r="J531" s="4"/>
      <c r="K531" s="4"/>
      <c r="L531" s="4"/>
      <c r="M531" s="4"/>
      <c r="N531" s="4"/>
      <c r="O531" s="4"/>
      <c r="P531" s="4"/>
    </row>
    <row r="532" spans="1:16" ht="11.65" customHeight="1" x14ac:dyDescent="0.2">
      <c r="A532" s="49">
        <f t="shared" ca="1" si="12"/>
        <v>532</v>
      </c>
      <c r="C532" s="56"/>
      <c r="D532" s="3"/>
      <c r="E532" s="3"/>
      <c r="F532" s="3" t="s">
        <v>193</v>
      </c>
      <c r="G532" s="57"/>
      <c r="H532" s="10">
        <v>314086.83</v>
      </c>
      <c r="J532" s="4"/>
      <c r="K532" s="4"/>
      <c r="L532" s="4"/>
      <c r="M532" s="4"/>
      <c r="N532" s="4"/>
      <c r="O532" s="4"/>
      <c r="P532" s="4"/>
    </row>
    <row r="533" spans="1:16" ht="11.65" customHeight="1" x14ac:dyDescent="0.2">
      <c r="A533" s="49">
        <f t="shared" ca="1" si="12"/>
        <v>533</v>
      </c>
      <c r="C533" s="56"/>
      <c r="D533" s="3"/>
      <c r="E533" s="3"/>
      <c r="F533" s="3" t="s">
        <v>250</v>
      </c>
      <c r="G533" s="57"/>
      <c r="H533" s="10">
        <v>0</v>
      </c>
      <c r="J533" s="4"/>
      <c r="K533" s="4"/>
      <c r="L533" s="4"/>
      <c r="M533" s="4"/>
      <c r="N533" s="4"/>
      <c r="O533" s="4"/>
      <c r="P533" s="4"/>
    </row>
    <row r="534" spans="1:16" ht="11.65" customHeight="1" x14ac:dyDescent="0.2">
      <c r="A534" s="49">
        <f t="shared" ca="1" si="12"/>
        <v>534</v>
      </c>
      <c r="C534" s="56"/>
      <c r="D534" s="3"/>
      <c r="E534" s="3"/>
      <c r="F534" s="3" t="s">
        <v>254</v>
      </c>
      <c r="G534" s="57"/>
      <c r="H534" s="10">
        <v>0</v>
      </c>
      <c r="J534" s="4"/>
      <c r="K534" s="4"/>
      <c r="L534" s="4"/>
      <c r="M534" s="4"/>
      <c r="N534" s="4"/>
      <c r="O534" s="4"/>
      <c r="P534" s="4"/>
    </row>
    <row r="535" spans="1:16" ht="11.65" customHeight="1" x14ac:dyDescent="0.2">
      <c r="A535" s="49">
        <f t="shared" ca="1" si="12"/>
        <v>535</v>
      </c>
      <c r="C535" s="56"/>
      <c r="D535" s="3"/>
      <c r="E535" s="3"/>
      <c r="F535" s="3" t="s">
        <v>255</v>
      </c>
      <c r="G535" s="57"/>
      <c r="H535" s="10">
        <v>234309.46585097999</v>
      </c>
      <c r="J535" s="4"/>
      <c r="K535" s="4"/>
      <c r="L535" s="4"/>
      <c r="M535" s="4"/>
      <c r="N535" s="4"/>
      <c r="O535" s="4"/>
      <c r="P535" s="4"/>
    </row>
    <row r="536" spans="1:16" ht="11.65" customHeight="1" x14ac:dyDescent="0.2">
      <c r="A536" s="49">
        <f t="shared" ca="1" si="12"/>
        <v>536</v>
      </c>
      <c r="C536" s="56"/>
      <c r="D536" s="3"/>
      <c r="E536" s="3"/>
      <c r="F536" s="3" t="s">
        <v>24</v>
      </c>
      <c r="G536" s="57"/>
      <c r="H536" s="10">
        <v>81061.800947293712</v>
      </c>
      <c r="J536" s="4"/>
      <c r="K536" s="4"/>
      <c r="L536" s="4"/>
      <c r="M536" s="4"/>
      <c r="N536" s="4"/>
      <c r="O536" s="4"/>
      <c r="P536" s="4"/>
    </row>
    <row r="537" spans="1:16" ht="11.65" customHeight="1" x14ac:dyDescent="0.2">
      <c r="A537" s="49">
        <f t="shared" ca="1" si="12"/>
        <v>537</v>
      </c>
      <c r="C537" s="56"/>
      <c r="D537" s="3"/>
      <c r="E537" s="3"/>
      <c r="F537" s="3" t="s">
        <v>247</v>
      </c>
      <c r="G537" s="57"/>
      <c r="H537" s="10">
        <v>0</v>
      </c>
      <c r="J537" s="4"/>
      <c r="K537" s="4"/>
      <c r="L537" s="4"/>
      <c r="M537" s="4"/>
      <c r="N537" s="4"/>
      <c r="O537" s="4"/>
      <c r="P537" s="4"/>
    </row>
    <row r="538" spans="1:16" ht="11.65" customHeight="1" x14ac:dyDescent="0.2">
      <c r="A538" s="49">
        <f t="shared" ca="1" si="12"/>
        <v>538</v>
      </c>
      <c r="C538" s="56"/>
      <c r="D538" s="3"/>
      <c r="E538" s="3"/>
      <c r="F538" s="3" t="s">
        <v>248</v>
      </c>
      <c r="G538" s="57"/>
      <c r="H538" s="10">
        <v>4210797.7141217152</v>
      </c>
      <c r="J538" s="4"/>
      <c r="K538" s="4"/>
      <c r="L538" s="4"/>
      <c r="M538" s="4"/>
      <c r="N538" s="4"/>
      <c r="O538" s="4"/>
      <c r="P538" s="4"/>
    </row>
    <row r="539" spans="1:16" ht="11.65" customHeight="1" x14ac:dyDescent="0.2">
      <c r="A539" s="49">
        <f t="shared" ca="1" si="12"/>
        <v>539</v>
      </c>
      <c r="C539" s="56"/>
      <c r="D539" s="3"/>
      <c r="E539" s="3"/>
      <c r="F539" s="3" t="s">
        <v>249</v>
      </c>
      <c r="G539" s="57"/>
      <c r="H539" s="10">
        <v>54521.06430738193</v>
      </c>
      <c r="J539" s="4"/>
      <c r="K539" s="4"/>
      <c r="L539" s="4"/>
      <c r="M539" s="4"/>
      <c r="N539" s="4"/>
      <c r="O539" s="4"/>
      <c r="P539" s="4"/>
    </row>
    <row r="540" spans="1:16" ht="11.65" customHeight="1" x14ac:dyDescent="0.2">
      <c r="A540" s="49">
        <f t="shared" ca="1" si="12"/>
        <v>540</v>
      </c>
      <c r="C540" s="56"/>
      <c r="D540" s="3"/>
      <c r="E540" s="3"/>
      <c r="F540" s="3" t="s">
        <v>251</v>
      </c>
      <c r="G540" s="57"/>
      <c r="H540" s="10">
        <v>0</v>
      </c>
      <c r="J540" s="4"/>
      <c r="K540" s="4"/>
      <c r="L540" s="4"/>
      <c r="M540" s="4"/>
      <c r="N540" s="4"/>
      <c r="O540" s="4"/>
      <c r="P540" s="4"/>
    </row>
    <row r="541" spans="1:16" ht="11.65" customHeight="1" x14ac:dyDescent="0.2">
      <c r="A541" s="49">
        <f t="shared" ca="1" si="12"/>
        <v>541</v>
      </c>
      <c r="C541" s="56"/>
      <c r="D541" s="3"/>
      <c r="E541" s="3"/>
      <c r="F541" s="3" t="s">
        <v>253</v>
      </c>
      <c r="G541" s="57"/>
      <c r="H541" s="10">
        <v>60560.031676591272</v>
      </c>
      <c r="J541" s="4"/>
      <c r="K541" s="4"/>
      <c r="L541" s="4"/>
      <c r="M541" s="4"/>
      <c r="N541" s="4"/>
      <c r="O541" s="4"/>
      <c r="P541" s="4"/>
    </row>
    <row r="542" spans="1:16" ht="11.65" customHeight="1" x14ac:dyDescent="0.2">
      <c r="A542" s="49">
        <f t="shared" ca="1" si="12"/>
        <v>542</v>
      </c>
      <c r="C542" s="56"/>
      <c r="D542" s="3"/>
      <c r="E542" s="3"/>
      <c r="F542" s="3" t="s">
        <v>256</v>
      </c>
      <c r="G542" s="57"/>
      <c r="H542" s="10">
        <v>0</v>
      </c>
      <c r="J542" s="4"/>
      <c r="K542" s="4"/>
      <c r="L542" s="4"/>
      <c r="M542" s="4"/>
      <c r="N542" s="4"/>
      <c r="O542" s="4"/>
      <c r="P542" s="4"/>
    </row>
    <row r="543" spans="1:16" ht="11.65" customHeight="1" x14ac:dyDescent="0.2">
      <c r="A543" s="49">
        <f t="shared" ca="1" si="12"/>
        <v>543</v>
      </c>
      <c r="C543" s="56"/>
      <c r="D543" s="3"/>
      <c r="E543" s="3"/>
      <c r="F543" s="3" t="s">
        <v>30</v>
      </c>
      <c r="G543" s="57"/>
      <c r="H543" s="10">
        <v>0</v>
      </c>
      <c r="J543" s="4"/>
      <c r="K543" s="4"/>
      <c r="L543" s="4"/>
      <c r="M543" s="4"/>
      <c r="N543" s="4"/>
      <c r="O543" s="4"/>
      <c r="P543" s="4"/>
    </row>
    <row r="544" spans="1:16" ht="11.65" customHeight="1" x14ac:dyDescent="0.2">
      <c r="A544" s="49">
        <f t="shared" ca="1" si="12"/>
        <v>544</v>
      </c>
      <c r="C544" s="56"/>
      <c r="D544" s="3"/>
      <c r="E544" s="3"/>
      <c r="F544" s="3" t="s">
        <v>251</v>
      </c>
      <c r="G544" s="57"/>
      <c r="H544" s="10">
        <v>0</v>
      </c>
      <c r="J544" s="4"/>
      <c r="K544" s="4"/>
      <c r="L544" s="4"/>
      <c r="M544" s="4"/>
      <c r="N544" s="4"/>
      <c r="O544" s="4"/>
      <c r="P544" s="4"/>
    </row>
    <row r="545" spans="1:16" ht="11.65" customHeight="1" x14ac:dyDescent="0.2">
      <c r="A545" s="49">
        <f t="shared" ca="1" si="12"/>
        <v>545</v>
      </c>
      <c r="C545" s="56"/>
      <c r="D545" s="3"/>
      <c r="E545" s="3"/>
      <c r="F545" s="3" t="s">
        <v>251</v>
      </c>
      <c r="G545" s="57"/>
      <c r="H545" s="10">
        <v>0</v>
      </c>
      <c r="J545" s="4"/>
      <c r="K545" s="4"/>
      <c r="L545" s="4"/>
      <c r="M545" s="4"/>
      <c r="N545" s="4"/>
      <c r="O545" s="4"/>
      <c r="P545" s="4"/>
    </row>
    <row r="546" spans="1:16" ht="11.65" customHeight="1" x14ac:dyDescent="0.2">
      <c r="A546" s="49">
        <f t="shared" ca="1" si="12"/>
        <v>546</v>
      </c>
      <c r="C546" s="56"/>
      <c r="D546" s="3"/>
      <c r="E546" s="3"/>
      <c r="F546" s="3"/>
      <c r="G546" s="57" t="s">
        <v>32</v>
      </c>
      <c r="H546" s="12">
        <f>SUBTOTAL(9,H532:H545)</f>
        <v>4955336.9069039626</v>
      </c>
      <c r="J546" s="4"/>
      <c r="K546" s="4"/>
      <c r="L546" s="4"/>
      <c r="M546" s="4"/>
      <c r="N546" s="4"/>
      <c r="O546" s="4"/>
      <c r="P546" s="4"/>
    </row>
    <row r="547" spans="1:16" ht="11.65" customHeight="1" x14ac:dyDescent="0.2">
      <c r="A547" s="49">
        <f t="shared" ca="1" si="12"/>
        <v>547</v>
      </c>
      <c r="C547" s="56"/>
      <c r="D547" s="3"/>
      <c r="E547" s="3"/>
      <c r="F547" s="3"/>
      <c r="G547" s="57"/>
      <c r="H547" s="2"/>
      <c r="J547" s="4"/>
      <c r="K547" s="4"/>
      <c r="L547" s="4"/>
      <c r="M547" s="4"/>
      <c r="N547" s="4"/>
      <c r="O547" s="4"/>
      <c r="P547" s="4"/>
    </row>
    <row r="548" spans="1:16" ht="11.65" customHeight="1" x14ac:dyDescent="0.2">
      <c r="A548" s="49">
        <f t="shared" ca="1" si="12"/>
        <v>548</v>
      </c>
      <c r="C548" s="56">
        <v>392</v>
      </c>
      <c r="D548" s="3" t="s">
        <v>99</v>
      </c>
      <c r="E548" s="3"/>
      <c r="F548" s="3"/>
      <c r="G548" s="57"/>
      <c r="H548" s="2"/>
      <c r="J548" s="4"/>
      <c r="K548" s="4"/>
      <c r="L548" s="4"/>
      <c r="M548" s="4"/>
      <c r="N548" s="4"/>
      <c r="O548" s="4"/>
      <c r="P548" s="4"/>
    </row>
    <row r="549" spans="1:16" ht="11.65" customHeight="1" x14ac:dyDescent="0.2">
      <c r="A549" s="49">
        <f t="shared" ca="1" si="12"/>
        <v>549</v>
      </c>
      <c r="C549" s="56"/>
      <c r="D549" s="3"/>
      <c r="E549" s="3"/>
      <c r="F549" s="3" t="s">
        <v>193</v>
      </c>
      <c r="G549" s="57"/>
      <c r="H549" s="10">
        <v>5926017.2999999998</v>
      </c>
      <c r="J549" s="4"/>
      <c r="K549" s="4"/>
      <c r="L549" s="4"/>
      <c r="M549" s="4"/>
      <c r="N549" s="4"/>
      <c r="O549" s="4"/>
      <c r="P549" s="4"/>
    </row>
    <row r="550" spans="1:16" ht="11.65" customHeight="1" x14ac:dyDescent="0.2">
      <c r="A550" s="49">
        <f t="shared" ca="1" si="12"/>
        <v>550</v>
      </c>
      <c r="C550" s="56"/>
      <c r="D550" s="3"/>
      <c r="E550" s="3"/>
      <c r="F550" s="3" t="s">
        <v>248</v>
      </c>
      <c r="G550" s="57"/>
      <c r="H550" s="10">
        <v>527548.27960923</v>
      </c>
      <c r="J550" s="4"/>
      <c r="K550" s="4"/>
      <c r="L550" s="4"/>
      <c r="M550" s="4"/>
      <c r="N550" s="4"/>
      <c r="O550" s="4"/>
      <c r="P550" s="4"/>
    </row>
    <row r="551" spans="1:16" ht="11.65" customHeight="1" x14ac:dyDescent="0.2">
      <c r="A551" s="49">
        <f t="shared" ca="1" si="12"/>
        <v>551</v>
      </c>
      <c r="C551" s="56"/>
      <c r="D551" s="3"/>
      <c r="E551" s="3"/>
      <c r="F551" s="3" t="s">
        <v>24</v>
      </c>
      <c r="G551" s="57"/>
      <c r="H551" s="10">
        <v>945749.64103292394</v>
      </c>
      <c r="J551" s="4"/>
      <c r="K551" s="4"/>
      <c r="L551" s="4"/>
      <c r="M551" s="4"/>
      <c r="N551" s="4"/>
      <c r="O551" s="4"/>
      <c r="P551" s="4"/>
    </row>
    <row r="552" spans="1:16" ht="11.65" customHeight="1" x14ac:dyDescent="0.2">
      <c r="A552" s="49">
        <f t="shared" ca="1" si="12"/>
        <v>552</v>
      </c>
      <c r="C552" s="56"/>
      <c r="D552" s="3"/>
      <c r="E552" s="3"/>
      <c r="F552" s="3" t="s">
        <v>255</v>
      </c>
      <c r="G552" s="57"/>
      <c r="H552" s="10">
        <v>0</v>
      </c>
      <c r="J552" s="4"/>
      <c r="K552" s="4"/>
      <c r="L552" s="4"/>
      <c r="M552" s="4"/>
      <c r="N552" s="4"/>
      <c r="O552" s="4"/>
      <c r="P552" s="4"/>
    </row>
    <row r="553" spans="1:16" ht="11.65" customHeight="1" x14ac:dyDescent="0.2">
      <c r="A553" s="49">
        <f t="shared" ca="1" si="12"/>
        <v>553</v>
      </c>
      <c r="C553" s="56"/>
      <c r="D553" s="3"/>
      <c r="E553" s="3"/>
      <c r="F553" s="3" t="s">
        <v>254</v>
      </c>
      <c r="G553" s="57"/>
      <c r="H553" s="10">
        <v>0</v>
      </c>
      <c r="J553" s="4"/>
      <c r="K553" s="4"/>
      <c r="L553" s="4"/>
      <c r="M553" s="4"/>
      <c r="N553" s="4"/>
      <c r="O553" s="4"/>
      <c r="P553" s="4"/>
    </row>
    <row r="554" spans="1:16" ht="11.65" customHeight="1" x14ac:dyDescent="0.2">
      <c r="A554" s="49">
        <f t="shared" ca="1" si="12"/>
        <v>554</v>
      </c>
      <c r="C554" s="56"/>
      <c r="D554" s="3"/>
      <c r="E554" s="3"/>
      <c r="F554" s="3" t="s">
        <v>247</v>
      </c>
      <c r="G554" s="57"/>
      <c r="H554" s="10">
        <v>0</v>
      </c>
      <c r="J554" s="4"/>
      <c r="K554" s="4"/>
      <c r="L554" s="4"/>
      <c r="M554" s="4"/>
      <c r="N554" s="4"/>
      <c r="O554" s="4"/>
      <c r="P554" s="4"/>
    </row>
    <row r="555" spans="1:16" ht="11.65" customHeight="1" x14ac:dyDescent="0.2">
      <c r="A555" s="49">
        <f t="shared" ca="1" si="12"/>
        <v>555</v>
      </c>
      <c r="C555" s="56"/>
      <c r="D555" s="3"/>
      <c r="E555" s="3"/>
      <c r="F555" s="3" t="s">
        <v>250</v>
      </c>
      <c r="G555" s="57"/>
      <c r="H555" s="10">
        <v>0</v>
      </c>
      <c r="J555" s="4"/>
      <c r="K555" s="4"/>
      <c r="L555" s="4"/>
      <c r="M555" s="4"/>
      <c r="N555" s="4"/>
      <c r="O555" s="4"/>
      <c r="P555" s="4"/>
    </row>
    <row r="556" spans="1:16" ht="11.65" customHeight="1" x14ac:dyDescent="0.2">
      <c r="A556" s="49">
        <f t="shared" ca="1" si="12"/>
        <v>556</v>
      </c>
      <c r="C556" s="56"/>
      <c r="D556" s="3"/>
      <c r="E556" s="3"/>
      <c r="F556" s="3" t="s">
        <v>249</v>
      </c>
      <c r="G556" s="57"/>
      <c r="H556" s="10">
        <v>47379.393237173521</v>
      </c>
      <c r="J556" s="4"/>
      <c r="K556" s="4"/>
      <c r="L556" s="4"/>
      <c r="M556" s="4"/>
      <c r="N556" s="4"/>
      <c r="O556" s="4"/>
      <c r="P556" s="4"/>
    </row>
    <row r="557" spans="1:16" ht="11.65" customHeight="1" x14ac:dyDescent="0.2">
      <c r="A557" s="49">
        <f t="shared" ca="1" si="12"/>
        <v>557</v>
      </c>
      <c r="C557" s="56"/>
      <c r="D557" s="3"/>
      <c r="E557" s="3"/>
      <c r="F557" s="3" t="s">
        <v>251</v>
      </c>
      <c r="G557" s="57"/>
      <c r="H557" s="10">
        <v>0</v>
      </c>
      <c r="J557" s="4"/>
      <c r="K557" s="4"/>
      <c r="L557" s="4"/>
      <c r="M557" s="4"/>
      <c r="N557" s="4"/>
      <c r="O557" s="4"/>
      <c r="P557" s="4"/>
    </row>
    <row r="558" spans="1:16" ht="11.65" customHeight="1" x14ac:dyDescent="0.2">
      <c r="A558" s="49">
        <f t="shared" ca="1" si="12"/>
        <v>558</v>
      </c>
      <c r="C558" s="56"/>
      <c r="D558" s="3"/>
      <c r="E558" s="3"/>
      <c r="F558" s="3" t="s">
        <v>253</v>
      </c>
      <c r="G558" s="57"/>
      <c r="H558" s="10">
        <v>647145.96742310142</v>
      </c>
      <c r="J558" s="4"/>
      <c r="K558" s="4"/>
      <c r="L558" s="4"/>
      <c r="M558" s="4"/>
      <c r="N558" s="4"/>
      <c r="O558" s="4"/>
      <c r="P558" s="4"/>
    </row>
    <row r="559" spans="1:16" ht="11.65" customHeight="1" x14ac:dyDescent="0.2">
      <c r="A559" s="49">
        <f t="shared" ca="1" si="12"/>
        <v>559</v>
      </c>
      <c r="C559" s="56"/>
      <c r="D559" s="3"/>
      <c r="E559" s="3"/>
      <c r="F559" s="3" t="s">
        <v>252</v>
      </c>
      <c r="G559" s="57"/>
      <c r="H559" s="10">
        <v>0</v>
      </c>
      <c r="J559" s="4"/>
      <c r="K559" s="4"/>
      <c r="L559" s="4"/>
      <c r="M559" s="4"/>
      <c r="N559" s="4"/>
      <c r="O559" s="4"/>
      <c r="P559" s="4"/>
    </row>
    <row r="560" spans="1:16" ht="11.65" customHeight="1" x14ac:dyDescent="0.2">
      <c r="A560" s="49">
        <f t="shared" ca="1" si="12"/>
        <v>560</v>
      </c>
      <c r="C560" s="56"/>
      <c r="D560" s="3"/>
      <c r="E560" s="3"/>
      <c r="F560" s="3" t="s">
        <v>30</v>
      </c>
      <c r="G560" s="57"/>
      <c r="H560" s="10">
        <v>0</v>
      </c>
      <c r="J560" s="4"/>
      <c r="K560" s="4"/>
      <c r="L560" s="4"/>
      <c r="M560" s="4"/>
      <c r="N560" s="4"/>
      <c r="O560" s="4"/>
      <c r="P560" s="4"/>
    </row>
    <row r="561" spans="1:16" ht="11.65" customHeight="1" x14ac:dyDescent="0.2">
      <c r="A561" s="49">
        <f t="shared" ca="1" si="12"/>
        <v>561</v>
      </c>
      <c r="C561" s="56"/>
      <c r="D561" s="3"/>
      <c r="E561" s="3"/>
      <c r="F561" s="3" t="s">
        <v>251</v>
      </c>
      <c r="G561" s="57"/>
      <c r="H561" s="10">
        <v>0</v>
      </c>
      <c r="J561" s="4"/>
      <c r="K561" s="4"/>
      <c r="L561" s="4"/>
      <c r="M561" s="4"/>
      <c r="N561" s="4"/>
      <c r="O561" s="4"/>
      <c r="P561" s="4"/>
    </row>
    <row r="562" spans="1:16" ht="11.65" customHeight="1" x14ac:dyDescent="0.2">
      <c r="A562" s="49">
        <f t="shared" ca="1" si="12"/>
        <v>562</v>
      </c>
      <c r="C562" s="56"/>
      <c r="D562" s="3"/>
      <c r="E562" s="3"/>
      <c r="F562" s="3" t="s">
        <v>251</v>
      </c>
      <c r="G562" s="57"/>
      <c r="H562" s="10">
        <v>0</v>
      </c>
      <c r="J562" s="4"/>
      <c r="K562" s="4"/>
      <c r="L562" s="4"/>
      <c r="M562" s="4"/>
      <c r="N562" s="4"/>
      <c r="O562" s="4"/>
      <c r="P562" s="4"/>
    </row>
    <row r="563" spans="1:16" ht="11.65" customHeight="1" x14ac:dyDescent="0.2">
      <c r="A563" s="49">
        <f t="shared" ca="1" si="12"/>
        <v>563</v>
      </c>
      <c r="C563" s="56"/>
      <c r="D563" s="3"/>
      <c r="E563" s="3"/>
      <c r="F563" s="3"/>
      <c r="G563" s="57" t="s">
        <v>32</v>
      </c>
      <c r="H563" s="12">
        <f>SUBTOTAL(9,H549:H562)</f>
        <v>8093840.5813024286</v>
      </c>
      <c r="J563" s="4"/>
      <c r="K563" s="4"/>
      <c r="L563" s="4"/>
      <c r="M563" s="4"/>
      <c r="N563" s="4"/>
      <c r="O563" s="4"/>
      <c r="P563" s="4"/>
    </row>
    <row r="564" spans="1:16" ht="11.65" customHeight="1" x14ac:dyDescent="0.2">
      <c r="A564" s="49">
        <f t="shared" ca="1" si="12"/>
        <v>564</v>
      </c>
      <c r="C564" s="56"/>
      <c r="D564" s="3"/>
      <c r="E564" s="3"/>
      <c r="F564" s="3"/>
      <c r="G564" s="57"/>
      <c r="H564" s="2"/>
      <c r="J564" s="4"/>
      <c r="K564" s="4"/>
      <c r="L564" s="4"/>
      <c r="M564" s="4"/>
      <c r="N564" s="4"/>
      <c r="O564" s="4"/>
      <c r="P564" s="4"/>
    </row>
    <row r="565" spans="1:16" ht="11.65" customHeight="1" x14ac:dyDescent="0.2">
      <c r="A565" s="49">
        <f t="shared" ca="1" si="12"/>
        <v>565</v>
      </c>
      <c r="C565" s="56">
        <v>393</v>
      </c>
      <c r="D565" s="3" t="s">
        <v>100</v>
      </c>
      <c r="E565" s="3"/>
      <c r="F565" s="3"/>
      <c r="G565" s="57"/>
      <c r="H565" s="2"/>
      <c r="J565" s="4"/>
      <c r="K565" s="4"/>
      <c r="L565" s="4"/>
      <c r="M565" s="4"/>
      <c r="N565" s="4"/>
      <c r="O565" s="4"/>
      <c r="P565" s="4"/>
    </row>
    <row r="566" spans="1:16" ht="11.65" customHeight="1" x14ac:dyDescent="0.2">
      <c r="A566" s="49">
        <f t="shared" ca="1" si="12"/>
        <v>566</v>
      </c>
      <c r="C566" s="56"/>
      <c r="D566" s="3"/>
      <c r="E566" s="3"/>
      <c r="F566" s="3" t="s">
        <v>193</v>
      </c>
      <c r="G566" s="57"/>
      <c r="H566" s="10">
        <v>704531.9</v>
      </c>
      <c r="J566" s="4"/>
      <c r="K566" s="4"/>
      <c r="L566" s="4"/>
      <c r="M566" s="4"/>
      <c r="N566" s="4"/>
      <c r="O566" s="4"/>
      <c r="P566" s="4"/>
    </row>
    <row r="567" spans="1:16" ht="11.65" customHeight="1" x14ac:dyDescent="0.2">
      <c r="A567" s="49">
        <f t="shared" ca="1" si="12"/>
        <v>567</v>
      </c>
      <c r="C567" s="56"/>
      <c r="D567" s="3"/>
      <c r="E567" s="3"/>
      <c r="F567" s="3" t="s">
        <v>250</v>
      </c>
      <c r="G567" s="57"/>
      <c r="H567" s="10">
        <v>0</v>
      </c>
      <c r="J567" s="4"/>
      <c r="K567" s="4"/>
      <c r="L567" s="4"/>
      <c r="M567" s="4"/>
      <c r="N567" s="4"/>
      <c r="O567" s="4"/>
      <c r="P567" s="4"/>
    </row>
    <row r="568" spans="1:16" ht="11.65" customHeight="1" x14ac:dyDescent="0.2">
      <c r="A568" s="49">
        <f t="shared" ca="1" si="12"/>
        <v>568</v>
      </c>
      <c r="C568" s="56"/>
      <c r="D568" s="3"/>
      <c r="E568" s="3"/>
      <c r="F568" s="3" t="s">
        <v>254</v>
      </c>
      <c r="G568" s="57"/>
      <c r="H568" s="10">
        <v>0</v>
      </c>
      <c r="J568" s="4"/>
      <c r="K568" s="4"/>
      <c r="L568" s="4"/>
      <c r="M568" s="4"/>
      <c r="N568" s="4"/>
      <c r="O568" s="4"/>
      <c r="P568" s="4"/>
    </row>
    <row r="569" spans="1:16" ht="11.65" customHeight="1" x14ac:dyDescent="0.2">
      <c r="A569" s="49">
        <f t="shared" ca="1" si="12"/>
        <v>569</v>
      </c>
      <c r="C569" s="56"/>
      <c r="D569" s="3"/>
      <c r="E569" s="3"/>
      <c r="F569" s="3" t="s">
        <v>248</v>
      </c>
      <c r="G569" s="57"/>
      <c r="H569" s="10">
        <v>17611.200779441668</v>
      </c>
      <c r="J569" s="4"/>
      <c r="K569" s="4"/>
      <c r="L569" s="4"/>
      <c r="M569" s="4"/>
      <c r="N569" s="4"/>
      <c r="O569" s="4"/>
      <c r="P569" s="4"/>
    </row>
    <row r="570" spans="1:16" ht="11.65" customHeight="1" x14ac:dyDescent="0.2">
      <c r="A570" s="49">
        <f t="shared" ca="1" si="12"/>
        <v>570</v>
      </c>
      <c r="C570" s="56"/>
      <c r="D570" s="3"/>
      <c r="E570" s="3"/>
      <c r="F570" s="3" t="s">
        <v>24</v>
      </c>
      <c r="G570" s="57"/>
      <c r="H570" s="10">
        <v>122460.91727534932</v>
      </c>
      <c r="J570" s="4"/>
      <c r="K570" s="4"/>
      <c r="L570" s="4"/>
      <c r="M570" s="4"/>
      <c r="N570" s="4"/>
      <c r="O570" s="4"/>
      <c r="P570" s="4"/>
    </row>
    <row r="571" spans="1:16" ht="11.65" customHeight="1" x14ac:dyDescent="0.2">
      <c r="A571" s="49">
        <f t="shared" ca="1" si="12"/>
        <v>571</v>
      </c>
      <c r="C571" s="56"/>
      <c r="D571" s="3"/>
      <c r="E571" s="3"/>
      <c r="F571" s="3" t="s">
        <v>249</v>
      </c>
      <c r="G571" s="57"/>
      <c r="H571" s="10">
        <v>52209.234694007973</v>
      </c>
      <c r="J571" s="4"/>
      <c r="K571" s="4"/>
      <c r="L571" s="4"/>
      <c r="M571" s="4"/>
      <c r="N571" s="4"/>
      <c r="O571" s="4"/>
      <c r="P571" s="4"/>
    </row>
    <row r="572" spans="1:16" ht="11.65" customHeight="1" x14ac:dyDescent="0.2">
      <c r="A572" s="49">
        <f t="shared" ca="1" si="12"/>
        <v>572</v>
      </c>
      <c r="C572" s="56"/>
      <c r="D572" s="3"/>
      <c r="E572" s="3"/>
      <c r="F572" s="3" t="s">
        <v>251</v>
      </c>
      <c r="G572" s="57"/>
      <c r="H572" s="10">
        <v>0</v>
      </c>
      <c r="J572" s="4"/>
      <c r="K572" s="4"/>
      <c r="L572" s="4"/>
      <c r="M572" s="4"/>
      <c r="N572" s="4"/>
      <c r="O572" s="4"/>
      <c r="P572" s="4"/>
    </row>
    <row r="573" spans="1:16" ht="11.65" customHeight="1" x14ac:dyDescent="0.2">
      <c r="A573" s="49">
        <f t="shared" ca="1" si="12"/>
        <v>573</v>
      </c>
      <c r="C573" s="56"/>
      <c r="D573" s="3"/>
      <c r="E573" s="3"/>
      <c r="F573" s="3" t="s">
        <v>253</v>
      </c>
      <c r="G573" s="57"/>
      <c r="H573" s="10">
        <v>213278.9125177126</v>
      </c>
      <c r="J573" s="4"/>
      <c r="K573" s="4"/>
      <c r="L573" s="4"/>
      <c r="M573" s="4"/>
      <c r="N573" s="4"/>
      <c r="O573" s="4"/>
      <c r="P573" s="4"/>
    </row>
    <row r="574" spans="1:16" ht="11.65" customHeight="1" x14ac:dyDescent="0.2">
      <c r="A574" s="49">
        <f t="shared" ref="A574:A637" ca="1" si="13">OFFSET(A574,-1,)+1</f>
        <v>574</v>
      </c>
      <c r="C574" s="56"/>
      <c r="D574" s="3"/>
      <c r="E574" s="3"/>
      <c r="F574" s="3" t="s">
        <v>251</v>
      </c>
      <c r="G574" s="57"/>
      <c r="H574" s="10">
        <v>0</v>
      </c>
      <c r="J574" s="4"/>
      <c r="K574" s="4"/>
      <c r="L574" s="4"/>
      <c r="M574" s="4"/>
      <c r="N574" s="4"/>
      <c r="O574" s="4"/>
      <c r="P574" s="4"/>
    </row>
    <row r="575" spans="1:16" ht="11.65" customHeight="1" x14ac:dyDescent="0.2">
      <c r="A575" s="49">
        <f t="shared" ca="1" si="13"/>
        <v>575</v>
      </c>
      <c r="C575" s="56"/>
      <c r="D575" s="3"/>
      <c r="E575" s="3"/>
      <c r="F575" s="3"/>
      <c r="G575" s="57" t="s">
        <v>32</v>
      </c>
      <c r="H575" s="12">
        <f>SUBTOTAL(9,H566:H574)</f>
        <v>1110092.1652665117</v>
      </c>
      <c r="J575" s="4"/>
      <c r="K575" s="4"/>
      <c r="L575" s="4"/>
      <c r="M575" s="4"/>
      <c r="N575" s="4"/>
      <c r="O575" s="4"/>
      <c r="P575" s="4"/>
    </row>
    <row r="576" spans="1:16" ht="11.65" customHeight="1" x14ac:dyDescent="0.2">
      <c r="A576" s="49">
        <f t="shared" ca="1" si="13"/>
        <v>576</v>
      </c>
      <c r="C576" s="56"/>
      <c r="D576" s="3"/>
      <c r="E576" s="3"/>
      <c r="F576" s="3"/>
      <c r="G576" s="57"/>
      <c r="H576" s="2"/>
      <c r="J576" s="4"/>
      <c r="K576" s="4"/>
      <c r="L576" s="4"/>
      <c r="M576" s="4"/>
      <c r="N576" s="4"/>
      <c r="O576" s="4"/>
      <c r="P576" s="4"/>
    </row>
    <row r="577" spans="1:16" ht="11.65" customHeight="1" x14ac:dyDescent="0.2">
      <c r="A577" s="49">
        <f t="shared" ca="1" si="13"/>
        <v>577</v>
      </c>
      <c r="C577" s="56">
        <v>394</v>
      </c>
      <c r="D577" s="3" t="s">
        <v>101</v>
      </c>
      <c r="E577" s="3"/>
      <c r="F577" s="3"/>
      <c r="G577" s="57"/>
      <c r="H577" s="2"/>
      <c r="J577" s="4"/>
      <c r="K577" s="4"/>
      <c r="L577" s="4"/>
      <c r="M577" s="4"/>
      <c r="N577" s="4"/>
      <c r="O577" s="4"/>
      <c r="P577" s="4"/>
    </row>
    <row r="578" spans="1:16" ht="11.65" customHeight="1" x14ac:dyDescent="0.2">
      <c r="A578" s="49">
        <f t="shared" ca="1" si="13"/>
        <v>578</v>
      </c>
      <c r="C578" s="56"/>
      <c r="D578" s="3"/>
      <c r="E578" s="3"/>
      <c r="F578" s="3" t="s">
        <v>193</v>
      </c>
      <c r="G578" s="57"/>
      <c r="H578" s="10">
        <v>2675876.0699999998</v>
      </c>
      <c r="J578" s="4"/>
      <c r="K578" s="4"/>
      <c r="L578" s="4"/>
      <c r="M578" s="4"/>
      <c r="N578" s="4"/>
      <c r="O578" s="4"/>
      <c r="P578" s="4"/>
    </row>
    <row r="579" spans="1:16" ht="11.65" customHeight="1" x14ac:dyDescent="0.2">
      <c r="A579" s="49">
        <f t="shared" ca="1" si="13"/>
        <v>579</v>
      </c>
      <c r="C579" s="56"/>
      <c r="D579" s="3"/>
      <c r="E579" s="3"/>
      <c r="F579" s="3" t="s">
        <v>250</v>
      </c>
      <c r="G579" s="57"/>
      <c r="H579" s="10">
        <v>0</v>
      </c>
      <c r="J579" s="4"/>
      <c r="K579" s="4"/>
      <c r="L579" s="4"/>
      <c r="M579" s="4"/>
      <c r="N579" s="4"/>
      <c r="O579" s="4"/>
      <c r="P579" s="4"/>
    </row>
    <row r="580" spans="1:16" ht="11.65" customHeight="1" x14ac:dyDescent="0.2">
      <c r="A580" s="49">
        <f t="shared" ca="1" si="13"/>
        <v>580</v>
      </c>
      <c r="C580" s="56"/>
      <c r="D580" s="3"/>
      <c r="E580" s="3"/>
      <c r="F580" s="3" t="s">
        <v>24</v>
      </c>
      <c r="G580" s="57"/>
      <c r="H580" s="10">
        <v>253357.99222633074</v>
      </c>
      <c r="J580" s="4"/>
      <c r="K580" s="4"/>
      <c r="L580" s="4"/>
      <c r="M580" s="4"/>
      <c r="N580" s="4"/>
      <c r="O580" s="4"/>
      <c r="P580" s="4"/>
    </row>
    <row r="581" spans="1:16" ht="11.65" customHeight="1" x14ac:dyDescent="0.2">
      <c r="A581" s="49">
        <f t="shared" ca="1" si="13"/>
        <v>581</v>
      </c>
      <c r="C581" s="56"/>
      <c r="D581" s="3"/>
      <c r="E581" s="3"/>
      <c r="F581" s="3" t="s">
        <v>248</v>
      </c>
      <c r="G581" s="57"/>
      <c r="H581" s="10">
        <v>137989.48340126907</v>
      </c>
      <c r="J581" s="4"/>
      <c r="K581" s="4"/>
      <c r="L581" s="4"/>
      <c r="M581" s="4"/>
      <c r="N581" s="4"/>
      <c r="O581" s="4"/>
      <c r="P581" s="4"/>
    </row>
    <row r="582" spans="1:16" ht="11.65" customHeight="1" x14ac:dyDescent="0.2">
      <c r="A582" s="49">
        <f t="shared" ca="1" si="13"/>
        <v>582</v>
      </c>
      <c r="C582" s="56"/>
      <c r="D582" s="3"/>
      <c r="E582" s="3"/>
      <c r="F582" s="3" t="s">
        <v>247</v>
      </c>
      <c r="G582" s="57"/>
      <c r="H582" s="10">
        <v>0</v>
      </c>
      <c r="J582" s="4"/>
      <c r="K582" s="4"/>
      <c r="L582" s="4"/>
      <c r="M582" s="4"/>
      <c r="N582" s="4"/>
      <c r="O582" s="4"/>
      <c r="P582" s="4"/>
    </row>
    <row r="583" spans="1:16" ht="11.65" customHeight="1" x14ac:dyDescent="0.2">
      <c r="A583" s="49">
        <f t="shared" ca="1" si="13"/>
        <v>583</v>
      </c>
      <c r="C583" s="56"/>
      <c r="D583" s="3"/>
      <c r="E583" s="3"/>
      <c r="F583" s="3" t="s">
        <v>254</v>
      </c>
      <c r="G583" s="57"/>
      <c r="H583" s="10">
        <v>0</v>
      </c>
      <c r="J583" s="4"/>
      <c r="K583" s="4"/>
      <c r="L583" s="4"/>
      <c r="M583" s="4"/>
      <c r="N583" s="4"/>
      <c r="O583" s="4"/>
      <c r="P583" s="4"/>
    </row>
    <row r="584" spans="1:16" ht="11.65" customHeight="1" x14ac:dyDescent="0.2">
      <c r="A584" s="49">
        <f t="shared" ca="1" si="13"/>
        <v>584</v>
      </c>
      <c r="C584" s="56"/>
      <c r="D584" s="3"/>
      <c r="E584" s="3"/>
      <c r="F584" s="3" t="s">
        <v>249</v>
      </c>
      <c r="G584" s="57"/>
      <c r="H584" s="10">
        <v>158558.62294058208</v>
      </c>
      <c r="J584" s="4"/>
      <c r="K584" s="4"/>
      <c r="L584" s="4"/>
      <c r="M584" s="4"/>
      <c r="N584" s="4"/>
      <c r="O584" s="4"/>
      <c r="P584" s="4"/>
    </row>
    <row r="585" spans="1:16" ht="11.65" customHeight="1" x14ac:dyDescent="0.2">
      <c r="A585" s="49">
        <f t="shared" ca="1" si="13"/>
        <v>585</v>
      </c>
      <c r="C585" s="56"/>
      <c r="D585" s="3"/>
      <c r="E585" s="3"/>
      <c r="F585" s="3" t="s">
        <v>251</v>
      </c>
      <c r="G585" s="57"/>
      <c r="H585" s="10">
        <v>0</v>
      </c>
      <c r="J585" s="4"/>
      <c r="K585" s="4"/>
      <c r="L585" s="4"/>
      <c r="M585" s="4"/>
      <c r="N585" s="4"/>
      <c r="O585" s="4"/>
      <c r="P585" s="4"/>
    </row>
    <row r="586" spans="1:16" ht="11.65" customHeight="1" x14ac:dyDescent="0.2">
      <c r="A586" s="49">
        <f t="shared" ca="1" si="13"/>
        <v>586</v>
      </c>
      <c r="C586" s="56"/>
      <c r="D586" s="3"/>
      <c r="E586" s="3"/>
      <c r="F586" s="3" t="s">
        <v>253</v>
      </c>
      <c r="G586" s="57"/>
      <c r="H586" s="10">
        <v>642464.64011480077</v>
      </c>
      <c r="J586" s="4"/>
      <c r="K586" s="4"/>
      <c r="L586" s="4"/>
      <c r="M586" s="4"/>
      <c r="N586" s="4"/>
      <c r="O586" s="4"/>
      <c r="P586" s="4"/>
    </row>
    <row r="587" spans="1:16" ht="11.65" customHeight="1" x14ac:dyDescent="0.2">
      <c r="A587" s="49">
        <f t="shared" ca="1" si="13"/>
        <v>587</v>
      </c>
      <c r="C587" s="56"/>
      <c r="D587" s="3"/>
      <c r="E587" s="3"/>
      <c r="F587" s="3" t="s">
        <v>252</v>
      </c>
      <c r="G587" s="57"/>
      <c r="H587" s="10">
        <v>0</v>
      </c>
      <c r="J587" s="4"/>
      <c r="K587" s="4"/>
      <c r="L587" s="4"/>
      <c r="M587" s="4"/>
      <c r="N587" s="4"/>
      <c r="O587" s="4"/>
      <c r="P587" s="4"/>
    </row>
    <row r="588" spans="1:16" ht="11.65" customHeight="1" x14ac:dyDescent="0.2">
      <c r="A588" s="49">
        <f t="shared" ca="1" si="13"/>
        <v>588</v>
      </c>
      <c r="C588" s="56"/>
      <c r="D588" s="3"/>
      <c r="E588" s="3"/>
      <c r="F588" s="3" t="s">
        <v>30</v>
      </c>
      <c r="G588" s="57"/>
      <c r="H588" s="10">
        <v>0</v>
      </c>
      <c r="J588" s="4"/>
      <c r="K588" s="4"/>
      <c r="L588" s="4"/>
      <c r="M588" s="4"/>
      <c r="N588" s="4"/>
      <c r="O588" s="4"/>
      <c r="P588" s="4"/>
    </row>
    <row r="589" spans="1:16" ht="11.65" customHeight="1" x14ac:dyDescent="0.2">
      <c r="A589" s="49">
        <f t="shared" ca="1" si="13"/>
        <v>589</v>
      </c>
      <c r="C589" s="56"/>
      <c r="D589" s="3"/>
      <c r="E589" s="3"/>
      <c r="F589" s="3" t="s">
        <v>251</v>
      </c>
      <c r="G589" s="57"/>
      <c r="H589" s="10">
        <v>0</v>
      </c>
      <c r="J589" s="4"/>
      <c r="K589" s="4"/>
      <c r="L589" s="4"/>
      <c r="M589" s="4"/>
      <c r="N589" s="4"/>
      <c r="O589" s="4"/>
      <c r="P589" s="4"/>
    </row>
    <row r="590" spans="1:16" ht="11.65" customHeight="1" x14ac:dyDescent="0.2">
      <c r="A590" s="49">
        <f t="shared" ca="1" si="13"/>
        <v>590</v>
      </c>
      <c r="C590" s="56"/>
      <c r="D590" s="3"/>
      <c r="E590" s="3"/>
      <c r="F590" s="3" t="s">
        <v>251</v>
      </c>
      <c r="G590" s="57"/>
      <c r="H590" s="10">
        <v>0</v>
      </c>
      <c r="J590" s="4"/>
      <c r="K590" s="4"/>
      <c r="L590" s="4"/>
      <c r="M590" s="4"/>
      <c r="N590" s="4"/>
      <c r="O590" s="4"/>
      <c r="P590" s="4"/>
    </row>
    <row r="591" spans="1:16" ht="11.65" customHeight="1" x14ac:dyDescent="0.2">
      <c r="A591" s="49">
        <f t="shared" ca="1" si="13"/>
        <v>591</v>
      </c>
      <c r="C591" s="56"/>
      <c r="D591" s="3"/>
      <c r="E591" s="3"/>
      <c r="F591" s="3"/>
      <c r="G591" s="57" t="s">
        <v>32</v>
      </c>
      <c r="H591" s="12">
        <f>SUBTOTAL(9,H578:H590)</f>
        <v>3868246.8086829828</v>
      </c>
      <c r="J591" s="4"/>
      <c r="K591" s="4"/>
      <c r="L591" s="4"/>
      <c r="M591" s="4"/>
      <c r="N591" s="4"/>
      <c r="O591" s="4"/>
      <c r="P591" s="4"/>
    </row>
    <row r="592" spans="1:16" ht="11.65" customHeight="1" x14ac:dyDescent="0.2">
      <c r="A592" s="49">
        <f t="shared" ca="1" si="13"/>
        <v>592</v>
      </c>
      <c r="C592" s="56"/>
      <c r="D592" s="3"/>
      <c r="E592" s="3"/>
      <c r="F592" s="3"/>
      <c r="G592" s="57"/>
      <c r="H592" s="2"/>
      <c r="J592" s="4"/>
      <c r="K592" s="4"/>
      <c r="L592" s="4"/>
      <c r="M592" s="4"/>
      <c r="N592" s="4"/>
      <c r="O592" s="4"/>
      <c r="P592" s="4"/>
    </row>
    <row r="593" spans="1:16" ht="11.65" customHeight="1" x14ac:dyDescent="0.2">
      <c r="A593" s="49">
        <f t="shared" ca="1" si="13"/>
        <v>593</v>
      </c>
      <c r="C593" s="56">
        <v>395</v>
      </c>
      <c r="D593" s="3" t="s">
        <v>102</v>
      </c>
      <c r="E593" s="3"/>
      <c r="F593" s="3"/>
      <c r="G593" s="57"/>
      <c r="H593" s="2"/>
      <c r="J593" s="4"/>
      <c r="K593" s="4"/>
      <c r="L593" s="4"/>
      <c r="M593" s="4"/>
      <c r="N593" s="4"/>
      <c r="O593" s="4"/>
      <c r="P593" s="4"/>
    </row>
    <row r="594" spans="1:16" ht="11.65" customHeight="1" x14ac:dyDescent="0.2">
      <c r="A594" s="49">
        <f t="shared" ca="1" si="13"/>
        <v>594</v>
      </c>
      <c r="C594" s="56"/>
      <c r="D594" s="3"/>
      <c r="E594" s="3"/>
      <c r="F594" s="3" t="s">
        <v>193</v>
      </c>
      <c r="G594" s="57"/>
      <c r="H594" s="10">
        <v>1457851.84</v>
      </c>
      <c r="J594" s="4"/>
      <c r="K594" s="4"/>
      <c r="L594" s="4"/>
      <c r="M594" s="4"/>
      <c r="N594" s="4"/>
      <c r="O594" s="4"/>
      <c r="P594" s="4"/>
    </row>
    <row r="595" spans="1:16" ht="11.65" customHeight="1" x14ac:dyDescent="0.2">
      <c r="A595" s="49">
        <f t="shared" ca="1" si="13"/>
        <v>595</v>
      </c>
      <c r="C595" s="56"/>
      <c r="D595" s="3"/>
      <c r="E595" s="3"/>
      <c r="F595" s="3" t="s">
        <v>250</v>
      </c>
      <c r="G595" s="57"/>
      <c r="H595" s="10">
        <v>0</v>
      </c>
      <c r="J595" s="4"/>
      <c r="K595" s="4"/>
      <c r="L595" s="4"/>
      <c r="M595" s="4"/>
      <c r="N595" s="4"/>
      <c r="O595" s="4"/>
      <c r="P595" s="4"/>
    </row>
    <row r="596" spans="1:16" ht="11.65" customHeight="1" x14ac:dyDescent="0.2">
      <c r="A596" s="49">
        <f t="shared" ca="1" si="13"/>
        <v>596</v>
      </c>
      <c r="C596" s="56"/>
      <c r="D596" s="3"/>
      <c r="E596" s="3"/>
      <c r="F596" s="3" t="s">
        <v>254</v>
      </c>
      <c r="G596" s="57"/>
      <c r="H596" s="10">
        <v>0</v>
      </c>
      <c r="J596" s="4"/>
      <c r="K596" s="4"/>
      <c r="L596" s="4"/>
      <c r="M596" s="4"/>
      <c r="N596" s="4"/>
      <c r="O596" s="4"/>
      <c r="P596" s="4"/>
    </row>
    <row r="597" spans="1:16" ht="11.65" customHeight="1" x14ac:dyDescent="0.2">
      <c r="A597" s="49">
        <f t="shared" ca="1" si="13"/>
        <v>597</v>
      </c>
      <c r="C597" s="56"/>
      <c r="D597" s="3"/>
      <c r="E597" s="3"/>
      <c r="F597" s="3" t="s">
        <v>248</v>
      </c>
      <c r="G597" s="57"/>
      <c r="H597" s="10">
        <v>341021.17470007547</v>
      </c>
      <c r="J597" s="4"/>
      <c r="K597" s="4"/>
      <c r="L597" s="4"/>
      <c r="M597" s="4"/>
      <c r="N597" s="4"/>
      <c r="O597" s="4"/>
      <c r="P597" s="4"/>
    </row>
    <row r="598" spans="1:16" ht="11.65" customHeight="1" x14ac:dyDescent="0.2">
      <c r="A598" s="49">
        <f t="shared" ca="1" si="13"/>
        <v>598</v>
      </c>
      <c r="C598" s="56"/>
      <c r="D598" s="3"/>
      <c r="E598" s="3"/>
      <c r="F598" s="3" t="s">
        <v>247</v>
      </c>
      <c r="G598" s="57"/>
      <c r="H598" s="10">
        <v>0</v>
      </c>
      <c r="J598" s="4"/>
      <c r="K598" s="4"/>
      <c r="L598" s="4"/>
      <c r="M598" s="4"/>
      <c r="N598" s="4"/>
      <c r="O598" s="4"/>
      <c r="P598" s="4"/>
    </row>
    <row r="599" spans="1:16" ht="11.65" customHeight="1" x14ac:dyDescent="0.2">
      <c r="A599" s="49">
        <f t="shared" ca="1" si="13"/>
        <v>599</v>
      </c>
      <c r="C599" s="56"/>
      <c r="D599" s="3"/>
      <c r="E599" s="3"/>
      <c r="F599" s="3" t="s">
        <v>24</v>
      </c>
      <c r="G599" s="57"/>
      <c r="H599" s="10">
        <v>187218.88358377965</v>
      </c>
      <c r="J599" s="4"/>
      <c r="K599" s="4"/>
      <c r="L599" s="4"/>
      <c r="M599" s="4"/>
      <c r="N599" s="4"/>
      <c r="O599" s="4"/>
      <c r="P599" s="4"/>
    </row>
    <row r="600" spans="1:16" ht="11.65" customHeight="1" x14ac:dyDescent="0.2">
      <c r="A600" s="49">
        <f t="shared" ca="1" si="13"/>
        <v>600</v>
      </c>
      <c r="C600" s="56"/>
      <c r="D600" s="3"/>
      <c r="E600" s="3"/>
      <c r="F600" s="3" t="s">
        <v>249</v>
      </c>
      <c r="G600" s="57"/>
      <c r="H600" s="10">
        <v>47177.284563347333</v>
      </c>
      <c r="J600" s="4"/>
      <c r="K600" s="4"/>
      <c r="L600" s="4"/>
      <c r="M600" s="4"/>
      <c r="N600" s="4"/>
      <c r="O600" s="4"/>
      <c r="P600" s="4"/>
    </row>
    <row r="601" spans="1:16" ht="11.65" customHeight="1" x14ac:dyDescent="0.2">
      <c r="A601" s="49">
        <f t="shared" ca="1" si="13"/>
        <v>601</v>
      </c>
      <c r="C601" s="56"/>
      <c r="D601" s="3"/>
      <c r="E601" s="3"/>
      <c r="F601" s="3" t="s">
        <v>251</v>
      </c>
      <c r="G601" s="57"/>
      <c r="H601" s="10">
        <v>0</v>
      </c>
      <c r="J601" s="4"/>
      <c r="K601" s="4"/>
      <c r="L601" s="4"/>
      <c r="M601" s="4"/>
      <c r="N601" s="4"/>
      <c r="O601" s="4"/>
      <c r="P601" s="4"/>
    </row>
    <row r="602" spans="1:16" ht="11.65" customHeight="1" x14ac:dyDescent="0.2">
      <c r="A602" s="49">
        <f t="shared" ca="1" si="13"/>
        <v>602</v>
      </c>
      <c r="C602" s="56"/>
      <c r="D602" s="3"/>
      <c r="E602" s="3"/>
      <c r="F602" s="3" t="s">
        <v>253</v>
      </c>
      <c r="G602" s="57"/>
      <c r="H602" s="10">
        <v>103983.59620239133</v>
      </c>
      <c r="J602" s="4"/>
      <c r="K602" s="4"/>
      <c r="L602" s="4"/>
      <c r="M602" s="4"/>
      <c r="N602" s="4"/>
      <c r="O602" s="4"/>
      <c r="P602" s="4"/>
    </row>
    <row r="603" spans="1:16" ht="11.65" customHeight="1" x14ac:dyDescent="0.2">
      <c r="A603" s="49">
        <f t="shared" ca="1" si="13"/>
        <v>603</v>
      </c>
      <c r="C603" s="56"/>
      <c r="D603" s="3"/>
      <c r="E603" s="3"/>
      <c r="F603" s="3" t="s">
        <v>252</v>
      </c>
      <c r="G603" s="57"/>
      <c r="H603" s="10">
        <v>0</v>
      </c>
      <c r="J603" s="4"/>
      <c r="K603" s="4"/>
      <c r="L603" s="4"/>
      <c r="M603" s="4"/>
      <c r="N603" s="4"/>
      <c r="O603" s="4"/>
      <c r="P603" s="4"/>
    </row>
    <row r="604" spans="1:16" ht="11.65" customHeight="1" x14ac:dyDescent="0.2">
      <c r="A604" s="49">
        <f t="shared" ca="1" si="13"/>
        <v>604</v>
      </c>
      <c r="C604" s="56"/>
      <c r="D604" s="3"/>
      <c r="E604" s="3"/>
      <c r="F604" s="3" t="s">
        <v>30</v>
      </c>
      <c r="G604" s="57"/>
      <c r="H604" s="10">
        <v>0</v>
      </c>
      <c r="J604" s="4"/>
      <c r="K604" s="4"/>
      <c r="L604" s="4"/>
      <c r="M604" s="4"/>
      <c r="N604" s="4"/>
      <c r="O604" s="4"/>
      <c r="P604" s="4"/>
    </row>
    <row r="605" spans="1:16" ht="11.65" customHeight="1" x14ac:dyDescent="0.2">
      <c r="A605" s="49">
        <f t="shared" ca="1" si="13"/>
        <v>605</v>
      </c>
      <c r="C605" s="56"/>
      <c r="D605" s="3"/>
      <c r="E605" s="3"/>
      <c r="F605" s="3" t="s">
        <v>251</v>
      </c>
      <c r="G605" s="57"/>
      <c r="H605" s="10">
        <v>0</v>
      </c>
      <c r="J605" s="4"/>
      <c r="K605" s="4"/>
      <c r="L605" s="4"/>
      <c r="M605" s="4"/>
      <c r="N605" s="4"/>
      <c r="O605" s="4"/>
      <c r="P605" s="4"/>
    </row>
    <row r="606" spans="1:16" ht="11.65" customHeight="1" x14ac:dyDescent="0.2">
      <c r="A606" s="49">
        <f t="shared" ca="1" si="13"/>
        <v>606</v>
      </c>
      <c r="C606" s="56"/>
      <c r="D606" s="3"/>
      <c r="E606" s="3"/>
      <c r="F606" s="3" t="s">
        <v>251</v>
      </c>
      <c r="G606" s="57"/>
      <c r="H606" s="10">
        <v>0</v>
      </c>
      <c r="J606" s="4"/>
      <c r="K606" s="4"/>
      <c r="L606" s="4"/>
      <c r="M606" s="4"/>
      <c r="N606" s="4"/>
      <c r="O606" s="4"/>
      <c r="P606" s="4"/>
    </row>
    <row r="607" spans="1:16" ht="11.65" customHeight="1" x14ac:dyDescent="0.2">
      <c r="A607" s="49">
        <f t="shared" ca="1" si="13"/>
        <v>607</v>
      </c>
      <c r="C607" s="56"/>
      <c r="D607" s="3"/>
      <c r="E607" s="3"/>
      <c r="F607" s="3"/>
      <c r="G607" s="57" t="s">
        <v>32</v>
      </c>
      <c r="H607" s="12">
        <f>SUBTOTAL(9,H594:H606)</f>
        <v>2137252.779049594</v>
      </c>
      <c r="J607" s="4"/>
      <c r="K607" s="4"/>
      <c r="L607" s="4"/>
      <c r="M607" s="4"/>
      <c r="N607" s="4"/>
      <c r="O607" s="4"/>
      <c r="P607" s="4"/>
    </row>
    <row r="608" spans="1:16" ht="11.65" customHeight="1" x14ac:dyDescent="0.2">
      <c r="A608" s="49">
        <f t="shared" ca="1" si="13"/>
        <v>608</v>
      </c>
      <c r="C608" s="3"/>
      <c r="D608" s="3"/>
      <c r="E608" s="3"/>
      <c r="F608" s="3"/>
      <c r="G608" s="57"/>
      <c r="H608" s="2"/>
      <c r="J608" s="4"/>
      <c r="K608" s="4"/>
      <c r="L608" s="4"/>
      <c r="M608" s="4"/>
      <c r="N608" s="4"/>
      <c r="O608" s="4"/>
      <c r="P608" s="4"/>
    </row>
    <row r="609" spans="1:16" ht="11.65" customHeight="1" x14ac:dyDescent="0.2">
      <c r="A609" s="49">
        <f t="shared" ca="1" si="13"/>
        <v>609</v>
      </c>
      <c r="C609" s="56">
        <v>396</v>
      </c>
      <c r="D609" s="3" t="s">
        <v>103</v>
      </c>
      <c r="E609" s="3"/>
      <c r="F609" s="3"/>
      <c r="G609" s="57"/>
      <c r="H609" s="2"/>
      <c r="J609" s="4"/>
      <c r="K609" s="4"/>
      <c r="L609" s="4"/>
      <c r="M609" s="4"/>
      <c r="N609" s="4"/>
      <c r="O609" s="4"/>
      <c r="P609" s="4"/>
    </row>
    <row r="610" spans="1:16" ht="11.65" customHeight="1" x14ac:dyDescent="0.2">
      <c r="A610" s="49">
        <f t="shared" ca="1" si="13"/>
        <v>610</v>
      </c>
      <c r="C610" s="56"/>
      <c r="D610" s="3"/>
      <c r="E610" s="3"/>
      <c r="F610" s="3" t="s">
        <v>193</v>
      </c>
      <c r="G610" s="57"/>
      <c r="H610" s="10">
        <v>9716867.2200000007</v>
      </c>
      <c r="J610" s="4"/>
      <c r="K610" s="4"/>
      <c r="L610" s="4"/>
      <c r="M610" s="4"/>
      <c r="N610" s="4"/>
      <c r="O610" s="4"/>
      <c r="P610" s="4"/>
    </row>
    <row r="611" spans="1:16" ht="11.65" customHeight="1" x14ac:dyDescent="0.2">
      <c r="A611" s="49">
        <f t="shared" ca="1" si="13"/>
        <v>611</v>
      </c>
      <c r="C611" s="56"/>
      <c r="D611" s="3"/>
      <c r="E611" s="3"/>
      <c r="F611" s="3" t="s">
        <v>250</v>
      </c>
      <c r="G611" s="57"/>
      <c r="H611" s="10">
        <v>0</v>
      </c>
      <c r="J611" s="4"/>
      <c r="K611" s="4"/>
      <c r="L611" s="4"/>
      <c r="M611" s="4"/>
      <c r="N611" s="4"/>
      <c r="O611" s="4"/>
      <c r="P611" s="4"/>
    </row>
    <row r="612" spans="1:16" ht="11.65" customHeight="1" x14ac:dyDescent="0.2">
      <c r="A612" s="49">
        <f t="shared" ca="1" si="13"/>
        <v>612</v>
      </c>
      <c r="C612" s="56"/>
      <c r="D612" s="3"/>
      <c r="E612" s="3"/>
      <c r="F612" s="3" t="s">
        <v>24</v>
      </c>
      <c r="G612" s="57"/>
      <c r="H612" s="10">
        <v>583146.78408428887</v>
      </c>
      <c r="J612" s="4"/>
      <c r="K612" s="4"/>
      <c r="L612" s="4"/>
      <c r="M612" s="4"/>
      <c r="N612" s="4"/>
      <c r="O612" s="4"/>
      <c r="P612" s="4"/>
    </row>
    <row r="613" spans="1:16" ht="11.65" customHeight="1" x14ac:dyDescent="0.2">
      <c r="A613" s="49">
        <f t="shared" ca="1" si="13"/>
        <v>613</v>
      </c>
      <c r="C613" s="56"/>
      <c r="D613" s="3"/>
      <c r="E613" s="3"/>
      <c r="F613" s="3" t="s">
        <v>248</v>
      </c>
      <c r="G613" s="57"/>
      <c r="H613" s="10">
        <v>433706.40820068138</v>
      </c>
      <c r="J613" s="4"/>
      <c r="K613" s="4"/>
      <c r="L613" s="4"/>
      <c r="M613" s="4"/>
      <c r="N613" s="4"/>
      <c r="O613" s="4"/>
      <c r="P613" s="4"/>
    </row>
    <row r="614" spans="1:16" ht="11.65" customHeight="1" x14ac:dyDescent="0.2">
      <c r="A614" s="49">
        <f t="shared" ca="1" si="13"/>
        <v>614</v>
      </c>
      <c r="C614" s="56"/>
      <c r="D614" s="3"/>
      <c r="E614" s="3"/>
      <c r="F614" s="3" t="s">
        <v>254</v>
      </c>
      <c r="G614" s="57"/>
      <c r="H614" s="10">
        <v>0</v>
      </c>
      <c r="J614" s="4"/>
      <c r="K614" s="4"/>
      <c r="L614" s="4"/>
      <c r="M614" s="4"/>
      <c r="N614" s="4"/>
      <c r="O614" s="4"/>
      <c r="P614" s="4"/>
    </row>
    <row r="615" spans="1:16" ht="11.65" customHeight="1" x14ac:dyDescent="0.2">
      <c r="A615" s="49">
        <f t="shared" ca="1" si="13"/>
        <v>615</v>
      </c>
      <c r="C615" s="56"/>
      <c r="D615" s="3"/>
      <c r="E615" s="3"/>
      <c r="F615" s="3" t="s">
        <v>247</v>
      </c>
      <c r="G615" s="57"/>
      <c r="H615" s="10">
        <v>0</v>
      </c>
      <c r="J615" s="4"/>
      <c r="K615" s="4"/>
      <c r="L615" s="4"/>
      <c r="M615" s="4"/>
      <c r="N615" s="4"/>
      <c r="O615" s="4"/>
      <c r="P615" s="4"/>
    </row>
    <row r="616" spans="1:16" ht="11.65" customHeight="1" x14ac:dyDescent="0.2">
      <c r="A616" s="49">
        <f t="shared" ca="1" si="13"/>
        <v>616</v>
      </c>
      <c r="C616" s="56"/>
      <c r="D616" s="3"/>
      <c r="E616" s="3"/>
      <c r="F616" s="3" t="s">
        <v>249</v>
      </c>
      <c r="G616" s="57"/>
      <c r="H616" s="10">
        <v>42474.111202784363</v>
      </c>
      <c r="J616" s="4"/>
      <c r="K616" s="4"/>
      <c r="L616" s="4"/>
      <c r="M616" s="4"/>
      <c r="N616" s="4"/>
      <c r="O616" s="4"/>
      <c r="P616" s="4"/>
    </row>
    <row r="617" spans="1:16" ht="11.65" customHeight="1" x14ac:dyDescent="0.2">
      <c r="A617" s="49">
        <f t="shared" ca="1" si="13"/>
        <v>617</v>
      </c>
      <c r="C617" s="56"/>
      <c r="D617" s="3"/>
      <c r="E617" s="3"/>
      <c r="F617" s="3" t="s">
        <v>251</v>
      </c>
      <c r="G617" s="57"/>
      <c r="H617" s="10">
        <v>0</v>
      </c>
      <c r="J617" s="4"/>
      <c r="K617" s="4"/>
      <c r="L617" s="4"/>
      <c r="M617" s="4"/>
      <c r="N617" s="4"/>
      <c r="O617" s="4"/>
      <c r="P617" s="4"/>
    </row>
    <row r="618" spans="1:16" ht="11.65" customHeight="1" x14ac:dyDescent="0.2">
      <c r="A618" s="49">
        <f t="shared" ca="1" si="13"/>
        <v>618</v>
      </c>
      <c r="C618" s="56"/>
      <c r="D618" s="3"/>
      <c r="E618" s="3"/>
      <c r="F618" s="3" t="s">
        <v>253</v>
      </c>
      <c r="G618" s="57"/>
      <c r="H618" s="10">
        <v>2319022.0687032244</v>
      </c>
      <c r="J618" s="4"/>
      <c r="K618" s="4"/>
      <c r="L618" s="4"/>
      <c r="M618" s="4"/>
      <c r="N618" s="4"/>
      <c r="O618" s="4"/>
      <c r="P618" s="4"/>
    </row>
    <row r="619" spans="1:16" ht="11.65" customHeight="1" x14ac:dyDescent="0.2">
      <c r="A619" s="49">
        <f t="shared" ca="1" si="13"/>
        <v>619</v>
      </c>
      <c r="C619" s="56"/>
      <c r="D619" s="3"/>
      <c r="E619" s="3"/>
      <c r="F619" s="3" t="s">
        <v>252</v>
      </c>
      <c r="G619" s="57"/>
      <c r="H619" s="10">
        <v>0</v>
      </c>
      <c r="J619" s="4"/>
      <c r="K619" s="4"/>
      <c r="L619" s="4"/>
      <c r="M619" s="4"/>
      <c r="N619" s="4"/>
      <c r="O619" s="4"/>
      <c r="P619" s="4"/>
    </row>
    <row r="620" spans="1:16" ht="11.65" customHeight="1" x14ac:dyDescent="0.2">
      <c r="A620" s="49">
        <f t="shared" ca="1" si="13"/>
        <v>620</v>
      </c>
      <c r="C620" s="56"/>
      <c r="D620" s="3"/>
      <c r="E620" s="3"/>
      <c r="F620" s="3" t="s">
        <v>30</v>
      </c>
      <c r="G620" s="57"/>
      <c r="H620" s="10">
        <v>0</v>
      </c>
      <c r="J620" s="4"/>
      <c r="K620" s="4"/>
      <c r="L620" s="4"/>
      <c r="M620" s="4"/>
      <c r="N620" s="4"/>
      <c r="O620" s="4"/>
      <c r="P620" s="4"/>
    </row>
    <row r="621" spans="1:16" ht="11.65" customHeight="1" x14ac:dyDescent="0.2">
      <c r="A621" s="49">
        <f t="shared" ca="1" si="13"/>
        <v>621</v>
      </c>
      <c r="C621" s="56"/>
      <c r="D621" s="3"/>
      <c r="E621" s="3"/>
      <c r="F621" s="3" t="s">
        <v>251</v>
      </c>
      <c r="G621" s="57"/>
      <c r="H621" s="10">
        <v>0</v>
      </c>
      <c r="J621" s="4"/>
      <c r="K621" s="4"/>
      <c r="L621" s="4"/>
      <c r="M621" s="4"/>
      <c r="N621" s="4"/>
      <c r="O621" s="4"/>
      <c r="P621" s="4"/>
    </row>
    <row r="622" spans="1:16" ht="11.65" customHeight="1" x14ac:dyDescent="0.2">
      <c r="A622" s="49">
        <f t="shared" ca="1" si="13"/>
        <v>622</v>
      </c>
      <c r="C622" s="56"/>
      <c r="D622" s="3"/>
      <c r="E622" s="3"/>
      <c r="F622" s="3" t="s">
        <v>251</v>
      </c>
      <c r="G622" s="57"/>
      <c r="H622" s="10">
        <v>0</v>
      </c>
      <c r="J622" s="4"/>
      <c r="K622" s="4"/>
      <c r="L622" s="4"/>
      <c r="M622" s="4"/>
      <c r="N622" s="4"/>
      <c r="O622" s="4"/>
      <c r="P622" s="4"/>
    </row>
    <row r="623" spans="1:16" ht="11.65" customHeight="1" x14ac:dyDescent="0.2">
      <c r="A623" s="49">
        <f t="shared" ca="1" si="13"/>
        <v>623</v>
      </c>
      <c r="C623" s="56"/>
      <c r="D623" s="3"/>
      <c r="E623" s="3"/>
      <c r="F623" s="3"/>
      <c r="G623" s="57" t="s">
        <v>32</v>
      </c>
      <c r="H623" s="12">
        <f>SUBTOTAL(9,H610:H622)</f>
        <v>13095216.592190979</v>
      </c>
      <c r="J623" s="4"/>
      <c r="K623" s="4"/>
      <c r="L623" s="4"/>
      <c r="M623" s="4"/>
      <c r="N623" s="4"/>
      <c r="O623" s="4"/>
      <c r="P623" s="4"/>
    </row>
    <row r="624" spans="1:16" ht="11.65" customHeight="1" x14ac:dyDescent="0.2">
      <c r="A624" s="49">
        <f t="shared" ca="1" si="13"/>
        <v>624</v>
      </c>
      <c r="C624" s="56">
        <v>397</v>
      </c>
      <c r="D624" s="3" t="s">
        <v>104</v>
      </c>
      <c r="E624" s="3"/>
      <c r="F624" s="3"/>
      <c r="G624" s="57"/>
      <c r="H624" s="2"/>
      <c r="J624" s="4"/>
      <c r="K624" s="4"/>
      <c r="L624" s="4"/>
      <c r="M624" s="4"/>
      <c r="N624" s="4"/>
      <c r="O624" s="4"/>
      <c r="P624" s="4"/>
    </row>
    <row r="625" spans="1:16" ht="11.65" customHeight="1" x14ac:dyDescent="0.2">
      <c r="A625" s="49">
        <f t="shared" ca="1" si="13"/>
        <v>625</v>
      </c>
      <c r="C625" s="56"/>
      <c r="D625" s="3"/>
      <c r="E625" s="3"/>
      <c r="F625" s="3" t="s">
        <v>193</v>
      </c>
      <c r="G625" s="57"/>
      <c r="H625" s="10">
        <v>12947142.720000001</v>
      </c>
      <c r="J625" s="4"/>
      <c r="K625" s="4"/>
      <c r="L625" s="4"/>
      <c r="M625" s="4"/>
      <c r="N625" s="4"/>
      <c r="O625" s="4"/>
      <c r="P625" s="4"/>
    </row>
    <row r="626" spans="1:16" ht="11.65" customHeight="1" x14ac:dyDescent="0.2">
      <c r="A626" s="49">
        <f t="shared" ca="1" si="13"/>
        <v>626</v>
      </c>
      <c r="C626" s="56"/>
      <c r="D626" s="3"/>
      <c r="E626" s="3"/>
      <c r="F626" s="3" t="s">
        <v>250</v>
      </c>
      <c r="G626" s="57"/>
      <c r="H626" s="10">
        <v>0</v>
      </c>
      <c r="J626" s="4"/>
      <c r="K626" s="4"/>
      <c r="L626" s="4"/>
      <c r="M626" s="4"/>
      <c r="N626" s="4"/>
      <c r="O626" s="4"/>
      <c r="P626" s="4"/>
    </row>
    <row r="627" spans="1:16" ht="11.65" customHeight="1" x14ac:dyDescent="0.2">
      <c r="A627" s="49">
        <f t="shared" ca="1" si="13"/>
        <v>627</v>
      </c>
      <c r="C627" s="56"/>
      <c r="D627" s="3"/>
      <c r="E627" s="3"/>
      <c r="F627" s="3" t="s">
        <v>254</v>
      </c>
      <c r="G627" s="57"/>
      <c r="H627" s="10">
        <v>0</v>
      </c>
      <c r="J627" s="4"/>
      <c r="K627" s="4"/>
      <c r="L627" s="4"/>
      <c r="M627" s="4"/>
      <c r="N627" s="4"/>
      <c r="O627" s="4"/>
      <c r="P627" s="4"/>
    </row>
    <row r="628" spans="1:16" ht="11.65" customHeight="1" x14ac:dyDescent="0.2">
      <c r="A628" s="49">
        <f t="shared" ca="1" si="13"/>
        <v>628</v>
      </c>
      <c r="C628" s="56"/>
      <c r="D628" s="3"/>
      <c r="E628" s="3"/>
      <c r="F628" s="3" t="s">
        <v>248</v>
      </c>
      <c r="G628" s="57"/>
      <c r="H628" s="10">
        <v>6773769.6243311819</v>
      </c>
      <c r="J628" s="4"/>
      <c r="K628" s="4"/>
      <c r="L628" s="4"/>
      <c r="M628" s="4"/>
      <c r="N628" s="4"/>
      <c r="O628" s="4"/>
      <c r="P628" s="4"/>
    </row>
    <row r="629" spans="1:16" ht="11.65" customHeight="1" x14ac:dyDescent="0.2">
      <c r="A629" s="49">
        <f t="shared" ca="1" si="13"/>
        <v>629</v>
      </c>
      <c r="C629" s="56"/>
      <c r="D629" s="3"/>
      <c r="E629" s="3"/>
      <c r="F629" s="3" t="s">
        <v>255</v>
      </c>
      <c r="G629" s="57"/>
      <c r="H629" s="10">
        <v>259505.36078683188</v>
      </c>
      <c r="J629" s="4"/>
      <c r="K629" s="4"/>
      <c r="L629" s="4"/>
      <c r="M629" s="4"/>
      <c r="N629" s="4"/>
      <c r="O629" s="4"/>
      <c r="P629" s="4"/>
    </row>
    <row r="630" spans="1:16" ht="11.65" customHeight="1" x14ac:dyDescent="0.2">
      <c r="A630" s="49">
        <f t="shared" ca="1" si="13"/>
        <v>630</v>
      </c>
      <c r="C630" s="56"/>
      <c r="D630" s="3"/>
      <c r="E630" s="3"/>
      <c r="F630" s="3" t="s">
        <v>24</v>
      </c>
      <c r="G630" s="57"/>
      <c r="H630" s="10">
        <v>12130233.986636233</v>
      </c>
      <c r="J630" s="4"/>
      <c r="K630" s="4"/>
      <c r="L630" s="4"/>
      <c r="M630" s="4"/>
      <c r="N630" s="4"/>
      <c r="O630" s="4"/>
      <c r="P630" s="4"/>
    </row>
    <row r="631" spans="1:16" ht="11.65" customHeight="1" x14ac:dyDescent="0.2">
      <c r="A631" s="49">
        <f t="shared" ca="1" si="13"/>
        <v>631</v>
      </c>
      <c r="C631" s="56"/>
      <c r="D631" s="3"/>
      <c r="E631" s="3"/>
      <c r="F631" s="3" t="s">
        <v>247</v>
      </c>
      <c r="G631" s="57"/>
      <c r="H631" s="10">
        <v>0</v>
      </c>
      <c r="J631" s="4"/>
      <c r="K631" s="4"/>
      <c r="L631" s="4"/>
      <c r="M631" s="4"/>
      <c r="N631" s="4"/>
      <c r="O631" s="4"/>
      <c r="P631" s="4"/>
    </row>
    <row r="632" spans="1:16" ht="11.65" customHeight="1" x14ac:dyDescent="0.2">
      <c r="A632" s="49">
        <f t="shared" ca="1" si="13"/>
        <v>632</v>
      </c>
      <c r="C632" s="56"/>
      <c r="D632" s="3"/>
      <c r="E632" s="3"/>
      <c r="F632" s="3" t="s">
        <v>249</v>
      </c>
      <c r="G632" s="57"/>
      <c r="H632" s="10">
        <v>264423.3266974233</v>
      </c>
      <c r="J632" s="4"/>
      <c r="K632" s="4"/>
      <c r="L632" s="4"/>
      <c r="M632" s="4"/>
      <c r="N632" s="4"/>
      <c r="O632" s="4"/>
      <c r="P632" s="4"/>
    </row>
    <row r="633" spans="1:16" ht="11.65" customHeight="1" x14ac:dyDescent="0.2">
      <c r="A633" s="49">
        <f t="shared" ca="1" si="13"/>
        <v>633</v>
      </c>
      <c r="C633" s="56"/>
      <c r="D633" s="3"/>
      <c r="E633" s="3"/>
      <c r="F633" s="3" t="s">
        <v>251</v>
      </c>
      <c r="G633" s="57"/>
      <c r="H633" s="10">
        <v>0</v>
      </c>
      <c r="J633" s="4"/>
      <c r="K633" s="4"/>
      <c r="L633" s="4"/>
      <c r="M633" s="4"/>
      <c r="N633" s="4"/>
      <c r="O633" s="4"/>
      <c r="P633" s="4"/>
    </row>
    <row r="634" spans="1:16" ht="11.65" customHeight="1" x14ac:dyDescent="0.2">
      <c r="A634" s="49">
        <f t="shared" ca="1" si="13"/>
        <v>634</v>
      </c>
      <c r="C634" s="56"/>
      <c r="D634" s="3"/>
      <c r="E634" s="3"/>
      <c r="F634" s="3" t="s">
        <v>253</v>
      </c>
      <c r="G634" s="57"/>
      <c r="H634" s="10">
        <v>942015.12231552158</v>
      </c>
      <c r="J634" s="4"/>
      <c r="K634" s="4"/>
      <c r="L634" s="4"/>
      <c r="M634" s="4"/>
      <c r="N634" s="4"/>
      <c r="O634" s="4"/>
      <c r="P634" s="4"/>
    </row>
    <row r="635" spans="1:16" ht="11.65" customHeight="1" x14ac:dyDescent="0.2">
      <c r="A635" s="49">
        <f t="shared" ca="1" si="13"/>
        <v>635</v>
      </c>
      <c r="C635" s="56"/>
      <c r="D635" s="3"/>
      <c r="E635" s="3"/>
      <c r="F635" s="3" t="s">
        <v>252</v>
      </c>
      <c r="G635" s="57"/>
      <c r="H635" s="10">
        <v>0</v>
      </c>
      <c r="J635" s="4"/>
      <c r="K635" s="4"/>
      <c r="L635" s="4"/>
      <c r="M635" s="4"/>
      <c r="N635" s="4"/>
      <c r="O635" s="4"/>
      <c r="P635" s="4"/>
    </row>
    <row r="636" spans="1:16" ht="11.65" customHeight="1" x14ac:dyDescent="0.2">
      <c r="A636" s="49">
        <f t="shared" ca="1" si="13"/>
        <v>636</v>
      </c>
      <c r="C636" s="56"/>
      <c r="D636" s="3"/>
      <c r="E636" s="3"/>
      <c r="F636" s="3" t="s">
        <v>30</v>
      </c>
      <c r="G636" s="57"/>
      <c r="H636" s="10">
        <v>0</v>
      </c>
      <c r="J636" s="4"/>
      <c r="K636" s="4"/>
      <c r="L636" s="4"/>
      <c r="M636" s="4"/>
      <c r="N636" s="4"/>
      <c r="O636" s="4"/>
      <c r="P636" s="4"/>
    </row>
    <row r="637" spans="1:16" ht="11.65" customHeight="1" x14ac:dyDescent="0.2">
      <c r="A637" s="49">
        <f t="shared" ca="1" si="13"/>
        <v>637</v>
      </c>
      <c r="C637" s="56"/>
      <c r="D637" s="3"/>
      <c r="E637" s="3"/>
      <c r="F637" s="3" t="s">
        <v>256</v>
      </c>
      <c r="G637" s="57"/>
      <c r="H637" s="10">
        <v>0</v>
      </c>
      <c r="J637" s="4"/>
      <c r="K637" s="4"/>
      <c r="L637" s="4"/>
      <c r="M637" s="4"/>
      <c r="N637" s="4"/>
      <c r="O637" s="4"/>
      <c r="P637" s="4"/>
    </row>
    <row r="638" spans="1:16" ht="11.65" customHeight="1" x14ac:dyDescent="0.2">
      <c r="A638" s="49">
        <f t="shared" ref="A638:A701" ca="1" si="14">OFFSET(A638,-1,)+1</f>
        <v>638</v>
      </c>
      <c r="C638" s="56"/>
      <c r="D638" s="3"/>
      <c r="E638" s="3"/>
      <c r="F638" s="3" t="s">
        <v>251</v>
      </c>
      <c r="G638" s="57"/>
      <c r="H638" s="10">
        <v>0</v>
      </c>
      <c r="J638" s="4"/>
      <c r="K638" s="4"/>
      <c r="L638" s="4"/>
      <c r="M638" s="4"/>
      <c r="N638" s="4"/>
      <c r="O638" s="4"/>
      <c r="P638" s="4"/>
    </row>
    <row r="639" spans="1:16" ht="11.65" customHeight="1" x14ac:dyDescent="0.2">
      <c r="A639" s="49">
        <f t="shared" ca="1" si="14"/>
        <v>639</v>
      </c>
      <c r="C639" s="56"/>
      <c r="D639" s="3"/>
      <c r="E639" s="3"/>
      <c r="F639" s="3"/>
      <c r="G639" s="57" t="s">
        <v>32</v>
      </c>
      <c r="H639" s="12">
        <f>SUBTOTAL(9,H625:H638)</f>
        <v>33317090.140767194</v>
      </c>
      <c r="J639" s="4"/>
      <c r="K639" s="4"/>
      <c r="L639" s="4"/>
      <c r="M639" s="4"/>
      <c r="N639" s="4"/>
      <c r="O639" s="4"/>
      <c r="P639" s="4"/>
    </row>
    <row r="640" spans="1:16" ht="11.65" customHeight="1" x14ac:dyDescent="0.2">
      <c r="A640" s="49">
        <f t="shared" ca="1" si="14"/>
        <v>640</v>
      </c>
      <c r="C640" s="56"/>
      <c r="D640" s="3"/>
      <c r="E640" s="3"/>
      <c r="F640" s="3"/>
      <c r="G640" s="57"/>
      <c r="H640" s="2"/>
      <c r="J640" s="4"/>
      <c r="K640" s="4"/>
      <c r="L640" s="4"/>
      <c r="M640" s="4"/>
      <c r="N640" s="4"/>
      <c r="O640" s="4"/>
      <c r="P640" s="4"/>
    </row>
    <row r="641" spans="1:16" ht="11.65" customHeight="1" x14ac:dyDescent="0.2">
      <c r="A641" s="49">
        <f t="shared" ca="1" si="14"/>
        <v>641</v>
      </c>
      <c r="C641" s="56">
        <v>398</v>
      </c>
      <c r="D641" s="3" t="s">
        <v>105</v>
      </c>
      <c r="E641" s="3"/>
      <c r="F641" s="3"/>
      <c r="G641" s="57"/>
      <c r="H641" s="2"/>
      <c r="J641" s="4"/>
      <c r="K641" s="4"/>
      <c r="L641" s="4"/>
      <c r="M641" s="4"/>
      <c r="N641" s="4"/>
      <c r="O641" s="4"/>
      <c r="P641" s="4"/>
    </row>
    <row r="642" spans="1:16" ht="11.65" customHeight="1" x14ac:dyDescent="0.2">
      <c r="A642" s="49">
        <f t="shared" ca="1" si="14"/>
        <v>642</v>
      </c>
      <c r="C642" s="56"/>
      <c r="D642" s="3"/>
      <c r="E642" s="3"/>
      <c r="F642" s="3" t="s">
        <v>193</v>
      </c>
      <c r="G642" s="57"/>
      <c r="H642" s="10">
        <v>182729</v>
      </c>
      <c r="J642" s="4"/>
      <c r="K642" s="4"/>
      <c r="L642" s="4"/>
      <c r="M642" s="4"/>
      <c r="N642" s="4"/>
      <c r="O642" s="4"/>
      <c r="P642" s="4"/>
    </row>
    <row r="643" spans="1:16" ht="11.65" customHeight="1" x14ac:dyDescent="0.2">
      <c r="A643" s="49">
        <f t="shared" ca="1" si="14"/>
        <v>643</v>
      </c>
      <c r="C643" s="56"/>
      <c r="D643" s="3"/>
      <c r="E643" s="3"/>
      <c r="F643" s="3" t="s">
        <v>250</v>
      </c>
      <c r="G643" s="57"/>
      <c r="H643" s="10">
        <v>0</v>
      </c>
      <c r="J643" s="4"/>
      <c r="K643" s="4"/>
      <c r="L643" s="4"/>
      <c r="M643" s="4"/>
      <c r="N643" s="4"/>
      <c r="O643" s="4"/>
      <c r="P643" s="4"/>
    </row>
    <row r="644" spans="1:16" ht="11.65" customHeight="1" x14ac:dyDescent="0.2">
      <c r="A644" s="49">
        <f t="shared" ca="1" si="14"/>
        <v>644</v>
      </c>
      <c r="C644" s="56"/>
      <c r="D644" s="3"/>
      <c r="E644" s="3"/>
      <c r="F644" s="3" t="s">
        <v>254</v>
      </c>
      <c r="G644" s="57"/>
      <c r="H644" s="10">
        <v>0</v>
      </c>
      <c r="J644" s="4"/>
      <c r="K644" s="4"/>
      <c r="L644" s="4"/>
      <c r="M644" s="4"/>
      <c r="N644" s="4"/>
      <c r="O644" s="4"/>
      <c r="P644" s="4"/>
    </row>
    <row r="645" spans="1:16" ht="11.65" customHeight="1" x14ac:dyDescent="0.2">
      <c r="A645" s="49">
        <f t="shared" ca="1" si="14"/>
        <v>645</v>
      </c>
      <c r="C645" s="56"/>
      <c r="D645" s="3"/>
      <c r="E645" s="3"/>
      <c r="F645" s="3" t="s">
        <v>255</v>
      </c>
      <c r="G645" s="57"/>
      <c r="H645" s="10">
        <v>5304.3229866018937</v>
      </c>
      <c r="J645" s="4"/>
      <c r="K645" s="4"/>
      <c r="L645" s="4"/>
      <c r="M645" s="4"/>
      <c r="N645" s="4"/>
      <c r="O645" s="4"/>
      <c r="P645" s="4"/>
    </row>
    <row r="646" spans="1:16" ht="11.65" customHeight="1" x14ac:dyDescent="0.2">
      <c r="A646" s="49">
        <f t="shared" ca="1" si="14"/>
        <v>646</v>
      </c>
      <c r="C646" s="56"/>
      <c r="D646" s="3"/>
      <c r="E646" s="3"/>
      <c r="F646" s="3" t="s">
        <v>248</v>
      </c>
      <c r="G646" s="57"/>
      <c r="H646" s="10">
        <v>158231.39456779222</v>
      </c>
      <c r="J646" s="4"/>
      <c r="K646" s="4"/>
      <c r="L646" s="4"/>
      <c r="M646" s="4"/>
      <c r="N646" s="4"/>
      <c r="O646" s="4"/>
      <c r="P646" s="4"/>
    </row>
    <row r="647" spans="1:16" ht="11.65" customHeight="1" x14ac:dyDescent="0.2">
      <c r="A647" s="49">
        <f t="shared" ca="1" si="14"/>
        <v>647</v>
      </c>
      <c r="C647" s="56"/>
      <c r="D647" s="3"/>
      <c r="E647" s="3"/>
      <c r="F647" s="3" t="s">
        <v>247</v>
      </c>
      <c r="G647" s="57"/>
      <c r="H647" s="10">
        <v>0</v>
      </c>
      <c r="J647" s="4"/>
      <c r="K647" s="4"/>
      <c r="L647" s="4"/>
      <c r="M647" s="4"/>
      <c r="N647" s="4"/>
      <c r="O647" s="4"/>
      <c r="P647" s="4"/>
    </row>
    <row r="648" spans="1:16" ht="11.65" customHeight="1" x14ac:dyDescent="0.2">
      <c r="A648" s="49">
        <f t="shared" ca="1" si="14"/>
        <v>648</v>
      </c>
      <c r="C648" s="56"/>
      <c r="D648" s="3"/>
      <c r="E648" s="3"/>
      <c r="F648" s="3" t="s">
        <v>24</v>
      </c>
      <c r="G648" s="57"/>
      <c r="H648" s="10">
        <v>60687.119053018287</v>
      </c>
      <c r="J648" s="4"/>
      <c r="K648" s="4"/>
      <c r="L648" s="4"/>
      <c r="M648" s="4"/>
      <c r="N648" s="4"/>
      <c r="O648" s="4"/>
      <c r="P648" s="4"/>
    </row>
    <row r="649" spans="1:16" ht="11.65" customHeight="1" x14ac:dyDescent="0.2">
      <c r="A649" s="49">
        <f t="shared" ca="1" si="14"/>
        <v>649</v>
      </c>
      <c r="C649" s="56"/>
      <c r="D649" s="3"/>
      <c r="E649" s="3"/>
      <c r="F649" s="3" t="s">
        <v>249</v>
      </c>
      <c r="G649" s="57"/>
      <c r="H649" s="10">
        <v>5334.2443524695409</v>
      </c>
      <c r="J649" s="4"/>
      <c r="K649" s="4"/>
      <c r="L649" s="4"/>
      <c r="M649" s="4"/>
      <c r="N649" s="4"/>
      <c r="O649" s="4"/>
      <c r="P649" s="4"/>
    </row>
    <row r="650" spans="1:16" ht="11.65" customHeight="1" x14ac:dyDescent="0.2">
      <c r="A650" s="49">
        <f t="shared" ca="1" si="14"/>
        <v>650</v>
      </c>
      <c r="C650" s="56"/>
      <c r="D650" s="3"/>
      <c r="E650" s="3"/>
      <c r="F650" s="3" t="s">
        <v>251</v>
      </c>
      <c r="G650" s="57"/>
      <c r="H650" s="10">
        <v>0</v>
      </c>
      <c r="J650" s="4"/>
      <c r="K650" s="4"/>
      <c r="L650" s="4"/>
      <c r="M650" s="4"/>
      <c r="N650" s="4"/>
      <c r="O650" s="4"/>
      <c r="P650" s="4"/>
    </row>
    <row r="651" spans="1:16" ht="11.65" customHeight="1" x14ac:dyDescent="0.2">
      <c r="A651" s="49">
        <f t="shared" ca="1" si="14"/>
        <v>651</v>
      </c>
      <c r="C651" s="56"/>
      <c r="D651" s="3"/>
      <c r="E651" s="3"/>
      <c r="F651" s="3" t="s">
        <v>253</v>
      </c>
      <c r="G651" s="57"/>
      <c r="H651" s="10">
        <v>59044.340735599159</v>
      </c>
      <c r="J651" s="4"/>
      <c r="K651" s="4"/>
      <c r="L651" s="4"/>
      <c r="M651" s="4"/>
      <c r="N651" s="4"/>
      <c r="O651" s="4"/>
      <c r="P651" s="4"/>
    </row>
    <row r="652" spans="1:16" ht="11.65" customHeight="1" x14ac:dyDescent="0.2">
      <c r="A652" s="49">
        <f t="shared" ca="1" si="14"/>
        <v>652</v>
      </c>
      <c r="C652" s="56"/>
      <c r="D652" s="3"/>
      <c r="E652" s="3"/>
      <c r="F652" s="3" t="s">
        <v>252</v>
      </c>
      <c r="G652" s="57"/>
      <c r="H652" s="10">
        <v>0</v>
      </c>
      <c r="J652" s="4"/>
      <c r="K652" s="4"/>
      <c r="L652" s="4"/>
      <c r="M652" s="4"/>
      <c r="N652" s="4"/>
      <c r="O652" s="4"/>
      <c r="P652" s="4"/>
    </row>
    <row r="653" spans="1:16" ht="11.65" customHeight="1" x14ac:dyDescent="0.2">
      <c r="A653" s="49">
        <f t="shared" ca="1" si="14"/>
        <v>653</v>
      </c>
      <c r="C653" s="56"/>
      <c r="D653" s="3"/>
      <c r="E653" s="3"/>
      <c r="F653" s="3" t="s">
        <v>30</v>
      </c>
      <c r="G653" s="57"/>
      <c r="H653" s="10">
        <v>0</v>
      </c>
      <c r="J653" s="4"/>
      <c r="K653" s="4"/>
      <c r="L653" s="4"/>
      <c r="M653" s="4"/>
      <c r="N653" s="4"/>
      <c r="O653" s="4"/>
      <c r="P653" s="4"/>
    </row>
    <row r="654" spans="1:16" ht="11.65" customHeight="1" x14ac:dyDescent="0.2">
      <c r="A654" s="49">
        <f t="shared" ca="1" si="14"/>
        <v>654</v>
      </c>
      <c r="C654" s="56"/>
      <c r="D654" s="3"/>
      <c r="E654" s="3"/>
      <c r="F654" s="3" t="s">
        <v>251</v>
      </c>
      <c r="G654" s="57"/>
      <c r="H654" s="10">
        <v>0</v>
      </c>
      <c r="J654" s="4"/>
      <c r="K654" s="4"/>
      <c r="L654" s="4"/>
      <c r="M654" s="4"/>
      <c r="N654" s="4"/>
      <c r="O654" s="4"/>
      <c r="P654" s="4"/>
    </row>
    <row r="655" spans="1:16" ht="11.65" customHeight="1" x14ac:dyDescent="0.2">
      <c r="A655" s="49">
        <f t="shared" ca="1" si="14"/>
        <v>655</v>
      </c>
      <c r="C655" s="56"/>
      <c r="D655" s="3"/>
      <c r="E655" s="3"/>
      <c r="F655" s="3"/>
      <c r="G655" s="57" t="s">
        <v>32</v>
      </c>
      <c r="H655" s="12">
        <f>SUBTOTAL(9,H641:H654)</f>
        <v>471330.42169548105</v>
      </c>
      <c r="J655" s="4"/>
      <c r="K655" s="4"/>
      <c r="L655" s="4"/>
      <c r="M655" s="4"/>
      <c r="N655" s="4"/>
      <c r="O655" s="4"/>
      <c r="P655" s="4"/>
    </row>
    <row r="656" spans="1:16" ht="11.65" customHeight="1" x14ac:dyDescent="0.2">
      <c r="A656" s="49">
        <f t="shared" ca="1" si="14"/>
        <v>656</v>
      </c>
      <c r="C656" s="56"/>
      <c r="D656" s="3"/>
      <c r="E656" s="3"/>
      <c r="F656" s="3"/>
      <c r="G656" s="57"/>
      <c r="H656" s="2"/>
      <c r="J656" s="4"/>
      <c r="K656" s="4"/>
      <c r="L656" s="4"/>
      <c r="M656" s="4"/>
      <c r="N656" s="4"/>
      <c r="O656" s="4"/>
      <c r="P656" s="4"/>
    </row>
    <row r="657" spans="1:16" ht="11.65" customHeight="1" x14ac:dyDescent="0.2">
      <c r="A657" s="49">
        <f t="shared" ca="1" si="14"/>
        <v>657</v>
      </c>
      <c r="C657" s="56">
        <v>399</v>
      </c>
      <c r="D657" s="3" t="s">
        <v>106</v>
      </c>
      <c r="E657" s="3"/>
      <c r="F657" s="3"/>
      <c r="G657" s="57"/>
      <c r="H657" s="2"/>
      <c r="J657" s="4"/>
      <c r="K657" s="4"/>
      <c r="L657" s="4"/>
      <c r="M657" s="4"/>
      <c r="N657" s="4"/>
      <c r="O657" s="4"/>
      <c r="P657" s="4"/>
    </row>
    <row r="658" spans="1:16" ht="11.65" customHeight="1" x14ac:dyDescent="0.2">
      <c r="A658" s="49">
        <f t="shared" ca="1" si="14"/>
        <v>658</v>
      </c>
      <c r="C658" s="56"/>
      <c r="D658" s="3"/>
      <c r="E658" s="3"/>
      <c r="F658" s="3" t="s">
        <v>247</v>
      </c>
      <c r="G658" s="57"/>
      <c r="H658" s="10">
        <v>0</v>
      </c>
      <c r="J658" s="4"/>
      <c r="K658" s="4"/>
      <c r="L658" s="4"/>
      <c r="M658" s="4"/>
      <c r="N658" s="4"/>
      <c r="O658" s="4"/>
      <c r="P658" s="4"/>
    </row>
    <row r="659" spans="1:16" ht="11.65" customHeight="1" x14ac:dyDescent="0.2">
      <c r="A659" s="49">
        <f t="shared" ca="1" si="14"/>
        <v>659</v>
      </c>
      <c r="C659" s="56"/>
      <c r="D659" s="3"/>
      <c r="E659" s="3"/>
      <c r="F659" s="3" t="s">
        <v>252</v>
      </c>
      <c r="G659" s="57"/>
      <c r="H659" s="10">
        <v>0</v>
      </c>
      <c r="J659" s="4"/>
      <c r="K659" s="4"/>
      <c r="L659" s="4"/>
      <c r="M659" s="4"/>
      <c r="N659" s="4"/>
      <c r="O659" s="4"/>
      <c r="P659" s="4"/>
    </row>
    <row r="660" spans="1:16" ht="11.65" customHeight="1" x14ac:dyDescent="0.2">
      <c r="A660" s="49">
        <f t="shared" ca="1" si="14"/>
        <v>660</v>
      </c>
      <c r="C660" s="56"/>
      <c r="D660" s="3"/>
      <c r="E660" s="3"/>
      <c r="F660" s="3" t="s">
        <v>30</v>
      </c>
      <c r="G660" s="57"/>
      <c r="H660" s="10">
        <v>0</v>
      </c>
      <c r="J660" s="4"/>
      <c r="K660" s="4"/>
      <c r="L660" s="4"/>
      <c r="M660" s="4"/>
      <c r="N660" s="4"/>
      <c r="O660" s="4"/>
      <c r="P660" s="4"/>
    </row>
    <row r="661" spans="1:16" ht="11.65" customHeight="1" x14ac:dyDescent="0.2">
      <c r="A661" s="49">
        <f t="shared" ca="1" si="14"/>
        <v>661</v>
      </c>
      <c r="C661" s="56" t="s">
        <v>107</v>
      </c>
      <c r="D661" s="3"/>
      <c r="E661" s="3"/>
      <c r="F661" s="3" t="s">
        <v>256</v>
      </c>
      <c r="G661" s="57"/>
      <c r="H661" s="10">
        <v>0</v>
      </c>
      <c r="J661" s="4"/>
      <c r="K661" s="4"/>
      <c r="L661" s="4"/>
      <c r="M661" s="4"/>
      <c r="N661" s="4"/>
      <c r="O661" s="4"/>
      <c r="P661" s="4"/>
    </row>
    <row r="662" spans="1:16" ht="11.65" customHeight="1" x14ac:dyDescent="0.2">
      <c r="A662" s="49">
        <f t="shared" ca="1" si="14"/>
        <v>662</v>
      </c>
      <c r="C662" s="56"/>
      <c r="D662" s="3"/>
      <c r="E662" s="3"/>
      <c r="F662" s="3"/>
      <c r="G662" s="57" t="s">
        <v>32</v>
      </c>
      <c r="H662" s="12">
        <f>SUBTOTAL(9,H658:H661)</f>
        <v>0</v>
      </c>
      <c r="J662" s="4"/>
      <c r="K662" s="4"/>
      <c r="L662" s="4"/>
      <c r="M662" s="4"/>
      <c r="N662" s="4"/>
      <c r="O662" s="4"/>
      <c r="P662" s="4"/>
    </row>
    <row r="663" spans="1:16" ht="11.65" customHeight="1" x14ac:dyDescent="0.2">
      <c r="A663" s="49">
        <f t="shared" ca="1" si="14"/>
        <v>663</v>
      </c>
      <c r="C663" s="56"/>
      <c r="D663" s="3"/>
      <c r="E663" s="3"/>
      <c r="F663" s="3"/>
      <c r="G663" s="57"/>
      <c r="H663" s="2"/>
      <c r="J663" s="4"/>
      <c r="K663" s="4"/>
      <c r="L663" s="4"/>
      <c r="M663" s="4"/>
      <c r="N663" s="4"/>
      <c r="O663" s="4"/>
      <c r="P663" s="4"/>
    </row>
    <row r="664" spans="1:16" ht="11.65" customHeight="1" x14ac:dyDescent="0.2">
      <c r="A664" s="49">
        <f t="shared" ca="1" si="14"/>
        <v>664</v>
      </c>
      <c r="C664" s="56" t="s">
        <v>108</v>
      </c>
      <c r="D664" s="3" t="s">
        <v>109</v>
      </c>
      <c r="E664" s="3"/>
      <c r="F664" s="3"/>
      <c r="G664" s="57"/>
      <c r="H664" s="2"/>
      <c r="J664" s="4"/>
      <c r="K664" s="4"/>
      <c r="L664" s="4"/>
      <c r="M664" s="4"/>
      <c r="N664" s="4"/>
      <c r="O664" s="4"/>
      <c r="P664" s="4"/>
    </row>
    <row r="665" spans="1:16" ht="11.65" customHeight="1" x14ac:dyDescent="0.2">
      <c r="A665" s="49">
        <f t="shared" ca="1" si="14"/>
        <v>665</v>
      </c>
      <c r="C665" s="56"/>
      <c r="D665" s="3"/>
      <c r="E665" s="3"/>
      <c r="F665" s="3" t="s">
        <v>247</v>
      </c>
      <c r="G665" s="57"/>
      <c r="H665" s="24">
        <v>0</v>
      </c>
      <c r="J665" s="4"/>
      <c r="K665" s="4"/>
      <c r="L665" s="4"/>
      <c r="M665" s="4"/>
      <c r="N665" s="4"/>
      <c r="O665" s="4"/>
      <c r="P665" s="4"/>
    </row>
    <row r="666" spans="1:16" ht="11.65" customHeight="1" x14ac:dyDescent="0.2">
      <c r="A666" s="49">
        <f t="shared" ca="1" si="14"/>
        <v>666</v>
      </c>
      <c r="C666" s="56"/>
      <c r="D666" s="3"/>
      <c r="E666" s="3"/>
      <c r="F666" s="3"/>
      <c r="G666" s="57"/>
      <c r="H666" s="12">
        <f>SUBTOTAL(9,H665)</f>
        <v>0</v>
      </c>
      <c r="J666" s="4"/>
      <c r="K666" s="4"/>
      <c r="L666" s="4"/>
      <c r="M666" s="4"/>
      <c r="N666" s="4"/>
      <c r="O666" s="4"/>
      <c r="P666" s="4"/>
    </row>
    <row r="667" spans="1:16" ht="11.65" customHeight="1" x14ac:dyDescent="0.2">
      <c r="A667" s="49">
        <f t="shared" ca="1" si="14"/>
        <v>667</v>
      </c>
      <c r="C667" s="56"/>
      <c r="D667" s="3"/>
      <c r="E667" s="3"/>
      <c r="F667" s="3"/>
      <c r="G667" s="57"/>
      <c r="H667" s="2"/>
      <c r="J667" s="4"/>
      <c r="K667" s="4"/>
      <c r="L667" s="4"/>
      <c r="M667" s="4"/>
      <c r="N667" s="4"/>
      <c r="O667" s="4"/>
      <c r="P667" s="4"/>
    </row>
    <row r="668" spans="1:16" ht="11.65" customHeight="1" x14ac:dyDescent="0.2">
      <c r="A668" s="49">
        <f t="shared" ca="1" si="14"/>
        <v>668</v>
      </c>
      <c r="C668" s="56"/>
      <c r="D668" s="3" t="s">
        <v>110</v>
      </c>
      <c r="E668" s="3"/>
      <c r="F668" s="3"/>
      <c r="G668" s="57"/>
      <c r="H668" s="10">
        <v>0</v>
      </c>
      <c r="J668" s="4"/>
      <c r="K668" s="4"/>
      <c r="L668" s="4"/>
      <c r="M668" s="4"/>
      <c r="N668" s="4"/>
      <c r="O668" s="4"/>
      <c r="P668" s="4"/>
    </row>
    <row r="669" spans="1:16" ht="11.65" customHeight="1" x14ac:dyDescent="0.2">
      <c r="A669" s="49">
        <f t="shared" ca="1" si="14"/>
        <v>669</v>
      </c>
      <c r="C669" s="56"/>
      <c r="D669" s="3"/>
      <c r="E669" s="3"/>
      <c r="F669" s="3"/>
      <c r="G669" s="57"/>
      <c r="H669" s="12">
        <f>H665+H668</f>
        <v>0</v>
      </c>
      <c r="J669" s="4"/>
      <c r="K669" s="4"/>
      <c r="L669" s="4"/>
      <c r="M669" s="4"/>
      <c r="N669" s="4"/>
      <c r="O669" s="4"/>
      <c r="P669" s="4"/>
    </row>
    <row r="670" spans="1:16" ht="11.65" customHeight="1" x14ac:dyDescent="0.2">
      <c r="A670" s="49">
        <f t="shared" ca="1" si="14"/>
        <v>670</v>
      </c>
      <c r="C670" s="56"/>
      <c r="D670" s="3"/>
      <c r="E670" s="3"/>
      <c r="F670" s="3"/>
      <c r="G670" s="57"/>
      <c r="H670" s="2"/>
      <c r="J670" s="4"/>
      <c r="K670" s="4"/>
      <c r="L670" s="4"/>
      <c r="M670" s="4"/>
      <c r="N670" s="4"/>
      <c r="O670" s="4"/>
      <c r="P670" s="4"/>
    </row>
    <row r="671" spans="1:16" ht="11.65" customHeight="1" x14ac:dyDescent="0.2">
      <c r="A671" s="49">
        <f t="shared" ca="1" si="14"/>
        <v>671</v>
      </c>
      <c r="C671" s="56">
        <v>1011390</v>
      </c>
      <c r="D671" s="3" t="s">
        <v>111</v>
      </c>
      <c r="E671" s="3"/>
      <c r="F671" s="3"/>
      <c r="G671" s="57"/>
      <c r="H671" s="2"/>
      <c r="J671" s="4"/>
      <c r="K671" s="4"/>
      <c r="L671" s="4"/>
      <c r="M671" s="4"/>
      <c r="N671" s="4"/>
      <c r="O671" s="4"/>
      <c r="P671" s="4"/>
    </row>
    <row r="672" spans="1:16" ht="11.65" customHeight="1" x14ac:dyDescent="0.2">
      <c r="A672" s="49">
        <f t="shared" ca="1" si="14"/>
        <v>672</v>
      </c>
      <c r="C672" s="56"/>
      <c r="D672" s="3"/>
      <c r="E672" s="3"/>
      <c r="F672" s="3" t="s">
        <v>193</v>
      </c>
      <c r="G672" s="57"/>
      <c r="H672" s="10">
        <v>0</v>
      </c>
      <c r="J672" s="4"/>
      <c r="K672" s="4"/>
      <c r="L672" s="4"/>
      <c r="M672" s="4"/>
      <c r="N672" s="4"/>
      <c r="O672" s="4"/>
      <c r="P672" s="4"/>
    </row>
    <row r="673" spans="1:16" ht="11.65" customHeight="1" x14ac:dyDescent="0.2">
      <c r="A673" s="49">
        <f t="shared" ca="1" si="14"/>
        <v>673</v>
      </c>
      <c r="C673" s="56"/>
      <c r="D673" s="3"/>
      <c r="E673" s="3"/>
      <c r="F673" s="3" t="s">
        <v>249</v>
      </c>
      <c r="G673" s="57"/>
      <c r="H673" s="20">
        <v>559093.16101926845</v>
      </c>
      <c r="J673" s="4"/>
      <c r="K673" s="4"/>
      <c r="L673" s="4"/>
      <c r="M673" s="4"/>
      <c r="N673" s="4"/>
      <c r="O673" s="4"/>
      <c r="P673" s="4"/>
    </row>
    <row r="674" spans="1:16" ht="11.65" customHeight="1" x14ac:dyDescent="0.2">
      <c r="A674" s="49">
        <f t="shared" ca="1" si="14"/>
        <v>674</v>
      </c>
      <c r="C674" s="56"/>
      <c r="D674" s="3"/>
      <c r="E674" s="3"/>
      <c r="F674" s="3" t="s">
        <v>251</v>
      </c>
      <c r="G674" s="57"/>
      <c r="H674" s="20">
        <v>0</v>
      </c>
      <c r="J674" s="4"/>
      <c r="K674" s="4"/>
      <c r="L674" s="4"/>
      <c r="M674" s="4"/>
      <c r="N674" s="4"/>
      <c r="O674" s="4"/>
      <c r="P674" s="4"/>
    </row>
    <row r="675" spans="1:16" ht="11.65" customHeight="1" x14ac:dyDescent="0.2">
      <c r="A675" s="49">
        <f t="shared" ca="1" si="14"/>
        <v>675</v>
      </c>
      <c r="C675" s="56"/>
      <c r="D675" s="3"/>
      <c r="E675" s="3"/>
      <c r="F675" s="3" t="s">
        <v>248</v>
      </c>
      <c r="G675" s="57"/>
      <c r="H675" s="24">
        <v>0</v>
      </c>
      <c r="J675" s="4"/>
      <c r="K675" s="4"/>
      <c r="L675" s="4"/>
      <c r="M675" s="4"/>
      <c r="N675" s="4"/>
      <c r="O675" s="4"/>
      <c r="P675" s="4"/>
    </row>
    <row r="676" spans="1:16" ht="11.65" customHeight="1" x14ac:dyDescent="0.2">
      <c r="A676" s="49">
        <f t="shared" ca="1" si="14"/>
        <v>676</v>
      </c>
      <c r="C676" s="56"/>
      <c r="D676" s="3"/>
      <c r="E676" s="3"/>
      <c r="F676" s="3"/>
      <c r="G676" s="57" t="s">
        <v>112</v>
      </c>
      <c r="H676" s="12">
        <f>SUBTOTAL(9,H672:H675)</f>
        <v>559093.16101926845</v>
      </c>
      <c r="J676" s="4"/>
      <c r="K676" s="4"/>
      <c r="L676" s="4"/>
      <c r="M676" s="4"/>
      <c r="N676" s="4"/>
      <c r="O676" s="4"/>
      <c r="P676" s="4"/>
    </row>
    <row r="677" spans="1:16" ht="11.65" customHeight="1" x14ac:dyDescent="0.2">
      <c r="A677" s="49">
        <f t="shared" ca="1" si="14"/>
        <v>677</v>
      </c>
      <c r="C677" s="56"/>
      <c r="D677" s="3"/>
      <c r="E677" s="3"/>
      <c r="F677" s="3"/>
      <c r="G677" s="57"/>
      <c r="H677" s="2"/>
      <c r="J677" s="4"/>
      <c r="K677" s="4"/>
      <c r="L677" s="4"/>
      <c r="M677" s="4"/>
      <c r="N677" s="4"/>
      <c r="O677" s="4"/>
      <c r="P677" s="4"/>
    </row>
    <row r="678" spans="1:16" ht="11.65" customHeight="1" x14ac:dyDescent="0.2">
      <c r="A678" s="49">
        <f t="shared" ca="1" si="14"/>
        <v>678</v>
      </c>
      <c r="C678" s="56"/>
      <c r="D678" s="3" t="s">
        <v>110</v>
      </c>
      <c r="E678" s="3"/>
      <c r="F678" s="3" t="s">
        <v>249</v>
      </c>
      <c r="G678" s="57"/>
      <c r="H678" s="10">
        <f>-H673</f>
        <v>-559093.16101926845</v>
      </c>
      <c r="J678" s="4"/>
      <c r="K678" s="4"/>
      <c r="L678" s="4"/>
      <c r="M678" s="4"/>
      <c r="N678" s="4"/>
      <c r="O678" s="4"/>
      <c r="P678" s="4"/>
    </row>
    <row r="679" spans="1:16" ht="11.65" customHeight="1" x14ac:dyDescent="0.2">
      <c r="A679" s="49">
        <f t="shared" ca="1" si="14"/>
        <v>679</v>
      </c>
      <c r="C679" s="56"/>
      <c r="D679" s="3"/>
      <c r="E679" s="3"/>
      <c r="F679" s="3"/>
      <c r="G679" s="57" t="s">
        <v>112</v>
      </c>
      <c r="H679" s="12">
        <f>H676+H678</f>
        <v>0</v>
      </c>
      <c r="J679" s="4"/>
      <c r="K679" s="4"/>
      <c r="L679" s="4"/>
      <c r="M679" s="4"/>
      <c r="N679" s="4"/>
      <c r="O679" s="4"/>
      <c r="P679" s="4"/>
    </row>
    <row r="680" spans="1:16" ht="11.65" customHeight="1" x14ac:dyDescent="0.2">
      <c r="A680" s="49">
        <f t="shared" ca="1" si="14"/>
        <v>680</v>
      </c>
      <c r="C680" s="56"/>
      <c r="D680" s="3"/>
      <c r="E680" s="3"/>
      <c r="F680" s="3"/>
      <c r="G680" s="57"/>
      <c r="H680" s="2"/>
      <c r="J680" s="4"/>
      <c r="K680" s="4"/>
      <c r="L680" s="4"/>
      <c r="M680" s="4"/>
      <c r="N680" s="4"/>
      <c r="O680" s="4"/>
      <c r="P680" s="4"/>
    </row>
    <row r="681" spans="1:16" ht="11.65" customHeight="1" x14ac:dyDescent="0.2">
      <c r="A681" s="49">
        <f t="shared" ca="1" si="14"/>
        <v>681</v>
      </c>
      <c r="C681" s="56">
        <v>1011392</v>
      </c>
      <c r="D681" s="3" t="s">
        <v>113</v>
      </c>
      <c r="E681" s="3"/>
      <c r="F681" s="3"/>
      <c r="G681" s="57"/>
      <c r="H681" s="2"/>
      <c r="J681" s="4"/>
      <c r="K681" s="4"/>
      <c r="L681" s="4"/>
      <c r="M681" s="4"/>
      <c r="N681" s="4"/>
      <c r="O681" s="4"/>
      <c r="P681" s="4"/>
    </row>
    <row r="682" spans="1:16" ht="11.65" customHeight="1" x14ac:dyDescent="0.2">
      <c r="A682" s="49">
        <f t="shared" ca="1" si="14"/>
        <v>682</v>
      </c>
      <c r="C682" s="56"/>
      <c r="D682" s="3"/>
      <c r="E682" s="3"/>
      <c r="F682" s="3" t="s">
        <v>248</v>
      </c>
      <c r="G682" s="57"/>
      <c r="H682" s="23">
        <v>0</v>
      </c>
      <c r="J682" s="4"/>
      <c r="K682" s="4"/>
      <c r="L682" s="4"/>
      <c r="M682" s="4"/>
      <c r="N682" s="4"/>
      <c r="O682" s="4"/>
      <c r="P682" s="4"/>
    </row>
    <row r="683" spans="1:16" ht="11.65" customHeight="1" x14ac:dyDescent="0.2">
      <c r="A683" s="49">
        <f t="shared" ca="1" si="14"/>
        <v>683</v>
      </c>
      <c r="C683" s="56"/>
      <c r="D683" s="3"/>
      <c r="E683" s="3"/>
      <c r="F683" s="3"/>
      <c r="G683" s="57" t="s">
        <v>112</v>
      </c>
      <c r="H683" s="12">
        <f>SUBTOTAL(9,H682)</f>
        <v>0</v>
      </c>
      <c r="J683" s="4"/>
      <c r="K683" s="4"/>
      <c r="L683" s="4"/>
      <c r="M683" s="4"/>
      <c r="N683" s="4"/>
      <c r="O683" s="4"/>
      <c r="P683" s="4"/>
    </row>
    <row r="684" spans="1:16" ht="11.65" customHeight="1" x14ac:dyDescent="0.2">
      <c r="A684" s="49">
        <f t="shared" ca="1" si="14"/>
        <v>684</v>
      </c>
      <c r="C684" s="56"/>
      <c r="D684" s="3"/>
      <c r="E684" s="3"/>
      <c r="F684" s="3"/>
      <c r="G684" s="57"/>
      <c r="H684" s="2"/>
      <c r="J684" s="4"/>
      <c r="K684" s="4"/>
      <c r="L684" s="4"/>
      <c r="M684" s="4"/>
      <c r="N684" s="4"/>
      <c r="O684" s="4"/>
      <c r="P684" s="4"/>
    </row>
    <row r="685" spans="1:16" ht="11.65" customHeight="1" x14ac:dyDescent="0.2">
      <c r="A685" s="49">
        <f t="shared" ca="1" si="14"/>
        <v>685</v>
      </c>
      <c r="C685" s="56"/>
      <c r="D685" s="3" t="s">
        <v>110</v>
      </c>
      <c r="E685" s="3"/>
      <c r="F685" s="3"/>
      <c r="G685" s="57"/>
      <c r="H685" s="10">
        <f>-H682</f>
        <v>0</v>
      </c>
      <c r="J685" s="4"/>
      <c r="K685" s="4"/>
      <c r="L685" s="4"/>
      <c r="M685" s="4"/>
      <c r="N685" s="4"/>
      <c r="O685" s="4"/>
      <c r="P685" s="4"/>
    </row>
    <row r="686" spans="1:16" ht="11.65" customHeight="1" x14ac:dyDescent="0.2">
      <c r="A686" s="49">
        <f t="shared" ca="1" si="14"/>
        <v>686</v>
      </c>
      <c r="C686" s="56"/>
      <c r="D686" s="3"/>
      <c r="E686" s="3"/>
      <c r="F686" s="3"/>
      <c r="G686" s="57" t="s">
        <v>112</v>
      </c>
      <c r="H686" s="12">
        <f>H683+H685</f>
        <v>0</v>
      </c>
      <c r="J686" s="4"/>
      <c r="K686" s="4"/>
      <c r="L686" s="4"/>
      <c r="M686" s="4"/>
      <c r="N686" s="4"/>
      <c r="O686" s="4"/>
      <c r="P686" s="4"/>
    </row>
    <row r="687" spans="1:16" ht="11.65" customHeight="1" x14ac:dyDescent="0.2">
      <c r="A687" s="49">
        <f t="shared" ca="1" si="14"/>
        <v>687</v>
      </c>
      <c r="C687" s="56"/>
      <c r="D687" s="3"/>
      <c r="E687" s="3"/>
      <c r="F687" s="3"/>
      <c r="G687" s="57"/>
      <c r="H687" s="2"/>
      <c r="J687" s="4"/>
      <c r="K687" s="4"/>
      <c r="L687" s="4"/>
      <c r="M687" s="4"/>
      <c r="N687" s="4"/>
      <c r="O687" s="4"/>
      <c r="P687" s="4"/>
    </row>
    <row r="688" spans="1:16" ht="11.65" customHeight="1" x14ac:dyDescent="0.2">
      <c r="A688" s="49">
        <f t="shared" ca="1" si="14"/>
        <v>688</v>
      </c>
      <c r="C688" s="56" t="s">
        <v>114</v>
      </c>
      <c r="D688" s="3" t="s">
        <v>115</v>
      </c>
      <c r="E688" s="3"/>
      <c r="F688" s="3"/>
      <c r="G688" s="57"/>
      <c r="H688" s="2">
        <v>0</v>
      </c>
      <c r="J688" s="4"/>
      <c r="K688" s="4"/>
      <c r="L688" s="4"/>
      <c r="M688" s="4"/>
      <c r="N688" s="4"/>
      <c r="O688" s="4"/>
      <c r="P688" s="4"/>
    </row>
    <row r="689" spans="1:16" ht="11.65" customHeight="1" x14ac:dyDescent="0.2">
      <c r="A689" s="49">
        <f t="shared" ca="1" si="14"/>
        <v>689</v>
      </c>
      <c r="C689" s="56"/>
      <c r="D689" s="3"/>
      <c r="E689" s="3"/>
      <c r="F689" s="3" t="s">
        <v>193</v>
      </c>
      <c r="G689" s="57"/>
      <c r="H689" s="10">
        <v>0</v>
      </c>
      <c r="J689" s="4"/>
      <c r="K689" s="4"/>
      <c r="L689" s="4"/>
      <c r="M689" s="4"/>
      <c r="N689" s="4"/>
      <c r="O689" s="4"/>
      <c r="P689" s="4"/>
    </row>
    <row r="690" spans="1:16" ht="11.65" customHeight="1" x14ac:dyDescent="0.2">
      <c r="A690" s="49">
        <f t="shared" ca="1" si="14"/>
        <v>690</v>
      </c>
      <c r="C690" s="56"/>
      <c r="D690" s="3"/>
      <c r="E690" s="3"/>
      <c r="F690" s="3" t="s">
        <v>248</v>
      </c>
      <c r="G690" s="57"/>
      <c r="H690" s="10">
        <v>4342364.0032280944</v>
      </c>
      <c r="J690" s="4"/>
      <c r="K690" s="4"/>
      <c r="L690" s="4"/>
      <c r="M690" s="4"/>
      <c r="N690" s="4"/>
      <c r="O690" s="4"/>
      <c r="P690" s="4"/>
    </row>
    <row r="691" spans="1:16" ht="11.65" customHeight="1" x14ac:dyDescent="0.2">
      <c r="A691" s="49">
        <f t="shared" ca="1" si="14"/>
        <v>691</v>
      </c>
      <c r="C691" s="56"/>
      <c r="D691" s="3"/>
      <c r="E691" s="3"/>
      <c r="F691" s="3" t="s">
        <v>255</v>
      </c>
      <c r="G691" s="57"/>
      <c r="H691" s="10">
        <v>0</v>
      </c>
      <c r="J691" s="4"/>
      <c r="K691" s="4"/>
      <c r="L691" s="4"/>
      <c r="M691" s="4"/>
      <c r="N691" s="4"/>
      <c r="O691" s="4"/>
      <c r="P691" s="4"/>
    </row>
    <row r="692" spans="1:16" ht="11.65" customHeight="1" x14ac:dyDescent="0.2">
      <c r="A692" s="49">
        <f t="shared" ca="1" si="14"/>
        <v>692</v>
      </c>
      <c r="C692" s="56"/>
      <c r="D692" s="3"/>
      <c r="E692" s="3"/>
      <c r="F692" s="3" t="s">
        <v>24</v>
      </c>
      <c r="G692" s="57"/>
      <c r="H692" s="10">
        <v>0</v>
      </c>
      <c r="J692" s="4"/>
      <c r="K692" s="4"/>
      <c r="L692" s="4"/>
      <c r="M692" s="4"/>
      <c r="N692" s="4"/>
      <c r="O692" s="4"/>
      <c r="P692" s="4"/>
    </row>
    <row r="693" spans="1:16" ht="11.65" customHeight="1" x14ac:dyDescent="0.2">
      <c r="A693" s="49">
        <f t="shared" ca="1" si="14"/>
        <v>693</v>
      </c>
      <c r="C693" s="56"/>
      <c r="D693" s="3"/>
      <c r="E693" s="3"/>
      <c r="F693" s="3" t="s">
        <v>251</v>
      </c>
      <c r="G693" s="57"/>
      <c r="H693" s="10">
        <v>0</v>
      </c>
      <c r="J693" s="4"/>
      <c r="K693" s="4"/>
      <c r="L693" s="4"/>
      <c r="M693" s="4"/>
      <c r="N693" s="4"/>
      <c r="O693" s="4"/>
      <c r="P693" s="4"/>
    </row>
    <row r="694" spans="1:16" ht="11.65" customHeight="1" x14ac:dyDescent="0.2">
      <c r="A694" s="49">
        <f t="shared" ca="1" si="14"/>
        <v>694</v>
      </c>
      <c r="C694" s="56"/>
      <c r="D694" s="3"/>
      <c r="E694" s="3"/>
      <c r="F694" s="3" t="s">
        <v>249</v>
      </c>
      <c r="G694" s="57"/>
      <c r="H694" s="10">
        <v>0</v>
      </c>
      <c r="J694" s="4"/>
      <c r="K694" s="4"/>
      <c r="L694" s="4"/>
      <c r="M694" s="4"/>
      <c r="N694" s="4"/>
      <c r="O694" s="4"/>
      <c r="P694" s="4"/>
    </row>
    <row r="695" spans="1:16" ht="11.65" customHeight="1" x14ac:dyDescent="0.2">
      <c r="A695" s="49">
        <f t="shared" ca="1" si="14"/>
        <v>695</v>
      </c>
      <c r="C695" s="56"/>
      <c r="D695" s="3"/>
      <c r="E695" s="3"/>
      <c r="F695" s="3"/>
      <c r="G695" s="57"/>
      <c r="H695" s="12">
        <f>SUBTOTAL(9,H688:H694)</f>
        <v>4342364.0032280944</v>
      </c>
      <c r="J695" s="4"/>
      <c r="K695" s="4"/>
      <c r="L695" s="4"/>
      <c r="M695" s="4"/>
      <c r="N695" s="4"/>
      <c r="O695" s="4"/>
      <c r="P695" s="4"/>
    </row>
    <row r="696" spans="1:16" ht="11.65" customHeight="1" x14ac:dyDescent="0.2">
      <c r="A696" s="49">
        <f t="shared" ca="1" si="14"/>
        <v>696</v>
      </c>
      <c r="C696" s="56"/>
      <c r="D696" s="3"/>
      <c r="E696" s="3"/>
      <c r="F696" s="3"/>
      <c r="G696" s="57"/>
      <c r="H696" s="2"/>
      <c r="J696" s="4"/>
      <c r="K696" s="4"/>
      <c r="L696" s="4"/>
      <c r="M696" s="4"/>
      <c r="N696" s="4"/>
      <c r="O696" s="4"/>
      <c r="P696" s="4"/>
    </row>
    <row r="697" spans="1:16" ht="11.65" customHeight="1" x14ac:dyDescent="0.2">
      <c r="A697" s="49">
        <f t="shared" ca="1" si="14"/>
        <v>697</v>
      </c>
      <c r="C697" s="56" t="s">
        <v>116</v>
      </c>
      <c r="D697" s="3" t="s">
        <v>115</v>
      </c>
      <c r="E697" s="3"/>
      <c r="F697" s="3"/>
      <c r="G697" s="57"/>
      <c r="H697" s="2"/>
      <c r="J697" s="4"/>
      <c r="K697" s="4"/>
      <c r="L697" s="4"/>
      <c r="M697" s="4"/>
      <c r="N697" s="4"/>
      <c r="O697" s="4"/>
      <c r="P697" s="4"/>
    </row>
    <row r="698" spans="1:16" ht="11.65" customHeight="1" x14ac:dyDescent="0.2">
      <c r="A698" s="49">
        <f t="shared" ca="1" si="14"/>
        <v>698</v>
      </c>
      <c r="C698" s="56"/>
      <c r="D698" s="3"/>
      <c r="E698" s="3"/>
      <c r="F698" s="3" t="s">
        <v>193</v>
      </c>
      <c r="G698" s="57"/>
      <c r="H698" s="10">
        <v>0</v>
      </c>
      <c r="J698" s="4"/>
      <c r="K698" s="4"/>
      <c r="L698" s="4"/>
      <c r="M698" s="4"/>
      <c r="N698" s="4"/>
      <c r="O698" s="4"/>
      <c r="P698" s="4"/>
    </row>
    <row r="699" spans="1:16" ht="11.65" customHeight="1" x14ac:dyDescent="0.2">
      <c r="A699" s="49">
        <f t="shared" ca="1" si="14"/>
        <v>699</v>
      </c>
      <c r="C699" s="56"/>
      <c r="D699" s="3"/>
      <c r="E699" s="3"/>
      <c r="F699" s="3" t="s">
        <v>248</v>
      </c>
      <c r="G699" s="57"/>
      <c r="H699" s="10">
        <v>0</v>
      </c>
      <c r="J699" s="4"/>
      <c r="K699" s="4"/>
      <c r="L699" s="4"/>
      <c r="M699" s="4"/>
      <c r="N699" s="4"/>
      <c r="O699" s="4"/>
      <c r="P699" s="4"/>
    </row>
    <row r="700" spans="1:16" ht="11.65" customHeight="1" x14ac:dyDescent="0.2">
      <c r="A700" s="49">
        <f t="shared" ca="1" si="14"/>
        <v>700</v>
      </c>
      <c r="C700" s="56"/>
      <c r="D700" s="3"/>
      <c r="E700" s="3"/>
      <c r="F700" s="3" t="s">
        <v>24</v>
      </c>
      <c r="G700" s="57"/>
      <c r="H700" s="10">
        <v>0</v>
      </c>
      <c r="J700" s="4"/>
      <c r="K700" s="4"/>
      <c r="L700" s="4"/>
      <c r="M700" s="4"/>
      <c r="N700" s="4"/>
      <c r="O700" s="4"/>
      <c r="P700" s="4"/>
    </row>
    <row r="701" spans="1:16" ht="11.65" customHeight="1" x14ac:dyDescent="0.2">
      <c r="A701" s="49">
        <f t="shared" ca="1" si="14"/>
        <v>701</v>
      </c>
      <c r="C701" s="56"/>
      <c r="D701" s="3"/>
      <c r="E701" s="3"/>
      <c r="F701" s="3" t="s">
        <v>250</v>
      </c>
      <c r="G701" s="57"/>
      <c r="H701" s="10">
        <v>0</v>
      </c>
      <c r="J701" s="4"/>
      <c r="K701" s="4"/>
      <c r="L701" s="4"/>
      <c r="M701" s="4"/>
      <c r="N701" s="4"/>
      <c r="O701" s="4"/>
      <c r="P701" s="4"/>
    </row>
    <row r="702" spans="1:16" ht="11.65" customHeight="1" x14ac:dyDescent="0.2">
      <c r="A702" s="49">
        <f t="shared" ref="A702:A765" ca="1" si="15">OFFSET(A702,-1,)+1</f>
        <v>702</v>
      </c>
      <c r="C702" s="56"/>
      <c r="D702" s="3"/>
      <c r="E702" s="3"/>
      <c r="F702" s="3" t="s">
        <v>254</v>
      </c>
      <c r="G702" s="57"/>
      <c r="H702" s="10">
        <v>0</v>
      </c>
      <c r="J702" s="4"/>
      <c r="K702" s="4"/>
      <c r="L702" s="4"/>
      <c r="M702" s="4"/>
      <c r="N702" s="4"/>
      <c r="O702" s="4"/>
      <c r="P702" s="4"/>
    </row>
    <row r="703" spans="1:16" ht="11.65" customHeight="1" x14ac:dyDescent="0.2">
      <c r="A703" s="49">
        <f t="shared" ca="1" si="15"/>
        <v>703</v>
      </c>
      <c r="C703" s="56"/>
      <c r="D703" s="3"/>
      <c r="E703" s="3"/>
      <c r="F703" s="3"/>
      <c r="G703" s="57"/>
      <c r="H703" s="12">
        <f>SUBTOTAL(9,H697:H702)</f>
        <v>0</v>
      </c>
      <c r="J703" s="4"/>
      <c r="K703" s="4"/>
      <c r="L703" s="4"/>
      <c r="M703" s="4"/>
      <c r="N703" s="4"/>
      <c r="O703" s="4"/>
      <c r="P703" s="4"/>
    </row>
    <row r="704" spans="1:16" ht="11.65" customHeight="1" x14ac:dyDescent="0.2">
      <c r="A704" s="49">
        <f t="shared" ca="1" si="15"/>
        <v>704</v>
      </c>
      <c r="C704" s="56"/>
      <c r="D704" s="3"/>
      <c r="E704" s="3"/>
      <c r="F704" s="3"/>
      <c r="G704" s="57"/>
      <c r="H704" s="2"/>
      <c r="J704" s="4"/>
      <c r="K704" s="11"/>
      <c r="L704" s="11"/>
      <c r="M704" s="11"/>
      <c r="N704" s="11"/>
      <c r="O704" s="11"/>
      <c r="P704" s="11"/>
    </row>
    <row r="705" spans="1:16" ht="11.65" customHeight="1" thickBot="1" x14ac:dyDescent="0.25">
      <c r="A705" s="49">
        <f t="shared" ca="1" si="15"/>
        <v>705</v>
      </c>
      <c r="C705" s="63" t="s">
        <v>117</v>
      </c>
      <c r="D705" s="3"/>
      <c r="E705" s="3"/>
      <c r="F705" s="3"/>
      <c r="G705" s="57" t="s">
        <v>32</v>
      </c>
      <c r="H705" s="13">
        <f>SUBTOTAL(9,$H$510:$H$703)</f>
        <v>95942801.591177672</v>
      </c>
      <c r="J705" s="4"/>
      <c r="K705" s="4"/>
      <c r="L705" s="4"/>
      <c r="M705" s="4"/>
      <c r="N705" s="4"/>
      <c r="O705" s="4"/>
      <c r="P705" s="4"/>
    </row>
    <row r="706" spans="1:16" ht="11.65" customHeight="1" thickTop="1" x14ac:dyDescent="0.2">
      <c r="A706" s="49">
        <f t="shared" ca="1" si="15"/>
        <v>706</v>
      </c>
      <c r="C706" s="56"/>
      <c r="D706" s="3"/>
      <c r="E706" s="3"/>
      <c r="F706" s="3"/>
      <c r="G706" s="57"/>
      <c r="H706" s="2"/>
      <c r="J706" s="4"/>
      <c r="K706" s="4"/>
      <c r="L706" s="4"/>
      <c r="M706" s="4"/>
      <c r="N706" s="4"/>
      <c r="O706" s="4"/>
      <c r="P706" s="4"/>
    </row>
    <row r="707" spans="1:16" ht="11.65" customHeight="1" x14ac:dyDescent="0.2">
      <c r="A707" s="49">
        <f t="shared" ca="1" si="15"/>
        <v>707</v>
      </c>
      <c r="C707" s="56" t="s">
        <v>118</v>
      </c>
      <c r="D707" s="3"/>
      <c r="E707" s="3"/>
      <c r="F707" s="3"/>
      <c r="G707" s="57"/>
      <c r="H707" s="2"/>
      <c r="J707" s="4"/>
      <c r="K707" s="4"/>
      <c r="L707" s="4"/>
      <c r="M707" s="4"/>
      <c r="N707" s="4"/>
      <c r="O707" s="4"/>
      <c r="P707" s="4"/>
    </row>
    <row r="708" spans="1:16" ht="11.65" customHeight="1" x14ac:dyDescent="0.2">
      <c r="A708" s="49">
        <f t="shared" ca="1" si="15"/>
        <v>708</v>
      </c>
      <c r="C708" s="56"/>
      <c r="D708" s="3"/>
      <c r="E708" s="3" t="s">
        <v>193</v>
      </c>
      <c r="F708" s="3"/>
      <c r="G708" s="57"/>
      <c r="H708" s="10">
        <f t="shared" ref="H708:H722" si="16">SUMIFS($H$510:$H$703,$F$510:$F$703,E708)</f>
        <v>49180820.280000001</v>
      </c>
      <c r="J708" s="4"/>
      <c r="K708" s="4"/>
      <c r="L708" s="4"/>
      <c r="M708" s="4"/>
      <c r="N708" s="4"/>
      <c r="O708" s="4"/>
      <c r="P708" s="4"/>
    </row>
    <row r="709" spans="1:16" ht="11.65" customHeight="1" x14ac:dyDescent="0.2">
      <c r="A709" s="49">
        <f t="shared" ca="1" si="15"/>
        <v>709</v>
      </c>
      <c r="C709" s="56"/>
      <c r="D709" s="3"/>
      <c r="E709" s="3" t="s">
        <v>253</v>
      </c>
      <c r="F709" s="3"/>
      <c r="G709" s="57"/>
      <c r="H709" s="10">
        <f t="shared" si="16"/>
        <v>4987514.6796889426</v>
      </c>
      <c r="J709" s="4"/>
      <c r="K709" s="4"/>
      <c r="L709" s="4"/>
      <c r="M709" s="4"/>
      <c r="N709" s="4"/>
      <c r="O709" s="4"/>
      <c r="P709" s="4"/>
    </row>
    <row r="710" spans="1:16" ht="11.65" customHeight="1" x14ac:dyDescent="0.2">
      <c r="A710" s="49">
        <f t="shared" ca="1" si="15"/>
        <v>710</v>
      </c>
      <c r="C710" s="56"/>
      <c r="D710" s="3"/>
      <c r="E710" s="3" t="s">
        <v>256</v>
      </c>
      <c r="F710" s="3"/>
      <c r="G710" s="57"/>
      <c r="H710" s="10">
        <f t="shared" si="16"/>
        <v>0</v>
      </c>
      <c r="J710" s="4"/>
      <c r="K710" s="4"/>
      <c r="L710" s="4"/>
      <c r="M710" s="4"/>
      <c r="N710" s="4"/>
      <c r="O710" s="4"/>
      <c r="P710" s="4"/>
    </row>
    <row r="711" spans="1:16" ht="11.65" customHeight="1" x14ac:dyDescent="0.2">
      <c r="A711" s="49">
        <f t="shared" ca="1" si="15"/>
        <v>711</v>
      </c>
      <c r="C711" s="56"/>
      <c r="D711" s="3"/>
      <c r="E711" s="58" t="s">
        <v>24</v>
      </c>
      <c r="F711" s="3"/>
      <c r="G711" s="57"/>
      <c r="H711" s="10">
        <f t="shared" si="16"/>
        <v>15276322.85889462</v>
      </c>
      <c r="J711" s="4"/>
      <c r="K711" s="4"/>
      <c r="L711" s="4"/>
      <c r="M711" s="4"/>
      <c r="N711" s="4"/>
      <c r="O711" s="4"/>
      <c r="P711" s="4"/>
    </row>
    <row r="712" spans="1:16" ht="11.65" customHeight="1" x14ac:dyDescent="0.2">
      <c r="A712" s="49">
        <f t="shared" ca="1" si="15"/>
        <v>712</v>
      </c>
      <c r="C712" s="56"/>
      <c r="D712" s="3"/>
      <c r="E712" s="58" t="s">
        <v>248</v>
      </c>
      <c r="F712" s="3"/>
      <c r="G712" s="57"/>
      <c r="H712" s="10">
        <f t="shared" si="16"/>
        <v>24695048.686802059</v>
      </c>
      <c r="J712" s="4"/>
      <c r="K712" s="4"/>
      <c r="L712" s="4"/>
      <c r="M712" s="4"/>
      <c r="N712" s="4"/>
      <c r="O712" s="4"/>
      <c r="P712" s="4"/>
    </row>
    <row r="713" spans="1:16" ht="11.65" customHeight="1" x14ac:dyDescent="0.2">
      <c r="A713" s="49">
        <f t="shared" ca="1" si="15"/>
        <v>713</v>
      </c>
      <c r="C713" s="56"/>
      <c r="D713" s="3"/>
      <c r="E713" s="58" t="s">
        <v>247</v>
      </c>
      <c r="F713" s="3"/>
      <c r="G713" s="57"/>
      <c r="H713" s="10">
        <f t="shared" si="16"/>
        <v>0</v>
      </c>
      <c r="J713" s="4"/>
      <c r="K713" s="4"/>
      <c r="L713" s="4"/>
      <c r="M713" s="4"/>
      <c r="N713" s="4"/>
      <c r="O713" s="4"/>
      <c r="P713" s="4"/>
    </row>
    <row r="714" spans="1:16" ht="11.65" customHeight="1" x14ac:dyDescent="0.2">
      <c r="A714" s="49">
        <f t="shared" ca="1" si="15"/>
        <v>714</v>
      </c>
      <c r="C714" s="56"/>
      <c r="D714" s="3"/>
      <c r="E714" s="58" t="s">
        <v>255</v>
      </c>
      <c r="F714" s="3"/>
      <c r="G714" s="57"/>
      <c r="H714" s="10">
        <f t="shared" si="16"/>
        <v>1128658.7559483973</v>
      </c>
      <c r="J714" s="4"/>
      <c r="K714" s="4"/>
      <c r="L714" s="4"/>
      <c r="M714" s="4"/>
      <c r="N714" s="4"/>
      <c r="O714" s="4"/>
      <c r="P714" s="4"/>
    </row>
    <row r="715" spans="1:16" ht="11.65" customHeight="1" x14ac:dyDescent="0.2">
      <c r="A715" s="49">
        <f t="shared" ca="1" si="15"/>
        <v>715</v>
      </c>
      <c r="C715" s="56"/>
      <c r="D715" s="3"/>
      <c r="E715" s="56" t="s">
        <v>259</v>
      </c>
      <c r="F715" s="3"/>
      <c r="G715" s="57"/>
      <c r="H715" s="10">
        <f t="shared" si="16"/>
        <v>0</v>
      </c>
      <c r="J715" s="4"/>
      <c r="K715" s="4"/>
      <c r="L715" s="4"/>
      <c r="M715" s="4"/>
      <c r="N715" s="4"/>
      <c r="O715" s="4"/>
      <c r="P715" s="4"/>
    </row>
    <row r="716" spans="1:16" ht="11.65" customHeight="1" x14ac:dyDescent="0.2">
      <c r="A716" s="49">
        <f t="shared" ca="1" si="15"/>
        <v>716</v>
      </c>
      <c r="C716" s="56"/>
      <c r="D716" s="3"/>
      <c r="E716" s="56" t="s">
        <v>249</v>
      </c>
      <c r="F716" s="3"/>
      <c r="G716" s="57"/>
      <c r="H716" s="10">
        <f t="shared" si="16"/>
        <v>674436.32984365104</v>
      </c>
      <c r="J716" s="4"/>
      <c r="K716" s="4"/>
      <c r="L716" s="4"/>
      <c r="M716" s="4"/>
      <c r="N716" s="4"/>
      <c r="O716" s="4"/>
      <c r="P716" s="4"/>
    </row>
    <row r="717" spans="1:16" ht="11.65" customHeight="1" x14ac:dyDescent="0.2">
      <c r="A717" s="49">
        <f t="shared" ca="1" si="15"/>
        <v>717</v>
      </c>
      <c r="C717" s="56"/>
      <c r="D717" s="3"/>
      <c r="E717" s="56" t="s">
        <v>251</v>
      </c>
      <c r="F717" s="3"/>
      <c r="G717" s="57"/>
      <c r="H717" s="10">
        <f t="shared" si="16"/>
        <v>0</v>
      </c>
      <c r="J717" s="4"/>
      <c r="K717" s="4"/>
      <c r="L717" s="4"/>
      <c r="M717" s="4"/>
      <c r="N717" s="4"/>
      <c r="O717" s="4"/>
      <c r="P717" s="4"/>
    </row>
    <row r="718" spans="1:16" ht="11.65" customHeight="1" x14ac:dyDescent="0.2">
      <c r="A718" s="49">
        <f t="shared" ca="1" si="15"/>
        <v>718</v>
      </c>
      <c r="C718" s="56"/>
      <c r="D718" s="3"/>
      <c r="E718" s="56" t="s">
        <v>252</v>
      </c>
      <c r="F718" s="3"/>
      <c r="G718" s="57"/>
      <c r="H718" s="10">
        <f t="shared" si="16"/>
        <v>0</v>
      </c>
      <c r="J718" s="4"/>
      <c r="K718" s="4"/>
      <c r="L718" s="4"/>
      <c r="M718" s="4"/>
      <c r="N718" s="4"/>
      <c r="O718" s="4"/>
      <c r="P718" s="4"/>
    </row>
    <row r="719" spans="1:16" ht="11.65" customHeight="1" x14ac:dyDescent="0.2">
      <c r="A719" s="49">
        <f t="shared" ca="1" si="15"/>
        <v>719</v>
      </c>
      <c r="C719" s="56"/>
      <c r="D719" s="3"/>
      <c r="E719" s="56" t="s">
        <v>30</v>
      </c>
      <c r="F719" s="3"/>
      <c r="G719" s="57"/>
      <c r="H719" s="10">
        <f t="shared" si="16"/>
        <v>0</v>
      </c>
      <c r="J719" s="4"/>
      <c r="K719" s="4"/>
      <c r="L719" s="4"/>
      <c r="M719" s="4"/>
      <c r="N719" s="4"/>
      <c r="O719" s="4"/>
      <c r="P719" s="4"/>
    </row>
    <row r="720" spans="1:16" ht="11.65" customHeight="1" x14ac:dyDescent="0.2">
      <c r="A720" s="49">
        <f t="shared" ca="1" si="15"/>
        <v>720</v>
      </c>
      <c r="C720" s="56"/>
      <c r="D720" s="3"/>
      <c r="E720" s="56" t="s">
        <v>261</v>
      </c>
      <c r="F720" s="3"/>
      <c r="G720" s="57"/>
      <c r="H720" s="10">
        <f t="shared" si="16"/>
        <v>0</v>
      </c>
      <c r="J720" s="4"/>
      <c r="K720" s="4"/>
      <c r="L720" s="4"/>
      <c r="M720" s="4"/>
      <c r="N720" s="4"/>
      <c r="O720" s="4"/>
      <c r="P720" s="4"/>
    </row>
    <row r="721" spans="1:16" ht="11.65" customHeight="1" x14ac:dyDescent="0.2">
      <c r="A721" s="49">
        <f t="shared" ca="1" si="15"/>
        <v>721</v>
      </c>
      <c r="C721" s="56"/>
      <c r="D721" s="3"/>
      <c r="E721" s="56" t="s">
        <v>262</v>
      </c>
      <c r="F721" s="3"/>
      <c r="G721" s="57"/>
      <c r="H721" s="10">
        <f t="shared" si="16"/>
        <v>0</v>
      </c>
      <c r="J721" s="4"/>
      <c r="K721" s="4"/>
      <c r="L721" s="4"/>
      <c r="M721" s="4"/>
      <c r="N721" s="4"/>
      <c r="O721" s="4"/>
      <c r="P721" s="4"/>
    </row>
    <row r="722" spans="1:16" ht="11.65" customHeight="1" x14ac:dyDescent="0.2">
      <c r="A722" s="49">
        <f t="shared" ca="1" si="15"/>
        <v>722</v>
      </c>
      <c r="C722" s="56"/>
      <c r="D722" s="3"/>
      <c r="E722" s="3" t="s">
        <v>271</v>
      </c>
      <c r="F722" s="3"/>
      <c r="G722" s="57"/>
      <c r="H722" s="10">
        <f t="shared" si="16"/>
        <v>0</v>
      </c>
      <c r="J722" s="4"/>
      <c r="K722" s="4"/>
      <c r="L722" s="4"/>
      <c r="M722" s="4"/>
      <c r="N722" s="4"/>
      <c r="O722" s="4"/>
      <c r="P722" s="4"/>
    </row>
    <row r="723" spans="1:16" ht="11.65" customHeight="1" thickBot="1" x14ac:dyDescent="0.25">
      <c r="A723" s="49">
        <f t="shared" ca="1" si="15"/>
        <v>723</v>
      </c>
      <c r="C723" s="56" t="s">
        <v>119</v>
      </c>
      <c r="D723" s="3"/>
      <c r="E723" s="3"/>
      <c r="F723" s="3"/>
      <c r="G723" s="57" t="s">
        <v>32</v>
      </c>
      <c r="H723" s="19">
        <f>SUM(H708:H722)</f>
        <v>95942801.591177672</v>
      </c>
      <c r="J723" s="4"/>
      <c r="K723" s="4"/>
      <c r="L723" s="4"/>
      <c r="M723" s="4"/>
      <c r="N723" s="4"/>
      <c r="O723" s="4"/>
      <c r="P723" s="4"/>
    </row>
    <row r="724" spans="1:16" ht="11.65" customHeight="1" thickTop="1" x14ac:dyDescent="0.2">
      <c r="A724" s="49">
        <f t="shared" ca="1" si="15"/>
        <v>724</v>
      </c>
      <c r="C724" s="56">
        <v>301</v>
      </c>
      <c r="D724" s="3" t="s">
        <v>120</v>
      </c>
      <c r="E724" s="3"/>
      <c r="F724" s="3"/>
      <c r="G724" s="57"/>
      <c r="H724" s="2"/>
      <c r="J724" s="4"/>
      <c r="K724" s="4"/>
      <c r="L724" s="4"/>
      <c r="M724" s="4"/>
      <c r="N724" s="4"/>
      <c r="O724" s="4"/>
      <c r="P724" s="4"/>
    </row>
    <row r="725" spans="1:16" ht="11.65" customHeight="1" x14ac:dyDescent="0.2">
      <c r="A725" s="49">
        <f t="shared" ca="1" si="15"/>
        <v>725</v>
      </c>
      <c r="C725" s="56"/>
      <c r="D725" s="3"/>
      <c r="E725" s="3"/>
      <c r="F725" s="3" t="s">
        <v>193</v>
      </c>
      <c r="G725" s="57"/>
      <c r="H725" s="10">
        <v>0</v>
      </c>
      <c r="J725" s="4"/>
      <c r="K725" s="4"/>
      <c r="L725" s="4"/>
      <c r="M725" s="4"/>
      <c r="N725" s="4"/>
      <c r="O725" s="4"/>
      <c r="P725" s="4"/>
    </row>
    <row r="726" spans="1:16" ht="11.65" customHeight="1" x14ac:dyDescent="0.2">
      <c r="A726" s="49">
        <f t="shared" ca="1" si="15"/>
        <v>726</v>
      </c>
      <c r="C726" s="56"/>
      <c r="D726" s="3"/>
      <c r="E726" s="3"/>
      <c r="F726" s="3" t="s">
        <v>248</v>
      </c>
      <c r="G726" s="57"/>
      <c r="H726" s="10">
        <v>0</v>
      </c>
      <c r="J726" s="4"/>
      <c r="K726" s="4"/>
      <c r="L726" s="4"/>
      <c r="M726" s="4"/>
      <c r="N726" s="4"/>
      <c r="O726" s="4"/>
      <c r="P726" s="4"/>
    </row>
    <row r="727" spans="1:16" ht="11.65" customHeight="1" x14ac:dyDescent="0.2">
      <c r="A727" s="49">
        <f t="shared" ca="1" si="15"/>
        <v>727</v>
      </c>
      <c r="C727" s="56"/>
      <c r="D727" s="3"/>
      <c r="E727" s="3"/>
      <c r="F727" s="3" t="s">
        <v>249</v>
      </c>
      <c r="G727" s="57"/>
      <c r="H727" s="10">
        <v>0</v>
      </c>
      <c r="J727" s="4"/>
      <c r="K727" s="4"/>
      <c r="L727" s="4"/>
      <c r="M727" s="4"/>
      <c r="N727" s="4"/>
      <c r="O727" s="4"/>
      <c r="P727" s="4"/>
    </row>
    <row r="728" spans="1:16" ht="11.65" customHeight="1" x14ac:dyDescent="0.2">
      <c r="A728" s="49">
        <f t="shared" ca="1" si="15"/>
        <v>728</v>
      </c>
      <c r="C728" s="56"/>
      <c r="D728" s="3"/>
      <c r="E728" s="3"/>
      <c r="F728" s="3" t="s">
        <v>251</v>
      </c>
      <c r="G728" s="57"/>
      <c r="H728" s="10">
        <v>0</v>
      </c>
      <c r="J728" s="4"/>
      <c r="K728" s="4"/>
      <c r="L728" s="4"/>
      <c r="M728" s="4"/>
      <c r="N728" s="4"/>
      <c r="O728" s="4"/>
      <c r="P728" s="4"/>
    </row>
    <row r="729" spans="1:16" ht="11.65" customHeight="1" x14ac:dyDescent="0.2">
      <c r="A729" s="49">
        <f t="shared" ca="1" si="15"/>
        <v>729</v>
      </c>
      <c r="C729" s="56"/>
      <c r="D729" s="3"/>
      <c r="E729" s="3"/>
      <c r="F729" s="3" t="s">
        <v>24</v>
      </c>
      <c r="G729" s="57"/>
      <c r="H729" s="10">
        <v>0</v>
      </c>
      <c r="J729" s="4"/>
      <c r="K729" s="4"/>
      <c r="L729" s="4"/>
      <c r="M729" s="4"/>
      <c r="N729" s="4"/>
      <c r="O729" s="4"/>
      <c r="P729" s="4"/>
    </row>
    <row r="730" spans="1:16" ht="11.65" customHeight="1" x14ac:dyDescent="0.2">
      <c r="A730" s="49">
        <f t="shared" ca="1" si="15"/>
        <v>730</v>
      </c>
      <c r="C730" s="56"/>
      <c r="D730" s="3"/>
      <c r="E730" s="3"/>
      <c r="F730" s="3"/>
      <c r="G730" s="57" t="s">
        <v>32</v>
      </c>
      <c r="H730" s="12">
        <f>SUBTOTAL(9,H725:H729)</f>
        <v>0</v>
      </c>
      <c r="J730" s="4"/>
      <c r="K730" s="4"/>
      <c r="L730" s="4"/>
      <c r="M730" s="4"/>
      <c r="N730" s="4"/>
      <c r="O730" s="4"/>
      <c r="P730" s="4"/>
    </row>
    <row r="731" spans="1:16" ht="11.65" customHeight="1" x14ac:dyDescent="0.2">
      <c r="A731" s="49">
        <f t="shared" ca="1" si="15"/>
        <v>731</v>
      </c>
      <c r="C731" s="56">
        <v>302</v>
      </c>
      <c r="D731" s="3" t="s">
        <v>121</v>
      </c>
      <c r="E731" s="3"/>
      <c r="F731" s="3"/>
      <c r="G731" s="57"/>
      <c r="H731" s="2"/>
      <c r="J731" s="4"/>
      <c r="K731" s="4"/>
      <c r="L731" s="4"/>
      <c r="M731" s="4"/>
      <c r="N731" s="4"/>
      <c r="O731" s="4"/>
      <c r="P731" s="4"/>
    </row>
    <row r="732" spans="1:16" ht="11.65" customHeight="1" x14ac:dyDescent="0.2">
      <c r="A732" s="49">
        <f t="shared" ca="1" si="15"/>
        <v>732</v>
      </c>
      <c r="C732" s="56"/>
      <c r="D732" s="3"/>
      <c r="E732" s="3"/>
      <c r="F732" s="3" t="s">
        <v>193</v>
      </c>
      <c r="G732" s="57"/>
      <c r="H732" s="10">
        <v>0</v>
      </c>
      <c r="J732" s="4"/>
      <c r="K732" s="4"/>
      <c r="L732" s="4"/>
      <c r="M732" s="4"/>
      <c r="N732" s="4"/>
      <c r="O732" s="4"/>
      <c r="P732" s="4"/>
    </row>
    <row r="733" spans="1:16" ht="11.65" customHeight="1" x14ac:dyDescent="0.2">
      <c r="A733" s="49">
        <f t="shared" ca="1" si="15"/>
        <v>733</v>
      </c>
      <c r="C733" s="56"/>
      <c r="D733" s="3"/>
      <c r="E733" s="3"/>
      <c r="F733" s="3" t="s">
        <v>24</v>
      </c>
      <c r="G733" s="57"/>
      <c r="H733" s="10">
        <v>1049994.3351836135</v>
      </c>
      <c r="J733" s="4"/>
      <c r="K733" s="4"/>
      <c r="L733" s="4"/>
      <c r="M733" s="4"/>
      <c r="N733" s="4"/>
      <c r="O733" s="4"/>
      <c r="P733" s="4"/>
    </row>
    <row r="734" spans="1:16" ht="11.65" customHeight="1" x14ac:dyDescent="0.2">
      <c r="A734" s="49">
        <f t="shared" ca="1" si="15"/>
        <v>734</v>
      </c>
      <c r="C734" s="56"/>
      <c r="D734" s="3"/>
      <c r="E734" s="3"/>
      <c r="F734" s="3" t="s">
        <v>249</v>
      </c>
      <c r="G734" s="57"/>
      <c r="H734" s="10">
        <v>0</v>
      </c>
      <c r="J734" s="4"/>
      <c r="K734" s="4"/>
      <c r="L734" s="4"/>
      <c r="M734" s="4"/>
      <c r="N734" s="4"/>
      <c r="O734" s="4"/>
      <c r="P734" s="4"/>
    </row>
    <row r="735" spans="1:16" ht="11.65" customHeight="1" x14ac:dyDescent="0.2">
      <c r="A735" s="49">
        <f t="shared" ca="1" si="15"/>
        <v>735</v>
      </c>
      <c r="C735" s="56"/>
      <c r="D735" s="3"/>
      <c r="E735" s="3"/>
      <c r="F735" s="3" t="s">
        <v>251</v>
      </c>
      <c r="G735" s="57"/>
      <c r="H735" s="10">
        <v>0</v>
      </c>
      <c r="J735" s="4"/>
      <c r="K735" s="4"/>
      <c r="L735" s="4"/>
      <c r="M735" s="4"/>
      <c r="N735" s="4"/>
      <c r="O735" s="4"/>
      <c r="P735" s="4"/>
    </row>
    <row r="736" spans="1:16" ht="11.65" customHeight="1" x14ac:dyDescent="0.2">
      <c r="A736" s="49">
        <f t="shared" ca="1" si="15"/>
        <v>736</v>
      </c>
      <c r="C736" s="56"/>
      <c r="D736" s="3"/>
      <c r="E736" s="3"/>
      <c r="F736" s="3" t="s">
        <v>249</v>
      </c>
      <c r="G736" s="57"/>
      <c r="H736" s="10">
        <v>0</v>
      </c>
      <c r="J736" s="4"/>
      <c r="K736" s="4"/>
      <c r="L736" s="4"/>
      <c r="M736" s="4"/>
      <c r="N736" s="4"/>
      <c r="O736" s="4"/>
      <c r="P736" s="4"/>
    </row>
    <row r="737" spans="1:16" ht="11.65" customHeight="1" x14ac:dyDescent="0.2">
      <c r="A737" s="49">
        <f t="shared" ca="1" si="15"/>
        <v>737</v>
      </c>
      <c r="C737" s="56"/>
      <c r="D737" s="3"/>
      <c r="E737" s="3"/>
      <c r="F737" s="3" t="s">
        <v>251</v>
      </c>
      <c r="G737" s="57"/>
      <c r="H737" s="10">
        <v>0</v>
      </c>
      <c r="J737" s="4"/>
      <c r="K737" s="4"/>
      <c r="L737" s="4"/>
      <c r="M737" s="4"/>
      <c r="N737" s="4"/>
      <c r="O737" s="4"/>
      <c r="P737" s="4"/>
    </row>
    <row r="738" spans="1:16" ht="11.65" customHeight="1" x14ac:dyDescent="0.2">
      <c r="A738" s="49">
        <f t="shared" ca="1" si="15"/>
        <v>738</v>
      </c>
      <c r="C738" s="56"/>
      <c r="D738" s="3"/>
      <c r="E738" s="3"/>
      <c r="F738" s="3" t="s">
        <v>302</v>
      </c>
      <c r="G738" s="57"/>
      <c r="H738" s="10">
        <v>14167661.762758112</v>
      </c>
      <c r="J738" s="4"/>
      <c r="K738" s="4"/>
      <c r="L738" s="4"/>
      <c r="M738" s="4"/>
      <c r="N738" s="4"/>
      <c r="O738" s="4"/>
      <c r="P738" s="4"/>
    </row>
    <row r="739" spans="1:16" ht="11.65" customHeight="1" x14ac:dyDescent="0.2">
      <c r="A739" s="49">
        <f t="shared" ca="1" si="15"/>
        <v>739</v>
      </c>
      <c r="C739" s="56"/>
      <c r="D739" s="3"/>
      <c r="E739" s="3"/>
      <c r="F739" s="3" t="s">
        <v>303</v>
      </c>
      <c r="G739" s="57"/>
      <c r="H739" s="10">
        <v>837590.75893266103</v>
      </c>
      <c r="J739" s="4"/>
      <c r="K739" s="4"/>
      <c r="L739" s="4"/>
      <c r="M739" s="4"/>
      <c r="N739" s="4"/>
      <c r="O739" s="4"/>
      <c r="P739" s="4"/>
    </row>
    <row r="740" spans="1:16" ht="11.65" customHeight="1" x14ac:dyDescent="0.2">
      <c r="A740" s="49">
        <f t="shared" ca="1" si="15"/>
        <v>740</v>
      </c>
      <c r="C740" s="56"/>
      <c r="D740" s="3"/>
      <c r="E740" s="3"/>
      <c r="F740" s="3"/>
      <c r="G740" s="57" t="s">
        <v>32</v>
      </c>
      <c r="H740" s="12">
        <f>SUBTOTAL(9,H733:H739)</f>
        <v>16055246.856874386</v>
      </c>
      <c r="J740" s="4"/>
      <c r="K740" s="4"/>
      <c r="L740" s="4"/>
      <c r="M740" s="4"/>
      <c r="N740" s="4"/>
      <c r="O740" s="4"/>
      <c r="P740" s="4"/>
    </row>
    <row r="741" spans="1:16" ht="11.65" customHeight="1" x14ac:dyDescent="0.2">
      <c r="A741" s="49">
        <f t="shared" ca="1" si="15"/>
        <v>741</v>
      </c>
      <c r="C741" s="56"/>
      <c r="D741" s="3"/>
      <c r="E741" s="3"/>
      <c r="F741" s="3"/>
      <c r="G741" s="57"/>
      <c r="H741" s="2"/>
      <c r="J741" s="4"/>
      <c r="K741" s="4"/>
      <c r="L741" s="4"/>
      <c r="M741" s="4"/>
      <c r="N741" s="4"/>
      <c r="O741" s="4"/>
      <c r="P741" s="4"/>
    </row>
    <row r="742" spans="1:16" ht="11.65" customHeight="1" x14ac:dyDescent="0.2">
      <c r="A742" s="49">
        <f t="shared" ca="1" si="15"/>
        <v>742</v>
      </c>
      <c r="C742" s="56">
        <v>303</v>
      </c>
      <c r="D742" s="3" t="s">
        <v>122</v>
      </c>
      <c r="E742" s="3"/>
      <c r="F742" s="3"/>
      <c r="G742" s="57"/>
      <c r="H742" s="2"/>
      <c r="J742" s="4"/>
      <c r="K742" s="4"/>
      <c r="L742" s="4"/>
      <c r="M742" s="4"/>
      <c r="N742" s="4"/>
      <c r="O742" s="4"/>
      <c r="P742" s="4"/>
    </row>
    <row r="743" spans="1:16" ht="11.65" customHeight="1" x14ac:dyDescent="0.2">
      <c r="A743" s="49">
        <f t="shared" ca="1" si="15"/>
        <v>743</v>
      </c>
      <c r="C743" s="56"/>
      <c r="D743" s="3"/>
      <c r="E743" s="3"/>
      <c r="F743" s="3" t="s">
        <v>193</v>
      </c>
      <c r="G743" s="57"/>
      <c r="H743" s="10">
        <v>2036986.42</v>
      </c>
      <c r="J743" s="4"/>
      <c r="K743" s="4"/>
      <c r="L743" s="4"/>
      <c r="M743" s="4"/>
      <c r="N743" s="4"/>
      <c r="O743" s="4"/>
      <c r="P743" s="4"/>
    </row>
    <row r="744" spans="1:16" ht="11.65" customHeight="1" x14ac:dyDescent="0.2">
      <c r="A744" s="49">
        <f t="shared" ca="1" si="15"/>
        <v>744</v>
      </c>
      <c r="C744" s="56"/>
      <c r="D744" s="3"/>
      <c r="E744" s="3"/>
      <c r="F744" s="3" t="s">
        <v>24</v>
      </c>
      <c r="G744" s="57"/>
      <c r="H744" s="10">
        <v>7711617.3399120728</v>
      </c>
      <c r="J744" s="4"/>
      <c r="K744" s="4"/>
      <c r="L744" s="4"/>
      <c r="M744" s="4"/>
      <c r="N744" s="4"/>
      <c r="O744" s="4"/>
      <c r="P744" s="4"/>
    </row>
    <row r="745" spans="1:16" ht="11.65" customHeight="1" x14ac:dyDescent="0.2">
      <c r="A745" s="49">
        <f t="shared" ca="1" si="15"/>
        <v>745</v>
      </c>
      <c r="C745" s="56"/>
      <c r="D745" s="3"/>
      <c r="E745" s="3"/>
      <c r="F745" s="3" t="s">
        <v>248</v>
      </c>
      <c r="G745" s="57"/>
      <c r="H745" s="10">
        <v>30661201.164434612</v>
      </c>
      <c r="J745" s="4"/>
      <c r="K745" s="4"/>
      <c r="L745" s="4"/>
      <c r="M745" s="4"/>
      <c r="N745" s="4"/>
      <c r="O745" s="4"/>
      <c r="P745" s="4"/>
    </row>
    <row r="746" spans="1:16" ht="11.65" customHeight="1" x14ac:dyDescent="0.2">
      <c r="A746" s="49">
        <f t="shared" ca="1" si="15"/>
        <v>746</v>
      </c>
      <c r="C746" s="56"/>
      <c r="D746" s="3"/>
      <c r="E746" s="3"/>
      <c r="F746" s="3" t="s">
        <v>247</v>
      </c>
      <c r="G746" s="57"/>
      <c r="H746" s="10">
        <v>0</v>
      </c>
      <c r="J746" s="4"/>
      <c r="K746" s="4"/>
      <c r="L746" s="4"/>
      <c r="M746" s="4"/>
      <c r="N746" s="4"/>
      <c r="O746" s="4"/>
      <c r="P746" s="4"/>
    </row>
    <row r="747" spans="1:16" ht="11.65" customHeight="1" x14ac:dyDescent="0.2">
      <c r="A747" s="49">
        <f t="shared" ca="1" si="15"/>
        <v>747</v>
      </c>
      <c r="C747" s="56"/>
      <c r="D747" s="3"/>
      <c r="E747" s="3"/>
      <c r="F747" s="3" t="s">
        <v>255</v>
      </c>
      <c r="G747" s="57"/>
      <c r="H747" s="10">
        <v>14528481.905336114</v>
      </c>
      <c r="J747" s="4"/>
      <c r="K747" s="4"/>
      <c r="L747" s="4"/>
      <c r="M747" s="4"/>
      <c r="N747" s="4"/>
      <c r="O747" s="4"/>
      <c r="P747" s="4"/>
    </row>
    <row r="748" spans="1:16" ht="11.65" customHeight="1" x14ac:dyDescent="0.2">
      <c r="A748" s="49">
        <f t="shared" ca="1" si="15"/>
        <v>748</v>
      </c>
      <c r="C748" s="56"/>
      <c r="D748" s="3"/>
      <c r="E748" s="3"/>
      <c r="F748" s="3" t="s">
        <v>249</v>
      </c>
      <c r="G748" s="57"/>
      <c r="H748" s="10">
        <v>6488248.9870662717</v>
      </c>
      <c r="J748" s="4"/>
      <c r="K748" s="4"/>
      <c r="L748" s="4"/>
      <c r="M748" s="4"/>
      <c r="N748" s="4"/>
      <c r="O748" s="4"/>
      <c r="P748" s="4"/>
    </row>
    <row r="749" spans="1:16" ht="11.65" customHeight="1" x14ac:dyDescent="0.2">
      <c r="A749" s="49">
        <f t="shared" ca="1" si="15"/>
        <v>749</v>
      </c>
      <c r="C749" s="56"/>
      <c r="D749" s="3"/>
      <c r="E749" s="3"/>
      <c r="F749" s="3" t="s">
        <v>251</v>
      </c>
      <c r="G749" s="57"/>
      <c r="H749" s="10">
        <v>0</v>
      </c>
      <c r="J749" s="4"/>
      <c r="K749" s="4"/>
      <c r="L749" s="4"/>
      <c r="M749" s="4"/>
      <c r="N749" s="4"/>
      <c r="O749" s="4"/>
      <c r="P749" s="4"/>
    </row>
    <row r="750" spans="1:16" ht="11.65" customHeight="1" x14ac:dyDescent="0.2">
      <c r="A750" s="49">
        <f t="shared" ca="1" si="15"/>
        <v>750</v>
      </c>
      <c r="C750" s="56"/>
      <c r="D750" s="3"/>
      <c r="E750" s="3"/>
      <c r="F750" s="3" t="s">
        <v>253</v>
      </c>
      <c r="G750" s="57"/>
      <c r="H750" s="10">
        <v>583852.58614471962</v>
      </c>
      <c r="J750" s="4"/>
      <c r="K750" s="4"/>
      <c r="L750" s="4"/>
      <c r="M750" s="4"/>
      <c r="N750" s="4"/>
      <c r="O750" s="4"/>
      <c r="P750" s="4"/>
    </row>
    <row r="751" spans="1:16" ht="11.65" customHeight="1" x14ac:dyDescent="0.2">
      <c r="A751" s="49">
        <f t="shared" ca="1" si="15"/>
        <v>751</v>
      </c>
      <c r="C751" s="56"/>
      <c r="D751" s="3"/>
      <c r="E751" s="3"/>
      <c r="F751" s="3" t="s">
        <v>252</v>
      </c>
      <c r="G751" s="57"/>
      <c r="H751" s="10">
        <v>0</v>
      </c>
      <c r="J751" s="4"/>
      <c r="K751" s="4"/>
      <c r="L751" s="4"/>
      <c r="M751" s="4"/>
      <c r="N751" s="4"/>
      <c r="O751" s="4"/>
      <c r="P751" s="4"/>
    </row>
    <row r="752" spans="1:16" ht="11.65" customHeight="1" x14ac:dyDescent="0.2">
      <c r="A752" s="49">
        <f t="shared" ca="1" si="15"/>
        <v>752</v>
      </c>
      <c r="C752" s="56"/>
      <c r="D752" s="3"/>
      <c r="E752" s="3"/>
      <c r="F752" s="3" t="s">
        <v>30</v>
      </c>
      <c r="G752" s="57"/>
      <c r="H752" s="10">
        <v>0</v>
      </c>
      <c r="J752" s="4"/>
      <c r="K752" s="4"/>
      <c r="L752" s="4"/>
      <c r="M752" s="4"/>
      <c r="N752" s="4"/>
      <c r="O752" s="4"/>
      <c r="P752" s="4"/>
    </row>
    <row r="753" spans="1:16" ht="11.65" customHeight="1" x14ac:dyDescent="0.2">
      <c r="A753" s="49">
        <f t="shared" ca="1" si="15"/>
        <v>753</v>
      </c>
      <c r="C753" s="56"/>
      <c r="D753" s="3"/>
      <c r="E753" s="3"/>
      <c r="F753" s="3" t="s">
        <v>251</v>
      </c>
      <c r="G753" s="57"/>
      <c r="H753" s="10">
        <v>0</v>
      </c>
      <c r="J753" s="4"/>
      <c r="K753" s="4"/>
      <c r="L753" s="4"/>
      <c r="M753" s="4"/>
      <c r="N753" s="4"/>
      <c r="O753" s="4"/>
      <c r="P753" s="4"/>
    </row>
    <row r="754" spans="1:16" ht="11.65" customHeight="1" x14ac:dyDescent="0.2">
      <c r="A754" s="49">
        <f t="shared" ca="1" si="15"/>
        <v>754</v>
      </c>
      <c r="C754" s="56"/>
      <c r="D754" s="3"/>
      <c r="E754" s="3"/>
      <c r="F754" s="3" t="s">
        <v>251</v>
      </c>
      <c r="G754" s="57"/>
      <c r="H754" s="10">
        <v>0</v>
      </c>
      <c r="J754" s="4"/>
      <c r="K754" s="4"/>
      <c r="L754" s="4"/>
      <c r="M754" s="4"/>
      <c r="N754" s="4"/>
      <c r="O754" s="4"/>
      <c r="P754" s="4"/>
    </row>
    <row r="755" spans="1:16" ht="11.65" customHeight="1" x14ac:dyDescent="0.2">
      <c r="A755" s="49">
        <f t="shared" ca="1" si="15"/>
        <v>755</v>
      </c>
      <c r="C755" s="56"/>
      <c r="D755" s="3"/>
      <c r="E755" s="3"/>
      <c r="F755" s="3"/>
      <c r="G755" s="57" t="s">
        <v>32</v>
      </c>
      <c r="H755" s="12">
        <f>SUBTOTAL(9,H743:H754)</f>
        <v>62010388.402893789</v>
      </c>
      <c r="J755" s="4"/>
      <c r="K755" s="4"/>
      <c r="L755" s="4"/>
      <c r="M755" s="4"/>
      <c r="N755" s="4"/>
      <c r="O755" s="4"/>
      <c r="P755" s="4"/>
    </row>
    <row r="756" spans="1:16" ht="11.65" customHeight="1" x14ac:dyDescent="0.2">
      <c r="A756" s="49">
        <f t="shared" ca="1" si="15"/>
        <v>756</v>
      </c>
      <c r="C756" s="56">
        <v>303</v>
      </c>
      <c r="D756" s="3" t="s">
        <v>123</v>
      </c>
      <c r="E756" s="3"/>
      <c r="F756" s="3"/>
      <c r="G756" s="57"/>
      <c r="H756" s="2"/>
      <c r="J756" s="4"/>
      <c r="K756" s="4"/>
      <c r="L756" s="4"/>
      <c r="M756" s="4"/>
      <c r="N756" s="4"/>
      <c r="O756" s="4"/>
      <c r="P756" s="4"/>
    </row>
    <row r="757" spans="1:16" ht="11.65" customHeight="1" x14ac:dyDescent="0.2">
      <c r="A757" s="49">
        <f t="shared" ca="1" si="15"/>
        <v>757</v>
      </c>
      <c r="C757" s="56"/>
      <c r="D757" s="3"/>
      <c r="E757" s="3"/>
      <c r="F757" s="3" t="s">
        <v>193</v>
      </c>
      <c r="G757" s="57"/>
      <c r="H757" s="10">
        <v>0</v>
      </c>
      <c r="J757" s="4"/>
      <c r="K757" s="4"/>
      <c r="L757" s="4"/>
      <c r="M757" s="4"/>
      <c r="N757" s="4"/>
      <c r="O757" s="4"/>
      <c r="P757" s="4"/>
    </row>
    <row r="758" spans="1:16" ht="11.65" customHeight="1" x14ac:dyDescent="0.2">
      <c r="A758" s="49">
        <f t="shared" ca="1" si="15"/>
        <v>758</v>
      </c>
      <c r="C758" s="56"/>
      <c r="D758" s="3"/>
      <c r="E758" s="3"/>
      <c r="F758" s="3"/>
      <c r="G758" s="57" t="s">
        <v>32</v>
      </c>
      <c r="H758" s="12">
        <f>SUBTOTAL(9,H757)</f>
        <v>0</v>
      </c>
      <c r="J758" s="4"/>
      <c r="K758" s="4"/>
      <c r="L758" s="4"/>
      <c r="M758" s="4"/>
      <c r="N758" s="4"/>
      <c r="O758" s="4"/>
      <c r="P758" s="4"/>
    </row>
    <row r="759" spans="1:16" ht="11.65" customHeight="1" x14ac:dyDescent="0.2">
      <c r="A759" s="49">
        <f t="shared" ca="1" si="15"/>
        <v>759</v>
      </c>
      <c r="C759" s="56" t="s">
        <v>124</v>
      </c>
      <c r="D759" s="3" t="s">
        <v>125</v>
      </c>
      <c r="E759" s="3"/>
      <c r="F759" s="3"/>
      <c r="G759" s="57"/>
      <c r="H759" s="2"/>
      <c r="J759" s="4"/>
      <c r="K759" s="4"/>
      <c r="L759" s="4"/>
      <c r="M759" s="4"/>
      <c r="N759" s="4"/>
      <c r="O759" s="4"/>
      <c r="P759" s="4"/>
    </row>
    <row r="760" spans="1:16" ht="11.65" customHeight="1" x14ac:dyDescent="0.2">
      <c r="A760" s="49">
        <f t="shared" ca="1" si="15"/>
        <v>760</v>
      </c>
      <c r="C760" s="56"/>
      <c r="D760" s="3"/>
      <c r="E760" s="3"/>
      <c r="F760" s="3" t="s">
        <v>193</v>
      </c>
      <c r="G760" s="57"/>
      <c r="H760" s="10">
        <v>0</v>
      </c>
      <c r="J760" s="4"/>
      <c r="K760" s="4"/>
      <c r="L760" s="4"/>
      <c r="M760" s="4"/>
      <c r="N760" s="4"/>
      <c r="O760" s="4"/>
      <c r="P760" s="4"/>
    </row>
    <row r="761" spans="1:16" ht="11.65" customHeight="1" x14ac:dyDescent="0.2">
      <c r="A761" s="49">
        <f t="shared" ca="1" si="15"/>
        <v>761</v>
      </c>
      <c r="C761" s="56"/>
      <c r="D761" s="3"/>
      <c r="E761" s="3"/>
      <c r="F761" s="3" t="s">
        <v>24</v>
      </c>
      <c r="G761" s="57"/>
      <c r="H761" s="10">
        <v>0</v>
      </c>
      <c r="J761" s="4"/>
      <c r="K761" s="4"/>
      <c r="L761" s="4"/>
      <c r="M761" s="4"/>
      <c r="N761" s="4"/>
      <c r="O761" s="4"/>
      <c r="P761" s="4"/>
    </row>
    <row r="762" spans="1:16" ht="11.65" customHeight="1" x14ac:dyDescent="0.2">
      <c r="A762" s="49">
        <f t="shared" ca="1" si="15"/>
        <v>762</v>
      </c>
      <c r="C762" s="56"/>
      <c r="D762" s="3"/>
      <c r="E762" s="3"/>
      <c r="F762" s="3" t="s">
        <v>254</v>
      </c>
      <c r="G762" s="57"/>
      <c r="H762" s="10">
        <v>0</v>
      </c>
      <c r="J762" s="4"/>
      <c r="K762" s="4"/>
      <c r="L762" s="4"/>
      <c r="M762" s="4"/>
      <c r="N762" s="4"/>
      <c r="O762" s="4"/>
      <c r="P762" s="4"/>
    </row>
    <row r="763" spans="1:16" ht="11.65" customHeight="1" x14ac:dyDescent="0.2">
      <c r="A763" s="49">
        <f t="shared" ca="1" si="15"/>
        <v>763</v>
      </c>
      <c r="C763" s="56"/>
      <c r="D763" s="3"/>
      <c r="E763" s="3"/>
      <c r="F763" s="3" t="s">
        <v>248</v>
      </c>
      <c r="G763" s="57"/>
      <c r="H763" s="10">
        <v>0</v>
      </c>
      <c r="J763" s="4"/>
      <c r="K763" s="4"/>
      <c r="L763" s="4"/>
      <c r="M763" s="4"/>
      <c r="N763" s="4"/>
      <c r="O763" s="4"/>
      <c r="P763" s="4"/>
    </row>
    <row r="764" spans="1:16" ht="11.65" customHeight="1" x14ac:dyDescent="0.2">
      <c r="A764" s="49">
        <f t="shared" ca="1" si="15"/>
        <v>764</v>
      </c>
      <c r="C764" s="56"/>
      <c r="D764" s="3"/>
      <c r="E764" s="3"/>
      <c r="F764" s="3"/>
      <c r="G764" s="57"/>
      <c r="H764" s="12">
        <f>SUBTOTAL(9,H760:H763)</f>
        <v>0</v>
      </c>
      <c r="J764" s="4"/>
      <c r="K764" s="4"/>
      <c r="L764" s="4"/>
      <c r="M764" s="4"/>
      <c r="N764" s="4"/>
      <c r="O764" s="4"/>
      <c r="P764" s="4"/>
    </row>
    <row r="765" spans="1:16" ht="11.65" customHeight="1" x14ac:dyDescent="0.2">
      <c r="A765" s="49">
        <f t="shared" ca="1" si="15"/>
        <v>765</v>
      </c>
      <c r="C765" s="56"/>
      <c r="D765" s="3"/>
      <c r="E765" s="3"/>
      <c r="F765" s="3"/>
      <c r="G765" s="57"/>
      <c r="H765" s="2"/>
      <c r="J765" s="4"/>
      <c r="K765" s="11"/>
      <c r="L765" s="11"/>
      <c r="M765" s="11"/>
      <c r="N765" s="11"/>
      <c r="O765" s="11"/>
      <c r="P765" s="11"/>
    </row>
    <row r="766" spans="1:16" ht="11.65" customHeight="1" thickBot="1" x14ac:dyDescent="0.25">
      <c r="A766" s="49">
        <f t="shared" ref="A766:A829" ca="1" si="17">OFFSET(A766,-1,)+1</f>
        <v>766</v>
      </c>
      <c r="C766" s="63" t="s">
        <v>126</v>
      </c>
      <c r="D766" s="3"/>
      <c r="E766" s="3"/>
      <c r="F766" s="3"/>
      <c r="G766" s="57" t="s">
        <v>32</v>
      </c>
      <c r="H766" s="13">
        <f>SUBTOTAL(9,H725:H764)</f>
        <v>78065635.259768173</v>
      </c>
      <c r="J766" s="4"/>
      <c r="K766" s="4"/>
      <c r="L766" s="4"/>
      <c r="M766" s="4"/>
      <c r="N766" s="4"/>
      <c r="O766" s="4"/>
      <c r="P766" s="4"/>
    </row>
    <row r="767" spans="1:16" ht="11.65" customHeight="1" thickTop="1" x14ac:dyDescent="0.2">
      <c r="A767" s="49">
        <f t="shared" ca="1" si="17"/>
        <v>767</v>
      </c>
      <c r="C767" s="63"/>
      <c r="D767" s="3"/>
      <c r="E767" s="3"/>
      <c r="F767" s="3"/>
      <c r="G767" s="57"/>
      <c r="H767" s="2"/>
      <c r="J767" s="4"/>
      <c r="K767" s="4"/>
      <c r="L767" s="4"/>
      <c r="M767" s="4"/>
      <c r="N767" s="4"/>
      <c r="O767" s="4"/>
      <c r="P767" s="4"/>
    </row>
    <row r="768" spans="1:16" ht="11.65" customHeight="1" x14ac:dyDescent="0.2">
      <c r="A768" s="49">
        <f t="shared" ca="1" si="17"/>
        <v>768</v>
      </c>
      <c r="C768" s="56" t="s">
        <v>127</v>
      </c>
      <c r="D768" s="3"/>
      <c r="E768" s="3"/>
      <c r="F768" s="3"/>
      <c r="G768" s="57"/>
      <c r="H768" s="2"/>
      <c r="J768" s="4"/>
      <c r="K768" s="4"/>
      <c r="L768" s="4"/>
      <c r="M768" s="4"/>
      <c r="N768" s="4"/>
      <c r="O768" s="4"/>
      <c r="P768" s="4"/>
    </row>
    <row r="769" spans="1:16" ht="11.65" customHeight="1" x14ac:dyDescent="0.2">
      <c r="A769" s="49">
        <f t="shared" ca="1" si="17"/>
        <v>769</v>
      </c>
      <c r="C769" s="56"/>
      <c r="D769" s="3"/>
      <c r="E769" s="3" t="s">
        <v>193</v>
      </c>
      <c r="F769" s="3"/>
      <c r="G769" s="57"/>
      <c r="H769" s="10">
        <f t="shared" ref="H769:H781" si="18">SUMIFS($H$725:$H$764,$F$725:$F$764,E769)</f>
        <v>2036986.42</v>
      </c>
      <c r="J769" s="4"/>
      <c r="K769" s="4"/>
      <c r="L769" s="4"/>
      <c r="M769" s="4"/>
      <c r="N769" s="4"/>
      <c r="O769" s="4"/>
      <c r="P769" s="4"/>
    </row>
    <row r="770" spans="1:16" ht="11.65" customHeight="1" x14ac:dyDescent="0.2">
      <c r="A770" s="49">
        <f t="shared" ca="1" si="17"/>
        <v>770</v>
      </c>
      <c r="C770" s="56"/>
      <c r="D770" s="3"/>
      <c r="E770" s="3" t="s">
        <v>253</v>
      </c>
      <c r="F770" s="3"/>
      <c r="G770" s="57"/>
      <c r="H770" s="10">
        <f t="shared" si="18"/>
        <v>583852.58614471962</v>
      </c>
      <c r="J770" s="4"/>
      <c r="K770" s="4"/>
      <c r="L770" s="4"/>
      <c r="M770" s="4"/>
      <c r="N770" s="4"/>
      <c r="O770" s="4"/>
      <c r="P770" s="4"/>
    </row>
    <row r="771" spans="1:16" ht="11.65" customHeight="1" x14ac:dyDescent="0.2">
      <c r="A771" s="49">
        <f t="shared" ca="1" si="17"/>
        <v>771</v>
      </c>
      <c r="C771" s="56"/>
      <c r="D771" s="3"/>
      <c r="E771" s="3" t="s">
        <v>256</v>
      </c>
      <c r="F771" s="3"/>
      <c r="G771" s="57"/>
      <c r="H771" s="10">
        <f t="shared" si="18"/>
        <v>0</v>
      </c>
      <c r="J771" s="4"/>
      <c r="K771" s="4"/>
      <c r="L771" s="4"/>
      <c r="M771" s="4"/>
      <c r="N771" s="4"/>
      <c r="O771" s="4"/>
      <c r="P771" s="4"/>
    </row>
    <row r="772" spans="1:16" ht="11.65" customHeight="1" x14ac:dyDescent="0.2">
      <c r="A772" s="49">
        <f t="shared" ca="1" si="17"/>
        <v>772</v>
      </c>
      <c r="C772" s="56"/>
      <c r="D772" s="3"/>
      <c r="E772" s="3" t="s">
        <v>24</v>
      </c>
      <c r="F772" s="3"/>
      <c r="G772" s="57"/>
      <c r="H772" s="10">
        <f t="shared" si="18"/>
        <v>8761611.6750956867</v>
      </c>
      <c r="J772" s="4"/>
      <c r="K772" s="4"/>
      <c r="L772" s="4"/>
      <c r="M772" s="4"/>
      <c r="N772" s="4"/>
      <c r="O772" s="4"/>
      <c r="P772" s="4"/>
    </row>
    <row r="773" spans="1:16" ht="11.65" customHeight="1" x14ac:dyDescent="0.2">
      <c r="A773" s="49">
        <f t="shared" ca="1" si="17"/>
        <v>773</v>
      </c>
      <c r="C773" s="56"/>
      <c r="D773" s="3"/>
      <c r="E773" s="58" t="s">
        <v>248</v>
      </c>
      <c r="F773" s="3"/>
      <c r="G773" s="57"/>
      <c r="H773" s="10">
        <f t="shared" si="18"/>
        <v>30661201.164434612</v>
      </c>
      <c r="J773" s="4"/>
      <c r="K773" s="4"/>
      <c r="L773" s="4"/>
      <c r="M773" s="4"/>
      <c r="N773" s="4"/>
      <c r="O773" s="4"/>
      <c r="P773" s="4"/>
    </row>
    <row r="774" spans="1:16" ht="11.65" customHeight="1" x14ac:dyDescent="0.2">
      <c r="A774" s="49">
        <f t="shared" ca="1" si="17"/>
        <v>774</v>
      </c>
      <c r="C774" s="56"/>
      <c r="D774" s="3"/>
      <c r="E774" s="58" t="s">
        <v>255</v>
      </c>
      <c r="F774" s="3"/>
      <c r="G774" s="57"/>
      <c r="H774" s="10">
        <f t="shared" si="18"/>
        <v>14528481.905336114</v>
      </c>
      <c r="J774" s="4"/>
      <c r="K774" s="4"/>
      <c r="L774" s="4"/>
      <c r="M774" s="4"/>
      <c r="N774" s="4"/>
      <c r="O774" s="4"/>
      <c r="P774" s="4"/>
    </row>
    <row r="775" spans="1:16" ht="11.65" customHeight="1" x14ac:dyDescent="0.2">
      <c r="A775" s="49">
        <f t="shared" ca="1" si="17"/>
        <v>775</v>
      </c>
      <c r="C775" s="56"/>
      <c r="D775" s="3"/>
      <c r="E775" s="58" t="s">
        <v>249</v>
      </c>
      <c r="F775" s="3"/>
      <c r="G775" s="57"/>
      <c r="H775" s="10">
        <f t="shared" si="18"/>
        <v>6488248.9870662717</v>
      </c>
      <c r="J775" s="4"/>
      <c r="K775" s="4"/>
      <c r="L775" s="4"/>
      <c r="M775" s="4"/>
      <c r="N775" s="4"/>
      <c r="O775" s="4"/>
      <c r="P775" s="4"/>
    </row>
    <row r="776" spans="1:16" ht="11.65" customHeight="1" x14ac:dyDescent="0.2">
      <c r="A776" s="49">
        <f t="shared" ca="1" si="17"/>
        <v>776</v>
      </c>
      <c r="C776" s="56"/>
      <c r="D776" s="3"/>
      <c r="E776" s="58" t="s">
        <v>251</v>
      </c>
      <c r="F776" s="3"/>
      <c r="G776" s="57"/>
      <c r="H776" s="10">
        <f t="shared" si="18"/>
        <v>0</v>
      </c>
      <c r="J776" s="4"/>
      <c r="K776" s="4"/>
      <c r="L776" s="4"/>
      <c r="M776" s="4"/>
      <c r="N776" s="4"/>
      <c r="O776" s="4"/>
      <c r="P776" s="4"/>
    </row>
    <row r="777" spans="1:16" ht="11.65" customHeight="1" x14ac:dyDescent="0.2">
      <c r="A777" s="49">
        <f t="shared" ca="1" si="17"/>
        <v>777</v>
      </c>
      <c r="C777" s="56"/>
      <c r="D777" s="3"/>
      <c r="E777" s="58" t="s">
        <v>252</v>
      </c>
      <c r="F777" s="3"/>
      <c r="G777" s="57"/>
      <c r="H777" s="10">
        <f t="shared" si="18"/>
        <v>0</v>
      </c>
      <c r="J777" s="4"/>
      <c r="K777" s="4"/>
      <c r="L777" s="4"/>
      <c r="M777" s="4"/>
      <c r="N777" s="4"/>
      <c r="O777" s="4"/>
      <c r="P777" s="4"/>
    </row>
    <row r="778" spans="1:16" ht="11.65" customHeight="1" x14ac:dyDescent="0.2">
      <c r="A778" s="49">
        <f t="shared" ca="1" si="17"/>
        <v>778</v>
      </c>
      <c r="C778" s="56"/>
      <c r="D778" s="3"/>
      <c r="E778" s="58" t="s">
        <v>30</v>
      </c>
      <c r="F778" s="3"/>
      <c r="G778" s="57"/>
      <c r="H778" s="10">
        <f t="shared" si="18"/>
        <v>0</v>
      </c>
      <c r="J778" s="4"/>
      <c r="K778" s="4"/>
      <c r="L778" s="4"/>
      <c r="M778" s="4"/>
      <c r="N778" s="4"/>
      <c r="O778" s="4"/>
      <c r="P778" s="4"/>
    </row>
    <row r="779" spans="1:16" ht="11.65" customHeight="1" x14ac:dyDescent="0.2">
      <c r="A779" s="49">
        <f t="shared" ca="1" si="17"/>
        <v>779</v>
      </c>
      <c r="C779" s="56"/>
      <c r="D779" s="3"/>
      <c r="E779" s="56" t="s">
        <v>302</v>
      </c>
      <c r="F779" s="3"/>
      <c r="G779" s="57"/>
      <c r="H779" s="10">
        <f t="shared" si="18"/>
        <v>14167661.762758112</v>
      </c>
      <c r="J779" s="4"/>
      <c r="K779" s="4"/>
      <c r="L779" s="4"/>
      <c r="M779" s="4"/>
      <c r="N779" s="4"/>
      <c r="O779" s="4"/>
      <c r="P779" s="4"/>
    </row>
    <row r="780" spans="1:16" ht="11.65" customHeight="1" x14ac:dyDescent="0.2">
      <c r="A780" s="49">
        <f t="shared" ca="1" si="17"/>
        <v>780</v>
      </c>
      <c r="C780" s="56"/>
      <c r="D780" s="3"/>
      <c r="E780" s="56" t="s">
        <v>303</v>
      </c>
      <c r="F780" s="3"/>
      <c r="G780" s="57"/>
      <c r="H780" s="10">
        <f t="shared" si="18"/>
        <v>837590.75893266103</v>
      </c>
      <c r="J780" s="4"/>
      <c r="K780" s="4"/>
      <c r="L780" s="4"/>
      <c r="M780" s="4"/>
      <c r="N780" s="4"/>
      <c r="O780" s="4"/>
      <c r="P780" s="4"/>
    </row>
    <row r="781" spans="1:16" ht="11.65" customHeight="1" x14ac:dyDescent="0.2">
      <c r="A781" s="49">
        <f t="shared" ca="1" si="17"/>
        <v>781</v>
      </c>
      <c r="C781" s="56"/>
      <c r="D781" s="3"/>
      <c r="E781" s="58" t="s">
        <v>247</v>
      </c>
      <c r="F781" s="3"/>
      <c r="G781" s="57"/>
      <c r="H781" s="10">
        <f t="shared" si="18"/>
        <v>0</v>
      </c>
      <c r="J781" s="4"/>
      <c r="K781" s="4"/>
      <c r="L781" s="4"/>
      <c r="M781" s="4"/>
      <c r="N781" s="4"/>
      <c r="O781" s="4"/>
      <c r="P781" s="4"/>
    </row>
    <row r="782" spans="1:16" ht="11.65" customHeight="1" thickBot="1" x14ac:dyDescent="0.25">
      <c r="A782" s="49">
        <f t="shared" ca="1" si="17"/>
        <v>782</v>
      </c>
      <c r="C782" s="56" t="s">
        <v>128</v>
      </c>
      <c r="D782" s="3"/>
      <c r="E782" s="3"/>
      <c r="F782" s="3"/>
      <c r="G782" s="57" t="s">
        <v>32</v>
      </c>
      <c r="H782" s="19">
        <f>SUM(H769:H781)</f>
        <v>78065635.259768173</v>
      </c>
      <c r="J782" s="4"/>
      <c r="K782" s="4"/>
      <c r="L782" s="4"/>
      <c r="M782" s="4"/>
      <c r="N782" s="4"/>
      <c r="O782" s="4"/>
      <c r="P782" s="4"/>
    </row>
    <row r="783" spans="1:16" ht="11.65" customHeight="1" thickTop="1" x14ac:dyDescent="0.2">
      <c r="A783" s="49">
        <f t="shared" ca="1" si="17"/>
        <v>783</v>
      </c>
      <c r="C783" s="56" t="s">
        <v>129</v>
      </c>
      <c r="D783" s="3"/>
      <c r="E783" s="3"/>
      <c r="F783" s="3"/>
      <c r="G783" s="57"/>
      <c r="H783" s="2"/>
      <c r="J783" s="4"/>
      <c r="K783" s="4"/>
      <c r="L783" s="4"/>
      <c r="M783" s="4"/>
      <c r="N783" s="4"/>
      <c r="O783" s="4"/>
      <c r="P783" s="4"/>
    </row>
    <row r="784" spans="1:16" ht="11.65" customHeight="1" x14ac:dyDescent="0.2">
      <c r="A784" s="49">
        <f t="shared" ca="1" si="17"/>
        <v>784</v>
      </c>
      <c r="C784" s="56"/>
      <c r="D784" s="3"/>
      <c r="E784" s="3" t="s">
        <v>91</v>
      </c>
      <c r="F784" s="3"/>
      <c r="G784" s="57"/>
      <c r="H784" s="10">
        <v>5949625.7000000002</v>
      </c>
      <c r="J784" s="4"/>
      <c r="K784" s="4"/>
      <c r="L784" s="4"/>
      <c r="M784" s="4"/>
      <c r="N784" s="4"/>
      <c r="O784" s="4"/>
      <c r="P784" s="4"/>
    </row>
    <row r="785" spans="1:16" ht="11.65" customHeight="1" x14ac:dyDescent="0.2">
      <c r="A785" s="49">
        <f t="shared" ca="1" si="17"/>
        <v>785</v>
      </c>
      <c r="C785" s="56"/>
      <c r="D785" s="3"/>
      <c r="E785" s="3" t="s">
        <v>93</v>
      </c>
      <c r="F785" s="3"/>
      <c r="G785" s="57"/>
      <c r="H785" s="10">
        <v>0</v>
      </c>
      <c r="J785" s="4"/>
      <c r="K785" s="4"/>
      <c r="L785" s="4"/>
      <c r="M785" s="4"/>
      <c r="N785" s="4"/>
      <c r="O785" s="4"/>
      <c r="P785" s="4"/>
    </row>
    <row r="786" spans="1:16" ht="11.65" customHeight="1" x14ac:dyDescent="0.2">
      <c r="A786" s="49">
        <f t="shared" ca="1" si="17"/>
        <v>786</v>
      </c>
      <c r="C786" s="56"/>
      <c r="D786" s="3"/>
      <c r="E786" s="58" t="s">
        <v>114</v>
      </c>
      <c r="F786" s="3"/>
      <c r="G786" s="57"/>
      <c r="H786" s="10">
        <v>4342364.0032280944</v>
      </c>
      <c r="J786" s="4"/>
      <c r="K786" s="4"/>
      <c r="L786" s="4"/>
      <c r="M786" s="4"/>
      <c r="N786" s="4"/>
      <c r="O786" s="4"/>
      <c r="P786" s="4"/>
    </row>
    <row r="787" spans="1:16" ht="11.65" customHeight="1" x14ac:dyDescent="0.2">
      <c r="A787" s="49">
        <f t="shared" ca="1" si="17"/>
        <v>787</v>
      </c>
      <c r="C787" s="56"/>
      <c r="D787" s="3"/>
      <c r="E787" s="58" t="s">
        <v>55</v>
      </c>
      <c r="F787" s="3"/>
      <c r="G787" s="57"/>
      <c r="H787" s="10">
        <v>0</v>
      </c>
      <c r="J787" s="4"/>
      <c r="K787" s="4"/>
      <c r="L787" s="4"/>
      <c r="M787" s="4"/>
      <c r="N787" s="4"/>
      <c r="O787" s="4"/>
      <c r="P787" s="4"/>
    </row>
    <row r="788" spans="1:16" ht="11.65" customHeight="1" x14ac:dyDescent="0.2">
      <c r="A788" s="49">
        <f t="shared" ca="1" si="17"/>
        <v>788</v>
      </c>
      <c r="C788" s="56"/>
      <c r="D788" s="3"/>
      <c r="E788" s="58" t="s">
        <v>46</v>
      </c>
      <c r="F788" s="3"/>
      <c r="G788" s="57"/>
      <c r="H788" s="10">
        <v>0</v>
      </c>
      <c r="J788" s="4"/>
      <c r="K788" s="4"/>
      <c r="L788" s="4"/>
      <c r="M788" s="4"/>
      <c r="N788" s="4"/>
      <c r="O788" s="4"/>
      <c r="P788" s="4"/>
    </row>
    <row r="789" spans="1:16" ht="11.65" customHeight="1" x14ac:dyDescent="0.2">
      <c r="A789" s="49">
        <f t="shared" ca="1" si="17"/>
        <v>789</v>
      </c>
      <c r="C789" s="56"/>
      <c r="D789" s="3"/>
      <c r="E789" s="58" t="s">
        <v>65</v>
      </c>
      <c r="F789" s="3"/>
      <c r="G789" s="57"/>
      <c r="H789" s="10">
        <v>0</v>
      </c>
      <c r="J789" s="4"/>
      <c r="K789" s="4"/>
      <c r="L789" s="4"/>
      <c r="M789" s="4"/>
      <c r="N789" s="4"/>
      <c r="O789" s="4"/>
      <c r="P789" s="4"/>
    </row>
    <row r="790" spans="1:16" ht="11.65" customHeight="1" x14ac:dyDescent="0.2">
      <c r="A790" s="49">
        <f t="shared" ca="1" si="17"/>
        <v>790</v>
      </c>
      <c r="C790" s="56"/>
      <c r="D790" s="3"/>
      <c r="E790" s="58" t="s">
        <v>79</v>
      </c>
      <c r="F790" s="3"/>
      <c r="G790" s="57"/>
      <c r="H790" s="10">
        <v>72887221.202279851</v>
      </c>
      <c r="J790" s="4"/>
      <c r="K790" s="4"/>
      <c r="L790" s="4"/>
      <c r="M790" s="4"/>
      <c r="N790" s="4"/>
      <c r="O790" s="4"/>
      <c r="P790" s="4"/>
    </row>
    <row r="791" spans="1:16" ht="11.65" customHeight="1" x14ac:dyDescent="0.2">
      <c r="A791" s="49">
        <f t="shared" ca="1" si="17"/>
        <v>791</v>
      </c>
      <c r="C791" s="56"/>
      <c r="D791" s="3"/>
      <c r="E791" s="3" t="s">
        <v>81</v>
      </c>
      <c r="F791" s="3"/>
      <c r="G791" s="57"/>
      <c r="H791" s="10">
        <v>0</v>
      </c>
      <c r="J791" s="4"/>
      <c r="K791" s="4"/>
      <c r="L791" s="4"/>
      <c r="M791" s="4"/>
      <c r="N791" s="4"/>
      <c r="O791" s="4"/>
      <c r="P791" s="4"/>
    </row>
    <row r="792" spans="1:16" ht="11.65" customHeight="1" x14ac:dyDescent="0.2">
      <c r="A792" s="49">
        <f t="shared" ca="1" si="17"/>
        <v>792</v>
      </c>
      <c r="C792" s="56"/>
      <c r="D792" s="3"/>
      <c r="E792" s="58" t="s">
        <v>124</v>
      </c>
      <c r="F792" s="3"/>
      <c r="G792" s="57"/>
      <c r="H792" s="10">
        <v>0</v>
      </c>
      <c r="J792" s="4"/>
      <c r="K792" s="4"/>
      <c r="L792" s="4"/>
      <c r="M792" s="4"/>
      <c r="N792" s="4"/>
      <c r="O792" s="4"/>
      <c r="P792" s="4"/>
    </row>
    <row r="793" spans="1:16" ht="11.65" customHeight="1" x14ac:dyDescent="0.2">
      <c r="A793" s="49">
        <f t="shared" ca="1" si="17"/>
        <v>793</v>
      </c>
      <c r="C793" s="56"/>
      <c r="D793" s="3"/>
      <c r="E793" s="58" t="s">
        <v>107</v>
      </c>
      <c r="F793" s="3"/>
      <c r="G793" s="57"/>
      <c r="H793" s="2">
        <v>0</v>
      </c>
      <c r="J793" s="4"/>
      <c r="K793" s="4"/>
      <c r="L793" s="4"/>
      <c r="M793" s="4"/>
      <c r="N793" s="4"/>
      <c r="O793" s="4"/>
      <c r="P793" s="4"/>
    </row>
    <row r="794" spans="1:16" ht="11.65" customHeight="1" x14ac:dyDescent="0.2">
      <c r="A794" s="49">
        <f t="shared" ca="1" si="17"/>
        <v>794</v>
      </c>
      <c r="C794" s="56"/>
      <c r="D794" s="3"/>
      <c r="E794" s="58" t="s">
        <v>39</v>
      </c>
      <c r="F794" s="3"/>
      <c r="G794" s="57"/>
      <c r="H794" s="10">
        <v>6245571.339724795</v>
      </c>
      <c r="J794" s="4"/>
      <c r="K794" s="4"/>
      <c r="L794" s="4"/>
      <c r="M794" s="4"/>
      <c r="N794" s="4"/>
      <c r="O794" s="4"/>
      <c r="P794" s="4"/>
    </row>
    <row r="795" spans="1:16" ht="11.65" customHeight="1" thickBot="1" x14ac:dyDescent="0.25">
      <c r="A795" s="49">
        <f t="shared" ca="1" si="17"/>
        <v>795</v>
      </c>
      <c r="C795" s="56" t="s">
        <v>130</v>
      </c>
      <c r="D795" s="3"/>
      <c r="E795" s="3"/>
      <c r="F795" s="3"/>
      <c r="G795" s="57"/>
      <c r="H795" s="19">
        <f>SUM(H784:H794)</f>
        <v>89424782.245232746</v>
      </c>
      <c r="J795" s="4"/>
      <c r="K795" s="4"/>
      <c r="L795" s="4"/>
      <c r="M795" s="4"/>
      <c r="N795" s="4"/>
      <c r="O795" s="4"/>
      <c r="P795" s="4"/>
    </row>
    <row r="796" spans="1:16" ht="11.65" customHeight="1" thickTop="1" x14ac:dyDescent="0.2">
      <c r="A796" s="49">
        <f t="shared" ca="1" si="17"/>
        <v>796</v>
      </c>
      <c r="C796" s="56"/>
      <c r="D796" s="3"/>
      <c r="E796" s="3"/>
      <c r="F796" s="3"/>
      <c r="G796" s="57"/>
      <c r="H796" s="2"/>
      <c r="J796" s="4"/>
      <c r="K796" s="11"/>
      <c r="L796" s="11"/>
      <c r="M796" s="11"/>
      <c r="N796" s="11"/>
      <c r="O796" s="11"/>
      <c r="P796" s="11"/>
    </row>
    <row r="797" spans="1:16" ht="11.65" customHeight="1" thickBot="1" x14ac:dyDescent="0.25">
      <c r="A797" s="49">
        <f t="shared" ca="1" si="17"/>
        <v>797</v>
      </c>
      <c r="C797" s="63" t="s">
        <v>131</v>
      </c>
      <c r="D797" s="3"/>
      <c r="E797" s="3"/>
      <c r="F797" s="3"/>
      <c r="G797" s="57" t="s">
        <v>32</v>
      </c>
      <c r="H797" s="13">
        <f>H766+H705+H503+H427+H337</f>
        <v>2249513498.180357</v>
      </c>
      <c r="J797" s="4"/>
      <c r="K797" s="4"/>
      <c r="L797" s="4"/>
      <c r="M797" s="4"/>
      <c r="N797" s="4"/>
      <c r="O797" s="4"/>
      <c r="P797" s="4"/>
    </row>
    <row r="798" spans="1:16" ht="11.65" customHeight="1" thickTop="1" x14ac:dyDescent="0.2">
      <c r="A798" s="49">
        <f t="shared" ca="1" si="17"/>
        <v>798</v>
      </c>
      <c r="C798" s="56" t="s">
        <v>132</v>
      </c>
      <c r="D798" s="3"/>
      <c r="E798" s="3"/>
      <c r="F798" s="3"/>
      <c r="G798" s="57"/>
      <c r="H798" s="2"/>
      <c r="J798" s="4"/>
      <c r="K798" s="4"/>
      <c r="L798" s="4"/>
      <c r="M798" s="4"/>
      <c r="N798" s="4"/>
      <c r="O798" s="4"/>
      <c r="P798" s="4"/>
    </row>
    <row r="799" spans="1:16" ht="11.65" customHeight="1" x14ac:dyDescent="0.2">
      <c r="A799" s="49">
        <f t="shared" ca="1" si="17"/>
        <v>799</v>
      </c>
      <c r="C799" s="56"/>
      <c r="D799" s="3"/>
      <c r="E799" s="3" t="s">
        <v>193</v>
      </c>
      <c r="F799" s="3"/>
      <c r="G799" s="57"/>
      <c r="H799" s="10">
        <f t="shared" ref="H799:H806" si="19">SUMIFS($H$28:$H$765,$F$28:$F$765,E799)</f>
        <v>627477005.88</v>
      </c>
      <c r="J799" s="4"/>
      <c r="K799" s="4"/>
      <c r="L799" s="4"/>
      <c r="M799" s="4"/>
      <c r="N799" s="4"/>
      <c r="O799" s="4"/>
      <c r="P799" s="4"/>
    </row>
    <row r="800" spans="1:16" ht="11.65" customHeight="1" x14ac:dyDescent="0.2">
      <c r="A800" s="49">
        <f t="shared" ca="1" si="17"/>
        <v>800</v>
      </c>
      <c r="C800" s="56"/>
      <c r="D800" s="3"/>
      <c r="E800" s="58" t="s">
        <v>247</v>
      </c>
      <c r="F800" s="3"/>
      <c r="G800" s="57"/>
      <c r="H800" s="10">
        <f t="shared" si="19"/>
        <v>0</v>
      </c>
      <c r="J800" s="4"/>
      <c r="K800" s="4"/>
      <c r="L800" s="4"/>
      <c r="M800" s="4"/>
      <c r="N800" s="4"/>
      <c r="O800" s="4"/>
      <c r="P800" s="4"/>
    </row>
    <row r="801" spans="1:16" ht="11.65" customHeight="1" x14ac:dyDescent="0.2">
      <c r="A801" s="49">
        <f t="shared" ca="1" si="17"/>
        <v>801</v>
      </c>
      <c r="C801" s="56"/>
      <c r="D801" s="3"/>
      <c r="E801" s="3" t="s">
        <v>253</v>
      </c>
      <c r="F801" s="3"/>
      <c r="G801" s="57"/>
      <c r="H801" s="10">
        <f t="shared" si="19"/>
        <v>325617803.19470108</v>
      </c>
      <c r="J801" s="4"/>
      <c r="K801" s="4"/>
      <c r="L801" s="4"/>
      <c r="M801" s="4"/>
      <c r="N801" s="4"/>
      <c r="O801" s="4"/>
      <c r="P801" s="4"/>
    </row>
    <row r="802" spans="1:16" ht="11.65" customHeight="1" x14ac:dyDescent="0.2">
      <c r="A802" s="49">
        <f t="shared" ca="1" si="17"/>
        <v>802</v>
      </c>
      <c r="C802" s="56"/>
      <c r="D802" s="3"/>
      <c r="E802" s="3" t="s">
        <v>256</v>
      </c>
      <c r="F802" s="3"/>
      <c r="G802" s="57"/>
      <c r="H802" s="10">
        <f t="shared" si="19"/>
        <v>0</v>
      </c>
      <c r="J802" s="4"/>
      <c r="K802" s="4"/>
      <c r="L802" s="4"/>
      <c r="M802" s="4"/>
      <c r="N802" s="4"/>
      <c r="O802" s="4"/>
      <c r="P802" s="4"/>
    </row>
    <row r="803" spans="1:16" ht="11.65" customHeight="1" x14ac:dyDescent="0.2">
      <c r="A803" s="49">
        <f t="shared" ca="1" si="17"/>
        <v>803</v>
      </c>
      <c r="C803" s="56"/>
      <c r="D803" s="3"/>
      <c r="E803" s="3" t="s">
        <v>24</v>
      </c>
      <c r="F803" s="3"/>
      <c r="G803" s="57"/>
      <c r="H803" s="10">
        <f t="shared" si="19"/>
        <v>667192804.66297793</v>
      </c>
      <c r="J803" s="4"/>
      <c r="K803" s="4"/>
      <c r="L803" s="4"/>
      <c r="M803" s="4"/>
      <c r="N803" s="4"/>
      <c r="O803" s="4"/>
      <c r="P803" s="4"/>
    </row>
    <row r="804" spans="1:16" ht="11.65" customHeight="1" x14ac:dyDescent="0.2">
      <c r="A804" s="49">
        <f t="shared" ca="1" si="17"/>
        <v>804</v>
      </c>
      <c r="C804" s="56"/>
      <c r="D804" s="3"/>
      <c r="E804" s="58" t="s">
        <v>248</v>
      </c>
      <c r="F804" s="3"/>
      <c r="G804" s="57"/>
      <c r="H804" s="10">
        <f t="shared" si="19"/>
        <v>55356249.851236671</v>
      </c>
      <c r="J804" s="4"/>
      <c r="K804" s="4"/>
      <c r="L804" s="4"/>
      <c r="M804" s="4"/>
      <c r="N804" s="4"/>
      <c r="O804" s="4"/>
      <c r="P804" s="4"/>
    </row>
    <row r="805" spans="1:16" ht="11.65" customHeight="1" x14ac:dyDescent="0.2">
      <c r="A805" s="49">
        <f t="shared" ca="1" si="17"/>
        <v>805</v>
      </c>
      <c r="C805" s="56"/>
      <c r="D805" s="3"/>
      <c r="E805" s="58" t="s">
        <v>255</v>
      </c>
      <c r="F805" s="3"/>
      <c r="G805" s="57"/>
      <c r="H805" s="10">
        <f t="shared" si="19"/>
        <v>15657140.66128451</v>
      </c>
      <c r="J805" s="4"/>
      <c r="K805" s="4"/>
      <c r="L805" s="4"/>
      <c r="M805" s="4"/>
      <c r="N805" s="4"/>
      <c r="O805" s="4"/>
      <c r="P805" s="4"/>
    </row>
    <row r="806" spans="1:16" ht="11.65" customHeight="1" x14ac:dyDescent="0.2">
      <c r="A806" s="49">
        <f t="shared" ca="1" si="17"/>
        <v>806</v>
      </c>
      <c r="C806" s="56"/>
      <c r="D806" s="3"/>
      <c r="E806" s="3" t="s">
        <v>304</v>
      </c>
      <c r="F806" s="3"/>
      <c r="G806" s="57"/>
      <c r="H806" s="10">
        <f t="shared" si="19"/>
        <v>271961794.00504231</v>
      </c>
      <c r="J806" s="4"/>
      <c r="K806" s="4"/>
      <c r="L806" s="4"/>
      <c r="M806" s="4"/>
      <c r="N806" s="4"/>
      <c r="O806" s="4"/>
      <c r="P806" s="4"/>
    </row>
    <row r="807" spans="1:16" ht="11.65" customHeight="1" x14ac:dyDescent="0.2">
      <c r="A807" s="49">
        <f t="shared" ca="1" si="17"/>
        <v>807</v>
      </c>
      <c r="C807" s="56"/>
      <c r="D807" s="3"/>
      <c r="E807" s="3" t="s">
        <v>249</v>
      </c>
      <c r="F807" s="3"/>
      <c r="G807" s="57"/>
      <c r="H807" s="10">
        <f>SUMIFS($H$28:$H$765,$F$28:$F$765,E807)-H813</f>
        <v>182279922.85136297</v>
      </c>
      <c r="J807" s="4"/>
      <c r="K807" s="4"/>
      <c r="L807" s="4"/>
      <c r="M807" s="4"/>
      <c r="N807" s="4"/>
      <c r="O807" s="4"/>
      <c r="P807" s="4"/>
    </row>
    <row r="808" spans="1:16" ht="11.65" customHeight="1" x14ac:dyDescent="0.2">
      <c r="A808" s="49">
        <f t="shared" ca="1" si="17"/>
        <v>808</v>
      </c>
      <c r="C808" s="56"/>
      <c r="D808" s="3"/>
      <c r="E808" s="3" t="s">
        <v>251</v>
      </c>
      <c r="F808" s="3"/>
      <c r="G808" s="57"/>
      <c r="H808" s="10">
        <f>SUMIFS($H$28:$H$765,$F$28:$F$765,E808)</f>
        <v>0</v>
      </c>
      <c r="J808" s="4"/>
      <c r="K808" s="4"/>
      <c r="L808" s="4"/>
      <c r="M808" s="4"/>
      <c r="N808" s="4"/>
      <c r="O808" s="4"/>
      <c r="P808" s="4"/>
    </row>
    <row r="809" spans="1:16" ht="11.65" customHeight="1" x14ac:dyDescent="0.2">
      <c r="A809" s="49">
        <f t="shared" ca="1" si="17"/>
        <v>809</v>
      </c>
      <c r="C809" s="56"/>
      <c r="D809" s="3"/>
      <c r="E809" s="3" t="s">
        <v>252</v>
      </c>
      <c r="F809" s="3"/>
      <c r="G809" s="57"/>
      <c r="H809" s="10">
        <f>SUMIFS($H$28:$H$765,$F$28:$F$765,E809)</f>
        <v>0</v>
      </c>
      <c r="J809" s="4"/>
      <c r="K809" s="4"/>
      <c r="L809" s="4"/>
      <c r="M809" s="4"/>
      <c r="N809" s="4"/>
      <c r="O809" s="4"/>
      <c r="P809" s="4"/>
    </row>
    <row r="810" spans="1:16" ht="11.65" customHeight="1" x14ac:dyDescent="0.2">
      <c r="A810" s="49">
        <f t="shared" ca="1" si="17"/>
        <v>810</v>
      </c>
      <c r="C810" s="56"/>
      <c r="D810" s="3"/>
      <c r="E810" s="3" t="s">
        <v>30</v>
      </c>
      <c r="F810" s="3"/>
      <c r="G810" s="57"/>
      <c r="H810" s="10">
        <f>SUMIFS($H$28:$H$765,$F$28:$F$765,E810)</f>
        <v>0</v>
      </c>
      <c r="J810" s="4"/>
      <c r="K810" s="4"/>
      <c r="L810" s="4"/>
      <c r="M810" s="4"/>
      <c r="N810" s="4"/>
      <c r="O810" s="4"/>
      <c r="P810" s="4"/>
    </row>
    <row r="811" spans="1:16" ht="11.65" customHeight="1" x14ac:dyDescent="0.2">
      <c r="A811" s="49">
        <f t="shared" ca="1" si="17"/>
        <v>811</v>
      </c>
      <c r="C811" s="56"/>
      <c r="D811" s="3"/>
      <c r="E811" s="3" t="s">
        <v>302</v>
      </c>
      <c r="F811" s="3"/>
      <c r="G811" s="57"/>
      <c r="H811" s="10">
        <f>SUMIFS($H$28:$H$765,$F$28:$F$765,E811)</f>
        <v>88282078.179244593</v>
      </c>
      <c r="J811" s="4"/>
      <c r="K811" s="4"/>
      <c r="L811" s="4"/>
      <c r="M811" s="4"/>
      <c r="N811" s="4"/>
      <c r="O811" s="4"/>
      <c r="P811" s="4"/>
    </row>
    <row r="812" spans="1:16" ht="11.65" customHeight="1" x14ac:dyDescent="0.2">
      <c r="A812" s="49">
        <f t="shared" ca="1" si="17"/>
        <v>812</v>
      </c>
      <c r="C812" s="56"/>
      <c r="D812" s="3"/>
      <c r="E812" s="3" t="s">
        <v>303</v>
      </c>
      <c r="F812" s="3"/>
      <c r="G812" s="57"/>
      <c r="H812" s="10">
        <f>SUMIFS($H$28:$H$765,$F$28:$F$765,E812)</f>
        <v>16247792.05552621</v>
      </c>
      <c r="J812" s="4"/>
      <c r="K812" s="4"/>
      <c r="L812" s="4"/>
      <c r="M812" s="4"/>
      <c r="N812" s="4"/>
      <c r="O812" s="4"/>
      <c r="P812" s="4"/>
    </row>
    <row r="813" spans="1:16" ht="11.65" customHeight="1" x14ac:dyDescent="0.2">
      <c r="A813" s="49">
        <f t="shared" ca="1" si="17"/>
        <v>813</v>
      </c>
      <c r="C813" s="56"/>
      <c r="D813" s="3"/>
      <c r="E813" s="3" t="s">
        <v>271</v>
      </c>
      <c r="F813" s="3"/>
      <c r="G813" s="57"/>
      <c r="H813" s="10">
        <f>H678</f>
        <v>-559093.16101926845</v>
      </c>
      <c r="J813" s="4"/>
      <c r="K813" s="4"/>
      <c r="L813" s="4"/>
      <c r="M813" s="4"/>
      <c r="N813" s="4"/>
      <c r="O813" s="4"/>
      <c r="P813" s="4"/>
    </row>
    <row r="814" spans="1:16" ht="11.65" customHeight="1" thickBot="1" x14ac:dyDescent="0.25">
      <c r="A814" s="49">
        <f t="shared" ca="1" si="17"/>
        <v>814</v>
      </c>
      <c r="C814" s="56"/>
      <c r="D814" s="3"/>
      <c r="E814" s="3"/>
      <c r="F814" s="3"/>
      <c r="G814" s="57" t="s">
        <v>32</v>
      </c>
      <c r="H814" s="19">
        <f>SUM(H799:H813)</f>
        <v>2249513498.180357</v>
      </c>
      <c r="J814" s="4"/>
      <c r="K814" s="4"/>
      <c r="L814" s="4"/>
      <c r="M814" s="4"/>
      <c r="N814" s="4"/>
      <c r="O814" s="4"/>
      <c r="P814" s="4"/>
    </row>
    <row r="815" spans="1:16" ht="11.65" customHeight="1" thickTop="1" x14ac:dyDescent="0.2">
      <c r="A815" s="49">
        <f t="shared" ca="1" si="17"/>
        <v>815</v>
      </c>
      <c r="C815" s="56">
        <v>105</v>
      </c>
      <c r="D815" s="3" t="s">
        <v>133</v>
      </c>
      <c r="E815" s="3"/>
      <c r="F815" s="3"/>
      <c r="G815" s="57"/>
      <c r="H815" s="2"/>
      <c r="J815" s="4"/>
      <c r="K815" s="4"/>
      <c r="L815" s="4"/>
      <c r="M815" s="4"/>
      <c r="N815" s="4"/>
      <c r="O815" s="4"/>
      <c r="P815" s="4"/>
    </row>
    <row r="816" spans="1:16" ht="11.65" customHeight="1" x14ac:dyDescent="0.2">
      <c r="A816" s="49">
        <f t="shared" ca="1" si="17"/>
        <v>816</v>
      </c>
      <c r="C816" s="56"/>
      <c r="D816" s="3"/>
      <c r="E816" s="3"/>
      <c r="F816" s="3" t="s">
        <v>193</v>
      </c>
      <c r="G816" s="57"/>
      <c r="H816" s="10">
        <v>0</v>
      </c>
      <c r="J816" s="4"/>
      <c r="K816" s="4"/>
      <c r="L816" s="4"/>
      <c r="M816" s="4"/>
      <c r="N816" s="4"/>
      <c r="O816" s="4"/>
      <c r="P816" s="4"/>
    </row>
    <row r="817" spans="1:16" ht="11.65" customHeight="1" x14ac:dyDescent="0.2">
      <c r="A817" s="49">
        <f t="shared" ca="1" si="17"/>
        <v>817</v>
      </c>
      <c r="C817" s="56"/>
      <c r="D817" s="3"/>
      <c r="E817" s="3"/>
      <c r="F817" s="3" t="s">
        <v>24</v>
      </c>
      <c r="G817" s="57"/>
      <c r="H817" s="10">
        <v>134036.62733428294</v>
      </c>
      <c r="J817" s="4"/>
      <c r="K817" s="4"/>
      <c r="L817" s="4"/>
      <c r="M817" s="4"/>
      <c r="N817" s="4"/>
      <c r="O817" s="4"/>
      <c r="P817" s="4"/>
    </row>
    <row r="818" spans="1:16" ht="11.65" customHeight="1" x14ac:dyDescent="0.2">
      <c r="A818" s="49">
        <f t="shared" ca="1" si="17"/>
        <v>818</v>
      </c>
      <c r="C818" s="56"/>
      <c r="D818" s="3"/>
      <c r="E818" s="3"/>
      <c r="F818" s="3" t="s">
        <v>304</v>
      </c>
      <c r="G818" s="57"/>
      <c r="H818" s="10">
        <v>711970.37105398439</v>
      </c>
      <c r="J818" s="4"/>
      <c r="K818" s="4"/>
      <c r="L818" s="4"/>
      <c r="M818" s="4"/>
      <c r="N818" s="4"/>
      <c r="O818" s="4"/>
      <c r="P818" s="4"/>
    </row>
    <row r="819" spans="1:16" ht="11.65" customHeight="1" x14ac:dyDescent="0.2">
      <c r="A819" s="49">
        <f t="shared" ca="1" si="17"/>
        <v>819</v>
      </c>
      <c r="C819" s="56"/>
      <c r="D819" s="3"/>
      <c r="E819" s="3"/>
      <c r="F819" s="3" t="s">
        <v>302</v>
      </c>
      <c r="G819" s="57"/>
      <c r="H819" s="10">
        <v>0</v>
      </c>
      <c r="J819" s="4"/>
      <c r="K819" s="4"/>
      <c r="L819" s="4"/>
      <c r="M819" s="4"/>
      <c r="N819" s="4"/>
      <c r="O819" s="4"/>
      <c r="P819" s="4"/>
    </row>
    <row r="820" spans="1:16" ht="11.65" customHeight="1" x14ac:dyDescent="0.2">
      <c r="A820" s="49">
        <f t="shared" ca="1" si="17"/>
        <v>820</v>
      </c>
      <c r="C820" s="56"/>
      <c r="D820" s="3"/>
      <c r="E820" s="3"/>
      <c r="F820" s="3" t="s">
        <v>247</v>
      </c>
      <c r="G820" s="57"/>
      <c r="H820" s="10">
        <v>0</v>
      </c>
      <c r="J820" s="4"/>
      <c r="K820" s="4"/>
      <c r="L820" s="4"/>
      <c r="M820" s="4"/>
      <c r="N820" s="4"/>
      <c r="O820" s="4"/>
      <c r="P820" s="4"/>
    </row>
    <row r="821" spans="1:16" ht="11.65" customHeight="1" x14ac:dyDescent="0.2">
      <c r="A821" s="49">
        <f t="shared" ca="1" si="17"/>
        <v>821</v>
      </c>
      <c r="C821" s="56"/>
      <c r="D821" s="3"/>
      <c r="E821" s="3"/>
      <c r="F821" s="3" t="s">
        <v>303</v>
      </c>
      <c r="G821" s="57"/>
      <c r="H821" s="10">
        <v>0</v>
      </c>
      <c r="J821" s="4"/>
      <c r="K821" s="4"/>
      <c r="L821" s="4"/>
      <c r="M821" s="4"/>
      <c r="N821" s="4"/>
      <c r="O821" s="4"/>
      <c r="P821" s="4"/>
    </row>
    <row r="822" spans="1:16" ht="11.65" customHeight="1" x14ac:dyDescent="0.2">
      <c r="A822" s="49">
        <f t="shared" ca="1" si="17"/>
        <v>822</v>
      </c>
      <c r="C822" s="56"/>
      <c r="D822" s="3"/>
      <c r="E822" s="3"/>
      <c r="F822" s="3" t="s">
        <v>249</v>
      </c>
      <c r="G822" s="57"/>
      <c r="H822" s="10">
        <v>0</v>
      </c>
      <c r="J822" s="4"/>
      <c r="K822" s="4"/>
      <c r="L822" s="4"/>
      <c r="M822" s="4"/>
      <c r="N822" s="4"/>
      <c r="O822" s="4"/>
      <c r="P822" s="4"/>
    </row>
    <row r="823" spans="1:16" ht="11.65" customHeight="1" x14ac:dyDescent="0.2">
      <c r="A823" s="49">
        <f t="shared" ca="1" si="17"/>
        <v>823</v>
      </c>
      <c r="C823" s="56"/>
      <c r="D823" s="3"/>
      <c r="E823" s="3"/>
      <c r="F823" s="3" t="s">
        <v>251</v>
      </c>
      <c r="G823" s="57"/>
      <c r="H823" s="10">
        <v>0</v>
      </c>
      <c r="J823" s="4"/>
      <c r="K823" s="4"/>
      <c r="L823" s="4"/>
      <c r="M823" s="4"/>
      <c r="N823" s="4"/>
      <c r="O823" s="4"/>
      <c r="P823" s="4"/>
    </row>
    <row r="824" spans="1:16" ht="11.65" customHeight="1" x14ac:dyDescent="0.2">
      <c r="A824" s="49">
        <f t="shared" ca="1" si="17"/>
        <v>824</v>
      </c>
      <c r="C824" s="56"/>
      <c r="D824" s="3"/>
      <c r="E824" s="3"/>
      <c r="F824" s="3" t="s">
        <v>252</v>
      </c>
      <c r="G824" s="57"/>
      <c r="H824" s="10">
        <v>0</v>
      </c>
      <c r="J824" s="4"/>
      <c r="K824" s="4"/>
      <c r="L824" s="4"/>
      <c r="M824" s="4"/>
      <c r="N824" s="4"/>
      <c r="O824" s="4"/>
      <c r="P824" s="4"/>
    </row>
    <row r="825" spans="1:16" ht="11.65" customHeight="1" x14ac:dyDescent="0.2">
      <c r="A825" s="49">
        <f t="shared" ca="1" si="17"/>
        <v>825</v>
      </c>
      <c r="C825" s="56"/>
      <c r="D825" s="3"/>
      <c r="E825" s="3"/>
      <c r="F825" s="3" t="s">
        <v>30</v>
      </c>
      <c r="G825" s="57"/>
      <c r="H825" s="10">
        <v>0</v>
      </c>
      <c r="J825" s="4"/>
      <c r="K825" s="4"/>
      <c r="L825" s="4"/>
      <c r="M825" s="4"/>
      <c r="N825" s="4"/>
      <c r="O825" s="4"/>
      <c r="P825" s="4"/>
    </row>
    <row r="826" spans="1:16" ht="11.65" customHeight="1" thickBot="1" x14ac:dyDescent="0.25">
      <c r="A826" s="49">
        <f t="shared" ca="1" si="17"/>
        <v>826</v>
      </c>
      <c r="C826" s="63" t="s">
        <v>134</v>
      </c>
      <c r="D826" s="3"/>
      <c r="E826" s="3"/>
      <c r="F826" s="3"/>
      <c r="G826" s="57" t="s">
        <v>135</v>
      </c>
      <c r="H826" s="21">
        <f>SUBTOTAL(9,H816:H825)</f>
        <v>846006.99838826736</v>
      </c>
      <c r="J826" s="4"/>
      <c r="K826" s="4"/>
      <c r="L826" s="4"/>
      <c r="M826" s="4"/>
      <c r="N826" s="4"/>
      <c r="O826" s="4"/>
      <c r="P826" s="4"/>
    </row>
    <row r="827" spans="1:16" ht="11.65" customHeight="1" thickTop="1" x14ac:dyDescent="0.2">
      <c r="A827" s="49">
        <f t="shared" ca="1" si="17"/>
        <v>827</v>
      </c>
      <c r="C827" s="56"/>
      <c r="D827" s="3"/>
      <c r="E827" s="3"/>
      <c r="F827" s="3"/>
      <c r="G827" s="57"/>
      <c r="H827" s="2"/>
      <c r="J827" s="4"/>
      <c r="K827" s="4"/>
      <c r="L827" s="4"/>
      <c r="M827" s="4"/>
      <c r="N827" s="4"/>
      <c r="O827" s="4"/>
      <c r="P827" s="4"/>
    </row>
    <row r="828" spans="1:16" ht="11.65" customHeight="1" x14ac:dyDescent="0.2">
      <c r="A828" s="49">
        <f t="shared" ca="1" si="17"/>
        <v>828</v>
      </c>
      <c r="C828" s="56">
        <v>114</v>
      </c>
      <c r="D828" s="3" t="s">
        <v>136</v>
      </c>
      <c r="E828" s="3"/>
      <c r="F828" s="3"/>
      <c r="G828" s="57"/>
      <c r="H828" s="2"/>
      <c r="J828" s="4"/>
      <c r="K828" s="4"/>
      <c r="L828" s="4"/>
      <c r="M828" s="4"/>
      <c r="N828" s="4"/>
      <c r="O828" s="4"/>
      <c r="P828" s="4"/>
    </row>
    <row r="829" spans="1:16" ht="11.65" customHeight="1" x14ac:dyDescent="0.2">
      <c r="A829" s="49">
        <f t="shared" ca="1" si="17"/>
        <v>829</v>
      </c>
      <c r="C829" s="56"/>
      <c r="D829" s="3"/>
      <c r="E829" s="3"/>
      <c r="F829" s="3" t="s">
        <v>193</v>
      </c>
      <c r="G829" s="57"/>
      <c r="H829" s="10">
        <v>0</v>
      </c>
      <c r="J829" s="4"/>
      <c r="K829" s="4"/>
      <c r="L829" s="4"/>
      <c r="M829" s="4"/>
      <c r="N829" s="4"/>
      <c r="O829" s="4"/>
      <c r="P829" s="4"/>
    </row>
    <row r="830" spans="1:16" ht="11.65" customHeight="1" x14ac:dyDescent="0.2">
      <c r="A830" s="49">
        <f t="shared" ref="A830:A893" ca="1" si="20">OFFSET(A830,-1,)+1</f>
        <v>830</v>
      </c>
      <c r="C830" s="56"/>
      <c r="D830" s="3"/>
      <c r="E830" s="3"/>
      <c r="F830" s="3" t="s">
        <v>24</v>
      </c>
      <c r="G830" s="57"/>
      <c r="H830" s="10">
        <v>158117.68832369533</v>
      </c>
      <c r="J830" s="4"/>
      <c r="K830" s="4"/>
      <c r="L830" s="4"/>
      <c r="M830" s="4"/>
      <c r="N830" s="4"/>
      <c r="O830" s="4"/>
      <c r="P830" s="4"/>
    </row>
    <row r="831" spans="1:16" ht="11.65" customHeight="1" x14ac:dyDescent="0.2">
      <c r="A831" s="49">
        <f t="shared" ca="1" si="20"/>
        <v>831</v>
      </c>
      <c r="C831" s="56"/>
      <c r="D831" s="3"/>
      <c r="E831" s="3"/>
      <c r="F831" s="3" t="s">
        <v>249</v>
      </c>
      <c r="G831" s="57"/>
      <c r="H831" s="10">
        <v>0</v>
      </c>
      <c r="J831" s="4"/>
      <c r="K831" s="4"/>
      <c r="L831" s="4"/>
      <c r="M831" s="4"/>
      <c r="N831" s="4"/>
      <c r="O831" s="4"/>
      <c r="P831" s="4"/>
    </row>
    <row r="832" spans="1:16" ht="11.65" customHeight="1" x14ac:dyDescent="0.2">
      <c r="A832" s="49">
        <f t="shared" ca="1" si="20"/>
        <v>832</v>
      </c>
      <c r="C832" s="56"/>
      <c r="D832" s="3"/>
      <c r="E832" s="3"/>
      <c r="F832" s="3" t="s">
        <v>251</v>
      </c>
      <c r="G832" s="57"/>
      <c r="H832" s="10">
        <v>0</v>
      </c>
      <c r="J832" s="4"/>
      <c r="K832" s="4"/>
      <c r="L832" s="4"/>
      <c r="M832" s="4"/>
      <c r="N832" s="4"/>
      <c r="O832" s="4"/>
      <c r="P832" s="4"/>
    </row>
    <row r="833" spans="1:16" ht="11.65" customHeight="1" x14ac:dyDescent="0.2">
      <c r="A833" s="49">
        <f t="shared" ca="1" si="20"/>
        <v>833</v>
      </c>
      <c r="C833" s="56"/>
      <c r="D833" s="3"/>
      <c r="E833" s="3"/>
      <c r="F833" s="3" t="s">
        <v>250</v>
      </c>
      <c r="G833" s="57"/>
      <c r="H833" s="10">
        <v>0</v>
      </c>
      <c r="J833" s="4"/>
      <c r="K833" s="4"/>
      <c r="L833" s="4"/>
      <c r="M833" s="4"/>
      <c r="N833" s="4"/>
      <c r="O833" s="4"/>
      <c r="P833" s="4"/>
    </row>
    <row r="834" spans="1:16" ht="11.65" customHeight="1" thickBot="1" x14ac:dyDescent="0.25">
      <c r="A834" s="49">
        <f t="shared" ca="1" si="20"/>
        <v>834</v>
      </c>
      <c r="C834" s="63" t="s">
        <v>137</v>
      </c>
      <c r="D834" s="3"/>
      <c r="E834" s="3"/>
      <c r="F834" s="3"/>
      <c r="G834" s="57" t="s">
        <v>138</v>
      </c>
      <c r="H834" s="21">
        <f>SUBTOTAL(9,H829:H833)</f>
        <v>158117.68832369533</v>
      </c>
      <c r="J834" s="4"/>
      <c r="K834" s="4"/>
      <c r="L834" s="4"/>
      <c r="M834" s="4"/>
      <c r="N834" s="4"/>
      <c r="O834" s="4"/>
      <c r="P834" s="4"/>
    </row>
    <row r="835" spans="1:16" ht="11.65" customHeight="1" thickTop="1" x14ac:dyDescent="0.2">
      <c r="A835" s="49">
        <f t="shared" ca="1" si="20"/>
        <v>835</v>
      </c>
      <c r="C835" s="56"/>
      <c r="D835" s="3"/>
      <c r="E835" s="3"/>
      <c r="F835" s="3"/>
      <c r="G835" s="57"/>
      <c r="H835" s="2"/>
      <c r="J835" s="4"/>
      <c r="K835" s="4"/>
      <c r="L835" s="4"/>
      <c r="M835" s="4"/>
      <c r="N835" s="4"/>
      <c r="O835" s="4"/>
      <c r="P835" s="4"/>
    </row>
    <row r="836" spans="1:16" ht="11.65" customHeight="1" x14ac:dyDescent="0.2">
      <c r="A836" s="49">
        <f t="shared" ca="1" si="20"/>
        <v>836</v>
      </c>
      <c r="C836" s="56">
        <v>115</v>
      </c>
      <c r="D836" s="3" t="s">
        <v>139</v>
      </c>
      <c r="E836" s="3"/>
      <c r="F836" s="3"/>
      <c r="G836" s="57"/>
      <c r="H836" s="2"/>
      <c r="J836" s="4"/>
      <c r="K836" s="4"/>
      <c r="L836" s="4"/>
      <c r="M836" s="4"/>
      <c r="N836" s="4"/>
      <c r="O836" s="4"/>
      <c r="P836" s="4"/>
    </row>
    <row r="837" spans="1:16" ht="11.65" customHeight="1" x14ac:dyDescent="0.2">
      <c r="A837" s="49">
        <f t="shared" ca="1" si="20"/>
        <v>837</v>
      </c>
      <c r="C837" s="56"/>
      <c r="D837" s="3"/>
      <c r="E837" s="3"/>
      <c r="F837" s="3" t="s">
        <v>193</v>
      </c>
      <c r="G837" s="57"/>
      <c r="H837" s="10">
        <v>0</v>
      </c>
      <c r="J837" s="4"/>
      <c r="K837" s="4"/>
      <c r="L837" s="4"/>
      <c r="M837" s="4"/>
      <c r="N837" s="4"/>
      <c r="O837" s="4"/>
      <c r="P837" s="4"/>
    </row>
    <row r="838" spans="1:16" ht="11.65" customHeight="1" x14ac:dyDescent="0.2">
      <c r="A838" s="49">
        <f t="shared" ca="1" si="20"/>
        <v>838</v>
      </c>
      <c r="C838" s="56"/>
      <c r="D838" s="3"/>
      <c r="E838" s="3"/>
      <c r="F838" s="3" t="s">
        <v>24</v>
      </c>
      <c r="G838" s="57"/>
      <c r="H838" s="10">
        <v>-41383.521807529913</v>
      </c>
      <c r="J838" s="4"/>
      <c r="K838" s="4"/>
      <c r="L838" s="4"/>
      <c r="M838" s="4"/>
      <c r="N838" s="4"/>
      <c r="O838" s="4"/>
      <c r="P838" s="4"/>
    </row>
    <row r="839" spans="1:16" ht="11.65" customHeight="1" x14ac:dyDescent="0.2">
      <c r="A839" s="49">
        <f t="shared" ca="1" si="20"/>
        <v>839</v>
      </c>
      <c r="C839" s="56"/>
      <c r="D839" s="3"/>
      <c r="E839" s="3"/>
      <c r="F839" s="3" t="s">
        <v>249</v>
      </c>
      <c r="G839" s="57"/>
      <c r="H839" s="10">
        <v>0</v>
      </c>
      <c r="J839" s="4"/>
      <c r="K839" s="4"/>
      <c r="L839" s="4"/>
      <c r="M839" s="4"/>
      <c r="N839" s="4"/>
      <c r="O839" s="4"/>
      <c r="P839" s="4"/>
    </row>
    <row r="840" spans="1:16" ht="11.65" customHeight="1" x14ac:dyDescent="0.2">
      <c r="A840" s="49">
        <f t="shared" ca="1" si="20"/>
        <v>840</v>
      </c>
      <c r="C840" s="56"/>
      <c r="D840" s="3"/>
      <c r="E840" s="3"/>
      <c r="F840" s="3" t="s">
        <v>251</v>
      </c>
      <c r="G840" s="57"/>
      <c r="H840" s="10">
        <v>0</v>
      </c>
      <c r="J840" s="4"/>
      <c r="K840" s="4"/>
      <c r="L840" s="4"/>
      <c r="M840" s="4"/>
      <c r="N840" s="4"/>
      <c r="O840" s="4"/>
      <c r="P840" s="4"/>
    </row>
    <row r="841" spans="1:16" ht="11.65" customHeight="1" x14ac:dyDescent="0.2">
      <c r="A841" s="49">
        <f t="shared" ca="1" si="20"/>
        <v>841</v>
      </c>
      <c r="C841" s="56"/>
      <c r="D841" s="3"/>
      <c r="E841" s="3"/>
      <c r="F841" s="3" t="s">
        <v>250</v>
      </c>
      <c r="G841" s="57"/>
      <c r="H841" s="10">
        <v>0</v>
      </c>
      <c r="J841" s="4"/>
      <c r="K841" s="4"/>
      <c r="L841" s="4"/>
      <c r="M841" s="4"/>
      <c r="N841" s="4"/>
      <c r="O841" s="4"/>
      <c r="P841" s="4"/>
    </row>
    <row r="842" spans="1:16" ht="11.65" customHeight="1" thickBot="1" x14ac:dyDescent="0.25">
      <c r="A842" s="49">
        <f t="shared" ca="1" si="20"/>
        <v>842</v>
      </c>
      <c r="C842" s="56" t="s">
        <v>292</v>
      </c>
      <c r="D842" s="3"/>
      <c r="E842" s="3"/>
      <c r="F842" s="3"/>
      <c r="G842" s="57" t="s">
        <v>138</v>
      </c>
      <c r="H842" s="21">
        <f>SUBTOTAL(9,H837:H841)</f>
        <v>-41383.521807529913</v>
      </c>
      <c r="J842" s="4"/>
      <c r="K842" s="4"/>
      <c r="L842" s="4"/>
      <c r="M842" s="4"/>
      <c r="N842" s="4"/>
      <c r="O842" s="4"/>
      <c r="P842" s="4"/>
    </row>
    <row r="843" spans="1:16" ht="11.65" customHeight="1" thickTop="1" x14ac:dyDescent="0.2">
      <c r="A843" s="49">
        <f t="shared" ca="1" si="20"/>
        <v>843</v>
      </c>
      <c r="C843" s="56"/>
      <c r="D843" s="3"/>
      <c r="E843" s="3"/>
      <c r="F843" s="3"/>
      <c r="G843" s="57"/>
      <c r="H843" s="2"/>
      <c r="J843" s="4"/>
      <c r="K843" s="4"/>
      <c r="L843" s="4"/>
      <c r="M843" s="4"/>
      <c r="N843" s="4"/>
      <c r="O843" s="4"/>
      <c r="P843" s="4"/>
    </row>
    <row r="844" spans="1:16" ht="11.65" customHeight="1" x14ac:dyDescent="0.2">
      <c r="A844" s="49">
        <f t="shared" ca="1" si="20"/>
        <v>844</v>
      </c>
      <c r="C844" s="56">
        <v>128</v>
      </c>
      <c r="D844" s="3" t="s">
        <v>291</v>
      </c>
      <c r="E844" s="3"/>
      <c r="F844" s="3"/>
      <c r="G844" s="57"/>
      <c r="H844" s="2"/>
      <c r="J844" s="4"/>
      <c r="K844" s="4"/>
      <c r="L844" s="4"/>
      <c r="M844" s="4"/>
      <c r="N844" s="4"/>
      <c r="O844" s="4"/>
      <c r="P844" s="4"/>
    </row>
    <row r="845" spans="1:16" ht="11.65" customHeight="1" x14ac:dyDescent="0.2">
      <c r="A845" s="49">
        <f t="shared" ca="1" si="20"/>
        <v>845</v>
      </c>
      <c r="C845" s="56"/>
      <c r="D845" s="3"/>
      <c r="E845" s="3"/>
      <c r="F845" s="3" t="s">
        <v>248</v>
      </c>
      <c r="G845" s="57"/>
      <c r="H845" s="10">
        <v>0</v>
      </c>
      <c r="J845" s="4"/>
      <c r="K845" s="4"/>
      <c r="L845" s="4"/>
      <c r="M845" s="4"/>
      <c r="N845" s="4"/>
      <c r="O845" s="4"/>
      <c r="P845" s="4"/>
    </row>
    <row r="846" spans="1:16" ht="11.65" customHeight="1" thickBot="1" x14ac:dyDescent="0.25">
      <c r="A846" s="49">
        <f t="shared" ca="1" si="20"/>
        <v>846</v>
      </c>
      <c r="C846" s="63" t="s">
        <v>293</v>
      </c>
      <c r="D846" s="3"/>
      <c r="E846" s="3"/>
      <c r="F846" s="3"/>
      <c r="G846" s="57"/>
      <c r="H846" s="21">
        <f>SUBTOTAL(9,H844:H845)</f>
        <v>0</v>
      </c>
      <c r="J846" s="4"/>
      <c r="K846" s="4"/>
      <c r="L846" s="4"/>
      <c r="M846" s="4"/>
      <c r="N846" s="4"/>
      <c r="O846" s="4"/>
      <c r="P846" s="4"/>
    </row>
    <row r="847" spans="1:16" ht="11.65" customHeight="1" thickTop="1" x14ac:dyDescent="0.2">
      <c r="A847" s="49">
        <f t="shared" ca="1" si="20"/>
        <v>847</v>
      </c>
      <c r="C847" s="56"/>
      <c r="D847" s="3"/>
      <c r="E847" s="3"/>
      <c r="F847" s="3"/>
      <c r="G847" s="57"/>
      <c r="H847" s="2"/>
      <c r="J847" s="4"/>
      <c r="K847" s="4"/>
      <c r="L847" s="4"/>
      <c r="M847" s="4"/>
      <c r="N847" s="4"/>
      <c r="O847" s="4"/>
      <c r="P847" s="4"/>
    </row>
    <row r="848" spans="1:16" ht="11.65" customHeight="1" x14ac:dyDescent="0.2">
      <c r="A848" s="49">
        <f t="shared" ca="1" si="20"/>
        <v>848</v>
      </c>
      <c r="C848" s="56">
        <v>124</v>
      </c>
      <c r="D848" s="3" t="s">
        <v>140</v>
      </c>
      <c r="E848" s="3"/>
      <c r="F848" s="3"/>
      <c r="G848" s="57"/>
      <c r="H848" s="2"/>
      <c r="J848" s="4"/>
      <c r="K848" s="4"/>
      <c r="L848" s="4"/>
      <c r="M848" s="4"/>
      <c r="N848" s="4"/>
      <c r="O848" s="4"/>
      <c r="P848" s="4"/>
    </row>
    <row r="849" spans="1:16" ht="11.65" customHeight="1" x14ac:dyDescent="0.2">
      <c r="A849" s="49">
        <f t="shared" ca="1" si="20"/>
        <v>849</v>
      </c>
      <c r="C849" s="56"/>
      <c r="D849" s="3"/>
      <c r="E849" s="3"/>
      <c r="F849" s="3" t="s">
        <v>193</v>
      </c>
      <c r="G849" s="57"/>
      <c r="H849" s="10">
        <v>3311.89</v>
      </c>
      <c r="J849" s="4"/>
      <c r="K849" s="4"/>
      <c r="L849" s="4"/>
      <c r="M849" s="4"/>
      <c r="N849" s="4"/>
      <c r="O849" s="4"/>
      <c r="P849" s="4"/>
    </row>
    <row r="850" spans="1:16" ht="11.65" customHeight="1" x14ac:dyDescent="0.2">
      <c r="A850" s="49">
        <f t="shared" ca="1" si="20"/>
        <v>850</v>
      </c>
      <c r="C850" s="56"/>
      <c r="D850" s="3"/>
      <c r="E850" s="3"/>
      <c r="F850" s="3" t="s">
        <v>248</v>
      </c>
      <c r="G850" s="57"/>
      <c r="H850" s="10">
        <v>0</v>
      </c>
      <c r="J850" s="4"/>
      <c r="K850" s="4"/>
      <c r="L850" s="4"/>
      <c r="M850" s="4"/>
      <c r="N850" s="4"/>
      <c r="O850" s="4"/>
      <c r="P850" s="4"/>
    </row>
    <row r="851" spans="1:16" ht="11.65" customHeight="1" thickBot="1" x14ac:dyDescent="0.25">
      <c r="A851" s="49">
        <f t="shared" ca="1" si="20"/>
        <v>851</v>
      </c>
      <c r="C851" s="56"/>
      <c r="D851" s="3"/>
      <c r="E851" s="3"/>
      <c r="F851" s="3"/>
      <c r="G851" s="57" t="s">
        <v>141</v>
      </c>
      <c r="H851" s="21">
        <f>SUBTOTAL(9,H849:H850)</f>
        <v>3311.89</v>
      </c>
      <c r="J851" s="4"/>
      <c r="K851" s="4"/>
      <c r="L851" s="4"/>
      <c r="M851" s="4"/>
      <c r="N851" s="4"/>
      <c r="O851" s="4"/>
      <c r="P851" s="4"/>
    </row>
    <row r="852" spans="1:16" ht="11.65" customHeight="1" thickTop="1" x14ac:dyDescent="0.2">
      <c r="A852" s="49">
        <f t="shared" ca="1" si="20"/>
        <v>852</v>
      </c>
      <c r="C852" s="56"/>
      <c r="D852" s="3"/>
      <c r="E852" s="3"/>
      <c r="F852" s="3"/>
      <c r="G852" s="57"/>
      <c r="H852" s="2"/>
      <c r="J852" s="4"/>
      <c r="K852" s="4"/>
      <c r="L852" s="4"/>
      <c r="M852" s="4"/>
      <c r="N852" s="4"/>
      <c r="O852" s="4"/>
      <c r="P852" s="4"/>
    </row>
    <row r="853" spans="1:16" ht="11.65" customHeight="1" x14ac:dyDescent="0.2">
      <c r="A853" s="49">
        <f t="shared" ca="1" si="20"/>
        <v>853</v>
      </c>
      <c r="C853" s="56" t="s">
        <v>142</v>
      </c>
      <c r="D853" s="3" t="s">
        <v>140</v>
      </c>
      <c r="E853" s="3"/>
      <c r="F853" s="3"/>
      <c r="G853" s="57"/>
      <c r="H853" s="2"/>
      <c r="J853" s="4"/>
      <c r="K853" s="4"/>
      <c r="L853" s="4"/>
      <c r="M853" s="4"/>
      <c r="N853" s="4"/>
      <c r="O853" s="4"/>
      <c r="P853" s="4"/>
    </row>
    <row r="854" spans="1:16" ht="11.65" customHeight="1" x14ac:dyDescent="0.2">
      <c r="A854" s="49">
        <f t="shared" ca="1" si="20"/>
        <v>854</v>
      </c>
      <c r="C854" s="56"/>
      <c r="D854" s="3"/>
      <c r="E854" s="3"/>
      <c r="F854" s="3" t="s">
        <v>193</v>
      </c>
      <c r="G854" s="57"/>
      <c r="H854" s="10">
        <v>0</v>
      </c>
      <c r="J854" s="4"/>
      <c r="K854" s="4"/>
      <c r="L854" s="4"/>
      <c r="M854" s="4"/>
      <c r="N854" s="4"/>
      <c r="O854" s="4"/>
      <c r="P854" s="4"/>
    </row>
    <row r="855" spans="1:16" ht="11.65" customHeight="1" x14ac:dyDescent="0.2">
      <c r="A855" s="49">
        <f t="shared" ca="1" si="20"/>
        <v>855</v>
      </c>
      <c r="C855" s="56"/>
      <c r="D855" s="3"/>
      <c r="E855" s="3"/>
      <c r="F855" s="3" t="s">
        <v>24</v>
      </c>
      <c r="G855" s="57"/>
      <c r="H855" s="10">
        <v>0</v>
      </c>
      <c r="J855" s="4"/>
      <c r="K855" s="4"/>
      <c r="L855" s="4"/>
      <c r="M855" s="4"/>
      <c r="N855" s="4"/>
      <c r="O855" s="4"/>
      <c r="P855" s="4"/>
    </row>
    <row r="856" spans="1:16" ht="11.65" customHeight="1" x14ac:dyDescent="0.2">
      <c r="A856" s="49">
        <f t="shared" ca="1" si="20"/>
        <v>856</v>
      </c>
      <c r="C856" s="56"/>
      <c r="D856" s="3"/>
      <c r="E856" s="3"/>
      <c r="F856" s="3" t="s">
        <v>251</v>
      </c>
      <c r="G856" s="57"/>
      <c r="H856" s="10">
        <v>0</v>
      </c>
      <c r="J856" s="4"/>
      <c r="K856" s="4"/>
      <c r="L856" s="4"/>
      <c r="M856" s="4"/>
      <c r="N856" s="4"/>
      <c r="O856" s="4"/>
      <c r="P856" s="4"/>
    </row>
    <row r="857" spans="1:16" ht="11.65" customHeight="1" x14ac:dyDescent="0.2">
      <c r="A857" s="49">
        <f t="shared" ca="1" si="20"/>
        <v>857</v>
      </c>
      <c r="C857" s="56"/>
      <c r="D857" s="3"/>
      <c r="E857" s="3"/>
      <c r="F857" s="3" t="s">
        <v>248</v>
      </c>
      <c r="G857" s="57"/>
      <c r="H857" s="10">
        <v>0</v>
      </c>
      <c r="J857" s="4"/>
      <c r="K857" s="4"/>
      <c r="L857" s="4"/>
      <c r="M857" s="4"/>
      <c r="N857" s="4"/>
      <c r="O857" s="4"/>
      <c r="P857" s="4"/>
    </row>
    <row r="858" spans="1:16" ht="11.65" customHeight="1" thickBot="1" x14ac:dyDescent="0.25">
      <c r="A858" s="49">
        <f t="shared" ca="1" si="20"/>
        <v>858</v>
      </c>
      <c r="C858" s="56"/>
      <c r="D858" s="3"/>
      <c r="E858" s="3"/>
      <c r="F858" s="3"/>
      <c r="G858" s="57" t="s">
        <v>141</v>
      </c>
      <c r="H858" s="21">
        <f>SUBTOTAL(9,H854:H857)</f>
        <v>0</v>
      </c>
      <c r="J858" s="4"/>
      <c r="K858" s="4"/>
      <c r="L858" s="4"/>
      <c r="M858" s="4"/>
      <c r="N858" s="4"/>
      <c r="O858" s="4"/>
      <c r="P858" s="4"/>
    </row>
    <row r="859" spans="1:16" ht="11.65" customHeight="1" thickTop="1" x14ac:dyDescent="0.2">
      <c r="A859" s="49">
        <f t="shared" ca="1" si="20"/>
        <v>859</v>
      </c>
      <c r="C859" s="56"/>
      <c r="D859" s="3"/>
      <c r="E859" s="3"/>
      <c r="F859" s="3"/>
      <c r="G859" s="57"/>
      <c r="H859" s="2"/>
      <c r="J859" s="4"/>
      <c r="K859" s="4"/>
      <c r="L859" s="4"/>
      <c r="M859" s="4"/>
      <c r="N859" s="4"/>
      <c r="O859" s="4"/>
      <c r="P859" s="4"/>
    </row>
    <row r="860" spans="1:16" ht="11.65" customHeight="1" x14ac:dyDescent="0.2">
      <c r="A860" s="49">
        <f t="shared" ca="1" si="20"/>
        <v>860</v>
      </c>
      <c r="C860" s="56" t="s">
        <v>143</v>
      </c>
      <c r="D860" s="3" t="s">
        <v>140</v>
      </c>
      <c r="E860" s="3"/>
      <c r="F860" s="3"/>
      <c r="G860" s="57"/>
      <c r="H860" s="2"/>
      <c r="J860" s="4"/>
      <c r="K860" s="4"/>
      <c r="L860" s="4"/>
      <c r="M860" s="4"/>
      <c r="N860" s="4"/>
      <c r="O860" s="4"/>
      <c r="P860" s="4"/>
    </row>
    <row r="861" spans="1:16" ht="11.65" customHeight="1" x14ac:dyDescent="0.2">
      <c r="A861" s="49">
        <f t="shared" ca="1" si="20"/>
        <v>861</v>
      </c>
      <c r="C861" s="56"/>
      <c r="D861" s="3"/>
      <c r="E861" s="3"/>
      <c r="F861" s="3" t="s">
        <v>193</v>
      </c>
      <c r="G861" s="57"/>
      <c r="H861" s="10">
        <v>0</v>
      </c>
      <c r="J861" s="4"/>
      <c r="K861" s="4"/>
      <c r="L861" s="4"/>
      <c r="M861" s="4"/>
      <c r="N861" s="4"/>
      <c r="O861" s="4"/>
      <c r="P861" s="4"/>
    </row>
    <row r="862" spans="1:16" ht="11.65" customHeight="1" x14ac:dyDescent="0.2">
      <c r="A862" s="49">
        <f t="shared" ca="1" si="20"/>
        <v>862</v>
      </c>
      <c r="C862" s="56"/>
      <c r="D862" s="3"/>
      <c r="E862" s="3"/>
      <c r="F862" s="3" t="s">
        <v>255</v>
      </c>
      <c r="G862" s="57"/>
      <c r="H862" s="10">
        <v>0</v>
      </c>
      <c r="J862" s="4"/>
      <c r="K862" s="4"/>
      <c r="L862" s="4"/>
      <c r="M862" s="4"/>
      <c r="N862" s="4"/>
      <c r="O862" s="4"/>
      <c r="P862" s="4"/>
    </row>
    <row r="863" spans="1:16" ht="11.65" customHeight="1" x14ac:dyDescent="0.2">
      <c r="A863" s="49">
        <f t="shared" ca="1" si="20"/>
        <v>863</v>
      </c>
      <c r="C863" s="56"/>
      <c r="D863" s="3"/>
      <c r="E863" s="3"/>
      <c r="F863" s="3" t="s">
        <v>272</v>
      </c>
      <c r="G863" s="57"/>
      <c r="H863" s="10">
        <v>0</v>
      </c>
      <c r="J863" s="4"/>
      <c r="K863" s="4"/>
      <c r="L863" s="4"/>
      <c r="M863" s="4"/>
      <c r="N863" s="4"/>
      <c r="O863" s="4"/>
      <c r="P863" s="4"/>
    </row>
    <row r="864" spans="1:16" ht="11.65" customHeight="1" x14ac:dyDescent="0.2">
      <c r="A864" s="49">
        <f t="shared" ca="1" si="20"/>
        <v>864</v>
      </c>
      <c r="C864" s="56"/>
      <c r="D864" s="3"/>
      <c r="E864" s="3"/>
      <c r="F864" s="3" t="s">
        <v>24</v>
      </c>
      <c r="G864" s="57"/>
      <c r="H864" s="10">
        <v>0</v>
      </c>
      <c r="J864" s="4"/>
      <c r="K864" s="4"/>
      <c r="L864" s="4"/>
      <c r="M864" s="4"/>
      <c r="N864" s="4"/>
      <c r="O864" s="4"/>
      <c r="P864" s="4"/>
    </row>
    <row r="865" spans="1:16" ht="11.65" customHeight="1" x14ac:dyDescent="0.2">
      <c r="A865" s="49">
        <f t="shared" ca="1" si="20"/>
        <v>865</v>
      </c>
      <c r="C865" s="56"/>
      <c r="D865" s="3"/>
      <c r="E865" s="3"/>
      <c r="F865" s="3" t="s">
        <v>248</v>
      </c>
      <c r="G865" s="57"/>
      <c r="H865" s="10">
        <v>0</v>
      </c>
      <c r="J865" s="4"/>
      <c r="K865" s="4"/>
      <c r="L865" s="4"/>
      <c r="M865" s="4"/>
      <c r="N865" s="4"/>
      <c r="O865" s="4"/>
      <c r="P865" s="4"/>
    </row>
    <row r="866" spans="1:16" ht="11.65" customHeight="1" thickBot="1" x14ac:dyDescent="0.25">
      <c r="A866" s="49">
        <f t="shared" ca="1" si="20"/>
        <v>866</v>
      </c>
      <c r="C866" s="56"/>
      <c r="D866" s="3"/>
      <c r="E866" s="3"/>
      <c r="F866" s="3"/>
      <c r="G866" s="57" t="s">
        <v>141</v>
      </c>
      <c r="H866" s="21">
        <f>SUBTOTAL(9,H861:H865)</f>
        <v>0</v>
      </c>
      <c r="J866" s="4"/>
      <c r="K866" s="4"/>
      <c r="L866" s="4"/>
      <c r="M866" s="4"/>
      <c r="N866" s="4"/>
      <c r="O866" s="4"/>
      <c r="P866" s="4"/>
    </row>
    <row r="867" spans="1:16" ht="11.65" customHeight="1" thickTop="1" x14ac:dyDescent="0.2">
      <c r="A867" s="49">
        <f t="shared" ca="1" si="20"/>
        <v>867</v>
      </c>
      <c r="C867" s="56"/>
      <c r="D867" s="3"/>
      <c r="E867" s="3"/>
      <c r="F867" s="3"/>
      <c r="G867" s="57"/>
      <c r="H867" s="2"/>
      <c r="J867" s="4"/>
      <c r="K867" s="4"/>
      <c r="L867" s="4"/>
      <c r="M867" s="4"/>
      <c r="N867" s="4"/>
      <c r="O867" s="4"/>
      <c r="P867" s="4"/>
    </row>
    <row r="868" spans="1:16" ht="11.65" customHeight="1" thickBot="1" x14ac:dyDescent="0.25">
      <c r="A868" s="49">
        <f t="shared" ca="1" si="20"/>
        <v>868</v>
      </c>
      <c r="C868" s="65" t="s">
        <v>144</v>
      </c>
      <c r="D868" s="3"/>
      <c r="E868" s="3"/>
      <c r="F868" s="3"/>
      <c r="G868" s="57"/>
      <c r="H868" s="13">
        <v>3311.89</v>
      </c>
      <c r="J868" s="4"/>
      <c r="K868" s="4"/>
      <c r="L868" s="4"/>
      <c r="M868" s="4"/>
      <c r="N868" s="4"/>
      <c r="O868" s="4"/>
      <c r="P868" s="4"/>
    </row>
    <row r="869" spans="1:16" ht="11.65" customHeight="1" thickTop="1" x14ac:dyDescent="0.2">
      <c r="A869" s="49">
        <f t="shared" ca="1" si="20"/>
        <v>869</v>
      </c>
      <c r="C869" s="56"/>
      <c r="D869" s="3"/>
      <c r="E869" s="3"/>
      <c r="F869" s="3"/>
      <c r="G869" s="57"/>
      <c r="H869" s="2"/>
      <c r="J869" s="4"/>
      <c r="K869" s="4"/>
      <c r="L869" s="4"/>
      <c r="M869" s="4"/>
      <c r="N869" s="4"/>
      <c r="O869" s="4"/>
      <c r="P869" s="4"/>
    </row>
    <row r="870" spans="1:16" ht="11.65" customHeight="1" x14ac:dyDescent="0.2">
      <c r="A870" s="49">
        <f t="shared" ca="1" si="20"/>
        <v>870</v>
      </c>
      <c r="C870" s="56">
        <v>151</v>
      </c>
      <c r="D870" s="3" t="s">
        <v>8</v>
      </c>
      <c r="E870" s="3"/>
      <c r="F870" s="3"/>
      <c r="G870" s="57"/>
      <c r="H870" s="2"/>
      <c r="J870" s="4"/>
      <c r="K870" s="4"/>
      <c r="L870" s="4"/>
      <c r="M870" s="4"/>
      <c r="N870" s="4"/>
      <c r="O870" s="4"/>
      <c r="P870" s="4"/>
    </row>
    <row r="871" spans="1:16" ht="11.65" customHeight="1" x14ac:dyDescent="0.2">
      <c r="A871" s="49">
        <f t="shared" ca="1" si="20"/>
        <v>871</v>
      </c>
      <c r="C871" s="56"/>
      <c r="D871" s="3"/>
      <c r="E871" s="3"/>
      <c r="F871" s="3" t="s">
        <v>259</v>
      </c>
      <c r="G871" s="57"/>
      <c r="H871" s="10">
        <v>0</v>
      </c>
      <c r="J871" s="4"/>
      <c r="K871" s="4"/>
      <c r="L871" s="4"/>
      <c r="M871" s="4"/>
      <c r="N871" s="4"/>
      <c r="O871" s="4"/>
      <c r="P871" s="4"/>
    </row>
    <row r="872" spans="1:16" ht="11.65" customHeight="1" x14ac:dyDescent="0.2">
      <c r="A872" s="49">
        <f t="shared" ca="1" si="20"/>
        <v>872</v>
      </c>
      <c r="C872" s="56"/>
      <c r="D872" s="3"/>
      <c r="E872" s="3"/>
      <c r="F872" s="3" t="s">
        <v>247</v>
      </c>
      <c r="G872" s="57"/>
      <c r="H872" s="10">
        <v>0</v>
      </c>
      <c r="J872" s="4"/>
      <c r="K872" s="4"/>
      <c r="L872" s="4"/>
      <c r="M872" s="4"/>
      <c r="N872" s="4"/>
      <c r="O872" s="4"/>
      <c r="P872" s="4"/>
    </row>
    <row r="873" spans="1:16" ht="11.65" customHeight="1" x14ac:dyDescent="0.2">
      <c r="A873" s="49">
        <f t="shared" ca="1" si="20"/>
        <v>873</v>
      </c>
      <c r="C873" s="56"/>
      <c r="D873" s="3"/>
      <c r="E873" s="3"/>
      <c r="F873" s="3" t="s">
        <v>252</v>
      </c>
      <c r="G873" s="57"/>
      <c r="H873" s="10">
        <v>439514.76019825187</v>
      </c>
      <c r="J873" s="4"/>
      <c r="K873" s="4"/>
      <c r="L873" s="4"/>
      <c r="M873" s="4"/>
      <c r="N873" s="4"/>
      <c r="O873" s="4"/>
      <c r="P873" s="4"/>
    </row>
    <row r="874" spans="1:16" ht="11.65" customHeight="1" x14ac:dyDescent="0.2">
      <c r="A874" s="49">
        <f t="shared" ca="1" si="20"/>
        <v>874</v>
      </c>
      <c r="C874" s="56"/>
      <c r="D874" s="3"/>
      <c r="E874" s="3"/>
      <c r="F874" s="3" t="s">
        <v>30</v>
      </c>
      <c r="G874" s="57"/>
      <c r="H874" s="10">
        <v>0</v>
      </c>
      <c r="J874" s="4"/>
      <c r="K874" s="4"/>
      <c r="L874" s="4"/>
      <c r="M874" s="4"/>
      <c r="N874" s="4"/>
      <c r="O874" s="4"/>
      <c r="P874" s="4"/>
    </row>
    <row r="875" spans="1:16" ht="11.65" customHeight="1" x14ac:dyDescent="0.2">
      <c r="A875" s="49">
        <f t="shared" ca="1" si="20"/>
        <v>875</v>
      </c>
      <c r="C875" s="56"/>
      <c r="D875" s="3"/>
      <c r="E875" s="3"/>
      <c r="F875" s="3" t="s">
        <v>256</v>
      </c>
      <c r="G875" s="57"/>
      <c r="H875" s="10">
        <v>7412465.5569281047</v>
      </c>
      <c r="J875" s="4"/>
      <c r="K875" s="4"/>
      <c r="L875" s="4"/>
      <c r="M875" s="4"/>
      <c r="N875" s="4"/>
      <c r="O875" s="4"/>
      <c r="P875" s="4"/>
    </row>
    <row r="876" spans="1:16" ht="11.65" customHeight="1" x14ac:dyDescent="0.2">
      <c r="A876" s="49">
        <f t="shared" ca="1" si="20"/>
        <v>876</v>
      </c>
      <c r="C876" s="56"/>
      <c r="D876" s="3"/>
      <c r="E876" s="3"/>
      <c r="F876" s="3" t="s">
        <v>30</v>
      </c>
      <c r="G876" s="57"/>
      <c r="H876" s="10">
        <v>0</v>
      </c>
      <c r="J876" s="4"/>
      <c r="K876" s="4"/>
      <c r="L876" s="4"/>
      <c r="M876" s="4"/>
      <c r="N876" s="4"/>
      <c r="O876" s="4"/>
      <c r="P876" s="4"/>
    </row>
    <row r="877" spans="1:16" ht="11.65" customHeight="1" x14ac:dyDescent="0.2">
      <c r="A877" s="49">
        <f t="shared" ca="1" si="20"/>
        <v>877</v>
      </c>
      <c r="C877" s="56"/>
      <c r="D877" s="3"/>
      <c r="E877" s="3"/>
      <c r="F877" s="3" t="s">
        <v>30</v>
      </c>
      <c r="G877" s="57"/>
      <c r="H877" s="10">
        <v>0</v>
      </c>
      <c r="J877" s="4"/>
      <c r="K877" s="4"/>
      <c r="L877" s="4"/>
      <c r="M877" s="4"/>
      <c r="N877" s="4"/>
      <c r="O877" s="4"/>
      <c r="P877" s="4"/>
    </row>
    <row r="878" spans="1:16" ht="11.65" customHeight="1" x14ac:dyDescent="0.2">
      <c r="A878" s="49">
        <f t="shared" ca="1" si="20"/>
        <v>878</v>
      </c>
      <c r="C878" s="63" t="s">
        <v>145</v>
      </c>
      <c r="D878" s="3"/>
      <c r="E878" s="3"/>
      <c r="F878" s="3"/>
      <c r="G878" s="57" t="s">
        <v>146</v>
      </c>
      <c r="H878" s="12">
        <f>SUBTOTAL(9,H871:H877)</f>
        <v>7851980.317126357</v>
      </c>
      <c r="J878" s="4"/>
      <c r="K878" s="4"/>
      <c r="L878" s="4"/>
      <c r="M878" s="4"/>
      <c r="N878" s="4"/>
      <c r="O878" s="4"/>
      <c r="P878" s="4"/>
    </row>
    <row r="879" spans="1:16" ht="11.65" customHeight="1" x14ac:dyDescent="0.2">
      <c r="A879" s="49">
        <f t="shared" ca="1" si="20"/>
        <v>879</v>
      </c>
      <c r="C879" s="56"/>
      <c r="D879" s="3"/>
      <c r="E879" s="3"/>
      <c r="F879" s="3"/>
      <c r="G879" s="57"/>
      <c r="H879" s="2"/>
      <c r="J879" s="4"/>
      <c r="K879" s="4"/>
      <c r="L879" s="4"/>
      <c r="M879" s="4"/>
      <c r="N879" s="4"/>
      <c r="O879" s="4"/>
      <c r="P879" s="4"/>
    </row>
    <row r="880" spans="1:16" ht="11.65" customHeight="1" x14ac:dyDescent="0.2">
      <c r="A880" s="49">
        <f t="shared" ca="1" si="20"/>
        <v>880</v>
      </c>
      <c r="C880" s="56">
        <v>152</v>
      </c>
      <c r="D880" s="3" t="s">
        <v>147</v>
      </c>
      <c r="E880" s="3"/>
      <c r="F880" s="3"/>
      <c r="G880" s="57"/>
      <c r="H880" s="2"/>
      <c r="J880" s="4"/>
      <c r="K880" s="4"/>
      <c r="L880" s="4"/>
      <c r="M880" s="4"/>
      <c r="N880" s="4"/>
      <c r="O880" s="4"/>
      <c r="P880" s="4"/>
    </row>
    <row r="881" spans="1:16" ht="11.65" customHeight="1" x14ac:dyDescent="0.2">
      <c r="A881" s="49">
        <f t="shared" ca="1" si="20"/>
        <v>881</v>
      </c>
      <c r="C881" s="56"/>
      <c r="D881" s="3"/>
      <c r="E881" s="3"/>
      <c r="F881" s="3" t="s">
        <v>247</v>
      </c>
      <c r="G881" s="57"/>
      <c r="H881" s="10">
        <v>0</v>
      </c>
      <c r="J881" s="4"/>
      <c r="K881" s="4"/>
      <c r="L881" s="4"/>
      <c r="M881" s="4"/>
      <c r="N881" s="4"/>
      <c r="O881" s="4"/>
      <c r="P881" s="4"/>
    </row>
    <row r="882" spans="1:16" ht="11.65" customHeight="1" x14ac:dyDescent="0.2">
      <c r="A882" s="49">
        <f t="shared" ca="1" si="20"/>
        <v>882</v>
      </c>
      <c r="C882" s="56"/>
      <c r="D882" s="3"/>
      <c r="E882" s="3"/>
      <c r="F882" s="3" t="s">
        <v>252</v>
      </c>
      <c r="G882" s="57"/>
      <c r="H882" s="10">
        <v>0</v>
      </c>
      <c r="J882" s="4"/>
      <c r="K882" s="4"/>
      <c r="L882" s="4"/>
      <c r="M882" s="4"/>
      <c r="N882" s="4"/>
      <c r="O882" s="4"/>
      <c r="P882" s="4"/>
    </row>
    <row r="883" spans="1:16" ht="11.65" customHeight="1" x14ac:dyDescent="0.2">
      <c r="A883" s="49">
        <f t="shared" ca="1" si="20"/>
        <v>883</v>
      </c>
      <c r="C883" s="56"/>
      <c r="D883" s="3"/>
      <c r="E883" s="3"/>
      <c r="F883" s="3" t="s">
        <v>30</v>
      </c>
      <c r="G883" s="57"/>
      <c r="H883" s="10">
        <v>0</v>
      </c>
      <c r="J883" s="4"/>
      <c r="K883" s="4"/>
      <c r="L883" s="4"/>
      <c r="M883" s="4"/>
      <c r="N883" s="4"/>
      <c r="O883" s="4"/>
      <c r="P883" s="4"/>
    </row>
    <row r="884" spans="1:16" ht="11.65" customHeight="1" x14ac:dyDescent="0.2">
      <c r="A884" s="49">
        <f t="shared" ca="1" si="20"/>
        <v>884</v>
      </c>
      <c r="C884" s="56"/>
      <c r="D884" s="3"/>
      <c r="E884" s="3"/>
      <c r="F884" s="3"/>
      <c r="G884" s="57"/>
      <c r="H884" s="12">
        <f>SUBTOTAL(9,H881:H883)</f>
        <v>0</v>
      </c>
      <c r="J884" s="4"/>
      <c r="K884" s="4"/>
      <c r="L884" s="4"/>
      <c r="M884" s="4"/>
      <c r="N884" s="4"/>
      <c r="O884" s="4"/>
      <c r="P884" s="4"/>
    </row>
    <row r="885" spans="1:16" ht="11.65" customHeight="1" x14ac:dyDescent="0.2">
      <c r="A885" s="49">
        <f t="shared" ca="1" si="20"/>
        <v>885</v>
      </c>
      <c r="C885" s="56"/>
      <c r="D885" s="3"/>
      <c r="E885" s="3"/>
      <c r="F885" s="3"/>
      <c r="G885" s="57"/>
      <c r="H885" s="2"/>
      <c r="J885" s="4"/>
      <c r="K885" s="4"/>
      <c r="L885" s="4"/>
      <c r="M885" s="4"/>
      <c r="N885" s="4"/>
      <c r="O885" s="4"/>
      <c r="P885" s="4"/>
    </row>
    <row r="886" spans="1:16" ht="11.65" customHeight="1" x14ac:dyDescent="0.2">
      <c r="A886" s="49">
        <f t="shared" ca="1" si="20"/>
        <v>886</v>
      </c>
      <c r="C886" s="56">
        <v>25316</v>
      </c>
      <c r="D886" s="3" t="s">
        <v>148</v>
      </c>
      <c r="E886" s="3"/>
      <c r="F886" s="3"/>
      <c r="G886" s="57"/>
      <c r="H886" s="2"/>
      <c r="J886" s="4"/>
      <c r="K886" s="4"/>
      <c r="L886" s="4"/>
      <c r="M886" s="4"/>
      <c r="N886" s="4"/>
      <c r="O886" s="4"/>
      <c r="P886" s="4"/>
    </row>
    <row r="887" spans="1:16" ht="11.65" customHeight="1" x14ac:dyDescent="0.2">
      <c r="A887" s="49">
        <f t="shared" ca="1" si="20"/>
        <v>887</v>
      </c>
      <c r="C887" s="56"/>
      <c r="D887" s="3"/>
      <c r="E887" s="3"/>
      <c r="F887" s="3" t="s">
        <v>247</v>
      </c>
      <c r="G887" s="57"/>
      <c r="H887" s="10">
        <v>0</v>
      </c>
      <c r="J887" s="4"/>
      <c r="K887" s="4"/>
      <c r="L887" s="4"/>
      <c r="M887" s="4"/>
      <c r="N887" s="4"/>
      <c r="O887" s="4"/>
      <c r="P887" s="4"/>
    </row>
    <row r="888" spans="1:16" ht="11.65" customHeight="1" x14ac:dyDescent="0.2">
      <c r="A888" s="49">
        <f t="shared" ca="1" si="20"/>
        <v>888</v>
      </c>
      <c r="C888" s="56"/>
      <c r="D888" s="3"/>
      <c r="E888" s="3"/>
      <c r="F888" s="3" t="s">
        <v>252</v>
      </c>
      <c r="G888" s="57"/>
      <c r="H888" s="10">
        <v>0</v>
      </c>
      <c r="J888" s="4"/>
      <c r="K888" s="4"/>
      <c r="L888" s="4"/>
      <c r="M888" s="4"/>
      <c r="N888" s="4"/>
      <c r="O888" s="4"/>
      <c r="P888" s="4"/>
    </row>
    <row r="889" spans="1:16" ht="11.65" customHeight="1" x14ac:dyDescent="0.2">
      <c r="A889" s="49">
        <f t="shared" ca="1" si="20"/>
        <v>889</v>
      </c>
      <c r="C889" s="56"/>
      <c r="D889" s="3"/>
      <c r="E889" s="3"/>
      <c r="F889" s="3" t="s">
        <v>30</v>
      </c>
      <c r="G889" s="57"/>
      <c r="H889" s="10">
        <v>0</v>
      </c>
      <c r="J889" s="4"/>
      <c r="K889" s="4"/>
      <c r="L889" s="4"/>
      <c r="M889" s="4"/>
      <c r="N889" s="4"/>
      <c r="O889" s="4"/>
      <c r="P889" s="4"/>
    </row>
    <row r="890" spans="1:16" ht="11.65" customHeight="1" x14ac:dyDescent="0.2">
      <c r="A890" s="49">
        <f t="shared" ca="1" si="20"/>
        <v>890</v>
      </c>
      <c r="C890" s="56"/>
      <c r="D890" s="3"/>
      <c r="E890" s="3"/>
      <c r="F890" s="3"/>
      <c r="G890" s="57" t="s">
        <v>146</v>
      </c>
      <c r="H890" s="12">
        <f>SUBTOTAL(9,H887:H889)</f>
        <v>0</v>
      </c>
      <c r="J890" s="4"/>
      <c r="K890" s="4"/>
      <c r="L890" s="4"/>
      <c r="M890" s="4"/>
      <c r="N890" s="4"/>
      <c r="O890" s="4"/>
      <c r="P890" s="4"/>
    </row>
    <row r="891" spans="1:16" ht="11.65" customHeight="1" x14ac:dyDescent="0.2">
      <c r="A891" s="49">
        <f t="shared" ca="1" si="20"/>
        <v>891</v>
      </c>
      <c r="C891" s="56"/>
      <c r="D891" s="3"/>
      <c r="E891" s="3"/>
      <c r="F891" s="3"/>
      <c r="G891" s="57"/>
      <c r="H891" s="2"/>
      <c r="J891" s="4"/>
      <c r="K891" s="4"/>
      <c r="L891" s="4"/>
      <c r="M891" s="4"/>
      <c r="N891" s="4"/>
      <c r="O891" s="4"/>
      <c r="P891" s="4"/>
    </row>
    <row r="892" spans="1:16" ht="11.65" customHeight="1" x14ac:dyDescent="0.2">
      <c r="A892" s="49">
        <f t="shared" ca="1" si="20"/>
        <v>892</v>
      </c>
      <c r="C892" s="56">
        <v>25317</v>
      </c>
      <c r="D892" s="3" t="s">
        <v>148</v>
      </c>
      <c r="E892" s="3"/>
      <c r="F892" s="3"/>
      <c r="G892" s="57"/>
      <c r="H892" s="2"/>
      <c r="J892" s="4"/>
      <c r="K892" s="4"/>
      <c r="L892" s="4"/>
      <c r="M892" s="4"/>
      <c r="N892" s="4"/>
      <c r="O892" s="4"/>
      <c r="P892" s="4"/>
    </row>
    <row r="893" spans="1:16" ht="11.65" customHeight="1" x14ac:dyDescent="0.2">
      <c r="A893" s="49">
        <f t="shared" ca="1" si="20"/>
        <v>893</v>
      </c>
      <c r="C893" s="56"/>
      <c r="D893" s="3"/>
      <c r="E893" s="3"/>
      <c r="F893" s="3" t="s">
        <v>247</v>
      </c>
      <c r="G893" s="57"/>
      <c r="H893" s="10">
        <v>0</v>
      </c>
      <c r="J893" s="4"/>
      <c r="K893" s="4"/>
      <c r="L893" s="4"/>
      <c r="M893" s="4"/>
      <c r="N893" s="4"/>
      <c r="O893" s="4"/>
      <c r="P893" s="4"/>
    </row>
    <row r="894" spans="1:16" ht="11.65" customHeight="1" x14ac:dyDescent="0.2">
      <c r="A894" s="49">
        <f t="shared" ref="A894:A957" ca="1" si="21">OFFSET(A894,-1,)+1</f>
        <v>894</v>
      </c>
      <c r="C894" s="56"/>
      <c r="D894" s="3"/>
      <c r="E894" s="3"/>
      <c r="F894" s="3" t="s">
        <v>252</v>
      </c>
      <c r="G894" s="57"/>
      <c r="H894" s="10">
        <v>0</v>
      </c>
      <c r="J894" s="4"/>
      <c r="K894" s="4"/>
      <c r="L894" s="4"/>
      <c r="M894" s="4"/>
      <c r="N894" s="4"/>
      <c r="O894" s="4"/>
      <c r="P894" s="4"/>
    </row>
    <row r="895" spans="1:16" ht="11.65" customHeight="1" x14ac:dyDescent="0.2">
      <c r="A895" s="49">
        <f t="shared" ca="1" si="21"/>
        <v>895</v>
      </c>
      <c r="C895" s="56"/>
      <c r="D895" s="3"/>
      <c r="E895" s="3"/>
      <c r="F895" s="3" t="s">
        <v>30</v>
      </c>
      <c r="G895" s="57"/>
      <c r="H895" s="10">
        <v>0</v>
      </c>
      <c r="J895" s="4"/>
      <c r="K895" s="4"/>
      <c r="L895" s="4"/>
      <c r="M895" s="4"/>
      <c r="N895" s="4"/>
      <c r="O895" s="4"/>
      <c r="P895" s="4"/>
    </row>
    <row r="896" spans="1:16" ht="11.65" customHeight="1" x14ac:dyDescent="0.2">
      <c r="A896" s="49">
        <f t="shared" ca="1" si="21"/>
        <v>896</v>
      </c>
      <c r="C896" s="56"/>
      <c r="D896" s="3"/>
      <c r="E896" s="3"/>
      <c r="F896" s="3"/>
      <c r="G896" s="57" t="s">
        <v>146</v>
      </c>
      <c r="H896" s="12">
        <f>SUBTOTAL(9,H893:H895)</f>
        <v>0</v>
      </c>
      <c r="J896" s="4"/>
      <c r="K896" s="4"/>
      <c r="L896" s="4"/>
      <c r="M896" s="4"/>
      <c r="N896" s="4"/>
      <c r="O896" s="4"/>
      <c r="P896" s="4"/>
    </row>
    <row r="897" spans="1:16" ht="11.65" customHeight="1" x14ac:dyDescent="0.2">
      <c r="A897" s="49">
        <f t="shared" ca="1" si="21"/>
        <v>897</v>
      </c>
      <c r="C897" s="56"/>
      <c r="D897" s="3"/>
      <c r="E897" s="3"/>
      <c r="F897" s="3"/>
      <c r="G897" s="57"/>
      <c r="H897" s="2"/>
      <c r="J897" s="4"/>
      <c r="K897" s="4"/>
      <c r="L897" s="4"/>
      <c r="M897" s="4"/>
      <c r="N897" s="4"/>
      <c r="O897" s="4"/>
      <c r="P897" s="4"/>
    </row>
    <row r="898" spans="1:16" ht="11.65" customHeight="1" x14ac:dyDescent="0.2">
      <c r="A898" s="49">
        <f t="shared" ca="1" si="21"/>
        <v>898</v>
      </c>
      <c r="C898" s="56">
        <v>25319</v>
      </c>
      <c r="D898" s="3" t="s">
        <v>149</v>
      </c>
      <c r="E898" s="3"/>
      <c r="F898" s="3"/>
      <c r="G898" s="57"/>
      <c r="H898" s="2"/>
      <c r="J898" s="4"/>
      <c r="K898" s="4"/>
      <c r="L898" s="4"/>
      <c r="M898" s="4"/>
      <c r="N898" s="4"/>
      <c r="O898" s="4"/>
      <c r="P898" s="4"/>
    </row>
    <row r="899" spans="1:16" ht="11.65" customHeight="1" x14ac:dyDescent="0.2">
      <c r="A899" s="49">
        <f t="shared" ca="1" si="21"/>
        <v>899</v>
      </c>
      <c r="C899" s="56"/>
      <c r="D899" s="3"/>
      <c r="E899" s="3"/>
      <c r="F899" s="3" t="s">
        <v>247</v>
      </c>
      <c r="G899" s="57"/>
      <c r="H899" s="10">
        <v>0</v>
      </c>
      <c r="J899" s="4"/>
      <c r="K899" s="4"/>
      <c r="L899" s="4"/>
      <c r="M899" s="4"/>
      <c r="N899" s="4"/>
      <c r="O899" s="4"/>
      <c r="P899" s="4"/>
    </row>
    <row r="900" spans="1:16" ht="11.65" customHeight="1" x14ac:dyDescent="0.2">
      <c r="A900" s="49">
        <f t="shared" ca="1" si="21"/>
        <v>900</v>
      </c>
      <c r="C900" s="56"/>
      <c r="D900" s="3"/>
      <c r="E900" s="3"/>
      <c r="F900" s="3" t="s">
        <v>252</v>
      </c>
      <c r="G900" s="57"/>
      <c r="H900" s="10">
        <v>0</v>
      </c>
      <c r="J900" s="4"/>
      <c r="K900" s="4"/>
      <c r="L900" s="4"/>
      <c r="M900" s="4"/>
      <c r="N900" s="4"/>
      <c r="O900" s="4"/>
      <c r="P900" s="4"/>
    </row>
    <row r="901" spans="1:16" ht="11.65" customHeight="1" x14ac:dyDescent="0.2">
      <c r="A901" s="49">
        <f t="shared" ca="1" si="21"/>
        <v>901</v>
      </c>
      <c r="C901" s="56"/>
      <c r="D901" s="3"/>
      <c r="E901" s="3"/>
      <c r="F901" s="3" t="s">
        <v>30</v>
      </c>
      <c r="G901" s="57"/>
      <c r="H901" s="10">
        <v>0</v>
      </c>
      <c r="J901" s="4"/>
      <c r="K901" s="4"/>
      <c r="L901" s="4"/>
      <c r="M901" s="4"/>
      <c r="N901" s="4"/>
      <c r="O901" s="4"/>
      <c r="P901" s="4"/>
    </row>
    <row r="902" spans="1:16" ht="11.65" customHeight="1" x14ac:dyDescent="0.2">
      <c r="A902" s="49">
        <f t="shared" ca="1" si="21"/>
        <v>902</v>
      </c>
      <c r="C902" s="56"/>
      <c r="D902" s="3"/>
      <c r="E902" s="3"/>
      <c r="F902" s="3"/>
      <c r="G902" s="57"/>
      <c r="H902" s="12">
        <f>SUBTOTAL(9,H899:H901)</f>
        <v>0</v>
      </c>
      <c r="J902" s="4"/>
      <c r="K902" s="4"/>
      <c r="L902" s="4"/>
      <c r="M902" s="4"/>
      <c r="N902" s="4"/>
      <c r="O902" s="4"/>
      <c r="P902" s="4"/>
    </row>
    <row r="903" spans="1:16" ht="11.65" customHeight="1" x14ac:dyDescent="0.2">
      <c r="A903" s="49">
        <f t="shared" ca="1" si="21"/>
        <v>903</v>
      </c>
      <c r="C903" s="56"/>
      <c r="D903" s="3"/>
      <c r="E903" s="3"/>
      <c r="F903" s="3"/>
      <c r="G903" s="57"/>
      <c r="H903" s="2"/>
      <c r="J903" s="4"/>
      <c r="K903" s="4"/>
      <c r="L903" s="4"/>
      <c r="M903" s="4"/>
      <c r="N903" s="4"/>
      <c r="O903" s="4"/>
      <c r="P903" s="4"/>
    </row>
    <row r="904" spans="1:16" ht="11.65" customHeight="1" thickBot="1" x14ac:dyDescent="0.25">
      <c r="A904" s="49">
        <f t="shared" ca="1" si="21"/>
        <v>904</v>
      </c>
      <c r="C904" s="56" t="s">
        <v>145</v>
      </c>
      <c r="D904" s="3"/>
      <c r="E904" s="3"/>
      <c r="F904" s="3"/>
      <c r="G904" s="57" t="s">
        <v>146</v>
      </c>
      <c r="H904" s="13">
        <f>SUBTOTAL(9,H871:H902)</f>
        <v>7851980.317126357</v>
      </c>
      <c r="J904" s="4"/>
      <c r="K904" s="4"/>
      <c r="L904" s="4"/>
      <c r="M904" s="4"/>
      <c r="N904" s="4"/>
      <c r="O904" s="4"/>
      <c r="P904" s="4"/>
    </row>
    <row r="905" spans="1:16" ht="11.65" customHeight="1" thickTop="1" x14ac:dyDescent="0.2">
      <c r="A905" s="49">
        <f t="shared" ca="1" si="21"/>
        <v>905</v>
      </c>
      <c r="C905" s="56">
        <v>154</v>
      </c>
      <c r="D905" s="3" t="s">
        <v>150</v>
      </c>
      <c r="E905" s="3"/>
      <c r="F905" s="3"/>
      <c r="G905" s="57"/>
      <c r="H905" s="2"/>
      <c r="J905" s="4"/>
      <c r="K905" s="4"/>
      <c r="L905" s="4"/>
      <c r="M905" s="4"/>
      <c r="N905" s="4"/>
      <c r="O905" s="4"/>
      <c r="P905" s="4"/>
    </row>
    <row r="906" spans="1:16" ht="11.65" customHeight="1" x14ac:dyDescent="0.2">
      <c r="A906" s="49">
        <f t="shared" ca="1" si="21"/>
        <v>906</v>
      </c>
      <c r="C906" s="56"/>
      <c r="D906" s="3"/>
      <c r="E906" s="3"/>
      <c r="F906" s="3" t="s">
        <v>193</v>
      </c>
      <c r="G906" s="57"/>
      <c r="H906" s="10">
        <v>9478512.0700000003</v>
      </c>
      <c r="J906" s="4"/>
      <c r="K906" s="4"/>
      <c r="L906" s="4"/>
      <c r="M906" s="4"/>
      <c r="N906" s="4"/>
      <c r="O906" s="4"/>
      <c r="P906" s="4"/>
    </row>
    <row r="907" spans="1:16" ht="11.65" customHeight="1" x14ac:dyDescent="0.2">
      <c r="A907" s="49">
        <f t="shared" ca="1" si="21"/>
        <v>907</v>
      </c>
      <c r="C907" s="56"/>
      <c r="D907" s="3"/>
      <c r="E907" s="3"/>
      <c r="F907" s="3" t="s">
        <v>24</v>
      </c>
      <c r="G907" s="57"/>
      <c r="H907" s="10">
        <v>150089.66346581027</v>
      </c>
      <c r="J907" s="4"/>
      <c r="K907" s="4"/>
      <c r="L907" s="4"/>
      <c r="M907" s="4"/>
      <c r="N907" s="4"/>
      <c r="O907" s="4"/>
      <c r="P907" s="4"/>
    </row>
    <row r="908" spans="1:16" ht="11.65" customHeight="1" x14ac:dyDescent="0.2">
      <c r="A908" s="49">
        <f t="shared" ca="1" si="21"/>
        <v>908</v>
      </c>
      <c r="C908" s="56"/>
      <c r="D908" s="3"/>
      <c r="E908" s="3"/>
      <c r="F908" s="3" t="s">
        <v>247</v>
      </c>
      <c r="G908" s="57"/>
      <c r="H908" s="10">
        <v>0</v>
      </c>
      <c r="J908" s="4"/>
      <c r="K908" s="4"/>
      <c r="L908" s="4"/>
      <c r="M908" s="4"/>
      <c r="N908" s="4"/>
      <c r="O908" s="4"/>
      <c r="P908" s="4"/>
    </row>
    <row r="909" spans="1:16" ht="11.65" customHeight="1" x14ac:dyDescent="0.2">
      <c r="A909" s="49">
        <f t="shared" ca="1" si="21"/>
        <v>909</v>
      </c>
      <c r="C909" s="56"/>
      <c r="D909" s="3"/>
      <c r="E909" s="3"/>
      <c r="F909" s="3" t="s">
        <v>248</v>
      </c>
      <c r="G909" s="57"/>
      <c r="H909" s="10">
        <v>-93074.315856614689</v>
      </c>
      <c r="J909" s="4"/>
      <c r="K909" s="4"/>
      <c r="L909" s="4"/>
      <c r="M909" s="4"/>
      <c r="N909" s="4"/>
      <c r="O909" s="4"/>
      <c r="P909" s="4"/>
    </row>
    <row r="910" spans="1:16" ht="11.65" customHeight="1" x14ac:dyDescent="0.2">
      <c r="A910" s="49">
        <f t="shared" ca="1" si="21"/>
        <v>910</v>
      </c>
      <c r="C910" s="56"/>
      <c r="D910" s="3"/>
      <c r="E910" s="3"/>
      <c r="F910" s="3" t="s">
        <v>260</v>
      </c>
      <c r="G910" s="57"/>
      <c r="H910" s="10">
        <v>0</v>
      </c>
      <c r="J910" s="4"/>
      <c r="K910" s="4"/>
      <c r="L910" s="4"/>
      <c r="M910" s="4"/>
      <c r="N910" s="4"/>
      <c r="O910" s="4"/>
      <c r="P910" s="4"/>
    </row>
    <row r="911" spans="1:16" ht="11.65" customHeight="1" x14ac:dyDescent="0.2">
      <c r="A911" s="49">
        <f t="shared" ca="1" si="21"/>
        <v>911</v>
      </c>
      <c r="C911" s="56"/>
      <c r="D911" s="3"/>
      <c r="E911" s="3"/>
      <c r="F911" s="3" t="s">
        <v>273</v>
      </c>
      <c r="G911" s="57"/>
      <c r="H911" s="10">
        <v>0</v>
      </c>
      <c r="J911" s="4"/>
      <c r="K911" s="4"/>
      <c r="L911" s="4"/>
      <c r="M911" s="4"/>
      <c r="N911" s="4"/>
      <c r="O911" s="4"/>
      <c r="P911" s="4"/>
    </row>
    <row r="912" spans="1:16" ht="11.65" customHeight="1" x14ac:dyDescent="0.2">
      <c r="A912" s="49">
        <f t="shared" ca="1" si="21"/>
        <v>912</v>
      </c>
      <c r="C912" s="56"/>
      <c r="D912" s="3"/>
      <c r="E912" s="3"/>
      <c r="F912" s="3" t="s">
        <v>263</v>
      </c>
      <c r="G912" s="57"/>
      <c r="H912" s="10">
        <v>-85171.291700302841</v>
      </c>
      <c r="J912" s="4"/>
      <c r="K912" s="4"/>
      <c r="L912" s="4"/>
      <c r="M912" s="4"/>
      <c r="N912" s="4"/>
      <c r="O912" s="4"/>
      <c r="P912" s="4"/>
    </row>
    <row r="913" spans="1:16" ht="11.65" customHeight="1" x14ac:dyDescent="0.2">
      <c r="A913" s="49">
        <f t="shared" ca="1" si="21"/>
        <v>913</v>
      </c>
      <c r="C913" s="56"/>
      <c r="D913" s="3"/>
      <c r="E913" s="3"/>
      <c r="F913" s="3" t="s">
        <v>274</v>
      </c>
      <c r="G913" s="57"/>
      <c r="H913" s="10">
        <v>0</v>
      </c>
      <c r="J913" s="4"/>
      <c r="K913" s="4"/>
      <c r="L913" s="4"/>
      <c r="M913" s="4"/>
      <c r="N913" s="4"/>
      <c r="O913" s="4"/>
      <c r="P913" s="4"/>
    </row>
    <row r="914" spans="1:16" ht="11.65" customHeight="1" x14ac:dyDescent="0.2">
      <c r="A914" s="49">
        <f t="shared" ca="1" si="21"/>
        <v>914</v>
      </c>
      <c r="C914" s="56"/>
      <c r="D914" s="3"/>
      <c r="E914" s="3"/>
      <c r="F914" s="3" t="s">
        <v>254</v>
      </c>
      <c r="G914" s="57"/>
      <c r="H914" s="10">
        <v>0</v>
      </c>
      <c r="J914" s="4"/>
      <c r="K914" s="4"/>
      <c r="L914" s="4"/>
      <c r="M914" s="4"/>
      <c r="N914" s="4"/>
      <c r="O914" s="4"/>
      <c r="P914" s="4"/>
    </row>
    <row r="915" spans="1:16" ht="11.65" customHeight="1" x14ac:dyDescent="0.2">
      <c r="A915" s="49">
        <f t="shared" ca="1" si="21"/>
        <v>915</v>
      </c>
      <c r="C915" s="56"/>
      <c r="D915" s="3"/>
      <c r="E915" s="3"/>
      <c r="F915" s="3" t="s">
        <v>250</v>
      </c>
      <c r="G915" s="57"/>
      <c r="H915" s="10">
        <v>0</v>
      </c>
      <c r="J915" s="4"/>
      <c r="K915" s="4"/>
      <c r="L915" s="4"/>
      <c r="M915" s="4"/>
      <c r="N915" s="4"/>
      <c r="O915" s="4"/>
      <c r="P915" s="4"/>
    </row>
    <row r="916" spans="1:16" ht="11.65" customHeight="1" x14ac:dyDescent="0.2">
      <c r="A916" s="49">
        <f t="shared" ca="1" si="21"/>
        <v>916</v>
      </c>
      <c r="C916" s="56"/>
      <c r="D916" s="3"/>
      <c r="E916" s="3"/>
      <c r="F916" s="3" t="s">
        <v>256</v>
      </c>
      <c r="G916" s="57"/>
      <c r="H916" s="10">
        <v>0</v>
      </c>
      <c r="J916" s="4"/>
      <c r="K916" s="4"/>
      <c r="L916" s="4"/>
      <c r="M916" s="4"/>
      <c r="N916" s="4"/>
      <c r="O916" s="4"/>
      <c r="P916" s="4"/>
    </row>
    <row r="917" spans="1:16" ht="11.65" customHeight="1" x14ac:dyDescent="0.2">
      <c r="A917" s="49">
        <f t="shared" ca="1" si="21"/>
        <v>917</v>
      </c>
      <c r="C917" s="56"/>
      <c r="D917" s="3"/>
      <c r="E917" s="3"/>
      <c r="F917" s="3" t="s">
        <v>275</v>
      </c>
      <c r="G917" s="57"/>
      <c r="H917" s="10">
        <v>0</v>
      </c>
      <c r="J917" s="4"/>
      <c r="K917" s="4"/>
      <c r="L917" s="4"/>
      <c r="M917" s="4"/>
      <c r="N917" s="4"/>
      <c r="O917" s="4"/>
      <c r="P917" s="4"/>
    </row>
    <row r="918" spans="1:16" ht="11.65" customHeight="1" x14ac:dyDescent="0.2">
      <c r="A918" s="49">
        <f t="shared" ca="1" si="21"/>
        <v>918</v>
      </c>
      <c r="C918" s="56"/>
      <c r="D918" s="3"/>
      <c r="E918" s="3"/>
      <c r="F918" s="3" t="s">
        <v>249</v>
      </c>
      <c r="G918" s="57"/>
      <c r="H918" s="10">
        <v>2106419.1094341259</v>
      </c>
      <c r="J918" s="4"/>
      <c r="K918" s="4"/>
      <c r="L918" s="4"/>
      <c r="M918" s="4"/>
      <c r="N918" s="4"/>
      <c r="O918" s="4"/>
      <c r="P918" s="4"/>
    </row>
    <row r="919" spans="1:16" ht="11.65" customHeight="1" x14ac:dyDescent="0.2">
      <c r="A919" s="49">
        <f t="shared" ca="1" si="21"/>
        <v>919</v>
      </c>
      <c r="C919" s="56"/>
      <c r="D919" s="3"/>
      <c r="E919" s="3"/>
      <c r="F919" s="3" t="s">
        <v>251</v>
      </c>
      <c r="G919" s="57"/>
      <c r="H919" s="10">
        <v>0</v>
      </c>
      <c r="J919" s="4"/>
      <c r="K919" s="4"/>
      <c r="L919" s="4"/>
      <c r="M919" s="4"/>
      <c r="N919" s="4"/>
      <c r="O919" s="4"/>
      <c r="P919" s="4"/>
    </row>
    <row r="920" spans="1:16" ht="11.65" customHeight="1" x14ac:dyDescent="0.2">
      <c r="A920" s="49">
        <f t="shared" ca="1" si="21"/>
        <v>920</v>
      </c>
      <c r="C920" s="56"/>
      <c r="D920" s="3"/>
      <c r="E920" s="3"/>
      <c r="F920" s="3" t="s">
        <v>253</v>
      </c>
      <c r="G920" s="57"/>
      <c r="H920" s="10">
        <v>347318.39252844767</v>
      </c>
      <c r="J920" s="4"/>
      <c r="K920" s="4"/>
      <c r="L920" s="4"/>
      <c r="M920" s="4"/>
      <c r="N920" s="4"/>
      <c r="O920" s="4"/>
      <c r="P920" s="4"/>
    </row>
    <row r="921" spans="1:16" ht="11.65" customHeight="1" x14ac:dyDescent="0.2">
      <c r="A921" s="49">
        <f t="shared" ca="1" si="21"/>
        <v>921</v>
      </c>
      <c r="C921" s="56"/>
      <c r="D921" s="3"/>
      <c r="E921" s="3"/>
      <c r="F921" s="3" t="s">
        <v>252</v>
      </c>
      <c r="G921" s="57"/>
      <c r="H921" s="10">
        <v>0</v>
      </c>
      <c r="J921" s="4"/>
      <c r="K921" s="4"/>
      <c r="L921" s="4"/>
      <c r="M921" s="4"/>
      <c r="N921" s="4"/>
      <c r="O921" s="4"/>
      <c r="P921" s="4"/>
    </row>
    <row r="922" spans="1:16" ht="11.65" customHeight="1" x14ac:dyDescent="0.2">
      <c r="A922" s="49">
        <f t="shared" ca="1" si="21"/>
        <v>922</v>
      </c>
      <c r="C922" s="56"/>
      <c r="D922" s="3"/>
      <c r="E922" s="3"/>
      <c r="F922" s="3" t="s">
        <v>30</v>
      </c>
      <c r="G922" s="57"/>
      <c r="H922" s="10">
        <v>0</v>
      </c>
      <c r="J922" s="4"/>
      <c r="K922" s="4"/>
      <c r="L922" s="4"/>
      <c r="M922" s="4"/>
      <c r="N922" s="4"/>
      <c r="O922" s="4"/>
      <c r="P922" s="4"/>
    </row>
    <row r="923" spans="1:16" ht="11.65" customHeight="1" x14ac:dyDescent="0.2">
      <c r="A923" s="49">
        <f t="shared" ca="1" si="21"/>
        <v>923</v>
      </c>
      <c r="C923" s="56"/>
      <c r="D923" s="3"/>
      <c r="E923" s="3"/>
      <c r="F923" s="3" t="s">
        <v>251</v>
      </c>
      <c r="G923" s="57"/>
      <c r="H923" s="10">
        <v>0</v>
      </c>
      <c r="J923" s="4"/>
      <c r="K923" s="4"/>
      <c r="L923" s="4"/>
      <c r="M923" s="4"/>
      <c r="N923" s="4"/>
      <c r="O923" s="4"/>
      <c r="P923" s="4"/>
    </row>
    <row r="924" spans="1:16" ht="11.65" customHeight="1" x14ac:dyDescent="0.2">
      <c r="A924" s="49">
        <f t="shared" ca="1" si="21"/>
        <v>924</v>
      </c>
      <c r="C924" s="63" t="s">
        <v>294</v>
      </c>
      <c r="D924" s="3"/>
      <c r="E924" s="3"/>
      <c r="F924" s="3"/>
      <c r="G924" s="57" t="s">
        <v>146</v>
      </c>
      <c r="H924" s="12">
        <f>SUBTOTAL(9,H906:H923)</f>
        <v>11904093.627871467</v>
      </c>
      <c r="J924" s="4"/>
      <c r="K924" s="4"/>
      <c r="L924" s="4"/>
      <c r="M924" s="4"/>
      <c r="N924" s="4"/>
      <c r="O924" s="4"/>
      <c r="P924" s="4"/>
    </row>
    <row r="925" spans="1:16" ht="11.65" customHeight="1" x14ac:dyDescent="0.2">
      <c r="A925" s="49">
        <f t="shared" ca="1" si="21"/>
        <v>925</v>
      </c>
      <c r="C925" s="56"/>
      <c r="D925" s="3"/>
      <c r="E925" s="3"/>
      <c r="F925" s="3"/>
      <c r="G925" s="57"/>
      <c r="H925" s="2"/>
      <c r="J925" s="4"/>
      <c r="K925" s="4"/>
      <c r="L925" s="4"/>
      <c r="M925" s="4"/>
      <c r="N925" s="4"/>
      <c r="O925" s="4"/>
      <c r="P925" s="4"/>
    </row>
    <row r="926" spans="1:16" ht="11.65" customHeight="1" x14ac:dyDescent="0.2">
      <c r="A926" s="49">
        <f t="shared" ca="1" si="21"/>
        <v>926</v>
      </c>
      <c r="C926" s="56">
        <v>163</v>
      </c>
      <c r="D926" s="3" t="s">
        <v>151</v>
      </c>
      <c r="E926" s="3"/>
      <c r="F926" s="3"/>
      <c r="G926" s="57"/>
      <c r="H926" s="2"/>
      <c r="J926" s="4"/>
      <c r="K926" s="4"/>
      <c r="L926" s="4"/>
      <c r="M926" s="4"/>
      <c r="N926" s="4"/>
      <c r="O926" s="4"/>
      <c r="P926" s="4"/>
    </row>
    <row r="927" spans="1:16" ht="11.65" customHeight="1" x14ac:dyDescent="0.2">
      <c r="A927" s="49">
        <f t="shared" ca="1" si="21"/>
        <v>927</v>
      </c>
      <c r="C927" s="56"/>
      <c r="D927" s="3"/>
      <c r="E927" s="3"/>
      <c r="F927" s="3" t="s">
        <v>248</v>
      </c>
      <c r="G927" s="57"/>
      <c r="H927" s="10">
        <v>0</v>
      </c>
      <c r="J927" s="4"/>
      <c r="K927" s="4"/>
      <c r="L927" s="4"/>
      <c r="M927" s="4"/>
      <c r="N927" s="4"/>
      <c r="O927" s="4"/>
      <c r="P927" s="4"/>
    </row>
    <row r="928" spans="1:16" ht="11.65" customHeight="1" x14ac:dyDescent="0.2">
      <c r="A928" s="49">
        <f t="shared" ca="1" si="21"/>
        <v>928</v>
      </c>
      <c r="C928" s="56"/>
      <c r="D928" s="3"/>
      <c r="E928" s="3"/>
      <c r="F928" s="3"/>
      <c r="G928" s="57"/>
      <c r="H928" s="2">
        <v>0</v>
      </c>
      <c r="J928" s="4"/>
      <c r="K928" s="4"/>
      <c r="L928" s="4"/>
      <c r="M928" s="4"/>
      <c r="N928" s="4"/>
      <c r="O928" s="4"/>
      <c r="P928" s="4"/>
    </row>
    <row r="929" spans="1:16" ht="11.65" customHeight="1" x14ac:dyDescent="0.2">
      <c r="A929" s="49">
        <f t="shared" ca="1" si="21"/>
        <v>929</v>
      </c>
      <c r="C929" s="56"/>
      <c r="D929" s="3"/>
      <c r="E929" s="3"/>
      <c r="F929" s="3"/>
      <c r="G929" s="57" t="s">
        <v>146</v>
      </c>
      <c r="H929" s="12">
        <f>SUBTOTAL(9,H927:H928)</f>
        <v>0</v>
      </c>
      <c r="J929" s="4"/>
      <c r="K929" s="4"/>
      <c r="L929" s="4"/>
      <c r="M929" s="4"/>
      <c r="N929" s="4"/>
      <c r="O929" s="4"/>
      <c r="P929" s="4"/>
    </row>
    <row r="930" spans="1:16" ht="11.65" customHeight="1" x14ac:dyDescent="0.2">
      <c r="A930" s="49">
        <f t="shared" ca="1" si="21"/>
        <v>930</v>
      </c>
      <c r="C930" s="56"/>
      <c r="D930" s="3"/>
      <c r="E930" s="3"/>
      <c r="F930" s="3"/>
      <c r="G930" s="57"/>
      <c r="H930" s="2"/>
      <c r="J930" s="4"/>
      <c r="K930" s="4"/>
      <c r="L930" s="4"/>
      <c r="M930" s="4"/>
      <c r="N930" s="4"/>
      <c r="O930" s="4"/>
      <c r="P930" s="4"/>
    </row>
    <row r="931" spans="1:16" ht="11.65" customHeight="1" x14ac:dyDescent="0.2">
      <c r="A931" s="49">
        <f t="shared" ca="1" si="21"/>
        <v>931</v>
      </c>
      <c r="C931" s="56">
        <v>25318</v>
      </c>
      <c r="D931" s="3" t="s">
        <v>149</v>
      </c>
      <c r="E931" s="3"/>
      <c r="F931" s="3"/>
      <c r="G931" s="57"/>
      <c r="H931" s="2"/>
      <c r="J931" s="4"/>
      <c r="K931" s="4"/>
      <c r="L931" s="4"/>
      <c r="M931" s="4"/>
      <c r="N931" s="4"/>
      <c r="O931" s="4"/>
      <c r="P931" s="4"/>
    </row>
    <row r="932" spans="1:16" ht="11.65" customHeight="1" x14ac:dyDescent="0.2">
      <c r="A932" s="49">
        <f t="shared" ca="1" si="21"/>
        <v>932</v>
      </c>
      <c r="C932" s="56"/>
      <c r="D932" s="3"/>
      <c r="E932" s="3"/>
      <c r="F932" s="3" t="s">
        <v>260</v>
      </c>
      <c r="G932" s="57"/>
      <c r="H932" s="10">
        <v>0</v>
      </c>
      <c r="J932" s="4"/>
      <c r="K932" s="4"/>
      <c r="L932" s="4"/>
      <c r="M932" s="4"/>
      <c r="N932" s="4"/>
      <c r="O932" s="4"/>
      <c r="P932" s="4"/>
    </row>
    <row r="933" spans="1:16" ht="11.65" customHeight="1" x14ac:dyDescent="0.2">
      <c r="A933" s="49">
        <f t="shared" ca="1" si="21"/>
        <v>933</v>
      </c>
      <c r="C933" s="56"/>
      <c r="D933" s="3"/>
      <c r="E933" s="3"/>
      <c r="F933" s="3" t="s">
        <v>249</v>
      </c>
      <c r="G933" s="57"/>
      <c r="H933" s="10">
        <v>0</v>
      </c>
      <c r="J933" s="4"/>
      <c r="K933" s="4"/>
      <c r="L933" s="4"/>
      <c r="M933" s="4"/>
      <c r="N933" s="4"/>
      <c r="O933" s="4"/>
      <c r="P933" s="4"/>
    </row>
    <row r="934" spans="1:16" ht="11.65" customHeight="1" x14ac:dyDescent="0.2">
      <c r="A934" s="49">
        <f t="shared" ca="1" si="21"/>
        <v>934</v>
      </c>
      <c r="C934" s="56"/>
      <c r="D934" s="3"/>
      <c r="E934" s="3"/>
      <c r="F934" s="3" t="s">
        <v>251</v>
      </c>
      <c r="G934" s="57"/>
      <c r="H934" s="10">
        <v>0</v>
      </c>
      <c r="J934" s="4"/>
      <c r="K934" s="4"/>
      <c r="L934" s="4"/>
      <c r="M934" s="4"/>
      <c r="N934" s="4"/>
      <c r="O934" s="4"/>
      <c r="P934" s="4"/>
    </row>
    <row r="935" spans="1:16" ht="11.65" customHeight="1" x14ac:dyDescent="0.2">
      <c r="A935" s="49">
        <f t="shared" ca="1" si="21"/>
        <v>935</v>
      </c>
      <c r="C935" s="56"/>
      <c r="D935" s="3"/>
      <c r="E935" s="3"/>
      <c r="F935" s="3"/>
      <c r="G935" s="57" t="s">
        <v>146</v>
      </c>
      <c r="H935" s="12">
        <f>SUBTOTAL(9,H932:H934)</f>
        <v>0</v>
      </c>
      <c r="J935" s="4"/>
      <c r="K935" s="4"/>
      <c r="L935" s="4"/>
      <c r="M935" s="4"/>
      <c r="N935" s="4"/>
      <c r="O935" s="4"/>
      <c r="P935" s="4"/>
    </row>
    <row r="936" spans="1:16" ht="11.65" customHeight="1" x14ac:dyDescent="0.2">
      <c r="A936" s="49">
        <f t="shared" ca="1" si="21"/>
        <v>936</v>
      </c>
      <c r="C936" s="56"/>
      <c r="D936" s="3"/>
      <c r="E936" s="3"/>
      <c r="F936" s="3"/>
      <c r="G936" s="57"/>
      <c r="H936" s="2"/>
      <c r="J936" s="4"/>
      <c r="K936" s="4"/>
      <c r="L936" s="4"/>
      <c r="M936" s="4"/>
      <c r="N936" s="4"/>
      <c r="O936" s="4"/>
      <c r="P936" s="4"/>
    </row>
    <row r="937" spans="1:16" ht="11.65" customHeight="1" thickBot="1" x14ac:dyDescent="0.25">
      <c r="A937" s="49">
        <f t="shared" ca="1" si="21"/>
        <v>937</v>
      </c>
      <c r="C937" s="56" t="s">
        <v>295</v>
      </c>
      <c r="D937" s="3"/>
      <c r="E937" s="3"/>
      <c r="F937" s="3"/>
      <c r="G937" s="57" t="s">
        <v>146</v>
      </c>
      <c r="H937" s="13">
        <f>SUBTOTAL(9,H906:H935)</f>
        <v>11904093.627871467</v>
      </c>
      <c r="J937" s="4"/>
      <c r="K937" s="4"/>
      <c r="L937" s="4"/>
      <c r="M937" s="4"/>
      <c r="N937" s="4"/>
      <c r="O937" s="4"/>
      <c r="P937" s="4"/>
    </row>
    <row r="938" spans="1:16" ht="11.65" customHeight="1" thickTop="1" x14ac:dyDescent="0.2">
      <c r="A938" s="49">
        <f t="shared" ca="1" si="21"/>
        <v>938</v>
      </c>
      <c r="C938" s="56"/>
      <c r="D938" s="3"/>
      <c r="E938" s="3"/>
      <c r="F938" s="3"/>
      <c r="G938" s="57"/>
      <c r="H938" s="2"/>
      <c r="J938" s="4"/>
      <c r="K938" s="4"/>
      <c r="L938" s="4"/>
      <c r="M938" s="4"/>
      <c r="N938" s="4"/>
      <c r="O938" s="4"/>
      <c r="P938" s="4"/>
    </row>
    <row r="939" spans="1:16" ht="11.65" customHeight="1" x14ac:dyDescent="0.2">
      <c r="A939" s="49">
        <f t="shared" ca="1" si="21"/>
        <v>939</v>
      </c>
      <c r="C939" s="56">
        <v>165</v>
      </c>
      <c r="D939" s="3" t="s">
        <v>7</v>
      </c>
      <c r="E939" s="3"/>
      <c r="F939" s="3"/>
      <c r="G939" s="57"/>
      <c r="H939" s="2"/>
      <c r="J939" s="4"/>
      <c r="K939" s="4"/>
      <c r="L939" s="4"/>
      <c r="M939" s="4"/>
      <c r="N939" s="4"/>
      <c r="O939" s="4"/>
      <c r="P939" s="4"/>
    </row>
    <row r="940" spans="1:16" ht="11.65" customHeight="1" x14ac:dyDescent="0.2">
      <c r="A940" s="49">
        <f t="shared" ca="1" si="21"/>
        <v>940</v>
      </c>
      <c r="C940" s="56"/>
      <c r="D940" s="3"/>
      <c r="E940" s="3"/>
      <c r="F940" s="3" t="s">
        <v>193</v>
      </c>
      <c r="G940" s="57"/>
      <c r="H940" s="10">
        <v>0</v>
      </c>
      <c r="J940" s="4"/>
      <c r="K940" s="4"/>
      <c r="L940" s="4"/>
      <c r="M940" s="4"/>
      <c r="N940" s="4"/>
      <c r="O940" s="4"/>
      <c r="P940" s="4"/>
    </row>
    <row r="941" spans="1:16" ht="11.65" customHeight="1" x14ac:dyDescent="0.2">
      <c r="A941" s="49">
        <f t="shared" ca="1" si="21"/>
        <v>941</v>
      </c>
      <c r="C941" s="56"/>
      <c r="D941" s="3"/>
      <c r="E941" s="3"/>
      <c r="F941" s="3" t="s">
        <v>264</v>
      </c>
      <c r="G941" s="57"/>
      <c r="H941" s="10">
        <v>9451.8314289306436</v>
      </c>
      <c r="J941" s="4"/>
      <c r="K941" s="4"/>
      <c r="L941" s="4"/>
      <c r="M941" s="4"/>
      <c r="N941" s="4"/>
      <c r="O941" s="4"/>
      <c r="P941" s="4"/>
    </row>
    <row r="942" spans="1:16" ht="11.65" customHeight="1" x14ac:dyDescent="0.2">
      <c r="A942" s="49">
        <f t="shared" ca="1" si="21"/>
        <v>942</v>
      </c>
      <c r="C942" s="56"/>
      <c r="D942" s="3"/>
      <c r="E942" s="3"/>
      <c r="F942" s="3" t="s">
        <v>24</v>
      </c>
      <c r="G942" s="57"/>
      <c r="H942" s="10">
        <v>350352.28194605099</v>
      </c>
      <c r="J942" s="4"/>
      <c r="K942" s="4"/>
      <c r="L942" s="4"/>
      <c r="M942" s="4"/>
      <c r="N942" s="4"/>
      <c r="O942" s="4"/>
      <c r="P942" s="4"/>
    </row>
    <row r="943" spans="1:16" ht="11.65" customHeight="1" x14ac:dyDescent="0.2">
      <c r="A943" s="49">
        <f t="shared" ca="1" si="21"/>
        <v>943</v>
      </c>
      <c r="C943" s="56"/>
      <c r="D943" s="3"/>
      <c r="E943" s="3"/>
      <c r="F943" s="3" t="s">
        <v>249</v>
      </c>
      <c r="G943" s="57"/>
      <c r="H943" s="10">
        <v>0</v>
      </c>
      <c r="J943" s="4"/>
      <c r="K943" s="4"/>
      <c r="L943" s="4"/>
      <c r="M943" s="4"/>
      <c r="N943" s="4"/>
      <c r="O943" s="4"/>
      <c r="P943" s="4"/>
    </row>
    <row r="944" spans="1:16" ht="11.65" customHeight="1" x14ac:dyDescent="0.2">
      <c r="A944" s="49">
        <f t="shared" ca="1" si="21"/>
        <v>944</v>
      </c>
      <c r="C944" s="56"/>
      <c r="D944" s="3"/>
      <c r="E944" s="3"/>
      <c r="F944" s="3" t="s">
        <v>251</v>
      </c>
      <c r="G944" s="57"/>
      <c r="H944" s="10">
        <v>0</v>
      </c>
      <c r="J944" s="4"/>
      <c r="K944" s="4"/>
      <c r="L944" s="4"/>
      <c r="M944" s="4"/>
      <c r="N944" s="4"/>
      <c r="O944" s="4"/>
      <c r="P944" s="4"/>
    </row>
    <row r="945" spans="1:16" ht="11.65" customHeight="1" x14ac:dyDescent="0.2">
      <c r="A945" s="49">
        <f t="shared" ca="1" si="21"/>
        <v>945</v>
      </c>
      <c r="C945" s="56"/>
      <c r="D945" s="3"/>
      <c r="E945" s="3"/>
      <c r="F945" s="3" t="s">
        <v>252</v>
      </c>
      <c r="G945" s="57"/>
      <c r="H945" s="10">
        <v>916.93524685343186</v>
      </c>
      <c r="J945" s="4"/>
      <c r="K945" s="4"/>
      <c r="L945" s="4"/>
      <c r="M945" s="4"/>
      <c r="N945" s="4"/>
      <c r="O945" s="4"/>
      <c r="P945" s="4"/>
    </row>
    <row r="946" spans="1:16" ht="11.65" customHeight="1" x14ac:dyDescent="0.2">
      <c r="A946" s="49">
        <f t="shared" ca="1" si="21"/>
        <v>946</v>
      </c>
      <c r="C946" s="56"/>
      <c r="D946" s="3"/>
      <c r="E946" s="3"/>
      <c r="F946" s="3" t="s">
        <v>30</v>
      </c>
      <c r="G946" s="57"/>
      <c r="H946" s="10">
        <v>0</v>
      </c>
      <c r="J946" s="4"/>
      <c r="K946" s="4"/>
      <c r="L946" s="4"/>
      <c r="M946" s="4"/>
      <c r="N946" s="4"/>
      <c r="O946" s="4"/>
      <c r="P946" s="4"/>
    </row>
    <row r="947" spans="1:16" ht="11.65" customHeight="1" x14ac:dyDescent="0.2">
      <c r="A947" s="49">
        <f t="shared" ca="1" si="21"/>
        <v>947</v>
      </c>
      <c r="C947" s="56"/>
      <c r="D947" s="3"/>
      <c r="E947" s="3"/>
      <c r="F947" s="3" t="s">
        <v>247</v>
      </c>
      <c r="G947" s="57"/>
      <c r="H947" s="10">
        <v>0</v>
      </c>
      <c r="J947" s="4"/>
      <c r="K947" s="4"/>
      <c r="L947" s="4"/>
      <c r="M947" s="4"/>
      <c r="N947" s="4"/>
      <c r="O947" s="4"/>
      <c r="P947" s="4"/>
    </row>
    <row r="948" spans="1:16" ht="11.65" customHeight="1" x14ac:dyDescent="0.2">
      <c r="A948" s="49">
        <f t="shared" ca="1" si="21"/>
        <v>948</v>
      </c>
      <c r="C948" s="56"/>
      <c r="D948" s="3"/>
      <c r="E948" s="3"/>
      <c r="F948" s="3" t="s">
        <v>248</v>
      </c>
      <c r="G948" s="57"/>
      <c r="H948" s="10">
        <v>3253932.0446940837</v>
      </c>
      <c r="J948" s="4"/>
      <c r="K948" s="4"/>
      <c r="L948" s="4"/>
      <c r="M948" s="4"/>
      <c r="N948" s="4"/>
      <c r="O948" s="4"/>
      <c r="P948" s="4"/>
    </row>
    <row r="949" spans="1:16" ht="11.65" customHeight="1" thickBot="1" x14ac:dyDescent="0.25">
      <c r="A949" s="49">
        <f t="shared" ca="1" si="21"/>
        <v>949</v>
      </c>
      <c r="C949" s="63" t="s">
        <v>152</v>
      </c>
      <c r="D949" s="3"/>
      <c r="E949" s="3"/>
      <c r="F949" s="3"/>
      <c r="G949" s="57" t="s">
        <v>138</v>
      </c>
      <c r="H949" s="21">
        <f>SUBTOTAL(9,H940:H948)</f>
        <v>3614653.0933159189</v>
      </c>
      <c r="J949" s="4"/>
      <c r="K949" s="4"/>
      <c r="L949" s="4"/>
      <c r="M949" s="4"/>
      <c r="N949" s="4"/>
      <c r="O949" s="4"/>
      <c r="P949" s="4"/>
    </row>
    <row r="950" spans="1:16" ht="11.65" customHeight="1" thickTop="1" x14ac:dyDescent="0.2">
      <c r="A950" s="49">
        <f t="shared" ca="1" si="21"/>
        <v>950</v>
      </c>
      <c r="C950" s="56"/>
      <c r="D950" s="3"/>
      <c r="E950" s="3"/>
      <c r="F950" s="3"/>
      <c r="G950" s="57"/>
      <c r="H950" s="2"/>
      <c r="J950" s="4"/>
      <c r="K950" s="4"/>
      <c r="L950" s="4"/>
      <c r="M950" s="4"/>
      <c r="N950" s="4"/>
      <c r="O950" s="4"/>
      <c r="P950" s="4"/>
    </row>
    <row r="951" spans="1:16" ht="11.65" customHeight="1" x14ac:dyDescent="0.2">
      <c r="A951" s="49">
        <f t="shared" ca="1" si="21"/>
        <v>951</v>
      </c>
      <c r="C951" s="56" t="s">
        <v>153</v>
      </c>
      <c r="D951" s="3" t="s">
        <v>154</v>
      </c>
      <c r="E951" s="3"/>
      <c r="F951" s="3"/>
      <c r="G951" s="57"/>
      <c r="H951" s="2"/>
      <c r="J951" s="4"/>
      <c r="K951" s="4"/>
      <c r="L951" s="4"/>
      <c r="M951" s="4"/>
      <c r="N951" s="4"/>
      <c r="O951" s="4"/>
      <c r="P951" s="4"/>
    </row>
    <row r="952" spans="1:16" ht="11.65" customHeight="1" x14ac:dyDescent="0.2">
      <c r="A952" s="49">
        <f t="shared" ca="1" si="21"/>
        <v>952</v>
      </c>
      <c r="C952" s="56"/>
      <c r="D952" s="3"/>
      <c r="E952" s="3"/>
      <c r="F952" s="3" t="s">
        <v>193</v>
      </c>
      <c r="G952" s="57"/>
      <c r="H952" s="10">
        <v>258903.67</v>
      </c>
      <c r="J952" s="4"/>
      <c r="K952" s="4"/>
      <c r="L952" s="4"/>
      <c r="M952" s="4"/>
      <c r="N952" s="4"/>
      <c r="O952" s="4"/>
      <c r="P952" s="4"/>
    </row>
    <row r="953" spans="1:16" ht="11.65" customHeight="1" x14ac:dyDescent="0.2">
      <c r="A953" s="49">
        <f t="shared" ca="1" si="21"/>
        <v>953</v>
      </c>
      <c r="C953" s="56"/>
      <c r="D953" s="3"/>
      <c r="E953" s="3"/>
      <c r="F953" s="3" t="s">
        <v>24</v>
      </c>
      <c r="G953" s="57"/>
      <c r="H953" s="10">
        <v>0</v>
      </c>
      <c r="J953" s="4"/>
      <c r="K953" s="4"/>
      <c r="L953" s="4"/>
      <c r="M953" s="4"/>
      <c r="N953" s="4"/>
      <c r="O953" s="4"/>
      <c r="P953" s="4"/>
    </row>
    <row r="954" spans="1:16" ht="11.65" customHeight="1" x14ac:dyDescent="0.2">
      <c r="A954" s="49">
        <f t="shared" ca="1" si="21"/>
        <v>954</v>
      </c>
      <c r="C954" s="56"/>
      <c r="D954" s="3"/>
      <c r="E954" s="3"/>
      <c r="F954" s="3" t="s">
        <v>251</v>
      </c>
      <c r="G954" s="57"/>
      <c r="H954" s="10">
        <v>0</v>
      </c>
      <c r="J954" s="4"/>
      <c r="K954" s="4"/>
      <c r="L954" s="4"/>
      <c r="M954" s="4"/>
      <c r="N954" s="4"/>
      <c r="O954" s="4"/>
      <c r="P954" s="4"/>
    </row>
    <row r="955" spans="1:16" ht="11.65" customHeight="1" x14ac:dyDescent="0.2">
      <c r="A955" s="49">
        <f t="shared" ca="1" si="21"/>
        <v>955</v>
      </c>
      <c r="C955" s="56"/>
      <c r="D955" s="3"/>
      <c r="E955" s="3"/>
      <c r="F955" s="3" t="s">
        <v>251</v>
      </c>
      <c r="G955" s="57"/>
      <c r="H955" s="10">
        <v>0</v>
      </c>
      <c r="J955" s="4"/>
      <c r="K955" s="4"/>
      <c r="L955" s="4"/>
      <c r="M955" s="4"/>
      <c r="N955" s="4"/>
      <c r="O955" s="4"/>
      <c r="P955" s="4"/>
    </row>
    <row r="956" spans="1:16" ht="11.65" customHeight="1" x14ac:dyDescent="0.2">
      <c r="A956" s="49">
        <f t="shared" ca="1" si="21"/>
        <v>956</v>
      </c>
      <c r="C956" s="56"/>
      <c r="D956" s="3"/>
      <c r="E956" s="3"/>
      <c r="F956" s="3" t="s">
        <v>249</v>
      </c>
      <c r="G956" s="57"/>
      <c r="H956" s="10">
        <v>0</v>
      </c>
      <c r="J956" s="4"/>
      <c r="K956" s="4"/>
      <c r="L956" s="4"/>
      <c r="M956" s="4"/>
      <c r="N956" s="4"/>
      <c r="O956" s="4"/>
      <c r="P956" s="4"/>
    </row>
    <row r="957" spans="1:16" ht="11.65" customHeight="1" x14ac:dyDescent="0.2">
      <c r="A957" s="49">
        <f t="shared" ca="1" si="21"/>
        <v>957</v>
      </c>
      <c r="C957" s="56"/>
      <c r="D957" s="3"/>
      <c r="E957" s="3"/>
      <c r="F957" s="3" t="s">
        <v>253</v>
      </c>
      <c r="G957" s="57"/>
      <c r="H957" s="10">
        <v>0</v>
      </c>
      <c r="J957" s="4"/>
      <c r="K957" s="4"/>
      <c r="L957" s="4"/>
      <c r="M957" s="4"/>
      <c r="N957" s="4"/>
      <c r="O957" s="4"/>
      <c r="P957" s="4"/>
    </row>
    <row r="958" spans="1:16" ht="11.65" customHeight="1" x14ac:dyDescent="0.2">
      <c r="A958" s="49">
        <f t="shared" ref="A958:A1021" ca="1" si="22">OFFSET(A958,-1,)+1</f>
        <v>958</v>
      </c>
      <c r="C958" s="56"/>
      <c r="D958" s="3"/>
      <c r="E958" s="3"/>
      <c r="F958" s="3" t="s">
        <v>247</v>
      </c>
      <c r="G958" s="57"/>
      <c r="H958" s="10">
        <v>0</v>
      </c>
      <c r="J958" s="4"/>
      <c r="K958" s="4"/>
      <c r="L958" s="4"/>
      <c r="M958" s="4"/>
      <c r="N958" s="4"/>
      <c r="O958" s="4"/>
      <c r="P958" s="4"/>
    </row>
    <row r="959" spans="1:16" ht="11.65" customHeight="1" x14ac:dyDescent="0.2">
      <c r="A959" s="49">
        <f t="shared" ca="1" si="22"/>
        <v>959</v>
      </c>
      <c r="C959" s="56"/>
      <c r="D959" s="3"/>
      <c r="E959" s="3"/>
      <c r="F959" s="3" t="s">
        <v>252</v>
      </c>
      <c r="G959" s="57"/>
      <c r="H959" s="10">
        <v>0</v>
      </c>
      <c r="J959" s="4"/>
      <c r="K959" s="4"/>
      <c r="L959" s="4"/>
      <c r="M959" s="4"/>
      <c r="N959" s="4"/>
      <c r="O959" s="4"/>
      <c r="P959" s="4"/>
    </row>
    <row r="960" spans="1:16" ht="11.65" customHeight="1" x14ac:dyDescent="0.2">
      <c r="A960" s="49">
        <f t="shared" ca="1" si="22"/>
        <v>960</v>
      </c>
      <c r="C960" s="56"/>
      <c r="D960" s="3"/>
      <c r="E960" s="3"/>
      <c r="F960" s="3" t="s">
        <v>30</v>
      </c>
      <c r="G960" s="57"/>
      <c r="H960" s="10">
        <v>0</v>
      </c>
      <c r="J960" s="4"/>
      <c r="K960" s="4"/>
      <c r="L960" s="4"/>
      <c r="M960" s="4"/>
      <c r="N960" s="4"/>
      <c r="O960" s="4"/>
      <c r="P960" s="4"/>
    </row>
    <row r="961" spans="1:16" ht="11.65" customHeight="1" x14ac:dyDescent="0.2">
      <c r="A961" s="49">
        <f t="shared" ca="1" si="22"/>
        <v>961</v>
      </c>
      <c r="C961" s="56"/>
      <c r="D961" s="3"/>
      <c r="E961" s="3"/>
      <c r="F961" s="3" t="s">
        <v>248</v>
      </c>
      <c r="G961" s="57"/>
      <c r="H961" s="10">
        <v>0</v>
      </c>
      <c r="J961" s="4"/>
      <c r="K961" s="4"/>
      <c r="L961" s="4"/>
      <c r="M961" s="4"/>
      <c r="N961" s="4"/>
      <c r="O961" s="4"/>
      <c r="P961" s="4"/>
    </row>
    <row r="962" spans="1:16" ht="11.65" customHeight="1" thickBot="1" x14ac:dyDescent="0.25">
      <c r="A962" s="49">
        <f t="shared" ca="1" si="22"/>
        <v>962</v>
      </c>
      <c r="C962" s="56"/>
      <c r="D962" s="3"/>
      <c r="E962" s="3"/>
      <c r="F962" s="3"/>
      <c r="G962" s="57" t="s">
        <v>141</v>
      </c>
      <c r="H962" s="21">
        <f>SUBTOTAL(9,H952:H961)</f>
        <v>258903.67</v>
      </c>
      <c r="J962" s="4"/>
      <c r="K962" s="4"/>
      <c r="L962" s="4"/>
      <c r="M962" s="4"/>
      <c r="N962" s="4"/>
      <c r="O962" s="4"/>
      <c r="P962" s="4"/>
    </row>
    <row r="963" spans="1:16" ht="11.65" customHeight="1" thickTop="1" x14ac:dyDescent="0.2">
      <c r="A963" s="49">
        <f t="shared" ca="1" si="22"/>
        <v>963</v>
      </c>
      <c r="C963" s="56"/>
      <c r="D963" s="3"/>
      <c r="E963" s="3"/>
      <c r="F963" s="3"/>
      <c r="G963" s="57"/>
      <c r="H963" s="2"/>
      <c r="J963" s="4"/>
      <c r="K963" s="4"/>
      <c r="L963" s="4"/>
      <c r="M963" s="4"/>
      <c r="N963" s="4"/>
      <c r="O963" s="4"/>
      <c r="P963" s="4"/>
    </row>
    <row r="964" spans="1:16" ht="11.65" customHeight="1" x14ac:dyDescent="0.2">
      <c r="A964" s="49">
        <f t="shared" ca="1" si="22"/>
        <v>964</v>
      </c>
      <c r="C964" s="56" t="s">
        <v>156</v>
      </c>
      <c r="D964" s="3" t="s">
        <v>5</v>
      </c>
      <c r="E964" s="3"/>
      <c r="F964" s="3"/>
      <c r="G964" s="57"/>
      <c r="H964" s="2"/>
      <c r="J964" s="4"/>
      <c r="K964" s="4"/>
      <c r="L964" s="4"/>
      <c r="M964" s="4"/>
      <c r="N964" s="4"/>
      <c r="O964" s="4"/>
      <c r="P964" s="4"/>
    </row>
    <row r="965" spans="1:16" ht="11.65" customHeight="1" x14ac:dyDescent="0.2">
      <c r="A965" s="49">
        <f t="shared" ca="1" si="22"/>
        <v>965</v>
      </c>
      <c r="C965" s="56"/>
      <c r="D965" s="3"/>
      <c r="E965" s="3"/>
      <c r="F965" s="3" t="s">
        <v>193</v>
      </c>
      <c r="G965" s="57"/>
      <c r="H965" s="10">
        <v>0</v>
      </c>
      <c r="J965" s="4"/>
      <c r="K965" s="4"/>
      <c r="L965" s="4"/>
      <c r="M965" s="4"/>
      <c r="N965" s="4"/>
      <c r="O965" s="4"/>
      <c r="P965" s="4"/>
    </row>
    <row r="966" spans="1:16" ht="11.65" customHeight="1" x14ac:dyDescent="0.2">
      <c r="A966" s="49">
        <f t="shared" ca="1" si="22"/>
        <v>966</v>
      </c>
      <c r="C966" s="56"/>
      <c r="D966" s="3"/>
      <c r="E966" s="3"/>
      <c r="F966" s="3" t="s">
        <v>252</v>
      </c>
      <c r="G966" s="57"/>
      <c r="H966" s="10">
        <v>0</v>
      </c>
      <c r="J966" s="4"/>
      <c r="K966" s="4"/>
      <c r="L966" s="4"/>
      <c r="M966" s="4"/>
      <c r="N966" s="4"/>
      <c r="O966" s="4"/>
      <c r="P966" s="4"/>
    </row>
    <row r="967" spans="1:16" ht="11.65" customHeight="1" x14ac:dyDescent="0.2">
      <c r="A967" s="49">
        <f t="shared" ca="1" si="22"/>
        <v>967</v>
      </c>
      <c r="C967" s="56"/>
      <c r="D967" s="3"/>
      <c r="E967" s="3"/>
      <c r="F967" s="3" t="s">
        <v>30</v>
      </c>
      <c r="G967" s="57"/>
      <c r="H967" s="10">
        <v>0</v>
      </c>
      <c r="J967" s="4"/>
      <c r="K967" s="4"/>
      <c r="L967" s="4"/>
      <c r="M967" s="4"/>
      <c r="N967" s="4"/>
      <c r="O967" s="4"/>
      <c r="P967" s="4"/>
    </row>
    <row r="968" spans="1:16" ht="11.65" customHeight="1" x14ac:dyDescent="0.2">
      <c r="A968" s="49">
        <f t="shared" ca="1" si="22"/>
        <v>968</v>
      </c>
      <c r="C968" s="56"/>
      <c r="D968" s="3"/>
      <c r="E968" s="3"/>
      <c r="F968" s="3" t="s">
        <v>24</v>
      </c>
      <c r="G968" s="57"/>
      <c r="H968" s="10">
        <v>2732110.7502895729</v>
      </c>
      <c r="J968" s="4"/>
      <c r="K968" s="4"/>
      <c r="L968" s="4"/>
      <c r="M968" s="4"/>
      <c r="N968" s="4"/>
      <c r="O968" s="4"/>
      <c r="P968" s="4"/>
    </row>
    <row r="969" spans="1:16" ht="11.65" customHeight="1" x14ac:dyDescent="0.2">
      <c r="A969" s="49">
        <f t="shared" ca="1" si="22"/>
        <v>969</v>
      </c>
      <c r="C969" s="56"/>
      <c r="D969" s="3"/>
      <c r="E969" s="3"/>
      <c r="F969" s="3" t="s">
        <v>248</v>
      </c>
      <c r="G969" s="57"/>
      <c r="H969" s="10">
        <v>40833.180026336988</v>
      </c>
      <c r="J969" s="4"/>
      <c r="K969" s="4"/>
      <c r="L969" s="4"/>
      <c r="M969" s="4"/>
      <c r="N969" s="4"/>
      <c r="O969" s="4"/>
      <c r="P969" s="4"/>
    </row>
    <row r="970" spans="1:16" ht="11.65" customHeight="1" x14ac:dyDescent="0.2">
      <c r="A970" s="49">
        <f t="shared" ca="1" si="22"/>
        <v>970</v>
      </c>
      <c r="C970" s="56"/>
      <c r="D970" s="3"/>
      <c r="E970" s="3"/>
      <c r="F970" s="3" t="s">
        <v>247</v>
      </c>
      <c r="G970" s="57"/>
      <c r="H970" s="10">
        <v>0</v>
      </c>
      <c r="J970" s="4"/>
      <c r="K970" s="4"/>
      <c r="L970" s="4"/>
      <c r="M970" s="4"/>
      <c r="N970" s="4"/>
      <c r="O970" s="4"/>
      <c r="P970" s="4"/>
    </row>
    <row r="971" spans="1:16" ht="11.65" customHeight="1" x14ac:dyDescent="0.2">
      <c r="A971" s="49">
        <f t="shared" ca="1" si="22"/>
        <v>971</v>
      </c>
      <c r="C971" s="56"/>
      <c r="D971" s="3"/>
      <c r="E971" s="3"/>
      <c r="F971" s="3" t="s">
        <v>249</v>
      </c>
      <c r="G971" s="57"/>
      <c r="H971" s="10">
        <v>6444592.3410980171</v>
      </c>
      <c r="J971" s="4"/>
      <c r="K971" s="4"/>
      <c r="L971" s="4"/>
      <c r="M971" s="4"/>
      <c r="N971" s="4"/>
      <c r="O971" s="4"/>
      <c r="P971" s="4"/>
    </row>
    <row r="972" spans="1:16" ht="11.65" customHeight="1" x14ac:dyDescent="0.2">
      <c r="A972" s="49">
        <f t="shared" ca="1" si="22"/>
        <v>972</v>
      </c>
      <c r="C972" s="56"/>
      <c r="D972" s="3"/>
      <c r="E972" s="3"/>
      <c r="F972" s="3" t="s">
        <v>251</v>
      </c>
      <c r="G972" s="57"/>
      <c r="H972" s="10">
        <v>0</v>
      </c>
      <c r="J972" s="4"/>
      <c r="K972" s="4"/>
      <c r="L972" s="4"/>
      <c r="M972" s="4"/>
      <c r="N972" s="4"/>
      <c r="O972" s="4"/>
      <c r="P972" s="4"/>
    </row>
    <row r="973" spans="1:16" ht="11.65" customHeight="1" x14ac:dyDescent="0.2">
      <c r="A973" s="49">
        <f t="shared" ca="1" si="22"/>
        <v>973</v>
      </c>
      <c r="C973" s="56"/>
      <c r="D973" s="3"/>
      <c r="E973" s="3"/>
      <c r="F973" s="3" t="s">
        <v>252</v>
      </c>
      <c r="G973" s="57"/>
      <c r="H973" s="10">
        <v>0</v>
      </c>
      <c r="J973" s="4"/>
      <c r="K973" s="4"/>
      <c r="L973" s="4"/>
      <c r="M973" s="4"/>
      <c r="N973" s="4"/>
      <c r="O973" s="4"/>
      <c r="P973" s="4"/>
    </row>
    <row r="974" spans="1:16" ht="11.65" customHeight="1" x14ac:dyDescent="0.2">
      <c r="A974" s="49">
        <f t="shared" ca="1" si="22"/>
        <v>974</v>
      </c>
      <c r="C974" s="56"/>
      <c r="D974" s="3"/>
      <c r="E974" s="3"/>
      <c r="F974" s="3" t="s">
        <v>30</v>
      </c>
      <c r="G974" s="57"/>
      <c r="H974" s="10">
        <v>0</v>
      </c>
      <c r="J974" s="4"/>
      <c r="K974" s="4"/>
      <c r="L974" s="4"/>
      <c r="M974" s="4"/>
      <c r="N974" s="4"/>
      <c r="O974" s="4"/>
      <c r="P974" s="4"/>
    </row>
    <row r="975" spans="1:16" ht="11.65" customHeight="1" x14ac:dyDescent="0.2">
      <c r="A975" s="49">
        <f t="shared" ca="1" si="22"/>
        <v>975</v>
      </c>
      <c r="C975" s="56"/>
      <c r="D975" s="3"/>
      <c r="E975" s="3"/>
      <c r="F975" s="3" t="s">
        <v>256</v>
      </c>
      <c r="G975" s="57"/>
      <c r="H975" s="10">
        <v>607.75192874154004</v>
      </c>
      <c r="J975" s="4"/>
      <c r="K975" s="4"/>
      <c r="L975" s="4"/>
      <c r="M975" s="4"/>
      <c r="N975" s="4"/>
      <c r="O975" s="4"/>
      <c r="P975" s="4"/>
    </row>
    <row r="976" spans="1:16" ht="11.65" customHeight="1" x14ac:dyDescent="0.2">
      <c r="A976" s="49">
        <f t="shared" ca="1" si="22"/>
        <v>976</v>
      </c>
      <c r="C976" s="56"/>
      <c r="D976" s="3"/>
      <c r="E976" s="3"/>
      <c r="F976" s="3" t="s">
        <v>265</v>
      </c>
      <c r="G976" s="57"/>
      <c r="H976" s="10">
        <v>0</v>
      </c>
      <c r="J976" s="4"/>
      <c r="K976" s="4"/>
      <c r="L976" s="4"/>
      <c r="M976" s="4"/>
      <c r="N976" s="4"/>
      <c r="O976" s="4"/>
      <c r="P976" s="4"/>
    </row>
    <row r="977" spans="1:16" ht="11.65" customHeight="1" thickBot="1" x14ac:dyDescent="0.25">
      <c r="A977" s="49">
        <f t="shared" ca="1" si="22"/>
        <v>977</v>
      </c>
      <c r="C977" s="63" t="s">
        <v>157</v>
      </c>
      <c r="D977" s="3"/>
      <c r="E977" s="3"/>
      <c r="F977" s="3"/>
      <c r="G977" s="57" t="s">
        <v>155</v>
      </c>
      <c r="H977" s="21">
        <f>SUBTOTAL(9,H967:H976)</f>
        <v>9218144.0233426671</v>
      </c>
      <c r="J977" s="4"/>
      <c r="K977" s="4"/>
      <c r="L977" s="4"/>
      <c r="M977" s="4"/>
      <c r="N977" s="4"/>
      <c r="O977" s="4"/>
      <c r="P977" s="4"/>
    </row>
    <row r="978" spans="1:16" ht="11.65" customHeight="1" thickTop="1" x14ac:dyDescent="0.2">
      <c r="A978" s="49">
        <f t="shared" ca="1" si="22"/>
        <v>978</v>
      </c>
      <c r="C978" s="56"/>
      <c r="D978" s="3"/>
      <c r="E978" s="3"/>
      <c r="F978" s="3"/>
      <c r="G978" s="57"/>
      <c r="H978" s="2"/>
      <c r="J978" s="4"/>
      <c r="K978" s="4"/>
      <c r="L978" s="4"/>
      <c r="M978" s="4"/>
      <c r="N978" s="4"/>
      <c r="O978" s="4"/>
      <c r="P978" s="4"/>
    </row>
    <row r="979" spans="1:16" ht="11.65" customHeight="1" x14ac:dyDescent="0.2">
      <c r="A979" s="49">
        <f t="shared" ca="1" si="22"/>
        <v>979</v>
      </c>
      <c r="C979" s="56" t="s">
        <v>10</v>
      </c>
      <c r="D979" s="3"/>
      <c r="E979" s="3"/>
      <c r="F979" s="3"/>
      <c r="G979" s="57"/>
      <c r="H979" s="2"/>
      <c r="J979" s="4"/>
      <c r="K979" s="4"/>
      <c r="L979" s="4"/>
      <c r="M979" s="4"/>
      <c r="N979" s="4"/>
      <c r="O979" s="4"/>
      <c r="P979" s="4"/>
    </row>
    <row r="980" spans="1:16" ht="11.65" customHeight="1" x14ac:dyDescent="0.2">
      <c r="A980" s="49">
        <f t="shared" ca="1" si="22"/>
        <v>980</v>
      </c>
      <c r="C980" s="56" t="s">
        <v>158</v>
      </c>
      <c r="D980" s="3" t="s">
        <v>159</v>
      </c>
      <c r="E980" s="3"/>
      <c r="F980" s="3"/>
      <c r="G980" s="57"/>
      <c r="H980" s="2"/>
      <c r="I980" s="4"/>
      <c r="J980" s="4"/>
      <c r="K980" s="4"/>
      <c r="L980" s="4"/>
      <c r="M980" s="4"/>
      <c r="N980" s="4"/>
      <c r="O980" s="4"/>
      <c r="P980" s="4"/>
    </row>
    <row r="981" spans="1:16" ht="11.65" customHeight="1" x14ac:dyDescent="0.2">
      <c r="A981" s="49">
        <f t="shared" ca="1" si="22"/>
        <v>981</v>
      </c>
      <c r="C981" s="56"/>
      <c r="D981" s="3"/>
      <c r="E981" s="3"/>
      <c r="F981" s="3" t="s">
        <v>193</v>
      </c>
      <c r="G981" s="57"/>
      <c r="H981" s="10">
        <v>0</v>
      </c>
      <c r="I981" s="4"/>
      <c r="J981" s="4"/>
      <c r="K981" s="4"/>
      <c r="L981" s="4"/>
      <c r="M981" s="4"/>
      <c r="N981" s="4"/>
      <c r="O981" s="4"/>
      <c r="P981" s="4"/>
    </row>
    <row r="982" spans="1:16" ht="11.65" customHeight="1" x14ac:dyDescent="0.2">
      <c r="A982" s="49">
        <f t="shared" ca="1" si="22"/>
        <v>982</v>
      </c>
      <c r="C982" s="56"/>
      <c r="D982" s="3"/>
      <c r="E982" s="3"/>
      <c r="F982" s="3" t="s">
        <v>248</v>
      </c>
      <c r="G982" s="57"/>
      <c r="H982" s="10">
        <v>0</v>
      </c>
      <c r="I982" s="4"/>
      <c r="J982" s="4"/>
      <c r="K982" s="4"/>
      <c r="L982" s="4"/>
      <c r="M982" s="4"/>
      <c r="N982" s="4"/>
      <c r="O982" s="4"/>
      <c r="P982" s="4"/>
    </row>
    <row r="983" spans="1:16" ht="11.65" customHeight="1" x14ac:dyDescent="0.2">
      <c r="A983" s="49">
        <f t="shared" ca="1" si="22"/>
        <v>983</v>
      </c>
      <c r="C983" s="56"/>
      <c r="D983" s="3"/>
      <c r="E983" s="3"/>
      <c r="F983" s="3" t="s">
        <v>247</v>
      </c>
      <c r="G983" s="57"/>
      <c r="H983" s="10">
        <v>0</v>
      </c>
      <c r="J983" s="4"/>
      <c r="K983" s="4"/>
      <c r="L983" s="4"/>
      <c r="M983" s="4"/>
      <c r="N983" s="4"/>
      <c r="O983" s="4"/>
      <c r="P983" s="4"/>
    </row>
    <row r="984" spans="1:16" ht="11.65" customHeight="1" x14ac:dyDescent="0.2">
      <c r="A984" s="49">
        <f t="shared" ca="1" si="22"/>
        <v>984</v>
      </c>
      <c r="C984" s="56"/>
      <c r="D984" s="3"/>
      <c r="E984" s="3"/>
      <c r="F984" s="3"/>
      <c r="G984" s="57" t="s">
        <v>160</v>
      </c>
      <c r="H984" s="12">
        <f>SUBTOTAL(9,H981:H983)</f>
        <v>0</v>
      </c>
      <c r="J984" s="4"/>
      <c r="K984" s="4"/>
      <c r="L984" s="4"/>
      <c r="M984" s="4"/>
      <c r="N984" s="4"/>
      <c r="O984" s="4"/>
      <c r="P984" s="4"/>
    </row>
    <row r="985" spans="1:16" ht="11.65" customHeight="1" x14ac:dyDescent="0.2">
      <c r="A985" s="49">
        <f t="shared" ca="1" si="22"/>
        <v>985</v>
      </c>
      <c r="C985" s="56"/>
      <c r="D985" s="3"/>
      <c r="E985" s="3"/>
      <c r="F985" s="3"/>
      <c r="G985" s="57"/>
      <c r="H985" s="2"/>
      <c r="J985" s="4"/>
      <c r="K985" s="4"/>
      <c r="L985" s="4"/>
      <c r="M985" s="4"/>
      <c r="N985" s="4"/>
      <c r="O985" s="4"/>
      <c r="P985" s="4"/>
    </row>
    <row r="986" spans="1:16" ht="11.65" customHeight="1" x14ac:dyDescent="0.2">
      <c r="A986" s="49">
        <f t="shared" ca="1" si="22"/>
        <v>986</v>
      </c>
      <c r="C986" s="56" t="s">
        <v>161</v>
      </c>
      <c r="D986" s="66" t="s">
        <v>162</v>
      </c>
      <c r="E986" s="67"/>
      <c r="F986" s="3"/>
      <c r="G986" s="57"/>
      <c r="H986" s="2"/>
      <c r="J986" s="4"/>
      <c r="K986" s="4"/>
      <c r="L986" s="4"/>
      <c r="M986" s="4"/>
      <c r="N986" s="4"/>
      <c r="O986" s="4"/>
      <c r="P986" s="4"/>
    </row>
    <row r="987" spans="1:16" ht="11.65" customHeight="1" x14ac:dyDescent="0.2">
      <c r="A987" s="49">
        <f t="shared" ca="1" si="22"/>
        <v>987</v>
      </c>
      <c r="C987" s="56">
        <v>131</v>
      </c>
      <c r="D987" s="68" t="s">
        <v>163</v>
      </c>
      <c r="E987" s="67"/>
      <c r="F987" s="3" t="s">
        <v>266</v>
      </c>
      <c r="G987" s="57"/>
      <c r="H987" s="10">
        <v>0</v>
      </c>
      <c r="J987" s="4"/>
      <c r="K987" s="4"/>
      <c r="L987" s="4"/>
      <c r="M987" s="4"/>
      <c r="N987" s="4"/>
      <c r="O987" s="4"/>
      <c r="P987" s="4"/>
    </row>
    <row r="988" spans="1:16" ht="11.65" customHeight="1" x14ac:dyDescent="0.2">
      <c r="A988" s="49">
        <f t="shared" ca="1" si="22"/>
        <v>988</v>
      </c>
      <c r="C988" s="56">
        <v>135</v>
      </c>
      <c r="D988" s="68" t="s">
        <v>164</v>
      </c>
      <c r="E988" s="67"/>
      <c r="F988" s="3" t="s">
        <v>24</v>
      </c>
      <c r="G988" s="57"/>
      <c r="H988" s="10">
        <v>0</v>
      </c>
      <c r="J988" s="4"/>
      <c r="K988" s="4"/>
      <c r="L988" s="4"/>
      <c r="M988" s="4"/>
      <c r="N988" s="4"/>
      <c r="O988" s="4"/>
      <c r="P988" s="4"/>
    </row>
    <row r="989" spans="1:16" ht="11.65" customHeight="1" x14ac:dyDescent="0.2">
      <c r="A989" s="49">
        <f t="shared" ca="1" si="22"/>
        <v>989</v>
      </c>
      <c r="C989" s="56">
        <v>141</v>
      </c>
      <c r="D989" s="68" t="s">
        <v>165</v>
      </c>
      <c r="E989" s="67"/>
      <c r="F989" s="3" t="s">
        <v>248</v>
      </c>
      <c r="G989" s="57"/>
      <c r="H989" s="10">
        <v>0</v>
      </c>
      <c r="J989" s="4"/>
      <c r="K989" s="4"/>
      <c r="L989" s="4"/>
      <c r="M989" s="4"/>
      <c r="N989" s="4"/>
      <c r="O989" s="4"/>
      <c r="P989" s="4"/>
    </row>
    <row r="990" spans="1:16" ht="11.65" customHeight="1" x14ac:dyDescent="0.2">
      <c r="A990" s="49">
        <f t="shared" ca="1" si="22"/>
        <v>990</v>
      </c>
      <c r="C990" s="56">
        <v>143</v>
      </c>
      <c r="D990" s="68" t="s">
        <v>165</v>
      </c>
      <c r="E990" s="67"/>
      <c r="F990" s="3" t="s">
        <v>248</v>
      </c>
      <c r="G990" s="57"/>
      <c r="H990" s="10">
        <v>3420697.2046319325</v>
      </c>
      <c r="J990" s="4"/>
      <c r="K990" s="4"/>
      <c r="L990" s="4"/>
      <c r="M990" s="4"/>
      <c r="N990" s="4"/>
      <c r="O990" s="4"/>
      <c r="P990" s="4"/>
    </row>
    <row r="991" spans="1:16" ht="11.65" customHeight="1" x14ac:dyDescent="0.2">
      <c r="A991" s="49">
        <f t="shared" ca="1" si="22"/>
        <v>991</v>
      </c>
      <c r="C991" s="56">
        <v>232</v>
      </c>
      <c r="D991" s="68" t="s">
        <v>166</v>
      </c>
      <c r="E991" s="67"/>
      <c r="F991" s="3" t="s">
        <v>247</v>
      </c>
      <c r="G991" s="57"/>
      <c r="H991" s="10">
        <v>0</v>
      </c>
      <c r="J991" s="4"/>
      <c r="K991" s="4"/>
      <c r="L991" s="4"/>
      <c r="M991" s="4"/>
      <c r="N991" s="4"/>
      <c r="O991" s="4"/>
      <c r="P991" s="4"/>
    </row>
    <row r="992" spans="1:16" ht="11.65" customHeight="1" x14ac:dyDescent="0.2">
      <c r="A992" s="49">
        <f t="shared" ca="1" si="22"/>
        <v>992</v>
      </c>
      <c r="C992" s="56">
        <v>232</v>
      </c>
      <c r="D992" s="68" t="s">
        <v>166</v>
      </c>
      <c r="E992" s="67"/>
      <c r="F992" s="3" t="s">
        <v>248</v>
      </c>
      <c r="G992" s="57"/>
      <c r="H992" s="10">
        <v>-500399.38652959478</v>
      </c>
      <c r="J992" s="4"/>
      <c r="K992" s="4"/>
      <c r="L992" s="4"/>
      <c r="M992" s="4"/>
      <c r="N992" s="4"/>
      <c r="O992" s="4"/>
      <c r="P992" s="4"/>
    </row>
    <row r="993" spans="1:16" ht="11.65" customHeight="1" x14ac:dyDescent="0.2">
      <c r="A993" s="49">
        <f t="shared" ca="1" si="22"/>
        <v>993</v>
      </c>
      <c r="C993" s="56">
        <v>232</v>
      </c>
      <c r="D993" s="68" t="s">
        <v>166</v>
      </c>
      <c r="E993" s="67"/>
      <c r="F993" s="3" t="s">
        <v>30</v>
      </c>
      <c r="G993" s="57"/>
      <c r="H993" s="10">
        <v>0</v>
      </c>
      <c r="J993" s="48"/>
      <c r="K993" s="4"/>
      <c r="L993" s="4"/>
      <c r="M993" s="4"/>
      <c r="N993" s="4"/>
      <c r="O993" s="4"/>
      <c r="P993" s="4"/>
    </row>
    <row r="994" spans="1:16" ht="11.65" customHeight="1" x14ac:dyDescent="0.2">
      <c r="A994" s="49">
        <f t="shared" ca="1" si="22"/>
        <v>994</v>
      </c>
      <c r="C994" s="56">
        <v>232</v>
      </c>
      <c r="D994" s="68" t="s">
        <v>166</v>
      </c>
      <c r="E994" s="67"/>
      <c r="F994" s="3" t="s">
        <v>24</v>
      </c>
      <c r="G994" s="57"/>
      <c r="H994" s="10">
        <v>-160867.18700107344</v>
      </c>
      <c r="J994" s="48"/>
      <c r="K994" s="4"/>
      <c r="L994" s="4"/>
      <c r="M994" s="4"/>
      <c r="N994" s="4"/>
      <c r="O994" s="4"/>
      <c r="P994" s="4"/>
    </row>
    <row r="995" spans="1:16" ht="11.65" customHeight="1" x14ac:dyDescent="0.2">
      <c r="A995" s="49">
        <f t="shared" ca="1" si="22"/>
        <v>995</v>
      </c>
      <c r="C995" s="56">
        <v>232</v>
      </c>
      <c r="D995" s="68" t="s">
        <v>166</v>
      </c>
      <c r="E995" s="67"/>
      <c r="F995" s="3" t="s">
        <v>193</v>
      </c>
      <c r="G995" s="57"/>
      <c r="H995" s="10">
        <v>0</v>
      </c>
      <c r="J995" s="4"/>
      <c r="K995" s="4"/>
      <c r="L995" s="4"/>
      <c r="M995" s="4"/>
      <c r="N995" s="4"/>
      <c r="O995" s="4"/>
      <c r="P995" s="4"/>
    </row>
    <row r="996" spans="1:16" ht="11.65" customHeight="1" x14ac:dyDescent="0.2">
      <c r="A996" s="49">
        <f t="shared" ca="1" si="22"/>
        <v>996</v>
      </c>
      <c r="C996" s="56">
        <v>2533</v>
      </c>
      <c r="D996" s="67" t="s">
        <v>167</v>
      </c>
      <c r="E996" s="67"/>
      <c r="F996" s="3" t="s">
        <v>289</v>
      </c>
      <c r="G996" s="57"/>
      <c r="H996" s="10">
        <v>0</v>
      </c>
      <c r="J996" s="4"/>
      <c r="K996" s="4"/>
      <c r="L996" s="4"/>
      <c r="M996" s="4"/>
      <c r="N996" s="4"/>
      <c r="O996" s="4"/>
      <c r="P996" s="4"/>
    </row>
    <row r="997" spans="1:16" ht="11.65" customHeight="1" x14ac:dyDescent="0.2">
      <c r="A997" s="49">
        <f t="shared" ca="1" si="22"/>
        <v>997</v>
      </c>
      <c r="C997" s="56">
        <v>2533</v>
      </c>
      <c r="D997" s="67" t="s">
        <v>167</v>
      </c>
      <c r="E997" s="67"/>
      <c r="F997" s="3" t="s">
        <v>251</v>
      </c>
      <c r="G997" s="57"/>
      <c r="H997" s="10">
        <v>0</v>
      </c>
      <c r="J997" s="4"/>
      <c r="K997" s="4"/>
      <c r="L997" s="4"/>
      <c r="M997" s="4"/>
      <c r="N997" s="4"/>
      <c r="O997" s="4"/>
      <c r="P997" s="4"/>
    </row>
    <row r="998" spans="1:16" ht="11.65" customHeight="1" x14ac:dyDescent="0.2">
      <c r="A998" s="49">
        <f t="shared" ca="1" si="22"/>
        <v>998</v>
      </c>
      <c r="C998" s="56">
        <v>2533</v>
      </c>
      <c r="D998" s="67" t="s">
        <v>167</v>
      </c>
      <c r="E998" s="67"/>
      <c r="F998" s="3" t="s">
        <v>251</v>
      </c>
      <c r="G998" s="57"/>
      <c r="H998" s="10">
        <v>0</v>
      </c>
      <c r="J998" s="4"/>
      <c r="K998" s="4"/>
      <c r="L998" s="4"/>
      <c r="M998" s="4"/>
      <c r="N998" s="4"/>
      <c r="O998" s="4"/>
      <c r="P998" s="4"/>
    </row>
    <row r="999" spans="1:16" ht="11.65" customHeight="1" x14ac:dyDescent="0.2">
      <c r="A999" s="49">
        <f t="shared" ca="1" si="22"/>
        <v>999</v>
      </c>
      <c r="C999" s="56">
        <v>230</v>
      </c>
      <c r="D999" s="67" t="s">
        <v>168</v>
      </c>
      <c r="E999" s="67"/>
      <c r="F999" s="3" t="s">
        <v>247</v>
      </c>
      <c r="G999" s="57"/>
      <c r="H999" s="10">
        <v>0</v>
      </c>
      <c r="J999" s="4"/>
      <c r="K999" s="4"/>
      <c r="L999" s="4"/>
      <c r="M999" s="4"/>
      <c r="N999" s="4"/>
      <c r="O999" s="4"/>
      <c r="P999" s="4"/>
    </row>
    <row r="1000" spans="1:16" ht="11.65" customHeight="1" x14ac:dyDescent="0.2">
      <c r="A1000" s="49">
        <f t="shared" ca="1" si="22"/>
        <v>1000</v>
      </c>
      <c r="C1000" s="56">
        <v>230</v>
      </c>
      <c r="D1000" s="67" t="s">
        <v>168</v>
      </c>
      <c r="E1000" s="67"/>
      <c r="F1000" s="3" t="s">
        <v>252</v>
      </c>
      <c r="G1000" s="57"/>
      <c r="H1000" s="10">
        <v>0</v>
      </c>
      <c r="J1000" s="4"/>
      <c r="K1000" s="4"/>
      <c r="L1000" s="4"/>
      <c r="M1000" s="4"/>
      <c r="N1000" s="4"/>
      <c r="O1000" s="4"/>
      <c r="P1000" s="4"/>
    </row>
    <row r="1001" spans="1:16" ht="11.65" customHeight="1" x14ac:dyDescent="0.2">
      <c r="A1001" s="49">
        <f t="shared" ca="1" si="22"/>
        <v>1001</v>
      </c>
      <c r="C1001" s="56">
        <v>230</v>
      </c>
      <c r="D1001" s="67" t="s">
        <v>168</v>
      </c>
      <c r="E1001" s="67"/>
      <c r="F1001" s="3" t="s">
        <v>30</v>
      </c>
      <c r="G1001" s="57"/>
      <c r="H1001" s="10">
        <v>0</v>
      </c>
      <c r="J1001" s="4"/>
      <c r="K1001" s="4"/>
      <c r="L1001" s="4"/>
      <c r="M1001" s="4"/>
      <c r="N1001" s="4"/>
      <c r="O1001" s="4"/>
      <c r="P1001" s="4"/>
    </row>
    <row r="1002" spans="1:16" ht="11.65" customHeight="1" x14ac:dyDescent="0.2">
      <c r="A1002" s="49">
        <f t="shared" ca="1" si="22"/>
        <v>1002</v>
      </c>
      <c r="C1002" s="56">
        <v>230</v>
      </c>
      <c r="D1002" s="67" t="s">
        <v>168</v>
      </c>
      <c r="E1002" s="67"/>
      <c r="F1002" s="3" t="s">
        <v>193</v>
      </c>
      <c r="G1002" s="57"/>
      <c r="H1002" s="10">
        <v>0</v>
      </c>
      <c r="J1002" s="4"/>
      <c r="K1002" s="4"/>
      <c r="L1002" s="4"/>
      <c r="M1002" s="4"/>
      <c r="N1002" s="4"/>
      <c r="O1002" s="4"/>
      <c r="P1002" s="4"/>
    </row>
    <row r="1003" spans="1:16" ht="11.65" customHeight="1" x14ac:dyDescent="0.2">
      <c r="A1003" s="49">
        <f t="shared" ca="1" si="22"/>
        <v>1003</v>
      </c>
      <c r="C1003" s="56">
        <v>254105</v>
      </c>
      <c r="D1003" s="67" t="s">
        <v>169</v>
      </c>
      <c r="E1003" s="67"/>
      <c r="F1003" s="3" t="s">
        <v>193</v>
      </c>
      <c r="G1003" s="57"/>
      <c r="H1003" s="10">
        <v>0</v>
      </c>
      <c r="J1003" s="4"/>
      <c r="K1003" s="4"/>
      <c r="L1003" s="4"/>
      <c r="M1003" s="4"/>
      <c r="N1003" s="4"/>
      <c r="O1003" s="4"/>
      <c r="P1003" s="4"/>
    </row>
    <row r="1004" spans="1:16" ht="11.65" customHeight="1" x14ac:dyDescent="0.2">
      <c r="A1004" s="49">
        <f t="shared" ca="1" si="22"/>
        <v>1004</v>
      </c>
      <c r="C1004" s="56">
        <v>254105</v>
      </c>
      <c r="D1004" s="67" t="s">
        <v>169</v>
      </c>
      <c r="E1004" s="67"/>
      <c r="F1004" s="3" t="s">
        <v>247</v>
      </c>
      <c r="G1004" s="57"/>
      <c r="H1004" s="10">
        <v>0</v>
      </c>
      <c r="J1004" s="4"/>
      <c r="K1004" s="4"/>
      <c r="L1004" s="4"/>
      <c r="M1004" s="4"/>
      <c r="N1004" s="4"/>
      <c r="O1004" s="4"/>
      <c r="P1004" s="4"/>
    </row>
    <row r="1005" spans="1:16" ht="11.65" customHeight="1" x14ac:dyDescent="0.2">
      <c r="A1005" s="49">
        <f t="shared" ca="1" si="22"/>
        <v>1005</v>
      </c>
      <c r="C1005" s="56">
        <v>254105</v>
      </c>
      <c r="D1005" s="67" t="s">
        <v>169</v>
      </c>
      <c r="E1005" s="67"/>
      <c r="F1005" s="3" t="s">
        <v>251</v>
      </c>
      <c r="G1005" s="57"/>
      <c r="H1005" s="10">
        <v>0</v>
      </c>
      <c r="J1005" s="4"/>
      <c r="K1005" s="4"/>
      <c r="L1005" s="4"/>
      <c r="M1005" s="4"/>
      <c r="N1005" s="4"/>
      <c r="O1005" s="4"/>
      <c r="P1005" s="4"/>
    </row>
    <row r="1006" spans="1:16" ht="11.65" customHeight="1" x14ac:dyDescent="0.2">
      <c r="A1006" s="49">
        <f t="shared" ca="1" si="22"/>
        <v>1006</v>
      </c>
      <c r="C1006" s="56">
        <v>254105</v>
      </c>
      <c r="D1006" s="67" t="s">
        <v>169</v>
      </c>
      <c r="E1006" s="67"/>
      <c r="F1006" s="3" t="s">
        <v>30</v>
      </c>
      <c r="G1006" s="57"/>
      <c r="H1006" s="10">
        <v>0</v>
      </c>
      <c r="J1006" s="4"/>
      <c r="K1006" s="4"/>
      <c r="L1006" s="4"/>
      <c r="M1006" s="4"/>
      <c r="N1006" s="4"/>
      <c r="O1006" s="4"/>
      <c r="P1006" s="4"/>
    </row>
    <row r="1007" spans="1:16" ht="11.65" customHeight="1" x14ac:dyDescent="0.2">
      <c r="A1007" s="49">
        <f t="shared" ca="1" si="22"/>
        <v>1007</v>
      </c>
      <c r="C1007" s="56">
        <v>2533</v>
      </c>
      <c r="D1007" s="67" t="s">
        <v>170</v>
      </c>
      <c r="E1007" s="67"/>
      <c r="F1007" s="3" t="s">
        <v>30</v>
      </c>
      <c r="G1007" s="57"/>
      <c r="H1007" s="10">
        <v>0</v>
      </c>
      <c r="J1007" s="4"/>
      <c r="K1007" s="4"/>
      <c r="L1007" s="4"/>
      <c r="M1007" s="4"/>
      <c r="N1007" s="4"/>
      <c r="O1007" s="4"/>
      <c r="P1007" s="4"/>
    </row>
    <row r="1008" spans="1:16" ht="11.65" customHeight="1" x14ac:dyDescent="0.2">
      <c r="A1008" s="49">
        <f t="shared" ca="1" si="22"/>
        <v>1008</v>
      </c>
      <c r="C1008" s="56"/>
      <c r="D1008" s="3"/>
      <c r="E1008" s="3"/>
      <c r="F1008" s="3"/>
      <c r="G1008" s="57" t="s">
        <v>160</v>
      </c>
      <c r="H1008" s="12">
        <f>SUBTOTAL(9,H987:H1007)</f>
        <v>2759430.6311012646</v>
      </c>
      <c r="J1008" s="4"/>
      <c r="K1008" s="4"/>
      <c r="L1008" s="4"/>
      <c r="M1008" s="4"/>
      <c r="N1008" s="4"/>
      <c r="O1008" s="4"/>
      <c r="P1008" s="4"/>
    </row>
    <row r="1009" spans="1:16" ht="15" customHeight="1" x14ac:dyDescent="0.2">
      <c r="A1009" s="49">
        <f t="shared" ca="1" si="22"/>
        <v>1009</v>
      </c>
      <c r="C1009" s="56"/>
      <c r="D1009" s="3"/>
      <c r="E1009" s="3"/>
      <c r="F1009" s="3"/>
      <c r="G1009" s="57"/>
      <c r="H1009" s="2"/>
      <c r="J1009" s="4"/>
      <c r="K1009" s="4"/>
      <c r="L1009" s="4"/>
      <c r="M1009" s="4"/>
      <c r="N1009" s="4"/>
      <c r="O1009" s="4"/>
      <c r="P1009" s="4"/>
    </row>
    <row r="1010" spans="1:16" ht="11.65" customHeight="1" thickBot="1" x14ac:dyDescent="0.25">
      <c r="A1010" s="49">
        <f t="shared" ca="1" si="22"/>
        <v>1010</v>
      </c>
      <c r="C1010" s="63" t="s">
        <v>171</v>
      </c>
      <c r="D1010" s="3"/>
      <c r="E1010" s="3"/>
      <c r="F1010" s="3"/>
      <c r="G1010" s="57"/>
      <c r="H1010" s="13">
        <f>SUBTOTAL(9,H981:H1008)</f>
        <v>2759430.6311012646</v>
      </c>
      <c r="J1010" s="4"/>
      <c r="K1010" s="4"/>
      <c r="L1010" s="4"/>
      <c r="M1010" s="4"/>
      <c r="N1010" s="4"/>
      <c r="O1010" s="4"/>
      <c r="P1010" s="4"/>
    </row>
    <row r="1011" spans="1:16" ht="11.65" customHeight="1" thickTop="1" x14ac:dyDescent="0.2">
      <c r="A1011" s="49">
        <f t="shared" ca="1" si="22"/>
        <v>1011</v>
      </c>
      <c r="C1011" s="56" t="s">
        <v>12</v>
      </c>
      <c r="D1011" s="3"/>
      <c r="E1011" s="3"/>
      <c r="F1011" s="3"/>
      <c r="G1011" s="57"/>
      <c r="H1011" s="2"/>
      <c r="J1011" s="4"/>
      <c r="K1011" s="4"/>
      <c r="L1011" s="4"/>
      <c r="M1011" s="4"/>
      <c r="N1011" s="4"/>
      <c r="O1011" s="4"/>
      <c r="P1011" s="4"/>
    </row>
    <row r="1012" spans="1:16" ht="11.65" customHeight="1" x14ac:dyDescent="0.2">
      <c r="A1012" s="49">
        <f t="shared" ca="1" si="22"/>
        <v>1012</v>
      </c>
      <c r="C1012" s="56">
        <v>18221</v>
      </c>
      <c r="D1012" s="3" t="s">
        <v>172</v>
      </c>
      <c r="E1012" s="3"/>
      <c r="F1012" s="3"/>
      <c r="G1012" s="57"/>
      <c r="H1012" s="2"/>
      <c r="J1012" s="4"/>
      <c r="K1012" s="4"/>
      <c r="L1012" s="4"/>
      <c r="M1012" s="4"/>
      <c r="N1012" s="4"/>
      <c r="O1012" s="4"/>
      <c r="P1012" s="4"/>
    </row>
    <row r="1013" spans="1:16" ht="11.65" customHeight="1" x14ac:dyDescent="0.2">
      <c r="A1013" s="49">
        <f t="shared" ca="1" si="22"/>
        <v>1013</v>
      </c>
      <c r="C1013" s="56"/>
      <c r="D1013" s="3"/>
      <c r="E1013" s="3"/>
      <c r="F1013" s="3" t="s">
        <v>193</v>
      </c>
      <c r="G1013" s="57"/>
      <c r="H1013" s="10">
        <v>0</v>
      </c>
      <c r="J1013" s="4"/>
      <c r="K1013" s="4"/>
      <c r="L1013" s="4"/>
      <c r="M1013" s="4"/>
      <c r="N1013" s="4"/>
      <c r="O1013" s="4"/>
      <c r="P1013" s="4"/>
    </row>
    <row r="1014" spans="1:16" ht="11.65" customHeight="1" x14ac:dyDescent="0.2">
      <c r="A1014" s="49">
        <f t="shared" ca="1" si="22"/>
        <v>1014</v>
      </c>
      <c r="C1014" s="56"/>
      <c r="D1014" s="3"/>
      <c r="E1014" s="3"/>
      <c r="F1014" s="3"/>
      <c r="G1014" s="57"/>
      <c r="H1014" s="2">
        <v>0</v>
      </c>
      <c r="J1014" s="4"/>
      <c r="K1014" s="4"/>
      <c r="L1014" s="4"/>
      <c r="M1014" s="4"/>
      <c r="N1014" s="4"/>
      <c r="O1014" s="4"/>
      <c r="P1014" s="4"/>
    </row>
    <row r="1015" spans="1:16" ht="11.65" customHeight="1" x14ac:dyDescent="0.2">
      <c r="A1015" s="49">
        <f t="shared" ca="1" si="22"/>
        <v>1015</v>
      </c>
      <c r="C1015" s="56"/>
      <c r="D1015" s="3"/>
      <c r="E1015" s="3"/>
      <c r="F1015" s="3"/>
      <c r="G1015" s="57"/>
      <c r="H1015" s="12">
        <f>SUBTOTAL(9,H1013:H1014)</f>
        <v>0</v>
      </c>
      <c r="J1015" s="4"/>
      <c r="K1015" s="4"/>
      <c r="L1015" s="4"/>
      <c r="M1015" s="4"/>
      <c r="N1015" s="4"/>
      <c r="O1015" s="4"/>
      <c r="P1015" s="4"/>
    </row>
    <row r="1016" spans="1:16" ht="11.65" customHeight="1" x14ac:dyDescent="0.2">
      <c r="A1016" s="49">
        <f t="shared" ca="1" si="22"/>
        <v>1016</v>
      </c>
      <c r="C1016" s="56"/>
      <c r="D1016" s="3"/>
      <c r="E1016" s="3"/>
      <c r="F1016" s="3"/>
      <c r="G1016" s="57"/>
      <c r="H1016" s="2"/>
      <c r="J1016" s="4"/>
      <c r="K1016" s="4"/>
      <c r="L1016" s="4"/>
      <c r="M1016" s="4"/>
      <c r="N1016" s="4"/>
      <c r="O1016" s="4"/>
      <c r="P1016" s="4"/>
    </row>
    <row r="1017" spans="1:16" ht="11.65" customHeight="1" x14ac:dyDescent="0.2">
      <c r="A1017" s="49">
        <f t="shared" ca="1" si="22"/>
        <v>1017</v>
      </c>
      <c r="C1017" s="56">
        <v>18222</v>
      </c>
      <c r="D1017" s="3" t="s">
        <v>173</v>
      </c>
      <c r="E1017" s="3"/>
      <c r="F1017" s="3"/>
      <c r="G1017" s="57"/>
      <c r="H1017" s="2"/>
      <c r="J1017" s="4"/>
      <c r="K1017" s="4"/>
      <c r="L1017" s="4"/>
      <c r="M1017" s="4"/>
      <c r="N1017" s="4"/>
      <c r="O1017" s="4"/>
      <c r="P1017" s="4"/>
    </row>
    <row r="1018" spans="1:16" ht="11.65" customHeight="1" x14ac:dyDescent="0.2">
      <c r="A1018" s="49">
        <f t="shared" ca="1" si="22"/>
        <v>1018</v>
      </c>
      <c r="C1018" s="56"/>
      <c r="D1018" s="3"/>
      <c r="E1018" s="3"/>
      <c r="F1018" s="3" t="s">
        <v>193</v>
      </c>
      <c r="G1018" s="57"/>
      <c r="H1018" s="10">
        <v>0</v>
      </c>
      <c r="J1018" s="4"/>
      <c r="K1018" s="4"/>
      <c r="L1018" s="4"/>
      <c r="M1018" s="4"/>
      <c r="N1018" s="4"/>
      <c r="O1018" s="4"/>
      <c r="P1018" s="4"/>
    </row>
    <row r="1019" spans="1:16" ht="11.65" customHeight="1" x14ac:dyDescent="0.2">
      <c r="A1019" s="49">
        <f t="shared" ca="1" si="22"/>
        <v>1019</v>
      </c>
      <c r="C1019" s="56"/>
      <c r="D1019" s="3"/>
      <c r="E1019" s="3"/>
      <c r="F1019" s="3" t="s">
        <v>258</v>
      </c>
      <c r="G1019" s="57"/>
      <c r="H1019" s="10">
        <v>0</v>
      </c>
      <c r="J1019" s="4"/>
      <c r="K1019" s="4"/>
      <c r="L1019" s="4"/>
      <c r="M1019" s="4"/>
      <c r="N1019" s="4"/>
      <c r="O1019" s="4"/>
      <c r="P1019" s="4"/>
    </row>
    <row r="1020" spans="1:16" ht="11.65" customHeight="1" x14ac:dyDescent="0.2">
      <c r="A1020" s="49">
        <f t="shared" ca="1" si="22"/>
        <v>1020</v>
      </c>
      <c r="C1020" s="56"/>
      <c r="D1020" s="3"/>
      <c r="E1020" s="3"/>
      <c r="F1020" s="3" t="s">
        <v>269</v>
      </c>
      <c r="G1020" s="57"/>
      <c r="H1020" s="10">
        <v>0</v>
      </c>
      <c r="J1020" s="4"/>
      <c r="K1020" s="4"/>
      <c r="L1020" s="4"/>
      <c r="M1020" s="4"/>
      <c r="N1020" s="4"/>
      <c r="O1020" s="4"/>
      <c r="P1020" s="4"/>
    </row>
    <row r="1021" spans="1:16" ht="11.65" customHeight="1" x14ac:dyDescent="0.2">
      <c r="A1021" s="49">
        <f t="shared" ca="1" si="22"/>
        <v>1021</v>
      </c>
      <c r="C1021" s="56"/>
      <c r="D1021" s="3"/>
      <c r="E1021" s="3"/>
      <c r="F1021" s="3"/>
      <c r="G1021" s="57" t="s">
        <v>141</v>
      </c>
      <c r="H1021" s="12">
        <f>SUBTOTAL(9,H1018:H1020)</f>
        <v>0</v>
      </c>
      <c r="J1021" s="4"/>
      <c r="K1021" s="4"/>
      <c r="L1021" s="4"/>
      <c r="M1021" s="4"/>
      <c r="N1021" s="4"/>
      <c r="O1021" s="4"/>
      <c r="P1021" s="4"/>
    </row>
    <row r="1022" spans="1:16" ht="11.65" customHeight="1" x14ac:dyDescent="0.2">
      <c r="A1022" s="49">
        <f t="shared" ref="A1022:A1085" ca="1" si="23">OFFSET(A1022,-1,)+1</f>
        <v>1022</v>
      </c>
      <c r="C1022" s="56"/>
      <c r="D1022" s="3"/>
      <c r="E1022" s="3"/>
      <c r="F1022" s="3"/>
      <c r="G1022" s="57"/>
      <c r="H1022" s="2"/>
      <c r="J1022" s="4"/>
      <c r="K1022" s="15"/>
      <c r="L1022" s="15"/>
      <c r="M1022" s="15"/>
      <c r="N1022" s="15"/>
      <c r="O1022" s="15"/>
      <c r="P1022" s="15"/>
    </row>
    <row r="1023" spans="1:16" ht="11.65" customHeight="1" x14ac:dyDescent="0.2">
      <c r="A1023" s="49">
        <f t="shared" ca="1" si="23"/>
        <v>1023</v>
      </c>
      <c r="C1023" s="56"/>
      <c r="D1023" s="3"/>
      <c r="E1023" s="58"/>
      <c r="F1023" s="3"/>
      <c r="G1023" s="57"/>
      <c r="H1023" s="14"/>
      <c r="J1023" s="4"/>
      <c r="K1023" s="17"/>
      <c r="L1023" s="17"/>
      <c r="M1023" s="17"/>
      <c r="N1023" s="17"/>
      <c r="O1023" s="17"/>
      <c r="P1023" s="17"/>
    </row>
    <row r="1024" spans="1:16" ht="11.65" customHeight="1" x14ac:dyDescent="0.2">
      <c r="A1024" s="49">
        <f t="shared" ca="1" si="23"/>
        <v>1024</v>
      </c>
      <c r="C1024" s="59"/>
      <c r="D1024" s="60"/>
      <c r="E1024" s="61"/>
      <c r="F1024" s="60"/>
      <c r="G1024" s="62"/>
      <c r="H1024" s="16"/>
      <c r="J1024" s="4"/>
      <c r="K1024" s="4"/>
      <c r="L1024" s="4"/>
      <c r="M1024" s="4"/>
      <c r="N1024" s="4"/>
      <c r="O1024" s="4"/>
      <c r="P1024" s="4"/>
    </row>
    <row r="1025" spans="1:16" ht="11.65" customHeight="1" x14ac:dyDescent="0.2">
      <c r="A1025" s="49">
        <f t="shared" ca="1" si="23"/>
        <v>1025</v>
      </c>
      <c r="C1025" s="56">
        <v>1869</v>
      </c>
      <c r="D1025" s="3" t="s">
        <v>174</v>
      </c>
      <c r="E1025" s="3"/>
      <c r="F1025" s="3"/>
      <c r="G1025" s="57"/>
      <c r="H1025" s="2"/>
      <c r="J1025" s="4"/>
      <c r="K1025" s="4"/>
      <c r="L1025" s="4"/>
      <c r="M1025" s="4"/>
      <c r="N1025" s="4"/>
      <c r="O1025" s="4"/>
      <c r="P1025" s="4"/>
    </row>
    <row r="1026" spans="1:16" ht="11.65" customHeight="1" x14ac:dyDescent="0.2">
      <c r="A1026" s="49">
        <f t="shared" ca="1" si="23"/>
        <v>1026</v>
      </c>
      <c r="C1026" s="56"/>
      <c r="D1026" s="3"/>
      <c r="E1026" s="3"/>
      <c r="F1026" s="3" t="s">
        <v>193</v>
      </c>
      <c r="G1026" s="57"/>
      <c r="H1026" s="10">
        <v>0</v>
      </c>
      <c r="J1026" s="4"/>
      <c r="K1026" s="4"/>
      <c r="L1026" s="4"/>
      <c r="M1026" s="4"/>
      <c r="N1026" s="4"/>
      <c r="O1026" s="4"/>
      <c r="P1026" s="4"/>
    </row>
    <row r="1027" spans="1:16" ht="11.65" customHeight="1" x14ac:dyDescent="0.2">
      <c r="A1027" s="49">
        <f t="shared" ca="1" si="23"/>
        <v>1027</v>
      </c>
      <c r="C1027" s="56"/>
      <c r="D1027" s="3"/>
      <c r="E1027" s="3"/>
      <c r="F1027" s="3" t="s">
        <v>276</v>
      </c>
      <c r="G1027" s="57"/>
      <c r="H1027" s="10">
        <v>0</v>
      </c>
      <c r="J1027" s="4"/>
      <c r="K1027" s="4"/>
      <c r="L1027" s="4"/>
      <c r="M1027" s="4"/>
      <c r="N1027" s="4"/>
      <c r="O1027" s="4"/>
      <c r="P1027" s="4"/>
    </row>
    <row r="1028" spans="1:16" ht="11.65" customHeight="1" x14ac:dyDescent="0.2">
      <c r="A1028" s="49">
        <f t="shared" ca="1" si="23"/>
        <v>1028</v>
      </c>
      <c r="C1028" s="56"/>
      <c r="D1028" s="3"/>
      <c r="E1028" s="3"/>
      <c r="F1028" s="3"/>
      <c r="G1028" s="57"/>
      <c r="H1028" s="12">
        <f>SUBTOTAL(9,H1026:H1027)</f>
        <v>0</v>
      </c>
      <c r="J1028" s="4"/>
      <c r="K1028" s="4"/>
      <c r="L1028" s="4"/>
      <c r="M1028" s="4"/>
      <c r="N1028" s="4"/>
      <c r="O1028" s="4"/>
      <c r="P1028" s="4"/>
    </row>
    <row r="1029" spans="1:16" ht="11.65" customHeight="1" x14ac:dyDescent="0.2">
      <c r="A1029" s="49">
        <f t="shared" ca="1" si="23"/>
        <v>1029</v>
      </c>
      <c r="C1029" s="56"/>
      <c r="D1029" s="3"/>
      <c r="E1029" s="3"/>
      <c r="F1029" s="3"/>
      <c r="G1029" s="57"/>
      <c r="H1029" s="2"/>
      <c r="J1029" s="4"/>
      <c r="K1029" s="4"/>
      <c r="L1029" s="4"/>
      <c r="M1029" s="4"/>
      <c r="N1029" s="4"/>
      <c r="O1029" s="4"/>
      <c r="P1029" s="4"/>
    </row>
    <row r="1030" spans="1:16" ht="11.65" customHeight="1" thickBot="1" x14ac:dyDescent="0.25">
      <c r="A1030" s="49">
        <f t="shared" ca="1" si="23"/>
        <v>1030</v>
      </c>
      <c r="C1030" s="63" t="s">
        <v>175</v>
      </c>
      <c r="D1030" s="3"/>
      <c r="E1030" s="3"/>
      <c r="F1030" s="3"/>
      <c r="G1030" s="57"/>
      <c r="H1030" s="22">
        <f>SUBTOTAL(9,H1013:H1028)</f>
        <v>0</v>
      </c>
      <c r="J1030" s="4"/>
      <c r="K1030" s="4"/>
      <c r="L1030" s="4"/>
      <c r="M1030" s="4"/>
      <c r="N1030" s="4"/>
      <c r="O1030" s="4"/>
      <c r="P1030" s="4"/>
    </row>
    <row r="1031" spans="1:16" ht="11.65" customHeight="1" thickTop="1" x14ac:dyDescent="0.2">
      <c r="A1031" s="49">
        <f t="shared" ca="1" si="23"/>
        <v>1031</v>
      </c>
      <c r="C1031" s="56"/>
      <c r="D1031" s="3"/>
      <c r="E1031" s="3"/>
      <c r="F1031" s="3"/>
      <c r="G1031" s="57"/>
      <c r="H1031" s="2"/>
      <c r="J1031" s="4"/>
      <c r="K1031" s="11"/>
      <c r="L1031" s="11"/>
      <c r="M1031" s="11"/>
      <c r="N1031" s="11"/>
      <c r="O1031" s="11"/>
      <c r="P1031" s="11"/>
    </row>
    <row r="1032" spans="1:16" ht="11.65" customHeight="1" thickBot="1" x14ac:dyDescent="0.25">
      <c r="A1032" s="49">
        <f t="shared" ca="1" si="23"/>
        <v>1032</v>
      </c>
      <c r="C1032" s="63" t="s">
        <v>176</v>
      </c>
      <c r="D1032" s="3"/>
      <c r="E1032" s="3"/>
      <c r="F1032" s="3"/>
      <c r="G1032" s="64"/>
      <c r="H1032" s="13">
        <f>H1030+H1010+H977+H962+H949+H937+H904+H868+H851+H842+H834+H826</f>
        <v>36576570.307662115</v>
      </c>
      <c r="J1032" s="4"/>
      <c r="K1032" s="4"/>
      <c r="L1032" s="4"/>
      <c r="M1032" s="4"/>
      <c r="N1032" s="4"/>
      <c r="O1032" s="4"/>
      <c r="P1032" s="4"/>
    </row>
    <row r="1033" spans="1:16" ht="11.65" customHeight="1" thickTop="1" x14ac:dyDescent="0.2">
      <c r="A1033" s="49">
        <f t="shared" ca="1" si="23"/>
        <v>1033</v>
      </c>
      <c r="C1033" s="56">
        <v>235</v>
      </c>
      <c r="D1033" s="3" t="s">
        <v>20</v>
      </c>
      <c r="E1033" s="3"/>
      <c r="F1033" s="3"/>
      <c r="G1033" s="57"/>
      <c r="H1033" s="2"/>
      <c r="J1033" s="4"/>
      <c r="K1033" s="4"/>
      <c r="L1033" s="4"/>
      <c r="M1033" s="4"/>
      <c r="N1033" s="4"/>
      <c r="O1033" s="4"/>
      <c r="P1033" s="4"/>
    </row>
    <row r="1034" spans="1:16" ht="11.65" customHeight="1" x14ac:dyDescent="0.2">
      <c r="A1034" s="49">
        <f t="shared" ca="1" si="23"/>
        <v>1034</v>
      </c>
      <c r="C1034" s="56"/>
      <c r="D1034" s="3"/>
      <c r="E1034" s="3"/>
      <c r="F1034" s="3" t="s">
        <v>193</v>
      </c>
      <c r="G1034" s="57"/>
      <c r="H1034" s="10">
        <v>0</v>
      </c>
      <c r="J1034" s="4"/>
      <c r="K1034" s="4"/>
      <c r="L1034" s="4"/>
      <c r="M1034" s="4"/>
      <c r="N1034" s="4"/>
      <c r="O1034" s="4"/>
      <c r="P1034" s="4"/>
    </row>
    <row r="1035" spans="1:16" ht="11.65" customHeight="1" x14ac:dyDescent="0.2">
      <c r="A1035" s="49">
        <f t="shared" ca="1" si="23"/>
        <v>1035</v>
      </c>
      <c r="C1035" s="56"/>
      <c r="D1035" s="3"/>
      <c r="E1035" s="3"/>
      <c r="F1035" s="3" t="s">
        <v>255</v>
      </c>
      <c r="G1035" s="57"/>
      <c r="H1035" s="10">
        <v>0</v>
      </c>
      <c r="J1035" s="4"/>
      <c r="K1035" s="4"/>
      <c r="L1035" s="4"/>
      <c r="M1035" s="4"/>
      <c r="N1035" s="4"/>
      <c r="O1035" s="4"/>
      <c r="P1035" s="4"/>
    </row>
    <row r="1036" spans="1:16" ht="11.65" customHeight="1" thickBot="1" x14ac:dyDescent="0.25">
      <c r="A1036" s="49">
        <f t="shared" ca="1" si="23"/>
        <v>1036</v>
      </c>
      <c r="C1036" s="63" t="s">
        <v>177</v>
      </c>
      <c r="D1036" s="3"/>
      <c r="E1036" s="3"/>
      <c r="F1036" s="3"/>
      <c r="G1036" s="57" t="s">
        <v>138</v>
      </c>
      <c r="H1036" s="21">
        <f>SUBTOTAL(9,H1034:H1035)</f>
        <v>0</v>
      </c>
      <c r="J1036" s="4"/>
      <c r="K1036" s="4"/>
      <c r="L1036" s="4"/>
      <c r="M1036" s="4"/>
      <c r="N1036" s="4"/>
      <c r="O1036" s="4"/>
      <c r="P1036" s="4"/>
    </row>
    <row r="1037" spans="1:16" ht="11.65" customHeight="1" thickTop="1" x14ac:dyDescent="0.2">
      <c r="A1037" s="49">
        <f t="shared" ca="1" si="23"/>
        <v>1037</v>
      </c>
      <c r="C1037" s="56"/>
      <c r="D1037" s="3"/>
      <c r="E1037" s="3"/>
      <c r="F1037" s="3"/>
      <c r="G1037" s="57"/>
      <c r="H1037" s="2"/>
      <c r="J1037" s="4"/>
      <c r="K1037" s="4"/>
      <c r="L1037" s="4"/>
      <c r="M1037" s="4"/>
      <c r="N1037" s="4"/>
      <c r="O1037" s="4"/>
      <c r="P1037" s="4"/>
    </row>
    <row r="1038" spans="1:16" ht="11.65" customHeight="1" x14ac:dyDescent="0.2">
      <c r="A1038" s="49">
        <f t="shared" ca="1" si="23"/>
        <v>1038</v>
      </c>
      <c r="C1038" s="56">
        <v>2281</v>
      </c>
      <c r="D1038" s="3" t="s">
        <v>178</v>
      </c>
      <c r="E1038" s="67"/>
      <c r="F1038" s="3" t="s">
        <v>193</v>
      </c>
      <c r="G1038" s="57"/>
      <c r="H1038" s="10">
        <v>-136770.43</v>
      </c>
      <c r="J1038" s="4"/>
      <c r="K1038" s="4"/>
      <c r="L1038" s="4"/>
      <c r="M1038" s="4"/>
      <c r="N1038" s="4"/>
      <c r="O1038" s="4"/>
      <c r="P1038" s="4"/>
    </row>
    <row r="1039" spans="1:16" ht="11.65" customHeight="1" x14ac:dyDescent="0.2">
      <c r="A1039" s="49">
        <f t="shared" ca="1" si="23"/>
        <v>1039</v>
      </c>
      <c r="C1039" s="56">
        <v>2281</v>
      </c>
      <c r="D1039" s="3" t="s">
        <v>179</v>
      </c>
      <c r="E1039" s="67"/>
      <c r="F1039" s="3" t="s">
        <v>248</v>
      </c>
      <c r="G1039" s="57"/>
      <c r="H1039" s="10">
        <v>0</v>
      </c>
      <c r="J1039" s="4"/>
      <c r="K1039" s="4"/>
      <c r="L1039" s="4"/>
      <c r="M1039" s="4"/>
      <c r="N1039" s="4"/>
      <c r="O1039" s="4"/>
      <c r="P1039" s="4"/>
    </row>
    <row r="1040" spans="1:16" ht="11.65" customHeight="1" x14ac:dyDescent="0.2">
      <c r="A1040" s="49">
        <f t="shared" ca="1" si="23"/>
        <v>1040</v>
      </c>
      <c r="C1040" s="56">
        <v>2283</v>
      </c>
      <c r="D1040" s="3" t="s">
        <v>180</v>
      </c>
      <c r="E1040" s="67"/>
      <c r="F1040" s="3" t="s">
        <v>248</v>
      </c>
      <c r="G1040" s="57"/>
      <c r="H1040" s="10">
        <v>-147261.73061965333</v>
      </c>
      <c r="J1040" s="4"/>
      <c r="K1040" s="4"/>
      <c r="L1040" s="4"/>
      <c r="M1040" s="4"/>
      <c r="N1040" s="4"/>
      <c r="O1040" s="4"/>
      <c r="P1040" s="4"/>
    </row>
    <row r="1041" spans="1:21" ht="11.65" customHeight="1" x14ac:dyDescent="0.2">
      <c r="A1041" s="49">
        <f t="shared" ca="1" si="23"/>
        <v>1041</v>
      </c>
      <c r="C1041" s="56">
        <v>2282</v>
      </c>
      <c r="D1041" s="3" t="s">
        <v>179</v>
      </c>
      <c r="E1041" s="67"/>
      <c r="F1041" s="3" t="s">
        <v>248</v>
      </c>
      <c r="G1041" s="57"/>
      <c r="H1041" s="10">
        <v>-9946302.9283123165</v>
      </c>
      <c r="J1041" s="4"/>
      <c r="K1041" s="4"/>
      <c r="L1041" s="4"/>
      <c r="M1041" s="4"/>
      <c r="N1041" s="4"/>
      <c r="O1041" s="4"/>
      <c r="P1041" s="4"/>
      <c r="T1041" s="47">
        <v>254</v>
      </c>
      <c r="U1041" s="47" t="s">
        <v>182</v>
      </c>
    </row>
    <row r="1042" spans="1:21" ht="11.65" customHeight="1" x14ac:dyDescent="0.2">
      <c r="A1042" s="49">
        <f t="shared" ca="1" si="23"/>
        <v>1042</v>
      </c>
      <c r="C1042" s="56">
        <v>254</v>
      </c>
      <c r="D1042" s="3" t="s">
        <v>181</v>
      </c>
      <c r="E1042" s="67"/>
      <c r="F1042" s="3" t="s">
        <v>248</v>
      </c>
      <c r="G1042" s="57"/>
      <c r="H1042" s="10">
        <v>0</v>
      </c>
      <c r="J1042" s="4"/>
      <c r="K1042" s="4"/>
      <c r="L1042" s="4"/>
      <c r="M1042" s="4"/>
      <c r="N1042" s="4"/>
      <c r="O1042" s="4"/>
      <c r="P1042" s="4"/>
    </row>
    <row r="1043" spans="1:21" ht="11.65" customHeight="1" thickBot="1" x14ac:dyDescent="0.25">
      <c r="A1043" s="49">
        <f t="shared" ca="1" si="23"/>
        <v>1043</v>
      </c>
      <c r="C1043" s="63"/>
      <c r="D1043" s="3"/>
      <c r="E1043" s="3"/>
      <c r="F1043" s="3"/>
      <c r="G1043" s="57" t="s">
        <v>138</v>
      </c>
      <c r="H1043" s="19">
        <f>SUBTOTAL(9,H1038:H1042)</f>
        <v>-10230335.08893197</v>
      </c>
      <c r="J1043" s="4"/>
      <c r="K1043" s="4"/>
      <c r="L1043" s="4"/>
      <c r="M1043" s="4"/>
      <c r="N1043" s="4"/>
      <c r="O1043" s="4"/>
      <c r="P1043" s="4"/>
    </row>
    <row r="1044" spans="1:21" ht="11.65" customHeight="1" thickTop="1" x14ac:dyDescent="0.2">
      <c r="A1044" s="49">
        <f t="shared" ca="1" si="23"/>
        <v>1044</v>
      </c>
      <c r="C1044" s="56"/>
      <c r="D1044" s="3"/>
      <c r="E1044" s="3"/>
      <c r="F1044" s="3"/>
      <c r="G1044" s="57"/>
      <c r="H1044" s="2"/>
      <c r="J1044" s="4"/>
      <c r="K1044" s="4"/>
      <c r="L1044" s="4"/>
      <c r="M1044" s="4"/>
      <c r="N1044" s="4"/>
      <c r="O1044" s="4"/>
      <c r="P1044" s="4"/>
    </row>
    <row r="1045" spans="1:21" ht="11.65" customHeight="1" x14ac:dyDescent="0.2">
      <c r="A1045" s="49">
        <f t="shared" ca="1" si="23"/>
        <v>1045</v>
      </c>
      <c r="C1045" s="56">
        <v>22841</v>
      </c>
      <c r="D1045" s="68" t="s">
        <v>183</v>
      </c>
      <c r="E1045" s="3"/>
      <c r="F1045" s="3"/>
      <c r="G1045" s="57"/>
      <c r="H1045" s="2"/>
      <c r="J1045" s="4"/>
      <c r="K1045" s="4"/>
      <c r="L1045" s="4"/>
      <c r="M1045" s="4"/>
      <c r="N1045" s="4"/>
      <c r="O1045" s="4"/>
      <c r="P1045" s="4"/>
    </row>
    <row r="1046" spans="1:21" ht="11.65" customHeight="1" x14ac:dyDescent="0.2">
      <c r="A1046" s="49">
        <f t="shared" ca="1" si="23"/>
        <v>1046</v>
      </c>
      <c r="C1046" s="56"/>
      <c r="D1046" s="3"/>
      <c r="E1046" s="3"/>
      <c r="F1046" s="3" t="s">
        <v>193</v>
      </c>
      <c r="G1046" s="57"/>
      <c r="H1046" s="10">
        <v>0</v>
      </c>
      <c r="J1046" s="4"/>
      <c r="K1046" s="4"/>
      <c r="L1046" s="4"/>
      <c r="M1046" s="4"/>
      <c r="N1046" s="4"/>
      <c r="O1046" s="4"/>
      <c r="P1046" s="4"/>
    </row>
    <row r="1047" spans="1:21" ht="11.65" customHeight="1" x14ac:dyDescent="0.2">
      <c r="A1047" s="49">
        <f t="shared" ca="1" si="23"/>
        <v>1047</v>
      </c>
      <c r="C1047" s="56"/>
      <c r="D1047" s="3"/>
      <c r="E1047" s="3"/>
      <c r="F1047" s="3" t="s">
        <v>249</v>
      </c>
      <c r="G1047" s="57"/>
      <c r="H1047" s="10">
        <v>-52058.298131441239</v>
      </c>
      <c r="J1047" s="4"/>
      <c r="K1047" s="4"/>
      <c r="L1047" s="4"/>
      <c r="M1047" s="4"/>
      <c r="N1047" s="4"/>
      <c r="O1047" s="4"/>
      <c r="P1047" s="4"/>
    </row>
    <row r="1048" spans="1:21" ht="11.65" customHeight="1" thickBot="1" x14ac:dyDescent="0.25">
      <c r="A1048" s="49">
        <f t="shared" ca="1" si="23"/>
        <v>1048</v>
      </c>
      <c r="C1048" s="56"/>
      <c r="D1048" s="3"/>
      <c r="E1048" s="3"/>
      <c r="F1048" s="3"/>
      <c r="G1048" s="57" t="s">
        <v>138</v>
      </c>
      <c r="H1048" s="19">
        <f>SUBTOTAL(9,H1046:H1047)</f>
        <v>-52058.298131441239</v>
      </c>
      <c r="J1048" s="4"/>
      <c r="K1048" s="4"/>
      <c r="L1048" s="4"/>
      <c r="M1048" s="4"/>
      <c r="N1048" s="4"/>
      <c r="O1048" s="4"/>
      <c r="P1048" s="4"/>
    </row>
    <row r="1049" spans="1:21" ht="11.65" customHeight="1" thickTop="1" x14ac:dyDescent="0.2">
      <c r="A1049" s="49">
        <f t="shared" ca="1" si="23"/>
        <v>1049</v>
      </c>
      <c r="C1049" s="56"/>
      <c r="D1049" s="3"/>
      <c r="E1049" s="3"/>
      <c r="F1049" s="3"/>
      <c r="G1049" s="57"/>
      <c r="H1049" s="2"/>
      <c r="J1049" s="4"/>
      <c r="K1049" s="4"/>
      <c r="L1049" s="4"/>
      <c r="M1049" s="4"/>
      <c r="N1049" s="4"/>
      <c r="O1049" s="4"/>
      <c r="P1049" s="4"/>
    </row>
    <row r="1050" spans="1:21" ht="11.65" customHeight="1" x14ac:dyDescent="0.2">
      <c r="A1050" s="49">
        <f t="shared" ca="1" si="23"/>
        <v>1050</v>
      </c>
      <c r="C1050" s="56">
        <v>254</v>
      </c>
      <c r="D1050" s="3"/>
      <c r="E1050" s="67"/>
      <c r="F1050" s="3" t="s">
        <v>253</v>
      </c>
      <c r="G1050" s="57"/>
      <c r="H1050" s="10">
        <v>0</v>
      </c>
      <c r="J1050" s="4"/>
      <c r="K1050" s="4"/>
      <c r="L1050" s="4"/>
      <c r="M1050" s="4"/>
      <c r="N1050" s="4"/>
      <c r="O1050" s="4"/>
      <c r="P1050" s="4"/>
    </row>
    <row r="1051" spans="1:21" ht="11.65" customHeight="1" x14ac:dyDescent="0.2">
      <c r="A1051" s="49">
        <f t="shared" ca="1" si="23"/>
        <v>1051</v>
      </c>
      <c r="C1051" s="56">
        <v>254</v>
      </c>
      <c r="D1051" s="3"/>
      <c r="E1051" s="67"/>
      <c r="F1051" s="3" t="s">
        <v>249</v>
      </c>
      <c r="G1051" s="57"/>
      <c r="H1051" s="10">
        <v>0</v>
      </c>
      <c r="J1051" s="4"/>
      <c r="K1051" s="4"/>
      <c r="L1051" s="4"/>
      <c r="M1051" s="4"/>
      <c r="N1051" s="4"/>
      <c r="O1051" s="4"/>
      <c r="P1051" s="4"/>
    </row>
    <row r="1052" spans="1:21" ht="11.65" customHeight="1" x14ac:dyDescent="0.2">
      <c r="A1052" s="49">
        <f t="shared" ca="1" si="23"/>
        <v>1052</v>
      </c>
      <c r="C1052" s="56">
        <v>254105</v>
      </c>
      <c r="D1052" s="3" t="s">
        <v>184</v>
      </c>
      <c r="E1052" s="67"/>
      <c r="F1052" s="3" t="s">
        <v>193</v>
      </c>
      <c r="G1052" s="57"/>
      <c r="H1052" s="10">
        <v>0</v>
      </c>
      <c r="J1052" s="4"/>
      <c r="K1052" s="4"/>
      <c r="L1052" s="4"/>
      <c r="M1052" s="4"/>
      <c r="N1052" s="4"/>
      <c r="O1052" s="4"/>
      <c r="P1052" s="4"/>
    </row>
    <row r="1053" spans="1:21" ht="11.65" customHeight="1" x14ac:dyDescent="0.2">
      <c r="A1053" s="49">
        <f t="shared" ca="1" si="23"/>
        <v>1053</v>
      </c>
      <c r="C1053" s="56">
        <v>2533</v>
      </c>
      <c r="D1053" s="68" t="s">
        <v>185</v>
      </c>
      <c r="E1053" s="67"/>
      <c r="F1053" s="3" t="s">
        <v>30</v>
      </c>
      <c r="G1053" s="57"/>
      <c r="H1053" s="10">
        <v>0</v>
      </c>
      <c r="J1053" s="4"/>
      <c r="K1053" s="4"/>
      <c r="L1053" s="4"/>
      <c r="M1053" s="4"/>
      <c r="N1053" s="4"/>
      <c r="O1053" s="4"/>
      <c r="P1053" s="4"/>
    </row>
    <row r="1054" spans="1:21" ht="11.65" customHeight="1" x14ac:dyDescent="0.2">
      <c r="A1054" s="49">
        <f t="shared" ca="1" si="23"/>
        <v>1054</v>
      </c>
      <c r="C1054" s="56">
        <v>254</v>
      </c>
      <c r="D1054" s="68" t="s">
        <v>185</v>
      </c>
      <c r="E1054" s="67"/>
      <c r="F1054" s="3" t="s">
        <v>247</v>
      </c>
      <c r="G1054" s="57"/>
      <c r="H1054" s="10">
        <v>0</v>
      </c>
      <c r="J1054" s="4"/>
      <c r="K1054" s="4"/>
      <c r="L1054" s="4"/>
      <c r="M1054" s="4"/>
      <c r="N1054" s="4"/>
      <c r="O1054" s="4"/>
      <c r="P1054" s="4"/>
    </row>
    <row r="1055" spans="1:21" ht="11.65" customHeight="1" x14ac:dyDescent="0.2">
      <c r="A1055" s="49">
        <f t="shared" ca="1" si="23"/>
        <v>1055</v>
      </c>
      <c r="C1055" s="56">
        <v>254</v>
      </c>
      <c r="D1055" s="3" t="s">
        <v>296</v>
      </c>
      <c r="E1055" s="3"/>
      <c r="F1055" s="3" t="s">
        <v>193</v>
      </c>
      <c r="G1055" s="57"/>
      <c r="H1055" s="10">
        <v>-166736887.66</v>
      </c>
      <c r="J1055" s="4"/>
      <c r="K1055" s="4"/>
      <c r="L1055" s="4"/>
      <c r="M1055" s="4"/>
      <c r="N1055" s="4"/>
      <c r="O1055" s="4"/>
      <c r="P1055" s="4"/>
    </row>
    <row r="1056" spans="1:21" ht="11.65" customHeight="1" thickBot="1" x14ac:dyDescent="0.25">
      <c r="A1056" s="49">
        <f t="shared" ca="1" si="23"/>
        <v>1056</v>
      </c>
      <c r="C1056" s="56"/>
      <c r="D1056" s="3"/>
      <c r="E1056" s="3"/>
      <c r="F1056" s="3"/>
      <c r="G1056" s="57" t="s">
        <v>138</v>
      </c>
      <c r="H1056" s="19">
        <f>SUBTOTAL(9,H1050:H1055)</f>
        <v>-166736887.66</v>
      </c>
      <c r="J1056" s="4"/>
      <c r="K1056" s="4"/>
      <c r="L1056" s="4"/>
      <c r="M1056" s="4"/>
      <c r="N1056" s="4"/>
      <c r="O1056" s="4"/>
      <c r="P1056" s="4"/>
    </row>
    <row r="1057" spans="1:16" ht="11.65" customHeight="1" thickTop="1" x14ac:dyDescent="0.2">
      <c r="A1057" s="49">
        <f t="shared" ca="1" si="23"/>
        <v>1057</v>
      </c>
      <c r="C1057" s="56"/>
      <c r="D1057" s="3"/>
      <c r="E1057" s="3"/>
      <c r="F1057" s="3"/>
      <c r="G1057" s="57"/>
      <c r="H1057" s="2"/>
      <c r="J1057" s="4"/>
      <c r="K1057" s="4"/>
      <c r="L1057" s="4"/>
      <c r="M1057" s="4"/>
      <c r="N1057" s="4"/>
      <c r="O1057" s="4"/>
      <c r="P1057" s="4"/>
    </row>
    <row r="1058" spans="1:16" ht="11.65" customHeight="1" x14ac:dyDescent="0.2">
      <c r="A1058" s="49">
        <f t="shared" ca="1" si="23"/>
        <v>1058</v>
      </c>
      <c r="C1058" s="56">
        <v>252</v>
      </c>
      <c r="D1058" s="3" t="s">
        <v>186</v>
      </c>
      <c r="E1058" s="3"/>
      <c r="F1058" s="3"/>
      <c r="G1058" s="57"/>
      <c r="H1058" s="2"/>
      <c r="J1058" s="4"/>
      <c r="K1058" s="4"/>
      <c r="L1058" s="4"/>
      <c r="M1058" s="4"/>
      <c r="N1058" s="4"/>
      <c r="O1058" s="4"/>
      <c r="P1058" s="4"/>
    </row>
    <row r="1059" spans="1:16" ht="11.65" customHeight="1" x14ac:dyDescent="0.2">
      <c r="A1059" s="49">
        <f t="shared" ca="1" si="23"/>
        <v>1059</v>
      </c>
      <c r="C1059" s="56"/>
      <c r="D1059" s="3"/>
      <c r="E1059" s="3"/>
      <c r="F1059" s="3" t="s">
        <v>193</v>
      </c>
      <c r="G1059" s="57"/>
      <c r="H1059" s="10">
        <v>-1850</v>
      </c>
      <c r="J1059" s="4"/>
      <c r="K1059" s="4"/>
      <c r="L1059" s="4"/>
      <c r="M1059" s="4"/>
      <c r="N1059" s="4"/>
      <c r="O1059" s="4"/>
      <c r="P1059" s="4"/>
    </row>
    <row r="1060" spans="1:16" ht="11.65" customHeight="1" x14ac:dyDescent="0.2">
      <c r="A1060" s="49">
        <f t="shared" ca="1" si="23"/>
        <v>1060</v>
      </c>
      <c r="C1060" s="56"/>
      <c r="D1060" s="3"/>
      <c r="E1060" s="3"/>
      <c r="F1060" s="3" t="s">
        <v>24</v>
      </c>
      <c r="G1060" s="57"/>
      <c r="H1060" s="10">
        <v>-5613615.5957695786</v>
      </c>
      <c r="J1060" s="4"/>
      <c r="K1060" s="4"/>
      <c r="L1060" s="4"/>
      <c r="M1060" s="4"/>
      <c r="N1060" s="4"/>
      <c r="O1060" s="4"/>
      <c r="P1060" s="4"/>
    </row>
    <row r="1061" spans="1:16" ht="11.65" customHeight="1" x14ac:dyDescent="0.2">
      <c r="A1061" s="49">
        <f t="shared" ca="1" si="23"/>
        <v>1061</v>
      </c>
      <c r="C1061" s="56"/>
      <c r="D1061" s="3"/>
      <c r="E1061" s="3"/>
      <c r="F1061" s="3" t="s">
        <v>251</v>
      </c>
      <c r="G1061" s="57"/>
      <c r="H1061" s="10">
        <v>0</v>
      </c>
      <c r="J1061" s="4"/>
      <c r="K1061" s="4"/>
      <c r="L1061" s="4"/>
      <c r="M1061" s="4"/>
      <c r="N1061" s="4"/>
      <c r="O1061" s="4"/>
      <c r="P1061" s="4"/>
    </row>
    <row r="1062" spans="1:16" ht="11.65" customHeight="1" x14ac:dyDescent="0.2">
      <c r="A1062" s="49">
        <f t="shared" ca="1" si="23"/>
        <v>1062</v>
      </c>
      <c r="C1062" s="56"/>
      <c r="D1062" s="3"/>
      <c r="E1062" s="3"/>
      <c r="F1062" s="3" t="s">
        <v>249</v>
      </c>
      <c r="G1062" s="57"/>
      <c r="H1062" s="10">
        <v>-838.39239931508985</v>
      </c>
      <c r="J1062" s="4"/>
      <c r="K1062" s="4"/>
      <c r="L1062" s="4"/>
      <c r="M1062" s="4"/>
      <c r="N1062" s="4"/>
      <c r="O1062" s="4"/>
      <c r="P1062" s="4"/>
    </row>
    <row r="1063" spans="1:16" ht="11.65" customHeight="1" x14ac:dyDescent="0.2">
      <c r="A1063" s="49">
        <f t="shared" ca="1" si="23"/>
        <v>1063</v>
      </c>
      <c r="C1063" s="56"/>
      <c r="D1063" s="3"/>
      <c r="E1063" s="3"/>
      <c r="F1063" s="3" t="s">
        <v>255</v>
      </c>
      <c r="G1063" s="57"/>
      <c r="H1063" s="10">
        <v>0</v>
      </c>
      <c r="J1063" s="4"/>
      <c r="K1063" s="4"/>
      <c r="L1063" s="4"/>
      <c r="M1063" s="4"/>
      <c r="N1063" s="4"/>
      <c r="O1063" s="4"/>
      <c r="P1063" s="4"/>
    </row>
    <row r="1064" spans="1:16" ht="11.65" customHeight="1" thickBot="1" x14ac:dyDescent="0.25">
      <c r="A1064" s="49">
        <f t="shared" ca="1" si="23"/>
        <v>1064</v>
      </c>
      <c r="C1064" s="63" t="s">
        <v>187</v>
      </c>
      <c r="D1064" s="3"/>
      <c r="E1064" s="3"/>
      <c r="F1064" s="3"/>
      <c r="G1064" s="57" t="s">
        <v>297</v>
      </c>
      <c r="H1064" s="21">
        <f>SUBTOTAL(9,H1058:H1063)</f>
        <v>-5616303.9881688934</v>
      </c>
      <c r="J1064" s="4"/>
      <c r="K1064" s="4"/>
      <c r="L1064" s="4"/>
      <c r="M1064" s="4"/>
      <c r="N1064" s="4"/>
      <c r="O1064" s="4"/>
      <c r="P1064" s="4"/>
    </row>
    <row r="1065" spans="1:16" ht="11.65" customHeight="1" thickTop="1" x14ac:dyDescent="0.2">
      <c r="A1065" s="49">
        <f t="shared" ca="1" si="23"/>
        <v>1065</v>
      </c>
      <c r="C1065" s="56"/>
      <c r="D1065" s="3"/>
      <c r="E1065" s="3"/>
      <c r="F1065" s="3"/>
      <c r="G1065" s="57"/>
      <c r="H1065" s="2"/>
      <c r="J1065" s="4"/>
      <c r="K1065" s="4"/>
      <c r="L1065" s="4"/>
      <c r="M1065" s="4"/>
      <c r="N1065" s="4"/>
      <c r="O1065" s="4"/>
      <c r="P1065" s="4"/>
    </row>
    <row r="1066" spans="1:16" ht="11.65" customHeight="1" x14ac:dyDescent="0.2">
      <c r="A1066" s="49">
        <f t="shared" ca="1" si="23"/>
        <v>1066</v>
      </c>
      <c r="C1066" s="56">
        <v>25398</v>
      </c>
      <c r="D1066" s="3" t="s">
        <v>189</v>
      </c>
      <c r="E1066" s="3"/>
      <c r="F1066" s="3"/>
      <c r="G1066" s="57"/>
      <c r="H1066" s="2"/>
      <c r="J1066" s="4"/>
      <c r="K1066" s="4"/>
      <c r="L1066" s="4"/>
      <c r="M1066" s="4"/>
      <c r="N1066" s="4"/>
      <c r="O1066" s="4"/>
      <c r="P1066" s="4"/>
    </row>
    <row r="1067" spans="1:16" ht="11.65" customHeight="1" x14ac:dyDescent="0.2">
      <c r="A1067" s="49">
        <f t="shared" ca="1" si="23"/>
        <v>1067</v>
      </c>
      <c r="C1067" s="56"/>
      <c r="D1067" s="3"/>
      <c r="E1067" s="3"/>
      <c r="F1067" s="3" t="s">
        <v>193</v>
      </c>
      <c r="G1067" s="57"/>
      <c r="H1067" s="10">
        <v>0</v>
      </c>
      <c r="J1067" s="4"/>
      <c r="K1067" s="4"/>
      <c r="L1067" s="4"/>
      <c r="M1067" s="4"/>
      <c r="N1067" s="4"/>
      <c r="O1067" s="4"/>
      <c r="P1067" s="4"/>
    </row>
    <row r="1068" spans="1:16" ht="11.65" customHeight="1" thickBot="1" x14ac:dyDescent="0.25">
      <c r="A1068" s="49">
        <f t="shared" ca="1" si="23"/>
        <v>1068</v>
      </c>
      <c r="C1068" s="56"/>
      <c r="D1068" s="3"/>
      <c r="E1068" s="3"/>
      <c r="F1068" s="3"/>
      <c r="G1068" s="57"/>
      <c r="H1068" s="19">
        <f>SUBTOTAL(9,H1067)</f>
        <v>0</v>
      </c>
      <c r="J1068" s="4"/>
      <c r="K1068" s="4"/>
      <c r="L1068" s="4"/>
      <c r="M1068" s="4"/>
      <c r="N1068" s="4"/>
      <c r="O1068" s="4"/>
      <c r="P1068" s="4"/>
    </row>
    <row r="1069" spans="1:16" ht="11.65" customHeight="1" thickTop="1" x14ac:dyDescent="0.2">
      <c r="A1069" s="49">
        <f t="shared" ca="1" si="23"/>
        <v>1069</v>
      </c>
      <c r="C1069" s="56"/>
      <c r="D1069" s="3"/>
      <c r="E1069" s="3"/>
      <c r="F1069" s="3"/>
      <c r="G1069" s="57"/>
      <c r="H1069" s="2"/>
      <c r="J1069" s="4"/>
      <c r="K1069" s="4"/>
      <c r="L1069" s="4"/>
      <c r="M1069" s="4"/>
      <c r="N1069" s="4"/>
      <c r="O1069" s="4"/>
      <c r="P1069" s="4"/>
    </row>
    <row r="1070" spans="1:16" ht="11.65" customHeight="1" x14ac:dyDescent="0.2">
      <c r="A1070" s="49">
        <f t="shared" ca="1" si="23"/>
        <v>1070</v>
      </c>
      <c r="C1070" s="56">
        <v>25399</v>
      </c>
      <c r="D1070" s="3" t="s">
        <v>190</v>
      </c>
      <c r="E1070" s="3"/>
      <c r="F1070" s="3"/>
      <c r="G1070" s="57"/>
      <c r="H1070" s="2"/>
      <c r="J1070" s="4"/>
      <c r="K1070" s="4"/>
      <c r="L1070" s="4"/>
      <c r="M1070" s="4"/>
      <c r="N1070" s="4"/>
      <c r="O1070" s="4"/>
      <c r="P1070" s="4"/>
    </row>
    <row r="1071" spans="1:16" ht="11.65" customHeight="1" x14ac:dyDescent="0.2">
      <c r="A1071" s="49">
        <f t="shared" ca="1" si="23"/>
        <v>1071</v>
      </c>
      <c r="C1071" s="56"/>
      <c r="D1071" s="3"/>
      <c r="E1071" s="3"/>
      <c r="F1071" s="3" t="s">
        <v>193</v>
      </c>
      <c r="G1071" s="57"/>
      <c r="H1071" s="10">
        <v>-500291.39</v>
      </c>
      <c r="J1071" s="4"/>
      <c r="K1071" s="4"/>
      <c r="L1071" s="4"/>
      <c r="M1071" s="4"/>
      <c r="N1071" s="4"/>
      <c r="O1071" s="4"/>
      <c r="P1071" s="4"/>
    </row>
    <row r="1072" spans="1:16" ht="11.65" customHeight="1" x14ac:dyDescent="0.2">
      <c r="A1072" s="49">
        <f t="shared" ca="1" si="23"/>
        <v>1072</v>
      </c>
      <c r="C1072" s="56"/>
      <c r="D1072" s="3"/>
      <c r="E1072" s="3"/>
      <c r="F1072" s="3" t="s">
        <v>264</v>
      </c>
      <c r="G1072" s="57"/>
      <c r="H1072" s="10">
        <v>0</v>
      </c>
      <c r="J1072" s="4"/>
      <c r="K1072" s="4"/>
      <c r="L1072" s="4"/>
      <c r="M1072" s="4"/>
      <c r="N1072" s="4"/>
      <c r="O1072" s="4"/>
      <c r="P1072" s="4"/>
    </row>
    <row r="1073" spans="1:16" ht="11.65" customHeight="1" x14ac:dyDescent="0.2">
      <c r="A1073" s="49">
        <f t="shared" ca="1" si="23"/>
        <v>1073</v>
      </c>
      <c r="C1073" s="56"/>
      <c r="D1073" s="3"/>
      <c r="E1073" s="3"/>
      <c r="F1073" s="3" t="s">
        <v>248</v>
      </c>
      <c r="G1073" s="57"/>
      <c r="H1073" s="10">
        <v>0</v>
      </c>
      <c r="J1073" s="4"/>
      <c r="K1073" s="4"/>
      <c r="L1073" s="4"/>
      <c r="M1073" s="4"/>
      <c r="N1073" s="4"/>
      <c r="O1073" s="4"/>
      <c r="P1073" s="4"/>
    </row>
    <row r="1074" spans="1:16" ht="11.65" customHeight="1" x14ac:dyDescent="0.2">
      <c r="A1074" s="49">
        <f t="shared" ca="1" si="23"/>
        <v>1074</v>
      </c>
      <c r="C1074" s="56"/>
      <c r="D1074" s="3"/>
      <c r="E1074" s="3"/>
      <c r="F1074" s="3" t="s">
        <v>249</v>
      </c>
      <c r="G1074" s="57"/>
      <c r="H1074" s="10">
        <v>0</v>
      </c>
      <c r="J1074" s="4"/>
      <c r="K1074" s="4"/>
      <c r="L1074" s="4"/>
      <c r="M1074" s="4"/>
      <c r="N1074" s="4"/>
      <c r="O1074" s="4"/>
      <c r="P1074" s="4"/>
    </row>
    <row r="1075" spans="1:16" ht="11.65" customHeight="1" x14ac:dyDescent="0.2">
      <c r="A1075" s="49">
        <f t="shared" ca="1" si="23"/>
        <v>1075</v>
      </c>
      <c r="C1075" s="56"/>
      <c r="D1075" s="3"/>
      <c r="E1075" s="3"/>
      <c r="F1075" s="3" t="s">
        <v>251</v>
      </c>
      <c r="G1075" s="57"/>
      <c r="H1075" s="10">
        <v>0</v>
      </c>
      <c r="J1075" s="4"/>
      <c r="K1075" s="4"/>
      <c r="L1075" s="4"/>
      <c r="M1075" s="4"/>
      <c r="N1075" s="4"/>
      <c r="O1075" s="4"/>
      <c r="P1075" s="4"/>
    </row>
    <row r="1076" spans="1:16" ht="11.65" customHeight="1" x14ac:dyDescent="0.2">
      <c r="A1076" s="49">
        <f t="shared" ca="1" si="23"/>
        <v>1076</v>
      </c>
      <c r="C1076" s="56"/>
      <c r="D1076" s="3"/>
      <c r="E1076" s="3"/>
      <c r="F1076" s="3" t="s">
        <v>24</v>
      </c>
      <c r="G1076" s="57"/>
      <c r="H1076" s="10">
        <v>-4938759.6936698146</v>
      </c>
      <c r="J1076" s="4"/>
      <c r="K1076" s="4"/>
      <c r="L1076" s="4"/>
      <c r="M1076" s="4"/>
      <c r="N1076" s="4"/>
      <c r="O1076" s="4"/>
      <c r="P1076" s="4"/>
    </row>
    <row r="1077" spans="1:16" ht="11.65" customHeight="1" x14ac:dyDescent="0.2">
      <c r="A1077" s="49">
        <f t="shared" ca="1" si="23"/>
        <v>1077</v>
      </c>
      <c r="C1077" s="56"/>
      <c r="D1077" s="3"/>
      <c r="E1077" s="3"/>
      <c r="F1077" s="3" t="s">
        <v>252</v>
      </c>
      <c r="G1077" s="57"/>
      <c r="H1077" s="10">
        <v>0</v>
      </c>
      <c r="J1077" s="4"/>
      <c r="K1077" s="4"/>
      <c r="L1077" s="4"/>
      <c r="M1077" s="4"/>
      <c r="N1077" s="4"/>
      <c r="O1077" s="4"/>
      <c r="P1077" s="4"/>
    </row>
    <row r="1078" spans="1:16" ht="12" customHeight="1" x14ac:dyDescent="0.2">
      <c r="A1078" s="49">
        <f t="shared" ca="1" si="23"/>
        <v>1078</v>
      </c>
      <c r="C1078" s="56"/>
      <c r="D1078" s="3"/>
      <c r="E1078" s="3"/>
      <c r="F1078" s="3" t="s">
        <v>30</v>
      </c>
      <c r="G1078" s="57"/>
      <c r="H1078" s="10">
        <v>0</v>
      </c>
      <c r="J1078" s="4"/>
      <c r="K1078" s="4"/>
      <c r="L1078" s="4"/>
      <c r="M1078" s="4"/>
      <c r="N1078" s="4"/>
      <c r="O1078" s="4"/>
      <c r="P1078" s="4"/>
    </row>
    <row r="1079" spans="1:16" ht="11.65" customHeight="1" x14ac:dyDescent="0.2">
      <c r="A1079" s="49">
        <f t="shared" ca="1" si="23"/>
        <v>1079</v>
      </c>
      <c r="C1079" s="56"/>
      <c r="D1079" s="3"/>
      <c r="E1079" s="3"/>
      <c r="F1079" s="3" t="s">
        <v>247</v>
      </c>
      <c r="G1079" s="57"/>
      <c r="H1079" s="10">
        <v>0</v>
      </c>
      <c r="J1079" s="4"/>
      <c r="K1079" s="4"/>
      <c r="L1079" s="4"/>
      <c r="M1079" s="4"/>
      <c r="N1079" s="4"/>
      <c r="O1079" s="4"/>
      <c r="P1079" s="4"/>
    </row>
    <row r="1080" spans="1:16" ht="11.65" customHeight="1" thickBot="1" x14ac:dyDescent="0.25">
      <c r="A1080" s="49">
        <f t="shared" ca="1" si="23"/>
        <v>1080</v>
      </c>
      <c r="C1080" s="56"/>
      <c r="D1080" s="3"/>
      <c r="E1080" s="3"/>
      <c r="F1080" s="3"/>
      <c r="G1080" s="57" t="s">
        <v>138</v>
      </c>
      <c r="H1080" s="19">
        <f>SUBTOTAL(9,H1071:H1079)</f>
        <v>-5439051.0836698143</v>
      </c>
      <c r="J1080" s="4"/>
      <c r="K1080" s="4"/>
      <c r="L1080" s="4"/>
      <c r="M1080" s="4"/>
      <c r="N1080" s="4"/>
      <c r="O1080" s="4"/>
      <c r="P1080" s="4"/>
    </row>
    <row r="1081" spans="1:16" ht="11.65" customHeight="1" thickTop="1" x14ac:dyDescent="0.2">
      <c r="A1081" s="49">
        <f t="shared" ca="1" si="23"/>
        <v>1081</v>
      </c>
      <c r="C1081" s="56"/>
      <c r="D1081" s="3"/>
      <c r="E1081" s="3"/>
      <c r="F1081" s="3"/>
      <c r="G1081" s="57"/>
      <c r="H1081" s="2"/>
      <c r="J1081" s="4"/>
      <c r="K1081" s="4"/>
      <c r="L1081" s="4"/>
      <c r="M1081" s="4"/>
      <c r="N1081" s="4"/>
      <c r="O1081" s="4"/>
      <c r="P1081" s="4"/>
    </row>
    <row r="1082" spans="1:16" ht="11.65" customHeight="1" x14ac:dyDescent="0.2">
      <c r="A1082" s="49">
        <f t="shared" ca="1" si="23"/>
        <v>1082</v>
      </c>
      <c r="C1082" s="56">
        <v>190</v>
      </c>
      <c r="D1082" s="3" t="s">
        <v>191</v>
      </c>
      <c r="E1082" s="3"/>
      <c r="F1082" s="3"/>
      <c r="G1082" s="57"/>
      <c r="H1082" s="2"/>
      <c r="J1082" s="4"/>
      <c r="K1082" s="4"/>
      <c r="L1082" s="4"/>
      <c r="M1082" s="4"/>
      <c r="N1082" s="4"/>
      <c r="O1082" s="4"/>
      <c r="P1082" s="4"/>
    </row>
    <row r="1083" spans="1:16" ht="11.65" customHeight="1" x14ac:dyDescent="0.2">
      <c r="A1083" s="49">
        <f t="shared" ca="1" si="23"/>
        <v>1083</v>
      </c>
      <c r="C1083" s="56"/>
      <c r="D1083" s="3"/>
      <c r="E1083" s="3"/>
      <c r="F1083" s="3" t="s">
        <v>193</v>
      </c>
      <c r="G1083" s="57"/>
      <c r="H1083" s="10">
        <v>41028559.07</v>
      </c>
      <c r="J1083" s="4"/>
      <c r="K1083" s="4"/>
      <c r="L1083" s="4"/>
      <c r="M1083" s="4"/>
      <c r="N1083" s="4"/>
      <c r="O1083" s="4"/>
      <c r="P1083" s="4"/>
    </row>
    <row r="1084" spans="1:16" ht="11.65" customHeight="1" x14ac:dyDescent="0.2">
      <c r="A1084" s="49">
        <f t="shared" ca="1" si="23"/>
        <v>1084</v>
      </c>
      <c r="C1084" s="56"/>
      <c r="D1084" s="3"/>
      <c r="E1084" s="3"/>
      <c r="F1084" s="3" t="s">
        <v>255</v>
      </c>
      <c r="G1084" s="57"/>
      <c r="H1084" s="10">
        <v>0</v>
      </c>
      <c r="J1084" s="4"/>
      <c r="K1084" s="4"/>
      <c r="L1084" s="4"/>
      <c r="M1084" s="4"/>
      <c r="N1084" s="4"/>
      <c r="O1084" s="4"/>
      <c r="P1084" s="4"/>
    </row>
    <row r="1085" spans="1:16" ht="11.65" customHeight="1" x14ac:dyDescent="0.2">
      <c r="A1085" s="49">
        <f t="shared" ca="1" si="23"/>
        <v>1085</v>
      </c>
      <c r="C1085" s="56"/>
      <c r="D1085" s="3"/>
      <c r="E1085" s="3"/>
      <c r="F1085" s="3" t="s">
        <v>248</v>
      </c>
      <c r="G1085" s="57"/>
      <c r="H1085" s="10">
        <v>3674079.3561624228</v>
      </c>
      <c r="J1085" s="4"/>
      <c r="K1085" s="4"/>
      <c r="L1085" s="4"/>
      <c r="M1085" s="4"/>
      <c r="N1085" s="4"/>
      <c r="O1085" s="4"/>
      <c r="P1085" s="4"/>
    </row>
    <row r="1086" spans="1:16" ht="11.65" customHeight="1" x14ac:dyDescent="0.2">
      <c r="A1086" s="49">
        <f t="shared" ref="A1086:A1149" ca="1" si="24">OFFSET(A1086,-1,)+1</f>
        <v>1086</v>
      </c>
      <c r="C1086" s="56"/>
      <c r="D1086" s="3"/>
      <c r="E1086" s="3"/>
      <c r="F1086" s="3" t="s">
        <v>270</v>
      </c>
      <c r="G1086" s="57"/>
      <c r="H1086" s="10">
        <v>0</v>
      </c>
      <c r="J1086" s="4"/>
      <c r="K1086" s="4"/>
      <c r="L1086" s="4"/>
      <c r="M1086" s="4"/>
      <c r="N1086" s="4"/>
      <c r="O1086" s="4"/>
      <c r="P1086" s="4"/>
    </row>
    <row r="1087" spans="1:16" ht="11.65" customHeight="1" x14ac:dyDescent="0.2">
      <c r="A1087" s="49">
        <f t="shared" ca="1" si="24"/>
        <v>1087</v>
      </c>
      <c r="C1087" s="56"/>
      <c r="D1087" s="3"/>
      <c r="E1087" s="3"/>
      <c r="F1087" s="3" t="s">
        <v>268</v>
      </c>
      <c r="G1087" s="57"/>
      <c r="H1087" s="10">
        <v>677832.28786737064</v>
      </c>
      <c r="J1087" s="4"/>
      <c r="K1087" s="4"/>
      <c r="L1087" s="4"/>
      <c r="M1087" s="4"/>
      <c r="N1087" s="4"/>
      <c r="O1087" s="4"/>
      <c r="P1087" s="4"/>
    </row>
    <row r="1088" spans="1:16" ht="11.65" customHeight="1" x14ac:dyDescent="0.2">
      <c r="A1088" s="49">
        <f t="shared" ca="1" si="24"/>
        <v>1088</v>
      </c>
      <c r="C1088" s="56"/>
      <c r="D1088" s="3"/>
      <c r="E1088" s="3"/>
      <c r="F1088" s="3" t="s">
        <v>269</v>
      </c>
      <c r="G1088" s="57"/>
      <c r="H1088" s="10">
        <v>0</v>
      </c>
      <c r="J1088" s="4"/>
      <c r="K1088" s="4"/>
      <c r="L1088" s="4"/>
      <c r="M1088" s="4"/>
      <c r="N1088" s="4"/>
      <c r="O1088" s="4"/>
      <c r="P1088" s="4"/>
    </row>
    <row r="1089" spans="1:16" ht="11.65" customHeight="1" x14ac:dyDescent="0.2">
      <c r="A1089" s="49">
        <f t="shared" ca="1" si="24"/>
        <v>1089</v>
      </c>
      <c r="C1089" s="56"/>
      <c r="D1089" s="3"/>
      <c r="E1089" s="3"/>
      <c r="F1089" s="3" t="s">
        <v>24</v>
      </c>
      <c r="G1089" s="57"/>
      <c r="H1089" s="10">
        <v>141568.59244904612</v>
      </c>
      <c r="J1089" s="4"/>
      <c r="K1089" s="4"/>
      <c r="L1089" s="4"/>
      <c r="M1089" s="4"/>
      <c r="N1089" s="4"/>
      <c r="O1089" s="4"/>
      <c r="P1089" s="4"/>
    </row>
    <row r="1090" spans="1:16" ht="11.65" customHeight="1" x14ac:dyDescent="0.2">
      <c r="A1090" s="49">
        <f t="shared" ca="1" si="24"/>
        <v>1090</v>
      </c>
      <c r="C1090" s="56"/>
      <c r="D1090" s="3"/>
      <c r="E1090" s="3"/>
      <c r="F1090" s="3" t="s">
        <v>247</v>
      </c>
      <c r="G1090" s="57"/>
      <c r="H1090" s="10">
        <v>0</v>
      </c>
      <c r="J1090" s="4"/>
      <c r="K1090" s="4"/>
      <c r="L1090" s="4"/>
      <c r="M1090" s="4"/>
      <c r="N1090" s="4"/>
      <c r="O1090" s="4"/>
      <c r="P1090" s="4"/>
    </row>
    <row r="1091" spans="1:16" ht="11.65" customHeight="1" x14ac:dyDescent="0.2">
      <c r="A1091" s="49">
        <f t="shared" ca="1" si="24"/>
        <v>1091</v>
      </c>
      <c r="C1091" s="56"/>
      <c r="D1091" s="3"/>
      <c r="E1091" s="3"/>
      <c r="F1091" s="3" t="s">
        <v>266</v>
      </c>
      <c r="G1091" s="57"/>
      <c r="H1091" s="10">
        <v>0</v>
      </c>
      <c r="J1091" s="4"/>
      <c r="K1091" s="4"/>
      <c r="L1091" s="4"/>
      <c r="M1091" s="4"/>
      <c r="N1091" s="4"/>
      <c r="O1091" s="4"/>
      <c r="P1091" s="4"/>
    </row>
    <row r="1092" spans="1:16" ht="11.65" customHeight="1" x14ac:dyDescent="0.2">
      <c r="A1092" s="49">
        <f t="shared" ca="1" si="24"/>
        <v>1092</v>
      </c>
      <c r="C1092" s="56"/>
      <c r="D1092" s="3"/>
      <c r="E1092" s="3"/>
      <c r="F1092" s="3" t="s">
        <v>249</v>
      </c>
      <c r="G1092" s="57"/>
      <c r="H1092" s="10">
        <v>12799.359779085533</v>
      </c>
      <c r="J1092" s="4"/>
      <c r="K1092" s="4"/>
      <c r="L1092" s="4"/>
      <c r="M1092" s="4"/>
      <c r="N1092" s="4"/>
      <c r="O1092" s="4"/>
      <c r="P1092" s="4"/>
    </row>
    <row r="1093" spans="1:16" ht="11.65" customHeight="1" x14ac:dyDescent="0.2">
      <c r="A1093" s="49">
        <f t="shared" ca="1" si="24"/>
        <v>1093</v>
      </c>
      <c r="C1093" s="56"/>
      <c r="D1093" s="3"/>
      <c r="E1093" s="3"/>
      <c r="F1093" s="3" t="s">
        <v>251</v>
      </c>
      <c r="G1093" s="57"/>
      <c r="H1093" s="10">
        <v>0</v>
      </c>
      <c r="J1093" s="4"/>
      <c r="K1093" s="4"/>
      <c r="L1093" s="4"/>
      <c r="M1093" s="4"/>
      <c r="N1093" s="4"/>
      <c r="O1093" s="4"/>
      <c r="P1093" s="4"/>
    </row>
    <row r="1094" spans="1:16" ht="11.65" customHeight="1" x14ac:dyDescent="0.2">
      <c r="A1094" s="49">
        <f t="shared" ca="1" si="24"/>
        <v>1094</v>
      </c>
      <c r="C1094" s="56"/>
      <c r="D1094" s="3"/>
      <c r="E1094" s="3"/>
      <c r="F1094" s="3" t="s">
        <v>252</v>
      </c>
      <c r="G1094" s="57"/>
      <c r="H1094" s="10">
        <v>0</v>
      </c>
      <c r="J1094" s="4"/>
      <c r="K1094" s="4"/>
      <c r="L1094" s="4"/>
      <c r="M1094" s="4"/>
      <c r="N1094" s="4"/>
      <c r="O1094" s="4"/>
      <c r="P1094" s="4"/>
    </row>
    <row r="1095" spans="1:16" ht="11.65" customHeight="1" x14ac:dyDescent="0.2">
      <c r="A1095" s="49">
        <f t="shared" ca="1" si="24"/>
        <v>1095</v>
      </c>
      <c r="C1095" s="56"/>
      <c r="D1095" s="3"/>
      <c r="E1095" s="3"/>
      <c r="F1095" s="3" t="s">
        <v>30</v>
      </c>
      <c r="G1095" s="57"/>
      <c r="H1095" s="10">
        <v>0</v>
      </c>
      <c r="J1095" s="4"/>
      <c r="K1095" s="4"/>
      <c r="L1095" s="4"/>
      <c r="M1095" s="4"/>
      <c r="N1095" s="4"/>
      <c r="O1095" s="4"/>
      <c r="P1095" s="4"/>
    </row>
    <row r="1096" spans="1:16" ht="11.65" customHeight="1" x14ac:dyDescent="0.2">
      <c r="A1096" s="49">
        <f t="shared" ca="1" si="24"/>
        <v>1096</v>
      </c>
      <c r="C1096" s="56"/>
      <c r="D1096" s="3"/>
      <c r="E1096" s="3"/>
      <c r="F1096" s="3" t="s">
        <v>256</v>
      </c>
      <c r="G1096" s="57"/>
      <c r="H1096" s="10">
        <v>-360017.12736966839</v>
      </c>
      <c r="J1096" s="4"/>
      <c r="K1096" s="4"/>
      <c r="L1096" s="4"/>
      <c r="M1096" s="4"/>
      <c r="N1096" s="4"/>
      <c r="O1096" s="4"/>
      <c r="P1096" s="4"/>
    </row>
    <row r="1097" spans="1:16" ht="11.65" customHeight="1" x14ac:dyDescent="0.2">
      <c r="A1097" s="49">
        <f t="shared" ca="1" si="24"/>
        <v>1097</v>
      </c>
      <c r="C1097" s="56"/>
      <c r="D1097" s="3"/>
      <c r="E1097" s="3"/>
      <c r="F1097" s="3" t="s">
        <v>263</v>
      </c>
      <c r="G1097" s="57"/>
      <c r="H1097" s="10">
        <v>96899.406682332061</v>
      </c>
      <c r="J1097" s="4"/>
      <c r="K1097" s="4"/>
      <c r="L1097" s="4"/>
      <c r="M1097" s="4"/>
      <c r="N1097" s="4"/>
      <c r="O1097" s="4"/>
      <c r="P1097" s="4"/>
    </row>
    <row r="1098" spans="1:16" ht="11.65" customHeight="1" x14ac:dyDescent="0.2">
      <c r="A1098" s="49">
        <f t="shared" ca="1" si="24"/>
        <v>1098</v>
      </c>
      <c r="C1098" s="56"/>
      <c r="D1098" s="3"/>
      <c r="E1098" s="3"/>
      <c r="F1098" s="3"/>
      <c r="G1098" s="57"/>
      <c r="H1098" s="2"/>
      <c r="J1098" s="4"/>
      <c r="K1098" s="4"/>
      <c r="L1098" s="4"/>
      <c r="M1098" s="4"/>
      <c r="N1098" s="4"/>
      <c r="O1098" s="4"/>
      <c r="P1098" s="4"/>
    </row>
    <row r="1099" spans="1:16" ht="11.65" customHeight="1" thickBot="1" x14ac:dyDescent="0.25">
      <c r="A1099" s="49">
        <f t="shared" ca="1" si="24"/>
        <v>1099</v>
      </c>
      <c r="C1099" s="63" t="s">
        <v>192</v>
      </c>
      <c r="D1099" s="3"/>
      <c r="E1099" s="3"/>
      <c r="F1099" s="3"/>
      <c r="G1099" s="57" t="s">
        <v>188</v>
      </c>
      <c r="H1099" s="19">
        <f>SUBTOTAL(9,H1083:H1098)</f>
        <v>45271720.945570581</v>
      </c>
      <c r="J1099" s="4"/>
      <c r="K1099" s="4"/>
      <c r="L1099" s="4"/>
      <c r="M1099" s="4"/>
      <c r="N1099" s="4"/>
      <c r="O1099" s="4"/>
      <c r="P1099" s="4"/>
    </row>
    <row r="1100" spans="1:16" ht="11.65" customHeight="1" thickTop="1" x14ac:dyDescent="0.2">
      <c r="A1100" s="49">
        <f t="shared" ca="1" si="24"/>
        <v>1100</v>
      </c>
      <c r="C1100" s="56"/>
      <c r="D1100" s="3"/>
      <c r="E1100" s="3"/>
      <c r="F1100" s="3"/>
      <c r="G1100" s="57"/>
      <c r="H1100" s="2"/>
      <c r="J1100" s="4"/>
      <c r="K1100" s="4"/>
      <c r="L1100" s="4"/>
      <c r="M1100" s="4"/>
      <c r="N1100" s="4"/>
      <c r="O1100" s="4"/>
      <c r="P1100" s="4"/>
    </row>
    <row r="1101" spans="1:16" ht="11.65" customHeight="1" x14ac:dyDescent="0.2">
      <c r="A1101" s="49">
        <f t="shared" ca="1" si="24"/>
        <v>1101</v>
      </c>
      <c r="C1101" s="56">
        <v>281</v>
      </c>
      <c r="D1101" s="3" t="s">
        <v>191</v>
      </c>
      <c r="E1101" s="3"/>
      <c r="F1101" s="3"/>
      <c r="G1101" s="57"/>
      <c r="H1101" s="2"/>
      <c r="J1101" s="4"/>
      <c r="K1101" s="4"/>
      <c r="L1101" s="4"/>
      <c r="M1101" s="4"/>
      <c r="N1101" s="4"/>
      <c r="O1101" s="4"/>
      <c r="P1101" s="4"/>
    </row>
    <row r="1102" spans="1:16" ht="11.65" customHeight="1" x14ac:dyDescent="0.2">
      <c r="A1102" s="49">
        <f t="shared" ca="1" si="24"/>
        <v>1102</v>
      </c>
      <c r="C1102" s="56"/>
      <c r="D1102" s="3"/>
      <c r="E1102" s="3"/>
      <c r="F1102" s="3" t="s">
        <v>193</v>
      </c>
      <c r="G1102" s="57"/>
      <c r="H1102" s="10">
        <v>0</v>
      </c>
      <c r="J1102" s="4"/>
      <c r="K1102" s="4"/>
      <c r="L1102" s="4"/>
      <c r="M1102" s="4"/>
      <c r="N1102" s="4"/>
      <c r="O1102" s="4"/>
      <c r="P1102" s="4"/>
    </row>
    <row r="1103" spans="1:16" ht="11.65" customHeight="1" x14ac:dyDescent="0.2">
      <c r="A1103" s="49">
        <f t="shared" ca="1" si="24"/>
        <v>1103</v>
      </c>
      <c r="C1103" s="56"/>
      <c r="D1103" s="3"/>
      <c r="E1103" s="3"/>
      <c r="F1103" s="3" t="s">
        <v>24</v>
      </c>
      <c r="G1103" s="57"/>
      <c r="H1103" s="10">
        <v>-11630324.024615083</v>
      </c>
      <c r="J1103" s="4"/>
      <c r="K1103" s="4"/>
      <c r="L1103" s="4"/>
      <c r="M1103" s="4"/>
      <c r="N1103" s="4"/>
      <c r="O1103" s="4"/>
      <c r="P1103" s="4"/>
    </row>
    <row r="1104" spans="1:16" ht="11.65" customHeight="1" x14ac:dyDescent="0.2">
      <c r="A1104" s="49">
        <f t="shared" ca="1" si="24"/>
        <v>1104</v>
      </c>
      <c r="C1104" s="56"/>
      <c r="D1104" s="3"/>
      <c r="E1104" s="3"/>
      <c r="F1104" s="3" t="s">
        <v>249</v>
      </c>
      <c r="G1104" s="57"/>
      <c r="H1104" s="10">
        <v>0</v>
      </c>
      <c r="J1104" s="4"/>
      <c r="K1104" s="4"/>
      <c r="L1104" s="4"/>
      <c r="M1104" s="4"/>
      <c r="N1104" s="4"/>
      <c r="O1104" s="4"/>
      <c r="P1104" s="4"/>
    </row>
    <row r="1105" spans="1:16" ht="11.65" customHeight="1" x14ac:dyDescent="0.2">
      <c r="A1105" s="49">
        <f t="shared" ca="1" si="24"/>
        <v>1105</v>
      </c>
      <c r="C1105" s="56"/>
      <c r="D1105" s="3"/>
      <c r="E1105" s="3"/>
      <c r="F1105" s="3" t="s">
        <v>251</v>
      </c>
      <c r="G1105" s="57"/>
      <c r="H1105" s="10">
        <v>0</v>
      </c>
      <c r="J1105" s="4"/>
      <c r="K1105" s="4"/>
      <c r="L1105" s="4"/>
      <c r="M1105" s="4"/>
      <c r="N1105" s="4"/>
      <c r="O1105" s="4"/>
      <c r="P1105" s="4"/>
    </row>
    <row r="1106" spans="1:16" ht="11.65" customHeight="1" x14ac:dyDescent="0.2">
      <c r="A1106" s="49">
        <f t="shared" ca="1" si="24"/>
        <v>1106</v>
      </c>
      <c r="C1106" s="56"/>
      <c r="D1106" s="3"/>
      <c r="E1106" s="3"/>
      <c r="F1106" s="3" t="s">
        <v>274</v>
      </c>
      <c r="G1106" s="57"/>
      <c r="H1106" s="10">
        <v>0</v>
      </c>
      <c r="J1106" s="4"/>
      <c r="K1106" s="4"/>
      <c r="L1106" s="4"/>
      <c r="M1106" s="4"/>
      <c r="N1106" s="4"/>
      <c r="O1106" s="4"/>
      <c r="P1106" s="4"/>
    </row>
    <row r="1107" spans="1:16" ht="11.65" customHeight="1" x14ac:dyDescent="0.2">
      <c r="A1107" s="49">
        <f t="shared" ca="1" si="24"/>
        <v>1107</v>
      </c>
      <c r="C1107" s="56"/>
      <c r="D1107" s="3"/>
      <c r="E1107" s="3"/>
      <c r="F1107" s="3"/>
      <c r="G1107" s="57" t="s">
        <v>188</v>
      </c>
      <c r="H1107" s="12">
        <f>SUBTOTAL(9,H1102:H1106)</f>
        <v>-11630324.024615083</v>
      </c>
      <c r="J1107" s="4"/>
      <c r="K1107" s="4"/>
      <c r="L1107" s="4"/>
      <c r="M1107" s="4"/>
      <c r="N1107" s="4"/>
      <c r="O1107" s="4"/>
      <c r="P1107" s="4"/>
    </row>
    <row r="1108" spans="1:16" ht="11.65" customHeight="1" x14ac:dyDescent="0.2">
      <c r="A1108" s="49">
        <f t="shared" ca="1" si="24"/>
        <v>1108</v>
      </c>
      <c r="C1108" s="56"/>
      <c r="D1108" s="3"/>
      <c r="E1108" s="3"/>
      <c r="F1108" s="3"/>
      <c r="G1108" s="57"/>
      <c r="H1108" s="2"/>
      <c r="J1108" s="4"/>
      <c r="K1108" s="4"/>
      <c r="L1108" s="4"/>
      <c r="M1108" s="4"/>
      <c r="N1108" s="4"/>
      <c r="O1108" s="4"/>
      <c r="P1108" s="4"/>
    </row>
    <row r="1109" spans="1:16" ht="11.65" customHeight="1" x14ac:dyDescent="0.2">
      <c r="A1109" s="49">
        <f t="shared" ca="1" si="24"/>
        <v>1109</v>
      </c>
      <c r="C1109" s="56">
        <v>282</v>
      </c>
      <c r="D1109" s="3" t="s">
        <v>194</v>
      </c>
      <c r="E1109" s="3"/>
      <c r="F1109" s="3"/>
      <c r="G1109" s="57"/>
      <c r="H1109" s="2"/>
      <c r="J1109" s="4"/>
      <c r="K1109" s="4"/>
      <c r="L1109" s="4"/>
      <c r="M1109" s="4"/>
      <c r="N1109" s="4"/>
      <c r="O1109" s="4"/>
      <c r="P1109" s="4"/>
    </row>
    <row r="1110" spans="1:16" ht="11.65" customHeight="1" x14ac:dyDescent="0.2">
      <c r="A1110" s="49">
        <f t="shared" ca="1" si="24"/>
        <v>1110</v>
      </c>
      <c r="C1110" s="56"/>
      <c r="D1110" s="3"/>
      <c r="E1110" s="3"/>
      <c r="F1110" s="3" t="s">
        <v>193</v>
      </c>
      <c r="G1110" s="57"/>
      <c r="H1110" s="10">
        <v>0</v>
      </c>
      <c r="J1110" s="4"/>
      <c r="K1110" s="4"/>
      <c r="L1110" s="4"/>
      <c r="M1110" s="4"/>
      <c r="N1110" s="4"/>
      <c r="O1110" s="4"/>
      <c r="P1110" s="4"/>
    </row>
    <row r="1111" spans="1:16" ht="11.65" customHeight="1" x14ac:dyDescent="0.2">
      <c r="A1111" s="49">
        <f t="shared" ca="1" si="24"/>
        <v>1111</v>
      </c>
      <c r="C1111" s="56"/>
      <c r="D1111" s="3"/>
      <c r="E1111" s="3"/>
      <c r="F1111" s="3" t="s">
        <v>287</v>
      </c>
      <c r="G1111" s="57"/>
      <c r="H1111" s="10">
        <v>0</v>
      </c>
      <c r="J1111" s="4"/>
      <c r="K1111" s="4"/>
      <c r="L1111" s="4"/>
      <c r="M1111" s="4"/>
      <c r="N1111" s="4"/>
      <c r="O1111" s="4"/>
      <c r="P1111" s="4"/>
    </row>
    <row r="1112" spans="1:16" ht="11.65" customHeight="1" x14ac:dyDescent="0.2">
      <c r="A1112" s="49">
        <f t="shared" ca="1" si="24"/>
        <v>1112</v>
      </c>
      <c r="C1112" s="56"/>
      <c r="D1112" s="3"/>
      <c r="E1112" s="3"/>
      <c r="F1112" s="3" t="s">
        <v>277</v>
      </c>
      <c r="G1112" s="57"/>
      <c r="H1112" s="10">
        <v>-189103379.13099086</v>
      </c>
      <c r="J1112" s="4"/>
      <c r="K1112" s="4"/>
      <c r="L1112" s="4"/>
      <c r="M1112" s="4"/>
      <c r="N1112" s="4"/>
      <c r="O1112" s="4"/>
      <c r="P1112" s="4"/>
    </row>
    <row r="1113" spans="1:16" ht="11.65" customHeight="1" x14ac:dyDescent="0.2">
      <c r="A1113" s="49">
        <f t="shared" ca="1" si="24"/>
        <v>1113</v>
      </c>
      <c r="C1113" s="56"/>
      <c r="D1113" s="3"/>
      <c r="E1113" s="3"/>
      <c r="F1113" s="3" t="s">
        <v>256</v>
      </c>
      <c r="G1113" s="57"/>
      <c r="H1113" s="10">
        <v>-455823.60245750763</v>
      </c>
      <c r="J1113" s="4"/>
      <c r="K1113" s="4"/>
      <c r="L1113" s="4"/>
      <c r="M1113" s="4"/>
      <c r="N1113" s="4"/>
      <c r="O1113" s="4"/>
      <c r="P1113" s="4"/>
    </row>
    <row r="1114" spans="1:16" ht="11.65" customHeight="1" x14ac:dyDescent="0.2">
      <c r="A1114" s="49">
        <f t="shared" ca="1" si="24"/>
        <v>1114</v>
      </c>
      <c r="C1114" s="56"/>
      <c r="D1114" s="3"/>
      <c r="E1114" s="3"/>
      <c r="F1114" s="3" t="s">
        <v>248</v>
      </c>
      <c r="G1114" s="57"/>
      <c r="H1114" s="10">
        <v>2902.4373668848498</v>
      </c>
      <c r="J1114" s="4"/>
      <c r="K1114" s="4"/>
      <c r="L1114" s="4"/>
      <c r="M1114" s="4"/>
      <c r="N1114" s="4"/>
      <c r="O1114" s="4"/>
      <c r="P1114" s="4"/>
    </row>
    <row r="1115" spans="1:16" ht="11.65" customHeight="1" x14ac:dyDescent="0.2">
      <c r="A1115" s="49">
        <f t="shared" ca="1" si="24"/>
        <v>1115</v>
      </c>
      <c r="C1115" s="56"/>
      <c r="D1115" s="3"/>
      <c r="E1115" s="3"/>
      <c r="F1115" s="3" t="s">
        <v>263</v>
      </c>
      <c r="G1115" s="57"/>
      <c r="H1115" s="10">
        <v>0</v>
      </c>
      <c r="J1115" s="4"/>
      <c r="K1115" s="4"/>
      <c r="L1115" s="4"/>
      <c r="M1115" s="4"/>
      <c r="N1115" s="4"/>
      <c r="O1115" s="4"/>
      <c r="P1115" s="4"/>
    </row>
    <row r="1116" spans="1:16" ht="11.65" customHeight="1" x14ac:dyDescent="0.2">
      <c r="A1116" s="49">
        <f t="shared" ca="1" si="24"/>
        <v>1116</v>
      </c>
      <c r="C1116" s="56"/>
      <c r="D1116" s="3"/>
      <c r="E1116" s="3"/>
      <c r="F1116" s="3" t="s">
        <v>266</v>
      </c>
      <c r="G1116" s="57"/>
      <c r="H1116" s="10">
        <v>-60839.257771488592</v>
      </c>
      <c r="J1116" s="4"/>
      <c r="K1116" s="4"/>
      <c r="L1116" s="4"/>
      <c r="M1116" s="4"/>
      <c r="N1116" s="4"/>
      <c r="O1116" s="4"/>
      <c r="P1116" s="4"/>
    </row>
    <row r="1117" spans="1:16" ht="11.65" customHeight="1" x14ac:dyDescent="0.2">
      <c r="A1117" s="49">
        <f t="shared" ca="1" si="24"/>
        <v>1117</v>
      </c>
      <c r="C1117" s="56"/>
      <c r="D1117" s="3"/>
      <c r="E1117" s="3"/>
      <c r="F1117" s="3" t="s">
        <v>249</v>
      </c>
      <c r="G1117" s="57"/>
      <c r="H1117" s="10">
        <v>0</v>
      </c>
      <c r="J1117" s="4"/>
      <c r="K1117" s="4"/>
      <c r="L1117" s="4"/>
      <c r="M1117" s="4"/>
      <c r="N1117" s="4"/>
      <c r="O1117" s="4"/>
      <c r="P1117" s="4"/>
    </row>
    <row r="1118" spans="1:16" ht="11.65" customHeight="1" x14ac:dyDescent="0.2">
      <c r="A1118" s="49">
        <f t="shared" ca="1" si="24"/>
        <v>1118</v>
      </c>
      <c r="C1118" s="56"/>
      <c r="D1118" s="3"/>
      <c r="E1118" s="3"/>
      <c r="F1118" s="3" t="s">
        <v>251</v>
      </c>
      <c r="G1118" s="57"/>
      <c r="H1118" s="10">
        <v>0</v>
      </c>
      <c r="J1118" s="4"/>
      <c r="K1118" s="4"/>
      <c r="L1118" s="4"/>
      <c r="M1118" s="4"/>
      <c r="N1118" s="4"/>
      <c r="O1118" s="4"/>
      <c r="P1118" s="4"/>
    </row>
    <row r="1119" spans="1:16" ht="11.65" customHeight="1" x14ac:dyDescent="0.2">
      <c r="A1119" s="49">
        <f t="shared" ca="1" si="24"/>
        <v>1119</v>
      </c>
      <c r="C1119" s="56"/>
      <c r="D1119" s="3"/>
      <c r="E1119" s="3"/>
      <c r="F1119" s="3" t="s">
        <v>247</v>
      </c>
      <c r="G1119" s="57"/>
      <c r="H1119" s="10">
        <v>0</v>
      </c>
      <c r="J1119" s="4"/>
      <c r="K1119" s="4"/>
      <c r="L1119" s="4"/>
      <c r="M1119" s="4"/>
      <c r="N1119" s="4"/>
      <c r="O1119" s="4"/>
      <c r="P1119" s="4"/>
    </row>
    <row r="1120" spans="1:16" ht="11.65" customHeight="1" x14ac:dyDescent="0.2">
      <c r="A1120" s="49">
        <f t="shared" ca="1" si="24"/>
        <v>1120</v>
      </c>
      <c r="C1120" s="56"/>
      <c r="D1120" s="3"/>
      <c r="E1120" s="3"/>
      <c r="F1120" s="3" t="s">
        <v>30</v>
      </c>
      <c r="G1120" s="57"/>
      <c r="H1120" s="10">
        <v>0</v>
      </c>
      <c r="J1120" s="4"/>
      <c r="K1120" s="4"/>
      <c r="L1120" s="4"/>
      <c r="M1120" s="4"/>
      <c r="N1120" s="4"/>
      <c r="O1120" s="4"/>
      <c r="P1120" s="4"/>
    </row>
    <row r="1121" spans="1:16" ht="11.65" customHeight="1" x14ac:dyDescent="0.2">
      <c r="A1121" s="49">
        <f t="shared" ca="1" si="24"/>
        <v>1121</v>
      </c>
      <c r="C1121" s="56"/>
      <c r="D1121" s="3"/>
      <c r="E1121" s="3"/>
      <c r="F1121" s="3" t="s">
        <v>255</v>
      </c>
      <c r="G1121" s="57"/>
      <c r="H1121" s="10">
        <v>0</v>
      </c>
      <c r="J1121" s="4"/>
      <c r="K1121" s="4"/>
      <c r="L1121" s="4"/>
      <c r="M1121" s="4"/>
      <c r="N1121" s="4"/>
      <c r="O1121" s="4"/>
      <c r="P1121" s="4"/>
    </row>
    <row r="1122" spans="1:16" ht="11.65" customHeight="1" x14ac:dyDescent="0.2">
      <c r="A1122" s="49">
        <f t="shared" ca="1" si="24"/>
        <v>1122</v>
      </c>
      <c r="C1122" s="56"/>
      <c r="D1122" s="3"/>
      <c r="E1122" s="3"/>
      <c r="F1122" s="3" t="s">
        <v>253</v>
      </c>
      <c r="G1122" s="57"/>
      <c r="H1122" s="10">
        <v>0</v>
      </c>
      <c r="J1122" s="4"/>
      <c r="K1122" s="4"/>
      <c r="L1122" s="4"/>
      <c r="M1122" s="4"/>
      <c r="N1122" s="4"/>
      <c r="O1122" s="4"/>
      <c r="P1122" s="4"/>
    </row>
    <row r="1123" spans="1:16" ht="11.65" customHeight="1" x14ac:dyDescent="0.2">
      <c r="A1123" s="49">
        <f t="shared" ca="1" si="24"/>
        <v>1123</v>
      </c>
      <c r="C1123" s="56"/>
      <c r="D1123" s="3"/>
      <c r="E1123" s="3"/>
      <c r="F1123" s="3" t="s">
        <v>24</v>
      </c>
      <c r="G1123" s="57"/>
      <c r="H1123" s="10">
        <v>0</v>
      </c>
      <c r="J1123" s="4"/>
      <c r="K1123" s="4"/>
      <c r="L1123" s="4"/>
      <c r="M1123" s="4"/>
      <c r="N1123" s="4"/>
      <c r="O1123" s="4"/>
      <c r="P1123" s="4"/>
    </row>
    <row r="1124" spans="1:16" ht="11.65" customHeight="1" x14ac:dyDescent="0.2">
      <c r="A1124" s="49">
        <f t="shared" ca="1" si="24"/>
        <v>1124</v>
      </c>
      <c r="C1124" s="56"/>
      <c r="D1124" s="3"/>
      <c r="E1124" s="3"/>
      <c r="F1124" s="3"/>
      <c r="G1124" s="57" t="s">
        <v>188</v>
      </c>
      <c r="H1124" s="12">
        <f>SUBTOTAL(9,H1110:H1123)</f>
        <v>-189617139.55385298</v>
      </c>
      <c r="J1124" s="4"/>
      <c r="K1124" s="4"/>
      <c r="L1124" s="4"/>
      <c r="M1124" s="4"/>
      <c r="N1124" s="4"/>
      <c r="O1124" s="4"/>
      <c r="P1124" s="4"/>
    </row>
    <row r="1125" spans="1:16" ht="11.65" customHeight="1" x14ac:dyDescent="0.2">
      <c r="A1125" s="49">
        <f t="shared" ca="1" si="24"/>
        <v>1125</v>
      </c>
      <c r="C1125" s="56"/>
      <c r="D1125" s="3"/>
      <c r="E1125" s="3"/>
      <c r="F1125" s="3"/>
      <c r="G1125" s="57"/>
      <c r="H1125" s="2"/>
      <c r="J1125" s="4"/>
      <c r="K1125" s="4"/>
      <c r="L1125" s="4"/>
      <c r="M1125" s="4"/>
      <c r="N1125" s="4"/>
      <c r="O1125" s="4"/>
      <c r="P1125" s="4"/>
    </row>
    <row r="1126" spans="1:16" ht="11.65" customHeight="1" x14ac:dyDescent="0.2">
      <c r="A1126" s="49">
        <f t="shared" ca="1" si="24"/>
        <v>1126</v>
      </c>
      <c r="C1126" s="56">
        <v>283</v>
      </c>
      <c r="D1126" s="3" t="s">
        <v>194</v>
      </c>
      <c r="E1126" s="3"/>
      <c r="F1126" s="3"/>
      <c r="G1126" s="57"/>
      <c r="H1126" s="2"/>
      <c r="J1126" s="4"/>
      <c r="K1126" s="4"/>
      <c r="L1126" s="4"/>
      <c r="M1126" s="4"/>
      <c r="N1126" s="4"/>
      <c r="O1126" s="4"/>
      <c r="P1126" s="4"/>
    </row>
    <row r="1127" spans="1:16" ht="11.65" customHeight="1" x14ac:dyDescent="0.2">
      <c r="A1127" s="49">
        <f t="shared" ca="1" si="24"/>
        <v>1127</v>
      </c>
      <c r="C1127" s="56"/>
      <c r="D1127" s="3"/>
      <c r="E1127" s="3"/>
      <c r="F1127" s="3" t="s">
        <v>193</v>
      </c>
      <c r="G1127" s="57"/>
      <c r="H1127" s="10">
        <v>576391.43999999994</v>
      </c>
      <c r="J1127" s="4"/>
      <c r="K1127" s="4"/>
      <c r="L1127" s="4"/>
      <c r="M1127" s="4"/>
      <c r="N1127" s="4"/>
      <c r="O1127" s="4"/>
      <c r="P1127" s="4"/>
    </row>
    <row r="1128" spans="1:16" ht="11.65" customHeight="1" x14ac:dyDescent="0.2">
      <c r="A1128" s="49">
        <f t="shared" ca="1" si="24"/>
        <v>1128</v>
      </c>
      <c r="C1128" s="56"/>
      <c r="D1128" s="3"/>
      <c r="E1128" s="3"/>
      <c r="F1128" s="3" t="s">
        <v>24</v>
      </c>
      <c r="G1128" s="57"/>
      <c r="H1128" s="10">
        <v>-79152.16354396203</v>
      </c>
      <c r="J1128" s="4"/>
      <c r="K1128" s="4"/>
      <c r="L1128" s="4"/>
      <c r="M1128" s="4"/>
      <c r="N1128" s="4"/>
      <c r="O1128" s="4"/>
      <c r="P1128" s="4"/>
    </row>
    <row r="1129" spans="1:16" ht="11.65" customHeight="1" x14ac:dyDescent="0.2">
      <c r="A1129" s="49">
        <f t="shared" ca="1" si="24"/>
        <v>1129</v>
      </c>
      <c r="C1129" s="56"/>
      <c r="D1129" s="3"/>
      <c r="E1129" s="3"/>
      <c r="F1129" s="3" t="s">
        <v>247</v>
      </c>
      <c r="G1129" s="57"/>
      <c r="H1129" s="10">
        <v>0</v>
      </c>
      <c r="J1129" s="4"/>
      <c r="K1129" s="4"/>
      <c r="L1129" s="4"/>
      <c r="M1129" s="4"/>
      <c r="N1129" s="4"/>
      <c r="O1129" s="4"/>
      <c r="P1129" s="4"/>
    </row>
    <row r="1130" spans="1:16" ht="11.65" customHeight="1" x14ac:dyDescent="0.2">
      <c r="A1130" s="49">
        <f t="shared" ca="1" si="24"/>
        <v>1130</v>
      </c>
      <c r="C1130" s="56"/>
      <c r="D1130" s="3"/>
      <c r="E1130" s="3"/>
      <c r="F1130" s="3" t="s">
        <v>248</v>
      </c>
      <c r="G1130" s="57"/>
      <c r="H1130" s="10">
        <v>-2061952.2516082213</v>
      </c>
      <c r="J1130" s="4"/>
      <c r="K1130" s="4"/>
      <c r="L1130" s="4"/>
      <c r="M1130" s="4"/>
      <c r="N1130" s="4"/>
      <c r="O1130" s="4"/>
      <c r="P1130" s="4"/>
    </row>
    <row r="1131" spans="1:16" ht="11.65" customHeight="1" x14ac:dyDescent="0.2">
      <c r="A1131" s="49">
        <f t="shared" ca="1" si="24"/>
        <v>1131</v>
      </c>
      <c r="C1131" s="56"/>
      <c r="D1131" s="3"/>
      <c r="E1131" s="3"/>
      <c r="F1131" s="3" t="s">
        <v>264</v>
      </c>
      <c r="G1131" s="57"/>
      <c r="H1131" s="10">
        <v>-364773.95980407513</v>
      </c>
      <c r="J1131" s="4"/>
      <c r="K1131" s="4"/>
      <c r="L1131" s="4"/>
      <c r="M1131" s="4"/>
      <c r="N1131" s="4"/>
      <c r="O1131" s="4"/>
      <c r="P1131" s="4"/>
    </row>
    <row r="1132" spans="1:16" ht="11.65" customHeight="1" x14ac:dyDescent="0.2">
      <c r="A1132" s="49">
        <f t="shared" ca="1" si="24"/>
        <v>1132</v>
      </c>
      <c r="C1132" s="56"/>
      <c r="D1132" s="3"/>
      <c r="E1132" s="3"/>
      <c r="F1132" s="3" t="s">
        <v>266</v>
      </c>
      <c r="G1132" s="57"/>
      <c r="H1132" s="10">
        <v>-49962.48962345488</v>
      </c>
      <c r="J1132" s="4"/>
      <c r="K1132" s="4"/>
      <c r="L1132" s="4"/>
      <c r="M1132" s="4"/>
      <c r="N1132" s="4"/>
      <c r="O1132" s="4"/>
      <c r="P1132" s="4"/>
    </row>
    <row r="1133" spans="1:16" ht="11.65" customHeight="1" x14ac:dyDescent="0.2">
      <c r="A1133" s="49">
        <f t="shared" ca="1" si="24"/>
        <v>1133</v>
      </c>
      <c r="C1133" s="56"/>
      <c r="D1133" s="3"/>
      <c r="E1133" s="3"/>
      <c r="F1133" s="3" t="s">
        <v>269</v>
      </c>
      <c r="G1133" s="57"/>
      <c r="H1133" s="10">
        <v>0</v>
      </c>
      <c r="J1133" s="4"/>
      <c r="K1133" s="4"/>
      <c r="L1133" s="4"/>
      <c r="M1133" s="4"/>
      <c r="N1133" s="4"/>
      <c r="O1133" s="4"/>
      <c r="P1133" s="4"/>
    </row>
    <row r="1134" spans="1:16" ht="11.65" customHeight="1" x14ac:dyDescent="0.2">
      <c r="A1134" s="49">
        <f t="shared" ca="1" si="24"/>
        <v>1134</v>
      </c>
      <c r="C1134" s="56"/>
      <c r="D1134" s="3"/>
      <c r="E1134" s="3"/>
      <c r="F1134" s="3" t="s">
        <v>257</v>
      </c>
      <c r="G1134" s="57"/>
      <c r="H1134" s="10">
        <v>0</v>
      </c>
      <c r="J1134" s="4"/>
      <c r="K1134" s="4"/>
      <c r="L1134" s="4"/>
      <c r="M1134" s="4"/>
      <c r="N1134" s="4"/>
      <c r="O1134" s="4"/>
      <c r="P1134" s="4"/>
    </row>
    <row r="1135" spans="1:16" ht="11.65" customHeight="1" x14ac:dyDescent="0.2">
      <c r="A1135" s="49">
        <f t="shared" ca="1" si="24"/>
        <v>1135</v>
      </c>
      <c r="C1135" s="56"/>
      <c r="D1135" s="3"/>
      <c r="E1135" s="3"/>
      <c r="F1135" s="3" t="s">
        <v>249</v>
      </c>
      <c r="G1135" s="57"/>
      <c r="H1135" s="10">
        <v>-138777.44482188282</v>
      </c>
      <c r="J1135" s="4"/>
      <c r="K1135" s="4"/>
      <c r="L1135" s="4"/>
      <c r="M1135" s="4"/>
      <c r="N1135" s="4"/>
      <c r="O1135" s="4"/>
      <c r="P1135" s="4"/>
    </row>
    <row r="1136" spans="1:16" ht="11.65" customHeight="1" x14ac:dyDescent="0.2">
      <c r="A1136" s="49">
        <f t="shared" ca="1" si="24"/>
        <v>1136</v>
      </c>
      <c r="C1136" s="56"/>
      <c r="D1136" s="3"/>
      <c r="E1136" s="3"/>
      <c r="F1136" s="3" t="s">
        <v>251</v>
      </c>
      <c r="G1136" s="57"/>
      <c r="H1136" s="10">
        <v>0</v>
      </c>
      <c r="J1136" s="4"/>
      <c r="K1136" s="4"/>
      <c r="L1136" s="4"/>
      <c r="M1136" s="4"/>
      <c r="N1136" s="4"/>
      <c r="O1136" s="4"/>
      <c r="P1136" s="4"/>
    </row>
    <row r="1137" spans="1:16" ht="11.65" customHeight="1" x14ac:dyDescent="0.2">
      <c r="A1137" s="49">
        <f t="shared" ca="1" si="24"/>
        <v>1137</v>
      </c>
      <c r="C1137" s="56"/>
      <c r="D1137" s="3"/>
      <c r="E1137" s="3"/>
      <c r="F1137" s="3" t="s">
        <v>252</v>
      </c>
      <c r="G1137" s="57"/>
      <c r="H1137" s="10">
        <v>0</v>
      </c>
      <c r="J1137" s="4"/>
      <c r="K1137" s="4"/>
      <c r="L1137" s="4"/>
      <c r="M1137" s="4"/>
      <c r="N1137" s="4"/>
      <c r="O1137" s="4"/>
      <c r="P1137" s="4"/>
    </row>
    <row r="1138" spans="1:16" ht="11.65" customHeight="1" x14ac:dyDescent="0.2">
      <c r="A1138" s="49">
        <f t="shared" ca="1" si="24"/>
        <v>1138</v>
      </c>
      <c r="C1138" s="56"/>
      <c r="D1138" s="3"/>
      <c r="E1138" s="3"/>
      <c r="F1138" s="3" t="s">
        <v>30</v>
      </c>
      <c r="G1138" s="57"/>
      <c r="H1138" s="10">
        <v>0</v>
      </c>
      <c r="J1138" s="4"/>
      <c r="K1138" s="4"/>
      <c r="L1138" s="4"/>
      <c r="M1138" s="4"/>
      <c r="N1138" s="4"/>
      <c r="O1138" s="4"/>
      <c r="P1138" s="4"/>
    </row>
    <row r="1139" spans="1:16" ht="11.65" customHeight="1" x14ac:dyDescent="0.2">
      <c r="A1139" s="49">
        <f t="shared" ca="1" si="24"/>
        <v>1139</v>
      </c>
      <c r="C1139" s="56"/>
      <c r="D1139" s="3"/>
      <c r="E1139" s="3"/>
      <c r="F1139" s="3" t="s">
        <v>256</v>
      </c>
      <c r="G1139" s="57"/>
      <c r="H1139" s="10">
        <v>0</v>
      </c>
      <c r="J1139" s="4"/>
      <c r="K1139" s="4"/>
      <c r="L1139" s="4"/>
      <c r="M1139" s="4"/>
      <c r="N1139" s="4"/>
      <c r="O1139" s="4"/>
      <c r="P1139" s="4"/>
    </row>
    <row r="1140" spans="1:16" ht="11.65" customHeight="1" x14ac:dyDescent="0.2">
      <c r="A1140" s="49">
        <f t="shared" ca="1" si="24"/>
        <v>1140</v>
      </c>
      <c r="C1140" s="56"/>
      <c r="D1140" s="3"/>
      <c r="E1140" s="3"/>
      <c r="F1140" s="3" t="s">
        <v>257</v>
      </c>
      <c r="G1140" s="57"/>
      <c r="H1140" s="10">
        <v>0</v>
      </c>
      <c r="J1140" s="4"/>
      <c r="K1140" s="4"/>
      <c r="L1140" s="4"/>
      <c r="M1140" s="4"/>
      <c r="N1140" s="4"/>
      <c r="O1140" s="4"/>
      <c r="P1140" s="4"/>
    </row>
    <row r="1141" spans="1:16" ht="11.65" customHeight="1" x14ac:dyDescent="0.2">
      <c r="A1141" s="49">
        <f t="shared" ca="1" si="24"/>
        <v>1141</v>
      </c>
      <c r="C1141" s="56"/>
      <c r="D1141" s="3"/>
      <c r="E1141" s="3"/>
      <c r="F1141" s="3"/>
      <c r="G1141" s="57"/>
      <c r="H1141" s="2"/>
      <c r="J1141" s="4"/>
      <c r="K1141" s="4"/>
      <c r="L1141" s="4"/>
      <c r="M1141" s="4"/>
      <c r="N1141" s="4"/>
      <c r="O1141" s="4"/>
      <c r="P1141" s="4"/>
    </row>
    <row r="1142" spans="1:16" ht="11.65" customHeight="1" x14ac:dyDescent="0.2">
      <c r="A1142" s="49">
        <f t="shared" ca="1" si="24"/>
        <v>1142</v>
      </c>
      <c r="C1142" s="56"/>
      <c r="D1142" s="3"/>
      <c r="E1142" s="3"/>
      <c r="F1142" s="3"/>
      <c r="G1142" s="57" t="s">
        <v>188</v>
      </c>
      <c r="H1142" s="12">
        <f>SUBTOTAL(9,H1127:H1141)</f>
        <v>-2118226.869401596</v>
      </c>
      <c r="J1142" s="4"/>
      <c r="K1142" s="4"/>
      <c r="L1142" s="4"/>
      <c r="M1142" s="4"/>
      <c r="N1142" s="4"/>
      <c r="O1142" s="4"/>
      <c r="P1142" s="4"/>
    </row>
    <row r="1143" spans="1:16" ht="11.65" customHeight="1" x14ac:dyDescent="0.2">
      <c r="A1143" s="49">
        <f t="shared" ca="1" si="24"/>
        <v>1143</v>
      </c>
      <c r="C1143" s="56"/>
      <c r="D1143" s="3"/>
      <c r="E1143" s="3"/>
      <c r="F1143" s="3"/>
      <c r="G1143" s="57"/>
      <c r="H1143" s="2"/>
      <c r="J1143" s="4"/>
      <c r="K1143" s="4"/>
      <c r="L1143" s="4"/>
      <c r="M1143" s="4"/>
      <c r="N1143" s="4"/>
      <c r="O1143" s="4"/>
      <c r="P1143" s="4"/>
    </row>
    <row r="1144" spans="1:16" ht="11.65" customHeight="1" thickBot="1" x14ac:dyDescent="0.25">
      <c r="A1144" s="49">
        <f t="shared" ca="1" si="24"/>
        <v>1144</v>
      </c>
      <c r="C1144" s="63" t="s">
        <v>195</v>
      </c>
      <c r="D1144" s="3"/>
      <c r="E1144" s="3"/>
      <c r="F1144" s="3"/>
      <c r="G1144" s="57" t="s">
        <v>188</v>
      </c>
      <c r="H1144" s="13">
        <f>SUBTOTAL(9,H1083:H1142)</f>
        <v>-158093969.50229913</v>
      </c>
      <c r="J1144" s="4"/>
      <c r="K1144" s="4"/>
      <c r="L1144" s="4"/>
      <c r="M1144" s="4"/>
      <c r="N1144" s="4"/>
      <c r="O1144" s="4"/>
      <c r="P1144" s="4"/>
    </row>
    <row r="1145" spans="1:16" ht="11.65" customHeight="1" thickTop="1" x14ac:dyDescent="0.2">
      <c r="A1145" s="49">
        <f t="shared" ca="1" si="24"/>
        <v>1145</v>
      </c>
      <c r="C1145" s="56">
        <v>255</v>
      </c>
      <c r="D1145" s="3" t="s">
        <v>196</v>
      </c>
      <c r="E1145" s="3"/>
      <c r="F1145" s="3"/>
      <c r="G1145" s="57"/>
      <c r="H1145" s="2"/>
      <c r="J1145" s="4"/>
      <c r="K1145" s="4"/>
      <c r="L1145" s="4"/>
      <c r="M1145" s="4"/>
      <c r="N1145" s="4"/>
      <c r="O1145" s="4"/>
      <c r="P1145" s="4"/>
    </row>
    <row r="1146" spans="1:16" ht="11.65" customHeight="1" x14ac:dyDescent="0.2">
      <c r="A1146" s="49">
        <f t="shared" ca="1" si="24"/>
        <v>1146</v>
      </c>
      <c r="C1146" s="56"/>
      <c r="D1146" s="3"/>
      <c r="E1146" s="3"/>
      <c r="F1146" s="3" t="s">
        <v>193</v>
      </c>
      <c r="G1146" s="57"/>
      <c r="H1146" s="10">
        <v>0</v>
      </c>
      <c r="J1146" s="4"/>
      <c r="K1146" s="4"/>
      <c r="L1146" s="4"/>
      <c r="M1146" s="4"/>
      <c r="N1146" s="4"/>
      <c r="O1146" s="4"/>
      <c r="P1146" s="4"/>
    </row>
    <row r="1147" spans="1:16" ht="11.65" customHeight="1" x14ac:dyDescent="0.2">
      <c r="A1147" s="49">
        <f t="shared" ca="1" si="24"/>
        <v>1147</v>
      </c>
      <c r="C1147" s="56"/>
      <c r="D1147" s="3"/>
      <c r="E1147" s="3"/>
      <c r="F1147" s="3" t="s">
        <v>278</v>
      </c>
      <c r="G1147" s="57"/>
      <c r="H1147" s="10">
        <v>0</v>
      </c>
      <c r="J1147" s="4"/>
      <c r="K1147" s="4"/>
      <c r="L1147" s="4"/>
      <c r="M1147" s="4"/>
      <c r="N1147" s="4"/>
      <c r="O1147" s="4"/>
      <c r="P1147" s="4"/>
    </row>
    <row r="1148" spans="1:16" ht="11.65" customHeight="1" x14ac:dyDescent="0.2">
      <c r="A1148" s="49">
        <f t="shared" ca="1" si="24"/>
        <v>1148</v>
      </c>
      <c r="C1148" s="56"/>
      <c r="D1148" s="3"/>
      <c r="E1148" s="3"/>
      <c r="F1148" s="3" t="s">
        <v>279</v>
      </c>
      <c r="G1148" s="57"/>
      <c r="H1148" s="10">
        <v>0</v>
      </c>
      <c r="J1148" s="4"/>
      <c r="K1148" s="4"/>
      <c r="L1148" s="4"/>
      <c r="M1148" s="4"/>
      <c r="N1148" s="4"/>
      <c r="O1148" s="4"/>
      <c r="P1148" s="4"/>
    </row>
    <row r="1149" spans="1:16" ht="11.65" customHeight="1" x14ac:dyDescent="0.2">
      <c r="A1149" s="49">
        <f t="shared" ca="1" si="24"/>
        <v>1149</v>
      </c>
      <c r="C1149" s="56"/>
      <c r="D1149" s="3"/>
      <c r="E1149" s="3"/>
      <c r="F1149" s="3" t="s">
        <v>280</v>
      </c>
      <c r="G1149" s="57"/>
      <c r="H1149" s="10">
        <v>0</v>
      </c>
      <c r="J1149" s="4"/>
      <c r="K1149" s="4"/>
      <c r="L1149" s="4"/>
      <c r="M1149" s="4"/>
      <c r="N1149" s="4"/>
      <c r="O1149" s="4"/>
      <c r="P1149" s="4"/>
    </row>
    <row r="1150" spans="1:16" ht="11.65" customHeight="1" x14ac:dyDescent="0.2">
      <c r="A1150" s="49">
        <f t="shared" ref="A1150:A1213" ca="1" si="25">OFFSET(A1150,-1,)+1</f>
        <v>1150</v>
      </c>
      <c r="C1150" s="56"/>
      <c r="D1150" s="3"/>
      <c r="E1150" s="3"/>
      <c r="F1150" s="3" t="s">
        <v>281</v>
      </c>
      <c r="G1150" s="57"/>
      <c r="H1150" s="10">
        <v>0</v>
      </c>
      <c r="J1150" s="4"/>
      <c r="K1150" s="4"/>
      <c r="L1150" s="4"/>
      <c r="M1150" s="4"/>
      <c r="N1150" s="4"/>
      <c r="O1150" s="4"/>
      <c r="P1150" s="4"/>
    </row>
    <row r="1151" spans="1:16" ht="11.65" customHeight="1" x14ac:dyDescent="0.2">
      <c r="A1151" s="49">
        <f t="shared" ca="1" si="25"/>
        <v>1151</v>
      </c>
      <c r="C1151" s="56"/>
      <c r="D1151" s="3"/>
      <c r="E1151" s="3"/>
      <c r="F1151" s="3" t="s">
        <v>282</v>
      </c>
      <c r="G1151" s="57"/>
      <c r="H1151" s="10">
        <v>0</v>
      </c>
      <c r="J1151" s="4"/>
      <c r="K1151" s="4"/>
      <c r="L1151" s="4"/>
      <c r="M1151" s="4"/>
      <c r="N1151" s="4"/>
      <c r="O1151" s="4"/>
      <c r="P1151" s="4"/>
    </row>
    <row r="1152" spans="1:16" ht="11.65" customHeight="1" x14ac:dyDescent="0.2">
      <c r="A1152" s="49">
        <f t="shared" ca="1" si="25"/>
        <v>1152</v>
      </c>
      <c r="C1152" s="56"/>
      <c r="D1152" s="3"/>
      <c r="E1152" s="3"/>
      <c r="F1152" s="3" t="s">
        <v>283</v>
      </c>
      <c r="G1152" s="57"/>
      <c r="H1152" s="10">
        <v>0</v>
      </c>
      <c r="J1152" s="4"/>
      <c r="K1152" s="4"/>
      <c r="L1152" s="4"/>
      <c r="M1152" s="4"/>
      <c r="N1152" s="4"/>
      <c r="O1152" s="4"/>
      <c r="P1152" s="4"/>
    </row>
    <row r="1153" spans="1:16" ht="11.65" customHeight="1" x14ac:dyDescent="0.2">
      <c r="A1153" s="49">
        <f t="shared" ca="1" si="25"/>
        <v>1153</v>
      </c>
      <c r="C1153" s="56"/>
      <c r="D1153" s="3"/>
      <c r="E1153" s="3"/>
      <c r="F1153" s="3" t="s">
        <v>24</v>
      </c>
      <c r="G1153" s="57"/>
      <c r="H1153" s="10">
        <v>-15176.632056760687</v>
      </c>
      <c r="J1153" s="4"/>
      <c r="K1153" s="11"/>
      <c r="L1153" s="11"/>
      <c r="M1153" s="11"/>
      <c r="N1153" s="11"/>
      <c r="O1153" s="11"/>
      <c r="P1153" s="11"/>
    </row>
    <row r="1154" spans="1:16" ht="11.65" customHeight="1" thickBot="1" x14ac:dyDescent="0.25">
      <c r="A1154" s="49">
        <f t="shared" ca="1" si="25"/>
        <v>1154</v>
      </c>
      <c r="C1154" s="63" t="s">
        <v>197</v>
      </c>
      <c r="D1154" s="3"/>
      <c r="E1154" s="3"/>
      <c r="F1154" s="3"/>
      <c r="G1154" s="57" t="s">
        <v>188</v>
      </c>
      <c r="H1154" s="21">
        <f>SUBTOTAL(9,H1146:H1153)</f>
        <v>-15176.632056760687</v>
      </c>
      <c r="J1154" s="4"/>
      <c r="K1154" s="4"/>
      <c r="L1154" s="4"/>
      <c r="M1154" s="4"/>
      <c r="N1154" s="4"/>
      <c r="O1154" s="4"/>
      <c r="P1154" s="4"/>
    </row>
    <row r="1155" spans="1:16" ht="15" customHeight="1" thickTop="1" x14ac:dyDescent="0.2">
      <c r="A1155" s="49">
        <f t="shared" ca="1" si="25"/>
        <v>1155</v>
      </c>
      <c r="C1155" s="56"/>
      <c r="D1155" s="3"/>
      <c r="E1155" s="3"/>
      <c r="F1155" s="3"/>
      <c r="G1155" s="57"/>
      <c r="H1155" s="2"/>
      <c r="J1155" s="4"/>
      <c r="K1155" s="4"/>
      <c r="L1155" s="4"/>
      <c r="M1155" s="4"/>
      <c r="N1155" s="4"/>
      <c r="O1155" s="4"/>
      <c r="P1155" s="4"/>
    </row>
    <row r="1156" spans="1:16" ht="15" customHeight="1" thickBot="1" x14ac:dyDescent="0.25">
      <c r="A1156" s="49">
        <f t="shared" ca="1" si="25"/>
        <v>1156</v>
      </c>
      <c r="C1156" s="63" t="s">
        <v>198</v>
      </c>
      <c r="D1156" s="3"/>
      <c r="E1156" s="3"/>
      <c r="F1156" s="3"/>
      <c r="G1156" s="64"/>
      <c r="H1156" s="13">
        <f>H1154+H1144+H1080+H1068+H1064+H1056+H1048+H1043+H1036</f>
        <v>-346183782.25325805</v>
      </c>
      <c r="J1156" s="4"/>
      <c r="K1156" s="4"/>
      <c r="L1156" s="4"/>
      <c r="M1156" s="4"/>
      <c r="N1156" s="4"/>
      <c r="O1156" s="4"/>
      <c r="P1156" s="4"/>
    </row>
    <row r="1157" spans="1:16" ht="11.65" customHeight="1" thickTop="1" x14ac:dyDescent="0.2">
      <c r="A1157" s="49">
        <f t="shared" ca="1" si="25"/>
        <v>1157</v>
      </c>
      <c r="C1157" s="56"/>
      <c r="D1157" s="3"/>
      <c r="E1157" s="3"/>
      <c r="F1157" s="3"/>
      <c r="G1157" s="57"/>
      <c r="H1157" s="2"/>
      <c r="J1157" s="4"/>
      <c r="K1157" s="4"/>
      <c r="L1157" s="4"/>
      <c r="M1157" s="4"/>
      <c r="N1157" s="4"/>
      <c r="O1157" s="4"/>
      <c r="P1157" s="4"/>
    </row>
    <row r="1158" spans="1:16" ht="11.65" customHeight="1" x14ac:dyDescent="0.2">
      <c r="A1158" s="49">
        <f t="shared" ca="1" si="25"/>
        <v>1158</v>
      </c>
      <c r="C1158" s="56"/>
      <c r="D1158" s="3"/>
      <c r="E1158" s="3"/>
      <c r="F1158" s="3"/>
      <c r="G1158" s="57"/>
      <c r="H1158" s="2"/>
      <c r="J1158" s="4"/>
      <c r="K1158" s="4"/>
      <c r="L1158" s="4"/>
      <c r="M1158" s="4"/>
      <c r="N1158" s="4"/>
      <c r="O1158" s="4"/>
      <c r="P1158" s="4"/>
    </row>
    <row r="1159" spans="1:16" ht="11.65" customHeight="1" x14ac:dyDescent="0.2">
      <c r="A1159" s="49">
        <f t="shared" ca="1" si="25"/>
        <v>1159</v>
      </c>
      <c r="C1159" s="56"/>
      <c r="D1159" s="3"/>
      <c r="E1159" s="3"/>
      <c r="F1159" s="3"/>
      <c r="G1159" s="57"/>
      <c r="H1159" s="2"/>
      <c r="J1159" s="4"/>
      <c r="K1159" s="4"/>
      <c r="L1159" s="4"/>
      <c r="M1159" s="4"/>
      <c r="N1159" s="4"/>
      <c r="O1159" s="4"/>
      <c r="P1159" s="4"/>
    </row>
    <row r="1160" spans="1:16" ht="11.65" customHeight="1" x14ac:dyDescent="0.2">
      <c r="A1160" s="49">
        <f t="shared" ca="1" si="25"/>
        <v>1160</v>
      </c>
      <c r="C1160" s="56" t="s">
        <v>199</v>
      </c>
      <c r="D1160" s="3" t="s">
        <v>200</v>
      </c>
      <c r="E1160" s="3"/>
      <c r="F1160" s="3"/>
      <c r="G1160" s="57"/>
      <c r="H1160" s="2"/>
      <c r="J1160" s="4"/>
      <c r="K1160" s="4"/>
      <c r="L1160" s="4"/>
      <c r="M1160" s="4"/>
      <c r="N1160" s="4"/>
      <c r="O1160" s="4"/>
      <c r="P1160" s="4"/>
    </row>
    <row r="1161" spans="1:16" ht="11.65" customHeight="1" x14ac:dyDescent="0.2">
      <c r="A1161" s="49">
        <f t="shared" ca="1" si="25"/>
        <v>1161</v>
      </c>
      <c r="C1161" s="56"/>
      <c r="D1161" s="3"/>
      <c r="E1161" s="3"/>
      <c r="F1161" s="3" t="s">
        <v>193</v>
      </c>
      <c r="G1161" s="57"/>
      <c r="H1161" s="10">
        <v>-666521.18999999994</v>
      </c>
      <c r="J1161" s="4"/>
      <c r="K1161" s="4"/>
      <c r="L1161" s="4"/>
      <c r="M1161" s="4"/>
      <c r="N1161" s="4"/>
      <c r="O1161" s="4"/>
      <c r="P1161" s="4"/>
    </row>
    <row r="1162" spans="1:16" ht="11.65" customHeight="1" x14ac:dyDescent="0.2">
      <c r="A1162" s="49">
        <f t="shared" ca="1" si="25"/>
        <v>1162</v>
      </c>
      <c r="C1162" s="56"/>
      <c r="D1162" s="3"/>
      <c r="E1162" s="3"/>
      <c r="F1162" s="3" t="s">
        <v>302</v>
      </c>
      <c r="G1162" s="57"/>
      <c r="H1162" s="10">
        <v>0</v>
      </c>
      <c r="J1162" s="4"/>
      <c r="K1162" s="4"/>
      <c r="L1162" s="4"/>
      <c r="M1162" s="4"/>
      <c r="N1162" s="4"/>
      <c r="O1162" s="4"/>
      <c r="P1162" s="4"/>
    </row>
    <row r="1163" spans="1:16" ht="11.65" customHeight="1" x14ac:dyDescent="0.2">
      <c r="A1163" s="49">
        <f t="shared" ca="1" si="25"/>
        <v>1163</v>
      </c>
      <c r="C1163" s="56"/>
      <c r="D1163" s="3"/>
      <c r="E1163" s="3"/>
      <c r="F1163" s="3" t="s">
        <v>303</v>
      </c>
      <c r="G1163" s="57"/>
      <c r="H1163" s="10">
        <v>0</v>
      </c>
      <c r="J1163" s="4"/>
      <c r="K1163" s="4"/>
      <c r="L1163" s="4"/>
      <c r="M1163" s="4"/>
      <c r="N1163" s="4"/>
      <c r="O1163" s="4"/>
      <c r="P1163" s="4"/>
    </row>
    <row r="1164" spans="1:16" ht="11.65" customHeight="1" x14ac:dyDescent="0.2">
      <c r="A1164" s="49">
        <f t="shared" ca="1" si="25"/>
        <v>1164</v>
      </c>
      <c r="C1164" s="56"/>
      <c r="D1164" s="3"/>
      <c r="E1164" s="3"/>
      <c r="F1164" s="3" t="s">
        <v>24</v>
      </c>
      <c r="G1164" s="57"/>
      <c r="H1164" s="10">
        <v>-6502214.0095195835</v>
      </c>
      <c r="J1164" s="4"/>
      <c r="K1164" s="4"/>
      <c r="L1164" s="4"/>
      <c r="M1164" s="4"/>
      <c r="N1164" s="4"/>
      <c r="O1164" s="4"/>
      <c r="P1164" s="4"/>
    </row>
    <row r="1165" spans="1:16" ht="11.65" customHeight="1" x14ac:dyDescent="0.2">
      <c r="A1165" s="49">
        <f t="shared" ca="1" si="25"/>
        <v>1165</v>
      </c>
      <c r="C1165" s="56"/>
      <c r="D1165" s="3"/>
      <c r="E1165" s="3"/>
      <c r="F1165" s="3" t="s">
        <v>249</v>
      </c>
      <c r="G1165" s="57"/>
      <c r="H1165" s="10">
        <v>-31843177.131623115</v>
      </c>
      <c r="J1165" s="4"/>
      <c r="K1165" s="4"/>
      <c r="L1165" s="4"/>
      <c r="M1165" s="4"/>
      <c r="N1165" s="4"/>
      <c r="O1165" s="4"/>
      <c r="P1165" s="4"/>
    </row>
    <row r="1166" spans="1:16" ht="11.65" customHeight="1" x14ac:dyDescent="0.2">
      <c r="A1166" s="49">
        <f t="shared" ca="1" si="25"/>
        <v>1166</v>
      </c>
      <c r="C1166" s="56"/>
      <c r="D1166" s="3"/>
      <c r="E1166" s="3"/>
      <c r="F1166" s="3" t="s">
        <v>251</v>
      </c>
      <c r="G1166" s="57"/>
      <c r="H1166" s="10">
        <v>0</v>
      </c>
      <c r="J1166" s="4"/>
      <c r="K1166" s="4"/>
      <c r="L1166" s="4"/>
      <c r="M1166" s="4"/>
      <c r="N1166" s="4"/>
      <c r="O1166" s="4"/>
      <c r="P1166" s="4"/>
    </row>
    <row r="1167" spans="1:16" ht="11.65" customHeight="1" x14ac:dyDescent="0.2">
      <c r="A1167" s="49">
        <f t="shared" ca="1" si="25"/>
        <v>1167</v>
      </c>
      <c r="C1167" s="56"/>
      <c r="D1167" s="3"/>
      <c r="E1167" s="3"/>
      <c r="F1167" s="3" t="s">
        <v>253</v>
      </c>
      <c r="G1167" s="57"/>
      <c r="H1167" s="10">
        <v>-151808810.78635955</v>
      </c>
      <c r="J1167" s="4"/>
      <c r="K1167" s="4"/>
      <c r="L1167" s="4"/>
      <c r="M1167" s="4"/>
      <c r="N1167" s="4"/>
      <c r="O1167" s="4"/>
      <c r="P1167" s="4"/>
    </row>
    <row r="1168" spans="1:16" ht="11.65" customHeight="1" x14ac:dyDescent="0.2">
      <c r="A1168" s="49">
        <f t="shared" ca="1" si="25"/>
        <v>1168</v>
      </c>
      <c r="C1168" s="56"/>
      <c r="D1168" s="3"/>
      <c r="E1168" s="3"/>
      <c r="F1168" s="3" t="s">
        <v>251</v>
      </c>
      <c r="G1168" s="57"/>
      <c r="H1168" s="10">
        <v>0</v>
      </c>
      <c r="J1168" s="4"/>
      <c r="K1168" s="4"/>
      <c r="L1168" s="4"/>
      <c r="M1168" s="4"/>
      <c r="N1168" s="4"/>
      <c r="O1168" s="4"/>
      <c r="P1168" s="4"/>
    </row>
    <row r="1169" spans="1:16" ht="11.65" customHeight="1" x14ac:dyDescent="0.2">
      <c r="A1169" s="49">
        <f t="shared" ca="1" si="25"/>
        <v>1169</v>
      </c>
      <c r="C1169" s="56"/>
      <c r="D1169" s="3"/>
      <c r="E1169" s="3"/>
      <c r="F1169" s="3"/>
      <c r="G1169" s="57" t="s">
        <v>201</v>
      </c>
      <c r="H1169" s="12">
        <f>SUBTOTAL(9,H1161:H1168)</f>
        <v>-190820723.11750224</v>
      </c>
      <c r="J1169" s="4"/>
      <c r="K1169" s="4"/>
      <c r="L1169" s="4"/>
      <c r="M1169" s="4"/>
      <c r="N1169" s="4"/>
      <c r="O1169" s="4"/>
      <c r="P1169" s="4"/>
    </row>
    <row r="1170" spans="1:16" ht="11.65" customHeight="1" x14ac:dyDescent="0.2">
      <c r="A1170" s="49">
        <f t="shared" ca="1" si="25"/>
        <v>1170</v>
      </c>
      <c r="C1170" s="56"/>
      <c r="D1170" s="3"/>
      <c r="E1170" s="3"/>
      <c r="F1170" s="3"/>
      <c r="G1170" s="57"/>
      <c r="H1170" s="2"/>
      <c r="J1170" s="4"/>
      <c r="K1170" s="4"/>
      <c r="L1170" s="4"/>
      <c r="M1170" s="4"/>
      <c r="N1170" s="4"/>
      <c r="O1170" s="4"/>
      <c r="P1170" s="4"/>
    </row>
    <row r="1171" spans="1:16" ht="11.65" customHeight="1" x14ac:dyDescent="0.2">
      <c r="A1171" s="49">
        <f t="shared" ca="1" si="25"/>
        <v>1171</v>
      </c>
      <c r="C1171" s="56" t="s">
        <v>202</v>
      </c>
      <c r="D1171" s="3" t="s">
        <v>203</v>
      </c>
      <c r="E1171" s="3"/>
      <c r="F1171" s="3"/>
      <c r="G1171" s="57"/>
      <c r="H1171" s="2"/>
      <c r="J1171" s="4"/>
      <c r="K1171" s="4"/>
      <c r="L1171" s="4"/>
      <c r="M1171" s="4"/>
      <c r="N1171" s="4"/>
      <c r="O1171" s="4"/>
      <c r="P1171" s="4"/>
    </row>
    <row r="1172" spans="1:16" ht="11.65" customHeight="1" x14ac:dyDescent="0.2">
      <c r="A1172" s="49">
        <f t="shared" ca="1" si="25"/>
        <v>1172</v>
      </c>
      <c r="C1172" s="56"/>
      <c r="D1172" s="3"/>
      <c r="E1172" s="3"/>
      <c r="F1172" s="3" t="s">
        <v>250</v>
      </c>
      <c r="G1172" s="57"/>
      <c r="H1172" s="10">
        <v>0</v>
      </c>
      <c r="J1172" s="4"/>
      <c r="K1172" s="4"/>
      <c r="L1172" s="4"/>
      <c r="M1172" s="4"/>
      <c r="N1172" s="4"/>
      <c r="O1172" s="4"/>
      <c r="P1172" s="4"/>
    </row>
    <row r="1173" spans="1:16" ht="11.65" customHeight="1" x14ac:dyDescent="0.2">
      <c r="A1173" s="49">
        <f t="shared" ca="1" si="25"/>
        <v>1173</v>
      </c>
      <c r="C1173" s="56"/>
      <c r="D1173" s="3"/>
      <c r="E1173" s="3"/>
      <c r="F1173" s="3" t="s">
        <v>254</v>
      </c>
      <c r="G1173" s="57"/>
      <c r="H1173" s="10">
        <v>0</v>
      </c>
      <c r="J1173" s="4"/>
      <c r="K1173" s="4"/>
      <c r="L1173" s="4"/>
      <c r="M1173" s="4"/>
      <c r="N1173" s="4"/>
      <c r="O1173" s="4"/>
      <c r="P1173" s="4"/>
    </row>
    <row r="1174" spans="1:16" ht="11.65" customHeight="1" x14ac:dyDescent="0.2">
      <c r="A1174" s="49">
        <f t="shared" ca="1" si="25"/>
        <v>1174</v>
      </c>
      <c r="C1174" s="56"/>
      <c r="D1174" s="3"/>
      <c r="E1174" s="3"/>
      <c r="F1174" s="3" t="s">
        <v>24</v>
      </c>
      <c r="G1174" s="57"/>
      <c r="H1174" s="10">
        <v>0</v>
      </c>
      <c r="J1174" s="4"/>
      <c r="K1174" s="4"/>
      <c r="L1174" s="4"/>
      <c r="M1174" s="4"/>
      <c r="N1174" s="4"/>
      <c r="O1174" s="4"/>
      <c r="P1174" s="4"/>
    </row>
    <row r="1175" spans="1:16" ht="11.65" customHeight="1" x14ac:dyDescent="0.2">
      <c r="A1175" s="49">
        <f t="shared" ca="1" si="25"/>
        <v>1175</v>
      </c>
      <c r="C1175" s="56"/>
      <c r="D1175" s="3"/>
      <c r="E1175" s="3"/>
      <c r="F1175" s="3"/>
      <c r="G1175" s="57"/>
      <c r="H1175" s="12">
        <f>SUBTOTAL(9,H1172:H1174)</f>
        <v>0</v>
      </c>
      <c r="J1175" s="4"/>
      <c r="K1175" s="4"/>
      <c r="L1175" s="4"/>
      <c r="M1175" s="4"/>
      <c r="N1175" s="4"/>
      <c r="O1175" s="4"/>
      <c r="P1175" s="4"/>
    </row>
    <row r="1176" spans="1:16" ht="11.65" customHeight="1" x14ac:dyDescent="0.2">
      <c r="A1176" s="49">
        <f t="shared" ca="1" si="25"/>
        <v>1176</v>
      </c>
      <c r="C1176" s="56"/>
      <c r="D1176" s="3"/>
      <c r="E1176" s="3"/>
      <c r="F1176" s="3"/>
      <c r="G1176" s="57"/>
      <c r="H1176" s="2"/>
      <c r="J1176" s="4"/>
      <c r="K1176" s="4"/>
      <c r="L1176" s="4"/>
      <c r="M1176" s="4"/>
      <c r="N1176" s="4"/>
      <c r="O1176" s="4"/>
      <c r="P1176" s="4"/>
    </row>
    <row r="1177" spans="1:16" ht="11.65" customHeight="1" x14ac:dyDescent="0.2">
      <c r="A1177" s="49">
        <f t="shared" ca="1" si="25"/>
        <v>1177</v>
      </c>
      <c r="C1177" s="56"/>
      <c r="D1177" s="3"/>
      <c r="E1177" s="3"/>
      <c r="F1177" s="3"/>
      <c r="G1177" s="57"/>
      <c r="H1177" s="2"/>
      <c r="J1177" s="4"/>
      <c r="K1177" s="4"/>
      <c r="L1177" s="4"/>
      <c r="M1177" s="4"/>
      <c r="N1177" s="4"/>
      <c r="O1177" s="4"/>
      <c r="P1177" s="4"/>
    </row>
    <row r="1178" spans="1:16" ht="11.65" customHeight="1" x14ac:dyDescent="0.2">
      <c r="A1178" s="49">
        <f t="shared" ca="1" si="25"/>
        <v>1178</v>
      </c>
      <c r="C1178" s="56" t="s">
        <v>204</v>
      </c>
      <c r="D1178" s="3" t="s">
        <v>205</v>
      </c>
      <c r="E1178" s="3"/>
      <c r="F1178" s="3"/>
      <c r="G1178" s="57"/>
      <c r="H1178" s="2"/>
      <c r="J1178" s="4"/>
      <c r="K1178" s="4"/>
      <c r="L1178" s="4"/>
      <c r="M1178" s="4"/>
      <c r="N1178" s="4"/>
      <c r="O1178" s="4"/>
      <c r="P1178" s="4"/>
    </row>
    <row r="1179" spans="1:16" ht="11.65" customHeight="1" x14ac:dyDescent="0.2">
      <c r="A1179" s="49">
        <f t="shared" ca="1" si="25"/>
        <v>1179</v>
      </c>
      <c r="C1179" s="56"/>
      <c r="D1179" s="3"/>
      <c r="E1179" s="3"/>
      <c r="F1179" s="3" t="s">
        <v>193</v>
      </c>
      <c r="G1179" s="57"/>
      <c r="H1179" s="10">
        <v>0</v>
      </c>
      <c r="J1179" s="4"/>
      <c r="K1179" s="4"/>
      <c r="L1179" s="4"/>
      <c r="M1179" s="4"/>
      <c r="N1179" s="4"/>
      <c r="O1179" s="4"/>
      <c r="P1179" s="4"/>
    </row>
    <row r="1180" spans="1:16" ht="11.65" customHeight="1" x14ac:dyDescent="0.2">
      <c r="A1180" s="49">
        <f t="shared" ca="1" si="25"/>
        <v>1180</v>
      </c>
      <c r="C1180" s="56"/>
      <c r="D1180" s="3"/>
      <c r="E1180" s="3"/>
      <c r="F1180" s="3" t="s">
        <v>24</v>
      </c>
      <c r="G1180" s="57"/>
      <c r="H1180" s="10">
        <v>0</v>
      </c>
      <c r="J1180" s="4"/>
      <c r="K1180" s="4"/>
      <c r="L1180" s="4"/>
      <c r="M1180" s="4"/>
      <c r="N1180" s="4"/>
      <c r="O1180" s="4"/>
      <c r="P1180" s="4"/>
    </row>
    <row r="1181" spans="1:16" ht="11.65" customHeight="1" x14ac:dyDescent="0.2">
      <c r="A1181" s="49">
        <f t="shared" ca="1" si="25"/>
        <v>1181</v>
      </c>
      <c r="C1181" s="56"/>
      <c r="D1181" s="3"/>
      <c r="E1181" s="58"/>
      <c r="F1181" s="3" t="s">
        <v>254</v>
      </c>
      <c r="G1181" s="57"/>
      <c r="H1181" s="10">
        <v>0</v>
      </c>
      <c r="J1181" s="4"/>
      <c r="K1181" s="4"/>
      <c r="L1181" s="4"/>
      <c r="M1181" s="4"/>
      <c r="N1181" s="4"/>
      <c r="O1181" s="4"/>
      <c r="P1181" s="4"/>
    </row>
    <row r="1182" spans="1:16" ht="11.65" customHeight="1" x14ac:dyDescent="0.2">
      <c r="A1182" s="49">
        <f t="shared" ca="1" si="25"/>
        <v>1182</v>
      </c>
      <c r="C1182" s="56"/>
      <c r="D1182" s="3"/>
      <c r="E1182" s="3"/>
      <c r="F1182" s="3" t="s">
        <v>249</v>
      </c>
      <c r="G1182" s="57"/>
      <c r="H1182" s="10">
        <v>0</v>
      </c>
      <c r="J1182" s="4"/>
      <c r="K1182" s="4"/>
      <c r="L1182" s="4"/>
      <c r="M1182" s="4"/>
      <c r="N1182" s="4"/>
      <c r="O1182" s="4"/>
      <c r="P1182" s="4"/>
    </row>
    <row r="1183" spans="1:16" ht="11.65" customHeight="1" x14ac:dyDescent="0.2">
      <c r="A1183" s="49">
        <f t="shared" ca="1" si="25"/>
        <v>1183</v>
      </c>
      <c r="C1183" s="56"/>
      <c r="D1183" s="3"/>
      <c r="E1183" s="58"/>
      <c r="F1183" s="3" t="s">
        <v>251</v>
      </c>
      <c r="G1183" s="57"/>
      <c r="H1183" s="10">
        <v>0</v>
      </c>
      <c r="J1183" s="4"/>
      <c r="K1183" s="4"/>
      <c r="L1183" s="4"/>
      <c r="M1183" s="4"/>
      <c r="N1183" s="4"/>
      <c r="O1183" s="4"/>
      <c r="P1183" s="4"/>
    </row>
    <row r="1184" spans="1:16" ht="11.65" customHeight="1" x14ac:dyDescent="0.2">
      <c r="A1184" s="49">
        <f t="shared" ca="1" si="25"/>
        <v>1184</v>
      </c>
      <c r="C1184" s="56"/>
      <c r="D1184" s="3"/>
      <c r="E1184" s="3"/>
      <c r="F1184" s="3" t="s">
        <v>302</v>
      </c>
      <c r="G1184" s="57"/>
      <c r="H1184" s="10">
        <v>-32553738.624120627</v>
      </c>
      <c r="J1184" s="4"/>
      <c r="K1184" s="4"/>
      <c r="L1184" s="4"/>
      <c r="M1184" s="4"/>
      <c r="N1184" s="4"/>
      <c r="O1184" s="4"/>
      <c r="P1184" s="4"/>
    </row>
    <row r="1185" spans="1:16" ht="11.65" customHeight="1" x14ac:dyDescent="0.2">
      <c r="A1185" s="49">
        <f t="shared" ca="1" si="25"/>
        <v>1185</v>
      </c>
      <c r="C1185" s="56"/>
      <c r="D1185" s="3"/>
      <c r="E1185" s="3"/>
      <c r="F1185" s="3" t="s">
        <v>303</v>
      </c>
      <c r="G1185" s="57"/>
      <c r="H1185" s="10">
        <v>-7656977.803844641</v>
      </c>
      <c r="J1185" s="4"/>
      <c r="K1185" s="4"/>
      <c r="L1185" s="4"/>
      <c r="M1185" s="4"/>
      <c r="N1185" s="4"/>
      <c r="O1185" s="4"/>
      <c r="P1185" s="4"/>
    </row>
    <row r="1186" spans="1:16" ht="11.65" customHeight="1" x14ac:dyDescent="0.2">
      <c r="A1186" s="49">
        <f t="shared" ca="1" si="25"/>
        <v>1186</v>
      </c>
      <c r="C1186" s="56"/>
      <c r="D1186" s="3"/>
      <c r="E1186" s="3"/>
      <c r="F1186" s="3"/>
      <c r="G1186" s="57" t="s">
        <v>201</v>
      </c>
      <c r="H1186" s="12">
        <f>SUBTOTAL(9,H1178:H1185)</f>
        <v>-40210716.427965268</v>
      </c>
      <c r="J1186" s="4"/>
      <c r="K1186" s="4"/>
      <c r="L1186" s="4"/>
      <c r="M1186" s="4"/>
      <c r="N1186" s="4"/>
      <c r="O1186" s="4"/>
      <c r="P1186" s="4"/>
    </row>
    <row r="1187" spans="1:16" ht="11.65" customHeight="1" x14ac:dyDescent="0.2">
      <c r="A1187" s="49">
        <f t="shared" ca="1" si="25"/>
        <v>1187</v>
      </c>
      <c r="C1187" s="56"/>
      <c r="D1187" s="3"/>
      <c r="E1187" s="3"/>
      <c r="F1187" s="3"/>
      <c r="G1187" s="57"/>
      <c r="H1187" s="2"/>
      <c r="J1187" s="4"/>
      <c r="K1187" s="4"/>
      <c r="L1187" s="4"/>
      <c r="M1187" s="4"/>
      <c r="N1187" s="4"/>
      <c r="O1187" s="4"/>
      <c r="P1187" s="4"/>
    </row>
    <row r="1188" spans="1:16" ht="11.65" customHeight="1" x14ac:dyDescent="0.2">
      <c r="A1188" s="49">
        <f t="shared" ca="1" si="25"/>
        <v>1188</v>
      </c>
      <c r="C1188" s="56" t="s">
        <v>206</v>
      </c>
      <c r="D1188" s="3" t="s">
        <v>207</v>
      </c>
      <c r="E1188" s="3"/>
      <c r="F1188" s="3"/>
      <c r="G1188" s="57"/>
      <c r="H1188" s="2"/>
      <c r="J1188" s="4"/>
      <c r="K1188" s="4"/>
      <c r="L1188" s="4"/>
      <c r="M1188" s="4"/>
      <c r="N1188" s="4"/>
      <c r="O1188" s="4"/>
      <c r="P1188" s="4"/>
    </row>
    <row r="1189" spans="1:16" ht="11.65" customHeight="1" x14ac:dyDescent="0.2">
      <c r="A1189" s="49">
        <f t="shared" ca="1" si="25"/>
        <v>1189</v>
      </c>
      <c r="C1189" s="56"/>
      <c r="D1189" s="3"/>
      <c r="E1189" s="3"/>
      <c r="F1189" s="3" t="s">
        <v>193</v>
      </c>
      <c r="G1189" s="57"/>
      <c r="H1189" s="10">
        <v>0</v>
      </c>
      <c r="J1189" s="4"/>
      <c r="K1189" s="4"/>
      <c r="L1189" s="4"/>
      <c r="M1189" s="4"/>
      <c r="N1189" s="4"/>
      <c r="O1189" s="4"/>
      <c r="P1189" s="4"/>
    </row>
    <row r="1190" spans="1:16" ht="11.65" customHeight="1" x14ac:dyDescent="0.2">
      <c r="A1190" s="49">
        <f t="shared" ca="1" si="25"/>
        <v>1190</v>
      </c>
      <c r="C1190" s="56"/>
      <c r="D1190" s="3"/>
      <c r="E1190" s="3"/>
      <c r="F1190" s="3" t="s">
        <v>254</v>
      </c>
      <c r="G1190" s="57"/>
      <c r="H1190" s="10">
        <v>0</v>
      </c>
      <c r="J1190" s="4"/>
      <c r="K1190" s="4"/>
      <c r="L1190" s="4"/>
      <c r="M1190" s="4"/>
      <c r="N1190" s="4"/>
      <c r="O1190" s="4"/>
      <c r="P1190" s="4"/>
    </row>
    <row r="1191" spans="1:16" ht="11.65" customHeight="1" x14ac:dyDescent="0.2">
      <c r="A1191" s="49">
        <f t="shared" ca="1" si="25"/>
        <v>1191</v>
      </c>
      <c r="C1191" s="56"/>
      <c r="D1191" s="3"/>
      <c r="E1191" s="3"/>
      <c r="F1191" s="3" t="s">
        <v>304</v>
      </c>
      <c r="G1191" s="57"/>
      <c r="H1191" s="10">
        <v>29177122.110557679</v>
      </c>
      <c r="J1191" s="4"/>
      <c r="K1191" s="4"/>
      <c r="L1191" s="4"/>
      <c r="M1191" s="4"/>
      <c r="N1191" s="4"/>
      <c r="O1191" s="4"/>
      <c r="P1191" s="4"/>
    </row>
    <row r="1192" spans="1:16" ht="11.65" customHeight="1" x14ac:dyDescent="0.2">
      <c r="A1192" s="49">
        <f t="shared" ca="1" si="25"/>
        <v>1192</v>
      </c>
      <c r="C1192" s="56"/>
      <c r="D1192" s="3"/>
      <c r="E1192" s="3"/>
      <c r="F1192" s="3" t="s">
        <v>24</v>
      </c>
      <c r="G1192" s="57"/>
      <c r="H1192" s="10">
        <v>-11789.54368822234</v>
      </c>
      <c r="J1192" s="4"/>
      <c r="K1192" s="4"/>
      <c r="L1192" s="4"/>
      <c r="M1192" s="4"/>
      <c r="N1192" s="4"/>
      <c r="O1192" s="4"/>
      <c r="P1192" s="4"/>
    </row>
    <row r="1193" spans="1:16" ht="11.65" customHeight="1" x14ac:dyDescent="0.2">
      <c r="A1193" s="49">
        <f t="shared" ca="1" si="25"/>
        <v>1193</v>
      </c>
      <c r="C1193" s="56"/>
      <c r="D1193" s="3"/>
      <c r="E1193" s="3"/>
      <c r="F1193" s="3" t="s">
        <v>249</v>
      </c>
      <c r="G1193" s="57"/>
      <c r="H1193" s="10">
        <v>-52909125.123297356</v>
      </c>
      <c r="J1193" s="4"/>
      <c r="K1193" s="4"/>
      <c r="L1193" s="4"/>
      <c r="M1193" s="4"/>
      <c r="N1193" s="4"/>
      <c r="O1193" s="4"/>
      <c r="P1193" s="4"/>
    </row>
    <row r="1194" spans="1:16" ht="11.65" customHeight="1" x14ac:dyDescent="0.2">
      <c r="A1194" s="49">
        <f t="shared" ca="1" si="25"/>
        <v>1194</v>
      </c>
      <c r="C1194" s="56"/>
      <c r="D1194" s="3"/>
      <c r="E1194" s="3"/>
      <c r="F1194" s="3" t="s">
        <v>302</v>
      </c>
      <c r="G1194" s="57"/>
      <c r="H1194" s="10">
        <v>0</v>
      </c>
      <c r="J1194" s="4"/>
      <c r="K1194" s="4"/>
      <c r="L1194" s="4"/>
      <c r="M1194" s="4"/>
      <c r="N1194" s="4"/>
      <c r="O1194" s="4"/>
      <c r="P1194" s="4"/>
    </row>
    <row r="1195" spans="1:16" ht="11.65" customHeight="1" x14ac:dyDescent="0.2">
      <c r="A1195" s="49">
        <f t="shared" ca="1" si="25"/>
        <v>1195</v>
      </c>
      <c r="C1195" s="56"/>
      <c r="D1195" s="3"/>
      <c r="E1195" s="3"/>
      <c r="F1195" s="3" t="s">
        <v>303</v>
      </c>
      <c r="G1195" s="57"/>
      <c r="H1195" s="10">
        <v>0</v>
      </c>
      <c r="J1195" s="4"/>
      <c r="K1195" s="4"/>
      <c r="L1195" s="4"/>
      <c r="M1195" s="4"/>
      <c r="N1195" s="4"/>
      <c r="O1195" s="4"/>
      <c r="P1195" s="4"/>
    </row>
    <row r="1196" spans="1:16" ht="11.65" customHeight="1" x14ac:dyDescent="0.2">
      <c r="A1196" s="49">
        <f t="shared" ca="1" si="25"/>
        <v>1196</v>
      </c>
      <c r="C1196" s="56"/>
      <c r="D1196" s="3"/>
      <c r="E1196" s="3"/>
      <c r="F1196" s="3"/>
      <c r="G1196" s="57" t="s">
        <v>201</v>
      </c>
      <c r="H1196" s="12">
        <f>SUBTOTAL(9,H1188:H1195)</f>
        <v>-23743792.5564279</v>
      </c>
      <c r="J1196" s="4"/>
      <c r="K1196" s="4"/>
      <c r="L1196" s="4"/>
      <c r="M1196" s="4"/>
      <c r="N1196" s="4"/>
      <c r="O1196" s="4"/>
      <c r="P1196" s="4"/>
    </row>
    <row r="1197" spans="1:16" ht="11.65" customHeight="1" x14ac:dyDescent="0.2">
      <c r="A1197" s="49">
        <f t="shared" ca="1" si="25"/>
        <v>1197</v>
      </c>
      <c r="C1197" s="56"/>
      <c r="D1197" s="3"/>
      <c r="E1197" s="3"/>
      <c r="F1197" s="3"/>
      <c r="G1197" s="57"/>
      <c r="H1197" s="2"/>
      <c r="J1197" s="4"/>
      <c r="K1197" s="4"/>
      <c r="L1197" s="4"/>
      <c r="M1197" s="4"/>
      <c r="N1197" s="4"/>
      <c r="O1197" s="4"/>
      <c r="P1197" s="4"/>
    </row>
    <row r="1198" spans="1:16" ht="11.65" customHeight="1" x14ac:dyDescent="0.2">
      <c r="A1198" s="49">
        <f t="shared" ca="1" si="25"/>
        <v>1198</v>
      </c>
      <c r="C1198" s="56" t="s">
        <v>208</v>
      </c>
      <c r="D1198" s="3" t="s">
        <v>209</v>
      </c>
      <c r="E1198" s="3"/>
      <c r="F1198" s="3"/>
      <c r="G1198" s="57"/>
      <c r="H1198" s="2"/>
      <c r="J1198" s="4"/>
      <c r="K1198" s="4"/>
      <c r="L1198" s="4"/>
      <c r="M1198" s="4"/>
      <c r="N1198" s="4"/>
      <c r="O1198" s="4"/>
      <c r="P1198" s="4"/>
    </row>
    <row r="1199" spans="1:16" ht="11.65" customHeight="1" x14ac:dyDescent="0.2">
      <c r="A1199" s="49">
        <f t="shared" ca="1" si="25"/>
        <v>1199</v>
      </c>
      <c r="C1199" s="56"/>
      <c r="D1199" s="3"/>
      <c r="E1199" s="3"/>
      <c r="F1199" s="3" t="s">
        <v>250</v>
      </c>
      <c r="G1199" s="57"/>
      <c r="H1199" s="10">
        <v>0</v>
      </c>
      <c r="J1199" s="4"/>
      <c r="K1199" s="4"/>
      <c r="L1199" s="4"/>
      <c r="M1199" s="4"/>
      <c r="N1199" s="4"/>
      <c r="O1199" s="4"/>
      <c r="P1199" s="4"/>
    </row>
    <row r="1200" spans="1:16" ht="11.65" customHeight="1" x14ac:dyDescent="0.2">
      <c r="A1200" s="49">
        <f t="shared" ca="1" si="25"/>
        <v>1200</v>
      </c>
      <c r="C1200" s="56"/>
      <c r="D1200" s="3"/>
      <c r="E1200" s="3"/>
      <c r="F1200" s="3" t="s">
        <v>24</v>
      </c>
      <c r="G1200" s="57"/>
      <c r="H1200" s="10">
        <v>0</v>
      </c>
      <c r="J1200" s="4"/>
      <c r="K1200" s="11"/>
      <c r="L1200" s="11"/>
      <c r="M1200" s="11"/>
      <c r="N1200" s="11"/>
      <c r="O1200" s="11"/>
      <c r="P1200" s="11"/>
    </row>
    <row r="1201" spans="1:16" ht="11.65" customHeight="1" x14ac:dyDescent="0.2">
      <c r="A1201" s="49">
        <f t="shared" ca="1" si="25"/>
        <v>1201</v>
      </c>
      <c r="C1201" s="56"/>
      <c r="D1201" s="3"/>
      <c r="E1201" s="3"/>
      <c r="F1201" s="3"/>
      <c r="G1201" s="57"/>
      <c r="H1201" s="12">
        <f>SUBTOTAL(9,H1198:H1200)</f>
        <v>0</v>
      </c>
      <c r="J1201" s="4"/>
      <c r="K1201" s="4"/>
      <c r="L1201" s="4"/>
      <c r="M1201" s="4"/>
      <c r="N1201" s="4"/>
      <c r="O1201" s="4"/>
      <c r="P1201" s="4"/>
    </row>
    <row r="1202" spans="1:16" ht="11.65" customHeight="1" x14ac:dyDescent="0.2">
      <c r="A1202" s="49">
        <f t="shared" ca="1" si="25"/>
        <v>1202</v>
      </c>
      <c r="C1202" s="56"/>
      <c r="D1202" s="3"/>
      <c r="E1202" s="3"/>
      <c r="F1202" s="3"/>
      <c r="G1202" s="57"/>
      <c r="H1202" s="2"/>
      <c r="J1202" s="4"/>
      <c r="K1202" s="4"/>
      <c r="L1202" s="4"/>
      <c r="M1202" s="4"/>
      <c r="N1202" s="4"/>
      <c r="O1202" s="4"/>
      <c r="P1202" s="4"/>
    </row>
    <row r="1203" spans="1:16" ht="11.65" customHeight="1" thickBot="1" x14ac:dyDescent="0.25">
      <c r="A1203" s="49">
        <f t="shared" ca="1" si="25"/>
        <v>1203</v>
      </c>
      <c r="C1203" s="63" t="s">
        <v>210</v>
      </c>
      <c r="D1203" s="3"/>
      <c r="E1203" s="3"/>
      <c r="F1203" s="3"/>
      <c r="G1203" s="64"/>
      <c r="H1203" s="13">
        <f>SUBTOTAL(9,H1161:H1201)</f>
        <v>-254775232.10189539</v>
      </c>
      <c r="J1203" s="4"/>
      <c r="K1203" s="4"/>
      <c r="L1203" s="4"/>
      <c r="M1203" s="4"/>
      <c r="N1203" s="4"/>
      <c r="O1203" s="4"/>
      <c r="P1203" s="4"/>
    </row>
    <row r="1204" spans="1:16" ht="11.65" customHeight="1" thickTop="1" x14ac:dyDescent="0.2">
      <c r="A1204" s="49">
        <f t="shared" ca="1" si="25"/>
        <v>1204</v>
      </c>
      <c r="C1204" s="56"/>
      <c r="D1204" s="3"/>
      <c r="E1204" s="3"/>
      <c r="F1204" s="3"/>
      <c r="G1204" s="57"/>
      <c r="H1204" s="2"/>
      <c r="J1204" s="4"/>
      <c r="K1204" s="4"/>
      <c r="L1204" s="4"/>
      <c r="M1204" s="4"/>
      <c r="N1204" s="4"/>
      <c r="O1204" s="4"/>
      <c r="P1204" s="4"/>
    </row>
    <row r="1205" spans="1:16" ht="11.65" customHeight="1" x14ac:dyDescent="0.2">
      <c r="A1205" s="49">
        <f t="shared" ca="1" si="25"/>
        <v>1205</v>
      </c>
      <c r="C1205" s="56" t="s">
        <v>211</v>
      </c>
      <c r="D1205" s="3"/>
      <c r="E1205" s="3"/>
      <c r="F1205" s="3"/>
      <c r="G1205" s="57"/>
      <c r="H1205" s="2"/>
      <c r="J1205" s="4"/>
      <c r="K1205" s="4"/>
      <c r="L1205" s="4"/>
      <c r="M1205" s="4"/>
      <c r="N1205" s="4"/>
      <c r="O1205" s="4"/>
      <c r="P1205" s="4"/>
    </row>
    <row r="1206" spans="1:16" ht="11.65" customHeight="1" x14ac:dyDescent="0.2">
      <c r="A1206" s="49">
        <f t="shared" ca="1" si="25"/>
        <v>1206</v>
      </c>
      <c r="C1206" s="56"/>
      <c r="D1206" s="3"/>
      <c r="E1206" s="58" t="s">
        <v>193</v>
      </c>
      <c r="F1206" s="3"/>
      <c r="G1206" s="57"/>
      <c r="H1206" s="10">
        <f t="shared" ref="H1206:H1213" si="26">SUMIFS($H$1161:$H$1201,$F$1161:$F$1201,E1206)</f>
        <v>-666521.18999999994</v>
      </c>
      <c r="J1206" s="4"/>
      <c r="K1206" s="4"/>
      <c r="L1206" s="4"/>
      <c r="M1206" s="4"/>
      <c r="N1206" s="4"/>
      <c r="O1206" s="4"/>
      <c r="P1206" s="4"/>
    </row>
    <row r="1207" spans="1:16" ht="11.65" customHeight="1" x14ac:dyDescent="0.2">
      <c r="A1207" s="49">
        <f t="shared" ca="1" si="25"/>
        <v>1207</v>
      </c>
      <c r="C1207" s="56"/>
      <c r="D1207" s="3"/>
      <c r="E1207" s="3" t="s">
        <v>302</v>
      </c>
      <c r="F1207" s="3"/>
      <c r="G1207" s="57"/>
      <c r="H1207" s="10">
        <f t="shared" si="26"/>
        <v>-32553738.624120627</v>
      </c>
      <c r="J1207" s="4"/>
      <c r="K1207" s="4"/>
      <c r="L1207" s="4"/>
      <c r="M1207" s="4"/>
      <c r="N1207" s="4"/>
      <c r="O1207" s="4"/>
      <c r="P1207" s="4"/>
    </row>
    <row r="1208" spans="1:16" ht="11.65" customHeight="1" x14ac:dyDescent="0.2">
      <c r="A1208" s="49">
        <f t="shared" ca="1" si="25"/>
        <v>1208</v>
      </c>
      <c r="C1208" s="56"/>
      <c r="D1208" s="3"/>
      <c r="E1208" s="3" t="s">
        <v>303</v>
      </c>
      <c r="F1208" s="3"/>
      <c r="G1208" s="57"/>
      <c r="H1208" s="10">
        <f t="shared" si="26"/>
        <v>-7656977.803844641</v>
      </c>
      <c r="J1208" s="4"/>
      <c r="K1208" s="4"/>
      <c r="L1208" s="4"/>
      <c r="M1208" s="4"/>
      <c r="N1208" s="4"/>
      <c r="O1208" s="4"/>
      <c r="P1208" s="4"/>
    </row>
    <row r="1209" spans="1:16" ht="11.65" customHeight="1" x14ac:dyDescent="0.2">
      <c r="A1209" s="49">
        <f t="shared" ca="1" si="25"/>
        <v>1209</v>
      </c>
      <c r="C1209" s="56"/>
      <c r="D1209" s="3"/>
      <c r="E1209" s="3" t="s">
        <v>24</v>
      </c>
      <c r="F1209" s="3"/>
      <c r="G1209" s="57"/>
      <c r="H1209" s="10">
        <f t="shared" si="26"/>
        <v>-6514003.5532078063</v>
      </c>
      <c r="J1209" s="4"/>
      <c r="K1209" s="4"/>
      <c r="L1209" s="4"/>
      <c r="M1209" s="4"/>
      <c r="N1209" s="4"/>
      <c r="O1209" s="4"/>
      <c r="P1209" s="4"/>
    </row>
    <row r="1210" spans="1:16" ht="11.65" customHeight="1" x14ac:dyDescent="0.2">
      <c r="A1210" s="49">
        <f t="shared" ca="1" si="25"/>
        <v>1210</v>
      </c>
      <c r="C1210" s="56"/>
      <c r="D1210" s="3"/>
      <c r="E1210" s="3" t="s">
        <v>249</v>
      </c>
      <c r="F1210" s="3"/>
      <c r="G1210" s="57"/>
      <c r="H1210" s="10">
        <f t="shared" si="26"/>
        <v>-84752302.254920468</v>
      </c>
      <c r="J1210" s="4"/>
      <c r="K1210" s="4"/>
      <c r="L1210" s="4"/>
      <c r="M1210" s="4"/>
      <c r="N1210" s="4"/>
      <c r="O1210" s="4"/>
      <c r="P1210" s="4"/>
    </row>
    <row r="1211" spans="1:16" ht="11.65" customHeight="1" x14ac:dyDescent="0.2">
      <c r="A1211" s="49">
        <f t="shared" ca="1" si="25"/>
        <v>1211</v>
      </c>
      <c r="C1211" s="56"/>
      <c r="D1211" s="3"/>
      <c r="E1211" s="3" t="s">
        <v>304</v>
      </c>
      <c r="F1211" s="3"/>
      <c r="G1211" s="57"/>
      <c r="H1211" s="10">
        <f t="shared" si="26"/>
        <v>29177122.110557679</v>
      </c>
      <c r="J1211" s="4"/>
      <c r="K1211" s="4"/>
      <c r="L1211" s="4"/>
      <c r="M1211" s="4"/>
      <c r="N1211" s="4"/>
      <c r="O1211" s="4"/>
      <c r="P1211" s="4"/>
    </row>
    <row r="1212" spans="1:16" ht="11.65" customHeight="1" x14ac:dyDescent="0.2">
      <c r="A1212" s="49">
        <f t="shared" ca="1" si="25"/>
        <v>1212</v>
      </c>
      <c r="C1212" s="56"/>
      <c r="D1212" s="3"/>
      <c r="E1212" s="3" t="s">
        <v>253</v>
      </c>
      <c r="F1212" s="3"/>
      <c r="G1212" s="57"/>
      <c r="H1212" s="10">
        <f t="shared" si="26"/>
        <v>-151808810.78635955</v>
      </c>
      <c r="J1212" s="4"/>
      <c r="K1212" s="4"/>
      <c r="L1212" s="4"/>
      <c r="M1212" s="4"/>
      <c r="N1212" s="4"/>
      <c r="O1212" s="4"/>
      <c r="P1212" s="4"/>
    </row>
    <row r="1213" spans="1:16" ht="15" customHeight="1" x14ac:dyDescent="0.2">
      <c r="A1213" s="49">
        <f t="shared" ca="1" si="25"/>
        <v>1213</v>
      </c>
      <c r="C1213" s="56"/>
      <c r="D1213" s="3"/>
      <c r="E1213" s="3" t="s">
        <v>261</v>
      </c>
      <c r="F1213" s="3"/>
      <c r="G1213" s="57"/>
      <c r="H1213" s="10">
        <f t="shared" si="26"/>
        <v>0</v>
      </c>
      <c r="J1213" s="4"/>
      <c r="K1213" s="4"/>
      <c r="L1213" s="4"/>
      <c r="M1213" s="4"/>
      <c r="N1213" s="4"/>
      <c r="O1213" s="4"/>
      <c r="P1213" s="4"/>
    </row>
    <row r="1214" spans="1:16" ht="11.65" customHeight="1" thickBot="1" x14ac:dyDescent="0.25">
      <c r="A1214" s="49">
        <f t="shared" ref="A1214:A1277" ca="1" si="27">OFFSET(A1214,-1,)+1</f>
        <v>1214</v>
      </c>
      <c r="C1214" s="56" t="s">
        <v>212</v>
      </c>
      <c r="D1214" s="3"/>
      <c r="E1214" s="3"/>
      <c r="F1214" s="3"/>
      <c r="G1214" s="57"/>
      <c r="H1214" s="19">
        <f>SUM(H1206:H1213)</f>
        <v>-254775232.10189542</v>
      </c>
      <c r="J1214" s="4"/>
      <c r="K1214" s="4"/>
      <c r="L1214" s="4"/>
      <c r="M1214" s="4"/>
      <c r="N1214" s="4"/>
      <c r="O1214" s="4"/>
      <c r="P1214" s="4"/>
    </row>
    <row r="1215" spans="1:16" ht="11.65" customHeight="1" thickTop="1" x14ac:dyDescent="0.2">
      <c r="A1215" s="49">
        <f t="shared" ca="1" si="27"/>
        <v>1215</v>
      </c>
      <c r="C1215" s="56"/>
      <c r="D1215" s="3"/>
      <c r="E1215" s="3"/>
      <c r="F1215" s="3"/>
      <c r="G1215" s="57"/>
      <c r="H1215" s="4"/>
      <c r="J1215" s="4"/>
      <c r="K1215" s="4"/>
      <c r="L1215" s="4"/>
      <c r="M1215" s="4"/>
      <c r="N1215" s="4"/>
      <c r="O1215" s="4"/>
      <c r="P1215" s="4"/>
    </row>
    <row r="1216" spans="1:16" ht="11.65" customHeight="1" x14ac:dyDescent="0.2">
      <c r="A1216" s="49">
        <f t="shared" ca="1" si="27"/>
        <v>1216</v>
      </c>
      <c r="C1216" s="56"/>
      <c r="D1216" s="3"/>
      <c r="E1216" s="3"/>
      <c r="F1216" s="3"/>
      <c r="G1216" s="57"/>
      <c r="H1216" s="2"/>
      <c r="J1216" s="4"/>
      <c r="K1216" s="4"/>
      <c r="L1216" s="4"/>
      <c r="M1216" s="4"/>
      <c r="N1216" s="4"/>
      <c r="O1216" s="4"/>
      <c r="P1216" s="4"/>
    </row>
    <row r="1217" spans="1:16" ht="11.65" customHeight="1" x14ac:dyDescent="0.2">
      <c r="A1217" s="49">
        <f t="shared" ca="1" si="27"/>
        <v>1217</v>
      </c>
      <c r="C1217" s="56" t="s">
        <v>213</v>
      </c>
      <c r="D1217" s="3" t="s">
        <v>214</v>
      </c>
      <c r="E1217" s="3"/>
      <c r="F1217" s="3"/>
      <c r="G1217" s="57"/>
      <c r="H1217" s="2"/>
      <c r="J1217" s="4"/>
      <c r="K1217" s="4"/>
      <c r="L1217" s="4"/>
      <c r="M1217" s="4"/>
      <c r="N1217" s="4"/>
      <c r="O1217" s="4"/>
      <c r="P1217" s="4"/>
    </row>
    <row r="1218" spans="1:16" ht="11.65" customHeight="1" x14ac:dyDescent="0.2">
      <c r="A1218" s="49">
        <f t="shared" ca="1" si="27"/>
        <v>1218</v>
      </c>
      <c r="C1218" s="56"/>
      <c r="D1218" s="3"/>
      <c r="E1218" s="3"/>
      <c r="F1218" s="3" t="s">
        <v>250</v>
      </c>
      <c r="G1218" s="57"/>
      <c r="H1218" s="10">
        <v>0</v>
      </c>
      <c r="J1218" s="4"/>
      <c r="K1218" s="4"/>
      <c r="L1218" s="4"/>
      <c r="M1218" s="4"/>
      <c r="N1218" s="4"/>
      <c r="O1218" s="4"/>
      <c r="P1218" s="4"/>
    </row>
    <row r="1219" spans="1:16" ht="11.65" customHeight="1" x14ac:dyDescent="0.2">
      <c r="A1219" s="49">
        <f t="shared" ca="1" si="27"/>
        <v>1219</v>
      </c>
      <c r="C1219" s="56"/>
      <c r="D1219" s="3"/>
      <c r="E1219" s="3"/>
      <c r="F1219" s="3" t="s">
        <v>254</v>
      </c>
      <c r="G1219" s="57"/>
      <c r="H1219" s="10">
        <v>0</v>
      </c>
      <c r="J1219" s="4"/>
      <c r="K1219" s="4"/>
      <c r="L1219" s="4"/>
      <c r="M1219" s="4"/>
      <c r="N1219" s="4"/>
      <c r="O1219" s="4"/>
      <c r="P1219" s="4"/>
    </row>
    <row r="1220" spans="1:16" ht="11.65" customHeight="1" x14ac:dyDescent="0.2">
      <c r="A1220" s="49">
        <f t="shared" ca="1" si="27"/>
        <v>1220</v>
      </c>
      <c r="C1220" s="56"/>
      <c r="D1220" s="3"/>
      <c r="E1220" s="3"/>
      <c r="F1220" s="3" t="s">
        <v>249</v>
      </c>
      <c r="G1220" s="57"/>
      <c r="H1220" s="10">
        <v>-170247.50646055921</v>
      </c>
      <c r="J1220" s="4"/>
      <c r="K1220" s="4"/>
      <c r="L1220" s="4"/>
      <c r="M1220" s="4"/>
      <c r="N1220" s="4"/>
      <c r="O1220" s="4"/>
      <c r="P1220" s="4"/>
    </row>
    <row r="1221" spans="1:16" ht="11.65" customHeight="1" x14ac:dyDescent="0.2">
      <c r="A1221" s="49">
        <f t="shared" ca="1" si="27"/>
        <v>1221</v>
      </c>
      <c r="C1221" s="56"/>
      <c r="D1221" s="3"/>
      <c r="E1221" s="3"/>
      <c r="F1221" s="3" t="s">
        <v>251</v>
      </c>
      <c r="G1221" s="57"/>
      <c r="H1221" s="10">
        <v>0</v>
      </c>
      <c r="J1221" s="4"/>
      <c r="K1221" s="11"/>
      <c r="L1221" s="11"/>
      <c r="M1221" s="11"/>
      <c r="N1221" s="11"/>
      <c r="O1221" s="11"/>
      <c r="P1221" s="11"/>
    </row>
    <row r="1222" spans="1:16" ht="11.65" customHeight="1" x14ac:dyDescent="0.2">
      <c r="A1222" s="49">
        <f t="shared" ca="1" si="27"/>
        <v>1222</v>
      </c>
      <c r="C1222" s="56"/>
      <c r="D1222" s="3"/>
      <c r="E1222" s="3"/>
      <c r="F1222" s="3" t="s">
        <v>253</v>
      </c>
      <c r="G1222" s="57"/>
      <c r="H1222" s="10">
        <v>0</v>
      </c>
      <c r="J1222" s="4"/>
      <c r="K1222" s="4"/>
      <c r="L1222" s="4"/>
      <c r="M1222" s="4"/>
      <c r="N1222" s="4"/>
      <c r="O1222" s="4"/>
      <c r="P1222" s="4"/>
    </row>
    <row r="1223" spans="1:16" ht="11.65" customHeight="1" x14ac:dyDescent="0.2">
      <c r="A1223" s="49">
        <f t="shared" ca="1" si="27"/>
        <v>1223</v>
      </c>
      <c r="C1223" s="56"/>
      <c r="D1223" s="3"/>
      <c r="E1223" s="3"/>
      <c r="F1223" s="3" t="s">
        <v>24</v>
      </c>
      <c r="G1223" s="57"/>
      <c r="H1223" s="10">
        <v>-161783386.54965666</v>
      </c>
      <c r="J1223" s="4"/>
      <c r="K1223" s="4"/>
      <c r="L1223" s="4"/>
      <c r="M1223" s="4"/>
      <c r="N1223" s="4"/>
      <c r="O1223" s="4"/>
      <c r="P1223" s="4"/>
    </row>
    <row r="1224" spans="1:16" ht="11.65" customHeight="1" thickBot="1" x14ac:dyDescent="0.25">
      <c r="A1224" s="49">
        <f t="shared" ca="1" si="27"/>
        <v>1224</v>
      </c>
      <c r="C1224" s="63" t="s">
        <v>215</v>
      </c>
      <c r="D1224" s="3"/>
      <c r="E1224" s="3"/>
      <c r="F1224" s="3"/>
      <c r="G1224" s="57" t="s">
        <v>201</v>
      </c>
      <c r="H1224" s="21">
        <f>SUBTOTAL(9,H1218:H1223)</f>
        <v>-161953634.05611721</v>
      </c>
      <c r="J1224" s="4"/>
      <c r="K1224" s="4"/>
      <c r="L1224" s="4"/>
      <c r="M1224" s="4"/>
      <c r="N1224" s="4"/>
      <c r="O1224" s="4"/>
      <c r="P1224" s="4"/>
    </row>
    <row r="1225" spans="1:16" ht="11.65" customHeight="1" thickTop="1" x14ac:dyDescent="0.2">
      <c r="A1225" s="49">
        <f t="shared" ca="1" si="27"/>
        <v>1225</v>
      </c>
      <c r="C1225" s="56">
        <v>108360</v>
      </c>
      <c r="D1225" s="3" t="s">
        <v>31</v>
      </c>
      <c r="E1225" s="3"/>
      <c r="F1225" s="3"/>
      <c r="G1225" s="57"/>
      <c r="H1225" s="2"/>
      <c r="J1225" s="4"/>
      <c r="K1225" s="4"/>
      <c r="L1225" s="4"/>
      <c r="M1225" s="4"/>
      <c r="N1225" s="4"/>
      <c r="O1225" s="4"/>
      <c r="P1225" s="4"/>
    </row>
    <row r="1226" spans="1:16" ht="11.65" customHeight="1" x14ac:dyDescent="0.2">
      <c r="A1226" s="49">
        <f t="shared" ca="1" si="27"/>
        <v>1226</v>
      </c>
      <c r="C1226" s="56"/>
      <c r="D1226" s="3"/>
      <c r="E1226" s="3"/>
      <c r="F1226" s="3" t="s">
        <v>193</v>
      </c>
      <c r="G1226" s="57"/>
      <c r="H1226" s="10">
        <v>-202263.01</v>
      </c>
      <c r="J1226" s="4"/>
      <c r="K1226" s="4"/>
      <c r="L1226" s="4"/>
      <c r="M1226" s="4"/>
      <c r="N1226" s="4"/>
      <c r="O1226" s="4"/>
      <c r="P1226" s="4"/>
    </row>
    <row r="1227" spans="1:16" ht="11.65" customHeight="1" x14ac:dyDescent="0.2">
      <c r="A1227" s="49">
        <f t="shared" ca="1" si="27"/>
        <v>1227</v>
      </c>
      <c r="C1227" s="56"/>
      <c r="D1227" s="3"/>
      <c r="E1227" s="3"/>
      <c r="F1227" s="3"/>
      <c r="G1227" s="57" t="s">
        <v>201</v>
      </c>
      <c r="H1227" s="12">
        <f>SUBTOTAL(9,H1226)</f>
        <v>-202263.01</v>
      </c>
      <c r="J1227" s="4"/>
      <c r="K1227" s="4"/>
      <c r="L1227" s="4"/>
      <c r="M1227" s="4"/>
      <c r="N1227" s="4"/>
      <c r="O1227" s="4"/>
      <c r="P1227" s="4"/>
    </row>
    <row r="1228" spans="1:16" ht="11.65" customHeight="1" x14ac:dyDescent="0.2">
      <c r="A1228" s="49">
        <f t="shared" ca="1" si="27"/>
        <v>1228</v>
      </c>
      <c r="C1228" s="56"/>
      <c r="D1228" s="3"/>
      <c r="E1228" s="3"/>
      <c r="F1228" s="3"/>
      <c r="G1228" s="57"/>
      <c r="H1228" s="2"/>
      <c r="J1228" s="4"/>
      <c r="K1228" s="4"/>
      <c r="L1228" s="4"/>
      <c r="M1228" s="4"/>
      <c r="N1228" s="4"/>
      <c r="O1228" s="4"/>
      <c r="P1228" s="4"/>
    </row>
    <row r="1229" spans="1:16" ht="11.65" customHeight="1" x14ac:dyDescent="0.2">
      <c r="A1229" s="49">
        <f t="shared" ca="1" si="27"/>
        <v>1229</v>
      </c>
      <c r="C1229" s="56">
        <v>108361</v>
      </c>
      <c r="D1229" s="3" t="s">
        <v>33</v>
      </c>
      <c r="E1229" s="3"/>
      <c r="F1229" s="3"/>
      <c r="G1229" s="57"/>
      <c r="H1229" s="2"/>
      <c r="J1229" s="4"/>
      <c r="K1229" s="4"/>
      <c r="L1229" s="4"/>
      <c r="M1229" s="4"/>
      <c r="N1229" s="4"/>
      <c r="O1229" s="4"/>
      <c r="P1229" s="4"/>
    </row>
    <row r="1230" spans="1:16" ht="11.65" customHeight="1" x14ac:dyDescent="0.2">
      <c r="A1230" s="49">
        <f t="shared" ca="1" si="27"/>
        <v>1230</v>
      </c>
      <c r="C1230" s="56"/>
      <c r="D1230" s="3"/>
      <c r="E1230" s="3"/>
      <c r="F1230" s="3" t="s">
        <v>193</v>
      </c>
      <c r="G1230" s="57"/>
      <c r="H1230" s="10">
        <v>-1384410.51</v>
      </c>
      <c r="J1230" s="4"/>
      <c r="K1230" s="4"/>
      <c r="L1230" s="4"/>
      <c r="M1230" s="4"/>
      <c r="N1230" s="4"/>
      <c r="O1230" s="4"/>
      <c r="P1230" s="4"/>
    </row>
    <row r="1231" spans="1:16" ht="11.65" customHeight="1" x14ac:dyDescent="0.2">
      <c r="A1231" s="49">
        <f t="shared" ca="1" si="27"/>
        <v>1231</v>
      </c>
      <c r="C1231" s="56"/>
      <c r="D1231" s="3"/>
      <c r="E1231" s="3"/>
      <c r="F1231" s="3"/>
      <c r="G1231" s="57" t="s">
        <v>201</v>
      </c>
      <c r="H1231" s="12">
        <f>SUBTOTAL(9,H1230)</f>
        <v>-1384410.51</v>
      </c>
      <c r="J1231" s="4"/>
      <c r="K1231" s="4"/>
      <c r="L1231" s="4"/>
      <c r="M1231" s="4"/>
      <c r="N1231" s="4"/>
      <c r="O1231" s="4"/>
      <c r="P1231" s="4"/>
    </row>
    <row r="1232" spans="1:16" ht="11.65" customHeight="1" x14ac:dyDescent="0.2">
      <c r="A1232" s="49">
        <f t="shared" ca="1" si="27"/>
        <v>1232</v>
      </c>
      <c r="C1232" s="56"/>
      <c r="D1232" s="3"/>
      <c r="E1232" s="3"/>
      <c r="F1232" s="3"/>
      <c r="G1232" s="57"/>
      <c r="H1232" s="2"/>
      <c r="J1232" s="4"/>
      <c r="K1232" s="4"/>
      <c r="L1232" s="4"/>
      <c r="M1232" s="4"/>
      <c r="N1232" s="4"/>
      <c r="O1232" s="4"/>
      <c r="P1232" s="4"/>
    </row>
    <row r="1233" spans="1:16" ht="11.65" customHeight="1" x14ac:dyDescent="0.2">
      <c r="A1233" s="49">
        <f t="shared" ca="1" si="27"/>
        <v>1233</v>
      </c>
      <c r="C1233" s="56">
        <v>108362</v>
      </c>
      <c r="D1233" s="3" t="s">
        <v>25</v>
      </c>
      <c r="E1233" s="3"/>
      <c r="F1233" s="3"/>
      <c r="G1233" s="57"/>
      <c r="H1233" s="2"/>
      <c r="J1233" s="4"/>
      <c r="K1233" s="4"/>
      <c r="L1233" s="4"/>
      <c r="M1233" s="4"/>
      <c r="N1233" s="4"/>
      <c r="O1233" s="4"/>
      <c r="P1233" s="4"/>
    </row>
    <row r="1234" spans="1:16" ht="11.65" customHeight="1" x14ac:dyDescent="0.2">
      <c r="A1234" s="49">
        <f t="shared" ca="1" si="27"/>
        <v>1234</v>
      </c>
      <c r="C1234" s="56"/>
      <c r="D1234" s="3"/>
      <c r="E1234" s="3"/>
      <c r="F1234" s="3" t="s">
        <v>193</v>
      </c>
      <c r="G1234" s="57"/>
      <c r="H1234" s="10">
        <v>-27547503.789999999</v>
      </c>
      <c r="J1234" s="4"/>
      <c r="K1234" s="4"/>
      <c r="L1234" s="4"/>
      <c r="M1234" s="4"/>
      <c r="N1234" s="4"/>
      <c r="O1234" s="4"/>
      <c r="P1234" s="4"/>
    </row>
    <row r="1235" spans="1:16" ht="11.65" customHeight="1" x14ac:dyDescent="0.2">
      <c r="A1235" s="49">
        <f t="shared" ca="1" si="27"/>
        <v>1235</v>
      </c>
      <c r="C1235" s="56"/>
      <c r="D1235" s="3"/>
      <c r="E1235" s="3"/>
      <c r="F1235" s="3"/>
      <c r="G1235" s="57" t="s">
        <v>201</v>
      </c>
      <c r="H1235" s="12">
        <f>SUBTOTAL(9,H1234)</f>
        <v>-27547503.789999999</v>
      </c>
      <c r="J1235" s="4"/>
      <c r="K1235" s="4"/>
      <c r="L1235" s="4"/>
      <c r="M1235" s="4"/>
      <c r="N1235" s="4"/>
      <c r="O1235" s="4"/>
      <c r="P1235" s="4"/>
    </row>
    <row r="1236" spans="1:16" ht="11.65" customHeight="1" x14ac:dyDescent="0.2">
      <c r="A1236" s="49">
        <f t="shared" ca="1" si="27"/>
        <v>1236</v>
      </c>
      <c r="C1236" s="56"/>
      <c r="D1236" s="3"/>
      <c r="E1236" s="3"/>
      <c r="F1236" s="3"/>
      <c r="G1236" s="57"/>
      <c r="H1236" s="2"/>
      <c r="J1236" s="4"/>
      <c r="K1236" s="4"/>
      <c r="L1236" s="4"/>
      <c r="M1236" s="4"/>
      <c r="N1236" s="4"/>
      <c r="O1236" s="4"/>
      <c r="P1236" s="4"/>
    </row>
    <row r="1237" spans="1:16" ht="11.65" customHeight="1" x14ac:dyDescent="0.2">
      <c r="A1237" s="49">
        <f t="shared" ca="1" si="27"/>
        <v>1237</v>
      </c>
      <c r="C1237" s="56">
        <v>108363</v>
      </c>
      <c r="D1237" s="3" t="s">
        <v>26</v>
      </c>
      <c r="E1237" s="3"/>
      <c r="F1237" s="3"/>
      <c r="G1237" s="57"/>
      <c r="H1237" s="2"/>
      <c r="J1237" s="4"/>
      <c r="K1237" s="4"/>
      <c r="L1237" s="4"/>
      <c r="M1237" s="4"/>
      <c r="N1237" s="4"/>
      <c r="O1237" s="4"/>
      <c r="P1237" s="4"/>
    </row>
    <row r="1238" spans="1:16" ht="11.65" customHeight="1" x14ac:dyDescent="0.2">
      <c r="A1238" s="49">
        <f t="shared" ca="1" si="27"/>
        <v>1238</v>
      </c>
      <c r="C1238" s="56"/>
      <c r="D1238" s="3"/>
      <c r="E1238" s="3"/>
      <c r="F1238" s="3" t="s">
        <v>193</v>
      </c>
      <c r="G1238" s="57"/>
      <c r="H1238" s="10">
        <v>0</v>
      </c>
      <c r="J1238" s="4"/>
      <c r="K1238" s="4"/>
      <c r="L1238" s="4"/>
      <c r="M1238" s="4"/>
      <c r="N1238" s="4"/>
      <c r="O1238" s="4"/>
      <c r="P1238" s="4"/>
    </row>
    <row r="1239" spans="1:16" ht="11.65" customHeight="1" x14ac:dyDescent="0.2">
      <c r="A1239" s="49">
        <f t="shared" ca="1" si="27"/>
        <v>1239</v>
      </c>
      <c r="C1239" s="56"/>
      <c r="D1239" s="3"/>
      <c r="E1239" s="3"/>
      <c r="F1239" s="3"/>
      <c r="G1239" s="57" t="s">
        <v>201</v>
      </c>
      <c r="H1239" s="12">
        <f>SUBTOTAL(9,H1238)</f>
        <v>0</v>
      </c>
      <c r="J1239" s="4"/>
      <c r="K1239" s="4"/>
      <c r="L1239" s="4"/>
      <c r="M1239" s="4"/>
      <c r="N1239" s="4"/>
      <c r="O1239" s="4"/>
      <c r="P1239" s="4"/>
    </row>
    <row r="1240" spans="1:16" ht="11.65" customHeight="1" x14ac:dyDescent="0.2">
      <c r="A1240" s="49">
        <f t="shared" ca="1" si="27"/>
        <v>1240</v>
      </c>
      <c r="C1240" s="56"/>
      <c r="D1240" s="3"/>
      <c r="E1240" s="3"/>
      <c r="F1240" s="3"/>
      <c r="G1240" s="57"/>
      <c r="H1240" s="2"/>
      <c r="J1240" s="4"/>
      <c r="K1240" s="4"/>
      <c r="L1240" s="4"/>
      <c r="M1240" s="4"/>
      <c r="N1240" s="4"/>
      <c r="O1240" s="4"/>
      <c r="P1240" s="4"/>
    </row>
    <row r="1241" spans="1:16" ht="11.65" customHeight="1" x14ac:dyDescent="0.2">
      <c r="A1241" s="49">
        <f t="shared" ca="1" si="27"/>
        <v>1241</v>
      </c>
      <c r="C1241" s="56">
        <v>108364</v>
      </c>
      <c r="D1241" s="3" t="s">
        <v>86</v>
      </c>
      <c r="E1241" s="3"/>
      <c r="F1241" s="3"/>
      <c r="G1241" s="57"/>
      <c r="H1241" s="2"/>
      <c r="J1241" s="4"/>
      <c r="K1241" s="4"/>
      <c r="L1241" s="4"/>
      <c r="M1241" s="4"/>
      <c r="N1241" s="4"/>
      <c r="O1241" s="4"/>
      <c r="P1241" s="4"/>
    </row>
    <row r="1242" spans="1:16" ht="11.65" customHeight="1" x14ac:dyDescent="0.2">
      <c r="A1242" s="49">
        <f t="shared" ca="1" si="27"/>
        <v>1242</v>
      </c>
      <c r="C1242" s="56"/>
      <c r="D1242" s="3"/>
      <c r="E1242" s="3"/>
      <c r="F1242" s="3" t="s">
        <v>193</v>
      </c>
      <c r="G1242" s="57"/>
      <c r="H1242" s="10">
        <v>-76443605.629999995</v>
      </c>
      <c r="J1242" s="4"/>
      <c r="K1242" s="4"/>
      <c r="L1242" s="4"/>
      <c r="M1242" s="4"/>
      <c r="N1242" s="4"/>
      <c r="O1242" s="4"/>
      <c r="P1242" s="4"/>
    </row>
    <row r="1243" spans="1:16" ht="11.65" customHeight="1" x14ac:dyDescent="0.2">
      <c r="A1243" s="49">
        <f t="shared" ca="1" si="27"/>
        <v>1243</v>
      </c>
      <c r="C1243" s="56"/>
      <c r="D1243" s="3"/>
      <c r="E1243" s="3"/>
      <c r="F1243" s="3"/>
      <c r="G1243" s="57" t="s">
        <v>201</v>
      </c>
      <c r="H1243" s="12">
        <f>SUBTOTAL(9,H1242)</f>
        <v>-76443605.629999995</v>
      </c>
      <c r="J1243" s="4"/>
      <c r="K1243" s="4"/>
      <c r="L1243" s="4"/>
      <c r="M1243" s="4"/>
      <c r="N1243" s="4"/>
      <c r="O1243" s="4"/>
      <c r="P1243" s="4"/>
    </row>
    <row r="1244" spans="1:16" ht="11.65" customHeight="1" x14ac:dyDescent="0.2">
      <c r="A1244" s="49">
        <f t="shared" ca="1" si="27"/>
        <v>1244</v>
      </c>
      <c r="C1244" s="56"/>
      <c r="D1244" s="3"/>
      <c r="E1244" s="3"/>
      <c r="F1244" s="3"/>
      <c r="G1244" s="57"/>
      <c r="H1244" s="2"/>
      <c r="J1244" s="4"/>
      <c r="K1244" s="4"/>
      <c r="L1244" s="4"/>
      <c r="M1244" s="4"/>
      <c r="N1244" s="4"/>
      <c r="O1244" s="4"/>
      <c r="P1244" s="4"/>
    </row>
    <row r="1245" spans="1:16" ht="11.65" customHeight="1" x14ac:dyDescent="0.2">
      <c r="A1245" s="49">
        <f t="shared" ca="1" si="27"/>
        <v>1245</v>
      </c>
      <c r="C1245" s="56">
        <v>108365</v>
      </c>
      <c r="D1245" s="3" t="s">
        <v>87</v>
      </c>
      <c r="E1245" s="3"/>
      <c r="F1245" s="3"/>
      <c r="G1245" s="57"/>
      <c r="H1245" s="2"/>
      <c r="J1245" s="4"/>
      <c r="K1245" s="4"/>
      <c r="L1245" s="4"/>
      <c r="M1245" s="4"/>
      <c r="N1245" s="4"/>
      <c r="O1245" s="4"/>
      <c r="P1245" s="4"/>
    </row>
    <row r="1246" spans="1:16" ht="11.65" customHeight="1" x14ac:dyDescent="0.2">
      <c r="A1246" s="49">
        <f t="shared" ca="1" si="27"/>
        <v>1246</v>
      </c>
      <c r="C1246" s="56"/>
      <c r="D1246" s="3"/>
      <c r="E1246" s="3"/>
      <c r="F1246" s="3" t="s">
        <v>193</v>
      </c>
      <c r="G1246" s="57"/>
      <c r="H1246" s="10">
        <v>-37623291.390000001</v>
      </c>
      <c r="J1246" s="4"/>
      <c r="K1246" s="4"/>
      <c r="L1246" s="4"/>
      <c r="M1246" s="4"/>
      <c r="N1246" s="4"/>
      <c r="O1246" s="4"/>
      <c r="P1246" s="4"/>
    </row>
    <row r="1247" spans="1:16" ht="11.65" customHeight="1" x14ac:dyDescent="0.2">
      <c r="A1247" s="49">
        <f t="shared" ca="1" si="27"/>
        <v>1247</v>
      </c>
      <c r="C1247" s="56"/>
      <c r="D1247" s="3"/>
      <c r="E1247" s="3"/>
      <c r="F1247" s="3"/>
      <c r="G1247" s="57" t="s">
        <v>201</v>
      </c>
      <c r="H1247" s="12">
        <f>SUBTOTAL(9,H1246)</f>
        <v>-37623291.390000001</v>
      </c>
      <c r="J1247" s="4"/>
      <c r="K1247" s="4"/>
      <c r="L1247" s="4"/>
      <c r="M1247" s="4"/>
      <c r="N1247" s="4"/>
      <c r="O1247" s="4"/>
      <c r="P1247" s="4"/>
    </row>
    <row r="1248" spans="1:16" ht="11.65" customHeight="1" x14ac:dyDescent="0.2">
      <c r="A1248" s="49">
        <f t="shared" ca="1" si="27"/>
        <v>1248</v>
      </c>
      <c r="C1248" s="56"/>
      <c r="D1248" s="3"/>
      <c r="E1248" s="3"/>
      <c r="F1248" s="3"/>
      <c r="G1248" s="57"/>
      <c r="H1248" s="2"/>
      <c r="J1248" s="4"/>
      <c r="K1248" s="4"/>
      <c r="L1248" s="4"/>
      <c r="M1248" s="4"/>
      <c r="N1248" s="4"/>
      <c r="O1248" s="4"/>
      <c r="P1248" s="4"/>
    </row>
    <row r="1249" spans="1:16" ht="11.65" customHeight="1" x14ac:dyDescent="0.2">
      <c r="A1249" s="49">
        <f t="shared" ca="1" si="27"/>
        <v>1249</v>
      </c>
      <c r="C1249" s="56">
        <v>108366</v>
      </c>
      <c r="D1249" s="3" t="s">
        <v>76</v>
      </c>
      <c r="E1249" s="3"/>
      <c r="F1249" s="3"/>
      <c r="G1249" s="57"/>
      <c r="H1249" s="2"/>
      <c r="J1249" s="4"/>
      <c r="K1249" s="4"/>
      <c r="L1249" s="4"/>
      <c r="M1249" s="4"/>
      <c r="N1249" s="4"/>
      <c r="O1249" s="4"/>
      <c r="P1249" s="4"/>
    </row>
    <row r="1250" spans="1:16" ht="11.65" customHeight="1" x14ac:dyDescent="0.2">
      <c r="A1250" s="49">
        <f t="shared" ca="1" si="27"/>
        <v>1250</v>
      </c>
      <c r="C1250" s="56"/>
      <c r="D1250" s="3"/>
      <c r="E1250" s="3"/>
      <c r="F1250" s="3" t="s">
        <v>193</v>
      </c>
      <c r="G1250" s="57"/>
      <c r="H1250" s="10">
        <v>-11192381.810000001</v>
      </c>
      <c r="J1250" s="4"/>
      <c r="K1250" s="4"/>
      <c r="L1250" s="4"/>
      <c r="M1250" s="4"/>
      <c r="N1250" s="4"/>
      <c r="O1250" s="4"/>
      <c r="P1250" s="4"/>
    </row>
    <row r="1251" spans="1:16" ht="11.65" customHeight="1" x14ac:dyDescent="0.2">
      <c r="A1251" s="49">
        <f t="shared" ca="1" si="27"/>
        <v>1251</v>
      </c>
      <c r="C1251" s="56"/>
      <c r="D1251" s="3"/>
      <c r="E1251" s="3"/>
      <c r="F1251" s="3"/>
      <c r="G1251" s="57" t="s">
        <v>201</v>
      </c>
      <c r="H1251" s="12">
        <f>SUBTOTAL(9,H1250)</f>
        <v>-11192381.810000001</v>
      </c>
      <c r="J1251" s="4"/>
      <c r="K1251" s="4"/>
      <c r="L1251" s="4"/>
      <c r="M1251" s="4"/>
      <c r="N1251" s="4"/>
      <c r="O1251" s="4"/>
      <c r="P1251" s="4"/>
    </row>
    <row r="1252" spans="1:16" ht="11.65" customHeight="1" x14ac:dyDescent="0.2">
      <c r="A1252" s="49">
        <f t="shared" ca="1" si="27"/>
        <v>1252</v>
      </c>
      <c r="C1252" s="56"/>
      <c r="D1252" s="3"/>
      <c r="E1252" s="3"/>
      <c r="F1252" s="3"/>
      <c r="G1252" s="57"/>
      <c r="H1252" s="2"/>
      <c r="J1252" s="4"/>
      <c r="K1252" s="4"/>
      <c r="L1252" s="4"/>
      <c r="M1252" s="4"/>
      <c r="N1252" s="4"/>
      <c r="O1252" s="4"/>
      <c r="P1252" s="4"/>
    </row>
    <row r="1253" spans="1:16" ht="11.65" customHeight="1" x14ac:dyDescent="0.2">
      <c r="A1253" s="49">
        <f t="shared" ca="1" si="27"/>
        <v>1253</v>
      </c>
      <c r="C1253" s="56">
        <v>108367</v>
      </c>
      <c r="D1253" s="3" t="s">
        <v>77</v>
      </c>
      <c r="E1253" s="3"/>
      <c r="F1253" s="3"/>
      <c r="G1253" s="57"/>
      <c r="H1253" s="2"/>
      <c r="J1253" s="4"/>
      <c r="K1253" s="4"/>
      <c r="L1253" s="4"/>
      <c r="M1253" s="4"/>
      <c r="N1253" s="4"/>
      <c r="O1253" s="4"/>
      <c r="P1253" s="4"/>
    </row>
    <row r="1254" spans="1:16" ht="11.65" customHeight="1" x14ac:dyDescent="0.2">
      <c r="A1254" s="49">
        <f t="shared" ca="1" si="27"/>
        <v>1254</v>
      </c>
      <c r="C1254" s="56"/>
      <c r="D1254" s="3"/>
      <c r="E1254" s="3"/>
      <c r="F1254" s="3" t="s">
        <v>193</v>
      </c>
      <c r="G1254" s="57"/>
      <c r="H1254" s="10">
        <v>-13706117.779999999</v>
      </c>
      <c r="J1254" s="4"/>
      <c r="K1254" s="4"/>
      <c r="L1254" s="4"/>
      <c r="M1254" s="4"/>
      <c r="N1254" s="4"/>
      <c r="O1254" s="4"/>
      <c r="P1254" s="4"/>
    </row>
    <row r="1255" spans="1:16" ht="11.65" customHeight="1" x14ac:dyDescent="0.2">
      <c r="A1255" s="49">
        <f t="shared" ca="1" si="27"/>
        <v>1255</v>
      </c>
      <c r="C1255" s="56"/>
      <c r="D1255" s="3"/>
      <c r="E1255" s="3"/>
      <c r="F1255" s="3"/>
      <c r="G1255" s="57" t="s">
        <v>201</v>
      </c>
      <c r="H1255" s="12">
        <f>SUBTOTAL(9,H1254)</f>
        <v>-13706117.779999999</v>
      </c>
      <c r="J1255" s="4"/>
      <c r="K1255" s="4"/>
      <c r="L1255" s="4"/>
      <c r="M1255" s="4"/>
      <c r="N1255" s="4"/>
      <c r="O1255" s="4"/>
      <c r="P1255" s="4"/>
    </row>
    <row r="1256" spans="1:16" ht="11.65" customHeight="1" x14ac:dyDescent="0.2">
      <c r="A1256" s="49">
        <f t="shared" ca="1" si="27"/>
        <v>1256</v>
      </c>
      <c r="C1256" s="56"/>
      <c r="D1256" s="3"/>
      <c r="E1256" s="3"/>
      <c r="F1256" s="3"/>
      <c r="G1256" s="57"/>
      <c r="H1256" s="2"/>
      <c r="J1256" s="4"/>
      <c r="K1256" s="4"/>
      <c r="L1256" s="4"/>
      <c r="M1256" s="4"/>
      <c r="N1256" s="4"/>
      <c r="O1256" s="4"/>
      <c r="P1256" s="4"/>
    </row>
    <row r="1257" spans="1:16" ht="11.65" customHeight="1" x14ac:dyDescent="0.2">
      <c r="A1257" s="49">
        <f t="shared" ca="1" si="27"/>
        <v>1257</v>
      </c>
      <c r="C1257" s="56">
        <v>108368</v>
      </c>
      <c r="D1257" s="3" t="s">
        <v>88</v>
      </c>
      <c r="E1257" s="3"/>
      <c r="F1257" s="3"/>
      <c r="G1257" s="57"/>
      <c r="H1257" s="2"/>
      <c r="J1257" s="4"/>
      <c r="K1257" s="4"/>
      <c r="L1257" s="4"/>
      <c r="M1257" s="4"/>
      <c r="N1257" s="4"/>
      <c r="O1257" s="4"/>
      <c r="P1257" s="4"/>
    </row>
    <row r="1258" spans="1:16" ht="11.65" customHeight="1" x14ac:dyDescent="0.2">
      <c r="A1258" s="49">
        <f t="shared" ca="1" si="27"/>
        <v>1258</v>
      </c>
      <c r="C1258" s="56"/>
      <c r="D1258" s="3"/>
      <c r="E1258" s="3"/>
      <c r="F1258" s="3" t="s">
        <v>193</v>
      </c>
      <c r="G1258" s="57"/>
      <c r="H1258" s="10">
        <v>-65476374.109999999</v>
      </c>
      <c r="J1258" s="4"/>
      <c r="K1258" s="4"/>
      <c r="L1258" s="4"/>
      <c r="M1258" s="4"/>
      <c r="N1258" s="4"/>
      <c r="O1258" s="4"/>
      <c r="P1258" s="4"/>
    </row>
    <row r="1259" spans="1:16" ht="11.65" customHeight="1" x14ac:dyDescent="0.2">
      <c r="A1259" s="49">
        <f t="shared" ca="1" si="27"/>
        <v>1259</v>
      </c>
      <c r="C1259" s="56"/>
      <c r="D1259" s="3"/>
      <c r="E1259" s="3"/>
      <c r="F1259" s="3"/>
      <c r="G1259" s="57" t="s">
        <v>201</v>
      </c>
      <c r="H1259" s="12">
        <f>SUBTOTAL(9,H1258)</f>
        <v>-65476374.109999999</v>
      </c>
      <c r="J1259" s="4"/>
      <c r="K1259" s="4"/>
      <c r="L1259" s="4"/>
      <c r="M1259" s="4"/>
      <c r="N1259" s="4"/>
      <c r="O1259" s="4"/>
      <c r="P1259" s="4"/>
    </row>
    <row r="1260" spans="1:16" ht="11.65" customHeight="1" x14ac:dyDescent="0.2">
      <c r="A1260" s="49">
        <f t="shared" ca="1" si="27"/>
        <v>1260</v>
      </c>
      <c r="C1260" s="56"/>
      <c r="D1260" s="3"/>
      <c r="E1260" s="3"/>
      <c r="F1260" s="3"/>
      <c r="G1260" s="57"/>
      <c r="H1260" s="2"/>
      <c r="J1260" s="4"/>
      <c r="K1260" s="4"/>
      <c r="L1260" s="4"/>
      <c r="M1260" s="4"/>
      <c r="N1260" s="4"/>
      <c r="O1260" s="4"/>
      <c r="P1260" s="4"/>
    </row>
    <row r="1261" spans="1:16" ht="11.65" customHeight="1" x14ac:dyDescent="0.2">
      <c r="A1261" s="49">
        <f t="shared" ca="1" si="27"/>
        <v>1261</v>
      </c>
      <c r="C1261" s="56">
        <v>108369</v>
      </c>
      <c r="D1261" s="3" t="s">
        <v>27</v>
      </c>
      <c r="E1261" s="3"/>
      <c r="F1261" s="3"/>
      <c r="G1261" s="57"/>
      <c r="H1261" s="2"/>
      <c r="J1261" s="4"/>
      <c r="K1261" s="4"/>
      <c r="L1261" s="4"/>
      <c r="M1261" s="4"/>
      <c r="N1261" s="4"/>
      <c r="O1261" s="4"/>
      <c r="P1261" s="4"/>
    </row>
    <row r="1262" spans="1:16" ht="11.65" customHeight="1" x14ac:dyDescent="0.2">
      <c r="A1262" s="49">
        <f t="shared" ca="1" si="27"/>
        <v>1262</v>
      </c>
      <c r="C1262" s="56"/>
      <c r="D1262" s="3"/>
      <c r="E1262" s="3"/>
      <c r="F1262" s="3" t="s">
        <v>193</v>
      </c>
      <c r="G1262" s="57"/>
      <c r="H1262" s="10">
        <v>-33268091.93</v>
      </c>
      <c r="J1262" s="4"/>
      <c r="K1262" s="4"/>
      <c r="L1262" s="4"/>
      <c r="M1262" s="4"/>
      <c r="N1262" s="4"/>
      <c r="O1262" s="4"/>
      <c r="P1262" s="4"/>
    </row>
    <row r="1263" spans="1:16" ht="11.65" customHeight="1" x14ac:dyDescent="0.2">
      <c r="A1263" s="49">
        <f t="shared" ca="1" si="27"/>
        <v>1263</v>
      </c>
      <c r="C1263" s="56"/>
      <c r="D1263" s="3"/>
      <c r="E1263" s="3"/>
      <c r="F1263" s="3"/>
      <c r="G1263" s="57" t="s">
        <v>201</v>
      </c>
      <c r="H1263" s="12">
        <f>SUBTOTAL(9,H1262)</f>
        <v>-33268091.93</v>
      </c>
      <c r="J1263" s="4"/>
      <c r="K1263" s="4"/>
      <c r="L1263" s="4"/>
      <c r="M1263" s="4"/>
      <c r="N1263" s="4"/>
      <c r="O1263" s="4"/>
      <c r="P1263" s="4"/>
    </row>
    <row r="1264" spans="1:16" ht="11.65" customHeight="1" x14ac:dyDescent="0.2">
      <c r="A1264" s="49">
        <f t="shared" ca="1" si="27"/>
        <v>1264</v>
      </c>
      <c r="C1264" s="56"/>
      <c r="D1264" s="3"/>
      <c r="E1264" s="3"/>
      <c r="F1264" s="3"/>
      <c r="G1264" s="57"/>
      <c r="H1264" s="2"/>
      <c r="J1264" s="4"/>
      <c r="K1264" s="4"/>
      <c r="L1264" s="4"/>
      <c r="M1264" s="4"/>
      <c r="N1264" s="4"/>
      <c r="O1264" s="4"/>
      <c r="P1264" s="4"/>
    </row>
    <row r="1265" spans="1:16" ht="11.65" customHeight="1" x14ac:dyDescent="0.2">
      <c r="A1265" s="49">
        <f t="shared" ca="1" si="27"/>
        <v>1265</v>
      </c>
      <c r="C1265" s="56">
        <v>108370</v>
      </c>
      <c r="D1265" s="3" t="s">
        <v>28</v>
      </c>
      <c r="E1265" s="3"/>
      <c r="F1265" s="3"/>
      <c r="G1265" s="57"/>
      <c r="H1265" s="2"/>
      <c r="J1265" s="4"/>
      <c r="K1265" s="4"/>
      <c r="L1265" s="4"/>
      <c r="M1265" s="4"/>
      <c r="N1265" s="4"/>
      <c r="O1265" s="4"/>
      <c r="P1265" s="4"/>
    </row>
    <row r="1266" spans="1:16" ht="11.65" customHeight="1" x14ac:dyDescent="0.2">
      <c r="A1266" s="49">
        <f t="shared" ca="1" si="27"/>
        <v>1266</v>
      </c>
      <c r="C1266" s="56"/>
      <c r="D1266" s="3"/>
      <c r="E1266" s="3"/>
      <c r="F1266" s="3" t="s">
        <v>193</v>
      </c>
      <c r="G1266" s="57"/>
      <c r="H1266" s="10">
        <v>-8134157.1900000004</v>
      </c>
      <c r="J1266" s="4"/>
      <c r="K1266" s="15"/>
      <c r="L1266" s="15"/>
      <c r="M1266" s="15"/>
      <c r="N1266" s="15"/>
      <c r="O1266" s="15"/>
      <c r="P1266" s="15"/>
    </row>
    <row r="1267" spans="1:16" ht="11.65" customHeight="1" x14ac:dyDescent="0.2">
      <c r="A1267" s="49">
        <f t="shared" ca="1" si="27"/>
        <v>1267</v>
      </c>
      <c r="C1267" s="56"/>
      <c r="D1267" s="3"/>
      <c r="E1267" s="3"/>
      <c r="F1267" s="3"/>
      <c r="G1267" s="57" t="s">
        <v>201</v>
      </c>
      <c r="H1267" s="12">
        <f>SUBTOTAL(9,H1266)</f>
        <v>-8134157.1900000004</v>
      </c>
      <c r="J1267" s="4"/>
      <c r="K1267" s="17"/>
      <c r="L1267" s="17"/>
      <c r="M1267" s="17"/>
      <c r="N1267" s="17"/>
      <c r="O1267" s="17"/>
      <c r="P1267" s="17"/>
    </row>
    <row r="1268" spans="1:16" ht="11.65" customHeight="1" x14ac:dyDescent="0.2">
      <c r="A1268" s="49">
        <f t="shared" ca="1" si="27"/>
        <v>1268</v>
      </c>
      <c r="C1268" s="56"/>
      <c r="D1268" s="3"/>
      <c r="E1268" s="3"/>
      <c r="F1268" s="3"/>
      <c r="G1268" s="57"/>
      <c r="H1268" s="2"/>
      <c r="J1268" s="4"/>
      <c r="K1268" s="4"/>
      <c r="L1268" s="4"/>
      <c r="M1268" s="4"/>
      <c r="N1268" s="4"/>
      <c r="O1268" s="4"/>
      <c r="P1268" s="4"/>
    </row>
    <row r="1269" spans="1:16" ht="11.65" customHeight="1" x14ac:dyDescent="0.2">
      <c r="A1269" s="49">
        <f t="shared" ca="1" si="27"/>
        <v>1269</v>
      </c>
      <c r="C1269" s="56"/>
      <c r="D1269" s="3"/>
      <c r="E1269" s="58"/>
      <c r="F1269" s="3"/>
      <c r="G1269" s="57"/>
      <c r="H1269" s="14"/>
      <c r="J1269" s="4"/>
      <c r="K1269" s="4"/>
      <c r="L1269" s="4"/>
      <c r="M1269" s="4"/>
      <c r="N1269" s="4"/>
      <c r="O1269" s="4"/>
      <c r="P1269" s="4"/>
    </row>
    <row r="1270" spans="1:16" ht="11.65" customHeight="1" x14ac:dyDescent="0.2">
      <c r="A1270" s="49">
        <f t="shared" ca="1" si="27"/>
        <v>1270</v>
      </c>
      <c r="C1270" s="59"/>
      <c r="D1270" s="60"/>
      <c r="E1270" s="61"/>
      <c r="F1270" s="60"/>
      <c r="G1270" s="62"/>
      <c r="H1270" s="16"/>
      <c r="J1270" s="4"/>
      <c r="K1270" s="4"/>
      <c r="L1270" s="4"/>
      <c r="M1270" s="4"/>
      <c r="N1270" s="4"/>
      <c r="O1270" s="4"/>
      <c r="P1270" s="4"/>
    </row>
    <row r="1271" spans="1:16" ht="11.65" customHeight="1" x14ac:dyDescent="0.2">
      <c r="A1271" s="49">
        <f t="shared" ca="1" si="27"/>
        <v>1271</v>
      </c>
      <c r="C1271" s="56">
        <v>108371</v>
      </c>
      <c r="D1271" s="3" t="s">
        <v>89</v>
      </c>
      <c r="E1271" s="3"/>
      <c r="F1271" s="3"/>
      <c r="G1271" s="57"/>
      <c r="H1271" s="2"/>
      <c r="J1271" s="4"/>
      <c r="K1271" s="4"/>
      <c r="L1271" s="4"/>
      <c r="M1271" s="4"/>
      <c r="N1271" s="4"/>
      <c r="O1271" s="4"/>
      <c r="P1271" s="4"/>
    </row>
    <row r="1272" spans="1:16" ht="11.65" customHeight="1" x14ac:dyDescent="0.2">
      <c r="A1272" s="49">
        <f t="shared" ca="1" si="27"/>
        <v>1272</v>
      </c>
      <c r="C1272" s="56"/>
      <c r="D1272" s="3"/>
      <c r="E1272" s="3"/>
      <c r="F1272" s="3" t="s">
        <v>193</v>
      </c>
      <c r="G1272" s="57"/>
      <c r="H1272" s="10">
        <v>-428415.62</v>
      </c>
      <c r="J1272" s="4"/>
      <c r="K1272" s="4"/>
      <c r="L1272" s="4"/>
      <c r="M1272" s="4"/>
      <c r="N1272" s="4"/>
      <c r="O1272" s="4"/>
      <c r="P1272" s="4"/>
    </row>
    <row r="1273" spans="1:16" ht="11.65" customHeight="1" x14ac:dyDescent="0.2">
      <c r="A1273" s="49">
        <f t="shared" ca="1" si="27"/>
        <v>1273</v>
      </c>
      <c r="C1273" s="56"/>
      <c r="D1273" s="3"/>
      <c r="E1273" s="3"/>
      <c r="F1273" s="3"/>
      <c r="G1273" s="57" t="s">
        <v>201</v>
      </c>
      <c r="H1273" s="12">
        <f>SUBTOTAL(9,H1272)</f>
        <v>-428415.62</v>
      </c>
      <c r="J1273" s="4"/>
      <c r="K1273" s="4"/>
      <c r="L1273" s="4"/>
      <c r="M1273" s="4"/>
      <c r="N1273" s="4"/>
      <c r="O1273" s="4"/>
      <c r="P1273" s="4"/>
    </row>
    <row r="1274" spans="1:16" ht="11.65" customHeight="1" x14ac:dyDescent="0.2">
      <c r="A1274" s="49">
        <f t="shared" ca="1" si="27"/>
        <v>1274</v>
      </c>
      <c r="C1274" s="56"/>
      <c r="D1274" s="3"/>
      <c r="E1274" s="3"/>
      <c r="F1274" s="3"/>
      <c r="G1274" s="57"/>
      <c r="H1274" s="2"/>
      <c r="J1274" s="4"/>
      <c r="K1274" s="4"/>
      <c r="L1274" s="4"/>
      <c r="M1274" s="4"/>
      <c r="N1274" s="4"/>
      <c r="O1274" s="4"/>
      <c r="P1274" s="4"/>
    </row>
    <row r="1275" spans="1:16" ht="11.65" customHeight="1" x14ac:dyDescent="0.2">
      <c r="A1275" s="49">
        <f t="shared" ca="1" si="27"/>
        <v>1275</v>
      </c>
      <c r="C1275" s="56">
        <v>108372</v>
      </c>
      <c r="D1275" s="3" t="s">
        <v>29</v>
      </c>
      <c r="E1275" s="3"/>
      <c r="F1275" s="3"/>
      <c r="G1275" s="57"/>
      <c r="H1275" s="2"/>
      <c r="J1275" s="4"/>
      <c r="K1275" s="4"/>
      <c r="L1275" s="4"/>
      <c r="M1275" s="4"/>
      <c r="N1275" s="4"/>
      <c r="O1275" s="4"/>
      <c r="P1275" s="4"/>
    </row>
    <row r="1276" spans="1:16" ht="11.65" customHeight="1" x14ac:dyDescent="0.2">
      <c r="A1276" s="49">
        <f t="shared" ca="1" si="27"/>
        <v>1276</v>
      </c>
      <c r="C1276" s="56"/>
      <c r="D1276" s="3"/>
      <c r="E1276" s="3"/>
      <c r="F1276" s="3" t="s">
        <v>193</v>
      </c>
      <c r="G1276" s="57"/>
      <c r="H1276" s="10">
        <v>0</v>
      </c>
      <c r="J1276" s="4"/>
      <c r="K1276" s="4"/>
      <c r="L1276" s="4"/>
      <c r="M1276" s="4"/>
      <c r="N1276" s="4"/>
      <c r="O1276" s="4"/>
      <c r="P1276" s="4"/>
    </row>
    <row r="1277" spans="1:16" ht="11.65" customHeight="1" x14ac:dyDescent="0.2">
      <c r="A1277" s="49">
        <f t="shared" ca="1" si="27"/>
        <v>1277</v>
      </c>
      <c r="C1277" s="56"/>
      <c r="D1277" s="3"/>
      <c r="E1277" s="3"/>
      <c r="F1277" s="3"/>
      <c r="G1277" s="57" t="s">
        <v>201</v>
      </c>
      <c r="H1277" s="12">
        <f>SUBTOTAL(9,H1276)</f>
        <v>0</v>
      </c>
      <c r="J1277" s="4"/>
      <c r="K1277" s="4"/>
      <c r="L1277" s="4"/>
      <c r="M1277" s="4"/>
      <c r="N1277" s="4"/>
      <c r="O1277" s="4"/>
      <c r="P1277" s="4"/>
    </row>
    <row r="1278" spans="1:16" ht="11.65" customHeight="1" x14ac:dyDescent="0.2">
      <c r="A1278" s="49">
        <f t="shared" ref="A1278:A1341" ca="1" si="28">OFFSET(A1278,-1,)+1</f>
        <v>1278</v>
      </c>
      <c r="C1278" s="56"/>
      <c r="D1278" s="3"/>
      <c r="E1278" s="3"/>
      <c r="F1278" s="3"/>
      <c r="G1278" s="57"/>
      <c r="H1278" s="2"/>
      <c r="J1278" s="4"/>
      <c r="K1278" s="4"/>
      <c r="L1278" s="4"/>
      <c r="M1278" s="4"/>
      <c r="N1278" s="4"/>
      <c r="O1278" s="4"/>
      <c r="P1278" s="4"/>
    </row>
    <row r="1279" spans="1:16" ht="11.65" customHeight="1" x14ac:dyDescent="0.2">
      <c r="A1279" s="49">
        <f t="shared" ca="1" si="28"/>
        <v>1279</v>
      </c>
      <c r="C1279" s="56">
        <v>108373</v>
      </c>
      <c r="D1279" s="3" t="s">
        <v>90</v>
      </c>
      <c r="E1279" s="3"/>
      <c r="F1279" s="3"/>
      <c r="G1279" s="57"/>
      <c r="H1279" s="2"/>
      <c r="J1279" s="4"/>
      <c r="K1279" s="4"/>
      <c r="L1279" s="4"/>
      <c r="M1279" s="4"/>
      <c r="N1279" s="4"/>
      <c r="O1279" s="4"/>
      <c r="P1279" s="4"/>
    </row>
    <row r="1280" spans="1:16" ht="11.65" customHeight="1" x14ac:dyDescent="0.2">
      <c r="A1280" s="49">
        <f t="shared" ca="1" si="28"/>
        <v>1280</v>
      </c>
      <c r="C1280" s="56"/>
      <c r="D1280" s="3"/>
      <c r="E1280" s="3"/>
      <c r="F1280" s="3" t="s">
        <v>193</v>
      </c>
      <c r="G1280" s="57"/>
      <c r="H1280" s="10">
        <v>-1770373.81</v>
      </c>
      <c r="J1280" s="4"/>
      <c r="K1280" s="4"/>
      <c r="L1280" s="4"/>
      <c r="M1280" s="4"/>
      <c r="N1280" s="4"/>
      <c r="O1280" s="4"/>
      <c r="P1280" s="4"/>
    </row>
    <row r="1281" spans="1:16" ht="11.65" customHeight="1" x14ac:dyDescent="0.2">
      <c r="A1281" s="49">
        <f t="shared" ca="1" si="28"/>
        <v>1281</v>
      </c>
      <c r="C1281" s="56"/>
      <c r="D1281" s="3"/>
      <c r="E1281" s="3"/>
      <c r="F1281" s="3"/>
      <c r="G1281" s="57" t="s">
        <v>201</v>
      </c>
      <c r="H1281" s="12">
        <f>SUBTOTAL(9,H1280)</f>
        <v>-1770373.81</v>
      </c>
      <c r="J1281" s="4"/>
      <c r="K1281" s="4"/>
      <c r="L1281" s="4"/>
      <c r="M1281" s="4"/>
      <c r="N1281" s="4"/>
      <c r="O1281" s="4"/>
      <c r="P1281" s="4"/>
    </row>
    <row r="1282" spans="1:16" ht="11.65" customHeight="1" x14ac:dyDescent="0.2">
      <c r="A1282" s="49">
        <f t="shared" ca="1" si="28"/>
        <v>1282</v>
      </c>
      <c r="C1282" s="56"/>
      <c r="D1282" s="3"/>
      <c r="E1282" s="3"/>
      <c r="F1282" s="3"/>
      <c r="G1282" s="57"/>
      <c r="H1282" s="2"/>
      <c r="J1282" s="4"/>
      <c r="K1282" s="4"/>
      <c r="L1282" s="4"/>
      <c r="M1282" s="4"/>
      <c r="N1282" s="4"/>
      <c r="O1282" s="4"/>
      <c r="P1282" s="4"/>
    </row>
    <row r="1283" spans="1:16" ht="11.65" customHeight="1" x14ac:dyDescent="0.2">
      <c r="A1283" s="49">
        <f t="shared" ca="1" si="28"/>
        <v>1283</v>
      </c>
      <c r="C1283" s="56" t="s">
        <v>216</v>
      </c>
      <c r="D1283" s="3" t="s">
        <v>92</v>
      </c>
      <c r="E1283" s="3"/>
      <c r="F1283" s="3"/>
      <c r="G1283" s="57"/>
      <c r="H1283" s="2"/>
      <c r="J1283" s="4"/>
      <c r="K1283" s="4"/>
      <c r="L1283" s="4"/>
      <c r="M1283" s="4"/>
      <c r="N1283" s="4"/>
      <c r="O1283" s="4"/>
      <c r="P1283" s="4"/>
    </row>
    <row r="1284" spans="1:16" ht="11.65" customHeight="1" x14ac:dyDescent="0.2">
      <c r="A1284" s="49">
        <f t="shared" ca="1" si="28"/>
        <v>1284</v>
      </c>
      <c r="C1284" s="56"/>
      <c r="D1284" s="3"/>
      <c r="E1284" s="3"/>
      <c r="F1284" s="3" t="s">
        <v>193</v>
      </c>
      <c r="G1284" s="57"/>
      <c r="H1284" s="10">
        <v>0</v>
      </c>
      <c r="J1284" s="4"/>
      <c r="K1284" s="4"/>
      <c r="L1284" s="4"/>
      <c r="M1284" s="4"/>
      <c r="N1284" s="4"/>
      <c r="O1284" s="4"/>
      <c r="P1284" s="4"/>
    </row>
    <row r="1285" spans="1:16" ht="11.65" customHeight="1" x14ac:dyDescent="0.2">
      <c r="A1285" s="49">
        <f t="shared" ca="1" si="28"/>
        <v>1285</v>
      </c>
      <c r="C1285" s="56"/>
      <c r="D1285" s="3"/>
      <c r="E1285" s="3"/>
      <c r="F1285" s="3"/>
      <c r="G1285" s="57"/>
      <c r="H1285" s="12">
        <f>SUBTOTAL(9,H1284)</f>
        <v>0</v>
      </c>
      <c r="J1285" s="4"/>
      <c r="K1285" s="4"/>
      <c r="L1285" s="4"/>
      <c r="M1285" s="4"/>
      <c r="N1285" s="4"/>
      <c r="O1285" s="4"/>
      <c r="P1285" s="4"/>
    </row>
    <row r="1286" spans="1:16" ht="11.65" customHeight="1" x14ac:dyDescent="0.2">
      <c r="A1286" s="49">
        <f t="shared" ca="1" si="28"/>
        <v>1286</v>
      </c>
      <c r="C1286" s="56"/>
      <c r="D1286" s="3"/>
      <c r="E1286" s="3"/>
      <c r="F1286" s="3"/>
      <c r="G1286" s="57"/>
      <c r="H1286" s="2"/>
      <c r="J1286" s="4"/>
      <c r="K1286" s="4"/>
      <c r="L1286" s="4"/>
      <c r="M1286" s="4"/>
      <c r="N1286" s="4"/>
      <c r="O1286" s="4"/>
      <c r="P1286" s="4"/>
    </row>
    <row r="1287" spans="1:16" ht="11.65" customHeight="1" x14ac:dyDescent="0.2">
      <c r="A1287" s="49">
        <f t="shared" ca="1" si="28"/>
        <v>1287</v>
      </c>
      <c r="C1287" s="56" t="s">
        <v>217</v>
      </c>
      <c r="D1287" s="3" t="s">
        <v>94</v>
      </c>
      <c r="E1287" s="3"/>
      <c r="F1287" s="3"/>
      <c r="G1287" s="57"/>
      <c r="H1287" s="2"/>
      <c r="J1287" s="4"/>
      <c r="K1287" s="4"/>
      <c r="L1287" s="4"/>
      <c r="M1287" s="4"/>
      <c r="N1287" s="4"/>
      <c r="O1287" s="4"/>
      <c r="P1287" s="4"/>
    </row>
    <row r="1288" spans="1:16" ht="11.65" customHeight="1" x14ac:dyDescent="0.2">
      <c r="A1288" s="49">
        <f t="shared" ca="1" si="28"/>
        <v>1288</v>
      </c>
      <c r="C1288" s="56"/>
      <c r="D1288" s="3"/>
      <c r="E1288" s="3"/>
      <c r="F1288" s="3" t="s">
        <v>193</v>
      </c>
      <c r="G1288" s="57"/>
      <c r="H1288" s="10">
        <v>0</v>
      </c>
      <c r="J1288" s="4"/>
      <c r="K1288" s="4"/>
      <c r="L1288" s="4"/>
      <c r="M1288" s="4"/>
      <c r="N1288" s="4"/>
      <c r="O1288" s="4"/>
      <c r="P1288" s="4"/>
    </row>
    <row r="1289" spans="1:16" ht="11.65" customHeight="1" x14ac:dyDescent="0.2">
      <c r="A1289" s="49">
        <f t="shared" ca="1" si="28"/>
        <v>1289</v>
      </c>
      <c r="C1289" s="56"/>
      <c r="D1289" s="3"/>
      <c r="E1289" s="3"/>
      <c r="F1289" s="3"/>
      <c r="G1289" s="57"/>
      <c r="H1289" s="12">
        <f>SUBTOTAL(9,H1288)</f>
        <v>0</v>
      </c>
      <c r="J1289" s="4"/>
      <c r="K1289" s="4"/>
      <c r="L1289" s="4"/>
      <c r="M1289" s="4"/>
      <c r="N1289" s="4"/>
      <c r="O1289" s="4"/>
      <c r="P1289" s="4"/>
    </row>
    <row r="1290" spans="1:16" ht="11.65" customHeight="1" x14ac:dyDescent="0.2">
      <c r="A1290" s="49">
        <f t="shared" ca="1" si="28"/>
        <v>1290</v>
      </c>
      <c r="C1290" s="56"/>
      <c r="D1290" s="3"/>
      <c r="E1290" s="3"/>
      <c r="F1290" s="3"/>
      <c r="G1290" s="57"/>
      <c r="H1290" s="2"/>
      <c r="J1290" s="4"/>
      <c r="K1290" s="4"/>
      <c r="L1290" s="4"/>
      <c r="M1290" s="4"/>
      <c r="N1290" s="4"/>
      <c r="O1290" s="4"/>
      <c r="P1290" s="4"/>
    </row>
    <row r="1291" spans="1:16" ht="11.65" customHeight="1" x14ac:dyDescent="0.2">
      <c r="A1291" s="49">
        <f t="shared" ca="1" si="28"/>
        <v>1291</v>
      </c>
      <c r="C1291" s="56" t="s">
        <v>218</v>
      </c>
      <c r="D1291" s="3" t="s">
        <v>94</v>
      </c>
      <c r="E1291" s="3"/>
      <c r="F1291" s="3"/>
      <c r="G1291" s="57"/>
      <c r="H1291" s="2"/>
      <c r="J1291" s="4"/>
      <c r="K1291" s="4"/>
      <c r="L1291" s="4"/>
      <c r="M1291" s="4"/>
      <c r="N1291" s="4"/>
      <c r="O1291" s="4"/>
      <c r="P1291" s="4"/>
    </row>
    <row r="1292" spans="1:16" ht="11.65" customHeight="1" x14ac:dyDescent="0.2">
      <c r="A1292" s="49">
        <f t="shared" ca="1" si="28"/>
        <v>1292</v>
      </c>
      <c r="C1292" s="56"/>
      <c r="D1292" s="3"/>
      <c r="E1292" s="3"/>
      <c r="F1292" s="3" t="s">
        <v>193</v>
      </c>
      <c r="G1292" s="57"/>
      <c r="H1292" s="10">
        <v>532721</v>
      </c>
      <c r="J1292" s="4"/>
      <c r="K1292" s="4"/>
      <c r="L1292" s="4"/>
      <c r="M1292" s="4"/>
      <c r="N1292" s="4"/>
      <c r="O1292" s="4"/>
      <c r="P1292" s="4"/>
    </row>
    <row r="1293" spans="1:16" ht="11.65" customHeight="1" x14ac:dyDescent="0.2">
      <c r="A1293" s="49">
        <f t="shared" ca="1" si="28"/>
        <v>1293</v>
      </c>
      <c r="C1293" s="56"/>
      <c r="D1293" s="3"/>
      <c r="E1293" s="3"/>
      <c r="F1293" s="3"/>
      <c r="G1293" s="57"/>
      <c r="H1293" s="12">
        <f>SUBTOTAL(9,H1292)</f>
        <v>532721</v>
      </c>
      <c r="J1293" s="4"/>
      <c r="K1293" s="11"/>
      <c r="L1293" s="11"/>
      <c r="M1293" s="11"/>
      <c r="N1293" s="11"/>
      <c r="O1293" s="11"/>
      <c r="P1293" s="11"/>
    </row>
    <row r="1294" spans="1:16" ht="11.65" customHeight="1" x14ac:dyDescent="0.2">
      <c r="A1294" s="49">
        <f t="shared" ca="1" si="28"/>
        <v>1294</v>
      </c>
      <c r="C1294" s="56"/>
      <c r="D1294" s="3"/>
      <c r="E1294" s="3"/>
      <c r="F1294" s="3"/>
      <c r="G1294" s="57"/>
      <c r="H1294" s="2"/>
      <c r="J1294" s="4"/>
      <c r="K1294" s="4"/>
      <c r="L1294" s="4"/>
      <c r="M1294" s="4"/>
      <c r="N1294" s="4"/>
      <c r="O1294" s="4"/>
      <c r="P1294" s="4"/>
    </row>
    <row r="1295" spans="1:16" ht="11.65" customHeight="1" x14ac:dyDescent="0.2">
      <c r="A1295" s="49">
        <f t="shared" ca="1" si="28"/>
        <v>1295</v>
      </c>
      <c r="C1295" s="56"/>
      <c r="D1295" s="3"/>
      <c r="E1295" s="3"/>
      <c r="F1295" s="3"/>
      <c r="G1295" s="57"/>
      <c r="H1295" s="2"/>
      <c r="J1295" s="4"/>
      <c r="K1295" s="4"/>
      <c r="L1295" s="4"/>
      <c r="M1295" s="4"/>
      <c r="N1295" s="4"/>
      <c r="O1295" s="4"/>
      <c r="P1295" s="4"/>
    </row>
    <row r="1296" spans="1:16" ht="11.65" customHeight="1" thickBot="1" x14ac:dyDescent="0.25">
      <c r="A1296" s="49">
        <f t="shared" ca="1" si="28"/>
        <v>1296</v>
      </c>
      <c r="C1296" s="63" t="s">
        <v>219</v>
      </c>
      <c r="D1296" s="3"/>
      <c r="E1296" s="3"/>
      <c r="F1296" s="3"/>
      <c r="G1296" s="57" t="s">
        <v>201</v>
      </c>
      <c r="H1296" s="13">
        <f>SUBTOTAL(9,H1226:H1293)</f>
        <v>-276644265.57999998</v>
      </c>
      <c r="J1296" s="4"/>
      <c r="K1296" s="4"/>
      <c r="L1296" s="4"/>
      <c r="M1296" s="4"/>
      <c r="N1296" s="4"/>
      <c r="O1296" s="4"/>
      <c r="P1296" s="4"/>
    </row>
    <row r="1297" spans="1:16" ht="11.65" customHeight="1" thickTop="1" x14ac:dyDescent="0.2">
      <c r="A1297" s="49">
        <f t="shared" ca="1" si="28"/>
        <v>1297</v>
      </c>
      <c r="C1297" s="56"/>
      <c r="D1297" s="3"/>
      <c r="E1297" s="3"/>
      <c r="F1297" s="3"/>
      <c r="G1297" s="57"/>
      <c r="H1297" s="2"/>
      <c r="J1297" s="4"/>
      <c r="K1297" s="4"/>
      <c r="L1297" s="4"/>
      <c r="M1297" s="4"/>
      <c r="N1297" s="4"/>
      <c r="O1297" s="4"/>
      <c r="P1297" s="4"/>
    </row>
    <row r="1298" spans="1:16" ht="11.65" customHeight="1" x14ac:dyDescent="0.2">
      <c r="A1298" s="49">
        <f t="shared" ca="1" si="28"/>
        <v>1298</v>
      </c>
      <c r="C1298" s="56" t="s">
        <v>220</v>
      </c>
      <c r="D1298" s="3"/>
      <c r="E1298" s="3"/>
      <c r="F1298" s="3"/>
      <c r="G1298" s="57"/>
      <c r="H1298" s="2"/>
      <c r="J1298" s="4"/>
      <c r="K1298" s="4"/>
      <c r="L1298" s="4"/>
      <c r="M1298" s="4"/>
      <c r="N1298" s="4"/>
      <c r="O1298" s="4"/>
      <c r="P1298" s="4"/>
    </row>
    <row r="1299" spans="1:16" ht="11.65" customHeight="1" x14ac:dyDescent="0.2">
      <c r="A1299" s="49">
        <f t="shared" ca="1" si="28"/>
        <v>1299</v>
      </c>
      <c r="C1299" s="56"/>
      <c r="D1299" s="3"/>
      <c r="E1299" s="3" t="s">
        <v>193</v>
      </c>
      <c r="F1299" s="3"/>
      <c r="G1299" s="57"/>
      <c r="H1299" s="10">
        <f>H1296</f>
        <v>-276644265.57999998</v>
      </c>
      <c r="J1299" s="4"/>
      <c r="K1299" s="4"/>
      <c r="L1299" s="4"/>
      <c r="M1299" s="4"/>
      <c r="N1299" s="4"/>
      <c r="O1299" s="4"/>
      <c r="P1299" s="4"/>
    </row>
    <row r="1300" spans="1:16" ht="11.65" customHeight="1" x14ac:dyDescent="0.2">
      <c r="A1300" s="49">
        <f t="shared" ca="1" si="28"/>
        <v>1300</v>
      </c>
      <c r="C1300" s="56"/>
      <c r="D1300" s="3"/>
      <c r="E1300" s="3"/>
      <c r="F1300" s="3"/>
      <c r="G1300" s="57"/>
      <c r="H1300" s="2"/>
      <c r="J1300" s="4"/>
      <c r="K1300" s="4"/>
      <c r="L1300" s="4"/>
      <c r="M1300" s="4"/>
      <c r="N1300" s="4"/>
      <c r="O1300" s="4"/>
      <c r="P1300" s="4"/>
    </row>
    <row r="1301" spans="1:16" ht="11.65" customHeight="1" thickBot="1" x14ac:dyDescent="0.25">
      <c r="A1301" s="49">
        <f t="shared" ca="1" si="28"/>
        <v>1301</v>
      </c>
      <c r="C1301" s="56" t="s">
        <v>221</v>
      </c>
      <c r="D1301" s="3"/>
      <c r="E1301" s="3"/>
      <c r="F1301" s="3"/>
      <c r="G1301" s="57" t="s">
        <v>201</v>
      </c>
      <c r="H1301" s="19">
        <f>H1299</f>
        <v>-276644265.57999998</v>
      </c>
      <c r="J1301" s="4"/>
      <c r="K1301" s="4"/>
      <c r="L1301" s="4"/>
      <c r="M1301" s="4"/>
      <c r="N1301" s="4"/>
      <c r="O1301" s="4"/>
      <c r="P1301" s="4"/>
    </row>
    <row r="1302" spans="1:16" ht="11.65" customHeight="1" thickTop="1" x14ac:dyDescent="0.2">
      <c r="A1302" s="49">
        <f t="shared" ca="1" si="28"/>
        <v>1302</v>
      </c>
      <c r="C1302" s="56" t="s">
        <v>222</v>
      </c>
      <c r="D1302" s="3" t="s">
        <v>223</v>
      </c>
      <c r="E1302" s="3"/>
      <c r="F1302" s="3"/>
      <c r="G1302" s="57"/>
      <c r="H1302" s="2"/>
      <c r="J1302" s="4"/>
      <c r="K1302" s="4"/>
      <c r="L1302" s="4"/>
      <c r="M1302" s="4"/>
      <c r="N1302" s="4"/>
      <c r="O1302" s="4"/>
      <c r="P1302" s="4"/>
    </row>
    <row r="1303" spans="1:16" ht="11.65" customHeight="1" x14ac:dyDescent="0.2">
      <c r="A1303" s="49">
        <f t="shared" ca="1" si="28"/>
        <v>1303</v>
      </c>
      <c r="C1303" s="56"/>
      <c r="D1303" s="3"/>
      <c r="E1303" s="3"/>
      <c r="F1303" s="3" t="s">
        <v>193</v>
      </c>
      <c r="G1303" s="57"/>
      <c r="H1303" s="10">
        <v>-25375849.890000001</v>
      </c>
      <c r="J1303" s="4"/>
      <c r="K1303" s="4"/>
      <c r="L1303" s="4"/>
      <c r="M1303" s="4"/>
      <c r="N1303" s="4"/>
      <c r="O1303" s="4"/>
      <c r="P1303" s="4"/>
    </row>
    <row r="1304" spans="1:16" ht="11.65" customHeight="1" x14ac:dyDescent="0.2">
      <c r="A1304" s="49">
        <f t="shared" ca="1" si="28"/>
        <v>1304</v>
      </c>
      <c r="C1304" s="56"/>
      <c r="D1304" s="3"/>
      <c r="E1304" s="3"/>
      <c r="F1304" s="3" t="s">
        <v>302</v>
      </c>
      <c r="G1304" s="57"/>
      <c r="H1304" s="10">
        <v>0</v>
      </c>
      <c r="J1304" s="4"/>
      <c r="K1304" s="4"/>
      <c r="L1304" s="4"/>
      <c r="M1304" s="4"/>
      <c r="N1304" s="4"/>
      <c r="O1304" s="4"/>
      <c r="P1304" s="4"/>
    </row>
    <row r="1305" spans="1:16" ht="11.65" customHeight="1" x14ac:dyDescent="0.2">
      <c r="A1305" s="49">
        <f t="shared" ca="1" si="28"/>
        <v>1305</v>
      </c>
      <c r="C1305" s="56"/>
      <c r="D1305" s="3"/>
      <c r="E1305" s="3"/>
      <c r="F1305" s="3" t="s">
        <v>303</v>
      </c>
      <c r="G1305" s="57"/>
      <c r="H1305" s="10">
        <v>0</v>
      </c>
      <c r="J1305" s="4"/>
      <c r="K1305" s="4"/>
      <c r="L1305" s="4"/>
      <c r="M1305" s="4"/>
      <c r="N1305" s="4"/>
      <c r="O1305" s="4"/>
      <c r="P1305" s="4"/>
    </row>
    <row r="1306" spans="1:16" ht="11.65" customHeight="1" x14ac:dyDescent="0.2">
      <c r="A1306" s="49">
        <f t="shared" ca="1" si="28"/>
        <v>1306</v>
      </c>
      <c r="C1306" s="56"/>
      <c r="D1306" s="3"/>
      <c r="E1306" s="3"/>
      <c r="F1306" s="3" t="s">
        <v>24</v>
      </c>
      <c r="G1306" s="57"/>
      <c r="H1306" s="10">
        <v>-6679146.304542467</v>
      </c>
      <c r="J1306" s="4"/>
      <c r="K1306" s="4"/>
      <c r="L1306" s="4"/>
      <c r="M1306" s="4"/>
      <c r="N1306" s="4"/>
      <c r="O1306" s="4"/>
      <c r="P1306" s="4"/>
    </row>
    <row r="1307" spans="1:16" ht="11.65" customHeight="1" x14ac:dyDescent="0.2">
      <c r="A1307" s="49">
        <f t="shared" ca="1" si="28"/>
        <v>1307</v>
      </c>
      <c r="C1307" s="56"/>
      <c r="D1307" s="3"/>
      <c r="E1307" s="3"/>
      <c r="F1307" s="3" t="s">
        <v>255</v>
      </c>
      <c r="G1307" s="57"/>
      <c r="H1307" s="10">
        <v>-469641.62617088074</v>
      </c>
      <c r="J1307" s="4"/>
      <c r="K1307" s="4"/>
      <c r="L1307" s="4"/>
      <c r="M1307" s="4"/>
      <c r="N1307" s="4"/>
      <c r="O1307" s="4"/>
      <c r="P1307" s="4"/>
    </row>
    <row r="1308" spans="1:16" ht="11.65" customHeight="1" x14ac:dyDescent="0.2">
      <c r="A1308" s="49">
        <f t="shared" ca="1" si="28"/>
        <v>1308</v>
      </c>
      <c r="C1308" s="56"/>
      <c r="D1308" s="3"/>
      <c r="E1308" s="3"/>
      <c r="F1308" s="3" t="s">
        <v>248</v>
      </c>
      <c r="G1308" s="57"/>
      <c r="H1308" s="10">
        <v>-8413231.6099283528</v>
      </c>
      <c r="J1308" s="4"/>
      <c r="K1308" s="4"/>
      <c r="L1308" s="4"/>
      <c r="M1308" s="4"/>
      <c r="N1308" s="4"/>
      <c r="O1308" s="4"/>
      <c r="P1308" s="4"/>
    </row>
    <row r="1309" spans="1:16" ht="11.65" customHeight="1" x14ac:dyDescent="0.2">
      <c r="A1309" s="49">
        <f t="shared" ca="1" si="28"/>
        <v>1309</v>
      </c>
      <c r="C1309" s="56"/>
      <c r="D1309" s="3"/>
      <c r="E1309" s="3"/>
      <c r="F1309" s="3" t="s">
        <v>247</v>
      </c>
      <c r="G1309" s="57"/>
      <c r="H1309" s="10">
        <v>0</v>
      </c>
      <c r="J1309" s="4"/>
      <c r="K1309" s="4"/>
      <c r="L1309" s="4"/>
      <c r="M1309" s="4"/>
      <c r="N1309" s="4"/>
      <c r="O1309" s="4"/>
      <c r="P1309" s="4"/>
    </row>
    <row r="1310" spans="1:16" ht="11.65" customHeight="1" x14ac:dyDescent="0.2">
      <c r="A1310" s="49">
        <f t="shared" ca="1" si="28"/>
        <v>1310</v>
      </c>
      <c r="C1310" s="56"/>
      <c r="D1310" s="3"/>
      <c r="E1310" s="3"/>
      <c r="F1310" s="3" t="s">
        <v>249</v>
      </c>
      <c r="G1310" s="57"/>
      <c r="H1310" s="10">
        <v>-393888.98538109829</v>
      </c>
      <c r="J1310" s="4"/>
      <c r="K1310" s="4"/>
      <c r="L1310" s="4"/>
      <c r="M1310" s="4"/>
      <c r="N1310" s="4"/>
      <c r="O1310" s="4"/>
      <c r="P1310" s="4"/>
    </row>
    <row r="1311" spans="1:16" ht="11.65" customHeight="1" x14ac:dyDescent="0.2">
      <c r="A1311" s="49">
        <f t="shared" ca="1" si="28"/>
        <v>1311</v>
      </c>
      <c r="C1311" s="56"/>
      <c r="D1311" s="3"/>
      <c r="E1311" s="3"/>
      <c r="F1311" s="3" t="s">
        <v>251</v>
      </c>
      <c r="G1311" s="57"/>
      <c r="H1311" s="10">
        <v>0</v>
      </c>
      <c r="J1311" s="4"/>
      <c r="K1311" s="4"/>
      <c r="L1311" s="4"/>
      <c r="M1311" s="4"/>
      <c r="N1311" s="4"/>
      <c r="O1311" s="4"/>
      <c r="P1311" s="4"/>
    </row>
    <row r="1312" spans="1:16" ht="11.65" customHeight="1" x14ac:dyDescent="0.2">
      <c r="A1312" s="49">
        <f t="shared" ca="1" si="28"/>
        <v>1312</v>
      </c>
      <c r="C1312" s="56"/>
      <c r="D1312" s="3"/>
      <c r="E1312" s="3"/>
      <c r="F1312" s="3" t="s">
        <v>253</v>
      </c>
      <c r="G1312" s="57"/>
      <c r="H1312" s="10">
        <v>-1604885.7172537795</v>
      </c>
      <c r="J1312" s="4"/>
      <c r="K1312" s="4"/>
      <c r="L1312" s="4"/>
      <c r="M1312" s="4"/>
      <c r="N1312" s="4"/>
      <c r="O1312" s="4"/>
      <c r="P1312" s="4"/>
    </row>
    <row r="1313" spans="1:16" ht="11.65" customHeight="1" x14ac:dyDescent="0.2">
      <c r="A1313" s="49">
        <f t="shared" ca="1" si="28"/>
        <v>1313</v>
      </c>
      <c r="C1313" s="56"/>
      <c r="D1313" s="3"/>
      <c r="E1313" s="3"/>
      <c r="F1313" s="3" t="s">
        <v>256</v>
      </c>
      <c r="G1313" s="57"/>
      <c r="H1313" s="10">
        <v>0</v>
      </c>
      <c r="J1313" s="4"/>
      <c r="K1313" s="4"/>
      <c r="L1313" s="4"/>
      <c r="M1313" s="4"/>
      <c r="N1313" s="4"/>
      <c r="O1313" s="4"/>
      <c r="P1313" s="4"/>
    </row>
    <row r="1314" spans="1:16" ht="11.65" customHeight="1" x14ac:dyDescent="0.2">
      <c r="A1314" s="49">
        <f t="shared" ca="1" si="28"/>
        <v>1314</v>
      </c>
      <c r="C1314" s="56"/>
      <c r="D1314" s="3"/>
      <c r="E1314" s="3"/>
      <c r="F1314" s="3" t="s">
        <v>30</v>
      </c>
      <c r="G1314" s="57"/>
      <c r="H1314" s="10">
        <v>0</v>
      </c>
      <c r="J1314" s="4"/>
      <c r="K1314" s="4"/>
      <c r="L1314" s="4"/>
      <c r="M1314" s="4"/>
      <c r="N1314" s="4"/>
      <c r="O1314" s="4"/>
      <c r="P1314" s="4"/>
    </row>
    <row r="1315" spans="1:16" ht="11.65" customHeight="1" x14ac:dyDescent="0.2">
      <c r="A1315" s="49">
        <f t="shared" ca="1" si="28"/>
        <v>1315</v>
      </c>
      <c r="C1315" s="56"/>
      <c r="D1315" s="3"/>
      <c r="E1315" s="3"/>
      <c r="F1315" s="3" t="s">
        <v>251</v>
      </c>
      <c r="G1315" s="57"/>
      <c r="H1315" s="10">
        <v>0</v>
      </c>
      <c r="J1315" s="4"/>
      <c r="K1315" s="4"/>
      <c r="L1315" s="4"/>
      <c r="M1315" s="4"/>
      <c r="N1315" s="4"/>
      <c r="O1315" s="4"/>
      <c r="P1315" s="4"/>
    </row>
    <row r="1316" spans="1:16" ht="11.65" customHeight="1" x14ac:dyDescent="0.2">
      <c r="A1316" s="49">
        <f t="shared" ca="1" si="28"/>
        <v>1316</v>
      </c>
      <c r="C1316" s="56"/>
      <c r="D1316" s="3"/>
      <c r="E1316" s="3"/>
      <c r="F1316" s="3" t="s">
        <v>251</v>
      </c>
      <c r="G1316" s="57"/>
      <c r="H1316" s="10">
        <v>0</v>
      </c>
      <c r="J1316" s="4"/>
      <c r="K1316" s="4"/>
      <c r="L1316" s="4"/>
      <c r="M1316" s="4"/>
      <c r="N1316" s="4"/>
      <c r="O1316" s="4"/>
      <c r="P1316" s="4"/>
    </row>
    <row r="1317" spans="1:16" ht="11.65" customHeight="1" x14ac:dyDescent="0.2">
      <c r="A1317" s="49">
        <f t="shared" ca="1" si="28"/>
        <v>1317</v>
      </c>
      <c r="C1317" s="56"/>
      <c r="D1317" s="3"/>
      <c r="E1317" s="3"/>
      <c r="F1317" s="3"/>
      <c r="G1317" s="57" t="s">
        <v>201</v>
      </c>
      <c r="H1317" s="12">
        <f>SUBTOTAL(9,H1303:H1316)</f>
        <v>-42936644.133276582</v>
      </c>
      <c r="J1317" s="4"/>
      <c r="K1317" s="4"/>
      <c r="L1317" s="4"/>
      <c r="M1317" s="4"/>
      <c r="N1317" s="4"/>
      <c r="O1317" s="4"/>
      <c r="P1317" s="4"/>
    </row>
    <row r="1318" spans="1:16" ht="11.65" customHeight="1" x14ac:dyDescent="0.2">
      <c r="A1318" s="49">
        <f t="shared" ca="1" si="28"/>
        <v>1318</v>
      </c>
      <c r="C1318" s="56"/>
      <c r="D1318" s="3"/>
      <c r="E1318" s="3"/>
      <c r="F1318" s="3"/>
      <c r="G1318" s="57"/>
      <c r="H1318" s="2"/>
      <c r="J1318" s="4"/>
      <c r="K1318" s="4"/>
      <c r="L1318" s="4"/>
      <c r="M1318" s="4"/>
      <c r="N1318" s="4"/>
      <c r="O1318" s="4"/>
      <c r="P1318" s="4"/>
    </row>
    <row r="1319" spans="1:16" ht="11.65" customHeight="1" x14ac:dyDescent="0.2">
      <c r="A1319" s="49">
        <f t="shared" ca="1" si="28"/>
        <v>1319</v>
      </c>
      <c r="C1319" s="56"/>
      <c r="D1319" s="3"/>
      <c r="E1319" s="3"/>
      <c r="F1319" s="3"/>
      <c r="G1319" s="57"/>
      <c r="H1319" s="2"/>
      <c r="J1319" s="4"/>
      <c r="K1319" s="4"/>
      <c r="L1319" s="4"/>
      <c r="M1319" s="4"/>
      <c r="N1319" s="4"/>
      <c r="O1319" s="4"/>
      <c r="P1319" s="4"/>
    </row>
    <row r="1320" spans="1:16" ht="11.65" customHeight="1" x14ac:dyDescent="0.2">
      <c r="A1320" s="49">
        <f t="shared" ca="1" si="28"/>
        <v>1320</v>
      </c>
      <c r="C1320" s="56" t="s">
        <v>224</v>
      </c>
      <c r="D1320" s="3" t="s">
        <v>225</v>
      </c>
      <c r="E1320" s="3"/>
      <c r="F1320" s="3"/>
      <c r="G1320" s="57"/>
      <c r="H1320" s="2"/>
      <c r="J1320" s="4"/>
      <c r="K1320" s="4"/>
      <c r="L1320" s="4"/>
      <c r="M1320" s="4"/>
      <c r="N1320" s="4"/>
      <c r="O1320" s="4"/>
      <c r="P1320" s="4"/>
    </row>
    <row r="1321" spans="1:16" ht="11.65" customHeight="1" x14ac:dyDescent="0.2">
      <c r="A1321" s="49">
        <f t="shared" ca="1" si="28"/>
        <v>1321</v>
      </c>
      <c r="C1321" s="56"/>
      <c r="D1321" s="3"/>
      <c r="E1321" s="3"/>
      <c r="F1321" s="3" t="s">
        <v>193</v>
      </c>
      <c r="G1321" s="57"/>
      <c r="H1321" s="10">
        <v>0</v>
      </c>
      <c r="J1321" s="4"/>
      <c r="K1321" s="4"/>
      <c r="L1321" s="4"/>
      <c r="M1321" s="4"/>
      <c r="N1321" s="4"/>
      <c r="O1321" s="4"/>
      <c r="P1321" s="4"/>
    </row>
    <row r="1322" spans="1:16" ht="11.65" customHeight="1" x14ac:dyDescent="0.2">
      <c r="A1322" s="49">
        <f t="shared" ca="1" si="28"/>
        <v>1322</v>
      </c>
      <c r="C1322" s="56"/>
      <c r="D1322" s="3"/>
      <c r="E1322" s="3"/>
      <c r="F1322" s="3" t="s">
        <v>252</v>
      </c>
      <c r="G1322" s="57"/>
      <c r="H1322" s="10">
        <v>0</v>
      </c>
      <c r="J1322" s="4"/>
      <c r="K1322" s="4"/>
      <c r="L1322" s="4"/>
      <c r="M1322" s="4"/>
      <c r="N1322" s="4"/>
      <c r="O1322" s="4"/>
      <c r="P1322" s="4"/>
    </row>
    <row r="1323" spans="1:16" ht="11.65" customHeight="1" x14ac:dyDescent="0.2">
      <c r="A1323" s="49">
        <f t="shared" ca="1" si="28"/>
        <v>1323</v>
      </c>
      <c r="C1323" s="56"/>
      <c r="D1323" s="3"/>
      <c r="E1323" s="3"/>
      <c r="F1323" s="3" t="s">
        <v>30</v>
      </c>
      <c r="G1323" s="57"/>
      <c r="H1323" s="10">
        <v>0</v>
      </c>
      <c r="J1323" s="4"/>
      <c r="K1323" s="4"/>
      <c r="L1323" s="4"/>
      <c r="M1323" s="4"/>
      <c r="N1323" s="4"/>
      <c r="O1323" s="4"/>
      <c r="P1323" s="4"/>
    </row>
    <row r="1324" spans="1:16" ht="11.65" customHeight="1" x14ac:dyDescent="0.2">
      <c r="A1324" s="49">
        <f t="shared" ca="1" si="28"/>
        <v>1324</v>
      </c>
      <c r="C1324" s="56"/>
      <c r="D1324" s="3"/>
      <c r="E1324" s="3"/>
      <c r="F1324" s="3" t="s">
        <v>256</v>
      </c>
      <c r="G1324" s="57"/>
      <c r="H1324" s="10">
        <v>0</v>
      </c>
      <c r="J1324" s="4"/>
      <c r="K1324" s="4"/>
      <c r="L1324" s="4"/>
      <c r="M1324" s="4"/>
      <c r="N1324" s="4"/>
      <c r="O1324" s="4"/>
      <c r="P1324" s="4"/>
    </row>
    <row r="1325" spans="1:16" ht="11.65" customHeight="1" x14ac:dyDescent="0.2">
      <c r="A1325" s="49">
        <f t="shared" ca="1" si="28"/>
        <v>1325</v>
      </c>
      <c r="C1325" s="56"/>
      <c r="D1325" s="3"/>
      <c r="E1325" s="3"/>
      <c r="F1325" s="3"/>
      <c r="G1325" s="57" t="s">
        <v>201</v>
      </c>
      <c r="H1325" s="25">
        <v>0</v>
      </c>
      <c r="J1325" s="4"/>
      <c r="K1325" s="4"/>
      <c r="L1325" s="4"/>
      <c r="M1325" s="4"/>
      <c r="N1325" s="4"/>
      <c r="O1325" s="4"/>
      <c r="P1325" s="4"/>
    </row>
    <row r="1326" spans="1:16" ht="11.65" customHeight="1" x14ac:dyDescent="0.2">
      <c r="A1326" s="49">
        <f t="shared" ca="1" si="28"/>
        <v>1326</v>
      </c>
      <c r="C1326" s="56" t="s">
        <v>224</v>
      </c>
      <c r="D1326" s="3" t="s">
        <v>226</v>
      </c>
      <c r="E1326" s="3"/>
      <c r="F1326" s="3"/>
      <c r="G1326" s="57"/>
      <c r="H1326" s="2"/>
      <c r="J1326" s="4"/>
      <c r="K1326" s="4"/>
      <c r="L1326" s="4"/>
      <c r="M1326" s="4"/>
      <c r="N1326" s="4"/>
      <c r="O1326" s="4"/>
      <c r="P1326" s="4"/>
    </row>
    <row r="1327" spans="1:16" ht="11.65" customHeight="1" x14ac:dyDescent="0.2">
      <c r="A1327" s="49">
        <f t="shared" ca="1" si="28"/>
        <v>1327</v>
      </c>
      <c r="C1327" s="56"/>
      <c r="D1327" s="3"/>
      <c r="E1327" s="3"/>
      <c r="F1327" s="3" t="s">
        <v>193</v>
      </c>
      <c r="G1327" s="57"/>
      <c r="H1327" s="10">
        <v>0</v>
      </c>
      <c r="J1327" s="4"/>
      <c r="K1327" s="4"/>
      <c r="L1327" s="4"/>
      <c r="M1327" s="4"/>
      <c r="N1327" s="4"/>
      <c r="O1327" s="4"/>
      <c r="P1327" s="4"/>
    </row>
    <row r="1328" spans="1:16" ht="11.65" customHeight="1" x14ac:dyDescent="0.2">
      <c r="A1328" s="49">
        <f t="shared" ca="1" si="28"/>
        <v>1328</v>
      </c>
      <c r="C1328" s="56"/>
      <c r="D1328" s="3"/>
      <c r="E1328" s="3"/>
      <c r="F1328" s="3"/>
      <c r="G1328" s="57" t="s">
        <v>201</v>
      </c>
      <c r="H1328" s="12">
        <v>0</v>
      </c>
      <c r="J1328" s="4"/>
      <c r="K1328" s="4"/>
      <c r="L1328" s="4"/>
      <c r="M1328" s="4"/>
      <c r="N1328" s="4"/>
      <c r="O1328" s="4"/>
      <c r="P1328" s="4"/>
    </row>
    <row r="1329" spans="1:16" ht="11.65" customHeight="1" x14ac:dyDescent="0.2">
      <c r="A1329" s="49">
        <f t="shared" ca="1" si="28"/>
        <v>1329</v>
      </c>
      <c r="C1329" s="56"/>
      <c r="D1329" s="3"/>
      <c r="E1329" s="3"/>
      <c r="F1329" s="3"/>
      <c r="G1329" s="57"/>
      <c r="H1329" s="2"/>
      <c r="J1329" s="4"/>
      <c r="K1329" s="4"/>
      <c r="L1329" s="4"/>
      <c r="M1329" s="4"/>
      <c r="N1329" s="4"/>
      <c r="O1329" s="4"/>
      <c r="P1329" s="4"/>
    </row>
    <row r="1330" spans="1:16" ht="11.65" customHeight="1" x14ac:dyDescent="0.2">
      <c r="A1330" s="49">
        <f t="shared" ca="1" si="28"/>
        <v>1330</v>
      </c>
      <c r="C1330" s="56">
        <v>1081390</v>
      </c>
      <c r="D1330" s="3" t="s">
        <v>227</v>
      </c>
      <c r="E1330" s="3"/>
      <c r="F1330" s="3"/>
      <c r="G1330" s="57"/>
      <c r="H1330" s="2"/>
      <c r="J1330" s="4"/>
      <c r="K1330" s="4"/>
      <c r="L1330" s="4"/>
      <c r="M1330" s="4"/>
      <c r="N1330" s="4"/>
      <c r="O1330" s="4"/>
      <c r="P1330" s="4"/>
    </row>
    <row r="1331" spans="1:16" ht="11.65" customHeight="1" x14ac:dyDescent="0.2">
      <c r="A1331" s="49">
        <f t="shared" ca="1" si="28"/>
        <v>1331</v>
      </c>
      <c r="C1331" s="56"/>
      <c r="D1331" s="3"/>
      <c r="E1331" s="3"/>
      <c r="F1331" s="3" t="s">
        <v>248</v>
      </c>
      <c r="G1331" s="57"/>
      <c r="H1331" s="10">
        <v>0</v>
      </c>
      <c r="J1331" s="4"/>
      <c r="K1331" s="4"/>
      <c r="L1331" s="4"/>
      <c r="M1331" s="4"/>
      <c r="N1331" s="4"/>
      <c r="O1331" s="4"/>
      <c r="P1331" s="4"/>
    </row>
    <row r="1332" spans="1:16" ht="11.65" customHeight="1" x14ac:dyDescent="0.2">
      <c r="A1332" s="49">
        <f t="shared" ca="1" si="28"/>
        <v>1332</v>
      </c>
      <c r="C1332" s="56"/>
      <c r="D1332" s="3"/>
      <c r="E1332" s="3"/>
      <c r="F1332" s="3"/>
      <c r="G1332" s="57"/>
      <c r="H1332" s="25">
        <v>0</v>
      </c>
      <c r="J1332" s="4"/>
      <c r="K1332" s="4"/>
      <c r="L1332" s="4"/>
      <c r="M1332" s="4"/>
      <c r="N1332" s="4"/>
      <c r="O1332" s="4"/>
      <c r="P1332" s="4"/>
    </row>
    <row r="1333" spans="1:16" ht="11.65" customHeight="1" x14ac:dyDescent="0.2">
      <c r="A1333" s="49">
        <f t="shared" ca="1" si="28"/>
        <v>1333</v>
      </c>
      <c r="C1333" s="56"/>
      <c r="D1333" s="3"/>
      <c r="E1333" s="3"/>
      <c r="F1333" s="3"/>
      <c r="G1333" s="57"/>
      <c r="H1333" s="2"/>
      <c r="J1333" s="4"/>
      <c r="K1333" s="4"/>
      <c r="L1333" s="4"/>
      <c r="M1333" s="4"/>
      <c r="N1333" s="4"/>
      <c r="O1333" s="4"/>
      <c r="P1333" s="4"/>
    </row>
    <row r="1334" spans="1:16" ht="11.65" customHeight="1" x14ac:dyDescent="0.2">
      <c r="A1334" s="49">
        <f t="shared" ca="1" si="28"/>
        <v>1334</v>
      </c>
      <c r="C1334" s="56"/>
      <c r="D1334" s="3" t="s">
        <v>110</v>
      </c>
      <c r="E1334" s="3"/>
      <c r="F1334" s="3"/>
      <c r="G1334" s="57"/>
      <c r="H1334" s="10">
        <v>0</v>
      </c>
      <c r="J1334" s="4"/>
      <c r="K1334" s="4"/>
      <c r="L1334" s="4"/>
      <c r="M1334" s="4"/>
      <c r="N1334" s="4"/>
      <c r="O1334" s="4"/>
      <c r="P1334" s="4"/>
    </row>
    <row r="1335" spans="1:16" ht="11.65" customHeight="1" x14ac:dyDescent="0.2">
      <c r="A1335" s="49">
        <f t="shared" ca="1" si="28"/>
        <v>1335</v>
      </c>
      <c r="C1335" s="56"/>
      <c r="D1335" s="3"/>
      <c r="E1335" s="3"/>
      <c r="F1335" s="3"/>
      <c r="G1335" s="57"/>
      <c r="H1335" s="12">
        <v>0</v>
      </c>
      <c r="J1335" s="4"/>
      <c r="K1335" s="4"/>
      <c r="L1335" s="4"/>
      <c r="M1335" s="4"/>
      <c r="N1335" s="4"/>
      <c r="O1335" s="4"/>
      <c r="P1335" s="4"/>
    </row>
    <row r="1336" spans="1:16" ht="11.65" customHeight="1" x14ac:dyDescent="0.2">
      <c r="A1336" s="49">
        <f t="shared" ca="1" si="28"/>
        <v>1336</v>
      </c>
      <c r="C1336" s="56"/>
      <c r="D1336" s="3"/>
      <c r="E1336" s="3"/>
      <c r="F1336" s="3"/>
      <c r="G1336" s="57"/>
      <c r="H1336" s="2"/>
      <c r="J1336" s="4"/>
      <c r="K1336" s="4"/>
      <c r="L1336" s="4"/>
      <c r="M1336" s="4"/>
      <c r="N1336" s="4"/>
      <c r="O1336" s="4"/>
      <c r="P1336" s="4"/>
    </row>
    <row r="1337" spans="1:16" ht="11.65" customHeight="1" x14ac:dyDescent="0.2">
      <c r="A1337" s="49">
        <f t="shared" ca="1" si="28"/>
        <v>1337</v>
      </c>
      <c r="C1337" s="56">
        <v>1081399</v>
      </c>
      <c r="D1337" s="3" t="s">
        <v>227</v>
      </c>
      <c r="E1337" s="3"/>
      <c r="F1337" s="3"/>
      <c r="G1337" s="57"/>
      <c r="H1337" s="2"/>
      <c r="J1337" s="4"/>
      <c r="K1337" s="4"/>
      <c r="L1337" s="4"/>
      <c r="M1337" s="4"/>
      <c r="N1337" s="4"/>
      <c r="O1337" s="4"/>
      <c r="P1337" s="4"/>
    </row>
    <row r="1338" spans="1:16" ht="11.65" customHeight="1" x14ac:dyDescent="0.2">
      <c r="A1338" s="49">
        <f t="shared" ca="1" si="28"/>
        <v>1338</v>
      </c>
      <c r="C1338" s="56"/>
      <c r="D1338" s="3"/>
      <c r="E1338" s="3"/>
      <c r="F1338" s="3" t="s">
        <v>193</v>
      </c>
      <c r="G1338" s="57"/>
      <c r="H1338" s="10">
        <v>0</v>
      </c>
      <c r="J1338" s="4"/>
      <c r="K1338" s="4"/>
      <c r="L1338" s="4"/>
      <c r="M1338" s="4"/>
      <c r="N1338" s="4"/>
      <c r="O1338" s="4"/>
      <c r="P1338" s="4"/>
    </row>
    <row r="1339" spans="1:16" ht="11.65" customHeight="1" x14ac:dyDescent="0.2">
      <c r="A1339" s="49">
        <f t="shared" ca="1" si="28"/>
        <v>1339</v>
      </c>
      <c r="C1339" s="56"/>
      <c r="D1339" s="3"/>
      <c r="E1339" s="3"/>
      <c r="F1339" s="3" t="s">
        <v>247</v>
      </c>
      <c r="G1339" s="57"/>
      <c r="H1339" s="10">
        <v>0</v>
      </c>
      <c r="J1339" s="4"/>
      <c r="K1339" s="4"/>
      <c r="L1339" s="4"/>
      <c r="M1339" s="4"/>
      <c r="N1339" s="4"/>
      <c r="O1339" s="4"/>
      <c r="P1339" s="4"/>
    </row>
    <row r="1340" spans="1:16" ht="11.65" customHeight="1" x14ac:dyDescent="0.2">
      <c r="A1340" s="49">
        <f t="shared" ca="1" si="28"/>
        <v>1340</v>
      </c>
      <c r="C1340" s="56"/>
      <c r="D1340" s="3"/>
      <c r="E1340" s="3"/>
      <c r="F1340" s="3"/>
      <c r="G1340" s="57"/>
      <c r="H1340" s="25">
        <v>0</v>
      </c>
      <c r="J1340" s="4"/>
      <c r="K1340" s="4"/>
      <c r="L1340" s="4"/>
      <c r="M1340" s="4"/>
      <c r="N1340" s="4"/>
      <c r="O1340" s="4"/>
      <c r="P1340" s="4"/>
    </row>
    <row r="1341" spans="1:16" ht="11.65" customHeight="1" x14ac:dyDescent="0.2">
      <c r="A1341" s="49">
        <f t="shared" ca="1" si="28"/>
        <v>1341</v>
      </c>
      <c r="C1341" s="56"/>
      <c r="D1341" s="3"/>
      <c r="E1341" s="3"/>
      <c r="F1341" s="3"/>
      <c r="G1341" s="57"/>
      <c r="H1341" s="2"/>
      <c r="J1341" s="4"/>
      <c r="K1341" s="4"/>
      <c r="L1341" s="4"/>
      <c r="M1341" s="4"/>
      <c r="N1341" s="4"/>
      <c r="O1341" s="4"/>
      <c r="P1341" s="4"/>
    </row>
    <row r="1342" spans="1:16" ht="11.65" customHeight="1" x14ac:dyDescent="0.2">
      <c r="A1342" s="49">
        <f t="shared" ref="A1342:A1405" ca="1" si="29">OFFSET(A1342,-1,)+1</f>
        <v>1342</v>
      </c>
      <c r="C1342" s="56"/>
      <c r="D1342" s="3" t="s">
        <v>110</v>
      </c>
      <c r="E1342" s="3"/>
      <c r="F1342" s="3"/>
      <c r="G1342" s="57"/>
      <c r="H1342" s="10">
        <v>0</v>
      </c>
      <c r="J1342" s="4"/>
      <c r="K1342" s="4"/>
      <c r="L1342" s="4"/>
      <c r="M1342" s="4"/>
      <c r="N1342" s="4"/>
      <c r="O1342" s="4"/>
      <c r="P1342" s="4"/>
    </row>
    <row r="1343" spans="1:16" ht="11.65" customHeight="1" x14ac:dyDescent="0.2">
      <c r="A1343" s="49">
        <f t="shared" ca="1" si="29"/>
        <v>1343</v>
      </c>
      <c r="C1343" s="56"/>
      <c r="D1343" s="3"/>
      <c r="E1343" s="3"/>
      <c r="F1343" s="3"/>
      <c r="G1343" s="57"/>
      <c r="H1343" s="12">
        <v>0</v>
      </c>
      <c r="J1343" s="4"/>
      <c r="K1343" s="11"/>
      <c r="L1343" s="11"/>
      <c r="M1343" s="11"/>
      <c r="N1343" s="11"/>
      <c r="O1343" s="11"/>
      <c r="P1343" s="11"/>
    </row>
    <row r="1344" spans="1:16" ht="11.65" customHeight="1" x14ac:dyDescent="0.2">
      <c r="A1344" s="49">
        <f t="shared" ca="1" si="29"/>
        <v>1344</v>
      </c>
      <c r="C1344" s="56"/>
      <c r="D1344" s="3"/>
      <c r="E1344" s="3"/>
      <c r="F1344" s="3"/>
      <c r="G1344" s="57"/>
      <c r="H1344" s="2"/>
      <c r="J1344" s="4"/>
      <c r="K1344" s="4"/>
      <c r="L1344" s="4"/>
      <c r="M1344" s="4"/>
      <c r="N1344" s="4"/>
      <c r="O1344" s="4"/>
      <c r="P1344" s="4"/>
    </row>
    <row r="1345" spans="1:16" ht="11.65" customHeight="1" x14ac:dyDescent="0.2">
      <c r="A1345" s="49">
        <f t="shared" ca="1" si="29"/>
        <v>1345</v>
      </c>
      <c r="C1345" s="56"/>
      <c r="D1345" s="3"/>
      <c r="E1345" s="3"/>
      <c r="F1345" s="3"/>
      <c r="G1345" s="57"/>
      <c r="H1345" s="2"/>
      <c r="J1345" s="4"/>
      <c r="K1345" s="15"/>
      <c r="L1345" s="15"/>
      <c r="M1345" s="15"/>
      <c r="N1345" s="15"/>
      <c r="O1345" s="15"/>
      <c r="P1345" s="15"/>
    </row>
    <row r="1346" spans="1:16" ht="11.65" customHeight="1" thickBot="1" x14ac:dyDescent="0.25">
      <c r="A1346" s="49">
        <f t="shared" ca="1" si="29"/>
        <v>1346</v>
      </c>
      <c r="C1346" s="63" t="s">
        <v>228</v>
      </c>
      <c r="D1346" s="3"/>
      <c r="E1346" s="3"/>
      <c r="F1346" s="3"/>
      <c r="G1346" s="57" t="s">
        <v>201</v>
      </c>
      <c r="H1346" s="13">
        <f>SUBTOTAL(9,H1303:H1343)</f>
        <v>-42936644.133276582</v>
      </c>
      <c r="J1346" s="4"/>
      <c r="K1346" s="17"/>
      <c r="L1346" s="17"/>
      <c r="M1346" s="17"/>
      <c r="N1346" s="17"/>
      <c r="O1346" s="17"/>
      <c r="P1346" s="17"/>
    </row>
    <row r="1347" spans="1:16" ht="11.65" customHeight="1" thickTop="1" x14ac:dyDescent="0.2">
      <c r="A1347" s="49">
        <f t="shared" ca="1" si="29"/>
        <v>1347</v>
      </c>
      <c r="C1347" s="56"/>
      <c r="D1347" s="3"/>
      <c r="E1347" s="3"/>
      <c r="F1347" s="3"/>
      <c r="G1347" s="57"/>
      <c r="H1347" s="2"/>
      <c r="J1347" s="4"/>
      <c r="K1347" s="4"/>
      <c r="L1347" s="4"/>
      <c r="M1347" s="4"/>
      <c r="N1347" s="4"/>
      <c r="O1347" s="4"/>
      <c r="P1347" s="4"/>
    </row>
    <row r="1348" spans="1:16" ht="11.65" customHeight="1" x14ac:dyDescent="0.2">
      <c r="A1348" s="49">
        <f t="shared" ca="1" si="29"/>
        <v>1348</v>
      </c>
      <c r="C1348" s="56"/>
      <c r="D1348" s="3"/>
      <c r="E1348" s="58"/>
      <c r="F1348" s="3"/>
      <c r="G1348" s="57"/>
      <c r="H1348" s="14"/>
      <c r="J1348" s="4"/>
      <c r="K1348" s="4"/>
      <c r="L1348" s="4"/>
      <c r="M1348" s="4"/>
      <c r="N1348" s="4"/>
      <c r="O1348" s="4"/>
      <c r="P1348" s="4"/>
    </row>
    <row r="1349" spans="1:16" ht="11.65" customHeight="1" x14ac:dyDescent="0.2">
      <c r="A1349" s="49">
        <f t="shared" ca="1" si="29"/>
        <v>1349</v>
      </c>
      <c r="C1349" s="59"/>
      <c r="D1349" s="60"/>
      <c r="E1349" s="61"/>
      <c r="F1349" s="60"/>
      <c r="G1349" s="62"/>
      <c r="H1349" s="16"/>
      <c r="J1349" s="4"/>
      <c r="K1349" s="4"/>
      <c r="L1349" s="4"/>
      <c r="M1349" s="4"/>
      <c r="N1349" s="4"/>
      <c r="O1349" s="4"/>
      <c r="P1349" s="4"/>
    </row>
    <row r="1350" spans="1:16" ht="11.65" customHeight="1" x14ac:dyDescent="0.2">
      <c r="A1350" s="49">
        <f t="shared" ca="1" si="29"/>
        <v>1350</v>
      </c>
      <c r="C1350" s="56" t="s">
        <v>229</v>
      </c>
      <c r="D1350" s="3"/>
      <c r="E1350" s="3"/>
      <c r="F1350" s="3"/>
      <c r="G1350" s="57"/>
      <c r="H1350" s="2"/>
      <c r="J1350" s="4"/>
      <c r="K1350" s="4"/>
      <c r="L1350" s="4"/>
      <c r="M1350" s="4"/>
      <c r="N1350" s="4"/>
      <c r="O1350" s="4"/>
      <c r="P1350" s="4"/>
    </row>
    <row r="1351" spans="1:16" ht="11.65" customHeight="1" x14ac:dyDescent="0.2">
      <c r="A1351" s="49">
        <f t="shared" ca="1" si="29"/>
        <v>1351</v>
      </c>
      <c r="C1351" s="56"/>
      <c r="D1351" s="3"/>
      <c r="E1351" s="3" t="s">
        <v>193</v>
      </c>
      <c r="F1351" s="3"/>
      <c r="G1351" s="57"/>
      <c r="H1351" s="10">
        <f t="shared" ref="H1351:H1364" si="30">SUMIFS(H1303:H1316,F1303:F1316,E1351)</f>
        <v>-25375849.890000001</v>
      </c>
      <c r="J1351" s="4"/>
      <c r="K1351" s="4"/>
      <c r="L1351" s="4"/>
      <c r="M1351" s="4"/>
      <c r="N1351" s="4"/>
      <c r="O1351" s="4"/>
      <c r="P1351" s="4"/>
    </row>
    <row r="1352" spans="1:16" ht="11.65" customHeight="1" x14ac:dyDescent="0.2">
      <c r="A1352" s="49">
        <f t="shared" ca="1" si="29"/>
        <v>1352</v>
      </c>
      <c r="C1352" s="56"/>
      <c r="D1352" s="3"/>
      <c r="E1352" s="3" t="s">
        <v>302</v>
      </c>
      <c r="F1352" s="3"/>
      <c r="G1352" s="57"/>
      <c r="H1352" s="10">
        <f t="shared" si="30"/>
        <v>0</v>
      </c>
      <c r="J1352" s="4"/>
      <c r="K1352" s="4"/>
      <c r="L1352" s="4"/>
      <c r="M1352" s="4"/>
      <c r="N1352" s="4"/>
      <c r="O1352" s="4"/>
      <c r="P1352" s="4"/>
    </row>
    <row r="1353" spans="1:16" ht="11.65" customHeight="1" x14ac:dyDescent="0.2">
      <c r="A1353" s="49">
        <f t="shared" ca="1" si="29"/>
        <v>1353</v>
      </c>
      <c r="C1353" s="56"/>
      <c r="D1353" s="3"/>
      <c r="E1353" s="3" t="s">
        <v>303</v>
      </c>
      <c r="F1353" s="3"/>
      <c r="G1353" s="57"/>
      <c r="H1353" s="10">
        <f t="shared" si="30"/>
        <v>0</v>
      </c>
      <c r="J1353" s="4"/>
      <c r="K1353" s="4"/>
      <c r="L1353" s="4"/>
      <c r="M1353" s="4"/>
      <c r="N1353" s="4"/>
      <c r="O1353" s="4"/>
      <c r="P1353" s="4"/>
    </row>
    <row r="1354" spans="1:16" ht="11.65" customHeight="1" x14ac:dyDescent="0.2">
      <c r="A1354" s="49">
        <f t="shared" ca="1" si="29"/>
        <v>1354</v>
      </c>
      <c r="C1354" s="56"/>
      <c r="D1354" s="3"/>
      <c r="E1354" s="3" t="s">
        <v>24</v>
      </c>
      <c r="F1354" s="3"/>
      <c r="G1354" s="57"/>
      <c r="H1354" s="10">
        <f t="shared" si="30"/>
        <v>-6679146.304542467</v>
      </c>
      <c r="J1354" s="4"/>
      <c r="K1354" s="4"/>
      <c r="L1354" s="4"/>
      <c r="M1354" s="4"/>
      <c r="N1354" s="4"/>
      <c r="O1354" s="4"/>
      <c r="P1354" s="4"/>
    </row>
    <row r="1355" spans="1:16" ht="11.65" customHeight="1" x14ac:dyDescent="0.2">
      <c r="A1355" s="49">
        <f t="shared" ca="1" si="29"/>
        <v>1355</v>
      </c>
      <c r="C1355" s="56"/>
      <c r="D1355" s="3"/>
      <c r="E1355" s="3" t="s">
        <v>255</v>
      </c>
      <c r="F1355" s="3"/>
      <c r="G1355" s="57"/>
      <c r="H1355" s="10">
        <f t="shared" si="30"/>
        <v>-469641.62617088074</v>
      </c>
      <c r="J1355" s="4"/>
      <c r="K1355" s="4"/>
      <c r="L1355" s="4"/>
      <c r="M1355" s="4"/>
      <c r="N1355" s="4"/>
      <c r="O1355" s="4"/>
      <c r="P1355" s="4"/>
    </row>
    <row r="1356" spans="1:16" ht="11.65" customHeight="1" x14ac:dyDescent="0.2">
      <c r="A1356" s="49">
        <f t="shared" ca="1" si="29"/>
        <v>1356</v>
      </c>
      <c r="C1356" s="56"/>
      <c r="D1356" s="3"/>
      <c r="E1356" s="3" t="s">
        <v>248</v>
      </c>
      <c r="F1356" s="3"/>
      <c r="G1356" s="57"/>
      <c r="H1356" s="10">
        <f t="shared" si="30"/>
        <v>-8413231.6099283528</v>
      </c>
      <c r="J1356" s="4"/>
      <c r="K1356" s="4"/>
      <c r="L1356" s="4"/>
      <c r="M1356" s="4"/>
      <c r="N1356" s="4"/>
      <c r="O1356" s="4"/>
      <c r="P1356" s="4"/>
    </row>
    <row r="1357" spans="1:16" ht="11.65" customHeight="1" x14ac:dyDescent="0.2">
      <c r="A1357" s="49">
        <f t="shared" ca="1" si="29"/>
        <v>1357</v>
      </c>
      <c r="C1357" s="56"/>
      <c r="D1357" s="3"/>
      <c r="E1357" s="3" t="s">
        <v>247</v>
      </c>
      <c r="F1357" s="3"/>
      <c r="G1357" s="57"/>
      <c r="H1357" s="10">
        <f t="shared" si="30"/>
        <v>0</v>
      </c>
      <c r="J1357" s="4"/>
      <c r="K1357" s="4"/>
      <c r="L1357" s="4"/>
      <c r="M1357" s="4"/>
      <c r="N1357" s="4"/>
      <c r="O1357" s="4"/>
      <c r="P1357" s="4"/>
    </row>
    <row r="1358" spans="1:16" ht="11.65" customHeight="1" x14ac:dyDescent="0.2">
      <c r="A1358" s="49">
        <f t="shared" ca="1" si="29"/>
        <v>1358</v>
      </c>
      <c r="C1358" s="56"/>
      <c r="D1358" s="3"/>
      <c r="E1358" s="3" t="s">
        <v>249</v>
      </c>
      <c r="F1358" s="3"/>
      <c r="G1358" s="57"/>
      <c r="H1358" s="10">
        <f t="shared" si="30"/>
        <v>-393888.98538109829</v>
      </c>
      <c r="J1358" s="4"/>
      <c r="K1358" s="4"/>
      <c r="L1358" s="4"/>
      <c r="M1358" s="4"/>
      <c r="N1358" s="4"/>
      <c r="O1358" s="4"/>
      <c r="P1358" s="4"/>
    </row>
    <row r="1359" spans="1:16" ht="11.65" customHeight="1" x14ac:dyDescent="0.2">
      <c r="A1359" s="49">
        <f t="shared" ca="1" si="29"/>
        <v>1359</v>
      </c>
      <c r="C1359" s="56"/>
      <c r="D1359" s="3"/>
      <c r="E1359" s="3" t="s">
        <v>251</v>
      </c>
      <c r="F1359" s="3"/>
      <c r="G1359" s="57"/>
      <c r="H1359" s="10">
        <f t="shared" si="30"/>
        <v>0</v>
      </c>
      <c r="J1359" s="4"/>
      <c r="K1359" s="4"/>
      <c r="L1359" s="4"/>
      <c r="M1359" s="4"/>
      <c r="N1359" s="4"/>
      <c r="O1359" s="4"/>
      <c r="P1359" s="4"/>
    </row>
    <row r="1360" spans="1:16" ht="11.65" customHeight="1" x14ac:dyDescent="0.2">
      <c r="A1360" s="49">
        <f t="shared" ca="1" si="29"/>
        <v>1360</v>
      </c>
      <c r="C1360" s="56"/>
      <c r="D1360" s="3"/>
      <c r="E1360" s="3" t="s">
        <v>253</v>
      </c>
      <c r="F1360" s="3"/>
      <c r="G1360" s="57"/>
      <c r="H1360" s="10">
        <f t="shared" si="30"/>
        <v>-1604885.7172537795</v>
      </c>
      <c r="J1360" s="4"/>
      <c r="K1360" s="4"/>
      <c r="L1360" s="4"/>
      <c r="M1360" s="4"/>
      <c r="N1360" s="4"/>
      <c r="O1360" s="4"/>
      <c r="P1360" s="4"/>
    </row>
    <row r="1361" spans="1:16" ht="11.65" customHeight="1" x14ac:dyDescent="0.2">
      <c r="A1361" s="49">
        <f t="shared" ca="1" si="29"/>
        <v>1361</v>
      </c>
      <c r="C1361" s="56"/>
      <c r="D1361" s="3"/>
      <c r="E1361" s="3" t="s">
        <v>256</v>
      </c>
      <c r="F1361" s="3"/>
      <c r="G1361" s="57"/>
      <c r="H1361" s="10">
        <f t="shared" si="30"/>
        <v>0</v>
      </c>
      <c r="J1361" s="4"/>
      <c r="K1361" s="4"/>
      <c r="L1361" s="4"/>
      <c r="M1361" s="4"/>
      <c r="N1361" s="4"/>
      <c r="O1361" s="4"/>
      <c r="P1361" s="4"/>
    </row>
    <row r="1362" spans="1:16" ht="11.65" customHeight="1" x14ac:dyDescent="0.2">
      <c r="A1362" s="49">
        <f t="shared" ca="1" si="29"/>
        <v>1362</v>
      </c>
      <c r="C1362" s="56"/>
      <c r="D1362" s="3"/>
      <c r="E1362" s="3" t="s">
        <v>30</v>
      </c>
      <c r="F1362" s="3"/>
      <c r="G1362" s="57"/>
      <c r="H1362" s="10">
        <f t="shared" si="30"/>
        <v>0</v>
      </c>
      <c r="J1362" s="4"/>
      <c r="K1362" s="4"/>
      <c r="L1362" s="4"/>
      <c r="M1362" s="4"/>
      <c r="N1362" s="4"/>
      <c r="O1362" s="4"/>
      <c r="P1362" s="4"/>
    </row>
    <row r="1363" spans="1:16" ht="11.65" customHeight="1" x14ac:dyDescent="0.2">
      <c r="A1363" s="49">
        <f t="shared" ca="1" si="29"/>
        <v>1363</v>
      </c>
      <c r="C1363" s="56"/>
      <c r="D1363" s="3"/>
      <c r="E1363" s="3" t="s">
        <v>251</v>
      </c>
      <c r="F1363" s="3"/>
      <c r="G1363" s="57"/>
      <c r="H1363" s="10">
        <f t="shared" si="30"/>
        <v>0</v>
      </c>
      <c r="J1363" s="4"/>
      <c r="K1363" s="4"/>
      <c r="L1363" s="4"/>
      <c r="M1363" s="4"/>
      <c r="N1363" s="4"/>
      <c r="O1363" s="4"/>
      <c r="P1363" s="4"/>
    </row>
    <row r="1364" spans="1:16" ht="11.65" customHeight="1" x14ac:dyDescent="0.2">
      <c r="A1364" s="49">
        <f t="shared" ca="1" si="29"/>
        <v>1364</v>
      </c>
      <c r="C1364" s="56"/>
      <c r="D1364" s="3"/>
      <c r="E1364" s="3" t="s">
        <v>251</v>
      </c>
      <c r="F1364" s="3"/>
      <c r="G1364" s="57"/>
      <c r="H1364" s="10">
        <f t="shared" si="30"/>
        <v>0</v>
      </c>
      <c r="J1364" s="4"/>
      <c r="K1364" s="4"/>
      <c r="L1364" s="4"/>
      <c r="M1364" s="4"/>
      <c r="N1364" s="4"/>
      <c r="O1364" s="4"/>
      <c r="P1364" s="4"/>
    </row>
    <row r="1365" spans="1:16" ht="11.65" customHeight="1" x14ac:dyDescent="0.2">
      <c r="A1365" s="49">
        <f t="shared" ca="1" si="29"/>
        <v>1365</v>
      </c>
      <c r="C1365" s="56"/>
      <c r="D1365" s="3"/>
      <c r="E1365" s="3" t="s">
        <v>110</v>
      </c>
      <c r="F1365" s="3"/>
      <c r="G1365" s="57"/>
      <c r="H1365" s="10">
        <v>0</v>
      </c>
      <c r="J1365" s="4"/>
      <c r="K1365" s="4"/>
      <c r="L1365" s="4"/>
      <c r="M1365" s="4"/>
      <c r="N1365" s="4"/>
      <c r="O1365" s="4"/>
      <c r="P1365" s="4"/>
    </row>
    <row r="1366" spans="1:16" ht="11.65" customHeight="1" thickBot="1" x14ac:dyDescent="0.25">
      <c r="A1366" s="49">
        <f t="shared" ca="1" si="29"/>
        <v>1366</v>
      </c>
      <c r="C1366" s="56" t="s">
        <v>230</v>
      </c>
      <c r="D1366" s="3"/>
      <c r="E1366" s="3"/>
      <c r="F1366" s="3"/>
      <c r="G1366" s="57" t="s">
        <v>201</v>
      </c>
      <c r="H1366" s="19">
        <f>SUM(H1351:H1365)</f>
        <v>-42936644.133276582</v>
      </c>
      <c r="J1366" s="4"/>
      <c r="K1366" s="11"/>
      <c r="L1366" s="11"/>
      <c r="M1366" s="11"/>
      <c r="N1366" s="11"/>
      <c r="O1366" s="11"/>
      <c r="P1366" s="11"/>
    </row>
    <row r="1367" spans="1:16" ht="11.65" customHeight="1" thickTop="1" x14ac:dyDescent="0.2">
      <c r="A1367" s="49">
        <f t="shared" ca="1" si="29"/>
        <v>1367</v>
      </c>
      <c r="C1367" s="56"/>
      <c r="D1367" s="3"/>
      <c r="E1367" s="3"/>
      <c r="F1367" s="3"/>
      <c r="G1367" s="57"/>
      <c r="H1367" s="2"/>
      <c r="J1367" s="4"/>
      <c r="K1367" s="4"/>
      <c r="L1367" s="4"/>
      <c r="M1367" s="4"/>
      <c r="N1367" s="4"/>
      <c r="O1367" s="4"/>
      <c r="P1367" s="4"/>
    </row>
    <row r="1368" spans="1:16" ht="11.65" customHeight="1" x14ac:dyDescent="0.2">
      <c r="A1368" s="49">
        <f t="shared" ca="1" si="29"/>
        <v>1368</v>
      </c>
      <c r="C1368" s="56"/>
      <c r="D1368" s="3"/>
      <c r="E1368" s="3"/>
      <c r="F1368" s="3"/>
      <c r="G1368" s="57"/>
      <c r="H1368" s="2"/>
      <c r="J1368" s="4"/>
      <c r="K1368" s="4"/>
      <c r="L1368" s="4"/>
      <c r="M1368" s="4"/>
      <c r="N1368" s="4"/>
      <c r="O1368" s="4"/>
      <c r="P1368" s="4"/>
    </row>
    <row r="1369" spans="1:16" ht="11.65" customHeight="1" thickBot="1" x14ac:dyDescent="0.25">
      <c r="A1369" s="49">
        <f t="shared" ca="1" si="29"/>
        <v>1369</v>
      </c>
      <c r="C1369" s="63" t="s">
        <v>231</v>
      </c>
      <c r="D1369" s="3"/>
      <c r="E1369" s="3"/>
      <c r="F1369" s="3"/>
      <c r="G1369" s="57" t="s">
        <v>201</v>
      </c>
      <c r="H1369" s="13">
        <f>H1346+H1296+H1224+H1203</f>
        <v>-736309775.87128925</v>
      </c>
      <c r="J1369" s="4"/>
      <c r="K1369" s="4"/>
      <c r="L1369" s="4"/>
      <c r="M1369" s="4"/>
      <c r="N1369" s="4"/>
      <c r="O1369" s="4"/>
      <c r="P1369" s="4"/>
    </row>
    <row r="1370" spans="1:16" ht="11.65" customHeight="1" thickTop="1" x14ac:dyDescent="0.2">
      <c r="A1370" s="49">
        <f t="shared" ca="1" si="29"/>
        <v>1370</v>
      </c>
      <c r="C1370" s="56" t="s">
        <v>232</v>
      </c>
      <c r="D1370" s="3" t="s">
        <v>233</v>
      </c>
      <c r="E1370" s="3"/>
      <c r="F1370" s="3"/>
      <c r="G1370" s="57"/>
      <c r="H1370" s="2"/>
      <c r="J1370" s="4"/>
      <c r="K1370" s="4"/>
      <c r="L1370" s="4"/>
      <c r="M1370" s="4"/>
      <c r="N1370" s="4"/>
      <c r="O1370" s="4"/>
      <c r="P1370" s="4"/>
    </row>
    <row r="1371" spans="1:16" ht="11.65" customHeight="1" x14ac:dyDescent="0.2">
      <c r="A1371" s="49">
        <f t="shared" ca="1" si="29"/>
        <v>1371</v>
      </c>
      <c r="C1371" s="56"/>
      <c r="D1371" s="3"/>
      <c r="E1371" s="3"/>
      <c r="F1371" s="3" t="s">
        <v>249</v>
      </c>
      <c r="G1371" s="57"/>
      <c r="H1371" s="10">
        <v>0</v>
      </c>
      <c r="J1371" s="4"/>
      <c r="K1371" s="4"/>
      <c r="L1371" s="4"/>
      <c r="M1371" s="4"/>
      <c r="N1371" s="4"/>
      <c r="O1371" s="4"/>
      <c r="P1371" s="4"/>
    </row>
    <row r="1372" spans="1:16" ht="11.65" customHeight="1" x14ac:dyDescent="0.2">
      <c r="A1372" s="49">
        <f t="shared" ca="1" si="29"/>
        <v>1372</v>
      </c>
      <c r="C1372" s="56"/>
      <c r="D1372" s="3"/>
      <c r="E1372" s="3"/>
      <c r="F1372" s="3" t="s">
        <v>249</v>
      </c>
      <c r="G1372" s="57"/>
      <c r="H1372" s="10">
        <v>0</v>
      </c>
      <c r="J1372" s="4"/>
      <c r="K1372" s="4"/>
      <c r="L1372" s="4"/>
      <c r="M1372" s="4"/>
      <c r="N1372" s="4"/>
      <c r="O1372" s="4"/>
      <c r="P1372" s="4"/>
    </row>
    <row r="1373" spans="1:16" ht="11.65" customHeight="1" x14ac:dyDescent="0.2">
      <c r="A1373" s="49">
        <f t="shared" ca="1" si="29"/>
        <v>1373</v>
      </c>
      <c r="C1373" s="56"/>
      <c r="D1373" s="3"/>
      <c r="E1373" s="3"/>
      <c r="F1373" s="3" t="s">
        <v>251</v>
      </c>
      <c r="G1373" s="57"/>
      <c r="H1373" s="10">
        <v>0</v>
      </c>
      <c r="J1373" s="4"/>
      <c r="K1373" s="4"/>
      <c r="L1373" s="4"/>
      <c r="M1373" s="4"/>
      <c r="N1373" s="4"/>
      <c r="O1373" s="4"/>
      <c r="P1373" s="4"/>
    </row>
    <row r="1374" spans="1:16" ht="11.65" customHeight="1" x14ac:dyDescent="0.2">
      <c r="A1374" s="49">
        <f t="shared" ca="1" si="29"/>
        <v>1374</v>
      </c>
      <c r="C1374" s="56"/>
      <c r="D1374" s="3"/>
      <c r="E1374" s="3"/>
      <c r="F1374" s="3" t="s">
        <v>24</v>
      </c>
      <c r="G1374" s="57"/>
      <c r="H1374" s="10">
        <v>0</v>
      </c>
      <c r="J1374" s="4"/>
      <c r="K1374" s="4"/>
      <c r="L1374" s="4"/>
      <c r="M1374" s="4"/>
      <c r="N1374" s="4"/>
      <c r="O1374" s="4"/>
      <c r="P1374" s="4"/>
    </row>
    <row r="1375" spans="1:16" ht="11.65" customHeight="1" thickBot="1" x14ac:dyDescent="0.25">
      <c r="A1375" s="49">
        <f t="shared" ca="1" si="29"/>
        <v>1375</v>
      </c>
      <c r="C1375" s="56"/>
      <c r="D1375" s="3"/>
      <c r="E1375" s="3"/>
      <c r="F1375" s="3"/>
      <c r="G1375" s="57"/>
      <c r="H1375" s="19">
        <f>SUBTOTAL(9,H1371:H1374)</f>
        <v>0</v>
      </c>
      <c r="J1375" s="4"/>
      <c r="K1375" s="4"/>
      <c r="L1375" s="4"/>
      <c r="M1375" s="4"/>
      <c r="N1375" s="4"/>
      <c r="O1375" s="4"/>
      <c r="P1375" s="4"/>
    </row>
    <row r="1376" spans="1:16" ht="11.65" customHeight="1" thickTop="1" x14ac:dyDescent="0.2">
      <c r="A1376" s="49">
        <f t="shared" ca="1" si="29"/>
        <v>1376</v>
      </c>
      <c r="C1376" s="56"/>
      <c r="D1376" s="3"/>
      <c r="E1376" s="3"/>
      <c r="F1376" s="3"/>
      <c r="G1376" s="57"/>
      <c r="H1376" s="2"/>
      <c r="J1376" s="4"/>
      <c r="K1376" s="4"/>
      <c r="L1376" s="4"/>
      <c r="M1376" s="4"/>
      <c r="N1376" s="4"/>
      <c r="O1376" s="4"/>
      <c r="P1376" s="4"/>
    </row>
    <row r="1377" spans="1:16" ht="11.65" customHeight="1" x14ac:dyDescent="0.2">
      <c r="A1377" s="49">
        <f t="shared" ca="1" si="29"/>
        <v>1377</v>
      </c>
      <c r="C1377" s="56"/>
      <c r="D1377" s="3"/>
      <c r="E1377" s="3"/>
      <c r="F1377" s="3"/>
      <c r="G1377" s="57"/>
      <c r="H1377" s="2"/>
      <c r="J1377" s="4"/>
      <c r="K1377" s="4"/>
      <c r="L1377" s="4"/>
      <c r="M1377" s="4"/>
      <c r="N1377" s="4"/>
      <c r="O1377" s="4"/>
      <c r="P1377" s="4"/>
    </row>
    <row r="1378" spans="1:16" ht="11.65" customHeight="1" x14ac:dyDescent="0.2">
      <c r="A1378" s="49">
        <f t="shared" ca="1" si="29"/>
        <v>1378</v>
      </c>
      <c r="C1378" s="56" t="s">
        <v>234</v>
      </c>
      <c r="D1378" s="3" t="s">
        <v>235</v>
      </c>
      <c r="E1378" s="3"/>
      <c r="F1378" s="3"/>
      <c r="G1378" s="57"/>
      <c r="H1378" s="2"/>
      <c r="J1378" s="4"/>
      <c r="K1378" s="4"/>
      <c r="L1378" s="4"/>
      <c r="M1378" s="4"/>
      <c r="N1378" s="4"/>
      <c r="O1378" s="4"/>
      <c r="P1378" s="4"/>
    </row>
    <row r="1379" spans="1:16" ht="11.65" customHeight="1" x14ac:dyDescent="0.2">
      <c r="A1379" s="49">
        <f t="shared" ca="1" si="29"/>
        <v>1379</v>
      </c>
      <c r="C1379" s="56"/>
      <c r="D1379" s="3"/>
      <c r="E1379" s="3"/>
      <c r="F1379" s="3" t="s">
        <v>193</v>
      </c>
      <c r="G1379" s="57"/>
      <c r="H1379" s="10">
        <v>-1879556.62</v>
      </c>
      <c r="J1379" s="4"/>
      <c r="K1379" s="4"/>
      <c r="L1379" s="4"/>
      <c r="M1379" s="4"/>
      <c r="N1379" s="4"/>
      <c r="O1379" s="4"/>
      <c r="P1379" s="4"/>
    </row>
    <row r="1380" spans="1:16" ht="11.65" customHeight="1" x14ac:dyDescent="0.2">
      <c r="A1380" s="49">
        <f t="shared" ca="1" si="29"/>
        <v>1380</v>
      </c>
      <c r="C1380" s="56"/>
      <c r="D1380" s="3"/>
      <c r="E1380" s="3"/>
      <c r="F1380" s="3" t="s">
        <v>255</v>
      </c>
      <c r="G1380" s="57"/>
      <c r="H1380" s="10">
        <v>0</v>
      </c>
      <c r="J1380" s="4"/>
      <c r="K1380" s="4"/>
      <c r="L1380" s="4"/>
      <c r="M1380" s="4"/>
      <c r="N1380" s="4"/>
      <c r="O1380" s="4"/>
      <c r="P1380" s="4"/>
    </row>
    <row r="1381" spans="1:16" ht="11.65" customHeight="1" x14ac:dyDescent="0.2">
      <c r="A1381" s="49">
        <f t="shared" ca="1" si="29"/>
        <v>1381</v>
      </c>
      <c r="C1381" s="56"/>
      <c r="D1381" s="3"/>
      <c r="E1381" s="3"/>
      <c r="F1381" s="3" t="s">
        <v>24</v>
      </c>
      <c r="G1381" s="57"/>
      <c r="H1381" s="10">
        <v>0</v>
      </c>
      <c r="J1381" s="4"/>
      <c r="K1381" s="4"/>
      <c r="L1381" s="4"/>
      <c r="M1381" s="4"/>
      <c r="N1381" s="4"/>
      <c r="O1381" s="4"/>
      <c r="P1381" s="4"/>
    </row>
    <row r="1382" spans="1:16" ht="11.65" customHeight="1" x14ac:dyDescent="0.2">
      <c r="A1382" s="49">
        <f t="shared" ca="1" si="29"/>
        <v>1382</v>
      </c>
      <c r="C1382" s="56"/>
      <c r="D1382" s="3"/>
      <c r="E1382" s="3"/>
      <c r="F1382" s="3" t="s">
        <v>248</v>
      </c>
      <c r="G1382" s="57"/>
      <c r="H1382" s="10">
        <v>-85151.680614854879</v>
      </c>
      <c r="J1382" s="4"/>
      <c r="K1382" s="4"/>
      <c r="L1382" s="4"/>
      <c r="M1382" s="4"/>
      <c r="N1382" s="4"/>
      <c r="O1382" s="4"/>
      <c r="P1382" s="4"/>
    </row>
    <row r="1383" spans="1:16" ht="11.65" customHeight="1" x14ac:dyDescent="0.2">
      <c r="A1383" s="49">
        <f t="shared" ca="1" si="29"/>
        <v>1383</v>
      </c>
      <c r="C1383" s="56"/>
      <c r="D1383" s="3"/>
      <c r="E1383" s="3"/>
      <c r="F1383" s="3" t="s">
        <v>249</v>
      </c>
      <c r="G1383" s="57"/>
      <c r="H1383" s="10">
        <v>0</v>
      </c>
      <c r="J1383" s="4"/>
      <c r="K1383" s="4"/>
      <c r="L1383" s="4"/>
      <c r="M1383" s="4"/>
      <c r="N1383" s="4"/>
      <c r="O1383" s="4"/>
      <c r="P1383" s="4"/>
    </row>
    <row r="1384" spans="1:16" ht="11.65" customHeight="1" x14ac:dyDescent="0.2">
      <c r="A1384" s="49">
        <f t="shared" ca="1" si="29"/>
        <v>1384</v>
      </c>
      <c r="C1384" s="56"/>
      <c r="D1384" s="3"/>
      <c r="E1384" s="3"/>
      <c r="F1384" s="3" t="s">
        <v>251</v>
      </c>
      <c r="G1384" s="57"/>
      <c r="H1384" s="10">
        <v>0</v>
      </c>
      <c r="J1384" s="4"/>
      <c r="K1384" s="4"/>
      <c r="L1384" s="4"/>
      <c r="M1384" s="4"/>
      <c r="N1384" s="4"/>
      <c r="O1384" s="4"/>
      <c r="P1384" s="4"/>
    </row>
    <row r="1385" spans="1:16" ht="11.65" customHeight="1" x14ac:dyDescent="0.2">
      <c r="A1385" s="49">
        <f t="shared" ca="1" si="29"/>
        <v>1385</v>
      </c>
      <c r="C1385" s="56"/>
      <c r="D1385" s="3"/>
      <c r="E1385" s="3"/>
      <c r="F1385" s="3" t="s">
        <v>252</v>
      </c>
      <c r="G1385" s="57"/>
      <c r="H1385" s="10">
        <v>0</v>
      </c>
      <c r="J1385" s="4"/>
      <c r="K1385" s="4"/>
      <c r="L1385" s="4"/>
      <c r="M1385" s="4"/>
      <c r="N1385" s="4"/>
      <c r="O1385" s="4"/>
      <c r="P1385" s="4"/>
    </row>
    <row r="1386" spans="1:16" ht="11.65" customHeight="1" x14ac:dyDescent="0.2">
      <c r="A1386" s="49">
        <f t="shared" ca="1" si="29"/>
        <v>1386</v>
      </c>
      <c r="C1386" s="56"/>
      <c r="D1386" s="3"/>
      <c r="E1386" s="3"/>
      <c r="F1386" s="3" t="s">
        <v>30</v>
      </c>
      <c r="G1386" s="57"/>
      <c r="H1386" s="10">
        <v>0</v>
      </c>
      <c r="J1386" s="4"/>
      <c r="K1386" s="4"/>
      <c r="L1386" s="4"/>
      <c r="M1386" s="4"/>
      <c r="N1386" s="4"/>
      <c r="O1386" s="4"/>
      <c r="P1386" s="4"/>
    </row>
    <row r="1387" spans="1:16" ht="11.65" customHeight="1" x14ac:dyDescent="0.2">
      <c r="A1387" s="49">
        <f t="shared" ca="1" si="29"/>
        <v>1387</v>
      </c>
      <c r="C1387" s="56"/>
      <c r="D1387" s="3"/>
      <c r="E1387" s="3"/>
      <c r="F1387" s="3" t="s">
        <v>247</v>
      </c>
      <c r="G1387" s="57"/>
      <c r="H1387" s="10">
        <v>0</v>
      </c>
      <c r="J1387" s="4"/>
      <c r="K1387" s="4"/>
      <c r="L1387" s="4"/>
      <c r="M1387" s="4"/>
      <c r="N1387" s="4"/>
      <c r="O1387" s="4"/>
      <c r="P1387" s="4"/>
    </row>
    <row r="1388" spans="1:16" ht="11.65" customHeight="1" thickBot="1" x14ac:dyDescent="0.25">
      <c r="A1388" s="49">
        <f t="shared" ca="1" si="29"/>
        <v>1388</v>
      </c>
      <c r="C1388" s="56"/>
      <c r="D1388" s="3"/>
      <c r="E1388" s="3"/>
      <c r="F1388" s="3"/>
      <c r="G1388" s="57" t="s">
        <v>236</v>
      </c>
      <c r="H1388" s="19">
        <f>SUBTOTAL(9,H1379:H1387)</f>
        <v>-1964708.300614855</v>
      </c>
      <c r="J1388" s="4"/>
      <c r="K1388" s="4"/>
      <c r="L1388" s="4"/>
      <c r="M1388" s="4"/>
      <c r="N1388" s="4"/>
      <c r="O1388" s="4"/>
      <c r="P1388" s="4"/>
    </row>
    <row r="1389" spans="1:16" ht="11.65" customHeight="1" thickTop="1" x14ac:dyDescent="0.2">
      <c r="A1389" s="49">
        <f t="shared" ca="1" si="29"/>
        <v>1389</v>
      </c>
      <c r="C1389" s="56"/>
      <c r="D1389" s="3"/>
      <c r="E1389" s="3"/>
      <c r="F1389" s="3"/>
      <c r="G1389" s="57"/>
      <c r="H1389" s="2"/>
      <c r="J1389" s="4"/>
      <c r="K1389" s="4"/>
      <c r="L1389" s="4"/>
      <c r="M1389" s="4"/>
      <c r="N1389" s="4"/>
      <c r="O1389" s="4"/>
      <c r="P1389" s="4"/>
    </row>
    <row r="1390" spans="1:16" ht="11.65" customHeight="1" x14ac:dyDescent="0.2">
      <c r="A1390" s="49">
        <f t="shared" ca="1" si="29"/>
        <v>1390</v>
      </c>
      <c r="C1390" s="56"/>
      <c r="D1390" s="3"/>
      <c r="E1390" s="3"/>
      <c r="F1390" s="3"/>
      <c r="G1390" s="57"/>
      <c r="H1390" s="2"/>
      <c r="J1390" s="4"/>
      <c r="K1390" s="4"/>
      <c r="L1390" s="4"/>
      <c r="M1390" s="4"/>
      <c r="N1390" s="4"/>
      <c r="O1390" s="4"/>
      <c r="P1390" s="4"/>
    </row>
    <row r="1391" spans="1:16" ht="11.65" customHeight="1" x14ac:dyDescent="0.2">
      <c r="A1391" s="49">
        <f t="shared" ca="1" si="29"/>
        <v>1391</v>
      </c>
      <c r="C1391" s="56" t="s">
        <v>237</v>
      </c>
      <c r="D1391" s="3" t="s">
        <v>238</v>
      </c>
      <c r="E1391" s="3"/>
      <c r="F1391" s="3"/>
      <c r="G1391" s="57"/>
      <c r="H1391" s="2"/>
      <c r="J1391" s="4"/>
      <c r="K1391" s="4"/>
      <c r="L1391" s="4"/>
      <c r="M1391" s="4"/>
      <c r="N1391" s="4"/>
      <c r="O1391" s="4"/>
      <c r="P1391" s="4"/>
    </row>
    <row r="1392" spans="1:16" ht="11.65" customHeight="1" x14ac:dyDescent="0.2">
      <c r="A1392" s="49">
        <f t="shared" ca="1" si="29"/>
        <v>1392</v>
      </c>
      <c r="C1392" s="56"/>
      <c r="D1392" s="3"/>
      <c r="E1392" s="3"/>
      <c r="F1392" s="3" t="s">
        <v>302</v>
      </c>
      <c r="G1392" s="57"/>
      <c r="H1392" s="10">
        <v>-256689.94245542426</v>
      </c>
      <c r="J1392" s="4"/>
      <c r="K1392" s="4"/>
      <c r="L1392" s="4"/>
      <c r="M1392" s="4"/>
      <c r="N1392" s="4"/>
      <c r="O1392" s="4"/>
      <c r="P1392" s="4"/>
    </row>
    <row r="1393" spans="1:16" ht="11.65" customHeight="1" x14ac:dyDescent="0.2">
      <c r="A1393" s="49">
        <f t="shared" ca="1" si="29"/>
        <v>1393</v>
      </c>
      <c r="C1393" s="56"/>
      <c r="D1393" s="3"/>
      <c r="E1393" s="58"/>
      <c r="F1393" s="3" t="s">
        <v>303</v>
      </c>
      <c r="G1393" s="57"/>
      <c r="H1393" s="10">
        <v>0</v>
      </c>
      <c r="J1393" s="4"/>
      <c r="K1393" s="4"/>
      <c r="L1393" s="4"/>
      <c r="M1393" s="4"/>
      <c r="N1393" s="4"/>
      <c r="O1393" s="4"/>
      <c r="P1393" s="4"/>
    </row>
    <row r="1394" spans="1:16" ht="11.65" customHeight="1" x14ac:dyDescent="0.2">
      <c r="A1394" s="49">
        <f t="shared" ca="1" si="29"/>
        <v>1394</v>
      </c>
      <c r="C1394" s="56"/>
      <c r="D1394" s="3"/>
      <c r="E1394" s="3"/>
      <c r="F1394" s="3" t="s">
        <v>24</v>
      </c>
      <c r="G1394" s="57"/>
      <c r="H1394" s="10">
        <v>0</v>
      </c>
      <c r="J1394" s="4"/>
      <c r="K1394" s="4"/>
      <c r="L1394" s="4"/>
      <c r="M1394" s="4"/>
      <c r="N1394" s="4"/>
      <c r="O1394" s="4"/>
      <c r="P1394" s="4"/>
    </row>
    <row r="1395" spans="1:16" ht="11.65" customHeight="1" x14ac:dyDescent="0.2">
      <c r="A1395" s="49">
        <f t="shared" ca="1" si="29"/>
        <v>1395</v>
      </c>
      <c r="C1395" s="56"/>
      <c r="D1395" s="3"/>
      <c r="E1395" s="3"/>
      <c r="F1395" s="3" t="s">
        <v>249</v>
      </c>
      <c r="G1395" s="57"/>
      <c r="H1395" s="10">
        <v>0</v>
      </c>
      <c r="J1395" s="4"/>
      <c r="K1395" s="4"/>
      <c r="L1395" s="4"/>
      <c r="M1395" s="4"/>
      <c r="N1395" s="4"/>
      <c r="O1395" s="4"/>
      <c r="P1395" s="4"/>
    </row>
    <row r="1396" spans="1:16" ht="11.65" customHeight="1" x14ac:dyDescent="0.2">
      <c r="A1396" s="49">
        <f t="shared" ca="1" si="29"/>
        <v>1396</v>
      </c>
      <c r="C1396" s="56"/>
      <c r="D1396" s="3"/>
      <c r="E1396" s="3"/>
      <c r="F1396" s="3" t="s">
        <v>251</v>
      </c>
      <c r="G1396" s="57"/>
      <c r="H1396" s="10">
        <v>0</v>
      </c>
      <c r="J1396" s="4"/>
      <c r="K1396" s="4"/>
      <c r="L1396" s="4"/>
      <c r="M1396" s="4"/>
      <c r="N1396" s="4"/>
      <c r="O1396" s="4"/>
      <c r="P1396" s="4"/>
    </row>
    <row r="1397" spans="1:16" ht="11.65" customHeight="1" x14ac:dyDescent="0.2">
      <c r="A1397" s="49">
        <f t="shared" ca="1" si="29"/>
        <v>1397</v>
      </c>
      <c r="C1397" s="56"/>
      <c r="D1397" s="3"/>
      <c r="E1397" s="3"/>
      <c r="F1397" s="3" t="s">
        <v>251</v>
      </c>
      <c r="G1397" s="57"/>
      <c r="H1397" s="10">
        <v>0</v>
      </c>
      <c r="J1397" s="4"/>
      <c r="K1397" s="4"/>
      <c r="L1397" s="4"/>
      <c r="M1397" s="4"/>
      <c r="N1397" s="4"/>
      <c r="O1397" s="4"/>
      <c r="P1397" s="4"/>
    </row>
    <row r="1398" spans="1:16" ht="11.65" customHeight="1" thickBot="1" x14ac:dyDescent="0.25">
      <c r="A1398" s="49">
        <f t="shared" ca="1" si="29"/>
        <v>1398</v>
      </c>
      <c r="C1398" s="56"/>
      <c r="D1398" s="3"/>
      <c r="E1398" s="3"/>
      <c r="F1398" s="3"/>
      <c r="G1398" s="57" t="s">
        <v>236</v>
      </c>
      <c r="H1398" s="19">
        <f>SUBTOTAL(9,H1392:H1397)</f>
        <v>-256689.94245542426</v>
      </c>
      <c r="J1398" s="4"/>
      <c r="K1398" s="4"/>
      <c r="L1398" s="4"/>
      <c r="M1398" s="4"/>
      <c r="N1398" s="4"/>
      <c r="O1398" s="4"/>
      <c r="P1398" s="4"/>
    </row>
    <row r="1399" spans="1:16" ht="11.65" customHeight="1" thickTop="1" x14ac:dyDescent="0.2">
      <c r="A1399" s="49">
        <f t="shared" ca="1" si="29"/>
        <v>1399</v>
      </c>
      <c r="C1399" s="56"/>
      <c r="D1399" s="3"/>
      <c r="E1399" s="3"/>
      <c r="F1399" s="3"/>
      <c r="G1399" s="57"/>
      <c r="H1399" s="2"/>
      <c r="J1399" s="4"/>
      <c r="K1399" s="4"/>
      <c r="L1399" s="4"/>
      <c r="M1399" s="4"/>
      <c r="N1399" s="4"/>
      <c r="O1399" s="4"/>
      <c r="P1399" s="4"/>
    </row>
    <row r="1400" spans="1:16" ht="11.65" customHeight="1" x14ac:dyDescent="0.2">
      <c r="A1400" s="49">
        <f t="shared" ca="1" si="29"/>
        <v>1400</v>
      </c>
      <c r="C1400" s="56"/>
      <c r="D1400" s="3"/>
      <c r="E1400" s="3"/>
      <c r="F1400" s="3"/>
      <c r="G1400" s="57"/>
      <c r="H1400" s="2"/>
      <c r="J1400" s="4"/>
      <c r="K1400" s="4"/>
      <c r="L1400" s="4"/>
      <c r="M1400" s="4"/>
      <c r="N1400" s="4"/>
      <c r="O1400" s="4"/>
      <c r="P1400" s="4"/>
    </row>
    <row r="1401" spans="1:16" ht="11.65" customHeight="1" x14ac:dyDescent="0.2">
      <c r="A1401" s="49">
        <f t="shared" ca="1" si="29"/>
        <v>1401</v>
      </c>
      <c r="C1401" s="56" t="s">
        <v>239</v>
      </c>
      <c r="D1401" s="3" t="s">
        <v>240</v>
      </c>
      <c r="E1401" s="3"/>
      <c r="F1401" s="3"/>
      <c r="G1401" s="57"/>
      <c r="H1401" s="2"/>
      <c r="J1401" s="4"/>
      <c r="K1401" s="4"/>
      <c r="L1401" s="4"/>
      <c r="M1401" s="4"/>
      <c r="N1401" s="4"/>
      <c r="O1401" s="4"/>
      <c r="P1401" s="4"/>
    </row>
    <row r="1402" spans="1:16" ht="11.65" customHeight="1" x14ac:dyDescent="0.2">
      <c r="A1402" s="49">
        <f t="shared" ca="1" si="29"/>
        <v>1402</v>
      </c>
      <c r="C1402" s="56"/>
      <c r="D1402" s="3"/>
      <c r="E1402" s="3"/>
      <c r="F1402" s="3" t="s">
        <v>193</v>
      </c>
      <c r="G1402" s="57"/>
      <c r="H1402" s="10">
        <v>-11478.75</v>
      </c>
      <c r="J1402" s="4"/>
      <c r="K1402" s="4"/>
      <c r="L1402" s="4"/>
      <c r="M1402" s="4"/>
      <c r="N1402" s="4"/>
      <c r="O1402" s="4"/>
      <c r="P1402" s="4"/>
    </row>
    <row r="1403" spans="1:16" ht="11.65" customHeight="1" x14ac:dyDescent="0.2">
      <c r="A1403" s="49">
        <f t="shared" ca="1" si="29"/>
        <v>1403</v>
      </c>
      <c r="C1403" s="56"/>
      <c r="D1403" s="3"/>
      <c r="E1403" s="3"/>
      <c r="F1403" s="3" t="s">
        <v>302</v>
      </c>
      <c r="G1403" s="57"/>
      <c r="H1403" s="10">
        <v>-9193066.9771512151</v>
      </c>
      <c r="J1403" s="4"/>
      <c r="K1403" s="4"/>
      <c r="L1403" s="4"/>
      <c r="M1403" s="4"/>
      <c r="N1403" s="4"/>
      <c r="O1403" s="4"/>
      <c r="P1403" s="4"/>
    </row>
    <row r="1404" spans="1:16" ht="11.65" customHeight="1" x14ac:dyDescent="0.2">
      <c r="A1404" s="49">
        <f t="shared" ca="1" si="29"/>
        <v>1404</v>
      </c>
      <c r="C1404" s="56"/>
      <c r="D1404" s="3"/>
      <c r="E1404" s="3"/>
      <c r="F1404" s="3" t="s">
        <v>303</v>
      </c>
      <c r="G1404" s="57"/>
      <c r="H1404" s="10">
        <v>-497608.34164350672</v>
      </c>
      <c r="J1404" s="4"/>
      <c r="K1404" s="4"/>
      <c r="L1404" s="4"/>
      <c r="M1404" s="4"/>
      <c r="N1404" s="4"/>
      <c r="O1404" s="4"/>
      <c r="P1404" s="4"/>
    </row>
    <row r="1405" spans="1:16" ht="11.65" customHeight="1" x14ac:dyDescent="0.2">
      <c r="A1405" s="49">
        <f t="shared" ca="1" si="29"/>
        <v>1405</v>
      </c>
      <c r="C1405" s="56"/>
      <c r="D1405" s="3"/>
      <c r="E1405" s="3"/>
      <c r="F1405" s="3" t="s">
        <v>252</v>
      </c>
      <c r="G1405" s="57"/>
      <c r="H1405" s="10">
        <v>0</v>
      </c>
      <c r="J1405" s="4"/>
      <c r="K1405" s="4"/>
      <c r="L1405" s="4"/>
      <c r="M1405" s="4"/>
      <c r="N1405" s="4"/>
      <c r="O1405" s="4"/>
      <c r="P1405" s="4"/>
    </row>
    <row r="1406" spans="1:16" ht="11.65" customHeight="1" x14ac:dyDescent="0.2">
      <c r="A1406" s="49">
        <f t="shared" ref="A1406:A1452" ca="1" si="31">OFFSET(A1406,-1,)+1</f>
        <v>1406</v>
      </c>
      <c r="C1406" s="56"/>
      <c r="D1406" s="3"/>
      <c r="E1406" s="3"/>
      <c r="F1406" s="3" t="s">
        <v>30</v>
      </c>
      <c r="G1406" s="57"/>
      <c r="H1406" s="10">
        <v>0</v>
      </c>
      <c r="J1406" s="4"/>
      <c r="K1406" s="4"/>
      <c r="L1406" s="4"/>
      <c r="M1406" s="4"/>
      <c r="N1406" s="4"/>
      <c r="O1406" s="4"/>
      <c r="P1406" s="4"/>
    </row>
    <row r="1407" spans="1:16" ht="11.65" customHeight="1" x14ac:dyDescent="0.2">
      <c r="A1407" s="49">
        <f t="shared" ca="1" si="31"/>
        <v>1407</v>
      </c>
      <c r="C1407" s="56"/>
      <c r="D1407" s="3"/>
      <c r="E1407" s="3"/>
      <c r="F1407" s="3" t="s">
        <v>247</v>
      </c>
      <c r="G1407" s="57"/>
      <c r="H1407" s="10">
        <v>0</v>
      </c>
      <c r="J1407" s="4"/>
      <c r="K1407" s="4"/>
      <c r="L1407" s="4"/>
      <c r="M1407" s="4"/>
      <c r="N1407" s="4"/>
      <c r="O1407" s="4"/>
      <c r="P1407" s="4"/>
    </row>
    <row r="1408" spans="1:16" ht="11.65" customHeight="1" x14ac:dyDescent="0.2">
      <c r="A1408" s="49">
        <f t="shared" ca="1" si="31"/>
        <v>1408</v>
      </c>
      <c r="C1408" s="56"/>
      <c r="D1408" s="3"/>
      <c r="E1408" s="3"/>
      <c r="F1408" s="3" t="s">
        <v>24</v>
      </c>
      <c r="G1408" s="57"/>
      <c r="H1408" s="10">
        <v>-4347921.0218449468</v>
      </c>
      <c r="J1408" s="4"/>
      <c r="K1408" s="4"/>
      <c r="L1408" s="4"/>
      <c r="M1408" s="4"/>
      <c r="N1408" s="4"/>
      <c r="O1408" s="4"/>
      <c r="P1408" s="4"/>
    </row>
    <row r="1409" spans="1:16" ht="11.65" customHeight="1" x14ac:dyDescent="0.2">
      <c r="A1409" s="49">
        <f t="shared" ca="1" si="31"/>
        <v>1409</v>
      </c>
      <c r="C1409" s="56"/>
      <c r="D1409" s="3"/>
      <c r="E1409" s="3"/>
      <c r="F1409" s="3" t="s">
        <v>249</v>
      </c>
      <c r="G1409" s="57"/>
      <c r="H1409" s="10">
        <v>-4588536.286643968</v>
      </c>
      <c r="J1409" s="4"/>
      <c r="K1409" s="4"/>
      <c r="L1409" s="4"/>
      <c r="M1409" s="4"/>
      <c r="N1409" s="4"/>
      <c r="O1409" s="4"/>
      <c r="P1409" s="4"/>
    </row>
    <row r="1410" spans="1:16" ht="11.65" customHeight="1" x14ac:dyDescent="0.2">
      <c r="A1410" s="49">
        <f t="shared" ca="1" si="31"/>
        <v>1410</v>
      </c>
      <c r="C1410" s="56"/>
      <c r="D1410" s="3"/>
      <c r="E1410" s="3"/>
      <c r="F1410" s="3" t="s">
        <v>251</v>
      </c>
      <c r="G1410" s="57"/>
      <c r="H1410" s="10">
        <v>0</v>
      </c>
      <c r="J1410" s="4"/>
      <c r="K1410" s="4"/>
      <c r="L1410" s="4"/>
      <c r="M1410" s="4"/>
      <c r="N1410" s="4"/>
      <c r="O1410" s="4"/>
      <c r="P1410" s="4"/>
    </row>
    <row r="1411" spans="1:16" ht="11.65" customHeight="1" x14ac:dyDescent="0.2">
      <c r="A1411" s="49">
        <f t="shared" ca="1" si="31"/>
        <v>1411</v>
      </c>
      <c r="C1411" s="56"/>
      <c r="D1411" s="3"/>
      <c r="E1411" s="3"/>
      <c r="F1411" s="3" t="s">
        <v>255</v>
      </c>
      <c r="G1411" s="57"/>
      <c r="H1411" s="10">
        <v>-11219436.457393119</v>
      </c>
      <c r="J1411" s="4"/>
      <c r="K1411" s="4"/>
      <c r="L1411" s="4"/>
      <c r="M1411" s="4"/>
      <c r="N1411" s="4"/>
      <c r="O1411" s="4"/>
      <c r="P1411" s="4"/>
    </row>
    <row r="1412" spans="1:16" ht="11.65" customHeight="1" x14ac:dyDescent="0.2">
      <c r="A1412" s="49">
        <f t="shared" ca="1" si="31"/>
        <v>1412</v>
      </c>
      <c r="C1412" s="56"/>
      <c r="D1412" s="3"/>
      <c r="E1412" s="3"/>
      <c r="F1412" s="3" t="s">
        <v>251</v>
      </c>
      <c r="G1412" s="57"/>
      <c r="H1412" s="10">
        <v>0</v>
      </c>
      <c r="J1412" s="4"/>
      <c r="K1412" s="4"/>
      <c r="L1412" s="4"/>
      <c r="M1412" s="4"/>
      <c r="N1412" s="4"/>
      <c r="O1412" s="4"/>
      <c r="P1412" s="4"/>
    </row>
    <row r="1413" spans="1:16" ht="11.65" customHeight="1" x14ac:dyDescent="0.2">
      <c r="A1413" s="49">
        <f t="shared" ca="1" si="31"/>
        <v>1413</v>
      </c>
      <c r="C1413" s="56"/>
      <c r="D1413" s="3"/>
      <c r="E1413" s="3"/>
      <c r="F1413" s="3" t="s">
        <v>251</v>
      </c>
      <c r="G1413" s="57"/>
      <c r="H1413" s="10">
        <v>0</v>
      </c>
      <c r="J1413" s="4"/>
      <c r="K1413" s="4"/>
      <c r="L1413" s="4"/>
      <c r="M1413" s="4"/>
      <c r="N1413" s="4"/>
      <c r="O1413" s="4"/>
      <c r="P1413" s="4"/>
    </row>
    <row r="1414" spans="1:16" ht="11.65" customHeight="1" x14ac:dyDescent="0.2">
      <c r="A1414" s="49">
        <f t="shared" ca="1" si="31"/>
        <v>1414</v>
      </c>
      <c r="C1414" s="56"/>
      <c r="D1414" s="3"/>
      <c r="E1414" s="3"/>
      <c r="F1414" s="3" t="s">
        <v>30</v>
      </c>
      <c r="G1414" s="57"/>
      <c r="H1414" s="10">
        <v>0</v>
      </c>
      <c r="J1414" s="4"/>
      <c r="K1414" s="4"/>
      <c r="L1414" s="4"/>
      <c r="M1414" s="4"/>
      <c r="N1414" s="4"/>
      <c r="O1414" s="4"/>
      <c r="P1414" s="4"/>
    </row>
    <row r="1415" spans="1:16" ht="11.65" customHeight="1" x14ac:dyDescent="0.2">
      <c r="A1415" s="49">
        <f t="shared" ca="1" si="31"/>
        <v>1415</v>
      </c>
      <c r="C1415" s="56"/>
      <c r="D1415" s="3"/>
      <c r="E1415" s="3"/>
      <c r="F1415" s="3" t="s">
        <v>251</v>
      </c>
      <c r="G1415" s="57"/>
      <c r="H1415" s="10">
        <v>0</v>
      </c>
      <c r="J1415" s="4"/>
      <c r="K1415" s="4"/>
      <c r="L1415" s="4"/>
      <c r="M1415" s="4"/>
      <c r="N1415" s="4"/>
      <c r="O1415" s="4"/>
      <c r="P1415" s="4"/>
    </row>
    <row r="1416" spans="1:16" ht="11.65" customHeight="1" x14ac:dyDescent="0.2">
      <c r="A1416" s="49">
        <f t="shared" ca="1" si="31"/>
        <v>1416</v>
      </c>
      <c r="C1416" s="56"/>
      <c r="D1416" s="3"/>
      <c r="E1416" s="3"/>
      <c r="F1416" s="3" t="s">
        <v>253</v>
      </c>
      <c r="G1416" s="57"/>
      <c r="H1416" s="10">
        <v>-412078.87019147543</v>
      </c>
      <c r="J1416" s="4"/>
      <c r="K1416" s="4"/>
      <c r="L1416" s="4"/>
      <c r="M1416" s="4"/>
      <c r="N1416" s="4"/>
      <c r="O1416" s="4"/>
      <c r="P1416" s="4"/>
    </row>
    <row r="1417" spans="1:16" ht="11.65" customHeight="1" x14ac:dyDescent="0.2">
      <c r="A1417" s="49">
        <f t="shared" ca="1" si="31"/>
        <v>1417</v>
      </c>
      <c r="C1417" s="56"/>
      <c r="D1417" s="3"/>
      <c r="E1417" s="3"/>
      <c r="F1417" s="3" t="s">
        <v>248</v>
      </c>
      <c r="G1417" s="57"/>
      <c r="H1417" s="10">
        <v>-22771777.456592653</v>
      </c>
      <c r="J1417" s="4"/>
      <c r="K1417" s="4"/>
      <c r="L1417" s="4"/>
      <c r="M1417" s="4"/>
      <c r="N1417" s="4"/>
      <c r="O1417" s="4"/>
      <c r="P1417" s="4"/>
    </row>
    <row r="1418" spans="1:16" ht="11.65" customHeight="1" x14ac:dyDescent="0.2">
      <c r="A1418" s="49">
        <f t="shared" ca="1" si="31"/>
        <v>1418</v>
      </c>
      <c r="C1418" s="56"/>
      <c r="D1418" s="3"/>
      <c r="E1418" s="3"/>
      <c r="F1418" s="3"/>
      <c r="G1418" s="57" t="s">
        <v>236</v>
      </c>
      <c r="H1418" s="25">
        <f>SUBTOTAL(9,H1402:H1417)</f>
        <v>-53041904.161460891</v>
      </c>
      <c r="J1418" s="4"/>
      <c r="K1418" s="4"/>
      <c r="L1418" s="4"/>
      <c r="M1418" s="4"/>
      <c r="N1418" s="4"/>
      <c r="O1418" s="4"/>
      <c r="P1418" s="4"/>
    </row>
    <row r="1419" spans="1:16" ht="11.65" customHeight="1" x14ac:dyDescent="0.2">
      <c r="A1419" s="49">
        <f t="shared" ca="1" si="31"/>
        <v>1419</v>
      </c>
      <c r="C1419" s="56" t="s">
        <v>239</v>
      </c>
      <c r="D1419" s="3" t="s">
        <v>123</v>
      </c>
      <c r="E1419" s="3"/>
      <c r="F1419" s="3"/>
      <c r="G1419" s="57"/>
      <c r="H1419" s="2"/>
      <c r="J1419" s="4"/>
      <c r="K1419" s="4"/>
      <c r="L1419" s="4"/>
      <c r="M1419" s="4"/>
      <c r="N1419" s="4"/>
      <c r="O1419" s="4"/>
      <c r="P1419" s="4"/>
    </row>
    <row r="1420" spans="1:16" ht="11.65" customHeight="1" x14ac:dyDescent="0.2">
      <c r="A1420" s="49">
        <f t="shared" ca="1" si="31"/>
        <v>1420</v>
      </c>
      <c r="C1420" s="56"/>
      <c r="D1420" s="3"/>
      <c r="E1420" s="3"/>
      <c r="F1420" s="3" t="s">
        <v>267</v>
      </c>
      <c r="G1420" s="57"/>
      <c r="H1420" s="10">
        <v>0</v>
      </c>
      <c r="J1420" s="4"/>
      <c r="K1420" s="4"/>
      <c r="L1420" s="4"/>
      <c r="M1420" s="4"/>
      <c r="N1420" s="4"/>
      <c r="O1420" s="4"/>
      <c r="P1420" s="4"/>
    </row>
    <row r="1421" spans="1:16" ht="11.65" customHeight="1" thickBot="1" x14ac:dyDescent="0.25">
      <c r="A1421" s="49">
        <f t="shared" ca="1" si="31"/>
        <v>1421</v>
      </c>
      <c r="C1421" s="56"/>
      <c r="D1421" s="3"/>
      <c r="E1421" s="3"/>
      <c r="F1421" s="3"/>
      <c r="G1421" s="57" t="s">
        <v>236</v>
      </c>
      <c r="H1421" s="19">
        <f>SUBTOTAL(9,H1402:H1418)</f>
        <v>-53041904.161460891</v>
      </c>
      <c r="J1421" s="4"/>
      <c r="K1421" s="4"/>
      <c r="L1421" s="4"/>
      <c r="M1421" s="4"/>
      <c r="N1421" s="4"/>
      <c r="O1421" s="4"/>
      <c r="P1421" s="4"/>
    </row>
    <row r="1422" spans="1:16" ht="11.65" customHeight="1" thickTop="1" x14ac:dyDescent="0.2">
      <c r="A1422" s="49">
        <f t="shared" ca="1" si="31"/>
        <v>1422</v>
      </c>
      <c r="C1422" s="56"/>
      <c r="D1422" s="3"/>
      <c r="E1422" s="3"/>
      <c r="F1422" s="3"/>
      <c r="G1422" s="57"/>
      <c r="H1422" s="2"/>
      <c r="J1422" s="4"/>
      <c r="K1422" s="4"/>
      <c r="L1422" s="4"/>
      <c r="M1422" s="4"/>
      <c r="N1422" s="4"/>
      <c r="O1422" s="4"/>
      <c r="P1422" s="4"/>
    </row>
    <row r="1423" spans="1:16" ht="11.65" customHeight="1" x14ac:dyDescent="0.2">
      <c r="A1423" s="49">
        <f t="shared" ca="1" si="31"/>
        <v>1423</v>
      </c>
      <c r="C1423" s="56">
        <v>111390</v>
      </c>
      <c r="D1423" s="58" t="s">
        <v>241</v>
      </c>
      <c r="E1423" s="3"/>
      <c r="F1423" s="3"/>
      <c r="G1423" s="57"/>
      <c r="H1423" s="2"/>
      <c r="J1423" s="4"/>
      <c r="K1423" s="4"/>
      <c r="L1423" s="4"/>
      <c r="M1423" s="4"/>
      <c r="N1423" s="4"/>
      <c r="O1423" s="4"/>
      <c r="P1423" s="4"/>
    </row>
    <row r="1424" spans="1:16" ht="11.65" customHeight="1" x14ac:dyDescent="0.2">
      <c r="A1424" s="49">
        <f t="shared" ca="1" si="31"/>
        <v>1424</v>
      </c>
      <c r="C1424" s="56"/>
      <c r="D1424" s="58"/>
      <c r="E1424" s="3"/>
      <c r="F1424" s="3" t="s">
        <v>193</v>
      </c>
      <c r="G1424" s="57"/>
      <c r="H1424" s="10">
        <v>0</v>
      </c>
      <c r="J1424" s="4"/>
      <c r="K1424" s="4"/>
      <c r="L1424" s="4"/>
      <c r="M1424" s="4"/>
      <c r="N1424" s="4"/>
      <c r="O1424" s="4"/>
      <c r="P1424" s="4"/>
    </row>
    <row r="1425" spans="1:16" ht="11.65" customHeight="1" x14ac:dyDescent="0.2">
      <c r="A1425" s="49">
        <f t="shared" ca="1" si="31"/>
        <v>1425</v>
      </c>
      <c r="C1425" s="56"/>
      <c r="D1425" s="58"/>
      <c r="E1425" s="3"/>
      <c r="F1425" s="3" t="s">
        <v>24</v>
      </c>
      <c r="G1425" s="57"/>
      <c r="H1425" s="10">
        <v>0</v>
      </c>
      <c r="J1425" s="4"/>
      <c r="K1425" s="4"/>
      <c r="L1425" s="4"/>
      <c r="M1425" s="4"/>
      <c r="N1425" s="4"/>
      <c r="O1425" s="4"/>
      <c r="P1425" s="4"/>
    </row>
    <row r="1426" spans="1:16" ht="11.65" customHeight="1" x14ac:dyDescent="0.2">
      <c r="A1426" s="49">
        <f t="shared" ca="1" si="31"/>
        <v>1426</v>
      </c>
      <c r="C1426" s="56"/>
      <c r="D1426" s="58"/>
      <c r="E1426" s="3"/>
      <c r="F1426" s="3" t="s">
        <v>251</v>
      </c>
      <c r="G1426" s="57"/>
      <c r="H1426" s="10">
        <v>0</v>
      </c>
      <c r="J1426" s="4"/>
      <c r="K1426" s="4"/>
      <c r="L1426" s="4"/>
      <c r="M1426" s="4"/>
      <c r="N1426" s="4"/>
      <c r="O1426" s="4"/>
      <c r="P1426" s="4"/>
    </row>
    <row r="1427" spans="1:16" ht="11.65" customHeight="1" x14ac:dyDescent="0.2">
      <c r="A1427" s="49">
        <f t="shared" ca="1" si="31"/>
        <v>1427</v>
      </c>
      <c r="C1427" s="56"/>
      <c r="D1427" s="58"/>
      <c r="E1427" s="3"/>
      <c r="F1427" s="3" t="s">
        <v>249</v>
      </c>
      <c r="G1427" s="57"/>
      <c r="H1427" s="10">
        <v>0</v>
      </c>
      <c r="J1427" s="4"/>
      <c r="K1427" s="4"/>
      <c r="L1427" s="4"/>
      <c r="M1427" s="4"/>
      <c r="N1427" s="4"/>
      <c r="O1427" s="4"/>
      <c r="P1427" s="4"/>
    </row>
    <row r="1428" spans="1:16" ht="11.65" customHeight="1" x14ac:dyDescent="0.2">
      <c r="A1428" s="49">
        <f t="shared" ca="1" si="31"/>
        <v>1428</v>
      </c>
      <c r="C1428" s="56"/>
      <c r="D1428" s="3"/>
      <c r="E1428" s="3"/>
      <c r="F1428" s="3" t="s">
        <v>248</v>
      </c>
      <c r="G1428" s="57"/>
      <c r="H1428" s="10">
        <v>0</v>
      </c>
      <c r="J1428" s="4"/>
      <c r="K1428" s="4"/>
      <c r="L1428" s="4"/>
      <c r="M1428" s="4"/>
      <c r="N1428" s="4"/>
      <c r="O1428" s="4"/>
      <c r="P1428" s="4"/>
    </row>
    <row r="1429" spans="1:16" ht="11.65" customHeight="1" x14ac:dyDescent="0.2">
      <c r="A1429" s="49">
        <f t="shared" ca="1" si="31"/>
        <v>1429</v>
      </c>
      <c r="C1429" s="56"/>
      <c r="D1429" s="3"/>
      <c r="E1429" s="3"/>
      <c r="F1429" s="3"/>
      <c r="G1429" s="57"/>
      <c r="H1429" s="12">
        <f>SUBTOTAL(9,H1424:H1428)</f>
        <v>0</v>
      </c>
      <c r="J1429" s="4"/>
      <c r="K1429" s="11"/>
      <c r="L1429" s="11"/>
      <c r="M1429" s="11"/>
      <c r="N1429" s="11"/>
      <c r="O1429" s="11"/>
      <c r="P1429" s="11"/>
    </row>
    <row r="1430" spans="1:16" ht="11.65" customHeight="1" x14ac:dyDescent="0.2">
      <c r="A1430" s="49">
        <f t="shared" ca="1" si="31"/>
        <v>1430</v>
      </c>
      <c r="C1430" s="56"/>
      <c r="D1430" s="3"/>
      <c r="E1430" s="3"/>
      <c r="F1430" s="3"/>
      <c r="G1430" s="57"/>
      <c r="H1430" s="2"/>
      <c r="J1430" s="4"/>
      <c r="K1430" s="4"/>
      <c r="L1430" s="4"/>
      <c r="M1430" s="4"/>
      <c r="N1430" s="4"/>
      <c r="O1430" s="4"/>
      <c r="P1430" s="4"/>
    </row>
    <row r="1431" spans="1:16" ht="11.65" customHeight="1" x14ac:dyDescent="0.2">
      <c r="A1431" s="49">
        <f t="shared" ca="1" si="31"/>
        <v>1431</v>
      </c>
      <c r="C1431" s="56"/>
      <c r="D1431" s="3"/>
      <c r="E1431" s="68" t="s">
        <v>242</v>
      </c>
      <c r="F1431" s="3"/>
      <c r="G1431" s="57"/>
      <c r="H1431" s="12">
        <f>-H1429</f>
        <v>0</v>
      </c>
      <c r="J1431" s="4"/>
      <c r="K1431" s="4"/>
      <c r="L1431" s="4"/>
      <c r="M1431" s="4"/>
      <c r="N1431" s="4"/>
      <c r="O1431" s="4"/>
      <c r="P1431" s="4"/>
    </row>
    <row r="1432" spans="1:16" ht="11.65" customHeight="1" x14ac:dyDescent="0.2">
      <c r="A1432" s="49">
        <f t="shared" ca="1" si="31"/>
        <v>1432</v>
      </c>
      <c r="C1432" s="56"/>
      <c r="D1432" s="3"/>
      <c r="E1432" s="3"/>
      <c r="F1432" s="3"/>
      <c r="G1432" s="57"/>
      <c r="H1432" s="2"/>
      <c r="J1432" s="4"/>
      <c r="K1432" s="15"/>
      <c r="L1432" s="15"/>
      <c r="M1432" s="15"/>
      <c r="N1432" s="15"/>
      <c r="O1432" s="15"/>
      <c r="P1432" s="15"/>
    </row>
    <row r="1433" spans="1:16" ht="11.65" customHeight="1" thickBot="1" x14ac:dyDescent="0.25">
      <c r="A1433" s="49">
        <f t="shared" ca="1" si="31"/>
        <v>1433</v>
      </c>
      <c r="C1433" s="63" t="s">
        <v>243</v>
      </c>
      <c r="D1433" s="3"/>
      <c r="E1433" s="3"/>
      <c r="F1433" s="3"/>
      <c r="G1433" s="57" t="s">
        <v>236</v>
      </c>
      <c r="H1433" s="21">
        <f>SUBTOTAL(9,H1371:H1421)</f>
        <v>-55263302.404531166</v>
      </c>
      <c r="J1433" s="4"/>
      <c r="K1433" s="17"/>
      <c r="L1433" s="17"/>
      <c r="M1433" s="17"/>
      <c r="N1433" s="17"/>
      <c r="O1433" s="17"/>
      <c r="P1433" s="17"/>
    </row>
    <row r="1434" spans="1:16" ht="11.65" customHeight="1" thickTop="1" x14ac:dyDescent="0.2">
      <c r="A1434" s="49">
        <f t="shared" ca="1" si="31"/>
        <v>1434</v>
      </c>
      <c r="C1434" s="56"/>
      <c r="D1434" s="3"/>
      <c r="E1434" s="3"/>
      <c r="F1434" s="3"/>
      <c r="G1434" s="57"/>
      <c r="H1434" s="2"/>
      <c r="J1434" s="4"/>
      <c r="K1434" s="4"/>
      <c r="L1434" s="4"/>
      <c r="M1434" s="4"/>
      <c r="N1434" s="4"/>
      <c r="O1434" s="4"/>
      <c r="P1434" s="4"/>
    </row>
    <row r="1435" spans="1:16" ht="11.65" customHeight="1" x14ac:dyDescent="0.2">
      <c r="A1435" s="49">
        <f t="shared" ca="1" si="31"/>
        <v>1435</v>
      </c>
      <c r="C1435" s="56"/>
      <c r="D1435" s="3"/>
      <c r="E1435" s="3"/>
      <c r="F1435" s="3"/>
      <c r="G1435" s="57"/>
      <c r="H1435" s="2"/>
      <c r="J1435" s="4"/>
      <c r="K1435" s="4"/>
      <c r="L1435" s="4"/>
      <c r="M1435" s="4"/>
      <c r="N1435" s="4"/>
      <c r="O1435" s="4"/>
      <c r="P1435" s="4"/>
    </row>
    <row r="1436" spans="1:16" ht="11.65" customHeight="1" x14ac:dyDescent="0.2">
      <c r="A1436" s="49">
        <f t="shared" ca="1" si="31"/>
        <v>1436</v>
      </c>
      <c r="C1436" s="56"/>
      <c r="D1436" s="3"/>
      <c r="E1436" s="58"/>
      <c r="F1436" s="3"/>
      <c r="G1436" s="57"/>
      <c r="H1436" s="14"/>
      <c r="J1436" s="4"/>
      <c r="K1436" s="4"/>
      <c r="L1436" s="4"/>
      <c r="M1436" s="4"/>
      <c r="N1436" s="4"/>
      <c r="O1436" s="4"/>
      <c r="P1436" s="4"/>
    </row>
    <row r="1437" spans="1:16" ht="11.65" customHeight="1" x14ac:dyDescent="0.2">
      <c r="A1437" s="49">
        <f t="shared" ca="1" si="31"/>
        <v>1437</v>
      </c>
      <c r="C1437" s="59"/>
      <c r="D1437" s="60"/>
      <c r="E1437" s="61"/>
      <c r="F1437" s="60"/>
      <c r="G1437" s="62"/>
      <c r="H1437" s="16"/>
      <c r="J1437" s="4"/>
      <c r="K1437" s="4"/>
      <c r="L1437" s="4"/>
      <c r="M1437" s="4"/>
      <c r="N1437" s="4"/>
      <c r="O1437" s="4"/>
      <c r="P1437" s="4"/>
    </row>
    <row r="1438" spans="1:16" ht="11.65" customHeight="1" x14ac:dyDescent="0.2">
      <c r="A1438" s="49">
        <f t="shared" ca="1" si="31"/>
        <v>1438</v>
      </c>
      <c r="C1438" s="56" t="s">
        <v>244</v>
      </c>
      <c r="D1438" s="3"/>
      <c r="E1438" s="3"/>
      <c r="F1438" s="3"/>
      <c r="G1438" s="57"/>
      <c r="H1438" s="2"/>
      <c r="J1438" s="4"/>
      <c r="K1438" s="4"/>
      <c r="L1438" s="4"/>
      <c r="M1438" s="4"/>
      <c r="N1438" s="4"/>
      <c r="O1438" s="4"/>
      <c r="P1438" s="4"/>
    </row>
    <row r="1439" spans="1:16" ht="11.65" customHeight="1" x14ac:dyDescent="0.2">
      <c r="A1439" s="49">
        <f t="shared" ca="1" si="31"/>
        <v>1439</v>
      </c>
      <c r="C1439" s="56"/>
      <c r="D1439" s="3"/>
      <c r="E1439" s="3" t="s">
        <v>193</v>
      </c>
      <c r="F1439" s="3"/>
      <c r="G1439" s="57"/>
      <c r="H1439" s="10">
        <f>SUMIFS($H$1370:$H$1429,$F$1370:$F$1429,E1439)</f>
        <v>-1891035.37</v>
      </c>
      <c r="J1439" s="4"/>
      <c r="K1439" s="4"/>
      <c r="L1439" s="4"/>
      <c r="M1439" s="4"/>
      <c r="N1439" s="4"/>
      <c r="O1439" s="4"/>
      <c r="P1439" s="4"/>
    </row>
    <row r="1440" spans="1:16" ht="11.65" customHeight="1" x14ac:dyDescent="0.2">
      <c r="A1440" s="49">
        <f t="shared" ca="1" si="31"/>
        <v>1440</v>
      </c>
      <c r="C1440" s="56"/>
      <c r="D1440" s="3"/>
      <c r="E1440" s="3" t="s">
        <v>302</v>
      </c>
      <c r="F1440" s="3"/>
      <c r="G1440" s="57"/>
      <c r="H1440" s="10">
        <f t="shared" ref="H1440:H1452" si="32">SUMIFS($H$1370:$H$1429,$F$1370:$F$1429,E1440)</f>
        <v>-9449756.9196066391</v>
      </c>
      <c r="J1440" s="4"/>
      <c r="K1440" s="4"/>
      <c r="L1440" s="4"/>
      <c r="M1440" s="4"/>
      <c r="N1440" s="4"/>
      <c r="O1440" s="4"/>
      <c r="P1440" s="4"/>
    </row>
    <row r="1441" spans="1:16" ht="11.65" customHeight="1" x14ac:dyDescent="0.2">
      <c r="A1441" s="49">
        <f t="shared" ca="1" si="31"/>
        <v>1441</v>
      </c>
      <c r="C1441" s="56"/>
      <c r="D1441" s="3"/>
      <c r="E1441" s="3" t="s">
        <v>303</v>
      </c>
      <c r="F1441" s="3"/>
      <c r="G1441" s="57"/>
      <c r="H1441" s="10">
        <f t="shared" si="32"/>
        <v>-497608.34164350672</v>
      </c>
      <c r="J1441" s="4"/>
      <c r="K1441" s="4"/>
      <c r="L1441" s="4"/>
      <c r="M1441" s="4"/>
      <c r="N1441" s="4"/>
      <c r="O1441" s="4"/>
      <c r="P1441" s="4"/>
    </row>
    <row r="1442" spans="1:16" ht="11.65" customHeight="1" x14ac:dyDescent="0.2">
      <c r="A1442" s="49">
        <f t="shared" ca="1" si="31"/>
        <v>1442</v>
      </c>
      <c r="C1442" s="56"/>
      <c r="D1442" s="3"/>
      <c r="E1442" s="58" t="s">
        <v>247</v>
      </c>
      <c r="F1442" s="3"/>
      <c r="G1442" s="57"/>
      <c r="H1442" s="10">
        <f t="shared" si="32"/>
        <v>0</v>
      </c>
      <c r="J1442" s="4"/>
      <c r="K1442" s="4"/>
      <c r="L1442" s="4"/>
      <c r="M1442" s="4"/>
      <c r="N1442" s="4"/>
      <c r="O1442" s="4"/>
      <c r="P1442" s="4"/>
    </row>
    <row r="1443" spans="1:16" ht="11.65" customHeight="1" x14ac:dyDescent="0.2">
      <c r="A1443" s="49">
        <f t="shared" ca="1" si="31"/>
        <v>1443</v>
      </c>
      <c r="C1443" s="56"/>
      <c r="D1443" s="3"/>
      <c r="E1443" s="58" t="s">
        <v>248</v>
      </c>
      <c r="F1443" s="3"/>
      <c r="G1443" s="57"/>
      <c r="H1443" s="10">
        <f t="shared" si="32"/>
        <v>-22856929.137207508</v>
      </c>
      <c r="J1443" s="4"/>
      <c r="K1443" s="4"/>
      <c r="L1443" s="4"/>
      <c r="M1443" s="4"/>
      <c r="N1443" s="4"/>
      <c r="O1443" s="4"/>
      <c r="P1443" s="4"/>
    </row>
    <row r="1444" spans="1:16" ht="11.65" customHeight="1" x14ac:dyDescent="0.2">
      <c r="A1444" s="49">
        <f t="shared" ca="1" si="31"/>
        <v>1444</v>
      </c>
      <c r="C1444" s="56"/>
      <c r="D1444" s="3"/>
      <c r="E1444" s="58" t="s">
        <v>255</v>
      </c>
      <c r="F1444" s="3"/>
      <c r="G1444" s="57"/>
      <c r="H1444" s="10">
        <f t="shared" si="32"/>
        <v>-11219436.457393119</v>
      </c>
      <c r="J1444" s="4"/>
      <c r="K1444" s="4"/>
      <c r="L1444" s="4"/>
      <c r="M1444" s="4"/>
      <c r="N1444" s="4"/>
      <c r="O1444" s="4"/>
      <c r="P1444" s="4"/>
    </row>
    <row r="1445" spans="1:16" ht="11.65" customHeight="1" x14ac:dyDescent="0.2">
      <c r="A1445" s="49">
        <f t="shared" ca="1" si="31"/>
        <v>1445</v>
      </c>
      <c r="C1445" s="56"/>
      <c r="D1445" s="3"/>
      <c r="E1445" s="56" t="s">
        <v>261</v>
      </c>
      <c r="F1445" s="3"/>
      <c r="G1445" s="57"/>
      <c r="H1445" s="10">
        <f t="shared" si="32"/>
        <v>0</v>
      </c>
      <c r="J1445" s="4"/>
      <c r="K1445" s="4"/>
      <c r="L1445" s="4"/>
      <c r="M1445" s="4"/>
      <c r="N1445" s="4"/>
      <c r="O1445" s="4"/>
      <c r="P1445" s="4"/>
    </row>
    <row r="1446" spans="1:16" ht="11.65" customHeight="1" x14ac:dyDescent="0.2">
      <c r="A1446" s="49">
        <f t="shared" ca="1" si="31"/>
        <v>1446</v>
      </c>
      <c r="C1446" s="56"/>
      <c r="D1446" s="3"/>
      <c r="E1446" s="56" t="s">
        <v>253</v>
      </c>
      <c r="F1446" s="3"/>
      <c r="G1446" s="57"/>
      <c r="H1446" s="10">
        <f t="shared" si="32"/>
        <v>-412078.87019147543</v>
      </c>
      <c r="J1446" s="4"/>
      <c r="K1446" s="4"/>
      <c r="L1446" s="4"/>
      <c r="M1446" s="4"/>
      <c r="N1446" s="4"/>
      <c r="O1446" s="4"/>
      <c r="P1446" s="4"/>
    </row>
    <row r="1447" spans="1:16" ht="11.65" customHeight="1" x14ac:dyDescent="0.2">
      <c r="A1447" s="49">
        <f t="shared" ca="1" si="31"/>
        <v>1447</v>
      </c>
      <c r="C1447" s="56"/>
      <c r="D1447" s="3"/>
      <c r="E1447" s="56" t="s">
        <v>249</v>
      </c>
      <c r="F1447" s="3"/>
      <c r="G1447" s="57"/>
      <c r="H1447" s="10">
        <f t="shared" si="32"/>
        <v>-4588536.286643968</v>
      </c>
      <c r="J1447" s="4"/>
      <c r="K1447" s="4"/>
      <c r="L1447" s="4"/>
      <c r="M1447" s="4"/>
      <c r="N1447" s="4"/>
      <c r="O1447" s="4"/>
      <c r="P1447" s="4"/>
    </row>
    <row r="1448" spans="1:16" ht="11.65" customHeight="1" x14ac:dyDescent="0.2">
      <c r="A1448" s="49">
        <f t="shared" ca="1" si="31"/>
        <v>1448</v>
      </c>
      <c r="C1448" s="56"/>
      <c r="D1448" s="3"/>
      <c r="E1448" s="56" t="s">
        <v>251</v>
      </c>
      <c r="F1448" s="3"/>
      <c r="G1448" s="57"/>
      <c r="H1448" s="10">
        <f t="shared" si="32"/>
        <v>0</v>
      </c>
      <c r="J1448" s="4"/>
      <c r="K1448" s="4"/>
      <c r="L1448" s="4"/>
      <c r="M1448" s="4"/>
      <c r="N1448" s="4"/>
      <c r="O1448" s="4"/>
      <c r="P1448" s="4"/>
    </row>
    <row r="1449" spans="1:16" ht="11.65" customHeight="1" x14ac:dyDescent="0.2">
      <c r="A1449" s="49">
        <f t="shared" ca="1" si="31"/>
        <v>1449</v>
      </c>
      <c r="C1449" s="56"/>
      <c r="D1449" s="3"/>
      <c r="E1449" s="56" t="s">
        <v>252</v>
      </c>
      <c r="F1449" s="3"/>
      <c r="G1449" s="57"/>
      <c r="H1449" s="10">
        <f t="shared" si="32"/>
        <v>0</v>
      </c>
      <c r="J1449" s="4"/>
      <c r="K1449" s="4"/>
      <c r="L1449" s="4"/>
      <c r="M1449" s="4"/>
      <c r="N1449" s="4"/>
      <c r="O1449" s="4"/>
      <c r="P1449" s="4"/>
    </row>
    <row r="1450" spans="1:16" ht="11.65" customHeight="1" x14ac:dyDescent="0.2">
      <c r="A1450" s="49">
        <f t="shared" ca="1" si="31"/>
        <v>1450</v>
      </c>
      <c r="C1450" s="56"/>
      <c r="D1450" s="3"/>
      <c r="E1450" s="56" t="s">
        <v>30</v>
      </c>
      <c r="F1450" s="3"/>
      <c r="G1450" s="57"/>
      <c r="H1450" s="10">
        <f t="shared" si="32"/>
        <v>0</v>
      </c>
      <c r="J1450" s="4"/>
      <c r="K1450" s="4"/>
      <c r="L1450" s="4"/>
      <c r="M1450" s="4"/>
      <c r="N1450" s="4"/>
      <c r="O1450" s="4"/>
      <c r="P1450" s="4"/>
    </row>
    <row r="1451" spans="1:16" ht="11.65" customHeight="1" x14ac:dyDescent="0.2">
      <c r="A1451" s="49">
        <f t="shared" ca="1" si="31"/>
        <v>1451</v>
      </c>
      <c r="C1451" s="56"/>
      <c r="D1451" s="3"/>
      <c r="E1451" s="3" t="s">
        <v>24</v>
      </c>
      <c r="F1451" s="3"/>
      <c r="G1451" s="57"/>
      <c r="H1451" s="10">
        <f t="shared" si="32"/>
        <v>-4347921.0218449468</v>
      </c>
      <c r="J1451" s="4"/>
      <c r="K1451" s="4"/>
      <c r="L1451" s="4"/>
      <c r="M1451" s="4"/>
      <c r="N1451" s="4"/>
      <c r="O1451" s="4"/>
      <c r="P1451" s="4"/>
    </row>
    <row r="1452" spans="1:16" ht="11.65" customHeight="1" x14ac:dyDescent="0.2">
      <c r="A1452" s="49">
        <f t="shared" ca="1" si="31"/>
        <v>1452</v>
      </c>
      <c r="B1452" s="55"/>
      <c r="C1452" s="56"/>
      <c r="D1452" s="3"/>
      <c r="E1452" s="3" t="s">
        <v>284</v>
      </c>
      <c r="F1452" s="3"/>
      <c r="G1452" s="57"/>
      <c r="H1452" s="2">
        <f t="shared" si="32"/>
        <v>0</v>
      </c>
      <c r="J1452" s="4"/>
      <c r="K1452" s="4"/>
      <c r="L1452" s="4"/>
      <c r="M1452" s="4"/>
      <c r="N1452" s="4"/>
      <c r="O1452" s="4"/>
      <c r="P1452" s="4"/>
    </row>
    <row r="1453" spans="1:16" ht="12.75" thickBot="1" x14ac:dyDescent="0.25">
      <c r="A1453" s="47" t="s">
        <v>246</v>
      </c>
      <c r="C1453" s="56" t="s">
        <v>245</v>
      </c>
      <c r="D1453" s="3"/>
      <c r="E1453" s="3"/>
      <c r="F1453" s="3"/>
      <c r="G1453" s="57" t="s">
        <v>236</v>
      </c>
      <c r="H1453" s="19">
        <f>SUM(H1439:H1452)</f>
        <v>-55263302.404531159</v>
      </c>
      <c r="J1453" s="4"/>
      <c r="K1453" s="48"/>
      <c r="L1453" s="48"/>
      <c r="M1453" s="48"/>
      <c r="N1453" s="48"/>
      <c r="O1453" s="48"/>
      <c r="P1453" s="48"/>
    </row>
    <row r="1454" spans="1:16" ht="12.75" thickTop="1" x14ac:dyDescent="0.2">
      <c r="C1454" s="56"/>
      <c r="D1454" s="3"/>
      <c r="E1454" s="3"/>
      <c r="F1454" s="3"/>
      <c r="G1454" s="69"/>
      <c r="H1454" s="4"/>
      <c r="J1454" s="4"/>
      <c r="K1454" s="4"/>
      <c r="L1454" s="4"/>
      <c r="M1454" s="4"/>
      <c r="N1454" s="4"/>
      <c r="O1454" s="4"/>
      <c r="P1454" s="4"/>
    </row>
    <row r="1455" spans="1:16" x14ac:dyDescent="0.2">
      <c r="C1455" s="56"/>
      <c r="D1455" s="3"/>
      <c r="E1455" s="3"/>
      <c r="F1455" s="3"/>
      <c r="G1455" s="69"/>
      <c r="H1455" s="4"/>
      <c r="J1455" s="4"/>
      <c r="K1455" s="4"/>
      <c r="L1455" s="4"/>
      <c r="M1455" s="4"/>
      <c r="N1455" s="4"/>
      <c r="O1455" s="4"/>
      <c r="P1455" s="4"/>
    </row>
    <row r="1456" spans="1:16" x14ac:dyDescent="0.2">
      <c r="C1456" s="56"/>
      <c r="D1456" s="70"/>
      <c r="E1456" s="70"/>
      <c r="F1456" s="70"/>
      <c r="G1456" s="69"/>
      <c r="H1456" s="3" t="s">
        <v>246</v>
      </c>
      <c r="J1456" s="4"/>
      <c r="K1456" s="4"/>
      <c r="L1456" s="4"/>
      <c r="M1456" s="4"/>
      <c r="N1456" s="4"/>
      <c r="O1456" s="4"/>
      <c r="P1456" s="4"/>
    </row>
    <row r="1457" spans="3:16" x14ac:dyDescent="0.2">
      <c r="C1457" s="56" t="s">
        <v>246</v>
      </c>
      <c r="D1457" s="3"/>
      <c r="E1457" s="3" t="s">
        <v>246</v>
      </c>
      <c r="F1457" s="3" t="s">
        <v>246</v>
      </c>
      <c r="G1457" s="69" t="s">
        <v>246</v>
      </c>
      <c r="H1457" s="2"/>
      <c r="J1457" s="4"/>
      <c r="K1457" s="4"/>
      <c r="L1457" s="4"/>
      <c r="M1457" s="4"/>
      <c r="N1457" s="4"/>
      <c r="O1457" s="4"/>
      <c r="P1457" s="4"/>
    </row>
    <row r="1458" spans="3:16" x14ac:dyDescent="0.2">
      <c r="H1458" s="2"/>
      <c r="J1458" s="4"/>
      <c r="K1458" s="4"/>
      <c r="L1458" s="4"/>
      <c r="M1458" s="4"/>
      <c r="N1458" s="4"/>
      <c r="O1458" s="4"/>
      <c r="P1458" s="4"/>
    </row>
    <row r="1459" spans="3:16" x14ac:dyDescent="0.2">
      <c r="H1459" s="2"/>
      <c r="J1459" s="4"/>
      <c r="K1459" s="4"/>
      <c r="L1459" s="4"/>
      <c r="M1459" s="4"/>
      <c r="N1459" s="4"/>
      <c r="O1459" s="4"/>
      <c r="P1459" s="4"/>
    </row>
    <row r="1460" spans="3:16" x14ac:dyDescent="0.2">
      <c r="H1460" s="2"/>
      <c r="J1460" s="4"/>
      <c r="K1460" s="4"/>
      <c r="L1460" s="4"/>
      <c r="M1460" s="4"/>
      <c r="N1460" s="4"/>
      <c r="O1460" s="4"/>
      <c r="P1460" s="4"/>
    </row>
    <row r="1461" spans="3:16" x14ac:dyDescent="0.2">
      <c r="H1461" s="2"/>
      <c r="J1461" s="4"/>
      <c r="K1461" s="4"/>
      <c r="L1461" s="4"/>
      <c r="M1461" s="4"/>
      <c r="N1461" s="4"/>
      <c r="O1461" s="4"/>
      <c r="P1461" s="4"/>
    </row>
    <row r="1462" spans="3:16" x14ac:dyDescent="0.2">
      <c r="H1462" s="2"/>
      <c r="J1462" s="4"/>
      <c r="K1462" s="4"/>
      <c r="L1462" s="4"/>
      <c r="M1462" s="4"/>
      <c r="N1462" s="4"/>
      <c r="O1462" s="4"/>
      <c r="P1462" s="4"/>
    </row>
    <row r="1463" spans="3:16" x14ac:dyDescent="0.2">
      <c r="H1463" s="2"/>
      <c r="J1463" s="4"/>
      <c r="K1463" s="4"/>
      <c r="L1463" s="4"/>
      <c r="M1463" s="4"/>
      <c r="N1463" s="4"/>
      <c r="O1463" s="4"/>
      <c r="P1463" s="4"/>
    </row>
    <row r="1464" spans="3:16" x14ac:dyDescent="0.2">
      <c r="H1464" s="2"/>
      <c r="J1464" s="4"/>
      <c r="K1464" s="4"/>
      <c r="L1464" s="4"/>
      <c r="M1464" s="4"/>
      <c r="N1464" s="4"/>
      <c r="O1464" s="4"/>
      <c r="P1464" s="4"/>
    </row>
    <row r="1465" spans="3:16" x14ac:dyDescent="0.2">
      <c r="H1465" s="2"/>
      <c r="J1465" s="4"/>
      <c r="K1465" s="4"/>
      <c r="L1465" s="4"/>
      <c r="M1465" s="4"/>
      <c r="N1465" s="4"/>
      <c r="O1465" s="4"/>
      <c r="P1465" s="4"/>
    </row>
    <row r="1466" spans="3:16" x14ac:dyDescent="0.2">
      <c r="H1466" s="2"/>
      <c r="J1466" s="4"/>
      <c r="K1466" s="4"/>
      <c r="L1466" s="4"/>
      <c r="M1466" s="4"/>
      <c r="N1466" s="4"/>
      <c r="O1466" s="4"/>
      <c r="P1466" s="4"/>
    </row>
    <row r="1467" spans="3:16" x14ac:dyDescent="0.2">
      <c r="H1467" s="2"/>
      <c r="J1467" s="4"/>
      <c r="K1467" s="4"/>
      <c r="L1467" s="4"/>
      <c r="M1467" s="4"/>
      <c r="N1467" s="4"/>
      <c r="O1467" s="4"/>
      <c r="P1467" s="4"/>
    </row>
    <row r="1468" spans="3:16" x14ac:dyDescent="0.2">
      <c r="H1468" s="2"/>
      <c r="J1468" s="4"/>
      <c r="K1468" s="4"/>
      <c r="L1468" s="4"/>
      <c r="M1468" s="4"/>
      <c r="N1468" s="4"/>
      <c r="O1468" s="4"/>
      <c r="P1468" s="4"/>
    </row>
    <row r="1469" spans="3:16" x14ac:dyDescent="0.2">
      <c r="H1469" s="2"/>
      <c r="J1469" s="4"/>
      <c r="K1469" s="4"/>
      <c r="L1469" s="4"/>
      <c r="M1469" s="4"/>
      <c r="N1469" s="4"/>
      <c r="O1469" s="4"/>
      <c r="P1469" s="4"/>
    </row>
    <row r="1470" spans="3:16" x14ac:dyDescent="0.2">
      <c r="H1470" s="2"/>
      <c r="J1470" s="4"/>
      <c r="K1470" s="4"/>
      <c r="L1470" s="4"/>
      <c r="M1470" s="4"/>
      <c r="N1470" s="4"/>
      <c r="O1470" s="4"/>
      <c r="P1470" s="4"/>
    </row>
    <row r="1471" spans="3:16" x14ac:dyDescent="0.2">
      <c r="H1471" s="2"/>
      <c r="J1471" s="4"/>
      <c r="K1471" s="4"/>
      <c r="L1471" s="4"/>
      <c r="M1471" s="4"/>
      <c r="N1471" s="4"/>
      <c r="O1471" s="4"/>
      <c r="P1471" s="4"/>
    </row>
    <row r="1472" spans="3:16" x14ac:dyDescent="0.2">
      <c r="H1472" s="2"/>
      <c r="J1472" s="4"/>
      <c r="K1472" s="4"/>
      <c r="L1472" s="4"/>
      <c r="M1472" s="4"/>
      <c r="N1472" s="4"/>
      <c r="O1472" s="4"/>
      <c r="P1472" s="4"/>
    </row>
    <row r="1473" spans="8:16" x14ac:dyDescent="0.2">
      <c r="H1473" s="2"/>
      <c r="J1473" s="4"/>
      <c r="K1473" s="4"/>
      <c r="L1473" s="4"/>
      <c r="M1473" s="4"/>
      <c r="N1473" s="4"/>
      <c r="O1473" s="4"/>
      <c r="P1473" s="4"/>
    </row>
    <row r="1474" spans="8:16" x14ac:dyDescent="0.2">
      <c r="H1474" s="2"/>
      <c r="J1474" s="4"/>
      <c r="K1474" s="4"/>
      <c r="L1474" s="4"/>
      <c r="M1474" s="4"/>
      <c r="N1474" s="4"/>
      <c r="O1474" s="4"/>
      <c r="P1474" s="4"/>
    </row>
    <row r="1475" spans="8:16" x14ac:dyDescent="0.2">
      <c r="H1475" s="2"/>
      <c r="J1475" s="4"/>
      <c r="K1475" s="4"/>
      <c r="L1475" s="4"/>
      <c r="M1475" s="4"/>
      <c r="N1475" s="4"/>
      <c r="O1475" s="4"/>
      <c r="P1475" s="4"/>
    </row>
    <row r="1476" spans="8:16" x14ac:dyDescent="0.2">
      <c r="H1476" s="2"/>
      <c r="J1476" s="4"/>
      <c r="K1476" s="4"/>
      <c r="L1476" s="4"/>
      <c r="M1476" s="4"/>
      <c r="N1476" s="4"/>
      <c r="O1476" s="4"/>
      <c r="P1476" s="4"/>
    </row>
    <row r="1477" spans="8:16" x14ac:dyDescent="0.2">
      <c r="H1477" s="2"/>
      <c r="J1477" s="4"/>
      <c r="K1477" s="4"/>
      <c r="L1477" s="4"/>
      <c r="M1477" s="4"/>
      <c r="N1477" s="4"/>
      <c r="O1477" s="4"/>
      <c r="P1477" s="4"/>
    </row>
    <row r="1478" spans="8:16" x14ac:dyDescent="0.2">
      <c r="H1478" s="2"/>
      <c r="J1478" s="4"/>
      <c r="K1478" s="4"/>
      <c r="L1478" s="4"/>
      <c r="M1478" s="4"/>
      <c r="N1478" s="4"/>
      <c r="O1478" s="4"/>
      <c r="P1478" s="4"/>
    </row>
    <row r="1479" spans="8:16" x14ac:dyDescent="0.2">
      <c r="H1479" s="2"/>
      <c r="J1479" s="4"/>
      <c r="K1479" s="4"/>
      <c r="L1479" s="4"/>
      <c r="M1479" s="4"/>
      <c r="N1479" s="4"/>
      <c r="O1479" s="4"/>
      <c r="P1479" s="4"/>
    </row>
    <row r="1480" spans="8:16" x14ac:dyDescent="0.2">
      <c r="H1480" s="2"/>
      <c r="J1480" s="4"/>
      <c r="K1480" s="4"/>
      <c r="L1480" s="4"/>
      <c r="M1480" s="4"/>
      <c r="N1480" s="4"/>
      <c r="O1480" s="4"/>
      <c r="P1480" s="4"/>
    </row>
    <row r="1481" spans="8:16" x14ac:dyDescent="0.2">
      <c r="H1481" s="2"/>
      <c r="J1481" s="4"/>
      <c r="K1481" s="4"/>
      <c r="L1481" s="4"/>
      <c r="M1481" s="4"/>
      <c r="N1481" s="4"/>
      <c r="O1481" s="4"/>
      <c r="P1481" s="4"/>
    </row>
    <row r="1482" spans="8:16" x14ac:dyDescent="0.2">
      <c r="H1482" s="2"/>
      <c r="J1482" s="4"/>
      <c r="K1482" s="4"/>
      <c r="L1482" s="4"/>
      <c r="M1482" s="4"/>
      <c r="N1482" s="4"/>
      <c r="O1482" s="4"/>
      <c r="P1482" s="4"/>
    </row>
    <row r="1483" spans="8:16" x14ac:dyDescent="0.2">
      <c r="H1483" s="2"/>
      <c r="J1483" s="4"/>
      <c r="K1483" s="4"/>
      <c r="L1483" s="4"/>
      <c r="M1483" s="4"/>
      <c r="N1483" s="4"/>
      <c r="O1483" s="4"/>
      <c r="P1483" s="4"/>
    </row>
    <row r="1484" spans="8:16" x14ac:dyDescent="0.2">
      <c r="H1484" s="2"/>
      <c r="J1484" s="4"/>
      <c r="K1484" s="4"/>
      <c r="L1484" s="4"/>
      <c r="M1484" s="4"/>
      <c r="N1484" s="4"/>
      <c r="O1484" s="4"/>
      <c r="P1484" s="4"/>
    </row>
    <row r="1485" spans="8:16" x14ac:dyDescent="0.2">
      <c r="H1485" s="2"/>
      <c r="J1485" s="4"/>
      <c r="K1485" s="4"/>
      <c r="L1485" s="4"/>
      <c r="M1485" s="4"/>
      <c r="N1485" s="4"/>
      <c r="O1485" s="4"/>
      <c r="P1485" s="4"/>
    </row>
    <row r="1486" spans="8:16" x14ac:dyDescent="0.2">
      <c r="H1486" s="2"/>
      <c r="J1486" s="4"/>
      <c r="K1486" s="4"/>
      <c r="L1486" s="4"/>
      <c r="M1486" s="4"/>
      <c r="N1486" s="4"/>
      <c r="O1486" s="4"/>
      <c r="P1486" s="4"/>
    </row>
    <row r="1487" spans="8:16" x14ac:dyDescent="0.2">
      <c r="H1487" s="2"/>
      <c r="J1487" s="4"/>
      <c r="K1487" s="4"/>
      <c r="L1487" s="4"/>
      <c r="M1487" s="4"/>
      <c r="N1487" s="4"/>
      <c r="O1487" s="4"/>
      <c r="P1487" s="4"/>
    </row>
    <row r="1488" spans="8:16" x14ac:dyDescent="0.2">
      <c r="H1488" s="2"/>
      <c r="J1488" s="4"/>
      <c r="K1488" s="4"/>
      <c r="L1488" s="4"/>
      <c r="M1488" s="4"/>
      <c r="N1488" s="4"/>
      <c r="O1488" s="4"/>
      <c r="P1488" s="4"/>
    </row>
    <row r="1489" spans="8:16" x14ac:dyDescent="0.2">
      <c r="H1489" s="2"/>
      <c r="J1489" s="4"/>
      <c r="K1489" s="4"/>
      <c r="L1489" s="4"/>
      <c r="M1489" s="4"/>
      <c r="N1489" s="4"/>
      <c r="O1489" s="4"/>
      <c r="P1489" s="4"/>
    </row>
    <row r="1490" spans="8:16" x14ac:dyDescent="0.2">
      <c r="H1490" s="2"/>
      <c r="J1490" s="4"/>
      <c r="K1490" s="4"/>
      <c r="L1490" s="4"/>
      <c r="M1490" s="4"/>
      <c r="N1490" s="4"/>
      <c r="O1490" s="4"/>
      <c r="P1490" s="4"/>
    </row>
    <row r="1491" spans="8:16" x14ac:dyDescent="0.2">
      <c r="H1491" s="2"/>
      <c r="J1491" s="4"/>
      <c r="K1491" s="4"/>
      <c r="L1491" s="4"/>
      <c r="M1491" s="4"/>
      <c r="N1491" s="4"/>
      <c r="O1491" s="4"/>
      <c r="P1491" s="4"/>
    </row>
    <row r="1492" spans="8:16" x14ac:dyDescent="0.2">
      <c r="H1492" s="2"/>
      <c r="J1492" s="4"/>
      <c r="K1492" s="4"/>
      <c r="L1492" s="4"/>
      <c r="M1492" s="4"/>
      <c r="N1492" s="4"/>
      <c r="O1492" s="4"/>
      <c r="P1492" s="4"/>
    </row>
    <row r="1493" spans="8:16" x14ac:dyDescent="0.2">
      <c r="H1493" s="2"/>
      <c r="J1493" s="4"/>
      <c r="K1493" s="4"/>
      <c r="L1493" s="4"/>
      <c r="M1493" s="4"/>
      <c r="N1493" s="4"/>
      <c r="O1493" s="4"/>
      <c r="P1493" s="4"/>
    </row>
    <row r="1494" spans="8:16" x14ac:dyDescent="0.2">
      <c r="H1494" s="2"/>
      <c r="J1494" s="4"/>
      <c r="K1494" s="4"/>
      <c r="L1494" s="4"/>
      <c r="M1494" s="4"/>
      <c r="N1494" s="4"/>
      <c r="O1494" s="4"/>
      <c r="P1494" s="4"/>
    </row>
    <row r="1495" spans="8:16" x14ac:dyDescent="0.2">
      <c r="H1495" s="2"/>
      <c r="J1495" s="4"/>
      <c r="K1495" s="4"/>
      <c r="L1495" s="4"/>
      <c r="M1495" s="4"/>
      <c r="N1495" s="4"/>
      <c r="O1495" s="4"/>
      <c r="P1495" s="4"/>
    </row>
    <row r="1496" spans="8:16" x14ac:dyDescent="0.2">
      <c r="H1496" s="2"/>
      <c r="J1496" s="4"/>
      <c r="K1496" s="4"/>
      <c r="L1496" s="4"/>
      <c r="M1496" s="4"/>
      <c r="N1496" s="4"/>
      <c r="O1496" s="4"/>
      <c r="P1496" s="4"/>
    </row>
    <row r="1497" spans="8:16" x14ac:dyDescent="0.2">
      <c r="H1497" s="2"/>
      <c r="J1497" s="4"/>
      <c r="K1497" s="4"/>
      <c r="L1497" s="4"/>
      <c r="M1497" s="4"/>
      <c r="N1497" s="4"/>
      <c r="O1497" s="4"/>
      <c r="P1497" s="4"/>
    </row>
    <row r="1498" spans="8:16" x14ac:dyDescent="0.2">
      <c r="J1498" s="4"/>
      <c r="K1498" s="4"/>
      <c r="L1498" s="4"/>
      <c r="M1498" s="4"/>
      <c r="N1498" s="4"/>
      <c r="O1498" s="4"/>
      <c r="P1498" s="4"/>
    </row>
    <row r="1499" spans="8:16" x14ac:dyDescent="0.2">
      <c r="J1499" s="48"/>
      <c r="K1499" s="48"/>
      <c r="L1499" s="48"/>
      <c r="M1499" s="48"/>
      <c r="N1499" s="48"/>
      <c r="O1499" s="48"/>
      <c r="P1499" s="48"/>
    </row>
    <row r="1500" spans="8:16" x14ac:dyDescent="0.2">
      <c r="J1500" s="48"/>
      <c r="K1500" s="48"/>
      <c r="L1500" s="48"/>
      <c r="M1500" s="48"/>
      <c r="N1500" s="48"/>
      <c r="O1500" s="48"/>
      <c r="P1500" s="48"/>
    </row>
    <row r="1501" spans="8:16" x14ac:dyDescent="0.2">
      <c r="J1501" s="48"/>
      <c r="K1501" s="48"/>
      <c r="L1501" s="48"/>
      <c r="M1501" s="48"/>
      <c r="N1501" s="48"/>
      <c r="O1501" s="48"/>
      <c r="P1501" s="48"/>
    </row>
    <row r="1502" spans="8:16" x14ac:dyDescent="0.2">
      <c r="J1502" s="48"/>
      <c r="K1502" s="48"/>
      <c r="L1502" s="48"/>
      <c r="M1502" s="48"/>
      <c r="N1502" s="48"/>
      <c r="O1502" s="48"/>
      <c r="P1502" s="48"/>
    </row>
    <row r="1503" spans="8:16" x14ac:dyDescent="0.2">
      <c r="J1503" s="48"/>
      <c r="K1503" s="48"/>
      <c r="L1503" s="48"/>
      <c r="M1503" s="48"/>
      <c r="N1503" s="48"/>
      <c r="O1503" s="48"/>
      <c r="P1503" s="48"/>
    </row>
    <row r="1504" spans="8:16" x14ac:dyDescent="0.2">
      <c r="J1504" s="48"/>
      <c r="K1504" s="48"/>
      <c r="L1504" s="48"/>
      <c r="M1504" s="48"/>
      <c r="N1504" s="48"/>
      <c r="O1504" s="48"/>
      <c r="P1504" s="48"/>
    </row>
    <row r="1505" spans="10:16" x14ac:dyDescent="0.2">
      <c r="J1505" s="48"/>
      <c r="K1505" s="48"/>
      <c r="L1505" s="48"/>
      <c r="M1505" s="48"/>
      <c r="N1505" s="48"/>
      <c r="O1505" s="48"/>
      <c r="P1505" s="48"/>
    </row>
    <row r="1506" spans="10:16" x14ac:dyDescent="0.2">
      <c r="J1506" s="48"/>
      <c r="K1506" s="48"/>
      <c r="L1506" s="48"/>
      <c r="M1506" s="48"/>
      <c r="N1506" s="48"/>
      <c r="O1506" s="48"/>
      <c r="P1506" s="48"/>
    </row>
    <row r="1507" spans="10:16" x14ac:dyDescent="0.2">
      <c r="J1507" s="48"/>
      <c r="K1507" s="48"/>
      <c r="L1507" s="48"/>
      <c r="M1507" s="48"/>
      <c r="N1507" s="48"/>
      <c r="O1507" s="48"/>
      <c r="P1507" s="48"/>
    </row>
    <row r="1508" spans="10:16" x14ac:dyDescent="0.2">
      <c r="J1508" s="48"/>
      <c r="K1508" s="48"/>
      <c r="L1508" s="48"/>
      <c r="M1508" s="48"/>
      <c r="N1508" s="48"/>
      <c r="O1508" s="48"/>
      <c r="P1508" s="48"/>
    </row>
    <row r="1509" spans="10:16" x14ac:dyDescent="0.2">
      <c r="J1509" s="48"/>
      <c r="K1509" s="48"/>
      <c r="L1509" s="48"/>
      <c r="M1509" s="48"/>
      <c r="N1509" s="48"/>
      <c r="O1509" s="48"/>
      <c r="P1509" s="48"/>
    </row>
    <row r="1510" spans="10:16" x14ac:dyDescent="0.2">
      <c r="J1510" s="48"/>
      <c r="K1510" s="48"/>
      <c r="L1510" s="48"/>
      <c r="M1510" s="48"/>
      <c r="N1510" s="48"/>
      <c r="O1510" s="48"/>
      <c r="P1510" s="48"/>
    </row>
    <row r="1511" spans="10:16" x14ac:dyDescent="0.2">
      <c r="J1511" s="48"/>
      <c r="K1511" s="48"/>
      <c r="L1511" s="48"/>
      <c r="M1511" s="48"/>
      <c r="N1511" s="48"/>
      <c r="O1511" s="48"/>
      <c r="P1511" s="48"/>
    </row>
    <row r="1512" spans="10:16" x14ac:dyDescent="0.2">
      <c r="J1512" s="48"/>
      <c r="K1512" s="48"/>
      <c r="L1512" s="48"/>
      <c r="M1512" s="48"/>
      <c r="N1512" s="48"/>
      <c r="O1512" s="48"/>
      <c r="P1512" s="48"/>
    </row>
    <row r="1513" spans="10:16" x14ac:dyDescent="0.2">
      <c r="J1513" s="48"/>
      <c r="K1513" s="48"/>
      <c r="L1513" s="48"/>
      <c r="M1513" s="48"/>
      <c r="N1513" s="48"/>
      <c r="O1513" s="48"/>
      <c r="P1513" s="48"/>
    </row>
    <row r="1514" spans="10:16" x14ac:dyDescent="0.2">
      <c r="J1514" s="48"/>
      <c r="K1514" s="48"/>
      <c r="L1514" s="48"/>
      <c r="M1514" s="48"/>
      <c r="N1514" s="48"/>
      <c r="O1514" s="48"/>
      <c r="P1514" s="48"/>
    </row>
    <row r="1515" spans="10:16" x14ac:dyDescent="0.2">
      <c r="J1515" s="48"/>
      <c r="K1515" s="48"/>
      <c r="L1515" s="48"/>
      <c r="M1515" s="48"/>
      <c r="N1515" s="48"/>
      <c r="O1515" s="48"/>
      <c r="P1515" s="48"/>
    </row>
    <row r="1516" spans="10:16" x14ac:dyDescent="0.2">
      <c r="J1516" s="48"/>
      <c r="K1516" s="48"/>
      <c r="L1516" s="48"/>
      <c r="M1516" s="48"/>
      <c r="N1516" s="48"/>
      <c r="O1516" s="48"/>
      <c r="P1516" s="48"/>
    </row>
    <row r="1517" spans="10:16" x14ac:dyDescent="0.2">
      <c r="J1517" s="48"/>
      <c r="K1517" s="48"/>
      <c r="L1517" s="48"/>
      <c r="M1517" s="48"/>
      <c r="N1517" s="48"/>
      <c r="O1517" s="48"/>
      <c r="P1517" s="48"/>
    </row>
    <row r="1518" spans="10:16" x14ac:dyDescent="0.2">
      <c r="J1518" s="48"/>
      <c r="K1518" s="48"/>
      <c r="L1518" s="48"/>
      <c r="M1518" s="48"/>
      <c r="N1518" s="48"/>
      <c r="O1518" s="48"/>
      <c r="P1518" s="48"/>
    </row>
    <row r="1519" spans="10:16" x14ac:dyDescent="0.2">
      <c r="J1519" s="48"/>
      <c r="K1519" s="48"/>
      <c r="L1519" s="48"/>
      <c r="M1519" s="48"/>
      <c r="N1519" s="48"/>
      <c r="O1519" s="48"/>
      <c r="P1519" s="48"/>
    </row>
    <row r="1520" spans="10:16" x14ac:dyDescent="0.2">
      <c r="J1520" s="48"/>
      <c r="K1520" s="48"/>
      <c r="L1520" s="48"/>
      <c r="M1520" s="48"/>
      <c r="N1520" s="48"/>
      <c r="O1520" s="48"/>
      <c r="P1520" s="48"/>
    </row>
    <row r="1521" spans="10:16" x14ac:dyDescent="0.2">
      <c r="J1521" s="48"/>
      <c r="K1521" s="48"/>
      <c r="L1521" s="48"/>
      <c r="M1521" s="48"/>
      <c r="N1521" s="48"/>
      <c r="O1521" s="48"/>
      <c r="P1521" s="48"/>
    </row>
    <row r="1522" spans="10:16" x14ac:dyDescent="0.2">
      <c r="J1522" s="48"/>
      <c r="K1522" s="48"/>
      <c r="L1522" s="48"/>
      <c r="M1522" s="48"/>
      <c r="N1522" s="48"/>
      <c r="O1522" s="48"/>
      <c r="P1522" s="48"/>
    </row>
    <row r="1523" spans="10:16" x14ac:dyDescent="0.2">
      <c r="J1523" s="48"/>
      <c r="K1523" s="48"/>
      <c r="L1523" s="48"/>
      <c r="M1523" s="48"/>
      <c r="N1523" s="48"/>
      <c r="O1523" s="48"/>
      <c r="P1523" s="48"/>
    </row>
    <row r="1524" spans="10:16" x14ac:dyDescent="0.2">
      <c r="J1524" s="48"/>
      <c r="K1524" s="48"/>
      <c r="L1524" s="48"/>
      <c r="M1524" s="48"/>
      <c r="N1524" s="48"/>
      <c r="O1524" s="48"/>
      <c r="P1524" s="48"/>
    </row>
    <row r="1525" spans="10:16" x14ac:dyDescent="0.2">
      <c r="J1525" s="48"/>
      <c r="K1525" s="48"/>
      <c r="L1525" s="48"/>
      <c r="M1525" s="48"/>
      <c r="N1525" s="48"/>
      <c r="O1525" s="48"/>
      <c r="P1525" s="48"/>
    </row>
    <row r="1526" spans="10:16" x14ac:dyDescent="0.2">
      <c r="J1526" s="48"/>
      <c r="K1526" s="48"/>
      <c r="L1526" s="48"/>
      <c r="M1526" s="48"/>
      <c r="N1526" s="48"/>
      <c r="O1526" s="48"/>
      <c r="P1526" s="48"/>
    </row>
    <row r="1527" spans="10:16" x14ac:dyDescent="0.2">
      <c r="J1527" s="48"/>
      <c r="K1527" s="48"/>
      <c r="L1527" s="48"/>
      <c r="M1527" s="48"/>
      <c r="N1527" s="48"/>
      <c r="O1527" s="48"/>
      <c r="P1527" s="48"/>
    </row>
    <row r="1528" spans="10:16" x14ac:dyDescent="0.2">
      <c r="J1528" s="48"/>
      <c r="K1528" s="48"/>
      <c r="L1528" s="48"/>
      <c r="M1528" s="48"/>
      <c r="N1528" s="48"/>
      <c r="O1528" s="48"/>
      <c r="P1528" s="48"/>
    </row>
    <row r="1529" spans="10:16" x14ac:dyDescent="0.2">
      <c r="J1529" s="48"/>
      <c r="K1529" s="48"/>
      <c r="L1529" s="48"/>
      <c r="M1529" s="48"/>
      <c r="N1529" s="48"/>
      <c r="O1529" s="48"/>
      <c r="P1529" s="48"/>
    </row>
    <row r="1530" spans="10:16" x14ac:dyDescent="0.2">
      <c r="J1530" s="48"/>
      <c r="K1530" s="48"/>
      <c r="L1530" s="48"/>
      <c r="M1530" s="48"/>
      <c r="N1530" s="48"/>
      <c r="O1530" s="48"/>
      <c r="P1530" s="48"/>
    </row>
    <row r="1531" spans="10:16" x14ac:dyDescent="0.2">
      <c r="J1531" s="48"/>
      <c r="K1531" s="48"/>
      <c r="L1531" s="48"/>
      <c r="M1531" s="48"/>
      <c r="N1531" s="48"/>
      <c r="O1531" s="48"/>
      <c r="P1531" s="48"/>
    </row>
    <row r="1532" spans="10:16" x14ac:dyDescent="0.2">
      <c r="J1532" s="48"/>
      <c r="K1532" s="48"/>
      <c r="L1532" s="48"/>
      <c r="M1532" s="48"/>
      <c r="N1532" s="48"/>
      <c r="O1532" s="48"/>
      <c r="P1532" s="48"/>
    </row>
    <row r="1533" spans="10:16" x14ac:dyDescent="0.2">
      <c r="J1533" s="48"/>
      <c r="K1533" s="48"/>
      <c r="L1533" s="48"/>
      <c r="M1533" s="48"/>
      <c r="N1533" s="48"/>
      <c r="O1533" s="48"/>
      <c r="P1533" s="48"/>
    </row>
    <row r="1534" spans="10:16" x14ac:dyDescent="0.2">
      <c r="J1534" s="48"/>
      <c r="K1534" s="48"/>
      <c r="L1534" s="48"/>
      <c r="M1534" s="48"/>
      <c r="N1534" s="48"/>
      <c r="O1534" s="48"/>
      <c r="P1534" s="48"/>
    </row>
    <row r="1535" spans="10:16" x14ac:dyDescent="0.2">
      <c r="J1535" s="48"/>
      <c r="K1535" s="48"/>
      <c r="L1535" s="48"/>
      <c r="M1535" s="48"/>
      <c r="N1535" s="48"/>
      <c r="O1535" s="48"/>
      <c r="P1535" s="48"/>
    </row>
    <row r="1536" spans="10:16" x14ac:dyDescent="0.2">
      <c r="J1536" s="48"/>
      <c r="K1536" s="48"/>
      <c r="L1536" s="48"/>
      <c r="M1536" s="48"/>
      <c r="N1536" s="48"/>
      <c r="O1536" s="48"/>
      <c r="P1536" s="48"/>
    </row>
    <row r="1537" spans="10:16" x14ac:dyDescent="0.2">
      <c r="J1537" s="48"/>
      <c r="K1537" s="48"/>
      <c r="L1537" s="48"/>
      <c r="M1537" s="48"/>
      <c r="N1537" s="48"/>
      <c r="O1537" s="48"/>
      <c r="P1537" s="48"/>
    </row>
    <row r="1538" spans="10:16" x14ac:dyDescent="0.2">
      <c r="J1538" s="48"/>
      <c r="K1538" s="48"/>
      <c r="L1538" s="48"/>
      <c r="M1538" s="48"/>
      <c r="N1538" s="48"/>
      <c r="O1538" s="48"/>
      <c r="P1538" s="48"/>
    </row>
    <row r="1539" spans="10:16" x14ac:dyDescent="0.2">
      <c r="J1539" s="48"/>
      <c r="K1539" s="48"/>
      <c r="L1539" s="48"/>
      <c r="M1539" s="48"/>
      <c r="N1539" s="48"/>
      <c r="O1539" s="48"/>
      <c r="P1539" s="48"/>
    </row>
    <row r="1540" spans="10:16" x14ac:dyDescent="0.2">
      <c r="J1540" s="48"/>
      <c r="K1540" s="48"/>
      <c r="L1540" s="48"/>
      <c r="M1540" s="48"/>
      <c r="N1540" s="48"/>
      <c r="O1540" s="48"/>
      <c r="P1540" s="48"/>
    </row>
    <row r="1541" spans="10:16" x14ac:dyDescent="0.2">
      <c r="J1541" s="48"/>
      <c r="K1541" s="48"/>
      <c r="L1541" s="48"/>
      <c r="M1541" s="48"/>
      <c r="N1541" s="48"/>
      <c r="O1541" s="48"/>
      <c r="P1541" s="48"/>
    </row>
    <row r="1542" spans="10:16" x14ac:dyDescent="0.2">
      <c r="J1542" s="48"/>
      <c r="K1542" s="48"/>
      <c r="L1542" s="48"/>
      <c r="M1542" s="48"/>
      <c r="N1542" s="48"/>
      <c r="O1542" s="48"/>
      <c r="P1542" s="48"/>
    </row>
    <row r="1543" spans="10:16" x14ac:dyDescent="0.2">
      <c r="J1543" s="48"/>
      <c r="K1543" s="48"/>
      <c r="L1543" s="48"/>
      <c r="M1543" s="48"/>
      <c r="N1543" s="48"/>
      <c r="O1543" s="48"/>
      <c r="P1543" s="48"/>
    </row>
    <row r="1544" spans="10:16" x14ac:dyDescent="0.2">
      <c r="J1544" s="48"/>
      <c r="K1544" s="48"/>
      <c r="L1544" s="48"/>
      <c r="M1544" s="48"/>
      <c r="N1544" s="48"/>
      <c r="O1544" s="48"/>
      <c r="P1544" s="48"/>
    </row>
    <row r="1545" spans="10:16" x14ac:dyDescent="0.2">
      <c r="J1545" s="48"/>
      <c r="K1545" s="48"/>
      <c r="L1545" s="48"/>
      <c r="M1545" s="48"/>
      <c r="N1545" s="48"/>
      <c r="O1545" s="48"/>
      <c r="P1545" s="48"/>
    </row>
    <row r="1546" spans="10:16" x14ac:dyDescent="0.2">
      <c r="J1546" s="48"/>
      <c r="K1546" s="48"/>
      <c r="L1546" s="48"/>
      <c r="M1546" s="48"/>
      <c r="N1546" s="48"/>
      <c r="O1546" s="48"/>
      <c r="P1546" s="48"/>
    </row>
    <row r="1547" spans="10:16" x14ac:dyDescent="0.2">
      <c r="J1547" s="48"/>
      <c r="K1547" s="48"/>
      <c r="L1547" s="48"/>
      <c r="M1547" s="48"/>
      <c r="N1547" s="48"/>
      <c r="O1547" s="48"/>
      <c r="P1547" s="48"/>
    </row>
    <row r="1548" spans="10:16" x14ac:dyDescent="0.2">
      <c r="J1548" s="48"/>
      <c r="K1548" s="48"/>
      <c r="L1548" s="48"/>
      <c r="M1548" s="48"/>
      <c r="N1548" s="48"/>
      <c r="O1548" s="48"/>
      <c r="P1548" s="48"/>
    </row>
    <row r="1549" spans="10:16" x14ac:dyDescent="0.2">
      <c r="J1549" s="48"/>
      <c r="K1549" s="48"/>
      <c r="L1549" s="48"/>
      <c r="M1549" s="48"/>
      <c r="N1549" s="48"/>
      <c r="O1549" s="48"/>
      <c r="P1549" s="48"/>
    </row>
    <row r="1550" spans="10:16" x14ac:dyDescent="0.2">
      <c r="J1550" s="48"/>
      <c r="K1550" s="48"/>
      <c r="L1550" s="48"/>
      <c r="M1550" s="48"/>
      <c r="N1550" s="48"/>
      <c r="O1550" s="48"/>
      <c r="P1550" s="48"/>
    </row>
    <row r="1551" spans="10:16" x14ac:dyDescent="0.2">
      <c r="J1551" s="48"/>
      <c r="K1551" s="48"/>
      <c r="L1551" s="48"/>
      <c r="M1551" s="48"/>
      <c r="N1551" s="48"/>
      <c r="O1551" s="48"/>
      <c r="P1551" s="48"/>
    </row>
    <row r="1552" spans="10:16" x14ac:dyDescent="0.2">
      <c r="J1552" s="48"/>
      <c r="K1552" s="48"/>
      <c r="L1552" s="48"/>
      <c r="M1552" s="48"/>
      <c r="N1552" s="48"/>
      <c r="O1552" s="48"/>
      <c r="P1552" s="48"/>
    </row>
    <row r="1553" spans="10:16" x14ac:dyDescent="0.2">
      <c r="J1553" s="48"/>
      <c r="K1553" s="48"/>
      <c r="L1553" s="48"/>
      <c r="M1553" s="48"/>
      <c r="N1553" s="48"/>
      <c r="O1553" s="48"/>
      <c r="P1553" s="48"/>
    </row>
    <row r="1554" spans="10:16" x14ac:dyDescent="0.2">
      <c r="J1554" s="48"/>
      <c r="K1554" s="48"/>
      <c r="L1554" s="48"/>
      <c r="M1554" s="48"/>
      <c r="N1554" s="48"/>
      <c r="O1554" s="48"/>
      <c r="P1554" s="48"/>
    </row>
    <row r="1555" spans="10:16" x14ac:dyDescent="0.2">
      <c r="J1555" s="48"/>
      <c r="K1555" s="48"/>
      <c r="L1555" s="48"/>
      <c r="M1555" s="48"/>
      <c r="N1555" s="48"/>
      <c r="O1555" s="48"/>
      <c r="P1555" s="48"/>
    </row>
    <row r="1556" spans="10:16" x14ac:dyDescent="0.2">
      <c r="J1556" s="48"/>
      <c r="K1556" s="48"/>
      <c r="L1556" s="48"/>
      <c r="M1556" s="48"/>
      <c r="N1556" s="48"/>
      <c r="O1556" s="48"/>
      <c r="P1556" s="48"/>
    </row>
    <row r="1557" spans="10:16" x14ac:dyDescent="0.2">
      <c r="J1557" s="48"/>
      <c r="K1557" s="48"/>
      <c r="L1557" s="48"/>
      <c r="M1557" s="48"/>
      <c r="N1557" s="48"/>
      <c r="O1557" s="48"/>
      <c r="P1557" s="48"/>
    </row>
    <row r="1558" spans="10:16" x14ac:dyDescent="0.2">
      <c r="J1558" s="48"/>
      <c r="K1558" s="48"/>
      <c r="L1558" s="48"/>
      <c r="M1558" s="48"/>
      <c r="N1558" s="48"/>
      <c r="O1558" s="48"/>
      <c r="P1558" s="48"/>
    </row>
    <row r="1559" spans="10:16" x14ac:dyDescent="0.2">
      <c r="J1559" s="48"/>
      <c r="K1559" s="48"/>
      <c r="L1559" s="48"/>
      <c r="M1559" s="48"/>
      <c r="N1559" s="48"/>
      <c r="O1559" s="48"/>
      <c r="P1559" s="48"/>
    </row>
    <row r="1560" spans="10:16" x14ac:dyDescent="0.2">
      <c r="J1560" s="48"/>
      <c r="K1560" s="48"/>
      <c r="L1560" s="48"/>
      <c r="M1560" s="48"/>
      <c r="N1560" s="48"/>
      <c r="O1560" s="48"/>
      <c r="P1560" s="48"/>
    </row>
    <row r="1561" spans="10:16" x14ac:dyDescent="0.2">
      <c r="J1561" s="48"/>
      <c r="K1561" s="48"/>
      <c r="L1561" s="48"/>
      <c r="M1561" s="48"/>
      <c r="N1561" s="48"/>
      <c r="O1561" s="48"/>
      <c r="P1561" s="48"/>
    </row>
    <row r="1562" spans="10:16" x14ac:dyDescent="0.2">
      <c r="J1562" s="48"/>
      <c r="K1562" s="48"/>
      <c r="L1562" s="48"/>
      <c r="M1562" s="48"/>
      <c r="N1562" s="48"/>
      <c r="O1562" s="48"/>
      <c r="P1562" s="48"/>
    </row>
    <row r="1563" spans="10:16" x14ac:dyDescent="0.2">
      <c r="J1563" s="48"/>
      <c r="K1563" s="48"/>
      <c r="L1563" s="48"/>
      <c r="M1563" s="48"/>
      <c r="N1563" s="48"/>
      <c r="O1563" s="48"/>
      <c r="P1563" s="48"/>
    </row>
    <row r="1564" spans="10:16" x14ac:dyDescent="0.2">
      <c r="J1564" s="48"/>
      <c r="K1564" s="48"/>
      <c r="L1564" s="48"/>
      <c r="M1564" s="48"/>
      <c r="N1564" s="48"/>
      <c r="O1564" s="48"/>
      <c r="P1564" s="48"/>
    </row>
    <row r="1565" spans="10:16" x14ac:dyDescent="0.2">
      <c r="J1565" s="48"/>
      <c r="K1565" s="48"/>
      <c r="L1565" s="48"/>
      <c r="M1565" s="48"/>
      <c r="N1565" s="48"/>
      <c r="O1565" s="48"/>
      <c r="P1565" s="48"/>
    </row>
    <row r="1566" spans="10:16" x14ac:dyDescent="0.2">
      <c r="J1566" s="48"/>
      <c r="K1566" s="48"/>
      <c r="L1566" s="48"/>
      <c r="M1566" s="48"/>
      <c r="N1566" s="48"/>
      <c r="O1566" s="48"/>
      <c r="P1566" s="48"/>
    </row>
    <row r="1567" spans="10:16" x14ac:dyDescent="0.2">
      <c r="J1567" s="48"/>
      <c r="K1567" s="48"/>
      <c r="L1567" s="48"/>
      <c r="M1567" s="48"/>
      <c r="N1567" s="48"/>
      <c r="O1567" s="48"/>
      <c r="P1567" s="48"/>
    </row>
    <row r="1568" spans="10:16" x14ac:dyDescent="0.2">
      <c r="J1568" s="48"/>
      <c r="K1568" s="48"/>
      <c r="L1568" s="48"/>
      <c r="M1568" s="48"/>
      <c r="N1568" s="48"/>
      <c r="O1568" s="48"/>
      <c r="P1568" s="48"/>
    </row>
    <row r="1569" spans="10:16" x14ac:dyDescent="0.2">
      <c r="J1569" s="48"/>
      <c r="K1569" s="48"/>
      <c r="L1569" s="48"/>
      <c r="M1569" s="48"/>
      <c r="N1569" s="48"/>
      <c r="O1569" s="48"/>
      <c r="P1569" s="48"/>
    </row>
    <row r="1570" spans="10:16" x14ac:dyDescent="0.2">
      <c r="J1570" s="48"/>
      <c r="K1570" s="48"/>
      <c r="L1570" s="48"/>
      <c r="M1570" s="48"/>
      <c r="N1570" s="48"/>
      <c r="O1570" s="48"/>
      <c r="P1570" s="48"/>
    </row>
    <row r="1571" spans="10:16" x14ac:dyDescent="0.2">
      <c r="J1571" s="48"/>
      <c r="K1571" s="48"/>
      <c r="L1571" s="48"/>
      <c r="M1571" s="48"/>
      <c r="N1571" s="48"/>
      <c r="O1571" s="48"/>
      <c r="P1571" s="48"/>
    </row>
    <row r="1572" spans="10:16" x14ac:dyDescent="0.2">
      <c r="J1572" s="48"/>
      <c r="K1572" s="48"/>
      <c r="L1572" s="48"/>
      <c r="M1572" s="48"/>
      <c r="N1572" s="48"/>
      <c r="O1572" s="48"/>
      <c r="P1572" s="48"/>
    </row>
    <row r="1573" spans="10:16" x14ac:dyDescent="0.2">
      <c r="J1573" s="48"/>
      <c r="K1573" s="48"/>
      <c r="L1573" s="48"/>
      <c r="M1573" s="48"/>
      <c r="N1573" s="48"/>
      <c r="O1573" s="48"/>
      <c r="P1573" s="48"/>
    </row>
    <row r="1574" spans="10:16" x14ac:dyDescent="0.2">
      <c r="J1574" s="48"/>
      <c r="K1574" s="48"/>
      <c r="L1574" s="48"/>
      <c r="M1574" s="48"/>
      <c r="N1574" s="48"/>
      <c r="O1574" s="48"/>
      <c r="P1574" s="48"/>
    </row>
    <row r="1575" spans="10:16" x14ac:dyDescent="0.2">
      <c r="J1575" s="48"/>
      <c r="K1575" s="48"/>
      <c r="L1575" s="48"/>
      <c r="M1575" s="48"/>
      <c r="N1575" s="48"/>
      <c r="O1575" s="48"/>
      <c r="P1575" s="48"/>
    </row>
    <row r="1576" spans="10:16" x14ac:dyDescent="0.2">
      <c r="J1576" s="48"/>
      <c r="K1576" s="48"/>
      <c r="L1576" s="48"/>
      <c r="M1576" s="48"/>
      <c r="N1576" s="48"/>
      <c r="O1576" s="48"/>
      <c r="P1576" s="48"/>
    </row>
    <row r="1577" spans="10:16" x14ac:dyDescent="0.2">
      <c r="J1577" s="48"/>
      <c r="K1577" s="48"/>
      <c r="L1577" s="48"/>
      <c r="M1577" s="48"/>
      <c r="N1577" s="48"/>
      <c r="O1577" s="48"/>
      <c r="P1577" s="48"/>
    </row>
    <row r="1578" spans="10:16" x14ac:dyDescent="0.2">
      <c r="J1578" s="48"/>
      <c r="K1578" s="48"/>
      <c r="L1578" s="48"/>
      <c r="M1578" s="48"/>
      <c r="N1578" s="48"/>
      <c r="O1578" s="48"/>
      <c r="P1578" s="48"/>
    </row>
    <row r="1579" spans="10:16" x14ac:dyDescent="0.2">
      <c r="J1579" s="48"/>
      <c r="K1579" s="48"/>
      <c r="L1579" s="48"/>
      <c r="M1579" s="48"/>
      <c r="N1579" s="48"/>
      <c r="O1579" s="48"/>
      <c r="P1579" s="48"/>
    </row>
    <row r="1580" spans="10:16" x14ac:dyDescent="0.2">
      <c r="J1580" s="48"/>
      <c r="K1580" s="48"/>
      <c r="L1580" s="48"/>
      <c r="M1580" s="48"/>
      <c r="N1580" s="48"/>
      <c r="O1580" s="48"/>
      <c r="P1580" s="48"/>
    </row>
    <row r="1581" spans="10:16" x14ac:dyDescent="0.2">
      <c r="J1581" s="48"/>
      <c r="K1581" s="48"/>
      <c r="L1581" s="48"/>
      <c r="M1581" s="48"/>
      <c r="N1581" s="48"/>
      <c r="O1581" s="48"/>
      <c r="P1581" s="48"/>
    </row>
    <row r="1582" spans="10:16" x14ac:dyDescent="0.2">
      <c r="J1582" s="48"/>
      <c r="K1582" s="48"/>
      <c r="L1582" s="48"/>
      <c r="M1582" s="48"/>
      <c r="N1582" s="48"/>
      <c r="O1582" s="48"/>
      <c r="P1582" s="48"/>
    </row>
    <row r="1583" spans="10:16" x14ac:dyDescent="0.2">
      <c r="J1583" s="48"/>
      <c r="K1583" s="48"/>
      <c r="L1583" s="48"/>
      <c r="M1583" s="48"/>
      <c r="N1583" s="48"/>
      <c r="O1583" s="48"/>
      <c r="P1583" s="48"/>
    </row>
    <row r="1584" spans="10:16" x14ac:dyDescent="0.2">
      <c r="J1584" s="48"/>
      <c r="K1584" s="48"/>
      <c r="L1584" s="48"/>
      <c r="M1584" s="48"/>
      <c r="N1584" s="48"/>
      <c r="O1584" s="48"/>
      <c r="P1584" s="48"/>
    </row>
    <row r="1585" spans="10:16" x14ac:dyDescent="0.2">
      <c r="J1585" s="48"/>
      <c r="K1585" s="48"/>
      <c r="L1585" s="48"/>
      <c r="M1585" s="48"/>
      <c r="N1585" s="48"/>
      <c r="O1585" s="48"/>
      <c r="P1585" s="48"/>
    </row>
    <row r="1586" spans="10:16" x14ac:dyDescent="0.2">
      <c r="J1586" s="48"/>
      <c r="K1586" s="48"/>
      <c r="L1586" s="48"/>
      <c r="M1586" s="48"/>
      <c r="N1586" s="48"/>
      <c r="O1586" s="48"/>
      <c r="P1586" s="48"/>
    </row>
    <row r="1587" spans="10:16" x14ac:dyDescent="0.2">
      <c r="J1587" s="48"/>
      <c r="K1587" s="48"/>
      <c r="L1587" s="48"/>
      <c r="M1587" s="48"/>
      <c r="N1587" s="48"/>
      <c r="O1587" s="48"/>
      <c r="P1587" s="48"/>
    </row>
    <row r="1588" spans="10:16" x14ac:dyDescent="0.2">
      <c r="J1588" s="48"/>
      <c r="K1588" s="48"/>
      <c r="L1588" s="48"/>
      <c r="M1588" s="48"/>
      <c r="N1588" s="48"/>
      <c r="O1588" s="48"/>
      <c r="P1588" s="48"/>
    </row>
    <row r="1589" spans="10:16" x14ac:dyDescent="0.2">
      <c r="J1589" s="48"/>
      <c r="K1589" s="48"/>
      <c r="L1589" s="48"/>
      <c r="M1589" s="48"/>
      <c r="N1589" s="48"/>
      <c r="O1589" s="48"/>
      <c r="P1589" s="48"/>
    </row>
    <row r="1590" spans="10:16" x14ac:dyDescent="0.2">
      <c r="J1590" s="48"/>
      <c r="K1590" s="48"/>
      <c r="L1590" s="48"/>
      <c r="M1590" s="48"/>
      <c r="N1590" s="48"/>
      <c r="O1590" s="48"/>
      <c r="P1590" s="48"/>
    </row>
    <row r="1591" spans="10:16" x14ac:dyDescent="0.2">
      <c r="J1591" s="48"/>
      <c r="K1591" s="48"/>
      <c r="L1591" s="48"/>
      <c r="M1591" s="48"/>
      <c r="N1591" s="48"/>
      <c r="O1591" s="48"/>
      <c r="P1591" s="48"/>
    </row>
    <row r="1592" spans="10:16" x14ac:dyDescent="0.2">
      <c r="J1592" s="48"/>
      <c r="K1592" s="48"/>
      <c r="L1592" s="48"/>
      <c r="M1592" s="48"/>
      <c r="N1592" s="48"/>
      <c r="O1592" s="48"/>
      <c r="P1592" s="48"/>
    </row>
    <row r="1593" spans="10:16" x14ac:dyDescent="0.2">
      <c r="J1593" s="48"/>
      <c r="K1593" s="48"/>
      <c r="L1593" s="48"/>
      <c r="M1593" s="48"/>
      <c r="N1593" s="48"/>
      <c r="O1593" s="48"/>
      <c r="P1593" s="48"/>
    </row>
    <row r="1594" spans="10:16" x14ac:dyDescent="0.2">
      <c r="J1594" s="48"/>
      <c r="K1594" s="48"/>
      <c r="L1594" s="48"/>
      <c r="M1594" s="48"/>
      <c r="N1594" s="48"/>
      <c r="O1594" s="48"/>
      <c r="P1594" s="48"/>
    </row>
    <row r="1595" spans="10:16" x14ac:dyDescent="0.2">
      <c r="J1595" s="48"/>
      <c r="K1595" s="48"/>
      <c r="L1595" s="48"/>
      <c r="M1595" s="48"/>
      <c r="N1595" s="48"/>
      <c r="O1595" s="48"/>
      <c r="P1595" s="48"/>
    </row>
    <row r="1596" spans="10:16" x14ac:dyDescent="0.2">
      <c r="J1596" s="48"/>
      <c r="K1596" s="48"/>
      <c r="L1596" s="48"/>
      <c r="M1596" s="48"/>
      <c r="N1596" s="48"/>
      <c r="O1596" s="48"/>
      <c r="P1596" s="48"/>
    </row>
    <row r="1597" spans="10:16" x14ac:dyDescent="0.2">
      <c r="J1597" s="48"/>
      <c r="K1597" s="48"/>
      <c r="L1597" s="48"/>
      <c r="M1597" s="48"/>
      <c r="N1597" s="48"/>
      <c r="O1597" s="48"/>
      <c r="P1597" s="48"/>
    </row>
    <row r="1598" spans="10:16" x14ac:dyDescent="0.2">
      <c r="J1598" s="48"/>
      <c r="K1598" s="48"/>
      <c r="L1598" s="48"/>
      <c r="M1598" s="48"/>
      <c r="N1598" s="48"/>
      <c r="O1598" s="48"/>
      <c r="P1598" s="48"/>
    </row>
    <row r="1599" spans="10:16" x14ac:dyDescent="0.2">
      <c r="J1599" s="48"/>
      <c r="K1599" s="48"/>
      <c r="L1599" s="48"/>
      <c r="M1599" s="48"/>
      <c r="N1599" s="48"/>
      <c r="O1599" s="48"/>
      <c r="P1599" s="48"/>
    </row>
    <row r="1600" spans="10:16" x14ac:dyDescent="0.2">
      <c r="J1600" s="48"/>
      <c r="K1600" s="48"/>
      <c r="L1600" s="48"/>
      <c r="M1600" s="48"/>
      <c r="N1600" s="48"/>
      <c r="O1600" s="48"/>
      <c r="P1600" s="48"/>
    </row>
    <row r="1601" spans="10:16" x14ac:dyDescent="0.2">
      <c r="J1601" s="48"/>
      <c r="K1601" s="48"/>
      <c r="L1601" s="48"/>
      <c r="M1601" s="48"/>
      <c r="N1601" s="48"/>
      <c r="O1601" s="48"/>
      <c r="P1601" s="48"/>
    </row>
    <row r="1602" spans="10:16" x14ac:dyDescent="0.2">
      <c r="J1602" s="48"/>
      <c r="K1602" s="48"/>
      <c r="L1602" s="48"/>
      <c r="M1602" s="48"/>
      <c r="N1602" s="48"/>
      <c r="O1602" s="48"/>
      <c r="P1602" s="48"/>
    </row>
    <row r="1603" spans="10:16" x14ac:dyDescent="0.2">
      <c r="J1603" s="48"/>
      <c r="K1603" s="48"/>
      <c r="L1603" s="48"/>
      <c r="M1603" s="48"/>
      <c r="N1603" s="48"/>
      <c r="O1603" s="48"/>
      <c r="P1603" s="48"/>
    </row>
    <row r="1604" spans="10:16" x14ac:dyDescent="0.2">
      <c r="J1604" s="48"/>
      <c r="K1604" s="48"/>
      <c r="L1604" s="48"/>
      <c r="M1604" s="48"/>
      <c r="N1604" s="48"/>
      <c r="O1604" s="48"/>
      <c r="P1604" s="48"/>
    </row>
    <row r="1605" spans="10:16" x14ac:dyDescent="0.2">
      <c r="J1605" s="48"/>
      <c r="K1605" s="48"/>
      <c r="L1605" s="48"/>
      <c r="M1605" s="48"/>
      <c r="N1605" s="48"/>
      <c r="O1605" s="48"/>
      <c r="P1605" s="48"/>
    </row>
    <row r="1606" spans="10:16" x14ac:dyDescent="0.2">
      <c r="J1606" s="48"/>
      <c r="K1606" s="48"/>
      <c r="L1606" s="48"/>
      <c r="M1606" s="48"/>
      <c r="N1606" s="48"/>
      <c r="O1606" s="48"/>
      <c r="P1606" s="48"/>
    </row>
    <row r="1607" spans="10:16" x14ac:dyDescent="0.2">
      <c r="J1607" s="48"/>
      <c r="K1607" s="48"/>
      <c r="L1607" s="48"/>
      <c r="M1607" s="48"/>
      <c r="N1607" s="48"/>
      <c r="O1607" s="48"/>
      <c r="P1607" s="48"/>
    </row>
    <row r="1608" spans="10:16" x14ac:dyDescent="0.2">
      <c r="J1608" s="48"/>
      <c r="K1608" s="48"/>
      <c r="L1608" s="48"/>
      <c r="M1608" s="48"/>
      <c r="N1608" s="48"/>
      <c r="O1608" s="48"/>
      <c r="P1608" s="48"/>
    </row>
    <row r="1609" spans="10:16" x14ac:dyDescent="0.2">
      <c r="J1609" s="48"/>
      <c r="K1609" s="48"/>
      <c r="L1609" s="48"/>
      <c r="M1609" s="48"/>
      <c r="N1609" s="48"/>
      <c r="O1609" s="48"/>
      <c r="P1609" s="48"/>
    </row>
    <row r="1610" spans="10:16" x14ac:dyDescent="0.2">
      <c r="J1610" s="48"/>
      <c r="K1610" s="48"/>
      <c r="L1610" s="48"/>
      <c r="M1610" s="48"/>
      <c r="N1610" s="48"/>
      <c r="O1610" s="48"/>
      <c r="P1610" s="48"/>
    </row>
    <row r="1611" spans="10:16" x14ac:dyDescent="0.2">
      <c r="J1611" s="48"/>
      <c r="K1611" s="48"/>
      <c r="L1611" s="48"/>
      <c r="M1611" s="48"/>
      <c r="N1611" s="48"/>
      <c r="O1611" s="48"/>
      <c r="P1611" s="48"/>
    </row>
    <row r="1612" spans="10:16" x14ac:dyDescent="0.2">
      <c r="J1612" s="48"/>
      <c r="K1612" s="48"/>
      <c r="L1612" s="48"/>
      <c r="M1612" s="48"/>
      <c r="N1612" s="48"/>
      <c r="O1612" s="48"/>
      <c r="P1612" s="48"/>
    </row>
    <row r="1613" spans="10:16" x14ac:dyDescent="0.2">
      <c r="J1613" s="48"/>
      <c r="K1613" s="48"/>
      <c r="L1613" s="48"/>
      <c r="M1613" s="48"/>
      <c r="N1613" s="48"/>
      <c r="O1613" s="48"/>
      <c r="P1613" s="48"/>
    </row>
    <row r="1614" spans="10:16" x14ac:dyDescent="0.2">
      <c r="J1614" s="48"/>
      <c r="K1614" s="48"/>
      <c r="L1614" s="48"/>
      <c r="M1614" s="48"/>
      <c r="N1614" s="48"/>
      <c r="O1614" s="48"/>
      <c r="P1614" s="48"/>
    </row>
    <row r="1615" spans="10:16" x14ac:dyDescent="0.2">
      <c r="J1615" s="48"/>
      <c r="K1615" s="48"/>
      <c r="L1615" s="48"/>
      <c r="M1615" s="48"/>
      <c r="N1615" s="48"/>
      <c r="O1615" s="48"/>
      <c r="P1615" s="48"/>
    </row>
    <row r="1616" spans="10:16" x14ac:dyDescent="0.2">
      <c r="J1616" s="48"/>
      <c r="K1616" s="48"/>
      <c r="L1616" s="48"/>
      <c r="M1616" s="48"/>
      <c r="N1616" s="48"/>
      <c r="O1616" s="48"/>
      <c r="P1616" s="48"/>
    </row>
    <row r="1617" spans="10:16" x14ac:dyDescent="0.2">
      <c r="J1617" s="48"/>
      <c r="K1617" s="48"/>
      <c r="L1617" s="48"/>
      <c r="M1617" s="48"/>
      <c r="N1617" s="48"/>
      <c r="O1617" s="48"/>
      <c r="P1617" s="48"/>
    </row>
    <row r="1618" spans="10:16" x14ac:dyDescent="0.2">
      <c r="J1618" s="48"/>
      <c r="K1618" s="48"/>
      <c r="L1618" s="48"/>
      <c r="M1618" s="48"/>
      <c r="N1618" s="48"/>
      <c r="O1618" s="48"/>
      <c r="P1618" s="48"/>
    </row>
    <row r="1619" spans="10:16" x14ac:dyDescent="0.2">
      <c r="J1619" s="48"/>
      <c r="K1619" s="48"/>
      <c r="L1619" s="48"/>
      <c r="M1619" s="48"/>
      <c r="N1619" s="48"/>
      <c r="O1619" s="48"/>
      <c r="P1619" s="48"/>
    </row>
    <row r="1620" spans="10:16" x14ac:dyDescent="0.2">
      <c r="J1620" s="48"/>
      <c r="K1620" s="48"/>
      <c r="L1620" s="48"/>
      <c r="M1620" s="48"/>
      <c r="N1620" s="48"/>
      <c r="O1620" s="48"/>
      <c r="P1620" s="48"/>
    </row>
    <row r="1621" spans="10:16" x14ac:dyDescent="0.2">
      <c r="J1621" s="48"/>
      <c r="K1621" s="48"/>
      <c r="L1621" s="48"/>
      <c r="M1621" s="48"/>
      <c r="N1621" s="48"/>
      <c r="O1621" s="48"/>
      <c r="P1621" s="48"/>
    </row>
    <row r="1622" spans="10:16" x14ac:dyDescent="0.2">
      <c r="J1622" s="48"/>
      <c r="K1622" s="48"/>
      <c r="L1622" s="48"/>
      <c r="M1622" s="48"/>
      <c r="N1622" s="48"/>
      <c r="O1622" s="48"/>
      <c r="P1622" s="48"/>
    </row>
    <row r="1623" spans="10:16" x14ac:dyDescent="0.2">
      <c r="J1623" s="48"/>
      <c r="K1623" s="48"/>
      <c r="L1623" s="48"/>
      <c r="M1623" s="48"/>
      <c r="N1623" s="48"/>
      <c r="O1623" s="48"/>
      <c r="P1623" s="48"/>
    </row>
    <row r="1624" spans="10:16" x14ac:dyDescent="0.2">
      <c r="J1624" s="48"/>
      <c r="K1624" s="48"/>
      <c r="L1624" s="48"/>
      <c r="M1624" s="48"/>
      <c r="N1624" s="48"/>
      <c r="O1624" s="48"/>
      <c r="P1624" s="48"/>
    </row>
    <row r="1625" spans="10:16" x14ac:dyDescent="0.2">
      <c r="J1625" s="48"/>
      <c r="K1625" s="48"/>
      <c r="L1625" s="48"/>
      <c r="M1625" s="48"/>
      <c r="N1625" s="48"/>
      <c r="O1625" s="48"/>
      <c r="P1625" s="48"/>
    </row>
    <row r="1626" spans="10:16" x14ac:dyDescent="0.2">
      <c r="J1626" s="48"/>
      <c r="K1626" s="48"/>
      <c r="L1626" s="48"/>
      <c r="M1626" s="48"/>
      <c r="N1626" s="48"/>
      <c r="O1626" s="48"/>
      <c r="P1626" s="48"/>
    </row>
    <row r="1627" spans="10:16" x14ac:dyDescent="0.2">
      <c r="J1627" s="48"/>
      <c r="K1627" s="48"/>
      <c r="L1627" s="48"/>
      <c r="M1627" s="48"/>
      <c r="N1627" s="48"/>
      <c r="O1627" s="48"/>
      <c r="P1627" s="48"/>
    </row>
    <row r="1628" spans="10:16" x14ac:dyDescent="0.2">
      <c r="J1628" s="48"/>
      <c r="K1628" s="48"/>
      <c r="L1628" s="48"/>
      <c r="M1628" s="48"/>
      <c r="N1628" s="48"/>
      <c r="O1628" s="48"/>
      <c r="P1628" s="48"/>
    </row>
    <row r="1629" spans="10:16" x14ac:dyDescent="0.2">
      <c r="J1629" s="48"/>
      <c r="K1629" s="48"/>
      <c r="L1629" s="48"/>
      <c r="M1629" s="48"/>
      <c r="N1629" s="48"/>
      <c r="O1629" s="48"/>
      <c r="P1629" s="48"/>
    </row>
    <row r="1630" spans="10:16" x14ac:dyDescent="0.2">
      <c r="J1630" s="48"/>
      <c r="K1630" s="48"/>
      <c r="L1630" s="48"/>
      <c r="M1630" s="48"/>
      <c r="N1630" s="48"/>
      <c r="O1630" s="48"/>
      <c r="P1630" s="48"/>
    </row>
    <row r="1631" spans="10:16" x14ac:dyDescent="0.2">
      <c r="J1631" s="48"/>
      <c r="K1631" s="48"/>
      <c r="L1631" s="48"/>
      <c r="M1631" s="48"/>
      <c r="N1631" s="48"/>
      <c r="O1631" s="48"/>
      <c r="P1631" s="48"/>
    </row>
    <row r="1632" spans="10:16" x14ac:dyDescent="0.2">
      <c r="J1632" s="48"/>
      <c r="K1632" s="48"/>
      <c r="L1632" s="48"/>
      <c r="M1632" s="48"/>
      <c r="N1632" s="48"/>
      <c r="O1632" s="48"/>
      <c r="P1632" s="48"/>
    </row>
    <row r="1633" spans="10:16" x14ac:dyDescent="0.2">
      <c r="J1633" s="48"/>
      <c r="K1633" s="48"/>
      <c r="L1633" s="48"/>
      <c r="M1633" s="48"/>
      <c r="N1633" s="48"/>
      <c r="O1633" s="48"/>
      <c r="P1633" s="48"/>
    </row>
    <row r="1634" spans="10:16" x14ac:dyDescent="0.2">
      <c r="J1634" s="48"/>
      <c r="K1634" s="48"/>
      <c r="L1634" s="48"/>
      <c r="M1634" s="48"/>
      <c r="N1634" s="48"/>
      <c r="O1634" s="48"/>
      <c r="P1634" s="48"/>
    </row>
    <row r="1635" spans="10:16" x14ac:dyDescent="0.2">
      <c r="J1635" s="48"/>
      <c r="K1635" s="48"/>
      <c r="L1635" s="48"/>
      <c r="M1635" s="48"/>
      <c r="N1635" s="48"/>
      <c r="O1635" s="48"/>
      <c r="P1635" s="48"/>
    </row>
    <row r="1636" spans="10:16" x14ac:dyDescent="0.2">
      <c r="J1636" s="48"/>
      <c r="K1636" s="48"/>
      <c r="L1636" s="48"/>
      <c r="M1636" s="48"/>
      <c r="N1636" s="48"/>
      <c r="O1636" s="48"/>
      <c r="P1636" s="48"/>
    </row>
    <row r="1637" spans="10:16" x14ac:dyDescent="0.2">
      <c r="J1637" s="48"/>
      <c r="K1637" s="48"/>
      <c r="L1637" s="48"/>
      <c r="M1637" s="48"/>
      <c r="N1637" s="48"/>
      <c r="O1637" s="48"/>
      <c r="P1637" s="48"/>
    </row>
    <row r="1638" spans="10:16" x14ac:dyDescent="0.2">
      <c r="J1638" s="48"/>
      <c r="K1638" s="48"/>
      <c r="L1638" s="48"/>
      <c r="M1638" s="48"/>
      <c r="N1638" s="48"/>
      <c r="O1638" s="48"/>
      <c r="P1638" s="48"/>
    </row>
    <row r="1639" spans="10:16" x14ac:dyDescent="0.2">
      <c r="J1639" s="48"/>
      <c r="K1639" s="48"/>
      <c r="L1639" s="48"/>
      <c r="M1639" s="48"/>
      <c r="N1639" s="48"/>
      <c r="O1639" s="48"/>
      <c r="P1639" s="48"/>
    </row>
    <row r="1640" spans="10:16" x14ac:dyDescent="0.2">
      <c r="J1640" s="48"/>
      <c r="K1640" s="48"/>
      <c r="L1640" s="48"/>
      <c r="M1640" s="48"/>
      <c r="N1640" s="48"/>
      <c r="O1640" s="48"/>
      <c r="P1640" s="48"/>
    </row>
    <row r="1641" spans="10:16" x14ac:dyDescent="0.2">
      <c r="J1641" s="48"/>
      <c r="K1641" s="48"/>
      <c r="L1641" s="48"/>
      <c r="M1641" s="48"/>
      <c r="N1641" s="48"/>
      <c r="O1641" s="48"/>
      <c r="P1641" s="48"/>
    </row>
    <row r="1642" spans="10:16" x14ac:dyDescent="0.2">
      <c r="J1642" s="48"/>
      <c r="K1642" s="48"/>
      <c r="L1642" s="48"/>
      <c r="M1642" s="48"/>
      <c r="N1642" s="48"/>
      <c r="O1642" s="48"/>
      <c r="P1642" s="48"/>
    </row>
    <row r="1643" spans="10:16" x14ac:dyDescent="0.2">
      <c r="J1643" s="48"/>
      <c r="K1643" s="48"/>
      <c r="L1643" s="48"/>
      <c r="M1643" s="48"/>
      <c r="N1643" s="48"/>
      <c r="O1643" s="48"/>
      <c r="P1643" s="48"/>
    </row>
    <row r="1644" spans="10:16" x14ac:dyDescent="0.2">
      <c r="J1644" s="48"/>
      <c r="K1644" s="48"/>
      <c r="L1644" s="48"/>
      <c r="M1644" s="48"/>
      <c r="N1644" s="48"/>
      <c r="O1644" s="48"/>
      <c r="P1644" s="48"/>
    </row>
    <row r="1645" spans="10:16" x14ac:dyDescent="0.2">
      <c r="J1645" s="48"/>
      <c r="K1645" s="48"/>
      <c r="L1645" s="48"/>
      <c r="M1645" s="48"/>
      <c r="N1645" s="48"/>
      <c r="O1645" s="48"/>
      <c r="P1645" s="48"/>
    </row>
    <row r="1646" spans="10:16" x14ac:dyDescent="0.2">
      <c r="J1646" s="48"/>
      <c r="K1646" s="48"/>
      <c r="L1646" s="48"/>
      <c r="M1646" s="48"/>
      <c r="N1646" s="48"/>
      <c r="O1646" s="48"/>
      <c r="P1646" s="48"/>
    </row>
    <row r="1647" spans="10:16" x14ac:dyDescent="0.2">
      <c r="J1647" s="48"/>
      <c r="K1647" s="48"/>
      <c r="L1647" s="48"/>
      <c r="M1647" s="48"/>
      <c r="N1647" s="48"/>
      <c r="O1647" s="48"/>
      <c r="P1647" s="48"/>
    </row>
    <row r="1648" spans="10:16" x14ac:dyDescent="0.2">
      <c r="J1648" s="48"/>
      <c r="K1648" s="48"/>
      <c r="L1648" s="48"/>
      <c r="M1648" s="48"/>
      <c r="N1648" s="48"/>
      <c r="O1648" s="48"/>
      <c r="P1648" s="48"/>
    </row>
    <row r="1649" spans="10:16" x14ac:dyDescent="0.2">
      <c r="J1649" s="48"/>
      <c r="K1649" s="48"/>
      <c r="L1649" s="48"/>
      <c r="M1649" s="48"/>
      <c r="N1649" s="48"/>
      <c r="O1649" s="48"/>
      <c r="P1649" s="48"/>
    </row>
    <row r="1650" spans="10:16" x14ac:dyDescent="0.2">
      <c r="J1650" s="48"/>
      <c r="K1650" s="48"/>
      <c r="L1650" s="48"/>
      <c r="M1650" s="48"/>
      <c r="N1650" s="48"/>
      <c r="O1650" s="48"/>
      <c r="P1650" s="48"/>
    </row>
    <row r="1651" spans="10:16" x14ac:dyDescent="0.2">
      <c r="J1651" s="48"/>
      <c r="K1651" s="48"/>
      <c r="L1651" s="48"/>
      <c r="M1651" s="48"/>
      <c r="N1651" s="48"/>
      <c r="O1651" s="48"/>
      <c r="P1651" s="48"/>
    </row>
    <row r="1652" spans="10:16" x14ac:dyDescent="0.2">
      <c r="J1652" s="48"/>
      <c r="K1652" s="48"/>
      <c r="L1652" s="48"/>
      <c r="M1652" s="48"/>
      <c r="N1652" s="48"/>
      <c r="O1652" s="48"/>
      <c r="P1652" s="48"/>
    </row>
    <row r="1653" spans="10:16" x14ac:dyDescent="0.2">
      <c r="J1653" s="48"/>
      <c r="K1653" s="48"/>
      <c r="L1653" s="48"/>
      <c r="M1653" s="48"/>
      <c r="N1653" s="48"/>
      <c r="O1653" s="48"/>
      <c r="P1653" s="48"/>
    </row>
    <row r="1654" spans="10:16" x14ac:dyDescent="0.2">
      <c r="J1654" s="48"/>
      <c r="K1654" s="48"/>
      <c r="L1654" s="48"/>
      <c r="M1654" s="48"/>
      <c r="N1654" s="48"/>
      <c r="O1654" s="48"/>
      <c r="P1654" s="48"/>
    </row>
    <row r="1655" spans="10:16" x14ac:dyDescent="0.2">
      <c r="J1655" s="48"/>
      <c r="K1655" s="48"/>
      <c r="L1655" s="48"/>
      <c r="M1655" s="48"/>
      <c r="N1655" s="48"/>
      <c r="O1655" s="48"/>
      <c r="P1655" s="48"/>
    </row>
    <row r="1656" spans="10:16" x14ac:dyDescent="0.2">
      <c r="J1656" s="48"/>
      <c r="K1656" s="48"/>
      <c r="L1656" s="48"/>
      <c r="M1656" s="48"/>
      <c r="N1656" s="48"/>
      <c r="O1656" s="48"/>
      <c r="P1656" s="48"/>
    </row>
    <row r="1657" spans="10:16" x14ac:dyDescent="0.2">
      <c r="J1657" s="48"/>
      <c r="K1657" s="48"/>
      <c r="L1657" s="48"/>
      <c r="M1657" s="48"/>
      <c r="N1657" s="48"/>
      <c r="O1657" s="48"/>
      <c r="P1657" s="48"/>
    </row>
    <row r="1658" spans="10:16" x14ac:dyDescent="0.2">
      <c r="J1658" s="48"/>
      <c r="K1658" s="48"/>
      <c r="L1658" s="48"/>
      <c r="M1658" s="48"/>
      <c r="N1658" s="48"/>
      <c r="O1658" s="48"/>
      <c r="P1658" s="48"/>
    </row>
    <row r="1659" spans="10:16" x14ac:dyDescent="0.2">
      <c r="J1659" s="48"/>
      <c r="K1659" s="48"/>
      <c r="L1659" s="48"/>
      <c r="M1659" s="48"/>
      <c r="N1659" s="48"/>
      <c r="O1659" s="48"/>
      <c r="P1659" s="48"/>
    </row>
    <row r="1660" spans="10:16" x14ac:dyDescent="0.2">
      <c r="J1660" s="48"/>
      <c r="K1660" s="48"/>
      <c r="L1660" s="48"/>
      <c r="M1660" s="48"/>
      <c r="N1660" s="48"/>
      <c r="O1660" s="48"/>
      <c r="P1660" s="48"/>
    </row>
    <row r="1661" spans="10:16" x14ac:dyDescent="0.2">
      <c r="J1661" s="48"/>
      <c r="K1661" s="48"/>
      <c r="L1661" s="48"/>
      <c r="M1661" s="48"/>
      <c r="N1661" s="48"/>
      <c r="O1661" s="48"/>
      <c r="P1661" s="48"/>
    </row>
    <row r="1662" spans="10:16" x14ac:dyDescent="0.2">
      <c r="J1662" s="48"/>
      <c r="K1662" s="48"/>
      <c r="L1662" s="48"/>
      <c r="M1662" s="48"/>
      <c r="N1662" s="48"/>
      <c r="O1662" s="48"/>
      <c r="P1662" s="48"/>
    </row>
    <row r="1663" spans="10:16" x14ac:dyDescent="0.2">
      <c r="J1663" s="48"/>
      <c r="K1663" s="48"/>
      <c r="L1663" s="48"/>
      <c r="M1663" s="48"/>
      <c r="N1663" s="48"/>
      <c r="O1663" s="48"/>
      <c r="P1663" s="48"/>
    </row>
    <row r="1664" spans="10:16" x14ac:dyDescent="0.2">
      <c r="J1664" s="48"/>
      <c r="K1664" s="48"/>
      <c r="L1664" s="48"/>
      <c r="M1664" s="48"/>
      <c r="N1664" s="48"/>
      <c r="O1664" s="48"/>
      <c r="P1664" s="48"/>
    </row>
    <row r="1665" spans="10:16" x14ac:dyDescent="0.2">
      <c r="J1665" s="48"/>
      <c r="K1665" s="48"/>
      <c r="L1665" s="48"/>
      <c r="M1665" s="48"/>
      <c r="N1665" s="48"/>
      <c r="O1665" s="48"/>
      <c r="P1665" s="48"/>
    </row>
    <row r="1666" spans="10:16" x14ac:dyDescent="0.2">
      <c r="J1666" s="48"/>
      <c r="K1666" s="48"/>
      <c r="L1666" s="48"/>
      <c r="M1666" s="48"/>
      <c r="N1666" s="48"/>
      <c r="O1666" s="48"/>
      <c r="P1666" s="48"/>
    </row>
    <row r="1667" spans="10:16" x14ac:dyDescent="0.2">
      <c r="J1667" s="48"/>
      <c r="K1667" s="48"/>
      <c r="L1667" s="48"/>
      <c r="M1667" s="48"/>
      <c r="N1667" s="48"/>
      <c r="O1667" s="48"/>
      <c r="P1667" s="48"/>
    </row>
    <row r="1668" spans="10:16" x14ac:dyDescent="0.2">
      <c r="J1668" s="48"/>
      <c r="K1668" s="48"/>
      <c r="L1668" s="48"/>
      <c r="M1668" s="48"/>
      <c r="N1668" s="48"/>
      <c r="O1668" s="48"/>
      <c r="P1668" s="48"/>
    </row>
    <row r="1669" spans="10:16" x14ac:dyDescent="0.2">
      <c r="J1669" s="48"/>
      <c r="K1669" s="48"/>
      <c r="L1669" s="48"/>
      <c r="M1669" s="48"/>
      <c r="N1669" s="48"/>
      <c r="O1669" s="48"/>
      <c r="P1669" s="48"/>
    </row>
    <row r="1670" spans="10:16" x14ac:dyDescent="0.2">
      <c r="J1670" s="48"/>
      <c r="K1670" s="48"/>
      <c r="L1670" s="48"/>
      <c r="M1670" s="48"/>
      <c r="N1670" s="48"/>
      <c r="O1670" s="48"/>
      <c r="P1670" s="48"/>
    </row>
    <row r="1671" spans="10:16" x14ac:dyDescent="0.2">
      <c r="J1671" s="48"/>
      <c r="K1671" s="48"/>
      <c r="L1671" s="48"/>
      <c r="M1671" s="48"/>
      <c r="N1671" s="48"/>
      <c r="O1671" s="48"/>
      <c r="P1671" s="48"/>
    </row>
    <row r="1672" spans="10:16" x14ac:dyDescent="0.2">
      <c r="J1672" s="48"/>
      <c r="K1672" s="48"/>
      <c r="L1672" s="48"/>
      <c r="M1672" s="48"/>
      <c r="N1672" s="48"/>
      <c r="O1672" s="48"/>
      <c r="P1672" s="48"/>
    </row>
    <row r="1673" spans="10:16" x14ac:dyDescent="0.2">
      <c r="J1673" s="48"/>
      <c r="K1673" s="48"/>
      <c r="L1673" s="48"/>
      <c r="M1673" s="48"/>
      <c r="N1673" s="48"/>
      <c r="O1673" s="48"/>
      <c r="P1673" s="48"/>
    </row>
    <row r="1674" spans="10:16" x14ac:dyDescent="0.2">
      <c r="J1674" s="48"/>
      <c r="K1674" s="48"/>
      <c r="L1674" s="48"/>
      <c r="M1674" s="48"/>
      <c r="N1674" s="48"/>
      <c r="O1674" s="48"/>
      <c r="P1674" s="48"/>
    </row>
    <row r="1675" spans="10:16" x14ac:dyDescent="0.2">
      <c r="J1675" s="48"/>
      <c r="K1675" s="48"/>
      <c r="L1675" s="48"/>
      <c r="M1675" s="48"/>
      <c r="N1675" s="48"/>
      <c r="O1675" s="48"/>
      <c r="P1675" s="48"/>
    </row>
    <row r="1676" spans="10:16" x14ac:dyDescent="0.2">
      <c r="J1676" s="48"/>
      <c r="K1676" s="48"/>
      <c r="L1676" s="48"/>
      <c r="M1676" s="48"/>
      <c r="N1676" s="48"/>
      <c r="O1676" s="48"/>
      <c r="P1676" s="48"/>
    </row>
    <row r="1677" spans="10:16" x14ac:dyDescent="0.2">
      <c r="J1677" s="48"/>
      <c r="K1677" s="48"/>
      <c r="L1677" s="48"/>
      <c r="M1677" s="48"/>
      <c r="N1677" s="48"/>
      <c r="O1677" s="48"/>
      <c r="P1677" s="48"/>
    </row>
    <row r="1678" spans="10:16" x14ac:dyDescent="0.2">
      <c r="J1678" s="48"/>
      <c r="K1678" s="48"/>
      <c r="L1678" s="48"/>
      <c r="M1678" s="48"/>
      <c r="N1678" s="48"/>
      <c r="O1678" s="48"/>
      <c r="P1678" s="48"/>
    </row>
    <row r="1679" spans="10:16" x14ac:dyDescent="0.2">
      <c r="J1679" s="48"/>
      <c r="K1679" s="48"/>
      <c r="L1679" s="48"/>
      <c r="M1679" s="48"/>
      <c r="N1679" s="48"/>
      <c r="O1679" s="48"/>
      <c r="P1679" s="48"/>
    </row>
    <row r="1680" spans="10:16" x14ac:dyDescent="0.2">
      <c r="J1680" s="48"/>
      <c r="K1680" s="48"/>
      <c r="L1680" s="48"/>
      <c r="M1680" s="48"/>
      <c r="N1680" s="48"/>
      <c r="O1680" s="48"/>
      <c r="P1680" s="48"/>
    </row>
    <row r="1681" spans="10:16" x14ac:dyDescent="0.2">
      <c r="J1681" s="48"/>
      <c r="K1681" s="48"/>
      <c r="L1681" s="48"/>
      <c r="M1681" s="48"/>
      <c r="N1681" s="48"/>
      <c r="O1681" s="48"/>
      <c r="P1681" s="48"/>
    </row>
    <row r="1682" spans="10:16" x14ac:dyDescent="0.2">
      <c r="J1682" s="48"/>
      <c r="K1682" s="48"/>
      <c r="L1682" s="48"/>
      <c r="M1682" s="48"/>
      <c r="N1682" s="48"/>
      <c r="O1682" s="48"/>
      <c r="P1682" s="48"/>
    </row>
    <row r="1683" spans="10:16" x14ac:dyDescent="0.2">
      <c r="J1683" s="48"/>
      <c r="K1683" s="48"/>
      <c r="L1683" s="48"/>
      <c r="M1683" s="48"/>
      <c r="N1683" s="48"/>
      <c r="O1683" s="48"/>
      <c r="P1683" s="48"/>
    </row>
    <row r="1684" spans="10:16" x14ac:dyDescent="0.2">
      <c r="J1684" s="48"/>
      <c r="K1684" s="48"/>
      <c r="L1684" s="48"/>
      <c r="M1684" s="48"/>
      <c r="N1684" s="48"/>
      <c r="O1684" s="48"/>
      <c r="P1684" s="48"/>
    </row>
    <row r="1685" spans="10:16" x14ac:dyDescent="0.2">
      <c r="J1685" s="48"/>
      <c r="K1685" s="48"/>
      <c r="L1685" s="48"/>
      <c r="M1685" s="48"/>
      <c r="N1685" s="48"/>
      <c r="O1685" s="48"/>
      <c r="P1685" s="48"/>
    </row>
    <row r="1686" spans="10:16" x14ac:dyDescent="0.2">
      <c r="J1686" s="48"/>
      <c r="K1686" s="48"/>
      <c r="L1686" s="48"/>
      <c r="M1686" s="48"/>
      <c r="N1686" s="48"/>
      <c r="O1686" s="48"/>
      <c r="P1686" s="48"/>
    </row>
    <row r="1687" spans="10:16" x14ac:dyDescent="0.2">
      <c r="J1687" s="48"/>
      <c r="K1687" s="48"/>
      <c r="L1687" s="48"/>
      <c r="M1687" s="48"/>
      <c r="N1687" s="48"/>
      <c r="O1687" s="48"/>
      <c r="P1687" s="48"/>
    </row>
    <row r="1688" spans="10:16" x14ac:dyDescent="0.2">
      <c r="J1688" s="48"/>
      <c r="K1688" s="48"/>
      <c r="L1688" s="48"/>
      <c r="M1688" s="48"/>
      <c r="N1688" s="48"/>
      <c r="O1688" s="48"/>
      <c r="P1688" s="48"/>
    </row>
    <row r="1689" spans="10:16" x14ac:dyDescent="0.2">
      <c r="J1689" s="48"/>
      <c r="K1689" s="48"/>
      <c r="L1689" s="48"/>
      <c r="M1689" s="48"/>
      <c r="N1689" s="48"/>
      <c r="O1689" s="48"/>
      <c r="P1689" s="48"/>
    </row>
    <row r="1690" spans="10:16" x14ac:dyDescent="0.2">
      <c r="J1690" s="48"/>
      <c r="K1690" s="48"/>
      <c r="L1690" s="48"/>
      <c r="M1690" s="48"/>
      <c r="N1690" s="48"/>
      <c r="O1690" s="48"/>
      <c r="P1690" s="48"/>
    </row>
    <row r="1691" spans="10:16" x14ac:dyDescent="0.2">
      <c r="J1691" s="48"/>
      <c r="K1691" s="48"/>
      <c r="L1691" s="48"/>
      <c r="M1691" s="48"/>
      <c r="N1691" s="48"/>
      <c r="O1691" s="48"/>
      <c r="P1691" s="48"/>
    </row>
    <row r="1692" spans="10:16" x14ac:dyDescent="0.2">
      <c r="J1692" s="48"/>
      <c r="K1692" s="48"/>
      <c r="L1692" s="48"/>
      <c r="M1692" s="48"/>
      <c r="N1692" s="48"/>
      <c r="O1692" s="48"/>
      <c r="P1692" s="48"/>
    </row>
    <row r="1693" spans="10:16" x14ac:dyDescent="0.2">
      <c r="J1693" s="48"/>
      <c r="K1693" s="48"/>
      <c r="L1693" s="48"/>
      <c r="M1693" s="48"/>
      <c r="N1693" s="48"/>
      <c r="O1693" s="48"/>
      <c r="P1693" s="48"/>
    </row>
    <row r="1694" spans="10:16" x14ac:dyDescent="0.2">
      <c r="J1694" s="48"/>
      <c r="K1694" s="48"/>
      <c r="L1694" s="48"/>
      <c r="M1694" s="48"/>
      <c r="N1694" s="48"/>
      <c r="O1694" s="48"/>
      <c r="P1694" s="48"/>
    </row>
    <row r="1695" spans="10:16" x14ac:dyDescent="0.2">
      <c r="J1695" s="48"/>
      <c r="K1695" s="48"/>
      <c r="L1695" s="48"/>
      <c r="M1695" s="48"/>
      <c r="N1695" s="48"/>
      <c r="O1695" s="48"/>
      <c r="P1695" s="48"/>
    </row>
    <row r="1696" spans="10:16" x14ac:dyDescent="0.2">
      <c r="J1696" s="48"/>
      <c r="K1696" s="48"/>
      <c r="L1696" s="48"/>
      <c r="M1696" s="48"/>
      <c r="N1696" s="48"/>
      <c r="O1696" s="48"/>
      <c r="P1696" s="48"/>
    </row>
    <row r="1697" spans="10:16" x14ac:dyDescent="0.2">
      <c r="J1697" s="48"/>
      <c r="K1697" s="48"/>
      <c r="L1697" s="48"/>
      <c r="M1697" s="48"/>
      <c r="N1697" s="48"/>
      <c r="O1697" s="48"/>
      <c r="P1697" s="48"/>
    </row>
    <row r="1698" spans="10:16" x14ac:dyDescent="0.2">
      <c r="J1698" s="48"/>
      <c r="K1698" s="48"/>
      <c r="L1698" s="48"/>
      <c r="M1698" s="48"/>
      <c r="N1698" s="48"/>
      <c r="O1698" s="48"/>
      <c r="P1698" s="48"/>
    </row>
    <row r="1699" spans="10:16" x14ac:dyDescent="0.2">
      <c r="J1699" s="48"/>
      <c r="K1699" s="48"/>
      <c r="L1699" s="48"/>
      <c r="M1699" s="48"/>
      <c r="N1699" s="48"/>
      <c r="O1699" s="48"/>
      <c r="P1699" s="48"/>
    </row>
    <row r="1700" spans="10:16" x14ac:dyDescent="0.2">
      <c r="J1700" s="48"/>
      <c r="K1700" s="48"/>
      <c r="L1700" s="48"/>
      <c r="M1700" s="48"/>
      <c r="N1700" s="48"/>
      <c r="O1700" s="48"/>
      <c r="P1700" s="48"/>
    </row>
    <row r="1701" spans="10:16" x14ac:dyDescent="0.2">
      <c r="J1701" s="48"/>
      <c r="K1701" s="48"/>
      <c r="L1701" s="48"/>
      <c r="M1701" s="48"/>
      <c r="N1701" s="48"/>
      <c r="O1701" s="48"/>
      <c r="P1701" s="48"/>
    </row>
    <row r="1702" spans="10:16" x14ac:dyDescent="0.2">
      <c r="J1702" s="48"/>
      <c r="K1702" s="48"/>
      <c r="L1702" s="48"/>
      <c r="M1702" s="48"/>
      <c r="N1702" s="48"/>
      <c r="O1702" s="48"/>
      <c r="P1702" s="48"/>
    </row>
    <row r="1703" spans="10:16" x14ac:dyDescent="0.2">
      <c r="J1703" s="48"/>
      <c r="K1703" s="48"/>
      <c r="L1703" s="48"/>
      <c r="M1703" s="48"/>
      <c r="N1703" s="48"/>
      <c r="O1703" s="48"/>
      <c r="P1703" s="48"/>
    </row>
    <row r="1704" spans="10:16" x14ac:dyDescent="0.2">
      <c r="J1704" s="48"/>
      <c r="K1704" s="48"/>
      <c r="L1704" s="48"/>
      <c r="M1704" s="48"/>
      <c r="N1704" s="48"/>
      <c r="O1704" s="48"/>
      <c r="P1704" s="48"/>
    </row>
    <row r="1705" spans="10:16" x14ac:dyDescent="0.2">
      <c r="J1705" s="48"/>
      <c r="K1705" s="48"/>
      <c r="L1705" s="48"/>
      <c r="M1705" s="48"/>
      <c r="N1705" s="48"/>
      <c r="O1705" s="48"/>
      <c r="P1705" s="48"/>
    </row>
    <row r="1706" spans="10:16" x14ac:dyDescent="0.2">
      <c r="J1706" s="48"/>
      <c r="K1706" s="48"/>
      <c r="L1706" s="48"/>
      <c r="M1706" s="48"/>
      <c r="N1706" s="48"/>
      <c r="O1706" s="48"/>
      <c r="P1706" s="48"/>
    </row>
    <row r="1707" spans="10:16" x14ac:dyDescent="0.2">
      <c r="J1707" s="48"/>
      <c r="K1707" s="48"/>
      <c r="L1707" s="48"/>
      <c r="M1707" s="48"/>
      <c r="N1707" s="48"/>
      <c r="O1707" s="48"/>
      <c r="P1707" s="48"/>
    </row>
    <row r="1708" spans="10:16" x14ac:dyDescent="0.2">
      <c r="J1708" s="48"/>
      <c r="K1708" s="48"/>
      <c r="L1708" s="48"/>
      <c r="M1708" s="48"/>
      <c r="N1708" s="48"/>
      <c r="O1708" s="48"/>
      <c r="P1708" s="48"/>
    </row>
    <row r="1709" spans="10:16" x14ac:dyDescent="0.2">
      <c r="J1709" s="48"/>
      <c r="K1709" s="48"/>
      <c r="L1709" s="48"/>
      <c r="M1709" s="48"/>
      <c r="N1709" s="48"/>
      <c r="O1709" s="48"/>
      <c r="P1709" s="48"/>
    </row>
    <row r="1710" spans="10:16" x14ac:dyDescent="0.2">
      <c r="J1710" s="48"/>
      <c r="K1710" s="48"/>
      <c r="L1710" s="48"/>
      <c r="M1710" s="48"/>
      <c r="N1710" s="48"/>
      <c r="O1710" s="48"/>
      <c r="P1710" s="48"/>
    </row>
    <row r="1711" spans="10:16" x14ac:dyDescent="0.2">
      <c r="J1711" s="48"/>
      <c r="K1711" s="48"/>
      <c r="L1711" s="48"/>
      <c r="M1711" s="48"/>
      <c r="N1711" s="48"/>
      <c r="O1711" s="48"/>
      <c r="P1711" s="48"/>
    </row>
    <row r="1712" spans="10:16" x14ac:dyDescent="0.2">
      <c r="J1712" s="48"/>
      <c r="K1712" s="48"/>
      <c r="L1712" s="48"/>
      <c r="M1712" s="48"/>
      <c r="N1712" s="48"/>
      <c r="O1712" s="48"/>
      <c r="P1712" s="48"/>
    </row>
    <row r="1713" spans="10:16" x14ac:dyDescent="0.2">
      <c r="J1713" s="48"/>
      <c r="K1713" s="48"/>
      <c r="L1713" s="48"/>
      <c r="M1713" s="48"/>
      <c r="N1713" s="48"/>
      <c r="O1713" s="48"/>
      <c r="P1713" s="48"/>
    </row>
    <row r="1714" spans="10:16" x14ac:dyDescent="0.2">
      <c r="J1714" s="48"/>
      <c r="K1714" s="48"/>
      <c r="L1714" s="48"/>
      <c r="M1714" s="48"/>
      <c r="N1714" s="48"/>
      <c r="O1714" s="48"/>
      <c r="P1714" s="48"/>
    </row>
    <row r="1715" spans="10:16" x14ac:dyDescent="0.2">
      <c r="J1715" s="48"/>
      <c r="K1715" s="48"/>
      <c r="L1715" s="48"/>
      <c r="M1715" s="48"/>
      <c r="N1715" s="48"/>
      <c r="O1715" s="48"/>
      <c r="P1715" s="48"/>
    </row>
    <row r="1716" spans="10:16" x14ac:dyDescent="0.2">
      <c r="J1716" s="48"/>
      <c r="K1716" s="48"/>
      <c r="L1716" s="48"/>
      <c r="M1716" s="48"/>
      <c r="N1716" s="48"/>
      <c r="O1716" s="48"/>
      <c r="P1716" s="48"/>
    </row>
    <row r="1717" spans="10:16" x14ac:dyDescent="0.2">
      <c r="J1717" s="48"/>
      <c r="K1717" s="48"/>
      <c r="L1717" s="48"/>
      <c r="M1717" s="48"/>
      <c r="N1717" s="48"/>
      <c r="O1717" s="48"/>
      <c r="P1717" s="48"/>
    </row>
    <row r="1718" spans="10:16" x14ac:dyDescent="0.2">
      <c r="J1718" s="48"/>
      <c r="K1718" s="48"/>
      <c r="L1718" s="48"/>
      <c r="M1718" s="48"/>
      <c r="N1718" s="48"/>
      <c r="O1718" s="48"/>
      <c r="P1718" s="48"/>
    </row>
    <row r="1719" spans="10:16" x14ac:dyDescent="0.2">
      <c r="J1719" s="48"/>
      <c r="K1719" s="48"/>
      <c r="L1719" s="48"/>
      <c r="M1719" s="48"/>
      <c r="N1719" s="48"/>
      <c r="O1719" s="48"/>
      <c r="P1719" s="48"/>
    </row>
    <row r="1720" spans="10:16" x14ac:dyDescent="0.2">
      <c r="J1720" s="48"/>
      <c r="K1720" s="48"/>
      <c r="L1720" s="48"/>
      <c r="M1720" s="48"/>
      <c r="N1720" s="48"/>
      <c r="O1720" s="48"/>
      <c r="P1720" s="48"/>
    </row>
    <row r="1721" spans="10:16" x14ac:dyDescent="0.2">
      <c r="J1721" s="48"/>
      <c r="K1721" s="48"/>
      <c r="L1721" s="48"/>
      <c r="M1721" s="48"/>
      <c r="N1721" s="48"/>
      <c r="O1721" s="48"/>
      <c r="P1721" s="48"/>
    </row>
    <row r="1722" spans="10:16" x14ac:dyDescent="0.2">
      <c r="J1722" s="48"/>
      <c r="K1722" s="48"/>
      <c r="L1722" s="48"/>
      <c r="M1722" s="48"/>
      <c r="N1722" s="48"/>
      <c r="O1722" s="48"/>
      <c r="P1722" s="48"/>
    </row>
    <row r="1723" spans="10:16" x14ac:dyDescent="0.2">
      <c r="J1723" s="48"/>
      <c r="K1723" s="48"/>
      <c r="L1723" s="48"/>
      <c r="M1723" s="48"/>
      <c r="N1723" s="48"/>
      <c r="O1723" s="48"/>
      <c r="P1723" s="48"/>
    </row>
    <row r="1724" spans="10:16" x14ac:dyDescent="0.2">
      <c r="J1724" s="48"/>
      <c r="K1724" s="48"/>
      <c r="L1724" s="48"/>
      <c r="M1724" s="48"/>
      <c r="N1724" s="48"/>
      <c r="O1724" s="48"/>
      <c r="P1724" s="48"/>
    </row>
    <row r="1725" spans="10:16" x14ac:dyDescent="0.2">
      <c r="J1725" s="48"/>
      <c r="K1725" s="48"/>
      <c r="L1725" s="48"/>
      <c r="M1725" s="48"/>
      <c r="N1725" s="48"/>
      <c r="O1725" s="48"/>
      <c r="P1725" s="48"/>
    </row>
    <row r="1726" spans="10:16" x14ac:dyDescent="0.2">
      <c r="J1726" s="48"/>
      <c r="K1726" s="48"/>
      <c r="L1726" s="48"/>
      <c r="M1726" s="48"/>
      <c r="N1726" s="48"/>
      <c r="O1726" s="48"/>
      <c r="P1726" s="48"/>
    </row>
    <row r="1727" spans="10:16" x14ac:dyDescent="0.2">
      <c r="J1727" s="48"/>
      <c r="K1727" s="48"/>
      <c r="L1727" s="48"/>
      <c r="M1727" s="48"/>
      <c r="N1727" s="48"/>
      <c r="O1727" s="48"/>
      <c r="P1727" s="48"/>
    </row>
    <row r="1728" spans="10:16" x14ac:dyDescent="0.2">
      <c r="J1728" s="48"/>
      <c r="K1728" s="48"/>
      <c r="L1728" s="48"/>
      <c r="M1728" s="48"/>
      <c r="N1728" s="48"/>
      <c r="O1728" s="48"/>
      <c r="P1728" s="48"/>
    </row>
    <row r="1729" spans="10:16" x14ac:dyDescent="0.2">
      <c r="J1729" s="48"/>
      <c r="K1729" s="48"/>
      <c r="L1729" s="48"/>
      <c r="M1729" s="48"/>
      <c r="N1729" s="48"/>
      <c r="O1729" s="48"/>
      <c r="P1729" s="48"/>
    </row>
    <row r="1730" spans="10:16" x14ac:dyDescent="0.2">
      <c r="J1730" s="48"/>
      <c r="K1730" s="48"/>
      <c r="L1730" s="48"/>
      <c r="M1730" s="48"/>
      <c r="N1730" s="48"/>
      <c r="O1730" s="48"/>
      <c r="P1730" s="48"/>
    </row>
    <row r="1731" spans="10:16" x14ac:dyDescent="0.2">
      <c r="J1731" s="48"/>
      <c r="K1731" s="48"/>
      <c r="L1731" s="48"/>
      <c r="M1731" s="48"/>
      <c r="N1731" s="48"/>
      <c r="O1731" s="48"/>
      <c r="P1731" s="48"/>
    </row>
    <row r="1732" spans="10:16" x14ac:dyDescent="0.2">
      <c r="J1732" s="48"/>
      <c r="K1732" s="48"/>
      <c r="L1732" s="48"/>
      <c r="M1732" s="48"/>
      <c r="N1732" s="48"/>
      <c r="O1732" s="48"/>
      <c r="P1732" s="48"/>
    </row>
    <row r="1733" spans="10:16" x14ac:dyDescent="0.2">
      <c r="J1733" s="48"/>
      <c r="K1733" s="48"/>
      <c r="L1733" s="48"/>
      <c r="M1733" s="48"/>
      <c r="N1733" s="48"/>
      <c r="O1733" s="48"/>
      <c r="P1733" s="48"/>
    </row>
    <row r="1734" spans="10:16" x14ac:dyDescent="0.2">
      <c r="J1734" s="48"/>
      <c r="K1734" s="48"/>
      <c r="L1734" s="48"/>
      <c r="M1734" s="48"/>
      <c r="N1734" s="48"/>
      <c r="O1734" s="48"/>
      <c r="P1734" s="48"/>
    </row>
    <row r="1735" spans="10:16" x14ac:dyDescent="0.2">
      <c r="J1735" s="48"/>
      <c r="K1735" s="48"/>
      <c r="L1735" s="48"/>
      <c r="M1735" s="48"/>
      <c r="N1735" s="48"/>
      <c r="O1735" s="48"/>
      <c r="P1735" s="48"/>
    </row>
    <row r="1736" spans="10:16" x14ac:dyDescent="0.2">
      <c r="J1736" s="48"/>
      <c r="K1736" s="48"/>
      <c r="L1736" s="48"/>
      <c r="M1736" s="48"/>
      <c r="N1736" s="48"/>
      <c r="O1736" s="48"/>
      <c r="P1736" s="48"/>
    </row>
    <row r="1737" spans="10:16" x14ac:dyDescent="0.2">
      <c r="J1737" s="48"/>
      <c r="K1737" s="48"/>
      <c r="L1737" s="48"/>
      <c r="M1737" s="48"/>
      <c r="N1737" s="48"/>
      <c r="O1737" s="48"/>
      <c r="P1737" s="48"/>
    </row>
    <row r="1738" spans="10:16" x14ac:dyDescent="0.2">
      <c r="J1738" s="48"/>
      <c r="K1738" s="48"/>
      <c r="L1738" s="48"/>
      <c r="M1738" s="48"/>
      <c r="N1738" s="48"/>
      <c r="O1738" s="48"/>
      <c r="P1738" s="48"/>
    </row>
    <row r="1739" spans="10:16" x14ac:dyDescent="0.2">
      <c r="J1739" s="48"/>
      <c r="K1739" s="48"/>
      <c r="L1739" s="48"/>
      <c r="M1739" s="48"/>
      <c r="N1739" s="48"/>
      <c r="O1739" s="48"/>
      <c r="P1739" s="48"/>
    </row>
    <row r="1740" spans="10:16" x14ac:dyDescent="0.2">
      <c r="J1740" s="48"/>
      <c r="K1740" s="48"/>
      <c r="L1740" s="48"/>
      <c r="M1740" s="48"/>
      <c r="N1740" s="48"/>
      <c r="O1740" s="48"/>
      <c r="P1740" s="48"/>
    </row>
    <row r="1741" spans="10:16" x14ac:dyDescent="0.2">
      <c r="J1741" s="48"/>
      <c r="K1741" s="48"/>
      <c r="L1741" s="48"/>
      <c r="M1741" s="48"/>
      <c r="N1741" s="48"/>
      <c r="O1741" s="48"/>
      <c r="P1741" s="48"/>
    </row>
    <row r="1742" spans="10:16" x14ac:dyDescent="0.2">
      <c r="J1742" s="48"/>
      <c r="K1742" s="48"/>
      <c r="L1742" s="48"/>
      <c r="M1742" s="48"/>
      <c r="N1742" s="48"/>
      <c r="O1742" s="48"/>
      <c r="P1742" s="48"/>
    </row>
    <row r="1743" spans="10:16" x14ac:dyDescent="0.2">
      <c r="J1743" s="48"/>
      <c r="K1743" s="48"/>
      <c r="L1743" s="48"/>
      <c r="M1743" s="48"/>
      <c r="N1743" s="48"/>
      <c r="O1743" s="48"/>
      <c r="P1743" s="48"/>
    </row>
    <row r="1744" spans="10:16" x14ac:dyDescent="0.2">
      <c r="J1744" s="48"/>
      <c r="K1744" s="48"/>
      <c r="L1744" s="48"/>
      <c r="M1744" s="48"/>
      <c r="N1744" s="48"/>
      <c r="O1744" s="48"/>
      <c r="P1744" s="48"/>
    </row>
    <row r="1745" spans="10:16" x14ac:dyDescent="0.2">
      <c r="J1745" s="48"/>
      <c r="K1745" s="48"/>
      <c r="L1745" s="48"/>
      <c r="M1745" s="48"/>
      <c r="N1745" s="48"/>
      <c r="O1745" s="48"/>
      <c r="P1745" s="48"/>
    </row>
    <row r="1746" spans="10:16" x14ac:dyDescent="0.2">
      <c r="J1746" s="48"/>
      <c r="K1746" s="48"/>
      <c r="L1746" s="48"/>
      <c r="M1746" s="48"/>
      <c r="N1746" s="48"/>
      <c r="O1746" s="48"/>
      <c r="P1746" s="48"/>
    </row>
    <row r="1747" spans="10:16" x14ac:dyDescent="0.2">
      <c r="J1747" s="48"/>
      <c r="K1747" s="48"/>
      <c r="L1747" s="48"/>
      <c r="M1747" s="48"/>
      <c r="N1747" s="48"/>
      <c r="O1747" s="48"/>
      <c r="P1747" s="48"/>
    </row>
    <row r="1748" spans="10:16" x14ac:dyDescent="0.2">
      <c r="J1748" s="48"/>
      <c r="K1748" s="48"/>
      <c r="L1748" s="48"/>
      <c r="M1748" s="48"/>
      <c r="N1748" s="48"/>
      <c r="O1748" s="48"/>
      <c r="P1748" s="48"/>
    </row>
    <row r="1749" spans="10:16" x14ac:dyDescent="0.2">
      <c r="J1749" s="48"/>
      <c r="K1749" s="48"/>
      <c r="L1749" s="48"/>
      <c r="M1749" s="48"/>
      <c r="N1749" s="48"/>
      <c r="O1749" s="48"/>
      <c r="P1749" s="48"/>
    </row>
    <row r="1750" spans="10:16" x14ac:dyDescent="0.2">
      <c r="J1750" s="48"/>
      <c r="K1750" s="48"/>
      <c r="L1750" s="48"/>
      <c r="M1750" s="48"/>
      <c r="N1750" s="48"/>
      <c r="O1750" s="48"/>
      <c r="P1750" s="48"/>
    </row>
    <row r="1751" spans="10:16" x14ac:dyDescent="0.2">
      <c r="J1751" s="48"/>
      <c r="K1751" s="48"/>
      <c r="L1751" s="48"/>
      <c r="M1751" s="48"/>
      <c r="N1751" s="48"/>
      <c r="O1751" s="48"/>
      <c r="P1751" s="48"/>
    </row>
    <row r="1752" spans="10:16" x14ac:dyDescent="0.2">
      <c r="J1752" s="48"/>
      <c r="K1752" s="48"/>
      <c r="L1752" s="48"/>
      <c r="M1752" s="48"/>
      <c r="N1752" s="48"/>
      <c r="O1752" s="48"/>
      <c r="P1752" s="48"/>
    </row>
    <row r="1753" spans="10:16" x14ac:dyDescent="0.2">
      <c r="J1753" s="48"/>
      <c r="K1753" s="48"/>
      <c r="L1753" s="48"/>
      <c r="M1753" s="48"/>
      <c r="N1753" s="48"/>
      <c r="O1753" s="48"/>
      <c r="P1753" s="48"/>
    </row>
    <row r="1754" spans="10:16" x14ac:dyDescent="0.2">
      <c r="J1754" s="48"/>
      <c r="K1754" s="48"/>
      <c r="L1754" s="48"/>
      <c r="M1754" s="48"/>
      <c r="N1754" s="48"/>
      <c r="O1754" s="48"/>
      <c r="P1754" s="48"/>
    </row>
    <row r="1755" spans="10:16" x14ac:dyDescent="0.2">
      <c r="J1755" s="48"/>
      <c r="K1755" s="48"/>
      <c r="L1755" s="48"/>
      <c r="M1755" s="48"/>
      <c r="N1755" s="48"/>
      <c r="O1755" s="48"/>
      <c r="P1755" s="48"/>
    </row>
    <row r="1756" spans="10:16" x14ac:dyDescent="0.2">
      <c r="J1756" s="48"/>
      <c r="K1756" s="48"/>
      <c r="L1756" s="48"/>
      <c r="M1756" s="48"/>
      <c r="N1756" s="48"/>
      <c r="O1756" s="48"/>
      <c r="P1756" s="48"/>
    </row>
    <row r="1757" spans="10:16" x14ac:dyDescent="0.2">
      <c r="J1757" s="48"/>
      <c r="K1757" s="48"/>
      <c r="L1757" s="48"/>
      <c r="M1757" s="48"/>
      <c r="N1757" s="48"/>
      <c r="O1757" s="48"/>
      <c r="P1757" s="48"/>
    </row>
    <row r="1758" spans="10:16" x14ac:dyDescent="0.2">
      <c r="J1758" s="48"/>
      <c r="K1758" s="48"/>
      <c r="L1758" s="48"/>
      <c r="M1758" s="48"/>
      <c r="N1758" s="48"/>
      <c r="O1758" s="48"/>
      <c r="P1758" s="48"/>
    </row>
    <row r="1759" spans="10:16" x14ac:dyDescent="0.2">
      <c r="J1759" s="48"/>
      <c r="K1759" s="48"/>
      <c r="L1759" s="48"/>
      <c r="M1759" s="48"/>
      <c r="N1759" s="48"/>
      <c r="O1759" s="48"/>
      <c r="P1759" s="48"/>
    </row>
    <row r="1760" spans="10:16" x14ac:dyDescent="0.2">
      <c r="J1760" s="48"/>
      <c r="K1760" s="48"/>
      <c r="L1760" s="48"/>
      <c r="M1760" s="48"/>
      <c r="N1760" s="48"/>
      <c r="O1760" s="48"/>
      <c r="P1760" s="48"/>
    </row>
    <row r="1761" spans="10:16" x14ac:dyDescent="0.2">
      <c r="J1761" s="48"/>
      <c r="K1761" s="48"/>
      <c r="L1761" s="48"/>
      <c r="M1761" s="48"/>
      <c r="N1761" s="48"/>
      <c r="O1761" s="48"/>
      <c r="P1761" s="48"/>
    </row>
    <row r="1762" spans="10:16" x14ac:dyDescent="0.2">
      <c r="J1762" s="48"/>
      <c r="K1762" s="48"/>
      <c r="L1762" s="48"/>
      <c r="M1762" s="48"/>
      <c r="N1762" s="48"/>
      <c r="O1762" s="48"/>
      <c r="P1762" s="48"/>
    </row>
    <row r="1763" spans="10:16" x14ac:dyDescent="0.2">
      <c r="J1763" s="48"/>
      <c r="K1763" s="48"/>
      <c r="L1763" s="48"/>
      <c r="M1763" s="48"/>
      <c r="N1763" s="48"/>
      <c r="O1763" s="48"/>
      <c r="P1763" s="48"/>
    </row>
    <row r="1764" spans="10:16" x14ac:dyDescent="0.2">
      <c r="J1764" s="48"/>
      <c r="K1764" s="48"/>
      <c r="L1764" s="48"/>
      <c r="M1764" s="48"/>
      <c r="N1764" s="48"/>
      <c r="O1764" s="48"/>
      <c r="P1764" s="48"/>
    </row>
    <row r="1765" spans="10:16" x14ac:dyDescent="0.2">
      <c r="J1765" s="48"/>
      <c r="K1765" s="48"/>
      <c r="L1765" s="48"/>
      <c r="M1765" s="48"/>
      <c r="N1765" s="48"/>
      <c r="O1765" s="48"/>
      <c r="P1765" s="48"/>
    </row>
    <row r="1766" spans="10:16" x14ac:dyDescent="0.2">
      <c r="J1766" s="48"/>
      <c r="K1766" s="48"/>
      <c r="L1766" s="48"/>
      <c r="M1766" s="48"/>
      <c r="N1766" s="48"/>
      <c r="O1766" s="48"/>
      <c r="P1766" s="48"/>
    </row>
    <row r="1767" spans="10:16" x14ac:dyDescent="0.2">
      <c r="J1767" s="48"/>
      <c r="K1767" s="48"/>
      <c r="L1767" s="48"/>
      <c r="M1767" s="48"/>
      <c r="N1767" s="48"/>
      <c r="O1767" s="48"/>
      <c r="P1767" s="48"/>
    </row>
  </sheetData>
  <printOptions horizontalCentered="1"/>
  <pageMargins left="0.5" right="0.5" top="0.75" bottom="0.5" header="0.5" footer="0.25"/>
  <pageSetup scale="65" fitToWidth="0" fitToHeight="0" orientation="portrait" r:id="rId1"/>
  <headerFooter alignWithMargins="0">
    <oddHeader>&amp;RPage 2.&amp;P</oddHeader>
  </headerFooter>
  <rowBreaks count="19" manualBreakCount="19">
    <brk id="27" max="12" man="1"/>
    <brk id="104" max="12" man="1"/>
    <brk id="178" max="12" man="1"/>
    <brk id="257" max="12" man="1"/>
    <brk id="336" max="12" man="1"/>
    <brk id="407" max="12" man="1"/>
    <brk id="484" max="12" man="1"/>
    <brk id="563" max="12" man="1"/>
    <brk id="639" max="12" man="1"/>
    <brk id="705" max="12" man="1"/>
    <brk id="796" max="12" man="1"/>
    <brk id="858" max="12" man="1"/>
    <brk id="937" max="12" man="1"/>
    <brk id="1009" max="12" man="1"/>
    <brk id="1080" max="12" man="1"/>
    <brk id="1156" max="12" man="1"/>
    <brk id="1233" max="12" man="1"/>
    <brk id="1298" max="12" man="1"/>
    <brk id="1374" max="12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5"/>
  <dimension ref="A1:U1767"/>
  <sheetViews>
    <sheetView workbookViewId="0">
      <selection activeCell="K17" sqref="K17"/>
    </sheetView>
  </sheetViews>
  <sheetFormatPr defaultRowHeight="12" x14ac:dyDescent="0.2"/>
  <cols>
    <col min="1" max="1" width="4.85546875" style="47" customWidth="1"/>
    <col min="2" max="2" width="1.42578125" style="47" customWidth="1"/>
    <col min="3" max="3" width="5.5703125" style="47" customWidth="1"/>
    <col min="4" max="4" width="1.5703125" style="47" customWidth="1"/>
    <col min="5" max="5" width="10.42578125" style="47" customWidth="1"/>
    <col min="6" max="6" width="10.28515625" style="47" customWidth="1"/>
    <col min="7" max="7" width="9.140625" style="49" bestFit="1" customWidth="1"/>
    <col min="8" max="8" width="14.85546875" style="47" customWidth="1"/>
    <col min="9" max="9" width="16.140625" style="2" bestFit="1" customWidth="1"/>
    <col min="10" max="10" width="5.28515625" style="47" customWidth="1"/>
    <col min="11" max="11" width="14" style="47" bestFit="1" customWidth="1"/>
    <col min="12" max="13" width="13" style="47" bestFit="1" customWidth="1"/>
    <col min="14" max="14" width="12.140625" style="47" bestFit="1" customWidth="1"/>
    <col min="15" max="16" width="11" style="47" bestFit="1" customWidth="1"/>
    <col min="17" max="17" width="7.5703125" style="47" bestFit="1" customWidth="1"/>
    <col min="18" max="245" width="9.140625" style="47"/>
    <col min="246" max="246" width="4.85546875" style="47" customWidth="1"/>
    <col min="247" max="247" width="1.42578125" style="47" customWidth="1"/>
    <col min="248" max="248" width="7.28515625" style="47" customWidth="1"/>
    <col min="249" max="249" width="1.5703125" style="47" customWidth="1"/>
    <col min="250" max="250" width="8.140625" style="47" customWidth="1"/>
    <col min="251" max="251" width="12.85546875" style="47" customWidth="1"/>
    <col min="252" max="252" width="10.28515625" style="47" customWidth="1"/>
    <col min="253" max="253" width="4.5703125" style="47" bestFit="1" customWidth="1"/>
    <col min="254" max="254" width="17.7109375" style="47" customWidth="1"/>
    <col min="255" max="255" width="16.7109375" style="47" customWidth="1"/>
    <col min="256" max="256" width="14.85546875" style="47" customWidth="1"/>
    <col min="257" max="257" width="14.7109375" style="47" customWidth="1"/>
    <col min="258" max="258" width="15.85546875" style="47" customWidth="1"/>
    <col min="259" max="259" width="16.140625" style="47" bestFit="1" customWidth="1"/>
    <col min="260" max="260" width="16.28515625" style="47" bestFit="1" customWidth="1"/>
    <col min="261" max="261" width="13" style="47" bestFit="1" customWidth="1"/>
    <col min="262" max="262" width="14.5703125" style="47" bestFit="1" customWidth="1"/>
    <col min="263" max="263" width="10" style="47" bestFit="1" customWidth="1"/>
    <col min="264" max="265" width="12.140625" style="47" bestFit="1" customWidth="1"/>
    <col min="266" max="266" width="5.28515625" style="47" customWidth="1"/>
    <col min="267" max="267" width="14" style="47" bestFit="1" customWidth="1"/>
    <col min="268" max="269" width="13" style="47" bestFit="1" customWidth="1"/>
    <col min="270" max="270" width="12.140625" style="47" bestFit="1" customWidth="1"/>
    <col min="271" max="272" width="11" style="47" bestFit="1" customWidth="1"/>
    <col min="273" max="273" width="7.5703125" style="47" bestFit="1" customWidth="1"/>
    <col min="274" max="501" width="9.140625" style="47"/>
    <col min="502" max="502" width="4.85546875" style="47" customWidth="1"/>
    <col min="503" max="503" width="1.42578125" style="47" customWidth="1"/>
    <col min="504" max="504" width="7.28515625" style="47" customWidth="1"/>
    <col min="505" max="505" width="1.5703125" style="47" customWidth="1"/>
    <col min="506" max="506" width="8.140625" style="47" customWidth="1"/>
    <col min="507" max="507" width="12.85546875" style="47" customWidth="1"/>
    <col min="508" max="508" width="10.28515625" style="47" customWidth="1"/>
    <col min="509" max="509" width="4.5703125" style="47" bestFit="1" customWidth="1"/>
    <col min="510" max="510" width="17.7109375" style="47" customWidth="1"/>
    <col min="511" max="511" width="16.7109375" style="47" customWidth="1"/>
    <col min="512" max="512" width="14.85546875" style="47" customWidth="1"/>
    <col min="513" max="513" width="14.7109375" style="47" customWidth="1"/>
    <col min="514" max="514" width="15.85546875" style="47" customWidth="1"/>
    <col min="515" max="515" width="16.140625" style="47" bestFit="1" customWidth="1"/>
    <col min="516" max="516" width="16.28515625" style="47" bestFit="1" customWidth="1"/>
    <col min="517" max="517" width="13" style="47" bestFit="1" customWidth="1"/>
    <col min="518" max="518" width="14.5703125" style="47" bestFit="1" customWidth="1"/>
    <col min="519" max="519" width="10" style="47" bestFit="1" customWidth="1"/>
    <col min="520" max="521" width="12.140625" style="47" bestFit="1" customWidth="1"/>
    <col min="522" max="522" width="5.28515625" style="47" customWidth="1"/>
    <col min="523" max="523" width="14" style="47" bestFit="1" customWidth="1"/>
    <col min="524" max="525" width="13" style="47" bestFit="1" customWidth="1"/>
    <col min="526" max="526" width="12.140625" style="47" bestFit="1" customWidth="1"/>
    <col min="527" max="528" width="11" style="47" bestFit="1" customWidth="1"/>
    <col min="529" max="529" width="7.5703125" style="47" bestFit="1" customWidth="1"/>
    <col min="530" max="757" width="9.140625" style="47"/>
    <col min="758" max="758" width="4.85546875" style="47" customWidth="1"/>
    <col min="759" max="759" width="1.42578125" style="47" customWidth="1"/>
    <col min="760" max="760" width="7.28515625" style="47" customWidth="1"/>
    <col min="761" max="761" width="1.5703125" style="47" customWidth="1"/>
    <col min="762" max="762" width="8.140625" style="47" customWidth="1"/>
    <col min="763" max="763" width="12.85546875" style="47" customWidth="1"/>
    <col min="764" max="764" width="10.28515625" style="47" customWidth="1"/>
    <col min="765" max="765" width="4.5703125" style="47" bestFit="1" customWidth="1"/>
    <col min="766" max="766" width="17.7109375" style="47" customWidth="1"/>
    <col min="767" max="767" width="16.7109375" style="47" customWidth="1"/>
    <col min="768" max="768" width="14.85546875" style="47" customWidth="1"/>
    <col min="769" max="769" width="14.7109375" style="47" customWidth="1"/>
    <col min="770" max="770" width="15.85546875" style="47" customWidth="1"/>
    <col min="771" max="771" width="16.140625" style="47" bestFit="1" customWidth="1"/>
    <col min="772" max="772" width="16.28515625" style="47" bestFit="1" customWidth="1"/>
    <col min="773" max="773" width="13" style="47" bestFit="1" customWidth="1"/>
    <col min="774" max="774" width="14.5703125" style="47" bestFit="1" customWidth="1"/>
    <col min="775" max="775" width="10" style="47" bestFit="1" customWidth="1"/>
    <col min="776" max="777" width="12.140625" style="47" bestFit="1" customWidth="1"/>
    <col min="778" max="778" width="5.28515625" style="47" customWidth="1"/>
    <col min="779" max="779" width="14" style="47" bestFit="1" customWidth="1"/>
    <col min="780" max="781" width="13" style="47" bestFit="1" customWidth="1"/>
    <col min="782" max="782" width="12.140625" style="47" bestFit="1" customWidth="1"/>
    <col min="783" max="784" width="11" style="47" bestFit="1" customWidth="1"/>
    <col min="785" max="785" width="7.5703125" style="47" bestFit="1" customWidth="1"/>
    <col min="786" max="1013" width="9.140625" style="47"/>
    <col min="1014" max="1014" width="4.85546875" style="47" customWidth="1"/>
    <col min="1015" max="1015" width="1.42578125" style="47" customWidth="1"/>
    <col min="1016" max="1016" width="7.28515625" style="47" customWidth="1"/>
    <col min="1017" max="1017" width="1.5703125" style="47" customWidth="1"/>
    <col min="1018" max="1018" width="8.140625" style="47" customWidth="1"/>
    <col min="1019" max="1019" width="12.85546875" style="47" customWidth="1"/>
    <col min="1020" max="1020" width="10.28515625" style="47" customWidth="1"/>
    <col min="1021" max="1021" width="4.5703125" style="47" bestFit="1" customWidth="1"/>
    <col min="1022" max="1022" width="17.7109375" style="47" customWidth="1"/>
    <col min="1023" max="1023" width="16.7109375" style="47" customWidth="1"/>
    <col min="1024" max="1024" width="14.85546875" style="47" customWidth="1"/>
    <col min="1025" max="1025" width="14.7109375" style="47" customWidth="1"/>
    <col min="1026" max="1026" width="15.85546875" style="47" customWidth="1"/>
    <col min="1027" max="1027" width="16.140625" style="47" bestFit="1" customWidth="1"/>
    <col min="1028" max="1028" width="16.28515625" style="47" bestFit="1" customWidth="1"/>
    <col min="1029" max="1029" width="13" style="47" bestFit="1" customWidth="1"/>
    <col min="1030" max="1030" width="14.5703125" style="47" bestFit="1" customWidth="1"/>
    <col min="1031" max="1031" width="10" style="47" bestFit="1" customWidth="1"/>
    <col min="1032" max="1033" width="12.140625" style="47" bestFit="1" customWidth="1"/>
    <col min="1034" max="1034" width="5.28515625" style="47" customWidth="1"/>
    <col min="1035" max="1035" width="14" style="47" bestFit="1" customWidth="1"/>
    <col min="1036" max="1037" width="13" style="47" bestFit="1" customWidth="1"/>
    <col min="1038" max="1038" width="12.140625" style="47" bestFit="1" customWidth="1"/>
    <col min="1039" max="1040" width="11" style="47" bestFit="1" customWidth="1"/>
    <col min="1041" max="1041" width="7.5703125" style="47" bestFit="1" customWidth="1"/>
    <col min="1042" max="1269" width="9.140625" style="47"/>
    <col min="1270" max="1270" width="4.85546875" style="47" customWidth="1"/>
    <col min="1271" max="1271" width="1.42578125" style="47" customWidth="1"/>
    <col min="1272" max="1272" width="7.28515625" style="47" customWidth="1"/>
    <col min="1273" max="1273" width="1.5703125" style="47" customWidth="1"/>
    <col min="1274" max="1274" width="8.140625" style="47" customWidth="1"/>
    <col min="1275" max="1275" width="12.85546875" style="47" customWidth="1"/>
    <col min="1276" max="1276" width="10.28515625" style="47" customWidth="1"/>
    <col min="1277" max="1277" width="4.5703125" style="47" bestFit="1" customWidth="1"/>
    <col min="1278" max="1278" width="17.7109375" style="47" customWidth="1"/>
    <col min="1279" max="1279" width="16.7109375" style="47" customWidth="1"/>
    <col min="1280" max="1280" width="14.85546875" style="47" customWidth="1"/>
    <col min="1281" max="1281" width="14.7109375" style="47" customWidth="1"/>
    <col min="1282" max="1282" width="15.85546875" style="47" customWidth="1"/>
    <col min="1283" max="1283" width="16.140625" style="47" bestFit="1" customWidth="1"/>
    <col min="1284" max="1284" width="16.28515625" style="47" bestFit="1" customWidth="1"/>
    <col min="1285" max="1285" width="13" style="47" bestFit="1" customWidth="1"/>
    <col min="1286" max="1286" width="14.5703125" style="47" bestFit="1" customWidth="1"/>
    <col min="1287" max="1287" width="10" style="47" bestFit="1" customWidth="1"/>
    <col min="1288" max="1289" width="12.140625" style="47" bestFit="1" customWidth="1"/>
    <col min="1290" max="1290" width="5.28515625" style="47" customWidth="1"/>
    <col min="1291" max="1291" width="14" style="47" bestFit="1" customWidth="1"/>
    <col min="1292" max="1293" width="13" style="47" bestFit="1" customWidth="1"/>
    <col min="1294" max="1294" width="12.140625" style="47" bestFit="1" customWidth="1"/>
    <col min="1295" max="1296" width="11" style="47" bestFit="1" customWidth="1"/>
    <col min="1297" max="1297" width="7.5703125" style="47" bestFit="1" customWidth="1"/>
    <col min="1298" max="1525" width="9.140625" style="47"/>
    <col min="1526" max="1526" width="4.85546875" style="47" customWidth="1"/>
    <col min="1527" max="1527" width="1.42578125" style="47" customWidth="1"/>
    <col min="1528" max="1528" width="7.28515625" style="47" customWidth="1"/>
    <col min="1529" max="1529" width="1.5703125" style="47" customWidth="1"/>
    <col min="1530" max="1530" width="8.140625" style="47" customWidth="1"/>
    <col min="1531" max="1531" width="12.85546875" style="47" customWidth="1"/>
    <col min="1532" max="1532" width="10.28515625" style="47" customWidth="1"/>
    <col min="1533" max="1533" width="4.5703125" style="47" bestFit="1" customWidth="1"/>
    <col min="1534" max="1534" width="17.7109375" style="47" customWidth="1"/>
    <col min="1535" max="1535" width="16.7109375" style="47" customWidth="1"/>
    <col min="1536" max="1536" width="14.85546875" style="47" customWidth="1"/>
    <col min="1537" max="1537" width="14.7109375" style="47" customWidth="1"/>
    <col min="1538" max="1538" width="15.85546875" style="47" customWidth="1"/>
    <col min="1539" max="1539" width="16.140625" style="47" bestFit="1" customWidth="1"/>
    <col min="1540" max="1540" width="16.28515625" style="47" bestFit="1" customWidth="1"/>
    <col min="1541" max="1541" width="13" style="47" bestFit="1" customWidth="1"/>
    <col min="1542" max="1542" width="14.5703125" style="47" bestFit="1" customWidth="1"/>
    <col min="1543" max="1543" width="10" style="47" bestFit="1" customWidth="1"/>
    <col min="1544" max="1545" width="12.140625" style="47" bestFit="1" customWidth="1"/>
    <col min="1546" max="1546" width="5.28515625" style="47" customWidth="1"/>
    <col min="1547" max="1547" width="14" style="47" bestFit="1" customWidth="1"/>
    <col min="1548" max="1549" width="13" style="47" bestFit="1" customWidth="1"/>
    <col min="1550" max="1550" width="12.140625" style="47" bestFit="1" customWidth="1"/>
    <col min="1551" max="1552" width="11" style="47" bestFit="1" customWidth="1"/>
    <col min="1553" max="1553" width="7.5703125" style="47" bestFit="1" customWidth="1"/>
    <col min="1554" max="1781" width="9.140625" style="47"/>
    <col min="1782" max="1782" width="4.85546875" style="47" customWidth="1"/>
    <col min="1783" max="1783" width="1.42578125" style="47" customWidth="1"/>
    <col min="1784" max="1784" width="7.28515625" style="47" customWidth="1"/>
    <col min="1785" max="1785" width="1.5703125" style="47" customWidth="1"/>
    <col min="1786" max="1786" width="8.140625" style="47" customWidth="1"/>
    <col min="1787" max="1787" width="12.85546875" style="47" customWidth="1"/>
    <col min="1788" max="1788" width="10.28515625" style="47" customWidth="1"/>
    <col min="1789" max="1789" width="4.5703125" style="47" bestFit="1" customWidth="1"/>
    <col min="1790" max="1790" width="17.7109375" style="47" customWidth="1"/>
    <col min="1791" max="1791" width="16.7109375" style="47" customWidth="1"/>
    <col min="1792" max="1792" width="14.85546875" style="47" customWidth="1"/>
    <col min="1793" max="1793" width="14.7109375" style="47" customWidth="1"/>
    <col min="1794" max="1794" width="15.85546875" style="47" customWidth="1"/>
    <col min="1795" max="1795" width="16.140625" style="47" bestFit="1" customWidth="1"/>
    <col min="1796" max="1796" width="16.28515625" style="47" bestFit="1" customWidth="1"/>
    <col min="1797" max="1797" width="13" style="47" bestFit="1" customWidth="1"/>
    <col min="1798" max="1798" width="14.5703125" style="47" bestFit="1" customWidth="1"/>
    <col min="1799" max="1799" width="10" style="47" bestFit="1" customWidth="1"/>
    <col min="1800" max="1801" width="12.140625" style="47" bestFit="1" customWidth="1"/>
    <col min="1802" max="1802" width="5.28515625" style="47" customWidth="1"/>
    <col min="1803" max="1803" width="14" style="47" bestFit="1" customWidth="1"/>
    <col min="1804" max="1805" width="13" style="47" bestFit="1" customWidth="1"/>
    <col min="1806" max="1806" width="12.140625" style="47" bestFit="1" customWidth="1"/>
    <col min="1807" max="1808" width="11" style="47" bestFit="1" customWidth="1"/>
    <col min="1809" max="1809" width="7.5703125" style="47" bestFit="1" customWidth="1"/>
    <col min="1810" max="2037" width="9.140625" style="47"/>
    <col min="2038" max="2038" width="4.85546875" style="47" customWidth="1"/>
    <col min="2039" max="2039" width="1.42578125" style="47" customWidth="1"/>
    <col min="2040" max="2040" width="7.28515625" style="47" customWidth="1"/>
    <col min="2041" max="2041" width="1.5703125" style="47" customWidth="1"/>
    <col min="2042" max="2042" width="8.140625" style="47" customWidth="1"/>
    <col min="2043" max="2043" width="12.85546875" style="47" customWidth="1"/>
    <col min="2044" max="2044" width="10.28515625" style="47" customWidth="1"/>
    <col min="2045" max="2045" width="4.5703125" style="47" bestFit="1" customWidth="1"/>
    <col min="2046" max="2046" width="17.7109375" style="47" customWidth="1"/>
    <col min="2047" max="2047" width="16.7109375" style="47" customWidth="1"/>
    <col min="2048" max="2048" width="14.85546875" style="47" customWidth="1"/>
    <col min="2049" max="2049" width="14.7109375" style="47" customWidth="1"/>
    <col min="2050" max="2050" width="15.85546875" style="47" customWidth="1"/>
    <col min="2051" max="2051" width="16.140625" style="47" bestFit="1" customWidth="1"/>
    <col min="2052" max="2052" width="16.28515625" style="47" bestFit="1" customWidth="1"/>
    <col min="2053" max="2053" width="13" style="47" bestFit="1" customWidth="1"/>
    <col min="2054" max="2054" width="14.5703125" style="47" bestFit="1" customWidth="1"/>
    <col min="2055" max="2055" width="10" style="47" bestFit="1" customWidth="1"/>
    <col min="2056" max="2057" width="12.140625" style="47" bestFit="1" customWidth="1"/>
    <col min="2058" max="2058" width="5.28515625" style="47" customWidth="1"/>
    <col min="2059" max="2059" width="14" style="47" bestFit="1" customWidth="1"/>
    <col min="2060" max="2061" width="13" style="47" bestFit="1" customWidth="1"/>
    <col min="2062" max="2062" width="12.140625" style="47" bestFit="1" customWidth="1"/>
    <col min="2063" max="2064" width="11" style="47" bestFit="1" customWidth="1"/>
    <col min="2065" max="2065" width="7.5703125" style="47" bestFit="1" customWidth="1"/>
    <col min="2066" max="2293" width="9.140625" style="47"/>
    <col min="2294" max="2294" width="4.85546875" style="47" customWidth="1"/>
    <col min="2295" max="2295" width="1.42578125" style="47" customWidth="1"/>
    <col min="2296" max="2296" width="7.28515625" style="47" customWidth="1"/>
    <col min="2297" max="2297" width="1.5703125" style="47" customWidth="1"/>
    <col min="2298" max="2298" width="8.140625" style="47" customWidth="1"/>
    <col min="2299" max="2299" width="12.85546875" style="47" customWidth="1"/>
    <col min="2300" max="2300" width="10.28515625" style="47" customWidth="1"/>
    <col min="2301" max="2301" width="4.5703125" style="47" bestFit="1" customWidth="1"/>
    <col min="2302" max="2302" width="17.7109375" style="47" customWidth="1"/>
    <col min="2303" max="2303" width="16.7109375" style="47" customWidth="1"/>
    <col min="2304" max="2304" width="14.85546875" style="47" customWidth="1"/>
    <col min="2305" max="2305" width="14.7109375" style="47" customWidth="1"/>
    <col min="2306" max="2306" width="15.85546875" style="47" customWidth="1"/>
    <col min="2307" max="2307" width="16.140625" style="47" bestFit="1" customWidth="1"/>
    <col min="2308" max="2308" width="16.28515625" style="47" bestFit="1" customWidth="1"/>
    <col min="2309" max="2309" width="13" style="47" bestFit="1" customWidth="1"/>
    <col min="2310" max="2310" width="14.5703125" style="47" bestFit="1" customWidth="1"/>
    <col min="2311" max="2311" width="10" style="47" bestFit="1" customWidth="1"/>
    <col min="2312" max="2313" width="12.140625" style="47" bestFit="1" customWidth="1"/>
    <col min="2314" max="2314" width="5.28515625" style="47" customWidth="1"/>
    <col min="2315" max="2315" width="14" style="47" bestFit="1" customWidth="1"/>
    <col min="2316" max="2317" width="13" style="47" bestFit="1" customWidth="1"/>
    <col min="2318" max="2318" width="12.140625" style="47" bestFit="1" customWidth="1"/>
    <col min="2319" max="2320" width="11" style="47" bestFit="1" customWidth="1"/>
    <col min="2321" max="2321" width="7.5703125" style="47" bestFit="1" customWidth="1"/>
    <col min="2322" max="2549" width="9.140625" style="47"/>
    <col min="2550" max="2550" width="4.85546875" style="47" customWidth="1"/>
    <col min="2551" max="2551" width="1.42578125" style="47" customWidth="1"/>
    <col min="2552" max="2552" width="7.28515625" style="47" customWidth="1"/>
    <col min="2553" max="2553" width="1.5703125" style="47" customWidth="1"/>
    <col min="2554" max="2554" width="8.140625" style="47" customWidth="1"/>
    <col min="2555" max="2555" width="12.85546875" style="47" customWidth="1"/>
    <col min="2556" max="2556" width="10.28515625" style="47" customWidth="1"/>
    <col min="2557" max="2557" width="4.5703125" style="47" bestFit="1" customWidth="1"/>
    <col min="2558" max="2558" width="17.7109375" style="47" customWidth="1"/>
    <col min="2559" max="2559" width="16.7109375" style="47" customWidth="1"/>
    <col min="2560" max="2560" width="14.85546875" style="47" customWidth="1"/>
    <col min="2561" max="2561" width="14.7109375" style="47" customWidth="1"/>
    <col min="2562" max="2562" width="15.85546875" style="47" customWidth="1"/>
    <col min="2563" max="2563" width="16.140625" style="47" bestFit="1" customWidth="1"/>
    <col min="2564" max="2564" width="16.28515625" style="47" bestFit="1" customWidth="1"/>
    <col min="2565" max="2565" width="13" style="47" bestFit="1" customWidth="1"/>
    <col min="2566" max="2566" width="14.5703125" style="47" bestFit="1" customWidth="1"/>
    <col min="2567" max="2567" width="10" style="47" bestFit="1" customWidth="1"/>
    <col min="2568" max="2569" width="12.140625" style="47" bestFit="1" customWidth="1"/>
    <col min="2570" max="2570" width="5.28515625" style="47" customWidth="1"/>
    <col min="2571" max="2571" width="14" style="47" bestFit="1" customWidth="1"/>
    <col min="2572" max="2573" width="13" style="47" bestFit="1" customWidth="1"/>
    <col min="2574" max="2574" width="12.140625" style="47" bestFit="1" customWidth="1"/>
    <col min="2575" max="2576" width="11" style="47" bestFit="1" customWidth="1"/>
    <col min="2577" max="2577" width="7.5703125" style="47" bestFit="1" customWidth="1"/>
    <col min="2578" max="2805" width="9.140625" style="47"/>
    <col min="2806" max="2806" width="4.85546875" style="47" customWidth="1"/>
    <col min="2807" max="2807" width="1.42578125" style="47" customWidth="1"/>
    <col min="2808" max="2808" width="7.28515625" style="47" customWidth="1"/>
    <col min="2809" max="2809" width="1.5703125" style="47" customWidth="1"/>
    <col min="2810" max="2810" width="8.140625" style="47" customWidth="1"/>
    <col min="2811" max="2811" width="12.85546875" style="47" customWidth="1"/>
    <col min="2812" max="2812" width="10.28515625" style="47" customWidth="1"/>
    <col min="2813" max="2813" width="4.5703125" style="47" bestFit="1" customWidth="1"/>
    <col min="2814" max="2814" width="17.7109375" style="47" customWidth="1"/>
    <col min="2815" max="2815" width="16.7109375" style="47" customWidth="1"/>
    <col min="2816" max="2816" width="14.85546875" style="47" customWidth="1"/>
    <col min="2817" max="2817" width="14.7109375" style="47" customWidth="1"/>
    <col min="2818" max="2818" width="15.85546875" style="47" customWidth="1"/>
    <col min="2819" max="2819" width="16.140625" style="47" bestFit="1" customWidth="1"/>
    <col min="2820" max="2820" width="16.28515625" style="47" bestFit="1" customWidth="1"/>
    <col min="2821" max="2821" width="13" style="47" bestFit="1" customWidth="1"/>
    <col min="2822" max="2822" width="14.5703125" style="47" bestFit="1" customWidth="1"/>
    <col min="2823" max="2823" width="10" style="47" bestFit="1" customWidth="1"/>
    <col min="2824" max="2825" width="12.140625" style="47" bestFit="1" customWidth="1"/>
    <col min="2826" max="2826" width="5.28515625" style="47" customWidth="1"/>
    <col min="2827" max="2827" width="14" style="47" bestFit="1" customWidth="1"/>
    <col min="2828" max="2829" width="13" style="47" bestFit="1" customWidth="1"/>
    <col min="2830" max="2830" width="12.140625" style="47" bestFit="1" customWidth="1"/>
    <col min="2831" max="2832" width="11" style="47" bestFit="1" customWidth="1"/>
    <col min="2833" max="2833" width="7.5703125" style="47" bestFit="1" customWidth="1"/>
    <col min="2834" max="3061" width="9.140625" style="47"/>
    <col min="3062" max="3062" width="4.85546875" style="47" customWidth="1"/>
    <col min="3063" max="3063" width="1.42578125" style="47" customWidth="1"/>
    <col min="3064" max="3064" width="7.28515625" style="47" customWidth="1"/>
    <col min="3065" max="3065" width="1.5703125" style="47" customWidth="1"/>
    <col min="3066" max="3066" width="8.140625" style="47" customWidth="1"/>
    <col min="3067" max="3067" width="12.85546875" style="47" customWidth="1"/>
    <col min="3068" max="3068" width="10.28515625" style="47" customWidth="1"/>
    <col min="3069" max="3069" width="4.5703125" style="47" bestFit="1" customWidth="1"/>
    <col min="3070" max="3070" width="17.7109375" style="47" customWidth="1"/>
    <col min="3071" max="3071" width="16.7109375" style="47" customWidth="1"/>
    <col min="3072" max="3072" width="14.85546875" style="47" customWidth="1"/>
    <col min="3073" max="3073" width="14.7109375" style="47" customWidth="1"/>
    <col min="3074" max="3074" width="15.85546875" style="47" customWidth="1"/>
    <col min="3075" max="3075" width="16.140625" style="47" bestFit="1" customWidth="1"/>
    <col min="3076" max="3076" width="16.28515625" style="47" bestFit="1" customWidth="1"/>
    <col min="3077" max="3077" width="13" style="47" bestFit="1" customWidth="1"/>
    <col min="3078" max="3078" width="14.5703125" style="47" bestFit="1" customWidth="1"/>
    <col min="3079" max="3079" width="10" style="47" bestFit="1" customWidth="1"/>
    <col min="3080" max="3081" width="12.140625" style="47" bestFit="1" customWidth="1"/>
    <col min="3082" max="3082" width="5.28515625" style="47" customWidth="1"/>
    <col min="3083" max="3083" width="14" style="47" bestFit="1" customWidth="1"/>
    <col min="3084" max="3085" width="13" style="47" bestFit="1" customWidth="1"/>
    <col min="3086" max="3086" width="12.140625" style="47" bestFit="1" customWidth="1"/>
    <col min="3087" max="3088" width="11" style="47" bestFit="1" customWidth="1"/>
    <col min="3089" max="3089" width="7.5703125" style="47" bestFit="1" customWidth="1"/>
    <col min="3090" max="3317" width="9.140625" style="47"/>
    <col min="3318" max="3318" width="4.85546875" style="47" customWidth="1"/>
    <col min="3319" max="3319" width="1.42578125" style="47" customWidth="1"/>
    <col min="3320" max="3320" width="7.28515625" style="47" customWidth="1"/>
    <col min="3321" max="3321" width="1.5703125" style="47" customWidth="1"/>
    <col min="3322" max="3322" width="8.140625" style="47" customWidth="1"/>
    <col min="3323" max="3323" width="12.85546875" style="47" customWidth="1"/>
    <col min="3324" max="3324" width="10.28515625" style="47" customWidth="1"/>
    <col min="3325" max="3325" width="4.5703125" style="47" bestFit="1" customWidth="1"/>
    <col min="3326" max="3326" width="17.7109375" style="47" customWidth="1"/>
    <col min="3327" max="3327" width="16.7109375" style="47" customWidth="1"/>
    <col min="3328" max="3328" width="14.85546875" style="47" customWidth="1"/>
    <col min="3329" max="3329" width="14.7109375" style="47" customWidth="1"/>
    <col min="3330" max="3330" width="15.85546875" style="47" customWidth="1"/>
    <col min="3331" max="3331" width="16.140625" style="47" bestFit="1" customWidth="1"/>
    <col min="3332" max="3332" width="16.28515625" style="47" bestFit="1" customWidth="1"/>
    <col min="3333" max="3333" width="13" style="47" bestFit="1" customWidth="1"/>
    <col min="3334" max="3334" width="14.5703125" style="47" bestFit="1" customWidth="1"/>
    <col min="3335" max="3335" width="10" style="47" bestFit="1" customWidth="1"/>
    <col min="3336" max="3337" width="12.140625" style="47" bestFit="1" customWidth="1"/>
    <col min="3338" max="3338" width="5.28515625" style="47" customWidth="1"/>
    <col min="3339" max="3339" width="14" style="47" bestFit="1" customWidth="1"/>
    <col min="3340" max="3341" width="13" style="47" bestFit="1" customWidth="1"/>
    <col min="3342" max="3342" width="12.140625" style="47" bestFit="1" customWidth="1"/>
    <col min="3343" max="3344" width="11" style="47" bestFit="1" customWidth="1"/>
    <col min="3345" max="3345" width="7.5703125" style="47" bestFit="1" customWidth="1"/>
    <col min="3346" max="3573" width="9.140625" style="47"/>
    <col min="3574" max="3574" width="4.85546875" style="47" customWidth="1"/>
    <col min="3575" max="3575" width="1.42578125" style="47" customWidth="1"/>
    <col min="3576" max="3576" width="7.28515625" style="47" customWidth="1"/>
    <col min="3577" max="3577" width="1.5703125" style="47" customWidth="1"/>
    <col min="3578" max="3578" width="8.140625" style="47" customWidth="1"/>
    <col min="3579" max="3579" width="12.85546875" style="47" customWidth="1"/>
    <col min="3580" max="3580" width="10.28515625" style="47" customWidth="1"/>
    <col min="3581" max="3581" width="4.5703125" style="47" bestFit="1" customWidth="1"/>
    <col min="3582" max="3582" width="17.7109375" style="47" customWidth="1"/>
    <col min="3583" max="3583" width="16.7109375" style="47" customWidth="1"/>
    <col min="3584" max="3584" width="14.85546875" style="47" customWidth="1"/>
    <col min="3585" max="3585" width="14.7109375" style="47" customWidth="1"/>
    <col min="3586" max="3586" width="15.85546875" style="47" customWidth="1"/>
    <col min="3587" max="3587" width="16.140625" style="47" bestFit="1" customWidth="1"/>
    <col min="3588" max="3588" width="16.28515625" style="47" bestFit="1" customWidth="1"/>
    <col min="3589" max="3589" width="13" style="47" bestFit="1" customWidth="1"/>
    <col min="3590" max="3590" width="14.5703125" style="47" bestFit="1" customWidth="1"/>
    <col min="3591" max="3591" width="10" style="47" bestFit="1" customWidth="1"/>
    <col min="3592" max="3593" width="12.140625" style="47" bestFit="1" customWidth="1"/>
    <col min="3594" max="3594" width="5.28515625" style="47" customWidth="1"/>
    <col min="3595" max="3595" width="14" style="47" bestFit="1" customWidth="1"/>
    <col min="3596" max="3597" width="13" style="47" bestFit="1" customWidth="1"/>
    <col min="3598" max="3598" width="12.140625" style="47" bestFit="1" customWidth="1"/>
    <col min="3599" max="3600" width="11" style="47" bestFit="1" customWidth="1"/>
    <col min="3601" max="3601" width="7.5703125" style="47" bestFit="1" customWidth="1"/>
    <col min="3602" max="3829" width="9.140625" style="47"/>
    <col min="3830" max="3830" width="4.85546875" style="47" customWidth="1"/>
    <col min="3831" max="3831" width="1.42578125" style="47" customWidth="1"/>
    <col min="3832" max="3832" width="7.28515625" style="47" customWidth="1"/>
    <col min="3833" max="3833" width="1.5703125" style="47" customWidth="1"/>
    <col min="3834" max="3834" width="8.140625" style="47" customWidth="1"/>
    <col min="3835" max="3835" width="12.85546875" style="47" customWidth="1"/>
    <col min="3836" max="3836" width="10.28515625" style="47" customWidth="1"/>
    <col min="3837" max="3837" width="4.5703125" style="47" bestFit="1" customWidth="1"/>
    <col min="3838" max="3838" width="17.7109375" style="47" customWidth="1"/>
    <col min="3839" max="3839" width="16.7109375" style="47" customWidth="1"/>
    <col min="3840" max="3840" width="14.85546875" style="47" customWidth="1"/>
    <col min="3841" max="3841" width="14.7109375" style="47" customWidth="1"/>
    <col min="3842" max="3842" width="15.85546875" style="47" customWidth="1"/>
    <col min="3843" max="3843" width="16.140625" style="47" bestFit="1" customWidth="1"/>
    <col min="3844" max="3844" width="16.28515625" style="47" bestFit="1" customWidth="1"/>
    <col min="3845" max="3845" width="13" style="47" bestFit="1" customWidth="1"/>
    <col min="3846" max="3846" width="14.5703125" style="47" bestFit="1" customWidth="1"/>
    <col min="3847" max="3847" width="10" style="47" bestFit="1" customWidth="1"/>
    <col min="3848" max="3849" width="12.140625" style="47" bestFit="1" customWidth="1"/>
    <col min="3850" max="3850" width="5.28515625" style="47" customWidth="1"/>
    <col min="3851" max="3851" width="14" style="47" bestFit="1" customWidth="1"/>
    <col min="3852" max="3853" width="13" style="47" bestFit="1" customWidth="1"/>
    <col min="3854" max="3854" width="12.140625" style="47" bestFit="1" customWidth="1"/>
    <col min="3855" max="3856" width="11" style="47" bestFit="1" customWidth="1"/>
    <col min="3857" max="3857" width="7.5703125" style="47" bestFit="1" customWidth="1"/>
    <col min="3858" max="4085" width="9.140625" style="47"/>
    <col min="4086" max="4086" width="4.85546875" style="47" customWidth="1"/>
    <col min="4087" max="4087" width="1.42578125" style="47" customWidth="1"/>
    <col min="4088" max="4088" width="7.28515625" style="47" customWidth="1"/>
    <col min="4089" max="4089" width="1.5703125" style="47" customWidth="1"/>
    <col min="4090" max="4090" width="8.140625" style="47" customWidth="1"/>
    <col min="4091" max="4091" width="12.85546875" style="47" customWidth="1"/>
    <col min="4092" max="4092" width="10.28515625" style="47" customWidth="1"/>
    <col min="4093" max="4093" width="4.5703125" style="47" bestFit="1" customWidth="1"/>
    <col min="4094" max="4094" width="17.7109375" style="47" customWidth="1"/>
    <col min="4095" max="4095" width="16.7109375" style="47" customWidth="1"/>
    <col min="4096" max="4096" width="14.85546875" style="47" customWidth="1"/>
    <col min="4097" max="4097" width="14.7109375" style="47" customWidth="1"/>
    <col min="4098" max="4098" width="15.85546875" style="47" customWidth="1"/>
    <col min="4099" max="4099" width="16.140625" style="47" bestFit="1" customWidth="1"/>
    <col min="4100" max="4100" width="16.28515625" style="47" bestFit="1" customWidth="1"/>
    <col min="4101" max="4101" width="13" style="47" bestFit="1" customWidth="1"/>
    <col min="4102" max="4102" width="14.5703125" style="47" bestFit="1" customWidth="1"/>
    <col min="4103" max="4103" width="10" style="47" bestFit="1" customWidth="1"/>
    <col min="4104" max="4105" width="12.140625" style="47" bestFit="1" customWidth="1"/>
    <col min="4106" max="4106" width="5.28515625" style="47" customWidth="1"/>
    <col min="4107" max="4107" width="14" style="47" bestFit="1" customWidth="1"/>
    <col min="4108" max="4109" width="13" style="47" bestFit="1" customWidth="1"/>
    <col min="4110" max="4110" width="12.140625" style="47" bestFit="1" customWidth="1"/>
    <col min="4111" max="4112" width="11" style="47" bestFit="1" customWidth="1"/>
    <col min="4113" max="4113" width="7.5703125" style="47" bestFit="1" customWidth="1"/>
    <col min="4114" max="4341" width="9.140625" style="47"/>
    <col min="4342" max="4342" width="4.85546875" style="47" customWidth="1"/>
    <col min="4343" max="4343" width="1.42578125" style="47" customWidth="1"/>
    <col min="4344" max="4344" width="7.28515625" style="47" customWidth="1"/>
    <col min="4345" max="4345" width="1.5703125" style="47" customWidth="1"/>
    <col min="4346" max="4346" width="8.140625" style="47" customWidth="1"/>
    <col min="4347" max="4347" width="12.85546875" style="47" customWidth="1"/>
    <col min="4348" max="4348" width="10.28515625" style="47" customWidth="1"/>
    <col min="4349" max="4349" width="4.5703125" style="47" bestFit="1" customWidth="1"/>
    <col min="4350" max="4350" width="17.7109375" style="47" customWidth="1"/>
    <col min="4351" max="4351" width="16.7109375" style="47" customWidth="1"/>
    <col min="4352" max="4352" width="14.85546875" style="47" customWidth="1"/>
    <col min="4353" max="4353" width="14.7109375" style="47" customWidth="1"/>
    <col min="4354" max="4354" width="15.85546875" style="47" customWidth="1"/>
    <col min="4355" max="4355" width="16.140625" style="47" bestFit="1" customWidth="1"/>
    <col min="4356" max="4356" width="16.28515625" style="47" bestFit="1" customWidth="1"/>
    <col min="4357" max="4357" width="13" style="47" bestFit="1" customWidth="1"/>
    <col min="4358" max="4358" width="14.5703125" style="47" bestFit="1" customWidth="1"/>
    <col min="4359" max="4359" width="10" style="47" bestFit="1" customWidth="1"/>
    <col min="4360" max="4361" width="12.140625" style="47" bestFit="1" customWidth="1"/>
    <col min="4362" max="4362" width="5.28515625" style="47" customWidth="1"/>
    <col min="4363" max="4363" width="14" style="47" bestFit="1" customWidth="1"/>
    <col min="4364" max="4365" width="13" style="47" bestFit="1" customWidth="1"/>
    <col min="4366" max="4366" width="12.140625" style="47" bestFit="1" customWidth="1"/>
    <col min="4367" max="4368" width="11" style="47" bestFit="1" customWidth="1"/>
    <col min="4369" max="4369" width="7.5703125" style="47" bestFit="1" customWidth="1"/>
    <col min="4370" max="4597" width="9.140625" style="47"/>
    <col min="4598" max="4598" width="4.85546875" style="47" customWidth="1"/>
    <col min="4599" max="4599" width="1.42578125" style="47" customWidth="1"/>
    <col min="4600" max="4600" width="7.28515625" style="47" customWidth="1"/>
    <col min="4601" max="4601" width="1.5703125" style="47" customWidth="1"/>
    <col min="4602" max="4602" width="8.140625" style="47" customWidth="1"/>
    <col min="4603" max="4603" width="12.85546875" style="47" customWidth="1"/>
    <col min="4604" max="4604" width="10.28515625" style="47" customWidth="1"/>
    <col min="4605" max="4605" width="4.5703125" style="47" bestFit="1" customWidth="1"/>
    <col min="4606" max="4606" width="17.7109375" style="47" customWidth="1"/>
    <col min="4607" max="4607" width="16.7109375" style="47" customWidth="1"/>
    <col min="4608" max="4608" width="14.85546875" style="47" customWidth="1"/>
    <col min="4609" max="4609" width="14.7109375" style="47" customWidth="1"/>
    <col min="4610" max="4610" width="15.85546875" style="47" customWidth="1"/>
    <col min="4611" max="4611" width="16.140625" style="47" bestFit="1" customWidth="1"/>
    <col min="4612" max="4612" width="16.28515625" style="47" bestFit="1" customWidth="1"/>
    <col min="4613" max="4613" width="13" style="47" bestFit="1" customWidth="1"/>
    <col min="4614" max="4614" width="14.5703125" style="47" bestFit="1" customWidth="1"/>
    <col min="4615" max="4615" width="10" style="47" bestFit="1" customWidth="1"/>
    <col min="4616" max="4617" width="12.140625" style="47" bestFit="1" customWidth="1"/>
    <col min="4618" max="4618" width="5.28515625" style="47" customWidth="1"/>
    <col min="4619" max="4619" width="14" style="47" bestFit="1" customWidth="1"/>
    <col min="4620" max="4621" width="13" style="47" bestFit="1" customWidth="1"/>
    <col min="4622" max="4622" width="12.140625" style="47" bestFit="1" customWidth="1"/>
    <col min="4623" max="4624" width="11" style="47" bestFit="1" customWidth="1"/>
    <col min="4625" max="4625" width="7.5703125" style="47" bestFit="1" customWidth="1"/>
    <col min="4626" max="4853" width="9.140625" style="47"/>
    <col min="4854" max="4854" width="4.85546875" style="47" customWidth="1"/>
    <col min="4855" max="4855" width="1.42578125" style="47" customWidth="1"/>
    <col min="4856" max="4856" width="7.28515625" style="47" customWidth="1"/>
    <col min="4857" max="4857" width="1.5703125" style="47" customWidth="1"/>
    <col min="4858" max="4858" width="8.140625" style="47" customWidth="1"/>
    <col min="4859" max="4859" width="12.85546875" style="47" customWidth="1"/>
    <col min="4860" max="4860" width="10.28515625" style="47" customWidth="1"/>
    <col min="4861" max="4861" width="4.5703125" style="47" bestFit="1" customWidth="1"/>
    <col min="4862" max="4862" width="17.7109375" style="47" customWidth="1"/>
    <col min="4863" max="4863" width="16.7109375" style="47" customWidth="1"/>
    <col min="4864" max="4864" width="14.85546875" style="47" customWidth="1"/>
    <col min="4865" max="4865" width="14.7109375" style="47" customWidth="1"/>
    <col min="4866" max="4866" width="15.85546875" style="47" customWidth="1"/>
    <col min="4867" max="4867" width="16.140625" style="47" bestFit="1" customWidth="1"/>
    <col min="4868" max="4868" width="16.28515625" style="47" bestFit="1" customWidth="1"/>
    <col min="4869" max="4869" width="13" style="47" bestFit="1" customWidth="1"/>
    <col min="4870" max="4870" width="14.5703125" style="47" bestFit="1" customWidth="1"/>
    <col min="4871" max="4871" width="10" style="47" bestFit="1" customWidth="1"/>
    <col min="4872" max="4873" width="12.140625" style="47" bestFit="1" customWidth="1"/>
    <col min="4874" max="4874" width="5.28515625" style="47" customWidth="1"/>
    <col min="4875" max="4875" width="14" style="47" bestFit="1" customWidth="1"/>
    <col min="4876" max="4877" width="13" style="47" bestFit="1" customWidth="1"/>
    <col min="4878" max="4878" width="12.140625" style="47" bestFit="1" customWidth="1"/>
    <col min="4879" max="4880" width="11" style="47" bestFit="1" customWidth="1"/>
    <col min="4881" max="4881" width="7.5703125" style="47" bestFit="1" customWidth="1"/>
    <col min="4882" max="5109" width="9.140625" style="47"/>
    <col min="5110" max="5110" width="4.85546875" style="47" customWidth="1"/>
    <col min="5111" max="5111" width="1.42578125" style="47" customWidth="1"/>
    <col min="5112" max="5112" width="7.28515625" style="47" customWidth="1"/>
    <col min="5113" max="5113" width="1.5703125" style="47" customWidth="1"/>
    <col min="5114" max="5114" width="8.140625" style="47" customWidth="1"/>
    <col min="5115" max="5115" width="12.85546875" style="47" customWidth="1"/>
    <col min="5116" max="5116" width="10.28515625" style="47" customWidth="1"/>
    <col min="5117" max="5117" width="4.5703125" style="47" bestFit="1" customWidth="1"/>
    <col min="5118" max="5118" width="17.7109375" style="47" customWidth="1"/>
    <col min="5119" max="5119" width="16.7109375" style="47" customWidth="1"/>
    <col min="5120" max="5120" width="14.85546875" style="47" customWidth="1"/>
    <col min="5121" max="5121" width="14.7109375" style="47" customWidth="1"/>
    <col min="5122" max="5122" width="15.85546875" style="47" customWidth="1"/>
    <col min="5123" max="5123" width="16.140625" style="47" bestFit="1" customWidth="1"/>
    <col min="5124" max="5124" width="16.28515625" style="47" bestFit="1" customWidth="1"/>
    <col min="5125" max="5125" width="13" style="47" bestFit="1" customWidth="1"/>
    <col min="5126" max="5126" width="14.5703125" style="47" bestFit="1" customWidth="1"/>
    <col min="5127" max="5127" width="10" style="47" bestFit="1" customWidth="1"/>
    <col min="5128" max="5129" width="12.140625" style="47" bestFit="1" customWidth="1"/>
    <col min="5130" max="5130" width="5.28515625" style="47" customWidth="1"/>
    <col min="5131" max="5131" width="14" style="47" bestFit="1" customWidth="1"/>
    <col min="5132" max="5133" width="13" style="47" bestFit="1" customWidth="1"/>
    <col min="5134" max="5134" width="12.140625" style="47" bestFit="1" customWidth="1"/>
    <col min="5135" max="5136" width="11" style="47" bestFit="1" customWidth="1"/>
    <col min="5137" max="5137" width="7.5703125" style="47" bestFit="1" customWidth="1"/>
    <col min="5138" max="5365" width="9.140625" style="47"/>
    <col min="5366" max="5366" width="4.85546875" style="47" customWidth="1"/>
    <col min="5367" max="5367" width="1.42578125" style="47" customWidth="1"/>
    <col min="5368" max="5368" width="7.28515625" style="47" customWidth="1"/>
    <col min="5369" max="5369" width="1.5703125" style="47" customWidth="1"/>
    <col min="5370" max="5370" width="8.140625" style="47" customWidth="1"/>
    <col min="5371" max="5371" width="12.85546875" style="47" customWidth="1"/>
    <col min="5372" max="5372" width="10.28515625" style="47" customWidth="1"/>
    <col min="5373" max="5373" width="4.5703125" style="47" bestFit="1" customWidth="1"/>
    <col min="5374" max="5374" width="17.7109375" style="47" customWidth="1"/>
    <col min="5375" max="5375" width="16.7109375" style="47" customWidth="1"/>
    <col min="5376" max="5376" width="14.85546875" style="47" customWidth="1"/>
    <col min="5377" max="5377" width="14.7109375" style="47" customWidth="1"/>
    <col min="5378" max="5378" width="15.85546875" style="47" customWidth="1"/>
    <col min="5379" max="5379" width="16.140625" style="47" bestFit="1" customWidth="1"/>
    <col min="5380" max="5380" width="16.28515625" style="47" bestFit="1" customWidth="1"/>
    <col min="5381" max="5381" width="13" style="47" bestFit="1" customWidth="1"/>
    <col min="5382" max="5382" width="14.5703125" style="47" bestFit="1" customWidth="1"/>
    <col min="5383" max="5383" width="10" style="47" bestFit="1" customWidth="1"/>
    <col min="5384" max="5385" width="12.140625" style="47" bestFit="1" customWidth="1"/>
    <col min="5386" max="5386" width="5.28515625" style="47" customWidth="1"/>
    <col min="5387" max="5387" width="14" style="47" bestFit="1" customWidth="1"/>
    <col min="5388" max="5389" width="13" style="47" bestFit="1" customWidth="1"/>
    <col min="5390" max="5390" width="12.140625" style="47" bestFit="1" customWidth="1"/>
    <col min="5391" max="5392" width="11" style="47" bestFit="1" customWidth="1"/>
    <col min="5393" max="5393" width="7.5703125" style="47" bestFit="1" customWidth="1"/>
    <col min="5394" max="5621" width="9.140625" style="47"/>
    <col min="5622" max="5622" width="4.85546875" style="47" customWidth="1"/>
    <col min="5623" max="5623" width="1.42578125" style="47" customWidth="1"/>
    <col min="5624" max="5624" width="7.28515625" style="47" customWidth="1"/>
    <col min="5625" max="5625" width="1.5703125" style="47" customWidth="1"/>
    <col min="5626" max="5626" width="8.140625" style="47" customWidth="1"/>
    <col min="5627" max="5627" width="12.85546875" style="47" customWidth="1"/>
    <col min="5628" max="5628" width="10.28515625" style="47" customWidth="1"/>
    <col min="5629" max="5629" width="4.5703125" style="47" bestFit="1" customWidth="1"/>
    <col min="5630" max="5630" width="17.7109375" style="47" customWidth="1"/>
    <col min="5631" max="5631" width="16.7109375" style="47" customWidth="1"/>
    <col min="5632" max="5632" width="14.85546875" style="47" customWidth="1"/>
    <col min="5633" max="5633" width="14.7109375" style="47" customWidth="1"/>
    <col min="5634" max="5634" width="15.85546875" style="47" customWidth="1"/>
    <col min="5635" max="5635" width="16.140625" style="47" bestFit="1" customWidth="1"/>
    <col min="5636" max="5636" width="16.28515625" style="47" bestFit="1" customWidth="1"/>
    <col min="5637" max="5637" width="13" style="47" bestFit="1" customWidth="1"/>
    <col min="5638" max="5638" width="14.5703125" style="47" bestFit="1" customWidth="1"/>
    <col min="5639" max="5639" width="10" style="47" bestFit="1" customWidth="1"/>
    <col min="5640" max="5641" width="12.140625" style="47" bestFit="1" customWidth="1"/>
    <col min="5642" max="5642" width="5.28515625" style="47" customWidth="1"/>
    <col min="5643" max="5643" width="14" style="47" bestFit="1" customWidth="1"/>
    <col min="5644" max="5645" width="13" style="47" bestFit="1" customWidth="1"/>
    <col min="5646" max="5646" width="12.140625" style="47" bestFit="1" customWidth="1"/>
    <col min="5647" max="5648" width="11" style="47" bestFit="1" customWidth="1"/>
    <col min="5649" max="5649" width="7.5703125" style="47" bestFit="1" customWidth="1"/>
    <col min="5650" max="5877" width="9.140625" style="47"/>
    <col min="5878" max="5878" width="4.85546875" style="47" customWidth="1"/>
    <col min="5879" max="5879" width="1.42578125" style="47" customWidth="1"/>
    <col min="5880" max="5880" width="7.28515625" style="47" customWidth="1"/>
    <col min="5881" max="5881" width="1.5703125" style="47" customWidth="1"/>
    <col min="5882" max="5882" width="8.140625" style="47" customWidth="1"/>
    <col min="5883" max="5883" width="12.85546875" style="47" customWidth="1"/>
    <col min="5884" max="5884" width="10.28515625" style="47" customWidth="1"/>
    <col min="5885" max="5885" width="4.5703125" style="47" bestFit="1" customWidth="1"/>
    <col min="5886" max="5886" width="17.7109375" style="47" customWidth="1"/>
    <col min="5887" max="5887" width="16.7109375" style="47" customWidth="1"/>
    <col min="5888" max="5888" width="14.85546875" style="47" customWidth="1"/>
    <col min="5889" max="5889" width="14.7109375" style="47" customWidth="1"/>
    <col min="5890" max="5890" width="15.85546875" style="47" customWidth="1"/>
    <col min="5891" max="5891" width="16.140625" style="47" bestFit="1" customWidth="1"/>
    <col min="5892" max="5892" width="16.28515625" style="47" bestFit="1" customWidth="1"/>
    <col min="5893" max="5893" width="13" style="47" bestFit="1" customWidth="1"/>
    <col min="5894" max="5894" width="14.5703125" style="47" bestFit="1" customWidth="1"/>
    <col min="5895" max="5895" width="10" style="47" bestFit="1" customWidth="1"/>
    <col min="5896" max="5897" width="12.140625" style="47" bestFit="1" customWidth="1"/>
    <col min="5898" max="5898" width="5.28515625" style="47" customWidth="1"/>
    <col min="5899" max="5899" width="14" style="47" bestFit="1" customWidth="1"/>
    <col min="5900" max="5901" width="13" style="47" bestFit="1" customWidth="1"/>
    <col min="5902" max="5902" width="12.140625" style="47" bestFit="1" customWidth="1"/>
    <col min="5903" max="5904" width="11" style="47" bestFit="1" customWidth="1"/>
    <col min="5905" max="5905" width="7.5703125" style="47" bestFit="1" customWidth="1"/>
    <col min="5906" max="6133" width="9.140625" style="47"/>
    <col min="6134" max="6134" width="4.85546875" style="47" customWidth="1"/>
    <col min="6135" max="6135" width="1.42578125" style="47" customWidth="1"/>
    <col min="6136" max="6136" width="7.28515625" style="47" customWidth="1"/>
    <col min="6137" max="6137" width="1.5703125" style="47" customWidth="1"/>
    <col min="6138" max="6138" width="8.140625" style="47" customWidth="1"/>
    <col min="6139" max="6139" width="12.85546875" style="47" customWidth="1"/>
    <col min="6140" max="6140" width="10.28515625" style="47" customWidth="1"/>
    <col min="6141" max="6141" width="4.5703125" style="47" bestFit="1" customWidth="1"/>
    <col min="6142" max="6142" width="17.7109375" style="47" customWidth="1"/>
    <col min="6143" max="6143" width="16.7109375" style="47" customWidth="1"/>
    <col min="6144" max="6144" width="14.85546875" style="47" customWidth="1"/>
    <col min="6145" max="6145" width="14.7109375" style="47" customWidth="1"/>
    <col min="6146" max="6146" width="15.85546875" style="47" customWidth="1"/>
    <col min="6147" max="6147" width="16.140625" style="47" bestFit="1" customWidth="1"/>
    <col min="6148" max="6148" width="16.28515625" style="47" bestFit="1" customWidth="1"/>
    <col min="6149" max="6149" width="13" style="47" bestFit="1" customWidth="1"/>
    <col min="6150" max="6150" width="14.5703125" style="47" bestFit="1" customWidth="1"/>
    <col min="6151" max="6151" width="10" style="47" bestFit="1" customWidth="1"/>
    <col min="6152" max="6153" width="12.140625" style="47" bestFit="1" customWidth="1"/>
    <col min="6154" max="6154" width="5.28515625" style="47" customWidth="1"/>
    <col min="6155" max="6155" width="14" style="47" bestFit="1" customWidth="1"/>
    <col min="6156" max="6157" width="13" style="47" bestFit="1" customWidth="1"/>
    <col min="6158" max="6158" width="12.140625" style="47" bestFit="1" customWidth="1"/>
    <col min="6159" max="6160" width="11" style="47" bestFit="1" customWidth="1"/>
    <col min="6161" max="6161" width="7.5703125" style="47" bestFit="1" customWidth="1"/>
    <col min="6162" max="6389" width="9.140625" style="47"/>
    <col min="6390" max="6390" width="4.85546875" style="47" customWidth="1"/>
    <col min="6391" max="6391" width="1.42578125" style="47" customWidth="1"/>
    <col min="6392" max="6392" width="7.28515625" style="47" customWidth="1"/>
    <col min="6393" max="6393" width="1.5703125" style="47" customWidth="1"/>
    <col min="6394" max="6394" width="8.140625" style="47" customWidth="1"/>
    <col min="6395" max="6395" width="12.85546875" style="47" customWidth="1"/>
    <col min="6396" max="6396" width="10.28515625" style="47" customWidth="1"/>
    <col min="6397" max="6397" width="4.5703125" style="47" bestFit="1" customWidth="1"/>
    <col min="6398" max="6398" width="17.7109375" style="47" customWidth="1"/>
    <col min="6399" max="6399" width="16.7109375" style="47" customWidth="1"/>
    <col min="6400" max="6400" width="14.85546875" style="47" customWidth="1"/>
    <col min="6401" max="6401" width="14.7109375" style="47" customWidth="1"/>
    <col min="6402" max="6402" width="15.85546875" style="47" customWidth="1"/>
    <col min="6403" max="6403" width="16.140625" style="47" bestFit="1" customWidth="1"/>
    <col min="6404" max="6404" width="16.28515625" style="47" bestFit="1" customWidth="1"/>
    <col min="6405" max="6405" width="13" style="47" bestFit="1" customWidth="1"/>
    <col min="6406" max="6406" width="14.5703125" style="47" bestFit="1" customWidth="1"/>
    <col min="6407" max="6407" width="10" style="47" bestFit="1" customWidth="1"/>
    <col min="6408" max="6409" width="12.140625" style="47" bestFit="1" customWidth="1"/>
    <col min="6410" max="6410" width="5.28515625" style="47" customWidth="1"/>
    <col min="6411" max="6411" width="14" style="47" bestFit="1" customWidth="1"/>
    <col min="6412" max="6413" width="13" style="47" bestFit="1" customWidth="1"/>
    <col min="6414" max="6414" width="12.140625" style="47" bestFit="1" customWidth="1"/>
    <col min="6415" max="6416" width="11" style="47" bestFit="1" customWidth="1"/>
    <col min="6417" max="6417" width="7.5703125" style="47" bestFit="1" customWidth="1"/>
    <col min="6418" max="6645" width="9.140625" style="47"/>
    <col min="6646" max="6646" width="4.85546875" style="47" customWidth="1"/>
    <col min="6647" max="6647" width="1.42578125" style="47" customWidth="1"/>
    <col min="6648" max="6648" width="7.28515625" style="47" customWidth="1"/>
    <col min="6649" max="6649" width="1.5703125" style="47" customWidth="1"/>
    <col min="6650" max="6650" width="8.140625" style="47" customWidth="1"/>
    <col min="6651" max="6651" width="12.85546875" style="47" customWidth="1"/>
    <col min="6652" max="6652" width="10.28515625" style="47" customWidth="1"/>
    <col min="6653" max="6653" width="4.5703125" style="47" bestFit="1" customWidth="1"/>
    <col min="6654" max="6654" width="17.7109375" style="47" customWidth="1"/>
    <col min="6655" max="6655" width="16.7109375" style="47" customWidth="1"/>
    <col min="6656" max="6656" width="14.85546875" style="47" customWidth="1"/>
    <col min="6657" max="6657" width="14.7109375" style="47" customWidth="1"/>
    <col min="6658" max="6658" width="15.85546875" style="47" customWidth="1"/>
    <col min="6659" max="6659" width="16.140625" style="47" bestFit="1" customWidth="1"/>
    <col min="6660" max="6660" width="16.28515625" style="47" bestFit="1" customWidth="1"/>
    <col min="6661" max="6661" width="13" style="47" bestFit="1" customWidth="1"/>
    <col min="6662" max="6662" width="14.5703125" style="47" bestFit="1" customWidth="1"/>
    <col min="6663" max="6663" width="10" style="47" bestFit="1" customWidth="1"/>
    <col min="6664" max="6665" width="12.140625" style="47" bestFit="1" customWidth="1"/>
    <col min="6666" max="6666" width="5.28515625" style="47" customWidth="1"/>
    <col min="6667" max="6667" width="14" style="47" bestFit="1" customWidth="1"/>
    <col min="6668" max="6669" width="13" style="47" bestFit="1" customWidth="1"/>
    <col min="6670" max="6670" width="12.140625" style="47" bestFit="1" customWidth="1"/>
    <col min="6671" max="6672" width="11" style="47" bestFit="1" customWidth="1"/>
    <col min="6673" max="6673" width="7.5703125" style="47" bestFit="1" customWidth="1"/>
    <col min="6674" max="6901" width="9.140625" style="47"/>
    <col min="6902" max="6902" width="4.85546875" style="47" customWidth="1"/>
    <col min="6903" max="6903" width="1.42578125" style="47" customWidth="1"/>
    <col min="6904" max="6904" width="7.28515625" style="47" customWidth="1"/>
    <col min="6905" max="6905" width="1.5703125" style="47" customWidth="1"/>
    <col min="6906" max="6906" width="8.140625" style="47" customWidth="1"/>
    <col min="6907" max="6907" width="12.85546875" style="47" customWidth="1"/>
    <col min="6908" max="6908" width="10.28515625" style="47" customWidth="1"/>
    <col min="6909" max="6909" width="4.5703125" style="47" bestFit="1" customWidth="1"/>
    <col min="6910" max="6910" width="17.7109375" style="47" customWidth="1"/>
    <col min="6911" max="6911" width="16.7109375" style="47" customWidth="1"/>
    <col min="6912" max="6912" width="14.85546875" style="47" customWidth="1"/>
    <col min="6913" max="6913" width="14.7109375" style="47" customWidth="1"/>
    <col min="6914" max="6914" width="15.85546875" style="47" customWidth="1"/>
    <col min="6915" max="6915" width="16.140625" style="47" bestFit="1" customWidth="1"/>
    <col min="6916" max="6916" width="16.28515625" style="47" bestFit="1" customWidth="1"/>
    <col min="6917" max="6917" width="13" style="47" bestFit="1" customWidth="1"/>
    <col min="6918" max="6918" width="14.5703125" style="47" bestFit="1" customWidth="1"/>
    <col min="6919" max="6919" width="10" style="47" bestFit="1" customWidth="1"/>
    <col min="6920" max="6921" width="12.140625" style="47" bestFit="1" customWidth="1"/>
    <col min="6922" max="6922" width="5.28515625" style="47" customWidth="1"/>
    <col min="6923" max="6923" width="14" style="47" bestFit="1" customWidth="1"/>
    <col min="6924" max="6925" width="13" style="47" bestFit="1" customWidth="1"/>
    <col min="6926" max="6926" width="12.140625" style="47" bestFit="1" customWidth="1"/>
    <col min="6927" max="6928" width="11" style="47" bestFit="1" customWidth="1"/>
    <col min="6929" max="6929" width="7.5703125" style="47" bestFit="1" customWidth="1"/>
    <col min="6930" max="7157" width="9.140625" style="47"/>
    <col min="7158" max="7158" width="4.85546875" style="47" customWidth="1"/>
    <col min="7159" max="7159" width="1.42578125" style="47" customWidth="1"/>
    <col min="7160" max="7160" width="7.28515625" style="47" customWidth="1"/>
    <col min="7161" max="7161" width="1.5703125" style="47" customWidth="1"/>
    <col min="7162" max="7162" width="8.140625" style="47" customWidth="1"/>
    <col min="7163" max="7163" width="12.85546875" style="47" customWidth="1"/>
    <col min="7164" max="7164" width="10.28515625" style="47" customWidth="1"/>
    <col min="7165" max="7165" width="4.5703125" style="47" bestFit="1" customWidth="1"/>
    <col min="7166" max="7166" width="17.7109375" style="47" customWidth="1"/>
    <col min="7167" max="7167" width="16.7109375" style="47" customWidth="1"/>
    <col min="7168" max="7168" width="14.85546875" style="47" customWidth="1"/>
    <col min="7169" max="7169" width="14.7109375" style="47" customWidth="1"/>
    <col min="7170" max="7170" width="15.85546875" style="47" customWidth="1"/>
    <col min="7171" max="7171" width="16.140625" style="47" bestFit="1" customWidth="1"/>
    <col min="7172" max="7172" width="16.28515625" style="47" bestFit="1" customWidth="1"/>
    <col min="7173" max="7173" width="13" style="47" bestFit="1" customWidth="1"/>
    <col min="7174" max="7174" width="14.5703125" style="47" bestFit="1" customWidth="1"/>
    <col min="7175" max="7175" width="10" style="47" bestFit="1" customWidth="1"/>
    <col min="7176" max="7177" width="12.140625" style="47" bestFit="1" customWidth="1"/>
    <col min="7178" max="7178" width="5.28515625" style="47" customWidth="1"/>
    <col min="7179" max="7179" width="14" style="47" bestFit="1" customWidth="1"/>
    <col min="7180" max="7181" width="13" style="47" bestFit="1" customWidth="1"/>
    <col min="7182" max="7182" width="12.140625" style="47" bestFit="1" customWidth="1"/>
    <col min="7183" max="7184" width="11" style="47" bestFit="1" customWidth="1"/>
    <col min="7185" max="7185" width="7.5703125" style="47" bestFit="1" customWidth="1"/>
    <col min="7186" max="7413" width="9.140625" style="47"/>
    <col min="7414" max="7414" width="4.85546875" style="47" customWidth="1"/>
    <col min="7415" max="7415" width="1.42578125" style="47" customWidth="1"/>
    <col min="7416" max="7416" width="7.28515625" style="47" customWidth="1"/>
    <col min="7417" max="7417" width="1.5703125" style="47" customWidth="1"/>
    <col min="7418" max="7418" width="8.140625" style="47" customWidth="1"/>
    <col min="7419" max="7419" width="12.85546875" style="47" customWidth="1"/>
    <col min="7420" max="7420" width="10.28515625" style="47" customWidth="1"/>
    <col min="7421" max="7421" width="4.5703125" style="47" bestFit="1" customWidth="1"/>
    <col min="7422" max="7422" width="17.7109375" style="47" customWidth="1"/>
    <col min="7423" max="7423" width="16.7109375" style="47" customWidth="1"/>
    <col min="7424" max="7424" width="14.85546875" style="47" customWidth="1"/>
    <col min="7425" max="7425" width="14.7109375" style="47" customWidth="1"/>
    <col min="7426" max="7426" width="15.85546875" style="47" customWidth="1"/>
    <col min="7427" max="7427" width="16.140625" style="47" bestFit="1" customWidth="1"/>
    <col min="7428" max="7428" width="16.28515625" style="47" bestFit="1" customWidth="1"/>
    <col min="7429" max="7429" width="13" style="47" bestFit="1" customWidth="1"/>
    <col min="7430" max="7430" width="14.5703125" style="47" bestFit="1" customWidth="1"/>
    <col min="7431" max="7431" width="10" style="47" bestFit="1" customWidth="1"/>
    <col min="7432" max="7433" width="12.140625" style="47" bestFit="1" customWidth="1"/>
    <col min="7434" max="7434" width="5.28515625" style="47" customWidth="1"/>
    <col min="7435" max="7435" width="14" style="47" bestFit="1" customWidth="1"/>
    <col min="7436" max="7437" width="13" style="47" bestFit="1" customWidth="1"/>
    <col min="7438" max="7438" width="12.140625" style="47" bestFit="1" customWidth="1"/>
    <col min="7439" max="7440" width="11" style="47" bestFit="1" customWidth="1"/>
    <col min="7441" max="7441" width="7.5703125" style="47" bestFit="1" customWidth="1"/>
    <col min="7442" max="7669" width="9.140625" style="47"/>
    <col min="7670" max="7670" width="4.85546875" style="47" customWidth="1"/>
    <col min="7671" max="7671" width="1.42578125" style="47" customWidth="1"/>
    <col min="7672" max="7672" width="7.28515625" style="47" customWidth="1"/>
    <col min="7673" max="7673" width="1.5703125" style="47" customWidth="1"/>
    <col min="7674" max="7674" width="8.140625" style="47" customWidth="1"/>
    <col min="7675" max="7675" width="12.85546875" style="47" customWidth="1"/>
    <col min="7676" max="7676" width="10.28515625" style="47" customWidth="1"/>
    <col min="7677" max="7677" width="4.5703125" style="47" bestFit="1" customWidth="1"/>
    <col min="7678" max="7678" width="17.7109375" style="47" customWidth="1"/>
    <col min="7679" max="7679" width="16.7109375" style="47" customWidth="1"/>
    <col min="7680" max="7680" width="14.85546875" style="47" customWidth="1"/>
    <col min="7681" max="7681" width="14.7109375" style="47" customWidth="1"/>
    <col min="7682" max="7682" width="15.85546875" style="47" customWidth="1"/>
    <col min="7683" max="7683" width="16.140625" style="47" bestFit="1" customWidth="1"/>
    <col min="7684" max="7684" width="16.28515625" style="47" bestFit="1" customWidth="1"/>
    <col min="7685" max="7685" width="13" style="47" bestFit="1" customWidth="1"/>
    <col min="7686" max="7686" width="14.5703125" style="47" bestFit="1" customWidth="1"/>
    <col min="7687" max="7687" width="10" style="47" bestFit="1" customWidth="1"/>
    <col min="7688" max="7689" width="12.140625" style="47" bestFit="1" customWidth="1"/>
    <col min="7690" max="7690" width="5.28515625" style="47" customWidth="1"/>
    <col min="7691" max="7691" width="14" style="47" bestFit="1" customWidth="1"/>
    <col min="7692" max="7693" width="13" style="47" bestFit="1" customWidth="1"/>
    <col min="7694" max="7694" width="12.140625" style="47" bestFit="1" customWidth="1"/>
    <col min="7695" max="7696" width="11" style="47" bestFit="1" customWidth="1"/>
    <col min="7697" max="7697" width="7.5703125" style="47" bestFit="1" customWidth="1"/>
    <col min="7698" max="7925" width="9.140625" style="47"/>
    <col min="7926" max="7926" width="4.85546875" style="47" customWidth="1"/>
    <col min="7927" max="7927" width="1.42578125" style="47" customWidth="1"/>
    <col min="7928" max="7928" width="7.28515625" style="47" customWidth="1"/>
    <col min="7929" max="7929" width="1.5703125" style="47" customWidth="1"/>
    <col min="7930" max="7930" width="8.140625" style="47" customWidth="1"/>
    <col min="7931" max="7931" width="12.85546875" style="47" customWidth="1"/>
    <col min="7932" max="7932" width="10.28515625" style="47" customWidth="1"/>
    <col min="7933" max="7933" width="4.5703125" style="47" bestFit="1" customWidth="1"/>
    <col min="7934" max="7934" width="17.7109375" style="47" customWidth="1"/>
    <col min="7935" max="7935" width="16.7109375" style="47" customWidth="1"/>
    <col min="7936" max="7936" width="14.85546875" style="47" customWidth="1"/>
    <col min="7937" max="7937" width="14.7109375" style="47" customWidth="1"/>
    <col min="7938" max="7938" width="15.85546875" style="47" customWidth="1"/>
    <col min="7939" max="7939" width="16.140625" style="47" bestFit="1" customWidth="1"/>
    <col min="7940" max="7940" width="16.28515625" style="47" bestFit="1" customWidth="1"/>
    <col min="7941" max="7941" width="13" style="47" bestFit="1" customWidth="1"/>
    <col min="7942" max="7942" width="14.5703125" style="47" bestFit="1" customWidth="1"/>
    <col min="7943" max="7943" width="10" style="47" bestFit="1" customWidth="1"/>
    <col min="7944" max="7945" width="12.140625" style="47" bestFit="1" customWidth="1"/>
    <col min="7946" max="7946" width="5.28515625" style="47" customWidth="1"/>
    <col min="7947" max="7947" width="14" style="47" bestFit="1" customWidth="1"/>
    <col min="7948" max="7949" width="13" style="47" bestFit="1" customWidth="1"/>
    <col min="7950" max="7950" width="12.140625" style="47" bestFit="1" customWidth="1"/>
    <col min="7951" max="7952" width="11" style="47" bestFit="1" customWidth="1"/>
    <col min="7953" max="7953" width="7.5703125" style="47" bestFit="1" customWidth="1"/>
    <col min="7954" max="8181" width="9.140625" style="47"/>
    <col min="8182" max="8182" width="4.85546875" style="47" customWidth="1"/>
    <col min="8183" max="8183" width="1.42578125" style="47" customWidth="1"/>
    <col min="8184" max="8184" width="7.28515625" style="47" customWidth="1"/>
    <col min="8185" max="8185" width="1.5703125" style="47" customWidth="1"/>
    <col min="8186" max="8186" width="8.140625" style="47" customWidth="1"/>
    <col min="8187" max="8187" width="12.85546875" style="47" customWidth="1"/>
    <col min="8188" max="8188" width="10.28515625" style="47" customWidth="1"/>
    <col min="8189" max="8189" width="4.5703125" style="47" bestFit="1" customWidth="1"/>
    <col min="8190" max="8190" width="17.7109375" style="47" customWidth="1"/>
    <col min="8191" max="8191" width="16.7109375" style="47" customWidth="1"/>
    <col min="8192" max="8192" width="14.85546875" style="47" customWidth="1"/>
    <col min="8193" max="8193" width="14.7109375" style="47" customWidth="1"/>
    <col min="8194" max="8194" width="15.85546875" style="47" customWidth="1"/>
    <col min="8195" max="8195" width="16.140625" style="47" bestFit="1" customWidth="1"/>
    <col min="8196" max="8196" width="16.28515625" style="47" bestFit="1" customWidth="1"/>
    <col min="8197" max="8197" width="13" style="47" bestFit="1" customWidth="1"/>
    <col min="8198" max="8198" width="14.5703125" style="47" bestFit="1" customWidth="1"/>
    <col min="8199" max="8199" width="10" style="47" bestFit="1" customWidth="1"/>
    <col min="8200" max="8201" width="12.140625" style="47" bestFit="1" customWidth="1"/>
    <col min="8202" max="8202" width="5.28515625" style="47" customWidth="1"/>
    <col min="8203" max="8203" width="14" style="47" bestFit="1" customWidth="1"/>
    <col min="8204" max="8205" width="13" style="47" bestFit="1" customWidth="1"/>
    <col min="8206" max="8206" width="12.140625" style="47" bestFit="1" customWidth="1"/>
    <col min="8207" max="8208" width="11" style="47" bestFit="1" customWidth="1"/>
    <col min="8209" max="8209" width="7.5703125" style="47" bestFit="1" customWidth="1"/>
    <col min="8210" max="8437" width="9.140625" style="47"/>
    <col min="8438" max="8438" width="4.85546875" style="47" customWidth="1"/>
    <col min="8439" max="8439" width="1.42578125" style="47" customWidth="1"/>
    <col min="8440" max="8440" width="7.28515625" style="47" customWidth="1"/>
    <col min="8441" max="8441" width="1.5703125" style="47" customWidth="1"/>
    <col min="8442" max="8442" width="8.140625" style="47" customWidth="1"/>
    <col min="8443" max="8443" width="12.85546875" style="47" customWidth="1"/>
    <col min="8444" max="8444" width="10.28515625" style="47" customWidth="1"/>
    <col min="8445" max="8445" width="4.5703125" style="47" bestFit="1" customWidth="1"/>
    <col min="8446" max="8446" width="17.7109375" style="47" customWidth="1"/>
    <col min="8447" max="8447" width="16.7109375" style="47" customWidth="1"/>
    <col min="8448" max="8448" width="14.85546875" style="47" customWidth="1"/>
    <col min="8449" max="8449" width="14.7109375" style="47" customWidth="1"/>
    <col min="8450" max="8450" width="15.85546875" style="47" customWidth="1"/>
    <col min="8451" max="8451" width="16.140625" style="47" bestFit="1" customWidth="1"/>
    <col min="8452" max="8452" width="16.28515625" style="47" bestFit="1" customWidth="1"/>
    <col min="8453" max="8453" width="13" style="47" bestFit="1" customWidth="1"/>
    <col min="8454" max="8454" width="14.5703125" style="47" bestFit="1" customWidth="1"/>
    <col min="8455" max="8455" width="10" style="47" bestFit="1" customWidth="1"/>
    <col min="8456" max="8457" width="12.140625" style="47" bestFit="1" customWidth="1"/>
    <col min="8458" max="8458" width="5.28515625" style="47" customWidth="1"/>
    <col min="8459" max="8459" width="14" style="47" bestFit="1" customWidth="1"/>
    <col min="8460" max="8461" width="13" style="47" bestFit="1" customWidth="1"/>
    <col min="8462" max="8462" width="12.140625" style="47" bestFit="1" customWidth="1"/>
    <col min="8463" max="8464" width="11" style="47" bestFit="1" customWidth="1"/>
    <col min="8465" max="8465" width="7.5703125" style="47" bestFit="1" customWidth="1"/>
    <col min="8466" max="8693" width="9.140625" style="47"/>
    <col min="8694" max="8694" width="4.85546875" style="47" customWidth="1"/>
    <col min="8695" max="8695" width="1.42578125" style="47" customWidth="1"/>
    <col min="8696" max="8696" width="7.28515625" style="47" customWidth="1"/>
    <col min="8697" max="8697" width="1.5703125" style="47" customWidth="1"/>
    <col min="8698" max="8698" width="8.140625" style="47" customWidth="1"/>
    <col min="8699" max="8699" width="12.85546875" style="47" customWidth="1"/>
    <col min="8700" max="8700" width="10.28515625" style="47" customWidth="1"/>
    <col min="8701" max="8701" width="4.5703125" style="47" bestFit="1" customWidth="1"/>
    <col min="8702" max="8702" width="17.7109375" style="47" customWidth="1"/>
    <col min="8703" max="8703" width="16.7109375" style="47" customWidth="1"/>
    <col min="8704" max="8704" width="14.85546875" style="47" customWidth="1"/>
    <col min="8705" max="8705" width="14.7109375" style="47" customWidth="1"/>
    <col min="8706" max="8706" width="15.85546875" style="47" customWidth="1"/>
    <col min="8707" max="8707" width="16.140625" style="47" bestFit="1" customWidth="1"/>
    <col min="8708" max="8708" width="16.28515625" style="47" bestFit="1" customWidth="1"/>
    <col min="8709" max="8709" width="13" style="47" bestFit="1" customWidth="1"/>
    <col min="8710" max="8710" width="14.5703125" style="47" bestFit="1" customWidth="1"/>
    <col min="8711" max="8711" width="10" style="47" bestFit="1" customWidth="1"/>
    <col min="8712" max="8713" width="12.140625" style="47" bestFit="1" customWidth="1"/>
    <col min="8714" max="8714" width="5.28515625" style="47" customWidth="1"/>
    <col min="8715" max="8715" width="14" style="47" bestFit="1" customWidth="1"/>
    <col min="8716" max="8717" width="13" style="47" bestFit="1" customWidth="1"/>
    <col min="8718" max="8718" width="12.140625" style="47" bestFit="1" customWidth="1"/>
    <col min="8719" max="8720" width="11" style="47" bestFit="1" customWidth="1"/>
    <col min="8721" max="8721" width="7.5703125" style="47" bestFit="1" customWidth="1"/>
    <col min="8722" max="8949" width="9.140625" style="47"/>
    <col min="8950" max="8950" width="4.85546875" style="47" customWidth="1"/>
    <col min="8951" max="8951" width="1.42578125" style="47" customWidth="1"/>
    <col min="8952" max="8952" width="7.28515625" style="47" customWidth="1"/>
    <col min="8953" max="8953" width="1.5703125" style="47" customWidth="1"/>
    <col min="8954" max="8954" width="8.140625" style="47" customWidth="1"/>
    <col min="8955" max="8955" width="12.85546875" style="47" customWidth="1"/>
    <col min="8956" max="8956" width="10.28515625" style="47" customWidth="1"/>
    <col min="8957" max="8957" width="4.5703125" style="47" bestFit="1" customWidth="1"/>
    <col min="8958" max="8958" width="17.7109375" style="47" customWidth="1"/>
    <col min="8959" max="8959" width="16.7109375" style="47" customWidth="1"/>
    <col min="8960" max="8960" width="14.85546875" style="47" customWidth="1"/>
    <col min="8961" max="8961" width="14.7109375" style="47" customWidth="1"/>
    <col min="8962" max="8962" width="15.85546875" style="47" customWidth="1"/>
    <col min="8963" max="8963" width="16.140625" style="47" bestFit="1" customWidth="1"/>
    <col min="8964" max="8964" width="16.28515625" style="47" bestFit="1" customWidth="1"/>
    <col min="8965" max="8965" width="13" style="47" bestFit="1" customWidth="1"/>
    <col min="8966" max="8966" width="14.5703125" style="47" bestFit="1" customWidth="1"/>
    <col min="8967" max="8967" width="10" style="47" bestFit="1" customWidth="1"/>
    <col min="8968" max="8969" width="12.140625" style="47" bestFit="1" customWidth="1"/>
    <col min="8970" max="8970" width="5.28515625" style="47" customWidth="1"/>
    <col min="8971" max="8971" width="14" style="47" bestFit="1" customWidth="1"/>
    <col min="8972" max="8973" width="13" style="47" bestFit="1" customWidth="1"/>
    <col min="8974" max="8974" width="12.140625" style="47" bestFit="1" customWidth="1"/>
    <col min="8975" max="8976" width="11" style="47" bestFit="1" customWidth="1"/>
    <col min="8977" max="8977" width="7.5703125" style="47" bestFit="1" customWidth="1"/>
    <col min="8978" max="9205" width="9.140625" style="47"/>
    <col min="9206" max="9206" width="4.85546875" style="47" customWidth="1"/>
    <col min="9207" max="9207" width="1.42578125" style="47" customWidth="1"/>
    <col min="9208" max="9208" width="7.28515625" style="47" customWidth="1"/>
    <col min="9209" max="9209" width="1.5703125" style="47" customWidth="1"/>
    <col min="9210" max="9210" width="8.140625" style="47" customWidth="1"/>
    <col min="9211" max="9211" width="12.85546875" style="47" customWidth="1"/>
    <col min="9212" max="9212" width="10.28515625" style="47" customWidth="1"/>
    <col min="9213" max="9213" width="4.5703125" style="47" bestFit="1" customWidth="1"/>
    <col min="9214" max="9214" width="17.7109375" style="47" customWidth="1"/>
    <col min="9215" max="9215" width="16.7109375" style="47" customWidth="1"/>
    <col min="9216" max="9216" width="14.85546875" style="47" customWidth="1"/>
    <col min="9217" max="9217" width="14.7109375" style="47" customWidth="1"/>
    <col min="9218" max="9218" width="15.85546875" style="47" customWidth="1"/>
    <col min="9219" max="9219" width="16.140625" style="47" bestFit="1" customWidth="1"/>
    <col min="9220" max="9220" width="16.28515625" style="47" bestFit="1" customWidth="1"/>
    <col min="9221" max="9221" width="13" style="47" bestFit="1" customWidth="1"/>
    <col min="9222" max="9222" width="14.5703125" style="47" bestFit="1" customWidth="1"/>
    <col min="9223" max="9223" width="10" style="47" bestFit="1" customWidth="1"/>
    <col min="9224" max="9225" width="12.140625" style="47" bestFit="1" customWidth="1"/>
    <col min="9226" max="9226" width="5.28515625" style="47" customWidth="1"/>
    <col min="9227" max="9227" width="14" style="47" bestFit="1" customWidth="1"/>
    <col min="9228" max="9229" width="13" style="47" bestFit="1" customWidth="1"/>
    <col min="9230" max="9230" width="12.140625" style="47" bestFit="1" customWidth="1"/>
    <col min="9231" max="9232" width="11" style="47" bestFit="1" customWidth="1"/>
    <col min="9233" max="9233" width="7.5703125" style="47" bestFit="1" customWidth="1"/>
    <col min="9234" max="9461" width="9.140625" style="47"/>
    <col min="9462" max="9462" width="4.85546875" style="47" customWidth="1"/>
    <col min="9463" max="9463" width="1.42578125" style="47" customWidth="1"/>
    <col min="9464" max="9464" width="7.28515625" style="47" customWidth="1"/>
    <col min="9465" max="9465" width="1.5703125" style="47" customWidth="1"/>
    <col min="9466" max="9466" width="8.140625" style="47" customWidth="1"/>
    <col min="9467" max="9467" width="12.85546875" style="47" customWidth="1"/>
    <col min="9468" max="9468" width="10.28515625" style="47" customWidth="1"/>
    <col min="9469" max="9469" width="4.5703125" style="47" bestFit="1" customWidth="1"/>
    <col min="9470" max="9470" width="17.7109375" style="47" customWidth="1"/>
    <col min="9471" max="9471" width="16.7109375" style="47" customWidth="1"/>
    <col min="9472" max="9472" width="14.85546875" style="47" customWidth="1"/>
    <col min="9473" max="9473" width="14.7109375" style="47" customWidth="1"/>
    <col min="9474" max="9474" width="15.85546875" style="47" customWidth="1"/>
    <col min="9475" max="9475" width="16.140625" style="47" bestFit="1" customWidth="1"/>
    <col min="9476" max="9476" width="16.28515625" style="47" bestFit="1" customWidth="1"/>
    <col min="9477" max="9477" width="13" style="47" bestFit="1" customWidth="1"/>
    <col min="9478" max="9478" width="14.5703125" style="47" bestFit="1" customWidth="1"/>
    <col min="9479" max="9479" width="10" style="47" bestFit="1" customWidth="1"/>
    <col min="9480" max="9481" width="12.140625" style="47" bestFit="1" customWidth="1"/>
    <col min="9482" max="9482" width="5.28515625" style="47" customWidth="1"/>
    <col min="9483" max="9483" width="14" style="47" bestFit="1" customWidth="1"/>
    <col min="9484" max="9485" width="13" style="47" bestFit="1" customWidth="1"/>
    <col min="9486" max="9486" width="12.140625" style="47" bestFit="1" customWidth="1"/>
    <col min="9487" max="9488" width="11" style="47" bestFit="1" customWidth="1"/>
    <col min="9489" max="9489" width="7.5703125" style="47" bestFit="1" customWidth="1"/>
    <col min="9490" max="9717" width="9.140625" style="47"/>
    <col min="9718" max="9718" width="4.85546875" style="47" customWidth="1"/>
    <col min="9719" max="9719" width="1.42578125" style="47" customWidth="1"/>
    <col min="9720" max="9720" width="7.28515625" style="47" customWidth="1"/>
    <col min="9721" max="9721" width="1.5703125" style="47" customWidth="1"/>
    <col min="9722" max="9722" width="8.140625" style="47" customWidth="1"/>
    <col min="9723" max="9723" width="12.85546875" style="47" customWidth="1"/>
    <col min="9724" max="9724" width="10.28515625" style="47" customWidth="1"/>
    <col min="9725" max="9725" width="4.5703125" style="47" bestFit="1" customWidth="1"/>
    <col min="9726" max="9726" width="17.7109375" style="47" customWidth="1"/>
    <col min="9727" max="9727" width="16.7109375" style="47" customWidth="1"/>
    <col min="9728" max="9728" width="14.85546875" style="47" customWidth="1"/>
    <col min="9729" max="9729" width="14.7109375" style="47" customWidth="1"/>
    <col min="9730" max="9730" width="15.85546875" style="47" customWidth="1"/>
    <col min="9731" max="9731" width="16.140625" style="47" bestFit="1" customWidth="1"/>
    <col min="9732" max="9732" width="16.28515625" style="47" bestFit="1" customWidth="1"/>
    <col min="9733" max="9733" width="13" style="47" bestFit="1" customWidth="1"/>
    <col min="9734" max="9734" width="14.5703125" style="47" bestFit="1" customWidth="1"/>
    <col min="9735" max="9735" width="10" style="47" bestFit="1" customWidth="1"/>
    <col min="9736" max="9737" width="12.140625" style="47" bestFit="1" customWidth="1"/>
    <col min="9738" max="9738" width="5.28515625" style="47" customWidth="1"/>
    <col min="9739" max="9739" width="14" style="47" bestFit="1" customWidth="1"/>
    <col min="9740" max="9741" width="13" style="47" bestFit="1" customWidth="1"/>
    <col min="9742" max="9742" width="12.140625" style="47" bestFit="1" customWidth="1"/>
    <col min="9743" max="9744" width="11" style="47" bestFit="1" customWidth="1"/>
    <col min="9745" max="9745" width="7.5703125" style="47" bestFit="1" customWidth="1"/>
    <col min="9746" max="9973" width="9.140625" style="47"/>
    <col min="9974" max="9974" width="4.85546875" style="47" customWidth="1"/>
    <col min="9975" max="9975" width="1.42578125" style="47" customWidth="1"/>
    <col min="9976" max="9976" width="7.28515625" style="47" customWidth="1"/>
    <col min="9977" max="9977" width="1.5703125" style="47" customWidth="1"/>
    <col min="9978" max="9978" width="8.140625" style="47" customWidth="1"/>
    <col min="9979" max="9979" width="12.85546875" style="47" customWidth="1"/>
    <col min="9980" max="9980" width="10.28515625" style="47" customWidth="1"/>
    <col min="9981" max="9981" width="4.5703125" style="47" bestFit="1" customWidth="1"/>
    <col min="9982" max="9982" width="17.7109375" style="47" customWidth="1"/>
    <col min="9983" max="9983" width="16.7109375" style="47" customWidth="1"/>
    <col min="9984" max="9984" width="14.85546875" style="47" customWidth="1"/>
    <col min="9985" max="9985" width="14.7109375" style="47" customWidth="1"/>
    <col min="9986" max="9986" width="15.85546875" style="47" customWidth="1"/>
    <col min="9987" max="9987" width="16.140625" style="47" bestFit="1" customWidth="1"/>
    <col min="9988" max="9988" width="16.28515625" style="47" bestFit="1" customWidth="1"/>
    <col min="9989" max="9989" width="13" style="47" bestFit="1" customWidth="1"/>
    <col min="9990" max="9990" width="14.5703125" style="47" bestFit="1" customWidth="1"/>
    <col min="9991" max="9991" width="10" style="47" bestFit="1" customWidth="1"/>
    <col min="9992" max="9993" width="12.140625" style="47" bestFit="1" customWidth="1"/>
    <col min="9994" max="9994" width="5.28515625" style="47" customWidth="1"/>
    <col min="9995" max="9995" width="14" style="47" bestFit="1" customWidth="1"/>
    <col min="9996" max="9997" width="13" style="47" bestFit="1" customWidth="1"/>
    <col min="9998" max="9998" width="12.140625" style="47" bestFit="1" customWidth="1"/>
    <col min="9999" max="10000" width="11" style="47" bestFit="1" customWidth="1"/>
    <col min="10001" max="10001" width="7.5703125" style="47" bestFit="1" customWidth="1"/>
    <col min="10002" max="10229" width="9.140625" style="47"/>
    <col min="10230" max="10230" width="4.85546875" style="47" customWidth="1"/>
    <col min="10231" max="10231" width="1.42578125" style="47" customWidth="1"/>
    <col min="10232" max="10232" width="7.28515625" style="47" customWidth="1"/>
    <col min="10233" max="10233" width="1.5703125" style="47" customWidth="1"/>
    <col min="10234" max="10234" width="8.140625" style="47" customWidth="1"/>
    <col min="10235" max="10235" width="12.85546875" style="47" customWidth="1"/>
    <col min="10236" max="10236" width="10.28515625" style="47" customWidth="1"/>
    <col min="10237" max="10237" width="4.5703125" style="47" bestFit="1" customWidth="1"/>
    <col min="10238" max="10238" width="17.7109375" style="47" customWidth="1"/>
    <col min="10239" max="10239" width="16.7109375" style="47" customWidth="1"/>
    <col min="10240" max="10240" width="14.85546875" style="47" customWidth="1"/>
    <col min="10241" max="10241" width="14.7109375" style="47" customWidth="1"/>
    <col min="10242" max="10242" width="15.85546875" style="47" customWidth="1"/>
    <col min="10243" max="10243" width="16.140625" style="47" bestFit="1" customWidth="1"/>
    <col min="10244" max="10244" width="16.28515625" style="47" bestFit="1" customWidth="1"/>
    <col min="10245" max="10245" width="13" style="47" bestFit="1" customWidth="1"/>
    <col min="10246" max="10246" width="14.5703125" style="47" bestFit="1" customWidth="1"/>
    <col min="10247" max="10247" width="10" style="47" bestFit="1" customWidth="1"/>
    <col min="10248" max="10249" width="12.140625" style="47" bestFit="1" customWidth="1"/>
    <col min="10250" max="10250" width="5.28515625" style="47" customWidth="1"/>
    <col min="10251" max="10251" width="14" style="47" bestFit="1" customWidth="1"/>
    <col min="10252" max="10253" width="13" style="47" bestFit="1" customWidth="1"/>
    <col min="10254" max="10254" width="12.140625" style="47" bestFit="1" customWidth="1"/>
    <col min="10255" max="10256" width="11" style="47" bestFit="1" customWidth="1"/>
    <col min="10257" max="10257" width="7.5703125" style="47" bestFit="1" customWidth="1"/>
    <col min="10258" max="10485" width="9.140625" style="47"/>
    <col min="10486" max="10486" width="4.85546875" style="47" customWidth="1"/>
    <col min="10487" max="10487" width="1.42578125" style="47" customWidth="1"/>
    <col min="10488" max="10488" width="7.28515625" style="47" customWidth="1"/>
    <col min="10489" max="10489" width="1.5703125" style="47" customWidth="1"/>
    <col min="10490" max="10490" width="8.140625" style="47" customWidth="1"/>
    <col min="10491" max="10491" width="12.85546875" style="47" customWidth="1"/>
    <col min="10492" max="10492" width="10.28515625" style="47" customWidth="1"/>
    <col min="10493" max="10493" width="4.5703125" style="47" bestFit="1" customWidth="1"/>
    <col min="10494" max="10494" width="17.7109375" style="47" customWidth="1"/>
    <col min="10495" max="10495" width="16.7109375" style="47" customWidth="1"/>
    <col min="10496" max="10496" width="14.85546875" style="47" customWidth="1"/>
    <col min="10497" max="10497" width="14.7109375" style="47" customWidth="1"/>
    <col min="10498" max="10498" width="15.85546875" style="47" customWidth="1"/>
    <col min="10499" max="10499" width="16.140625" style="47" bestFit="1" customWidth="1"/>
    <col min="10500" max="10500" width="16.28515625" style="47" bestFit="1" customWidth="1"/>
    <col min="10501" max="10501" width="13" style="47" bestFit="1" customWidth="1"/>
    <col min="10502" max="10502" width="14.5703125" style="47" bestFit="1" customWidth="1"/>
    <col min="10503" max="10503" width="10" style="47" bestFit="1" customWidth="1"/>
    <col min="10504" max="10505" width="12.140625" style="47" bestFit="1" customWidth="1"/>
    <col min="10506" max="10506" width="5.28515625" style="47" customWidth="1"/>
    <col min="10507" max="10507" width="14" style="47" bestFit="1" customWidth="1"/>
    <col min="10508" max="10509" width="13" style="47" bestFit="1" customWidth="1"/>
    <col min="10510" max="10510" width="12.140625" style="47" bestFit="1" customWidth="1"/>
    <col min="10511" max="10512" width="11" style="47" bestFit="1" customWidth="1"/>
    <col min="10513" max="10513" width="7.5703125" style="47" bestFit="1" customWidth="1"/>
    <col min="10514" max="10741" width="9.140625" style="47"/>
    <col min="10742" max="10742" width="4.85546875" style="47" customWidth="1"/>
    <col min="10743" max="10743" width="1.42578125" style="47" customWidth="1"/>
    <col min="10744" max="10744" width="7.28515625" style="47" customWidth="1"/>
    <col min="10745" max="10745" width="1.5703125" style="47" customWidth="1"/>
    <col min="10746" max="10746" width="8.140625" style="47" customWidth="1"/>
    <col min="10747" max="10747" width="12.85546875" style="47" customWidth="1"/>
    <col min="10748" max="10748" width="10.28515625" style="47" customWidth="1"/>
    <col min="10749" max="10749" width="4.5703125" style="47" bestFit="1" customWidth="1"/>
    <col min="10750" max="10750" width="17.7109375" style="47" customWidth="1"/>
    <col min="10751" max="10751" width="16.7109375" style="47" customWidth="1"/>
    <col min="10752" max="10752" width="14.85546875" style="47" customWidth="1"/>
    <col min="10753" max="10753" width="14.7109375" style="47" customWidth="1"/>
    <col min="10754" max="10754" width="15.85546875" style="47" customWidth="1"/>
    <col min="10755" max="10755" width="16.140625" style="47" bestFit="1" customWidth="1"/>
    <col min="10756" max="10756" width="16.28515625" style="47" bestFit="1" customWidth="1"/>
    <col min="10757" max="10757" width="13" style="47" bestFit="1" customWidth="1"/>
    <col min="10758" max="10758" width="14.5703125" style="47" bestFit="1" customWidth="1"/>
    <col min="10759" max="10759" width="10" style="47" bestFit="1" customWidth="1"/>
    <col min="10760" max="10761" width="12.140625" style="47" bestFit="1" customWidth="1"/>
    <col min="10762" max="10762" width="5.28515625" style="47" customWidth="1"/>
    <col min="10763" max="10763" width="14" style="47" bestFit="1" customWidth="1"/>
    <col min="10764" max="10765" width="13" style="47" bestFit="1" customWidth="1"/>
    <col min="10766" max="10766" width="12.140625" style="47" bestFit="1" customWidth="1"/>
    <col min="10767" max="10768" width="11" style="47" bestFit="1" customWidth="1"/>
    <col min="10769" max="10769" width="7.5703125" style="47" bestFit="1" customWidth="1"/>
    <col min="10770" max="10997" width="9.140625" style="47"/>
    <col min="10998" max="10998" width="4.85546875" style="47" customWidth="1"/>
    <col min="10999" max="10999" width="1.42578125" style="47" customWidth="1"/>
    <col min="11000" max="11000" width="7.28515625" style="47" customWidth="1"/>
    <col min="11001" max="11001" width="1.5703125" style="47" customWidth="1"/>
    <col min="11002" max="11002" width="8.140625" style="47" customWidth="1"/>
    <col min="11003" max="11003" width="12.85546875" style="47" customWidth="1"/>
    <col min="11004" max="11004" width="10.28515625" style="47" customWidth="1"/>
    <col min="11005" max="11005" width="4.5703125" style="47" bestFit="1" customWidth="1"/>
    <col min="11006" max="11006" width="17.7109375" style="47" customWidth="1"/>
    <col min="11007" max="11007" width="16.7109375" style="47" customWidth="1"/>
    <col min="11008" max="11008" width="14.85546875" style="47" customWidth="1"/>
    <col min="11009" max="11009" width="14.7109375" style="47" customWidth="1"/>
    <col min="11010" max="11010" width="15.85546875" style="47" customWidth="1"/>
    <col min="11011" max="11011" width="16.140625" style="47" bestFit="1" customWidth="1"/>
    <col min="11012" max="11012" width="16.28515625" style="47" bestFit="1" customWidth="1"/>
    <col min="11013" max="11013" width="13" style="47" bestFit="1" customWidth="1"/>
    <col min="11014" max="11014" width="14.5703125" style="47" bestFit="1" customWidth="1"/>
    <col min="11015" max="11015" width="10" style="47" bestFit="1" customWidth="1"/>
    <col min="11016" max="11017" width="12.140625" style="47" bestFit="1" customWidth="1"/>
    <col min="11018" max="11018" width="5.28515625" style="47" customWidth="1"/>
    <col min="11019" max="11019" width="14" style="47" bestFit="1" customWidth="1"/>
    <col min="11020" max="11021" width="13" style="47" bestFit="1" customWidth="1"/>
    <col min="11022" max="11022" width="12.140625" style="47" bestFit="1" customWidth="1"/>
    <col min="11023" max="11024" width="11" style="47" bestFit="1" customWidth="1"/>
    <col min="11025" max="11025" width="7.5703125" style="47" bestFit="1" customWidth="1"/>
    <col min="11026" max="11253" width="9.140625" style="47"/>
    <col min="11254" max="11254" width="4.85546875" style="47" customWidth="1"/>
    <col min="11255" max="11255" width="1.42578125" style="47" customWidth="1"/>
    <col min="11256" max="11256" width="7.28515625" style="47" customWidth="1"/>
    <col min="11257" max="11257" width="1.5703125" style="47" customWidth="1"/>
    <col min="11258" max="11258" width="8.140625" style="47" customWidth="1"/>
    <col min="11259" max="11259" width="12.85546875" style="47" customWidth="1"/>
    <col min="11260" max="11260" width="10.28515625" style="47" customWidth="1"/>
    <col min="11261" max="11261" width="4.5703125" style="47" bestFit="1" customWidth="1"/>
    <col min="11262" max="11262" width="17.7109375" style="47" customWidth="1"/>
    <col min="11263" max="11263" width="16.7109375" style="47" customWidth="1"/>
    <col min="11264" max="11264" width="14.85546875" style="47" customWidth="1"/>
    <col min="11265" max="11265" width="14.7109375" style="47" customWidth="1"/>
    <col min="11266" max="11266" width="15.85546875" style="47" customWidth="1"/>
    <col min="11267" max="11267" width="16.140625" style="47" bestFit="1" customWidth="1"/>
    <col min="11268" max="11268" width="16.28515625" style="47" bestFit="1" customWidth="1"/>
    <col min="11269" max="11269" width="13" style="47" bestFit="1" customWidth="1"/>
    <col min="11270" max="11270" width="14.5703125" style="47" bestFit="1" customWidth="1"/>
    <col min="11271" max="11271" width="10" style="47" bestFit="1" customWidth="1"/>
    <col min="11272" max="11273" width="12.140625" style="47" bestFit="1" customWidth="1"/>
    <col min="11274" max="11274" width="5.28515625" style="47" customWidth="1"/>
    <col min="11275" max="11275" width="14" style="47" bestFit="1" customWidth="1"/>
    <col min="11276" max="11277" width="13" style="47" bestFit="1" customWidth="1"/>
    <col min="11278" max="11278" width="12.140625" style="47" bestFit="1" customWidth="1"/>
    <col min="11279" max="11280" width="11" style="47" bestFit="1" customWidth="1"/>
    <col min="11281" max="11281" width="7.5703125" style="47" bestFit="1" customWidth="1"/>
    <col min="11282" max="11509" width="9.140625" style="47"/>
    <col min="11510" max="11510" width="4.85546875" style="47" customWidth="1"/>
    <col min="11511" max="11511" width="1.42578125" style="47" customWidth="1"/>
    <col min="11512" max="11512" width="7.28515625" style="47" customWidth="1"/>
    <col min="11513" max="11513" width="1.5703125" style="47" customWidth="1"/>
    <col min="11514" max="11514" width="8.140625" style="47" customWidth="1"/>
    <col min="11515" max="11515" width="12.85546875" style="47" customWidth="1"/>
    <col min="11516" max="11516" width="10.28515625" style="47" customWidth="1"/>
    <col min="11517" max="11517" width="4.5703125" style="47" bestFit="1" customWidth="1"/>
    <col min="11518" max="11518" width="17.7109375" style="47" customWidth="1"/>
    <col min="11519" max="11519" width="16.7109375" style="47" customWidth="1"/>
    <col min="11520" max="11520" width="14.85546875" style="47" customWidth="1"/>
    <col min="11521" max="11521" width="14.7109375" style="47" customWidth="1"/>
    <col min="11522" max="11522" width="15.85546875" style="47" customWidth="1"/>
    <col min="11523" max="11523" width="16.140625" style="47" bestFit="1" customWidth="1"/>
    <col min="11524" max="11524" width="16.28515625" style="47" bestFit="1" customWidth="1"/>
    <col min="11525" max="11525" width="13" style="47" bestFit="1" customWidth="1"/>
    <col min="11526" max="11526" width="14.5703125" style="47" bestFit="1" customWidth="1"/>
    <col min="11527" max="11527" width="10" style="47" bestFit="1" customWidth="1"/>
    <col min="11528" max="11529" width="12.140625" style="47" bestFit="1" customWidth="1"/>
    <col min="11530" max="11530" width="5.28515625" style="47" customWidth="1"/>
    <col min="11531" max="11531" width="14" style="47" bestFit="1" customWidth="1"/>
    <col min="11532" max="11533" width="13" style="47" bestFit="1" customWidth="1"/>
    <col min="11534" max="11534" width="12.140625" style="47" bestFit="1" customWidth="1"/>
    <col min="11535" max="11536" width="11" style="47" bestFit="1" customWidth="1"/>
    <col min="11537" max="11537" width="7.5703125" style="47" bestFit="1" customWidth="1"/>
    <col min="11538" max="11765" width="9.140625" style="47"/>
    <col min="11766" max="11766" width="4.85546875" style="47" customWidth="1"/>
    <col min="11767" max="11767" width="1.42578125" style="47" customWidth="1"/>
    <col min="11768" max="11768" width="7.28515625" style="47" customWidth="1"/>
    <col min="11769" max="11769" width="1.5703125" style="47" customWidth="1"/>
    <col min="11770" max="11770" width="8.140625" style="47" customWidth="1"/>
    <col min="11771" max="11771" width="12.85546875" style="47" customWidth="1"/>
    <col min="11772" max="11772" width="10.28515625" style="47" customWidth="1"/>
    <col min="11773" max="11773" width="4.5703125" style="47" bestFit="1" customWidth="1"/>
    <col min="11774" max="11774" width="17.7109375" style="47" customWidth="1"/>
    <col min="11775" max="11775" width="16.7109375" style="47" customWidth="1"/>
    <col min="11776" max="11776" width="14.85546875" style="47" customWidth="1"/>
    <col min="11777" max="11777" width="14.7109375" style="47" customWidth="1"/>
    <col min="11778" max="11778" width="15.85546875" style="47" customWidth="1"/>
    <col min="11779" max="11779" width="16.140625" style="47" bestFit="1" customWidth="1"/>
    <col min="11780" max="11780" width="16.28515625" style="47" bestFit="1" customWidth="1"/>
    <col min="11781" max="11781" width="13" style="47" bestFit="1" customWidth="1"/>
    <col min="11782" max="11782" width="14.5703125" style="47" bestFit="1" customWidth="1"/>
    <col min="11783" max="11783" width="10" style="47" bestFit="1" customWidth="1"/>
    <col min="11784" max="11785" width="12.140625" style="47" bestFit="1" customWidth="1"/>
    <col min="11786" max="11786" width="5.28515625" style="47" customWidth="1"/>
    <col min="11787" max="11787" width="14" style="47" bestFit="1" customWidth="1"/>
    <col min="11788" max="11789" width="13" style="47" bestFit="1" customWidth="1"/>
    <col min="11790" max="11790" width="12.140625" style="47" bestFit="1" customWidth="1"/>
    <col min="11791" max="11792" width="11" style="47" bestFit="1" customWidth="1"/>
    <col min="11793" max="11793" width="7.5703125" style="47" bestFit="1" customWidth="1"/>
    <col min="11794" max="12021" width="9.140625" style="47"/>
    <col min="12022" max="12022" width="4.85546875" style="47" customWidth="1"/>
    <col min="12023" max="12023" width="1.42578125" style="47" customWidth="1"/>
    <col min="12024" max="12024" width="7.28515625" style="47" customWidth="1"/>
    <col min="12025" max="12025" width="1.5703125" style="47" customWidth="1"/>
    <col min="12026" max="12026" width="8.140625" style="47" customWidth="1"/>
    <col min="12027" max="12027" width="12.85546875" style="47" customWidth="1"/>
    <col min="12028" max="12028" width="10.28515625" style="47" customWidth="1"/>
    <col min="12029" max="12029" width="4.5703125" style="47" bestFit="1" customWidth="1"/>
    <col min="12030" max="12030" width="17.7109375" style="47" customWidth="1"/>
    <col min="12031" max="12031" width="16.7109375" style="47" customWidth="1"/>
    <col min="12032" max="12032" width="14.85546875" style="47" customWidth="1"/>
    <col min="12033" max="12033" width="14.7109375" style="47" customWidth="1"/>
    <col min="12034" max="12034" width="15.85546875" style="47" customWidth="1"/>
    <col min="12035" max="12035" width="16.140625" style="47" bestFit="1" customWidth="1"/>
    <col min="12036" max="12036" width="16.28515625" style="47" bestFit="1" customWidth="1"/>
    <col min="12037" max="12037" width="13" style="47" bestFit="1" customWidth="1"/>
    <col min="12038" max="12038" width="14.5703125" style="47" bestFit="1" customWidth="1"/>
    <col min="12039" max="12039" width="10" style="47" bestFit="1" customWidth="1"/>
    <col min="12040" max="12041" width="12.140625" style="47" bestFit="1" customWidth="1"/>
    <col min="12042" max="12042" width="5.28515625" style="47" customWidth="1"/>
    <col min="12043" max="12043" width="14" style="47" bestFit="1" customWidth="1"/>
    <col min="12044" max="12045" width="13" style="47" bestFit="1" customWidth="1"/>
    <col min="12046" max="12046" width="12.140625" style="47" bestFit="1" customWidth="1"/>
    <col min="12047" max="12048" width="11" style="47" bestFit="1" customWidth="1"/>
    <col min="12049" max="12049" width="7.5703125" style="47" bestFit="1" customWidth="1"/>
    <col min="12050" max="12277" width="9.140625" style="47"/>
    <col min="12278" max="12278" width="4.85546875" style="47" customWidth="1"/>
    <col min="12279" max="12279" width="1.42578125" style="47" customWidth="1"/>
    <col min="12280" max="12280" width="7.28515625" style="47" customWidth="1"/>
    <col min="12281" max="12281" width="1.5703125" style="47" customWidth="1"/>
    <col min="12282" max="12282" width="8.140625" style="47" customWidth="1"/>
    <col min="12283" max="12283" width="12.85546875" style="47" customWidth="1"/>
    <col min="12284" max="12284" width="10.28515625" style="47" customWidth="1"/>
    <col min="12285" max="12285" width="4.5703125" style="47" bestFit="1" customWidth="1"/>
    <col min="12286" max="12286" width="17.7109375" style="47" customWidth="1"/>
    <col min="12287" max="12287" width="16.7109375" style="47" customWidth="1"/>
    <col min="12288" max="12288" width="14.85546875" style="47" customWidth="1"/>
    <col min="12289" max="12289" width="14.7109375" style="47" customWidth="1"/>
    <col min="12290" max="12290" width="15.85546875" style="47" customWidth="1"/>
    <col min="12291" max="12291" width="16.140625" style="47" bestFit="1" customWidth="1"/>
    <col min="12292" max="12292" width="16.28515625" style="47" bestFit="1" customWidth="1"/>
    <col min="12293" max="12293" width="13" style="47" bestFit="1" customWidth="1"/>
    <col min="12294" max="12294" width="14.5703125" style="47" bestFit="1" customWidth="1"/>
    <col min="12295" max="12295" width="10" style="47" bestFit="1" customWidth="1"/>
    <col min="12296" max="12297" width="12.140625" style="47" bestFit="1" customWidth="1"/>
    <col min="12298" max="12298" width="5.28515625" style="47" customWidth="1"/>
    <col min="12299" max="12299" width="14" style="47" bestFit="1" customWidth="1"/>
    <col min="12300" max="12301" width="13" style="47" bestFit="1" customWidth="1"/>
    <col min="12302" max="12302" width="12.140625" style="47" bestFit="1" customWidth="1"/>
    <col min="12303" max="12304" width="11" style="47" bestFit="1" customWidth="1"/>
    <col min="12305" max="12305" width="7.5703125" style="47" bestFit="1" customWidth="1"/>
    <col min="12306" max="12533" width="9.140625" style="47"/>
    <col min="12534" max="12534" width="4.85546875" style="47" customWidth="1"/>
    <col min="12535" max="12535" width="1.42578125" style="47" customWidth="1"/>
    <col min="12536" max="12536" width="7.28515625" style="47" customWidth="1"/>
    <col min="12537" max="12537" width="1.5703125" style="47" customWidth="1"/>
    <col min="12538" max="12538" width="8.140625" style="47" customWidth="1"/>
    <col min="12539" max="12539" width="12.85546875" style="47" customWidth="1"/>
    <col min="12540" max="12540" width="10.28515625" style="47" customWidth="1"/>
    <col min="12541" max="12541" width="4.5703125" style="47" bestFit="1" customWidth="1"/>
    <col min="12542" max="12542" width="17.7109375" style="47" customWidth="1"/>
    <col min="12543" max="12543" width="16.7109375" style="47" customWidth="1"/>
    <col min="12544" max="12544" width="14.85546875" style="47" customWidth="1"/>
    <col min="12545" max="12545" width="14.7109375" style="47" customWidth="1"/>
    <col min="12546" max="12546" width="15.85546875" style="47" customWidth="1"/>
    <col min="12547" max="12547" width="16.140625" style="47" bestFit="1" customWidth="1"/>
    <col min="12548" max="12548" width="16.28515625" style="47" bestFit="1" customWidth="1"/>
    <col min="12549" max="12549" width="13" style="47" bestFit="1" customWidth="1"/>
    <col min="12550" max="12550" width="14.5703125" style="47" bestFit="1" customWidth="1"/>
    <col min="12551" max="12551" width="10" style="47" bestFit="1" customWidth="1"/>
    <col min="12552" max="12553" width="12.140625" style="47" bestFit="1" customWidth="1"/>
    <col min="12554" max="12554" width="5.28515625" style="47" customWidth="1"/>
    <col min="12555" max="12555" width="14" style="47" bestFit="1" customWidth="1"/>
    <col min="12556" max="12557" width="13" style="47" bestFit="1" customWidth="1"/>
    <col min="12558" max="12558" width="12.140625" style="47" bestFit="1" customWidth="1"/>
    <col min="12559" max="12560" width="11" style="47" bestFit="1" customWidth="1"/>
    <col min="12561" max="12561" width="7.5703125" style="47" bestFit="1" customWidth="1"/>
    <col min="12562" max="12789" width="9.140625" style="47"/>
    <col min="12790" max="12790" width="4.85546875" style="47" customWidth="1"/>
    <col min="12791" max="12791" width="1.42578125" style="47" customWidth="1"/>
    <col min="12792" max="12792" width="7.28515625" style="47" customWidth="1"/>
    <col min="12793" max="12793" width="1.5703125" style="47" customWidth="1"/>
    <col min="12794" max="12794" width="8.140625" style="47" customWidth="1"/>
    <col min="12795" max="12795" width="12.85546875" style="47" customWidth="1"/>
    <col min="12796" max="12796" width="10.28515625" style="47" customWidth="1"/>
    <col min="12797" max="12797" width="4.5703125" style="47" bestFit="1" customWidth="1"/>
    <col min="12798" max="12798" width="17.7109375" style="47" customWidth="1"/>
    <col min="12799" max="12799" width="16.7109375" style="47" customWidth="1"/>
    <col min="12800" max="12800" width="14.85546875" style="47" customWidth="1"/>
    <col min="12801" max="12801" width="14.7109375" style="47" customWidth="1"/>
    <col min="12802" max="12802" width="15.85546875" style="47" customWidth="1"/>
    <col min="12803" max="12803" width="16.140625" style="47" bestFit="1" customWidth="1"/>
    <col min="12804" max="12804" width="16.28515625" style="47" bestFit="1" customWidth="1"/>
    <col min="12805" max="12805" width="13" style="47" bestFit="1" customWidth="1"/>
    <col min="12806" max="12806" width="14.5703125" style="47" bestFit="1" customWidth="1"/>
    <col min="12807" max="12807" width="10" style="47" bestFit="1" customWidth="1"/>
    <col min="12808" max="12809" width="12.140625" style="47" bestFit="1" customWidth="1"/>
    <col min="12810" max="12810" width="5.28515625" style="47" customWidth="1"/>
    <col min="12811" max="12811" width="14" style="47" bestFit="1" customWidth="1"/>
    <col min="12812" max="12813" width="13" style="47" bestFit="1" customWidth="1"/>
    <col min="12814" max="12814" width="12.140625" style="47" bestFit="1" customWidth="1"/>
    <col min="12815" max="12816" width="11" style="47" bestFit="1" customWidth="1"/>
    <col min="12817" max="12817" width="7.5703125" style="47" bestFit="1" customWidth="1"/>
    <col min="12818" max="13045" width="9.140625" style="47"/>
    <col min="13046" max="13046" width="4.85546875" style="47" customWidth="1"/>
    <col min="13047" max="13047" width="1.42578125" style="47" customWidth="1"/>
    <col min="13048" max="13048" width="7.28515625" style="47" customWidth="1"/>
    <col min="13049" max="13049" width="1.5703125" style="47" customWidth="1"/>
    <col min="13050" max="13050" width="8.140625" style="47" customWidth="1"/>
    <col min="13051" max="13051" width="12.85546875" style="47" customWidth="1"/>
    <col min="13052" max="13052" width="10.28515625" style="47" customWidth="1"/>
    <col min="13053" max="13053" width="4.5703125" style="47" bestFit="1" customWidth="1"/>
    <col min="13054" max="13054" width="17.7109375" style="47" customWidth="1"/>
    <col min="13055" max="13055" width="16.7109375" style="47" customWidth="1"/>
    <col min="13056" max="13056" width="14.85546875" style="47" customWidth="1"/>
    <col min="13057" max="13057" width="14.7109375" style="47" customWidth="1"/>
    <col min="13058" max="13058" width="15.85546875" style="47" customWidth="1"/>
    <col min="13059" max="13059" width="16.140625" style="47" bestFit="1" customWidth="1"/>
    <col min="13060" max="13060" width="16.28515625" style="47" bestFit="1" customWidth="1"/>
    <col min="13061" max="13061" width="13" style="47" bestFit="1" customWidth="1"/>
    <col min="13062" max="13062" width="14.5703125" style="47" bestFit="1" customWidth="1"/>
    <col min="13063" max="13063" width="10" style="47" bestFit="1" customWidth="1"/>
    <col min="13064" max="13065" width="12.140625" style="47" bestFit="1" customWidth="1"/>
    <col min="13066" max="13066" width="5.28515625" style="47" customWidth="1"/>
    <col min="13067" max="13067" width="14" style="47" bestFit="1" customWidth="1"/>
    <col min="13068" max="13069" width="13" style="47" bestFit="1" customWidth="1"/>
    <col min="13070" max="13070" width="12.140625" style="47" bestFit="1" customWidth="1"/>
    <col min="13071" max="13072" width="11" style="47" bestFit="1" customWidth="1"/>
    <col min="13073" max="13073" width="7.5703125" style="47" bestFit="1" customWidth="1"/>
    <col min="13074" max="13301" width="9.140625" style="47"/>
    <col min="13302" max="13302" width="4.85546875" style="47" customWidth="1"/>
    <col min="13303" max="13303" width="1.42578125" style="47" customWidth="1"/>
    <col min="13304" max="13304" width="7.28515625" style="47" customWidth="1"/>
    <col min="13305" max="13305" width="1.5703125" style="47" customWidth="1"/>
    <col min="13306" max="13306" width="8.140625" style="47" customWidth="1"/>
    <col min="13307" max="13307" width="12.85546875" style="47" customWidth="1"/>
    <col min="13308" max="13308" width="10.28515625" style="47" customWidth="1"/>
    <col min="13309" max="13309" width="4.5703125" style="47" bestFit="1" customWidth="1"/>
    <col min="13310" max="13310" width="17.7109375" style="47" customWidth="1"/>
    <col min="13311" max="13311" width="16.7109375" style="47" customWidth="1"/>
    <col min="13312" max="13312" width="14.85546875" style="47" customWidth="1"/>
    <col min="13313" max="13313" width="14.7109375" style="47" customWidth="1"/>
    <col min="13314" max="13314" width="15.85546875" style="47" customWidth="1"/>
    <col min="13315" max="13315" width="16.140625" style="47" bestFit="1" customWidth="1"/>
    <col min="13316" max="13316" width="16.28515625" style="47" bestFit="1" customWidth="1"/>
    <col min="13317" max="13317" width="13" style="47" bestFit="1" customWidth="1"/>
    <col min="13318" max="13318" width="14.5703125" style="47" bestFit="1" customWidth="1"/>
    <col min="13319" max="13319" width="10" style="47" bestFit="1" customWidth="1"/>
    <col min="13320" max="13321" width="12.140625" style="47" bestFit="1" customWidth="1"/>
    <col min="13322" max="13322" width="5.28515625" style="47" customWidth="1"/>
    <col min="13323" max="13323" width="14" style="47" bestFit="1" customWidth="1"/>
    <col min="13324" max="13325" width="13" style="47" bestFit="1" customWidth="1"/>
    <col min="13326" max="13326" width="12.140625" style="47" bestFit="1" customWidth="1"/>
    <col min="13327" max="13328" width="11" style="47" bestFit="1" customWidth="1"/>
    <col min="13329" max="13329" width="7.5703125" style="47" bestFit="1" customWidth="1"/>
    <col min="13330" max="13557" width="9.140625" style="47"/>
    <col min="13558" max="13558" width="4.85546875" style="47" customWidth="1"/>
    <col min="13559" max="13559" width="1.42578125" style="47" customWidth="1"/>
    <col min="13560" max="13560" width="7.28515625" style="47" customWidth="1"/>
    <col min="13561" max="13561" width="1.5703125" style="47" customWidth="1"/>
    <col min="13562" max="13562" width="8.140625" style="47" customWidth="1"/>
    <col min="13563" max="13563" width="12.85546875" style="47" customWidth="1"/>
    <col min="13564" max="13564" width="10.28515625" style="47" customWidth="1"/>
    <col min="13565" max="13565" width="4.5703125" style="47" bestFit="1" customWidth="1"/>
    <col min="13566" max="13566" width="17.7109375" style="47" customWidth="1"/>
    <col min="13567" max="13567" width="16.7109375" style="47" customWidth="1"/>
    <col min="13568" max="13568" width="14.85546875" style="47" customWidth="1"/>
    <col min="13569" max="13569" width="14.7109375" style="47" customWidth="1"/>
    <col min="13570" max="13570" width="15.85546875" style="47" customWidth="1"/>
    <col min="13571" max="13571" width="16.140625" style="47" bestFit="1" customWidth="1"/>
    <col min="13572" max="13572" width="16.28515625" style="47" bestFit="1" customWidth="1"/>
    <col min="13573" max="13573" width="13" style="47" bestFit="1" customWidth="1"/>
    <col min="13574" max="13574" width="14.5703125" style="47" bestFit="1" customWidth="1"/>
    <col min="13575" max="13575" width="10" style="47" bestFit="1" customWidth="1"/>
    <col min="13576" max="13577" width="12.140625" style="47" bestFit="1" customWidth="1"/>
    <col min="13578" max="13578" width="5.28515625" style="47" customWidth="1"/>
    <col min="13579" max="13579" width="14" style="47" bestFit="1" customWidth="1"/>
    <col min="13580" max="13581" width="13" style="47" bestFit="1" customWidth="1"/>
    <col min="13582" max="13582" width="12.140625" style="47" bestFit="1" customWidth="1"/>
    <col min="13583" max="13584" width="11" style="47" bestFit="1" customWidth="1"/>
    <col min="13585" max="13585" width="7.5703125" style="47" bestFit="1" customWidth="1"/>
    <col min="13586" max="13813" width="9.140625" style="47"/>
    <col min="13814" max="13814" width="4.85546875" style="47" customWidth="1"/>
    <col min="13815" max="13815" width="1.42578125" style="47" customWidth="1"/>
    <col min="13816" max="13816" width="7.28515625" style="47" customWidth="1"/>
    <col min="13817" max="13817" width="1.5703125" style="47" customWidth="1"/>
    <col min="13818" max="13818" width="8.140625" style="47" customWidth="1"/>
    <col min="13819" max="13819" width="12.85546875" style="47" customWidth="1"/>
    <col min="13820" max="13820" width="10.28515625" style="47" customWidth="1"/>
    <col min="13821" max="13821" width="4.5703125" style="47" bestFit="1" customWidth="1"/>
    <col min="13822" max="13822" width="17.7109375" style="47" customWidth="1"/>
    <col min="13823" max="13823" width="16.7109375" style="47" customWidth="1"/>
    <col min="13824" max="13824" width="14.85546875" style="47" customWidth="1"/>
    <col min="13825" max="13825" width="14.7109375" style="47" customWidth="1"/>
    <col min="13826" max="13826" width="15.85546875" style="47" customWidth="1"/>
    <col min="13827" max="13827" width="16.140625" style="47" bestFit="1" customWidth="1"/>
    <col min="13828" max="13828" width="16.28515625" style="47" bestFit="1" customWidth="1"/>
    <col min="13829" max="13829" width="13" style="47" bestFit="1" customWidth="1"/>
    <col min="13830" max="13830" width="14.5703125" style="47" bestFit="1" customWidth="1"/>
    <col min="13831" max="13831" width="10" style="47" bestFit="1" customWidth="1"/>
    <col min="13832" max="13833" width="12.140625" style="47" bestFit="1" customWidth="1"/>
    <col min="13834" max="13834" width="5.28515625" style="47" customWidth="1"/>
    <col min="13835" max="13835" width="14" style="47" bestFit="1" customWidth="1"/>
    <col min="13836" max="13837" width="13" style="47" bestFit="1" customWidth="1"/>
    <col min="13838" max="13838" width="12.140625" style="47" bestFit="1" customWidth="1"/>
    <col min="13839" max="13840" width="11" style="47" bestFit="1" customWidth="1"/>
    <col min="13841" max="13841" width="7.5703125" style="47" bestFit="1" customWidth="1"/>
    <col min="13842" max="14069" width="9.140625" style="47"/>
    <col min="14070" max="14070" width="4.85546875" style="47" customWidth="1"/>
    <col min="14071" max="14071" width="1.42578125" style="47" customWidth="1"/>
    <col min="14072" max="14072" width="7.28515625" style="47" customWidth="1"/>
    <col min="14073" max="14073" width="1.5703125" style="47" customWidth="1"/>
    <col min="14074" max="14074" width="8.140625" style="47" customWidth="1"/>
    <col min="14075" max="14075" width="12.85546875" style="47" customWidth="1"/>
    <col min="14076" max="14076" width="10.28515625" style="47" customWidth="1"/>
    <col min="14077" max="14077" width="4.5703125" style="47" bestFit="1" customWidth="1"/>
    <col min="14078" max="14078" width="17.7109375" style="47" customWidth="1"/>
    <col min="14079" max="14079" width="16.7109375" style="47" customWidth="1"/>
    <col min="14080" max="14080" width="14.85546875" style="47" customWidth="1"/>
    <col min="14081" max="14081" width="14.7109375" style="47" customWidth="1"/>
    <col min="14082" max="14082" width="15.85546875" style="47" customWidth="1"/>
    <col min="14083" max="14083" width="16.140625" style="47" bestFit="1" customWidth="1"/>
    <col min="14084" max="14084" width="16.28515625" style="47" bestFit="1" customWidth="1"/>
    <col min="14085" max="14085" width="13" style="47" bestFit="1" customWidth="1"/>
    <col min="14086" max="14086" width="14.5703125" style="47" bestFit="1" customWidth="1"/>
    <col min="14087" max="14087" width="10" style="47" bestFit="1" customWidth="1"/>
    <col min="14088" max="14089" width="12.140625" style="47" bestFit="1" customWidth="1"/>
    <col min="14090" max="14090" width="5.28515625" style="47" customWidth="1"/>
    <col min="14091" max="14091" width="14" style="47" bestFit="1" customWidth="1"/>
    <col min="14092" max="14093" width="13" style="47" bestFit="1" customWidth="1"/>
    <col min="14094" max="14094" width="12.140625" style="47" bestFit="1" customWidth="1"/>
    <col min="14095" max="14096" width="11" style="47" bestFit="1" customWidth="1"/>
    <col min="14097" max="14097" width="7.5703125" style="47" bestFit="1" customWidth="1"/>
    <col min="14098" max="14325" width="9.140625" style="47"/>
    <col min="14326" max="14326" width="4.85546875" style="47" customWidth="1"/>
    <col min="14327" max="14327" width="1.42578125" style="47" customWidth="1"/>
    <col min="14328" max="14328" width="7.28515625" style="47" customWidth="1"/>
    <col min="14329" max="14329" width="1.5703125" style="47" customWidth="1"/>
    <col min="14330" max="14330" width="8.140625" style="47" customWidth="1"/>
    <col min="14331" max="14331" width="12.85546875" style="47" customWidth="1"/>
    <col min="14332" max="14332" width="10.28515625" style="47" customWidth="1"/>
    <col min="14333" max="14333" width="4.5703125" style="47" bestFit="1" customWidth="1"/>
    <col min="14334" max="14334" width="17.7109375" style="47" customWidth="1"/>
    <col min="14335" max="14335" width="16.7109375" style="47" customWidth="1"/>
    <col min="14336" max="14336" width="14.85546875" style="47" customWidth="1"/>
    <col min="14337" max="14337" width="14.7109375" style="47" customWidth="1"/>
    <col min="14338" max="14338" width="15.85546875" style="47" customWidth="1"/>
    <col min="14339" max="14339" width="16.140625" style="47" bestFit="1" customWidth="1"/>
    <col min="14340" max="14340" width="16.28515625" style="47" bestFit="1" customWidth="1"/>
    <col min="14341" max="14341" width="13" style="47" bestFit="1" customWidth="1"/>
    <col min="14342" max="14342" width="14.5703125" style="47" bestFit="1" customWidth="1"/>
    <col min="14343" max="14343" width="10" style="47" bestFit="1" customWidth="1"/>
    <col min="14344" max="14345" width="12.140625" style="47" bestFit="1" customWidth="1"/>
    <col min="14346" max="14346" width="5.28515625" style="47" customWidth="1"/>
    <col min="14347" max="14347" width="14" style="47" bestFit="1" customWidth="1"/>
    <col min="14348" max="14349" width="13" style="47" bestFit="1" customWidth="1"/>
    <col min="14350" max="14350" width="12.140625" style="47" bestFit="1" customWidth="1"/>
    <col min="14351" max="14352" width="11" style="47" bestFit="1" customWidth="1"/>
    <col min="14353" max="14353" width="7.5703125" style="47" bestFit="1" customWidth="1"/>
    <col min="14354" max="14581" width="9.140625" style="47"/>
    <col min="14582" max="14582" width="4.85546875" style="47" customWidth="1"/>
    <col min="14583" max="14583" width="1.42578125" style="47" customWidth="1"/>
    <col min="14584" max="14584" width="7.28515625" style="47" customWidth="1"/>
    <col min="14585" max="14585" width="1.5703125" style="47" customWidth="1"/>
    <col min="14586" max="14586" width="8.140625" style="47" customWidth="1"/>
    <col min="14587" max="14587" width="12.85546875" style="47" customWidth="1"/>
    <col min="14588" max="14588" width="10.28515625" style="47" customWidth="1"/>
    <col min="14589" max="14589" width="4.5703125" style="47" bestFit="1" customWidth="1"/>
    <col min="14590" max="14590" width="17.7109375" style="47" customWidth="1"/>
    <col min="14591" max="14591" width="16.7109375" style="47" customWidth="1"/>
    <col min="14592" max="14592" width="14.85546875" style="47" customWidth="1"/>
    <col min="14593" max="14593" width="14.7109375" style="47" customWidth="1"/>
    <col min="14594" max="14594" width="15.85546875" style="47" customWidth="1"/>
    <col min="14595" max="14595" width="16.140625" style="47" bestFit="1" customWidth="1"/>
    <col min="14596" max="14596" width="16.28515625" style="47" bestFit="1" customWidth="1"/>
    <col min="14597" max="14597" width="13" style="47" bestFit="1" customWidth="1"/>
    <col min="14598" max="14598" width="14.5703125" style="47" bestFit="1" customWidth="1"/>
    <col min="14599" max="14599" width="10" style="47" bestFit="1" customWidth="1"/>
    <col min="14600" max="14601" width="12.140625" style="47" bestFit="1" customWidth="1"/>
    <col min="14602" max="14602" width="5.28515625" style="47" customWidth="1"/>
    <col min="14603" max="14603" width="14" style="47" bestFit="1" customWidth="1"/>
    <col min="14604" max="14605" width="13" style="47" bestFit="1" customWidth="1"/>
    <col min="14606" max="14606" width="12.140625" style="47" bestFit="1" customWidth="1"/>
    <col min="14607" max="14608" width="11" style="47" bestFit="1" customWidth="1"/>
    <col min="14609" max="14609" width="7.5703125" style="47" bestFit="1" customWidth="1"/>
    <col min="14610" max="14837" width="9.140625" style="47"/>
    <col min="14838" max="14838" width="4.85546875" style="47" customWidth="1"/>
    <col min="14839" max="14839" width="1.42578125" style="47" customWidth="1"/>
    <col min="14840" max="14840" width="7.28515625" style="47" customWidth="1"/>
    <col min="14841" max="14841" width="1.5703125" style="47" customWidth="1"/>
    <col min="14842" max="14842" width="8.140625" style="47" customWidth="1"/>
    <col min="14843" max="14843" width="12.85546875" style="47" customWidth="1"/>
    <col min="14844" max="14844" width="10.28515625" style="47" customWidth="1"/>
    <col min="14845" max="14845" width="4.5703125" style="47" bestFit="1" customWidth="1"/>
    <col min="14846" max="14846" width="17.7109375" style="47" customWidth="1"/>
    <col min="14847" max="14847" width="16.7109375" style="47" customWidth="1"/>
    <col min="14848" max="14848" width="14.85546875" style="47" customWidth="1"/>
    <col min="14849" max="14849" width="14.7109375" style="47" customWidth="1"/>
    <col min="14850" max="14850" width="15.85546875" style="47" customWidth="1"/>
    <col min="14851" max="14851" width="16.140625" style="47" bestFit="1" customWidth="1"/>
    <col min="14852" max="14852" width="16.28515625" style="47" bestFit="1" customWidth="1"/>
    <col min="14853" max="14853" width="13" style="47" bestFit="1" customWidth="1"/>
    <col min="14854" max="14854" width="14.5703125" style="47" bestFit="1" customWidth="1"/>
    <col min="14855" max="14855" width="10" style="47" bestFit="1" customWidth="1"/>
    <col min="14856" max="14857" width="12.140625" style="47" bestFit="1" customWidth="1"/>
    <col min="14858" max="14858" width="5.28515625" style="47" customWidth="1"/>
    <col min="14859" max="14859" width="14" style="47" bestFit="1" customWidth="1"/>
    <col min="14860" max="14861" width="13" style="47" bestFit="1" customWidth="1"/>
    <col min="14862" max="14862" width="12.140625" style="47" bestFit="1" customWidth="1"/>
    <col min="14863" max="14864" width="11" style="47" bestFit="1" customWidth="1"/>
    <col min="14865" max="14865" width="7.5703125" style="47" bestFit="1" customWidth="1"/>
    <col min="14866" max="15093" width="9.140625" style="47"/>
    <col min="15094" max="15094" width="4.85546875" style="47" customWidth="1"/>
    <col min="15095" max="15095" width="1.42578125" style="47" customWidth="1"/>
    <col min="15096" max="15096" width="7.28515625" style="47" customWidth="1"/>
    <col min="15097" max="15097" width="1.5703125" style="47" customWidth="1"/>
    <col min="15098" max="15098" width="8.140625" style="47" customWidth="1"/>
    <col min="15099" max="15099" width="12.85546875" style="47" customWidth="1"/>
    <col min="15100" max="15100" width="10.28515625" style="47" customWidth="1"/>
    <col min="15101" max="15101" width="4.5703125" style="47" bestFit="1" customWidth="1"/>
    <col min="15102" max="15102" width="17.7109375" style="47" customWidth="1"/>
    <col min="15103" max="15103" width="16.7109375" style="47" customWidth="1"/>
    <col min="15104" max="15104" width="14.85546875" style="47" customWidth="1"/>
    <col min="15105" max="15105" width="14.7109375" style="47" customWidth="1"/>
    <col min="15106" max="15106" width="15.85546875" style="47" customWidth="1"/>
    <col min="15107" max="15107" width="16.140625" style="47" bestFit="1" customWidth="1"/>
    <col min="15108" max="15108" width="16.28515625" style="47" bestFit="1" customWidth="1"/>
    <col min="15109" max="15109" width="13" style="47" bestFit="1" customWidth="1"/>
    <col min="15110" max="15110" width="14.5703125" style="47" bestFit="1" customWidth="1"/>
    <col min="15111" max="15111" width="10" style="47" bestFit="1" customWidth="1"/>
    <col min="15112" max="15113" width="12.140625" style="47" bestFit="1" customWidth="1"/>
    <col min="15114" max="15114" width="5.28515625" style="47" customWidth="1"/>
    <col min="15115" max="15115" width="14" style="47" bestFit="1" customWidth="1"/>
    <col min="15116" max="15117" width="13" style="47" bestFit="1" customWidth="1"/>
    <col min="15118" max="15118" width="12.140625" style="47" bestFit="1" customWidth="1"/>
    <col min="15119" max="15120" width="11" style="47" bestFit="1" customWidth="1"/>
    <col min="15121" max="15121" width="7.5703125" style="47" bestFit="1" customWidth="1"/>
    <col min="15122" max="15349" width="9.140625" style="47"/>
    <col min="15350" max="15350" width="4.85546875" style="47" customWidth="1"/>
    <col min="15351" max="15351" width="1.42578125" style="47" customWidth="1"/>
    <col min="15352" max="15352" width="7.28515625" style="47" customWidth="1"/>
    <col min="15353" max="15353" width="1.5703125" style="47" customWidth="1"/>
    <col min="15354" max="15354" width="8.140625" style="47" customWidth="1"/>
    <col min="15355" max="15355" width="12.85546875" style="47" customWidth="1"/>
    <col min="15356" max="15356" width="10.28515625" style="47" customWidth="1"/>
    <col min="15357" max="15357" width="4.5703125" style="47" bestFit="1" customWidth="1"/>
    <col min="15358" max="15358" width="17.7109375" style="47" customWidth="1"/>
    <col min="15359" max="15359" width="16.7109375" style="47" customWidth="1"/>
    <col min="15360" max="15360" width="14.85546875" style="47" customWidth="1"/>
    <col min="15361" max="15361" width="14.7109375" style="47" customWidth="1"/>
    <col min="15362" max="15362" width="15.85546875" style="47" customWidth="1"/>
    <col min="15363" max="15363" width="16.140625" style="47" bestFit="1" customWidth="1"/>
    <col min="15364" max="15364" width="16.28515625" style="47" bestFit="1" customWidth="1"/>
    <col min="15365" max="15365" width="13" style="47" bestFit="1" customWidth="1"/>
    <col min="15366" max="15366" width="14.5703125" style="47" bestFit="1" customWidth="1"/>
    <col min="15367" max="15367" width="10" style="47" bestFit="1" customWidth="1"/>
    <col min="15368" max="15369" width="12.140625" style="47" bestFit="1" customWidth="1"/>
    <col min="15370" max="15370" width="5.28515625" style="47" customWidth="1"/>
    <col min="15371" max="15371" width="14" style="47" bestFit="1" customWidth="1"/>
    <col min="15372" max="15373" width="13" style="47" bestFit="1" customWidth="1"/>
    <col min="15374" max="15374" width="12.140625" style="47" bestFit="1" customWidth="1"/>
    <col min="15375" max="15376" width="11" style="47" bestFit="1" customWidth="1"/>
    <col min="15377" max="15377" width="7.5703125" style="47" bestFit="1" customWidth="1"/>
    <col min="15378" max="15605" width="9.140625" style="47"/>
    <col min="15606" max="15606" width="4.85546875" style="47" customWidth="1"/>
    <col min="15607" max="15607" width="1.42578125" style="47" customWidth="1"/>
    <col min="15608" max="15608" width="7.28515625" style="47" customWidth="1"/>
    <col min="15609" max="15609" width="1.5703125" style="47" customWidth="1"/>
    <col min="15610" max="15610" width="8.140625" style="47" customWidth="1"/>
    <col min="15611" max="15611" width="12.85546875" style="47" customWidth="1"/>
    <col min="15612" max="15612" width="10.28515625" style="47" customWidth="1"/>
    <col min="15613" max="15613" width="4.5703125" style="47" bestFit="1" customWidth="1"/>
    <col min="15614" max="15614" width="17.7109375" style="47" customWidth="1"/>
    <col min="15615" max="15615" width="16.7109375" style="47" customWidth="1"/>
    <col min="15616" max="15616" width="14.85546875" style="47" customWidth="1"/>
    <col min="15617" max="15617" width="14.7109375" style="47" customWidth="1"/>
    <col min="15618" max="15618" width="15.85546875" style="47" customWidth="1"/>
    <col min="15619" max="15619" width="16.140625" style="47" bestFit="1" customWidth="1"/>
    <col min="15620" max="15620" width="16.28515625" style="47" bestFit="1" customWidth="1"/>
    <col min="15621" max="15621" width="13" style="47" bestFit="1" customWidth="1"/>
    <col min="15622" max="15622" width="14.5703125" style="47" bestFit="1" customWidth="1"/>
    <col min="15623" max="15623" width="10" style="47" bestFit="1" customWidth="1"/>
    <col min="15624" max="15625" width="12.140625" style="47" bestFit="1" customWidth="1"/>
    <col min="15626" max="15626" width="5.28515625" style="47" customWidth="1"/>
    <col min="15627" max="15627" width="14" style="47" bestFit="1" customWidth="1"/>
    <col min="15628" max="15629" width="13" style="47" bestFit="1" customWidth="1"/>
    <col min="15630" max="15630" width="12.140625" style="47" bestFit="1" customWidth="1"/>
    <col min="15631" max="15632" width="11" style="47" bestFit="1" customWidth="1"/>
    <col min="15633" max="15633" width="7.5703125" style="47" bestFit="1" customWidth="1"/>
    <col min="15634" max="15861" width="9.140625" style="47"/>
    <col min="15862" max="15862" width="4.85546875" style="47" customWidth="1"/>
    <col min="15863" max="15863" width="1.42578125" style="47" customWidth="1"/>
    <col min="15864" max="15864" width="7.28515625" style="47" customWidth="1"/>
    <col min="15865" max="15865" width="1.5703125" style="47" customWidth="1"/>
    <col min="15866" max="15866" width="8.140625" style="47" customWidth="1"/>
    <col min="15867" max="15867" width="12.85546875" style="47" customWidth="1"/>
    <col min="15868" max="15868" width="10.28515625" style="47" customWidth="1"/>
    <col min="15869" max="15869" width="4.5703125" style="47" bestFit="1" customWidth="1"/>
    <col min="15870" max="15870" width="17.7109375" style="47" customWidth="1"/>
    <col min="15871" max="15871" width="16.7109375" style="47" customWidth="1"/>
    <col min="15872" max="15872" width="14.85546875" style="47" customWidth="1"/>
    <col min="15873" max="15873" width="14.7109375" style="47" customWidth="1"/>
    <col min="15874" max="15874" width="15.85546875" style="47" customWidth="1"/>
    <col min="15875" max="15875" width="16.140625" style="47" bestFit="1" customWidth="1"/>
    <col min="15876" max="15876" width="16.28515625" style="47" bestFit="1" customWidth="1"/>
    <col min="15877" max="15877" width="13" style="47" bestFit="1" customWidth="1"/>
    <col min="15878" max="15878" width="14.5703125" style="47" bestFit="1" customWidth="1"/>
    <col min="15879" max="15879" width="10" style="47" bestFit="1" customWidth="1"/>
    <col min="15880" max="15881" width="12.140625" style="47" bestFit="1" customWidth="1"/>
    <col min="15882" max="15882" width="5.28515625" style="47" customWidth="1"/>
    <col min="15883" max="15883" width="14" style="47" bestFit="1" customWidth="1"/>
    <col min="15884" max="15885" width="13" style="47" bestFit="1" customWidth="1"/>
    <col min="15886" max="15886" width="12.140625" style="47" bestFit="1" customWidth="1"/>
    <col min="15887" max="15888" width="11" style="47" bestFit="1" customWidth="1"/>
    <col min="15889" max="15889" width="7.5703125" style="47" bestFit="1" customWidth="1"/>
    <col min="15890" max="16117" width="9.140625" style="47"/>
    <col min="16118" max="16118" width="4.85546875" style="47" customWidth="1"/>
    <col min="16119" max="16119" width="1.42578125" style="47" customWidth="1"/>
    <col min="16120" max="16120" width="7.28515625" style="47" customWidth="1"/>
    <col min="16121" max="16121" width="1.5703125" style="47" customWidth="1"/>
    <col min="16122" max="16122" width="8.140625" style="47" customWidth="1"/>
    <col min="16123" max="16123" width="12.85546875" style="47" customWidth="1"/>
    <col min="16124" max="16124" width="10.28515625" style="47" customWidth="1"/>
    <col min="16125" max="16125" width="4.5703125" style="47" bestFit="1" customWidth="1"/>
    <col min="16126" max="16126" width="17.7109375" style="47" customWidth="1"/>
    <col min="16127" max="16127" width="16.7109375" style="47" customWidth="1"/>
    <col min="16128" max="16128" width="14.85546875" style="47" customWidth="1"/>
    <col min="16129" max="16129" width="14.7109375" style="47" customWidth="1"/>
    <col min="16130" max="16130" width="15.85546875" style="47" customWidth="1"/>
    <col min="16131" max="16131" width="16.140625" style="47" bestFit="1" customWidth="1"/>
    <col min="16132" max="16132" width="16.28515625" style="47" bestFit="1" customWidth="1"/>
    <col min="16133" max="16133" width="13" style="47" bestFit="1" customWidth="1"/>
    <col min="16134" max="16134" width="14.5703125" style="47" bestFit="1" customWidth="1"/>
    <col min="16135" max="16135" width="10" style="47" bestFit="1" customWidth="1"/>
    <col min="16136" max="16137" width="12.140625" style="47" bestFit="1" customWidth="1"/>
    <col min="16138" max="16138" width="5.28515625" style="47" customWidth="1"/>
    <col min="16139" max="16139" width="14" style="47" bestFit="1" customWidth="1"/>
    <col min="16140" max="16141" width="13" style="47" bestFit="1" customWidth="1"/>
    <col min="16142" max="16142" width="12.140625" style="47" bestFit="1" customWidth="1"/>
    <col min="16143" max="16144" width="11" style="47" bestFit="1" customWidth="1"/>
    <col min="16145" max="16145" width="7.5703125" style="47" bestFit="1" customWidth="1"/>
    <col min="16146" max="16384" width="9.140625" style="47"/>
  </cols>
  <sheetData>
    <row r="1" spans="1:17" ht="11.65" customHeight="1" x14ac:dyDescent="0.2">
      <c r="A1" s="49">
        <v>1</v>
      </c>
      <c r="C1" s="1" t="s">
        <v>2</v>
      </c>
      <c r="D1" s="1"/>
      <c r="E1" s="1"/>
      <c r="F1" s="87"/>
      <c r="G1" s="9"/>
      <c r="I1" s="4"/>
      <c r="J1" s="48"/>
      <c r="K1" s="48"/>
      <c r="L1" s="48"/>
      <c r="M1" s="48"/>
      <c r="N1" s="48"/>
      <c r="O1" s="48"/>
      <c r="P1" s="48"/>
      <c r="Q1" s="48"/>
    </row>
    <row r="2" spans="1:17" ht="11.65" customHeight="1" x14ac:dyDescent="0.2">
      <c r="A2" s="49">
        <f t="shared" ref="A2:A27" ca="1" si="0">OFFSET(A2,-1,)+1</f>
        <v>2</v>
      </c>
      <c r="C2" s="1"/>
      <c r="D2" s="1" t="s">
        <v>3</v>
      </c>
      <c r="E2" s="1"/>
      <c r="F2" s="87"/>
      <c r="G2" s="9">
        <v>2.33</v>
      </c>
      <c r="H2" s="6">
        <f>H797</f>
        <v>2256360006.7056727</v>
      </c>
      <c r="I2" s="4"/>
      <c r="J2" s="48"/>
      <c r="K2" s="51"/>
      <c r="L2" s="51"/>
      <c r="M2" s="51"/>
      <c r="N2" s="51"/>
      <c r="O2" s="51"/>
      <c r="P2" s="51"/>
      <c r="Q2" s="8"/>
    </row>
    <row r="3" spans="1:17" ht="11.65" customHeight="1" x14ac:dyDescent="0.2">
      <c r="A3" s="49">
        <f t="shared" ca="1" si="0"/>
        <v>3</v>
      </c>
      <c r="C3" s="1"/>
      <c r="D3" s="1" t="s">
        <v>4</v>
      </c>
      <c r="E3" s="1"/>
      <c r="F3" s="87"/>
      <c r="G3" s="9">
        <v>2.33</v>
      </c>
      <c r="H3" s="50">
        <f>H826</f>
        <v>846006.99838826736</v>
      </c>
      <c r="I3" s="4"/>
      <c r="J3" s="48"/>
      <c r="K3" s="51"/>
      <c r="L3" s="51"/>
      <c r="M3" s="51"/>
      <c r="N3" s="51"/>
      <c r="O3" s="51"/>
      <c r="P3" s="51"/>
      <c r="Q3" s="8"/>
    </row>
    <row r="4" spans="1:17" ht="11.65" customHeight="1" x14ac:dyDescent="0.2">
      <c r="A4" s="49">
        <f t="shared" ca="1" si="0"/>
        <v>4</v>
      </c>
      <c r="C4" s="1"/>
      <c r="D4" s="1" t="s">
        <v>5</v>
      </c>
      <c r="E4" s="1"/>
      <c r="F4" s="87"/>
      <c r="G4" s="9">
        <v>2.35</v>
      </c>
      <c r="H4" s="50">
        <f>H962+H977</f>
        <v>9876280.2991482075</v>
      </c>
      <c r="I4" s="4"/>
      <c r="J4" s="48"/>
      <c r="K4" s="51"/>
      <c r="L4" s="51"/>
      <c r="M4" s="51"/>
      <c r="N4" s="51"/>
      <c r="O4" s="51"/>
      <c r="P4" s="51"/>
      <c r="Q4" s="8"/>
    </row>
    <row r="5" spans="1:17" ht="11.65" customHeight="1" x14ac:dyDescent="0.2">
      <c r="A5" s="49">
        <f t="shared" ca="1" si="0"/>
        <v>5</v>
      </c>
      <c r="C5" s="1"/>
      <c r="D5" s="1" t="s">
        <v>6</v>
      </c>
      <c r="E5" s="1"/>
      <c r="F5" s="87"/>
      <c r="G5" s="9" t="s">
        <v>298</v>
      </c>
      <c r="H5" s="50">
        <f>H834+H842</f>
        <v>116437.51078331421</v>
      </c>
      <c r="I5" s="4"/>
      <c r="J5" s="48"/>
      <c r="K5" s="51"/>
      <c r="L5" s="51"/>
      <c r="M5" s="51"/>
      <c r="N5" s="51"/>
      <c r="O5" s="51"/>
      <c r="P5" s="51"/>
      <c r="Q5" s="8"/>
    </row>
    <row r="6" spans="1:17" ht="11.65" customHeight="1" x14ac:dyDescent="0.2">
      <c r="A6" s="49">
        <f t="shared" ca="1" si="0"/>
        <v>6</v>
      </c>
      <c r="C6" s="1"/>
      <c r="D6" s="1" t="s">
        <v>291</v>
      </c>
      <c r="E6" s="1"/>
      <c r="F6" s="87"/>
      <c r="G6" s="9">
        <v>2.34</v>
      </c>
      <c r="H6" s="50">
        <f>H846</f>
        <v>0</v>
      </c>
      <c r="I6" s="4"/>
      <c r="J6" s="48"/>
      <c r="K6" s="51"/>
      <c r="L6" s="51"/>
      <c r="M6" s="51"/>
      <c r="N6" s="51"/>
      <c r="O6" s="51"/>
      <c r="P6" s="51"/>
      <c r="Q6" s="8"/>
    </row>
    <row r="7" spans="1:17" ht="11.65" customHeight="1" x14ac:dyDescent="0.2">
      <c r="A7" s="49">
        <f t="shared" ca="1" si="0"/>
        <v>7</v>
      </c>
      <c r="C7" s="1"/>
      <c r="D7" s="1" t="s">
        <v>7</v>
      </c>
      <c r="E7" s="1"/>
      <c r="F7" s="87"/>
      <c r="G7" s="9">
        <v>2.35</v>
      </c>
      <c r="H7" s="50">
        <f>H949</f>
        <v>3272567.7491575768</v>
      </c>
      <c r="I7" s="4"/>
      <c r="J7" s="48"/>
      <c r="K7" s="51"/>
      <c r="L7" s="51"/>
      <c r="M7" s="51"/>
      <c r="N7" s="51"/>
      <c r="O7" s="51"/>
      <c r="P7" s="51"/>
      <c r="Q7" s="8"/>
    </row>
    <row r="8" spans="1:17" ht="11.65" customHeight="1" x14ac:dyDescent="0.2">
      <c r="A8" s="49">
        <f t="shared" ca="1" si="0"/>
        <v>8</v>
      </c>
      <c r="C8" s="1"/>
      <c r="D8" s="1" t="s">
        <v>8</v>
      </c>
      <c r="E8" s="1"/>
      <c r="F8" s="87"/>
      <c r="G8" s="9">
        <v>2.34</v>
      </c>
      <c r="H8" s="50">
        <f>H904</f>
        <v>7665766.1329063838</v>
      </c>
      <c r="I8" s="4"/>
      <c r="J8" s="48"/>
      <c r="K8" s="51"/>
      <c r="L8" s="51"/>
      <c r="M8" s="51"/>
      <c r="N8" s="51"/>
      <c r="O8" s="51"/>
      <c r="P8" s="51"/>
      <c r="Q8" s="8"/>
    </row>
    <row r="9" spans="1:17" ht="11.65" customHeight="1" x14ac:dyDescent="0.2">
      <c r="A9" s="49">
        <f t="shared" ca="1" si="0"/>
        <v>9</v>
      </c>
      <c r="C9" s="1"/>
      <c r="D9" s="1" t="s">
        <v>9</v>
      </c>
      <c r="E9" s="1"/>
      <c r="F9" s="87"/>
      <c r="G9" s="9">
        <v>2.35</v>
      </c>
      <c r="H9" s="50">
        <f>H937</f>
        <v>12194473.544335939</v>
      </c>
      <c r="I9" s="4"/>
      <c r="J9" s="48"/>
      <c r="K9" s="51"/>
      <c r="L9" s="51"/>
      <c r="M9" s="51"/>
      <c r="N9" s="51"/>
      <c r="O9" s="51"/>
      <c r="P9" s="51"/>
      <c r="Q9" s="8"/>
    </row>
    <row r="10" spans="1:17" ht="11.65" customHeight="1" x14ac:dyDescent="0.2">
      <c r="A10" s="49">
        <f t="shared" ca="1" si="0"/>
        <v>10</v>
      </c>
      <c r="C10" s="1"/>
      <c r="D10" s="1" t="s">
        <v>10</v>
      </c>
      <c r="E10" s="1"/>
      <c r="F10" s="87"/>
      <c r="G10" s="9">
        <v>2.36</v>
      </c>
      <c r="H10" s="50">
        <f>H1010</f>
        <v>2668260.0846574106</v>
      </c>
      <c r="I10" s="4"/>
      <c r="J10" s="48"/>
      <c r="K10" s="51"/>
      <c r="L10" s="51"/>
      <c r="M10" s="51"/>
      <c r="N10" s="51"/>
      <c r="O10" s="51"/>
      <c r="P10" s="51"/>
      <c r="Q10" s="8"/>
    </row>
    <row r="11" spans="1:17" ht="11.65" customHeight="1" x14ac:dyDescent="0.2">
      <c r="A11" s="49">
        <f t="shared" ca="1" si="0"/>
        <v>11</v>
      </c>
      <c r="C11" s="1"/>
      <c r="D11" s="1" t="s">
        <v>11</v>
      </c>
      <c r="E11" s="1"/>
      <c r="F11" s="87"/>
      <c r="G11" s="9">
        <v>2.34</v>
      </c>
      <c r="H11" s="50">
        <f>H868</f>
        <v>3311.89</v>
      </c>
      <c r="I11" s="4"/>
      <c r="J11" s="48"/>
      <c r="K11" s="51"/>
      <c r="L11" s="51"/>
      <c r="M11" s="51"/>
      <c r="N11" s="51"/>
      <c r="O11" s="51"/>
      <c r="P11" s="51"/>
      <c r="Q11" s="8"/>
    </row>
    <row r="12" spans="1:17" ht="11.65" customHeight="1" x14ac:dyDescent="0.2">
      <c r="A12" s="49">
        <f t="shared" ca="1" si="0"/>
        <v>12</v>
      </c>
      <c r="C12" s="1"/>
      <c r="D12" s="1" t="s">
        <v>12</v>
      </c>
      <c r="E12" s="1"/>
      <c r="F12" s="87"/>
      <c r="G12" s="9">
        <v>2.36</v>
      </c>
      <c r="H12" s="50">
        <f>H1030</f>
        <v>0</v>
      </c>
      <c r="I12" s="4"/>
      <c r="J12" s="48"/>
      <c r="K12" s="51"/>
      <c r="L12" s="51"/>
      <c r="M12" s="51"/>
      <c r="N12" s="51"/>
      <c r="O12" s="51"/>
      <c r="P12" s="51"/>
      <c r="Q12" s="8"/>
    </row>
    <row r="13" spans="1:17" ht="11.65" customHeight="1" x14ac:dyDescent="0.2">
      <c r="A13" s="49">
        <f t="shared" ca="1" si="0"/>
        <v>13</v>
      </c>
      <c r="C13" s="1"/>
      <c r="D13" s="1"/>
      <c r="E13" s="1"/>
      <c r="F13" s="87"/>
      <c r="G13" s="9"/>
      <c r="H13" s="54"/>
      <c r="I13" s="4"/>
      <c r="J13" s="48"/>
      <c r="K13" s="48"/>
      <c r="L13" s="48"/>
      <c r="M13" s="48"/>
      <c r="N13" s="48"/>
      <c r="O13" s="48"/>
      <c r="P13" s="48"/>
      <c r="Q13" s="48"/>
    </row>
    <row r="14" spans="1:17" ht="11.65" customHeight="1" x14ac:dyDescent="0.2">
      <c r="A14" s="49">
        <f t="shared" ca="1" si="0"/>
        <v>14</v>
      </c>
      <c r="C14" s="1"/>
      <c r="D14" s="1" t="s">
        <v>13</v>
      </c>
      <c r="E14" s="1"/>
      <c r="F14" s="87"/>
      <c r="G14" s="9"/>
      <c r="H14" s="50">
        <f>SUM(H2:H13)</f>
        <v>2293003110.9150491</v>
      </c>
      <c r="I14" s="4"/>
      <c r="J14" s="51"/>
      <c r="K14" s="51"/>
      <c r="L14" s="51"/>
      <c r="M14" s="51"/>
      <c r="N14" s="51"/>
      <c r="O14" s="51"/>
      <c r="P14" s="51"/>
      <c r="Q14" s="48"/>
    </row>
    <row r="15" spans="1:17" ht="11.65" customHeight="1" x14ac:dyDescent="0.2">
      <c r="A15" s="49">
        <f t="shared" ca="1" si="0"/>
        <v>15</v>
      </c>
      <c r="C15" s="1"/>
      <c r="D15" s="1"/>
      <c r="E15" s="1"/>
      <c r="F15" s="87"/>
      <c r="G15" s="9"/>
      <c r="I15" s="4"/>
      <c r="J15" s="48"/>
      <c r="K15" s="48"/>
      <c r="L15" s="48"/>
      <c r="M15" s="48"/>
      <c r="N15" s="48"/>
      <c r="O15" s="48"/>
      <c r="P15" s="48"/>
      <c r="Q15" s="48"/>
    </row>
    <row r="16" spans="1:17" ht="11.65" customHeight="1" x14ac:dyDescent="0.2">
      <c r="A16" s="49">
        <f t="shared" ca="1" si="0"/>
        <v>16</v>
      </c>
      <c r="C16" s="1" t="s">
        <v>14</v>
      </c>
      <c r="D16" s="1"/>
      <c r="E16" s="1"/>
      <c r="F16" s="87"/>
      <c r="G16" s="9"/>
      <c r="I16" s="4"/>
      <c r="J16" s="48"/>
      <c r="K16" s="48"/>
      <c r="L16" s="48"/>
      <c r="M16" s="48"/>
      <c r="N16" s="48"/>
      <c r="O16" s="48"/>
      <c r="P16" s="48"/>
      <c r="Q16" s="48"/>
    </row>
    <row r="17" spans="1:17" ht="11.65" customHeight="1" x14ac:dyDescent="0.2">
      <c r="A17" s="49">
        <f t="shared" ca="1" si="0"/>
        <v>17</v>
      </c>
      <c r="C17" s="1"/>
      <c r="D17" s="1" t="s">
        <v>15</v>
      </c>
      <c r="E17" s="1"/>
      <c r="F17" s="87"/>
      <c r="G17" s="9">
        <v>2.41</v>
      </c>
      <c r="H17" s="6">
        <f>H1369</f>
        <v>-741880698.96173656</v>
      </c>
      <c r="I17" s="4"/>
      <c r="J17" s="48"/>
      <c r="K17" s="51"/>
      <c r="L17" s="51"/>
      <c r="M17" s="51"/>
      <c r="N17" s="51"/>
      <c r="O17" s="51"/>
      <c r="P17" s="51"/>
      <c r="Q17" s="8"/>
    </row>
    <row r="18" spans="1:17" ht="11.65" customHeight="1" x14ac:dyDescent="0.2">
      <c r="A18" s="49">
        <f t="shared" ca="1" si="0"/>
        <v>18</v>
      </c>
      <c r="C18" s="1"/>
      <c r="D18" s="1" t="s">
        <v>16</v>
      </c>
      <c r="E18" s="1"/>
      <c r="F18" s="87"/>
      <c r="G18" s="9">
        <v>2.42</v>
      </c>
      <c r="H18" s="6">
        <f>H1433</f>
        <v>-55498728.388662279</v>
      </c>
      <c r="I18" s="4"/>
      <c r="J18" s="48"/>
      <c r="K18" s="51"/>
      <c r="L18" s="51"/>
      <c r="M18" s="51"/>
      <c r="N18" s="51"/>
      <c r="O18" s="51"/>
      <c r="P18" s="51"/>
      <c r="Q18" s="8"/>
    </row>
    <row r="19" spans="1:17" ht="11.65" customHeight="1" x14ac:dyDescent="0.2">
      <c r="A19" s="49">
        <f t="shared" ca="1" si="0"/>
        <v>19</v>
      </c>
      <c r="C19" s="1"/>
      <c r="D19" s="1" t="s">
        <v>17</v>
      </c>
      <c r="E19" s="1"/>
      <c r="F19" s="87"/>
      <c r="G19" s="9">
        <v>2.38</v>
      </c>
      <c r="H19" s="6">
        <f>H1144</f>
        <v>-159630787.03798828</v>
      </c>
      <c r="I19" s="4"/>
      <c r="J19" s="51"/>
      <c r="K19" s="51"/>
      <c r="L19" s="51"/>
      <c r="M19" s="51"/>
      <c r="N19" s="51"/>
      <c r="O19" s="51"/>
      <c r="P19" s="51"/>
      <c r="Q19" s="8"/>
    </row>
    <row r="20" spans="1:17" ht="11.65" customHeight="1" x14ac:dyDescent="0.2">
      <c r="A20" s="49">
        <f t="shared" ca="1" si="0"/>
        <v>20</v>
      </c>
      <c r="C20" s="1"/>
      <c r="D20" s="1" t="s">
        <v>18</v>
      </c>
      <c r="E20" s="1"/>
      <c r="F20" s="87"/>
      <c r="G20" s="9">
        <v>2.38</v>
      </c>
      <c r="H20" s="6">
        <f>H1154</f>
        <v>-15098.866902345906</v>
      </c>
      <c r="I20" s="4"/>
      <c r="J20" s="48"/>
      <c r="K20" s="51"/>
      <c r="L20" s="51"/>
      <c r="M20" s="51"/>
      <c r="N20" s="51"/>
      <c r="O20" s="51"/>
      <c r="P20" s="51"/>
      <c r="Q20" s="8"/>
    </row>
    <row r="21" spans="1:17" ht="11.65" customHeight="1" x14ac:dyDescent="0.2">
      <c r="A21" s="49">
        <f t="shared" ca="1" si="0"/>
        <v>21</v>
      </c>
      <c r="C21" s="1"/>
      <c r="D21" s="1" t="s">
        <v>19</v>
      </c>
      <c r="E21" s="1"/>
      <c r="F21" s="87"/>
      <c r="G21" s="9">
        <v>2.37</v>
      </c>
      <c r="H21" s="6">
        <f>H1064</f>
        <v>-5763141.3254517224</v>
      </c>
      <c r="I21" s="4"/>
      <c r="J21" s="51"/>
      <c r="K21" s="51"/>
      <c r="L21" s="51"/>
      <c r="M21" s="51"/>
      <c r="N21" s="51"/>
      <c r="O21" s="51"/>
      <c r="P21" s="51"/>
      <c r="Q21" s="8"/>
    </row>
    <row r="22" spans="1:17" ht="11.65" customHeight="1" x14ac:dyDescent="0.2">
      <c r="A22" s="49">
        <f t="shared" ca="1" si="0"/>
        <v>22</v>
      </c>
      <c r="C22" s="1"/>
      <c r="D22" s="1" t="s">
        <v>20</v>
      </c>
      <c r="E22" s="1"/>
      <c r="F22" s="87"/>
      <c r="G22" s="9">
        <v>2.36</v>
      </c>
      <c r="H22" s="6">
        <f>H1036</f>
        <v>0</v>
      </c>
      <c r="I22" s="4"/>
      <c r="J22" s="48"/>
      <c r="K22" s="51"/>
      <c r="L22" s="51"/>
      <c r="M22" s="51"/>
      <c r="N22" s="51"/>
      <c r="O22" s="51"/>
      <c r="P22" s="51"/>
      <c r="Q22" s="8"/>
    </row>
    <row r="23" spans="1:17" ht="11.65" customHeight="1" x14ac:dyDescent="0.2">
      <c r="A23" s="49">
        <f t="shared" ca="1" si="0"/>
        <v>23</v>
      </c>
      <c r="C23" s="1"/>
      <c r="D23" s="1" t="s">
        <v>21</v>
      </c>
      <c r="E23" s="1"/>
      <c r="F23" s="87"/>
      <c r="G23" s="9" t="s">
        <v>299</v>
      </c>
      <c r="H23" s="6">
        <f>H1043+H1048+H1056+H1068+H1080</f>
        <v>-180027629.31516087</v>
      </c>
      <c r="I23" s="4"/>
      <c r="J23" s="48"/>
      <c r="K23" s="51"/>
      <c r="L23" s="51"/>
      <c r="M23" s="51"/>
      <c r="N23" s="51"/>
      <c r="O23" s="51"/>
      <c r="P23" s="51"/>
      <c r="Q23" s="8"/>
    </row>
    <row r="24" spans="1:17" ht="11.65" customHeight="1" x14ac:dyDescent="0.2">
      <c r="A24" s="49">
        <f t="shared" ca="1" si="0"/>
        <v>24</v>
      </c>
      <c r="C24" s="1"/>
      <c r="D24" s="1"/>
      <c r="E24" s="1"/>
      <c r="F24" s="87"/>
      <c r="G24" s="9"/>
      <c r="H24" s="52"/>
      <c r="I24" s="4"/>
      <c r="J24" s="48"/>
      <c r="K24" s="51"/>
      <c r="L24" s="51"/>
      <c r="M24" s="51"/>
      <c r="N24" s="51"/>
      <c r="O24" s="51"/>
      <c r="P24" s="51"/>
      <c r="Q24" s="48"/>
    </row>
    <row r="25" spans="1:17" ht="11.65" customHeight="1" x14ac:dyDescent="0.2">
      <c r="A25" s="49">
        <f t="shared" ca="1" si="0"/>
        <v>25</v>
      </c>
      <c r="C25" s="1"/>
      <c r="D25" s="1" t="s">
        <v>22</v>
      </c>
      <c r="E25" s="1"/>
      <c r="F25" s="87"/>
      <c r="G25" s="9"/>
      <c r="H25" s="51">
        <f>SUM(H17:H23)</f>
        <v>-1142816083.8959022</v>
      </c>
      <c r="I25" s="4"/>
      <c r="J25" s="51"/>
      <c r="K25" s="51"/>
      <c r="L25" s="51"/>
      <c r="M25" s="51"/>
      <c r="N25" s="51"/>
      <c r="O25" s="51"/>
      <c r="P25" s="51"/>
      <c r="Q25" s="48"/>
    </row>
    <row r="26" spans="1:17" ht="11.65" customHeight="1" x14ac:dyDescent="0.2">
      <c r="A26" s="49">
        <f t="shared" ca="1" si="0"/>
        <v>26</v>
      </c>
      <c r="C26" s="1"/>
      <c r="D26" s="1"/>
      <c r="E26" s="1"/>
      <c r="F26" s="87"/>
      <c r="G26" s="9"/>
      <c r="H26" s="48"/>
      <c r="I26" s="4"/>
      <c r="J26" s="48"/>
      <c r="K26" s="48"/>
      <c r="L26" s="48"/>
      <c r="M26" s="48"/>
      <c r="N26" s="48"/>
      <c r="O26" s="48"/>
      <c r="P26" s="48"/>
      <c r="Q26" s="48"/>
    </row>
    <row r="27" spans="1:17" ht="11.65" customHeight="1" thickBot="1" x14ac:dyDescent="0.25">
      <c r="A27" s="49">
        <f t="shared" ca="1" si="0"/>
        <v>27</v>
      </c>
      <c r="C27" s="1" t="s">
        <v>23</v>
      </c>
      <c r="D27" s="1"/>
      <c r="E27" s="1"/>
      <c r="F27" s="87"/>
      <c r="G27" s="9"/>
      <c r="H27" s="53">
        <f>H14+H25</f>
        <v>1150187027.0191469</v>
      </c>
      <c r="I27" s="4"/>
      <c r="J27" s="48"/>
      <c r="K27" s="51"/>
      <c r="L27" s="51"/>
      <c r="M27" s="51"/>
      <c r="N27" s="51"/>
      <c r="O27" s="51"/>
      <c r="P27" s="51"/>
      <c r="Q27" s="8"/>
    </row>
    <row r="28" spans="1:17" ht="11.65" customHeight="1" thickTop="1" x14ac:dyDescent="0.2">
      <c r="A28" s="49">
        <f t="shared" ref="A28:A60" ca="1" si="1">OFFSET(A28,-1,)+1</f>
        <v>28</v>
      </c>
      <c r="C28" s="56">
        <v>310</v>
      </c>
      <c r="D28" s="3" t="s">
        <v>31</v>
      </c>
      <c r="E28" s="3"/>
      <c r="F28" s="3"/>
      <c r="G28" s="57"/>
      <c r="H28" s="4"/>
      <c r="J28" s="4"/>
      <c r="K28" s="4"/>
      <c r="L28" s="4"/>
      <c r="M28" s="4"/>
      <c r="N28" s="4"/>
      <c r="O28" s="4"/>
      <c r="P28" s="4"/>
    </row>
    <row r="29" spans="1:17" ht="11.65" customHeight="1" x14ac:dyDescent="0.2">
      <c r="A29" s="49">
        <f t="shared" ca="1" si="1"/>
        <v>29</v>
      </c>
      <c r="C29" s="56"/>
      <c r="D29" s="3"/>
      <c r="E29" s="3"/>
      <c r="F29" s="3" t="s">
        <v>250</v>
      </c>
      <c r="G29" s="57"/>
      <c r="H29" s="10">
        <v>0</v>
      </c>
      <c r="J29" s="4"/>
      <c r="K29" s="4"/>
      <c r="L29" s="4"/>
      <c r="M29" s="4"/>
      <c r="N29" s="4"/>
      <c r="O29" s="4"/>
      <c r="P29" s="4"/>
    </row>
    <row r="30" spans="1:17" ht="11.65" customHeight="1" x14ac:dyDescent="0.2">
      <c r="A30" s="49">
        <f t="shared" ca="1" si="1"/>
        <v>30</v>
      </c>
      <c r="C30" s="56"/>
      <c r="D30" s="3"/>
      <c r="E30" s="3"/>
      <c r="F30" s="3" t="s">
        <v>254</v>
      </c>
      <c r="G30" s="57"/>
      <c r="H30" s="10">
        <v>0</v>
      </c>
      <c r="J30" s="4"/>
      <c r="K30" s="4"/>
      <c r="L30" s="4"/>
      <c r="M30" s="4"/>
      <c r="N30" s="4"/>
      <c r="O30" s="4"/>
      <c r="P30" s="4"/>
    </row>
    <row r="31" spans="1:17" ht="11.65" customHeight="1" x14ac:dyDescent="0.2">
      <c r="A31" s="49">
        <f t="shared" ca="1" si="1"/>
        <v>31</v>
      </c>
      <c r="C31" s="56"/>
      <c r="D31" s="3"/>
      <c r="E31" s="3"/>
      <c r="F31" s="3" t="s">
        <v>24</v>
      </c>
      <c r="G31" s="57"/>
      <c r="H31" s="10">
        <v>3286904.8960459544</v>
      </c>
      <c r="J31" s="4"/>
      <c r="K31" s="4"/>
      <c r="L31" s="4"/>
      <c r="M31" s="4"/>
      <c r="N31" s="4"/>
      <c r="O31" s="4"/>
      <c r="P31" s="4"/>
    </row>
    <row r="32" spans="1:17" ht="11.65" customHeight="1" x14ac:dyDescent="0.2">
      <c r="A32" s="49">
        <f t="shared" ca="1" si="1"/>
        <v>32</v>
      </c>
      <c r="C32" s="56"/>
      <c r="D32" s="3"/>
      <c r="E32" s="3"/>
      <c r="F32" s="3" t="s">
        <v>249</v>
      </c>
      <c r="G32" s="57"/>
      <c r="H32" s="10">
        <v>396416.91294311627</v>
      </c>
      <c r="J32" s="4"/>
      <c r="K32" s="4"/>
      <c r="L32" s="4"/>
      <c r="M32" s="4"/>
      <c r="N32" s="4"/>
      <c r="O32" s="4"/>
      <c r="P32" s="4"/>
    </row>
    <row r="33" spans="1:16" ht="11.65" customHeight="1" x14ac:dyDescent="0.2">
      <c r="A33" s="49">
        <f t="shared" ca="1" si="1"/>
        <v>33</v>
      </c>
      <c r="C33" s="56"/>
      <c r="D33" s="3"/>
      <c r="E33" s="3"/>
      <c r="F33" s="3" t="s">
        <v>251</v>
      </c>
      <c r="G33" s="57"/>
      <c r="H33" s="10">
        <v>0</v>
      </c>
      <c r="J33" s="4"/>
      <c r="K33" s="4"/>
      <c r="L33" s="4"/>
      <c r="M33" s="4"/>
      <c r="N33" s="4"/>
      <c r="O33" s="4"/>
      <c r="P33" s="4"/>
    </row>
    <row r="34" spans="1:16" ht="11.65" customHeight="1" x14ac:dyDescent="0.2">
      <c r="A34" s="49">
        <f t="shared" ca="1" si="1"/>
        <v>34</v>
      </c>
      <c r="C34" s="56"/>
      <c r="D34" s="3"/>
      <c r="E34" s="3"/>
      <c r="F34" s="3" t="s">
        <v>253</v>
      </c>
      <c r="G34" s="57"/>
      <c r="H34" s="10">
        <v>264572.99775366543</v>
      </c>
      <c r="J34" s="4"/>
      <c r="K34" s="4"/>
      <c r="L34" s="4"/>
      <c r="M34" s="4"/>
      <c r="N34" s="4"/>
      <c r="O34" s="4"/>
      <c r="P34" s="4"/>
    </row>
    <row r="35" spans="1:16" ht="11.65" customHeight="1" x14ac:dyDescent="0.2">
      <c r="A35" s="49">
        <f t="shared" ca="1" si="1"/>
        <v>35</v>
      </c>
      <c r="C35" s="56"/>
      <c r="D35" s="3"/>
      <c r="E35" s="3"/>
      <c r="F35" s="3" t="s">
        <v>193</v>
      </c>
      <c r="G35" s="57"/>
      <c r="H35" s="10">
        <v>0</v>
      </c>
      <c r="J35" s="4"/>
      <c r="K35" s="4"/>
      <c r="L35" s="4"/>
      <c r="M35" s="4"/>
      <c r="N35" s="4"/>
      <c r="O35" s="4"/>
      <c r="P35" s="4"/>
    </row>
    <row r="36" spans="1:16" ht="11.65" customHeight="1" x14ac:dyDescent="0.2">
      <c r="A36" s="49">
        <f t="shared" ca="1" si="1"/>
        <v>36</v>
      </c>
      <c r="C36" s="56"/>
      <c r="D36" s="3"/>
      <c r="E36" s="3"/>
      <c r="F36" s="3" t="s">
        <v>251</v>
      </c>
      <c r="G36" s="57"/>
      <c r="H36" s="10">
        <v>0</v>
      </c>
      <c r="J36" s="4"/>
      <c r="K36" s="4"/>
      <c r="L36" s="4"/>
      <c r="M36" s="4"/>
      <c r="N36" s="4"/>
      <c r="O36" s="4"/>
      <c r="P36" s="4"/>
    </row>
    <row r="37" spans="1:16" ht="11.65" customHeight="1" x14ac:dyDescent="0.2">
      <c r="A37" s="49">
        <f t="shared" ca="1" si="1"/>
        <v>37</v>
      </c>
      <c r="C37" s="56"/>
      <c r="D37" s="3"/>
      <c r="E37" s="3"/>
      <c r="F37" s="3"/>
      <c r="G37" s="57" t="s">
        <v>32</v>
      </c>
      <c r="H37" s="12">
        <f>SUBTOTAL(9,H30:H36)</f>
        <v>3947894.8067427361</v>
      </c>
      <c r="J37" s="4"/>
      <c r="K37" s="4"/>
      <c r="L37" s="4"/>
      <c r="M37" s="4"/>
      <c r="N37" s="4"/>
      <c r="O37" s="4"/>
      <c r="P37" s="4"/>
    </row>
    <row r="38" spans="1:16" ht="11.65" customHeight="1" x14ac:dyDescent="0.2">
      <c r="A38" s="49">
        <f t="shared" ca="1" si="1"/>
        <v>38</v>
      </c>
      <c r="C38" s="56"/>
      <c r="D38" s="3"/>
      <c r="E38" s="3"/>
      <c r="F38" s="3"/>
      <c r="G38" s="57"/>
      <c r="H38" s="2"/>
      <c r="J38" s="4"/>
      <c r="K38" s="4"/>
      <c r="L38" s="4"/>
      <c r="M38" s="4"/>
      <c r="N38" s="4"/>
      <c r="O38" s="4"/>
      <c r="P38" s="4"/>
    </row>
    <row r="39" spans="1:16" ht="11.65" customHeight="1" x14ac:dyDescent="0.2">
      <c r="A39" s="49">
        <f t="shared" ca="1" si="1"/>
        <v>39</v>
      </c>
      <c r="C39" s="56">
        <v>311</v>
      </c>
      <c r="D39" s="3" t="s">
        <v>33</v>
      </c>
      <c r="E39" s="3"/>
      <c r="F39" s="3"/>
      <c r="G39" s="57"/>
      <c r="H39" s="2"/>
      <c r="J39" s="4"/>
      <c r="K39" s="4"/>
      <c r="L39" s="4"/>
      <c r="M39" s="4"/>
      <c r="N39" s="4"/>
      <c r="O39" s="4"/>
      <c r="P39" s="4"/>
    </row>
    <row r="40" spans="1:16" ht="11.65" customHeight="1" x14ac:dyDescent="0.2">
      <c r="A40" s="49">
        <f t="shared" ca="1" si="1"/>
        <v>40</v>
      </c>
      <c r="C40" s="56"/>
      <c r="D40" s="3"/>
      <c r="E40" s="3"/>
      <c r="F40" s="3" t="s">
        <v>250</v>
      </c>
      <c r="G40" s="57"/>
      <c r="H40" s="10">
        <v>0</v>
      </c>
      <c r="J40" s="4"/>
      <c r="K40" s="4"/>
      <c r="L40" s="4"/>
      <c r="M40" s="4"/>
      <c r="N40" s="4"/>
      <c r="O40" s="4"/>
      <c r="P40" s="4"/>
    </row>
    <row r="41" spans="1:16" ht="11.65" customHeight="1" x14ac:dyDescent="0.2">
      <c r="A41" s="49">
        <f t="shared" ca="1" si="1"/>
        <v>41</v>
      </c>
      <c r="C41" s="56"/>
      <c r="D41" s="3"/>
      <c r="E41" s="3"/>
      <c r="F41" s="3" t="s">
        <v>254</v>
      </c>
      <c r="G41" s="57"/>
      <c r="H41" s="10">
        <v>0</v>
      </c>
      <c r="J41" s="4"/>
      <c r="K41" s="4"/>
      <c r="L41" s="4"/>
      <c r="M41" s="4"/>
      <c r="N41" s="4"/>
      <c r="O41" s="4"/>
      <c r="P41" s="4"/>
    </row>
    <row r="42" spans="1:16" ht="11.65" customHeight="1" x14ac:dyDescent="0.2">
      <c r="A42" s="49">
        <f t="shared" ca="1" si="1"/>
        <v>42</v>
      </c>
      <c r="C42" s="56"/>
      <c r="D42" s="3"/>
      <c r="E42" s="3"/>
      <c r="F42" s="3" t="s">
        <v>24</v>
      </c>
      <c r="G42" s="57"/>
      <c r="H42" s="10">
        <v>674282.73465348943</v>
      </c>
      <c r="J42" s="4"/>
      <c r="K42" s="4"/>
      <c r="L42" s="4"/>
      <c r="M42" s="4"/>
      <c r="N42" s="4"/>
      <c r="O42" s="4"/>
      <c r="P42" s="4"/>
    </row>
    <row r="43" spans="1:16" ht="11.65" customHeight="1" x14ac:dyDescent="0.2">
      <c r="A43" s="49">
        <f t="shared" ca="1" si="1"/>
        <v>43</v>
      </c>
      <c r="C43" s="56"/>
      <c r="D43" s="3"/>
      <c r="E43" s="3"/>
      <c r="F43" s="3" t="s">
        <v>249</v>
      </c>
      <c r="G43" s="57"/>
      <c r="H43" s="10">
        <v>15258562.337974653</v>
      </c>
      <c r="J43" s="4"/>
      <c r="K43" s="4"/>
      <c r="L43" s="4"/>
      <c r="M43" s="4"/>
      <c r="N43" s="4"/>
      <c r="O43" s="4"/>
      <c r="P43" s="4"/>
    </row>
    <row r="44" spans="1:16" ht="11.65" customHeight="1" x14ac:dyDescent="0.2">
      <c r="A44" s="49">
        <f t="shared" ca="1" si="1"/>
        <v>44</v>
      </c>
      <c r="C44" s="56"/>
      <c r="D44" s="3"/>
      <c r="E44" s="3"/>
      <c r="F44" s="3" t="s">
        <v>251</v>
      </c>
      <c r="G44" s="57"/>
      <c r="H44" s="10">
        <v>0</v>
      </c>
      <c r="J44" s="4"/>
      <c r="K44" s="4"/>
      <c r="L44" s="4"/>
      <c r="M44" s="4"/>
      <c r="N44" s="4"/>
      <c r="O44" s="4"/>
      <c r="P44" s="4"/>
    </row>
    <row r="45" spans="1:16" ht="11.65" customHeight="1" x14ac:dyDescent="0.2">
      <c r="A45" s="49">
        <f t="shared" ca="1" si="1"/>
        <v>45</v>
      </c>
      <c r="C45" s="56"/>
      <c r="D45" s="3"/>
      <c r="E45" s="3"/>
      <c r="F45" s="3" t="s">
        <v>253</v>
      </c>
      <c r="G45" s="57"/>
      <c r="H45" s="10">
        <v>33387106.312570706</v>
      </c>
      <c r="J45" s="4"/>
      <c r="K45" s="4"/>
      <c r="L45" s="4"/>
      <c r="M45" s="4"/>
      <c r="N45" s="4"/>
      <c r="O45" s="4"/>
      <c r="P45" s="4"/>
    </row>
    <row r="46" spans="1:16" ht="11.65" customHeight="1" x14ac:dyDescent="0.2">
      <c r="A46" s="49">
        <f t="shared" ca="1" si="1"/>
        <v>46</v>
      </c>
      <c r="C46" s="56"/>
      <c r="D46" s="3"/>
      <c r="E46" s="3"/>
      <c r="F46" s="3" t="s">
        <v>251</v>
      </c>
      <c r="G46" s="57"/>
      <c r="H46" s="10">
        <v>0</v>
      </c>
      <c r="J46" s="4"/>
      <c r="K46" s="4"/>
      <c r="L46" s="4"/>
      <c r="M46" s="4"/>
      <c r="N46" s="4"/>
      <c r="O46" s="4"/>
      <c r="P46" s="4"/>
    </row>
    <row r="47" spans="1:16" ht="11.65" customHeight="1" x14ac:dyDescent="0.2">
      <c r="A47" s="49">
        <f t="shared" ca="1" si="1"/>
        <v>47</v>
      </c>
      <c r="C47" s="56"/>
      <c r="D47" s="3"/>
      <c r="E47" s="3"/>
      <c r="F47" s="3"/>
      <c r="G47" s="57" t="s">
        <v>32</v>
      </c>
      <c r="H47" s="12">
        <f>SUBTOTAL(9,H40:H46)</f>
        <v>49319951.385198846</v>
      </c>
      <c r="J47" s="4"/>
      <c r="K47" s="4"/>
      <c r="L47" s="4"/>
      <c r="M47" s="4"/>
      <c r="N47" s="4"/>
      <c r="O47" s="4"/>
      <c r="P47" s="4"/>
    </row>
    <row r="48" spans="1:16" ht="11.65" customHeight="1" x14ac:dyDescent="0.2">
      <c r="A48" s="49">
        <f t="shared" ca="1" si="1"/>
        <v>48</v>
      </c>
      <c r="C48" s="56"/>
      <c r="D48" s="3"/>
      <c r="E48" s="3"/>
      <c r="F48" s="3"/>
      <c r="G48" s="57"/>
      <c r="H48" s="2"/>
      <c r="J48" s="4"/>
      <c r="K48" s="4"/>
      <c r="L48" s="4"/>
      <c r="M48" s="4"/>
      <c r="N48" s="4"/>
      <c r="O48" s="4"/>
      <c r="P48" s="4"/>
    </row>
    <row r="49" spans="1:16" ht="11.65" customHeight="1" x14ac:dyDescent="0.2">
      <c r="A49" s="49">
        <f t="shared" ca="1" si="1"/>
        <v>49</v>
      </c>
      <c r="C49" s="56">
        <v>312</v>
      </c>
      <c r="D49" s="3" t="s">
        <v>34</v>
      </c>
      <c r="E49" s="3"/>
      <c r="F49" s="3"/>
      <c r="G49" s="57"/>
      <c r="H49" s="10"/>
      <c r="J49" s="4"/>
      <c r="K49" s="4"/>
      <c r="L49" s="4"/>
      <c r="M49" s="4"/>
      <c r="N49" s="4"/>
      <c r="O49" s="4"/>
      <c r="P49" s="4"/>
    </row>
    <row r="50" spans="1:16" ht="11.65" customHeight="1" x14ac:dyDescent="0.2">
      <c r="A50" s="49">
        <f t="shared" ca="1" si="1"/>
        <v>50</v>
      </c>
      <c r="C50" s="56"/>
      <c r="D50" s="3"/>
      <c r="E50" s="3"/>
      <c r="F50" s="3" t="s">
        <v>250</v>
      </c>
      <c r="G50" s="57"/>
      <c r="H50" s="10">
        <v>0</v>
      </c>
      <c r="J50" s="4"/>
      <c r="K50" s="4"/>
      <c r="L50" s="4"/>
      <c r="M50" s="4"/>
      <c r="N50" s="4"/>
      <c r="O50" s="4"/>
      <c r="P50" s="4"/>
    </row>
    <row r="51" spans="1:16" ht="11.65" customHeight="1" x14ac:dyDescent="0.2">
      <c r="A51" s="49">
        <f t="shared" ca="1" si="1"/>
        <v>51</v>
      </c>
      <c r="C51" s="56"/>
      <c r="D51" s="3"/>
      <c r="E51" s="3"/>
      <c r="F51" s="3" t="s">
        <v>254</v>
      </c>
      <c r="G51" s="57"/>
      <c r="H51" s="10">
        <v>0</v>
      </c>
      <c r="J51" s="4"/>
      <c r="K51" s="4"/>
      <c r="L51" s="4"/>
      <c r="M51" s="4"/>
      <c r="N51" s="4"/>
      <c r="O51" s="4"/>
      <c r="P51" s="4"/>
    </row>
    <row r="52" spans="1:16" ht="11.65" customHeight="1" x14ac:dyDescent="0.2">
      <c r="A52" s="49">
        <f t="shared" ca="1" si="1"/>
        <v>52</v>
      </c>
      <c r="C52" s="56"/>
      <c r="D52" s="3"/>
      <c r="E52" s="3"/>
      <c r="F52" s="3" t="s">
        <v>24</v>
      </c>
      <c r="G52" s="57"/>
      <c r="H52" s="10">
        <v>4818484.2656663256</v>
      </c>
      <c r="J52" s="4"/>
      <c r="K52" s="4"/>
      <c r="L52" s="4"/>
      <c r="M52" s="4"/>
      <c r="N52" s="4"/>
      <c r="O52" s="4"/>
      <c r="P52" s="4"/>
    </row>
    <row r="53" spans="1:16" ht="11.65" customHeight="1" x14ac:dyDescent="0.2">
      <c r="A53" s="49">
        <f t="shared" ca="1" si="1"/>
        <v>53</v>
      </c>
      <c r="C53" s="56"/>
      <c r="D53" s="3"/>
      <c r="E53" s="3"/>
      <c r="F53" s="3" t="s">
        <v>249</v>
      </c>
      <c r="G53" s="57"/>
      <c r="H53" s="10">
        <v>27206762.480993453</v>
      </c>
      <c r="J53" s="4"/>
      <c r="K53" s="4"/>
      <c r="L53" s="4"/>
      <c r="M53" s="4"/>
      <c r="N53" s="4"/>
      <c r="O53" s="4"/>
      <c r="P53" s="4"/>
    </row>
    <row r="54" spans="1:16" ht="11.65" customHeight="1" x14ac:dyDescent="0.2">
      <c r="A54" s="49">
        <f t="shared" ca="1" si="1"/>
        <v>54</v>
      </c>
      <c r="C54" s="56"/>
      <c r="D54" s="3"/>
      <c r="E54" s="3"/>
      <c r="F54" s="3" t="s">
        <v>251</v>
      </c>
      <c r="G54" s="57"/>
      <c r="H54" s="10">
        <v>0</v>
      </c>
      <c r="J54" s="4"/>
      <c r="K54" s="4"/>
      <c r="L54" s="4"/>
      <c r="M54" s="4"/>
      <c r="N54" s="4"/>
      <c r="O54" s="4"/>
      <c r="P54" s="4"/>
    </row>
    <row r="55" spans="1:16" ht="11.65" customHeight="1" x14ac:dyDescent="0.2">
      <c r="A55" s="49">
        <f t="shared" ca="1" si="1"/>
        <v>55</v>
      </c>
      <c r="C55" s="56"/>
      <c r="D55" s="3"/>
      <c r="E55" s="3"/>
      <c r="F55" s="3" t="s">
        <v>253</v>
      </c>
      <c r="G55" s="57"/>
      <c r="H55" s="10">
        <v>225236365.75485823</v>
      </c>
      <c r="J55" s="4"/>
      <c r="K55" s="4"/>
      <c r="L55" s="4"/>
      <c r="M55" s="4"/>
      <c r="N55" s="4"/>
      <c r="O55" s="4"/>
      <c r="P55" s="4"/>
    </row>
    <row r="56" spans="1:16" ht="11.65" customHeight="1" x14ac:dyDescent="0.2">
      <c r="A56" s="49">
        <f t="shared" ca="1" si="1"/>
        <v>56</v>
      </c>
      <c r="C56" s="56"/>
      <c r="D56" s="3"/>
      <c r="E56" s="3"/>
      <c r="F56" s="3" t="s">
        <v>193</v>
      </c>
      <c r="G56" s="57"/>
      <c r="H56" s="10">
        <v>0</v>
      </c>
      <c r="J56" s="4"/>
      <c r="K56" s="4"/>
      <c r="L56" s="4"/>
      <c r="M56" s="4"/>
      <c r="N56" s="4"/>
      <c r="O56" s="4"/>
      <c r="P56" s="4"/>
    </row>
    <row r="57" spans="1:16" ht="11.65" customHeight="1" x14ac:dyDescent="0.2">
      <c r="A57" s="49">
        <f t="shared" ca="1" si="1"/>
        <v>57</v>
      </c>
      <c r="C57" s="56"/>
      <c r="D57" s="3"/>
      <c r="E57" s="3"/>
      <c r="F57" s="3"/>
      <c r="G57" s="57" t="s">
        <v>32</v>
      </c>
      <c r="H57" s="12">
        <f>SUBTOTAL(9,H50:H56)</f>
        <v>257261612.50151801</v>
      </c>
      <c r="J57" s="4"/>
      <c r="K57" s="4"/>
      <c r="L57" s="4"/>
      <c r="M57" s="4"/>
      <c r="N57" s="4"/>
      <c r="O57" s="4"/>
      <c r="P57" s="4"/>
    </row>
    <row r="58" spans="1:16" ht="11.65" customHeight="1" x14ac:dyDescent="0.2">
      <c r="A58" s="49">
        <f t="shared" ca="1" si="1"/>
        <v>58</v>
      </c>
      <c r="C58" s="56"/>
      <c r="D58" s="3"/>
      <c r="E58" s="3"/>
      <c r="F58" s="3"/>
      <c r="G58" s="57"/>
      <c r="H58" s="2"/>
      <c r="J58" s="4"/>
      <c r="K58" s="4"/>
      <c r="L58" s="4"/>
      <c r="M58" s="4"/>
      <c r="N58" s="4"/>
      <c r="O58" s="4"/>
      <c r="P58" s="4"/>
    </row>
    <row r="59" spans="1:16" ht="11.65" customHeight="1" x14ac:dyDescent="0.2">
      <c r="A59" s="49">
        <f t="shared" ca="1" si="1"/>
        <v>59</v>
      </c>
      <c r="C59" s="56">
        <v>314</v>
      </c>
      <c r="D59" s="3" t="s">
        <v>35</v>
      </c>
      <c r="E59" s="3"/>
      <c r="F59" s="3"/>
      <c r="G59" s="57"/>
      <c r="H59" s="2"/>
      <c r="J59" s="4"/>
      <c r="K59" s="4"/>
      <c r="L59" s="4"/>
      <c r="M59" s="4"/>
      <c r="N59" s="4"/>
      <c r="O59" s="4"/>
      <c r="P59" s="4"/>
    </row>
    <row r="60" spans="1:16" ht="11.65" customHeight="1" x14ac:dyDescent="0.2">
      <c r="A60" s="49">
        <f t="shared" ca="1" si="1"/>
        <v>60</v>
      </c>
      <c r="C60" s="56"/>
      <c r="D60" s="3"/>
      <c r="E60" s="3"/>
      <c r="F60" s="3" t="s">
        <v>250</v>
      </c>
      <c r="G60" s="57"/>
      <c r="H60" s="10">
        <v>0</v>
      </c>
      <c r="J60" s="4"/>
      <c r="K60" s="4"/>
      <c r="L60" s="4"/>
      <c r="M60" s="4"/>
      <c r="N60" s="4"/>
      <c r="O60" s="4"/>
      <c r="P60" s="4"/>
    </row>
    <row r="61" spans="1:16" ht="11.65" customHeight="1" x14ac:dyDescent="0.2">
      <c r="A61" s="49">
        <f t="shared" ref="A61:A125" ca="1" si="2">OFFSET(A61,-1,)+1</f>
        <v>61</v>
      </c>
      <c r="C61" s="56"/>
      <c r="D61" s="3"/>
      <c r="E61" s="3"/>
      <c r="F61" s="3" t="s">
        <v>254</v>
      </c>
      <c r="G61" s="57"/>
      <c r="H61" s="10">
        <v>0</v>
      </c>
      <c r="J61" s="4"/>
      <c r="K61" s="4"/>
      <c r="L61" s="4"/>
      <c r="M61" s="4"/>
      <c r="N61" s="4"/>
      <c r="O61" s="4"/>
      <c r="P61" s="4"/>
    </row>
    <row r="62" spans="1:16" ht="11.65" customHeight="1" x14ac:dyDescent="0.2">
      <c r="A62" s="49">
        <f t="shared" ca="1" si="2"/>
        <v>62</v>
      </c>
      <c r="C62" s="56"/>
      <c r="D62" s="3"/>
      <c r="E62" s="3"/>
      <c r="F62" s="3" t="s">
        <v>24</v>
      </c>
      <c r="G62" s="57"/>
      <c r="H62" s="10">
        <v>2828360.9966715197</v>
      </c>
      <c r="J62" s="4"/>
      <c r="K62" s="4"/>
      <c r="L62" s="4"/>
      <c r="M62" s="4"/>
      <c r="N62" s="4"/>
      <c r="O62" s="4"/>
      <c r="P62" s="4"/>
    </row>
    <row r="63" spans="1:16" ht="11.65" customHeight="1" x14ac:dyDescent="0.2">
      <c r="A63" s="49">
        <f t="shared" ca="1" si="2"/>
        <v>63</v>
      </c>
      <c r="C63" s="56"/>
      <c r="D63" s="3"/>
      <c r="E63" s="3"/>
      <c r="F63" s="3" t="s">
        <v>249</v>
      </c>
      <c r="G63" s="57"/>
      <c r="H63" s="10">
        <v>8838304.7770330776</v>
      </c>
      <c r="J63" s="4"/>
      <c r="K63" s="4"/>
      <c r="L63" s="4"/>
      <c r="M63" s="4"/>
      <c r="N63" s="4"/>
      <c r="O63" s="4"/>
      <c r="P63" s="4"/>
    </row>
    <row r="64" spans="1:16" ht="11.65" customHeight="1" x14ac:dyDescent="0.2">
      <c r="A64" s="49">
        <f t="shared" ca="1" si="2"/>
        <v>64</v>
      </c>
      <c r="C64" s="56"/>
      <c r="D64" s="3"/>
      <c r="E64" s="3"/>
      <c r="F64" s="3" t="s">
        <v>251</v>
      </c>
      <c r="G64" s="57"/>
      <c r="H64" s="10">
        <v>0</v>
      </c>
      <c r="J64" s="4"/>
      <c r="K64" s="4"/>
      <c r="L64" s="4"/>
      <c r="M64" s="4"/>
      <c r="N64" s="4"/>
      <c r="O64" s="4"/>
      <c r="P64" s="4"/>
    </row>
    <row r="65" spans="1:16" ht="11.65" customHeight="1" x14ac:dyDescent="0.2">
      <c r="A65" s="49">
        <f t="shared" ca="1" si="2"/>
        <v>65</v>
      </c>
      <c r="C65" s="56"/>
      <c r="D65" s="3"/>
      <c r="E65" s="3"/>
      <c r="F65" s="3" t="s">
        <v>253</v>
      </c>
      <c r="G65" s="57"/>
      <c r="H65" s="10">
        <v>46048523.149630174</v>
      </c>
      <c r="J65" s="4"/>
      <c r="K65" s="4"/>
      <c r="L65" s="4"/>
      <c r="M65" s="4"/>
      <c r="N65" s="4"/>
      <c r="O65" s="4"/>
      <c r="P65" s="4"/>
    </row>
    <row r="66" spans="1:16" ht="11.65" customHeight="1" x14ac:dyDescent="0.2">
      <c r="A66" s="49">
        <f t="shared" ca="1" si="2"/>
        <v>66</v>
      </c>
      <c r="C66" s="56"/>
      <c r="D66" s="3"/>
      <c r="E66" s="3"/>
      <c r="F66" s="3" t="s">
        <v>251</v>
      </c>
      <c r="G66" s="57"/>
      <c r="H66" s="10">
        <v>0</v>
      </c>
      <c r="J66" s="4"/>
      <c r="K66" s="4"/>
      <c r="L66" s="4"/>
      <c r="M66" s="4"/>
      <c r="N66" s="4"/>
      <c r="O66" s="4"/>
      <c r="P66" s="4"/>
    </row>
    <row r="67" spans="1:16" ht="11.65" customHeight="1" x14ac:dyDescent="0.2">
      <c r="A67" s="49">
        <f t="shared" ca="1" si="2"/>
        <v>67</v>
      </c>
      <c r="C67" s="56"/>
      <c r="D67" s="3"/>
      <c r="E67" s="3"/>
      <c r="F67" s="3"/>
      <c r="G67" s="57" t="s">
        <v>32</v>
      </c>
      <c r="H67" s="12">
        <f>SUBTOTAL(9,H60:H66)</f>
        <v>57715188.92333477</v>
      </c>
      <c r="J67" s="4"/>
      <c r="K67" s="4"/>
      <c r="L67" s="4"/>
      <c r="M67" s="4"/>
      <c r="N67" s="4"/>
      <c r="O67" s="4"/>
      <c r="P67" s="4"/>
    </row>
    <row r="68" spans="1:16" ht="11.65" customHeight="1" x14ac:dyDescent="0.2">
      <c r="A68" s="49">
        <f t="shared" ca="1" si="2"/>
        <v>68</v>
      </c>
      <c r="C68" s="56"/>
      <c r="D68" s="3"/>
      <c r="E68" s="3"/>
      <c r="F68" s="3"/>
      <c r="G68" s="57"/>
      <c r="H68" s="2"/>
      <c r="J68" s="4"/>
      <c r="K68" s="4"/>
      <c r="L68" s="4"/>
      <c r="M68" s="4"/>
      <c r="N68" s="4"/>
      <c r="O68" s="4"/>
      <c r="P68" s="4"/>
    </row>
    <row r="69" spans="1:16" ht="11.65" customHeight="1" x14ac:dyDescent="0.2">
      <c r="A69" s="49">
        <f t="shared" ca="1" si="2"/>
        <v>69</v>
      </c>
      <c r="C69" s="56">
        <v>315</v>
      </c>
      <c r="D69" s="3" t="s">
        <v>36</v>
      </c>
      <c r="E69" s="3"/>
      <c r="F69" s="3"/>
      <c r="G69" s="57"/>
      <c r="H69" s="2"/>
      <c r="J69" s="4"/>
      <c r="K69" s="4"/>
      <c r="L69" s="4"/>
      <c r="M69" s="4"/>
      <c r="N69" s="4"/>
      <c r="O69" s="4"/>
      <c r="P69" s="4"/>
    </row>
    <row r="70" spans="1:16" ht="11.65" customHeight="1" x14ac:dyDescent="0.2">
      <c r="A70" s="49">
        <f t="shared" ca="1" si="2"/>
        <v>70</v>
      </c>
      <c r="C70" s="56"/>
      <c r="D70" s="3"/>
      <c r="E70" s="3"/>
      <c r="F70" s="3" t="s">
        <v>250</v>
      </c>
      <c r="G70" s="57"/>
      <c r="H70" s="10">
        <v>0</v>
      </c>
      <c r="J70" s="4"/>
      <c r="K70" s="4"/>
      <c r="L70" s="4"/>
      <c r="M70" s="4"/>
      <c r="N70" s="4"/>
      <c r="O70" s="4"/>
      <c r="P70" s="4"/>
    </row>
    <row r="71" spans="1:16" ht="11.65" customHeight="1" x14ac:dyDescent="0.2">
      <c r="A71" s="49">
        <f t="shared" ca="1" si="2"/>
        <v>71</v>
      </c>
      <c r="C71" s="56"/>
      <c r="D71" s="3"/>
      <c r="E71" s="3"/>
      <c r="F71" s="3" t="s">
        <v>254</v>
      </c>
      <c r="G71" s="57"/>
      <c r="H71" s="10">
        <v>0</v>
      </c>
      <c r="J71" s="4"/>
      <c r="K71" s="4"/>
      <c r="L71" s="4"/>
      <c r="M71" s="4"/>
      <c r="N71" s="4"/>
      <c r="O71" s="4"/>
      <c r="P71" s="4"/>
    </row>
    <row r="72" spans="1:16" ht="11.65" customHeight="1" x14ac:dyDescent="0.2">
      <c r="A72" s="49">
        <f t="shared" ca="1" si="2"/>
        <v>72</v>
      </c>
      <c r="C72" s="56"/>
      <c r="D72" s="3"/>
      <c r="E72" s="3"/>
      <c r="F72" s="3" t="s">
        <v>24</v>
      </c>
      <c r="G72" s="57"/>
      <c r="H72" s="10">
        <v>682600.1489716022</v>
      </c>
      <c r="J72" s="4"/>
      <c r="K72" s="4"/>
      <c r="L72" s="4"/>
      <c r="M72" s="4"/>
      <c r="N72" s="4"/>
      <c r="O72" s="4"/>
      <c r="P72" s="4"/>
    </row>
    <row r="73" spans="1:16" ht="11.65" customHeight="1" x14ac:dyDescent="0.2">
      <c r="A73" s="49">
        <f t="shared" ca="1" si="2"/>
        <v>73</v>
      </c>
      <c r="C73" s="56"/>
      <c r="D73" s="3"/>
      <c r="E73" s="3"/>
      <c r="F73" s="3" t="s">
        <v>249</v>
      </c>
      <c r="G73" s="57"/>
      <c r="H73" s="10">
        <v>2154221.232758583</v>
      </c>
      <c r="J73" s="4"/>
      <c r="K73" s="4"/>
      <c r="L73" s="4"/>
      <c r="M73" s="4"/>
      <c r="N73" s="4"/>
      <c r="O73" s="4"/>
      <c r="P73" s="4"/>
    </row>
    <row r="74" spans="1:16" ht="11.65" customHeight="1" x14ac:dyDescent="0.2">
      <c r="A74" s="49">
        <f t="shared" ca="1" si="2"/>
        <v>74</v>
      </c>
      <c r="C74" s="56"/>
      <c r="D74" s="3"/>
      <c r="E74" s="3"/>
      <c r="F74" s="3" t="s">
        <v>251</v>
      </c>
      <c r="G74" s="57"/>
      <c r="H74" s="10">
        <v>0</v>
      </c>
      <c r="J74" s="4"/>
      <c r="K74" s="4"/>
      <c r="L74" s="4"/>
      <c r="M74" s="4"/>
      <c r="N74" s="4"/>
      <c r="O74" s="4"/>
      <c r="P74" s="4"/>
    </row>
    <row r="75" spans="1:16" ht="11.65" customHeight="1" x14ac:dyDescent="0.2">
      <c r="A75" s="49">
        <f t="shared" ca="1" si="2"/>
        <v>75</v>
      </c>
      <c r="C75" s="56"/>
      <c r="D75" s="3"/>
      <c r="E75" s="3"/>
      <c r="F75" s="3" t="s">
        <v>253</v>
      </c>
      <c r="G75" s="57"/>
      <c r="H75" s="10">
        <v>13789120.469225701</v>
      </c>
      <c r="J75" s="4"/>
      <c r="K75" s="4"/>
      <c r="L75" s="4"/>
      <c r="M75" s="4"/>
      <c r="N75" s="4"/>
      <c r="O75" s="4"/>
      <c r="P75" s="4"/>
    </row>
    <row r="76" spans="1:16" ht="11.65" customHeight="1" x14ac:dyDescent="0.2">
      <c r="A76" s="49">
        <f t="shared" ca="1" si="2"/>
        <v>76</v>
      </c>
      <c r="C76" s="56"/>
      <c r="D76" s="3"/>
      <c r="E76" s="3"/>
      <c r="F76" s="3" t="s">
        <v>251</v>
      </c>
      <c r="G76" s="57"/>
      <c r="H76" s="10">
        <v>0</v>
      </c>
      <c r="J76" s="4"/>
      <c r="K76" s="4"/>
      <c r="L76" s="4"/>
      <c r="M76" s="4"/>
      <c r="N76" s="4"/>
      <c r="O76" s="4"/>
      <c r="P76" s="4"/>
    </row>
    <row r="77" spans="1:16" ht="11.65" customHeight="1" x14ac:dyDescent="0.2">
      <c r="A77" s="49">
        <f t="shared" ca="1" si="2"/>
        <v>77</v>
      </c>
      <c r="C77" s="56"/>
      <c r="D77" s="3"/>
      <c r="E77" s="3"/>
      <c r="F77" s="3"/>
      <c r="G77" s="57" t="s">
        <v>32</v>
      </c>
      <c r="H77" s="12">
        <f>SUBTOTAL(9,H70:H76)</f>
        <v>16625941.850955887</v>
      </c>
      <c r="J77" s="4"/>
      <c r="K77" s="4"/>
      <c r="L77" s="4"/>
      <c r="M77" s="4"/>
      <c r="N77" s="4"/>
      <c r="O77" s="4"/>
      <c r="P77" s="4"/>
    </row>
    <row r="78" spans="1:16" ht="11.65" customHeight="1" x14ac:dyDescent="0.2">
      <c r="A78" s="49">
        <f t="shared" ca="1" si="2"/>
        <v>78</v>
      </c>
      <c r="C78" s="56"/>
      <c r="D78" s="3"/>
      <c r="E78" s="3"/>
      <c r="F78" s="3"/>
      <c r="G78" s="57"/>
      <c r="H78" s="2"/>
      <c r="J78" s="4"/>
      <c r="K78" s="4"/>
      <c r="L78" s="4"/>
      <c r="M78" s="4"/>
      <c r="N78" s="4"/>
      <c r="O78" s="4"/>
      <c r="P78" s="4"/>
    </row>
    <row r="79" spans="1:16" ht="11.65" customHeight="1" x14ac:dyDescent="0.2">
      <c r="A79" s="49">
        <f t="shared" ca="1" si="2"/>
        <v>79</v>
      </c>
      <c r="C79" s="56"/>
      <c r="D79" s="3"/>
      <c r="E79" s="58"/>
      <c r="F79" s="3"/>
      <c r="G79" s="57"/>
      <c r="H79" s="14"/>
      <c r="J79" s="4"/>
      <c r="K79" s="15"/>
      <c r="L79" s="15"/>
      <c r="M79" s="15"/>
      <c r="N79" s="15"/>
      <c r="O79" s="15"/>
      <c r="P79" s="15"/>
    </row>
    <row r="80" spans="1:16" ht="11.65" customHeight="1" x14ac:dyDescent="0.2">
      <c r="A80" s="49">
        <f t="shared" ca="1" si="2"/>
        <v>80</v>
      </c>
      <c r="C80" s="59"/>
      <c r="D80" s="60"/>
      <c r="E80" s="61"/>
      <c r="F80" s="60"/>
      <c r="G80" s="62"/>
      <c r="H80" s="16"/>
      <c r="J80" s="4"/>
      <c r="K80" s="17"/>
      <c r="L80" s="17"/>
      <c r="M80" s="17"/>
      <c r="N80" s="17"/>
      <c r="O80" s="17"/>
      <c r="P80" s="17"/>
    </row>
    <row r="81" spans="1:16" ht="11.65" customHeight="1" x14ac:dyDescent="0.2">
      <c r="A81" s="49">
        <f t="shared" ca="1" si="2"/>
        <v>81</v>
      </c>
      <c r="C81" s="56">
        <v>316</v>
      </c>
      <c r="D81" s="3" t="s">
        <v>37</v>
      </c>
      <c r="E81" s="3"/>
      <c r="F81" s="3"/>
      <c r="G81" s="57"/>
      <c r="H81" s="2"/>
      <c r="J81" s="4"/>
      <c r="K81" s="4"/>
      <c r="L81" s="4"/>
      <c r="M81" s="4"/>
      <c r="N81" s="4"/>
      <c r="O81" s="4"/>
      <c r="P81" s="4"/>
    </row>
    <row r="82" spans="1:16" ht="11.65" customHeight="1" x14ac:dyDescent="0.2">
      <c r="A82" s="49">
        <f t="shared" ca="1" si="2"/>
        <v>82</v>
      </c>
      <c r="C82" s="56"/>
      <c r="D82" s="3"/>
      <c r="E82" s="3"/>
      <c r="F82" s="3" t="s">
        <v>250</v>
      </c>
      <c r="G82" s="57"/>
      <c r="H82" s="10">
        <v>0</v>
      </c>
      <c r="J82" s="4"/>
      <c r="K82" s="4"/>
      <c r="L82" s="4"/>
      <c r="M82" s="4"/>
      <c r="N82" s="4"/>
      <c r="O82" s="4"/>
      <c r="P82" s="4"/>
    </row>
    <row r="83" spans="1:16" ht="11.65" customHeight="1" x14ac:dyDescent="0.2">
      <c r="A83" s="49">
        <f t="shared" ca="1" si="2"/>
        <v>83</v>
      </c>
      <c r="C83" s="56"/>
      <c r="D83" s="3"/>
      <c r="E83" s="3"/>
      <c r="F83" s="3" t="s">
        <v>254</v>
      </c>
      <c r="G83" s="57"/>
      <c r="H83" s="10">
        <v>0</v>
      </c>
      <c r="J83" s="4"/>
      <c r="K83" s="4"/>
      <c r="L83" s="4"/>
      <c r="M83" s="4"/>
      <c r="N83" s="4"/>
      <c r="O83" s="4"/>
      <c r="P83" s="4"/>
    </row>
    <row r="84" spans="1:16" ht="11.65" customHeight="1" x14ac:dyDescent="0.2">
      <c r="A84" s="49">
        <f t="shared" ca="1" si="2"/>
        <v>84</v>
      </c>
      <c r="C84" s="56"/>
      <c r="D84" s="3"/>
      <c r="E84" s="3"/>
      <c r="F84" s="3" t="s">
        <v>24</v>
      </c>
      <c r="G84" s="57"/>
      <c r="H84" s="10">
        <v>110580.06366011336</v>
      </c>
      <c r="J84" s="4"/>
      <c r="K84" s="4"/>
      <c r="L84" s="4"/>
      <c r="M84" s="4"/>
      <c r="N84" s="4"/>
      <c r="O84" s="4"/>
      <c r="P84" s="4"/>
    </row>
    <row r="85" spans="1:16" ht="11.65" customHeight="1" x14ac:dyDescent="0.2">
      <c r="A85" s="49">
        <f t="shared" ca="1" si="2"/>
        <v>85</v>
      </c>
      <c r="C85" s="56"/>
      <c r="D85" s="3"/>
      <c r="E85" s="3"/>
      <c r="F85" s="3" t="s">
        <v>249</v>
      </c>
      <c r="G85" s="57"/>
      <c r="H85" s="10">
        <v>96350.09308045893</v>
      </c>
      <c r="J85" s="4"/>
      <c r="K85" s="4"/>
      <c r="L85" s="4"/>
      <c r="M85" s="4"/>
      <c r="N85" s="4"/>
      <c r="O85" s="4"/>
      <c r="P85" s="4"/>
    </row>
    <row r="86" spans="1:16" ht="11.65" customHeight="1" x14ac:dyDescent="0.2">
      <c r="A86" s="49">
        <f t="shared" ca="1" si="2"/>
        <v>86</v>
      </c>
      <c r="C86" s="56"/>
      <c r="D86" s="3"/>
      <c r="E86" s="3"/>
      <c r="F86" s="3" t="s">
        <v>251</v>
      </c>
      <c r="G86" s="57"/>
      <c r="H86" s="10">
        <v>0</v>
      </c>
      <c r="J86" s="4"/>
      <c r="K86" s="4"/>
      <c r="L86" s="4"/>
      <c r="M86" s="4"/>
      <c r="N86" s="4"/>
      <c r="O86" s="4"/>
      <c r="P86" s="4"/>
    </row>
    <row r="87" spans="1:16" ht="11.65" customHeight="1" x14ac:dyDescent="0.2">
      <c r="A87" s="49">
        <f t="shared" ca="1" si="2"/>
        <v>87</v>
      </c>
      <c r="C87" s="56"/>
      <c r="D87" s="3"/>
      <c r="E87" s="3"/>
      <c r="F87" s="3" t="s">
        <v>253</v>
      </c>
      <c r="G87" s="57"/>
      <c r="H87" s="10">
        <v>1272418.8969358893</v>
      </c>
      <c r="J87" s="4"/>
      <c r="K87" s="4"/>
      <c r="L87" s="4"/>
      <c r="M87" s="4"/>
      <c r="N87" s="4"/>
      <c r="O87" s="4"/>
      <c r="P87" s="4"/>
    </row>
    <row r="88" spans="1:16" ht="11.65" customHeight="1" x14ac:dyDescent="0.2">
      <c r="A88" s="49">
        <f t="shared" ca="1" si="2"/>
        <v>88</v>
      </c>
      <c r="C88" s="56"/>
      <c r="D88" s="3"/>
      <c r="E88" s="3"/>
      <c r="F88" s="3" t="s">
        <v>251</v>
      </c>
      <c r="G88" s="57"/>
      <c r="H88" s="10">
        <v>0</v>
      </c>
      <c r="J88" s="4"/>
      <c r="K88" s="4"/>
      <c r="L88" s="4"/>
      <c r="M88" s="4"/>
      <c r="N88" s="4"/>
      <c r="O88" s="4"/>
      <c r="P88" s="4"/>
    </row>
    <row r="89" spans="1:16" ht="11.65" customHeight="1" x14ac:dyDescent="0.2">
      <c r="A89" s="49">
        <f t="shared" ca="1" si="2"/>
        <v>89</v>
      </c>
      <c r="C89" s="56"/>
      <c r="D89" s="3"/>
      <c r="E89" s="3"/>
      <c r="F89" s="3"/>
      <c r="G89" s="57" t="s">
        <v>32</v>
      </c>
      <c r="H89" s="12">
        <f>SUBTOTAL(9,H82:H88)</f>
        <v>1479349.0536764616</v>
      </c>
      <c r="J89" s="4"/>
      <c r="K89" s="4"/>
      <c r="L89" s="4"/>
      <c r="M89" s="4"/>
      <c r="N89" s="4"/>
      <c r="O89" s="4"/>
      <c r="P89" s="4"/>
    </row>
    <row r="90" spans="1:16" ht="11.65" customHeight="1" x14ac:dyDescent="0.2">
      <c r="A90" s="49">
        <f t="shared" ca="1" si="2"/>
        <v>90</v>
      </c>
      <c r="C90" s="56"/>
      <c r="D90" s="3"/>
      <c r="E90" s="3"/>
      <c r="F90" s="3"/>
      <c r="G90" s="57"/>
      <c r="H90" s="2"/>
      <c r="J90" s="4"/>
      <c r="K90" s="4"/>
      <c r="L90" s="4"/>
      <c r="M90" s="4"/>
      <c r="N90" s="4"/>
      <c r="O90" s="4"/>
      <c r="P90" s="4"/>
    </row>
    <row r="91" spans="1:16" ht="11.65" customHeight="1" x14ac:dyDescent="0.2">
      <c r="A91" s="49">
        <f t="shared" ca="1" si="2"/>
        <v>91</v>
      </c>
      <c r="C91" s="56">
        <v>317</v>
      </c>
      <c r="D91" s="3" t="s">
        <v>38</v>
      </c>
      <c r="E91" s="3"/>
      <c r="F91" s="3"/>
      <c r="G91" s="57"/>
      <c r="H91" s="2"/>
      <c r="J91" s="4"/>
      <c r="K91" s="4"/>
      <c r="L91" s="4"/>
      <c r="M91" s="4"/>
      <c r="N91" s="4"/>
      <c r="O91" s="4"/>
      <c r="P91" s="4"/>
    </row>
    <row r="92" spans="1:16" ht="11.65" customHeight="1" x14ac:dyDescent="0.2">
      <c r="A92" s="49">
        <f t="shared" ca="1" si="2"/>
        <v>92</v>
      </c>
      <c r="C92" s="56"/>
      <c r="D92" s="3"/>
      <c r="E92" s="3"/>
      <c r="F92" s="3" t="s">
        <v>193</v>
      </c>
      <c r="G92" s="57"/>
      <c r="H92" s="10">
        <v>0</v>
      </c>
      <c r="J92" s="4"/>
      <c r="K92" s="4"/>
      <c r="L92" s="4"/>
      <c r="M92" s="4"/>
      <c r="N92" s="4"/>
      <c r="O92" s="4"/>
      <c r="P92" s="4"/>
    </row>
    <row r="93" spans="1:16" ht="11.65" customHeight="1" x14ac:dyDescent="0.2">
      <c r="A93" s="49">
        <f t="shared" ca="1" si="2"/>
        <v>93</v>
      </c>
      <c r="C93" s="56"/>
      <c r="D93" s="3"/>
      <c r="E93" s="3"/>
      <c r="F93" s="3"/>
      <c r="G93" s="57"/>
      <c r="H93" s="12">
        <f>SUBTOTAL(9,H92)</f>
        <v>0</v>
      </c>
      <c r="J93" s="4"/>
      <c r="K93" s="4"/>
      <c r="L93" s="4"/>
      <c r="M93" s="4"/>
      <c r="N93" s="4"/>
      <c r="O93" s="4"/>
      <c r="P93" s="4"/>
    </row>
    <row r="94" spans="1:16" ht="11.65" customHeight="1" x14ac:dyDescent="0.2">
      <c r="A94" s="49">
        <f t="shared" ca="1" si="2"/>
        <v>94</v>
      </c>
      <c r="C94" s="56"/>
      <c r="D94" s="3"/>
      <c r="E94" s="3"/>
      <c r="F94" s="3"/>
      <c r="G94" s="57"/>
      <c r="H94" s="2"/>
      <c r="J94" s="4"/>
      <c r="K94" s="4"/>
      <c r="L94" s="4"/>
      <c r="M94" s="4"/>
      <c r="N94" s="4"/>
      <c r="O94" s="4"/>
      <c r="P94" s="4"/>
    </row>
    <row r="95" spans="1:16" ht="11.65" customHeight="1" x14ac:dyDescent="0.2">
      <c r="A95" s="49">
        <f t="shared" ca="1" si="2"/>
        <v>95</v>
      </c>
      <c r="C95" s="56" t="s">
        <v>39</v>
      </c>
      <c r="D95" s="3" t="s">
        <v>40</v>
      </c>
      <c r="E95" s="3"/>
      <c r="F95" s="3"/>
      <c r="G95" s="57"/>
      <c r="H95" s="2"/>
      <c r="J95" s="4"/>
      <c r="K95" s="4"/>
      <c r="L95" s="4"/>
      <c r="M95" s="4"/>
      <c r="N95" s="4"/>
      <c r="O95" s="4"/>
      <c r="P95" s="4"/>
    </row>
    <row r="96" spans="1:16" ht="11.65" customHeight="1" x14ac:dyDescent="0.2">
      <c r="A96" s="49">
        <f t="shared" ca="1" si="2"/>
        <v>96</v>
      </c>
      <c r="C96" s="56"/>
      <c r="D96" s="3"/>
      <c r="E96" s="3"/>
      <c r="F96" s="3" t="s">
        <v>249</v>
      </c>
      <c r="G96" s="57"/>
      <c r="H96" s="10">
        <v>0</v>
      </c>
      <c r="J96" s="4"/>
      <c r="K96" s="4"/>
      <c r="L96" s="4"/>
      <c r="M96" s="4"/>
      <c r="N96" s="4"/>
      <c r="O96" s="4"/>
      <c r="P96" s="4"/>
    </row>
    <row r="97" spans="1:16" ht="11.65" customHeight="1" x14ac:dyDescent="0.2">
      <c r="A97" s="49">
        <f t="shared" ca="1" si="2"/>
        <v>97</v>
      </c>
      <c r="C97" s="56"/>
      <c r="D97" s="3"/>
      <c r="E97" s="3"/>
      <c r="F97" s="3" t="s">
        <v>251</v>
      </c>
      <c r="G97" s="57"/>
      <c r="H97" s="10">
        <v>0</v>
      </c>
      <c r="J97" s="4"/>
      <c r="K97" s="4"/>
      <c r="L97" s="4"/>
      <c r="M97" s="4"/>
      <c r="N97" s="4"/>
      <c r="O97" s="4"/>
      <c r="P97" s="4"/>
    </row>
    <row r="98" spans="1:16" ht="11.65" customHeight="1" x14ac:dyDescent="0.2">
      <c r="A98" s="49">
        <f t="shared" ca="1" si="2"/>
        <v>98</v>
      </c>
      <c r="C98" s="56"/>
      <c r="D98" s="3"/>
      <c r="E98" s="3"/>
      <c r="F98" s="3" t="s">
        <v>24</v>
      </c>
      <c r="G98" s="57"/>
      <c r="H98" s="10">
        <v>6923818.8613408115</v>
      </c>
      <c r="J98" s="4"/>
      <c r="K98" s="4"/>
      <c r="L98" s="4"/>
      <c r="M98" s="4"/>
      <c r="N98" s="4"/>
      <c r="O98" s="4"/>
      <c r="P98" s="4"/>
    </row>
    <row r="99" spans="1:16" ht="11.65" customHeight="1" x14ac:dyDescent="0.2">
      <c r="A99" s="49">
        <f t="shared" ca="1" si="2"/>
        <v>99</v>
      </c>
      <c r="C99" s="56"/>
      <c r="D99" s="3"/>
      <c r="E99" s="3"/>
      <c r="F99" s="3"/>
      <c r="G99" s="57"/>
      <c r="H99" s="12">
        <f>SUBTOTAL(9,H96:H98)</f>
        <v>6923818.8613408115</v>
      </c>
      <c r="J99" s="4"/>
      <c r="K99" s="4"/>
      <c r="L99" s="4"/>
      <c r="M99" s="4"/>
      <c r="N99" s="4"/>
      <c r="O99" s="4"/>
      <c r="P99" s="4"/>
    </row>
    <row r="100" spans="1:16" ht="11.65" customHeight="1" x14ac:dyDescent="0.2">
      <c r="A100" s="49">
        <f t="shared" ca="1" si="2"/>
        <v>100</v>
      </c>
      <c r="C100" s="56"/>
      <c r="D100" s="3"/>
      <c r="E100" s="3"/>
      <c r="F100" s="3"/>
      <c r="G100" s="57"/>
      <c r="H100" s="2"/>
      <c r="J100" s="4"/>
      <c r="K100" s="4"/>
      <c r="L100" s="4"/>
      <c r="M100" s="4"/>
      <c r="N100" s="4"/>
      <c r="O100" s="4"/>
      <c r="P100" s="4"/>
    </row>
    <row r="101" spans="1:16" ht="11.65" customHeight="1" x14ac:dyDescent="0.2">
      <c r="A101" s="49">
        <f t="shared" ca="1" si="2"/>
        <v>101</v>
      </c>
      <c r="C101" s="56"/>
      <c r="D101" s="3"/>
      <c r="E101" s="3"/>
      <c r="F101" s="3"/>
      <c r="G101" s="57"/>
      <c r="H101" s="2"/>
      <c r="J101" s="4"/>
      <c r="K101" s="4"/>
      <c r="L101" s="4"/>
      <c r="M101" s="4"/>
      <c r="N101" s="4"/>
      <c r="O101" s="4"/>
      <c r="P101" s="4"/>
    </row>
    <row r="102" spans="1:16" ht="11.65" customHeight="1" thickBot="1" x14ac:dyDescent="0.25">
      <c r="A102" s="49">
        <f t="shared" ca="1" si="2"/>
        <v>102</v>
      </c>
      <c r="C102" s="63" t="s">
        <v>41</v>
      </c>
      <c r="D102" s="3"/>
      <c r="E102" s="3"/>
      <c r="F102" s="3"/>
      <c r="G102" s="57" t="s">
        <v>32</v>
      </c>
      <c r="H102" s="13">
        <f>SUBTOTAL(9,H29:H99)</f>
        <v>393273757.38276756</v>
      </c>
      <c r="J102" s="4"/>
      <c r="K102" s="11"/>
      <c r="L102" s="11"/>
      <c r="M102" s="11"/>
      <c r="N102" s="11"/>
      <c r="O102" s="11"/>
      <c r="P102" s="11"/>
    </row>
    <row r="103" spans="1:16" ht="11.65" customHeight="1" thickTop="1" x14ac:dyDescent="0.2">
      <c r="A103" s="49">
        <f t="shared" ca="1" si="2"/>
        <v>103</v>
      </c>
      <c r="C103" s="56"/>
      <c r="D103" s="3"/>
      <c r="E103" s="3"/>
      <c r="F103" s="3"/>
      <c r="G103" s="57"/>
      <c r="H103" s="2"/>
      <c r="J103" s="4"/>
      <c r="K103" s="4"/>
      <c r="L103" s="4"/>
      <c r="M103" s="4"/>
      <c r="N103" s="4"/>
      <c r="O103" s="4"/>
      <c r="P103" s="4"/>
    </row>
    <row r="104" spans="1:16" ht="11.65" customHeight="1" x14ac:dyDescent="0.2">
      <c r="A104" s="49">
        <f t="shared" ca="1" si="2"/>
        <v>104</v>
      </c>
      <c r="C104" s="56"/>
      <c r="D104" s="3"/>
      <c r="E104" s="3"/>
      <c r="F104" s="3"/>
      <c r="G104" s="57"/>
      <c r="H104" s="2"/>
      <c r="J104" s="4"/>
      <c r="K104" s="4"/>
      <c r="L104" s="4"/>
      <c r="M104" s="4"/>
      <c r="N104" s="4"/>
      <c r="O104" s="4"/>
      <c r="P104" s="4"/>
    </row>
    <row r="105" spans="1:16" ht="11.65" customHeight="1" x14ac:dyDescent="0.2">
      <c r="A105" s="49">
        <f t="shared" ca="1" si="2"/>
        <v>105</v>
      </c>
      <c r="C105" s="56" t="s">
        <v>42</v>
      </c>
      <c r="D105" s="3"/>
      <c r="E105" s="3"/>
      <c r="F105" s="3"/>
      <c r="G105" s="57"/>
      <c r="H105" s="2"/>
      <c r="J105" s="4"/>
      <c r="K105" s="4"/>
      <c r="L105" s="4"/>
      <c r="M105" s="4"/>
      <c r="N105" s="4"/>
      <c r="O105" s="4"/>
      <c r="P105" s="4"/>
    </row>
    <row r="106" spans="1:16" ht="11.65" customHeight="1" x14ac:dyDescent="0.2">
      <c r="A106" s="49">
        <f t="shared" ca="1" si="2"/>
        <v>106</v>
      </c>
      <c r="C106" s="56"/>
      <c r="D106" s="3"/>
      <c r="E106" s="3" t="s">
        <v>193</v>
      </c>
      <c r="F106" s="3"/>
      <c r="G106" s="57"/>
      <c r="H106" s="10">
        <f t="shared" ref="H106:H112" si="3">SUMIFS($H$29:$H$99,$F$29:$F$99,E106)</f>
        <v>0</v>
      </c>
      <c r="J106" s="4"/>
      <c r="K106" s="4"/>
      <c r="L106" s="4"/>
      <c r="M106" s="4"/>
      <c r="N106" s="4"/>
      <c r="O106" s="4"/>
      <c r="P106" s="4"/>
    </row>
    <row r="107" spans="1:16" ht="11.65" customHeight="1" x14ac:dyDescent="0.2">
      <c r="A107" s="49">
        <f t="shared" ca="1" si="2"/>
        <v>107</v>
      </c>
      <c r="C107" s="56"/>
      <c r="D107" s="3"/>
      <c r="E107" s="3" t="s">
        <v>253</v>
      </c>
      <c r="F107" s="3"/>
      <c r="G107" s="57"/>
      <c r="H107" s="10">
        <f t="shared" si="3"/>
        <v>319998107.58097434</v>
      </c>
      <c r="J107" s="4"/>
      <c r="K107" s="4"/>
      <c r="L107" s="4"/>
      <c r="M107" s="4"/>
      <c r="N107" s="4"/>
      <c r="O107" s="4"/>
      <c r="P107" s="4"/>
    </row>
    <row r="108" spans="1:16" ht="11.65" customHeight="1" x14ac:dyDescent="0.2">
      <c r="A108" s="49">
        <f t="shared" ca="1" si="2"/>
        <v>108</v>
      </c>
      <c r="C108" s="56"/>
      <c r="D108" s="3"/>
      <c r="E108" s="3" t="s">
        <v>256</v>
      </c>
      <c r="F108" s="3"/>
      <c r="G108" s="57"/>
      <c r="H108" s="10">
        <f t="shared" si="3"/>
        <v>0</v>
      </c>
      <c r="J108" s="4"/>
      <c r="K108" s="4"/>
      <c r="L108" s="4"/>
      <c r="M108" s="4"/>
      <c r="N108" s="4"/>
      <c r="O108" s="4"/>
      <c r="P108" s="4"/>
    </row>
    <row r="109" spans="1:16" ht="11.65" customHeight="1" x14ac:dyDescent="0.2">
      <c r="A109" s="49">
        <f t="shared" ca="1" si="2"/>
        <v>109</v>
      </c>
      <c r="C109" s="56"/>
      <c r="D109" s="3"/>
      <c r="E109" s="58" t="s">
        <v>24</v>
      </c>
      <c r="F109" s="3"/>
      <c r="G109" s="57"/>
      <c r="H109" s="10">
        <f t="shared" si="3"/>
        <v>19325031.967009816</v>
      </c>
      <c r="J109" s="4"/>
      <c r="K109" s="4"/>
      <c r="L109" s="4"/>
      <c r="M109" s="4"/>
      <c r="N109" s="4"/>
      <c r="O109" s="4"/>
      <c r="P109" s="4"/>
    </row>
    <row r="110" spans="1:16" ht="11.65" customHeight="1" x14ac:dyDescent="0.2">
      <c r="A110" s="49">
        <f t="shared" ca="1" si="2"/>
        <v>110</v>
      </c>
      <c r="C110" s="56"/>
      <c r="D110" s="3"/>
      <c r="E110" s="3" t="s">
        <v>249</v>
      </c>
      <c r="F110" s="3"/>
      <c r="G110" s="57"/>
      <c r="H110" s="10">
        <f t="shared" si="3"/>
        <v>53950617.834783338</v>
      </c>
      <c r="J110" s="4"/>
      <c r="K110" s="4"/>
      <c r="L110" s="4"/>
      <c r="M110" s="4"/>
      <c r="N110" s="4"/>
      <c r="O110" s="4"/>
      <c r="P110" s="4"/>
    </row>
    <row r="111" spans="1:16" ht="11.65" customHeight="1" x14ac:dyDescent="0.2">
      <c r="A111" s="49">
        <f t="shared" ca="1" si="2"/>
        <v>111</v>
      </c>
      <c r="C111" s="56"/>
      <c r="D111" s="3"/>
      <c r="E111" s="3" t="s">
        <v>251</v>
      </c>
      <c r="F111" s="3"/>
      <c r="G111" s="57"/>
      <c r="H111" s="10">
        <f t="shared" si="3"/>
        <v>0</v>
      </c>
      <c r="J111" s="4"/>
      <c r="K111" s="4"/>
      <c r="L111" s="4"/>
      <c r="M111" s="4"/>
      <c r="N111" s="4"/>
      <c r="O111" s="4"/>
      <c r="P111" s="4"/>
    </row>
    <row r="112" spans="1:16" ht="11.65" customHeight="1" x14ac:dyDescent="0.2">
      <c r="A112" s="49">
        <f t="shared" ca="1" si="2"/>
        <v>112</v>
      </c>
      <c r="C112" s="56"/>
      <c r="D112" s="3"/>
      <c r="E112" s="56" t="s">
        <v>262</v>
      </c>
      <c r="F112" s="3"/>
      <c r="G112" s="57"/>
      <c r="H112" s="10">
        <f t="shared" si="3"/>
        <v>0</v>
      </c>
      <c r="J112" s="4"/>
      <c r="K112" s="4"/>
      <c r="L112" s="4"/>
      <c r="M112" s="4"/>
      <c r="N112" s="4"/>
      <c r="O112" s="4"/>
      <c r="P112" s="4"/>
    </row>
    <row r="113" spans="1:16" ht="11.65" customHeight="1" thickBot="1" x14ac:dyDescent="0.25">
      <c r="A113" s="49">
        <f t="shared" ca="1" si="2"/>
        <v>113</v>
      </c>
      <c r="C113" s="56" t="s">
        <v>43</v>
      </c>
      <c r="D113" s="3"/>
      <c r="E113" s="3"/>
      <c r="F113" s="3"/>
      <c r="G113" s="57" t="s">
        <v>32</v>
      </c>
      <c r="H113" s="19">
        <f>SUM(H106:H112)</f>
        <v>393273757.3827675</v>
      </c>
      <c r="J113" s="4"/>
      <c r="K113" s="4"/>
      <c r="L113" s="4"/>
      <c r="M113" s="4"/>
      <c r="N113" s="4"/>
      <c r="O113" s="4"/>
      <c r="P113" s="4"/>
    </row>
    <row r="114" spans="1:16" ht="11.65" customHeight="1" thickTop="1" x14ac:dyDescent="0.2">
      <c r="A114" s="49">
        <f t="shared" ca="1" si="2"/>
        <v>114</v>
      </c>
      <c r="C114" s="56">
        <v>320</v>
      </c>
      <c r="D114" s="3" t="s">
        <v>31</v>
      </c>
      <c r="E114" s="3"/>
      <c r="F114" s="3"/>
      <c r="G114" s="57"/>
      <c r="H114" s="2"/>
      <c r="J114" s="4"/>
      <c r="K114" s="4"/>
      <c r="L114" s="4"/>
      <c r="M114" s="4"/>
      <c r="N114" s="4"/>
      <c r="O114" s="4"/>
      <c r="P114" s="4"/>
    </row>
    <row r="115" spans="1:16" ht="11.65" customHeight="1" x14ac:dyDescent="0.2">
      <c r="A115" s="49">
        <f t="shared" ca="1" si="2"/>
        <v>115</v>
      </c>
      <c r="C115" s="56"/>
      <c r="D115" s="3"/>
      <c r="E115" s="3"/>
      <c r="F115" s="3" t="s">
        <v>250</v>
      </c>
      <c r="G115" s="57"/>
      <c r="H115" s="10">
        <v>0</v>
      </c>
      <c r="J115" s="4"/>
      <c r="K115" s="4"/>
      <c r="L115" s="4"/>
      <c r="M115" s="4"/>
      <c r="N115" s="4"/>
      <c r="O115" s="4"/>
      <c r="P115" s="4"/>
    </row>
    <row r="116" spans="1:16" ht="11.65" customHeight="1" x14ac:dyDescent="0.2">
      <c r="A116" s="49">
        <f t="shared" ca="1" si="2"/>
        <v>116</v>
      </c>
      <c r="C116" s="56"/>
      <c r="D116" s="3"/>
      <c r="E116" s="3"/>
      <c r="F116" s="3" t="s">
        <v>24</v>
      </c>
      <c r="G116" s="57"/>
      <c r="H116" s="10">
        <v>0</v>
      </c>
      <c r="J116" s="4"/>
      <c r="K116" s="4"/>
      <c r="L116" s="4"/>
      <c r="M116" s="4"/>
      <c r="N116" s="4"/>
      <c r="O116" s="4"/>
      <c r="P116" s="4"/>
    </row>
    <row r="117" spans="1:16" ht="11.65" customHeight="1" x14ac:dyDescent="0.2">
      <c r="A117" s="49">
        <f t="shared" ca="1" si="2"/>
        <v>117</v>
      </c>
      <c r="C117" s="56"/>
      <c r="D117" s="3"/>
      <c r="E117" s="3"/>
      <c r="F117" s="3"/>
      <c r="G117" s="57"/>
      <c r="H117" s="12">
        <f>SUBTOTAL(9,H115:H116)</f>
        <v>0</v>
      </c>
      <c r="J117" s="4"/>
      <c r="K117" s="4"/>
      <c r="L117" s="4"/>
      <c r="M117" s="4"/>
      <c r="N117" s="4"/>
      <c r="O117" s="4"/>
      <c r="P117" s="4"/>
    </row>
    <row r="118" spans="1:16" ht="11.65" customHeight="1" x14ac:dyDescent="0.2">
      <c r="A118" s="49">
        <f t="shared" ca="1" si="2"/>
        <v>118</v>
      </c>
      <c r="C118" s="56"/>
      <c r="D118" s="3"/>
      <c r="E118" s="3"/>
      <c r="F118" s="3"/>
      <c r="G118" s="57"/>
      <c r="H118" s="2"/>
      <c r="J118" s="4"/>
      <c r="K118" s="4"/>
      <c r="L118" s="4"/>
      <c r="M118" s="4"/>
      <c r="N118" s="4"/>
      <c r="O118" s="4"/>
      <c r="P118" s="4"/>
    </row>
    <row r="119" spans="1:16" ht="11.65" customHeight="1" x14ac:dyDescent="0.2">
      <c r="A119" s="49">
        <f t="shared" ca="1" si="2"/>
        <v>119</v>
      </c>
      <c r="C119" s="56">
        <v>321</v>
      </c>
      <c r="D119" s="3" t="s">
        <v>33</v>
      </c>
      <c r="E119" s="3"/>
      <c r="F119" s="3"/>
      <c r="G119" s="57"/>
      <c r="H119" s="2"/>
      <c r="J119" s="4"/>
      <c r="K119" s="4"/>
      <c r="L119" s="4"/>
      <c r="M119" s="4"/>
      <c r="N119" s="4"/>
      <c r="O119" s="4"/>
      <c r="P119" s="4"/>
    </row>
    <row r="120" spans="1:16" ht="11.65" customHeight="1" x14ac:dyDescent="0.2">
      <c r="A120" s="49">
        <f t="shared" ca="1" si="2"/>
        <v>120</v>
      </c>
      <c r="C120" s="56"/>
      <c r="D120" s="3"/>
      <c r="E120" s="3"/>
      <c r="F120" s="3" t="s">
        <v>250</v>
      </c>
      <c r="G120" s="57"/>
      <c r="H120" s="10">
        <v>0</v>
      </c>
      <c r="J120" s="4"/>
      <c r="K120" s="4"/>
      <c r="L120" s="4"/>
      <c r="M120" s="4"/>
      <c r="N120" s="4"/>
      <c r="O120" s="4"/>
      <c r="P120" s="4"/>
    </row>
    <row r="121" spans="1:16" ht="11.65" customHeight="1" x14ac:dyDescent="0.2">
      <c r="A121" s="49">
        <f t="shared" ca="1" si="2"/>
        <v>121</v>
      </c>
      <c r="C121" s="56"/>
      <c r="D121" s="3"/>
      <c r="E121" s="3"/>
      <c r="F121" s="3" t="s">
        <v>24</v>
      </c>
      <c r="G121" s="57"/>
      <c r="H121" s="10">
        <v>0</v>
      </c>
      <c r="J121" s="4"/>
      <c r="K121" s="4"/>
      <c r="L121" s="4"/>
      <c r="M121" s="4"/>
      <c r="N121" s="4"/>
      <c r="O121" s="4"/>
      <c r="P121" s="4"/>
    </row>
    <row r="122" spans="1:16" ht="11.65" customHeight="1" x14ac:dyDescent="0.2">
      <c r="A122" s="49">
        <f t="shared" ca="1" si="2"/>
        <v>122</v>
      </c>
      <c r="C122" s="56"/>
      <c r="D122" s="3"/>
      <c r="E122" s="3"/>
      <c r="F122" s="3"/>
      <c r="G122" s="57"/>
      <c r="H122" s="12">
        <f>SUBTOTAL(9,H120:H121)</f>
        <v>0</v>
      </c>
      <c r="J122" s="4"/>
      <c r="K122" s="4"/>
      <c r="L122" s="4"/>
      <c r="M122" s="4"/>
      <c r="N122" s="4"/>
      <c r="O122" s="4"/>
      <c r="P122" s="4"/>
    </row>
    <row r="123" spans="1:16" ht="11.65" customHeight="1" x14ac:dyDescent="0.2">
      <c r="A123" s="49">
        <f t="shared" ca="1" si="2"/>
        <v>123</v>
      </c>
      <c r="C123" s="56"/>
      <c r="D123" s="3"/>
      <c r="E123" s="3"/>
      <c r="F123" s="3"/>
      <c r="G123" s="57"/>
      <c r="H123" s="2"/>
      <c r="J123" s="4"/>
      <c r="K123" s="4"/>
      <c r="L123" s="4"/>
      <c r="M123" s="4"/>
      <c r="N123" s="4"/>
      <c r="O123" s="4"/>
      <c r="P123" s="4"/>
    </row>
    <row r="124" spans="1:16" ht="11.65" customHeight="1" x14ac:dyDescent="0.2">
      <c r="A124" s="49">
        <f t="shared" ca="1" si="2"/>
        <v>124</v>
      </c>
      <c r="C124" s="56">
        <v>322</v>
      </c>
      <c r="D124" s="3" t="s">
        <v>44</v>
      </c>
      <c r="E124" s="3"/>
      <c r="F124" s="3"/>
      <c r="G124" s="57"/>
      <c r="H124" s="2"/>
      <c r="J124" s="4"/>
      <c r="K124" s="4"/>
      <c r="L124" s="4"/>
      <c r="M124" s="4"/>
      <c r="N124" s="4"/>
      <c r="O124" s="4"/>
      <c r="P124" s="4"/>
    </row>
    <row r="125" spans="1:16" ht="11.65" customHeight="1" x14ac:dyDescent="0.2">
      <c r="A125" s="49">
        <f t="shared" ca="1" si="2"/>
        <v>125</v>
      </c>
      <c r="C125" s="56"/>
      <c r="D125" s="3"/>
      <c r="E125" s="3"/>
      <c r="F125" s="3" t="s">
        <v>250</v>
      </c>
      <c r="G125" s="57"/>
      <c r="H125" s="10">
        <v>0</v>
      </c>
      <c r="J125" s="4"/>
      <c r="K125" s="4"/>
      <c r="L125" s="4"/>
      <c r="M125" s="4"/>
      <c r="N125" s="4"/>
      <c r="O125" s="4"/>
      <c r="P125" s="4"/>
    </row>
    <row r="126" spans="1:16" ht="11.65" customHeight="1" x14ac:dyDescent="0.2">
      <c r="A126" s="49">
        <f t="shared" ref="A126:A189" ca="1" si="4">OFFSET(A126,-1,)+1</f>
        <v>126</v>
      </c>
      <c r="C126" s="56"/>
      <c r="D126" s="3"/>
      <c r="E126" s="3"/>
      <c r="F126" s="3" t="s">
        <v>24</v>
      </c>
      <c r="G126" s="57"/>
      <c r="H126" s="10">
        <v>0</v>
      </c>
      <c r="J126" s="4"/>
      <c r="K126" s="4"/>
      <c r="L126" s="4"/>
      <c r="M126" s="4"/>
      <c r="N126" s="4"/>
      <c r="O126" s="4"/>
      <c r="P126" s="4"/>
    </row>
    <row r="127" spans="1:16" ht="11.65" customHeight="1" x14ac:dyDescent="0.2">
      <c r="A127" s="49">
        <f t="shared" ca="1" si="4"/>
        <v>127</v>
      </c>
      <c r="C127" s="56"/>
      <c r="D127" s="3"/>
      <c r="E127" s="3"/>
      <c r="F127" s="3"/>
      <c r="G127" s="57"/>
      <c r="H127" s="12">
        <f>SUBTOTAL(9,H125:H126)</f>
        <v>0</v>
      </c>
      <c r="J127" s="4"/>
      <c r="K127" s="4"/>
      <c r="L127" s="4"/>
      <c r="M127" s="4"/>
      <c r="N127" s="4"/>
      <c r="O127" s="4"/>
      <c r="P127" s="4"/>
    </row>
    <row r="128" spans="1:16" ht="11.65" customHeight="1" x14ac:dyDescent="0.2">
      <c r="A128" s="49">
        <f t="shared" ca="1" si="4"/>
        <v>128</v>
      </c>
      <c r="C128" s="56"/>
      <c r="D128" s="3"/>
      <c r="E128" s="3"/>
      <c r="F128" s="3"/>
      <c r="G128" s="57"/>
      <c r="H128" s="2"/>
      <c r="J128" s="4"/>
      <c r="K128" s="4"/>
      <c r="L128" s="4"/>
      <c r="M128" s="4"/>
      <c r="N128" s="4"/>
      <c r="O128" s="4"/>
      <c r="P128" s="4"/>
    </row>
    <row r="129" spans="1:16" ht="11.65" customHeight="1" x14ac:dyDescent="0.2">
      <c r="A129" s="49">
        <f t="shared" ca="1" si="4"/>
        <v>129</v>
      </c>
      <c r="C129" s="56">
        <v>323</v>
      </c>
      <c r="D129" s="3" t="s">
        <v>35</v>
      </c>
      <c r="E129" s="3"/>
      <c r="F129" s="3"/>
      <c r="G129" s="57"/>
      <c r="H129" s="2"/>
      <c r="J129" s="4"/>
      <c r="K129" s="4"/>
      <c r="L129" s="4"/>
      <c r="M129" s="4"/>
      <c r="N129" s="4"/>
      <c r="O129" s="4"/>
      <c r="P129" s="4"/>
    </row>
    <row r="130" spans="1:16" ht="11.65" customHeight="1" x14ac:dyDescent="0.2">
      <c r="A130" s="49">
        <f t="shared" ca="1" si="4"/>
        <v>130</v>
      </c>
      <c r="C130" s="56"/>
      <c r="D130" s="3"/>
      <c r="E130" s="3"/>
      <c r="F130" s="3" t="s">
        <v>250</v>
      </c>
      <c r="G130" s="57"/>
      <c r="H130" s="10">
        <v>0</v>
      </c>
      <c r="J130" s="4"/>
      <c r="K130" s="4"/>
      <c r="L130" s="4"/>
      <c r="M130" s="4"/>
      <c r="N130" s="4"/>
      <c r="O130" s="4"/>
      <c r="P130" s="4"/>
    </row>
    <row r="131" spans="1:16" ht="11.65" customHeight="1" x14ac:dyDescent="0.2">
      <c r="A131" s="49">
        <f t="shared" ca="1" si="4"/>
        <v>131</v>
      </c>
      <c r="C131" s="56"/>
      <c r="D131" s="3"/>
      <c r="E131" s="3"/>
      <c r="F131" s="3" t="s">
        <v>24</v>
      </c>
      <c r="G131" s="57"/>
      <c r="H131" s="10">
        <v>0</v>
      </c>
      <c r="J131" s="4"/>
      <c r="K131" s="4"/>
      <c r="L131" s="4"/>
      <c r="M131" s="4"/>
      <c r="N131" s="4"/>
      <c r="O131" s="4"/>
      <c r="P131" s="4"/>
    </row>
    <row r="132" spans="1:16" ht="11.65" customHeight="1" x14ac:dyDescent="0.2">
      <c r="A132" s="49">
        <f t="shared" ca="1" si="4"/>
        <v>132</v>
      </c>
      <c r="C132" s="56"/>
      <c r="D132" s="3"/>
      <c r="E132" s="3"/>
      <c r="F132" s="3"/>
      <c r="G132" s="57"/>
      <c r="H132" s="12">
        <f>SUBTOTAL(9,H130:H131)</f>
        <v>0</v>
      </c>
      <c r="J132" s="4"/>
      <c r="K132" s="4"/>
      <c r="L132" s="4"/>
      <c r="M132" s="4"/>
      <c r="N132" s="4"/>
      <c r="O132" s="4"/>
      <c r="P132" s="4"/>
    </row>
    <row r="133" spans="1:16" ht="11.65" customHeight="1" x14ac:dyDescent="0.2">
      <c r="A133" s="49">
        <f t="shared" ca="1" si="4"/>
        <v>133</v>
      </c>
      <c r="C133" s="56"/>
      <c r="D133" s="3"/>
      <c r="E133" s="3"/>
      <c r="F133" s="3"/>
      <c r="G133" s="57"/>
      <c r="H133" s="2"/>
      <c r="J133" s="4"/>
      <c r="K133" s="4"/>
      <c r="L133" s="4"/>
      <c r="M133" s="4"/>
      <c r="N133" s="4"/>
      <c r="O133" s="4"/>
      <c r="P133" s="4"/>
    </row>
    <row r="134" spans="1:16" ht="11.65" customHeight="1" x14ac:dyDescent="0.2">
      <c r="A134" s="49">
        <f t="shared" ca="1" si="4"/>
        <v>134</v>
      </c>
      <c r="C134" s="56">
        <v>324</v>
      </c>
      <c r="D134" s="3" t="s">
        <v>31</v>
      </c>
      <c r="E134" s="3"/>
      <c r="F134" s="3"/>
      <c r="G134" s="57"/>
      <c r="H134" s="2"/>
      <c r="J134" s="4"/>
      <c r="K134" s="4"/>
      <c r="L134" s="4"/>
      <c r="M134" s="4"/>
      <c r="N134" s="4"/>
      <c r="O134" s="4"/>
      <c r="P134" s="4"/>
    </row>
    <row r="135" spans="1:16" ht="11.65" customHeight="1" x14ac:dyDescent="0.2">
      <c r="A135" s="49">
        <f t="shared" ca="1" si="4"/>
        <v>135</v>
      </c>
      <c r="C135" s="56"/>
      <c r="D135" s="3"/>
      <c r="E135" s="3"/>
      <c r="F135" s="3" t="s">
        <v>250</v>
      </c>
      <c r="G135" s="57"/>
      <c r="H135" s="10">
        <v>0</v>
      </c>
      <c r="J135" s="4"/>
      <c r="K135" s="4"/>
      <c r="L135" s="4"/>
      <c r="M135" s="4"/>
      <c r="N135" s="4"/>
      <c r="O135" s="4"/>
      <c r="P135" s="4"/>
    </row>
    <row r="136" spans="1:16" ht="11.65" customHeight="1" x14ac:dyDescent="0.2">
      <c r="A136" s="49">
        <f t="shared" ca="1" si="4"/>
        <v>136</v>
      </c>
      <c r="C136" s="56"/>
      <c r="D136" s="3"/>
      <c r="E136" s="3"/>
      <c r="F136" s="3" t="s">
        <v>24</v>
      </c>
      <c r="G136" s="57"/>
      <c r="H136" s="10">
        <v>0</v>
      </c>
      <c r="J136" s="4"/>
      <c r="K136" s="4"/>
      <c r="L136" s="4"/>
      <c r="M136" s="4"/>
      <c r="N136" s="4"/>
      <c r="O136" s="4"/>
      <c r="P136" s="4"/>
    </row>
    <row r="137" spans="1:16" ht="11.65" customHeight="1" x14ac:dyDescent="0.2">
      <c r="A137" s="49">
        <f t="shared" ca="1" si="4"/>
        <v>137</v>
      </c>
      <c r="C137" s="56"/>
      <c r="D137" s="3"/>
      <c r="E137" s="3"/>
      <c r="F137" s="3"/>
      <c r="G137" s="57"/>
      <c r="H137" s="12">
        <f>SUBTOTAL(9,H135:H136)</f>
        <v>0</v>
      </c>
      <c r="J137" s="4"/>
      <c r="K137" s="4"/>
      <c r="L137" s="4"/>
      <c r="M137" s="4"/>
      <c r="N137" s="4"/>
      <c r="O137" s="4"/>
      <c r="P137" s="4"/>
    </row>
    <row r="138" spans="1:16" ht="11.65" customHeight="1" x14ac:dyDescent="0.2">
      <c r="A138" s="49">
        <f t="shared" ca="1" si="4"/>
        <v>138</v>
      </c>
      <c r="C138" s="56"/>
      <c r="D138" s="3"/>
      <c r="E138" s="3"/>
      <c r="F138" s="3"/>
      <c r="G138" s="57"/>
      <c r="H138" s="2"/>
      <c r="J138" s="4"/>
      <c r="K138" s="4"/>
      <c r="L138" s="4"/>
      <c r="M138" s="4"/>
      <c r="N138" s="4"/>
      <c r="O138" s="4"/>
      <c r="P138" s="4"/>
    </row>
    <row r="139" spans="1:16" ht="11.65" customHeight="1" x14ac:dyDescent="0.2">
      <c r="A139" s="49">
        <f t="shared" ca="1" si="4"/>
        <v>139</v>
      </c>
      <c r="C139" s="56">
        <v>325</v>
      </c>
      <c r="D139" s="3" t="s">
        <v>45</v>
      </c>
      <c r="E139" s="3"/>
      <c r="F139" s="3"/>
      <c r="G139" s="57"/>
      <c r="H139" s="2"/>
      <c r="J139" s="4"/>
      <c r="K139" s="4"/>
      <c r="L139" s="4"/>
      <c r="M139" s="4"/>
      <c r="N139" s="4"/>
      <c r="O139" s="4"/>
      <c r="P139" s="4"/>
    </row>
    <row r="140" spans="1:16" ht="11.65" customHeight="1" x14ac:dyDescent="0.2">
      <c r="A140" s="49">
        <f t="shared" ca="1" si="4"/>
        <v>140</v>
      </c>
      <c r="C140" s="56"/>
      <c r="D140" s="3"/>
      <c r="E140" s="3"/>
      <c r="F140" s="3" t="s">
        <v>250</v>
      </c>
      <c r="G140" s="57"/>
      <c r="H140" s="10">
        <v>0</v>
      </c>
      <c r="J140" s="4"/>
      <c r="K140" s="4"/>
      <c r="L140" s="4"/>
      <c r="M140" s="4"/>
      <c r="N140" s="4"/>
      <c r="O140" s="4"/>
      <c r="P140" s="4"/>
    </row>
    <row r="141" spans="1:16" ht="11.65" customHeight="1" x14ac:dyDescent="0.2">
      <c r="A141" s="49">
        <f t="shared" ca="1" si="4"/>
        <v>141</v>
      </c>
      <c r="C141" s="56"/>
      <c r="D141" s="3"/>
      <c r="E141" s="3"/>
      <c r="F141" s="3" t="s">
        <v>24</v>
      </c>
      <c r="G141" s="57"/>
      <c r="H141" s="10">
        <v>0</v>
      </c>
      <c r="J141" s="4"/>
      <c r="K141" s="4"/>
      <c r="L141" s="4"/>
      <c r="M141" s="4"/>
      <c r="N141" s="4"/>
      <c r="O141" s="4"/>
      <c r="P141" s="4"/>
    </row>
    <row r="142" spans="1:16" ht="11.65" customHeight="1" x14ac:dyDescent="0.2">
      <c r="A142" s="49">
        <f t="shared" ca="1" si="4"/>
        <v>142</v>
      </c>
      <c r="C142" s="56"/>
      <c r="D142" s="3"/>
      <c r="E142" s="3"/>
      <c r="F142" s="3"/>
      <c r="G142" s="57"/>
      <c r="H142" s="12">
        <f>SUBTOTAL(9,H140:H141)</f>
        <v>0</v>
      </c>
      <c r="J142" s="4"/>
      <c r="K142" s="4"/>
      <c r="L142" s="4"/>
      <c r="M142" s="4"/>
      <c r="N142" s="4"/>
      <c r="O142" s="4"/>
      <c r="P142" s="4"/>
    </row>
    <row r="143" spans="1:16" ht="11.65" customHeight="1" x14ac:dyDescent="0.2">
      <c r="A143" s="49">
        <f t="shared" ca="1" si="4"/>
        <v>143</v>
      </c>
      <c r="C143" s="56"/>
      <c r="D143" s="3"/>
      <c r="E143" s="3"/>
      <c r="F143" s="3"/>
      <c r="G143" s="57"/>
      <c r="H143" s="2"/>
      <c r="J143" s="4"/>
      <c r="K143" s="4"/>
      <c r="L143" s="4"/>
      <c r="M143" s="4"/>
      <c r="N143" s="4"/>
      <c r="O143" s="4"/>
      <c r="P143" s="4"/>
    </row>
    <row r="144" spans="1:16" ht="11.65" customHeight="1" x14ac:dyDescent="0.2">
      <c r="A144" s="49">
        <f t="shared" ca="1" si="4"/>
        <v>144</v>
      </c>
      <c r="C144" s="56"/>
      <c r="D144" s="3"/>
      <c r="E144" s="3"/>
      <c r="F144" s="3"/>
      <c r="G144" s="57"/>
      <c r="H144" s="2"/>
      <c r="J144" s="4"/>
      <c r="K144" s="4"/>
      <c r="L144" s="4"/>
      <c r="M144" s="4"/>
      <c r="N144" s="4"/>
      <c r="O144" s="4"/>
      <c r="P144" s="4"/>
    </row>
    <row r="145" spans="1:16" ht="11.65" customHeight="1" x14ac:dyDescent="0.2">
      <c r="A145" s="49">
        <f t="shared" ca="1" si="4"/>
        <v>145</v>
      </c>
      <c r="C145" s="56" t="s">
        <v>46</v>
      </c>
      <c r="D145" s="3" t="s">
        <v>47</v>
      </c>
      <c r="E145" s="3"/>
      <c r="F145" s="3"/>
      <c r="G145" s="57"/>
      <c r="H145" s="2"/>
      <c r="J145" s="4"/>
      <c r="K145" s="4"/>
      <c r="L145" s="4"/>
      <c r="M145" s="4"/>
      <c r="N145" s="4"/>
      <c r="O145" s="4"/>
      <c r="P145" s="4"/>
    </row>
    <row r="146" spans="1:16" ht="11.65" customHeight="1" x14ac:dyDescent="0.2">
      <c r="A146" s="49">
        <f t="shared" ca="1" si="4"/>
        <v>146</v>
      </c>
      <c r="C146" s="56"/>
      <c r="D146" s="3"/>
      <c r="E146" s="3"/>
      <c r="F146" s="3" t="s">
        <v>24</v>
      </c>
      <c r="G146" s="57"/>
      <c r="H146" s="10">
        <v>0</v>
      </c>
      <c r="J146" s="4"/>
      <c r="K146" s="4"/>
      <c r="L146" s="4"/>
      <c r="M146" s="4"/>
      <c r="N146" s="4"/>
      <c r="O146" s="4"/>
      <c r="P146" s="4"/>
    </row>
    <row r="147" spans="1:16" ht="11.65" customHeight="1" x14ac:dyDescent="0.2">
      <c r="A147" s="49">
        <f t="shared" ca="1" si="4"/>
        <v>147</v>
      </c>
      <c r="C147" s="56"/>
      <c r="D147" s="3"/>
      <c r="E147" s="3"/>
      <c r="F147" s="3"/>
      <c r="G147" s="57"/>
      <c r="H147" s="12">
        <v>0</v>
      </c>
      <c r="J147" s="4"/>
      <c r="K147" s="4"/>
      <c r="L147" s="4"/>
      <c r="M147" s="4"/>
      <c r="N147" s="4"/>
      <c r="O147" s="4"/>
      <c r="P147" s="4"/>
    </row>
    <row r="148" spans="1:16" ht="11.65" customHeight="1" x14ac:dyDescent="0.2">
      <c r="A148" s="49">
        <f t="shared" ca="1" si="4"/>
        <v>148</v>
      </c>
      <c r="C148" s="56"/>
      <c r="D148" s="3"/>
      <c r="E148" s="3"/>
      <c r="F148" s="3"/>
      <c r="G148" s="57"/>
      <c r="H148" s="2"/>
      <c r="J148" s="4"/>
      <c r="K148" s="4"/>
      <c r="L148" s="4"/>
      <c r="M148" s="4"/>
      <c r="N148" s="4"/>
      <c r="O148" s="4"/>
      <c r="P148" s="4"/>
    </row>
    <row r="149" spans="1:16" ht="11.65" customHeight="1" x14ac:dyDescent="0.2">
      <c r="A149" s="49">
        <f t="shared" ca="1" si="4"/>
        <v>149</v>
      </c>
      <c r="C149" s="56"/>
      <c r="D149" s="3"/>
      <c r="E149" s="3"/>
      <c r="F149" s="3"/>
      <c r="G149" s="57"/>
      <c r="H149" s="2"/>
      <c r="J149" s="4"/>
      <c r="K149" s="4"/>
      <c r="L149" s="4"/>
      <c r="M149" s="4"/>
      <c r="N149" s="4"/>
      <c r="O149" s="4"/>
      <c r="P149" s="4"/>
    </row>
    <row r="150" spans="1:16" ht="11.65" customHeight="1" thickBot="1" x14ac:dyDescent="0.25">
      <c r="A150" s="49">
        <f t="shared" ca="1" si="4"/>
        <v>150</v>
      </c>
      <c r="C150" s="63" t="s">
        <v>48</v>
      </c>
      <c r="D150" s="3"/>
      <c r="E150" s="3"/>
      <c r="F150" s="3"/>
      <c r="G150" s="64"/>
      <c r="H150" s="13">
        <f>SUBTOTAL(9,H149)</f>
        <v>0</v>
      </c>
      <c r="J150" s="4"/>
      <c r="K150" s="11"/>
      <c r="L150" s="11"/>
      <c r="M150" s="11"/>
      <c r="N150" s="11"/>
      <c r="O150" s="11"/>
      <c r="P150" s="11"/>
    </row>
    <row r="151" spans="1:16" ht="11.65" customHeight="1" thickTop="1" x14ac:dyDescent="0.2">
      <c r="A151" s="49">
        <f t="shared" ca="1" si="4"/>
        <v>151</v>
      </c>
      <c r="C151" s="56"/>
      <c r="D151" s="3"/>
      <c r="E151" s="3"/>
      <c r="F151" s="3"/>
      <c r="G151" s="57"/>
      <c r="H151" s="2"/>
      <c r="J151" s="4"/>
      <c r="K151" s="4"/>
      <c r="L151" s="4"/>
      <c r="M151" s="4"/>
      <c r="N151" s="4"/>
      <c r="O151" s="4"/>
      <c r="P151" s="4"/>
    </row>
    <row r="152" spans="1:16" ht="11.65" customHeight="1" x14ac:dyDescent="0.2">
      <c r="A152" s="49">
        <f t="shared" ca="1" si="4"/>
        <v>152</v>
      </c>
      <c r="C152" s="56"/>
      <c r="D152" s="3"/>
      <c r="E152" s="58"/>
      <c r="F152" s="3"/>
      <c r="G152" s="57"/>
      <c r="H152" s="14"/>
      <c r="J152" s="4"/>
      <c r="K152" s="15"/>
      <c r="L152" s="15"/>
      <c r="M152" s="15"/>
      <c r="N152" s="15"/>
      <c r="O152" s="15"/>
      <c r="P152" s="15"/>
    </row>
    <row r="153" spans="1:16" ht="11.65" customHeight="1" x14ac:dyDescent="0.2">
      <c r="A153" s="49">
        <f t="shared" ca="1" si="4"/>
        <v>153</v>
      </c>
      <c r="C153" s="59"/>
      <c r="D153" s="60"/>
      <c r="E153" s="61"/>
      <c r="F153" s="60"/>
      <c r="G153" s="62"/>
      <c r="H153" s="16"/>
      <c r="J153" s="4"/>
      <c r="K153" s="17"/>
      <c r="L153" s="17"/>
      <c r="M153" s="17"/>
      <c r="N153" s="17"/>
      <c r="O153" s="17"/>
      <c r="P153" s="17"/>
    </row>
    <row r="154" spans="1:16" ht="11.65" customHeight="1" x14ac:dyDescent="0.2">
      <c r="A154" s="49">
        <f t="shared" ca="1" si="4"/>
        <v>154</v>
      </c>
      <c r="C154" s="56" t="s">
        <v>49</v>
      </c>
      <c r="D154" s="3"/>
      <c r="E154" s="3"/>
      <c r="F154" s="3"/>
      <c r="G154" s="57"/>
      <c r="H154" s="2"/>
      <c r="J154" s="4"/>
      <c r="K154" s="4"/>
      <c r="L154" s="4"/>
      <c r="M154" s="4"/>
      <c r="N154" s="4"/>
      <c r="O154" s="4"/>
      <c r="P154" s="4"/>
    </row>
    <row r="155" spans="1:16" ht="11.65" customHeight="1" x14ac:dyDescent="0.2">
      <c r="A155" s="49">
        <f t="shared" ca="1" si="4"/>
        <v>155</v>
      </c>
      <c r="C155" s="56"/>
      <c r="D155" s="3"/>
      <c r="E155" s="3" t="s">
        <v>250</v>
      </c>
      <c r="F155" s="3"/>
      <c r="G155" s="57"/>
      <c r="H155" s="10">
        <f>SUMIFS($H$120:$H$147,$F$120:$F$147,E155)</f>
        <v>0</v>
      </c>
      <c r="J155" s="4"/>
      <c r="K155" s="4"/>
      <c r="L155" s="4"/>
      <c r="M155" s="4"/>
      <c r="N155" s="4"/>
      <c r="O155" s="4"/>
      <c r="P155" s="4"/>
    </row>
    <row r="156" spans="1:16" ht="11.65" customHeight="1" x14ac:dyDescent="0.2">
      <c r="A156" s="49">
        <f t="shared" ca="1" si="4"/>
        <v>156</v>
      </c>
      <c r="C156" s="56"/>
      <c r="D156" s="3"/>
      <c r="E156" s="3" t="s">
        <v>254</v>
      </c>
      <c r="F156" s="3"/>
      <c r="G156" s="57"/>
      <c r="H156" s="10">
        <f>SUMIFS($H$120:$H$147,$F$120:$F$147,E156)</f>
        <v>0</v>
      </c>
      <c r="J156" s="4"/>
      <c r="K156" s="4"/>
      <c r="L156" s="4"/>
      <c r="M156" s="4"/>
      <c r="N156" s="4"/>
      <c r="O156" s="4"/>
      <c r="P156" s="4"/>
    </row>
    <row r="157" spans="1:16" ht="11.65" customHeight="1" x14ac:dyDescent="0.2">
      <c r="A157" s="49">
        <f t="shared" ca="1" si="4"/>
        <v>157</v>
      </c>
      <c r="C157" s="56"/>
      <c r="D157" s="3"/>
      <c r="E157" s="3" t="s">
        <v>24</v>
      </c>
      <c r="F157" s="3"/>
      <c r="G157" s="57"/>
      <c r="H157" s="10">
        <f>SUMIFS($H$120:$H$147,$F$120:$F$147,E157)</f>
        <v>0</v>
      </c>
      <c r="J157" s="4"/>
      <c r="K157" s="4"/>
      <c r="L157" s="4"/>
      <c r="M157" s="4"/>
      <c r="N157" s="4"/>
      <c r="O157" s="4"/>
      <c r="P157" s="4"/>
    </row>
    <row r="158" spans="1:16" ht="11.65" customHeight="1" x14ac:dyDescent="0.2">
      <c r="A158" s="49">
        <f t="shared" ca="1" si="4"/>
        <v>158</v>
      </c>
      <c r="C158" s="56"/>
      <c r="D158" s="3"/>
      <c r="E158" s="3"/>
      <c r="F158" s="3"/>
      <c r="G158" s="57"/>
      <c r="H158" s="2"/>
      <c r="J158" s="4"/>
      <c r="K158" s="4"/>
      <c r="L158" s="4"/>
      <c r="M158" s="4"/>
      <c r="N158" s="4"/>
      <c r="O158" s="4"/>
      <c r="P158" s="4"/>
    </row>
    <row r="159" spans="1:16" ht="11.65" customHeight="1" thickBot="1" x14ac:dyDescent="0.25">
      <c r="A159" s="49">
        <f t="shared" ca="1" si="4"/>
        <v>159</v>
      </c>
      <c r="C159" s="56" t="s">
        <v>50</v>
      </c>
      <c r="D159" s="3"/>
      <c r="E159" s="3"/>
      <c r="F159" s="3"/>
      <c r="G159" s="57"/>
      <c r="H159" s="19">
        <f>SUM(H155:H158)</f>
        <v>0</v>
      </c>
      <c r="I159" s="4"/>
      <c r="J159" s="4"/>
      <c r="K159" s="4"/>
      <c r="L159" s="4"/>
      <c r="M159" s="4"/>
      <c r="N159" s="4"/>
      <c r="O159" s="4"/>
      <c r="P159" s="4"/>
    </row>
    <row r="160" spans="1:16" ht="11.65" customHeight="1" thickTop="1" x14ac:dyDescent="0.2">
      <c r="A160" s="49">
        <f t="shared" ca="1" si="4"/>
        <v>160</v>
      </c>
      <c r="C160" s="56"/>
      <c r="D160" s="3"/>
      <c r="E160" s="3"/>
      <c r="F160" s="3"/>
      <c r="G160" s="57"/>
      <c r="H160" s="2"/>
      <c r="J160" s="4"/>
      <c r="K160" s="4"/>
      <c r="L160" s="4"/>
      <c r="M160" s="4"/>
      <c r="N160" s="4"/>
      <c r="O160" s="4"/>
      <c r="P160" s="4"/>
    </row>
    <row r="161" spans="1:16" ht="11.65" customHeight="1" x14ac:dyDescent="0.2">
      <c r="A161" s="49">
        <f t="shared" ca="1" si="4"/>
        <v>161</v>
      </c>
      <c r="C161" s="56">
        <v>330</v>
      </c>
      <c r="D161" s="3" t="s">
        <v>31</v>
      </c>
      <c r="E161" s="3"/>
      <c r="F161" s="3"/>
      <c r="G161" s="57"/>
      <c r="H161" s="2"/>
      <c r="J161" s="4"/>
      <c r="K161" s="4"/>
      <c r="L161" s="4"/>
      <c r="M161" s="4"/>
      <c r="N161" s="4"/>
      <c r="O161" s="4"/>
      <c r="P161" s="4"/>
    </row>
    <row r="162" spans="1:16" ht="11.65" customHeight="1" x14ac:dyDescent="0.2">
      <c r="A162" s="49">
        <f t="shared" ca="1" si="4"/>
        <v>162</v>
      </c>
      <c r="C162" s="56"/>
      <c r="D162" s="3"/>
      <c r="E162" s="58"/>
      <c r="F162" s="3" t="s">
        <v>302</v>
      </c>
      <c r="G162" s="57"/>
      <c r="H162" s="10">
        <v>2577040.1722336453</v>
      </c>
      <c r="J162" s="4"/>
      <c r="K162" s="4"/>
      <c r="L162" s="4"/>
      <c r="M162" s="4"/>
      <c r="N162" s="4"/>
      <c r="O162" s="4"/>
      <c r="P162" s="4"/>
    </row>
    <row r="163" spans="1:16" ht="11.65" customHeight="1" x14ac:dyDescent="0.2">
      <c r="A163" s="49">
        <f t="shared" ca="1" si="4"/>
        <v>163</v>
      </c>
      <c r="C163" s="56"/>
      <c r="D163" s="3"/>
      <c r="E163" s="58"/>
      <c r="F163" s="3" t="s">
        <v>303</v>
      </c>
      <c r="G163" s="57"/>
      <c r="H163" s="10">
        <v>525408.61559158412</v>
      </c>
      <c r="J163" s="4"/>
      <c r="K163" s="4"/>
      <c r="L163" s="4"/>
      <c r="M163" s="4"/>
      <c r="N163" s="4"/>
      <c r="O163" s="4"/>
      <c r="P163" s="4"/>
    </row>
    <row r="164" spans="1:16" ht="11.65" customHeight="1" x14ac:dyDescent="0.2">
      <c r="A164" s="49">
        <f t="shared" ca="1" si="4"/>
        <v>164</v>
      </c>
      <c r="C164" s="56"/>
      <c r="D164" s="3"/>
      <c r="E164" s="58"/>
      <c r="F164" s="3" t="s">
        <v>249</v>
      </c>
      <c r="G164" s="57"/>
      <c r="H164" s="10">
        <v>0</v>
      </c>
      <c r="J164" s="4"/>
      <c r="K164" s="4"/>
      <c r="L164" s="4"/>
      <c r="M164" s="4"/>
      <c r="N164" s="4"/>
      <c r="O164" s="4"/>
      <c r="P164" s="4"/>
    </row>
    <row r="165" spans="1:16" ht="11.65" customHeight="1" x14ac:dyDescent="0.2">
      <c r="A165" s="49">
        <f t="shared" ca="1" si="4"/>
        <v>165</v>
      </c>
      <c r="C165" s="56"/>
      <c r="D165" s="3"/>
      <c r="E165" s="58"/>
      <c r="F165" s="3" t="s">
        <v>251</v>
      </c>
      <c r="G165" s="57"/>
      <c r="H165" s="10">
        <v>0</v>
      </c>
      <c r="J165" s="4"/>
      <c r="K165" s="4"/>
      <c r="L165" s="4"/>
      <c r="M165" s="4"/>
      <c r="N165" s="4"/>
      <c r="O165" s="4"/>
      <c r="P165" s="4"/>
    </row>
    <row r="166" spans="1:16" ht="11.65" customHeight="1" x14ac:dyDescent="0.2">
      <c r="A166" s="49">
        <f t="shared" ca="1" si="4"/>
        <v>166</v>
      </c>
      <c r="C166" s="56"/>
      <c r="D166" s="3"/>
      <c r="E166" s="58"/>
      <c r="F166" s="3" t="s">
        <v>24</v>
      </c>
      <c r="G166" s="57"/>
      <c r="H166" s="10">
        <v>0</v>
      </c>
      <c r="J166" s="4"/>
      <c r="K166" s="4"/>
      <c r="L166" s="4"/>
      <c r="M166" s="4"/>
      <c r="N166" s="4"/>
      <c r="O166" s="4"/>
      <c r="P166" s="4"/>
    </row>
    <row r="167" spans="1:16" ht="11.65" customHeight="1" x14ac:dyDescent="0.2">
      <c r="A167" s="49">
        <f t="shared" ca="1" si="4"/>
        <v>167</v>
      </c>
      <c r="C167" s="56"/>
      <c r="D167" s="3"/>
      <c r="E167" s="58"/>
      <c r="F167" s="3" t="s">
        <v>251</v>
      </c>
      <c r="G167" s="57"/>
      <c r="H167" s="10">
        <v>0</v>
      </c>
      <c r="J167" s="4"/>
      <c r="K167" s="4"/>
      <c r="L167" s="4"/>
      <c r="M167" s="4"/>
      <c r="N167" s="4"/>
      <c r="O167" s="4"/>
      <c r="P167" s="4"/>
    </row>
    <row r="168" spans="1:16" ht="11.65" customHeight="1" x14ac:dyDescent="0.2">
      <c r="A168" s="49">
        <f t="shared" ca="1" si="4"/>
        <v>168</v>
      </c>
      <c r="C168" s="56"/>
      <c r="D168" s="3"/>
      <c r="E168" s="3"/>
      <c r="F168" s="3"/>
      <c r="G168" s="57" t="s">
        <v>32</v>
      </c>
      <c r="H168" s="12">
        <f>SUBTOTAL(9,H162:H167)</f>
        <v>3102448.7878252296</v>
      </c>
      <c r="J168" s="4"/>
      <c r="K168" s="4"/>
      <c r="L168" s="4"/>
      <c r="M168" s="4"/>
      <c r="N168" s="4"/>
      <c r="O168" s="4"/>
      <c r="P168" s="4"/>
    </row>
    <row r="169" spans="1:16" ht="11.65" customHeight="1" x14ac:dyDescent="0.2">
      <c r="A169" s="49">
        <f t="shared" ca="1" si="4"/>
        <v>169</v>
      </c>
      <c r="C169" s="56"/>
      <c r="D169" s="3"/>
      <c r="E169" s="3"/>
      <c r="F169" s="3"/>
      <c r="G169" s="57"/>
      <c r="H169" s="2"/>
      <c r="J169" s="4"/>
      <c r="K169" s="4"/>
      <c r="L169" s="4"/>
      <c r="M169" s="4"/>
      <c r="N169" s="4"/>
      <c r="O169" s="4"/>
      <c r="P169" s="4"/>
    </row>
    <row r="170" spans="1:16" ht="11.65" customHeight="1" x14ac:dyDescent="0.2">
      <c r="A170" s="49">
        <f t="shared" ca="1" si="4"/>
        <v>170</v>
      </c>
      <c r="C170" s="56">
        <v>331</v>
      </c>
      <c r="D170" s="3" t="s">
        <v>33</v>
      </c>
      <c r="E170" s="3"/>
      <c r="F170" s="3"/>
      <c r="G170" s="57"/>
      <c r="H170" s="2"/>
      <c r="J170" s="4"/>
      <c r="K170" s="4"/>
      <c r="L170" s="4"/>
      <c r="M170" s="4"/>
      <c r="N170" s="4"/>
      <c r="O170" s="4"/>
      <c r="P170" s="4"/>
    </row>
    <row r="171" spans="1:16" ht="11.65" customHeight="1" x14ac:dyDescent="0.2">
      <c r="A171" s="49">
        <f t="shared" ca="1" si="4"/>
        <v>171</v>
      </c>
      <c r="C171" s="56"/>
      <c r="D171" s="3"/>
      <c r="E171" s="58"/>
      <c r="F171" s="3" t="s">
        <v>302</v>
      </c>
      <c r="G171" s="57"/>
      <c r="H171" s="10">
        <v>21489112.484279785</v>
      </c>
      <c r="J171" s="4"/>
      <c r="K171" s="4"/>
      <c r="L171" s="4"/>
      <c r="M171" s="4"/>
      <c r="N171" s="4"/>
      <c r="O171" s="4"/>
      <c r="P171" s="4"/>
    </row>
    <row r="172" spans="1:16" ht="11.65" customHeight="1" x14ac:dyDescent="0.2">
      <c r="A172" s="49">
        <f t="shared" ca="1" si="4"/>
        <v>172</v>
      </c>
      <c r="C172" s="56"/>
      <c r="D172" s="3"/>
      <c r="E172" s="58"/>
      <c r="F172" s="3" t="s">
        <v>303</v>
      </c>
      <c r="G172" s="57"/>
      <c r="H172" s="10">
        <v>1535860.6722906996</v>
      </c>
      <c r="J172" s="4"/>
      <c r="K172" s="4"/>
      <c r="L172" s="4"/>
      <c r="M172" s="4"/>
      <c r="N172" s="4"/>
      <c r="O172" s="4"/>
      <c r="P172" s="4"/>
    </row>
    <row r="173" spans="1:16" ht="11.65" customHeight="1" x14ac:dyDescent="0.2">
      <c r="A173" s="49">
        <f t="shared" ca="1" si="4"/>
        <v>173</v>
      </c>
      <c r="C173" s="56"/>
      <c r="D173" s="3"/>
      <c r="E173" s="58"/>
      <c r="F173" s="3" t="s">
        <v>249</v>
      </c>
      <c r="G173" s="57"/>
      <c r="H173" s="10">
        <v>0</v>
      </c>
      <c r="J173" s="4"/>
      <c r="K173" s="4"/>
      <c r="L173" s="4"/>
      <c r="M173" s="4"/>
      <c r="N173" s="4"/>
      <c r="O173" s="4"/>
      <c r="P173" s="4"/>
    </row>
    <row r="174" spans="1:16" ht="11.65" customHeight="1" x14ac:dyDescent="0.2">
      <c r="A174" s="49">
        <f t="shared" ca="1" si="4"/>
        <v>174</v>
      </c>
      <c r="C174" s="56"/>
      <c r="D174" s="3"/>
      <c r="E174" s="58"/>
      <c r="F174" s="3" t="s">
        <v>251</v>
      </c>
      <c r="G174" s="57"/>
      <c r="H174" s="10">
        <v>0</v>
      </c>
      <c r="J174" s="4"/>
      <c r="K174" s="4"/>
      <c r="L174" s="4"/>
      <c r="M174" s="4"/>
      <c r="N174" s="4"/>
      <c r="O174" s="4"/>
      <c r="P174" s="4"/>
    </row>
    <row r="175" spans="1:16" ht="11.65" customHeight="1" x14ac:dyDescent="0.2">
      <c r="A175" s="49">
        <f t="shared" ca="1" si="4"/>
        <v>175</v>
      </c>
      <c r="C175" s="56"/>
      <c r="D175" s="3"/>
      <c r="E175" s="58"/>
      <c r="F175" s="3" t="s">
        <v>24</v>
      </c>
      <c r="G175" s="57"/>
      <c r="H175" s="10">
        <v>0</v>
      </c>
      <c r="J175" s="4"/>
      <c r="K175" s="4"/>
      <c r="L175" s="4"/>
      <c r="M175" s="4"/>
      <c r="N175" s="4"/>
      <c r="O175" s="4"/>
      <c r="P175" s="4"/>
    </row>
    <row r="176" spans="1:16" ht="11.65" customHeight="1" x14ac:dyDescent="0.2">
      <c r="A176" s="49">
        <f t="shared" ca="1" si="4"/>
        <v>176</v>
      </c>
      <c r="C176" s="56"/>
      <c r="D176" s="3"/>
      <c r="E176" s="58"/>
      <c r="F176" s="3" t="s">
        <v>251</v>
      </c>
      <c r="G176" s="57"/>
      <c r="H176" s="10">
        <v>0</v>
      </c>
      <c r="J176" s="4"/>
      <c r="K176" s="4"/>
      <c r="L176" s="4"/>
      <c r="M176" s="4"/>
      <c r="N176" s="4"/>
      <c r="O176" s="4"/>
      <c r="P176" s="4"/>
    </row>
    <row r="177" spans="1:16" ht="11.65" customHeight="1" x14ac:dyDescent="0.2">
      <c r="A177" s="49">
        <f t="shared" ca="1" si="4"/>
        <v>177</v>
      </c>
      <c r="C177" s="56"/>
      <c r="D177" s="3"/>
      <c r="E177" s="3"/>
      <c r="F177" s="3"/>
      <c r="G177" s="57" t="s">
        <v>32</v>
      </c>
      <c r="H177" s="12">
        <f>SUBTOTAL(9,H171:H176)</f>
        <v>23024973.156570487</v>
      </c>
      <c r="J177" s="4"/>
      <c r="K177" s="4"/>
      <c r="L177" s="4"/>
      <c r="M177" s="4"/>
      <c r="N177" s="4"/>
      <c r="O177" s="4"/>
      <c r="P177" s="4"/>
    </row>
    <row r="178" spans="1:16" ht="11.65" customHeight="1" x14ac:dyDescent="0.2">
      <c r="A178" s="49">
        <f t="shared" ca="1" si="4"/>
        <v>178</v>
      </c>
      <c r="C178" s="56"/>
      <c r="D178" s="3"/>
      <c r="E178" s="3"/>
      <c r="F178" s="3"/>
      <c r="G178" s="57"/>
      <c r="H178" s="2"/>
      <c r="J178" s="4"/>
      <c r="K178" s="4"/>
      <c r="L178" s="4"/>
      <c r="M178" s="4"/>
      <c r="N178" s="4"/>
      <c r="O178" s="4"/>
      <c r="P178" s="4"/>
    </row>
    <row r="179" spans="1:16" ht="11.65" customHeight="1" x14ac:dyDescent="0.2">
      <c r="A179" s="49">
        <f t="shared" ca="1" si="4"/>
        <v>179</v>
      </c>
      <c r="C179" s="56">
        <v>332</v>
      </c>
      <c r="D179" s="3" t="s">
        <v>51</v>
      </c>
      <c r="E179" s="3"/>
      <c r="F179" s="3"/>
      <c r="G179" s="57"/>
      <c r="H179" s="2"/>
      <c r="J179" s="4"/>
      <c r="K179" s="4"/>
      <c r="L179" s="4"/>
      <c r="M179" s="4"/>
      <c r="N179" s="4"/>
      <c r="O179" s="4"/>
      <c r="P179" s="4"/>
    </row>
    <row r="180" spans="1:16" ht="11.65" customHeight="1" x14ac:dyDescent="0.2">
      <c r="A180" s="49">
        <f t="shared" ca="1" si="4"/>
        <v>180</v>
      </c>
      <c r="C180" s="56"/>
      <c r="D180" s="3"/>
      <c r="E180" s="58"/>
      <c r="F180" s="3" t="s">
        <v>302</v>
      </c>
      <c r="G180" s="57"/>
      <c r="H180" s="10">
        <v>34647779.341698401</v>
      </c>
      <c r="J180" s="4"/>
      <c r="K180" s="4"/>
      <c r="L180" s="4"/>
      <c r="M180" s="4"/>
      <c r="N180" s="4"/>
      <c r="O180" s="4"/>
      <c r="P180" s="4"/>
    </row>
    <row r="181" spans="1:16" ht="11.65" customHeight="1" x14ac:dyDescent="0.2">
      <c r="A181" s="49">
        <f t="shared" ca="1" si="4"/>
        <v>181</v>
      </c>
      <c r="C181" s="56"/>
      <c r="D181" s="3"/>
      <c r="E181" s="58"/>
      <c r="F181" s="3" t="s">
        <v>303</v>
      </c>
      <c r="G181" s="57"/>
      <c r="H181" s="10">
        <v>7892591.2902373122</v>
      </c>
      <c r="J181" s="4"/>
      <c r="K181" s="4"/>
      <c r="L181" s="4"/>
      <c r="M181" s="4"/>
      <c r="N181" s="4"/>
      <c r="O181" s="4"/>
      <c r="P181" s="4"/>
    </row>
    <row r="182" spans="1:16" ht="11.65" customHeight="1" x14ac:dyDescent="0.2">
      <c r="A182" s="49">
        <f t="shared" ca="1" si="4"/>
        <v>182</v>
      </c>
      <c r="C182" s="56"/>
      <c r="D182" s="3"/>
      <c r="E182" s="58"/>
      <c r="F182" s="3" t="s">
        <v>249</v>
      </c>
      <c r="G182" s="57"/>
      <c r="H182" s="10">
        <v>0</v>
      </c>
      <c r="J182" s="4"/>
      <c r="K182" s="4"/>
      <c r="L182" s="4"/>
      <c r="M182" s="4"/>
      <c r="N182" s="4"/>
      <c r="O182" s="4"/>
      <c r="P182" s="4"/>
    </row>
    <row r="183" spans="1:16" ht="11.65" customHeight="1" x14ac:dyDescent="0.2">
      <c r="A183" s="49">
        <f t="shared" ca="1" si="4"/>
        <v>183</v>
      </c>
      <c r="C183" s="56"/>
      <c r="D183" s="3"/>
      <c r="E183" s="58"/>
      <c r="F183" s="3" t="s">
        <v>251</v>
      </c>
      <c r="G183" s="57"/>
      <c r="H183" s="10">
        <v>0</v>
      </c>
      <c r="J183" s="4"/>
      <c r="K183" s="4"/>
      <c r="L183" s="4"/>
      <c r="M183" s="4"/>
      <c r="N183" s="4"/>
      <c r="O183" s="4"/>
      <c r="P183" s="4"/>
    </row>
    <row r="184" spans="1:16" ht="11.65" customHeight="1" x14ac:dyDescent="0.2">
      <c r="A184" s="49">
        <f t="shared" ca="1" si="4"/>
        <v>184</v>
      </c>
      <c r="C184" s="56"/>
      <c r="D184" s="3"/>
      <c r="E184" s="58"/>
      <c r="F184" s="3" t="s">
        <v>24</v>
      </c>
      <c r="G184" s="57"/>
      <c r="H184" s="10">
        <v>0</v>
      </c>
      <c r="J184" s="4"/>
      <c r="K184" s="4"/>
      <c r="L184" s="4"/>
      <c r="M184" s="4"/>
      <c r="N184" s="4"/>
      <c r="O184" s="4"/>
      <c r="P184" s="4"/>
    </row>
    <row r="185" spans="1:16" ht="11.65" customHeight="1" x14ac:dyDescent="0.2">
      <c r="A185" s="49">
        <f t="shared" ca="1" si="4"/>
        <v>185</v>
      </c>
      <c r="C185" s="56"/>
      <c r="D185" s="3"/>
      <c r="E185" s="58"/>
      <c r="F185" s="3" t="s">
        <v>251</v>
      </c>
      <c r="G185" s="57"/>
      <c r="H185" s="10">
        <v>0</v>
      </c>
      <c r="J185" s="4"/>
      <c r="K185" s="4"/>
      <c r="L185" s="4"/>
      <c r="M185" s="4"/>
      <c r="N185" s="4"/>
      <c r="O185" s="4"/>
      <c r="P185" s="4"/>
    </row>
    <row r="186" spans="1:16" ht="11.65" customHeight="1" x14ac:dyDescent="0.2">
      <c r="A186" s="49">
        <f t="shared" ca="1" si="4"/>
        <v>186</v>
      </c>
      <c r="C186" s="56"/>
      <c r="D186" s="3"/>
      <c r="E186" s="3"/>
      <c r="F186" s="3"/>
      <c r="G186" s="57" t="s">
        <v>32</v>
      </c>
      <c r="H186" s="12">
        <f>SUBTOTAL(9,H180:H185)</f>
        <v>42540370.631935716</v>
      </c>
      <c r="J186" s="4"/>
      <c r="K186" s="4"/>
      <c r="L186" s="4"/>
      <c r="M186" s="4"/>
      <c r="N186" s="4"/>
      <c r="O186" s="4"/>
      <c r="P186" s="4"/>
    </row>
    <row r="187" spans="1:16" ht="11.65" customHeight="1" x14ac:dyDescent="0.2">
      <c r="A187" s="49">
        <f t="shared" ca="1" si="4"/>
        <v>187</v>
      </c>
      <c r="C187" s="56"/>
      <c r="D187" s="3"/>
      <c r="E187" s="3"/>
      <c r="F187" s="3"/>
      <c r="G187" s="57"/>
      <c r="H187" s="2"/>
      <c r="J187" s="4"/>
      <c r="K187" s="4"/>
      <c r="L187" s="4"/>
      <c r="M187" s="4"/>
      <c r="N187" s="4"/>
      <c r="O187" s="4"/>
      <c r="P187" s="4"/>
    </row>
    <row r="188" spans="1:16" ht="11.65" customHeight="1" x14ac:dyDescent="0.2">
      <c r="A188" s="49">
        <f t="shared" ca="1" si="4"/>
        <v>188</v>
      </c>
      <c r="C188" s="56">
        <v>333</v>
      </c>
      <c r="D188" s="3" t="s">
        <v>52</v>
      </c>
      <c r="E188" s="3"/>
      <c r="F188" s="3"/>
      <c r="G188" s="57"/>
      <c r="H188" s="2"/>
      <c r="J188" s="4"/>
      <c r="K188" s="4"/>
      <c r="L188" s="4"/>
      <c r="M188" s="4"/>
      <c r="N188" s="4"/>
      <c r="O188" s="4"/>
      <c r="P188" s="4"/>
    </row>
    <row r="189" spans="1:16" ht="11.65" customHeight="1" x14ac:dyDescent="0.2">
      <c r="A189" s="49">
        <f t="shared" ca="1" si="4"/>
        <v>189</v>
      </c>
      <c r="C189" s="56"/>
      <c r="D189" s="3"/>
      <c r="E189" s="58"/>
      <c r="F189" s="3" t="s">
        <v>302</v>
      </c>
      <c r="G189" s="57"/>
      <c r="H189" s="10">
        <v>7696687.9103276515</v>
      </c>
      <c r="J189" s="4"/>
      <c r="K189" s="4"/>
      <c r="L189" s="4"/>
      <c r="M189" s="4"/>
      <c r="N189" s="4"/>
      <c r="O189" s="4"/>
      <c r="P189" s="4"/>
    </row>
    <row r="190" spans="1:16" ht="11.65" customHeight="1" x14ac:dyDescent="0.2">
      <c r="A190" s="49">
        <f t="shared" ref="A190:A253" ca="1" si="5">OFFSET(A190,-1,)+1</f>
        <v>190</v>
      </c>
      <c r="C190" s="56"/>
      <c r="D190" s="3"/>
      <c r="E190" s="58"/>
      <c r="F190" s="3" t="s">
        <v>303</v>
      </c>
      <c r="G190" s="57"/>
      <c r="H190" s="10">
        <v>4038665.3448693296</v>
      </c>
      <c r="J190" s="4"/>
      <c r="K190" s="4"/>
      <c r="L190" s="4"/>
      <c r="M190" s="4"/>
      <c r="N190" s="4"/>
      <c r="O190" s="4"/>
      <c r="P190" s="4"/>
    </row>
    <row r="191" spans="1:16" ht="11.65" customHeight="1" x14ac:dyDescent="0.2">
      <c r="A191" s="49">
        <f t="shared" ca="1" si="5"/>
        <v>191</v>
      </c>
      <c r="C191" s="56"/>
      <c r="D191" s="3"/>
      <c r="E191" s="58"/>
      <c r="F191" s="3" t="s">
        <v>249</v>
      </c>
      <c r="G191" s="57"/>
      <c r="H191" s="10">
        <v>0</v>
      </c>
      <c r="J191" s="4"/>
      <c r="K191" s="4"/>
      <c r="L191" s="4"/>
      <c r="M191" s="4"/>
      <c r="N191" s="4"/>
      <c r="O191" s="4"/>
      <c r="P191" s="4"/>
    </row>
    <row r="192" spans="1:16" ht="11.65" customHeight="1" x14ac:dyDescent="0.2">
      <c r="A192" s="49">
        <f t="shared" ca="1" si="5"/>
        <v>192</v>
      </c>
      <c r="C192" s="56"/>
      <c r="D192" s="3"/>
      <c r="E192" s="58"/>
      <c r="F192" s="3" t="s">
        <v>251</v>
      </c>
      <c r="G192" s="57"/>
      <c r="H192" s="10">
        <v>0</v>
      </c>
      <c r="J192" s="4"/>
      <c r="K192" s="4"/>
      <c r="L192" s="4"/>
      <c r="M192" s="4"/>
      <c r="N192" s="4"/>
      <c r="O192" s="4"/>
      <c r="P192" s="4"/>
    </row>
    <row r="193" spans="1:16" ht="11.65" customHeight="1" x14ac:dyDescent="0.2">
      <c r="A193" s="49">
        <f t="shared" ca="1" si="5"/>
        <v>193</v>
      </c>
      <c r="C193" s="56"/>
      <c r="D193" s="3"/>
      <c r="E193" s="58"/>
      <c r="F193" s="3" t="s">
        <v>24</v>
      </c>
      <c r="G193" s="57"/>
      <c r="H193" s="10">
        <v>0</v>
      </c>
      <c r="J193" s="4"/>
      <c r="K193" s="4"/>
      <c r="L193" s="4"/>
      <c r="M193" s="4"/>
      <c r="N193" s="4"/>
      <c r="O193" s="4"/>
      <c r="P193" s="4"/>
    </row>
    <row r="194" spans="1:16" ht="11.65" customHeight="1" x14ac:dyDescent="0.2">
      <c r="A194" s="49">
        <f t="shared" ca="1" si="5"/>
        <v>194</v>
      </c>
      <c r="C194" s="56"/>
      <c r="D194" s="3"/>
      <c r="E194" s="58"/>
      <c r="F194" s="3" t="s">
        <v>251</v>
      </c>
      <c r="G194" s="57"/>
      <c r="H194" s="10">
        <v>0</v>
      </c>
      <c r="J194" s="4"/>
      <c r="K194" s="4"/>
      <c r="L194" s="4"/>
      <c r="M194" s="4"/>
      <c r="N194" s="4"/>
      <c r="O194" s="4"/>
      <c r="P194" s="4"/>
    </row>
    <row r="195" spans="1:16" ht="11.65" customHeight="1" x14ac:dyDescent="0.2">
      <c r="A195" s="49">
        <f t="shared" ca="1" si="5"/>
        <v>195</v>
      </c>
      <c r="C195" s="56"/>
      <c r="D195" s="3"/>
      <c r="E195" s="3"/>
      <c r="F195" s="3"/>
      <c r="G195" s="57" t="s">
        <v>32</v>
      </c>
      <c r="H195" s="12">
        <f>SUBTOTAL(9,H189:H194)</f>
        <v>11735353.255196981</v>
      </c>
      <c r="J195" s="4"/>
      <c r="K195" s="4"/>
      <c r="L195" s="4"/>
      <c r="M195" s="4"/>
      <c r="N195" s="4"/>
      <c r="O195" s="4"/>
      <c r="P195" s="4"/>
    </row>
    <row r="196" spans="1:16" ht="11.65" customHeight="1" x14ac:dyDescent="0.2">
      <c r="A196" s="49">
        <f t="shared" ca="1" si="5"/>
        <v>196</v>
      </c>
      <c r="C196" s="56"/>
      <c r="D196" s="3"/>
      <c r="E196" s="3"/>
      <c r="F196" s="3"/>
      <c r="G196" s="57"/>
      <c r="H196" s="2"/>
      <c r="J196" s="4"/>
      <c r="K196" s="4"/>
      <c r="L196" s="4"/>
      <c r="M196" s="4"/>
      <c r="N196" s="4"/>
      <c r="O196" s="4"/>
      <c r="P196" s="4"/>
    </row>
    <row r="197" spans="1:16" ht="11.65" customHeight="1" x14ac:dyDescent="0.2">
      <c r="A197" s="49">
        <f t="shared" ca="1" si="5"/>
        <v>197</v>
      </c>
      <c r="C197" s="56">
        <v>334</v>
      </c>
      <c r="D197" s="3" t="s">
        <v>36</v>
      </c>
      <c r="E197" s="3"/>
      <c r="F197" s="3"/>
      <c r="G197" s="57"/>
      <c r="H197" s="2"/>
      <c r="J197" s="4"/>
      <c r="K197" s="4"/>
      <c r="L197" s="4"/>
      <c r="M197" s="4"/>
      <c r="N197" s="4"/>
      <c r="O197" s="4"/>
      <c r="P197" s="4"/>
    </row>
    <row r="198" spans="1:16" ht="11.65" customHeight="1" x14ac:dyDescent="0.2">
      <c r="A198" s="49">
        <f t="shared" ca="1" si="5"/>
        <v>198</v>
      </c>
      <c r="C198" s="56"/>
      <c r="D198" s="3"/>
      <c r="E198" s="58"/>
      <c r="F198" s="3" t="s">
        <v>302</v>
      </c>
      <c r="G198" s="57"/>
      <c r="H198" s="10">
        <v>5705114.2599658929</v>
      </c>
      <c r="J198" s="4"/>
      <c r="K198" s="4"/>
      <c r="L198" s="4"/>
      <c r="M198" s="4"/>
      <c r="N198" s="4"/>
      <c r="O198" s="4"/>
      <c r="P198" s="4"/>
    </row>
    <row r="199" spans="1:16" ht="11.65" customHeight="1" x14ac:dyDescent="0.2">
      <c r="A199" s="49">
        <f t="shared" ca="1" si="5"/>
        <v>199</v>
      </c>
      <c r="C199" s="56"/>
      <c r="D199" s="3"/>
      <c r="E199" s="58"/>
      <c r="F199" s="3" t="s">
        <v>303</v>
      </c>
      <c r="G199" s="57"/>
      <c r="H199" s="10">
        <v>1159593.7648076222</v>
      </c>
      <c r="J199" s="4"/>
      <c r="K199" s="4"/>
      <c r="L199" s="4"/>
      <c r="M199" s="4"/>
      <c r="N199" s="4"/>
      <c r="O199" s="4"/>
      <c r="P199" s="4"/>
    </row>
    <row r="200" spans="1:16" ht="11.65" customHeight="1" x14ac:dyDescent="0.2">
      <c r="A200" s="49">
        <f t="shared" ca="1" si="5"/>
        <v>200</v>
      </c>
      <c r="C200" s="56"/>
      <c r="D200" s="3"/>
      <c r="E200" s="58"/>
      <c r="F200" s="3" t="s">
        <v>249</v>
      </c>
      <c r="G200" s="57"/>
      <c r="H200" s="10">
        <v>0</v>
      </c>
      <c r="J200" s="4"/>
      <c r="K200" s="4"/>
      <c r="L200" s="4"/>
      <c r="M200" s="4"/>
      <c r="N200" s="4"/>
      <c r="O200" s="4"/>
      <c r="P200" s="4"/>
    </row>
    <row r="201" spans="1:16" ht="11.65" customHeight="1" x14ac:dyDescent="0.2">
      <c r="A201" s="49">
        <f t="shared" ca="1" si="5"/>
        <v>201</v>
      </c>
      <c r="C201" s="56"/>
      <c r="D201" s="3"/>
      <c r="E201" s="58"/>
      <c r="F201" s="3" t="s">
        <v>251</v>
      </c>
      <c r="G201" s="57"/>
      <c r="H201" s="10">
        <v>0</v>
      </c>
      <c r="J201" s="4"/>
      <c r="K201" s="4"/>
      <c r="L201" s="4"/>
      <c r="M201" s="4"/>
      <c r="N201" s="4"/>
      <c r="O201" s="4"/>
      <c r="P201" s="4"/>
    </row>
    <row r="202" spans="1:16" ht="11.65" customHeight="1" x14ac:dyDescent="0.2">
      <c r="A202" s="49">
        <f t="shared" ca="1" si="5"/>
        <v>202</v>
      </c>
      <c r="C202" s="56"/>
      <c r="D202" s="3"/>
      <c r="E202" s="58"/>
      <c r="F202" s="3" t="s">
        <v>24</v>
      </c>
      <c r="G202" s="57"/>
      <c r="H202" s="10">
        <v>0</v>
      </c>
      <c r="J202" s="4"/>
      <c r="K202" s="4"/>
      <c r="L202" s="4"/>
      <c r="M202" s="4"/>
      <c r="N202" s="4"/>
      <c r="O202" s="4"/>
      <c r="P202" s="4"/>
    </row>
    <row r="203" spans="1:16" ht="11.65" customHeight="1" x14ac:dyDescent="0.2">
      <c r="A203" s="49">
        <f t="shared" ca="1" si="5"/>
        <v>203</v>
      </c>
      <c r="C203" s="56"/>
      <c r="D203" s="3"/>
      <c r="E203" s="58"/>
      <c r="F203" s="3" t="s">
        <v>251</v>
      </c>
      <c r="G203" s="57"/>
      <c r="H203" s="10">
        <v>0</v>
      </c>
      <c r="J203" s="4"/>
      <c r="K203" s="4"/>
      <c r="L203" s="4"/>
      <c r="M203" s="4"/>
      <c r="N203" s="4"/>
      <c r="O203" s="4"/>
      <c r="P203" s="4"/>
    </row>
    <row r="204" spans="1:16" ht="11.65" customHeight="1" x14ac:dyDescent="0.2">
      <c r="A204" s="49">
        <f t="shared" ca="1" si="5"/>
        <v>204</v>
      </c>
      <c r="C204" s="56"/>
      <c r="D204" s="3"/>
      <c r="E204" s="3"/>
      <c r="F204" s="3"/>
      <c r="G204" s="57" t="s">
        <v>32</v>
      </c>
      <c r="H204" s="12">
        <f>SUBTOTAL(9,H198:H203)</f>
        <v>6864708.0247735148</v>
      </c>
      <c r="J204" s="4"/>
      <c r="K204" s="4"/>
      <c r="L204" s="4"/>
      <c r="M204" s="4"/>
      <c r="N204" s="4"/>
      <c r="O204" s="4"/>
      <c r="P204" s="4"/>
    </row>
    <row r="205" spans="1:16" ht="11.65" customHeight="1" x14ac:dyDescent="0.2">
      <c r="A205" s="49">
        <f t="shared" ca="1" si="5"/>
        <v>205</v>
      </c>
      <c r="C205" s="56"/>
      <c r="D205" s="3"/>
      <c r="E205" s="3"/>
      <c r="F205" s="3"/>
      <c r="G205" s="57"/>
      <c r="H205" s="2"/>
      <c r="J205" s="4"/>
      <c r="K205" s="4"/>
      <c r="L205" s="4"/>
      <c r="M205" s="4"/>
      <c r="N205" s="4"/>
      <c r="O205" s="4"/>
      <c r="P205" s="4"/>
    </row>
    <row r="206" spans="1:16" ht="11.65" customHeight="1" x14ac:dyDescent="0.2">
      <c r="A206" s="49">
        <f t="shared" ca="1" si="5"/>
        <v>206</v>
      </c>
      <c r="C206" s="56"/>
      <c r="D206" s="3"/>
      <c r="E206" s="58"/>
      <c r="F206" s="3"/>
      <c r="G206" s="57"/>
      <c r="H206" s="14"/>
      <c r="J206" s="4"/>
      <c r="K206" s="15"/>
      <c r="L206" s="15"/>
      <c r="M206" s="15"/>
      <c r="N206" s="15"/>
      <c r="O206" s="15"/>
      <c r="P206" s="15"/>
    </row>
    <row r="207" spans="1:16" ht="11.65" customHeight="1" x14ac:dyDescent="0.2">
      <c r="A207" s="49">
        <f t="shared" ca="1" si="5"/>
        <v>207</v>
      </c>
      <c r="C207" s="59"/>
      <c r="D207" s="60"/>
      <c r="E207" s="61"/>
      <c r="F207" s="60"/>
      <c r="G207" s="62"/>
      <c r="H207" s="16"/>
      <c r="J207" s="4"/>
      <c r="K207" s="17"/>
      <c r="L207" s="17"/>
      <c r="M207" s="17"/>
      <c r="N207" s="17"/>
      <c r="O207" s="17"/>
      <c r="P207" s="17"/>
    </row>
    <row r="208" spans="1:16" ht="11.65" customHeight="1" x14ac:dyDescent="0.2">
      <c r="A208" s="49">
        <f t="shared" ca="1" si="5"/>
        <v>208</v>
      </c>
      <c r="C208" s="56">
        <v>335</v>
      </c>
      <c r="D208" s="3" t="s">
        <v>45</v>
      </c>
      <c r="E208" s="3"/>
      <c r="F208" s="3"/>
      <c r="G208" s="57"/>
      <c r="H208" s="2"/>
      <c r="J208" s="4"/>
      <c r="K208" s="4"/>
      <c r="L208" s="4"/>
      <c r="M208" s="4"/>
      <c r="N208" s="4"/>
      <c r="O208" s="4"/>
      <c r="P208" s="4"/>
    </row>
    <row r="209" spans="1:16" ht="11.65" customHeight="1" x14ac:dyDescent="0.2">
      <c r="A209" s="49">
        <f t="shared" ca="1" si="5"/>
        <v>209</v>
      </c>
      <c r="C209" s="56"/>
      <c r="D209" s="3"/>
      <c r="E209" s="58"/>
      <c r="F209" s="3" t="s">
        <v>302</v>
      </c>
      <c r="G209" s="57"/>
      <c r="H209" s="10">
        <v>190823.18858324547</v>
      </c>
      <c r="J209" s="4"/>
      <c r="K209" s="4"/>
      <c r="L209" s="4"/>
      <c r="M209" s="4"/>
      <c r="N209" s="4"/>
      <c r="O209" s="4"/>
      <c r="P209" s="4"/>
    </row>
    <row r="210" spans="1:16" ht="11.65" customHeight="1" x14ac:dyDescent="0.2">
      <c r="A210" s="49">
        <f t="shared" ca="1" si="5"/>
        <v>210</v>
      </c>
      <c r="C210" s="56"/>
      <c r="D210" s="3"/>
      <c r="E210" s="58"/>
      <c r="F210" s="3" t="s">
        <v>303</v>
      </c>
      <c r="G210" s="57"/>
      <c r="H210" s="10">
        <v>13745.004806203897</v>
      </c>
      <c r="J210" s="4"/>
      <c r="K210" s="4"/>
      <c r="L210" s="4"/>
      <c r="M210" s="4"/>
      <c r="N210" s="4"/>
      <c r="O210" s="4"/>
      <c r="P210" s="4"/>
    </row>
    <row r="211" spans="1:16" ht="11.65" customHeight="1" x14ac:dyDescent="0.2">
      <c r="A211" s="49">
        <f t="shared" ca="1" si="5"/>
        <v>211</v>
      </c>
      <c r="C211" s="56"/>
      <c r="D211" s="3"/>
      <c r="E211" s="58"/>
      <c r="F211" s="3" t="s">
        <v>249</v>
      </c>
      <c r="G211" s="57"/>
      <c r="H211" s="10">
        <v>0</v>
      </c>
      <c r="J211" s="4"/>
      <c r="K211" s="4"/>
      <c r="L211" s="4"/>
      <c r="M211" s="4"/>
      <c r="N211" s="4"/>
      <c r="O211" s="4"/>
      <c r="P211" s="4"/>
    </row>
    <row r="212" spans="1:16" ht="11.65" customHeight="1" x14ac:dyDescent="0.2">
      <c r="A212" s="49">
        <f t="shared" ca="1" si="5"/>
        <v>212</v>
      </c>
      <c r="C212" s="56"/>
      <c r="D212" s="3"/>
      <c r="E212" s="58"/>
      <c r="F212" s="3" t="s">
        <v>251</v>
      </c>
      <c r="G212" s="57"/>
      <c r="H212" s="10">
        <v>0</v>
      </c>
      <c r="J212" s="4"/>
      <c r="K212" s="4"/>
      <c r="L212" s="4"/>
      <c r="M212" s="4"/>
      <c r="N212" s="4"/>
      <c r="O212" s="4"/>
      <c r="P212" s="4"/>
    </row>
    <row r="213" spans="1:16" ht="11.65" customHeight="1" x14ac:dyDescent="0.2">
      <c r="A213" s="49">
        <f t="shared" ca="1" si="5"/>
        <v>213</v>
      </c>
      <c r="C213" s="56"/>
      <c r="D213" s="3"/>
      <c r="E213" s="58"/>
      <c r="F213" s="3" t="s">
        <v>24</v>
      </c>
      <c r="G213" s="57"/>
      <c r="H213" s="10">
        <v>0</v>
      </c>
      <c r="J213" s="4"/>
      <c r="K213" s="4"/>
      <c r="L213" s="4"/>
      <c r="M213" s="4"/>
      <c r="N213" s="4"/>
      <c r="O213" s="4"/>
      <c r="P213" s="4"/>
    </row>
    <row r="214" spans="1:16" ht="11.65" customHeight="1" x14ac:dyDescent="0.2">
      <c r="A214" s="49">
        <f t="shared" ca="1" si="5"/>
        <v>214</v>
      </c>
      <c r="C214" s="56"/>
      <c r="D214" s="3"/>
      <c r="E214" s="58"/>
      <c r="F214" s="3" t="s">
        <v>251</v>
      </c>
      <c r="G214" s="57"/>
      <c r="H214" s="10">
        <v>0</v>
      </c>
      <c r="J214" s="4"/>
      <c r="K214" s="4"/>
      <c r="L214" s="4"/>
      <c r="M214" s="4"/>
      <c r="N214" s="4"/>
      <c r="O214" s="4"/>
      <c r="P214" s="4"/>
    </row>
    <row r="215" spans="1:16" ht="11.65" customHeight="1" x14ac:dyDescent="0.2">
      <c r="A215" s="49">
        <f t="shared" ca="1" si="5"/>
        <v>215</v>
      </c>
      <c r="C215" s="56"/>
      <c r="D215" s="3"/>
      <c r="E215" s="3"/>
      <c r="F215" s="3"/>
      <c r="G215" s="57" t="s">
        <v>32</v>
      </c>
      <c r="H215" s="12">
        <f>SUBTOTAL(9,H209:H214)</f>
        <v>204568.19338944936</v>
      </c>
      <c r="J215" s="4"/>
      <c r="K215" s="4"/>
      <c r="L215" s="4"/>
      <c r="M215" s="4"/>
      <c r="N215" s="4"/>
      <c r="O215" s="4"/>
      <c r="P215" s="4"/>
    </row>
    <row r="216" spans="1:16" ht="11.65" customHeight="1" x14ac:dyDescent="0.2">
      <c r="A216" s="49">
        <f t="shared" ca="1" si="5"/>
        <v>216</v>
      </c>
      <c r="C216" s="56"/>
      <c r="D216" s="3"/>
      <c r="E216" s="3"/>
      <c r="F216" s="3"/>
      <c r="G216" s="57"/>
      <c r="H216" s="2"/>
      <c r="J216" s="4"/>
      <c r="K216" s="4"/>
      <c r="L216" s="4"/>
      <c r="M216" s="4"/>
      <c r="N216" s="4"/>
      <c r="O216" s="4"/>
      <c r="P216" s="4"/>
    </row>
    <row r="217" spans="1:16" ht="11.65" customHeight="1" x14ac:dyDescent="0.2">
      <c r="A217" s="49">
        <f t="shared" ca="1" si="5"/>
        <v>217</v>
      </c>
      <c r="C217" s="56">
        <v>336</v>
      </c>
      <c r="D217" s="3" t="s">
        <v>53</v>
      </c>
      <c r="E217" s="3"/>
      <c r="F217" s="3"/>
      <c r="G217" s="57"/>
      <c r="H217" s="2"/>
      <c r="J217" s="4"/>
      <c r="K217" s="4"/>
      <c r="L217" s="4"/>
      <c r="M217" s="4"/>
      <c r="N217" s="4"/>
      <c r="O217" s="4"/>
      <c r="P217" s="4"/>
    </row>
    <row r="218" spans="1:16" ht="11.65" customHeight="1" x14ac:dyDescent="0.2">
      <c r="A218" s="49">
        <f t="shared" ca="1" si="5"/>
        <v>218</v>
      </c>
      <c r="C218" s="56"/>
      <c r="D218" s="3"/>
      <c r="E218" s="58"/>
      <c r="F218" s="3" t="s">
        <v>302</v>
      </c>
      <c r="G218" s="57"/>
      <c r="H218" s="10">
        <v>1851645.6964194675</v>
      </c>
      <c r="J218" s="4"/>
      <c r="K218" s="4"/>
      <c r="L218" s="4"/>
      <c r="M218" s="4"/>
      <c r="N218" s="4"/>
      <c r="O218" s="4"/>
      <c r="P218" s="4"/>
    </row>
    <row r="219" spans="1:16" ht="11.65" customHeight="1" x14ac:dyDescent="0.2">
      <c r="A219" s="49">
        <f t="shared" ca="1" si="5"/>
        <v>219</v>
      </c>
      <c r="C219" s="56"/>
      <c r="D219" s="3"/>
      <c r="E219" s="58"/>
      <c r="F219" s="3" t="s">
        <v>303</v>
      </c>
      <c r="G219" s="57"/>
      <c r="H219" s="10">
        <v>244775.32026038738</v>
      </c>
      <c r="J219" s="4"/>
      <c r="K219" s="4"/>
      <c r="L219" s="4"/>
      <c r="M219" s="4"/>
      <c r="N219" s="4"/>
      <c r="O219" s="4"/>
      <c r="P219" s="4"/>
    </row>
    <row r="220" spans="1:16" ht="11.65" customHeight="1" x14ac:dyDescent="0.2">
      <c r="A220" s="49">
        <f t="shared" ca="1" si="5"/>
        <v>220</v>
      </c>
      <c r="C220" s="56"/>
      <c r="D220" s="3"/>
      <c r="E220" s="58"/>
      <c r="F220" s="3" t="s">
        <v>249</v>
      </c>
      <c r="G220" s="57"/>
      <c r="H220" s="10">
        <v>0</v>
      </c>
      <c r="J220" s="4"/>
      <c r="K220" s="4"/>
      <c r="L220" s="4"/>
      <c r="M220" s="4"/>
      <c r="N220" s="4"/>
      <c r="O220" s="4"/>
      <c r="P220" s="4"/>
    </row>
    <row r="221" spans="1:16" ht="11.65" customHeight="1" x14ac:dyDescent="0.2">
      <c r="A221" s="49">
        <f t="shared" ca="1" si="5"/>
        <v>221</v>
      </c>
      <c r="C221" s="56"/>
      <c r="D221" s="3"/>
      <c r="E221" s="58"/>
      <c r="F221" s="3" t="s">
        <v>251</v>
      </c>
      <c r="G221" s="57"/>
      <c r="H221" s="10">
        <v>0</v>
      </c>
      <c r="J221" s="4"/>
      <c r="K221" s="4"/>
      <c r="L221" s="4"/>
      <c r="M221" s="4"/>
      <c r="N221" s="4"/>
      <c r="O221" s="4"/>
      <c r="P221" s="4"/>
    </row>
    <row r="222" spans="1:16" ht="11.65" customHeight="1" x14ac:dyDescent="0.2">
      <c r="A222" s="49">
        <f t="shared" ca="1" si="5"/>
        <v>222</v>
      </c>
      <c r="C222" s="56"/>
      <c r="D222" s="3"/>
      <c r="E222" s="58"/>
      <c r="F222" s="3" t="s">
        <v>24</v>
      </c>
      <c r="G222" s="57"/>
      <c r="H222" s="10">
        <v>0</v>
      </c>
      <c r="J222" s="4"/>
      <c r="K222" s="4"/>
      <c r="L222" s="4"/>
      <c r="M222" s="4"/>
      <c r="N222" s="4"/>
      <c r="O222" s="4"/>
      <c r="P222" s="4"/>
    </row>
    <row r="223" spans="1:16" ht="11.25" customHeight="1" x14ac:dyDescent="0.2">
      <c r="A223" s="49">
        <f t="shared" ca="1" si="5"/>
        <v>223</v>
      </c>
      <c r="C223" s="56"/>
      <c r="D223" s="3"/>
      <c r="E223" s="58"/>
      <c r="F223" s="3" t="s">
        <v>251</v>
      </c>
      <c r="G223" s="57"/>
      <c r="H223" s="10">
        <v>0</v>
      </c>
      <c r="J223" s="4"/>
      <c r="K223" s="4"/>
      <c r="L223" s="4"/>
      <c r="M223" s="4"/>
      <c r="N223" s="4"/>
      <c r="O223" s="4"/>
      <c r="P223" s="4"/>
    </row>
    <row r="224" spans="1:16" ht="11.65" customHeight="1" x14ac:dyDescent="0.2">
      <c r="A224" s="49">
        <f t="shared" ca="1" si="5"/>
        <v>224</v>
      </c>
      <c r="C224" s="56"/>
      <c r="D224" s="3"/>
      <c r="E224" s="3"/>
      <c r="F224" s="3"/>
      <c r="G224" s="57" t="s">
        <v>32</v>
      </c>
      <c r="H224" s="12">
        <f>SUBTOTAL(9,H218:H223)</f>
        <v>2096421.0166798548</v>
      </c>
      <c r="J224" s="4"/>
      <c r="K224" s="4"/>
      <c r="L224" s="4"/>
      <c r="M224" s="4"/>
      <c r="N224" s="4"/>
      <c r="O224" s="4"/>
      <c r="P224" s="4"/>
    </row>
    <row r="225" spans="1:16" ht="11.65" customHeight="1" x14ac:dyDescent="0.2">
      <c r="A225" s="49">
        <f t="shared" ca="1" si="5"/>
        <v>225</v>
      </c>
      <c r="C225" s="56"/>
      <c r="D225" s="3"/>
      <c r="E225" s="3"/>
      <c r="F225" s="3"/>
      <c r="G225" s="57"/>
      <c r="H225" s="2"/>
      <c r="J225" s="4"/>
      <c r="K225" s="4"/>
      <c r="L225" s="4"/>
      <c r="M225" s="4"/>
      <c r="N225" s="4"/>
      <c r="O225" s="4"/>
      <c r="P225" s="4"/>
    </row>
    <row r="226" spans="1:16" ht="11.65" customHeight="1" x14ac:dyDescent="0.2">
      <c r="A226" s="49">
        <f t="shared" ca="1" si="5"/>
        <v>226</v>
      </c>
      <c r="C226" s="56">
        <v>337</v>
      </c>
      <c r="D226" s="3" t="s">
        <v>54</v>
      </c>
      <c r="E226" s="3"/>
      <c r="F226" s="3"/>
      <c r="G226" s="57"/>
      <c r="H226" s="2"/>
      <c r="J226" s="4"/>
      <c r="K226" s="4"/>
      <c r="L226" s="4"/>
      <c r="M226" s="4"/>
      <c r="N226" s="4"/>
      <c r="O226" s="4"/>
      <c r="P226" s="4"/>
    </row>
    <row r="227" spans="1:16" ht="11.65" customHeight="1" x14ac:dyDescent="0.2">
      <c r="A227" s="49">
        <f t="shared" ca="1" si="5"/>
        <v>227</v>
      </c>
      <c r="C227" s="56"/>
      <c r="D227" s="3"/>
      <c r="E227" s="3"/>
      <c r="F227" s="3" t="s">
        <v>193</v>
      </c>
      <c r="G227" s="57"/>
      <c r="H227" s="10">
        <v>0</v>
      </c>
      <c r="J227" s="4"/>
      <c r="K227" s="4"/>
      <c r="L227" s="4"/>
      <c r="M227" s="4"/>
      <c r="N227" s="4"/>
      <c r="O227" s="4"/>
      <c r="P227" s="4"/>
    </row>
    <row r="228" spans="1:16" ht="11.65" customHeight="1" x14ac:dyDescent="0.2">
      <c r="A228" s="49">
        <f t="shared" ca="1" si="5"/>
        <v>228</v>
      </c>
      <c r="C228" s="56"/>
      <c r="D228" s="3"/>
      <c r="E228" s="3"/>
      <c r="F228" s="3"/>
      <c r="G228" s="57"/>
      <c r="H228" s="12">
        <f>SUBTOTAL(9,H225:H227)</f>
        <v>0</v>
      </c>
      <c r="J228" s="4"/>
      <c r="K228" s="4"/>
      <c r="L228" s="4"/>
      <c r="M228" s="4"/>
      <c r="N228" s="4"/>
      <c r="O228" s="4"/>
      <c r="P228" s="4"/>
    </row>
    <row r="229" spans="1:16" ht="11.65" customHeight="1" x14ac:dyDescent="0.2">
      <c r="A229" s="49">
        <f t="shared" ca="1" si="5"/>
        <v>229</v>
      </c>
      <c r="C229" s="56"/>
      <c r="D229" s="3"/>
      <c r="E229" s="3"/>
      <c r="F229" s="3"/>
      <c r="G229" s="57"/>
      <c r="H229" s="2"/>
      <c r="J229" s="4"/>
      <c r="K229" s="4"/>
      <c r="L229" s="4"/>
      <c r="M229" s="4"/>
      <c r="N229" s="4"/>
      <c r="O229" s="4"/>
      <c r="P229" s="4"/>
    </row>
    <row r="230" spans="1:16" ht="11.65" customHeight="1" x14ac:dyDescent="0.2">
      <c r="A230" s="49">
        <f t="shared" ca="1" si="5"/>
        <v>230</v>
      </c>
      <c r="C230" s="56" t="s">
        <v>55</v>
      </c>
      <c r="D230" s="3" t="s">
        <v>56</v>
      </c>
      <c r="E230" s="3"/>
      <c r="F230" s="3"/>
      <c r="G230" s="57"/>
      <c r="H230" s="2"/>
      <c r="J230" s="4"/>
      <c r="K230" s="4"/>
      <c r="L230" s="4"/>
      <c r="M230" s="4"/>
      <c r="N230" s="4"/>
      <c r="O230" s="4"/>
      <c r="P230" s="4"/>
    </row>
    <row r="231" spans="1:16" ht="11.65" customHeight="1" x14ac:dyDescent="0.2">
      <c r="A231" s="49">
        <f t="shared" ca="1" si="5"/>
        <v>231</v>
      </c>
      <c r="C231" s="56"/>
      <c r="D231" s="3"/>
      <c r="E231" s="58"/>
      <c r="F231" s="3" t="s">
        <v>193</v>
      </c>
      <c r="G231" s="57"/>
      <c r="H231" s="10">
        <v>0</v>
      </c>
      <c r="J231" s="4"/>
      <c r="K231" s="4"/>
      <c r="L231" s="4"/>
      <c r="M231" s="4"/>
      <c r="N231" s="4"/>
      <c r="O231" s="4"/>
      <c r="P231" s="4"/>
    </row>
    <row r="232" spans="1:16" ht="11.65" customHeight="1" x14ac:dyDescent="0.2">
      <c r="A232" s="49">
        <f t="shared" ca="1" si="5"/>
        <v>232</v>
      </c>
      <c r="C232" s="56"/>
      <c r="D232" s="3"/>
      <c r="E232" s="58"/>
      <c r="F232" s="3" t="s">
        <v>303</v>
      </c>
      <c r="G232" s="57"/>
      <c r="H232" s="10">
        <v>0</v>
      </c>
      <c r="J232" s="4"/>
      <c r="K232" s="4"/>
      <c r="L232" s="4"/>
      <c r="M232" s="4"/>
      <c r="N232" s="4"/>
      <c r="O232" s="4"/>
      <c r="P232" s="4"/>
    </row>
    <row r="233" spans="1:16" ht="11.65" customHeight="1" x14ac:dyDescent="0.2">
      <c r="A233" s="49">
        <f t="shared" ca="1" si="5"/>
        <v>233</v>
      </c>
      <c r="C233" s="56"/>
      <c r="D233" s="3"/>
      <c r="E233" s="58"/>
      <c r="F233" s="3" t="s">
        <v>249</v>
      </c>
      <c r="G233" s="57"/>
      <c r="H233" s="10">
        <v>0</v>
      </c>
      <c r="J233" s="4"/>
      <c r="K233" s="4"/>
      <c r="L233" s="4"/>
      <c r="M233" s="4"/>
      <c r="N233" s="4"/>
      <c r="O233" s="4"/>
      <c r="P233" s="4"/>
    </row>
    <row r="234" spans="1:16" ht="11.65" customHeight="1" x14ac:dyDescent="0.2">
      <c r="A234" s="49">
        <f t="shared" ca="1" si="5"/>
        <v>234</v>
      </c>
      <c r="C234" s="56"/>
      <c r="D234" s="3"/>
      <c r="E234" s="58"/>
      <c r="F234" s="3" t="s">
        <v>251</v>
      </c>
      <c r="G234" s="57"/>
      <c r="H234" s="10">
        <v>0</v>
      </c>
      <c r="J234" s="4"/>
      <c r="K234" s="4"/>
      <c r="L234" s="4"/>
      <c r="M234" s="4"/>
      <c r="N234" s="4"/>
      <c r="O234" s="4"/>
      <c r="P234" s="4"/>
    </row>
    <row r="235" spans="1:16" ht="11.65" customHeight="1" x14ac:dyDescent="0.2">
      <c r="A235" s="49">
        <f t="shared" ca="1" si="5"/>
        <v>235</v>
      </c>
      <c r="C235" s="56"/>
      <c r="D235" s="3"/>
      <c r="E235" s="58"/>
      <c r="F235" s="3" t="s">
        <v>24</v>
      </c>
      <c r="G235" s="57"/>
      <c r="H235" s="10">
        <v>0</v>
      </c>
      <c r="J235" s="4"/>
      <c r="K235" s="4"/>
      <c r="L235" s="4"/>
      <c r="M235" s="4"/>
      <c r="N235" s="4"/>
      <c r="O235" s="4"/>
      <c r="P235" s="4"/>
    </row>
    <row r="236" spans="1:16" ht="11.65" customHeight="1" x14ac:dyDescent="0.2">
      <c r="A236" s="49">
        <f t="shared" ca="1" si="5"/>
        <v>236</v>
      </c>
      <c r="C236" s="56"/>
      <c r="D236" s="3"/>
      <c r="E236" s="58"/>
      <c r="F236" s="3" t="s">
        <v>251</v>
      </c>
      <c r="G236" s="57"/>
      <c r="H236" s="10">
        <v>0</v>
      </c>
      <c r="J236" s="4"/>
      <c r="K236" s="4"/>
      <c r="L236" s="4"/>
      <c r="M236" s="4"/>
      <c r="N236" s="4"/>
      <c r="O236" s="4"/>
      <c r="P236" s="4"/>
    </row>
    <row r="237" spans="1:16" ht="11.65" customHeight="1" x14ac:dyDescent="0.2">
      <c r="A237" s="49">
        <f t="shared" ca="1" si="5"/>
        <v>237</v>
      </c>
      <c r="C237" s="56"/>
      <c r="D237" s="3"/>
      <c r="E237" s="3"/>
      <c r="F237" s="3"/>
      <c r="G237" s="57"/>
      <c r="H237" s="12">
        <f>SUBTOTAL(9,H231:H236)</f>
        <v>0</v>
      </c>
      <c r="J237" s="4"/>
      <c r="K237" s="4"/>
      <c r="L237" s="4"/>
      <c r="M237" s="4"/>
      <c r="N237" s="4"/>
      <c r="O237" s="4"/>
      <c r="P237" s="4"/>
    </row>
    <row r="238" spans="1:16" ht="11.65" customHeight="1" x14ac:dyDescent="0.2">
      <c r="A238" s="49">
        <f t="shared" ca="1" si="5"/>
        <v>238</v>
      </c>
      <c r="C238" s="56"/>
      <c r="D238" s="3"/>
      <c r="E238" s="3"/>
      <c r="F238" s="3"/>
      <c r="G238" s="57"/>
      <c r="H238" s="2"/>
      <c r="J238" s="4"/>
      <c r="K238" s="4"/>
      <c r="L238" s="4"/>
      <c r="M238" s="4"/>
      <c r="N238" s="4"/>
      <c r="O238" s="4"/>
      <c r="P238" s="4"/>
    </row>
    <row r="239" spans="1:16" ht="11.65" customHeight="1" thickBot="1" x14ac:dyDescent="0.25">
      <c r="A239" s="49">
        <f t="shared" ca="1" si="5"/>
        <v>239</v>
      </c>
      <c r="C239" s="63" t="s">
        <v>57</v>
      </c>
      <c r="D239" s="3"/>
      <c r="E239" s="3"/>
      <c r="F239" s="3"/>
      <c r="G239" s="57" t="s">
        <v>32</v>
      </c>
      <c r="H239" s="13">
        <f>SUBTOTAL(9,H162:H237)</f>
        <v>89568843.066371232</v>
      </c>
      <c r="J239" s="4"/>
      <c r="K239" s="11"/>
      <c r="L239" s="11"/>
      <c r="M239" s="11"/>
      <c r="N239" s="11"/>
      <c r="O239" s="11"/>
      <c r="P239" s="11"/>
    </row>
    <row r="240" spans="1:16" ht="11.65" customHeight="1" thickTop="1" x14ac:dyDescent="0.2">
      <c r="A240" s="49">
        <f t="shared" ca="1" si="5"/>
        <v>240</v>
      </c>
      <c r="C240" s="56"/>
      <c r="D240" s="3"/>
      <c r="E240" s="3"/>
      <c r="F240" s="3"/>
      <c r="G240" s="57"/>
      <c r="H240" s="2"/>
      <c r="J240" s="4"/>
      <c r="K240" s="4"/>
      <c r="L240" s="4"/>
      <c r="M240" s="4"/>
      <c r="N240" s="4"/>
      <c r="O240" s="4"/>
      <c r="P240" s="4"/>
    </row>
    <row r="241" spans="1:16" ht="11.65" customHeight="1" x14ac:dyDescent="0.2">
      <c r="A241" s="49">
        <f t="shared" ca="1" si="5"/>
        <v>241</v>
      </c>
      <c r="C241" s="56" t="s">
        <v>58</v>
      </c>
      <c r="D241" s="3"/>
      <c r="E241" s="3"/>
      <c r="F241" s="3"/>
      <c r="G241" s="57"/>
      <c r="H241" s="2"/>
      <c r="J241" s="4"/>
      <c r="K241" s="4"/>
      <c r="L241" s="4"/>
      <c r="M241" s="4"/>
      <c r="N241" s="4"/>
      <c r="O241" s="4"/>
      <c r="P241" s="4"/>
    </row>
    <row r="242" spans="1:16" ht="11.65" customHeight="1" x14ac:dyDescent="0.2">
      <c r="A242" s="49">
        <f t="shared" ca="1" si="5"/>
        <v>242</v>
      </c>
      <c r="C242" s="56"/>
      <c r="D242" s="3"/>
      <c r="E242" s="3" t="s">
        <v>193</v>
      </c>
      <c r="F242" s="3"/>
      <c r="G242" s="57"/>
      <c r="H242" s="10">
        <f t="shared" ref="H242:H247" si="6">SUMIFS($H$162:$H$239,$F$162:$F$239,E242)</f>
        <v>0</v>
      </c>
      <c r="J242" s="4"/>
      <c r="K242" s="4"/>
      <c r="L242" s="4"/>
      <c r="M242" s="4"/>
      <c r="N242" s="4"/>
      <c r="O242" s="4"/>
      <c r="P242" s="4"/>
    </row>
    <row r="243" spans="1:16" ht="11.65" customHeight="1" x14ac:dyDescent="0.2">
      <c r="A243" s="49">
        <f t="shared" ca="1" si="5"/>
        <v>243</v>
      </c>
      <c r="C243" s="56"/>
      <c r="D243" s="3"/>
      <c r="E243" s="58" t="s">
        <v>24</v>
      </c>
      <c r="F243" s="3"/>
      <c r="G243" s="57"/>
      <c r="H243" s="10">
        <f t="shared" si="6"/>
        <v>0</v>
      </c>
      <c r="J243" s="4"/>
      <c r="K243" s="4"/>
      <c r="L243" s="4"/>
      <c r="M243" s="4"/>
      <c r="N243" s="4"/>
      <c r="O243" s="4"/>
      <c r="P243" s="4"/>
    </row>
    <row r="244" spans="1:16" ht="11.65" customHeight="1" x14ac:dyDescent="0.2">
      <c r="A244" s="49">
        <f t="shared" ca="1" si="5"/>
        <v>244</v>
      </c>
      <c r="C244" s="56"/>
      <c r="D244" s="3"/>
      <c r="E244" s="58" t="s">
        <v>249</v>
      </c>
      <c r="F244" s="3"/>
      <c r="G244" s="57"/>
      <c r="H244" s="10">
        <f t="shared" si="6"/>
        <v>0</v>
      </c>
      <c r="J244" s="4"/>
      <c r="K244" s="4"/>
      <c r="L244" s="4"/>
      <c r="M244" s="4"/>
      <c r="N244" s="4"/>
      <c r="O244" s="4"/>
      <c r="P244" s="4"/>
    </row>
    <row r="245" spans="1:16" ht="11.65" customHeight="1" x14ac:dyDescent="0.2">
      <c r="A245" s="49">
        <f t="shared" ca="1" si="5"/>
        <v>245</v>
      </c>
      <c r="C245" s="56"/>
      <c r="D245" s="3"/>
      <c r="E245" s="58" t="s">
        <v>251</v>
      </c>
      <c r="F245" s="3"/>
      <c r="G245" s="57"/>
      <c r="H245" s="10">
        <f t="shared" si="6"/>
        <v>0</v>
      </c>
      <c r="J245" s="4"/>
      <c r="K245" s="4"/>
      <c r="L245" s="4"/>
      <c r="M245" s="4"/>
      <c r="N245" s="4"/>
      <c r="O245" s="4"/>
      <c r="P245" s="4"/>
    </row>
    <row r="246" spans="1:16" ht="11.65" customHeight="1" x14ac:dyDescent="0.2">
      <c r="A246" s="49">
        <f t="shared" ca="1" si="5"/>
        <v>246</v>
      </c>
      <c r="C246" s="56"/>
      <c r="D246" s="3"/>
      <c r="E246" s="3" t="s">
        <v>302</v>
      </c>
      <c r="F246" s="3"/>
      <c r="G246" s="57"/>
      <c r="H246" s="10">
        <f t="shared" si="6"/>
        <v>74158203.053508073</v>
      </c>
      <c r="J246" s="4"/>
      <c r="K246" s="4"/>
      <c r="L246" s="4"/>
      <c r="M246" s="4"/>
      <c r="N246" s="4"/>
      <c r="O246" s="4"/>
      <c r="P246" s="4"/>
    </row>
    <row r="247" spans="1:16" ht="11.65" customHeight="1" x14ac:dyDescent="0.2">
      <c r="A247" s="49">
        <f t="shared" ca="1" si="5"/>
        <v>247</v>
      </c>
      <c r="C247" s="56"/>
      <c r="D247" s="3"/>
      <c r="E247" s="3" t="s">
        <v>303</v>
      </c>
      <c r="F247" s="3"/>
      <c r="G247" s="57"/>
      <c r="H247" s="10">
        <f t="shared" si="6"/>
        <v>15410640.012863139</v>
      </c>
      <c r="J247" s="4"/>
      <c r="K247" s="4"/>
      <c r="L247" s="4"/>
      <c r="M247" s="4"/>
      <c r="N247" s="4"/>
      <c r="O247" s="4"/>
      <c r="P247" s="4"/>
    </row>
    <row r="248" spans="1:16" ht="11.65" customHeight="1" thickBot="1" x14ac:dyDescent="0.25">
      <c r="A248" s="49">
        <f t="shared" ca="1" si="5"/>
        <v>248</v>
      </c>
      <c r="C248" s="56" t="s">
        <v>59</v>
      </c>
      <c r="D248" s="3"/>
      <c r="E248" s="3"/>
      <c r="F248" s="3"/>
      <c r="G248" s="57" t="s">
        <v>32</v>
      </c>
      <c r="H248" s="19">
        <f>SUM(H242:H247)</f>
        <v>89568843.066371217</v>
      </c>
      <c r="J248" s="4"/>
      <c r="K248" s="4"/>
      <c r="L248" s="4"/>
      <c r="M248" s="4"/>
      <c r="N248" s="4"/>
      <c r="O248" s="4"/>
      <c r="P248" s="4"/>
    </row>
    <row r="249" spans="1:16" ht="11.65" customHeight="1" thickTop="1" x14ac:dyDescent="0.2">
      <c r="A249" s="49">
        <f t="shared" ca="1" si="5"/>
        <v>249</v>
      </c>
      <c r="C249" s="56"/>
      <c r="D249" s="3"/>
      <c r="E249" s="3"/>
      <c r="F249" s="3"/>
      <c r="G249" s="57"/>
      <c r="H249" s="2"/>
      <c r="J249" s="4"/>
      <c r="K249" s="4"/>
      <c r="L249" s="4"/>
      <c r="M249" s="4"/>
      <c r="N249" s="4"/>
      <c r="O249" s="4"/>
      <c r="P249" s="4"/>
    </row>
    <row r="250" spans="1:16" ht="11.65" customHeight="1" x14ac:dyDescent="0.2">
      <c r="A250" s="49">
        <f t="shared" ca="1" si="5"/>
        <v>250</v>
      </c>
      <c r="C250" s="56">
        <v>340</v>
      </c>
      <c r="D250" s="3" t="s">
        <v>31</v>
      </c>
      <c r="E250" s="3"/>
      <c r="F250" s="3"/>
      <c r="G250" s="57"/>
      <c r="H250" s="2"/>
      <c r="J250" s="4"/>
      <c r="K250" s="4"/>
      <c r="L250" s="4"/>
      <c r="M250" s="4"/>
      <c r="N250" s="4"/>
      <c r="O250" s="4"/>
      <c r="P250" s="4"/>
    </row>
    <row r="251" spans="1:16" ht="11.65" customHeight="1" x14ac:dyDescent="0.2">
      <c r="A251" s="49">
        <f t="shared" ca="1" si="5"/>
        <v>251</v>
      </c>
      <c r="C251" s="56"/>
      <c r="D251" s="3"/>
      <c r="E251" s="3"/>
      <c r="F251" s="3" t="s">
        <v>193</v>
      </c>
      <c r="G251" s="57"/>
      <c r="H251" s="10">
        <v>0</v>
      </c>
      <c r="J251" s="4"/>
      <c r="K251" s="4"/>
      <c r="L251" s="4"/>
      <c r="M251" s="4"/>
      <c r="N251" s="4"/>
      <c r="O251" s="4"/>
      <c r="P251" s="4"/>
    </row>
    <row r="252" spans="1:16" ht="11.65" customHeight="1" x14ac:dyDescent="0.2">
      <c r="A252" s="49">
        <f t="shared" ca="1" si="5"/>
        <v>252</v>
      </c>
      <c r="C252" s="56"/>
      <c r="D252" s="3"/>
      <c r="E252" s="3"/>
      <c r="F252" s="3" t="s">
        <v>24</v>
      </c>
      <c r="G252" s="57"/>
      <c r="H252" s="10">
        <v>0</v>
      </c>
      <c r="J252" s="4"/>
      <c r="K252" s="4"/>
      <c r="L252" s="4"/>
      <c r="M252" s="4"/>
      <c r="N252" s="4"/>
      <c r="O252" s="4"/>
      <c r="P252" s="4"/>
    </row>
    <row r="253" spans="1:16" ht="11.65" customHeight="1" x14ac:dyDescent="0.2">
      <c r="A253" s="49">
        <f t="shared" ca="1" si="5"/>
        <v>253</v>
      </c>
      <c r="C253" s="56"/>
      <c r="D253" s="3"/>
      <c r="E253" s="3"/>
      <c r="F253" s="3" t="s">
        <v>304</v>
      </c>
      <c r="G253" s="57"/>
      <c r="H253" s="10">
        <v>939799.3704086272</v>
      </c>
      <c r="J253" s="4"/>
      <c r="K253" s="4"/>
      <c r="L253" s="4"/>
      <c r="M253" s="4"/>
      <c r="N253" s="4"/>
      <c r="O253" s="4"/>
      <c r="P253" s="4"/>
    </row>
    <row r="254" spans="1:16" ht="11.65" customHeight="1" x14ac:dyDescent="0.2">
      <c r="A254" s="49">
        <f t="shared" ref="A254:A317" ca="1" si="7">OFFSET(A254,-1,)+1</f>
        <v>254</v>
      </c>
      <c r="C254" s="56"/>
      <c r="D254" s="3"/>
      <c r="E254" s="3"/>
      <c r="F254" s="3" t="s">
        <v>249</v>
      </c>
      <c r="G254" s="57"/>
      <c r="H254" s="10">
        <v>1003419.1979520721</v>
      </c>
      <c r="J254" s="4"/>
      <c r="K254" s="4"/>
      <c r="L254" s="4"/>
      <c r="M254" s="4"/>
      <c r="N254" s="4"/>
      <c r="O254" s="4"/>
      <c r="P254" s="4"/>
    </row>
    <row r="255" spans="1:16" ht="11.65" customHeight="1" x14ac:dyDescent="0.2">
      <c r="A255" s="49">
        <f t="shared" ca="1" si="7"/>
        <v>255</v>
      </c>
      <c r="C255" s="56"/>
      <c r="D255" s="3"/>
      <c r="E255" s="3"/>
      <c r="F255" s="3" t="s">
        <v>251</v>
      </c>
      <c r="G255" s="57"/>
      <c r="H255" s="10">
        <v>0</v>
      </c>
      <c r="J255" s="4"/>
      <c r="K255" s="4"/>
      <c r="L255" s="4"/>
      <c r="M255" s="4"/>
      <c r="N255" s="4"/>
      <c r="O255" s="4"/>
      <c r="P255" s="4"/>
    </row>
    <row r="256" spans="1:16" ht="11.65" customHeight="1" x14ac:dyDescent="0.2">
      <c r="A256" s="49">
        <f t="shared" ca="1" si="7"/>
        <v>256</v>
      </c>
      <c r="C256" s="56"/>
      <c r="D256" s="3"/>
      <c r="E256" s="3"/>
      <c r="F256" s="3" t="s">
        <v>251</v>
      </c>
      <c r="G256" s="57"/>
      <c r="H256" s="10">
        <v>0</v>
      </c>
      <c r="J256" s="4"/>
      <c r="K256" s="4"/>
      <c r="L256" s="4"/>
      <c r="M256" s="4"/>
      <c r="N256" s="4"/>
      <c r="O256" s="4"/>
      <c r="P256" s="4"/>
    </row>
    <row r="257" spans="1:16" ht="11.65" customHeight="1" x14ac:dyDescent="0.2">
      <c r="A257" s="49">
        <f t="shared" ca="1" si="7"/>
        <v>257</v>
      </c>
      <c r="C257" s="56"/>
      <c r="D257" s="3"/>
      <c r="E257" s="3"/>
      <c r="F257" s="3"/>
      <c r="G257" s="57" t="s">
        <v>32</v>
      </c>
      <c r="H257" s="12">
        <f>SUBTOTAL(9,H251:H256)</f>
        <v>1943218.5683606993</v>
      </c>
      <c r="J257" s="4"/>
      <c r="K257" s="4"/>
      <c r="L257" s="4"/>
      <c r="M257" s="4"/>
      <c r="N257" s="4"/>
      <c r="O257" s="4"/>
      <c r="P257" s="4"/>
    </row>
    <row r="258" spans="1:16" ht="11.65" customHeight="1" x14ac:dyDescent="0.2">
      <c r="A258" s="49">
        <f t="shared" ca="1" si="7"/>
        <v>258</v>
      </c>
      <c r="C258" s="56"/>
      <c r="D258" s="3"/>
      <c r="E258" s="3"/>
      <c r="F258" s="3"/>
      <c r="G258" s="57"/>
      <c r="H258" s="2"/>
      <c r="J258" s="4"/>
      <c r="K258" s="4"/>
      <c r="L258" s="4"/>
      <c r="M258" s="4"/>
      <c r="N258" s="4"/>
      <c r="O258" s="4"/>
      <c r="P258" s="4"/>
    </row>
    <row r="259" spans="1:16" ht="11.65" customHeight="1" x14ac:dyDescent="0.2">
      <c r="A259" s="49">
        <f t="shared" ca="1" si="7"/>
        <v>259</v>
      </c>
      <c r="C259" s="56">
        <v>341</v>
      </c>
      <c r="D259" s="3" t="s">
        <v>33</v>
      </c>
      <c r="E259" s="3"/>
      <c r="F259" s="3"/>
      <c r="G259" s="57"/>
      <c r="H259" s="2"/>
      <c r="J259" s="4"/>
      <c r="K259" s="4"/>
      <c r="L259" s="4"/>
      <c r="M259" s="4"/>
      <c r="N259" s="4"/>
      <c r="O259" s="4"/>
      <c r="P259" s="4"/>
    </row>
    <row r="260" spans="1:16" ht="11.65" customHeight="1" x14ac:dyDescent="0.2">
      <c r="A260" s="49">
        <f t="shared" ca="1" si="7"/>
        <v>260</v>
      </c>
      <c r="C260" s="56"/>
      <c r="D260" s="3"/>
      <c r="E260" s="3"/>
      <c r="F260" s="3" t="s">
        <v>24</v>
      </c>
      <c r="G260" s="57"/>
      <c r="H260" s="10">
        <v>0</v>
      </c>
      <c r="J260" s="4"/>
      <c r="K260" s="4"/>
      <c r="L260" s="4"/>
      <c r="M260" s="4"/>
      <c r="N260" s="4"/>
      <c r="O260" s="4"/>
      <c r="P260" s="4"/>
    </row>
    <row r="261" spans="1:16" ht="11.65" customHeight="1" x14ac:dyDescent="0.2">
      <c r="A261" s="49">
        <f t="shared" ca="1" si="7"/>
        <v>261</v>
      </c>
      <c r="C261" s="56"/>
      <c r="D261" s="3"/>
      <c r="E261" s="3"/>
      <c r="F261" s="3" t="s">
        <v>304</v>
      </c>
      <c r="G261" s="57"/>
      <c r="H261" s="10">
        <v>7784294.1837965082</v>
      </c>
      <c r="J261" s="4"/>
      <c r="K261" s="4"/>
      <c r="L261" s="4"/>
      <c r="M261" s="4"/>
      <c r="N261" s="4"/>
      <c r="O261" s="4"/>
      <c r="P261" s="4"/>
    </row>
    <row r="262" spans="1:16" ht="11.65" customHeight="1" x14ac:dyDescent="0.2">
      <c r="A262" s="49">
        <f t="shared" ca="1" si="7"/>
        <v>262</v>
      </c>
      <c r="C262" s="56"/>
      <c r="D262" s="3"/>
      <c r="E262" s="3"/>
      <c r="F262" s="3" t="s">
        <v>249</v>
      </c>
      <c r="G262" s="57"/>
      <c r="H262" s="10">
        <v>8272901.438006334</v>
      </c>
      <c r="J262" s="4"/>
      <c r="K262" s="4"/>
      <c r="L262" s="4"/>
      <c r="M262" s="4"/>
      <c r="N262" s="4"/>
      <c r="O262" s="4"/>
      <c r="P262" s="4"/>
    </row>
    <row r="263" spans="1:16" ht="11.65" customHeight="1" x14ac:dyDescent="0.2">
      <c r="A263" s="49">
        <f t="shared" ca="1" si="7"/>
        <v>263</v>
      </c>
      <c r="C263" s="56"/>
      <c r="D263" s="3"/>
      <c r="E263" s="3"/>
      <c r="F263" s="3" t="s">
        <v>251</v>
      </c>
      <c r="G263" s="57"/>
      <c r="H263" s="10">
        <v>0</v>
      </c>
      <c r="J263" s="4"/>
      <c r="K263" s="4"/>
      <c r="L263" s="4"/>
      <c r="M263" s="4"/>
      <c r="N263" s="4"/>
      <c r="O263" s="4"/>
      <c r="P263" s="4"/>
    </row>
    <row r="264" spans="1:16" ht="11.65" customHeight="1" x14ac:dyDescent="0.2">
      <c r="A264" s="49">
        <f t="shared" ca="1" si="7"/>
        <v>264</v>
      </c>
      <c r="C264" s="56"/>
      <c r="D264" s="3"/>
      <c r="E264" s="3"/>
      <c r="F264" s="3" t="s">
        <v>251</v>
      </c>
      <c r="G264" s="57"/>
      <c r="H264" s="10">
        <v>0</v>
      </c>
      <c r="J264" s="4"/>
      <c r="K264" s="4"/>
      <c r="L264" s="4"/>
      <c r="M264" s="4"/>
      <c r="N264" s="4"/>
      <c r="O264" s="4"/>
      <c r="P264" s="4"/>
    </row>
    <row r="265" spans="1:16" ht="11.65" customHeight="1" x14ac:dyDescent="0.2">
      <c r="A265" s="49">
        <f t="shared" ca="1" si="7"/>
        <v>265</v>
      </c>
      <c r="C265" s="56"/>
      <c r="D265" s="3"/>
      <c r="E265" s="3"/>
      <c r="F265" s="3"/>
      <c r="G265" s="57" t="s">
        <v>32</v>
      </c>
      <c r="H265" s="12">
        <f>SUBTOTAL(9,H259:H264)</f>
        <v>16057195.621802842</v>
      </c>
      <c r="J265" s="4"/>
      <c r="K265" s="4"/>
      <c r="L265" s="4"/>
      <c r="M265" s="4"/>
      <c r="N265" s="4"/>
      <c r="O265" s="4"/>
      <c r="P265" s="4"/>
    </row>
    <row r="266" spans="1:16" ht="11.65" customHeight="1" x14ac:dyDescent="0.2">
      <c r="A266" s="49">
        <f t="shared" ca="1" si="7"/>
        <v>266</v>
      </c>
      <c r="C266" s="56"/>
      <c r="D266" s="3"/>
      <c r="E266" s="3"/>
      <c r="F266" s="3"/>
      <c r="G266" s="57"/>
      <c r="H266" s="2"/>
      <c r="J266" s="4"/>
      <c r="K266" s="4"/>
      <c r="L266" s="4"/>
      <c r="M266" s="4"/>
      <c r="N266" s="4"/>
      <c r="O266" s="4"/>
      <c r="P266" s="4"/>
    </row>
    <row r="267" spans="1:16" ht="11.65" customHeight="1" x14ac:dyDescent="0.2">
      <c r="A267" s="49">
        <f t="shared" ca="1" si="7"/>
        <v>267</v>
      </c>
      <c r="C267" s="56">
        <v>342</v>
      </c>
      <c r="D267" s="3" t="s">
        <v>60</v>
      </c>
      <c r="E267" s="3"/>
      <c r="F267" s="3"/>
      <c r="G267" s="57"/>
      <c r="H267" s="2"/>
      <c r="J267" s="4"/>
      <c r="K267" s="4"/>
      <c r="L267" s="4"/>
      <c r="M267" s="4"/>
      <c r="N267" s="4"/>
      <c r="O267" s="4"/>
      <c r="P267" s="4"/>
    </row>
    <row r="268" spans="1:16" ht="11.65" customHeight="1" x14ac:dyDescent="0.2">
      <c r="A268" s="49">
        <f t="shared" ca="1" si="7"/>
        <v>268</v>
      </c>
      <c r="C268" s="56"/>
      <c r="D268" s="3"/>
      <c r="E268" s="3"/>
      <c r="F268" s="3" t="s">
        <v>24</v>
      </c>
      <c r="G268" s="57"/>
      <c r="H268" s="10">
        <v>0</v>
      </c>
      <c r="J268" s="4"/>
      <c r="K268" s="4"/>
      <c r="L268" s="4"/>
      <c r="M268" s="4"/>
      <c r="N268" s="4"/>
      <c r="O268" s="4"/>
      <c r="P268" s="4"/>
    </row>
    <row r="269" spans="1:16" ht="11.65" customHeight="1" x14ac:dyDescent="0.2">
      <c r="A269" s="49">
        <f t="shared" ca="1" si="7"/>
        <v>269</v>
      </c>
      <c r="C269" s="56"/>
      <c r="D269" s="3"/>
      <c r="E269" s="3"/>
      <c r="F269" s="3" t="s">
        <v>304</v>
      </c>
      <c r="G269" s="57"/>
      <c r="H269" s="10">
        <v>0</v>
      </c>
      <c r="J269" s="4"/>
      <c r="K269" s="4"/>
      <c r="L269" s="4"/>
      <c r="M269" s="4"/>
      <c r="N269" s="4"/>
      <c r="O269" s="4"/>
      <c r="P269" s="4"/>
    </row>
    <row r="270" spans="1:16" ht="11.65" customHeight="1" x14ac:dyDescent="0.2">
      <c r="A270" s="49">
        <f t="shared" ca="1" si="7"/>
        <v>270</v>
      </c>
      <c r="C270" s="56"/>
      <c r="D270" s="3"/>
      <c r="E270" s="3"/>
      <c r="F270" s="3" t="s">
        <v>249</v>
      </c>
      <c r="G270" s="57"/>
      <c r="H270" s="10">
        <v>402697.77818938455</v>
      </c>
      <c r="J270" s="4"/>
      <c r="K270" s="4"/>
      <c r="L270" s="4"/>
      <c r="M270" s="4"/>
      <c r="N270" s="4"/>
      <c r="O270" s="4"/>
      <c r="P270" s="4"/>
    </row>
    <row r="271" spans="1:16" ht="11.65" customHeight="1" x14ac:dyDescent="0.2">
      <c r="A271" s="49">
        <f t="shared" ca="1" si="7"/>
        <v>271</v>
      </c>
      <c r="C271" s="56"/>
      <c r="D271" s="3"/>
      <c r="E271" s="3"/>
      <c r="F271" s="3" t="s">
        <v>251</v>
      </c>
      <c r="G271" s="57"/>
      <c r="H271" s="10">
        <v>0</v>
      </c>
      <c r="J271" s="4"/>
      <c r="K271" s="4"/>
      <c r="L271" s="4"/>
      <c r="M271" s="4"/>
      <c r="N271" s="4"/>
      <c r="O271" s="4"/>
      <c r="P271" s="4"/>
    </row>
    <row r="272" spans="1:16" ht="11.65" customHeight="1" x14ac:dyDescent="0.2">
      <c r="A272" s="49">
        <f t="shared" ca="1" si="7"/>
        <v>272</v>
      </c>
      <c r="C272" s="56"/>
      <c r="D272" s="3"/>
      <c r="E272" s="3"/>
      <c r="F272" s="3" t="s">
        <v>251</v>
      </c>
      <c r="G272" s="57"/>
      <c r="H272" s="10">
        <v>0</v>
      </c>
      <c r="J272" s="4"/>
      <c r="K272" s="4"/>
      <c r="L272" s="4"/>
      <c r="M272" s="4"/>
      <c r="N272" s="4"/>
      <c r="O272" s="4"/>
      <c r="P272" s="4"/>
    </row>
    <row r="273" spans="1:16" ht="11.65" customHeight="1" x14ac:dyDescent="0.2">
      <c r="A273" s="49">
        <f t="shared" ca="1" si="7"/>
        <v>273</v>
      </c>
      <c r="C273" s="56"/>
      <c r="D273" s="3"/>
      <c r="E273" s="3"/>
      <c r="F273" s="3"/>
      <c r="G273" s="57" t="s">
        <v>32</v>
      </c>
      <c r="H273" s="12">
        <f>SUBTOTAL(9,H267:H272)</f>
        <v>402697.77818938455</v>
      </c>
      <c r="J273" s="4"/>
      <c r="K273" s="4"/>
      <c r="L273" s="4"/>
      <c r="M273" s="4"/>
      <c r="N273" s="4"/>
      <c r="O273" s="4"/>
      <c r="P273" s="4"/>
    </row>
    <row r="274" spans="1:16" ht="11.65" customHeight="1" x14ac:dyDescent="0.2">
      <c r="A274" s="49">
        <f t="shared" ca="1" si="7"/>
        <v>274</v>
      </c>
      <c r="C274" s="56"/>
      <c r="D274" s="3"/>
      <c r="E274" s="3"/>
      <c r="F274" s="3"/>
      <c r="G274" s="57"/>
      <c r="H274" s="2"/>
      <c r="J274" s="4"/>
      <c r="K274" s="4"/>
      <c r="L274" s="4"/>
      <c r="M274" s="4"/>
      <c r="N274" s="4"/>
      <c r="O274" s="4"/>
      <c r="P274" s="4"/>
    </row>
    <row r="275" spans="1:16" ht="11.65" customHeight="1" x14ac:dyDescent="0.2">
      <c r="A275" s="49">
        <f t="shared" ca="1" si="7"/>
        <v>275</v>
      </c>
      <c r="C275" s="56">
        <v>343</v>
      </c>
      <c r="D275" s="3" t="s">
        <v>61</v>
      </c>
      <c r="E275" s="3"/>
      <c r="F275" s="3"/>
      <c r="G275" s="57"/>
      <c r="H275" s="2"/>
      <c r="J275" s="4"/>
      <c r="K275" s="4"/>
      <c r="L275" s="4"/>
      <c r="M275" s="4"/>
      <c r="N275" s="4"/>
      <c r="O275" s="4"/>
      <c r="P275" s="4"/>
    </row>
    <row r="276" spans="1:16" ht="11.65" customHeight="1" x14ac:dyDescent="0.2">
      <c r="A276" s="49">
        <f t="shared" ca="1" si="7"/>
        <v>276</v>
      </c>
      <c r="C276" s="56"/>
      <c r="D276" s="3"/>
      <c r="E276" s="3"/>
      <c r="F276" s="3" t="s">
        <v>193</v>
      </c>
      <c r="G276" s="57"/>
      <c r="H276" s="10">
        <v>0</v>
      </c>
      <c r="J276" s="4"/>
      <c r="K276" s="4"/>
      <c r="L276" s="4"/>
      <c r="M276" s="4"/>
      <c r="N276" s="4"/>
      <c r="O276" s="4"/>
      <c r="P276" s="4"/>
    </row>
    <row r="277" spans="1:16" ht="11.65" customHeight="1" x14ac:dyDescent="0.2">
      <c r="A277" s="49">
        <f t="shared" ca="1" si="7"/>
        <v>277</v>
      </c>
      <c r="C277" s="56"/>
      <c r="D277" s="3"/>
      <c r="E277" s="3"/>
      <c r="F277" s="3" t="s">
        <v>304</v>
      </c>
      <c r="G277" s="57"/>
      <c r="H277" s="10">
        <v>230072736.70350283</v>
      </c>
      <c r="J277" s="4"/>
      <c r="K277" s="4"/>
      <c r="L277" s="4"/>
      <c r="M277" s="4"/>
      <c r="N277" s="4"/>
      <c r="O277" s="4"/>
      <c r="P277" s="4"/>
    </row>
    <row r="278" spans="1:16" ht="11.65" customHeight="1" x14ac:dyDescent="0.2">
      <c r="A278" s="49">
        <f t="shared" ca="1" si="7"/>
        <v>278</v>
      </c>
      <c r="C278" s="56"/>
      <c r="D278" s="3"/>
      <c r="E278" s="3"/>
      <c r="F278" s="3" t="s">
        <v>24</v>
      </c>
      <c r="G278" s="57"/>
      <c r="H278" s="10">
        <v>0</v>
      </c>
      <c r="J278" s="4"/>
      <c r="K278" s="4"/>
      <c r="L278" s="4"/>
      <c r="M278" s="4"/>
      <c r="N278" s="4"/>
      <c r="O278" s="4"/>
      <c r="P278" s="4"/>
    </row>
    <row r="279" spans="1:16" ht="11.65" customHeight="1" x14ac:dyDescent="0.2">
      <c r="A279" s="49">
        <f t="shared" ca="1" si="7"/>
        <v>279</v>
      </c>
      <c r="C279" s="56"/>
      <c r="D279" s="3"/>
      <c r="E279" s="3"/>
      <c r="F279" s="3" t="s">
        <v>249</v>
      </c>
      <c r="G279" s="57"/>
      <c r="H279" s="10">
        <v>73676105.508140132</v>
      </c>
      <c r="J279" s="4"/>
      <c r="K279" s="4"/>
      <c r="L279" s="4"/>
      <c r="M279" s="4"/>
      <c r="N279" s="4"/>
      <c r="O279" s="4"/>
      <c r="P279" s="4"/>
    </row>
    <row r="280" spans="1:16" ht="11.65" customHeight="1" x14ac:dyDescent="0.2">
      <c r="A280" s="49">
        <f t="shared" ca="1" si="7"/>
        <v>280</v>
      </c>
      <c r="C280" s="56"/>
      <c r="D280" s="3"/>
      <c r="E280" s="3"/>
      <c r="F280" s="3" t="s">
        <v>251</v>
      </c>
      <c r="G280" s="57"/>
      <c r="H280" s="10">
        <v>0</v>
      </c>
      <c r="J280" s="4"/>
      <c r="K280" s="4"/>
      <c r="L280" s="4"/>
      <c r="M280" s="4"/>
      <c r="N280" s="4"/>
      <c r="O280" s="4"/>
      <c r="P280" s="4"/>
    </row>
    <row r="281" spans="1:16" ht="11.65" customHeight="1" x14ac:dyDescent="0.2">
      <c r="A281" s="49">
        <f t="shared" ca="1" si="7"/>
        <v>281</v>
      </c>
      <c r="C281" s="56"/>
      <c r="D281" s="3"/>
      <c r="E281" s="3"/>
      <c r="F281" s="3" t="s">
        <v>251</v>
      </c>
      <c r="G281" s="57"/>
      <c r="H281" s="10">
        <v>0</v>
      </c>
      <c r="J281" s="4"/>
      <c r="K281" s="4"/>
      <c r="L281" s="4"/>
      <c r="M281" s="4"/>
      <c r="N281" s="4"/>
      <c r="O281" s="4"/>
      <c r="P281" s="4"/>
    </row>
    <row r="282" spans="1:16" ht="11.65" customHeight="1" x14ac:dyDescent="0.2">
      <c r="A282" s="49">
        <f t="shared" ca="1" si="7"/>
        <v>282</v>
      </c>
      <c r="C282" s="56"/>
      <c r="D282" s="3"/>
      <c r="E282" s="3"/>
      <c r="F282" s="3"/>
      <c r="G282" s="57" t="s">
        <v>32</v>
      </c>
      <c r="H282" s="12">
        <f>SUBTOTAL(9,H276:H281)</f>
        <v>303748842.21164298</v>
      </c>
      <c r="J282" s="4"/>
      <c r="K282" s="4"/>
      <c r="L282" s="4"/>
      <c r="M282" s="4"/>
      <c r="N282" s="4"/>
      <c r="O282" s="4"/>
      <c r="P282" s="4"/>
    </row>
    <row r="283" spans="1:16" ht="11.65" customHeight="1" x14ac:dyDescent="0.2">
      <c r="A283" s="49">
        <f t="shared" ca="1" si="7"/>
        <v>283</v>
      </c>
      <c r="C283" s="56"/>
      <c r="D283" s="3"/>
      <c r="E283" s="3"/>
      <c r="F283" s="3"/>
      <c r="G283" s="57"/>
      <c r="H283" s="2"/>
      <c r="J283" s="4"/>
      <c r="K283" s="4"/>
      <c r="L283" s="4"/>
      <c r="M283" s="4"/>
      <c r="N283" s="4"/>
      <c r="O283" s="4"/>
      <c r="P283" s="4"/>
    </row>
    <row r="284" spans="1:16" ht="11.65" customHeight="1" x14ac:dyDescent="0.2">
      <c r="A284" s="49">
        <f t="shared" ca="1" si="7"/>
        <v>284</v>
      </c>
      <c r="C284" s="56">
        <v>344</v>
      </c>
      <c r="D284" s="3" t="s">
        <v>62</v>
      </c>
      <c r="E284" s="3"/>
      <c r="F284" s="3"/>
      <c r="G284" s="57"/>
      <c r="H284" s="2"/>
      <c r="J284" s="4"/>
      <c r="K284" s="4"/>
      <c r="L284" s="4"/>
      <c r="M284" s="4"/>
      <c r="N284" s="4"/>
      <c r="O284" s="4"/>
      <c r="P284" s="4"/>
    </row>
    <row r="285" spans="1:16" ht="11.65" customHeight="1" x14ac:dyDescent="0.2">
      <c r="A285" s="49">
        <f t="shared" ca="1" si="7"/>
        <v>285</v>
      </c>
      <c r="C285" s="56"/>
      <c r="D285" s="3"/>
      <c r="E285" s="3"/>
      <c r="F285" s="3" t="s">
        <v>193</v>
      </c>
      <c r="G285" s="57"/>
      <c r="H285" s="10">
        <v>0</v>
      </c>
      <c r="J285" s="4"/>
      <c r="K285" s="4"/>
      <c r="L285" s="4"/>
      <c r="M285" s="4"/>
      <c r="N285" s="4"/>
      <c r="O285" s="4"/>
      <c r="P285" s="4"/>
    </row>
    <row r="286" spans="1:16" ht="11.65" customHeight="1" x14ac:dyDescent="0.2">
      <c r="A286" s="49">
        <f t="shared" ca="1" si="7"/>
        <v>286</v>
      </c>
      <c r="C286" s="56"/>
      <c r="D286" s="3"/>
      <c r="E286" s="3"/>
      <c r="F286" s="3" t="s">
        <v>304</v>
      </c>
      <c r="G286" s="57"/>
      <c r="H286" s="10">
        <v>13169600.037327394</v>
      </c>
      <c r="J286" s="4"/>
      <c r="K286" s="4"/>
      <c r="L286" s="4"/>
      <c r="M286" s="4"/>
      <c r="N286" s="4"/>
      <c r="O286" s="4"/>
      <c r="P286" s="4"/>
    </row>
    <row r="287" spans="1:16" ht="11.65" customHeight="1" x14ac:dyDescent="0.2">
      <c r="A287" s="49">
        <f t="shared" ca="1" si="7"/>
        <v>287</v>
      </c>
      <c r="C287" s="56"/>
      <c r="D287" s="3"/>
      <c r="E287" s="3"/>
      <c r="F287" s="3" t="s">
        <v>24</v>
      </c>
      <c r="G287" s="57"/>
      <c r="H287" s="10">
        <v>9331.5536343625572</v>
      </c>
      <c r="J287" s="4"/>
      <c r="K287" s="4"/>
      <c r="L287" s="4"/>
      <c r="M287" s="4"/>
      <c r="N287" s="4"/>
      <c r="O287" s="4"/>
      <c r="P287" s="4"/>
    </row>
    <row r="288" spans="1:16" ht="11.65" customHeight="1" x14ac:dyDescent="0.2">
      <c r="A288" s="49">
        <f t="shared" ca="1" si="7"/>
        <v>288</v>
      </c>
      <c r="C288" s="56"/>
      <c r="D288" s="3"/>
      <c r="E288" s="3"/>
      <c r="F288" s="3" t="s">
        <v>249</v>
      </c>
      <c r="G288" s="57"/>
      <c r="H288" s="10">
        <v>25339722.784649964</v>
      </c>
      <c r="J288" s="4"/>
      <c r="K288" s="4"/>
      <c r="L288" s="4"/>
      <c r="M288" s="4"/>
      <c r="N288" s="4"/>
      <c r="O288" s="4"/>
      <c r="P288" s="4"/>
    </row>
    <row r="289" spans="1:16" ht="11.65" customHeight="1" x14ac:dyDescent="0.2">
      <c r="A289" s="49">
        <f t="shared" ca="1" si="7"/>
        <v>289</v>
      </c>
      <c r="C289" s="56"/>
      <c r="D289" s="3"/>
      <c r="E289" s="3"/>
      <c r="F289" s="3" t="s">
        <v>251</v>
      </c>
      <c r="G289" s="57"/>
      <c r="H289" s="10">
        <v>0</v>
      </c>
      <c r="J289" s="4"/>
      <c r="K289" s="4"/>
      <c r="L289" s="4"/>
      <c r="M289" s="4"/>
      <c r="N289" s="4"/>
      <c r="O289" s="4"/>
      <c r="P289" s="4"/>
    </row>
    <row r="290" spans="1:16" ht="11.65" customHeight="1" x14ac:dyDescent="0.2">
      <c r="A290" s="49">
        <f t="shared" ca="1" si="7"/>
        <v>290</v>
      </c>
      <c r="C290" s="56"/>
      <c r="D290" s="3"/>
      <c r="E290" s="3"/>
      <c r="F290" s="3" t="s">
        <v>251</v>
      </c>
      <c r="G290" s="57"/>
      <c r="H290" s="10">
        <v>0</v>
      </c>
      <c r="J290" s="4"/>
      <c r="K290" s="4"/>
      <c r="L290" s="4"/>
      <c r="M290" s="4"/>
      <c r="N290" s="4"/>
      <c r="O290" s="4"/>
      <c r="P290" s="4"/>
    </row>
    <row r="291" spans="1:16" ht="11.65" customHeight="1" x14ac:dyDescent="0.2">
      <c r="A291" s="49">
        <f t="shared" ca="1" si="7"/>
        <v>291</v>
      </c>
      <c r="C291" s="56"/>
      <c r="D291" s="3"/>
      <c r="E291" s="3"/>
      <c r="F291" s="3"/>
      <c r="G291" s="57" t="s">
        <v>32</v>
      </c>
      <c r="H291" s="12">
        <f>SUBTOTAL(9,H285:H290)</f>
        <v>38518654.375611722</v>
      </c>
      <c r="J291" s="4"/>
      <c r="K291" s="4"/>
      <c r="L291" s="4"/>
      <c r="M291" s="4"/>
      <c r="N291" s="4"/>
      <c r="O291" s="4"/>
      <c r="P291" s="4"/>
    </row>
    <row r="292" spans="1:16" ht="11.65" customHeight="1" x14ac:dyDescent="0.2">
      <c r="A292" s="49">
        <f t="shared" ca="1" si="7"/>
        <v>292</v>
      </c>
      <c r="C292" s="56"/>
      <c r="D292" s="3"/>
      <c r="E292" s="3"/>
      <c r="F292" s="3"/>
      <c r="G292" s="57"/>
      <c r="H292" s="2"/>
      <c r="J292" s="4"/>
      <c r="K292" s="4"/>
      <c r="L292" s="4"/>
      <c r="M292" s="4"/>
      <c r="N292" s="4"/>
      <c r="O292" s="4"/>
      <c r="P292" s="4"/>
    </row>
    <row r="293" spans="1:16" ht="11.65" customHeight="1" x14ac:dyDescent="0.2">
      <c r="A293" s="49">
        <f t="shared" ca="1" si="7"/>
        <v>293</v>
      </c>
      <c r="C293" s="56">
        <v>345</v>
      </c>
      <c r="D293" s="3" t="s">
        <v>63</v>
      </c>
      <c r="E293" s="3"/>
      <c r="F293" s="3"/>
      <c r="G293" s="57"/>
      <c r="H293" s="2"/>
      <c r="J293" s="4"/>
      <c r="K293" s="4"/>
      <c r="L293" s="4"/>
      <c r="M293" s="4"/>
      <c r="N293" s="4"/>
      <c r="O293" s="4"/>
      <c r="P293" s="4"/>
    </row>
    <row r="294" spans="1:16" ht="11.65" customHeight="1" x14ac:dyDescent="0.2">
      <c r="A294" s="49">
        <f t="shared" ca="1" si="7"/>
        <v>294</v>
      </c>
      <c r="C294" s="56"/>
      <c r="D294" s="3"/>
      <c r="E294" s="3"/>
      <c r="F294" s="3" t="s">
        <v>24</v>
      </c>
      <c r="G294" s="57"/>
      <c r="H294" s="10">
        <v>0</v>
      </c>
      <c r="J294" s="4"/>
      <c r="K294" s="4"/>
      <c r="L294" s="4"/>
      <c r="M294" s="4"/>
      <c r="N294" s="4"/>
      <c r="O294" s="4"/>
      <c r="P294" s="4"/>
    </row>
    <row r="295" spans="1:16" ht="11.65" customHeight="1" x14ac:dyDescent="0.2">
      <c r="A295" s="49">
        <f t="shared" ca="1" si="7"/>
        <v>295</v>
      </c>
      <c r="C295" s="56"/>
      <c r="D295" s="3"/>
      <c r="E295" s="3"/>
      <c r="F295" s="3" t="s">
        <v>304</v>
      </c>
      <c r="G295" s="57"/>
      <c r="H295" s="10">
        <v>19228741.10466126</v>
      </c>
      <c r="J295" s="4"/>
      <c r="K295" s="4"/>
      <c r="L295" s="4"/>
      <c r="M295" s="4"/>
      <c r="N295" s="4"/>
      <c r="O295" s="4"/>
      <c r="P295" s="4"/>
    </row>
    <row r="296" spans="1:16" ht="11.65" customHeight="1" x14ac:dyDescent="0.2">
      <c r="A296" s="49">
        <f t="shared" ca="1" si="7"/>
        <v>296</v>
      </c>
      <c r="C296" s="56"/>
      <c r="D296" s="3"/>
      <c r="E296" s="3"/>
      <c r="F296" s="3" t="s">
        <v>249</v>
      </c>
      <c r="G296" s="57"/>
      <c r="H296" s="10">
        <v>10704733.610592483</v>
      </c>
      <c r="J296" s="4"/>
      <c r="K296" s="4"/>
      <c r="L296" s="4"/>
      <c r="M296" s="4"/>
      <c r="N296" s="4"/>
      <c r="O296" s="4"/>
      <c r="P296" s="4"/>
    </row>
    <row r="297" spans="1:16" ht="11.65" customHeight="1" x14ac:dyDescent="0.2">
      <c r="A297" s="49">
        <f t="shared" ca="1" si="7"/>
        <v>297</v>
      </c>
      <c r="C297" s="56"/>
      <c r="D297" s="3"/>
      <c r="E297" s="3"/>
      <c r="F297" s="3" t="s">
        <v>251</v>
      </c>
      <c r="G297" s="57"/>
      <c r="H297" s="10">
        <v>0</v>
      </c>
      <c r="J297" s="4"/>
      <c r="K297" s="4"/>
      <c r="L297" s="4"/>
      <c r="M297" s="4"/>
      <c r="N297" s="4"/>
      <c r="O297" s="4"/>
      <c r="P297" s="4"/>
    </row>
    <row r="298" spans="1:16" ht="11.65" customHeight="1" x14ac:dyDescent="0.2">
      <c r="A298" s="49">
        <f t="shared" ca="1" si="7"/>
        <v>298</v>
      </c>
      <c r="C298" s="56"/>
      <c r="D298" s="3"/>
      <c r="E298" s="3"/>
      <c r="F298" s="3" t="s">
        <v>251</v>
      </c>
      <c r="G298" s="57"/>
      <c r="H298" s="10">
        <v>0</v>
      </c>
      <c r="J298" s="4"/>
      <c r="K298" s="4"/>
      <c r="L298" s="4"/>
      <c r="M298" s="4"/>
      <c r="N298" s="4"/>
      <c r="O298" s="4"/>
      <c r="P298" s="4"/>
    </row>
    <row r="299" spans="1:16" ht="11.65" customHeight="1" x14ac:dyDescent="0.2">
      <c r="A299" s="49">
        <f t="shared" ca="1" si="7"/>
        <v>299</v>
      </c>
      <c r="C299" s="56"/>
      <c r="D299" s="3"/>
      <c r="E299" s="3"/>
      <c r="F299" s="3"/>
      <c r="G299" s="57" t="s">
        <v>32</v>
      </c>
      <c r="H299" s="12">
        <f>SUBTOTAL(9,H293:H298)</f>
        <v>29933474.715253741</v>
      </c>
      <c r="J299" s="4"/>
      <c r="K299" s="4"/>
      <c r="L299" s="4"/>
      <c r="M299" s="4"/>
      <c r="N299" s="4"/>
      <c r="O299" s="4"/>
      <c r="P299" s="4"/>
    </row>
    <row r="300" spans="1:16" ht="11.65" customHeight="1" x14ac:dyDescent="0.2">
      <c r="A300" s="49">
        <f t="shared" ca="1" si="7"/>
        <v>300</v>
      </c>
      <c r="C300" s="56"/>
      <c r="D300" s="3"/>
      <c r="E300" s="3"/>
      <c r="F300" s="3"/>
      <c r="G300" s="57"/>
      <c r="H300" s="2"/>
      <c r="J300" s="4"/>
      <c r="K300" s="15"/>
      <c r="L300" s="15"/>
      <c r="M300" s="15"/>
      <c r="N300" s="15"/>
      <c r="O300" s="15"/>
      <c r="P300" s="15"/>
    </row>
    <row r="301" spans="1:16" ht="11.65" customHeight="1" x14ac:dyDescent="0.2">
      <c r="A301" s="49">
        <f t="shared" ca="1" si="7"/>
        <v>301</v>
      </c>
      <c r="C301" s="56"/>
      <c r="D301" s="3"/>
      <c r="E301" s="58"/>
      <c r="F301" s="3"/>
      <c r="G301" s="57"/>
      <c r="H301" s="14"/>
      <c r="J301" s="4"/>
      <c r="K301" s="17"/>
      <c r="L301" s="17"/>
      <c r="M301" s="17"/>
      <c r="N301" s="17"/>
      <c r="O301" s="17"/>
      <c r="P301" s="17"/>
    </row>
    <row r="302" spans="1:16" ht="11.65" customHeight="1" x14ac:dyDescent="0.2">
      <c r="A302" s="49">
        <f t="shared" ca="1" si="7"/>
        <v>302</v>
      </c>
      <c r="C302" s="59"/>
      <c r="D302" s="60"/>
      <c r="E302" s="61"/>
      <c r="F302" s="60"/>
      <c r="G302" s="62"/>
      <c r="H302" s="16"/>
      <c r="J302" s="4"/>
      <c r="K302" s="4"/>
      <c r="L302" s="4"/>
      <c r="M302" s="4"/>
      <c r="N302" s="4"/>
      <c r="O302" s="4"/>
      <c r="P302" s="4"/>
    </row>
    <row r="303" spans="1:16" ht="11.65" customHeight="1" x14ac:dyDescent="0.2">
      <c r="A303" s="49">
        <f t="shared" ca="1" si="7"/>
        <v>303</v>
      </c>
      <c r="C303" s="56">
        <v>346</v>
      </c>
      <c r="D303" s="3" t="s">
        <v>45</v>
      </c>
      <c r="E303" s="3"/>
      <c r="F303" s="3"/>
      <c r="G303" s="57"/>
      <c r="H303" s="2"/>
      <c r="J303" s="4"/>
      <c r="K303" s="4"/>
      <c r="L303" s="4"/>
      <c r="M303" s="4"/>
      <c r="N303" s="4"/>
      <c r="O303" s="4"/>
      <c r="P303" s="4"/>
    </row>
    <row r="304" spans="1:16" ht="11.65" customHeight="1" x14ac:dyDescent="0.2">
      <c r="A304" s="49">
        <f t="shared" ca="1" si="7"/>
        <v>304</v>
      </c>
      <c r="C304" s="56"/>
      <c r="D304" s="3"/>
      <c r="E304" s="3"/>
      <c r="F304" s="3" t="s">
        <v>24</v>
      </c>
      <c r="G304" s="57"/>
      <c r="H304" s="10">
        <v>0</v>
      </c>
      <c r="J304" s="4"/>
      <c r="K304" s="4"/>
      <c r="L304" s="4"/>
      <c r="M304" s="4"/>
      <c r="N304" s="4"/>
      <c r="O304" s="4"/>
      <c r="P304" s="4"/>
    </row>
    <row r="305" spans="1:16" ht="11.65" customHeight="1" x14ac:dyDescent="0.2">
      <c r="A305" s="49">
        <f t="shared" ca="1" si="7"/>
        <v>305</v>
      </c>
      <c r="C305" s="56"/>
      <c r="D305" s="3"/>
      <c r="E305" s="3"/>
      <c r="F305" s="3" t="s">
        <v>304</v>
      </c>
      <c r="G305" s="57"/>
      <c r="H305" s="10">
        <v>943473.09875068406</v>
      </c>
      <c r="J305" s="4"/>
      <c r="K305" s="4"/>
      <c r="L305" s="4"/>
      <c r="M305" s="4"/>
      <c r="N305" s="4"/>
      <c r="O305" s="4"/>
      <c r="P305" s="4"/>
    </row>
    <row r="306" spans="1:16" ht="11.65" customHeight="1" x14ac:dyDescent="0.2">
      <c r="A306" s="49">
        <f t="shared" ca="1" si="7"/>
        <v>306</v>
      </c>
      <c r="C306" s="56"/>
      <c r="D306" s="3"/>
      <c r="E306" s="3"/>
      <c r="F306" s="3" t="s">
        <v>249</v>
      </c>
      <c r="G306" s="57"/>
      <c r="H306" s="10">
        <v>771593.57438270363</v>
      </c>
      <c r="J306" s="4"/>
      <c r="K306" s="4"/>
      <c r="L306" s="4"/>
      <c r="M306" s="4"/>
      <c r="N306" s="4"/>
      <c r="O306" s="4"/>
      <c r="P306" s="4"/>
    </row>
    <row r="307" spans="1:16" ht="11.65" customHeight="1" x14ac:dyDescent="0.2">
      <c r="A307" s="49">
        <f t="shared" ca="1" si="7"/>
        <v>307</v>
      </c>
      <c r="C307" s="56"/>
      <c r="D307" s="3"/>
      <c r="E307" s="3"/>
      <c r="F307" s="3" t="s">
        <v>251</v>
      </c>
      <c r="G307" s="57"/>
      <c r="H307" s="10">
        <v>0</v>
      </c>
      <c r="J307" s="4"/>
      <c r="K307" s="4"/>
      <c r="L307" s="4"/>
      <c r="M307" s="4"/>
      <c r="N307" s="4"/>
      <c r="O307" s="4"/>
      <c r="P307" s="4"/>
    </row>
    <row r="308" spans="1:16" ht="11.65" customHeight="1" x14ac:dyDescent="0.2">
      <c r="A308" s="49">
        <f t="shared" ca="1" si="7"/>
        <v>308</v>
      </c>
      <c r="C308" s="56"/>
      <c r="D308" s="3"/>
      <c r="E308" s="3"/>
      <c r="F308" s="3"/>
      <c r="G308" s="57" t="s">
        <v>32</v>
      </c>
      <c r="H308" s="12">
        <f>SUBTOTAL(9,H302:H307)</f>
        <v>1715066.6731333877</v>
      </c>
      <c r="J308" s="4"/>
      <c r="K308" s="4"/>
      <c r="L308" s="4"/>
      <c r="M308" s="4"/>
      <c r="N308" s="4"/>
      <c r="O308" s="4"/>
      <c r="P308" s="4"/>
    </row>
    <row r="309" spans="1:16" ht="11.65" customHeight="1" x14ac:dyDescent="0.2">
      <c r="A309" s="49">
        <f t="shared" ca="1" si="7"/>
        <v>309</v>
      </c>
      <c r="C309" s="56"/>
      <c r="D309" s="3"/>
      <c r="E309" s="3"/>
      <c r="F309" s="3"/>
      <c r="G309" s="57"/>
      <c r="H309" s="2"/>
      <c r="J309" s="4"/>
      <c r="K309" s="4"/>
      <c r="L309" s="4"/>
      <c r="M309" s="4"/>
      <c r="N309" s="4"/>
      <c r="O309" s="4"/>
      <c r="P309" s="4"/>
    </row>
    <row r="310" spans="1:16" ht="11.65" customHeight="1" x14ac:dyDescent="0.2">
      <c r="A310" s="49">
        <f t="shared" ca="1" si="7"/>
        <v>310</v>
      </c>
      <c r="C310" s="56">
        <v>347</v>
      </c>
      <c r="D310" s="3" t="s">
        <v>64</v>
      </c>
      <c r="E310" s="3"/>
      <c r="F310" s="3"/>
      <c r="G310" s="57"/>
      <c r="H310" s="2"/>
      <c r="J310" s="4"/>
      <c r="K310" s="4"/>
      <c r="L310" s="4"/>
      <c r="M310" s="4"/>
      <c r="N310" s="4"/>
      <c r="O310" s="4"/>
      <c r="P310" s="4"/>
    </row>
    <row r="311" spans="1:16" ht="11.65" customHeight="1" x14ac:dyDescent="0.2">
      <c r="A311" s="49">
        <f t="shared" ca="1" si="7"/>
        <v>311</v>
      </c>
      <c r="C311" s="56"/>
      <c r="D311" s="3"/>
      <c r="E311" s="3"/>
      <c r="F311" s="3" t="s">
        <v>193</v>
      </c>
      <c r="G311" s="57"/>
      <c r="H311" s="10">
        <v>0</v>
      </c>
      <c r="J311" s="4"/>
      <c r="K311" s="4"/>
      <c r="L311" s="4"/>
      <c r="M311" s="4"/>
      <c r="N311" s="4"/>
      <c r="O311" s="4"/>
      <c r="P311" s="4"/>
    </row>
    <row r="312" spans="1:16" ht="11.65" customHeight="1" x14ac:dyDescent="0.2">
      <c r="A312" s="49">
        <f t="shared" ca="1" si="7"/>
        <v>312</v>
      </c>
      <c r="C312" s="56"/>
      <c r="D312" s="3"/>
      <c r="E312" s="3"/>
      <c r="F312" s="3"/>
      <c r="G312" s="57"/>
      <c r="H312" s="12">
        <f>SUBTOTAL(9,H310:H311)</f>
        <v>0</v>
      </c>
      <c r="J312" s="4"/>
      <c r="K312" s="4"/>
      <c r="L312" s="4"/>
      <c r="M312" s="4"/>
      <c r="N312" s="4"/>
      <c r="O312" s="4"/>
      <c r="P312" s="4"/>
    </row>
    <row r="313" spans="1:16" ht="11.65" customHeight="1" x14ac:dyDescent="0.2">
      <c r="A313" s="49">
        <f t="shared" ca="1" si="7"/>
        <v>313</v>
      </c>
      <c r="C313" s="56"/>
      <c r="D313" s="3"/>
      <c r="E313" s="3"/>
      <c r="F313" s="3"/>
      <c r="G313" s="57"/>
      <c r="H313" s="2"/>
      <c r="J313" s="4"/>
      <c r="K313" s="4"/>
      <c r="L313" s="4"/>
      <c r="M313" s="4"/>
      <c r="N313" s="4"/>
      <c r="O313" s="4"/>
      <c r="P313" s="4"/>
    </row>
    <row r="314" spans="1:16" ht="11.65" customHeight="1" x14ac:dyDescent="0.2">
      <c r="A314" s="49">
        <f t="shared" ca="1" si="7"/>
        <v>314</v>
      </c>
      <c r="C314" s="56" t="s">
        <v>65</v>
      </c>
      <c r="D314" s="3" t="s">
        <v>66</v>
      </c>
      <c r="E314" s="3"/>
      <c r="F314" s="3"/>
      <c r="G314" s="57"/>
      <c r="H314" s="2"/>
      <c r="J314" s="4"/>
      <c r="K314" s="4"/>
      <c r="L314" s="4"/>
      <c r="M314" s="4"/>
      <c r="N314" s="4"/>
      <c r="O314" s="4"/>
      <c r="P314" s="4"/>
    </row>
    <row r="315" spans="1:16" ht="11.65" customHeight="1" x14ac:dyDescent="0.2">
      <c r="A315" s="49">
        <f t="shared" ca="1" si="7"/>
        <v>315</v>
      </c>
      <c r="C315" s="56"/>
      <c r="D315" s="3"/>
      <c r="E315" s="3"/>
      <c r="F315" s="3" t="s">
        <v>193</v>
      </c>
      <c r="G315" s="57"/>
      <c r="H315" s="10">
        <v>0</v>
      </c>
      <c r="J315" s="4"/>
      <c r="K315" s="4"/>
      <c r="L315" s="4"/>
      <c r="M315" s="4"/>
      <c r="N315" s="4"/>
      <c r="O315" s="4"/>
      <c r="P315" s="4"/>
    </row>
    <row r="316" spans="1:16" ht="11.65" customHeight="1" x14ac:dyDescent="0.2">
      <c r="A316" s="49">
        <f t="shared" ca="1" si="7"/>
        <v>316</v>
      </c>
      <c r="C316" s="56"/>
      <c r="D316" s="3"/>
      <c r="E316" s="3"/>
      <c r="F316" s="3" t="s">
        <v>304</v>
      </c>
      <c r="G316" s="57"/>
      <c r="H316" s="10">
        <v>0</v>
      </c>
      <c r="J316" s="4"/>
      <c r="K316" s="4"/>
      <c r="L316" s="4"/>
      <c r="M316" s="4"/>
      <c r="N316" s="4"/>
      <c r="O316" s="4"/>
      <c r="P316" s="4"/>
    </row>
    <row r="317" spans="1:16" ht="11.65" customHeight="1" x14ac:dyDescent="0.2">
      <c r="A317" s="49">
        <f t="shared" ca="1" si="7"/>
        <v>317</v>
      </c>
      <c r="C317" s="56"/>
      <c r="D317" s="3"/>
      <c r="E317" s="3"/>
      <c r="F317" s="3" t="s">
        <v>249</v>
      </c>
      <c r="G317" s="57"/>
      <c r="H317" s="10">
        <v>0</v>
      </c>
      <c r="J317" s="4"/>
      <c r="K317" s="4"/>
      <c r="L317" s="4"/>
      <c r="M317" s="4"/>
      <c r="N317" s="4"/>
      <c r="O317" s="4"/>
      <c r="P317" s="4"/>
    </row>
    <row r="318" spans="1:16" ht="11.65" customHeight="1" x14ac:dyDescent="0.2">
      <c r="A318" s="49">
        <f t="shared" ref="A318:A381" ca="1" si="8">OFFSET(A318,-1,)+1</f>
        <v>318</v>
      </c>
      <c r="C318" s="56"/>
      <c r="D318" s="3"/>
      <c r="E318" s="3"/>
      <c r="F318" s="3" t="s">
        <v>251</v>
      </c>
      <c r="G318" s="57"/>
      <c r="H318" s="10">
        <v>0</v>
      </c>
      <c r="J318" s="4"/>
      <c r="K318" s="4"/>
      <c r="L318" s="4"/>
      <c r="M318" s="4"/>
      <c r="N318" s="4"/>
      <c r="O318" s="4"/>
      <c r="P318" s="4"/>
    </row>
    <row r="319" spans="1:16" ht="11.65" customHeight="1" x14ac:dyDescent="0.2">
      <c r="A319" s="49">
        <f t="shared" ca="1" si="8"/>
        <v>319</v>
      </c>
      <c r="C319" s="56"/>
      <c r="D319" s="3"/>
      <c r="E319" s="3"/>
      <c r="F319" s="3"/>
      <c r="G319" s="57"/>
      <c r="H319" s="12">
        <f>SUBTOTAL(9,H313:H318)</f>
        <v>0</v>
      </c>
      <c r="J319" s="4"/>
      <c r="K319" s="4"/>
      <c r="L319" s="4"/>
      <c r="M319" s="4"/>
      <c r="N319" s="4"/>
      <c r="O319" s="4"/>
      <c r="P319" s="4"/>
    </row>
    <row r="320" spans="1:16" ht="11.65" customHeight="1" x14ac:dyDescent="0.2">
      <c r="A320" s="49">
        <f t="shared" ca="1" si="8"/>
        <v>320</v>
      </c>
      <c r="C320" s="56"/>
      <c r="D320" s="3"/>
      <c r="E320" s="3"/>
      <c r="F320" s="3"/>
      <c r="G320" s="57"/>
      <c r="H320" s="2"/>
      <c r="J320" s="4"/>
      <c r="K320" s="11"/>
      <c r="L320" s="11"/>
      <c r="M320" s="11"/>
      <c r="N320" s="11"/>
      <c r="O320" s="11"/>
      <c r="P320" s="11"/>
    </row>
    <row r="321" spans="1:16" ht="11.65" customHeight="1" thickBot="1" x14ac:dyDescent="0.25">
      <c r="A321" s="49">
        <f t="shared" ca="1" si="8"/>
        <v>321</v>
      </c>
      <c r="C321" s="63" t="s">
        <v>67</v>
      </c>
      <c r="D321" s="3"/>
      <c r="E321" s="3"/>
      <c r="F321" s="3"/>
      <c r="G321" s="57" t="s">
        <v>32</v>
      </c>
      <c r="H321" s="13">
        <f>SUBTOTAL(9,H251:H320)</f>
        <v>392319149.94399482</v>
      </c>
      <c r="J321" s="4"/>
      <c r="K321" s="4"/>
      <c r="L321" s="4"/>
      <c r="M321" s="4"/>
      <c r="N321" s="4"/>
      <c r="O321" s="4"/>
      <c r="P321" s="4"/>
    </row>
    <row r="322" spans="1:16" ht="11.65" customHeight="1" thickTop="1" x14ac:dyDescent="0.2">
      <c r="A322" s="49">
        <f t="shared" ca="1" si="8"/>
        <v>322</v>
      </c>
      <c r="C322" s="56"/>
      <c r="D322" s="3"/>
      <c r="E322" s="3"/>
      <c r="F322" s="3"/>
      <c r="G322" s="57"/>
      <c r="H322" s="2"/>
      <c r="J322" s="4"/>
      <c r="K322" s="4"/>
      <c r="L322" s="4"/>
      <c r="M322" s="4"/>
      <c r="N322" s="4"/>
      <c r="O322" s="4"/>
      <c r="P322" s="4"/>
    </row>
    <row r="323" spans="1:16" ht="11.65" customHeight="1" x14ac:dyDescent="0.2">
      <c r="A323" s="49">
        <f t="shared" ca="1" si="8"/>
        <v>323</v>
      </c>
      <c r="C323" s="56" t="s">
        <v>68</v>
      </c>
      <c r="D323" s="3"/>
      <c r="E323" s="3"/>
      <c r="F323" s="3"/>
      <c r="G323" s="57"/>
      <c r="H323" s="2"/>
      <c r="J323" s="4"/>
      <c r="K323" s="4"/>
      <c r="L323" s="4"/>
      <c r="M323" s="4"/>
      <c r="N323" s="4"/>
      <c r="O323" s="4"/>
      <c r="P323" s="4"/>
    </row>
    <row r="324" spans="1:16" ht="11.65" customHeight="1" x14ac:dyDescent="0.2">
      <c r="A324" s="49">
        <f t="shared" ca="1" si="8"/>
        <v>324</v>
      </c>
      <c r="C324" s="56"/>
      <c r="D324" s="3"/>
      <c r="E324" s="58" t="s">
        <v>193</v>
      </c>
      <c r="F324" s="3"/>
      <c r="G324" s="57"/>
      <c r="H324" s="10">
        <f t="shared" ref="H324:H329" si="9">SUMIFS($H$251:$H$319,$F$251:$F$319,E324)</f>
        <v>0</v>
      </c>
      <c r="J324" s="4"/>
      <c r="K324" s="4"/>
      <c r="L324" s="4"/>
      <c r="M324" s="4"/>
      <c r="N324" s="4"/>
      <c r="O324" s="4"/>
      <c r="P324" s="4"/>
    </row>
    <row r="325" spans="1:16" ht="11.65" customHeight="1" x14ac:dyDescent="0.2">
      <c r="A325" s="49">
        <f t="shared" ca="1" si="8"/>
        <v>325</v>
      </c>
      <c r="C325" s="56"/>
      <c r="D325" s="3"/>
      <c r="E325" s="3" t="s">
        <v>304</v>
      </c>
      <c r="F325" s="3"/>
      <c r="G325" s="57"/>
      <c r="H325" s="10">
        <f t="shared" si="9"/>
        <v>272138644.49844736</v>
      </c>
      <c r="J325" s="4"/>
      <c r="K325" s="4"/>
      <c r="L325" s="4"/>
      <c r="M325" s="4"/>
      <c r="N325" s="4"/>
      <c r="O325" s="4"/>
      <c r="P325" s="4"/>
    </row>
    <row r="326" spans="1:16" ht="11.65" customHeight="1" x14ac:dyDescent="0.2">
      <c r="A326" s="49">
        <f t="shared" ca="1" si="8"/>
        <v>326</v>
      </c>
      <c r="C326" s="56"/>
      <c r="D326" s="3"/>
      <c r="E326" s="58" t="s">
        <v>24</v>
      </c>
      <c r="F326" s="3"/>
      <c r="G326" s="57"/>
      <c r="H326" s="10">
        <f t="shared" si="9"/>
        <v>9331.5536343625572</v>
      </c>
      <c r="J326" s="4"/>
      <c r="K326" s="4"/>
      <c r="L326" s="4"/>
      <c r="M326" s="4"/>
      <c r="N326" s="4"/>
      <c r="O326" s="4"/>
      <c r="P326" s="4"/>
    </row>
    <row r="327" spans="1:16" ht="11.65" customHeight="1" x14ac:dyDescent="0.2">
      <c r="A327" s="49">
        <f t="shared" ca="1" si="8"/>
        <v>327</v>
      </c>
      <c r="C327" s="56"/>
      <c r="D327" s="3"/>
      <c r="E327" s="58" t="s">
        <v>249</v>
      </c>
      <c r="F327" s="3"/>
      <c r="G327" s="57"/>
      <c r="H327" s="10">
        <f t="shared" si="9"/>
        <v>120171173.89191309</v>
      </c>
      <c r="J327" s="4"/>
      <c r="K327" s="4"/>
      <c r="L327" s="4"/>
      <c r="M327" s="4"/>
      <c r="N327" s="4"/>
      <c r="O327" s="4"/>
      <c r="P327" s="4"/>
    </row>
    <row r="328" spans="1:16" ht="11.65" customHeight="1" x14ac:dyDescent="0.2">
      <c r="A328" s="49">
        <f t="shared" ca="1" si="8"/>
        <v>328</v>
      </c>
      <c r="C328" s="56"/>
      <c r="D328" s="3"/>
      <c r="E328" s="58" t="s">
        <v>251</v>
      </c>
      <c r="F328" s="3"/>
      <c r="G328" s="57"/>
      <c r="H328" s="10">
        <f t="shared" si="9"/>
        <v>0</v>
      </c>
      <c r="J328" s="4"/>
      <c r="K328" s="4"/>
      <c r="L328" s="4"/>
      <c r="M328" s="4"/>
      <c r="N328" s="4"/>
      <c r="O328" s="4"/>
      <c r="P328" s="4"/>
    </row>
    <row r="329" spans="1:16" ht="11.65" customHeight="1" x14ac:dyDescent="0.2">
      <c r="A329" s="49">
        <f t="shared" ca="1" si="8"/>
        <v>329</v>
      </c>
      <c r="C329" s="56"/>
      <c r="D329" s="3"/>
      <c r="E329" s="56" t="s">
        <v>261</v>
      </c>
      <c r="F329" s="3"/>
      <c r="G329" s="57"/>
      <c r="H329" s="10">
        <f t="shared" si="9"/>
        <v>0</v>
      </c>
      <c r="J329" s="4"/>
      <c r="K329" s="4"/>
      <c r="L329" s="4"/>
      <c r="M329" s="4"/>
      <c r="N329" s="4"/>
      <c r="O329" s="4"/>
      <c r="P329" s="4"/>
    </row>
    <row r="330" spans="1:16" ht="11.65" customHeight="1" thickBot="1" x14ac:dyDescent="0.25">
      <c r="A330" s="49">
        <f t="shared" ca="1" si="8"/>
        <v>330</v>
      </c>
      <c r="C330" s="56" t="s">
        <v>69</v>
      </c>
      <c r="D330" s="3"/>
      <c r="E330" s="3"/>
      <c r="F330" s="3"/>
      <c r="G330" s="57" t="s">
        <v>32</v>
      </c>
      <c r="H330" s="19">
        <f>SUM(H324:H329)</f>
        <v>392319149.94399476</v>
      </c>
      <c r="J330" s="4"/>
      <c r="K330" s="4"/>
      <c r="L330" s="4"/>
      <c r="M330" s="4"/>
      <c r="N330" s="4"/>
      <c r="O330" s="4"/>
      <c r="P330" s="4"/>
    </row>
    <row r="331" spans="1:16" ht="11.65" customHeight="1" thickTop="1" x14ac:dyDescent="0.2">
      <c r="A331" s="49">
        <f t="shared" ca="1" si="8"/>
        <v>331</v>
      </c>
      <c r="C331" s="56"/>
      <c r="D331" s="3"/>
      <c r="E331" s="3"/>
      <c r="F331" s="3"/>
      <c r="G331" s="57"/>
      <c r="H331" s="2"/>
      <c r="J331" s="4"/>
      <c r="K331" s="4"/>
      <c r="L331" s="4"/>
      <c r="M331" s="4"/>
      <c r="N331" s="4"/>
      <c r="O331" s="4"/>
      <c r="P331" s="4"/>
    </row>
    <row r="332" spans="1:16" ht="11.65" customHeight="1" x14ac:dyDescent="0.2">
      <c r="A332" s="49">
        <f t="shared" ca="1" si="8"/>
        <v>332</v>
      </c>
      <c r="C332" s="56" t="s">
        <v>70</v>
      </c>
      <c r="D332" s="3"/>
      <c r="E332" s="3"/>
      <c r="F332" s="3"/>
      <c r="G332" s="57"/>
      <c r="H332" s="2"/>
      <c r="J332" s="4"/>
      <c r="K332" s="4"/>
      <c r="L332" s="4"/>
      <c r="M332" s="4"/>
      <c r="N332" s="4"/>
      <c r="O332" s="4"/>
      <c r="P332" s="4"/>
    </row>
    <row r="333" spans="1:16" ht="11.65" customHeight="1" x14ac:dyDescent="0.2">
      <c r="A333" s="49">
        <f t="shared" ca="1" si="8"/>
        <v>333</v>
      </c>
      <c r="C333" s="56">
        <v>103</v>
      </c>
      <c r="D333" s="3" t="s">
        <v>70</v>
      </c>
      <c r="E333" s="3"/>
      <c r="F333" s="3"/>
      <c r="G333" s="57"/>
      <c r="H333" s="2"/>
      <c r="J333" s="4"/>
      <c r="K333" s="4"/>
      <c r="L333" s="4"/>
      <c r="M333" s="4"/>
      <c r="N333" s="4"/>
      <c r="O333" s="4"/>
      <c r="P333" s="4"/>
    </row>
    <row r="334" spans="1:16" ht="11.65" customHeight="1" x14ac:dyDescent="0.2">
      <c r="A334" s="49">
        <f t="shared" ca="1" si="8"/>
        <v>334</v>
      </c>
      <c r="C334" s="56"/>
      <c r="D334" s="3"/>
      <c r="E334" s="3"/>
      <c r="F334" s="3" t="s">
        <v>250</v>
      </c>
      <c r="G334" s="57"/>
      <c r="H334" s="10">
        <v>0</v>
      </c>
      <c r="J334" s="4"/>
      <c r="K334" s="11"/>
      <c r="L334" s="11"/>
      <c r="M334" s="11"/>
      <c r="N334" s="11"/>
      <c r="O334" s="11"/>
      <c r="P334" s="11"/>
    </row>
    <row r="335" spans="1:16" ht="11.65" customHeight="1" thickBot="1" x14ac:dyDescent="0.25">
      <c r="A335" s="49">
        <f t="shared" ca="1" si="8"/>
        <v>335</v>
      </c>
      <c r="C335" s="63" t="s">
        <v>71</v>
      </c>
      <c r="D335" s="3"/>
      <c r="E335" s="3"/>
      <c r="F335" s="3"/>
      <c r="G335" s="64"/>
      <c r="H335" s="21">
        <v>0</v>
      </c>
      <c r="J335" s="4"/>
      <c r="K335" s="4"/>
      <c r="L335" s="4"/>
      <c r="M335" s="4"/>
      <c r="N335" s="4"/>
      <c r="O335" s="4"/>
      <c r="P335" s="4"/>
    </row>
    <row r="336" spans="1:16" ht="11.65" customHeight="1" thickTop="1" x14ac:dyDescent="0.2">
      <c r="A336" s="49">
        <f t="shared" ca="1" si="8"/>
        <v>336</v>
      </c>
      <c r="C336" s="56"/>
      <c r="D336" s="3"/>
      <c r="E336" s="3"/>
      <c r="F336" s="3"/>
      <c r="G336" s="57"/>
      <c r="H336" s="2"/>
      <c r="J336" s="4"/>
      <c r="K336" s="11"/>
      <c r="L336" s="11"/>
      <c r="M336" s="11"/>
      <c r="N336" s="11"/>
      <c r="O336" s="11"/>
      <c r="P336" s="11"/>
    </row>
    <row r="337" spans="1:16" ht="11.65" customHeight="1" thickBot="1" x14ac:dyDescent="0.25">
      <c r="A337" s="49">
        <f t="shared" ca="1" si="8"/>
        <v>337</v>
      </c>
      <c r="C337" s="63" t="s">
        <v>72</v>
      </c>
      <c r="D337" s="3"/>
      <c r="E337" s="3"/>
      <c r="F337" s="3"/>
      <c r="G337" s="57" t="s">
        <v>32</v>
      </c>
      <c r="H337" s="13">
        <f>H335+H321+H239+H150+H102</f>
        <v>875161750.39313364</v>
      </c>
      <c r="J337" s="4"/>
      <c r="K337" s="4"/>
      <c r="L337" s="4"/>
      <c r="M337" s="4"/>
      <c r="N337" s="4"/>
      <c r="O337" s="4"/>
      <c r="P337" s="4"/>
    </row>
    <row r="338" spans="1:16" ht="11.65" customHeight="1" thickTop="1" x14ac:dyDescent="0.2">
      <c r="A338" s="49">
        <f t="shared" ca="1" si="8"/>
        <v>338</v>
      </c>
      <c r="C338" s="56">
        <v>350</v>
      </c>
      <c r="D338" s="3" t="s">
        <v>31</v>
      </c>
      <c r="E338" s="3"/>
      <c r="F338" s="3"/>
      <c r="G338" s="57"/>
      <c r="H338" s="2"/>
      <c r="J338" s="4"/>
      <c r="K338" s="4"/>
      <c r="L338" s="4"/>
      <c r="M338" s="4"/>
      <c r="N338" s="4"/>
      <c r="O338" s="4"/>
      <c r="P338" s="4"/>
    </row>
    <row r="339" spans="1:16" ht="11.65" customHeight="1" x14ac:dyDescent="0.2">
      <c r="A339" s="49">
        <f t="shared" ca="1" si="8"/>
        <v>339</v>
      </c>
      <c r="C339" s="56"/>
      <c r="D339" s="3"/>
      <c r="E339" s="3"/>
      <c r="F339" s="3" t="s">
        <v>250</v>
      </c>
      <c r="G339" s="57"/>
      <c r="H339" s="10">
        <v>0</v>
      </c>
      <c r="J339" s="4"/>
      <c r="K339" s="4"/>
      <c r="L339" s="4"/>
      <c r="M339" s="4"/>
      <c r="N339" s="4"/>
      <c r="O339" s="4"/>
      <c r="P339" s="4"/>
    </row>
    <row r="340" spans="1:16" ht="11.65" customHeight="1" x14ac:dyDescent="0.2">
      <c r="A340" s="49">
        <f t="shared" ca="1" si="8"/>
        <v>340</v>
      </c>
      <c r="C340" s="56"/>
      <c r="D340" s="3"/>
      <c r="E340" s="3"/>
      <c r="F340" s="3" t="s">
        <v>254</v>
      </c>
      <c r="G340" s="57"/>
      <c r="H340" s="10">
        <v>0</v>
      </c>
      <c r="J340" s="4"/>
      <c r="K340" s="4"/>
      <c r="L340" s="4"/>
      <c r="M340" s="4"/>
      <c r="N340" s="4"/>
      <c r="O340" s="4"/>
      <c r="P340" s="4"/>
    </row>
    <row r="341" spans="1:16" ht="11.65" customHeight="1" x14ac:dyDescent="0.2">
      <c r="A341" s="49">
        <f t="shared" ca="1" si="8"/>
        <v>341</v>
      </c>
      <c r="C341" s="56"/>
      <c r="D341" s="3"/>
      <c r="E341" s="3"/>
      <c r="F341" s="3" t="s">
        <v>249</v>
      </c>
      <c r="G341" s="57"/>
      <c r="H341" s="10">
        <v>0</v>
      </c>
      <c r="J341" s="4"/>
      <c r="K341" s="4"/>
      <c r="L341" s="4"/>
      <c r="M341" s="4"/>
      <c r="N341" s="4"/>
      <c r="O341" s="4"/>
      <c r="P341" s="4"/>
    </row>
    <row r="342" spans="1:16" ht="11.65" customHeight="1" x14ac:dyDescent="0.2">
      <c r="A342" s="49">
        <f t="shared" ca="1" si="8"/>
        <v>342</v>
      </c>
      <c r="C342" s="56"/>
      <c r="D342" s="3"/>
      <c r="E342" s="3"/>
      <c r="F342" s="3" t="s">
        <v>251</v>
      </c>
      <c r="G342" s="57"/>
      <c r="H342" s="10">
        <v>0</v>
      </c>
      <c r="J342" s="4"/>
      <c r="K342" s="4"/>
      <c r="L342" s="4"/>
      <c r="M342" s="4"/>
      <c r="N342" s="4"/>
      <c r="O342" s="4"/>
      <c r="P342" s="4"/>
    </row>
    <row r="343" spans="1:16" ht="11.65" customHeight="1" x14ac:dyDescent="0.2">
      <c r="A343" s="49">
        <f t="shared" ca="1" si="8"/>
        <v>343</v>
      </c>
      <c r="C343" s="56"/>
      <c r="D343" s="3"/>
      <c r="E343" s="3"/>
      <c r="F343" s="3" t="s">
        <v>253</v>
      </c>
      <c r="G343" s="57"/>
      <c r="H343" s="10">
        <v>0</v>
      </c>
      <c r="J343" s="4"/>
      <c r="K343" s="4"/>
      <c r="L343" s="4"/>
      <c r="M343" s="4"/>
      <c r="N343" s="4"/>
      <c r="O343" s="4"/>
      <c r="P343" s="4"/>
    </row>
    <row r="344" spans="1:16" ht="11.65" customHeight="1" x14ac:dyDescent="0.2">
      <c r="A344" s="49">
        <f t="shared" ca="1" si="8"/>
        <v>344</v>
      </c>
      <c r="C344" s="56"/>
      <c r="D344" s="3"/>
      <c r="E344" s="3"/>
      <c r="F344" s="3" t="s">
        <v>24</v>
      </c>
      <c r="G344" s="57"/>
      <c r="H344" s="10">
        <v>25041754.107465319</v>
      </c>
      <c r="J344" s="4"/>
      <c r="K344" s="4"/>
      <c r="L344" s="4"/>
      <c r="M344" s="4"/>
      <c r="N344" s="4"/>
      <c r="O344" s="4"/>
      <c r="P344" s="4"/>
    </row>
    <row r="345" spans="1:16" ht="11.65" customHeight="1" x14ac:dyDescent="0.2">
      <c r="A345" s="49">
        <f t="shared" ca="1" si="8"/>
        <v>345</v>
      </c>
      <c r="C345" s="56"/>
      <c r="D345" s="3"/>
      <c r="E345" s="3"/>
      <c r="F345" s="3"/>
      <c r="G345" s="57" t="s">
        <v>32</v>
      </c>
      <c r="H345" s="12">
        <f>SUBTOTAL(9,H339:H344)</f>
        <v>25041754.107465319</v>
      </c>
      <c r="J345" s="4"/>
      <c r="K345" s="4"/>
      <c r="L345" s="4"/>
      <c r="M345" s="4"/>
      <c r="N345" s="4"/>
      <c r="O345" s="4"/>
      <c r="P345" s="4"/>
    </row>
    <row r="346" spans="1:16" ht="11.65" customHeight="1" x14ac:dyDescent="0.2">
      <c r="A346" s="49">
        <f t="shared" ca="1" si="8"/>
        <v>346</v>
      </c>
      <c r="C346" s="56"/>
      <c r="D346" s="3"/>
      <c r="E346" s="3"/>
      <c r="F346" s="3"/>
      <c r="G346" s="57"/>
      <c r="H346" s="2"/>
      <c r="J346" s="4"/>
      <c r="K346" s="4"/>
      <c r="L346" s="4"/>
      <c r="M346" s="4"/>
      <c r="N346" s="4"/>
      <c r="O346" s="4"/>
      <c r="P346" s="4"/>
    </row>
    <row r="347" spans="1:16" ht="11.65" customHeight="1" x14ac:dyDescent="0.2">
      <c r="A347" s="49">
        <f t="shared" ca="1" si="8"/>
        <v>347</v>
      </c>
      <c r="C347" s="56">
        <v>352</v>
      </c>
      <c r="D347" s="3" t="s">
        <v>33</v>
      </c>
      <c r="E347" s="3"/>
      <c r="F347" s="3"/>
      <c r="G347" s="57"/>
      <c r="H347" s="2"/>
      <c r="J347" s="4"/>
      <c r="K347" s="4"/>
      <c r="L347" s="4"/>
      <c r="M347" s="4"/>
      <c r="N347" s="4"/>
      <c r="O347" s="4"/>
      <c r="P347" s="4"/>
    </row>
    <row r="348" spans="1:16" ht="11.65" customHeight="1" x14ac:dyDescent="0.2">
      <c r="A348" s="49">
        <f t="shared" ca="1" si="8"/>
        <v>348</v>
      </c>
      <c r="C348" s="56"/>
      <c r="D348" s="3"/>
      <c r="E348" s="3"/>
      <c r="F348" s="3" t="s">
        <v>193</v>
      </c>
      <c r="G348" s="57"/>
      <c r="H348" s="10">
        <v>0</v>
      </c>
      <c r="J348" s="4"/>
      <c r="K348" s="4"/>
      <c r="L348" s="4"/>
      <c r="M348" s="4"/>
      <c r="N348" s="4"/>
      <c r="O348" s="4"/>
      <c r="P348" s="4"/>
    </row>
    <row r="349" spans="1:16" ht="11.65" customHeight="1" x14ac:dyDescent="0.2">
      <c r="A349" s="49">
        <f t="shared" ca="1" si="8"/>
        <v>349</v>
      </c>
      <c r="C349" s="56"/>
      <c r="D349" s="3"/>
      <c r="E349" s="3"/>
      <c r="F349" s="3" t="s">
        <v>250</v>
      </c>
      <c r="G349" s="57"/>
      <c r="H349" s="10">
        <v>0</v>
      </c>
      <c r="J349" s="4"/>
      <c r="K349" s="4"/>
      <c r="L349" s="4"/>
      <c r="M349" s="4"/>
      <c r="N349" s="4"/>
      <c r="O349" s="4"/>
      <c r="P349" s="4"/>
    </row>
    <row r="350" spans="1:16" ht="11.65" customHeight="1" x14ac:dyDescent="0.2">
      <c r="A350" s="49">
        <f t="shared" ca="1" si="8"/>
        <v>350</v>
      </c>
      <c r="C350" s="56"/>
      <c r="D350" s="3"/>
      <c r="E350" s="3"/>
      <c r="F350" s="3" t="s">
        <v>254</v>
      </c>
      <c r="G350" s="57"/>
      <c r="H350" s="10">
        <v>0</v>
      </c>
      <c r="J350" s="4"/>
      <c r="K350" s="4"/>
      <c r="L350" s="4"/>
      <c r="M350" s="4"/>
      <c r="N350" s="4"/>
      <c r="O350" s="4"/>
      <c r="P350" s="4"/>
    </row>
    <row r="351" spans="1:16" ht="11.65" customHeight="1" x14ac:dyDescent="0.2">
      <c r="A351" s="49">
        <f t="shared" ca="1" si="8"/>
        <v>351</v>
      </c>
      <c r="C351" s="56"/>
      <c r="D351" s="3"/>
      <c r="E351" s="3"/>
      <c r="F351" s="3" t="s">
        <v>249</v>
      </c>
      <c r="G351" s="57"/>
      <c r="H351" s="10">
        <v>0</v>
      </c>
      <c r="J351" s="4"/>
      <c r="K351" s="4"/>
      <c r="L351" s="4"/>
      <c r="M351" s="4"/>
      <c r="N351" s="4"/>
      <c r="O351" s="4"/>
      <c r="P351" s="4"/>
    </row>
    <row r="352" spans="1:16" ht="11.65" customHeight="1" x14ac:dyDescent="0.2">
      <c r="A352" s="49">
        <f t="shared" ca="1" si="8"/>
        <v>352</v>
      </c>
      <c r="C352" s="56"/>
      <c r="D352" s="3"/>
      <c r="E352" s="3"/>
      <c r="F352" s="3" t="s">
        <v>251</v>
      </c>
      <c r="G352" s="57"/>
      <c r="H352" s="10">
        <v>0</v>
      </c>
      <c r="J352" s="4"/>
      <c r="K352" s="4"/>
      <c r="L352" s="4"/>
      <c r="M352" s="4"/>
      <c r="N352" s="4"/>
      <c r="O352" s="4"/>
      <c r="P352" s="4"/>
    </row>
    <row r="353" spans="1:16" ht="11.65" customHeight="1" x14ac:dyDescent="0.2">
      <c r="A353" s="49">
        <f t="shared" ca="1" si="8"/>
        <v>353</v>
      </c>
      <c r="C353" s="56"/>
      <c r="D353" s="3"/>
      <c r="E353" s="3"/>
      <c r="F353" s="3" t="s">
        <v>253</v>
      </c>
      <c r="G353" s="57"/>
      <c r="H353" s="10">
        <v>0</v>
      </c>
      <c r="J353" s="4"/>
      <c r="K353" s="4"/>
      <c r="L353" s="4"/>
      <c r="M353" s="4"/>
      <c r="N353" s="4"/>
      <c r="O353" s="4"/>
      <c r="P353" s="4"/>
    </row>
    <row r="354" spans="1:16" ht="11.65" customHeight="1" x14ac:dyDescent="0.2">
      <c r="A354" s="49">
        <f t="shared" ca="1" si="8"/>
        <v>354</v>
      </c>
      <c r="C354" s="56"/>
      <c r="D354" s="3"/>
      <c r="E354" s="3"/>
      <c r="F354" s="3" t="s">
        <v>24</v>
      </c>
      <c r="G354" s="57"/>
      <c r="H354" s="10">
        <v>25539534.624743175</v>
      </c>
      <c r="J354" s="4"/>
      <c r="K354" s="4"/>
      <c r="L354" s="4"/>
      <c r="M354" s="4"/>
      <c r="N354" s="4"/>
      <c r="O354" s="4"/>
      <c r="P354" s="4"/>
    </row>
    <row r="355" spans="1:16" ht="11.65" customHeight="1" x14ac:dyDescent="0.2">
      <c r="A355" s="49">
        <f t="shared" ca="1" si="8"/>
        <v>355</v>
      </c>
      <c r="C355" s="56"/>
      <c r="D355" s="3"/>
      <c r="E355" s="3"/>
      <c r="F355" s="3"/>
      <c r="G355" s="57" t="s">
        <v>32</v>
      </c>
      <c r="H355" s="12">
        <f>SUBTOTAL(9,H349:H354)</f>
        <v>25539534.624743175</v>
      </c>
      <c r="J355" s="4"/>
      <c r="K355" s="4"/>
      <c r="L355" s="4"/>
      <c r="M355" s="4"/>
      <c r="N355" s="4"/>
      <c r="O355" s="4"/>
      <c r="P355" s="4"/>
    </row>
    <row r="356" spans="1:16" ht="11.65" customHeight="1" x14ac:dyDescent="0.2">
      <c r="A356" s="49">
        <f t="shared" ca="1" si="8"/>
        <v>356</v>
      </c>
      <c r="C356" s="56"/>
      <c r="D356" s="3"/>
      <c r="E356" s="3"/>
      <c r="F356" s="3"/>
      <c r="G356" s="57"/>
      <c r="H356" s="2"/>
      <c r="J356" s="4"/>
      <c r="K356" s="4"/>
      <c r="L356" s="4"/>
      <c r="M356" s="4"/>
      <c r="N356" s="4"/>
      <c r="O356" s="4"/>
      <c r="P356" s="4"/>
    </row>
    <row r="357" spans="1:16" ht="11.65" customHeight="1" x14ac:dyDescent="0.2">
      <c r="A357" s="49">
        <f t="shared" ca="1" si="8"/>
        <v>357</v>
      </c>
      <c r="C357" s="56">
        <v>353</v>
      </c>
      <c r="D357" s="3" t="s">
        <v>25</v>
      </c>
      <c r="E357" s="3"/>
      <c r="F357" s="3"/>
      <c r="G357" s="57"/>
      <c r="H357" s="2"/>
      <c r="J357" s="4"/>
      <c r="K357" s="4"/>
      <c r="L357" s="4"/>
      <c r="M357" s="4"/>
      <c r="N357" s="4"/>
      <c r="O357" s="4"/>
      <c r="P357" s="4"/>
    </row>
    <row r="358" spans="1:16" ht="11.65" customHeight="1" x14ac:dyDescent="0.2">
      <c r="A358" s="49">
        <f t="shared" ca="1" si="8"/>
        <v>358</v>
      </c>
      <c r="C358" s="56"/>
      <c r="D358" s="3"/>
      <c r="E358" s="3"/>
      <c r="F358" s="3" t="s">
        <v>250</v>
      </c>
      <c r="G358" s="57"/>
      <c r="H358" s="10">
        <v>0</v>
      </c>
      <c r="J358" s="4"/>
      <c r="K358" s="4"/>
      <c r="L358" s="4"/>
      <c r="M358" s="4"/>
      <c r="N358" s="4"/>
      <c r="O358" s="4"/>
      <c r="P358" s="4"/>
    </row>
    <row r="359" spans="1:16" ht="11.65" customHeight="1" x14ac:dyDescent="0.2">
      <c r="A359" s="49">
        <f t="shared" ca="1" si="8"/>
        <v>359</v>
      </c>
      <c r="C359" s="56"/>
      <c r="D359" s="3"/>
      <c r="E359" s="3"/>
      <c r="F359" s="3" t="s">
        <v>254</v>
      </c>
      <c r="G359" s="57"/>
      <c r="H359" s="10">
        <v>0</v>
      </c>
      <c r="J359" s="4"/>
      <c r="K359" s="4"/>
      <c r="L359" s="4"/>
      <c r="M359" s="4"/>
      <c r="N359" s="4"/>
      <c r="O359" s="4"/>
      <c r="P359" s="4"/>
    </row>
    <row r="360" spans="1:16" ht="11.65" customHeight="1" x14ac:dyDescent="0.2">
      <c r="A360" s="49">
        <f t="shared" ca="1" si="8"/>
        <v>360</v>
      </c>
      <c r="C360" s="56"/>
      <c r="D360" s="3"/>
      <c r="E360" s="3"/>
      <c r="F360" s="3" t="s">
        <v>249</v>
      </c>
      <c r="G360" s="57"/>
      <c r="H360" s="10">
        <v>436598.22588595841</v>
      </c>
      <c r="J360" s="4"/>
      <c r="K360" s="4"/>
      <c r="L360" s="4"/>
      <c r="M360" s="4"/>
      <c r="N360" s="4"/>
      <c r="O360" s="4"/>
      <c r="P360" s="4"/>
    </row>
    <row r="361" spans="1:16" ht="11.65" customHeight="1" x14ac:dyDescent="0.2">
      <c r="A361" s="49">
        <f t="shared" ca="1" si="8"/>
        <v>361</v>
      </c>
      <c r="C361" s="56"/>
      <c r="D361" s="3"/>
      <c r="E361" s="3"/>
      <c r="F361" s="3" t="s">
        <v>251</v>
      </c>
      <c r="G361" s="57"/>
      <c r="H361" s="10">
        <v>0</v>
      </c>
      <c r="J361" s="4"/>
      <c r="K361" s="4"/>
      <c r="L361" s="4"/>
      <c r="M361" s="4"/>
      <c r="N361" s="4"/>
      <c r="O361" s="4"/>
      <c r="P361" s="4"/>
    </row>
    <row r="362" spans="1:16" ht="11.65" customHeight="1" x14ac:dyDescent="0.2">
      <c r="A362" s="49">
        <f t="shared" ca="1" si="8"/>
        <v>362</v>
      </c>
      <c r="C362" s="56"/>
      <c r="D362" s="3"/>
      <c r="E362" s="3"/>
      <c r="F362" s="3" t="s">
        <v>253</v>
      </c>
      <c r="G362" s="57"/>
      <c r="H362" s="10">
        <v>0</v>
      </c>
      <c r="J362" s="4"/>
      <c r="K362" s="4"/>
      <c r="L362" s="4"/>
      <c r="M362" s="4"/>
      <c r="N362" s="4"/>
      <c r="O362" s="4"/>
      <c r="P362" s="4"/>
    </row>
    <row r="363" spans="1:16" ht="11.65" customHeight="1" x14ac:dyDescent="0.2">
      <c r="A363" s="49">
        <f t="shared" ca="1" si="8"/>
        <v>363</v>
      </c>
      <c r="C363" s="56"/>
      <c r="D363" s="3"/>
      <c r="E363" s="3"/>
      <c r="F363" s="3" t="s">
        <v>24</v>
      </c>
      <c r="G363" s="57"/>
      <c r="H363" s="10">
        <v>191455226.1415846</v>
      </c>
      <c r="J363" s="4"/>
      <c r="K363" s="4"/>
      <c r="L363" s="4"/>
      <c r="M363" s="4"/>
      <c r="N363" s="4"/>
      <c r="O363" s="4"/>
      <c r="P363" s="4"/>
    </row>
    <row r="364" spans="1:16" ht="11.65" customHeight="1" x14ac:dyDescent="0.2">
      <c r="A364" s="49">
        <f t="shared" ca="1" si="8"/>
        <v>364</v>
      </c>
      <c r="C364" s="56"/>
      <c r="D364" s="3"/>
      <c r="E364" s="3"/>
      <c r="F364" s="3"/>
      <c r="G364" s="57" t="s">
        <v>32</v>
      </c>
      <c r="H364" s="12">
        <f>SUBTOTAL(9,H358:H363)</f>
        <v>191891824.36747056</v>
      </c>
      <c r="J364" s="4"/>
      <c r="K364" s="4"/>
      <c r="L364" s="4"/>
      <c r="M364" s="4"/>
      <c r="N364" s="4"/>
      <c r="O364" s="4"/>
      <c r="P364" s="4"/>
    </row>
    <row r="365" spans="1:16" ht="11.65" customHeight="1" x14ac:dyDescent="0.2">
      <c r="A365" s="49">
        <f t="shared" ca="1" si="8"/>
        <v>365</v>
      </c>
      <c r="C365" s="56"/>
      <c r="D365" s="3"/>
      <c r="E365" s="3"/>
      <c r="F365" s="3"/>
      <c r="G365" s="57"/>
      <c r="H365" s="2"/>
      <c r="J365" s="4"/>
      <c r="K365" s="4"/>
      <c r="L365" s="4"/>
      <c r="M365" s="4"/>
      <c r="N365" s="4"/>
      <c r="O365" s="4"/>
      <c r="P365" s="4"/>
    </row>
    <row r="366" spans="1:16" ht="11.65" customHeight="1" x14ac:dyDescent="0.2">
      <c r="A366" s="49">
        <f t="shared" ca="1" si="8"/>
        <v>366</v>
      </c>
      <c r="C366" s="56">
        <v>354</v>
      </c>
      <c r="D366" s="3" t="s">
        <v>73</v>
      </c>
      <c r="E366" s="3"/>
      <c r="F366" s="3"/>
      <c r="G366" s="57"/>
      <c r="H366" s="2"/>
      <c r="J366" s="4"/>
      <c r="K366" s="4"/>
      <c r="L366" s="4"/>
      <c r="M366" s="4"/>
      <c r="N366" s="4"/>
      <c r="O366" s="4"/>
      <c r="P366" s="4"/>
    </row>
    <row r="367" spans="1:16" ht="11.65" customHeight="1" x14ac:dyDescent="0.2">
      <c r="A367" s="49">
        <f t="shared" ca="1" si="8"/>
        <v>367</v>
      </c>
      <c r="C367" s="56"/>
      <c r="D367" s="3"/>
      <c r="E367" s="3"/>
      <c r="F367" s="3" t="s">
        <v>250</v>
      </c>
      <c r="G367" s="57"/>
      <c r="H367" s="10">
        <v>0</v>
      </c>
      <c r="J367" s="4"/>
      <c r="K367" s="4"/>
      <c r="L367" s="4"/>
      <c r="M367" s="4"/>
      <c r="N367" s="4"/>
      <c r="O367" s="4"/>
      <c r="P367" s="4"/>
    </row>
    <row r="368" spans="1:16" ht="11.65" customHeight="1" x14ac:dyDescent="0.2">
      <c r="A368" s="49">
        <f t="shared" ca="1" si="8"/>
        <v>368</v>
      </c>
      <c r="C368" s="56"/>
      <c r="D368" s="3"/>
      <c r="E368" s="3"/>
      <c r="F368" s="3" t="s">
        <v>254</v>
      </c>
      <c r="G368" s="57"/>
      <c r="H368" s="10">
        <v>0</v>
      </c>
      <c r="J368" s="4"/>
      <c r="K368" s="4"/>
      <c r="L368" s="4"/>
      <c r="M368" s="4"/>
      <c r="N368" s="4"/>
      <c r="O368" s="4"/>
      <c r="P368" s="4"/>
    </row>
    <row r="369" spans="1:16" ht="11.65" customHeight="1" x14ac:dyDescent="0.2">
      <c r="A369" s="49">
        <f t="shared" ca="1" si="8"/>
        <v>369</v>
      </c>
      <c r="C369" s="56"/>
      <c r="D369" s="3"/>
      <c r="E369" s="3"/>
      <c r="F369" s="3" t="s">
        <v>249</v>
      </c>
      <c r="G369" s="57"/>
      <c r="H369" s="10">
        <v>0</v>
      </c>
      <c r="J369" s="4"/>
      <c r="K369" s="4"/>
      <c r="L369" s="4"/>
      <c r="M369" s="4"/>
      <c r="N369" s="4"/>
      <c r="O369" s="4"/>
      <c r="P369" s="4"/>
    </row>
    <row r="370" spans="1:16" ht="11.65" customHeight="1" x14ac:dyDescent="0.2">
      <c r="A370" s="49">
        <f t="shared" ca="1" si="8"/>
        <v>370</v>
      </c>
      <c r="C370" s="56"/>
      <c r="D370" s="3"/>
      <c r="E370" s="3"/>
      <c r="F370" s="3" t="s">
        <v>251</v>
      </c>
      <c r="G370" s="57"/>
      <c r="H370" s="10">
        <v>0</v>
      </c>
      <c r="J370" s="4"/>
      <c r="K370" s="4"/>
      <c r="L370" s="4"/>
      <c r="M370" s="4"/>
      <c r="N370" s="4"/>
      <c r="O370" s="4"/>
      <c r="P370" s="4"/>
    </row>
    <row r="371" spans="1:16" ht="11.65" customHeight="1" x14ac:dyDescent="0.2">
      <c r="A371" s="49">
        <f t="shared" ca="1" si="8"/>
        <v>371</v>
      </c>
      <c r="C371" s="56"/>
      <c r="D371" s="3"/>
      <c r="E371" s="3"/>
      <c r="F371" s="3" t="s">
        <v>253</v>
      </c>
      <c r="G371" s="57"/>
      <c r="H371" s="10">
        <v>0</v>
      </c>
      <c r="J371" s="4"/>
      <c r="K371" s="4"/>
      <c r="L371" s="4"/>
      <c r="M371" s="4"/>
      <c r="N371" s="4"/>
      <c r="O371" s="4"/>
      <c r="P371" s="4"/>
    </row>
    <row r="372" spans="1:16" ht="11.65" customHeight="1" x14ac:dyDescent="0.2">
      <c r="A372" s="49">
        <f t="shared" ca="1" si="8"/>
        <v>372</v>
      </c>
      <c r="C372" s="56"/>
      <c r="D372" s="3"/>
      <c r="E372" s="3"/>
      <c r="F372" s="3" t="s">
        <v>24</v>
      </c>
      <c r="G372" s="57"/>
      <c r="H372" s="10">
        <v>106410477.89837962</v>
      </c>
      <c r="J372" s="4"/>
      <c r="K372" s="4"/>
      <c r="L372" s="4"/>
      <c r="M372" s="4"/>
      <c r="N372" s="4"/>
      <c r="O372" s="4"/>
      <c r="P372" s="4"/>
    </row>
    <row r="373" spans="1:16" ht="11.65" customHeight="1" x14ac:dyDescent="0.2">
      <c r="A373" s="49">
        <f t="shared" ca="1" si="8"/>
        <v>373</v>
      </c>
      <c r="C373" s="56"/>
      <c r="D373" s="3"/>
      <c r="E373" s="3"/>
      <c r="F373" s="3"/>
      <c r="G373" s="57" t="s">
        <v>32</v>
      </c>
      <c r="H373" s="12">
        <f>SUBTOTAL(9,H367:H372)</f>
        <v>106410477.89837962</v>
      </c>
      <c r="J373" s="4"/>
      <c r="K373" s="4"/>
      <c r="L373" s="4"/>
      <c r="M373" s="4"/>
      <c r="N373" s="4"/>
      <c r="O373" s="4"/>
      <c r="P373" s="4"/>
    </row>
    <row r="374" spans="1:16" ht="11.65" customHeight="1" x14ac:dyDescent="0.2">
      <c r="A374" s="49">
        <f t="shared" ca="1" si="8"/>
        <v>374</v>
      </c>
      <c r="C374" s="56"/>
      <c r="D374" s="3"/>
      <c r="E374" s="3"/>
      <c r="F374" s="3"/>
      <c r="G374" s="57"/>
      <c r="H374" s="2"/>
      <c r="J374" s="4"/>
      <c r="K374" s="4"/>
      <c r="L374" s="4"/>
      <c r="M374" s="4"/>
      <c r="N374" s="4"/>
      <c r="O374" s="4"/>
      <c r="P374" s="4"/>
    </row>
    <row r="375" spans="1:16" ht="11.65" customHeight="1" x14ac:dyDescent="0.2">
      <c r="A375" s="49">
        <f t="shared" ca="1" si="8"/>
        <v>375</v>
      </c>
      <c r="C375" s="56">
        <v>355</v>
      </c>
      <c r="D375" s="3" t="s">
        <v>74</v>
      </c>
      <c r="E375" s="3"/>
      <c r="F375" s="3"/>
      <c r="G375" s="57"/>
      <c r="H375" s="2"/>
      <c r="J375" s="4"/>
      <c r="K375" s="4"/>
      <c r="L375" s="4"/>
      <c r="M375" s="4"/>
      <c r="N375" s="4"/>
      <c r="O375" s="4"/>
      <c r="P375" s="4"/>
    </row>
    <row r="376" spans="1:16" ht="11.65" customHeight="1" x14ac:dyDescent="0.2">
      <c r="A376" s="49">
        <f t="shared" ca="1" si="8"/>
        <v>376</v>
      </c>
      <c r="C376" s="56"/>
      <c r="D376" s="3"/>
      <c r="E376" s="3"/>
      <c r="F376" s="3" t="s">
        <v>250</v>
      </c>
      <c r="G376" s="57"/>
      <c r="H376" s="10">
        <v>0</v>
      </c>
      <c r="J376" s="4"/>
      <c r="K376" s="4"/>
      <c r="L376" s="4"/>
      <c r="M376" s="4"/>
      <c r="N376" s="4"/>
      <c r="O376" s="4"/>
      <c r="P376" s="4"/>
    </row>
    <row r="377" spans="1:16" ht="11.65" customHeight="1" x14ac:dyDescent="0.2">
      <c r="A377" s="49">
        <f t="shared" ca="1" si="8"/>
        <v>377</v>
      </c>
      <c r="C377" s="56"/>
      <c r="D377" s="3"/>
      <c r="E377" s="3"/>
      <c r="F377" s="3" t="s">
        <v>254</v>
      </c>
      <c r="G377" s="57"/>
      <c r="H377" s="10">
        <v>0</v>
      </c>
      <c r="J377" s="4"/>
      <c r="K377" s="4"/>
      <c r="L377" s="4"/>
      <c r="M377" s="4"/>
      <c r="N377" s="4"/>
      <c r="O377" s="4"/>
      <c r="P377" s="4"/>
    </row>
    <row r="378" spans="1:16" ht="11.65" customHeight="1" x14ac:dyDescent="0.2">
      <c r="A378" s="49">
        <f t="shared" ca="1" si="8"/>
        <v>378</v>
      </c>
      <c r="C378" s="56"/>
      <c r="D378" s="3"/>
      <c r="E378" s="3"/>
      <c r="F378" s="3" t="s">
        <v>249</v>
      </c>
      <c r="G378" s="57"/>
      <c r="H378" s="10">
        <v>0</v>
      </c>
      <c r="J378" s="4"/>
      <c r="K378" s="4"/>
      <c r="L378" s="4"/>
      <c r="M378" s="4"/>
      <c r="N378" s="4"/>
      <c r="O378" s="4"/>
      <c r="P378" s="4"/>
    </row>
    <row r="379" spans="1:16" ht="11.65" customHeight="1" x14ac:dyDescent="0.2">
      <c r="A379" s="49">
        <f t="shared" ca="1" si="8"/>
        <v>379</v>
      </c>
      <c r="C379" s="56"/>
      <c r="D379" s="3"/>
      <c r="E379" s="3"/>
      <c r="F379" s="3" t="s">
        <v>251</v>
      </c>
      <c r="G379" s="57"/>
      <c r="H379" s="10">
        <v>0</v>
      </c>
      <c r="J379" s="4"/>
      <c r="K379" s="4"/>
      <c r="L379" s="4"/>
      <c r="M379" s="4"/>
      <c r="N379" s="4"/>
      <c r="O379" s="4"/>
      <c r="P379" s="4"/>
    </row>
    <row r="380" spans="1:16" ht="11.65" customHeight="1" x14ac:dyDescent="0.2">
      <c r="A380" s="49">
        <f t="shared" ca="1" si="8"/>
        <v>380</v>
      </c>
      <c r="C380" s="56"/>
      <c r="D380" s="3"/>
      <c r="E380" s="3"/>
      <c r="F380" s="3" t="s">
        <v>253</v>
      </c>
      <c r="G380" s="57"/>
      <c r="H380" s="10">
        <v>0</v>
      </c>
      <c r="J380" s="4"/>
      <c r="K380" s="4"/>
      <c r="L380" s="4"/>
      <c r="M380" s="4"/>
      <c r="N380" s="4"/>
      <c r="O380" s="4"/>
      <c r="P380" s="4"/>
    </row>
    <row r="381" spans="1:16" ht="11.65" customHeight="1" x14ac:dyDescent="0.2">
      <c r="A381" s="49">
        <f t="shared" ca="1" si="8"/>
        <v>381</v>
      </c>
      <c r="C381" s="56"/>
      <c r="D381" s="3"/>
      <c r="E381" s="3"/>
      <c r="F381" s="3" t="s">
        <v>24</v>
      </c>
      <c r="G381" s="57"/>
      <c r="H381" s="10">
        <v>92109309.378897667</v>
      </c>
      <c r="J381" s="4"/>
      <c r="K381" s="4"/>
      <c r="L381" s="4"/>
      <c r="M381" s="4"/>
      <c r="N381" s="4"/>
      <c r="O381" s="4"/>
      <c r="P381" s="4"/>
    </row>
    <row r="382" spans="1:16" ht="11.65" customHeight="1" x14ac:dyDescent="0.2">
      <c r="A382" s="49">
        <f t="shared" ref="A382:A445" ca="1" si="10">OFFSET(A382,-1,)+1</f>
        <v>382</v>
      </c>
      <c r="C382" s="56"/>
      <c r="D382" s="3"/>
      <c r="E382" s="3"/>
      <c r="F382" s="3"/>
      <c r="G382" s="57" t="s">
        <v>32</v>
      </c>
      <c r="H382" s="12">
        <f>SUBTOTAL(9,H376:H381)</f>
        <v>92109309.378897667</v>
      </c>
      <c r="J382" s="4"/>
      <c r="K382" s="4"/>
      <c r="L382" s="4"/>
      <c r="M382" s="4"/>
      <c r="N382" s="4"/>
      <c r="O382" s="4"/>
      <c r="P382" s="4"/>
    </row>
    <row r="383" spans="1:16" ht="11.65" customHeight="1" x14ac:dyDescent="0.2">
      <c r="A383" s="49">
        <f t="shared" ca="1" si="10"/>
        <v>383</v>
      </c>
      <c r="C383" s="56"/>
      <c r="D383" s="3"/>
      <c r="E383" s="3"/>
      <c r="F383" s="3"/>
      <c r="G383" s="57"/>
      <c r="H383" s="2"/>
      <c r="J383" s="4"/>
      <c r="K383" s="4"/>
      <c r="L383" s="4"/>
      <c r="M383" s="4"/>
      <c r="N383" s="4"/>
      <c r="O383" s="4"/>
      <c r="P383" s="4"/>
    </row>
    <row r="384" spans="1:16" ht="11.65" customHeight="1" x14ac:dyDescent="0.2">
      <c r="A384" s="49">
        <f t="shared" ca="1" si="10"/>
        <v>384</v>
      </c>
      <c r="C384" s="56">
        <v>356</v>
      </c>
      <c r="D384" s="3" t="s">
        <v>75</v>
      </c>
      <c r="E384" s="3"/>
      <c r="F384" s="3"/>
      <c r="G384" s="57"/>
      <c r="H384" s="2"/>
      <c r="J384" s="4"/>
      <c r="K384" s="4"/>
      <c r="L384" s="4"/>
      <c r="M384" s="4"/>
      <c r="N384" s="4"/>
      <c r="O384" s="4"/>
      <c r="P384" s="4"/>
    </row>
    <row r="385" spans="1:16" ht="11.65" customHeight="1" x14ac:dyDescent="0.2">
      <c r="A385" s="49">
        <f t="shared" ca="1" si="10"/>
        <v>385</v>
      </c>
      <c r="C385" s="56"/>
      <c r="D385" s="3"/>
      <c r="E385" s="3"/>
      <c r="F385" s="3" t="s">
        <v>250</v>
      </c>
      <c r="G385" s="57"/>
      <c r="H385" s="10">
        <v>0</v>
      </c>
      <c r="J385" s="4"/>
      <c r="K385" s="4"/>
      <c r="L385" s="4"/>
      <c r="M385" s="4"/>
      <c r="N385" s="4"/>
      <c r="O385" s="4"/>
      <c r="P385" s="4"/>
    </row>
    <row r="386" spans="1:16" ht="11.65" customHeight="1" x14ac:dyDescent="0.2">
      <c r="A386" s="49">
        <f t="shared" ca="1" si="10"/>
        <v>386</v>
      </c>
      <c r="C386" s="56"/>
      <c r="D386" s="3"/>
      <c r="E386" s="3"/>
      <c r="F386" s="3" t="s">
        <v>254</v>
      </c>
      <c r="G386" s="57"/>
      <c r="H386" s="10">
        <v>0</v>
      </c>
      <c r="J386" s="4"/>
      <c r="K386" s="4"/>
      <c r="L386" s="4"/>
      <c r="M386" s="4"/>
      <c r="N386" s="4"/>
      <c r="O386" s="4"/>
      <c r="P386" s="4"/>
    </row>
    <row r="387" spans="1:16" ht="11.65" customHeight="1" x14ac:dyDescent="0.2">
      <c r="A387" s="49">
        <f t="shared" ca="1" si="10"/>
        <v>387</v>
      </c>
      <c r="C387" s="56"/>
      <c r="D387" s="3"/>
      <c r="E387" s="3"/>
      <c r="F387" s="3" t="s">
        <v>249</v>
      </c>
      <c r="G387" s="57"/>
      <c r="H387" s="10">
        <v>0</v>
      </c>
      <c r="J387" s="4"/>
      <c r="K387" s="4"/>
      <c r="L387" s="4"/>
      <c r="M387" s="4"/>
      <c r="N387" s="4"/>
      <c r="O387" s="4"/>
      <c r="P387" s="4"/>
    </row>
    <row r="388" spans="1:16" ht="11.65" customHeight="1" x14ac:dyDescent="0.2">
      <c r="A388" s="49">
        <f t="shared" ca="1" si="10"/>
        <v>388</v>
      </c>
      <c r="C388" s="56"/>
      <c r="D388" s="3"/>
      <c r="E388" s="3"/>
      <c r="F388" s="3" t="s">
        <v>251</v>
      </c>
      <c r="G388" s="57"/>
      <c r="H388" s="10">
        <v>0</v>
      </c>
      <c r="J388" s="4"/>
      <c r="K388" s="4"/>
      <c r="L388" s="4"/>
      <c r="M388" s="4"/>
      <c r="N388" s="4"/>
      <c r="O388" s="4"/>
      <c r="P388" s="4"/>
    </row>
    <row r="389" spans="1:16" ht="11.65" customHeight="1" x14ac:dyDescent="0.2">
      <c r="A389" s="49">
        <f t="shared" ca="1" si="10"/>
        <v>389</v>
      </c>
      <c r="C389" s="56"/>
      <c r="D389" s="3"/>
      <c r="E389" s="3"/>
      <c r="F389" s="3" t="s">
        <v>253</v>
      </c>
      <c r="G389" s="57"/>
      <c r="H389" s="10">
        <v>0</v>
      </c>
      <c r="J389" s="4"/>
      <c r="K389" s="4"/>
      <c r="L389" s="4"/>
      <c r="M389" s="4"/>
      <c r="N389" s="4"/>
      <c r="O389" s="4"/>
      <c r="P389" s="4"/>
    </row>
    <row r="390" spans="1:16" ht="11.65" customHeight="1" x14ac:dyDescent="0.2">
      <c r="A390" s="49">
        <f t="shared" ca="1" si="10"/>
        <v>390</v>
      </c>
      <c r="C390" s="56"/>
      <c r="D390" s="3"/>
      <c r="E390" s="3"/>
      <c r="F390" s="3" t="s">
        <v>24</v>
      </c>
      <c r="G390" s="57"/>
      <c r="H390" s="10">
        <v>112846517.16364293</v>
      </c>
      <c r="J390" s="4"/>
      <c r="K390" s="4"/>
      <c r="L390" s="4"/>
      <c r="M390" s="4"/>
      <c r="N390" s="4"/>
      <c r="O390" s="4"/>
      <c r="P390" s="4"/>
    </row>
    <row r="391" spans="1:16" ht="11.65" customHeight="1" x14ac:dyDescent="0.2">
      <c r="A391" s="49">
        <f t="shared" ca="1" si="10"/>
        <v>391</v>
      </c>
      <c r="C391" s="56"/>
      <c r="D391" s="3"/>
      <c r="E391" s="3"/>
      <c r="F391" s="3"/>
      <c r="G391" s="57" t="s">
        <v>32</v>
      </c>
      <c r="H391" s="12">
        <f>SUBTOTAL(9,H385:H390)</f>
        <v>112846517.16364293</v>
      </c>
      <c r="J391" s="4"/>
      <c r="K391" s="4"/>
      <c r="L391" s="4"/>
      <c r="M391" s="4"/>
      <c r="N391" s="4"/>
      <c r="O391" s="4"/>
      <c r="P391" s="4"/>
    </row>
    <row r="392" spans="1:16" ht="11.65" customHeight="1" x14ac:dyDescent="0.2">
      <c r="A392" s="49">
        <f t="shared" ca="1" si="10"/>
        <v>392</v>
      </c>
      <c r="C392" s="56"/>
      <c r="D392" s="3"/>
      <c r="E392" s="3"/>
      <c r="F392" s="3"/>
      <c r="G392" s="57"/>
      <c r="H392" s="2"/>
      <c r="J392" s="4"/>
      <c r="K392" s="4"/>
      <c r="L392" s="4"/>
      <c r="M392" s="4"/>
      <c r="N392" s="4"/>
      <c r="O392" s="4"/>
      <c r="P392" s="4"/>
    </row>
    <row r="393" spans="1:16" ht="11.65" customHeight="1" x14ac:dyDescent="0.2">
      <c r="A393" s="49">
        <f t="shared" ca="1" si="10"/>
        <v>393</v>
      </c>
      <c r="C393" s="56">
        <v>357</v>
      </c>
      <c r="D393" s="3" t="s">
        <v>76</v>
      </c>
      <c r="E393" s="3"/>
      <c r="F393" s="3"/>
      <c r="G393" s="57"/>
      <c r="H393" s="2"/>
      <c r="J393" s="4"/>
      <c r="K393" s="4"/>
      <c r="L393" s="4"/>
      <c r="M393" s="4"/>
      <c r="N393" s="4"/>
      <c r="O393" s="4"/>
      <c r="P393" s="4"/>
    </row>
    <row r="394" spans="1:16" ht="11.65" customHeight="1" x14ac:dyDescent="0.2">
      <c r="A394" s="49">
        <f t="shared" ca="1" si="10"/>
        <v>394</v>
      </c>
      <c r="C394" s="56"/>
      <c r="D394" s="3"/>
      <c r="E394" s="3"/>
      <c r="F394" s="3" t="s">
        <v>250</v>
      </c>
      <c r="G394" s="57"/>
      <c r="H394" s="10">
        <v>0</v>
      </c>
      <c r="J394" s="4"/>
      <c r="K394" s="4"/>
      <c r="L394" s="4"/>
      <c r="M394" s="4"/>
      <c r="N394" s="4"/>
      <c r="O394" s="4"/>
      <c r="P394" s="4"/>
    </row>
    <row r="395" spans="1:16" ht="11.65" customHeight="1" x14ac:dyDescent="0.2">
      <c r="A395" s="49">
        <f t="shared" ca="1" si="10"/>
        <v>395</v>
      </c>
      <c r="C395" s="56"/>
      <c r="D395" s="3"/>
      <c r="E395" s="3"/>
      <c r="F395" s="3" t="s">
        <v>254</v>
      </c>
      <c r="G395" s="57"/>
      <c r="H395" s="10">
        <v>0</v>
      </c>
      <c r="J395" s="4"/>
      <c r="K395" s="4"/>
      <c r="L395" s="4"/>
      <c r="M395" s="4"/>
      <c r="N395" s="4"/>
      <c r="O395" s="4"/>
      <c r="P395" s="4"/>
    </row>
    <row r="396" spans="1:16" ht="11.65" customHeight="1" x14ac:dyDescent="0.2">
      <c r="A396" s="49">
        <f t="shared" ca="1" si="10"/>
        <v>396</v>
      </c>
      <c r="C396" s="56"/>
      <c r="D396" s="3"/>
      <c r="E396" s="3"/>
      <c r="F396" s="3" t="s">
        <v>249</v>
      </c>
      <c r="G396" s="57"/>
      <c r="H396" s="10">
        <v>0</v>
      </c>
      <c r="J396" s="4"/>
      <c r="K396" s="4"/>
      <c r="L396" s="4"/>
      <c r="M396" s="4"/>
      <c r="N396" s="4"/>
      <c r="O396" s="4"/>
      <c r="P396" s="4"/>
    </row>
    <row r="397" spans="1:16" ht="11.65" customHeight="1" x14ac:dyDescent="0.2">
      <c r="A397" s="49">
        <f t="shared" ca="1" si="10"/>
        <v>397</v>
      </c>
      <c r="C397" s="56"/>
      <c r="D397" s="3"/>
      <c r="E397" s="3"/>
      <c r="F397" s="3" t="s">
        <v>251</v>
      </c>
      <c r="G397" s="57"/>
      <c r="H397" s="10">
        <v>0</v>
      </c>
      <c r="J397" s="4"/>
      <c r="K397" s="4"/>
      <c r="L397" s="4"/>
      <c r="M397" s="4"/>
      <c r="N397" s="4"/>
      <c r="O397" s="4"/>
      <c r="P397" s="4"/>
    </row>
    <row r="398" spans="1:16" ht="11.65" customHeight="1" x14ac:dyDescent="0.2">
      <c r="A398" s="49">
        <f t="shared" ca="1" si="10"/>
        <v>398</v>
      </c>
      <c r="C398" s="56"/>
      <c r="D398" s="3"/>
      <c r="E398" s="3"/>
      <c r="F398" s="3" t="s">
        <v>24</v>
      </c>
      <c r="G398" s="57"/>
      <c r="H398" s="10">
        <v>307820.06911299046</v>
      </c>
      <c r="J398" s="4"/>
      <c r="K398" s="4"/>
      <c r="L398" s="4"/>
      <c r="M398" s="4"/>
      <c r="N398" s="4"/>
      <c r="O398" s="4"/>
      <c r="P398" s="4"/>
    </row>
    <row r="399" spans="1:16" ht="11.65" customHeight="1" x14ac:dyDescent="0.2">
      <c r="A399" s="49">
        <f t="shared" ca="1" si="10"/>
        <v>399</v>
      </c>
      <c r="C399" s="56"/>
      <c r="D399" s="3"/>
      <c r="E399" s="3"/>
      <c r="F399" s="3"/>
      <c r="G399" s="57" t="s">
        <v>32</v>
      </c>
      <c r="H399" s="12">
        <f>SUBTOTAL(9,H393:H398)</f>
        <v>307820.06911299046</v>
      </c>
      <c r="J399" s="4"/>
      <c r="K399" s="4"/>
      <c r="L399" s="4"/>
      <c r="M399" s="4"/>
      <c r="N399" s="4"/>
      <c r="O399" s="4"/>
      <c r="P399" s="4"/>
    </row>
    <row r="400" spans="1:16" ht="11.65" customHeight="1" x14ac:dyDescent="0.2">
      <c r="A400" s="49">
        <f t="shared" ca="1" si="10"/>
        <v>400</v>
      </c>
      <c r="C400" s="56"/>
      <c r="D400" s="3"/>
      <c r="E400" s="3"/>
      <c r="F400" s="3"/>
      <c r="G400" s="57"/>
      <c r="H400" s="2"/>
      <c r="J400" s="4"/>
      <c r="K400" s="4"/>
      <c r="L400" s="4"/>
      <c r="M400" s="4"/>
      <c r="N400" s="4"/>
      <c r="O400" s="4"/>
      <c r="P400" s="4"/>
    </row>
    <row r="401" spans="1:16" ht="11.65" customHeight="1" x14ac:dyDescent="0.2">
      <c r="A401" s="49">
        <f t="shared" ca="1" si="10"/>
        <v>401</v>
      </c>
      <c r="C401" s="56">
        <v>358</v>
      </c>
      <c r="D401" s="3" t="s">
        <v>77</v>
      </c>
      <c r="E401" s="3"/>
      <c r="F401" s="3"/>
      <c r="G401" s="57"/>
      <c r="H401" s="2"/>
      <c r="J401" s="4"/>
      <c r="K401" s="4"/>
      <c r="L401" s="4"/>
      <c r="M401" s="4"/>
      <c r="N401" s="4"/>
      <c r="O401" s="4"/>
      <c r="P401" s="4"/>
    </row>
    <row r="402" spans="1:16" ht="11.65" customHeight="1" x14ac:dyDescent="0.2">
      <c r="A402" s="49">
        <f t="shared" ca="1" si="10"/>
        <v>402</v>
      </c>
      <c r="C402" s="56"/>
      <c r="D402" s="3"/>
      <c r="E402" s="3"/>
      <c r="F402" s="3" t="s">
        <v>250</v>
      </c>
      <c r="G402" s="57"/>
      <c r="H402" s="10">
        <v>0</v>
      </c>
      <c r="J402" s="4"/>
      <c r="K402" s="4"/>
      <c r="L402" s="4"/>
      <c r="M402" s="4"/>
      <c r="N402" s="4"/>
      <c r="O402" s="4"/>
      <c r="P402" s="4"/>
    </row>
    <row r="403" spans="1:16" ht="11.65" customHeight="1" x14ac:dyDescent="0.2">
      <c r="A403" s="49">
        <f t="shared" ca="1" si="10"/>
        <v>403</v>
      </c>
      <c r="C403" s="56"/>
      <c r="D403" s="3"/>
      <c r="E403" s="3"/>
      <c r="F403" s="3" t="s">
        <v>254</v>
      </c>
      <c r="G403" s="57"/>
      <c r="H403" s="10">
        <v>0</v>
      </c>
      <c r="J403" s="4"/>
      <c r="K403" s="4"/>
      <c r="L403" s="4"/>
      <c r="M403" s="4"/>
      <c r="N403" s="4"/>
      <c r="O403" s="4"/>
      <c r="P403" s="4"/>
    </row>
    <row r="404" spans="1:16" ht="11.65" customHeight="1" x14ac:dyDescent="0.2">
      <c r="A404" s="49">
        <f t="shared" ca="1" si="10"/>
        <v>404</v>
      </c>
      <c r="C404" s="56"/>
      <c r="D404" s="3"/>
      <c r="E404" s="3"/>
      <c r="F404" s="3" t="s">
        <v>249</v>
      </c>
      <c r="G404" s="57"/>
      <c r="H404" s="10">
        <v>0</v>
      </c>
      <c r="J404" s="4"/>
      <c r="K404" s="4"/>
      <c r="L404" s="4"/>
      <c r="M404" s="4"/>
      <c r="N404" s="4"/>
      <c r="O404" s="4"/>
      <c r="P404" s="4"/>
    </row>
    <row r="405" spans="1:16" ht="11.65" customHeight="1" x14ac:dyDescent="0.2">
      <c r="A405" s="49">
        <f t="shared" ca="1" si="10"/>
        <v>405</v>
      </c>
      <c r="C405" s="56"/>
      <c r="D405" s="3"/>
      <c r="E405" s="3"/>
      <c r="F405" s="3" t="s">
        <v>251</v>
      </c>
      <c r="G405" s="57"/>
      <c r="H405" s="10">
        <v>0</v>
      </c>
      <c r="J405" s="4"/>
      <c r="K405" s="4"/>
      <c r="L405" s="4"/>
      <c r="M405" s="4"/>
      <c r="N405" s="4"/>
      <c r="O405" s="4"/>
      <c r="P405" s="4"/>
    </row>
    <row r="406" spans="1:16" ht="11.65" customHeight="1" x14ac:dyDescent="0.2">
      <c r="A406" s="49">
        <f t="shared" ca="1" si="10"/>
        <v>406</v>
      </c>
      <c r="C406" s="56"/>
      <c r="D406" s="3"/>
      <c r="E406" s="3"/>
      <c r="F406" s="3" t="s">
        <v>24</v>
      </c>
      <c r="G406" s="57"/>
      <c r="H406" s="10">
        <v>724522.2462357732</v>
      </c>
      <c r="J406" s="4"/>
      <c r="K406" s="4"/>
      <c r="L406" s="4"/>
      <c r="M406" s="4"/>
      <c r="N406" s="4"/>
      <c r="O406" s="4"/>
      <c r="P406" s="4"/>
    </row>
    <row r="407" spans="1:16" ht="11.65" customHeight="1" x14ac:dyDescent="0.2">
      <c r="A407" s="49">
        <f t="shared" ca="1" si="10"/>
        <v>407</v>
      </c>
      <c r="C407" s="56"/>
      <c r="D407" s="3"/>
      <c r="E407" s="3"/>
      <c r="F407" s="3"/>
      <c r="G407" s="57" t="s">
        <v>32</v>
      </c>
      <c r="H407" s="12">
        <f>SUBTOTAL(9,H401:H406)</f>
        <v>724522.2462357732</v>
      </c>
      <c r="J407" s="4"/>
      <c r="K407" s="4"/>
      <c r="L407" s="4"/>
      <c r="M407" s="4"/>
      <c r="N407" s="4"/>
      <c r="O407" s="4"/>
      <c r="P407" s="4"/>
    </row>
    <row r="408" spans="1:16" ht="11.65" customHeight="1" x14ac:dyDescent="0.2">
      <c r="A408" s="49">
        <f t="shared" ca="1" si="10"/>
        <v>408</v>
      </c>
      <c r="C408" s="56"/>
      <c r="D408" s="3"/>
      <c r="E408" s="3"/>
      <c r="F408" s="3"/>
      <c r="G408" s="57"/>
      <c r="H408" s="2"/>
      <c r="J408" s="4"/>
      <c r="K408" s="4"/>
      <c r="L408" s="4"/>
      <c r="M408" s="4"/>
      <c r="N408" s="4"/>
      <c r="O408" s="4"/>
      <c r="P408" s="4"/>
    </row>
    <row r="409" spans="1:16" ht="11.65" customHeight="1" x14ac:dyDescent="0.2">
      <c r="A409" s="49">
        <f t="shared" ca="1" si="10"/>
        <v>409</v>
      </c>
      <c r="C409" s="56">
        <v>359</v>
      </c>
      <c r="D409" s="3" t="s">
        <v>78</v>
      </c>
      <c r="E409" s="3"/>
      <c r="F409" s="3"/>
      <c r="G409" s="57"/>
      <c r="H409" s="2"/>
      <c r="J409" s="4"/>
      <c r="K409" s="4"/>
      <c r="L409" s="4"/>
      <c r="M409" s="4"/>
      <c r="N409" s="4"/>
      <c r="O409" s="4"/>
      <c r="P409" s="4"/>
    </row>
    <row r="410" spans="1:16" ht="11.65" customHeight="1" x14ac:dyDescent="0.2">
      <c r="A410" s="49">
        <f t="shared" ca="1" si="10"/>
        <v>410</v>
      </c>
      <c r="C410" s="56"/>
      <c r="D410" s="3"/>
      <c r="E410" s="3"/>
      <c r="F410" s="3" t="s">
        <v>250</v>
      </c>
      <c r="G410" s="57"/>
      <c r="H410" s="10">
        <v>0</v>
      </c>
      <c r="J410" s="4"/>
      <c r="K410" s="4"/>
      <c r="L410" s="4"/>
      <c r="M410" s="4"/>
      <c r="N410" s="4"/>
      <c r="O410" s="4"/>
      <c r="P410" s="4"/>
    </row>
    <row r="411" spans="1:16" ht="11.65" customHeight="1" x14ac:dyDescent="0.2">
      <c r="A411" s="49">
        <f t="shared" ca="1" si="10"/>
        <v>411</v>
      </c>
      <c r="C411" s="56"/>
      <c r="D411" s="3"/>
      <c r="E411" s="3"/>
      <c r="F411" s="3" t="s">
        <v>253</v>
      </c>
      <c r="G411" s="57"/>
      <c r="H411" s="10">
        <v>0</v>
      </c>
      <c r="J411" s="4"/>
      <c r="K411" s="4"/>
      <c r="L411" s="4"/>
      <c r="M411" s="4"/>
      <c r="N411" s="4"/>
      <c r="O411" s="4"/>
      <c r="P411" s="4"/>
    </row>
    <row r="412" spans="1:16" ht="11.65" customHeight="1" x14ac:dyDescent="0.2">
      <c r="A412" s="49">
        <f t="shared" ca="1" si="10"/>
        <v>412</v>
      </c>
      <c r="C412" s="56"/>
      <c r="D412" s="3"/>
      <c r="E412" s="3"/>
      <c r="F412" s="3" t="s">
        <v>249</v>
      </c>
      <c r="G412" s="57"/>
      <c r="H412" s="10">
        <v>0</v>
      </c>
      <c r="J412" s="4"/>
      <c r="K412" s="4"/>
      <c r="L412" s="4"/>
      <c r="M412" s="4"/>
      <c r="N412" s="4"/>
      <c r="O412" s="4"/>
      <c r="P412" s="4"/>
    </row>
    <row r="413" spans="1:16" ht="11.65" customHeight="1" x14ac:dyDescent="0.2">
      <c r="A413" s="49">
        <f t="shared" ca="1" si="10"/>
        <v>413</v>
      </c>
      <c r="C413" s="56"/>
      <c r="D413" s="3"/>
      <c r="E413" s="3"/>
      <c r="F413" s="3" t="s">
        <v>251</v>
      </c>
      <c r="G413" s="57"/>
      <c r="H413" s="10">
        <v>0</v>
      </c>
      <c r="J413" s="4"/>
      <c r="K413" s="4"/>
      <c r="L413" s="4"/>
      <c r="M413" s="4"/>
      <c r="N413" s="4"/>
      <c r="O413" s="4"/>
      <c r="P413" s="4"/>
    </row>
    <row r="414" spans="1:16" ht="11.65" customHeight="1" x14ac:dyDescent="0.2">
      <c r="A414" s="49">
        <f t="shared" ca="1" si="10"/>
        <v>414</v>
      </c>
      <c r="C414" s="56"/>
      <c r="D414" s="3"/>
      <c r="E414" s="3"/>
      <c r="F414" s="3" t="s">
        <v>24</v>
      </c>
      <c r="G414" s="57"/>
      <c r="H414" s="10">
        <v>968740.73639459198</v>
      </c>
      <c r="J414" s="4"/>
      <c r="K414" s="4"/>
      <c r="L414" s="4"/>
      <c r="M414" s="4"/>
      <c r="N414" s="4"/>
      <c r="O414" s="4"/>
      <c r="P414" s="4"/>
    </row>
    <row r="415" spans="1:16" ht="11.65" customHeight="1" x14ac:dyDescent="0.2">
      <c r="A415" s="49">
        <f t="shared" ca="1" si="10"/>
        <v>415</v>
      </c>
      <c r="C415" s="56"/>
      <c r="D415" s="3"/>
      <c r="E415" s="3"/>
      <c r="F415" s="3"/>
      <c r="G415" s="57" t="s">
        <v>32</v>
      </c>
      <c r="H415" s="12">
        <f>SUBTOTAL(9,H409:H414)</f>
        <v>968740.73639459198</v>
      </c>
      <c r="J415" s="4"/>
      <c r="K415" s="4"/>
      <c r="L415" s="4"/>
      <c r="M415" s="4"/>
      <c r="N415" s="4"/>
      <c r="O415" s="4"/>
      <c r="P415" s="4"/>
    </row>
    <row r="416" spans="1:16" ht="11.65" customHeight="1" x14ac:dyDescent="0.2">
      <c r="A416" s="49">
        <f t="shared" ca="1" si="10"/>
        <v>416</v>
      </c>
      <c r="C416" s="56"/>
      <c r="D416" s="3"/>
      <c r="E416" s="3"/>
      <c r="F416" s="3"/>
      <c r="G416" s="57"/>
      <c r="H416" s="2"/>
      <c r="J416" s="4"/>
      <c r="K416" s="4"/>
      <c r="L416" s="4"/>
      <c r="M416" s="4"/>
      <c r="N416" s="4"/>
      <c r="O416" s="4"/>
      <c r="P416" s="4"/>
    </row>
    <row r="417" spans="1:16" ht="11.65" customHeight="1" x14ac:dyDescent="0.2">
      <c r="A417" s="49">
        <f t="shared" ca="1" si="10"/>
        <v>417</v>
      </c>
      <c r="C417" s="56" t="s">
        <v>79</v>
      </c>
      <c r="D417" s="3" t="s">
        <v>80</v>
      </c>
      <c r="E417" s="3"/>
      <c r="F417" s="3"/>
      <c r="G417" s="57"/>
      <c r="H417" s="2"/>
      <c r="J417" s="4"/>
      <c r="K417" s="4"/>
      <c r="L417" s="4"/>
      <c r="M417" s="4"/>
      <c r="N417" s="4"/>
      <c r="O417" s="4"/>
      <c r="P417" s="4"/>
    </row>
    <row r="418" spans="1:16" ht="11.65" customHeight="1" x14ac:dyDescent="0.2">
      <c r="A418" s="49">
        <f t="shared" ca="1" si="10"/>
        <v>418</v>
      </c>
      <c r="C418" s="56"/>
      <c r="D418" s="3"/>
      <c r="E418" s="3"/>
      <c r="F418" s="3" t="s">
        <v>24</v>
      </c>
      <c r="G418" s="57"/>
      <c r="H418" s="10">
        <v>71409499.657580793</v>
      </c>
      <c r="J418" s="4"/>
      <c r="K418" s="4"/>
      <c r="L418" s="4"/>
      <c r="M418" s="4"/>
      <c r="N418" s="4"/>
      <c r="O418" s="4"/>
      <c r="P418" s="4"/>
    </row>
    <row r="419" spans="1:16" ht="11.65" customHeight="1" x14ac:dyDescent="0.2">
      <c r="A419" s="49">
        <f t="shared" ca="1" si="10"/>
        <v>419</v>
      </c>
      <c r="C419" s="56"/>
      <c r="D419" s="3"/>
      <c r="E419" s="3"/>
      <c r="F419" s="3" t="s">
        <v>249</v>
      </c>
      <c r="G419" s="57"/>
      <c r="H419" s="10">
        <v>-23305.059158193319</v>
      </c>
      <c r="J419" s="4"/>
      <c r="K419" s="4"/>
      <c r="L419" s="4"/>
      <c r="M419" s="4"/>
      <c r="N419" s="4"/>
      <c r="O419" s="4"/>
      <c r="P419" s="4"/>
    </row>
    <row r="420" spans="1:16" ht="11.65" customHeight="1" x14ac:dyDescent="0.2">
      <c r="A420" s="49">
        <f t="shared" ca="1" si="10"/>
        <v>420</v>
      </c>
      <c r="C420" s="56"/>
      <c r="D420" s="3"/>
      <c r="E420" s="3"/>
      <c r="F420" s="3" t="s">
        <v>251</v>
      </c>
      <c r="G420" s="57"/>
      <c r="H420" s="10">
        <v>0</v>
      </c>
      <c r="J420" s="4"/>
      <c r="K420" s="4"/>
      <c r="L420" s="4"/>
      <c r="M420" s="4"/>
      <c r="N420" s="4"/>
      <c r="O420" s="4"/>
      <c r="P420" s="4"/>
    </row>
    <row r="421" spans="1:16" ht="11.65" customHeight="1" x14ac:dyDescent="0.2">
      <c r="A421" s="49">
        <f t="shared" ca="1" si="10"/>
        <v>421</v>
      </c>
      <c r="C421" s="56"/>
      <c r="D421" s="3"/>
      <c r="E421" s="3"/>
      <c r="F421" s="3"/>
      <c r="G421" s="57"/>
      <c r="H421" s="12">
        <f>SUBTOTAL(9,H417:H420)</f>
        <v>71386194.598422602</v>
      </c>
      <c r="J421" s="4"/>
      <c r="K421" s="4"/>
      <c r="L421" s="4"/>
      <c r="M421" s="4"/>
      <c r="N421" s="4"/>
      <c r="O421" s="4"/>
      <c r="P421" s="4"/>
    </row>
    <row r="422" spans="1:16" ht="11.65" customHeight="1" x14ac:dyDescent="0.2">
      <c r="A422" s="49">
        <f t="shared" ca="1" si="10"/>
        <v>422</v>
      </c>
      <c r="C422" s="56"/>
      <c r="D422" s="3"/>
      <c r="E422" s="3"/>
      <c r="F422" s="3"/>
      <c r="G422" s="57"/>
      <c r="H422" s="2"/>
      <c r="J422" s="4"/>
      <c r="K422" s="4"/>
      <c r="L422" s="4"/>
      <c r="M422" s="4"/>
      <c r="N422" s="4"/>
      <c r="O422" s="4"/>
      <c r="P422" s="4"/>
    </row>
    <row r="423" spans="1:16" ht="11.65" customHeight="1" x14ac:dyDescent="0.2">
      <c r="A423" s="49">
        <f t="shared" ca="1" si="10"/>
        <v>423</v>
      </c>
      <c r="C423" s="56" t="s">
        <v>81</v>
      </c>
      <c r="D423" s="3" t="s">
        <v>82</v>
      </c>
      <c r="E423" s="3"/>
      <c r="F423" s="3"/>
      <c r="G423" s="57"/>
      <c r="H423" s="2"/>
      <c r="J423" s="4"/>
      <c r="K423" s="4"/>
      <c r="L423" s="4"/>
      <c r="M423" s="4"/>
      <c r="N423" s="4"/>
      <c r="O423" s="4"/>
      <c r="P423" s="4"/>
    </row>
    <row r="424" spans="1:16" ht="11.65" customHeight="1" x14ac:dyDescent="0.2">
      <c r="A424" s="49">
        <f t="shared" ca="1" si="10"/>
        <v>424</v>
      </c>
      <c r="C424" s="56"/>
      <c r="D424" s="3"/>
      <c r="E424" s="3"/>
      <c r="F424" s="3" t="s">
        <v>24</v>
      </c>
      <c r="G424" s="57"/>
      <c r="H424" s="10">
        <v>0</v>
      </c>
      <c r="J424" s="4"/>
      <c r="K424" s="4"/>
      <c r="L424" s="4"/>
      <c r="M424" s="4"/>
      <c r="N424" s="4"/>
      <c r="O424" s="4"/>
      <c r="P424" s="4"/>
    </row>
    <row r="425" spans="1:16" ht="11.65" customHeight="1" x14ac:dyDescent="0.2">
      <c r="A425" s="49">
        <f t="shared" ca="1" si="10"/>
        <v>425</v>
      </c>
      <c r="C425" s="56"/>
      <c r="D425" s="3"/>
      <c r="E425" s="3"/>
      <c r="F425" s="3"/>
      <c r="G425" s="57"/>
      <c r="H425" s="12">
        <f>SUBTOTAL(9,H422:H424)</f>
        <v>0</v>
      </c>
      <c r="J425" s="4"/>
      <c r="K425" s="4"/>
      <c r="L425" s="4"/>
      <c r="M425" s="4"/>
      <c r="N425" s="4"/>
      <c r="O425" s="4"/>
      <c r="P425" s="4"/>
    </row>
    <row r="426" spans="1:16" ht="11.65" customHeight="1" x14ac:dyDescent="0.2">
      <c r="A426" s="49">
        <f t="shared" ca="1" si="10"/>
        <v>426</v>
      </c>
      <c r="C426" s="56"/>
      <c r="D426" s="3"/>
      <c r="E426" s="3"/>
      <c r="F426" s="3"/>
      <c r="G426" s="57"/>
      <c r="H426" s="2"/>
      <c r="J426" s="4"/>
      <c r="K426" s="11"/>
      <c r="L426" s="11"/>
      <c r="M426" s="11"/>
      <c r="N426" s="11"/>
      <c r="O426" s="11"/>
      <c r="P426" s="11"/>
    </row>
    <row r="427" spans="1:16" ht="11.65" customHeight="1" thickBot="1" x14ac:dyDescent="0.25">
      <c r="A427" s="49">
        <f t="shared" ca="1" si="10"/>
        <v>427</v>
      </c>
      <c r="C427" s="63" t="s">
        <v>83</v>
      </c>
      <c r="D427" s="3"/>
      <c r="E427" s="3"/>
      <c r="F427" s="3"/>
      <c r="G427" s="57" t="s">
        <v>32</v>
      </c>
      <c r="H427" s="13">
        <f>SUBTOTAL(9,H339:H426)</f>
        <v>627226695.19076526</v>
      </c>
      <c r="J427" s="4"/>
      <c r="K427" s="4"/>
      <c r="L427" s="4"/>
      <c r="M427" s="4"/>
      <c r="N427" s="4"/>
      <c r="O427" s="4"/>
      <c r="P427" s="4"/>
    </row>
    <row r="428" spans="1:16" ht="11.65" customHeight="1" thickTop="1" x14ac:dyDescent="0.2">
      <c r="A428" s="49">
        <f t="shared" ca="1" si="10"/>
        <v>428</v>
      </c>
      <c r="C428" s="56" t="s">
        <v>84</v>
      </c>
      <c r="D428" s="3"/>
      <c r="E428" s="3"/>
      <c r="F428" s="3"/>
      <c r="G428" s="57"/>
      <c r="H428" s="2"/>
      <c r="J428" s="4"/>
      <c r="K428" s="4"/>
      <c r="L428" s="4"/>
      <c r="M428" s="4"/>
      <c r="N428" s="4"/>
      <c r="O428" s="4"/>
      <c r="P428" s="4"/>
    </row>
    <row r="429" spans="1:16" ht="11.65" customHeight="1" x14ac:dyDescent="0.2">
      <c r="A429" s="49">
        <f t="shared" ca="1" si="10"/>
        <v>429</v>
      </c>
      <c r="C429" s="56"/>
      <c r="D429" s="3"/>
      <c r="E429" s="3" t="s">
        <v>253</v>
      </c>
      <c r="F429" s="3"/>
      <c r="G429" s="57"/>
      <c r="H429" s="10">
        <f>SUMIFS($H$339:$H$425,$F$339:$F$425,E429)</f>
        <v>0</v>
      </c>
      <c r="J429" s="4"/>
      <c r="K429" s="4"/>
      <c r="L429" s="4"/>
      <c r="M429" s="4"/>
      <c r="N429" s="4"/>
      <c r="O429" s="4"/>
      <c r="P429" s="4"/>
    </row>
    <row r="430" spans="1:16" ht="11.65" customHeight="1" x14ac:dyDescent="0.2">
      <c r="A430" s="49">
        <f t="shared" ca="1" si="10"/>
        <v>430</v>
      </c>
      <c r="C430" s="56"/>
      <c r="D430" s="3"/>
      <c r="E430" s="3" t="s">
        <v>256</v>
      </c>
      <c r="F430" s="3"/>
      <c r="G430" s="57"/>
      <c r="H430" s="10">
        <f>SUMIFS($H$339:$H$425,$F$339:$F$425,E430)</f>
        <v>0</v>
      </c>
      <c r="J430" s="4"/>
      <c r="K430" s="4"/>
      <c r="L430" s="4"/>
      <c r="M430" s="4"/>
      <c r="N430" s="4"/>
      <c r="O430" s="4"/>
      <c r="P430" s="4"/>
    </row>
    <row r="431" spans="1:16" ht="11.65" customHeight="1" x14ac:dyDescent="0.2">
      <c r="A431" s="49">
        <f t="shared" ca="1" si="10"/>
        <v>431</v>
      </c>
      <c r="C431" s="56"/>
      <c r="D431" s="3"/>
      <c r="E431" s="3" t="s">
        <v>249</v>
      </c>
      <c r="F431" s="3"/>
      <c r="G431" s="57"/>
      <c r="H431" s="10">
        <f>SUMIFS($H$339:$H$425,$F$339:$F$425,E431)</f>
        <v>413293.16672776511</v>
      </c>
      <c r="J431" s="4"/>
      <c r="K431" s="4"/>
      <c r="L431" s="4"/>
      <c r="M431" s="4"/>
      <c r="N431" s="4"/>
      <c r="O431" s="4"/>
      <c r="P431" s="4"/>
    </row>
    <row r="432" spans="1:16" ht="11.65" customHeight="1" x14ac:dyDescent="0.2">
      <c r="A432" s="49">
        <f t="shared" ca="1" si="10"/>
        <v>432</v>
      </c>
      <c r="C432" s="56"/>
      <c r="D432" s="3"/>
      <c r="E432" s="3" t="s">
        <v>251</v>
      </c>
      <c r="F432" s="3"/>
      <c r="G432" s="57"/>
      <c r="H432" s="10">
        <f>SUMIFS($H$339:$H$425,$F$339:$F$425,E432)</f>
        <v>0</v>
      </c>
      <c r="J432" s="4"/>
      <c r="K432" s="4"/>
      <c r="L432" s="4"/>
      <c r="M432" s="4"/>
      <c r="N432" s="4"/>
      <c r="O432" s="4"/>
      <c r="P432" s="4"/>
    </row>
    <row r="433" spans="1:16" ht="11.65" customHeight="1" x14ac:dyDescent="0.2">
      <c r="A433" s="49">
        <f t="shared" ca="1" si="10"/>
        <v>433</v>
      </c>
      <c r="C433" s="56"/>
      <c r="D433" s="3"/>
      <c r="E433" s="58" t="s">
        <v>24</v>
      </c>
      <c r="F433" s="3"/>
      <c r="G433" s="57"/>
      <c r="H433" s="10">
        <f>SUMIFS($H$339:$H$425,$F$339:$F$425,E433)</f>
        <v>626813402.02403736</v>
      </c>
      <c r="J433" s="4"/>
      <c r="K433" s="4"/>
      <c r="L433" s="4"/>
      <c r="M433" s="4"/>
      <c r="N433" s="4"/>
      <c r="O433" s="4"/>
      <c r="P433" s="4"/>
    </row>
    <row r="434" spans="1:16" ht="11.65" customHeight="1" thickBot="1" x14ac:dyDescent="0.25">
      <c r="A434" s="49">
        <f t="shared" ca="1" si="10"/>
        <v>434</v>
      </c>
      <c r="C434" s="56" t="s">
        <v>85</v>
      </c>
      <c r="D434" s="3"/>
      <c r="E434" s="3"/>
      <c r="F434" s="3"/>
      <c r="G434" s="57" t="s">
        <v>32</v>
      </c>
      <c r="H434" s="19">
        <f>SUM(H429:H433)</f>
        <v>627226695.19076514</v>
      </c>
      <c r="J434" s="4"/>
      <c r="K434" s="4"/>
      <c r="L434" s="4"/>
      <c r="M434" s="4"/>
      <c r="N434" s="4"/>
      <c r="O434" s="4"/>
      <c r="P434" s="4"/>
    </row>
    <row r="435" spans="1:16" ht="11.65" customHeight="1" thickTop="1" x14ac:dyDescent="0.2">
      <c r="A435" s="49">
        <f t="shared" ca="1" si="10"/>
        <v>435</v>
      </c>
      <c r="C435" s="56">
        <v>360</v>
      </c>
      <c r="D435" s="3" t="s">
        <v>31</v>
      </c>
      <c r="E435" s="3"/>
      <c r="F435" s="3"/>
      <c r="G435" s="57"/>
      <c r="H435" s="2"/>
      <c r="J435" s="4"/>
      <c r="K435" s="4"/>
      <c r="L435" s="4"/>
      <c r="M435" s="4"/>
      <c r="N435" s="4"/>
      <c r="O435" s="4"/>
      <c r="P435" s="4"/>
    </row>
    <row r="436" spans="1:16" ht="11.65" customHeight="1" x14ac:dyDescent="0.2">
      <c r="A436" s="49">
        <f t="shared" ca="1" si="10"/>
        <v>436</v>
      </c>
      <c r="C436" s="56"/>
      <c r="D436" s="3"/>
      <c r="E436" s="3"/>
      <c r="F436" s="3" t="s">
        <v>193</v>
      </c>
      <c r="G436" s="57"/>
      <c r="H436" s="10">
        <v>1870665.46</v>
      </c>
      <c r="J436" s="4"/>
      <c r="K436" s="4"/>
      <c r="L436" s="4"/>
      <c r="M436" s="4"/>
      <c r="N436" s="4"/>
      <c r="O436" s="4"/>
      <c r="P436" s="4"/>
    </row>
    <row r="437" spans="1:16" ht="11.65" customHeight="1" x14ac:dyDescent="0.2">
      <c r="A437" s="49">
        <f t="shared" ca="1" si="10"/>
        <v>437</v>
      </c>
      <c r="C437" s="56"/>
      <c r="D437" s="3"/>
      <c r="E437" s="3"/>
      <c r="F437" s="3"/>
      <c r="G437" s="57" t="s">
        <v>32</v>
      </c>
      <c r="H437" s="12">
        <f>SUBTOTAL(9,H436)</f>
        <v>1870665.46</v>
      </c>
      <c r="J437" s="4"/>
      <c r="K437" s="4"/>
      <c r="L437" s="4"/>
      <c r="M437" s="4"/>
      <c r="N437" s="4"/>
      <c r="O437" s="4"/>
      <c r="P437" s="4"/>
    </row>
    <row r="438" spans="1:16" ht="11.65" customHeight="1" x14ac:dyDescent="0.2">
      <c r="A438" s="49">
        <f t="shared" ca="1" si="10"/>
        <v>438</v>
      </c>
      <c r="C438" s="56"/>
      <c r="D438" s="3"/>
      <c r="E438" s="3"/>
      <c r="F438" s="3"/>
      <c r="G438" s="57"/>
      <c r="H438" s="2"/>
      <c r="J438" s="4"/>
      <c r="K438" s="4"/>
      <c r="L438" s="4"/>
      <c r="M438" s="4"/>
      <c r="N438" s="4"/>
      <c r="O438" s="4"/>
      <c r="P438" s="4"/>
    </row>
    <row r="439" spans="1:16" ht="11.65" customHeight="1" x14ac:dyDescent="0.2">
      <c r="A439" s="49">
        <f t="shared" ca="1" si="10"/>
        <v>439</v>
      </c>
      <c r="C439" s="56">
        <v>361</v>
      </c>
      <c r="D439" s="3" t="s">
        <v>33</v>
      </c>
      <c r="E439" s="3"/>
      <c r="F439" s="3"/>
      <c r="G439" s="57"/>
      <c r="H439" s="2"/>
      <c r="J439" s="4"/>
      <c r="K439" s="4"/>
      <c r="L439" s="4"/>
      <c r="M439" s="4"/>
      <c r="N439" s="4"/>
      <c r="O439" s="4"/>
      <c r="P439" s="4"/>
    </row>
    <row r="440" spans="1:16" ht="11.65" customHeight="1" x14ac:dyDescent="0.2">
      <c r="A440" s="49">
        <f t="shared" ca="1" si="10"/>
        <v>440</v>
      </c>
      <c r="C440" s="56"/>
      <c r="D440" s="3"/>
      <c r="E440" s="3"/>
      <c r="F440" s="3" t="s">
        <v>193</v>
      </c>
      <c r="G440" s="57"/>
      <c r="H440" s="10">
        <v>8500783.4600000009</v>
      </c>
      <c r="J440" s="4"/>
      <c r="K440" s="4"/>
      <c r="L440" s="4"/>
      <c r="M440" s="4"/>
      <c r="N440" s="4"/>
      <c r="O440" s="4"/>
      <c r="P440" s="4"/>
    </row>
    <row r="441" spans="1:16" ht="11.65" customHeight="1" x14ac:dyDescent="0.2">
      <c r="A441" s="49">
        <f t="shared" ca="1" si="10"/>
        <v>441</v>
      </c>
      <c r="C441" s="56"/>
      <c r="D441" s="3"/>
      <c r="E441" s="3"/>
      <c r="F441" s="3"/>
      <c r="G441" s="57" t="s">
        <v>32</v>
      </c>
      <c r="H441" s="12">
        <f>SUBTOTAL(9,H440)</f>
        <v>8500783.4600000009</v>
      </c>
      <c r="J441" s="4"/>
      <c r="K441" s="4"/>
      <c r="L441" s="4"/>
      <c r="M441" s="4"/>
      <c r="N441" s="4"/>
      <c r="O441" s="4"/>
      <c r="P441" s="4"/>
    </row>
    <row r="442" spans="1:16" ht="11.65" customHeight="1" x14ac:dyDescent="0.2">
      <c r="A442" s="49">
        <f t="shared" ca="1" si="10"/>
        <v>442</v>
      </c>
      <c r="C442" s="56"/>
      <c r="D442" s="3"/>
      <c r="E442" s="3"/>
      <c r="F442" s="3"/>
      <c r="G442" s="57"/>
      <c r="H442" s="2"/>
      <c r="J442" s="4"/>
      <c r="K442" s="4"/>
      <c r="L442" s="4"/>
      <c r="M442" s="4"/>
      <c r="N442" s="4"/>
      <c r="O442" s="4"/>
      <c r="P442" s="4"/>
    </row>
    <row r="443" spans="1:16" ht="11.65" customHeight="1" x14ac:dyDescent="0.2">
      <c r="A443" s="49">
        <f t="shared" ca="1" si="10"/>
        <v>443</v>
      </c>
      <c r="C443" s="56">
        <v>362</v>
      </c>
      <c r="D443" s="3" t="s">
        <v>25</v>
      </c>
      <c r="E443" s="3"/>
      <c r="F443" s="3"/>
      <c r="G443" s="57"/>
      <c r="H443" s="2"/>
      <c r="J443" s="4"/>
      <c r="K443" s="4"/>
      <c r="L443" s="4"/>
      <c r="M443" s="4"/>
      <c r="N443" s="4"/>
      <c r="O443" s="4"/>
      <c r="P443" s="4"/>
    </row>
    <row r="444" spans="1:16" ht="11.65" customHeight="1" x14ac:dyDescent="0.2">
      <c r="A444" s="49">
        <f t="shared" ca="1" si="10"/>
        <v>444</v>
      </c>
      <c r="C444" s="56"/>
      <c r="D444" s="3"/>
      <c r="E444" s="3"/>
      <c r="F444" s="3" t="s">
        <v>193</v>
      </c>
      <c r="G444" s="57"/>
      <c r="H444" s="10">
        <v>83873837.409999996</v>
      </c>
      <c r="J444" s="4"/>
      <c r="K444" s="4"/>
      <c r="L444" s="4"/>
      <c r="M444" s="4"/>
      <c r="N444" s="4"/>
      <c r="O444" s="4"/>
      <c r="P444" s="4"/>
    </row>
    <row r="445" spans="1:16" ht="11.65" customHeight="1" x14ac:dyDescent="0.2">
      <c r="A445" s="49">
        <f t="shared" ca="1" si="10"/>
        <v>445</v>
      </c>
      <c r="C445" s="56"/>
      <c r="D445" s="3"/>
      <c r="E445" s="3"/>
      <c r="F445" s="3"/>
      <c r="G445" s="57" t="s">
        <v>32</v>
      </c>
      <c r="H445" s="12">
        <f>SUBTOTAL(9,H444)</f>
        <v>83873837.409999996</v>
      </c>
      <c r="J445" s="4"/>
      <c r="K445" s="4"/>
      <c r="L445" s="4"/>
      <c r="M445" s="4"/>
      <c r="N445" s="4"/>
      <c r="O445" s="4"/>
      <c r="P445" s="4"/>
    </row>
    <row r="446" spans="1:16" ht="11.65" customHeight="1" x14ac:dyDescent="0.2">
      <c r="A446" s="49">
        <f t="shared" ref="A446:A509" ca="1" si="11">OFFSET(A446,-1,)+1</f>
        <v>446</v>
      </c>
      <c r="C446" s="56"/>
      <c r="D446" s="3"/>
      <c r="E446" s="3"/>
      <c r="F446" s="3"/>
      <c r="G446" s="57"/>
      <c r="H446" s="2"/>
      <c r="J446" s="4"/>
      <c r="K446" s="4"/>
      <c r="L446" s="4"/>
      <c r="M446" s="4"/>
      <c r="N446" s="4"/>
      <c r="O446" s="4"/>
      <c r="P446" s="4"/>
    </row>
    <row r="447" spans="1:16" ht="11.65" customHeight="1" x14ac:dyDescent="0.2">
      <c r="A447" s="49">
        <f t="shared" ca="1" si="11"/>
        <v>447</v>
      </c>
      <c r="C447" s="56">
        <v>363</v>
      </c>
      <c r="D447" s="3" t="s">
        <v>26</v>
      </c>
      <c r="E447" s="3"/>
      <c r="F447" s="3"/>
      <c r="G447" s="57"/>
      <c r="H447" s="2"/>
      <c r="J447" s="4"/>
      <c r="K447" s="4"/>
      <c r="L447" s="4"/>
      <c r="M447" s="4"/>
      <c r="N447" s="4"/>
      <c r="O447" s="4"/>
      <c r="P447" s="4"/>
    </row>
    <row r="448" spans="1:16" ht="11.65" customHeight="1" x14ac:dyDescent="0.2">
      <c r="A448" s="49">
        <f t="shared" ca="1" si="11"/>
        <v>448</v>
      </c>
      <c r="C448" s="56"/>
      <c r="D448" s="3"/>
      <c r="E448" s="3"/>
      <c r="F448" s="3" t="s">
        <v>193</v>
      </c>
      <c r="G448" s="57"/>
      <c r="H448" s="10">
        <v>0</v>
      </c>
      <c r="J448" s="4"/>
      <c r="K448" s="4"/>
      <c r="L448" s="4"/>
      <c r="M448" s="4"/>
      <c r="N448" s="4"/>
      <c r="O448" s="4"/>
      <c r="P448" s="4"/>
    </row>
    <row r="449" spans="1:16" ht="11.65" customHeight="1" x14ac:dyDescent="0.2">
      <c r="A449" s="49">
        <f t="shared" ca="1" si="11"/>
        <v>449</v>
      </c>
      <c r="C449" s="56"/>
      <c r="D449" s="3"/>
      <c r="E449" s="3"/>
      <c r="F449" s="3"/>
      <c r="G449" s="57" t="s">
        <v>32</v>
      </c>
      <c r="H449" s="12">
        <f>SUBTOTAL(9,H448)</f>
        <v>0</v>
      </c>
      <c r="J449" s="4"/>
      <c r="K449" s="4"/>
      <c r="L449" s="4"/>
      <c r="M449" s="4"/>
      <c r="N449" s="4"/>
      <c r="O449" s="4"/>
      <c r="P449" s="4"/>
    </row>
    <row r="450" spans="1:16" ht="11.65" customHeight="1" x14ac:dyDescent="0.2">
      <c r="A450" s="49">
        <f t="shared" ca="1" si="11"/>
        <v>450</v>
      </c>
      <c r="C450" s="56"/>
      <c r="D450" s="3"/>
      <c r="E450" s="3"/>
      <c r="F450" s="3"/>
      <c r="G450" s="57"/>
      <c r="H450" s="2"/>
      <c r="J450" s="4"/>
      <c r="K450" s="4"/>
      <c r="L450" s="4"/>
      <c r="M450" s="4"/>
      <c r="N450" s="4"/>
      <c r="O450" s="4"/>
      <c r="P450" s="4"/>
    </row>
    <row r="451" spans="1:16" ht="11.65" customHeight="1" x14ac:dyDescent="0.2">
      <c r="A451" s="49">
        <f t="shared" ca="1" si="11"/>
        <v>451</v>
      </c>
      <c r="C451" s="56">
        <v>364</v>
      </c>
      <c r="D451" s="3" t="s">
        <v>86</v>
      </c>
      <c r="E451" s="3"/>
      <c r="F451" s="3"/>
      <c r="G451" s="57"/>
      <c r="H451" s="2"/>
      <c r="J451" s="4"/>
      <c r="K451" s="4"/>
      <c r="L451" s="4"/>
      <c r="M451" s="4"/>
      <c r="N451" s="4"/>
      <c r="O451" s="4"/>
      <c r="P451" s="4"/>
    </row>
    <row r="452" spans="1:16" ht="11.65" customHeight="1" x14ac:dyDescent="0.2">
      <c r="A452" s="49">
        <f t="shared" ca="1" si="11"/>
        <v>452</v>
      </c>
      <c r="C452" s="56"/>
      <c r="D452" s="3"/>
      <c r="E452" s="3"/>
      <c r="F452" s="3" t="s">
        <v>193</v>
      </c>
      <c r="G452" s="57"/>
      <c r="H452" s="10">
        <v>120279181.69</v>
      </c>
      <c r="J452" s="4"/>
      <c r="K452" s="4"/>
      <c r="L452" s="4"/>
      <c r="M452" s="4"/>
      <c r="N452" s="4"/>
      <c r="O452" s="4"/>
      <c r="P452" s="4"/>
    </row>
    <row r="453" spans="1:16" ht="11.65" customHeight="1" x14ac:dyDescent="0.2">
      <c r="A453" s="49">
        <f t="shared" ca="1" si="11"/>
        <v>453</v>
      </c>
      <c r="C453" s="56"/>
      <c r="D453" s="3"/>
      <c r="E453" s="3"/>
      <c r="F453" s="3"/>
      <c r="G453" s="57" t="s">
        <v>32</v>
      </c>
      <c r="H453" s="12">
        <f>SUBTOTAL(9,H452)</f>
        <v>120279181.69</v>
      </c>
      <c r="J453" s="4"/>
      <c r="K453" s="4"/>
      <c r="L453" s="4"/>
      <c r="M453" s="4"/>
      <c r="N453" s="4"/>
      <c r="O453" s="4"/>
      <c r="P453" s="4"/>
    </row>
    <row r="454" spans="1:16" ht="11.65" customHeight="1" x14ac:dyDescent="0.2">
      <c r="A454" s="49">
        <f t="shared" ca="1" si="11"/>
        <v>454</v>
      </c>
      <c r="C454" s="56"/>
      <c r="D454" s="3"/>
      <c r="E454" s="3"/>
      <c r="F454" s="3"/>
      <c r="G454" s="57"/>
      <c r="H454" s="2"/>
      <c r="J454" s="4"/>
      <c r="K454" s="4"/>
      <c r="L454" s="4"/>
      <c r="M454" s="4"/>
      <c r="N454" s="4"/>
      <c r="O454" s="4"/>
      <c r="P454" s="4"/>
    </row>
    <row r="455" spans="1:16" ht="11.65" customHeight="1" x14ac:dyDescent="0.2">
      <c r="A455" s="49">
        <f t="shared" ca="1" si="11"/>
        <v>455</v>
      </c>
      <c r="C455" s="56">
        <v>365</v>
      </c>
      <c r="D455" s="3" t="s">
        <v>87</v>
      </c>
      <c r="E455" s="3"/>
      <c r="F455" s="3"/>
      <c r="G455" s="57"/>
      <c r="H455" s="2"/>
      <c r="J455" s="4"/>
      <c r="K455" s="4"/>
      <c r="L455" s="4"/>
      <c r="M455" s="4"/>
      <c r="N455" s="4"/>
      <c r="O455" s="4"/>
      <c r="P455" s="4"/>
    </row>
    <row r="456" spans="1:16" ht="11.65" customHeight="1" x14ac:dyDescent="0.2">
      <c r="A456" s="49">
        <f t="shared" ca="1" si="11"/>
        <v>456</v>
      </c>
      <c r="C456" s="56"/>
      <c r="D456" s="3"/>
      <c r="E456" s="3"/>
      <c r="F456" s="3" t="s">
        <v>193</v>
      </c>
      <c r="G456" s="57"/>
      <c r="H456" s="10">
        <v>85075975.569999993</v>
      </c>
      <c r="J456" s="4"/>
      <c r="K456" s="4"/>
      <c r="L456" s="4"/>
      <c r="M456" s="4"/>
      <c r="N456" s="4"/>
      <c r="O456" s="4"/>
      <c r="P456" s="4"/>
    </row>
    <row r="457" spans="1:16" ht="11.65" customHeight="1" x14ac:dyDescent="0.2">
      <c r="A457" s="49">
        <f t="shared" ca="1" si="11"/>
        <v>457</v>
      </c>
      <c r="C457" s="56"/>
      <c r="D457" s="3"/>
      <c r="E457" s="3"/>
      <c r="F457" s="3"/>
      <c r="G457" s="57" t="s">
        <v>32</v>
      </c>
      <c r="H457" s="12">
        <f>SUBTOTAL(9,H456)</f>
        <v>85075975.569999993</v>
      </c>
      <c r="J457" s="4"/>
      <c r="K457" s="4"/>
      <c r="L457" s="4"/>
      <c r="M457" s="4"/>
      <c r="N457" s="4"/>
      <c r="O457" s="4"/>
      <c r="P457" s="4"/>
    </row>
    <row r="458" spans="1:16" ht="11.65" customHeight="1" x14ac:dyDescent="0.2">
      <c r="A458" s="49">
        <f t="shared" ca="1" si="11"/>
        <v>458</v>
      </c>
      <c r="C458" s="56"/>
      <c r="D458" s="3"/>
      <c r="E458" s="3"/>
      <c r="F458" s="3"/>
      <c r="G458" s="57"/>
      <c r="H458" s="2"/>
      <c r="J458" s="4"/>
      <c r="K458" s="4"/>
      <c r="L458" s="4"/>
      <c r="M458" s="4"/>
      <c r="N458" s="4"/>
      <c r="O458" s="4"/>
      <c r="P458" s="4"/>
    </row>
    <row r="459" spans="1:16" ht="11.65" customHeight="1" x14ac:dyDescent="0.2">
      <c r="A459" s="49">
        <f t="shared" ca="1" si="11"/>
        <v>459</v>
      </c>
      <c r="C459" s="56">
        <v>366</v>
      </c>
      <c r="D459" s="3" t="s">
        <v>76</v>
      </c>
      <c r="E459" s="3"/>
      <c r="F459" s="3"/>
      <c r="G459" s="57"/>
      <c r="H459" s="2"/>
      <c r="J459" s="4"/>
      <c r="K459" s="4"/>
      <c r="L459" s="4"/>
      <c r="M459" s="4"/>
      <c r="N459" s="4"/>
      <c r="O459" s="4"/>
      <c r="P459" s="4"/>
    </row>
    <row r="460" spans="1:16" ht="11.65" customHeight="1" x14ac:dyDescent="0.2">
      <c r="A460" s="49">
        <f t="shared" ca="1" si="11"/>
        <v>460</v>
      </c>
      <c r="C460" s="56"/>
      <c r="D460" s="3"/>
      <c r="E460" s="3"/>
      <c r="F460" s="3" t="s">
        <v>193</v>
      </c>
      <c r="G460" s="57"/>
      <c r="H460" s="10">
        <v>20957018.039999999</v>
      </c>
      <c r="J460" s="4"/>
      <c r="K460" s="4"/>
      <c r="L460" s="4"/>
      <c r="M460" s="4"/>
      <c r="N460" s="4"/>
      <c r="O460" s="4"/>
      <c r="P460" s="4"/>
    </row>
    <row r="461" spans="1:16" ht="11.65" customHeight="1" x14ac:dyDescent="0.2">
      <c r="A461" s="49">
        <f t="shared" ca="1" si="11"/>
        <v>461</v>
      </c>
      <c r="C461" s="56"/>
      <c r="D461" s="3"/>
      <c r="E461" s="3"/>
      <c r="F461" s="3"/>
      <c r="G461" s="57" t="s">
        <v>32</v>
      </c>
      <c r="H461" s="12">
        <f>SUBTOTAL(9,H460)</f>
        <v>20957018.039999999</v>
      </c>
      <c r="J461" s="4"/>
      <c r="K461" s="4"/>
      <c r="L461" s="4"/>
      <c r="M461" s="4"/>
      <c r="N461" s="4"/>
      <c r="O461" s="4"/>
      <c r="P461" s="4"/>
    </row>
    <row r="462" spans="1:16" ht="11.65" customHeight="1" x14ac:dyDescent="0.2">
      <c r="A462" s="49">
        <f t="shared" ca="1" si="11"/>
        <v>462</v>
      </c>
      <c r="C462" s="56"/>
      <c r="D462" s="3"/>
      <c r="E462" s="3"/>
      <c r="F462" s="3"/>
      <c r="G462" s="57"/>
      <c r="H462" s="2"/>
      <c r="J462" s="4"/>
      <c r="K462" s="4"/>
      <c r="L462" s="4"/>
      <c r="M462" s="4"/>
      <c r="N462" s="4"/>
      <c r="O462" s="4"/>
      <c r="P462" s="4"/>
    </row>
    <row r="463" spans="1:16" ht="11.65" customHeight="1" x14ac:dyDescent="0.2">
      <c r="A463" s="49">
        <f t="shared" ca="1" si="11"/>
        <v>463</v>
      </c>
      <c r="C463" s="56"/>
      <c r="D463" s="3"/>
      <c r="E463" s="3"/>
      <c r="F463" s="3"/>
      <c r="G463" s="57"/>
      <c r="H463" s="2"/>
      <c r="J463" s="4"/>
      <c r="K463" s="15"/>
      <c r="L463" s="15"/>
      <c r="M463" s="15"/>
      <c r="N463" s="15"/>
      <c r="O463" s="15"/>
      <c r="P463" s="15"/>
    </row>
    <row r="464" spans="1:16" ht="11.65" customHeight="1" x14ac:dyDescent="0.2">
      <c r="A464" s="49">
        <f t="shared" ca="1" si="11"/>
        <v>464</v>
      </c>
      <c r="C464" s="56"/>
      <c r="D464" s="3"/>
      <c r="E464" s="58"/>
      <c r="F464" s="3"/>
      <c r="G464" s="57"/>
      <c r="H464" s="14"/>
      <c r="J464" s="4"/>
      <c r="K464" s="17"/>
      <c r="L464" s="17"/>
      <c r="M464" s="17"/>
      <c r="N464" s="17"/>
      <c r="O464" s="17"/>
      <c r="P464" s="17"/>
    </row>
    <row r="465" spans="1:16" ht="11.65" customHeight="1" x14ac:dyDescent="0.2">
      <c r="A465" s="49">
        <f t="shared" ca="1" si="11"/>
        <v>465</v>
      </c>
      <c r="C465" s="59"/>
      <c r="D465" s="60"/>
      <c r="E465" s="61"/>
      <c r="F465" s="60"/>
      <c r="G465" s="62"/>
      <c r="H465" s="16"/>
      <c r="J465" s="4"/>
      <c r="K465" s="4"/>
      <c r="L465" s="4"/>
      <c r="M465" s="4"/>
      <c r="N465" s="4"/>
      <c r="O465" s="4"/>
      <c r="P465" s="4"/>
    </row>
    <row r="466" spans="1:16" ht="11.65" customHeight="1" x14ac:dyDescent="0.2">
      <c r="A466" s="49">
        <f t="shared" ca="1" si="11"/>
        <v>466</v>
      </c>
      <c r="C466" s="56">
        <v>367</v>
      </c>
      <c r="D466" s="3" t="s">
        <v>77</v>
      </c>
      <c r="E466" s="3"/>
      <c r="F466" s="3"/>
      <c r="G466" s="57"/>
      <c r="H466" s="2"/>
      <c r="J466" s="4"/>
      <c r="K466" s="4"/>
      <c r="L466" s="4"/>
      <c r="M466" s="4"/>
      <c r="N466" s="4"/>
      <c r="O466" s="4"/>
      <c r="P466" s="4"/>
    </row>
    <row r="467" spans="1:16" ht="11.65" customHeight="1" x14ac:dyDescent="0.2">
      <c r="A467" s="49">
        <f t="shared" ca="1" si="11"/>
        <v>467</v>
      </c>
      <c r="C467" s="56"/>
      <c r="D467" s="3"/>
      <c r="E467" s="3"/>
      <c r="F467" s="3" t="s">
        <v>193</v>
      </c>
      <c r="G467" s="57"/>
      <c r="H467" s="10">
        <v>33796221.590000004</v>
      </c>
      <c r="J467" s="4"/>
      <c r="K467" s="4"/>
      <c r="L467" s="4"/>
      <c r="M467" s="4"/>
      <c r="N467" s="4"/>
      <c r="O467" s="4"/>
      <c r="P467" s="4"/>
    </row>
    <row r="468" spans="1:16" ht="11.65" customHeight="1" x14ac:dyDescent="0.2">
      <c r="A468" s="49">
        <f t="shared" ca="1" si="11"/>
        <v>468</v>
      </c>
      <c r="C468" s="56"/>
      <c r="D468" s="3"/>
      <c r="E468" s="3"/>
      <c r="F468" s="3"/>
      <c r="G468" s="57" t="s">
        <v>32</v>
      </c>
      <c r="H468" s="12">
        <f>SUBTOTAL(9,H467)</f>
        <v>33796221.590000004</v>
      </c>
      <c r="J468" s="4"/>
      <c r="K468" s="4"/>
      <c r="L468" s="4"/>
      <c r="M468" s="4"/>
      <c r="N468" s="4"/>
      <c r="O468" s="4"/>
      <c r="P468" s="4"/>
    </row>
    <row r="469" spans="1:16" ht="11.65" customHeight="1" x14ac:dyDescent="0.2">
      <c r="A469" s="49">
        <f t="shared" ca="1" si="11"/>
        <v>469</v>
      </c>
      <c r="C469" s="56"/>
      <c r="D469" s="3"/>
      <c r="E469" s="3"/>
      <c r="F469" s="3"/>
      <c r="G469" s="57"/>
      <c r="H469" s="2"/>
      <c r="J469" s="4"/>
      <c r="K469" s="4"/>
      <c r="L469" s="4"/>
      <c r="M469" s="4"/>
      <c r="N469" s="4"/>
      <c r="O469" s="4"/>
      <c r="P469" s="4"/>
    </row>
    <row r="470" spans="1:16" ht="11.65" customHeight="1" x14ac:dyDescent="0.2">
      <c r="A470" s="49">
        <f t="shared" ca="1" si="11"/>
        <v>470</v>
      </c>
      <c r="C470" s="56">
        <v>368</v>
      </c>
      <c r="D470" s="3" t="s">
        <v>88</v>
      </c>
      <c r="E470" s="3"/>
      <c r="F470" s="3"/>
      <c r="G470" s="57"/>
      <c r="H470" s="2"/>
      <c r="J470" s="4"/>
      <c r="K470" s="4"/>
      <c r="L470" s="4"/>
      <c r="M470" s="4"/>
      <c r="N470" s="4"/>
      <c r="O470" s="4"/>
      <c r="P470" s="4"/>
    </row>
    <row r="471" spans="1:16" ht="11.65" customHeight="1" x14ac:dyDescent="0.2">
      <c r="A471" s="49">
        <f t="shared" ca="1" si="11"/>
        <v>471</v>
      </c>
      <c r="C471" s="56"/>
      <c r="D471" s="3"/>
      <c r="E471" s="3"/>
      <c r="F471" s="3" t="s">
        <v>193</v>
      </c>
      <c r="G471" s="57"/>
      <c r="H471" s="10">
        <v>124270024.04000001</v>
      </c>
      <c r="J471" s="4"/>
      <c r="K471" s="4"/>
      <c r="L471" s="4"/>
      <c r="M471" s="4"/>
      <c r="N471" s="4"/>
      <c r="O471" s="4"/>
      <c r="P471" s="4"/>
    </row>
    <row r="472" spans="1:16" ht="11.65" customHeight="1" x14ac:dyDescent="0.2">
      <c r="A472" s="49">
        <f t="shared" ca="1" si="11"/>
        <v>472</v>
      </c>
      <c r="C472" s="56"/>
      <c r="D472" s="3"/>
      <c r="E472" s="3"/>
      <c r="F472" s="3"/>
      <c r="G472" s="57" t="s">
        <v>32</v>
      </c>
      <c r="H472" s="12">
        <f>SUBTOTAL(9,H471)</f>
        <v>124270024.04000001</v>
      </c>
      <c r="J472" s="4"/>
      <c r="K472" s="4"/>
      <c r="L472" s="4"/>
      <c r="M472" s="4"/>
      <c r="N472" s="4"/>
      <c r="O472" s="4"/>
      <c r="P472" s="4"/>
    </row>
    <row r="473" spans="1:16" ht="11.65" customHeight="1" x14ac:dyDescent="0.2">
      <c r="A473" s="49">
        <f t="shared" ca="1" si="11"/>
        <v>473</v>
      </c>
      <c r="C473" s="56"/>
      <c r="D473" s="3"/>
      <c r="E473" s="3"/>
      <c r="F473" s="3"/>
      <c r="G473" s="57"/>
      <c r="H473" s="2"/>
      <c r="J473" s="4"/>
      <c r="K473" s="4"/>
      <c r="L473" s="4"/>
      <c r="M473" s="4"/>
      <c r="N473" s="4"/>
      <c r="O473" s="4"/>
      <c r="P473" s="4"/>
    </row>
    <row r="474" spans="1:16" ht="11.65" customHeight="1" x14ac:dyDescent="0.2">
      <c r="A474" s="49">
        <f t="shared" ca="1" si="11"/>
        <v>474</v>
      </c>
      <c r="C474" s="56">
        <v>369</v>
      </c>
      <c r="D474" s="3" t="s">
        <v>27</v>
      </c>
      <c r="E474" s="3"/>
      <c r="F474" s="3"/>
      <c r="G474" s="57"/>
      <c r="H474" s="2"/>
      <c r="J474" s="4"/>
      <c r="K474" s="4"/>
      <c r="L474" s="4"/>
      <c r="M474" s="4"/>
      <c r="N474" s="4"/>
      <c r="O474" s="4"/>
      <c r="P474" s="4"/>
    </row>
    <row r="475" spans="1:16" ht="11.65" customHeight="1" x14ac:dyDescent="0.2">
      <c r="A475" s="49">
        <f t="shared" ca="1" si="11"/>
        <v>475</v>
      </c>
      <c r="C475" s="56"/>
      <c r="D475" s="3"/>
      <c r="E475" s="3"/>
      <c r="F475" s="3" t="s">
        <v>193</v>
      </c>
      <c r="G475" s="57"/>
      <c r="H475" s="10">
        <v>74473234.310000002</v>
      </c>
      <c r="J475" s="4"/>
      <c r="K475" s="4"/>
      <c r="L475" s="4"/>
      <c r="M475" s="4"/>
      <c r="N475" s="4"/>
      <c r="O475" s="4"/>
      <c r="P475" s="4"/>
    </row>
    <row r="476" spans="1:16" ht="11.65" customHeight="1" x14ac:dyDescent="0.2">
      <c r="A476" s="49">
        <f t="shared" ca="1" si="11"/>
        <v>476</v>
      </c>
      <c r="C476" s="56"/>
      <c r="D476" s="3"/>
      <c r="E476" s="3"/>
      <c r="F476" s="3"/>
      <c r="G476" s="57" t="s">
        <v>32</v>
      </c>
      <c r="H476" s="12">
        <f>SUBTOTAL(9,H475)</f>
        <v>74473234.310000002</v>
      </c>
      <c r="J476" s="4"/>
      <c r="K476" s="4"/>
      <c r="L476" s="4"/>
      <c r="M476" s="4"/>
      <c r="N476" s="4"/>
      <c r="O476" s="4"/>
      <c r="P476" s="4"/>
    </row>
    <row r="477" spans="1:16" ht="11.65" customHeight="1" x14ac:dyDescent="0.2">
      <c r="A477" s="49">
        <f t="shared" ca="1" si="11"/>
        <v>477</v>
      </c>
      <c r="C477" s="56"/>
      <c r="D477" s="3"/>
      <c r="E477" s="3"/>
      <c r="F477" s="3"/>
      <c r="G477" s="57"/>
      <c r="H477" s="2"/>
      <c r="J477" s="4"/>
      <c r="K477" s="4"/>
      <c r="L477" s="4"/>
      <c r="M477" s="4"/>
      <c r="N477" s="4"/>
      <c r="O477" s="4"/>
      <c r="P477" s="4"/>
    </row>
    <row r="478" spans="1:16" ht="11.65" customHeight="1" x14ac:dyDescent="0.2">
      <c r="A478" s="49">
        <f t="shared" ca="1" si="11"/>
        <v>478</v>
      </c>
      <c r="C478" s="56">
        <v>370</v>
      </c>
      <c r="D478" s="3" t="s">
        <v>28</v>
      </c>
      <c r="E478" s="3"/>
      <c r="F478" s="3"/>
      <c r="G478" s="57"/>
      <c r="H478" s="2"/>
      <c r="J478" s="4"/>
      <c r="K478" s="4"/>
      <c r="L478" s="4"/>
      <c r="M478" s="4"/>
      <c r="N478" s="4"/>
      <c r="O478" s="4"/>
      <c r="P478" s="4"/>
    </row>
    <row r="479" spans="1:16" ht="11.65" customHeight="1" x14ac:dyDescent="0.2">
      <c r="A479" s="49">
        <f t="shared" ca="1" si="11"/>
        <v>479</v>
      </c>
      <c r="C479" s="56"/>
      <c r="D479" s="3"/>
      <c r="E479" s="3"/>
      <c r="F479" s="3" t="s">
        <v>193</v>
      </c>
      <c r="G479" s="57"/>
      <c r="H479" s="10">
        <v>14616878.26</v>
      </c>
      <c r="J479" s="4"/>
      <c r="K479" s="4"/>
      <c r="L479" s="4"/>
      <c r="M479" s="4"/>
      <c r="N479" s="4"/>
      <c r="O479" s="4"/>
      <c r="P479" s="4"/>
    </row>
    <row r="480" spans="1:16" ht="11.65" customHeight="1" x14ac:dyDescent="0.2">
      <c r="A480" s="49">
        <f t="shared" ca="1" si="11"/>
        <v>480</v>
      </c>
      <c r="C480" s="56"/>
      <c r="D480" s="3"/>
      <c r="E480" s="3"/>
      <c r="F480" s="3"/>
      <c r="G480" s="57" t="s">
        <v>32</v>
      </c>
      <c r="H480" s="12">
        <f>SUBTOTAL(9,H479)</f>
        <v>14616878.26</v>
      </c>
      <c r="J480" s="4"/>
      <c r="K480" s="4"/>
      <c r="L480" s="4"/>
      <c r="M480" s="4"/>
      <c r="N480" s="4"/>
      <c r="O480" s="4"/>
      <c r="P480" s="4"/>
    </row>
    <row r="481" spans="1:16" ht="11.65" customHeight="1" x14ac:dyDescent="0.2">
      <c r="A481" s="49">
        <f t="shared" ca="1" si="11"/>
        <v>481</v>
      </c>
      <c r="C481" s="56"/>
      <c r="D481" s="3"/>
      <c r="E481" s="3"/>
      <c r="F481" s="3"/>
      <c r="G481" s="57"/>
      <c r="H481" s="2"/>
      <c r="J481" s="4"/>
      <c r="K481" s="4"/>
      <c r="L481" s="4"/>
      <c r="M481" s="4"/>
      <c r="N481" s="4"/>
      <c r="O481" s="4"/>
      <c r="P481" s="4"/>
    </row>
    <row r="482" spans="1:16" ht="11.65" customHeight="1" x14ac:dyDescent="0.2">
      <c r="A482" s="49">
        <f t="shared" ca="1" si="11"/>
        <v>482</v>
      </c>
      <c r="C482" s="56">
        <v>371</v>
      </c>
      <c r="D482" s="3" t="s">
        <v>89</v>
      </c>
      <c r="E482" s="3"/>
      <c r="F482" s="3"/>
      <c r="G482" s="57"/>
      <c r="H482" s="2"/>
      <c r="J482" s="4"/>
      <c r="K482" s="4"/>
      <c r="L482" s="4"/>
      <c r="M482" s="4"/>
      <c r="N482" s="4"/>
      <c r="O482" s="4"/>
      <c r="P482" s="4"/>
    </row>
    <row r="483" spans="1:16" ht="11.65" customHeight="1" x14ac:dyDescent="0.2">
      <c r="A483" s="49">
        <f t="shared" ca="1" si="11"/>
        <v>483</v>
      </c>
      <c r="C483" s="56"/>
      <c r="D483" s="3"/>
      <c r="E483" s="3"/>
      <c r="F483" s="3" t="s">
        <v>193</v>
      </c>
      <c r="G483" s="57" t="s">
        <v>0</v>
      </c>
      <c r="H483" s="10">
        <v>514913.56</v>
      </c>
      <c r="J483" s="4"/>
      <c r="K483" s="4"/>
      <c r="L483" s="4"/>
      <c r="M483" s="4"/>
      <c r="N483" s="4"/>
      <c r="O483" s="4"/>
      <c r="P483" s="4"/>
    </row>
    <row r="484" spans="1:16" ht="11.65" customHeight="1" x14ac:dyDescent="0.2">
      <c r="A484" s="49">
        <f t="shared" ca="1" si="11"/>
        <v>484</v>
      </c>
      <c r="C484" s="56"/>
      <c r="D484" s="3"/>
      <c r="E484" s="3"/>
      <c r="F484" s="3"/>
      <c r="G484" s="57" t="s">
        <v>32</v>
      </c>
      <c r="H484" s="12">
        <f>SUBTOTAL(9,H483)</f>
        <v>514913.56</v>
      </c>
      <c r="J484" s="4"/>
      <c r="K484" s="4"/>
      <c r="L484" s="4"/>
      <c r="M484" s="4"/>
      <c r="N484" s="4"/>
      <c r="O484" s="4"/>
      <c r="P484" s="4"/>
    </row>
    <row r="485" spans="1:16" ht="11.65" customHeight="1" x14ac:dyDescent="0.2">
      <c r="A485" s="49">
        <f t="shared" ca="1" si="11"/>
        <v>485</v>
      </c>
      <c r="C485" s="56"/>
      <c r="D485" s="3"/>
      <c r="E485" s="3"/>
      <c r="F485" s="3"/>
      <c r="G485" s="57"/>
      <c r="H485" s="2"/>
      <c r="J485" s="4"/>
      <c r="K485" s="4"/>
      <c r="L485" s="4"/>
      <c r="M485" s="4"/>
      <c r="N485" s="4"/>
      <c r="O485" s="4"/>
      <c r="P485" s="4"/>
    </row>
    <row r="486" spans="1:16" ht="11.65" customHeight="1" x14ac:dyDescent="0.2">
      <c r="A486" s="49">
        <f t="shared" ca="1" si="11"/>
        <v>486</v>
      </c>
      <c r="C486" s="56">
        <v>372</v>
      </c>
      <c r="D486" s="3" t="s">
        <v>29</v>
      </c>
      <c r="E486" s="3"/>
      <c r="F486" s="3"/>
      <c r="G486" s="57"/>
      <c r="H486" s="2"/>
      <c r="J486" s="4"/>
      <c r="K486" s="4"/>
      <c r="L486" s="4"/>
      <c r="M486" s="4"/>
      <c r="N486" s="4"/>
      <c r="O486" s="4"/>
      <c r="P486" s="4"/>
    </row>
    <row r="487" spans="1:16" ht="11.65" customHeight="1" x14ac:dyDescent="0.2">
      <c r="A487" s="49">
        <f t="shared" ca="1" si="11"/>
        <v>487</v>
      </c>
      <c r="C487" s="56"/>
      <c r="D487" s="3"/>
      <c r="E487" s="3"/>
      <c r="F487" s="3" t="s">
        <v>193</v>
      </c>
      <c r="G487" s="57"/>
      <c r="H487" s="10">
        <v>0</v>
      </c>
      <c r="J487" s="4"/>
      <c r="K487" s="4"/>
      <c r="L487" s="4"/>
      <c r="M487" s="4"/>
      <c r="N487" s="4"/>
      <c r="O487" s="4"/>
      <c r="P487" s="4"/>
    </row>
    <row r="488" spans="1:16" ht="11.65" customHeight="1" x14ac:dyDescent="0.2">
      <c r="A488" s="49">
        <f t="shared" ca="1" si="11"/>
        <v>488</v>
      </c>
      <c r="C488" s="56"/>
      <c r="D488" s="3"/>
      <c r="E488" s="3"/>
      <c r="F488" s="3"/>
      <c r="G488" s="57" t="s">
        <v>32</v>
      </c>
      <c r="H488" s="12">
        <f>SUBTOTAL(9,H487)</f>
        <v>0</v>
      </c>
      <c r="J488" s="4"/>
      <c r="K488" s="4"/>
      <c r="L488" s="4"/>
      <c r="M488" s="4"/>
      <c r="N488" s="4"/>
      <c r="O488" s="4"/>
      <c r="P488" s="4"/>
    </row>
    <row r="489" spans="1:16" ht="11.65" customHeight="1" x14ac:dyDescent="0.2">
      <c r="A489" s="49">
        <f t="shared" ca="1" si="11"/>
        <v>489</v>
      </c>
      <c r="C489" s="56"/>
      <c r="D489" s="3"/>
      <c r="E489" s="3"/>
      <c r="F489" s="3"/>
      <c r="G489" s="57"/>
      <c r="H489" s="2"/>
      <c r="J489" s="4"/>
      <c r="K489" s="4"/>
      <c r="L489" s="4"/>
      <c r="M489" s="4"/>
      <c r="N489" s="4"/>
      <c r="O489" s="4"/>
      <c r="P489" s="4"/>
    </row>
    <row r="490" spans="1:16" ht="11.65" customHeight="1" x14ac:dyDescent="0.2">
      <c r="A490" s="49">
        <f t="shared" ca="1" si="11"/>
        <v>490</v>
      </c>
      <c r="C490" s="56">
        <v>373</v>
      </c>
      <c r="D490" s="3" t="s">
        <v>90</v>
      </c>
      <c r="E490" s="3"/>
      <c r="F490" s="3"/>
      <c r="G490" s="57"/>
      <c r="H490" s="2"/>
      <c r="J490" s="4"/>
      <c r="K490" s="4"/>
      <c r="L490" s="4"/>
      <c r="M490" s="4"/>
      <c r="N490" s="4"/>
      <c r="O490" s="4"/>
      <c r="P490" s="4"/>
    </row>
    <row r="491" spans="1:16" ht="11.65" customHeight="1" x14ac:dyDescent="0.2">
      <c r="A491" s="49">
        <f t="shared" ca="1" si="11"/>
        <v>491</v>
      </c>
      <c r="C491" s="56"/>
      <c r="D491" s="3"/>
      <c r="E491" s="3"/>
      <c r="F491" s="3" t="s">
        <v>193</v>
      </c>
      <c r="G491" s="57"/>
      <c r="H491" s="10">
        <v>3984430.31</v>
      </c>
      <c r="J491" s="4"/>
      <c r="K491" s="4"/>
      <c r="L491" s="4"/>
      <c r="M491" s="4"/>
      <c r="N491" s="4"/>
      <c r="O491" s="4"/>
      <c r="P491" s="4"/>
    </row>
    <row r="492" spans="1:16" ht="11.65" customHeight="1" x14ac:dyDescent="0.2">
      <c r="A492" s="49">
        <f t="shared" ca="1" si="11"/>
        <v>492</v>
      </c>
      <c r="C492" s="56"/>
      <c r="D492" s="3"/>
      <c r="E492" s="3"/>
      <c r="F492" s="3"/>
      <c r="G492" s="57" t="s">
        <v>32</v>
      </c>
      <c r="H492" s="12">
        <f>SUBTOTAL(9,H491)</f>
        <v>3984430.31</v>
      </c>
      <c r="J492" s="4"/>
      <c r="K492" s="4"/>
      <c r="L492" s="4"/>
      <c r="M492" s="4"/>
      <c r="N492" s="4"/>
      <c r="O492" s="4"/>
      <c r="P492" s="4"/>
    </row>
    <row r="493" spans="1:16" ht="11.65" customHeight="1" x14ac:dyDescent="0.2">
      <c r="A493" s="49">
        <f t="shared" ca="1" si="11"/>
        <v>493</v>
      </c>
      <c r="C493" s="56"/>
      <c r="D493" s="3"/>
      <c r="E493" s="3"/>
      <c r="F493" s="3"/>
      <c r="G493" s="57"/>
      <c r="H493" s="2"/>
      <c r="J493" s="4"/>
      <c r="K493" s="4"/>
      <c r="L493" s="4"/>
      <c r="M493" s="4"/>
      <c r="N493" s="4"/>
      <c r="O493" s="4"/>
      <c r="P493" s="4"/>
    </row>
    <row r="494" spans="1:16" ht="11.65" customHeight="1" x14ac:dyDescent="0.2">
      <c r="A494" s="49">
        <f t="shared" ca="1" si="11"/>
        <v>494</v>
      </c>
      <c r="C494" s="56" t="s">
        <v>91</v>
      </c>
      <c r="D494" s="3" t="s">
        <v>92</v>
      </c>
      <c r="E494" s="3"/>
      <c r="F494" s="3"/>
      <c r="G494" s="57"/>
      <c r="H494" s="2"/>
      <c r="J494" s="4"/>
      <c r="K494" s="4"/>
      <c r="L494" s="4"/>
      <c r="M494" s="4"/>
      <c r="N494" s="4"/>
      <c r="O494" s="4"/>
      <c r="P494" s="4"/>
    </row>
    <row r="495" spans="1:16" ht="11.65" customHeight="1" x14ac:dyDescent="0.2">
      <c r="A495" s="49">
        <f t="shared" ca="1" si="11"/>
        <v>495</v>
      </c>
      <c r="C495" s="56"/>
      <c r="D495" s="3"/>
      <c r="E495" s="3"/>
      <c r="F495" s="3" t="s">
        <v>193</v>
      </c>
      <c r="G495" s="57"/>
      <c r="H495" s="10">
        <v>6201802.0899999999</v>
      </c>
      <c r="J495" s="4"/>
      <c r="K495" s="4"/>
      <c r="L495" s="4"/>
      <c r="M495" s="4"/>
      <c r="N495" s="4"/>
      <c r="O495" s="4"/>
      <c r="P495" s="4"/>
    </row>
    <row r="496" spans="1:16" ht="11.65" customHeight="1" x14ac:dyDescent="0.2">
      <c r="A496" s="49">
        <f t="shared" ca="1" si="11"/>
        <v>496</v>
      </c>
      <c r="C496" s="56"/>
      <c r="D496" s="3"/>
      <c r="E496" s="3"/>
      <c r="F496" s="3"/>
      <c r="G496" s="57"/>
      <c r="H496" s="12">
        <f>SUBTOTAL(9,H495)</f>
        <v>6201802.0899999999</v>
      </c>
      <c r="J496" s="4"/>
      <c r="K496" s="4"/>
      <c r="L496" s="4"/>
      <c r="M496" s="4"/>
      <c r="N496" s="4"/>
      <c r="O496" s="4"/>
      <c r="P496" s="4"/>
    </row>
    <row r="497" spans="1:16" ht="11.65" customHeight="1" x14ac:dyDescent="0.2">
      <c r="A497" s="49">
        <f t="shared" ca="1" si="11"/>
        <v>497</v>
      </c>
      <c r="C497" s="56"/>
      <c r="D497" s="3"/>
      <c r="E497" s="3"/>
      <c r="F497" s="3"/>
      <c r="G497" s="57"/>
      <c r="H497" s="2"/>
      <c r="J497" s="4"/>
      <c r="K497" s="4"/>
      <c r="L497" s="4"/>
      <c r="M497" s="4"/>
      <c r="N497" s="4"/>
      <c r="O497" s="4"/>
      <c r="P497" s="4"/>
    </row>
    <row r="498" spans="1:16" ht="11.65" customHeight="1" x14ac:dyDescent="0.2">
      <c r="A498" s="49">
        <f t="shared" ca="1" si="11"/>
        <v>498</v>
      </c>
      <c r="C498" s="56" t="s">
        <v>93</v>
      </c>
      <c r="D498" s="3" t="s">
        <v>94</v>
      </c>
      <c r="E498" s="3"/>
      <c r="F498" s="3"/>
      <c r="G498" s="57"/>
      <c r="H498" s="2"/>
      <c r="J498" s="4"/>
      <c r="K498" s="4"/>
      <c r="L498" s="4"/>
      <c r="M498" s="4"/>
      <c r="N498" s="4"/>
      <c r="O498" s="4"/>
      <c r="P498" s="4"/>
    </row>
    <row r="499" spans="1:16" ht="11.65" customHeight="1" x14ac:dyDescent="0.2">
      <c r="A499" s="49">
        <f t="shared" ca="1" si="11"/>
        <v>499</v>
      </c>
      <c r="C499" s="56"/>
      <c r="D499" s="3"/>
      <c r="E499" s="3"/>
      <c r="F499" s="3" t="s">
        <v>193</v>
      </c>
      <c r="G499" s="57"/>
      <c r="H499" s="10">
        <v>0</v>
      </c>
      <c r="J499" s="4"/>
      <c r="K499" s="4"/>
      <c r="L499" s="4"/>
      <c r="M499" s="4"/>
      <c r="N499" s="4"/>
      <c r="O499" s="4"/>
      <c r="P499" s="4"/>
    </row>
    <row r="500" spans="1:16" ht="11.65" customHeight="1" x14ac:dyDescent="0.2">
      <c r="A500" s="49">
        <f t="shared" ca="1" si="11"/>
        <v>500</v>
      </c>
      <c r="C500" s="56"/>
      <c r="D500" s="3"/>
      <c r="E500" s="3"/>
      <c r="F500" s="3"/>
      <c r="G500" s="57"/>
      <c r="H500" s="12">
        <f>SUBTOTAL(9,H499)</f>
        <v>0</v>
      </c>
      <c r="J500" s="4"/>
      <c r="K500" s="4"/>
      <c r="L500" s="4"/>
      <c r="M500" s="4"/>
      <c r="N500" s="4"/>
      <c r="O500" s="4"/>
      <c r="P500" s="4"/>
    </row>
    <row r="501" spans="1:16" ht="11.65" customHeight="1" x14ac:dyDescent="0.2">
      <c r="A501" s="49">
        <f t="shared" ca="1" si="11"/>
        <v>501</v>
      </c>
      <c r="C501" s="56"/>
      <c r="D501" s="3"/>
      <c r="E501" s="3"/>
      <c r="F501" s="3"/>
      <c r="G501" s="57"/>
      <c r="H501" s="2"/>
      <c r="J501" s="4"/>
      <c r="K501" s="4"/>
      <c r="L501" s="4"/>
      <c r="M501" s="4"/>
      <c r="N501" s="4"/>
      <c r="O501" s="4"/>
      <c r="P501" s="4"/>
    </row>
    <row r="502" spans="1:16" ht="11.65" customHeight="1" x14ac:dyDescent="0.2">
      <c r="A502" s="49">
        <f t="shared" ca="1" si="11"/>
        <v>502</v>
      </c>
      <c r="C502" s="56"/>
      <c r="D502" s="3"/>
      <c r="E502" s="3"/>
      <c r="F502" s="3"/>
      <c r="G502" s="57"/>
      <c r="H502" s="2"/>
      <c r="J502" s="4"/>
      <c r="K502" s="11"/>
      <c r="L502" s="11"/>
      <c r="M502" s="11"/>
      <c r="N502" s="11"/>
      <c r="O502" s="11"/>
      <c r="P502" s="11"/>
    </row>
    <row r="503" spans="1:16" ht="11.65" customHeight="1" thickBot="1" x14ac:dyDescent="0.25">
      <c r="A503" s="49">
        <f t="shared" ca="1" si="11"/>
        <v>503</v>
      </c>
      <c r="C503" s="63" t="s">
        <v>95</v>
      </c>
      <c r="D503" s="3"/>
      <c r="E503" s="3"/>
      <c r="F503" s="3"/>
      <c r="G503" s="57" t="s">
        <v>32</v>
      </c>
      <c r="H503" s="13">
        <f>SUBTOTAL(9,H436:H500)</f>
        <v>578414965.78999996</v>
      </c>
      <c r="J503" s="4"/>
      <c r="K503" s="4"/>
      <c r="L503" s="4"/>
      <c r="M503" s="4"/>
      <c r="N503" s="4"/>
      <c r="O503" s="4"/>
      <c r="P503" s="4"/>
    </row>
    <row r="504" spans="1:16" ht="11.65" customHeight="1" thickTop="1" x14ac:dyDescent="0.2">
      <c r="A504" s="49">
        <f t="shared" ca="1" si="11"/>
        <v>504</v>
      </c>
      <c r="C504" s="56"/>
      <c r="D504" s="3"/>
      <c r="E504" s="3"/>
      <c r="F504" s="3"/>
      <c r="G504" s="57"/>
      <c r="H504" s="2"/>
      <c r="J504" s="4"/>
      <c r="K504" s="4"/>
      <c r="L504" s="4"/>
      <c r="M504" s="4"/>
      <c r="N504" s="4"/>
      <c r="O504" s="4"/>
      <c r="P504" s="4"/>
    </row>
    <row r="505" spans="1:16" ht="11.65" customHeight="1" x14ac:dyDescent="0.2">
      <c r="A505" s="49">
        <f t="shared" ca="1" si="11"/>
        <v>505</v>
      </c>
      <c r="C505" s="56" t="s">
        <v>96</v>
      </c>
      <c r="D505" s="3"/>
      <c r="E505" s="3"/>
      <c r="F505" s="3"/>
      <c r="G505" s="57"/>
      <c r="H505" s="2"/>
      <c r="J505" s="4"/>
      <c r="K505" s="4"/>
      <c r="L505" s="4"/>
      <c r="M505" s="4"/>
      <c r="N505" s="4"/>
      <c r="O505" s="4"/>
      <c r="P505" s="4"/>
    </row>
    <row r="506" spans="1:16" ht="11.65" customHeight="1" x14ac:dyDescent="0.2">
      <c r="A506" s="49">
        <f t="shared" ca="1" si="11"/>
        <v>506</v>
      </c>
      <c r="C506" s="56"/>
      <c r="D506" s="3"/>
      <c r="E506" s="3" t="s">
        <v>193</v>
      </c>
      <c r="F506" s="3"/>
      <c r="G506" s="57"/>
      <c r="H506" s="10">
        <f>SUMIFS(H436:H500,F436:F500,E506)</f>
        <v>578414965.78999996</v>
      </c>
      <c r="J506" s="4"/>
      <c r="K506" s="4"/>
      <c r="L506" s="4"/>
      <c r="M506" s="4"/>
      <c r="N506" s="4"/>
      <c r="O506" s="4"/>
      <c r="P506" s="4"/>
    </row>
    <row r="507" spans="1:16" ht="11.65" customHeight="1" x14ac:dyDescent="0.2">
      <c r="A507" s="49">
        <f t="shared" ca="1" si="11"/>
        <v>507</v>
      </c>
      <c r="C507" s="56"/>
      <c r="D507" s="3"/>
      <c r="E507" s="3"/>
      <c r="F507" s="3"/>
      <c r="G507" s="57"/>
      <c r="H507" s="2"/>
      <c r="J507" s="4"/>
      <c r="K507" s="4"/>
      <c r="L507" s="4"/>
      <c r="M507" s="4"/>
      <c r="N507" s="4"/>
      <c r="O507" s="4"/>
      <c r="P507" s="4"/>
    </row>
    <row r="508" spans="1:16" ht="11.65" customHeight="1" thickBot="1" x14ac:dyDescent="0.25">
      <c r="A508" s="49">
        <f t="shared" ca="1" si="11"/>
        <v>508</v>
      </c>
      <c r="C508" s="56" t="s">
        <v>97</v>
      </c>
      <c r="D508" s="3"/>
      <c r="E508" s="3"/>
      <c r="F508" s="3"/>
      <c r="G508" s="57" t="s">
        <v>32</v>
      </c>
      <c r="H508" s="19">
        <f>SUM(H506:H507)</f>
        <v>578414965.78999996</v>
      </c>
      <c r="J508" s="4"/>
      <c r="K508" s="4"/>
      <c r="L508" s="4"/>
      <c r="M508" s="4"/>
      <c r="N508" s="4"/>
      <c r="O508" s="4"/>
      <c r="P508" s="4"/>
    </row>
    <row r="509" spans="1:16" ht="11.65" customHeight="1" thickTop="1" x14ac:dyDescent="0.2">
      <c r="A509" s="49">
        <f t="shared" ca="1" si="11"/>
        <v>509</v>
      </c>
      <c r="C509" s="56">
        <v>389</v>
      </c>
      <c r="D509" s="3" t="s">
        <v>31</v>
      </c>
      <c r="E509" s="3"/>
      <c r="F509" s="3"/>
      <c r="G509" s="57"/>
      <c r="H509" s="2"/>
      <c r="J509" s="4"/>
      <c r="K509" s="4"/>
      <c r="L509" s="4"/>
      <c r="M509" s="4"/>
      <c r="N509" s="4"/>
      <c r="O509" s="4"/>
      <c r="P509" s="4"/>
    </row>
    <row r="510" spans="1:16" ht="11.65" customHeight="1" x14ac:dyDescent="0.2">
      <c r="A510" s="49">
        <f t="shared" ref="A510:A573" ca="1" si="12">OFFSET(A510,-1,)+1</f>
        <v>510</v>
      </c>
      <c r="C510" s="56"/>
      <c r="D510" s="3"/>
      <c r="E510" s="3"/>
      <c r="F510" s="3" t="s">
        <v>193</v>
      </c>
      <c r="G510" s="57"/>
      <c r="H510" s="10">
        <v>1098826.3500000001</v>
      </c>
      <c r="J510" s="4"/>
      <c r="K510" s="4"/>
      <c r="L510" s="4"/>
      <c r="M510" s="4"/>
      <c r="N510" s="4"/>
      <c r="O510" s="4"/>
      <c r="P510" s="4"/>
    </row>
    <row r="511" spans="1:16" ht="11.65" customHeight="1" x14ac:dyDescent="0.2">
      <c r="A511" s="49">
        <f t="shared" ca="1" si="12"/>
        <v>511</v>
      </c>
      <c r="C511" s="56"/>
      <c r="D511" s="3"/>
      <c r="E511" s="3"/>
      <c r="F511" s="3" t="s">
        <v>255</v>
      </c>
      <c r="G511" s="57"/>
      <c r="H511" s="10">
        <v>76094.932983759485</v>
      </c>
      <c r="J511" s="4"/>
      <c r="K511" s="4"/>
      <c r="L511" s="4"/>
      <c r="M511" s="4"/>
      <c r="N511" s="4"/>
      <c r="O511" s="4"/>
      <c r="P511" s="4"/>
    </row>
    <row r="512" spans="1:16" ht="11.65" customHeight="1" x14ac:dyDescent="0.2">
      <c r="A512" s="49">
        <f t="shared" ca="1" si="12"/>
        <v>512</v>
      </c>
      <c r="C512" s="56"/>
      <c r="D512" s="3"/>
      <c r="E512" s="3"/>
      <c r="F512" s="3" t="s">
        <v>254</v>
      </c>
      <c r="G512" s="57"/>
      <c r="H512" s="10">
        <v>0</v>
      </c>
      <c r="J512" s="4"/>
      <c r="K512" s="4"/>
      <c r="L512" s="4"/>
      <c r="M512" s="4"/>
      <c r="N512" s="4"/>
      <c r="O512" s="4"/>
      <c r="P512" s="4"/>
    </row>
    <row r="513" spans="1:16" ht="11.65" customHeight="1" x14ac:dyDescent="0.2">
      <c r="A513" s="49">
        <f t="shared" ca="1" si="12"/>
        <v>513</v>
      </c>
      <c r="C513" s="56"/>
      <c r="D513" s="3"/>
      <c r="E513" s="3"/>
      <c r="F513" s="3" t="s">
        <v>24</v>
      </c>
      <c r="G513" s="57"/>
      <c r="H513" s="10">
        <v>97.94348258540623</v>
      </c>
      <c r="J513" s="4"/>
      <c r="K513" s="4"/>
      <c r="L513" s="4"/>
      <c r="M513" s="4"/>
      <c r="N513" s="4"/>
      <c r="O513" s="4"/>
      <c r="P513" s="4"/>
    </row>
    <row r="514" spans="1:16" ht="11.65" customHeight="1" x14ac:dyDescent="0.2">
      <c r="A514" s="49">
        <f t="shared" ca="1" si="12"/>
        <v>514</v>
      </c>
      <c r="C514" s="56"/>
      <c r="D514" s="3"/>
      <c r="E514" s="3"/>
      <c r="F514" s="3" t="s">
        <v>249</v>
      </c>
      <c r="G514" s="57"/>
      <c r="H514" s="10">
        <v>0</v>
      </c>
      <c r="J514" s="4"/>
      <c r="K514" s="4"/>
      <c r="L514" s="4"/>
      <c r="M514" s="4"/>
      <c r="N514" s="4"/>
      <c r="O514" s="4"/>
      <c r="P514" s="4"/>
    </row>
    <row r="515" spans="1:16" ht="11.65" customHeight="1" x14ac:dyDescent="0.2">
      <c r="A515" s="49">
        <f t="shared" ca="1" si="12"/>
        <v>515</v>
      </c>
      <c r="C515" s="56"/>
      <c r="D515" s="3"/>
      <c r="E515" s="3"/>
      <c r="F515" s="3" t="s">
        <v>251</v>
      </c>
      <c r="G515" s="57"/>
      <c r="H515" s="10">
        <v>0</v>
      </c>
      <c r="J515" s="4"/>
      <c r="K515" s="4"/>
      <c r="L515" s="4"/>
      <c r="M515" s="4"/>
      <c r="N515" s="4"/>
      <c r="O515" s="4"/>
      <c r="P515" s="4"/>
    </row>
    <row r="516" spans="1:16" ht="11.65" customHeight="1" x14ac:dyDescent="0.2">
      <c r="A516" s="49">
        <f t="shared" ca="1" si="12"/>
        <v>516</v>
      </c>
      <c r="C516" s="56"/>
      <c r="D516" s="3"/>
      <c r="E516" s="3"/>
      <c r="F516" s="3" t="s">
        <v>248</v>
      </c>
      <c r="G516" s="57"/>
      <c r="H516" s="10">
        <v>539251.18635802902</v>
      </c>
      <c r="J516" s="4"/>
      <c r="K516" s="4"/>
      <c r="L516" s="4"/>
      <c r="M516" s="4"/>
      <c r="N516" s="4"/>
      <c r="O516" s="4"/>
      <c r="P516" s="4"/>
    </row>
    <row r="517" spans="1:16" ht="11.65" customHeight="1" x14ac:dyDescent="0.2">
      <c r="A517" s="49">
        <f t="shared" ca="1" si="12"/>
        <v>517</v>
      </c>
      <c r="C517" s="56"/>
      <c r="D517" s="3"/>
      <c r="E517" s="3"/>
      <c r="F517" s="3"/>
      <c r="G517" s="57" t="s">
        <v>32</v>
      </c>
      <c r="H517" s="12">
        <f>SUBTOTAL(9,H510:H516)</f>
        <v>1714270.4128243742</v>
      </c>
      <c r="J517" s="4"/>
      <c r="K517" s="4"/>
      <c r="L517" s="4"/>
      <c r="M517" s="4"/>
      <c r="N517" s="4"/>
      <c r="O517" s="4"/>
      <c r="P517" s="4"/>
    </row>
    <row r="518" spans="1:16" ht="11.65" customHeight="1" x14ac:dyDescent="0.2">
      <c r="A518" s="49">
        <f t="shared" ca="1" si="12"/>
        <v>518</v>
      </c>
      <c r="C518" s="56"/>
      <c r="D518" s="3"/>
      <c r="E518" s="3"/>
      <c r="F518" s="3"/>
      <c r="G518" s="57"/>
      <c r="H518" s="2"/>
      <c r="J518" s="4"/>
      <c r="K518" s="4"/>
      <c r="L518" s="4"/>
      <c r="M518" s="4"/>
      <c r="N518" s="4"/>
      <c r="O518" s="4"/>
      <c r="P518" s="4"/>
    </row>
    <row r="519" spans="1:16" ht="11.65" customHeight="1" x14ac:dyDescent="0.2">
      <c r="A519" s="49">
        <f t="shared" ca="1" si="12"/>
        <v>519</v>
      </c>
      <c r="C519" s="56">
        <v>390</v>
      </c>
      <c r="D519" s="3" t="s">
        <v>33</v>
      </c>
      <c r="E519" s="3"/>
      <c r="F519" s="3"/>
      <c r="G519" s="57"/>
      <c r="H519" s="2"/>
      <c r="J519" s="4"/>
      <c r="K519" s="4"/>
      <c r="L519" s="4"/>
      <c r="M519" s="4"/>
      <c r="N519" s="4"/>
      <c r="O519" s="4"/>
      <c r="P519" s="4"/>
    </row>
    <row r="520" spans="1:16" ht="11.65" customHeight="1" x14ac:dyDescent="0.2">
      <c r="A520" s="49">
        <f t="shared" ca="1" si="12"/>
        <v>520</v>
      </c>
      <c r="C520" s="56"/>
      <c r="D520" s="3"/>
      <c r="E520" s="3"/>
      <c r="F520" s="3" t="s">
        <v>193</v>
      </c>
      <c r="G520" s="57"/>
      <c r="H520" s="10">
        <v>14156891.050000001</v>
      </c>
      <c r="J520" s="4"/>
      <c r="K520" s="4"/>
      <c r="L520" s="4"/>
      <c r="M520" s="4"/>
      <c r="N520" s="4"/>
      <c r="O520" s="4"/>
      <c r="P520" s="4"/>
    </row>
    <row r="521" spans="1:16" ht="11.65" customHeight="1" x14ac:dyDescent="0.2">
      <c r="A521" s="49">
        <f t="shared" ca="1" si="12"/>
        <v>521</v>
      </c>
      <c r="C521" s="56"/>
      <c r="D521" s="3"/>
      <c r="E521" s="3"/>
      <c r="F521" s="3" t="s">
        <v>30</v>
      </c>
      <c r="G521" s="57"/>
      <c r="H521" s="10">
        <v>0</v>
      </c>
      <c r="J521" s="4"/>
      <c r="K521" s="4"/>
      <c r="L521" s="4"/>
      <c r="M521" s="4"/>
      <c r="N521" s="4"/>
      <c r="O521" s="4"/>
      <c r="P521" s="4"/>
    </row>
    <row r="522" spans="1:16" ht="11.65" customHeight="1" x14ac:dyDescent="0.2">
      <c r="A522" s="49">
        <f t="shared" ca="1" si="12"/>
        <v>522</v>
      </c>
      <c r="C522" s="56"/>
      <c r="D522" s="3"/>
      <c r="E522" s="3"/>
      <c r="F522" s="3" t="s">
        <v>254</v>
      </c>
      <c r="G522" s="57"/>
      <c r="H522" s="10">
        <v>0</v>
      </c>
      <c r="J522" s="4"/>
      <c r="K522" s="4"/>
      <c r="L522" s="4"/>
      <c r="M522" s="4"/>
      <c r="N522" s="4"/>
      <c r="O522" s="4"/>
      <c r="P522" s="4"/>
    </row>
    <row r="523" spans="1:16" ht="11.65" customHeight="1" x14ac:dyDescent="0.2">
      <c r="A523" s="49">
        <f t="shared" ca="1" si="12"/>
        <v>523</v>
      </c>
      <c r="C523" s="56"/>
      <c r="D523" s="3"/>
      <c r="E523" s="3"/>
      <c r="F523" s="3" t="s">
        <v>255</v>
      </c>
      <c r="G523" s="57"/>
      <c r="H523" s="10">
        <v>553444.67334022408</v>
      </c>
      <c r="J523" s="4"/>
      <c r="K523" s="4"/>
      <c r="L523" s="4"/>
      <c r="M523" s="4"/>
      <c r="N523" s="4"/>
      <c r="O523" s="4"/>
      <c r="P523" s="4"/>
    </row>
    <row r="524" spans="1:16" ht="11.65" customHeight="1" x14ac:dyDescent="0.2">
      <c r="A524" s="49">
        <f t="shared" ca="1" si="12"/>
        <v>524</v>
      </c>
      <c r="C524" s="56"/>
      <c r="D524" s="3"/>
      <c r="E524" s="3"/>
      <c r="F524" s="3" t="s">
        <v>24</v>
      </c>
      <c r="G524" s="57"/>
      <c r="H524" s="10">
        <v>912286.24787370267</v>
      </c>
      <c r="J524" s="4"/>
      <c r="K524" s="4"/>
      <c r="L524" s="4"/>
      <c r="M524" s="4"/>
      <c r="N524" s="4"/>
      <c r="O524" s="4"/>
      <c r="P524" s="4"/>
    </row>
    <row r="525" spans="1:16" ht="11.65" customHeight="1" x14ac:dyDescent="0.2">
      <c r="A525" s="49">
        <f t="shared" ca="1" si="12"/>
        <v>525</v>
      </c>
      <c r="C525" s="56"/>
      <c r="D525" s="3"/>
      <c r="E525" s="3"/>
      <c r="F525" s="3" t="s">
        <v>249</v>
      </c>
      <c r="G525" s="57"/>
      <c r="H525" s="10">
        <v>2359.0478484808427</v>
      </c>
      <c r="J525" s="4"/>
      <c r="K525" s="4"/>
      <c r="L525" s="4"/>
      <c r="M525" s="4"/>
      <c r="N525" s="4"/>
      <c r="O525" s="4"/>
      <c r="P525" s="4"/>
    </row>
    <row r="526" spans="1:16" ht="11.65" customHeight="1" x14ac:dyDescent="0.2">
      <c r="A526" s="49">
        <f t="shared" ca="1" si="12"/>
        <v>526</v>
      </c>
      <c r="C526" s="56"/>
      <c r="D526" s="3"/>
      <c r="E526" s="3"/>
      <c r="F526" s="3" t="s">
        <v>251</v>
      </c>
      <c r="G526" s="57"/>
      <c r="H526" s="10">
        <v>0</v>
      </c>
      <c r="J526" s="4"/>
      <c r="K526" s="4"/>
      <c r="L526" s="4"/>
      <c r="M526" s="4"/>
      <c r="N526" s="4"/>
      <c r="O526" s="4"/>
      <c r="P526" s="4"/>
    </row>
    <row r="527" spans="1:16" ht="11.65" customHeight="1" x14ac:dyDescent="0.2">
      <c r="A527" s="49">
        <f t="shared" ca="1" si="12"/>
        <v>527</v>
      </c>
      <c r="C527" s="56"/>
      <c r="D527" s="3"/>
      <c r="E527" s="3"/>
      <c r="F527" s="3" t="s">
        <v>253</v>
      </c>
      <c r="G527" s="57"/>
      <c r="H527" s="10">
        <v>0</v>
      </c>
      <c r="J527" s="4"/>
      <c r="K527" s="4"/>
      <c r="L527" s="4"/>
      <c r="M527" s="4"/>
      <c r="N527" s="4"/>
      <c r="O527" s="4"/>
      <c r="P527" s="4"/>
    </row>
    <row r="528" spans="1:16" ht="11.65" customHeight="1" x14ac:dyDescent="0.2">
      <c r="A528" s="49">
        <f t="shared" ca="1" si="12"/>
        <v>528</v>
      </c>
      <c r="C528" s="56"/>
      <c r="D528" s="3"/>
      <c r="E528" s="3"/>
      <c r="F528" s="3" t="s">
        <v>248</v>
      </c>
      <c r="G528" s="57"/>
      <c r="H528" s="10">
        <v>7378316.5651147272</v>
      </c>
      <c r="J528" s="4"/>
      <c r="K528" s="4"/>
      <c r="L528" s="4"/>
      <c r="M528" s="4"/>
      <c r="N528" s="4"/>
      <c r="O528" s="4"/>
      <c r="P528" s="4"/>
    </row>
    <row r="529" spans="1:16" ht="11.65" customHeight="1" x14ac:dyDescent="0.2">
      <c r="A529" s="49">
        <f t="shared" ca="1" si="12"/>
        <v>529</v>
      </c>
      <c r="C529" s="56"/>
      <c r="D529" s="3"/>
      <c r="E529" s="3"/>
      <c r="F529" s="3"/>
      <c r="G529" s="57" t="s">
        <v>32</v>
      </c>
      <c r="H529" s="12">
        <f>SUBTOTAL(9,H520:H528)</f>
        <v>23003297.584177136</v>
      </c>
      <c r="J529" s="4"/>
      <c r="K529" s="4"/>
      <c r="L529" s="4"/>
      <c r="M529" s="4"/>
      <c r="N529" s="4"/>
      <c r="O529" s="4"/>
      <c r="P529" s="4"/>
    </row>
    <row r="530" spans="1:16" ht="11.65" customHeight="1" x14ac:dyDescent="0.2">
      <c r="A530" s="49">
        <f t="shared" ca="1" si="12"/>
        <v>530</v>
      </c>
      <c r="C530" s="56"/>
      <c r="D530" s="3"/>
      <c r="E530" s="3"/>
      <c r="F530" s="3"/>
      <c r="G530" s="57"/>
      <c r="H530" s="2"/>
      <c r="J530" s="4"/>
      <c r="K530" s="4"/>
      <c r="L530" s="4"/>
      <c r="M530" s="4"/>
      <c r="N530" s="4"/>
      <c r="O530" s="4"/>
      <c r="P530" s="4"/>
    </row>
    <row r="531" spans="1:16" ht="11.65" customHeight="1" x14ac:dyDescent="0.2">
      <c r="A531" s="49">
        <f t="shared" ca="1" si="12"/>
        <v>531</v>
      </c>
      <c r="C531" s="56">
        <v>391</v>
      </c>
      <c r="D531" s="3" t="s">
        <v>98</v>
      </c>
      <c r="E531" s="3"/>
      <c r="F531" s="3"/>
      <c r="G531" s="57"/>
      <c r="H531" s="2"/>
      <c r="J531" s="4"/>
      <c r="K531" s="4"/>
      <c r="L531" s="4"/>
      <c r="M531" s="4"/>
      <c r="N531" s="4"/>
      <c r="O531" s="4"/>
      <c r="P531" s="4"/>
    </row>
    <row r="532" spans="1:16" ht="11.65" customHeight="1" x14ac:dyDescent="0.2">
      <c r="A532" s="49">
        <f t="shared" ca="1" si="12"/>
        <v>532</v>
      </c>
      <c r="C532" s="56"/>
      <c r="D532" s="3"/>
      <c r="E532" s="3"/>
      <c r="F532" s="3" t="s">
        <v>193</v>
      </c>
      <c r="G532" s="57"/>
      <c r="H532" s="10">
        <v>370048.02</v>
      </c>
      <c r="J532" s="4"/>
      <c r="K532" s="4"/>
      <c r="L532" s="4"/>
      <c r="M532" s="4"/>
      <c r="N532" s="4"/>
      <c r="O532" s="4"/>
      <c r="P532" s="4"/>
    </row>
    <row r="533" spans="1:16" ht="11.65" customHeight="1" x14ac:dyDescent="0.2">
      <c r="A533" s="49">
        <f t="shared" ca="1" si="12"/>
        <v>533</v>
      </c>
      <c r="C533" s="56"/>
      <c r="D533" s="3"/>
      <c r="E533" s="3"/>
      <c r="F533" s="3" t="s">
        <v>250</v>
      </c>
      <c r="G533" s="57"/>
      <c r="H533" s="10">
        <v>0</v>
      </c>
      <c r="J533" s="4"/>
      <c r="K533" s="4"/>
      <c r="L533" s="4"/>
      <c r="M533" s="4"/>
      <c r="N533" s="4"/>
      <c r="O533" s="4"/>
      <c r="P533" s="4"/>
    </row>
    <row r="534" spans="1:16" ht="11.65" customHeight="1" x14ac:dyDescent="0.2">
      <c r="A534" s="49">
        <f t="shared" ca="1" si="12"/>
        <v>534</v>
      </c>
      <c r="C534" s="56"/>
      <c r="D534" s="3"/>
      <c r="E534" s="3"/>
      <c r="F534" s="3" t="s">
        <v>254</v>
      </c>
      <c r="G534" s="57"/>
      <c r="H534" s="10">
        <v>0</v>
      </c>
      <c r="J534" s="4"/>
      <c r="K534" s="4"/>
      <c r="L534" s="4"/>
      <c r="M534" s="4"/>
      <c r="N534" s="4"/>
      <c r="O534" s="4"/>
      <c r="P534" s="4"/>
    </row>
    <row r="535" spans="1:16" ht="11.65" customHeight="1" x14ac:dyDescent="0.2">
      <c r="A535" s="49">
        <f t="shared" ca="1" si="12"/>
        <v>535</v>
      </c>
      <c r="C535" s="56"/>
      <c r="D535" s="3"/>
      <c r="E535" s="3"/>
      <c r="F535" s="3" t="s">
        <v>255</v>
      </c>
      <c r="G535" s="57"/>
      <c r="H535" s="10">
        <v>234309.46585097999</v>
      </c>
      <c r="J535" s="4"/>
      <c r="K535" s="4"/>
      <c r="L535" s="4"/>
      <c r="M535" s="4"/>
      <c r="N535" s="4"/>
      <c r="O535" s="4"/>
      <c r="P535" s="4"/>
    </row>
    <row r="536" spans="1:16" ht="11.65" customHeight="1" x14ac:dyDescent="0.2">
      <c r="A536" s="49">
        <f t="shared" ca="1" si="12"/>
        <v>536</v>
      </c>
      <c r="C536" s="56"/>
      <c r="D536" s="3"/>
      <c r="E536" s="3"/>
      <c r="F536" s="3" t="s">
        <v>24</v>
      </c>
      <c r="G536" s="57"/>
      <c r="H536" s="10">
        <v>81061.800947293712</v>
      </c>
      <c r="J536" s="4"/>
      <c r="K536" s="4"/>
      <c r="L536" s="4"/>
      <c r="M536" s="4"/>
      <c r="N536" s="4"/>
      <c r="O536" s="4"/>
      <c r="P536" s="4"/>
    </row>
    <row r="537" spans="1:16" ht="11.65" customHeight="1" x14ac:dyDescent="0.2">
      <c r="A537" s="49">
        <f t="shared" ca="1" si="12"/>
        <v>537</v>
      </c>
      <c r="C537" s="56"/>
      <c r="D537" s="3"/>
      <c r="E537" s="3"/>
      <c r="F537" s="3" t="s">
        <v>247</v>
      </c>
      <c r="G537" s="57"/>
      <c r="H537" s="10">
        <v>0</v>
      </c>
      <c r="J537" s="4"/>
      <c r="K537" s="4"/>
      <c r="L537" s="4"/>
      <c r="M537" s="4"/>
      <c r="N537" s="4"/>
      <c r="O537" s="4"/>
      <c r="P537" s="4"/>
    </row>
    <row r="538" spans="1:16" ht="11.65" customHeight="1" x14ac:dyDescent="0.2">
      <c r="A538" s="49">
        <f t="shared" ca="1" si="12"/>
        <v>538</v>
      </c>
      <c r="C538" s="56"/>
      <c r="D538" s="3"/>
      <c r="E538" s="3"/>
      <c r="F538" s="3" t="s">
        <v>248</v>
      </c>
      <c r="G538" s="57"/>
      <c r="H538" s="10">
        <v>4642811.6428371575</v>
      </c>
      <c r="J538" s="4"/>
      <c r="K538" s="4"/>
      <c r="L538" s="4"/>
      <c r="M538" s="4"/>
      <c r="N538" s="4"/>
      <c r="O538" s="4"/>
      <c r="P538" s="4"/>
    </row>
    <row r="539" spans="1:16" ht="11.65" customHeight="1" x14ac:dyDescent="0.2">
      <c r="A539" s="49">
        <f t="shared" ca="1" si="12"/>
        <v>539</v>
      </c>
      <c r="C539" s="56"/>
      <c r="D539" s="3"/>
      <c r="E539" s="3"/>
      <c r="F539" s="3" t="s">
        <v>249</v>
      </c>
      <c r="G539" s="57"/>
      <c r="H539" s="10">
        <v>54521.06430738193</v>
      </c>
      <c r="J539" s="4"/>
      <c r="K539" s="4"/>
      <c r="L539" s="4"/>
      <c r="M539" s="4"/>
      <c r="N539" s="4"/>
      <c r="O539" s="4"/>
      <c r="P539" s="4"/>
    </row>
    <row r="540" spans="1:16" ht="11.65" customHeight="1" x14ac:dyDescent="0.2">
      <c r="A540" s="49">
        <f t="shared" ca="1" si="12"/>
        <v>540</v>
      </c>
      <c r="C540" s="56"/>
      <c r="D540" s="3"/>
      <c r="E540" s="3"/>
      <c r="F540" s="3" t="s">
        <v>251</v>
      </c>
      <c r="G540" s="57"/>
      <c r="H540" s="10">
        <v>0</v>
      </c>
      <c r="J540" s="4"/>
      <c r="K540" s="4"/>
      <c r="L540" s="4"/>
      <c r="M540" s="4"/>
      <c r="N540" s="4"/>
      <c r="O540" s="4"/>
      <c r="P540" s="4"/>
    </row>
    <row r="541" spans="1:16" ht="11.65" customHeight="1" x14ac:dyDescent="0.2">
      <c r="A541" s="49">
        <f t="shared" ca="1" si="12"/>
        <v>541</v>
      </c>
      <c r="C541" s="56"/>
      <c r="D541" s="3"/>
      <c r="E541" s="3"/>
      <c r="F541" s="3" t="s">
        <v>253</v>
      </c>
      <c r="G541" s="57"/>
      <c r="H541" s="10">
        <v>60560.031676591272</v>
      </c>
      <c r="J541" s="4"/>
      <c r="K541" s="4"/>
      <c r="L541" s="4"/>
      <c r="M541" s="4"/>
      <c r="N541" s="4"/>
      <c r="O541" s="4"/>
      <c r="P541" s="4"/>
    </row>
    <row r="542" spans="1:16" ht="11.65" customHeight="1" x14ac:dyDescent="0.2">
      <c r="A542" s="49">
        <f t="shared" ca="1" si="12"/>
        <v>542</v>
      </c>
      <c r="C542" s="56"/>
      <c r="D542" s="3"/>
      <c r="E542" s="3"/>
      <c r="F542" s="3" t="s">
        <v>256</v>
      </c>
      <c r="G542" s="57"/>
      <c r="H542" s="10">
        <v>0</v>
      </c>
      <c r="J542" s="4"/>
      <c r="K542" s="4"/>
      <c r="L542" s="4"/>
      <c r="M542" s="4"/>
      <c r="N542" s="4"/>
      <c r="O542" s="4"/>
      <c r="P542" s="4"/>
    </row>
    <row r="543" spans="1:16" ht="11.65" customHeight="1" x14ac:dyDescent="0.2">
      <c r="A543" s="49">
        <f t="shared" ca="1" si="12"/>
        <v>543</v>
      </c>
      <c r="C543" s="56"/>
      <c r="D543" s="3"/>
      <c r="E543" s="3"/>
      <c r="F543" s="3" t="s">
        <v>30</v>
      </c>
      <c r="G543" s="57"/>
      <c r="H543" s="10">
        <v>0</v>
      </c>
      <c r="J543" s="4"/>
      <c r="K543" s="4"/>
      <c r="L543" s="4"/>
      <c r="M543" s="4"/>
      <c r="N543" s="4"/>
      <c r="O543" s="4"/>
      <c r="P543" s="4"/>
    </row>
    <row r="544" spans="1:16" ht="11.65" customHeight="1" x14ac:dyDescent="0.2">
      <c r="A544" s="49">
        <f t="shared" ca="1" si="12"/>
        <v>544</v>
      </c>
      <c r="C544" s="56"/>
      <c r="D544" s="3"/>
      <c r="E544" s="3"/>
      <c r="F544" s="3" t="s">
        <v>251</v>
      </c>
      <c r="G544" s="57"/>
      <c r="H544" s="10">
        <v>0</v>
      </c>
      <c r="J544" s="4"/>
      <c r="K544" s="4"/>
      <c r="L544" s="4"/>
      <c r="M544" s="4"/>
      <c r="N544" s="4"/>
      <c r="O544" s="4"/>
      <c r="P544" s="4"/>
    </row>
    <row r="545" spans="1:16" ht="11.65" customHeight="1" x14ac:dyDescent="0.2">
      <c r="A545" s="49">
        <f t="shared" ca="1" si="12"/>
        <v>545</v>
      </c>
      <c r="C545" s="56"/>
      <c r="D545" s="3"/>
      <c r="E545" s="3"/>
      <c r="F545" s="3" t="s">
        <v>251</v>
      </c>
      <c r="G545" s="57"/>
      <c r="H545" s="10">
        <v>0</v>
      </c>
      <c r="J545" s="4"/>
      <c r="K545" s="4"/>
      <c r="L545" s="4"/>
      <c r="M545" s="4"/>
      <c r="N545" s="4"/>
      <c r="O545" s="4"/>
      <c r="P545" s="4"/>
    </row>
    <row r="546" spans="1:16" ht="11.65" customHeight="1" x14ac:dyDescent="0.2">
      <c r="A546" s="49">
        <f t="shared" ca="1" si="12"/>
        <v>546</v>
      </c>
      <c r="C546" s="56"/>
      <c r="D546" s="3"/>
      <c r="E546" s="3"/>
      <c r="F546" s="3"/>
      <c r="G546" s="57" t="s">
        <v>32</v>
      </c>
      <c r="H546" s="12">
        <f>SUBTOTAL(9,H532:H545)</f>
        <v>5443312.0256194053</v>
      </c>
      <c r="J546" s="4"/>
      <c r="K546" s="4"/>
      <c r="L546" s="4"/>
      <c r="M546" s="4"/>
      <c r="N546" s="4"/>
      <c r="O546" s="4"/>
      <c r="P546" s="4"/>
    </row>
    <row r="547" spans="1:16" ht="11.65" customHeight="1" x14ac:dyDescent="0.2">
      <c r="A547" s="49">
        <f t="shared" ca="1" si="12"/>
        <v>547</v>
      </c>
      <c r="C547" s="56"/>
      <c r="D547" s="3"/>
      <c r="E547" s="3"/>
      <c r="F547" s="3"/>
      <c r="G547" s="57"/>
      <c r="H547" s="2"/>
      <c r="J547" s="4"/>
      <c r="K547" s="4"/>
      <c r="L547" s="4"/>
      <c r="M547" s="4"/>
      <c r="N547" s="4"/>
      <c r="O547" s="4"/>
      <c r="P547" s="4"/>
    </row>
    <row r="548" spans="1:16" ht="11.65" customHeight="1" x14ac:dyDescent="0.2">
      <c r="A548" s="49">
        <f t="shared" ca="1" si="12"/>
        <v>548</v>
      </c>
      <c r="C548" s="56">
        <v>392</v>
      </c>
      <c r="D548" s="3" t="s">
        <v>99</v>
      </c>
      <c r="E548" s="3"/>
      <c r="F548" s="3"/>
      <c r="G548" s="57"/>
      <c r="H548" s="2"/>
      <c r="J548" s="4"/>
      <c r="K548" s="4"/>
      <c r="L548" s="4"/>
      <c r="M548" s="4"/>
      <c r="N548" s="4"/>
      <c r="O548" s="4"/>
      <c r="P548" s="4"/>
    </row>
    <row r="549" spans="1:16" ht="11.65" customHeight="1" x14ac:dyDescent="0.2">
      <c r="A549" s="49">
        <f t="shared" ca="1" si="12"/>
        <v>549</v>
      </c>
      <c r="C549" s="56"/>
      <c r="D549" s="3"/>
      <c r="E549" s="3"/>
      <c r="F549" s="3" t="s">
        <v>193</v>
      </c>
      <c r="G549" s="57"/>
      <c r="H549" s="10">
        <v>5926461.7199999997</v>
      </c>
      <c r="J549" s="4"/>
      <c r="K549" s="4"/>
      <c r="L549" s="4"/>
      <c r="M549" s="4"/>
      <c r="N549" s="4"/>
      <c r="O549" s="4"/>
      <c r="P549" s="4"/>
    </row>
    <row r="550" spans="1:16" ht="11.65" customHeight="1" x14ac:dyDescent="0.2">
      <c r="A550" s="49">
        <f t="shared" ca="1" si="12"/>
        <v>550</v>
      </c>
      <c r="C550" s="56"/>
      <c r="D550" s="3"/>
      <c r="E550" s="3"/>
      <c r="F550" s="3" t="s">
        <v>248</v>
      </c>
      <c r="G550" s="57"/>
      <c r="H550" s="10">
        <v>527419.19854297163</v>
      </c>
      <c r="J550" s="4"/>
      <c r="K550" s="4"/>
      <c r="L550" s="4"/>
      <c r="M550" s="4"/>
      <c r="N550" s="4"/>
      <c r="O550" s="4"/>
      <c r="P550" s="4"/>
    </row>
    <row r="551" spans="1:16" ht="11.65" customHeight="1" x14ac:dyDescent="0.2">
      <c r="A551" s="49">
        <f t="shared" ca="1" si="12"/>
        <v>551</v>
      </c>
      <c r="C551" s="56"/>
      <c r="D551" s="3"/>
      <c r="E551" s="3"/>
      <c r="F551" s="3" t="s">
        <v>24</v>
      </c>
      <c r="G551" s="57"/>
      <c r="H551" s="10">
        <v>945737.01142609853</v>
      </c>
      <c r="J551" s="4"/>
      <c r="K551" s="4"/>
      <c r="L551" s="4"/>
      <c r="M551" s="4"/>
      <c r="N551" s="4"/>
      <c r="O551" s="4"/>
      <c r="P551" s="4"/>
    </row>
    <row r="552" spans="1:16" ht="11.65" customHeight="1" x14ac:dyDescent="0.2">
      <c r="A552" s="49">
        <f t="shared" ca="1" si="12"/>
        <v>552</v>
      </c>
      <c r="C552" s="56"/>
      <c r="D552" s="3"/>
      <c r="E552" s="3"/>
      <c r="F552" s="3" t="s">
        <v>255</v>
      </c>
      <c r="G552" s="57"/>
      <c r="H552" s="10">
        <v>0</v>
      </c>
      <c r="J552" s="4"/>
      <c r="K552" s="4"/>
      <c r="L552" s="4"/>
      <c r="M552" s="4"/>
      <c r="N552" s="4"/>
      <c r="O552" s="4"/>
      <c r="P552" s="4"/>
    </row>
    <row r="553" spans="1:16" ht="11.65" customHeight="1" x14ac:dyDescent="0.2">
      <c r="A553" s="49">
        <f t="shared" ca="1" si="12"/>
        <v>553</v>
      </c>
      <c r="C553" s="56"/>
      <c r="D553" s="3"/>
      <c r="E553" s="3"/>
      <c r="F553" s="3" t="s">
        <v>254</v>
      </c>
      <c r="G553" s="57"/>
      <c r="H553" s="10">
        <v>0</v>
      </c>
      <c r="J553" s="4"/>
      <c r="K553" s="4"/>
      <c r="L553" s="4"/>
      <c r="M553" s="4"/>
      <c r="N553" s="4"/>
      <c r="O553" s="4"/>
      <c r="P553" s="4"/>
    </row>
    <row r="554" spans="1:16" ht="11.65" customHeight="1" x14ac:dyDescent="0.2">
      <c r="A554" s="49">
        <f t="shared" ca="1" si="12"/>
        <v>554</v>
      </c>
      <c r="C554" s="56"/>
      <c r="D554" s="3"/>
      <c r="E554" s="3"/>
      <c r="F554" s="3" t="s">
        <v>247</v>
      </c>
      <c r="G554" s="57"/>
      <c r="H554" s="10">
        <v>0</v>
      </c>
      <c r="J554" s="4"/>
      <c r="K554" s="4"/>
      <c r="L554" s="4"/>
      <c r="M554" s="4"/>
      <c r="N554" s="4"/>
      <c r="O554" s="4"/>
      <c r="P554" s="4"/>
    </row>
    <row r="555" spans="1:16" ht="11.65" customHeight="1" x14ac:dyDescent="0.2">
      <c r="A555" s="49">
        <f t="shared" ca="1" si="12"/>
        <v>555</v>
      </c>
      <c r="C555" s="56"/>
      <c r="D555" s="3"/>
      <c r="E555" s="3"/>
      <c r="F555" s="3" t="s">
        <v>250</v>
      </c>
      <c r="G555" s="57"/>
      <c r="H555" s="10">
        <v>0</v>
      </c>
      <c r="J555" s="4"/>
      <c r="K555" s="4"/>
      <c r="L555" s="4"/>
      <c r="M555" s="4"/>
      <c r="N555" s="4"/>
      <c r="O555" s="4"/>
      <c r="P555" s="4"/>
    </row>
    <row r="556" spans="1:16" ht="11.65" customHeight="1" x14ac:dyDescent="0.2">
      <c r="A556" s="49">
        <f t="shared" ca="1" si="12"/>
        <v>556</v>
      </c>
      <c r="C556" s="56"/>
      <c r="D556" s="3"/>
      <c r="E556" s="3"/>
      <c r="F556" s="3" t="s">
        <v>249</v>
      </c>
      <c r="G556" s="57"/>
      <c r="H556" s="10">
        <v>47379.393237173521</v>
      </c>
      <c r="J556" s="4"/>
      <c r="K556" s="4"/>
      <c r="L556" s="4"/>
      <c r="M556" s="4"/>
      <c r="N556" s="4"/>
      <c r="O556" s="4"/>
      <c r="P556" s="4"/>
    </row>
    <row r="557" spans="1:16" ht="11.65" customHeight="1" x14ac:dyDescent="0.2">
      <c r="A557" s="49">
        <f t="shared" ca="1" si="12"/>
        <v>557</v>
      </c>
      <c r="C557" s="56"/>
      <c r="D557" s="3"/>
      <c r="E557" s="3"/>
      <c r="F557" s="3" t="s">
        <v>251</v>
      </c>
      <c r="G557" s="57"/>
      <c r="H557" s="10">
        <v>0</v>
      </c>
      <c r="J557" s="4"/>
      <c r="K557" s="4"/>
      <c r="L557" s="4"/>
      <c r="M557" s="4"/>
      <c r="N557" s="4"/>
      <c r="O557" s="4"/>
      <c r="P557" s="4"/>
    </row>
    <row r="558" spans="1:16" ht="11.65" customHeight="1" x14ac:dyDescent="0.2">
      <c r="A558" s="49">
        <f t="shared" ca="1" si="12"/>
        <v>558</v>
      </c>
      <c r="C558" s="56"/>
      <c r="D558" s="3"/>
      <c r="E558" s="3"/>
      <c r="F558" s="3" t="s">
        <v>253</v>
      </c>
      <c r="G558" s="57"/>
      <c r="H558" s="10">
        <v>647145.96742310142</v>
      </c>
      <c r="J558" s="4"/>
      <c r="K558" s="4"/>
      <c r="L558" s="4"/>
      <c r="M558" s="4"/>
      <c r="N558" s="4"/>
      <c r="O558" s="4"/>
      <c r="P558" s="4"/>
    </row>
    <row r="559" spans="1:16" ht="11.65" customHeight="1" x14ac:dyDescent="0.2">
      <c r="A559" s="49">
        <f t="shared" ca="1" si="12"/>
        <v>559</v>
      </c>
      <c r="C559" s="56"/>
      <c r="D559" s="3"/>
      <c r="E559" s="3"/>
      <c r="F559" s="3" t="s">
        <v>252</v>
      </c>
      <c r="G559" s="57"/>
      <c r="H559" s="10">
        <v>0</v>
      </c>
      <c r="J559" s="4"/>
      <c r="K559" s="4"/>
      <c r="L559" s="4"/>
      <c r="M559" s="4"/>
      <c r="N559" s="4"/>
      <c r="O559" s="4"/>
      <c r="P559" s="4"/>
    </row>
    <row r="560" spans="1:16" ht="11.65" customHeight="1" x14ac:dyDescent="0.2">
      <c r="A560" s="49">
        <f t="shared" ca="1" si="12"/>
        <v>560</v>
      </c>
      <c r="C560" s="56"/>
      <c r="D560" s="3"/>
      <c r="E560" s="3"/>
      <c r="F560" s="3" t="s">
        <v>30</v>
      </c>
      <c r="G560" s="57"/>
      <c r="H560" s="10">
        <v>0</v>
      </c>
      <c r="J560" s="4"/>
      <c r="K560" s="4"/>
      <c r="L560" s="4"/>
      <c r="M560" s="4"/>
      <c r="N560" s="4"/>
      <c r="O560" s="4"/>
      <c r="P560" s="4"/>
    </row>
    <row r="561" spans="1:16" ht="11.65" customHeight="1" x14ac:dyDescent="0.2">
      <c r="A561" s="49">
        <f t="shared" ca="1" si="12"/>
        <v>561</v>
      </c>
      <c r="C561" s="56"/>
      <c r="D561" s="3"/>
      <c r="E561" s="3"/>
      <c r="F561" s="3" t="s">
        <v>251</v>
      </c>
      <c r="G561" s="57"/>
      <c r="H561" s="10">
        <v>0</v>
      </c>
      <c r="J561" s="4"/>
      <c r="K561" s="4"/>
      <c r="L561" s="4"/>
      <c r="M561" s="4"/>
      <c r="N561" s="4"/>
      <c r="O561" s="4"/>
      <c r="P561" s="4"/>
    </row>
    <row r="562" spans="1:16" ht="11.65" customHeight="1" x14ac:dyDescent="0.2">
      <c r="A562" s="49">
        <f t="shared" ca="1" si="12"/>
        <v>562</v>
      </c>
      <c r="C562" s="56"/>
      <c r="D562" s="3"/>
      <c r="E562" s="3"/>
      <c r="F562" s="3" t="s">
        <v>251</v>
      </c>
      <c r="G562" s="57"/>
      <c r="H562" s="10">
        <v>0</v>
      </c>
      <c r="J562" s="4"/>
      <c r="K562" s="4"/>
      <c r="L562" s="4"/>
      <c r="M562" s="4"/>
      <c r="N562" s="4"/>
      <c r="O562" s="4"/>
      <c r="P562" s="4"/>
    </row>
    <row r="563" spans="1:16" ht="11.65" customHeight="1" x14ac:dyDescent="0.2">
      <c r="A563" s="49">
        <f t="shared" ca="1" si="12"/>
        <v>563</v>
      </c>
      <c r="C563" s="56"/>
      <c r="D563" s="3"/>
      <c r="E563" s="3"/>
      <c r="F563" s="3"/>
      <c r="G563" s="57" t="s">
        <v>32</v>
      </c>
      <c r="H563" s="12">
        <f>SUBTOTAL(9,H549:H562)</f>
        <v>8094143.2906293459</v>
      </c>
      <c r="J563" s="4"/>
      <c r="K563" s="4"/>
      <c r="L563" s="4"/>
      <c r="M563" s="4"/>
      <c r="N563" s="4"/>
      <c r="O563" s="4"/>
      <c r="P563" s="4"/>
    </row>
    <row r="564" spans="1:16" ht="11.65" customHeight="1" x14ac:dyDescent="0.2">
      <c r="A564" s="49">
        <f t="shared" ca="1" si="12"/>
        <v>564</v>
      </c>
      <c r="C564" s="56"/>
      <c r="D564" s="3"/>
      <c r="E564" s="3"/>
      <c r="F564" s="3"/>
      <c r="G564" s="57"/>
      <c r="H564" s="2"/>
      <c r="J564" s="4"/>
      <c r="K564" s="4"/>
      <c r="L564" s="4"/>
      <c r="M564" s="4"/>
      <c r="N564" s="4"/>
      <c r="O564" s="4"/>
      <c r="P564" s="4"/>
    </row>
    <row r="565" spans="1:16" ht="11.65" customHeight="1" x14ac:dyDescent="0.2">
      <c r="A565" s="49">
        <f t="shared" ca="1" si="12"/>
        <v>565</v>
      </c>
      <c r="C565" s="56">
        <v>393</v>
      </c>
      <c r="D565" s="3" t="s">
        <v>100</v>
      </c>
      <c r="E565" s="3"/>
      <c r="F565" s="3"/>
      <c r="G565" s="57"/>
      <c r="H565" s="2"/>
      <c r="J565" s="4"/>
      <c r="K565" s="4"/>
      <c r="L565" s="4"/>
      <c r="M565" s="4"/>
      <c r="N565" s="4"/>
      <c r="O565" s="4"/>
      <c r="P565" s="4"/>
    </row>
    <row r="566" spans="1:16" ht="11.65" customHeight="1" x14ac:dyDescent="0.2">
      <c r="A566" s="49">
        <f t="shared" ca="1" si="12"/>
        <v>566</v>
      </c>
      <c r="C566" s="56"/>
      <c r="D566" s="3"/>
      <c r="E566" s="3"/>
      <c r="F566" s="3" t="s">
        <v>193</v>
      </c>
      <c r="G566" s="57"/>
      <c r="H566" s="10">
        <v>704531.9</v>
      </c>
      <c r="J566" s="4"/>
      <c r="K566" s="4"/>
      <c r="L566" s="4"/>
      <c r="M566" s="4"/>
      <c r="N566" s="4"/>
      <c r="O566" s="4"/>
      <c r="P566" s="4"/>
    </row>
    <row r="567" spans="1:16" ht="11.65" customHeight="1" x14ac:dyDescent="0.2">
      <c r="A567" s="49">
        <f t="shared" ca="1" si="12"/>
        <v>567</v>
      </c>
      <c r="C567" s="56"/>
      <c r="D567" s="3"/>
      <c r="E567" s="3"/>
      <c r="F567" s="3" t="s">
        <v>250</v>
      </c>
      <c r="G567" s="57"/>
      <c r="H567" s="10">
        <v>0</v>
      </c>
      <c r="J567" s="4"/>
      <c r="K567" s="4"/>
      <c r="L567" s="4"/>
      <c r="M567" s="4"/>
      <c r="N567" s="4"/>
      <c r="O567" s="4"/>
      <c r="P567" s="4"/>
    </row>
    <row r="568" spans="1:16" ht="11.65" customHeight="1" x14ac:dyDescent="0.2">
      <c r="A568" s="49">
        <f t="shared" ca="1" si="12"/>
        <v>568</v>
      </c>
      <c r="C568" s="56"/>
      <c r="D568" s="3"/>
      <c r="E568" s="3"/>
      <c r="F568" s="3" t="s">
        <v>254</v>
      </c>
      <c r="G568" s="57"/>
      <c r="H568" s="10">
        <v>0</v>
      </c>
      <c r="J568" s="4"/>
      <c r="K568" s="4"/>
      <c r="L568" s="4"/>
      <c r="M568" s="4"/>
      <c r="N568" s="4"/>
      <c r="O568" s="4"/>
      <c r="P568" s="4"/>
    </row>
    <row r="569" spans="1:16" ht="11.65" customHeight="1" x14ac:dyDescent="0.2">
      <c r="A569" s="49">
        <f t="shared" ca="1" si="12"/>
        <v>569</v>
      </c>
      <c r="C569" s="56"/>
      <c r="D569" s="3"/>
      <c r="E569" s="3"/>
      <c r="F569" s="3" t="s">
        <v>248</v>
      </c>
      <c r="G569" s="57"/>
      <c r="H569" s="10">
        <v>17611.200779441668</v>
      </c>
      <c r="J569" s="4"/>
      <c r="K569" s="4"/>
      <c r="L569" s="4"/>
      <c r="M569" s="4"/>
      <c r="N569" s="4"/>
      <c r="O569" s="4"/>
      <c r="P569" s="4"/>
    </row>
    <row r="570" spans="1:16" ht="11.65" customHeight="1" x14ac:dyDescent="0.2">
      <c r="A570" s="49">
        <f t="shared" ca="1" si="12"/>
        <v>570</v>
      </c>
      <c r="C570" s="56"/>
      <c r="D570" s="3"/>
      <c r="E570" s="3"/>
      <c r="F570" s="3" t="s">
        <v>24</v>
      </c>
      <c r="G570" s="57"/>
      <c r="H570" s="10">
        <v>122460.91727534932</v>
      </c>
      <c r="J570" s="4"/>
      <c r="K570" s="4"/>
      <c r="L570" s="4"/>
      <c r="M570" s="4"/>
      <c r="N570" s="4"/>
      <c r="O570" s="4"/>
      <c r="P570" s="4"/>
    </row>
    <row r="571" spans="1:16" ht="11.65" customHeight="1" x14ac:dyDescent="0.2">
      <c r="A571" s="49">
        <f t="shared" ca="1" si="12"/>
        <v>571</v>
      </c>
      <c r="C571" s="56"/>
      <c r="D571" s="3"/>
      <c r="E571" s="3"/>
      <c r="F571" s="3" t="s">
        <v>249</v>
      </c>
      <c r="G571" s="57"/>
      <c r="H571" s="10">
        <v>52209.234694007973</v>
      </c>
      <c r="J571" s="4"/>
      <c r="K571" s="4"/>
      <c r="L571" s="4"/>
      <c r="M571" s="4"/>
      <c r="N571" s="4"/>
      <c r="O571" s="4"/>
      <c r="P571" s="4"/>
    </row>
    <row r="572" spans="1:16" ht="11.65" customHeight="1" x14ac:dyDescent="0.2">
      <c r="A572" s="49">
        <f t="shared" ca="1" si="12"/>
        <v>572</v>
      </c>
      <c r="C572" s="56"/>
      <c r="D572" s="3"/>
      <c r="E572" s="3"/>
      <c r="F572" s="3" t="s">
        <v>251</v>
      </c>
      <c r="G572" s="57"/>
      <c r="H572" s="10">
        <v>0</v>
      </c>
      <c r="J572" s="4"/>
      <c r="K572" s="4"/>
      <c r="L572" s="4"/>
      <c r="M572" s="4"/>
      <c r="N572" s="4"/>
      <c r="O572" s="4"/>
      <c r="P572" s="4"/>
    </row>
    <row r="573" spans="1:16" ht="11.65" customHeight="1" x14ac:dyDescent="0.2">
      <c r="A573" s="49">
        <f t="shared" ca="1" si="12"/>
        <v>573</v>
      </c>
      <c r="C573" s="56"/>
      <c r="D573" s="3"/>
      <c r="E573" s="3"/>
      <c r="F573" s="3" t="s">
        <v>253</v>
      </c>
      <c r="G573" s="57"/>
      <c r="H573" s="10">
        <v>213278.9125177126</v>
      </c>
      <c r="J573" s="4"/>
      <c r="K573" s="4"/>
      <c r="L573" s="4"/>
      <c r="M573" s="4"/>
      <c r="N573" s="4"/>
      <c r="O573" s="4"/>
      <c r="P573" s="4"/>
    </row>
    <row r="574" spans="1:16" ht="11.65" customHeight="1" x14ac:dyDescent="0.2">
      <c r="A574" s="49">
        <f t="shared" ref="A574:A637" ca="1" si="13">OFFSET(A574,-1,)+1</f>
        <v>574</v>
      </c>
      <c r="C574" s="56"/>
      <c r="D574" s="3"/>
      <c r="E574" s="3"/>
      <c r="F574" s="3" t="s">
        <v>251</v>
      </c>
      <c r="G574" s="57"/>
      <c r="H574" s="10">
        <v>0</v>
      </c>
      <c r="J574" s="4"/>
      <c r="K574" s="4"/>
      <c r="L574" s="4"/>
      <c r="M574" s="4"/>
      <c r="N574" s="4"/>
      <c r="O574" s="4"/>
      <c r="P574" s="4"/>
    </row>
    <row r="575" spans="1:16" ht="11.65" customHeight="1" x14ac:dyDescent="0.2">
      <c r="A575" s="49">
        <f t="shared" ca="1" si="13"/>
        <v>575</v>
      </c>
      <c r="C575" s="56"/>
      <c r="D575" s="3"/>
      <c r="E575" s="3"/>
      <c r="F575" s="3"/>
      <c r="G575" s="57" t="s">
        <v>32</v>
      </c>
      <c r="H575" s="12">
        <f>SUBTOTAL(9,H566:H574)</f>
        <v>1110092.1652665117</v>
      </c>
      <c r="J575" s="4"/>
      <c r="K575" s="4"/>
      <c r="L575" s="4"/>
      <c r="M575" s="4"/>
      <c r="N575" s="4"/>
      <c r="O575" s="4"/>
      <c r="P575" s="4"/>
    </row>
    <row r="576" spans="1:16" ht="11.65" customHeight="1" x14ac:dyDescent="0.2">
      <c r="A576" s="49">
        <f t="shared" ca="1" si="13"/>
        <v>576</v>
      </c>
      <c r="C576" s="56"/>
      <c r="D576" s="3"/>
      <c r="E576" s="3"/>
      <c r="F576" s="3"/>
      <c r="G576" s="57"/>
      <c r="H576" s="2"/>
      <c r="J576" s="4"/>
      <c r="K576" s="4"/>
      <c r="L576" s="4"/>
      <c r="M576" s="4"/>
      <c r="N576" s="4"/>
      <c r="O576" s="4"/>
      <c r="P576" s="4"/>
    </row>
    <row r="577" spans="1:16" ht="11.65" customHeight="1" x14ac:dyDescent="0.2">
      <c r="A577" s="49">
        <f t="shared" ca="1" si="13"/>
        <v>577</v>
      </c>
      <c r="C577" s="56">
        <v>394</v>
      </c>
      <c r="D577" s="3" t="s">
        <v>101</v>
      </c>
      <c r="E577" s="3"/>
      <c r="F577" s="3"/>
      <c r="G577" s="57"/>
      <c r="H577" s="2"/>
      <c r="J577" s="4"/>
      <c r="K577" s="4"/>
      <c r="L577" s="4"/>
      <c r="M577" s="4"/>
      <c r="N577" s="4"/>
      <c r="O577" s="4"/>
      <c r="P577" s="4"/>
    </row>
    <row r="578" spans="1:16" ht="11.65" customHeight="1" x14ac:dyDescent="0.2">
      <c r="A578" s="49">
        <f t="shared" ca="1" si="13"/>
        <v>578</v>
      </c>
      <c r="C578" s="56"/>
      <c r="D578" s="3"/>
      <c r="E578" s="3"/>
      <c r="F578" s="3" t="s">
        <v>193</v>
      </c>
      <c r="G578" s="57"/>
      <c r="H578" s="10">
        <v>2658501.46</v>
      </c>
      <c r="J578" s="4"/>
      <c r="K578" s="4"/>
      <c r="L578" s="4"/>
      <c r="M578" s="4"/>
      <c r="N578" s="4"/>
      <c r="O578" s="4"/>
      <c r="P578" s="4"/>
    </row>
    <row r="579" spans="1:16" ht="11.65" customHeight="1" x14ac:dyDescent="0.2">
      <c r="A579" s="49">
        <f t="shared" ca="1" si="13"/>
        <v>579</v>
      </c>
      <c r="C579" s="56"/>
      <c r="D579" s="3"/>
      <c r="E579" s="3"/>
      <c r="F579" s="3" t="s">
        <v>250</v>
      </c>
      <c r="G579" s="57"/>
      <c r="H579" s="10">
        <v>0</v>
      </c>
      <c r="J579" s="4"/>
      <c r="K579" s="4"/>
      <c r="L579" s="4"/>
      <c r="M579" s="4"/>
      <c r="N579" s="4"/>
      <c r="O579" s="4"/>
      <c r="P579" s="4"/>
    </row>
    <row r="580" spans="1:16" ht="11.65" customHeight="1" x14ac:dyDescent="0.2">
      <c r="A580" s="49">
        <f t="shared" ca="1" si="13"/>
        <v>580</v>
      </c>
      <c r="C580" s="56"/>
      <c r="D580" s="3"/>
      <c r="E580" s="3"/>
      <c r="F580" s="3" t="s">
        <v>24</v>
      </c>
      <c r="G580" s="57"/>
      <c r="H580" s="10">
        <v>253357.99222633074</v>
      </c>
      <c r="J580" s="4"/>
      <c r="K580" s="4"/>
      <c r="L580" s="4"/>
      <c r="M580" s="4"/>
      <c r="N580" s="4"/>
      <c r="O580" s="4"/>
      <c r="P580" s="4"/>
    </row>
    <row r="581" spans="1:16" ht="11.65" customHeight="1" x14ac:dyDescent="0.2">
      <c r="A581" s="49">
        <f t="shared" ca="1" si="13"/>
        <v>581</v>
      </c>
      <c r="C581" s="56"/>
      <c r="D581" s="3"/>
      <c r="E581" s="3"/>
      <c r="F581" s="3" t="s">
        <v>248</v>
      </c>
      <c r="G581" s="57"/>
      <c r="H581" s="10">
        <v>137989.48340126907</v>
      </c>
      <c r="J581" s="4"/>
      <c r="K581" s="4"/>
      <c r="L581" s="4"/>
      <c r="M581" s="4"/>
      <c r="N581" s="4"/>
      <c r="O581" s="4"/>
      <c r="P581" s="4"/>
    </row>
    <row r="582" spans="1:16" ht="11.65" customHeight="1" x14ac:dyDescent="0.2">
      <c r="A582" s="49">
        <f t="shared" ca="1" si="13"/>
        <v>582</v>
      </c>
      <c r="C582" s="56"/>
      <c r="D582" s="3"/>
      <c r="E582" s="3"/>
      <c r="F582" s="3" t="s">
        <v>247</v>
      </c>
      <c r="G582" s="57"/>
      <c r="H582" s="10">
        <v>0</v>
      </c>
      <c r="J582" s="4"/>
      <c r="K582" s="4"/>
      <c r="L582" s="4"/>
      <c r="M582" s="4"/>
      <c r="N582" s="4"/>
      <c r="O582" s="4"/>
      <c r="P582" s="4"/>
    </row>
    <row r="583" spans="1:16" ht="11.65" customHeight="1" x14ac:dyDescent="0.2">
      <c r="A583" s="49">
        <f t="shared" ca="1" si="13"/>
        <v>583</v>
      </c>
      <c r="C583" s="56"/>
      <c r="D583" s="3"/>
      <c r="E583" s="3"/>
      <c r="F583" s="3" t="s">
        <v>254</v>
      </c>
      <c r="G583" s="57"/>
      <c r="H583" s="10">
        <v>0</v>
      </c>
      <c r="J583" s="4"/>
      <c r="K583" s="4"/>
      <c r="L583" s="4"/>
      <c r="M583" s="4"/>
      <c r="N583" s="4"/>
      <c r="O583" s="4"/>
      <c r="P583" s="4"/>
    </row>
    <row r="584" spans="1:16" ht="11.65" customHeight="1" x14ac:dyDescent="0.2">
      <c r="A584" s="49">
        <f t="shared" ca="1" si="13"/>
        <v>584</v>
      </c>
      <c r="C584" s="56"/>
      <c r="D584" s="3"/>
      <c r="E584" s="3"/>
      <c r="F584" s="3" t="s">
        <v>249</v>
      </c>
      <c r="G584" s="57"/>
      <c r="H584" s="10">
        <v>158558.62294058208</v>
      </c>
      <c r="J584" s="4"/>
      <c r="K584" s="4"/>
      <c r="L584" s="4"/>
      <c r="M584" s="4"/>
      <c r="N584" s="4"/>
      <c r="O584" s="4"/>
      <c r="P584" s="4"/>
    </row>
    <row r="585" spans="1:16" ht="11.65" customHeight="1" x14ac:dyDescent="0.2">
      <c r="A585" s="49">
        <f t="shared" ca="1" si="13"/>
        <v>585</v>
      </c>
      <c r="C585" s="56"/>
      <c r="D585" s="3"/>
      <c r="E585" s="3"/>
      <c r="F585" s="3" t="s">
        <v>251</v>
      </c>
      <c r="G585" s="57"/>
      <c r="H585" s="10">
        <v>0</v>
      </c>
      <c r="J585" s="4"/>
      <c r="K585" s="4"/>
      <c r="L585" s="4"/>
      <c r="M585" s="4"/>
      <c r="N585" s="4"/>
      <c r="O585" s="4"/>
      <c r="P585" s="4"/>
    </row>
    <row r="586" spans="1:16" ht="11.65" customHeight="1" x14ac:dyDescent="0.2">
      <c r="A586" s="49">
        <f t="shared" ca="1" si="13"/>
        <v>586</v>
      </c>
      <c r="C586" s="56"/>
      <c r="D586" s="3"/>
      <c r="E586" s="3"/>
      <c r="F586" s="3" t="s">
        <v>253</v>
      </c>
      <c r="G586" s="57"/>
      <c r="H586" s="10">
        <v>642464.64011480077</v>
      </c>
      <c r="J586" s="4"/>
      <c r="K586" s="4"/>
      <c r="L586" s="4"/>
      <c r="M586" s="4"/>
      <c r="N586" s="4"/>
      <c r="O586" s="4"/>
      <c r="P586" s="4"/>
    </row>
    <row r="587" spans="1:16" ht="11.65" customHeight="1" x14ac:dyDescent="0.2">
      <c r="A587" s="49">
        <f t="shared" ca="1" si="13"/>
        <v>587</v>
      </c>
      <c r="C587" s="56"/>
      <c r="D587" s="3"/>
      <c r="E587" s="3"/>
      <c r="F587" s="3" t="s">
        <v>252</v>
      </c>
      <c r="G587" s="57"/>
      <c r="H587" s="10">
        <v>0</v>
      </c>
      <c r="J587" s="4"/>
      <c r="K587" s="4"/>
      <c r="L587" s="4"/>
      <c r="M587" s="4"/>
      <c r="N587" s="4"/>
      <c r="O587" s="4"/>
      <c r="P587" s="4"/>
    </row>
    <row r="588" spans="1:16" ht="11.65" customHeight="1" x14ac:dyDescent="0.2">
      <c r="A588" s="49">
        <f t="shared" ca="1" si="13"/>
        <v>588</v>
      </c>
      <c r="C588" s="56"/>
      <c r="D588" s="3"/>
      <c r="E588" s="3"/>
      <c r="F588" s="3" t="s">
        <v>30</v>
      </c>
      <c r="G588" s="57"/>
      <c r="H588" s="10">
        <v>0</v>
      </c>
      <c r="J588" s="4"/>
      <c r="K588" s="4"/>
      <c r="L588" s="4"/>
      <c r="M588" s="4"/>
      <c r="N588" s="4"/>
      <c r="O588" s="4"/>
      <c r="P588" s="4"/>
    </row>
    <row r="589" spans="1:16" ht="11.65" customHeight="1" x14ac:dyDescent="0.2">
      <c r="A589" s="49">
        <f t="shared" ca="1" si="13"/>
        <v>589</v>
      </c>
      <c r="C589" s="56"/>
      <c r="D589" s="3"/>
      <c r="E589" s="3"/>
      <c r="F589" s="3" t="s">
        <v>251</v>
      </c>
      <c r="G589" s="57"/>
      <c r="H589" s="10">
        <v>0</v>
      </c>
      <c r="J589" s="4"/>
      <c r="K589" s="4"/>
      <c r="L589" s="4"/>
      <c r="M589" s="4"/>
      <c r="N589" s="4"/>
      <c r="O589" s="4"/>
      <c r="P589" s="4"/>
    </row>
    <row r="590" spans="1:16" ht="11.65" customHeight="1" x14ac:dyDescent="0.2">
      <c r="A590" s="49">
        <f t="shared" ca="1" si="13"/>
        <v>590</v>
      </c>
      <c r="C590" s="56"/>
      <c r="D590" s="3"/>
      <c r="E590" s="3"/>
      <c r="F590" s="3" t="s">
        <v>251</v>
      </c>
      <c r="G590" s="57"/>
      <c r="H590" s="10">
        <v>0</v>
      </c>
      <c r="J590" s="4"/>
      <c r="K590" s="4"/>
      <c r="L590" s="4"/>
      <c r="M590" s="4"/>
      <c r="N590" s="4"/>
      <c r="O590" s="4"/>
      <c r="P590" s="4"/>
    </row>
    <row r="591" spans="1:16" ht="11.65" customHeight="1" x14ac:dyDescent="0.2">
      <c r="A591" s="49">
        <f t="shared" ca="1" si="13"/>
        <v>591</v>
      </c>
      <c r="C591" s="56"/>
      <c r="D591" s="3"/>
      <c r="E591" s="3"/>
      <c r="F591" s="3"/>
      <c r="G591" s="57" t="s">
        <v>32</v>
      </c>
      <c r="H591" s="12">
        <f>SUBTOTAL(9,H578:H590)</f>
        <v>3850872.1986829825</v>
      </c>
      <c r="J591" s="4"/>
      <c r="K591" s="4"/>
      <c r="L591" s="4"/>
      <c r="M591" s="4"/>
      <c r="N591" s="4"/>
      <c r="O591" s="4"/>
      <c r="P591" s="4"/>
    </row>
    <row r="592" spans="1:16" ht="11.65" customHeight="1" x14ac:dyDescent="0.2">
      <c r="A592" s="49">
        <f t="shared" ca="1" si="13"/>
        <v>592</v>
      </c>
      <c r="C592" s="56"/>
      <c r="D592" s="3"/>
      <c r="E592" s="3"/>
      <c r="F592" s="3"/>
      <c r="G592" s="57"/>
      <c r="H592" s="2"/>
      <c r="J592" s="4"/>
      <c r="K592" s="4"/>
      <c r="L592" s="4"/>
      <c r="M592" s="4"/>
      <c r="N592" s="4"/>
      <c r="O592" s="4"/>
      <c r="P592" s="4"/>
    </row>
    <row r="593" spans="1:16" ht="11.65" customHeight="1" x14ac:dyDescent="0.2">
      <c r="A593" s="49">
        <f t="shared" ca="1" si="13"/>
        <v>593</v>
      </c>
      <c r="C593" s="56">
        <v>395</v>
      </c>
      <c r="D593" s="3" t="s">
        <v>102</v>
      </c>
      <c r="E593" s="3"/>
      <c r="F593" s="3"/>
      <c r="G593" s="57"/>
      <c r="H593" s="2"/>
      <c r="J593" s="4"/>
      <c r="K593" s="4"/>
      <c r="L593" s="4"/>
      <c r="M593" s="4"/>
      <c r="N593" s="4"/>
      <c r="O593" s="4"/>
      <c r="P593" s="4"/>
    </row>
    <row r="594" spans="1:16" ht="11.65" customHeight="1" x14ac:dyDescent="0.2">
      <c r="A594" s="49">
        <f t="shared" ca="1" si="13"/>
        <v>594</v>
      </c>
      <c r="C594" s="56"/>
      <c r="D594" s="3"/>
      <c r="E594" s="3"/>
      <c r="F594" s="3" t="s">
        <v>193</v>
      </c>
      <c r="G594" s="57"/>
      <c r="H594" s="10">
        <v>1415168.06</v>
      </c>
      <c r="J594" s="4"/>
      <c r="K594" s="4"/>
      <c r="L594" s="4"/>
      <c r="M594" s="4"/>
      <c r="N594" s="4"/>
      <c r="O594" s="4"/>
      <c r="P594" s="4"/>
    </row>
    <row r="595" spans="1:16" ht="11.65" customHeight="1" x14ac:dyDescent="0.2">
      <c r="A595" s="49">
        <f t="shared" ca="1" si="13"/>
        <v>595</v>
      </c>
      <c r="C595" s="56"/>
      <c r="D595" s="3"/>
      <c r="E595" s="3"/>
      <c r="F595" s="3" t="s">
        <v>250</v>
      </c>
      <c r="G595" s="57"/>
      <c r="H595" s="10">
        <v>0</v>
      </c>
      <c r="J595" s="4"/>
      <c r="K595" s="4"/>
      <c r="L595" s="4"/>
      <c r="M595" s="4"/>
      <c r="N595" s="4"/>
      <c r="O595" s="4"/>
      <c r="P595" s="4"/>
    </row>
    <row r="596" spans="1:16" ht="11.65" customHeight="1" x14ac:dyDescent="0.2">
      <c r="A596" s="49">
        <f t="shared" ca="1" si="13"/>
        <v>596</v>
      </c>
      <c r="C596" s="56"/>
      <c r="D596" s="3"/>
      <c r="E596" s="3"/>
      <c r="F596" s="3" t="s">
        <v>254</v>
      </c>
      <c r="G596" s="57"/>
      <c r="H596" s="10">
        <v>0</v>
      </c>
      <c r="J596" s="4"/>
      <c r="K596" s="4"/>
      <c r="L596" s="4"/>
      <c r="M596" s="4"/>
      <c r="N596" s="4"/>
      <c r="O596" s="4"/>
      <c r="P596" s="4"/>
    </row>
    <row r="597" spans="1:16" ht="11.65" customHeight="1" x14ac:dyDescent="0.2">
      <c r="A597" s="49">
        <f t="shared" ca="1" si="13"/>
        <v>597</v>
      </c>
      <c r="C597" s="56"/>
      <c r="D597" s="3"/>
      <c r="E597" s="3"/>
      <c r="F597" s="3" t="s">
        <v>248</v>
      </c>
      <c r="G597" s="57"/>
      <c r="H597" s="10">
        <v>341021.17470007547</v>
      </c>
      <c r="J597" s="4"/>
      <c r="K597" s="4"/>
      <c r="L597" s="4"/>
      <c r="M597" s="4"/>
      <c r="N597" s="4"/>
      <c r="O597" s="4"/>
      <c r="P597" s="4"/>
    </row>
    <row r="598" spans="1:16" ht="11.65" customHeight="1" x14ac:dyDescent="0.2">
      <c r="A598" s="49">
        <f t="shared" ca="1" si="13"/>
        <v>598</v>
      </c>
      <c r="C598" s="56"/>
      <c r="D598" s="3"/>
      <c r="E598" s="3"/>
      <c r="F598" s="3" t="s">
        <v>247</v>
      </c>
      <c r="G598" s="57"/>
      <c r="H598" s="10">
        <v>0</v>
      </c>
      <c r="J598" s="4"/>
      <c r="K598" s="4"/>
      <c r="L598" s="4"/>
      <c r="M598" s="4"/>
      <c r="N598" s="4"/>
      <c r="O598" s="4"/>
      <c r="P598" s="4"/>
    </row>
    <row r="599" spans="1:16" ht="11.65" customHeight="1" x14ac:dyDescent="0.2">
      <c r="A599" s="49">
        <f t="shared" ca="1" si="13"/>
        <v>599</v>
      </c>
      <c r="C599" s="56"/>
      <c r="D599" s="3"/>
      <c r="E599" s="3"/>
      <c r="F599" s="3" t="s">
        <v>24</v>
      </c>
      <c r="G599" s="57"/>
      <c r="H599" s="10">
        <v>186962.1305148328</v>
      </c>
      <c r="J599" s="4"/>
      <c r="K599" s="4"/>
      <c r="L599" s="4"/>
      <c r="M599" s="4"/>
      <c r="N599" s="4"/>
      <c r="O599" s="4"/>
      <c r="P599" s="4"/>
    </row>
    <row r="600" spans="1:16" ht="11.65" customHeight="1" x14ac:dyDescent="0.2">
      <c r="A600" s="49">
        <f t="shared" ca="1" si="13"/>
        <v>600</v>
      </c>
      <c r="C600" s="56"/>
      <c r="D600" s="3"/>
      <c r="E600" s="3"/>
      <c r="F600" s="3" t="s">
        <v>249</v>
      </c>
      <c r="G600" s="57"/>
      <c r="H600" s="10">
        <v>47177.284563347333</v>
      </c>
      <c r="J600" s="4"/>
      <c r="K600" s="4"/>
      <c r="L600" s="4"/>
      <c r="M600" s="4"/>
      <c r="N600" s="4"/>
      <c r="O600" s="4"/>
      <c r="P600" s="4"/>
    </row>
    <row r="601" spans="1:16" ht="11.65" customHeight="1" x14ac:dyDescent="0.2">
      <c r="A601" s="49">
        <f t="shared" ca="1" si="13"/>
        <v>601</v>
      </c>
      <c r="C601" s="56"/>
      <c r="D601" s="3"/>
      <c r="E601" s="3"/>
      <c r="F601" s="3" t="s">
        <v>251</v>
      </c>
      <c r="G601" s="57"/>
      <c r="H601" s="10">
        <v>0</v>
      </c>
      <c r="J601" s="4"/>
      <c r="K601" s="4"/>
      <c r="L601" s="4"/>
      <c r="M601" s="4"/>
      <c r="N601" s="4"/>
      <c r="O601" s="4"/>
      <c r="P601" s="4"/>
    </row>
    <row r="602" spans="1:16" ht="11.65" customHeight="1" x14ac:dyDescent="0.2">
      <c r="A602" s="49">
        <f t="shared" ca="1" si="13"/>
        <v>602</v>
      </c>
      <c r="C602" s="56"/>
      <c r="D602" s="3"/>
      <c r="E602" s="3"/>
      <c r="F602" s="3" t="s">
        <v>253</v>
      </c>
      <c r="G602" s="57"/>
      <c r="H602" s="10">
        <v>103983.59620239133</v>
      </c>
      <c r="J602" s="4"/>
      <c r="K602" s="4"/>
      <c r="L602" s="4"/>
      <c r="M602" s="4"/>
      <c r="N602" s="4"/>
      <c r="O602" s="4"/>
      <c r="P602" s="4"/>
    </row>
    <row r="603" spans="1:16" ht="11.65" customHeight="1" x14ac:dyDescent="0.2">
      <c r="A603" s="49">
        <f t="shared" ca="1" si="13"/>
        <v>603</v>
      </c>
      <c r="C603" s="56"/>
      <c r="D603" s="3"/>
      <c r="E603" s="3"/>
      <c r="F603" s="3" t="s">
        <v>252</v>
      </c>
      <c r="G603" s="57"/>
      <c r="H603" s="10">
        <v>0</v>
      </c>
      <c r="J603" s="4"/>
      <c r="K603" s="4"/>
      <c r="L603" s="4"/>
      <c r="M603" s="4"/>
      <c r="N603" s="4"/>
      <c r="O603" s="4"/>
      <c r="P603" s="4"/>
    </row>
    <row r="604" spans="1:16" ht="11.65" customHeight="1" x14ac:dyDescent="0.2">
      <c r="A604" s="49">
        <f t="shared" ca="1" si="13"/>
        <v>604</v>
      </c>
      <c r="C604" s="56"/>
      <c r="D604" s="3"/>
      <c r="E604" s="3"/>
      <c r="F604" s="3" t="s">
        <v>30</v>
      </c>
      <c r="G604" s="57"/>
      <c r="H604" s="10">
        <v>0</v>
      </c>
      <c r="J604" s="4"/>
      <c r="K604" s="4"/>
      <c r="L604" s="4"/>
      <c r="M604" s="4"/>
      <c r="N604" s="4"/>
      <c r="O604" s="4"/>
      <c r="P604" s="4"/>
    </row>
    <row r="605" spans="1:16" ht="11.65" customHeight="1" x14ac:dyDescent="0.2">
      <c r="A605" s="49">
        <f t="shared" ca="1" si="13"/>
        <v>605</v>
      </c>
      <c r="C605" s="56"/>
      <c r="D605" s="3"/>
      <c r="E605" s="3"/>
      <c r="F605" s="3" t="s">
        <v>251</v>
      </c>
      <c r="G605" s="57"/>
      <c r="H605" s="10">
        <v>0</v>
      </c>
      <c r="J605" s="4"/>
      <c r="K605" s="4"/>
      <c r="L605" s="4"/>
      <c r="M605" s="4"/>
      <c r="N605" s="4"/>
      <c r="O605" s="4"/>
      <c r="P605" s="4"/>
    </row>
    <row r="606" spans="1:16" ht="11.65" customHeight="1" x14ac:dyDescent="0.2">
      <c r="A606" s="49">
        <f t="shared" ca="1" si="13"/>
        <v>606</v>
      </c>
      <c r="C606" s="56"/>
      <c r="D606" s="3"/>
      <c r="E606" s="3"/>
      <c r="F606" s="3" t="s">
        <v>251</v>
      </c>
      <c r="G606" s="57"/>
      <c r="H606" s="10">
        <v>0</v>
      </c>
      <c r="J606" s="4"/>
      <c r="K606" s="4"/>
      <c r="L606" s="4"/>
      <c r="M606" s="4"/>
      <c r="N606" s="4"/>
      <c r="O606" s="4"/>
      <c r="P606" s="4"/>
    </row>
    <row r="607" spans="1:16" ht="11.65" customHeight="1" x14ac:dyDescent="0.2">
      <c r="A607" s="49">
        <f t="shared" ca="1" si="13"/>
        <v>607</v>
      </c>
      <c r="C607" s="56"/>
      <c r="D607" s="3"/>
      <c r="E607" s="3"/>
      <c r="F607" s="3"/>
      <c r="G607" s="57" t="s">
        <v>32</v>
      </c>
      <c r="H607" s="12">
        <f>SUBTOTAL(9,H594:H606)</f>
        <v>2094312.2459806472</v>
      </c>
      <c r="J607" s="4"/>
      <c r="K607" s="4"/>
      <c r="L607" s="4"/>
      <c r="M607" s="4"/>
      <c r="N607" s="4"/>
      <c r="O607" s="4"/>
      <c r="P607" s="4"/>
    </row>
    <row r="608" spans="1:16" ht="11.65" customHeight="1" x14ac:dyDescent="0.2">
      <c r="A608" s="49">
        <f t="shared" ca="1" si="13"/>
        <v>608</v>
      </c>
      <c r="C608" s="3"/>
      <c r="D608" s="3"/>
      <c r="E608" s="3"/>
      <c r="F608" s="3"/>
      <c r="G608" s="57"/>
      <c r="H608" s="2"/>
      <c r="J608" s="4"/>
      <c r="K608" s="4"/>
      <c r="L608" s="4"/>
      <c r="M608" s="4"/>
      <c r="N608" s="4"/>
      <c r="O608" s="4"/>
      <c r="P608" s="4"/>
    </row>
    <row r="609" spans="1:16" ht="11.65" customHeight="1" x14ac:dyDescent="0.2">
      <c r="A609" s="49">
        <f t="shared" ca="1" si="13"/>
        <v>609</v>
      </c>
      <c r="C609" s="56">
        <v>396</v>
      </c>
      <c r="D609" s="3" t="s">
        <v>103</v>
      </c>
      <c r="E609" s="3"/>
      <c r="F609" s="3"/>
      <c r="G609" s="57"/>
      <c r="H609" s="2"/>
      <c r="J609" s="4"/>
      <c r="K609" s="4"/>
      <c r="L609" s="4"/>
      <c r="M609" s="4"/>
      <c r="N609" s="4"/>
      <c r="O609" s="4"/>
      <c r="P609" s="4"/>
    </row>
    <row r="610" spans="1:16" ht="11.65" customHeight="1" x14ac:dyDescent="0.2">
      <c r="A610" s="49">
        <f t="shared" ca="1" si="13"/>
        <v>610</v>
      </c>
      <c r="C610" s="56"/>
      <c r="D610" s="3"/>
      <c r="E610" s="3"/>
      <c r="F610" s="3" t="s">
        <v>193</v>
      </c>
      <c r="G610" s="57"/>
      <c r="H610" s="10">
        <v>9716867.2200000007</v>
      </c>
      <c r="J610" s="4"/>
      <c r="K610" s="4"/>
      <c r="L610" s="4"/>
      <c r="M610" s="4"/>
      <c r="N610" s="4"/>
      <c r="O610" s="4"/>
      <c r="P610" s="4"/>
    </row>
    <row r="611" spans="1:16" ht="11.65" customHeight="1" x14ac:dyDescent="0.2">
      <c r="A611" s="49">
        <f t="shared" ca="1" si="13"/>
        <v>611</v>
      </c>
      <c r="C611" s="56"/>
      <c r="D611" s="3"/>
      <c r="E611" s="3"/>
      <c r="F611" s="3" t="s">
        <v>250</v>
      </c>
      <c r="G611" s="57"/>
      <c r="H611" s="10">
        <v>0</v>
      </c>
      <c r="J611" s="4"/>
      <c r="K611" s="4"/>
      <c r="L611" s="4"/>
      <c r="M611" s="4"/>
      <c r="N611" s="4"/>
      <c r="O611" s="4"/>
      <c r="P611" s="4"/>
    </row>
    <row r="612" spans="1:16" ht="11.65" customHeight="1" x14ac:dyDescent="0.2">
      <c r="A612" s="49">
        <f t="shared" ca="1" si="13"/>
        <v>612</v>
      </c>
      <c r="C612" s="56"/>
      <c r="D612" s="3"/>
      <c r="E612" s="3"/>
      <c r="F612" s="3" t="s">
        <v>24</v>
      </c>
      <c r="G612" s="57"/>
      <c r="H612" s="10">
        <v>583146.78408428887</v>
      </c>
      <c r="J612" s="4"/>
      <c r="K612" s="4"/>
      <c r="L612" s="4"/>
      <c r="M612" s="4"/>
      <c r="N612" s="4"/>
      <c r="O612" s="4"/>
      <c r="P612" s="4"/>
    </row>
    <row r="613" spans="1:16" ht="11.65" customHeight="1" x14ac:dyDescent="0.2">
      <c r="A613" s="49">
        <f t="shared" ca="1" si="13"/>
        <v>613</v>
      </c>
      <c r="C613" s="56"/>
      <c r="D613" s="3"/>
      <c r="E613" s="3"/>
      <c r="F613" s="3" t="s">
        <v>248</v>
      </c>
      <c r="G613" s="57"/>
      <c r="H613" s="10">
        <v>438746.60513932916</v>
      </c>
      <c r="J613" s="4"/>
      <c r="K613" s="4"/>
      <c r="L613" s="4"/>
      <c r="M613" s="4"/>
      <c r="N613" s="4"/>
      <c r="O613" s="4"/>
      <c r="P613" s="4"/>
    </row>
    <row r="614" spans="1:16" ht="11.65" customHeight="1" x14ac:dyDescent="0.2">
      <c r="A614" s="49">
        <f t="shared" ca="1" si="13"/>
        <v>614</v>
      </c>
      <c r="C614" s="56"/>
      <c r="D614" s="3"/>
      <c r="E614" s="3"/>
      <c r="F614" s="3" t="s">
        <v>254</v>
      </c>
      <c r="G614" s="57"/>
      <c r="H614" s="10">
        <v>0</v>
      </c>
      <c r="J614" s="4"/>
      <c r="K614" s="4"/>
      <c r="L614" s="4"/>
      <c r="M614" s="4"/>
      <c r="N614" s="4"/>
      <c r="O614" s="4"/>
      <c r="P614" s="4"/>
    </row>
    <row r="615" spans="1:16" ht="11.65" customHeight="1" x14ac:dyDescent="0.2">
      <c r="A615" s="49">
        <f t="shared" ca="1" si="13"/>
        <v>615</v>
      </c>
      <c r="C615" s="56"/>
      <c r="D615" s="3"/>
      <c r="E615" s="3"/>
      <c r="F615" s="3" t="s">
        <v>247</v>
      </c>
      <c r="G615" s="57"/>
      <c r="H615" s="10">
        <v>0</v>
      </c>
      <c r="J615" s="4"/>
      <c r="K615" s="4"/>
      <c r="L615" s="4"/>
      <c r="M615" s="4"/>
      <c r="N615" s="4"/>
      <c r="O615" s="4"/>
      <c r="P615" s="4"/>
    </row>
    <row r="616" spans="1:16" ht="11.65" customHeight="1" x14ac:dyDescent="0.2">
      <c r="A616" s="49">
        <f t="shared" ca="1" si="13"/>
        <v>616</v>
      </c>
      <c r="C616" s="56"/>
      <c r="D616" s="3"/>
      <c r="E616" s="3"/>
      <c r="F616" s="3" t="s">
        <v>249</v>
      </c>
      <c r="G616" s="57"/>
      <c r="H616" s="10">
        <v>42474.111202784363</v>
      </c>
      <c r="J616" s="4"/>
      <c r="K616" s="4"/>
      <c r="L616" s="4"/>
      <c r="M616" s="4"/>
      <c r="N616" s="4"/>
      <c r="O616" s="4"/>
      <c r="P616" s="4"/>
    </row>
    <row r="617" spans="1:16" ht="11.65" customHeight="1" x14ac:dyDescent="0.2">
      <c r="A617" s="49">
        <f t="shared" ca="1" si="13"/>
        <v>617</v>
      </c>
      <c r="C617" s="56"/>
      <c r="D617" s="3"/>
      <c r="E617" s="3"/>
      <c r="F617" s="3" t="s">
        <v>251</v>
      </c>
      <c r="G617" s="57"/>
      <c r="H617" s="10">
        <v>0</v>
      </c>
      <c r="J617" s="4"/>
      <c r="K617" s="4"/>
      <c r="L617" s="4"/>
      <c r="M617" s="4"/>
      <c r="N617" s="4"/>
      <c r="O617" s="4"/>
      <c r="P617" s="4"/>
    </row>
    <row r="618" spans="1:16" ht="11.65" customHeight="1" x14ac:dyDescent="0.2">
      <c r="A618" s="49">
        <f t="shared" ca="1" si="13"/>
        <v>618</v>
      </c>
      <c r="C618" s="56"/>
      <c r="D618" s="3"/>
      <c r="E618" s="3"/>
      <c r="F618" s="3" t="s">
        <v>253</v>
      </c>
      <c r="G618" s="57"/>
      <c r="H618" s="10">
        <v>2319022.0687032244</v>
      </c>
      <c r="J618" s="4"/>
      <c r="K618" s="4"/>
      <c r="L618" s="4"/>
      <c r="M618" s="4"/>
      <c r="N618" s="4"/>
      <c r="O618" s="4"/>
      <c r="P618" s="4"/>
    </row>
    <row r="619" spans="1:16" ht="11.65" customHeight="1" x14ac:dyDescent="0.2">
      <c r="A619" s="49">
        <f t="shared" ca="1" si="13"/>
        <v>619</v>
      </c>
      <c r="C619" s="56"/>
      <c r="D619" s="3"/>
      <c r="E619" s="3"/>
      <c r="F619" s="3" t="s">
        <v>252</v>
      </c>
      <c r="G619" s="57"/>
      <c r="H619" s="10">
        <v>0</v>
      </c>
      <c r="J619" s="4"/>
      <c r="K619" s="4"/>
      <c r="L619" s="4"/>
      <c r="M619" s="4"/>
      <c r="N619" s="4"/>
      <c r="O619" s="4"/>
      <c r="P619" s="4"/>
    </row>
    <row r="620" spans="1:16" ht="11.65" customHeight="1" x14ac:dyDescent="0.2">
      <c r="A620" s="49">
        <f t="shared" ca="1" si="13"/>
        <v>620</v>
      </c>
      <c r="C620" s="56"/>
      <c r="D620" s="3"/>
      <c r="E620" s="3"/>
      <c r="F620" s="3" t="s">
        <v>30</v>
      </c>
      <c r="G620" s="57"/>
      <c r="H620" s="10">
        <v>0</v>
      </c>
      <c r="J620" s="4"/>
      <c r="K620" s="4"/>
      <c r="L620" s="4"/>
      <c r="M620" s="4"/>
      <c r="N620" s="4"/>
      <c r="O620" s="4"/>
      <c r="P620" s="4"/>
    </row>
    <row r="621" spans="1:16" ht="11.65" customHeight="1" x14ac:dyDescent="0.2">
      <c r="A621" s="49">
        <f t="shared" ca="1" si="13"/>
        <v>621</v>
      </c>
      <c r="C621" s="56"/>
      <c r="D621" s="3"/>
      <c r="E621" s="3"/>
      <c r="F621" s="3" t="s">
        <v>251</v>
      </c>
      <c r="G621" s="57"/>
      <c r="H621" s="10">
        <v>0</v>
      </c>
      <c r="J621" s="4"/>
      <c r="K621" s="4"/>
      <c r="L621" s="4"/>
      <c r="M621" s="4"/>
      <c r="N621" s="4"/>
      <c r="O621" s="4"/>
      <c r="P621" s="4"/>
    </row>
    <row r="622" spans="1:16" ht="11.65" customHeight="1" x14ac:dyDescent="0.2">
      <c r="A622" s="49">
        <f t="shared" ca="1" si="13"/>
        <v>622</v>
      </c>
      <c r="C622" s="56"/>
      <c r="D622" s="3"/>
      <c r="E622" s="3"/>
      <c r="F622" s="3" t="s">
        <v>251</v>
      </c>
      <c r="G622" s="57"/>
      <c r="H622" s="10">
        <v>0</v>
      </c>
      <c r="J622" s="4"/>
      <c r="K622" s="4"/>
      <c r="L622" s="4"/>
      <c r="M622" s="4"/>
      <c r="N622" s="4"/>
      <c r="O622" s="4"/>
      <c r="P622" s="4"/>
    </row>
    <row r="623" spans="1:16" ht="11.65" customHeight="1" x14ac:dyDescent="0.2">
      <c r="A623" s="49">
        <f t="shared" ca="1" si="13"/>
        <v>623</v>
      </c>
      <c r="C623" s="56"/>
      <c r="D623" s="3"/>
      <c r="E623" s="3"/>
      <c r="F623" s="3"/>
      <c r="G623" s="57" t="s">
        <v>32</v>
      </c>
      <c r="H623" s="12">
        <f>SUBTOTAL(9,H610:H622)</f>
        <v>13100256.789129628</v>
      </c>
      <c r="J623" s="4"/>
      <c r="K623" s="4"/>
      <c r="L623" s="4"/>
      <c r="M623" s="4"/>
      <c r="N623" s="4"/>
      <c r="O623" s="4"/>
      <c r="P623" s="4"/>
    </row>
    <row r="624" spans="1:16" ht="11.65" customHeight="1" x14ac:dyDescent="0.2">
      <c r="A624" s="49">
        <f t="shared" ca="1" si="13"/>
        <v>624</v>
      </c>
      <c r="C624" s="56">
        <v>397</v>
      </c>
      <c r="D624" s="3" t="s">
        <v>104</v>
      </c>
      <c r="E624" s="3"/>
      <c r="F624" s="3"/>
      <c r="G624" s="57"/>
      <c r="H624" s="2"/>
      <c r="J624" s="4"/>
      <c r="K624" s="4"/>
      <c r="L624" s="4"/>
      <c r="M624" s="4"/>
      <c r="N624" s="4"/>
      <c r="O624" s="4"/>
      <c r="P624" s="4"/>
    </row>
    <row r="625" spans="1:16" ht="11.65" customHeight="1" x14ac:dyDescent="0.2">
      <c r="A625" s="49">
        <f t="shared" ca="1" si="13"/>
        <v>625</v>
      </c>
      <c r="C625" s="56"/>
      <c r="D625" s="3"/>
      <c r="E625" s="3"/>
      <c r="F625" s="3" t="s">
        <v>193</v>
      </c>
      <c r="G625" s="57"/>
      <c r="H625" s="10">
        <v>12947142.720000001</v>
      </c>
      <c r="J625" s="4"/>
      <c r="K625" s="4"/>
      <c r="L625" s="4"/>
      <c r="M625" s="4"/>
      <c r="N625" s="4"/>
      <c r="O625" s="4"/>
      <c r="P625" s="4"/>
    </row>
    <row r="626" spans="1:16" ht="11.65" customHeight="1" x14ac:dyDescent="0.2">
      <c r="A626" s="49">
        <f t="shared" ca="1" si="13"/>
        <v>626</v>
      </c>
      <c r="C626" s="56"/>
      <c r="D626" s="3"/>
      <c r="E626" s="3"/>
      <c r="F626" s="3" t="s">
        <v>250</v>
      </c>
      <c r="G626" s="57"/>
      <c r="H626" s="10">
        <v>0</v>
      </c>
      <c r="J626" s="4"/>
      <c r="K626" s="4"/>
      <c r="L626" s="4"/>
      <c r="M626" s="4"/>
      <c r="N626" s="4"/>
      <c r="O626" s="4"/>
      <c r="P626" s="4"/>
    </row>
    <row r="627" spans="1:16" ht="11.65" customHeight="1" x14ac:dyDescent="0.2">
      <c r="A627" s="49">
        <f t="shared" ca="1" si="13"/>
        <v>627</v>
      </c>
      <c r="C627" s="56"/>
      <c r="D627" s="3"/>
      <c r="E627" s="3"/>
      <c r="F627" s="3" t="s">
        <v>254</v>
      </c>
      <c r="G627" s="57"/>
      <c r="H627" s="10">
        <v>0</v>
      </c>
      <c r="J627" s="4"/>
      <c r="K627" s="4"/>
      <c r="L627" s="4"/>
      <c r="M627" s="4"/>
      <c r="N627" s="4"/>
      <c r="O627" s="4"/>
      <c r="P627" s="4"/>
    </row>
    <row r="628" spans="1:16" ht="11.65" customHeight="1" x14ac:dyDescent="0.2">
      <c r="A628" s="49">
        <f t="shared" ca="1" si="13"/>
        <v>628</v>
      </c>
      <c r="C628" s="56"/>
      <c r="D628" s="3"/>
      <c r="E628" s="3"/>
      <c r="F628" s="3" t="s">
        <v>248</v>
      </c>
      <c r="G628" s="57"/>
      <c r="H628" s="10">
        <v>6774035.223148399</v>
      </c>
      <c r="J628" s="4"/>
      <c r="K628" s="4"/>
      <c r="L628" s="4"/>
      <c r="M628" s="4"/>
      <c r="N628" s="4"/>
      <c r="O628" s="4"/>
      <c r="P628" s="4"/>
    </row>
    <row r="629" spans="1:16" ht="11.65" customHeight="1" x14ac:dyDescent="0.2">
      <c r="A629" s="49">
        <f t="shared" ca="1" si="13"/>
        <v>629</v>
      </c>
      <c r="C629" s="56"/>
      <c r="D629" s="3"/>
      <c r="E629" s="3"/>
      <c r="F629" s="3" t="s">
        <v>255</v>
      </c>
      <c r="G629" s="57"/>
      <c r="H629" s="10">
        <v>259505.36078683188</v>
      </c>
      <c r="J629" s="4"/>
      <c r="K629" s="4"/>
      <c r="L629" s="4"/>
      <c r="M629" s="4"/>
      <c r="N629" s="4"/>
      <c r="O629" s="4"/>
      <c r="P629" s="4"/>
    </row>
    <row r="630" spans="1:16" ht="11.65" customHeight="1" x14ac:dyDescent="0.2">
      <c r="A630" s="49">
        <f t="shared" ca="1" si="13"/>
        <v>630</v>
      </c>
      <c r="C630" s="56"/>
      <c r="D630" s="3"/>
      <c r="E630" s="3"/>
      <c r="F630" s="3" t="s">
        <v>24</v>
      </c>
      <c r="G630" s="57"/>
      <c r="H630" s="10">
        <v>12225958.151529144</v>
      </c>
      <c r="J630" s="4"/>
      <c r="K630" s="4"/>
      <c r="L630" s="4"/>
      <c r="M630" s="4"/>
      <c r="N630" s="4"/>
      <c r="O630" s="4"/>
      <c r="P630" s="4"/>
    </row>
    <row r="631" spans="1:16" ht="11.65" customHeight="1" x14ac:dyDescent="0.2">
      <c r="A631" s="49">
        <f t="shared" ca="1" si="13"/>
        <v>631</v>
      </c>
      <c r="C631" s="56"/>
      <c r="D631" s="3"/>
      <c r="E631" s="3"/>
      <c r="F631" s="3" t="s">
        <v>247</v>
      </c>
      <c r="G631" s="57"/>
      <c r="H631" s="10">
        <v>0</v>
      </c>
      <c r="J631" s="4"/>
      <c r="K631" s="4"/>
      <c r="L631" s="4"/>
      <c r="M631" s="4"/>
      <c r="N631" s="4"/>
      <c r="O631" s="4"/>
      <c r="P631" s="4"/>
    </row>
    <row r="632" spans="1:16" ht="11.65" customHeight="1" x14ac:dyDescent="0.2">
      <c r="A632" s="49">
        <f t="shared" ca="1" si="13"/>
        <v>632</v>
      </c>
      <c r="C632" s="56"/>
      <c r="D632" s="3"/>
      <c r="E632" s="3"/>
      <c r="F632" s="3" t="s">
        <v>249</v>
      </c>
      <c r="G632" s="57"/>
      <c r="H632" s="10">
        <v>264423.3266974233</v>
      </c>
      <c r="J632" s="4"/>
      <c r="K632" s="4"/>
      <c r="L632" s="4"/>
      <c r="M632" s="4"/>
      <c r="N632" s="4"/>
      <c r="O632" s="4"/>
      <c r="P632" s="4"/>
    </row>
    <row r="633" spans="1:16" ht="11.65" customHeight="1" x14ac:dyDescent="0.2">
      <c r="A633" s="49">
        <f t="shared" ca="1" si="13"/>
        <v>633</v>
      </c>
      <c r="C633" s="56"/>
      <c r="D633" s="3"/>
      <c r="E633" s="3"/>
      <c r="F633" s="3" t="s">
        <v>251</v>
      </c>
      <c r="G633" s="57"/>
      <c r="H633" s="10">
        <v>0</v>
      </c>
      <c r="J633" s="4"/>
      <c r="K633" s="4"/>
      <c r="L633" s="4"/>
      <c r="M633" s="4"/>
      <c r="N633" s="4"/>
      <c r="O633" s="4"/>
      <c r="P633" s="4"/>
    </row>
    <row r="634" spans="1:16" ht="11.65" customHeight="1" x14ac:dyDescent="0.2">
      <c r="A634" s="49">
        <f t="shared" ca="1" si="13"/>
        <v>634</v>
      </c>
      <c r="C634" s="56"/>
      <c r="D634" s="3"/>
      <c r="E634" s="3"/>
      <c r="F634" s="3" t="s">
        <v>253</v>
      </c>
      <c r="G634" s="57"/>
      <c r="H634" s="10">
        <v>942015.12231552158</v>
      </c>
      <c r="J634" s="4"/>
      <c r="K634" s="4"/>
      <c r="L634" s="4"/>
      <c r="M634" s="4"/>
      <c r="N634" s="4"/>
      <c r="O634" s="4"/>
      <c r="P634" s="4"/>
    </row>
    <row r="635" spans="1:16" ht="11.65" customHeight="1" x14ac:dyDescent="0.2">
      <c r="A635" s="49">
        <f t="shared" ca="1" si="13"/>
        <v>635</v>
      </c>
      <c r="C635" s="56"/>
      <c r="D635" s="3"/>
      <c r="E635" s="3"/>
      <c r="F635" s="3" t="s">
        <v>252</v>
      </c>
      <c r="G635" s="57"/>
      <c r="H635" s="10">
        <v>0</v>
      </c>
      <c r="J635" s="4"/>
      <c r="K635" s="4"/>
      <c r="L635" s="4"/>
      <c r="M635" s="4"/>
      <c r="N635" s="4"/>
      <c r="O635" s="4"/>
      <c r="P635" s="4"/>
    </row>
    <row r="636" spans="1:16" ht="11.65" customHeight="1" x14ac:dyDescent="0.2">
      <c r="A636" s="49">
        <f t="shared" ca="1" si="13"/>
        <v>636</v>
      </c>
      <c r="C636" s="56"/>
      <c r="D636" s="3"/>
      <c r="E636" s="3"/>
      <c r="F636" s="3" t="s">
        <v>30</v>
      </c>
      <c r="G636" s="57"/>
      <c r="H636" s="10">
        <v>0</v>
      </c>
      <c r="J636" s="4"/>
      <c r="K636" s="4"/>
      <c r="L636" s="4"/>
      <c r="M636" s="4"/>
      <c r="N636" s="4"/>
      <c r="O636" s="4"/>
      <c r="P636" s="4"/>
    </row>
    <row r="637" spans="1:16" ht="11.65" customHeight="1" x14ac:dyDescent="0.2">
      <c r="A637" s="49">
        <f t="shared" ca="1" si="13"/>
        <v>637</v>
      </c>
      <c r="C637" s="56"/>
      <c r="D637" s="3"/>
      <c r="E637" s="3"/>
      <c r="F637" s="3" t="s">
        <v>256</v>
      </c>
      <c r="G637" s="57"/>
      <c r="H637" s="10">
        <v>0</v>
      </c>
      <c r="J637" s="4"/>
      <c r="K637" s="4"/>
      <c r="L637" s="4"/>
      <c r="M637" s="4"/>
      <c r="N637" s="4"/>
      <c r="O637" s="4"/>
      <c r="P637" s="4"/>
    </row>
    <row r="638" spans="1:16" ht="11.65" customHeight="1" x14ac:dyDescent="0.2">
      <c r="A638" s="49">
        <f t="shared" ref="A638:A701" ca="1" si="14">OFFSET(A638,-1,)+1</f>
        <v>638</v>
      </c>
      <c r="C638" s="56"/>
      <c r="D638" s="3"/>
      <c r="E638" s="3"/>
      <c r="F638" s="3" t="s">
        <v>251</v>
      </c>
      <c r="G638" s="57"/>
      <c r="H638" s="10">
        <v>0</v>
      </c>
      <c r="J638" s="4"/>
      <c r="K638" s="4"/>
      <c r="L638" s="4"/>
      <c r="M638" s="4"/>
      <c r="N638" s="4"/>
      <c r="O638" s="4"/>
      <c r="P638" s="4"/>
    </row>
    <row r="639" spans="1:16" ht="11.65" customHeight="1" x14ac:dyDescent="0.2">
      <c r="A639" s="49">
        <f t="shared" ca="1" si="14"/>
        <v>639</v>
      </c>
      <c r="C639" s="56"/>
      <c r="D639" s="3"/>
      <c r="E639" s="3"/>
      <c r="F639" s="3"/>
      <c r="G639" s="57" t="s">
        <v>32</v>
      </c>
      <c r="H639" s="12">
        <f>SUBTOTAL(9,H625:H638)</f>
        <v>33413079.904477324</v>
      </c>
      <c r="J639" s="4"/>
      <c r="K639" s="4"/>
      <c r="L639" s="4"/>
      <c r="M639" s="4"/>
      <c r="N639" s="4"/>
      <c r="O639" s="4"/>
      <c r="P639" s="4"/>
    </row>
    <row r="640" spans="1:16" ht="11.65" customHeight="1" x14ac:dyDescent="0.2">
      <c r="A640" s="49">
        <f t="shared" ca="1" si="14"/>
        <v>640</v>
      </c>
      <c r="C640" s="56"/>
      <c r="D640" s="3"/>
      <c r="E640" s="3"/>
      <c r="F640" s="3"/>
      <c r="G640" s="57"/>
      <c r="H640" s="2"/>
      <c r="J640" s="4"/>
      <c r="K640" s="4"/>
      <c r="L640" s="4"/>
      <c r="M640" s="4"/>
      <c r="N640" s="4"/>
      <c r="O640" s="4"/>
      <c r="P640" s="4"/>
    </row>
    <row r="641" spans="1:16" ht="11.65" customHeight="1" x14ac:dyDescent="0.2">
      <c r="A641" s="49">
        <f t="shared" ca="1" si="14"/>
        <v>641</v>
      </c>
      <c r="C641" s="56">
        <v>398</v>
      </c>
      <c r="D641" s="3" t="s">
        <v>105</v>
      </c>
      <c r="E641" s="3"/>
      <c r="F641" s="3"/>
      <c r="G641" s="57"/>
      <c r="H641" s="2"/>
      <c r="J641" s="4"/>
      <c r="K641" s="4"/>
      <c r="L641" s="4"/>
      <c r="M641" s="4"/>
      <c r="N641" s="4"/>
      <c r="O641" s="4"/>
      <c r="P641" s="4"/>
    </row>
    <row r="642" spans="1:16" ht="11.65" customHeight="1" x14ac:dyDescent="0.2">
      <c r="A642" s="49">
        <f t="shared" ca="1" si="14"/>
        <v>642</v>
      </c>
      <c r="C642" s="56"/>
      <c r="D642" s="3"/>
      <c r="E642" s="3"/>
      <c r="F642" s="3" t="s">
        <v>193</v>
      </c>
      <c r="G642" s="57"/>
      <c r="H642" s="10">
        <v>179005.7</v>
      </c>
      <c r="J642" s="4"/>
      <c r="K642" s="4"/>
      <c r="L642" s="4"/>
      <c r="M642" s="4"/>
      <c r="N642" s="4"/>
      <c r="O642" s="4"/>
      <c r="P642" s="4"/>
    </row>
    <row r="643" spans="1:16" ht="11.65" customHeight="1" x14ac:dyDescent="0.2">
      <c r="A643" s="49">
        <f t="shared" ca="1" si="14"/>
        <v>643</v>
      </c>
      <c r="C643" s="56"/>
      <c r="D643" s="3"/>
      <c r="E643" s="3"/>
      <c r="F643" s="3" t="s">
        <v>250</v>
      </c>
      <c r="G643" s="57"/>
      <c r="H643" s="10">
        <v>0</v>
      </c>
      <c r="J643" s="4"/>
      <c r="K643" s="4"/>
      <c r="L643" s="4"/>
      <c r="M643" s="4"/>
      <c r="N643" s="4"/>
      <c r="O643" s="4"/>
      <c r="P643" s="4"/>
    </row>
    <row r="644" spans="1:16" ht="11.65" customHeight="1" x14ac:dyDescent="0.2">
      <c r="A644" s="49">
        <f t="shared" ca="1" si="14"/>
        <v>644</v>
      </c>
      <c r="C644" s="56"/>
      <c r="D644" s="3"/>
      <c r="E644" s="3"/>
      <c r="F644" s="3" t="s">
        <v>254</v>
      </c>
      <c r="G644" s="57"/>
      <c r="H644" s="10">
        <v>0</v>
      </c>
      <c r="J644" s="4"/>
      <c r="K644" s="4"/>
      <c r="L644" s="4"/>
      <c r="M644" s="4"/>
      <c r="N644" s="4"/>
      <c r="O644" s="4"/>
      <c r="P644" s="4"/>
    </row>
    <row r="645" spans="1:16" ht="11.65" customHeight="1" x14ac:dyDescent="0.2">
      <c r="A645" s="49">
        <f t="shared" ca="1" si="14"/>
        <v>645</v>
      </c>
      <c r="C645" s="56"/>
      <c r="D645" s="3"/>
      <c r="E645" s="3"/>
      <c r="F645" s="3" t="s">
        <v>255</v>
      </c>
      <c r="G645" s="57"/>
      <c r="H645" s="10">
        <v>5304.3229866018937</v>
      </c>
      <c r="J645" s="4"/>
      <c r="K645" s="4"/>
      <c r="L645" s="4"/>
      <c r="M645" s="4"/>
      <c r="N645" s="4"/>
      <c r="O645" s="4"/>
      <c r="P645" s="4"/>
    </row>
    <row r="646" spans="1:16" ht="11.65" customHeight="1" x14ac:dyDescent="0.2">
      <c r="A646" s="49">
        <f t="shared" ca="1" si="14"/>
        <v>646</v>
      </c>
      <c r="C646" s="56"/>
      <c r="D646" s="3"/>
      <c r="E646" s="3"/>
      <c r="F646" s="3" t="s">
        <v>248</v>
      </c>
      <c r="G646" s="57"/>
      <c r="H646" s="10">
        <v>157725.28839397006</v>
      </c>
      <c r="J646" s="4"/>
      <c r="K646" s="4"/>
      <c r="L646" s="4"/>
      <c r="M646" s="4"/>
      <c r="N646" s="4"/>
      <c r="O646" s="4"/>
      <c r="P646" s="4"/>
    </row>
    <row r="647" spans="1:16" ht="11.65" customHeight="1" x14ac:dyDescent="0.2">
      <c r="A647" s="49">
        <f t="shared" ca="1" si="14"/>
        <v>647</v>
      </c>
      <c r="C647" s="56"/>
      <c r="D647" s="3"/>
      <c r="E647" s="3"/>
      <c r="F647" s="3" t="s">
        <v>247</v>
      </c>
      <c r="G647" s="57"/>
      <c r="H647" s="10">
        <v>0</v>
      </c>
      <c r="J647" s="4"/>
      <c r="K647" s="4"/>
      <c r="L647" s="4"/>
      <c r="M647" s="4"/>
      <c r="N647" s="4"/>
      <c r="O647" s="4"/>
      <c r="P647" s="4"/>
    </row>
    <row r="648" spans="1:16" ht="11.65" customHeight="1" x14ac:dyDescent="0.2">
      <c r="A648" s="49">
        <f t="shared" ca="1" si="14"/>
        <v>648</v>
      </c>
      <c r="C648" s="56"/>
      <c r="D648" s="3"/>
      <c r="E648" s="3"/>
      <c r="F648" s="3" t="s">
        <v>24</v>
      </c>
      <c r="G648" s="57"/>
      <c r="H648" s="10">
        <v>60592.990223931651</v>
      </c>
      <c r="J648" s="4"/>
      <c r="K648" s="4"/>
      <c r="L648" s="4"/>
      <c r="M648" s="4"/>
      <c r="N648" s="4"/>
      <c r="O648" s="4"/>
      <c r="P648" s="4"/>
    </row>
    <row r="649" spans="1:16" ht="11.65" customHeight="1" x14ac:dyDescent="0.2">
      <c r="A649" s="49">
        <f t="shared" ca="1" si="14"/>
        <v>649</v>
      </c>
      <c r="C649" s="56"/>
      <c r="D649" s="3"/>
      <c r="E649" s="3"/>
      <c r="F649" s="3" t="s">
        <v>249</v>
      </c>
      <c r="G649" s="57"/>
      <c r="H649" s="10">
        <v>5334.2443524695409</v>
      </c>
      <c r="J649" s="4"/>
      <c r="K649" s="4"/>
      <c r="L649" s="4"/>
      <c r="M649" s="4"/>
      <c r="N649" s="4"/>
      <c r="O649" s="4"/>
      <c r="P649" s="4"/>
    </row>
    <row r="650" spans="1:16" ht="11.65" customHeight="1" x14ac:dyDescent="0.2">
      <c r="A650" s="49">
        <f t="shared" ca="1" si="14"/>
        <v>650</v>
      </c>
      <c r="C650" s="56"/>
      <c r="D650" s="3"/>
      <c r="E650" s="3"/>
      <c r="F650" s="3" t="s">
        <v>251</v>
      </c>
      <c r="G650" s="57"/>
      <c r="H650" s="10">
        <v>0</v>
      </c>
      <c r="J650" s="4"/>
      <c r="K650" s="4"/>
      <c r="L650" s="4"/>
      <c r="M650" s="4"/>
      <c r="N650" s="4"/>
      <c r="O650" s="4"/>
      <c r="P650" s="4"/>
    </row>
    <row r="651" spans="1:16" ht="11.65" customHeight="1" x14ac:dyDescent="0.2">
      <c r="A651" s="49">
        <f t="shared" ca="1" si="14"/>
        <v>651</v>
      </c>
      <c r="C651" s="56"/>
      <c r="D651" s="3"/>
      <c r="E651" s="3"/>
      <c r="F651" s="3" t="s">
        <v>253</v>
      </c>
      <c r="G651" s="57"/>
      <c r="H651" s="10">
        <v>59044.340735599159</v>
      </c>
      <c r="J651" s="4"/>
      <c r="K651" s="4"/>
      <c r="L651" s="4"/>
      <c r="M651" s="4"/>
      <c r="N651" s="4"/>
      <c r="O651" s="4"/>
      <c r="P651" s="4"/>
    </row>
    <row r="652" spans="1:16" ht="11.65" customHeight="1" x14ac:dyDescent="0.2">
      <c r="A652" s="49">
        <f t="shared" ca="1" si="14"/>
        <v>652</v>
      </c>
      <c r="C652" s="56"/>
      <c r="D652" s="3"/>
      <c r="E652" s="3"/>
      <c r="F652" s="3" t="s">
        <v>252</v>
      </c>
      <c r="G652" s="57"/>
      <c r="H652" s="10">
        <v>0</v>
      </c>
      <c r="J652" s="4"/>
      <c r="K652" s="4"/>
      <c r="L652" s="4"/>
      <c r="M652" s="4"/>
      <c r="N652" s="4"/>
      <c r="O652" s="4"/>
      <c r="P652" s="4"/>
    </row>
    <row r="653" spans="1:16" ht="11.65" customHeight="1" x14ac:dyDescent="0.2">
      <c r="A653" s="49">
        <f t="shared" ca="1" si="14"/>
        <v>653</v>
      </c>
      <c r="C653" s="56"/>
      <c r="D653" s="3"/>
      <c r="E653" s="3"/>
      <c r="F653" s="3" t="s">
        <v>30</v>
      </c>
      <c r="G653" s="57"/>
      <c r="H653" s="10">
        <v>0</v>
      </c>
      <c r="J653" s="4"/>
      <c r="K653" s="4"/>
      <c r="L653" s="4"/>
      <c r="M653" s="4"/>
      <c r="N653" s="4"/>
      <c r="O653" s="4"/>
      <c r="P653" s="4"/>
    </row>
    <row r="654" spans="1:16" ht="11.65" customHeight="1" x14ac:dyDescent="0.2">
      <c r="A654" s="49">
        <f t="shared" ca="1" si="14"/>
        <v>654</v>
      </c>
      <c r="C654" s="56"/>
      <c r="D654" s="3"/>
      <c r="E654" s="3"/>
      <c r="F654" s="3" t="s">
        <v>251</v>
      </c>
      <c r="G654" s="57"/>
      <c r="H654" s="10">
        <v>0</v>
      </c>
      <c r="J654" s="4"/>
      <c r="K654" s="4"/>
      <c r="L654" s="4"/>
      <c r="M654" s="4"/>
      <c r="N654" s="4"/>
      <c r="O654" s="4"/>
      <c r="P654" s="4"/>
    </row>
    <row r="655" spans="1:16" ht="11.65" customHeight="1" x14ac:dyDescent="0.2">
      <c r="A655" s="49">
        <f t="shared" ca="1" si="14"/>
        <v>655</v>
      </c>
      <c r="C655" s="56"/>
      <c r="D655" s="3"/>
      <c r="E655" s="3"/>
      <c r="F655" s="3"/>
      <c r="G655" s="57" t="s">
        <v>32</v>
      </c>
      <c r="H655" s="12">
        <f>SUBTOTAL(9,H641:H654)</f>
        <v>467006.88669257227</v>
      </c>
      <c r="J655" s="4"/>
      <c r="K655" s="4"/>
      <c r="L655" s="4"/>
      <c r="M655" s="4"/>
      <c r="N655" s="4"/>
      <c r="O655" s="4"/>
      <c r="P655" s="4"/>
    </row>
    <row r="656" spans="1:16" ht="11.65" customHeight="1" x14ac:dyDescent="0.2">
      <c r="A656" s="49">
        <f t="shared" ca="1" si="14"/>
        <v>656</v>
      </c>
      <c r="C656" s="56"/>
      <c r="D656" s="3"/>
      <c r="E656" s="3"/>
      <c r="F656" s="3"/>
      <c r="G656" s="57"/>
      <c r="H656" s="2"/>
      <c r="J656" s="4"/>
      <c r="K656" s="4"/>
      <c r="L656" s="4"/>
      <c r="M656" s="4"/>
      <c r="N656" s="4"/>
      <c r="O656" s="4"/>
      <c r="P656" s="4"/>
    </row>
    <row r="657" spans="1:16" ht="11.65" customHeight="1" x14ac:dyDescent="0.2">
      <c r="A657" s="49">
        <f t="shared" ca="1" si="14"/>
        <v>657</v>
      </c>
      <c r="C657" s="56">
        <v>399</v>
      </c>
      <c r="D657" s="3" t="s">
        <v>106</v>
      </c>
      <c r="E657" s="3"/>
      <c r="F657" s="3"/>
      <c r="G657" s="57"/>
      <c r="H657" s="2"/>
      <c r="J657" s="4"/>
      <c r="K657" s="4"/>
      <c r="L657" s="4"/>
      <c r="M657" s="4"/>
      <c r="N657" s="4"/>
      <c r="O657" s="4"/>
      <c r="P657" s="4"/>
    </row>
    <row r="658" spans="1:16" ht="11.65" customHeight="1" x14ac:dyDescent="0.2">
      <c r="A658" s="49">
        <f t="shared" ca="1" si="14"/>
        <v>658</v>
      </c>
      <c r="C658" s="56"/>
      <c r="D658" s="3"/>
      <c r="E658" s="3"/>
      <c r="F658" s="3" t="s">
        <v>247</v>
      </c>
      <c r="G658" s="57"/>
      <c r="H658" s="10">
        <v>0</v>
      </c>
      <c r="J658" s="4"/>
      <c r="K658" s="4"/>
      <c r="L658" s="4"/>
      <c r="M658" s="4"/>
      <c r="N658" s="4"/>
      <c r="O658" s="4"/>
      <c r="P658" s="4"/>
    </row>
    <row r="659" spans="1:16" ht="11.65" customHeight="1" x14ac:dyDescent="0.2">
      <c r="A659" s="49">
        <f t="shared" ca="1" si="14"/>
        <v>659</v>
      </c>
      <c r="C659" s="56"/>
      <c r="D659" s="3"/>
      <c r="E659" s="3"/>
      <c r="F659" s="3" t="s">
        <v>252</v>
      </c>
      <c r="G659" s="57"/>
      <c r="H659" s="10">
        <v>0</v>
      </c>
      <c r="J659" s="4"/>
      <c r="K659" s="4"/>
      <c r="L659" s="4"/>
      <c r="M659" s="4"/>
      <c r="N659" s="4"/>
      <c r="O659" s="4"/>
      <c r="P659" s="4"/>
    </row>
    <row r="660" spans="1:16" ht="11.65" customHeight="1" x14ac:dyDescent="0.2">
      <c r="A660" s="49">
        <f t="shared" ca="1" si="14"/>
        <v>660</v>
      </c>
      <c r="C660" s="56"/>
      <c r="D660" s="3"/>
      <c r="E660" s="3"/>
      <c r="F660" s="3" t="s">
        <v>30</v>
      </c>
      <c r="G660" s="57"/>
      <c r="H660" s="10">
        <v>0</v>
      </c>
      <c r="J660" s="4"/>
      <c r="K660" s="4"/>
      <c r="L660" s="4"/>
      <c r="M660" s="4"/>
      <c r="N660" s="4"/>
      <c r="O660" s="4"/>
      <c r="P660" s="4"/>
    </row>
    <row r="661" spans="1:16" ht="11.65" customHeight="1" x14ac:dyDescent="0.2">
      <c r="A661" s="49">
        <f t="shared" ca="1" si="14"/>
        <v>661</v>
      </c>
      <c r="C661" s="56" t="s">
        <v>107</v>
      </c>
      <c r="D661" s="3"/>
      <c r="E661" s="3"/>
      <c r="F661" s="3" t="s">
        <v>256</v>
      </c>
      <c r="G661" s="57"/>
      <c r="H661" s="10">
        <v>0</v>
      </c>
      <c r="J661" s="4"/>
      <c r="K661" s="4"/>
      <c r="L661" s="4"/>
      <c r="M661" s="4"/>
      <c r="N661" s="4"/>
      <c r="O661" s="4"/>
      <c r="P661" s="4"/>
    </row>
    <row r="662" spans="1:16" ht="11.65" customHeight="1" x14ac:dyDescent="0.2">
      <c r="A662" s="49">
        <f t="shared" ca="1" si="14"/>
        <v>662</v>
      </c>
      <c r="C662" s="56"/>
      <c r="D662" s="3"/>
      <c r="E662" s="3"/>
      <c r="F662" s="3"/>
      <c r="G662" s="57" t="s">
        <v>32</v>
      </c>
      <c r="H662" s="12">
        <f>SUBTOTAL(9,H658:H661)</f>
        <v>0</v>
      </c>
      <c r="J662" s="4"/>
      <c r="K662" s="4"/>
      <c r="L662" s="4"/>
      <c r="M662" s="4"/>
      <c r="N662" s="4"/>
      <c r="O662" s="4"/>
      <c r="P662" s="4"/>
    </row>
    <row r="663" spans="1:16" ht="11.65" customHeight="1" x14ac:dyDescent="0.2">
      <c r="A663" s="49">
        <f t="shared" ca="1" si="14"/>
        <v>663</v>
      </c>
      <c r="C663" s="56"/>
      <c r="D663" s="3"/>
      <c r="E663" s="3"/>
      <c r="F663" s="3"/>
      <c r="G663" s="57"/>
      <c r="H663" s="2"/>
      <c r="J663" s="4"/>
      <c r="K663" s="4"/>
      <c r="L663" s="4"/>
      <c r="M663" s="4"/>
      <c r="N663" s="4"/>
      <c r="O663" s="4"/>
      <c r="P663" s="4"/>
    </row>
    <row r="664" spans="1:16" ht="11.65" customHeight="1" x14ac:dyDescent="0.2">
      <c r="A664" s="49">
        <f t="shared" ca="1" si="14"/>
        <v>664</v>
      </c>
      <c r="C664" s="56" t="s">
        <v>108</v>
      </c>
      <c r="D664" s="3" t="s">
        <v>109</v>
      </c>
      <c r="E664" s="3"/>
      <c r="F664" s="3"/>
      <c r="G664" s="57"/>
      <c r="H664" s="2"/>
      <c r="J664" s="4"/>
      <c r="K664" s="4"/>
      <c r="L664" s="4"/>
      <c r="M664" s="4"/>
      <c r="N664" s="4"/>
      <c r="O664" s="4"/>
      <c r="P664" s="4"/>
    </row>
    <row r="665" spans="1:16" ht="11.65" customHeight="1" x14ac:dyDescent="0.2">
      <c r="A665" s="49">
        <f t="shared" ca="1" si="14"/>
        <v>665</v>
      </c>
      <c r="C665" s="56"/>
      <c r="D665" s="3"/>
      <c r="E665" s="3"/>
      <c r="F665" s="3" t="s">
        <v>247</v>
      </c>
      <c r="G665" s="57"/>
      <c r="H665" s="24">
        <v>0</v>
      </c>
      <c r="J665" s="4"/>
      <c r="K665" s="4"/>
      <c r="L665" s="4"/>
      <c r="M665" s="4"/>
      <c r="N665" s="4"/>
      <c r="O665" s="4"/>
      <c r="P665" s="4"/>
    </row>
    <row r="666" spans="1:16" ht="11.65" customHeight="1" x14ac:dyDescent="0.2">
      <c r="A666" s="49">
        <f t="shared" ca="1" si="14"/>
        <v>666</v>
      </c>
      <c r="C666" s="56"/>
      <c r="D666" s="3"/>
      <c r="E666" s="3"/>
      <c r="F666" s="3"/>
      <c r="G666" s="57"/>
      <c r="H666" s="12">
        <f>SUBTOTAL(9,H665)</f>
        <v>0</v>
      </c>
      <c r="J666" s="4"/>
      <c r="K666" s="4"/>
      <c r="L666" s="4"/>
      <c r="M666" s="4"/>
      <c r="N666" s="4"/>
      <c r="O666" s="4"/>
      <c r="P666" s="4"/>
    </row>
    <row r="667" spans="1:16" ht="11.65" customHeight="1" x14ac:dyDescent="0.2">
      <c r="A667" s="49">
        <f t="shared" ca="1" si="14"/>
        <v>667</v>
      </c>
      <c r="C667" s="56"/>
      <c r="D667" s="3"/>
      <c r="E667" s="3"/>
      <c r="F667" s="3"/>
      <c r="G667" s="57"/>
      <c r="H667" s="2"/>
      <c r="J667" s="4"/>
      <c r="K667" s="4"/>
      <c r="L667" s="4"/>
      <c r="M667" s="4"/>
      <c r="N667" s="4"/>
      <c r="O667" s="4"/>
      <c r="P667" s="4"/>
    </row>
    <row r="668" spans="1:16" ht="11.65" customHeight="1" x14ac:dyDescent="0.2">
      <c r="A668" s="49">
        <f t="shared" ca="1" si="14"/>
        <v>668</v>
      </c>
      <c r="C668" s="56"/>
      <c r="D668" s="3" t="s">
        <v>110</v>
      </c>
      <c r="E668" s="3"/>
      <c r="F668" s="3"/>
      <c r="G668" s="57"/>
      <c r="H668" s="10">
        <v>0</v>
      </c>
      <c r="J668" s="4"/>
      <c r="K668" s="4"/>
      <c r="L668" s="4"/>
      <c r="M668" s="4"/>
      <c r="N668" s="4"/>
      <c r="O668" s="4"/>
      <c r="P668" s="4"/>
    </row>
    <row r="669" spans="1:16" ht="11.65" customHeight="1" x14ac:dyDescent="0.2">
      <c r="A669" s="49">
        <f t="shared" ca="1" si="14"/>
        <v>669</v>
      </c>
      <c r="C669" s="56"/>
      <c r="D669" s="3"/>
      <c r="E669" s="3"/>
      <c r="F669" s="3"/>
      <c r="G669" s="57"/>
      <c r="H669" s="12">
        <f>H665+H668</f>
        <v>0</v>
      </c>
      <c r="J669" s="4"/>
      <c r="K669" s="4"/>
      <c r="L669" s="4"/>
      <c r="M669" s="4"/>
      <c r="N669" s="4"/>
      <c r="O669" s="4"/>
      <c r="P669" s="4"/>
    </row>
    <row r="670" spans="1:16" ht="11.65" customHeight="1" x14ac:dyDescent="0.2">
      <c r="A670" s="49">
        <f t="shared" ca="1" si="14"/>
        <v>670</v>
      </c>
      <c r="C670" s="56"/>
      <c r="D670" s="3"/>
      <c r="E670" s="3"/>
      <c r="F670" s="3"/>
      <c r="G670" s="57"/>
      <c r="H670" s="2"/>
      <c r="J670" s="4"/>
      <c r="K670" s="4"/>
      <c r="L670" s="4"/>
      <c r="M670" s="4"/>
      <c r="N670" s="4"/>
      <c r="O670" s="4"/>
      <c r="P670" s="4"/>
    </row>
    <row r="671" spans="1:16" ht="11.65" customHeight="1" x14ac:dyDescent="0.2">
      <c r="A671" s="49">
        <f t="shared" ca="1" si="14"/>
        <v>671</v>
      </c>
      <c r="C671" s="56">
        <v>1011390</v>
      </c>
      <c r="D671" s="3" t="s">
        <v>111</v>
      </c>
      <c r="E671" s="3"/>
      <c r="F671" s="3"/>
      <c r="G671" s="57"/>
      <c r="H671" s="2"/>
      <c r="J671" s="4"/>
      <c r="K671" s="4"/>
      <c r="L671" s="4"/>
      <c r="M671" s="4"/>
      <c r="N671" s="4"/>
      <c r="O671" s="4"/>
      <c r="P671" s="4"/>
    </row>
    <row r="672" spans="1:16" ht="11.65" customHeight="1" x14ac:dyDescent="0.2">
      <c r="A672" s="49">
        <f t="shared" ca="1" si="14"/>
        <v>672</v>
      </c>
      <c r="C672" s="56"/>
      <c r="D672" s="3"/>
      <c r="E672" s="3"/>
      <c r="F672" s="3" t="s">
        <v>193</v>
      </c>
      <c r="G672" s="57"/>
      <c r="H672" s="10">
        <v>0</v>
      </c>
      <c r="J672" s="4"/>
      <c r="K672" s="4"/>
      <c r="L672" s="4"/>
      <c r="M672" s="4"/>
      <c r="N672" s="4"/>
      <c r="O672" s="4"/>
      <c r="P672" s="4"/>
    </row>
    <row r="673" spans="1:16" ht="11.65" customHeight="1" x14ac:dyDescent="0.2">
      <c r="A673" s="49">
        <f t="shared" ca="1" si="14"/>
        <v>673</v>
      </c>
      <c r="C673" s="56"/>
      <c r="D673" s="3"/>
      <c r="E673" s="3"/>
      <c r="F673" s="3" t="s">
        <v>249</v>
      </c>
      <c r="G673" s="57"/>
      <c r="H673" s="20">
        <v>552016.03077161568</v>
      </c>
      <c r="J673" s="4"/>
      <c r="K673" s="4"/>
      <c r="L673" s="4"/>
      <c r="M673" s="4"/>
      <c r="N673" s="4"/>
      <c r="O673" s="4"/>
      <c r="P673" s="4"/>
    </row>
    <row r="674" spans="1:16" ht="11.65" customHeight="1" x14ac:dyDescent="0.2">
      <c r="A674" s="49">
        <f t="shared" ca="1" si="14"/>
        <v>674</v>
      </c>
      <c r="C674" s="56"/>
      <c r="D674" s="3"/>
      <c r="E674" s="3"/>
      <c r="F674" s="3" t="s">
        <v>251</v>
      </c>
      <c r="G674" s="57"/>
      <c r="H674" s="20">
        <v>0</v>
      </c>
      <c r="J674" s="4"/>
      <c r="K674" s="4"/>
      <c r="L674" s="4"/>
      <c r="M674" s="4"/>
      <c r="N674" s="4"/>
      <c r="O674" s="4"/>
      <c r="P674" s="4"/>
    </row>
    <row r="675" spans="1:16" ht="11.65" customHeight="1" x14ac:dyDescent="0.2">
      <c r="A675" s="49">
        <f t="shared" ca="1" si="14"/>
        <v>675</v>
      </c>
      <c r="C675" s="56"/>
      <c r="D675" s="3"/>
      <c r="E675" s="3"/>
      <c r="F675" s="3" t="s">
        <v>248</v>
      </c>
      <c r="G675" s="57"/>
      <c r="H675" s="24">
        <v>0</v>
      </c>
      <c r="J675" s="4"/>
      <c r="K675" s="4"/>
      <c r="L675" s="4"/>
      <c r="M675" s="4"/>
      <c r="N675" s="4"/>
      <c r="O675" s="4"/>
      <c r="P675" s="4"/>
    </row>
    <row r="676" spans="1:16" ht="11.65" customHeight="1" x14ac:dyDescent="0.2">
      <c r="A676" s="49">
        <f t="shared" ca="1" si="14"/>
        <v>676</v>
      </c>
      <c r="C676" s="56"/>
      <c r="D676" s="3"/>
      <c r="E676" s="3"/>
      <c r="F676" s="3"/>
      <c r="G676" s="57" t="s">
        <v>112</v>
      </c>
      <c r="H676" s="12">
        <f>SUBTOTAL(9,H672:H675)</f>
        <v>552016.03077161568</v>
      </c>
      <c r="J676" s="4"/>
      <c r="K676" s="4"/>
      <c r="L676" s="4"/>
      <c r="M676" s="4"/>
      <c r="N676" s="4"/>
      <c r="O676" s="4"/>
      <c r="P676" s="4"/>
    </row>
    <row r="677" spans="1:16" ht="11.65" customHeight="1" x14ac:dyDescent="0.2">
      <c r="A677" s="49">
        <f t="shared" ca="1" si="14"/>
        <v>677</v>
      </c>
      <c r="C677" s="56"/>
      <c r="D677" s="3"/>
      <c r="E677" s="3"/>
      <c r="F677" s="3"/>
      <c r="G677" s="57"/>
      <c r="H677" s="2"/>
      <c r="J677" s="4"/>
      <c r="K677" s="4"/>
      <c r="L677" s="4"/>
      <c r="M677" s="4"/>
      <c r="N677" s="4"/>
      <c r="O677" s="4"/>
      <c r="P677" s="4"/>
    </row>
    <row r="678" spans="1:16" ht="11.65" customHeight="1" x14ac:dyDescent="0.2">
      <c r="A678" s="49">
        <f t="shared" ca="1" si="14"/>
        <v>678</v>
      </c>
      <c r="C678" s="56"/>
      <c r="D678" s="3" t="s">
        <v>110</v>
      </c>
      <c r="E678" s="3"/>
      <c r="F678" s="3" t="s">
        <v>249</v>
      </c>
      <c r="G678" s="57"/>
      <c r="H678" s="10">
        <f>-H673</f>
        <v>-552016.03077161568</v>
      </c>
      <c r="J678" s="4"/>
      <c r="K678" s="4"/>
      <c r="L678" s="4"/>
      <c r="M678" s="4"/>
      <c r="N678" s="4"/>
      <c r="O678" s="4"/>
      <c r="P678" s="4"/>
    </row>
    <row r="679" spans="1:16" ht="11.65" customHeight="1" x14ac:dyDescent="0.2">
      <c r="A679" s="49">
        <f t="shared" ca="1" si="14"/>
        <v>679</v>
      </c>
      <c r="C679" s="56"/>
      <c r="D679" s="3"/>
      <c r="E679" s="3"/>
      <c r="F679" s="3"/>
      <c r="G679" s="57" t="s">
        <v>112</v>
      </c>
      <c r="H679" s="12">
        <f>H676+H678</f>
        <v>0</v>
      </c>
      <c r="J679" s="4"/>
      <c r="K679" s="4"/>
      <c r="L679" s="4"/>
      <c r="M679" s="4"/>
      <c r="N679" s="4"/>
      <c r="O679" s="4"/>
      <c r="P679" s="4"/>
    </row>
    <row r="680" spans="1:16" ht="11.65" customHeight="1" x14ac:dyDescent="0.2">
      <c r="A680" s="49">
        <f t="shared" ca="1" si="14"/>
        <v>680</v>
      </c>
      <c r="C680" s="56"/>
      <c r="D680" s="3"/>
      <c r="E680" s="3"/>
      <c r="F680" s="3"/>
      <c r="G680" s="57"/>
      <c r="H680" s="2"/>
      <c r="J680" s="4"/>
      <c r="K680" s="4"/>
      <c r="L680" s="4"/>
      <c r="M680" s="4"/>
      <c r="N680" s="4"/>
      <c r="O680" s="4"/>
      <c r="P680" s="4"/>
    </row>
    <row r="681" spans="1:16" ht="11.65" customHeight="1" x14ac:dyDescent="0.2">
      <c r="A681" s="49">
        <f t="shared" ca="1" si="14"/>
        <v>681</v>
      </c>
      <c r="C681" s="56">
        <v>1011392</v>
      </c>
      <c r="D681" s="3" t="s">
        <v>113</v>
      </c>
      <c r="E681" s="3"/>
      <c r="F681" s="3"/>
      <c r="G681" s="57"/>
      <c r="H681" s="2"/>
      <c r="J681" s="4"/>
      <c r="K681" s="4"/>
      <c r="L681" s="4"/>
      <c r="M681" s="4"/>
      <c r="N681" s="4"/>
      <c r="O681" s="4"/>
      <c r="P681" s="4"/>
    </row>
    <row r="682" spans="1:16" ht="11.65" customHeight="1" x14ac:dyDescent="0.2">
      <c r="A682" s="49">
        <f t="shared" ca="1" si="14"/>
        <v>682</v>
      </c>
      <c r="C682" s="56"/>
      <c r="D682" s="3"/>
      <c r="E682" s="3"/>
      <c r="F682" s="3" t="s">
        <v>248</v>
      </c>
      <c r="G682" s="57"/>
      <c r="H682" s="23">
        <v>0</v>
      </c>
      <c r="J682" s="4"/>
      <c r="K682" s="4"/>
      <c r="L682" s="4"/>
      <c r="M682" s="4"/>
      <c r="N682" s="4"/>
      <c r="O682" s="4"/>
      <c r="P682" s="4"/>
    </row>
    <row r="683" spans="1:16" ht="11.65" customHeight="1" x14ac:dyDescent="0.2">
      <c r="A683" s="49">
        <f t="shared" ca="1" si="14"/>
        <v>683</v>
      </c>
      <c r="C683" s="56"/>
      <c r="D683" s="3"/>
      <c r="E683" s="3"/>
      <c r="F683" s="3"/>
      <c r="G683" s="57" t="s">
        <v>112</v>
      </c>
      <c r="H683" s="12">
        <f>SUBTOTAL(9,H682)</f>
        <v>0</v>
      </c>
      <c r="J683" s="4"/>
      <c r="K683" s="4"/>
      <c r="L683" s="4"/>
      <c r="M683" s="4"/>
      <c r="N683" s="4"/>
      <c r="O683" s="4"/>
      <c r="P683" s="4"/>
    </row>
    <row r="684" spans="1:16" ht="11.65" customHeight="1" x14ac:dyDescent="0.2">
      <c r="A684" s="49">
        <f t="shared" ca="1" si="14"/>
        <v>684</v>
      </c>
      <c r="C684" s="56"/>
      <c r="D684" s="3"/>
      <c r="E684" s="3"/>
      <c r="F684" s="3"/>
      <c r="G684" s="57"/>
      <c r="H684" s="2"/>
      <c r="J684" s="4"/>
      <c r="K684" s="4"/>
      <c r="L684" s="4"/>
      <c r="M684" s="4"/>
      <c r="N684" s="4"/>
      <c r="O684" s="4"/>
      <c r="P684" s="4"/>
    </row>
    <row r="685" spans="1:16" ht="11.65" customHeight="1" x14ac:dyDescent="0.2">
      <c r="A685" s="49">
        <f t="shared" ca="1" si="14"/>
        <v>685</v>
      </c>
      <c r="C685" s="56"/>
      <c r="D685" s="3" t="s">
        <v>110</v>
      </c>
      <c r="E685" s="3"/>
      <c r="F685" s="3"/>
      <c r="G685" s="57"/>
      <c r="H685" s="10">
        <f>-H682</f>
        <v>0</v>
      </c>
      <c r="J685" s="4"/>
      <c r="K685" s="4"/>
      <c r="L685" s="4"/>
      <c r="M685" s="4"/>
      <c r="N685" s="4"/>
      <c r="O685" s="4"/>
      <c r="P685" s="4"/>
    </row>
    <row r="686" spans="1:16" ht="11.65" customHeight="1" x14ac:dyDescent="0.2">
      <c r="A686" s="49">
        <f t="shared" ca="1" si="14"/>
        <v>686</v>
      </c>
      <c r="C686" s="56"/>
      <c r="D686" s="3"/>
      <c r="E686" s="3"/>
      <c r="F686" s="3"/>
      <c r="G686" s="57" t="s">
        <v>112</v>
      </c>
      <c r="H686" s="12">
        <f>H683+H685</f>
        <v>0</v>
      </c>
      <c r="J686" s="4"/>
      <c r="K686" s="4"/>
      <c r="L686" s="4"/>
      <c r="M686" s="4"/>
      <c r="N686" s="4"/>
      <c r="O686" s="4"/>
      <c r="P686" s="4"/>
    </row>
    <row r="687" spans="1:16" ht="11.65" customHeight="1" x14ac:dyDescent="0.2">
      <c r="A687" s="49">
        <f t="shared" ca="1" si="14"/>
        <v>687</v>
      </c>
      <c r="C687" s="56"/>
      <c r="D687" s="3"/>
      <c r="E687" s="3"/>
      <c r="F687" s="3"/>
      <c r="G687" s="57"/>
      <c r="H687" s="2"/>
      <c r="J687" s="4"/>
      <c r="K687" s="4"/>
      <c r="L687" s="4"/>
      <c r="M687" s="4"/>
      <c r="N687" s="4"/>
      <c r="O687" s="4"/>
      <c r="P687" s="4"/>
    </row>
    <row r="688" spans="1:16" ht="11.65" customHeight="1" x14ac:dyDescent="0.2">
      <c r="A688" s="49">
        <f t="shared" ca="1" si="14"/>
        <v>688</v>
      </c>
      <c r="C688" s="56" t="s">
        <v>114</v>
      </c>
      <c r="D688" s="3" t="s">
        <v>115</v>
      </c>
      <c r="E688" s="3"/>
      <c r="F688" s="3"/>
      <c r="G688" s="57"/>
      <c r="H688" s="2">
        <v>0</v>
      </c>
      <c r="J688" s="4"/>
      <c r="K688" s="4"/>
      <c r="L688" s="4"/>
      <c r="M688" s="4"/>
      <c r="N688" s="4"/>
      <c r="O688" s="4"/>
      <c r="P688" s="4"/>
    </row>
    <row r="689" spans="1:16" ht="11.65" customHeight="1" x14ac:dyDescent="0.2">
      <c r="A689" s="49">
        <f t="shared" ca="1" si="14"/>
        <v>689</v>
      </c>
      <c r="C689" s="56"/>
      <c r="D689" s="3"/>
      <c r="E689" s="3"/>
      <c r="F689" s="3" t="s">
        <v>193</v>
      </c>
      <c r="G689" s="57"/>
      <c r="H689" s="10">
        <v>0</v>
      </c>
      <c r="J689" s="4"/>
      <c r="K689" s="4"/>
      <c r="L689" s="4"/>
      <c r="M689" s="4"/>
      <c r="N689" s="4"/>
      <c r="O689" s="4"/>
      <c r="P689" s="4"/>
    </row>
    <row r="690" spans="1:16" ht="11.65" customHeight="1" x14ac:dyDescent="0.2">
      <c r="A690" s="49">
        <f t="shared" ca="1" si="14"/>
        <v>690</v>
      </c>
      <c r="C690" s="56"/>
      <c r="D690" s="3"/>
      <c r="E690" s="3"/>
      <c r="F690" s="3" t="s">
        <v>248</v>
      </c>
      <c r="G690" s="57"/>
      <c r="H690" s="10">
        <v>4160289.08282563</v>
      </c>
      <c r="J690" s="4"/>
      <c r="K690" s="4"/>
      <c r="L690" s="4"/>
      <c r="M690" s="4"/>
      <c r="N690" s="4"/>
      <c r="O690" s="4"/>
      <c r="P690" s="4"/>
    </row>
    <row r="691" spans="1:16" ht="11.65" customHeight="1" x14ac:dyDescent="0.2">
      <c r="A691" s="49">
        <f t="shared" ca="1" si="14"/>
        <v>691</v>
      </c>
      <c r="C691" s="56"/>
      <c r="D691" s="3"/>
      <c r="E691" s="3"/>
      <c r="F691" s="3" t="s">
        <v>255</v>
      </c>
      <c r="G691" s="57"/>
      <c r="H691" s="10">
        <v>0</v>
      </c>
      <c r="J691" s="4"/>
      <c r="K691" s="4"/>
      <c r="L691" s="4"/>
      <c r="M691" s="4"/>
      <c r="N691" s="4"/>
      <c r="O691" s="4"/>
      <c r="P691" s="4"/>
    </row>
    <row r="692" spans="1:16" ht="11.65" customHeight="1" x14ac:dyDescent="0.2">
      <c r="A692" s="49">
        <f t="shared" ca="1" si="14"/>
        <v>692</v>
      </c>
      <c r="C692" s="56"/>
      <c r="D692" s="3"/>
      <c r="E692" s="3"/>
      <c r="F692" s="3" t="s">
        <v>24</v>
      </c>
      <c r="G692" s="57"/>
      <c r="H692" s="10">
        <v>0</v>
      </c>
      <c r="J692" s="4"/>
      <c r="K692" s="4"/>
      <c r="L692" s="4"/>
      <c r="M692" s="4"/>
      <c r="N692" s="4"/>
      <c r="O692" s="4"/>
      <c r="P692" s="4"/>
    </row>
    <row r="693" spans="1:16" ht="11.65" customHeight="1" x14ac:dyDescent="0.2">
      <c r="A693" s="49">
        <f t="shared" ca="1" si="14"/>
        <v>693</v>
      </c>
      <c r="C693" s="56"/>
      <c r="D693" s="3"/>
      <c r="E693" s="3"/>
      <c r="F693" s="3" t="s">
        <v>251</v>
      </c>
      <c r="G693" s="57"/>
      <c r="H693" s="10">
        <v>0</v>
      </c>
      <c r="J693" s="4"/>
      <c r="K693" s="4"/>
      <c r="L693" s="4"/>
      <c r="M693" s="4"/>
      <c r="N693" s="4"/>
      <c r="O693" s="4"/>
      <c r="P693" s="4"/>
    </row>
    <row r="694" spans="1:16" ht="11.65" customHeight="1" x14ac:dyDescent="0.2">
      <c r="A694" s="49">
        <f t="shared" ca="1" si="14"/>
        <v>694</v>
      </c>
      <c r="C694" s="56"/>
      <c r="D694" s="3"/>
      <c r="E694" s="3"/>
      <c r="F694" s="3" t="s">
        <v>249</v>
      </c>
      <c r="G694" s="57"/>
      <c r="H694" s="10">
        <v>0</v>
      </c>
      <c r="J694" s="4"/>
      <c r="K694" s="4"/>
      <c r="L694" s="4"/>
      <c r="M694" s="4"/>
      <c r="N694" s="4"/>
      <c r="O694" s="4"/>
      <c r="P694" s="4"/>
    </row>
    <row r="695" spans="1:16" ht="11.65" customHeight="1" x14ac:dyDescent="0.2">
      <c r="A695" s="49">
        <f t="shared" ca="1" si="14"/>
        <v>695</v>
      </c>
      <c r="C695" s="56"/>
      <c r="D695" s="3"/>
      <c r="E695" s="3"/>
      <c r="F695" s="3"/>
      <c r="G695" s="57"/>
      <c r="H695" s="12">
        <f>SUBTOTAL(9,H688:H694)</f>
        <v>4160289.08282563</v>
      </c>
      <c r="J695" s="4"/>
      <c r="K695" s="4"/>
      <c r="L695" s="4"/>
      <c r="M695" s="4"/>
      <c r="N695" s="4"/>
      <c r="O695" s="4"/>
      <c r="P695" s="4"/>
    </row>
    <row r="696" spans="1:16" ht="11.65" customHeight="1" x14ac:dyDescent="0.2">
      <c r="A696" s="49">
        <f t="shared" ca="1" si="14"/>
        <v>696</v>
      </c>
      <c r="C696" s="56"/>
      <c r="D696" s="3"/>
      <c r="E696" s="3"/>
      <c r="F696" s="3"/>
      <c r="G696" s="57"/>
      <c r="H696" s="2"/>
      <c r="J696" s="4"/>
      <c r="K696" s="4"/>
      <c r="L696" s="4"/>
      <c r="M696" s="4"/>
      <c r="N696" s="4"/>
      <c r="O696" s="4"/>
      <c r="P696" s="4"/>
    </row>
    <row r="697" spans="1:16" ht="11.65" customHeight="1" x14ac:dyDescent="0.2">
      <c r="A697" s="49">
        <f t="shared" ca="1" si="14"/>
        <v>697</v>
      </c>
      <c r="C697" s="56" t="s">
        <v>116</v>
      </c>
      <c r="D697" s="3" t="s">
        <v>115</v>
      </c>
      <c r="E697" s="3"/>
      <c r="F697" s="3"/>
      <c r="G697" s="57"/>
      <c r="H697" s="2"/>
      <c r="J697" s="4"/>
      <c r="K697" s="4"/>
      <c r="L697" s="4"/>
      <c r="M697" s="4"/>
      <c r="N697" s="4"/>
      <c r="O697" s="4"/>
      <c r="P697" s="4"/>
    </row>
    <row r="698" spans="1:16" ht="11.65" customHeight="1" x14ac:dyDescent="0.2">
      <c r="A698" s="49">
        <f t="shared" ca="1" si="14"/>
        <v>698</v>
      </c>
      <c r="C698" s="56"/>
      <c r="D698" s="3"/>
      <c r="E698" s="3"/>
      <c r="F698" s="3" t="s">
        <v>193</v>
      </c>
      <c r="G698" s="57"/>
      <c r="H698" s="10">
        <v>0</v>
      </c>
      <c r="J698" s="4"/>
      <c r="K698" s="4"/>
      <c r="L698" s="4"/>
      <c r="M698" s="4"/>
      <c r="N698" s="4"/>
      <c r="O698" s="4"/>
      <c r="P698" s="4"/>
    </row>
    <row r="699" spans="1:16" ht="11.65" customHeight="1" x14ac:dyDescent="0.2">
      <c r="A699" s="49">
        <f t="shared" ca="1" si="14"/>
        <v>699</v>
      </c>
      <c r="C699" s="56"/>
      <c r="D699" s="3"/>
      <c r="E699" s="3"/>
      <c r="F699" s="3" t="s">
        <v>248</v>
      </c>
      <c r="G699" s="57"/>
      <c r="H699" s="10">
        <v>0</v>
      </c>
      <c r="J699" s="4"/>
      <c r="K699" s="4"/>
      <c r="L699" s="4"/>
      <c r="M699" s="4"/>
      <c r="N699" s="4"/>
      <c r="O699" s="4"/>
      <c r="P699" s="4"/>
    </row>
    <row r="700" spans="1:16" ht="11.65" customHeight="1" x14ac:dyDescent="0.2">
      <c r="A700" s="49">
        <f t="shared" ca="1" si="14"/>
        <v>700</v>
      </c>
      <c r="C700" s="56"/>
      <c r="D700" s="3"/>
      <c r="E700" s="3"/>
      <c r="F700" s="3" t="s">
        <v>24</v>
      </c>
      <c r="G700" s="57"/>
      <c r="H700" s="10">
        <v>0</v>
      </c>
      <c r="J700" s="4"/>
      <c r="K700" s="4"/>
      <c r="L700" s="4"/>
      <c r="M700" s="4"/>
      <c r="N700" s="4"/>
      <c r="O700" s="4"/>
      <c r="P700" s="4"/>
    </row>
    <row r="701" spans="1:16" ht="11.65" customHeight="1" x14ac:dyDescent="0.2">
      <c r="A701" s="49">
        <f t="shared" ca="1" si="14"/>
        <v>701</v>
      </c>
      <c r="C701" s="56"/>
      <c r="D701" s="3"/>
      <c r="E701" s="3"/>
      <c r="F701" s="3" t="s">
        <v>250</v>
      </c>
      <c r="G701" s="57"/>
      <c r="H701" s="10">
        <v>0</v>
      </c>
      <c r="J701" s="4"/>
      <c r="K701" s="4"/>
      <c r="L701" s="4"/>
      <c r="M701" s="4"/>
      <c r="N701" s="4"/>
      <c r="O701" s="4"/>
      <c r="P701" s="4"/>
    </row>
    <row r="702" spans="1:16" ht="11.65" customHeight="1" x14ac:dyDescent="0.2">
      <c r="A702" s="49">
        <f t="shared" ref="A702:A765" ca="1" si="15">OFFSET(A702,-1,)+1</f>
        <v>702</v>
      </c>
      <c r="C702" s="56"/>
      <c r="D702" s="3"/>
      <c r="E702" s="3"/>
      <c r="F702" s="3" t="s">
        <v>254</v>
      </c>
      <c r="G702" s="57"/>
      <c r="H702" s="10">
        <v>0</v>
      </c>
      <c r="J702" s="4"/>
      <c r="K702" s="4"/>
      <c r="L702" s="4"/>
      <c r="M702" s="4"/>
      <c r="N702" s="4"/>
      <c r="O702" s="4"/>
      <c r="P702" s="4"/>
    </row>
    <row r="703" spans="1:16" ht="11.65" customHeight="1" x14ac:dyDescent="0.2">
      <c r="A703" s="49">
        <f t="shared" ca="1" si="15"/>
        <v>703</v>
      </c>
      <c r="C703" s="56"/>
      <c r="D703" s="3"/>
      <c r="E703" s="3"/>
      <c r="F703" s="3"/>
      <c r="G703" s="57"/>
      <c r="H703" s="12">
        <f>SUBTOTAL(9,H697:H702)</f>
        <v>0</v>
      </c>
      <c r="J703" s="4"/>
      <c r="K703" s="4"/>
      <c r="L703" s="4"/>
      <c r="M703" s="4"/>
      <c r="N703" s="4"/>
      <c r="O703" s="4"/>
      <c r="P703" s="4"/>
    </row>
    <row r="704" spans="1:16" ht="11.65" customHeight="1" x14ac:dyDescent="0.2">
      <c r="A704" s="49">
        <f t="shared" ca="1" si="15"/>
        <v>704</v>
      </c>
      <c r="C704" s="56"/>
      <c r="D704" s="3"/>
      <c r="E704" s="3"/>
      <c r="F704" s="3"/>
      <c r="G704" s="57"/>
      <c r="H704" s="2"/>
      <c r="J704" s="4"/>
      <c r="K704" s="11"/>
      <c r="L704" s="11"/>
      <c r="M704" s="11"/>
      <c r="N704" s="11"/>
      <c r="O704" s="11"/>
      <c r="P704" s="11"/>
    </row>
    <row r="705" spans="1:16" ht="11.65" customHeight="1" thickBot="1" x14ac:dyDescent="0.25">
      <c r="A705" s="49">
        <f t="shared" ca="1" si="15"/>
        <v>705</v>
      </c>
      <c r="C705" s="63" t="s">
        <v>117</v>
      </c>
      <c r="D705" s="3"/>
      <c r="E705" s="3"/>
      <c r="F705" s="3"/>
      <c r="G705" s="57" t="s">
        <v>32</v>
      </c>
      <c r="H705" s="13">
        <f>SUBTOTAL(9,$H$510:$H$703)</f>
        <v>96450932.586305574</v>
      </c>
      <c r="J705" s="4"/>
      <c r="K705" s="4"/>
      <c r="L705" s="4"/>
      <c r="M705" s="4"/>
      <c r="N705" s="4"/>
      <c r="O705" s="4"/>
      <c r="P705" s="4"/>
    </row>
    <row r="706" spans="1:16" ht="11.65" customHeight="1" thickTop="1" x14ac:dyDescent="0.2">
      <c r="A706" s="49">
        <f t="shared" ca="1" si="15"/>
        <v>706</v>
      </c>
      <c r="C706" s="56"/>
      <c r="D706" s="3"/>
      <c r="E706" s="3"/>
      <c r="F706" s="3"/>
      <c r="G706" s="57"/>
      <c r="H706" s="2"/>
      <c r="J706" s="4"/>
      <c r="K706" s="4"/>
      <c r="L706" s="4"/>
      <c r="M706" s="4"/>
      <c r="N706" s="4"/>
      <c r="O706" s="4"/>
      <c r="P706" s="4"/>
    </row>
    <row r="707" spans="1:16" ht="11.65" customHeight="1" x14ac:dyDescent="0.2">
      <c r="A707" s="49">
        <f t="shared" ca="1" si="15"/>
        <v>707</v>
      </c>
      <c r="C707" s="56" t="s">
        <v>118</v>
      </c>
      <c r="D707" s="3"/>
      <c r="E707" s="3"/>
      <c r="F707" s="3"/>
      <c r="G707" s="57"/>
      <c r="H707" s="2"/>
      <c r="J707" s="4"/>
      <c r="K707" s="4"/>
      <c r="L707" s="4"/>
      <c r="M707" s="4"/>
      <c r="N707" s="4"/>
      <c r="O707" s="4"/>
      <c r="P707" s="4"/>
    </row>
    <row r="708" spans="1:16" ht="11.65" customHeight="1" x14ac:dyDescent="0.2">
      <c r="A708" s="49">
        <f t="shared" ca="1" si="15"/>
        <v>708</v>
      </c>
      <c r="C708" s="56"/>
      <c r="D708" s="3"/>
      <c r="E708" s="3" t="s">
        <v>193</v>
      </c>
      <c r="F708" s="3"/>
      <c r="G708" s="57"/>
      <c r="H708" s="10">
        <f t="shared" ref="H708:H722" si="16">SUMIFS($H$510:$H$703,$F$510:$F$703,E708)</f>
        <v>49173444.200000003</v>
      </c>
      <c r="J708" s="4"/>
      <c r="K708" s="4"/>
      <c r="L708" s="4"/>
      <c r="M708" s="4"/>
      <c r="N708" s="4"/>
      <c r="O708" s="4"/>
      <c r="P708" s="4"/>
    </row>
    <row r="709" spans="1:16" ht="11.65" customHeight="1" x14ac:dyDescent="0.2">
      <c r="A709" s="49">
        <f t="shared" ca="1" si="15"/>
        <v>709</v>
      </c>
      <c r="C709" s="56"/>
      <c r="D709" s="3"/>
      <c r="E709" s="3" t="s">
        <v>253</v>
      </c>
      <c r="F709" s="3"/>
      <c r="G709" s="57"/>
      <c r="H709" s="10">
        <f t="shared" si="16"/>
        <v>4987514.6796889426</v>
      </c>
      <c r="J709" s="4"/>
      <c r="K709" s="4"/>
      <c r="L709" s="4"/>
      <c r="M709" s="4"/>
      <c r="N709" s="4"/>
      <c r="O709" s="4"/>
      <c r="P709" s="4"/>
    </row>
    <row r="710" spans="1:16" ht="11.65" customHeight="1" x14ac:dyDescent="0.2">
      <c r="A710" s="49">
        <f t="shared" ca="1" si="15"/>
        <v>710</v>
      </c>
      <c r="C710" s="56"/>
      <c r="D710" s="3"/>
      <c r="E710" s="3" t="s">
        <v>256</v>
      </c>
      <c r="F710" s="3"/>
      <c r="G710" s="57"/>
      <c r="H710" s="10">
        <f t="shared" si="16"/>
        <v>0</v>
      </c>
      <c r="J710" s="4"/>
      <c r="K710" s="4"/>
      <c r="L710" s="4"/>
      <c r="M710" s="4"/>
      <c r="N710" s="4"/>
      <c r="O710" s="4"/>
      <c r="P710" s="4"/>
    </row>
    <row r="711" spans="1:16" ht="11.65" customHeight="1" x14ac:dyDescent="0.2">
      <c r="A711" s="49">
        <f t="shared" ca="1" si="15"/>
        <v>711</v>
      </c>
      <c r="C711" s="56"/>
      <c r="D711" s="3"/>
      <c r="E711" s="58" t="s">
        <v>24</v>
      </c>
      <c r="F711" s="3"/>
      <c r="G711" s="57"/>
      <c r="H711" s="10">
        <f t="shared" si="16"/>
        <v>15371661.969583558</v>
      </c>
      <c r="J711" s="4"/>
      <c r="K711" s="4"/>
      <c r="L711" s="4"/>
      <c r="M711" s="4"/>
      <c r="N711" s="4"/>
      <c r="O711" s="4"/>
      <c r="P711" s="4"/>
    </row>
    <row r="712" spans="1:16" ht="11.65" customHeight="1" x14ac:dyDescent="0.2">
      <c r="A712" s="49">
        <f t="shared" ca="1" si="15"/>
        <v>712</v>
      </c>
      <c r="C712" s="56"/>
      <c r="D712" s="3"/>
      <c r="E712" s="58" t="s">
        <v>248</v>
      </c>
      <c r="F712" s="3"/>
      <c r="G712" s="57"/>
      <c r="H712" s="10">
        <f t="shared" si="16"/>
        <v>25115216.651241001</v>
      </c>
      <c r="J712" s="4"/>
      <c r="K712" s="4"/>
      <c r="L712" s="4"/>
      <c r="M712" s="4"/>
      <c r="N712" s="4"/>
      <c r="O712" s="4"/>
      <c r="P712" s="4"/>
    </row>
    <row r="713" spans="1:16" ht="11.65" customHeight="1" x14ac:dyDescent="0.2">
      <c r="A713" s="49">
        <f t="shared" ca="1" si="15"/>
        <v>713</v>
      </c>
      <c r="C713" s="56"/>
      <c r="D713" s="3"/>
      <c r="E713" s="58" t="s">
        <v>247</v>
      </c>
      <c r="F713" s="3"/>
      <c r="G713" s="57"/>
      <c r="H713" s="10">
        <f t="shared" si="16"/>
        <v>0</v>
      </c>
      <c r="J713" s="4"/>
      <c r="K713" s="4"/>
      <c r="L713" s="4"/>
      <c r="M713" s="4"/>
      <c r="N713" s="4"/>
      <c r="O713" s="4"/>
      <c r="P713" s="4"/>
    </row>
    <row r="714" spans="1:16" ht="11.65" customHeight="1" x14ac:dyDescent="0.2">
      <c r="A714" s="49">
        <f t="shared" ca="1" si="15"/>
        <v>714</v>
      </c>
      <c r="C714" s="56"/>
      <c r="D714" s="3"/>
      <c r="E714" s="58" t="s">
        <v>255</v>
      </c>
      <c r="F714" s="3"/>
      <c r="G714" s="57"/>
      <c r="H714" s="10">
        <f t="shared" si="16"/>
        <v>1128658.7559483973</v>
      </c>
      <c r="J714" s="4"/>
      <c r="K714" s="4"/>
      <c r="L714" s="4"/>
      <c r="M714" s="4"/>
      <c r="N714" s="4"/>
      <c r="O714" s="4"/>
      <c r="P714" s="4"/>
    </row>
    <row r="715" spans="1:16" ht="11.65" customHeight="1" x14ac:dyDescent="0.2">
      <c r="A715" s="49">
        <f t="shared" ca="1" si="15"/>
        <v>715</v>
      </c>
      <c r="C715" s="56"/>
      <c r="D715" s="3"/>
      <c r="E715" s="56" t="s">
        <v>259</v>
      </c>
      <c r="F715" s="3"/>
      <c r="G715" s="57"/>
      <c r="H715" s="10">
        <f t="shared" si="16"/>
        <v>0</v>
      </c>
      <c r="J715" s="4"/>
      <c r="K715" s="4"/>
      <c r="L715" s="4"/>
      <c r="M715" s="4"/>
      <c r="N715" s="4"/>
      <c r="O715" s="4"/>
      <c r="P715" s="4"/>
    </row>
    <row r="716" spans="1:16" ht="11.65" customHeight="1" x14ac:dyDescent="0.2">
      <c r="A716" s="49">
        <f t="shared" ca="1" si="15"/>
        <v>716</v>
      </c>
      <c r="C716" s="56"/>
      <c r="D716" s="3"/>
      <c r="E716" s="56" t="s">
        <v>249</v>
      </c>
      <c r="F716" s="3"/>
      <c r="G716" s="57"/>
      <c r="H716" s="10">
        <f t="shared" si="16"/>
        <v>674436.3298436508</v>
      </c>
      <c r="J716" s="4"/>
      <c r="K716" s="4"/>
      <c r="L716" s="4"/>
      <c r="M716" s="4"/>
      <c r="N716" s="4"/>
      <c r="O716" s="4"/>
      <c r="P716" s="4"/>
    </row>
    <row r="717" spans="1:16" ht="11.65" customHeight="1" x14ac:dyDescent="0.2">
      <c r="A717" s="49">
        <f t="shared" ca="1" si="15"/>
        <v>717</v>
      </c>
      <c r="C717" s="56"/>
      <c r="D717" s="3"/>
      <c r="E717" s="56" t="s">
        <v>251</v>
      </c>
      <c r="F717" s="3"/>
      <c r="G717" s="57"/>
      <c r="H717" s="10">
        <f t="shared" si="16"/>
        <v>0</v>
      </c>
      <c r="J717" s="4"/>
      <c r="K717" s="4"/>
      <c r="L717" s="4"/>
      <c r="M717" s="4"/>
      <c r="N717" s="4"/>
      <c r="O717" s="4"/>
      <c r="P717" s="4"/>
    </row>
    <row r="718" spans="1:16" ht="11.65" customHeight="1" x14ac:dyDescent="0.2">
      <c r="A718" s="49">
        <f t="shared" ca="1" si="15"/>
        <v>718</v>
      </c>
      <c r="C718" s="56"/>
      <c r="D718" s="3"/>
      <c r="E718" s="56" t="s">
        <v>252</v>
      </c>
      <c r="F718" s="3"/>
      <c r="G718" s="57"/>
      <c r="H718" s="10">
        <f t="shared" si="16"/>
        <v>0</v>
      </c>
      <c r="J718" s="4"/>
      <c r="K718" s="4"/>
      <c r="L718" s="4"/>
      <c r="M718" s="4"/>
      <c r="N718" s="4"/>
      <c r="O718" s="4"/>
      <c r="P718" s="4"/>
    </row>
    <row r="719" spans="1:16" ht="11.65" customHeight="1" x14ac:dyDescent="0.2">
      <c r="A719" s="49">
        <f t="shared" ca="1" si="15"/>
        <v>719</v>
      </c>
      <c r="C719" s="56"/>
      <c r="D719" s="3"/>
      <c r="E719" s="56" t="s">
        <v>30</v>
      </c>
      <c r="F719" s="3"/>
      <c r="G719" s="57"/>
      <c r="H719" s="10">
        <f t="shared" si="16"/>
        <v>0</v>
      </c>
      <c r="J719" s="4"/>
      <c r="K719" s="4"/>
      <c r="L719" s="4"/>
      <c r="M719" s="4"/>
      <c r="N719" s="4"/>
      <c r="O719" s="4"/>
      <c r="P719" s="4"/>
    </row>
    <row r="720" spans="1:16" ht="11.65" customHeight="1" x14ac:dyDescent="0.2">
      <c r="A720" s="49">
        <f t="shared" ca="1" si="15"/>
        <v>720</v>
      </c>
      <c r="C720" s="56"/>
      <c r="D720" s="3"/>
      <c r="E720" s="56" t="s">
        <v>261</v>
      </c>
      <c r="F720" s="3"/>
      <c r="G720" s="57"/>
      <c r="H720" s="10">
        <f t="shared" si="16"/>
        <v>0</v>
      </c>
      <c r="J720" s="4"/>
      <c r="K720" s="4"/>
      <c r="L720" s="4"/>
      <c r="M720" s="4"/>
      <c r="N720" s="4"/>
      <c r="O720" s="4"/>
      <c r="P720" s="4"/>
    </row>
    <row r="721" spans="1:16" ht="11.65" customHeight="1" x14ac:dyDescent="0.2">
      <c r="A721" s="49">
        <f t="shared" ca="1" si="15"/>
        <v>721</v>
      </c>
      <c r="C721" s="56"/>
      <c r="D721" s="3"/>
      <c r="E721" s="56" t="s">
        <v>262</v>
      </c>
      <c r="F721" s="3"/>
      <c r="G721" s="57"/>
      <c r="H721" s="10">
        <f t="shared" si="16"/>
        <v>0</v>
      </c>
      <c r="J721" s="4"/>
      <c r="K721" s="4"/>
      <c r="L721" s="4"/>
      <c r="M721" s="4"/>
      <c r="N721" s="4"/>
      <c r="O721" s="4"/>
      <c r="P721" s="4"/>
    </row>
    <row r="722" spans="1:16" ht="11.65" customHeight="1" x14ac:dyDescent="0.2">
      <c r="A722" s="49">
        <f t="shared" ca="1" si="15"/>
        <v>722</v>
      </c>
      <c r="C722" s="56"/>
      <c r="D722" s="3"/>
      <c r="E722" s="3" t="s">
        <v>271</v>
      </c>
      <c r="F722" s="3"/>
      <c r="G722" s="57"/>
      <c r="H722" s="10">
        <f t="shared" si="16"/>
        <v>0</v>
      </c>
      <c r="J722" s="4"/>
      <c r="K722" s="4"/>
      <c r="L722" s="4"/>
      <c r="M722" s="4"/>
      <c r="N722" s="4"/>
      <c r="O722" s="4"/>
      <c r="P722" s="4"/>
    </row>
    <row r="723" spans="1:16" ht="11.65" customHeight="1" thickBot="1" x14ac:dyDescent="0.25">
      <c r="A723" s="49">
        <f t="shared" ca="1" si="15"/>
        <v>723</v>
      </c>
      <c r="C723" s="56" t="s">
        <v>119</v>
      </c>
      <c r="D723" s="3"/>
      <c r="E723" s="3"/>
      <c r="F723" s="3"/>
      <c r="G723" s="57" t="s">
        <v>32</v>
      </c>
      <c r="H723" s="19">
        <f>SUM(H708:H722)</f>
        <v>96450932.586305559</v>
      </c>
      <c r="J723" s="4"/>
      <c r="K723" s="4"/>
      <c r="L723" s="4"/>
      <c r="M723" s="4"/>
      <c r="N723" s="4"/>
      <c r="O723" s="4"/>
      <c r="P723" s="4"/>
    </row>
    <row r="724" spans="1:16" ht="11.65" customHeight="1" thickTop="1" x14ac:dyDescent="0.2">
      <c r="A724" s="49">
        <f t="shared" ca="1" si="15"/>
        <v>724</v>
      </c>
      <c r="C724" s="56">
        <v>301</v>
      </c>
      <c r="D724" s="3" t="s">
        <v>120</v>
      </c>
      <c r="E724" s="3"/>
      <c r="F724" s="3"/>
      <c r="G724" s="57"/>
      <c r="H724" s="2"/>
      <c r="J724" s="4"/>
      <c r="K724" s="4"/>
      <c r="L724" s="4"/>
      <c r="M724" s="4"/>
      <c r="N724" s="4"/>
      <c r="O724" s="4"/>
      <c r="P724" s="4"/>
    </row>
    <row r="725" spans="1:16" ht="11.65" customHeight="1" x14ac:dyDescent="0.2">
      <c r="A725" s="49">
        <f t="shared" ca="1" si="15"/>
        <v>725</v>
      </c>
      <c r="C725" s="56"/>
      <c r="D725" s="3"/>
      <c r="E725" s="3"/>
      <c r="F725" s="3" t="s">
        <v>193</v>
      </c>
      <c r="G725" s="57"/>
      <c r="H725" s="10">
        <v>0</v>
      </c>
      <c r="J725" s="4"/>
      <c r="K725" s="4"/>
      <c r="L725" s="4"/>
      <c r="M725" s="4"/>
      <c r="N725" s="4"/>
      <c r="O725" s="4"/>
      <c r="P725" s="4"/>
    </row>
    <row r="726" spans="1:16" ht="11.65" customHeight="1" x14ac:dyDescent="0.2">
      <c r="A726" s="49">
        <f t="shared" ca="1" si="15"/>
        <v>726</v>
      </c>
      <c r="C726" s="56"/>
      <c r="D726" s="3"/>
      <c r="E726" s="3"/>
      <c r="F726" s="3" t="s">
        <v>248</v>
      </c>
      <c r="G726" s="57"/>
      <c r="H726" s="10">
        <v>0</v>
      </c>
      <c r="J726" s="4"/>
      <c r="K726" s="4"/>
      <c r="L726" s="4"/>
      <c r="M726" s="4"/>
      <c r="N726" s="4"/>
      <c r="O726" s="4"/>
      <c r="P726" s="4"/>
    </row>
    <row r="727" spans="1:16" ht="11.65" customHeight="1" x14ac:dyDescent="0.2">
      <c r="A727" s="49">
        <f t="shared" ca="1" si="15"/>
        <v>727</v>
      </c>
      <c r="C727" s="56"/>
      <c r="D727" s="3"/>
      <c r="E727" s="3"/>
      <c r="F727" s="3" t="s">
        <v>249</v>
      </c>
      <c r="G727" s="57"/>
      <c r="H727" s="10">
        <v>0</v>
      </c>
      <c r="J727" s="4"/>
      <c r="K727" s="4"/>
      <c r="L727" s="4"/>
      <c r="M727" s="4"/>
      <c r="N727" s="4"/>
      <c r="O727" s="4"/>
      <c r="P727" s="4"/>
    </row>
    <row r="728" spans="1:16" ht="11.65" customHeight="1" x14ac:dyDescent="0.2">
      <c r="A728" s="49">
        <f t="shared" ca="1" si="15"/>
        <v>728</v>
      </c>
      <c r="C728" s="56"/>
      <c r="D728" s="3"/>
      <c r="E728" s="3"/>
      <c r="F728" s="3" t="s">
        <v>251</v>
      </c>
      <c r="G728" s="57"/>
      <c r="H728" s="10">
        <v>0</v>
      </c>
      <c r="J728" s="4"/>
      <c r="K728" s="4"/>
      <c r="L728" s="4"/>
      <c r="M728" s="4"/>
      <c r="N728" s="4"/>
      <c r="O728" s="4"/>
      <c r="P728" s="4"/>
    </row>
    <row r="729" spans="1:16" ht="11.65" customHeight="1" x14ac:dyDescent="0.2">
      <c r="A729" s="49">
        <f t="shared" ca="1" si="15"/>
        <v>729</v>
      </c>
      <c r="C729" s="56"/>
      <c r="D729" s="3"/>
      <c r="E729" s="3"/>
      <c r="F729" s="3" t="s">
        <v>24</v>
      </c>
      <c r="G729" s="57"/>
      <c r="H729" s="10">
        <v>0</v>
      </c>
      <c r="J729" s="4"/>
      <c r="K729" s="4"/>
      <c r="L729" s="4"/>
      <c r="M729" s="4"/>
      <c r="N729" s="4"/>
      <c r="O729" s="4"/>
      <c r="P729" s="4"/>
    </row>
    <row r="730" spans="1:16" ht="11.65" customHeight="1" x14ac:dyDescent="0.2">
      <c r="A730" s="49">
        <f t="shared" ca="1" si="15"/>
        <v>730</v>
      </c>
      <c r="C730" s="56"/>
      <c r="D730" s="3"/>
      <c r="E730" s="3"/>
      <c r="F730" s="3"/>
      <c r="G730" s="57" t="s">
        <v>32</v>
      </c>
      <c r="H730" s="12">
        <f>SUBTOTAL(9,H725:H729)</f>
        <v>0</v>
      </c>
      <c r="J730" s="4"/>
      <c r="K730" s="4"/>
      <c r="L730" s="4"/>
      <c r="M730" s="4"/>
      <c r="N730" s="4"/>
      <c r="O730" s="4"/>
      <c r="P730" s="4"/>
    </row>
    <row r="731" spans="1:16" ht="11.65" customHeight="1" x14ac:dyDescent="0.2">
      <c r="A731" s="49">
        <f t="shared" ca="1" si="15"/>
        <v>731</v>
      </c>
      <c r="C731" s="56">
        <v>302</v>
      </c>
      <c r="D731" s="3" t="s">
        <v>121</v>
      </c>
      <c r="E731" s="3"/>
      <c r="F731" s="3"/>
      <c r="G731" s="57"/>
      <c r="H731" s="2"/>
      <c r="J731" s="4"/>
      <c r="K731" s="4"/>
      <c r="L731" s="4"/>
      <c r="M731" s="4"/>
      <c r="N731" s="4"/>
      <c r="O731" s="4"/>
      <c r="P731" s="4"/>
    </row>
    <row r="732" spans="1:16" ht="11.65" customHeight="1" x14ac:dyDescent="0.2">
      <c r="A732" s="49">
        <f t="shared" ca="1" si="15"/>
        <v>732</v>
      </c>
      <c r="C732" s="56"/>
      <c r="D732" s="3"/>
      <c r="E732" s="3"/>
      <c r="F732" s="3" t="s">
        <v>193</v>
      </c>
      <c r="G732" s="57"/>
      <c r="H732" s="10">
        <v>0</v>
      </c>
      <c r="J732" s="4"/>
      <c r="K732" s="4"/>
      <c r="L732" s="4"/>
      <c r="M732" s="4"/>
      <c r="N732" s="4"/>
      <c r="O732" s="4"/>
      <c r="P732" s="4"/>
    </row>
    <row r="733" spans="1:16" ht="11.65" customHeight="1" x14ac:dyDescent="0.2">
      <c r="A733" s="49">
        <f t="shared" ca="1" si="15"/>
        <v>733</v>
      </c>
      <c r="C733" s="56"/>
      <c r="D733" s="3"/>
      <c r="E733" s="3"/>
      <c r="F733" s="3" t="s">
        <v>24</v>
      </c>
      <c r="G733" s="57"/>
      <c r="H733" s="10">
        <v>1049994.3351836135</v>
      </c>
      <c r="J733" s="4"/>
      <c r="K733" s="4"/>
      <c r="L733" s="4"/>
      <c r="M733" s="4"/>
      <c r="N733" s="4"/>
      <c r="O733" s="4"/>
      <c r="P733" s="4"/>
    </row>
    <row r="734" spans="1:16" ht="11.65" customHeight="1" x14ac:dyDescent="0.2">
      <c r="A734" s="49">
        <f t="shared" ca="1" si="15"/>
        <v>734</v>
      </c>
      <c r="C734" s="56"/>
      <c r="D734" s="3"/>
      <c r="E734" s="3"/>
      <c r="F734" s="3" t="s">
        <v>249</v>
      </c>
      <c r="G734" s="57"/>
      <c r="H734" s="10">
        <v>0</v>
      </c>
      <c r="J734" s="4"/>
      <c r="K734" s="4"/>
      <c r="L734" s="4"/>
      <c r="M734" s="4"/>
      <c r="N734" s="4"/>
      <c r="O734" s="4"/>
      <c r="P734" s="4"/>
    </row>
    <row r="735" spans="1:16" ht="11.65" customHeight="1" x14ac:dyDescent="0.2">
      <c r="A735" s="49">
        <f t="shared" ca="1" si="15"/>
        <v>735</v>
      </c>
      <c r="C735" s="56"/>
      <c r="D735" s="3"/>
      <c r="E735" s="3"/>
      <c r="F735" s="3" t="s">
        <v>251</v>
      </c>
      <c r="G735" s="57"/>
      <c r="H735" s="10">
        <v>0</v>
      </c>
      <c r="J735" s="4"/>
      <c r="K735" s="4"/>
      <c r="L735" s="4"/>
      <c r="M735" s="4"/>
      <c r="N735" s="4"/>
      <c r="O735" s="4"/>
      <c r="P735" s="4"/>
    </row>
    <row r="736" spans="1:16" ht="11.65" customHeight="1" x14ac:dyDescent="0.2">
      <c r="A736" s="49">
        <f t="shared" ca="1" si="15"/>
        <v>736</v>
      </c>
      <c r="C736" s="56"/>
      <c r="D736" s="3"/>
      <c r="E736" s="3"/>
      <c r="F736" s="3" t="s">
        <v>249</v>
      </c>
      <c r="G736" s="57"/>
      <c r="H736" s="10">
        <v>0</v>
      </c>
      <c r="J736" s="4"/>
      <c r="K736" s="4"/>
      <c r="L736" s="4"/>
      <c r="M736" s="4"/>
      <c r="N736" s="4"/>
      <c r="O736" s="4"/>
      <c r="P736" s="4"/>
    </row>
    <row r="737" spans="1:16" ht="11.65" customHeight="1" x14ac:dyDescent="0.2">
      <c r="A737" s="49">
        <f t="shared" ca="1" si="15"/>
        <v>737</v>
      </c>
      <c r="C737" s="56"/>
      <c r="D737" s="3"/>
      <c r="E737" s="3"/>
      <c r="F737" s="3" t="s">
        <v>251</v>
      </c>
      <c r="G737" s="57"/>
      <c r="H737" s="10">
        <v>0</v>
      </c>
      <c r="J737" s="4"/>
      <c r="K737" s="4"/>
      <c r="L737" s="4"/>
      <c r="M737" s="4"/>
      <c r="N737" s="4"/>
      <c r="O737" s="4"/>
      <c r="P737" s="4"/>
    </row>
    <row r="738" spans="1:16" ht="11.65" customHeight="1" x14ac:dyDescent="0.2">
      <c r="A738" s="49">
        <f t="shared" ca="1" si="15"/>
        <v>738</v>
      </c>
      <c r="C738" s="56"/>
      <c r="D738" s="3"/>
      <c r="E738" s="3"/>
      <c r="F738" s="3" t="s">
        <v>302</v>
      </c>
      <c r="G738" s="57"/>
      <c r="H738" s="10">
        <v>14167661.762758112</v>
      </c>
      <c r="J738" s="4"/>
      <c r="K738" s="4"/>
      <c r="L738" s="4"/>
      <c r="M738" s="4"/>
      <c r="N738" s="4"/>
      <c r="O738" s="4"/>
      <c r="P738" s="4"/>
    </row>
    <row r="739" spans="1:16" ht="11.65" customHeight="1" x14ac:dyDescent="0.2">
      <c r="A739" s="49">
        <f t="shared" ca="1" si="15"/>
        <v>739</v>
      </c>
      <c r="C739" s="56"/>
      <c r="D739" s="3"/>
      <c r="E739" s="3"/>
      <c r="F739" s="3" t="s">
        <v>303</v>
      </c>
      <c r="G739" s="57"/>
      <c r="H739" s="10">
        <v>837590.75893266103</v>
      </c>
      <c r="J739" s="4"/>
      <c r="K739" s="4"/>
      <c r="L739" s="4"/>
      <c r="M739" s="4"/>
      <c r="N739" s="4"/>
      <c r="O739" s="4"/>
      <c r="P739" s="4"/>
    </row>
    <row r="740" spans="1:16" ht="11.65" customHeight="1" x14ac:dyDescent="0.2">
      <c r="A740" s="49">
        <f t="shared" ca="1" si="15"/>
        <v>740</v>
      </c>
      <c r="C740" s="56"/>
      <c r="D740" s="3"/>
      <c r="E740" s="3"/>
      <c r="F740" s="3"/>
      <c r="G740" s="57" t="s">
        <v>32</v>
      </c>
      <c r="H740" s="12">
        <f>SUBTOTAL(9,H733:H739)</f>
        <v>16055246.856874386</v>
      </c>
      <c r="J740" s="4"/>
      <c r="K740" s="4"/>
      <c r="L740" s="4"/>
      <c r="M740" s="4"/>
      <c r="N740" s="4"/>
      <c r="O740" s="4"/>
      <c r="P740" s="4"/>
    </row>
    <row r="741" spans="1:16" ht="11.65" customHeight="1" x14ac:dyDescent="0.2">
      <c r="A741" s="49">
        <f t="shared" ca="1" si="15"/>
        <v>741</v>
      </c>
      <c r="C741" s="56"/>
      <c r="D741" s="3"/>
      <c r="E741" s="3"/>
      <c r="F741" s="3"/>
      <c r="G741" s="57"/>
      <c r="H741" s="2"/>
      <c r="J741" s="4"/>
      <c r="K741" s="4"/>
      <c r="L741" s="4"/>
      <c r="M741" s="4"/>
      <c r="N741" s="4"/>
      <c r="O741" s="4"/>
      <c r="P741" s="4"/>
    </row>
    <row r="742" spans="1:16" ht="11.65" customHeight="1" x14ac:dyDescent="0.2">
      <c r="A742" s="49">
        <f t="shared" ca="1" si="15"/>
        <v>742</v>
      </c>
      <c r="C742" s="56">
        <v>303</v>
      </c>
      <c r="D742" s="3" t="s">
        <v>122</v>
      </c>
      <c r="E742" s="3"/>
      <c r="F742" s="3"/>
      <c r="G742" s="57"/>
      <c r="H742" s="2"/>
      <c r="J742" s="4"/>
      <c r="K742" s="4"/>
      <c r="L742" s="4"/>
      <c r="M742" s="4"/>
      <c r="N742" s="4"/>
      <c r="O742" s="4"/>
      <c r="P742" s="4"/>
    </row>
    <row r="743" spans="1:16" ht="11.65" customHeight="1" x14ac:dyDescent="0.2">
      <c r="A743" s="49">
        <f t="shared" ca="1" si="15"/>
        <v>743</v>
      </c>
      <c r="C743" s="56"/>
      <c r="D743" s="3"/>
      <c r="E743" s="3"/>
      <c r="F743" s="3" t="s">
        <v>193</v>
      </c>
      <c r="G743" s="57"/>
      <c r="H743" s="10">
        <v>2036986.42</v>
      </c>
      <c r="J743" s="4"/>
      <c r="K743" s="4"/>
      <c r="L743" s="4"/>
      <c r="M743" s="4"/>
      <c r="N743" s="4"/>
      <c r="O743" s="4"/>
      <c r="P743" s="4"/>
    </row>
    <row r="744" spans="1:16" ht="11.65" customHeight="1" x14ac:dyDescent="0.2">
      <c r="A744" s="49">
        <f t="shared" ca="1" si="15"/>
        <v>744</v>
      </c>
      <c r="C744" s="56"/>
      <c r="D744" s="3"/>
      <c r="E744" s="3"/>
      <c r="F744" s="3" t="s">
        <v>24</v>
      </c>
      <c r="G744" s="57"/>
      <c r="H744" s="10">
        <v>7714130.6548087699</v>
      </c>
      <c r="J744" s="4"/>
      <c r="K744" s="4"/>
      <c r="L744" s="4"/>
      <c r="M744" s="4"/>
      <c r="N744" s="4"/>
      <c r="O744" s="4"/>
      <c r="P744" s="4"/>
    </row>
    <row r="745" spans="1:16" ht="11.65" customHeight="1" x14ac:dyDescent="0.2">
      <c r="A745" s="49">
        <f t="shared" ca="1" si="15"/>
        <v>745</v>
      </c>
      <c r="C745" s="56"/>
      <c r="D745" s="3"/>
      <c r="E745" s="3"/>
      <c r="F745" s="3" t="s">
        <v>248</v>
      </c>
      <c r="G745" s="57"/>
      <c r="H745" s="10">
        <v>30576620.911247537</v>
      </c>
      <c r="J745" s="4"/>
      <c r="K745" s="4"/>
      <c r="L745" s="4"/>
      <c r="M745" s="4"/>
      <c r="N745" s="4"/>
      <c r="O745" s="4"/>
      <c r="P745" s="4"/>
    </row>
    <row r="746" spans="1:16" ht="11.65" customHeight="1" x14ac:dyDescent="0.2">
      <c r="A746" s="49">
        <f t="shared" ca="1" si="15"/>
        <v>746</v>
      </c>
      <c r="C746" s="56"/>
      <c r="D746" s="3"/>
      <c r="E746" s="3"/>
      <c r="F746" s="3" t="s">
        <v>247</v>
      </c>
      <c r="G746" s="57"/>
      <c r="H746" s="10">
        <v>0</v>
      </c>
      <c r="J746" s="4"/>
      <c r="K746" s="4"/>
      <c r="L746" s="4"/>
      <c r="M746" s="4"/>
      <c r="N746" s="4"/>
      <c r="O746" s="4"/>
      <c r="P746" s="4"/>
    </row>
    <row r="747" spans="1:16" ht="11.65" customHeight="1" x14ac:dyDescent="0.2">
      <c r="A747" s="49">
        <f t="shared" ca="1" si="15"/>
        <v>747</v>
      </c>
      <c r="C747" s="56"/>
      <c r="D747" s="3"/>
      <c r="E747" s="3"/>
      <c r="F747" s="3" t="s">
        <v>255</v>
      </c>
      <c r="G747" s="57"/>
      <c r="H747" s="10">
        <v>15650576.329326605</v>
      </c>
      <c r="J747" s="4"/>
      <c r="K747" s="4"/>
      <c r="L747" s="4"/>
      <c r="M747" s="4"/>
      <c r="N747" s="4"/>
      <c r="O747" s="4"/>
      <c r="P747" s="4"/>
    </row>
    <row r="748" spans="1:16" ht="11.65" customHeight="1" x14ac:dyDescent="0.2">
      <c r="A748" s="49">
        <f t="shared" ca="1" si="15"/>
        <v>748</v>
      </c>
      <c r="C748" s="56"/>
      <c r="D748" s="3"/>
      <c r="E748" s="3"/>
      <c r="F748" s="3" t="s">
        <v>249</v>
      </c>
      <c r="G748" s="57"/>
      <c r="H748" s="10">
        <v>6488248.9870662717</v>
      </c>
      <c r="J748" s="4"/>
      <c r="K748" s="4"/>
      <c r="L748" s="4"/>
      <c r="M748" s="4"/>
      <c r="N748" s="4"/>
      <c r="O748" s="4"/>
      <c r="P748" s="4"/>
    </row>
    <row r="749" spans="1:16" ht="11.65" customHeight="1" x14ac:dyDescent="0.2">
      <c r="A749" s="49">
        <f t="shared" ca="1" si="15"/>
        <v>749</v>
      </c>
      <c r="C749" s="56"/>
      <c r="D749" s="3"/>
      <c r="E749" s="3"/>
      <c r="F749" s="3" t="s">
        <v>251</v>
      </c>
      <c r="G749" s="57"/>
      <c r="H749" s="10">
        <v>0</v>
      </c>
      <c r="J749" s="4"/>
      <c r="K749" s="4"/>
      <c r="L749" s="4"/>
      <c r="M749" s="4"/>
      <c r="N749" s="4"/>
      <c r="O749" s="4"/>
      <c r="P749" s="4"/>
    </row>
    <row r="750" spans="1:16" ht="11.65" customHeight="1" x14ac:dyDescent="0.2">
      <c r="A750" s="49">
        <f t="shared" ca="1" si="15"/>
        <v>750</v>
      </c>
      <c r="C750" s="56"/>
      <c r="D750" s="3"/>
      <c r="E750" s="3"/>
      <c r="F750" s="3" t="s">
        <v>253</v>
      </c>
      <c r="G750" s="57"/>
      <c r="H750" s="10">
        <v>583852.58614471962</v>
      </c>
      <c r="J750" s="4"/>
      <c r="K750" s="4"/>
      <c r="L750" s="4"/>
      <c r="M750" s="4"/>
      <c r="N750" s="4"/>
      <c r="O750" s="4"/>
      <c r="P750" s="4"/>
    </row>
    <row r="751" spans="1:16" ht="11.65" customHeight="1" x14ac:dyDescent="0.2">
      <c r="A751" s="49">
        <f t="shared" ca="1" si="15"/>
        <v>751</v>
      </c>
      <c r="C751" s="56"/>
      <c r="D751" s="3"/>
      <c r="E751" s="3"/>
      <c r="F751" s="3" t="s">
        <v>252</v>
      </c>
      <c r="G751" s="57"/>
      <c r="H751" s="10">
        <v>0</v>
      </c>
      <c r="J751" s="4"/>
      <c r="K751" s="4"/>
      <c r="L751" s="4"/>
      <c r="M751" s="4"/>
      <c r="N751" s="4"/>
      <c r="O751" s="4"/>
      <c r="P751" s="4"/>
    </row>
    <row r="752" spans="1:16" ht="11.65" customHeight="1" x14ac:dyDescent="0.2">
      <c r="A752" s="49">
        <f t="shared" ca="1" si="15"/>
        <v>752</v>
      </c>
      <c r="C752" s="56"/>
      <c r="D752" s="3"/>
      <c r="E752" s="3"/>
      <c r="F752" s="3" t="s">
        <v>30</v>
      </c>
      <c r="G752" s="57"/>
      <c r="H752" s="10">
        <v>0</v>
      </c>
      <c r="J752" s="4"/>
      <c r="K752" s="4"/>
      <c r="L752" s="4"/>
      <c r="M752" s="4"/>
      <c r="N752" s="4"/>
      <c r="O752" s="4"/>
      <c r="P752" s="4"/>
    </row>
    <row r="753" spans="1:16" ht="11.65" customHeight="1" x14ac:dyDescent="0.2">
      <c r="A753" s="49">
        <f t="shared" ca="1" si="15"/>
        <v>753</v>
      </c>
      <c r="C753" s="56"/>
      <c r="D753" s="3"/>
      <c r="E753" s="3"/>
      <c r="F753" s="3" t="s">
        <v>251</v>
      </c>
      <c r="G753" s="57"/>
      <c r="H753" s="10">
        <v>0</v>
      </c>
      <c r="J753" s="4"/>
      <c r="K753" s="4"/>
      <c r="L753" s="4"/>
      <c r="M753" s="4"/>
      <c r="N753" s="4"/>
      <c r="O753" s="4"/>
      <c r="P753" s="4"/>
    </row>
    <row r="754" spans="1:16" ht="11.65" customHeight="1" x14ac:dyDescent="0.2">
      <c r="A754" s="49">
        <f t="shared" ca="1" si="15"/>
        <v>754</v>
      </c>
      <c r="C754" s="56"/>
      <c r="D754" s="3"/>
      <c r="E754" s="3"/>
      <c r="F754" s="3" t="s">
        <v>251</v>
      </c>
      <c r="G754" s="57"/>
      <c r="H754" s="10">
        <v>0</v>
      </c>
      <c r="J754" s="4"/>
      <c r="K754" s="4"/>
      <c r="L754" s="4"/>
      <c r="M754" s="4"/>
      <c r="N754" s="4"/>
      <c r="O754" s="4"/>
      <c r="P754" s="4"/>
    </row>
    <row r="755" spans="1:16" ht="11.65" customHeight="1" x14ac:dyDescent="0.2">
      <c r="A755" s="49">
        <f t="shared" ca="1" si="15"/>
        <v>755</v>
      </c>
      <c r="C755" s="56"/>
      <c r="D755" s="3"/>
      <c r="E755" s="3"/>
      <c r="F755" s="3"/>
      <c r="G755" s="57" t="s">
        <v>32</v>
      </c>
      <c r="H755" s="12">
        <f>SUBTOTAL(9,H743:H754)</f>
        <v>63050415.888593905</v>
      </c>
      <c r="J755" s="4"/>
      <c r="K755" s="4"/>
      <c r="L755" s="4"/>
      <c r="M755" s="4"/>
      <c r="N755" s="4"/>
      <c r="O755" s="4"/>
      <c r="P755" s="4"/>
    </row>
    <row r="756" spans="1:16" ht="11.65" customHeight="1" x14ac:dyDescent="0.2">
      <c r="A756" s="49">
        <f t="shared" ca="1" si="15"/>
        <v>756</v>
      </c>
      <c r="C756" s="56">
        <v>303</v>
      </c>
      <c r="D756" s="3" t="s">
        <v>123</v>
      </c>
      <c r="E756" s="3"/>
      <c r="F756" s="3"/>
      <c r="G756" s="57"/>
      <c r="H756" s="2"/>
      <c r="J756" s="4"/>
      <c r="K756" s="4"/>
      <c r="L756" s="4"/>
      <c r="M756" s="4"/>
      <c r="N756" s="4"/>
      <c r="O756" s="4"/>
      <c r="P756" s="4"/>
    </row>
    <row r="757" spans="1:16" ht="11.65" customHeight="1" x14ac:dyDescent="0.2">
      <c r="A757" s="49">
        <f t="shared" ca="1" si="15"/>
        <v>757</v>
      </c>
      <c r="C757" s="56"/>
      <c r="D757" s="3"/>
      <c r="E757" s="3"/>
      <c r="F757" s="3" t="s">
        <v>193</v>
      </c>
      <c r="G757" s="57"/>
      <c r="H757" s="10">
        <v>0</v>
      </c>
      <c r="J757" s="4"/>
      <c r="K757" s="4"/>
      <c r="L757" s="4"/>
      <c r="M757" s="4"/>
      <c r="N757" s="4"/>
      <c r="O757" s="4"/>
      <c r="P757" s="4"/>
    </row>
    <row r="758" spans="1:16" ht="11.65" customHeight="1" x14ac:dyDescent="0.2">
      <c r="A758" s="49">
        <f t="shared" ca="1" si="15"/>
        <v>758</v>
      </c>
      <c r="C758" s="56"/>
      <c r="D758" s="3"/>
      <c r="E758" s="3"/>
      <c r="F758" s="3"/>
      <c r="G758" s="57" t="s">
        <v>32</v>
      </c>
      <c r="H758" s="12">
        <f>SUBTOTAL(9,H757)</f>
        <v>0</v>
      </c>
      <c r="J758" s="4"/>
      <c r="K758" s="4"/>
      <c r="L758" s="4"/>
      <c r="M758" s="4"/>
      <c r="N758" s="4"/>
      <c r="O758" s="4"/>
      <c r="P758" s="4"/>
    </row>
    <row r="759" spans="1:16" ht="11.65" customHeight="1" x14ac:dyDescent="0.2">
      <c r="A759" s="49">
        <f t="shared" ca="1" si="15"/>
        <v>759</v>
      </c>
      <c r="C759" s="56" t="s">
        <v>124</v>
      </c>
      <c r="D759" s="3" t="s">
        <v>125</v>
      </c>
      <c r="E759" s="3"/>
      <c r="F759" s="3"/>
      <c r="G759" s="57"/>
      <c r="H759" s="2"/>
      <c r="J759" s="4"/>
      <c r="K759" s="4"/>
      <c r="L759" s="4"/>
      <c r="M759" s="4"/>
      <c r="N759" s="4"/>
      <c r="O759" s="4"/>
      <c r="P759" s="4"/>
    </row>
    <row r="760" spans="1:16" ht="11.65" customHeight="1" x14ac:dyDescent="0.2">
      <c r="A760" s="49">
        <f t="shared" ca="1" si="15"/>
        <v>760</v>
      </c>
      <c r="C760" s="56"/>
      <c r="D760" s="3"/>
      <c r="E760" s="3"/>
      <c r="F760" s="3" t="s">
        <v>193</v>
      </c>
      <c r="G760" s="57"/>
      <c r="H760" s="10">
        <v>0</v>
      </c>
      <c r="J760" s="4"/>
      <c r="K760" s="4"/>
      <c r="L760" s="4"/>
      <c r="M760" s="4"/>
      <c r="N760" s="4"/>
      <c r="O760" s="4"/>
      <c r="P760" s="4"/>
    </row>
    <row r="761" spans="1:16" ht="11.65" customHeight="1" x14ac:dyDescent="0.2">
      <c r="A761" s="49">
        <f t="shared" ca="1" si="15"/>
        <v>761</v>
      </c>
      <c r="C761" s="56"/>
      <c r="D761" s="3"/>
      <c r="E761" s="3"/>
      <c r="F761" s="3" t="s">
        <v>24</v>
      </c>
      <c r="G761" s="57"/>
      <c r="H761" s="10">
        <v>0</v>
      </c>
      <c r="J761" s="4"/>
      <c r="K761" s="4"/>
      <c r="L761" s="4"/>
      <c r="M761" s="4"/>
      <c r="N761" s="4"/>
      <c r="O761" s="4"/>
      <c r="P761" s="4"/>
    </row>
    <row r="762" spans="1:16" ht="11.65" customHeight="1" x14ac:dyDescent="0.2">
      <c r="A762" s="49">
        <f t="shared" ca="1" si="15"/>
        <v>762</v>
      </c>
      <c r="C762" s="56"/>
      <c r="D762" s="3"/>
      <c r="E762" s="3"/>
      <c r="F762" s="3" t="s">
        <v>254</v>
      </c>
      <c r="G762" s="57"/>
      <c r="H762" s="10">
        <v>0</v>
      </c>
      <c r="J762" s="4"/>
      <c r="K762" s="4"/>
      <c r="L762" s="4"/>
      <c r="M762" s="4"/>
      <c r="N762" s="4"/>
      <c r="O762" s="4"/>
      <c r="P762" s="4"/>
    </row>
    <row r="763" spans="1:16" ht="11.65" customHeight="1" x14ac:dyDescent="0.2">
      <c r="A763" s="49">
        <f t="shared" ca="1" si="15"/>
        <v>763</v>
      </c>
      <c r="C763" s="56"/>
      <c r="D763" s="3"/>
      <c r="E763" s="3"/>
      <c r="F763" s="3" t="s">
        <v>248</v>
      </c>
      <c r="G763" s="57"/>
      <c r="H763" s="10">
        <v>0</v>
      </c>
      <c r="J763" s="4"/>
      <c r="K763" s="4"/>
      <c r="L763" s="4"/>
      <c r="M763" s="4"/>
      <c r="N763" s="4"/>
      <c r="O763" s="4"/>
      <c r="P763" s="4"/>
    </row>
    <row r="764" spans="1:16" ht="11.65" customHeight="1" x14ac:dyDescent="0.2">
      <c r="A764" s="49">
        <f t="shared" ca="1" si="15"/>
        <v>764</v>
      </c>
      <c r="C764" s="56"/>
      <c r="D764" s="3"/>
      <c r="E764" s="3"/>
      <c r="F764" s="3"/>
      <c r="G764" s="57"/>
      <c r="H764" s="12">
        <f>SUBTOTAL(9,H760:H763)</f>
        <v>0</v>
      </c>
      <c r="J764" s="4"/>
      <c r="K764" s="4"/>
      <c r="L764" s="4"/>
      <c r="M764" s="4"/>
      <c r="N764" s="4"/>
      <c r="O764" s="4"/>
      <c r="P764" s="4"/>
    </row>
    <row r="765" spans="1:16" ht="11.65" customHeight="1" x14ac:dyDescent="0.2">
      <c r="A765" s="49">
        <f t="shared" ca="1" si="15"/>
        <v>765</v>
      </c>
      <c r="C765" s="56"/>
      <c r="D765" s="3"/>
      <c r="E765" s="3"/>
      <c r="F765" s="3"/>
      <c r="G765" s="57"/>
      <c r="H765" s="2"/>
      <c r="J765" s="4"/>
      <c r="K765" s="11"/>
      <c r="L765" s="11"/>
      <c r="M765" s="11"/>
      <c r="N765" s="11"/>
      <c r="O765" s="11"/>
      <c r="P765" s="11"/>
    </row>
    <row r="766" spans="1:16" ht="11.65" customHeight="1" thickBot="1" x14ac:dyDescent="0.25">
      <c r="A766" s="49">
        <f t="shared" ref="A766:A829" ca="1" si="17">OFFSET(A766,-1,)+1</f>
        <v>766</v>
      </c>
      <c r="C766" s="63" t="s">
        <v>126</v>
      </c>
      <c r="D766" s="3"/>
      <c r="E766" s="3"/>
      <c r="F766" s="3"/>
      <c r="G766" s="57" t="s">
        <v>32</v>
      </c>
      <c r="H766" s="13">
        <f>SUBTOTAL(9,H725:H764)</f>
        <v>79105662.745468274</v>
      </c>
      <c r="J766" s="4"/>
      <c r="K766" s="4"/>
      <c r="L766" s="4"/>
      <c r="M766" s="4"/>
      <c r="N766" s="4"/>
      <c r="O766" s="4"/>
      <c r="P766" s="4"/>
    </row>
    <row r="767" spans="1:16" ht="11.65" customHeight="1" thickTop="1" x14ac:dyDescent="0.2">
      <c r="A767" s="49">
        <f t="shared" ca="1" si="17"/>
        <v>767</v>
      </c>
      <c r="C767" s="63"/>
      <c r="D767" s="3"/>
      <c r="E767" s="3"/>
      <c r="F767" s="3"/>
      <c r="G767" s="57"/>
      <c r="H767" s="2"/>
      <c r="J767" s="4"/>
      <c r="K767" s="4"/>
      <c r="L767" s="4"/>
      <c r="M767" s="4"/>
      <c r="N767" s="4"/>
      <c r="O767" s="4"/>
      <c r="P767" s="4"/>
    </row>
    <row r="768" spans="1:16" ht="11.65" customHeight="1" x14ac:dyDescent="0.2">
      <c r="A768" s="49">
        <f t="shared" ca="1" si="17"/>
        <v>768</v>
      </c>
      <c r="C768" s="56" t="s">
        <v>127</v>
      </c>
      <c r="D768" s="3"/>
      <c r="E768" s="3"/>
      <c r="F768" s="3"/>
      <c r="G768" s="57"/>
      <c r="H768" s="2"/>
      <c r="J768" s="4"/>
      <c r="K768" s="4"/>
      <c r="L768" s="4"/>
      <c r="M768" s="4"/>
      <c r="N768" s="4"/>
      <c r="O768" s="4"/>
      <c r="P768" s="4"/>
    </row>
    <row r="769" spans="1:16" ht="11.65" customHeight="1" x14ac:dyDescent="0.2">
      <c r="A769" s="49">
        <f t="shared" ca="1" si="17"/>
        <v>769</v>
      </c>
      <c r="C769" s="56"/>
      <c r="D769" s="3"/>
      <c r="E769" s="3" t="s">
        <v>193</v>
      </c>
      <c r="F769" s="3"/>
      <c r="G769" s="57"/>
      <c r="H769" s="10">
        <f t="shared" ref="H769:H781" si="18">SUMIFS($H$725:$H$764,$F$725:$F$764,E769)</f>
        <v>2036986.42</v>
      </c>
      <c r="J769" s="4"/>
      <c r="K769" s="4"/>
      <c r="L769" s="4"/>
      <c r="M769" s="4"/>
      <c r="N769" s="4"/>
      <c r="O769" s="4"/>
      <c r="P769" s="4"/>
    </row>
    <row r="770" spans="1:16" ht="11.65" customHeight="1" x14ac:dyDescent="0.2">
      <c r="A770" s="49">
        <f t="shared" ca="1" si="17"/>
        <v>770</v>
      </c>
      <c r="C770" s="56"/>
      <c r="D770" s="3"/>
      <c r="E770" s="3" t="s">
        <v>253</v>
      </c>
      <c r="F770" s="3"/>
      <c r="G770" s="57"/>
      <c r="H770" s="10">
        <f t="shared" si="18"/>
        <v>583852.58614471962</v>
      </c>
      <c r="J770" s="4"/>
      <c r="K770" s="4"/>
      <c r="L770" s="4"/>
      <c r="M770" s="4"/>
      <c r="N770" s="4"/>
      <c r="O770" s="4"/>
      <c r="P770" s="4"/>
    </row>
    <row r="771" spans="1:16" ht="11.65" customHeight="1" x14ac:dyDescent="0.2">
      <c r="A771" s="49">
        <f t="shared" ca="1" si="17"/>
        <v>771</v>
      </c>
      <c r="C771" s="56"/>
      <c r="D771" s="3"/>
      <c r="E771" s="3" t="s">
        <v>256</v>
      </c>
      <c r="F771" s="3"/>
      <c r="G771" s="57"/>
      <c r="H771" s="10">
        <f t="shared" si="18"/>
        <v>0</v>
      </c>
      <c r="J771" s="4"/>
      <c r="K771" s="4"/>
      <c r="L771" s="4"/>
      <c r="M771" s="4"/>
      <c r="N771" s="4"/>
      <c r="O771" s="4"/>
      <c r="P771" s="4"/>
    </row>
    <row r="772" spans="1:16" ht="11.65" customHeight="1" x14ac:dyDescent="0.2">
      <c r="A772" s="49">
        <f t="shared" ca="1" si="17"/>
        <v>772</v>
      </c>
      <c r="C772" s="56"/>
      <c r="D772" s="3"/>
      <c r="E772" s="3" t="s">
        <v>24</v>
      </c>
      <c r="F772" s="3"/>
      <c r="G772" s="57"/>
      <c r="H772" s="10">
        <f t="shared" si="18"/>
        <v>8764124.9899923839</v>
      </c>
      <c r="J772" s="4"/>
      <c r="K772" s="4"/>
      <c r="L772" s="4"/>
      <c r="M772" s="4"/>
      <c r="N772" s="4"/>
      <c r="O772" s="4"/>
      <c r="P772" s="4"/>
    </row>
    <row r="773" spans="1:16" ht="11.65" customHeight="1" x14ac:dyDescent="0.2">
      <c r="A773" s="49">
        <f t="shared" ca="1" si="17"/>
        <v>773</v>
      </c>
      <c r="C773" s="56"/>
      <c r="D773" s="3"/>
      <c r="E773" s="58" t="s">
        <v>248</v>
      </c>
      <c r="F773" s="3"/>
      <c r="G773" s="57"/>
      <c r="H773" s="10">
        <f t="shared" si="18"/>
        <v>30576620.911247537</v>
      </c>
      <c r="J773" s="4"/>
      <c r="K773" s="4"/>
      <c r="L773" s="4"/>
      <c r="M773" s="4"/>
      <c r="N773" s="4"/>
      <c r="O773" s="4"/>
      <c r="P773" s="4"/>
    </row>
    <row r="774" spans="1:16" ht="11.65" customHeight="1" x14ac:dyDescent="0.2">
      <c r="A774" s="49">
        <f t="shared" ca="1" si="17"/>
        <v>774</v>
      </c>
      <c r="C774" s="56"/>
      <c r="D774" s="3"/>
      <c r="E774" s="58" t="s">
        <v>255</v>
      </c>
      <c r="F774" s="3"/>
      <c r="G774" s="57"/>
      <c r="H774" s="10">
        <f t="shared" si="18"/>
        <v>15650576.329326605</v>
      </c>
      <c r="J774" s="4"/>
      <c r="K774" s="4"/>
      <c r="L774" s="4"/>
      <c r="M774" s="4"/>
      <c r="N774" s="4"/>
      <c r="O774" s="4"/>
      <c r="P774" s="4"/>
    </row>
    <row r="775" spans="1:16" ht="11.65" customHeight="1" x14ac:dyDescent="0.2">
      <c r="A775" s="49">
        <f t="shared" ca="1" si="17"/>
        <v>775</v>
      </c>
      <c r="C775" s="56"/>
      <c r="D775" s="3"/>
      <c r="E775" s="58" t="s">
        <v>249</v>
      </c>
      <c r="F775" s="3"/>
      <c r="G775" s="57"/>
      <c r="H775" s="10">
        <f t="shared" si="18"/>
        <v>6488248.9870662717</v>
      </c>
      <c r="J775" s="4"/>
      <c r="K775" s="4"/>
      <c r="L775" s="4"/>
      <c r="M775" s="4"/>
      <c r="N775" s="4"/>
      <c r="O775" s="4"/>
      <c r="P775" s="4"/>
    </row>
    <row r="776" spans="1:16" ht="11.65" customHeight="1" x14ac:dyDescent="0.2">
      <c r="A776" s="49">
        <f t="shared" ca="1" si="17"/>
        <v>776</v>
      </c>
      <c r="C776" s="56"/>
      <c r="D776" s="3"/>
      <c r="E776" s="58" t="s">
        <v>251</v>
      </c>
      <c r="F776" s="3"/>
      <c r="G776" s="57"/>
      <c r="H776" s="10">
        <f t="shared" si="18"/>
        <v>0</v>
      </c>
      <c r="J776" s="4"/>
      <c r="K776" s="4"/>
      <c r="L776" s="4"/>
      <c r="M776" s="4"/>
      <c r="N776" s="4"/>
      <c r="O776" s="4"/>
      <c r="P776" s="4"/>
    </row>
    <row r="777" spans="1:16" ht="11.65" customHeight="1" x14ac:dyDescent="0.2">
      <c r="A777" s="49">
        <f t="shared" ca="1" si="17"/>
        <v>777</v>
      </c>
      <c r="C777" s="56"/>
      <c r="D777" s="3"/>
      <c r="E777" s="58" t="s">
        <v>252</v>
      </c>
      <c r="F777" s="3"/>
      <c r="G777" s="57"/>
      <c r="H777" s="10">
        <f t="shared" si="18"/>
        <v>0</v>
      </c>
      <c r="J777" s="4"/>
      <c r="K777" s="4"/>
      <c r="L777" s="4"/>
      <c r="M777" s="4"/>
      <c r="N777" s="4"/>
      <c r="O777" s="4"/>
      <c r="P777" s="4"/>
    </row>
    <row r="778" spans="1:16" ht="11.65" customHeight="1" x14ac:dyDescent="0.2">
      <c r="A778" s="49">
        <f t="shared" ca="1" si="17"/>
        <v>778</v>
      </c>
      <c r="C778" s="56"/>
      <c r="D778" s="3"/>
      <c r="E778" s="58" t="s">
        <v>30</v>
      </c>
      <c r="F778" s="3"/>
      <c r="G778" s="57"/>
      <c r="H778" s="10">
        <f t="shared" si="18"/>
        <v>0</v>
      </c>
      <c r="J778" s="4"/>
      <c r="K778" s="4"/>
      <c r="L778" s="4"/>
      <c r="M778" s="4"/>
      <c r="N778" s="4"/>
      <c r="O778" s="4"/>
      <c r="P778" s="4"/>
    </row>
    <row r="779" spans="1:16" ht="11.65" customHeight="1" x14ac:dyDescent="0.2">
      <c r="A779" s="49">
        <f t="shared" ca="1" si="17"/>
        <v>779</v>
      </c>
      <c r="C779" s="56"/>
      <c r="D779" s="3"/>
      <c r="E779" s="56" t="s">
        <v>302</v>
      </c>
      <c r="F779" s="3"/>
      <c r="G779" s="57"/>
      <c r="H779" s="10">
        <f t="shared" si="18"/>
        <v>14167661.762758112</v>
      </c>
      <c r="J779" s="4"/>
      <c r="K779" s="4"/>
      <c r="L779" s="4"/>
      <c r="M779" s="4"/>
      <c r="N779" s="4"/>
      <c r="O779" s="4"/>
      <c r="P779" s="4"/>
    </row>
    <row r="780" spans="1:16" ht="11.65" customHeight="1" x14ac:dyDescent="0.2">
      <c r="A780" s="49">
        <f t="shared" ca="1" si="17"/>
        <v>780</v>
      </c>
      <c r="C780" s="56"/>
      <c r="D780" s="3"/>
      <c r="E780" s="56" t="s">
        <v>303</v>
      </c>
      <c r="F780" s="3"/>
      <c r="G780" s="57"/>
      <c r="H780" s="10">
        <f t="shared" si="18"/>
        <v>837590.75893266103</v>
      </c>
      <c r="J780" s="4"/>
      <c r="K780" s="4"/>
      <c r="L780" s="4"/>
      <c r="M780" s="4"/>
      <c r="N780" s="4"/>
      <c r="O780" s="4"/>
      <c r="P780" s="4"/>
    </row>
    <row r="781" spans="1:16" ht="11.65" customHeight="1" x14ac:dyDescent="0.2">
      <c r="A781" s="49">
        <f t="shared" ca="1" si="17"/>
        <v>781</v>
      </c>
      <c r="C781" s="56"/>
      <c r="D781" s="3"/>
      <c r="E781" s="58" t="s">
        <v>247</v>
      </c>
      <c r="F781" s="3"/>
      <c r="G781" s="57"/>
      <c r="H781" s="10">
        <f t="shared" si="18"/>
        <v>0</v>
      </c>
      <c r="J781" s="4"/>
      <c r="K781" s="4"/>
      <c r="L781" s="4"/>
      <c r="M781" s="4"/>
      <c r="N781" s="4"/>
      <c r="O781" s="4"/>
      <c r="P781" s="4"/>
    </row>
    <row r="782" spans="1:16" ht="11.65" customHeight="1" thickBot="1" x14ac:dyDescent="0.25">
      <c r="A782" s="49">
        <f t="shared" ca="1" si="17"/>
        <v>782</v>
      </c>
      <c r="C782" s="56" t="s">
        <v>128</v>
      </c>
      <c r="D782" s="3"/>
      <c r="E782" s="3"/>
      <c r="F782" s="3"/>
      <c r="G782" s="57" t="s">
        <v>32</v>
      </c>
      <c r="H782" s="19">
        <f>SUM(H769:H781)</f>
        <v>79105662.745468289</v>
      </c>
      <c r="J782" s="4"/>
      <c r="K782" s="4"/>
      <c r="L782" s="4"/>
      <c r="M782" s="4"/>
      <c r="N782" s="4"/>
      <c r="O782" s="4"/>
      <c r="P782" s="4"/>
    </row>
    <row r="783" spans="1:16" ht="11.65" customHeight="1" thickTop="1" x14ac:dyDescent="0.2">
      <c r="A783" s="49">
        <f t="shared" ca="1" si="17"/>
        <v>783</v>
      </c>
      <c r="C783" s="56" t="s">
        <v>129</v>
      </c>
      <c r="D783" s="3"/>
      <c r="E783" s="3"/>
      <c r="F783" s="3"/>
      <c r="G783" s="57"/>
      <c r="H783" s="2"/>
      <c r="J783" s="4"/>
      <c r="K783" s="4"/>
      <c r="L783" s="4"/>
      <c r="M783" s="4"/>
      <c r="N783" s="4"/>
      <c r="O783" s="4"/>
      <c r="P783" s="4"/>
    </row>
    <row r="784" spans="1:16" ht="11.65" customHeight="1" x14ac:dyDescent="0.2">
      <c r="A784" s="49">
        <f t="shared" ca="1" si="17"/>
        <v>784</v>
      </c>
      <c r="C784" s="56"/>
      <c r="D784" s="3"/>
      <c r="E784" s="3" t="s">
        <v>91</v>
      </c>
      <c r="F784" s="3"/>
      <c r="G784" s="57"/>
      <c r="H784" s="10">
        <v>6201802.0899999999</v>
      </c>
      <c r="J784" s="4"/>
      <c r="K784" s="4"/>
      <c r="L784" s="4"/>
      <c r="M784" s="4"/>
      <c r="N784" s="4"/>
      <c r="O784" s="4"/>
      <c r="P784" s="4"/>
    </row>
    <row r="785" spans="1:16" ht="11.65" customHeight="1" x14ac:dyDescent="0.2">
      <c r="A785" s="49">
        <f t="shared" ca="1" si="17"/>
        <v>785</v>
      </c>
      <c r="C785" s="56"/>
      <c r="D785" s="3"/>
      <c r="E785" s="3" t="s">
        <v>93</v>
      </c>
      <c r="F785" s="3"/>
      <c r="G785" s="57"/>
      <c r="H785" s="10">
        <v>0</v>
      </c>
      <c r="J785" s="4"/>
      <c r="K785" s="4"/>
      <c r="L785" s="4"/>
      <c r="M785" s="4"/>
      <c r="N785" s="4"/>
      <c r="O785" s="4"/>
      <c r="P785" s="4"/>
    </row>
    <row r="786" spans="1:16" ht="11.65" customHeight="1" x14ac:dyDescent="0.2">
      <c r="A786" s="49">
        <f t="shared" ca="1" si="17"/>
        <v>786</v>
      </c>
      <c r="C786" s="56"/>
      <c r="D786" s="3"/>
      <c r="E786" s="58" t="s">
        <v>114</v>
      </c>
      <c r="F786" s="3"/>
      <c r="G786" s="57"/>
      <c r="H786" s="10">
        <v>4160289.08282563</v>
      </c>
      <c r="J786" s="4"/>
      <c r="K786" s="4"/>
      <c r="L786" s="4"/>
      <c r="M786" s="4"/>
      <c r="N786" s="4"/>
      <c r="O786" s="4"/>
      <c r="P786" s="4"/>
    </row>
    <row r="787" spans="1:16" ht="11.65" customHeight="1" x14ac:dyDescent="0.2">
      <c r="A787" s="49">
        <f t="shared" ca="1" si="17"/>
        <v>787</v>
      </c>
      <c r="C787" s="56"/>
      <c r="D787" s="3"/>
      <c r="E787" s="58" t="s">
        <v>55</v>
      </c>
      <c r="F787" s="3"/>
      <c r="G787" s="57"/>
      <c r="H787" s="10">
        <v>0</v>
      </c>
      <c r="J787" s="4"/>
      <c r="K787" s="4"/>
      <c r="L787" s="4"/>
      <c r="M787" s="4"/>
      <c r="N787" s="4"/>
      <c r="O787" s="4"/>
      <c r="P787" s="4"/>
    </row>
    <row r="788" spans="1:16" ht="11.65" customHeight="1" x14ac:dyDescent="0.2">
      <c r="A788" s="49">
        <f t="shared" ca="1" si="17"/>
        <v>788</v>
      </c>
      <c r="C788" s="56"/>
      <c r="D788" s="3"/>
      <c r="E788" s="58" t="s">
        <v>46</v>
      </c>
      <c r="F788" s="3"/>
      <c r="G788" s="57"/>
      <c r="H788" s="10">
        <v>0</v>
      </c>
      <c r="J788" s="4"/>
      <c r="K788" s="4"/>
      <c r="L788" s="4"/>
      <c r="M788" s="4"/>
      <c r="N788" s="4"/>
      <c r="O788" s="4"/>
      <c r="P788" s="4"/>
    </row>
    <row r="789" spans="1:16" ht="11.65" customHeight="1" x14ac:dyDescent="0.2">
      <c r="A789" s="49">
        <f t="shared" ca="1" si="17"/>
        <v>789</v>
      </c>
      <c r="C789" s="56"/>
      <c r="D789" s="3"/>
      <c r="E789" s="58" t="s">
        <v>65</v>
      </c>
      <c r="F789" s="3"/>
      <c r="G789" s="57"/>
      <c r="H789" s="10">
        <v>0</v>
      </c>
      <c r="J789" s="4"/>
      <c r="K789" s="4"/>
      <c r="L789" s="4"/>
      <c r="M789" s="4"/>
      <c r="N789" s="4"/>
      <c r="O789" s="4"/>
      <c r="P789" s="4"/>
    </row>
    <row r="790" spans="1:16" ht="11.65" customHeight="1" x14ac:dyDescent="0.2">
      <c r="A790" s="49">
        <f t="shared" ca="1" si="17"/>
        <v>790</v>
      </c>
      <c r="C790" s="56"/>
      <c r="D790" s="3"/>
      <c r="E790" s="58" t="s">
        <v>79</v>
      </c>
      <c r="F790" s="3"/>
      <c r="G790" s="57"/>
      <c r="H790" s="10">
        <v>71386194.598422602</v>
      </c>
      <c r="J790" s="4"/>
      <c r="K790" s="4"/>
      <c r="L790" s="4"/>
      <c r="M790" s="4"/>
      <c r="N790" s="4"/>
      <c r="O790" s="4"/>
      <c r="P790" s="4"/>
    </row>
    <row r="791" spans="1:16" ht="11.65" customHeight="1" x14ac:dyDescent="0.2">
      <c r="A791" s="49">
        <f t="shared" ca="1" si="17"/>
        <v>791</v>
      </c>
      <c r="C791" s="56"/>
      <c r="D791" s="3"/>
      <c r="E791" s="3" t="s">
        <v>81</v>
      </c>
      <c r="F791" s="3"/>
      <c r="G791" s="57"/>
      <c r="H791" s="10">
        <v>0</v>
      </c>
      <c r="J791" s="4"/>
      <c r="K791" s="4"/>
      <c r="L791" s="4"/>
      <c r="M791" s="4"/>
      <c r="N791" s="4"/>
      <c r="O791" s="4"/>
      <c r="P791" s="4"/>
    </row>
    <row r="792" spans="1:16" ht="11.65" customHeight="1" x14ac:dyDescent="0.2">
      <c r="A792" s="49">
        <f t="shared" ca="1" si="17"/>
        <v>792</v>
      </c>
      <c r="C792" s="56"/>
      <c r="D792" s="3"/>
      <c r="E792" s="58" t="s">
        <v>124</v>
      </c>
      <c r="F792" s="3"/>
      <c r="G792" s="57"/>
      <c r="H792" s="10">
        <v>0</v>
      </c>
      <c r="J792" s="4"/>
      <c r="K792" s="4"/>
      <c r="L792" s="4"/>
      <c r="M792" s="4"/>
      <c r="N792" s="4"/>
      <c r="O792" s="4"/>
      <c r="P792" s="4"/>
    </row>
    <row r="793" spans="1:16" ht="11.65" customHeight="1" x14ac:dyDescent="0.2">
      <c r="A793" s="49">
        <f t="shared" ca="1" si="17"/>
        <v>793</v>
      </c>
      <c r="C793" s="56"/>
      <c r="D793" s="3"/>
      <c r="E793" s="58" t="s">
        <v>107</v>
      </c>
      <c r="F793" s="3"/>
      <c r="G793" s="57"/>
      <c r="H793" s="2">
        <v>0</v>
      </c>
      <c r="J793" s="4"/>
      <c r="K793" s="4"/>
      <c r="L793" s="4"/>
      <c r="M793" s="4"/>
      <c r="N793" s="4"/>
      <c r="O793" s="4"/>
      <c r="P793" s="4"/>
    </row>
    <row r="794" spans="1:16" ht="11.65" customHeight="1" x14ac:dyDescent="0.2">
      <c r="A794" s="49">
        <f t="shared" ca="1" si="17"/>
        <v>794</v>
      </c>
      <c r="C794" s="56"/>
      <c r="D794" s="3"/>
      <c r="E794" s="58" t="s">
        <v>39</v>
      </c>
      <c r="F794" s="3"/>
      <c r="G794" s="57"/>
      <c r="H794" s="10">
        <v>6923818.8613408115</v>
      </c>
      <c r="J794" s="4"/>
      <c r="K794" s="4"/>
      <c r="L794" s="4"/>
      <c r="M794" s="4"/>
      <c r="N794" s="4"/>
      <c r="O794" s="4"/>
      <c r="P794" s="4"/>
    </row>
    <row r="795" spans="1:16" ht="11.65" customHeight="1" thickBot="1" x14ac:dyDescent="0.25">
      <c r="A795" s="49">
        <f t="shared" ca="1" si="17"/>
        <v>795</v>
      </c>
      <c r="C795" s="56" t="s">
        <v>130</v>
      </c>
      <c r="D795" s="3"/>
      <c r="E795" s="3"/>
      <c r="F795" s="3"/>
      <c r="G795" s="57"/>
      <c r="H795" s="19">
        <f>SUM(H784:H794)</f>
        <v>88672104.632589042</v>
      </c>
      <c r="J795" s="4"/>
      <c r="K795" s="4"/>
      <c r="L795" s="4"/>
      <c r="M795" s="4"/>
      <c r="N795" s="4"/>
      <c r="O795" s="4"/>
      <c r="P795" s="4"/>
    </row>
    <row r="796" spans="1:16" ht="11.65" customHeight="1" thickTop="1" x14ac:dyDescent="0.2">
      <c r="A796" s="49">
        <f t="shared" ca="1" si="17"/>
        <v>796</v>
      </c>
      <c r="C796" s="56"/>
      <c r="D796" s="3"/>
      <c r="E796" s="3"/>
      <c r="F796" s="3"/>
      <c r="G796" s="57"/>
      <c r="H796" s="2"/>
      <c r="J796" s="4"/>
      <c r="K796" s="11"/>
      <c r="L796" s="11"/>
      <c r="M796" s="11"/>
      <c r="N796" s="11"/>
      <c r="O796" s="11"/>
      <c r="P796" s="11"/>
    </row>
    <row r="797" spans="1:16" ht="11.65" customHeight="1" thickBot="1" x14ac:dyDescent="0.25">
      <c r="A797" s="49">
        <f t="shared" ca="1" si="17"/>
        <v>797</v>
      </c>
      <c r="C797" s="63" t="s">
        <v>131</v>
      </c>
      <c r="D797" s="3"/>
      <c r="E797" s="3"/>
      <c r="F797" s="3"/>
      <c r="G797" s="57" t="s">
        <v>32</v>
      </c>
      <c r="H797" s="13">
        <f>H766+H705+H503+H427+H337</f>
        <v>2256360006.7056727</v>
      </c>
      <c r="J797" s="4"/>
      <c r="K797" s="4"/>
      <c r="L797" s="4"/>
      <c r="M797" s="4"/>
      <c r="N797" s="4"/>
      <c r="O797" s="4"/>
      <c r="P797" s="4"/>
    </row>
    <row r="798" spans="1:16" ht="11.65" customHeight="1" thickTop="1" x14ac:dyDescent="0.2">
      <c r="A798" s="49">
        <f t="shared" ca="1" si="17"/>
        <v>798</v>
      </c>
      <c r="C798" s="56" t="s">
        <v>132</v>
      </c>
      <c r="D798" s="3"/>
      <c r="E798" s="3"/>
      <c r="F798" s="3"/>
      <c r="G798" s="57"/>
      <c r="H798" s="2"/>
      <c r="J798" s="4"/>
      <c r="K798" s="4"/>
      <c r="L798" s="4"/>
      <c r="M798" s="4"/>
      <c r="N798" s="4"/>
      <c r="O798" s="4"/>
      <c r="P798" s="4"/>
    </row>
    <row r="799" spans="1:16" ht="11.65" customHeight="1" x14ac:dyDescent="0.2">
      <c r="A799" s="49">
        <f t="shared" ca="1" si="17"/>
        <v>799</v>
      </c>
      <c r="C799" s="56"/>
      <c r="D799" s="3"/>
      <c r="E799" s="3" t="s">
        <v>193</v>
      </c>
      <c r="F799" s="3"/>
      <c r="G799" s="57"/>
      <c r="H799" s="10">
        <f t="shared" ref="H799:H806" si="19">SUMIFS($H$28:$H$765,$F$28:$F$765,E799)</f>
        <v>629625396.40999997</v>
      </c>
      <c r="J799" s="4"/>
      <c r="K799" s="4"/>
      <c r="L799" s="4"/>
      <c r="M799" s="4"/>
      <c r="N799" s="4"/>
      <c r="O799" s="4"/>
      <c r="P799" s="4"/>
    </row>
    <row r="800" spans="1:16" ht="11.65" customHeight="1" x14ac:dyDescent="0.2">
      <c r="A800" s="49">
        <f t="shared" ca="1" si="17"/>
        <v>800</v>
      </c>
      <c r="C800" s="56"/>
      <c r="D800" s="3"/>
      <c r="E800" s="58" t="s">
        <v>247</v>
      </c>
      <c r="F800" s="3"/>
      <c r="G800" s="57"/>
      <c r="H800" s="10">
        <f t="shared" si="19"/>
        <v>0</v>
      </c>
      <c r="J800" s="4"/>
      <c r="K800" s="4"/>
      <c r="L800" s="4"/>
      <c r="M800" s="4"/>
      <c r="N800" s="4"/>
      <c r="O800" s="4"/>
      <c r="P800" s="4"/>
    </row>
    <row r="801" spans="1:16" ht="11.65" customHeight="1" x14ac:dyDescent="0.2">
      <c r="A801" s="49">
        <f t="shared" ca="1" si="17"/>
        <v>801</v>
      </c>
      <c r="C801" s="56"/>
      <c r="D801" s="3"/>
      <c r="E801" s="3" t="s">
        <v>253</v>
      </c>
      <c r="F801" s="3"/>
      <c r="G801" s="57"/>
      <c r="H801" s="10">
        <f t="shared" si="19"/>
        <v>325569474.84680802</v>
      </c>
      <c r="J801" s="4"/>
      <c r="K801" s="4"/>
      <c r="L801" s="4"/>
      <c r="M801" s="4"/>
      <c r="N801" s="4"/>
      <c r="O801" s="4"/>
      <c r="P801" s="4"/>
    </row>
    <row r="802" spans="1:16" ht="11.65" customHeight="1" x14ac:dyDescent="0.2">
      <c r="A802" s="49">
        <f t="shared" ca="1" si="17"/>
        <v>802</v>
      </c>
      <c r="C802" s="56"/>
      <c r="D802" s="3"/>
      <c r="E802" s="3" t="s">
        <v>256</v>
      </c>
      <c r="F802" s="3"/>
      <c r="G802" s="57"/>
      <c r="H802" s="10">
        <f t="shared" si="19"/>
        <v>0</v>
      </c>
      <c r="J802" s="4"/>
      <c r="K802" s="4"/>
      <c r="L802" s="4"/>
      <c r="M802" s="4"/>
      <c r="N802" s="4"/>
      <c r="O802" s="4"/>
      <c r="P802" s="4"/>
    </row>
    <row r="803" spans="1:16" ht="11.65" customHeight="1" x14ac:dyDescent="0.2">
      <c r="A803" s="49">
        <f t="shared" ca="1" si="17"/>
        <v>803</v>
      </c>
      <c r="C803" s="56"/>
      <c r="D803" s="3"/>
      <c r="E803" s="3" t="s">
        <v>24</v>
      </c>
      <c r="F803" s="3"/>
      <c r="G803" s="57"/>
      <c r="H803" s="10">
        <f t="shared" si="19"/>
        <v>670283552.50425756</v>
      </c>
      <c r="J803" s="4"/>
      <c r="K803" s="4"/>
      <c r="L803" s="4"/>
      <c r="M803" s="4"/>
      <c r="N803" s="4"/>
      <c r="O803" s="4"/>
      <c r="P803" s="4"/>
    </row>
    <row r="804" spans="1:16" ht="11.65" customHeight="1" x14ac:dyDescent="0.2">
      <c r="A804" s="49">
        <f t="shared" ca="1" si="17"/>
        <v>804</v>
      </c>
      <c r="C804" s="56"/>
      <c r="D804" s="3"/>
      <c r="E804" s="58" t="s">
        <v>248</v>
      </c>
      <c r="F804" s="3"/>
      <c r="G804" s="57"/>
      <c r="H804" s="10">
        <f t="shared" si="19"/>
        <v>55691837.562488541</v>
      </c>
      <c r="J804" s="4"/>
      <c r="K804" s="4"/>
      <c r="L804" s="4"/>
      <c r="M804" s="4"/>
      <c r="N804" s="4"/>
      <c r="O804" s="4"/>
      <c r="P804" s="4"/>
    </row>
    <row r="805" spans="1:16" ht="11.65" customHeight="1" x14ac:dyDescent="0.2">
      <c r="A805" s="49">
        <f t="shared" ca="1" si="17"/>
        <v>805</v>
      </c>
      <c r="C805" s="56"/>
      <c r="D805" s="3"/>
      <c r="E805" s="58" t="s">
        <v>255</v>
      </c>
      <c r="F805" s="3"/>
      <c r="G805" s="57"/>
      <c r="H805" s="10">
        <f t="shared" si="19"/>
        <v>16779235.085275002</v>
      </c>
      <c r="J805" s="4"/>
      <c r="K805" s="4"/>
      <c r="L805" s="4"/>
      <c r="M805" s="4"/>
      <c r="N805" s="4"/>
      <c r="O805" s="4"/>
      <c r="P805" s="4"/>
    </row>
    <row r="806" spans="1:16" ht="11.65" customHeight="1" x14ac:dyDescent="0.2">
      <c r="A806" s="49">
        <f t="shared" ca="1" si="17"/>
        <v>806</v>
      </c>
      <c r="C806" s="56"/>
      <c r="D806" s="3"/>
      <c r="E806" s="3" t="s">
        <v>304</v>
      </c>
      <c r="F806" s="3"/>
      <c r="G806" s="57"/>
      <c r="H806" s="10">
        <f t="shared" si="19"/>
        <v>272138644.49844736</v>
      </c>
      <c r="J806" s="4"/>
      <c r="K806" s="4"/>
      <c r="L806" s="4"/>
      <c r="M806" s="4"/>
      <c r="N806" s="4"/>
      <c r="O806" s="4"/>
      <c r="P806" s="4"/>
    </row>
    <row r="807" spans="1:16" ht="11.65" customHeight="1" x14ac:dyDescent="0.2">
      <c r="A807" s="49">
        <f t="shared" ca="1" si="17"/>
        <v>807</v>
      </c>
      <c r="C807" s="56"/>
      <c r="D807" s="3"/>
      <c r="E807" s="3" t="s">
        <v>249</v>
      </c>
      <c r="F807" s="3"/>
      <c r="G807" s="57"/>
      <c r="H807" s="10">
        <f>SUMIFS($H$28:$H$765,$F$28:$F$765,E807)-H813</f>
        <v>182249786.24110565</v>
      </c>
      <c r="J807" s="4"/>
      <c r="K807" s="4"/>
      <c r="L807" s="4"/>
      <c r="M807" s="4"/>
      <c r="N807" s="4"/>
      <c r="O807" s="4"/>
      <c r="P807" s="4"/>
    </row>
    <row r="808" spans="1:16" ht="11.65" customHeight="1" x14ac:dyDescent="0.2">
      <c r="A808" s="49">
        <f t="shared" ca="1" si="17"/>
        <v>808</v>
      </c>
      <c r="C808" s="56"/>
      <c r="D808" s="3"/>
      <c r="E808" s="3" t="s">
        <v>251</v>
      </c>
      <c r="F808" s="3"/>
      <c r="G808" s="57"/>
      <c r="H808" s="10">
        <f>SUMIFS($H$28:$H$765,$F$28:$F$765,E808)</f>
        <v>0</v>
      </c>
      <c r="J808" s="4"/>
      <c r="K808" s="4"/>
      <c r="L808" s="4"/>
      <c r="M808" s="4"/>
      <c r="N808" s="4"/>
      <c r="O808" s="4"/>
      <c r="P808" s="4"/>
    </row>
    <row r="809" spans="1:16" ht="11.65" customHeight="1" x14ac:dyDescent="0.2">
      <c r="A809" s="49">
        <f t="shared" ca="1" si="17"/>
        <v>809</v>
      </c>
      <c r="C809" s="56"/>
      <c r="D809" s="3"/>
      <c r="E809" s="3" t="s">
        <v>252</v>
      </c>
      <c r="F809" s="3"/>
      <c r="G809" s="57"/>
      <c r="H809" s="10">
        <f>SUMIFS($H$28:$H$765,$F$28:$F$765,E809)</f>
        <v>0</v>
      </c>
      <c r="J809" s="4"/>
      <c r="K809" s="4"/>
      <c r="L809" s="4"/>
      <c r="M809" s="4"/>
      <c r="N809" s="4"/>
      <c r="O809" s="4"/>
      <c r="P809" s="4"/>
    </row>
    <row r="810" spans="1:16" ht="11.65" customHeight="1" x14ac:dyDescent="0.2">
      <c r="A810" s="49">
        <f t="shared" ca="1" si="17"/>
        <v>810</v>
      </c>
      <c r="C810" s="56"/>
      <c r="D810" s="3"/>
      <c r="E810" s="3" t="s">
        <v>30</v>
      </c>
      <c r="F810" s="3"/>
      <c r="G810" s="57"/>
      <c r="H810" s="10">
        <f>SUMIFS($H$28:$H$765,$F$28:$F$765,E810)</f>
        <v>0</v>
      </c>
      <c r="J810" s="4"/>
      <c r="K810" s="4"/>
      <c r="L810" s="4"/>
      <c r="M810" s="4"/>
      <c r="N810" s="4"/>
      <c r="O810" s="4"/>
      <c r="P810" s="4"/>
    </row>
    <row r="811" spans="1:16" ht="11.65" customHeight="1" x14ac:dyDescent="0.2">
      <c r="A811" s="49">
        <f t="shared" ca="1" si="17"/>
        <v>811</v>
      </c>
      <c r="C811" s="56"/>
      <c r="D811" s="3"/>
      <c r="E811" s="3" t="s">
        <v>302</v>
      </c>
      <c r="F811" s="3"/>
      <c r="G811" s="57"/>
      <c r="H811" s="10">
        <f>SUMIFS($H$28:$H$765,$F$28:$F$765,E811)</f>
        <v>88325864.816266179</v>
      </c>
      <c r="J811" s="4"/>
      <c r="K811" s="4"/>
      <c r="L811" s="4"/>
      <c r="M811" s="4"/>
      <c r="N811" s="4"/>
      <c r="O811" s="4"/>
      <c r="P811" s="4"/>
    </row>
    <row r="812" spans="1:16" ht="11.65" customHeight="1" x14ac:dyDescent="0.2">
      <c r="A812" s="49">
        <f t="shared" ca="1" si="17"/>
        <v>812</v>
      </c>
      <c r="C812" s="56"/>
      <c r="D812" s="3"/>
      <c r="E812" s="3" t="s">
        <v>303</v>
      </c>
      <c r="F812" s="3"/>
      <c r="G812" s="57"/>
      <c r="H812" s="10">
        <f>SUMIFS($H$28:$H$765,$F$28:$F$765,E812)</f>
        <v>16248230.7717958</v>
      </c>
      <c r="J812" s="4"/>
      <c r="K812" s="4"/>
      <c r="L812" s="4"/>
      <c r="M812" s="4"/>
      <c r="N812" s="4"/>
      <c r="O812" s="4"/>
      <c r="P812" s="4"/>
    </row>
    <row r="813" spans="1:16" ht="11.65" customHeight="1" x14ac:dyDescent="0.2">
      <c r="A813" s="49">
        <f t="shared" ca="1" si="17"/>
        <v>813</v>
      </c>
      <c r="C813" s="56"/>
      <c r="D813" s="3"/>
      <c r="E813" s="3" t="s">
        <v>271</v>
      </c>
      <c r="F813" s="3"/>
      <c r="G813" s="57"/>
      <c r="H813" s="10">
        <f>H678</f>
        <v>-552016.03077161568</v>
      </c>
      <c r="J813" s="4"/>
      <c r="K813" s="4"/>
      <c r="L813" s="4"/>
      <c r="M813" s="4"/>
      <c r="N813" s="4"/>
      <c r="O813" s="4"/>
      <c r="P813" s="4"/>
    </row>
    <row r="814" spans="1:16" ht="11.65" customHeight="1" thickBot="1" x14ac:dyDescent="0.25">
      <c r="A814" s="49">
        <f t="shared" ca="1" si="17"/>
        <v>814</v>
      </c>
      <c r="C814" s="56"/>
      <c r="D814" s="3"/>
      <c r="E814" s="3"/>
      <c r="F814" s="3"/>
      <c r="G814" s="57" t="s">
        <v>32</v>
      </c>
      <c r="H814" s="19">
        <f>SUM(H799:H813)</f>
        <v>2256360006.7056723</v>
      </c>
      <c r="J814" s="4"/>
      <c r="K814" s="4"/>
      <c r="L814" s="4"/>
      <c r="M814" s="4"/>
      <c r="N814" s="4"/>
      <c r="O814" s="4"/>
      <c r="P814" s="4"/>
    </row>
    <row r="815" spans="1:16" ht="11.65" customHeight="1" thickTop="1" x14ac:dyDescent="0.2">
      <c r="A815" s="49">
        <f t="shared" ca="1" si="17"/>
        <v>815</v>
      </c>
      <c r="C815" s="56">
        <v>105</v>
      </c>
      <c r="D815" s="3" t="s">
        <v>133</v>
      </c>
      <c r="E815" s="3"/>
      <c r="F815" s="3"/>
      <c r="G815" s="57"/>
      <c r="H815" s="2"/>
      <c r="J815" s="4"/>
      <c r="K815" s="4"/>
      <c r="L815" s="4"/>
      <c r="M815" s="4"/>
      <c r="N815" s="4"/>
      <c r="O815" s="4"/>
      <c r="P815" s="4"/>
    </row>
    <row r="816" spans="1:16" ht="11.65" customHeight="1" x14ac:dyDescent="0.2">
      <c r="A816" s="49">
        <f t="shared" ca="1" si="17"/>
        <v>816</v>
      </c>
      <c r="C816" s="56"/>
      <c r="D816" s="3"/>
      <c r="E816" s="3"/>
      <c r="F816" s="3" t="s">
        <v>193</v>
      </c>
      <c r="G816" s="57"/>
      <c r="H816" s="10">
        <v>0</v>
      </c>
      <c r="J816" s="4"/>
      <c r="K816" s="4"/>
      <c r="L816" s="4"/>
      <c r="M816" s="4"/>
      <c r="N816" s="4"/>
      <c r="O816" s="4"/>
      <c r="P816" s="4"/>
    </row>
    <row r="817" spans="1:16" ht="11.65" customHeight="1" x14ac:dyDescent="0.2">
      <c r="A817" s="49">
        <f t="shared" ca="1" si="17"/>
        <v>817</v>
      </c>
      <c r="C817" s="56"/>
      <c r="D817" s="3"/>
      <c r="E817" s="3"/>
      <c r="F817" s="3" t="s">
        <v>24</v>
      </c>
      <c r="G817" s="57"/>
      <c r="H817" s="10">
        <v>134036.62733428294</v>
      </c>
      <c r="J817" s="4"/>
      <c r="K817" s="4"/>
      <c r="L817" s="4"/>
      <c r="M817" s="4"/>
      <c r="N817" s="4"/>
      <c r="O817" s="4"/>
      <c r="P817" s="4"/>
    </row>
    <row r="818" spans="1:16" ht="11.65" customHeight="1" x14ac:dyDescent="0.2">
      <c r="A818" s="49">
        <f t="shared" ca="1" si="17"/>
        <v>818</v>
      </c>
      <c r="C818" s="56"/>
      <c r="D818" s="3"/>
      <c r="E818" s="3"/>
      <c r="F818" s="3" t="s">
        <v>304</v>
      </c>
      <c r="G818" s="57"/>
      <c r="H818" s="10">
        <v>711970.37105398439</v>
      </c>
      <c r="J818" s="4"/>
      <c r="K818" s="4"/>
      <c r="L818" s="4"/>
      <c r="M818" s="4"/>
      <c r="N818" s="4"/>
      <c r="O818" s="4"/>
      <c r="P818" s="4"/>
    </row>
    <row r="819" spans="1:16" ht="11.65" customHeight="1" x14ac:dyDescent="0.2">
      <c r="A819" s="49">
        <f t="shared" ca="1" si="17"/>
        <v>819</v>
      </c>
      <c r="C819" s="56"/>
      <c r="D819" s="3"/>
      <c r="E819" s="3"/>
      <c r="F819" s="3" t="s">
        <v>302</v>
      </c>
      <c r="G819" s="57"/>
      <c r="H819" s="10">
        <v>0</v>
      </c>
      <c r="J819" s="4"/>
      <c r="K819" s="4"/>
      <c r="L819" s="4"/>
      <c r="M819" s="4"/>
      <c r="N819" s="4"/>
      <c r="O819" s="4"/>
      <c r="P819" s="4"/>
    </row>
    <row r="820" spans="1:16" ht="11.65" customHeight="1" x14ac:dyDescent="0.2">
      <c r="A820" s="49">
        <f t="shared" ca="1" si="17"/>
        <v>820</v>
      </c>
      <c r="C820" s="56"/>
      <c r="D820" s="3"/>
      <c r="E820" s="3"/>
      <c r="F820" s="3" t="s">
        <v>247</v>
      </c>
      <c r="G820" s="57"/>
      <c r="H820" s="10">
        <v>0</v>
      </c>
      <c r="J820" s="4"/>
      <c r="K820" s="4"/>
      <c r="L820" s="4"/>
      <c r="M820" s="4"/>
      <c r="N820" s="4"/>
      <c r="O820" s="4"/>
      <c r="P820" s="4"/>
    </row>
    <row r="821" spans="1:16" ht="11.65" customHeight="1" x14ac:dyDescent="0.2">
      <c r="A821" s="49">
        <f t="shared" ca="1" si="17"/>
        <v>821</v>
      </c>
      <c r="C821" s="56"/>
      <c r="D821" s="3"/>
      <c r="E821" s="3"/>
      <c r="F821" s="3" t="s">
        <v>303</v>
      </c>
      <c r="G821" s="57"/>
      <c r="H821" s="10">
        <v>0</v>
      </c>
      <c r="J821" s="4"/>
      <c r="K821" s="4"/>
      <c r="L821" s="4"/>
      <c r="M821" s="4"/>
      <c r="N821" s="4"/>
      <c r="O821" s="4"/>
      <c r="P821" s="4"/>
    </row>
    <row r="822" spans="1:16" ht="11.65" customHeight="1" x14ac:dyDescent="0.2">
      <c r="A822" s="49">
        <f t="shared" ca="1" si="17"/>
        <v>822</v>
      </c>
      <c r="C822" s="56"/>
      <c r="D822" s="3"/>
      <c r="E822" s="3"/>
      <c r="F822" s="3" t="s">
        <v>249</v>
      </c>
      <c r="G822" s="57"/>
      <c r="H822" s="10">
        <v>0</v>
      </c>
      <c r="J822" s="4"/>
      <c r="K822" s="4"/>
      <c r="L822" s="4"/>
      <c r="M822" s="4"/>
      <c r="N822" s="4"/>
      <c r="O822" s="4"/>
      <c r="P822" s="4"/>
    </row>
    <row r="823" spans="1:16" ht="11.65" customHeight="1" x14ac:dyDescent="0.2">
      <c r="A823" s="49">
        <f t="shared" ca="1" si="17"/>
        <v>823</v>
      </c>
      <c r="C823" s="56"/>
      <c r="D823" s="3"/>
      <c r="E823" s="3"/>
      <c r="F823" s="3" t="s">
        <v>251</v>
      </c>
      <c r="G823" s="57"/>
      <c r="H823" s="10">
        <v>0</v>
      </c>
      <c r="J823" s="4"/>
      <c r="K823" s="4"/>
      <c r="L823" s="4"/>
      <c r="M823" s="4"/>
      <c r="N823" s="4"/>
      <c r="O823" s="4"/>
      <c r="P823" s="4"/>
    </row>
    <row r="824" spans="1:16" ht="11.65" customHeight="1" x14ac:dyDescent="0.2">
      <c r="A824" s="49">
        <f t="shared" ca="1" si="17"/>
        <v>824</v>
      </c>
      <c r="C824" s="56"/>
      <c r="D824" s="3"/>
      <c r="E824" s="3"/>
      <c r="F824" s="3" t="s">
        <v>252</v>
      </c>
      <c r="G824" s="57"/>
      <c r="H824" s="10">
        <v>0</v>
      </c>
      <c r="J824" s="4"/>
      <c r="K824" s="4"/>
      <c r="L824" s="4"/>
      <c r="M824" s="4"/>
      <c r="N824" s="4"/>
      <c r="O824" s="4"/>
      <c r="P824" s="4"/>
    </row>
    <row r="825" spans="1:16" ht="11.65" customHeight="1" x14ac:dyDescent="0.2">
      <c r="A825" s="49">
        <f t="shared" ca="1" si="17"/>
        <v>825</v>
      </c>
      <c r="C825" s="56"/>
      <c r="D825" s="3"/>
      <c r="E825" s="3"/>
      <c r="F825" s="3" t="s">
        <v>30</v>
      </c>
      <c r="G825" s="57"/>
      <c r="H825" s="10">
        <v>0</v>
      </c>
      <c r="J825" s="4"/>
      <c r="K825" s="4"/>
      <c r="L825" s="4"/>
      <c r="M825" s="4"/>
      <c r="N825" s="4"/>
      <c r="O825" s="4"/>
      <c r="P825" s="4"/>
    </row>
    <row r="826" spans="1:16" ht="11.65" customHeight="1" thickBot="1" x14ac:dyDescent="0.25">
      <c r="A826" s="49">
        <f t="shared" ca="1" si="17"/>
        <v>826</v>
      </c>
      <c r="C826" s="63" t="s">
        <v>134</v>
      </c>
      <c r="D826" s="3"/>
      <c r="E826" s="3"/>
      <c r="F826" s="3"/>
      <c r="G826" s="57" t="s">
        <v>135</v>
      </c>
      <c r="H826" s="21">
        <f>SUBTOTAL(9,H816:H825)</f>
        <v>846006.99838826736</v>
      </c>
      <c r="J826" s="4"/>
      <c r="K826" s="4"/>
      <c r="L826" s="4"/>
      <c r="M826" s="4"/>
      <c r="N826" s="4"/>
      <c r="O826" s="4"/>
      <c r="P826" s="4"/>
    </row>
    <row r="827" spans="1:16" ht="11.65" customHeight="1" thickTop="1" x14ac:dyDescent="0.2">
      <c r="A827" s="49">
        <f t="shared" ca="1" si="17"/>
        <v>827</v>
      </c>
      <c r="C827" s="56"/>
      <c r="D827" s="3"/>
      <c r="E827" s="3"/>
      <c r="F827" s="3"/>
      <c r="G827" s="57"/>
      <c r="H827" s="2"/>
      <c r="J827" s="4"/>
      <c r="K827" s="4"/>
      <c r="L827" s="4"/>
      <c r="M827" s="4"/>
      <c r="N827" s="4"/>
      <c r="O827" s="4"/>
      <c r="P827" s="4"/>
    </row>
    <row r="828" spans="1:16" ht="11.65" customHeight="1" x14ac:dyDescent="0.2">
      <c r="A828" s="49">
        <f t="shared" ca="1" si="17"/>
        <v>828</v>
      </c>
      <c r="C828" s="56">
        <v>114</v>
      </c>
      <c r="D828" s="3" t="s">
        <v>136</v>
      </c>
      <c r="E828" s="3"/>
      <c r="F828" s="3"/>
      <c r="G828" s="57"/>
      <c r="H828" s="2"/>
      <c r="J828" s="4"/>
      <c r="K828" s="4"/>
      <c r="L828" s="4"/>
      <c r="M828" s="4"/>
      <c r="N828" s="4"/>
      <c r="O828" s="4"/>
      <c r="P828" s="4"/>
    </row>
    <row r="829" spans="1:16" ht="11.65" customHeight="1" x14ac:dyDescent="0.2">
      <c r="A829" s="49">
        <f t="shared" ca="1" si="17"/>
        <v>829</v>
      </c>
      <c r="C829" s="56"/>
      <c r="D829" s="3"/>
      <c r="E829" s="3"/>
      <c r="F829" s="3" t="s">
        <v>193</v>
      </c>
      <c r="G829" s="57"/>
      <c r="H829" s="10">
        <v>0</v>
      </c>
      <c r="J829" s="4"/>
      <c r="K829" s="4"/>
      <c r="L829" s="4"/>
      <c r="M829" s="4"/>
      <c r="N829" s="4"/>
      <c r="O829" s="4"/>
      <c r="P829" s="4"/>
    </row>
    <row r="830" spans="1:16" ht="11.65" customHeight="1" x14ac:dyDescent="0.2">
      <c r="A830" s="49">
        <f t="shared" ref="A830:A893" ca="1" si="20">OFFSET(A830,-1,)+1</f>
        <v>830</v>
      </c>
      <c r="C830" s="56"/>
      <c r="D830" s="3"/>
      <c r="E830" s="3"/>
      <c r="F830" s="3" t="s">
        <v>24</v>
      </c>
      <c r="G830" s="57"/>
      <c r="H830" s="10">
        <v>158117.68832369533</v>
      </c>
      <c r="J830" s="4"/>
      <c r="K830" s="4"/>
      <c r="L830" s="4"/>
      <c r="M830" s="4"/>
      <c r="N830" s="4"/>
      <c r="O830" s="4"/>
      <c r="P830" s="4"/>
    </row>
    <row r="831" spans="1:16" ht="11.65" customHeight="1" x14ac:dyDescent="0.2">
      <c r="A831" s="49">
        <f t="shared" ca="1" si="20"/>
        <v>831</v>
      </c>
      <c r="C831" s="56"/>
      <c r="D831" s="3"/>
      <c r="E831" s="3"/>
      <c r="F831" s="3" t="s">
        <v>249</v>
      </c>
      <c r="G831" s="57"/>
      <c r="H831" s="10">
        <v>0</v>
      </c>
      <c r="J831" s="4"/>
      <c r="K831" s="4"/>
      <c r="L831" s="4"/>
      <c r="M831" s="4"/>
      <c r="N831" s="4"/>
      <c r="O831" s="4"/>
      <c r="P831" s="4"/>
    </row>
    <row r="832" spans="1:16" ht="11.65" customHeight="1" x14ac:dyDescent="0.2">
      <c r="A832" s="49">
        <f t="shared" ca="1" si="20"/>
        <v>832</v>
      </c>
      <c r="C832" s="56"/>
      <c r="D832" s="3"/>
      <c r="E832" s="3"/>
      <c r="F832" s="3" t="s">
        <v>251</v>
      </c>
      <c r="G832" s="57"/>
      <c r="H832" s="10">
        <v>0</v>
      </c>
      <c r="J832" s="4"/>
      <c r="K832" s="4"/>
      <c r="L832" s="4"/>
      <c r="M832" s="4"/>
      <c r="N832" s="4"/>
      <c r="O832" s="4"/>
      <c r="P832" s="4"/>
    </row>
    <row r="833" spans="1:16" ht="11.65" customHeight="1" x14ac:dyDescent="0.2">
      <c r="A833" s="49">
        <f t="shared" ca="1" si="20"/>
        <v>833</v>
      </c>
      <c r="C833" s="56"/>
      <c r="D833" s="3"/>
      <c r="E833" s="3"/>
      <c r="F833" s="3" t="s">
        <v>250</v>
      </c>
      <c r="G833" s="57"/>
      <c r="H833" s="10">
        <v>0</v>
      </c>
      <c r="J833" s="4"/>
      <c r="K833" s="4"/>
      <c r="L833" s="4"/>
      <c r="M833" s="4"/>
      <c r="N833" s="4"/>
      <c r="O833" s="4"/>
      <c r="P833" s="4"/>
    </row>
    <row r="834" spans="1:16" ht="11.65" customHeight="1" thickBot="1" x14ac:dyDescent="0.25">
      <c r="A834" s="49">
        <f t="shared" ca="1" si="20"/>
        <v>834</v>
      </c>
      <c r="C834" s="63" t="s">
        <v>137</v>
      </c>
      <c r="D834" s="3"/>
      <c r="E834" s="3"/>
      <c r="F834" s="3"/>
      <c r="G834" s="57" t="s">
        <v>138</v>
      </c>
      <c r="H834" s="21">
        <f>SUBTOTAL(9,H829:H833)</f>
        <v>158117.68832369533</v>
      </c>
      <c r="J834" s="4"/>
      <c r="K834" s="4"/>
      <c r="L834" s="4"/>
      <c r="M834" s="4"/>
      <c r="N834" s="4"/>
      <c r="O834" s="4"/>
      <c r="P834" s="4"/>
    </row>
    <row r="835" spans="1:16" ht="11.65" customHeight="1" thickTop="1" x14ac:dyDescent="0.2">
      <c r="A835" s="49">
        <f t="shared" ca="1" si="20"/>
        <v>835</v>
      </c>
      <c r="C835" s="56"/>
      <c r="D835" s="3"/>
      <c r="E835" s="3"/>
      <c r="F835" s="3"/>
      <c r="G835" s="57"/>
      <c r="H835" s="2"/>
      <c r="J835" s="4"/>
      <c r="K835" s="4"/>
      <c r="L835" s="4"/>
      <c r="M835" s="4"/>
      <c r="N835" s="4"/>
      <c r="O835" s="4"/>
      <c r="P835" s="4"/>
    </row>
    <row r="836" spans="1:16" ht="11.65" customHeight="1" x14ac:dyDescent="0.2">
      <c r="A836" s="49">
        <f t="shared" ca="1" si="20"/>
        <v>836</v>
      </c>
      <c r="C836" s="56">
        <v>115</v>
      </c>
      <c r="D836" s="3" t="s">
        <v>139</v>
      </c>
      <c r="E836" s="3"/>
      <c r="F836" s="3"/>
      <c r="G836" s="57"/>
      <c r="H836" s="2"/>
      <c r="J836" s="4"/>
      <c r="K836" s="4"/>
      <c r="L836" s="4"/>
      <c r="M836" s="4"/>
      <c r="N836" s="4"/>
      <c r="O836" s="4"/>
      <c r="P836" s="4"/>
    </row>
    <row r="837" spans="1:16" ht="11.65" customHeight="1" x14ac:dyDescent="0.2">
      <c r="A837" s="49">
        <f t="shared" ca="1" si="20"/>
        <v>837</v>
      </c>
      <c r="C837" s="56"/>
      <c r="D837" s="3"/>
      <c r="E837" s="3"/>
      <c r="F837" s="3" t="s">
        <v>193</v>
      </c>
      <c r="G837" s="57"/>
      <c r="H837" s="10">
        <v>0</v>
      </c>
      <c r="J837" s="4"/>
      <c r="K837" s="4"/>
      <c r="L837" s="4"/>
      <c r="M837" s="4"/>
      <c r="N837" s="4"/>
      <c r="O837" s="4"/>
      <c r="P837" s="4"/>
    </row>
    <row r="838" spans="1:16" ht="11.65" customHeight="1" x14ac:dyDescent="0.2">
      <c r="A838" s="49">
        <f t="shared" ca="1" si="20"/>
        <v>838</v>
      </c>
      <c r="C838" s="56"/>
      <c r="D838" s="3"/>
      <c r="E838" s="3"/>
      <c r="F838" s="3" t="s">
        <v>24</v>
      </c>
      <c r="G838" s="57"/>
      <c r="H838" s="10">
        <v>-41680.177540381119</v>
      </c>
      <c r="J838" s="4"/>
      <c r="K838" s="4"/>
      <c r="L838" s="4"/>
      <c r="M838" s="4"/>
      <c r="N838" s="4"/>
      <c r="O838" s="4"/>
      <c r="P838" s="4"/>
    </row>
    <row r="839" spans="1:16" ht="11.65" customHeight="1" x14ac:dyDescent="0.2">
      <c r="A839" s="49">
        <f t="shared" ca="1" si="20"/>
        <v>839</v>
      </c>
      <c r="C839" s="56"/>
      <c r="D839" s="3"/>
      <c r="E839" s="3"/>
      <c r="F839" s="3" t="s">
        <v>249</v>
      </c>
      <c r="G839" s="57"/>
      <c r="H839" s="10">
        <v>0</v>
      </c>
      <c r="J839" s="4"/>
      <c r="K839" s="4"/>
      <c r="L839" s="4"/>
      <c r="M839" s="4"/>
      <c r="N839" s="4"/>
      <c r="O839" s="4"/>
      <c r="P839" s="4"/>
    </row>
    <row r="840" spans="1:16" ht="11.65" customHeight="1" x14ac:dyDescent="0.2">
      <c r="A840" s="49">
        <f t="shared" ca="1" si="20"/>
        <v>840</v>
      </c>
      <c r="C840" s="56"/>
      <c r="D840" s="3"/>
      <c r="E840" s="3"/>
      <c r="F840" s="3" t="s">
        <v>251</v>
      </c>
      <c r="G840" s="57"/>
      <c r="H840" s="10">
        <v>0</v>
      </c>
      <c r="J840" s="4"/>
      <c r="K840" s="4"/>
      <c r="L840" s="4"/>
      <c r="M840" s="4"/>
      <c r="N840" s="4"/>
      <c r="O840" s="4"/>
      <c r="P840" s="4"/>
    </row>
    <row r="841" spans="1:16" ht="11.65" customHeight="1" x14ac:dyDescent="0.2">
      <c r="A841" s="49">
        <f t="shared" ca="1" si="20"/>
        <v>841</v>
      </c>
      <c r="C841" s="56"/>
      <c r="D841" s="3"/>
      <c r="E841" s="3"/>
      <c r="F841" s="3" t="s">
        <v>250</v>
      </c>
      <c r="G841" s="57"/>
      <c r="H841" s="10">
        <v>0</v>
      </c>
      <c r="J841" s="4"/>
      <c r="K841" s="4"/>
      <c r="L841" s="4"/>
      <c r="M841" s="4"/>
      <c r="N841" s="4"/>
      <c r="O841" s="4"/>
      <c r="P841" s="4"/>
    </row>
    <row r="842" spans="1:16" ht="11.65" customHeight="1" thickBot="1" x14ac:dyDescent="0.25">
      <c r="A842" s="49">
        <f t="shared" ca="1" si="20"/>
        <v>842</v>
      </c>
      <c r="C842" s="56" t="s">
        <v>292</v>
      </c>
      <c r="D842" s="3"/>
      <c r="E842" s="3"/>
      <c r="F842" s="3"/>
      <c r="G842" s="57" t="s">
        <v>138</v>
      </c>
      <c r="H842" s="21">
        <f>SUBTOTAL(9,H837:H841)</f>
        <v>-41680.177540381119</v>
      </c>
      <c r="J842" s="4"/>
      <c r="K842" s="4"/>
      <c r="L842" s="4"/>
      <c r="M842" s="4"/>
      <c r="N842" s="4"/>
      <c r="O842" s="4"/>
      <c r="P842" s="4"/>
    </row>
    <row r="843" spans="1:16" ht="11.65" customHeight="1" thickTop="1" x14ac:dyDescent="0.2">
      <c r="A843" s="49">
        <f t="shared" ca="1" si="20"/>
        <v>843</v>
      </c>
      <c r="C843" s="56"/>
      <c r="D843" s="3"/>
      <c r="E843" s="3"/>
      <c r="F843" s="3"/>
      <c r="G843" s="57"/>
      <c r="H843" s="2"/>
      <c r="J843" s="4"/>
      <c r="K843" s="4"/>
      <c r="L843" s="4"/>
      <c r="M843" s="4"/>
      <c r="N843" s="4"/>
      <c r="O843" s="4"/>
      <c r="P843" s="4"/>
    </row>
    <row r="844" spans="1:16" ht="11.65" customHeight="1" x14ac:dyDescent="0.2">
      <c r="A844" s="49">
        <f t="shared" ca="1" si="20"/>
        <v>844</v>
      </c>
      <c r="C844" s="56">
        <v>128</v>
      </c>
      <c r="D844" s="3" t="s">
        <v>291</v>
      </c>
      <c r="E844" s="3"/>
      <c r="F844" s="3"/>
      <c r="G844" s="57"/>
      <c r="H844" s="2"/>
      <c r="J844" s="4"/>
      <c r="K844" s="4"/>
      <c r="L844" s="4"/>
      <c r="M844" s="4"/>
      <c r="N844" s="4"/>
      <c r="O844" s="4"/>
      <c r="P844" s="4"/>
    </row>
    <row r="845" spans="1:16" ht="11.65" customHeight="1" x14ac:dyDescent="0.2">
      <c r="A845" s="49">
        <f t="shared" ca="1" si="20"/>
        <v>845</v>
      </c>
      <c r="C845" s="56"/>
      <c r="D845" s="3"/>
      <c r="E845" s="3"/>
      <c r="F845" s="3" t="s">
        <v>248</v>
      </c>
      <c r="G845" s="57"/>
      <c r="H845" s="10">
        <v>0</v>
      </c>
      <c r="J845" s="4"/>
      <c r="K845" s="4"/>
      <c r="L845" s="4"/>
      <c r="M845" s="4"/>
      <c r="N845" s="4"/>
      <c r="O845" s="4"/>
      <c r="P845" s="4"/>
    </row>
    <row r="846" spans="1:16" ht="11.65" customHeight="1" thickBot="1" x14ac:dyDescent="0.25">
      <c r="A846" s="49">
        <f t="shared" ca="1" si="20"/>
        <v>846</v>
      </c>
      <c r="C846" s="63" t="s">
        <v>293</v>
      </c>
      <c r="D846" s="3"/>
      <c r="E846" s="3"/>
      <c r="F846" s="3"/>
      <c r="G846" s="57"/>
      <c r="H846" s="21">
        <f>SUBTOTAL(9,H844:H845)</f>
        <v>0</v>
      </c>
      <c r="J846" s="4"/>
      <c r="K846" s="4"/>
      <c r="L846" s="4"/>
      <c r="M846" s="4"/>
      <c r="N846" s="4"/>
      <c r="O846" s="4"/>
      <c r="P846" s="4"/>
    </row>
    <row r="847" spans="1:16" ht="11.65" customHeight="1" thickTop="1" x14ac:dyDescent="0.2">
      <c r="A847" s="49">
        <f t="shared" ca="1" si="20"/>
        <v>847</v>
      </c>
      <c r="C847" s="56"/>
      <c r="D847" s="3"/>
      <c r="E847" s="3"/>
      <c r="F847" s="3"/>
      <c r="G847" s="57"/>
      <c r="H847" s="2"/>
      <c r="J847" s="4"/>
      <c r="K847" s="4"/>
      <c r="L847" s="4"/>
      <c r="M847" s="4"/>
      <c r="N847" s="4"/>
      <c r="O847" s="4"/>
      <c r="P847" s="4"/>
    </row>
    <row r="848" spans="1:16" ht="11.65" customHeight="1" x14ac:dyDescent="0.2">
      <c r="A848" s="49">
        <f t="shared" ca="1" si="20"/>
        <v>848</v>
      </c>
      <c r="C848" s="56">
        <v>124</v>
      </c>
      <c r="D848" s="3" t="s">
        <v>140</v>
      </c>
      <c r="E848" s="3"/>
      <c r="F848" s="3"/>
      <c r="G848" s="57"/>
      <c r="H848" s="2"/>
      <c r="J848" s="4"/>
      <c r="K848" s="4"/>
      <c r="L848" s="4"/>
      <c r="M848" s="4"/>
      <c r="N848" s="4"/>
      <c r="O848" s="4"/>
      <c r="P848" s="4"/>
    </row>
    <row r="849" spans="1:16" ht="11.65" customHeight="1" x14ac:dyDescent="0.2">
      <c r="A849" s="49">
        <f t="shared" ca="1" si="20"/>
        <v>849</v>
      </c>
      <c r="C849" s="56"/>
      <c r="D849" s="3"/>
      <c r="E849" s="3"/>
      <c r="F849" s="3" t="s">
        <v>193</v>
      </c>
      <c r="G849" s="57"/>
      <c r="H849" s="10">
        <v>3311.89</v>
      </c>
      <c r="J849" s="4"/>
      <c r="K849" s="4"/>
      <c r="L849" s="4"/>
      <c r="M849" s="4"/>
      <c r="N849" s="4"/>
      <c r="O849" s="4"/>
      <c r="P849" s="4"/>
    </row>
    <row r="850" spans="1:16" ht="11.65" customHeight="1" x14ac:dyDescent="0.2">
      <c r="A850" s="49">
        <f t="shared" ca="1" si="20"/>
        <v>850</v>
      </c>
      <c r="C850" s="56"/>
      <c r="D850" s="3"/>
      <c r="E850" s="3"/>
      <c r="F850" s="3" t="s">
        <v>248</v>
      </c>
      <c r="G850" s="57"/>
      <c r="H850" s="10">
        <v>0</v>
      </c>
      <c r="J850" s="4"/>
      <c r="K850" s="4"/>
      <c r="L850" s="4"/>
      <c r="M850" s="4"/>
      <c r="N850" s="4"/>
      <c r="O850" s="4"/>
      <c r="P850" s="4"/>
    </row>
    <row r="851" spans="1:16" ht="11.65" customHeight="1" thickBot="1" x14ac:dyDescent="0.25">
      <c r="A851" s="49">
        <f t="shared" ca="1" si="20"/>
        <v>851</v>
      </c>
      <c r="C851" s="56"/>
      <c r="D851" s="3"/>
      <c r="E851" s="3"/>
      <c r="F851" s="3"/>
      <c r="G851" s="57" t="s">
        <v>141</v>
      </c>
      <c r="H851" s="21">
        <f>SUBTOTAL(9,H849:H850)</f>
        <v>3311.89</v>
      </c>
      <c r="J851" s="4"/>
      <c r="K851" s="4"/>
      <c r="L851" s="4"/>
      <c r="M851" s="4"/>
      <c r="N851" s="4"/>
      <c r="O851" s="4"/>
      <c r="P851" s="4"/>
    </row>
    <row r="852" spans="1:16" ht="11.65" customHeight="1" thickTop="1" x14ac:dyDescent="0.2">
      <c r="A852" s="49">
        <f t="shared" ca="1" si="20"/>
        <v>852</v>
      </c>
      <c r="C852" s="56"/>
      <c r="D852" s="3"/>
      <c r="E852" s="3"/>
      <c r="F852" s="3"/>
      <c r="G852" s="57"/>
      <c r="H852" s="2"/>
      <c r="J852" s="4"/>
      <c r="K852" s="4"/>
      <c r="L852" s="4"/>
      <c r="M852" s="4"/>
      <c r="N852" s="4"/>
      <c r="O852" s="4"/>
      <c r="P852" s="4"/>
    </row>
    <row r="853" spans="1:16" ht="11.65" customHeight="1" x14ac:dyDescent="0.2">
      <c r="A853" s="49">
        <f t="shared" ca="1" si="20"/>
        <v>853</v>
      </c>
      <c r="C853" s="56" t="s">
        <v>142</v>
      </c>
      <c r="D853" s="3" t="s">
        <v>140</v>
      </c>
      <c r="E853" s="3"/>
      <c r="F853" s="3"/>
      <c r="G853" s="57"/>
      <c r="H853" s="2"/>
      <c r="J853" s="4"/>
      <c r="K853" s="4"/>
      <c r="L853" s="4"/>
      <c r="M853" s="4"/>
      <c r="N853" s="4"/>
      <c r="O853" s="4"/>
      <c r="P853" s="4"/>
    </row>
    <row r="854" spans="1:16" ht="11.65" customHeight="1" x14ac:dyDescent="0.2">
      <c r="A854" s="49">
        <f t="shared" ca="1" si="20"/>
        <v>854</v>
      </c>
      <c r="C854" s="56"/>
      <c r="D854" s="3"/>
      <c r="E854" s="3"/>
      <c r="F854" s="3" t="s">
        <v>193</v>
      </c>
      <c r="G854" s="57"/>
      <c r="H854" s="10">
        <v>0</v>
      </c>
      <c r="J854" s="4"/>
      <c r="K854" s="4"/>
      <c r="L854" s="4"/>
      <c r="M854" s="4"/>
      <c r="N854" s="4"/>
      <c r="O854" s="4"/>
      <c r="P854" s="4"/>
    </row>
    <row r="855" spans="1:16" ht="11.65" customHeight="1" x14ac:dyDescent="0.2">
      <c r="A855" s="49">
        <f t="shared" ca="1" si="20"/>
        <v>855</v>
      </c>
      <c r="C855" s="56"/>
      <c r="D855" s="3"/>
      <c r="E855" s="3"/>
      <c r="F855" s="3" t="s">
        <v>24</v>
      </c>
      <c r="G855" s="57"/>
      <c r="H855" s="10">
        <v>0</v>
      </c>
      <c r="J855" s="4"/>
      <c r="K855" s="4"/>
      <c r="L855" s="4"/>
      <c r="M855" s="4"/>
      <c r="N855" s="4"/>
      <c r="O855" s="4"/>
      <c r="P855" s="4"/>
    </row>
    <row r="856" spans="1:16" ht="11.65" customHeight="1" x14ac:dyDescent="0.2">
      <c r="A856" s="49">
        <f t="shared" ca="1" si="20"/>
        <v>856</v>
      </c>
      <c r="C856" s="56"/>
      <c r="D856" s="3"/>
      <c r="E856" s="3"/>
      <c r="F856" s="3" t="s">
        <v>251</v>
      </c>
      <c r="G856" s="57"/>
      <c r="H856" s="10">
        <v>0</v>
      </c>
      <c r="J856" s="4"/>
      <c r="K856" s="4"/>
      <c r="L856" s="4"/>
      <c r="M856" s="4"/>
      <c r="N856" s="4"/>
      <c r="O856" s="4"/>
      <c r="P856" s="4"/>
    </row>
    <row r="857" spans="1:16" ht="11.65" customHeight="1" x14ac:dyDescent="0.2">
      <c r="A857" s="49">
        <f t="shared" ca="1" si="20"/>
        <v>857</v>
      </c>
      <c r="C857" s="56"/>
      <c r="D857" s="3"/>
      <c r="E857" s="3"/>
      <c r="F857" s="3" t="s">
        <v>248</v>
      </c>
      <c r="G857" s="57"/>
      <c r="H857" s="10">
        <v>0</v>
      </c>
      <c r="J857" s="4"/>
      <c r="K857" s="4"/>
      <c r="L857" s="4"/>
      <c r="M857" s="4"/>
      <c r="N857" s="4"/>
      <c r="O857" s="4"/>
      <c r="P857" s="4"/>
    </row>
    <row r="858" spans="1:16" ht="11.65" customHeight="1" thickBot="1" x14ac:dyDescent="0.25">
      <c r="A858" s="49">
        <f t="shared" ca="1" si="20"/>
        <v>858</v>
      </c>
      <c r="C858" s="56"/>
      <c r="D858" s="3"/>
      <c r="E858" s="3"/>
      <c r="F858" s="3"/>
      <c r="G858" s="57" t="s">
        <v>141</v>
      </c>
      <c r="H858" s="21">
        <f>SUBTOTAL(9,H854:H857)</f>
        <v>0</v>
      </c>
      <c r="J858" s="4"/>
      <c r="K858" s="4"/>
      <c r="L858" s="4"/>
      <c r="M858" s="4"/>
      <c r="N858" s="4"/>
      <c r="O858" s="4"/>
      <c r="P858" s="4"/>
    </row>
    <row r="859" spans="1:16" ht="11.65" customHeight="1" thickTop="1" x14ac:dyDescent="0.2">
      <c r="A859" s="49">
        <f t="shared" ca="1" si="20"/>
        <v>859</v>
      </c>
      <c r="C859" s="56"/>
      <c r="D859" s="3"/>
      <c r="E859" s="3"/>
      <c r="F859" s="3"/>
      <c r="G859" s="57"/>
      <c r="H859" s="2"/>
      <c r="J859" s="4"/>
      <c r="K859" s="4"/>
      <c r="L859" s="4"/>
      <c r="M859" s="4"/>
      <c r="N859" s="4"/>
      <c r="O859" s="4"/>
      <c r="P859" s="4"/>
    </row>
    <row r="860" spans="1:16" ht="11.65" customHeight="1" x14ac:dyDescent="0.2">
      <c r="A860" s="49">
        <f t="shared" ca="1" si="20"/>
        <v>860</v>
      </c>
      <c r="C860" s="56" t="s">
        <v>143</v>
      </c>
      <c r="D860" s="3" t="s">
        <v>140</v>
      </c>
      <c r="E860" s="3"/>
      <c r="F860" s="3"/>
      <c r="G860" s="57"/>
      <c r="H860" s="2"/>
      <c r="J860" s="4"/>
      <c r="K860" s="4"/>
      <c r="L860" s="4"/>
      <c r="M860" s="4"/>
      <c r="N860" s="4"/>
      <c r="O860" s="4"/>
      <c r="P860" s="4"/>
    </row>
    <row r="861" spans="1:16" ht="11.65" customHeight="1" x14ac:dyDescent="0.2">
      <c r="A861" s="49">
        <f t="shared" ca="1" si="20"/>
        <v>861</v>
      </c>
      <c r="C861" s="56"/>
      <c r="D861" s="3"/>
      <c r="E861" s="3"/>
      <c r="F861" s="3" t="s">
        <v>193</v>
      </c>
      <c r="G861" s="57"/>
      <c r="H861" s="10">
        <v>0</v>
      </c>
      <c r="J861" s="4"/>
      <c r="K861" s="4"/>
      <c r="L861" s="4"/>
      <c r="M861" s="4"/>
      <c r="N861" s="4"/>
      <c r="O861" s="4"/>
      <c r="P861" s="4"/>
    </row>
    <row r="862" spans="1:16" ht="11.65" customHeight="1" x14ac:dyDescent="0.2">
      <c r="A862" s="49">
        <f t="shared" ca="1" si="20"/>
        <v>862</v>
      </c>
      <c r="C862" s="56"/>
      <c r="D862" s="3"/>
      <c r="E862" s="3"/>
      <c r="F862" s="3" t="s">
        <v>255</v>
      </c>
      <c r="G862" s="57"/>
      <c r="H862" s="10">
        <v>0</v>
      </c>
      <c r="J862" s="4"/>
      <c r="K862" s="4"/>
      <c r="L862" s="4"/>
      <c r="M862" s="4"/>
      <c r="N862" s="4"/>
      <c r="O862" s="4"/>
      <c r="P862" s="4"/>
    </row>
    <row r="863" spans="1:16" ht="11.65" customHeight="1" x14ac:dyDescent="0.2">
      <c r="A863" s="49">
        <f t="shared" ca="1" si="20"/>
        <v>863</v>
      </c>
      <c r="C863" s="56"/>
      <c r="D863" s="3"/>
      <c r="E863" s="3"/>
      <c r="F863" s="3" t="s">
        <v>272</v>
      </c>
      <c r="G863" s="57"/>
      <c r="H863" s="10">
        <v>0</v>
      </c>
      <c r="J863" s="4"/>
      <c r="K863" s="4"/>
      <c r="L863" s="4"/>
      <c r="M863" s="4"/>
      <c r="N863" s="4"/>
      <c r="O863" s="4"/>
      <c r="P863" s="4"/>
    </row>
    <row r="864" spans="1:16" ht="11.65" customHeight="1" x14ac:dyDescent="0.2">
      <c r="A864" s="49">
        <f t="shared" ca="1" si="20"/>
        <v>864</v>
      </c>
      <c r="C864" s="56"/>
      <c r="D864" s="3"/>
      <c r="E864" s="3"/>
      <c r="F864" s="3" t="s">
        <v>24</v>
      </c>
      <c r="G864" s="57"/>
      <c r="H864" s="10">
        <v>0</v>
      </c>
      <c r="J864" s="4"/>
      <c r="K864" s="4"/>
      <c r="L864" s="4"/>
      <c r="M864" s="4"/>
      <c r="N864" s="4"/>
      <c r="O864" s="4"/>
      <c r="P864" s="4"/>
    </row>
    <row r="865" spans="1:16" ht="11.65" customHeight="1" x14ac:dyDescent="0.2">
      <c r="A865" s="49">
        <f t="shared" ca="1" si="20"/>
        <v>865</v>
      </c>
      <c r="C865" s="56"/>
      <c r="D865" s="3"/>
      <c r="E865" s="3"/>
      <c r="F865" s="3" t="s">
        <v>248</v>
      </c>
      <c r="G865" s="57"/>
      <c r="H865" s="10">
        <v>0</v>
      </c>
      <c r="J865" s="4"/>
      <c r="K865" s="4"/>
      <c r="L865" s="4"/>
      <c r="M865" s="4"/>
      <c r="N865" s="4"/>
      <c r="O865" s="4"/>
      <c r="P865" s="4"/>
    </row>
    <row r="866" spans="1:16" ht="11.65" customHeight="1" thickBot="1" x14ac:dyDescent="0.25">
      <c r="A866" s="49">
        <f t="shared" ca="1" si="20"/>
        <v>866</v>
      </c>
      <c r="C866" s="56"/>
      <c r="D866" s="3"/>
      <c r="E866" s="3"/>
      <c r="F866" s="3"/>
      <c r="G866" s="57" t="s">
        <v>141</v>
      </c>
      <c r="H866" s="21">
        <f>SUBTOTAL(9,H861:H865)</f>
        <v>0</v>
      </c>
      <c r="J866" s="4"/>
      <c r="K866" s="4"/>
      <c r="L866" s="4"/>
      <c r="M866" s="4"/>
      <c r="N866" s="4"/>
      <c r="O866" s="4"/>
      <c r="P866" s="4"/>
    </row>
    <row r="867" spans="1:16" ht="11.65" customHeight="1" thickTop="1" x14ac:dyDescent="0.2">
      <c r="A867" s="49">
        <f t="shared" ca="1" si="20"/>
        <v>867</v>
      </c>
      <c r="C867" s="56"/>
      <c r="D867" s="3"/>
      <c r="E867" s="3"/>
      <c r="F867" s="3"/>
      <c r="G867" s="57"/>
      <c r="H867" s="2"/>
      <c r="J867" s="4"/>
      <c r="K867" s="4"/>
      <c r="L867" s="4"/>
      <c r="M867" s="4"/>
      <c r="N867" s="4"/>
      <c r="O867" s="4"/>
      <c r="P867" s="4"/>
    </row>
    <row r="868" spans="1:16" ht="11.65" customHeight="1" thickBot="1" x14ac:dyDescent="0.25">
      <c r="A868" s="49">
        <f t="shared" ca="1" si="20"/>
        <v>868</v>
      </c>
      <c r="C868" s="65" t="s">
        <v>144</v>
      </c>
      <c r="D868" s="3"/>
      <c r="E868" s="3"/>
      <c r="F868" s="3"/>
      <c r="G868" s="57"/>
      <c r="H868" s="13">
        <v>3311.89</v>
      </c>
      <c r="J868" s="4"/>
      <c r="K868" s="4"/>
      <c r="L868" s="4"/>
      <c r="M868" s="4"/>
      <c r="N868" s="4"/>
      <c r="O868" s="4"/>
      <c r="P868" s="4"/>
    </row>
    <row r="869" spans="1:16" ht="11.65" customHeight="1" thickTop="1" x14ac:dyDescent="0.2">
      <c r="A869" s="49">
        <f t="shared" ca="1" si="20"/>
        <v>869</v>
      </c>
      <c r="C869" s="56"/>
      <c r="D869" s="3"/>
      <c r="E869" s="3"/>
      <c r="F869" s="3"/>
      <c r="G869" s="57"/>
      <c r="H869" s="2"/>
      <c r="J869" s="4"/>
      <c r="K869" s="4"/>
      <c r="L869" s="4"/>
      <c r="M869" s="4"/>
      <c r="N869" s="4"/>
      <c r="O869" s="4"/>
      <c r="P869" s="4"/>
    </row>
    <row r="870" spans="1:16" ht="11.65" customHeight="1" x14ac:dyDescent="0.2">
      <c r="A870" s="49">
        <f t="shared" ca="1" si="20"/>
        <v>870</v>
      </c>
      <c r="C870" s="56">
        <v>151</v>
      </c>
      <c r="D870" s="3" t="s">
        <v>8</v>
      </c>
      <c r="E870" s="3"/>
      <c r="F870" s="3"/>
      <c r="G870" s="57"/>
      <c r="H870" s="2"/>
      <c r="J870" s="4"/>
      <c r="K870" s="4"/>
      <c r="L870" s="4"/>
      <c r="M870" s="4"/>
      <c r="N870" s="4"/>
      <c r="O870" s="4"/>
      <c r="P870" s="4"/>
    </row>
    <row r="871" spans="1:16" ht="11.65" customHeight="1" x14ac:dyDescent="0.2">
      <c r="A871" s="49">
        <f t="shared" ca="1" si="20"/>
        <v>871</v>
      </c>
      <c r="C871" s="56"/>
      <c r="D871" s="3"/>
      <c r="E871" s="3"/>
      <c r="F871" s="3" t="s">
        <v>259</v>
      </c>
      <c r="G871" s="57"/>
      <c r="H871" s="10">
        <v>0</v>
      </c>
      <c r="J871" s="4"/>
      <c r="K871" s="4"/>
      <c r="L871" s="4"/>
      <c r="M871" s="4"/>
      <c r="N871" s="4"/>
      <c r="O871" s="4"/>
      <c r="P871" s="4"/>
    </row>
    <row r="872" spans="1:16" ht="11.65" customHeight="1" x14ac:dyDescent="0.2">
      <c r="A872" s="49">
        <f t="shared" ca="1" si="20"/>
        <v>872</v>
      </c>
      <c r="C872" s="56"/>
      <c r="D872" s="3"/>
      <c r="E872" s="3"/>
      <c r="F872" s="3" t="s">
        <v>247</v>
      </c>
      <c r="G872" s="57"/>
      <c r="H872" s="10">
        <v>0</v>
      </c>
      <c r="J872" s="4"/>
      <c r="K872" s="4"/>
      <c r="L872" s="4"/>
      <c r="M872" s="4"/>
      <c r="N872" s="4"/>
      <c r="O872" s="4"/>
      <c r="P872" s="4"/>
    </row>
    <row r="873" spans="1:16" ht="11.65" customHeight="1" x14ac:dyDescent="0.2">
      <c r="A873" s="49">
        <f t="shared" ca="1" si="20"/>
        <v>873</v>
      </c>
      <c r="C873" s="56"/>
      <c r="D873" s="3"/>
      <c r="E873" s="3"/>
      <c r="F873" s="3" t="s">
        <v>252</v>
      </c>
      <c r="G873" s="57"/>
      <c r="H873" s="10">
        <v>457840.03958817053</v>
      </c>
      <c r="J873" s="4"/>
      <c r="K873" s="4"/>
      <c r="L873" s="4"/>
      <c r="M873" s="4"/>
      <c r="N873" s="4"/>
      <c r="O873" s="4"/>
      <c r="P873" s="4"/>
    </row>
    <row r="874" spans="1:16" ht="11.65" customHeight="1" x14ac:dyDescent="0.2">
      <c r="A874" s="49">
        <f t="shared" ca="1" si="20"/>
        <v>874</v>
      </c>
      <c r="C874" s="56"/>
      <c r="D874" s="3"/>
      <c r="E874" s="3"/>
      <c r="F874" s="3" t="s">
        <v>30</v>
      </c>
      <c r="G874" s="57"/>
      <c r="H874" s="10">
        <v>0</v>
      </c>
      <c r="J874" s="4"/>
      <c r="K874" s="4"/>
      <c r="L874" s="4"/>
      <c r="M874" s="4"/>
      <c r="N874" s="4"/>
      <c r="O874" s="4"/>
      <c r="P874" s="4"/>
    </row>
    <row r="875" spans="1:16" ht="11.65" customHeight="1" x14ac:dyDescent="0.2">
      <c r="A875" s="49">
        <f t="shared" ca="1" si="20"/>
        <v>875</v>
      </c>
      <c r="C875" s="56"/>
      <c r="D875" s="3"/>
      <c r="E875" s="3"/>
      <c r="F875" s="3" t="s">
        <v>256</v>
      </c>
      <c r="G875" s="57"/>
      <c r="H875" s="10">
        <v>7207926.0933182137</v>
      </c>
      <c r="J875" s="4"/>
      <c r="K875" s="4"/>
      <c r="L875" s="4"/>
      <c r="M875" s="4"/>
      <c r="N875" s="4"/>
      <c r="O875" s="4"/>
      <c r="P875" s="4"/>
    </row>
    <row r="876" spans="1:16" ht="11.65" customHeight="1" x14ac:dyDescent="0.2">
      <c r="A876" s="49">
        <f t="shared" ca="1" si="20"/>
        <v>876</v>
      </c>
      <c r="C876" s="56"/>
      <c r="D876" s="3"/>
      <c r="E876" s="3"/>
      <c r="F876" s="3" t="s">
        <v>30</v>
      </c>
      <c r="G876" s="57"/>
      <c r="H876" s="10">
        <v>0</v>
      </c>
      <c r="J876" s="4"/>
      <c r="K876" s="4"/>
      <c r="L876" s="4"/>
      <c r="M876" s="4"/>
      <c r="N876" s="4"/>
      <c r="O876" s="4"/>
      <c r="P876" s="4"/>
    </row>
    <row r="877" spans="1:16" ht="11.65" customHeight="1" x14ac:dyDescent="0.2">
      <c r="A877" s="49">
        <f t="shared" ca="1" si="20"/>
        <v>877</v>
      </c>
      <c r="C877" s="56"/>
      <c r="D877" s="3"/>
      <c r="E877" s="3"/>
      <c r="F877" s="3" t="s">
        <v>30</v>
      </c>
      <c r="G877" s="57"/>
      <c r="H877" s="10">
        <v>0</v>
      </c>
      <c r="J877" s="4"/>
      <c r="K877" s="4"/>
      <c r="L877" s="4"/>
      <c r="M877" s="4"/>
      <c r="N877" s="4"/>
      <c r="O877" s="4"/>
      <c r="P877" s="4"/>
    </row>
    <row r="878" spans="1:16" ht="11.65" customHeight="1" x14ac:dyDescent="0.2">
      <c r="A878" s="49">
        <f t="shared" ca="1" si="20"/>
        <v>878</v>
      </c>
      <c r="C878" s="63" t="s">
        <v>145</v>
      </c>
      <c r="D878" s="3"/>
      <c r="E878" s="3"/>
      <c r="F878" s="3"/>
      <c r="G878" s="57" t="s">
        <v>146</v>
      </c>
      <c r="H878" s="12">
        <f>SUBTOTAL(9,H871:H877)</f>
        <v>7665766.1329063838</v>
      </c>
      <c r="J878" s="4"/>
      <c r="K878" s="4"/>
      <c r="L878" s="4"/>
      <c r="M878" s="4"/>
      <c r="N878" s="4"/>
      <c r="O878" s="4"/>
      <c r="P878" s="4"/>
    </row>
    <row r="879" spans="1:16" ht="11.65" customHeight="1" x14ac:dyDescent="0.2">
      <c r="A879" s="49">
        <f t="shared" ca="1" si="20"/>
        <v>879</v>
      </c>
      <c r="C879" s="56"/>
      <c r="D879" s="3"/>
      <c r="E879" s="3"/>
      <c r="F879" s="3"/>
      <c r="G879" s="57"/>
      <c r="H879" s="2"/>
      <c r="J879" s="4"/>
      <c r="K879" s="4"/>
      <c r="L879" s="4"/>
      <c r="M879" s="4"/>
      <c r="N879" s="4"/>
      <c r="O879" s="4"/>
      <c r="P879" s="4"/>
    </row>
    <row r="880" spans="1:16" ht="11.65" customHeight="1" x14ac:dyDescent="0.2">
      <c r="A880" s="49">
        <f t="shared" ca="1" si="20"/>
        <v>880</v>
      </c>
      <c r="C880" s="56">
        <v>152</v>
      </c>
      <c r="D880" s="3" t="s">
        <v>147</v>
      </c>
      <c r="E880" s="3"/>
      <c r="F880" s="3"/>
      <c r="G880" s="57"/>
      <c r="H880" s="2"/>
      <c r="J880" s="4"/>
      <c r="K880" s="4"/>
      <c r="L880" s="4"/>
      <c r="M880" s="4"/>
      <c r="N880" s="4"/>
      <c r="O880" s="4"/>
      <c r="P880" s="4"/>
    </row>
    <row r="881" spans="1:16" ht="11.65" customHeight="1" x14ac:dyDescent="0.2">
      <c r="A881" s="49">
        <f t="shared" ca="1" si="20"/>
        <v>881</v>
      </c>
      <c r="C881" s="56"/>
      <c r="D881" s="3"/>
      <c r="E881" s="3"/>
      <c r="F881" s="3" t="s">
        <v>247</v>
      </c>
      <c r="G881" s="57"/>
      <c r="H881" s="10">
        <v>0</v>
      </c>
      <c r="J881" s="4"/>
      <c r="K881" s="4"/>
      <c r="L881" s="4"/>
      <c r="M881" s="4"/>
      <c r="N881" s="4"/>
      <c r="O881" s="4"/>
      <c r="P881" s="4"/>
    </row>
    <row r="882" spans="1:16" ht="11.65" customHeight="1" x14ac:dyDescent="0.2">
      <c r="A882" s="49">
        <f t="shared" ca="1" si="20"/>
        <v>882</v>
      </c>
      <c r="C882" s="56"/>
      <c r="D882" s="3"/>
      <c r="E882" s="3"/>
      <c r="F882" s="3" t="s">
        <v>252</v>
      </c>
      <c r="G882" s="57"/>
      <c r="H882" s="10">
        <v>0</v>
      </c>
      <c r="J882" s="4"/>
      <c r="K882" s="4"/>
      <c r="L882" s="4"/>
      <c r="M882" s="4"/>
      <c r="N882" s="4"/>
      <c r="O882" s="4"/>
      <c r="P882" s="4"/>
    </row>
    <row r="883" spans="1:16" ht="11.65" customHeight="1" x14ac:dyDescent="0.2">
      <c r="A883" s="49">
        <f t="shared" ca="1" si="20"/>
        <v>883</v>
      </c>
      <c r="C883" s="56"/>
      <c r="D883" s="3"/>
      <c r="E883" s="3"/>
      <c r="F883" s="3" t="s">
        <v>30</v>
      </c>
      <c r="G883" s="57"/>
      <c r="H883" s="10">
        <v>0</v>
      </c>
      <c r="J883" s="4"/>
      <c r="K883" s="4"/>
      <c r="L883" s="4"/>
      <c r="M883" s="4"/>
      <c r="N883" s="4"/>
      <c r="O883" s="4"/>
      <c r="P883" s="4"/>
    </row>
    <row r="884" spans="1:16" ht="11.65" customHeight="1" x14ac:dyDescent="0.2">
      <c r="A884" s="49">
        <f t="shared" ca="1" si="20"/>
        <v>884</v>
      </c>
      <c r="C884" s="56"/>
      <c r="D884" s="3"/>
      <c r="E884" s="3"/>
      <c r="F884" s="3"/>
      <c r="G884" s="57"/>
      <c r="H884" s="12">
        <f>SUBTOTAL(9,H881:H883)</f>
        <v>0</v>
      </c>
      <c r="J884" s="4"/>
      <c r="K884" s="4"/>
      <c r="L884" s="4"/>
      <c r="M884" s="4"/>
      <c r="N884" s="4"/>
      <c r="O884" s="4"/>
      <c r="P884" s="4"/>
    </row>
    <row r="885" spans="1:16" ht="11.65" customHeight="1" x14ac:dyDescent="0.2">
      <c r="A885" s="49">
        <f t="shared" ca="1" si="20"/>
        <v>885</v>
      </c>
      <c r="C885" s="56"/>
      <c r="D885" s="3"/>
      <c r="E885" s="3"/>
      <c r="F885" s="3"/>
      <c r="G885" s="57"/>
      <c r="H885" s="2"/>
      <c r="J885" s="4"/>
      <c r="K885" s="4"/>
      <c r="L885" s="4"/>
      <c r="M885" s="4"/>
      <c r="N885" s="4"/>
      <c r="O885" s="4"/>
      <c r="P885" s="4"/>
    </row>
    <row r="886" spans="1:16" ht="11.65" customHeight="1" x14ac:dyDescent="0.2">
      <c r="A886" s="49">
        <f t="shared" ca="1" si="20"/>
        <v>886</v>
      </c>
      <c r="C886" s="56">
        <v>25316</v>
      </c>
      <c r="D886" s="3" t="s">
        <v>148</v>
      </c>
      <c r="E886" s="3"/>
      <c r="F886" s="3"/>
      <c r="G886" s="57"/>
      <c r="H886" s="2"/>
      <c r="J886" s="4"/>
      <c r="K886" s="4"/>
      <c r="L886" s="4"/>
      <c r="M886" s="4"/>
      <c r="N886" s="4"/>
      <c r="O886" s="4"/>
      <c r="P886" s="4"/>
    </row>
    <row r="887" spans="1:16" ht="11.65" customHeight="1" x14ac:dyDescent="0.2">
      <c r="A887" s="49">
        <f t="shared" ca="1" si="20"/>
        <v>887</v>
      </c>
      <c r="C887" s="56"/>
      <c r="D887" s="3"/>
      <c r="E887" s="3"/>
      <c r="F887" s="3" t="s">
        <v>247</v>
      </c>
      <c r="G887" s="57"/>
      <c r="H887" s="10">
        <v>0</v>
      </c>
      <c r="J887" s="4"/>
      <c r="K887" s="4"/>
      <c r="L887" s="4"/>
      <c r="M887" s="4"/>
      <c r="N887" s="4"/>
      <c r="O887" s="4"/>
      <c r="P887" s="4"/>
    </row>
    <row r="888" spans="1:16" ht="11.65" customHeight="1" x14ac:dyDescent="0.2">
      <c r="A888" s="49">
        <f t="shared" ca="1" si="20"/>
        <v>888</v>
      </c>
      <c r="C888" s="56"/>
      <c r="D888" s="3"/>
      <c r="E888" s="3"/>
      <c r="F888" s="3" t="s">
        <v>252</v>
      </c>
      <c r="G888" s="57"/>
      <c r="H888" s="10">
        <v>0</v>
      </c>
      <c r="J888" s="4"/>
      <c r="K888" s="4"/>
      <c r="L888" s="4"/>
      <c r="M888" s="4"/>
      <c r="N888" s="4"/>
      <c r="O888" s="4"/>
      <c r="P888" s="4"/>
    </row>
    <row r="889" spans="1:16" ht="11.65" customHeight="1" x14ac:dyDescent="0.2">
      <c r="A889" s="49">
        <f t="shared" ca="1" si="20"/>
        <v>889</v>
      </c>
      <c r="C889" s="56"/>
      <c r="D889" s="3"/>
      <c r="E889" s="3"/>
      <c r="F889" s="3" t="s">
        <v>30</v>
      </c>
      <c r="G889" s="57"/>
      <c r="H889" s="10">
        <v>0</v>
      </c>
      <c r="J889" s="4"/>
      <c r="K889" s="4"/>
      <c r="L889" s="4"/>
      <c r="M889" s="4"/>
      <c r="N889" s="4"/>
      <c r="O889" s="4"/>
      <c r="P889" s="4"/>
    </row>
    <row r="890" spans="1:16" ht="11.65" customHeight="1" x14ac:dyDescent="0.2">
      <c r="A890" s="49">
        <f t="shared" ca="1" si="20"/>
        <v>890</v>
      </c>
      <c r="C890" s="56"/>
      <c r="D890" s="3"/>
      <c r="E890" s="3"/>
      <c r="F890" s="3"/>
      <c r="G890" s="57" t="s">
        <v>146</v>
      </c>
      <c r="H890" s="12">
        <f>SUBTOTAL(9,H887:H889)</f>
        <v>0</v>
      </c>
      <c r="J890" s="4"/>
      <c r="K890" s="4"/>
      <c r="L890" s="4"/>
      <c r="M890" s="4"/>
      <c r="N890" s="4"/>
      <c r="O890" s="4"/>
      <c r="P890" s="4"/>
    </row>
    <row r="891" spans="1:16" ht="11.65" customHeight="1" x14ac:dyDescent="0.2">
      <c r="A891" s="49">
        <f t="shared" ca="1" si="20"/>
        <v>891</v>
      </c>
      <c r="C891" s="56"/>
      <c r="D891" s="3"/>
      <c r="E891" s="3"/>
      <c r="F891" s="3"/>
      <c r="G891" s="57"/>
      <c r="H891" s="2"/>
      <c r="J891" s="4"/>
      <c r="K891" s="4"/>
      <c r="L891" s="4"/>
      <c r="M891" s="4"/>
      <c r="N891" s="4"/>
      <c r="O891" s="4"/>
      <c r="P891" s="4"/>
    </row>
    <row r="892" spans="1:16" ht="11.65" customHeight="1" x14ac:dyDescent="0.2">
      <c r="A892" s="49">
        <f t="shared" ca="1" si="20"/>
        <v>892</v>
      </c>
      <c r="C892" s="56">
        <v>25317</v>
      </c>
      <c r="D892" s="3" t="s">
        <v>148</v>
      </c>
      <c r="E892" s="3"/>
      <c r="F892" s="3"/>
      <c r="G892" s="57"/>
      <c r="H892" s="2"/>
      <c r="J892" s="4"/>
      <c r="K892" s="4"/>
      <c r="L892" s="4"/>
      <c r="M892" s="4"/>
      <c r="N892" s="4"/>
      <c r="O892" s="4"/>
      <c r="P892" s="4"/>
    </row>
    <row r="893" spans="1:16" ht="11.65" customHeight="1" x14ac:dyDescent="0.2">
      <c r="A893" s="49">
        <f t="shared" ca="1" si="20"/>
        <v>893</v>
      </c>
      <c r="C893" s="56"/>
      <c r="D893" s="3"/>
      <c r="E893" s="3"/>
      <c r="F893" s="3" t="s">
        <v>247</v>
      </c>
      <c r="G893" s="57"/>
      <c r="H893" s="10">
        <v>0</v>
      </c>
      <c r="J893" s="4"/>
      <c r="K893" s="4"/>
      <c r="L893" s="4"/>
      <c r="M893" s="4"/>
      <c r="N893" s="4"/>
      <c r="O893" s="4"/>
      <c r="P893" s="4"/>
    </row>
    <row r="894" spans="1:16" ht="11.65" customHeight="1" x14ac:dyDescent="0.2">
      <c r="A894" s="49">
        <f t="shared" ref="A894:A957" ca="1" si="21">OFFSET(A894,-1,)+1</f>
        <v>894</v>
      </c>
      <c r="C894" s="56"/>
      <c r="D894" s="3"/>
      <c r="E894" s="3"/>
      <c r="F894" s="3" t="s">
        <v>252</v>
      </c>
      <c r="G894" s="57"/>
      <c r="H894" s="10">
        <v>0</v>
      </c>
      <c r="J894" s="4"/>
      <c r="K894" s="4"/>
      <c r="L894" s="4"/>
      <c r="M894" s="4"/>
      <c r="N894" s="4"/>
      <c r="O894" s="4"/>
      <c r="P894" s="4"/>
    </row>
    <row r="895" spans="1:16" ht="11.65" customHeight="1" x14ac:dyDescent="0.2">
      <c r="A895" s="49">
        <f t="shared" ca="1" si="21"/>
        <v>895</v>
      </c>
      <c r="C895" s="56"/>
      <c r="D895" s="3"/>
      <c r="E895" s="3"/>
      <c r="F895" s="3" t="s">
        <v>30</v>
      </c>
      <c r="G895" s="57"/>
      <c r="H895" s="10">
        <v>0</v>
      </c>
      <c r="J895" s="4"/>
      <c r="K895" s="4"/>
      <c r="L895" s="4"/>
      <c r="M895" s="4"/>
      <c r="N895" s="4"/>
      <c r="O895" s="4"/>
      <c r="P895" s="4"/>
    </row>
    <row r="896" spans="1:16" ht="11.65" customHeight="1" x14ac:dyDescent="0.2">
      <c r="A896" s="49">
        <f t="shared" ca="1" si="21"/>
        <v>896</v>
      </c>
      <c r="C896" s="56"/>
      <c r="D896" s="3"/>
      <c r="E896" s="3"/>
      <c r="F896" s="3"/>
      <c r="G896" s="57" t="s">
        <v>146</v>
      </c>
      <c r="H896" s="12">
        <f>SUBTOTAL(9,H893:H895)</f>
        <v>0</v>
      </c>
      <c r="J896" s="4"/>
      <c r="K896" s="4"/>
      <c r="L896" s="4"/>
      <c r="M896" s="4"/>
      <c r="N896" s="4"/>
      <c r="O896" s="4"/>
      <c r="P896" s="4"/>
    </row>
    <row r="897" spans="1:16" ht="11.65" customHeight="1" x14ac:dyDescent="0.2">
      <c r="A897" s="49">
        <f t="shared" ca="1" si="21"/>
        <v>897</v>
      </c>
      <c r="C897" s="56"/>
      <c r="D897" s="3"/>
      <c r="E897" s="3"/>
      <c r="F897" s="3"/>
      <c r="G897" s="57"/>
      <c r="H897" s="2"/>
      <c r="J897" s="4"/>
      <c r="K897" s="4"/>
      <c r="L897" s="4"/>
      <c r="M897" s="4"/>
      <c r="N897" s="4"/>
      <c r="O897" s="4"/>
      <c r="P897" s="4"/>
    </row>
    <row r="898" spans="1:16" ht="11.65" customHeight="1" x14ac:dyDescent="0.2">
      <c r="A898" s="49">
        <f t="shared" ca="1" si="21"/>
        <v>898</v>
      </c>
      <c r="C898" s="56">
        <v>25319</v>
      </c>
      <c r="D898" s="3" t="s">
        <v>149</v>
      </c>
      <c r="E898" s="3"/>
      <c r="F898" s="3"/>
      <c r="G898" s="57"/>
      <c r="H898" s="2"/>
      <c r="J898" s="4"/>
      <c r="K898" s="4"/>
      <c r="L898" s="4"/>
      <c r="M898" s="4"/>
      <c r="N898" s="4"/>
      <c r="O898" s="4"/>
      <c r="P898" s="4"/>
    </row>
    <row r="899" spans="1:16" ht="11.65" customHeight="1" x14ac:dyDescent="0.2">
      <c r="A899" s="49">
        <f t="shared" ca="1" si="21"/>
        <v>899</v>
      </c>
      <c r="C899" s="56"/>
      <c r="D899" s="3"/>
      <c r="E899" s="3"/>
      <c r="F899" s="3" t="s">
        <v>247</v>
      </c>
      <c r="G899" s="57"/>
      <c r="H899" s="10">
        <v>0</v>
      </c>
      <c r="J899" s="4"/>
      <c r="K899" s="4"/>
      <c r="L899" s="4"/>
      <c r="M899" s="4"/>
      <c r="N899" s="4"/>
      <c r="O899" s="4"/>
      <c r="P899" s="4"/>
    </row>
    <row r="900" spans="1:16" ht="11.65" customHeight="1" x14ac:dyDescent="0.2">
      <c r="A900" s="49">
        <f t="shared" ca="1" si="21"/>
        <v>900</v>
      </c>
      <c r="C900" s="56"/>
      <c r="D900" s="3"/>
      <c r="E900" s="3"/>
      <c r="F900" s="3" t="s">
        <v>252</v>
      </c>
      <c r="G900" s="57"/>
      <c r="H900" s="10">
        <v>0</v>
      </c>
      <c r="J900" s="4"/>
      <c r="K900" s="4"/>
      <c r="L900" s="4"/>
      <c r="M900" s="4"/>
      <c r="N900" s="4"/>
      <c r="O900" s="4"/>
      <c r="P900" s="4"/>
    </row>
    <row r="901" spans="1:16" ht="11.65" customHeight="1" x14ac:dyDescent="0.2">
      <c r="A901" s="49">
        <f t="shared" ca="1" si="21"/>
        <v>901</v>
      </c>
      <c r="C901" s="56"/>
      <c r="D901" s="3"/>
      <c r="E901" s="3"/>
      <c r="F901" s="3" t="s">
        <v>30</v>
      </c>
      <c r="G901" s="57"/>
      <c r="H901" s="10">
        <v>0</v>
      </c>
      <c r="J901" s="4"/>
      <c r="K901" s="4"/>
      <c r="L901" s="4"/>
      <c r="M901" s="4"/>
      <c r="N901" s="4"/>
      <c r="O901" s="4"/>
      <c r="P901" s="4"/>
    </row>
    <row r="902" spans="1:16" ht="11.65" customHeight="1" x14ac:dyDescent="0.2">
      <c r="A902" s="49">
        <f t="shared" ca="1" si="21"/>
        <v>902</v>
      </c>
      <c r="C902" s="56"/>
      <c r="D902" s="3"/>
      <c r="E902" s="3"/>
      <c r="F902" s="3"/>
      <c r="G902" s="57"/>
      <c r="H902" s="12">
        <f>SUBTOTAL(9,H899:H901)</f>
        <v>0</v>
      </c>
      <c r="J902" s="4"/>
      <c r="K902" s="4"/>
      <c r="L902" s="4"/>
      <c r="M902" s="4"/>
      <c r="N902" s="4"/>
      <c r="O902" s="4"/>
      <c r="P902" s="4"/>
    </row>
    <row r="903" spans="1:16" ht="11.65" customHeight="1" x14ac:dyDescent="0.2">
      <c r="A903" s="49">
        <f t="shared" ca="1" si="21"/>
        <v>903</v>
      </c>
      <c r="C903" s="56"/>
      <c r="D903" s="3"/>
      <c r="E903" s="3"/>
      <c r="F903" s="3"/>
      <c r="G903" s="57"/>
      <c r="H903" s="2"/>
      <c r="J903" s="4"/>
      <c r="K903" s="4"/>
      <c r="L903" s="4"/>
      <c r="M903" s="4"/>
      <c r="N903" s="4"/>
      <c r="O903" s="4"/>
      <c r="P903" s="4"/>
    </row>
    <row r="904" spans="1:16" ht="11.65" customHeight="1" thickBot="1" x14ac:dyDescent="0.25">
      <c r="A904" s="49">
        <f t="shared" ca="1" si="21"/>
        <v>904</v>
      </c>
      <c r="C904" s="56" t="s">
        <v>145</v>
      </c>
      <c r="D904" s="3"/>
      <c r="E904" s="3"/>
      <c r="F904" s="3"/>
      <c r="G904" s="57" t="s">
        <v>146</v>
      </c>
      <c r="H904" s="13">
        <f>SUBTOTAL(9,H871:H902)</f>
        <v>7665766.1329063838</v>
      </c>
      <c r="J904" s="4"/>
      <c r="K904" s="4"/>
      <c r="L904" s="4"/>
      <c r="M904" s="4"/>
      <c r="N904" s="4"/>
      <c r="O904" s="4"/>
      <c r="P904" s="4"/>
    </row>
    <row r="905" spans="1:16" ht="11.65" customHeight="1" thickTop="1" x14ac:dyDescent="0.2">
      <c r="A905" s="49">
        <f t="shared" ca="1" si="21"/>
        <v>905</v>
      </c>
      <c r="C905" s="56">
        <v>154</v>
      </c>
      <c r="D905" s="3" t="s">
        <v>150</v>
      </c>
      <c r="E905" s="3"/>
      <c r="F905" s="3"/>
      <c r="G905" s="57"/>
      <c r="H905" s="2"/>
      <c r="J905" s="4"/>
      <c r="K905" s="4"/>
      <c r="L905" s="4"/>
      <c r="M905" s="4"/>
      <c r="N905" s="4"/>
      <c r="O905" s="4"/>
      <c r="P905" s="4"/>
    </row>
    <row r="906" spans="1:16" ht="11.65" customHeight="1" x14ac:dyDescent="0.2">
      <c r="A906" s="49">
        <f t="shared" ca="1" si="21"/>
        <v>906</v>
      </c>
      <c r="C906" s="56"/>
      <c r="D906" s="3"/>
      <c r="E906" s="3"/>
      <c r="F906" s="3" t="s">
        <v>193</v>
      </c>
      <c r="G906" s="57"/>
      <c r="H906" s="10">
        <v>9757554.0299999993</v>
      </c>
      <c r="J906" s="4"/>
      <c r="K906" s="4"/>
      <c r="L906" s="4"/>
      <c r="M906" s="4"/>
      <c r="N906" s="4"/>
      <c r="O906" s="4"/>
      <c r="P906" s="4"/>
    </row>
    <row r="907" spans="1:16" ht="11.65" customHeight="1" x14ac:dyDescent="0.2">
      <c r="A907" s="49">
        <f t="shared" ca="1" si="21"/>
        <v>907</v>
      </c>
      <c r="C907" s="56"/>
      <c r="D907" s="3"/>
      <c r="E907" s="3"/>
      <c r="F907" s="3" t="s">
        <v>24</v>
      </c>
      <c r="G907" s="57"/>
      <c r="H907" s="10">
        <v>150813.12155776334</v>
      </c>
      <c r="J907" s="4"/>
      <c r="K907" s="4"/>
      <c r="L907" s="4"/>
      <c r="M907" s="4"/>
      <c r="N907" s="4"/>
      <c r="O907" s="4"/>
      <c r="P907" s="4"/>
    </row>
    <row r="908" spans="1:16" ht="11.65" customHeight="1" x14ac:dyDescent="0.2">
      <c r="A908" s="49">
        <f t="shared" ca="1" si="21"/>
        <v>908</v>
      </c>
      <c r="C908" s="56"/>
      <c r="D908" s="3"/>
      <c r="E908" s="3"/>
      <c r="F908" s="3" t="s">
        <v>247</v>
      </c>
      <c r="G908" s="57"/>
      <c r="H908" s="10">
        <v>0</v>
      </c>
      <c r="J908" s="4"/>
      <c r="K908" s="4"/>
      <c r="L908" s="4"/>
      <c r="M908" s="4"/>
      <c r="N908" s="4"/>
      <c r="O908" s="4"/>
      <c r="P908" s="4"/>
    </row>
    <row r="909" spans="1:16" ht="11.65" customHeight="1" x14ac:dyDescent="0.2">
      <c r="A909" s="49">
        <f t="shared" ca="1" si="21"/>
        <v>909</v>
      </c>
      <c r="C909" s="56"/>
      <c r="D909" s="3"/>
      <c r="E909" s="3"/>
      <c r="F909" s="3" t="s">
        <v>248</v>
      </c>
      <c r="G909" s="57"/>
      <c r="H909" s="10">
        <v>-64594.271093129348</v>
      </c>
      <c r="J909" s="4"/>
      <c r="K909" s="4"/>
      <c r="L909" s="4"/>
      <c r="M909" s="4"/>
      <c r="N909" s="4"/>
      <c r="O909" s="4"/>
      <c r="P909" s="4"/>
    </row>
    <row r="910" spans="1:16" ht="11.65" customHeight="1" x14ac:dyDescent="0.2">
      <c r="A910" s="49">
        <f t="shared" ca="1" si="21"/>
        <v>910</v>
      </c>
      <c r="C910" s="56"/>
      <c r="D910" s="3"/>
      <c r="E910" s="3"/>
      <c r="F910" s="3" t="s">
        <v>260</v>
      </c>
      <c r="G910" s="57"/>
      <c r="H910" s="10">
        <v>0</v>
      </c>
      <c r="J910" s="4"/>
      <c r="K910" s="4"/>
      <c r="L910" s="4"/>
      <c r="M910" s="4"/>
      <c r="N910" s="4"/>
      <c r="O910" s="4"/>
      <c r="P910" s="4"/>
    </row>
    <row r="911" spans="1:16" ht="11.65" customHeight="1" x14ac:dyDescent="0.2">
      <c r="A911" s="49">
        <f t="shared" ca="1" si="21"/>
        <v>911</v>
      </c>
      <c r="C911" s="56"/>
      <c r="D911" s="3"/>
      <c r="E911" s="3"/>
      <c r="F911" s="3" t="s">
        <v>273</v>
      </c>
      <c r="G911" s="57"/>
      <c r="H911" s="10">
        <v>0</v>
      </c>
      <c r="J911" s="4"/>
      <c r="K911" s="4"/>
      <c r="L911" s="4"/>
      <c r="M911" s="4"/>
      <c r="N911" s="4"/>
      <c r="O911" s="4"/>
      <c r="P911" s="4"/>
    </row>
    <row r="912" spans="1:16" ht="11.65" customHeight="1" x14ac:dyDescent="0.2">
      <c r="A912" s="49">
        <f t="shared" ca="1" si="21"/>
        <v>912</v>
      </c>
      <c r="C912" s="56"/>
      <c r="D912" s="3"/>
      <c r="E912" s="3"/>
      <c r="F912" s="3" t="s">
        <v>263</v>
      </c>
      <c r="G912" s="57"/>
      <c r="H912" s="10">
        <v>-83486.030882210238</v>
      </c>
      <c r="J912" s="4"/>
      <c r="K912" s="4"/>
      <c r="L912" s="4"/>
      <c r="M912" s="4"/>
      <c r="N912" s="4"/>
      <c r="O912" s="4"/>
      <c r="P912" s="4"/>
    </row>
    <row r="913" spans="1:16" ht="11.65" customHeight="1" x14ac:dyDescent="0.2">
      <c r="A913" s="49">
        <f t="shared" ca="1" si="21"/>
        <v>913</v>
      </c>
      <c r="C913" s="56"/>
      <c r="D913" s="3"/>
      <c r="E913" s="3"/>
      <c r="F913" s="3" t="s">
        <v>274</v>
      </c>
      <c r="G913" s="57"/>
      <c r="H913" s="10">
        <v>0</v>
      </c>
      <c r="J913" s="4"/>
      <c r="K913" s="4"/>
      <c r="L913" s="4"/>
      <c r="M913" s="4"/>
      <c r="N913" s="4"/>
      <c r="O913" s="4"/>
      <c r="P913" s="4"/>
    </row>
    <row r="914" spans="1:16" ht="11.65" customHeight="1" x14ac:dyDescent="0.2">
      <c r="A914" s="49">
        <f t="shared" ca="1" si="21"/>
        <v>914</v>
      </c>
      <c r="C914" s="56"/>
      <c r="D914" s="3"/>
      <c r="E914" s="3"/>
      <c r="F914" s="3" t="s">
        <v>254</v>
      </c>
      <c r="G914" s="57"/>
      <c r="H914" s="10">
        <v>0</v>
      </c>
      <c r="J914" s="4"/>
      <c r="K914" s="4"/>
      <c r="L914" s="4"/>
      <c r="M914" s="4"/>
      <c r="N914" s="4"/>
      <c r="O914" s="4"/>
      <c r="P914" s="4"/>
    </row>
    <row r="915" spans="1:16" ht="11.65" customHeight="1" x14ac:dyDescent="0.2">
      <c r="A915" s="49">
        <f t="shared" ca="1" si="21"/>
        <v>915</v>
      </c>
      <c r="C915" s="56"/>
      <c r="D915" s="3"/>
      <c r="E915" s="3"/>
      <c r="F915" s="3" t="s">
        <v>250</v>
      </c>
      <c r="G915" s="57"/>
      <c r="H915" s="10">
        <v>0</v>
      </c>
      <c r="J915" s="4"/>
      <c r="K915" s="4"/>
      <c r="L915" s="4"/>
      <c r="M915" s="4"/>
      <c r="N915" s="4"/>
      <c r="O915" s="4"/>
      <c r="P915" s="4"/>
    </row>
    <row r="916" spans="1:16" ht="11.65" customHeight="1" x14ac:dyDescent="0.2">
      <c r="A916" s="49">
        <f t="shared" ca="1" si="21"/>
        <v>916</v>
      </c>
      <c r="C916" s="56"/>
      <c r="D916" s="3"/>
      <c r="E916" s="3"/>
      <c r="F916" s="3" t="s">
        <v>256</v>
      </c>
      <c r="G916" s="57"/>
      <c r="H916" s="10">
        <v>0</v>
      </c>
      <c r="J916" s="4"/>
      <c r="K916" s="4"/>
      <c r="L916" s="4"/>
      <c r="M916" s="4"/>
      <c r="N916" s="4"/>
      <c r="O916" s="4"/>
      <c r="P916" s="4"/>
    </row>
    <row r="917" spans="1:16" ht="11.65" customHeight="1" x14ac:dyDescent="0.2">
      <c r="A917" s="49">
        <f t="shared" ca="1" si="21"/>
        <v>917</v>
      </c>
      <c r="C917" s="56"/>
      <c r="D917" s="3"/>
      <c r="E917" s="3"/>
      <c r="F917" s="3" t="s">
        <v>275</v>
      </c>
      <c r="G917" s="57"/>
      <c r="H917" s="10">
        <v>0</v>
      </c>
      <c r="J917" s="4"/>
      <c r="K917" s="4"/>
      <c r="L917" s="4"/>
      <c r="M917" s="4"/>
      <c r="N917" s="4"/>
      <c r="O917" s="4"/>
      <c r="P917" s="4"/>
    </row>
    <row r="918" spans="1:16" ht="11.65" customHeight="1" x14ac:dyDescent="0.2">
      <c r="A918" s="49">
        <f t="shared" ca="1" si="21"/>
        <v>918</v>
      </c>
      <c r="C918" s="56"/>
      <c r="D918" s="3"/>
      <c r="E918" s="3"/>
      <c r="F918" s="3" t="s">
        <v>249</v>
      </c>
      <c r="G918" s="57"/>
      <c r="H918" s="10">
        <v>2124500.7901293002</v>
      </c>
      <c r="J918" s="4"/>
      <c r="K918" s="4"/>
      <c r="L918" s="4"/>
      <c r="M918" s="4"/>
      <c r="N918" s="4"/>
      <c r="O918" s="4"/>
      <c r="P918" s="4"/>
    </row>
    <row r="919" spans="1:16" ht="11.65" customHeight="1" x14ac:dyDescent="0.2">
      <c r="A919" s="49">
        <f t="shared" ca="1" si="21"/>
        <v>919</v>
      </c>
      <c r="C919" s="56"/>
      <c r="D919" s="3"/>
      <c r="E919" s="3"/>
      <c r="F919" s="3" t="s">
        <v>251</v>
      </c>
      <c r="G919" s="57"/>
      <c r="H919" s="10">
        <v>0</v>
      </c>
      <c r="J919" s="4"/>
      <c r="K919" s="4"/>
      <c r="L919" s="4"/>
      <c r="M919" s="4"/>
      <c r="N919" s="4"/>
      <c r="O919" s="4"/>
      <c r="P919" s="4"/>
    </row>
    <row r="920" spans="1:16" ht="11.65" customHeight="1" x14ac:dyDescent="0.2">
      <c r="A920" s="49">
        <f t="shared" ca="1" si="21"/>
        <v>920</v>
      </c>
      <c r="C920" s="56"/>
      <c r="D920" s="3"/>
      <c r="E920" s="3"/>
      <c r="F920" s="3" t="s">
        <v>253</v>
      </c>
      <c r="G920" s="57"/>
      <c r="H920" s="10">
        <v>309685.90462421702</v>
      </c>
      <c r="J920" s="4"/>
      <c r="K920" s="4"/>
      <c r="L920" s="4"/>
      <c r="M920" s="4"/>
      <c r="N920" s="4"/>
      <c r="O920" s="4"/>
      <c r="P920" s="4"/>
    </row>
    <row r="921" spans="1:16" ht="11.65" customHeight="1" x14ac:dyDescent="0.2">
      <c r="A921" s="49">
        <f t="shared" ca="1" si="21"/>
        <v>921</v>
      </c>
      <c r="C921" s="56"/>
      <c r="D921" s="3"/>
      <c r="E921" s="3"/>
      <c r="F921" s="3" t="s">
        <v>252</v>
      </c>
      <c r="G921" s="57"/>
      <c r="H921" s="10">
        <v>0</v>
      </c>
      <c r="J921" s="4"/>
      <c r="K921" s="4"/>
      <c r="L921" s="4"/>
      <c r="M921" s="4"/>
      <c r="N921" s="4"/>
      <c r="O921" s="4"/>
      <c r="P921" s="4"/>
    </row>
    <row r="922" spans="1:16" ht="11.65" customHeight="1" x14ac:dyDescent="0.2">
      <c r="A922" s="49">
        <f t="shared" ca="1" si="21"/>
        <v>922</v>
      </c>
      <c r="C922" s="56"/>
      <c r="D922" s="3"/>
      <c r="E922" s="3"/>
      <c r="F922" s="3" t="s">
        <v>30</v>
      </c>
      <c r="G922" s="57"/>
      <c r="H922" s="10">
        <v>0</v>
      </c>
      <c r="J922" s="4"/>
      <c r="K922" s="4"/>
      <c r="L922" s="4"/>
      <c r="M922" s="4"/>
      <c r="N922" s="4"/>
      <c r="O922" s="4"/>
      <c r="P922" s="4"/>
    </row>
    <row r="923" spans="1:16" ht="11.65" customHeight="1" x14ac:dyDescent="0.2">
      <c r="A923" s="49">
        <f t="shared" ca="1" si="21"/>
        <v>923</v>
      </c>
      <c r="C923" s="56"/>
      <c r="D923" s="3"/>
      <c r="E923" s="3"/>
      <c r="F923" s="3" t="s">
        <v>251</v>
      </c>
      <c r="G923" s="57"/>
      <c r="H923" s="10">
        <v>0</v>
      </c>
      <c r="J923" s="4"/>
      <c r="K923" s="4"/>
      <c r="L923" s="4"/>
      <c r="M923" s="4"/>
      <c r="N923" s="4"/>
      <c r="O923" s="4"/>
      <c r="P923" s="4"/>
    </row>
    <row r="924" spans="1:16" ht="11.65" customHeight="1" x14ac:dyDescent="0.2">
      <c r="A924" s="49">
        <f t="shared" ca="1" si="21"/>
        <v>924</v>
      </c>
      <c r="C924" s="63" t="s">
        <v>294</v>
      </c>
      <c r="D924" s="3"/>
      <c r="E924" s="3"/>
      <c r="F924" s="3"/>
      <c r="G924" s="57" t="s">
        <v>146</v>
      </c>
      <c r="H924" s="12">
        <f>SUBTOTAL(9,H906:H923)</f>
        <v>12194473.544335939</v>
      </c>
      <c r="J924" s="4"/>
      <c r="K924" s="4"/>
      <c r="L924" s="4"/>
      <c r="M924" s="4"/>
      <c r="N924" s="4"/>
      <c r="O924" s="4"/>
      <c r="P924" s="4"/>
    </row>
    <row r="925" spans="1:16" ht="11.65" customHeight="1" x14ac:dyDescent="0.2">
      <c r="A925" s="49">
        <f t="shared" ca="1" si="21"/>
        <v>925</v>
      </c>
      <c r="C925" s="56"/>
      <c r="D925" s="3"/>
      <c r="E925" s="3"/>
      <c r="F925" s="3"/>
      <c r="G925" s="57"/>
      <c r="H925" s="2"/>
      <c r="J925" s="4"/>
      <c r="K925" s="4"/>
      <c r="L925" s="4"/>
      <c r="M925" s="4"/>
      <c r="N925" s="4"/>
      <c r="O925" s="4"/>
      <c r="P925" s="4"/>
    </row>
    <row r="926" spans="1:16" ht="11.65" customHeight="1" x14ac:dyDescent="0.2">
      <c r="A926" s="49">
        <f t="shared" ca="1" si="21"/>
        <v>926</v>
      </c>
      <c r="C926" s="56">
        <v>163</v>
      </c>
      <c r="D926" s="3" t="s">
        <v>151</v>
      </c>
      <c r="E926" s="3"/>
      <c r="F926" s="3"/>
      <c r="G926" s="57"/>
      <c r="H926" s="2"/>
      <c r="J926" s="4"/>
      <c r="K926" s="4"/>
      <c r="L926" s="4"/>
      <c r="M926" s="4"/>
      <c r="N926" s="4"/>
      <c r="O926" s="4"/>
      <c r="P926" s="4"/>
    </row>
    <row r="927" spans="1:16" ht="11.65" customHeight="1" x14ac:dyDescent="0.2">
      <c r="A927" s="49">
        <f t="shared" ca="1" si="21"/>
        <v>927</v>
      </c>
      <c r="C927" s="56"/>
      <c r="D927" s="3"/>
      <c r="E927" s="3"/>
      <c r="F927" s="3" t="s">
        <v>248</v>
      </c>
      <c r="G927" s="57"/>
      <c r="H927" s="10">
        <v>0</v>
      </c>
      <c r="J927" s="4"/>
      <c r="K927" s="4"/>
      <c r="L927" s="4"/>
      <c r="M927" s="4"/>
      <c r="N927" s="4"/>
      <c r="O927" s="4"/>
      <c r="P927" s="4"/>
    </row>
    <row r="928" spans="1:16" ht="11.65" customHeight="1" x14ac:dyDescent="0.2">
      <c r="A928" s="49">
        <f t="shared" ca="1" si="21"/>
        <v>928</v>
      </c>
      <c r="C928" s="56"/>
      <c r="D928" s="3"/>
      <c r="E928" s="3"/>
      <c r="F928" s="3"/>
      <c r="G928" s="57"/>
      <c r="H928" s="2">
        <v>0</v>
      </c>
      <c r="J928" s="4"/>
      <c r="K928" s="4"/>
      <c r="L928" s="4"/>
      <c r="M928" s="4"/>
      <c r="N928" s="4"/>
      <c r="O928" s="4"/>
      <c r="P928" s="4"/>
    </row>
    <row r="929" spans="1:16" ht="11.65" customHeight="1" x14ac:dyDescent="0.2">
      <c r="A929" s="49">
        <f t="shared" ca="1" si="21"/>
        <v>929</v>
      </c>
      <c r="C929" s="56"/>
      <c r="D929" s="3"/>
      <c r="E929" s="3"/>
      <c r="F929" s="3"/>
      <c r="G929" s="57" t="s">
        <v>146</v>
      </c>
      <c r="H929" s="12">
        <f>SUBTOTAL(9,H927:H928)</f>
        <v>0</v>
      </c>
      <c r="J929" s="4"/>
      <c r="K929" s="4"/>
      <c r="L929" s="4"/>
      <c r="M929" s="4"/>
      <c r="N929" s="4"/>
      <c r="O929" s="4"/>
      <c r="P929" s="4"/>
    </row>
    <row r="930" spans="1:16" ht="11.65" customHeight="1" x14ac:dyDescent="0.2">
      <c r="A930" s="49">
        <f t="shared" ca="1" si="21"/>
        <v>930</v>
      </c>
      <c r="C930" s="56"/>
      <c r="D930" s="3"/>
      <c r="E930" s="3"/>
      <c r="F930" s="3"/>
      <c r="G930" s="57"/>
      <c r="H930" s="2"/>
      <c r="J930" s="4"/>
      <c r="K930" s="4"/>
      <c r="L930" s="4"/>
      <c r="M930" s="4"/>
      <c r="N930" s="4"/>
      <c r="O930" s="4"/>
      <c r="P930" s="4"/>
    </row>
    <row r="931" spans="1:16" ht="11.65" customHeight="1" x14ac:dyDescent="0.2">
      <c r="A931" s="49">
        <f t="shared" ca="1" si="21"/>
        <v>931</v>
      </c>
      <c r="C931" s="56">
        <v>25318</v>
      </c>
      <c r="D931" s="3" t="s">
        <v>149</v>
      </c>
      <c r="E931" s="3"/>
      <c r="F931" s="3"/>
      <c r="G931" s="57"/>
      <c r="H931" s="2"/>
      <c r="J931" s="4"/>
      <c r="K931" s="4"/>
      <c r="L931" s="4"/>
      <c r="M931" s="4"/>
      <c r="N931" s="4"/>
      <c r="O931" s="4"/>
      <c r="P931" s="4"/>
    </row>
    <row r="932" spans="1:16" ht="11.65" customHeight="1" x14ac:dyDescent="0.2">
      <c r="A932" s="49">
        <f t="shared" ca="1" si="21"/>
        <v>932</v>
      </c>
      <c r="C932" s="56"/>
      <c r="D932" s="3"/>
      <c r="E932" s="3"/>
      <c r="F932" s="3" t="s">
        <v>260</v>
      </c>
      <c r="G932" s="57"/>
      <c r="H932" s="10">
        <v>0</v>
      </c>
      <c r="J932" s="4"/>
      <c r="K932" s="4"/>
      <c r="L932" s="4"/>
      <c r="M932" s="4"/>
      <c r="N932" s="4"/>
      <c r="O932" s="4"/>
      <c r="P932" s="4"/>
    </row>
    <row r="933" spans="1:16" ht="11.65" customHeight="1" x14ac:dyDescent="0.2">
      <c r="A933" s="49">
        <f t="shared" ca="1" si="21"/>
        <v>933</v>
      </c>
      <c r="C933" s="56"/>
      <c r="D933" s="3"/>
      <c r="E933" s="3"/>
      <c r="F933" s="3" t="s">
        <v>249</v>
      </c>
      <c r="G933" s="57"/>
      <c r="H933" s="10">
        <v>0</v>
      </c>
      <c r="J933" s="4"/>
      <c r="K933" s="4"/>
      <c r="L933" s="4"/>
      <c r="M933" s="4"/>
      <c r="N933" s="4"/>
      <c r="O933" s="4"/>
      <c r="P933" s="4"/>
    </row>
    <row r="934" spans="1:16" ht="11.65" customHeight="1" x14ac:dyDescent="0.2">
      <c r="A934" s="49">
        <f t="shared" ca="1" si="21"/>
        <v>934</v>
      </c>
      <c r="C934" s="56"/>
      <c r="D934" s="3"/>
      <c r="E934" s="3"/>
      <c r="F934" s="3" t="s">
        <v>251</v>
      </c>
      <c r="G934" s="57"/>
      <c r="H934" s="10">
        <v>0</v>
      </c>
      <c r="J934" s="4"/>
      <c r="K934" s="4"/>
      <c r="L934" s="4"/>
      <c r="M934" s="4"/>
      <c r="N934" s="4"/>
      <c r="O934" s="4"/>
      <c r="P934" s="4"/>
    </row>
    <row r="935" spans="1:16" ht="11.65" customHeight="1" x14ac:dyDescent="0.2">
      <c r="A935" s="49">
        <f t="shared" ca="1" si="21"/>
        <v>935</v>
      </c>
      <c r="C935" s="56"/>
      <c r="D935" s="3"/>
      <c r="E935" s="3"/>
      <c r="F935" s="3"/>
      <c r="G935" s="57" t="s">
        <v>146</v>
      </c>
      <c r="H935" s="12">
        <f>SUBTOTAL(9,H932:H934)</f>
        <v>0</v>
      </c>
      <c r="J935" s="4"/>
      <c r="K935" s="4"/>
      <c r="L935" s="4"/>
      <c r="M935" s="4"/>
      <c r="N935" s="4"/>
      <c r="O935" s="4"/>
      <c r="P935" s="4"/>
    </row>
    <row r="936" spans="1:16" ht="11.65" customHeight="1" x14ac:dyDescent="0.2">
      <c r="A936" s="49">
        <f t="shared" ca="1" si="21"/>
        <v>936</v>
      </c>
      <c r="C936" s="56"/>
      <c r="D936" s="3"/>
      <c r="E936" s="3"/>
      <c r="F936" s="3"/>
      <c r="G936" s="57"/>
      <c r="H936" s="2"/>
      <c r="J936" s="4"/>
      <c r="K936" s="4"/>
      <c r="L936" s="4"/>
      <c r="M936" s="4"/>
      <c r="N936" s="4"/>
      <c r="O936" s="4"/>
      <c r="P936" s="4"/>
    </row>
    <row r="937" spans="1:16" ht="11.65" customHeight="1" thickBot="1" x14ac:dyDescent="0.25">
      <c r="A937" s="49">
        <f t="shared" ca="1" si="21"/>
        <v>937</v>
      </c>
      <c r="C937" s="56" t="s">
        <v>295</v>
      </c>
      <c r="D937" s="3"/>
      <c r="E937" s="3"/>
      <c r="F937" s="3"/>
      <c r="G937" s="57" t="s">
        <v>146</v>
      </c>
      <c r="H937" s="13">
        <f>SUBTOTAL(9,H906:H935)</f>
        <v>12194473.544335939</v>
      </c>
      <c r="J937" s="4"/>
      <c r="K937" s="4"/>
      <c r="L937" s="4"/>
      <c r="M937" s="4"/>
      <c r="N937" s="4"/>
      <c r="O937" s="4"/>
      <c r="P937" s="4"/>
    </row>
    <row r="938" spans="1:16" ht="11.65" customHeight="1" thickTop="1" x14ac:dyDescent="0.2">
      <c r="A938" s="49">
        <f t="shared" ca="1" si="21"/>
        <v>938</v>
      </c>
      <c r="C938" s="56"/>
      <c r="D938" s="3"/>
      <c r="E938" s="3"/>
      <c r="F938" s="3"/>
      <c r="G938" s="57"/>
      <c r="H938" s="2"/>
      <c r="J938" s="4"/>
      <c r="K938" s="4"/>
      <c r="L938" s="4"/>
      <c r="M938" s="4"/>
      <c r="N938" s="4"/>
      <c r="O938" s="4"/>
      <c r="P938" s="4"/>
    </row>
    <row r="939" spans="1:16" ht="11.65" customHeight="1" x14ac:dyDescent="0.2">
      <c r="A939" s="49">
        <f t="shared" ca="1" si="21"/>
        <v>939</v>
      </c>
      <c r="C939" s="56">
        <v>165</v>
      </c>
      <c r="D939" s="3" t="s">
        <v>7</v>
      </c>
      <c r="E939" s="3"/>
      <c r="F939" s="3"/>
      <c r="G939" s="57"/>
      <c r="H939" s="2"/>
      <c r="J939" s="4"/>
      <c r="K939" s="4"/>
      <c r="L939" s="4"/>
      <c r="M939" s="4"/>
      <c r="N939" s="4"/>
      <c r="O939" s="4"/>
      <c r="P939" s="4"/>
    </row>
    <row r="940" spans="1:16" ht="11.65" customHeight="1" x14ac:dyDescent="0.2">
      <c r="A940" s="49">
        <f t="shared" ca="1" si="21"/>
        <v>940</v>
      </c>
      <c r="C940" s="56"/>
      <c r="D940" s="3"/>
      <c r="E940" s="3"/>
      <c r="F940" s="3" t="s">
        <v>193</v>
      </c>
      <c r="G940" s="57"/>
      <c r="H940" s="10">
        <v>0</v>
      </c>
      <c r="J940" s="4"/>
      <c r="K940" s="4"/>
      <c r="L940" s="4"/>
      <c r="M940" s="4"/>
      <c r="N940" s="4"/>
      <c r="O940" s="4"/>
      <c r="P940" s="4"/>
    </row>
    <row r="941" spans="1:16" ht="11.65" customHeight="1" x14ac:dyDescent="0.2">
      <c r="A941" s="49">
        <f t="shared" ca="1" si="21"/>
        <v>941</v>
      </c>
      <c r="C941" s="56"/>
      <c r="D941" s="3"/>
      <c r="E941" s="3"/>
      <c r="F941" s="3" t="s">
        <v>264</v>
      </c>
      <c r="G941" s="57"/>
      <c r="H941" s="10">
        <v>7308.8058880925564</v>
      </c>
      <c r="J941" s="4"/>
      <c r="K941" s="4"/>
      <c r="L941" s="4"/>
      <c r="M941" s="4"/>
      <c r="N941" s="4"/>
      <c r="O941" s="4"/>
      <c r="P941" s="4"/>
    </row>
    <row r="942" spans="1:16" ht="11.65" customHeight="1" x14ac:dyDescent="0.2">
      <c r="A942" s="49">
        <f t="shared" ca="1" si="21"/>
        <v>942</v>
      </c>
      <c r="C942" s="56"/>
      <c r="D942" s="3"/>
      <c r="E942" s="3"/>
      <c r="F942" s="3" t="s">
        <v>24</v>
      </c>
      <c r="G942" s="57"/>
      <c r="H942" s="10">
        <v>293718.03476072801</v>
      </c>
      <c r="J942" s="4"/>
      <c r="K942" s="4"/>
      <c r="L942" s="4"/>
      <c r="M942" s="4"/>
      <c r="N942" s="4"/>
      <c r="O942" s="4"/>
      <c r="P942" s="4"/>
    </row>
    <row r="943" spans="1:16" ht="11.65" customHeight="1" x14ac:dyDescent="0.2">
      <c r="A943" s="49">
        <f t="shared" ca="1" si="21"/>
        <v>943</v>
      </c>
      <c r="C943" s="56"/>
      <c r="D943" s="3"/>
      <c r="E943" s="3"/>
      <c r="F943" s="3" t="s">
        <v>249</v>
      </c>
      <c r="G943" s="57"/>
      <c r="H943" s="10">
        <v>0</v>
      </c>
      <c r="J943" s="4"/>
      <c r="K943" s="4"/>
      <c r="L943" s="4"/>
      <c r="M943" s="4"/>
      <c r="N943" s="4"/>
      <c r="O943" s="4"/>
      <c r="P943" s="4"/>
    </row>
    <row r="944" spans="1:16" ht="11.65" customHeight="1" x14ac:dyDescent="0.2">
      <c r="A944" s="49">
        <f t="shared" ca="1" si="21"/>
        <v>944</v>
      </c>
      <c r="C944" s="56"/>
      <c r="D944" s="3"/>
      <c r="E944" s="3"/>
      <c r="F944" s="3" t="s">
        <v>251</v>
      </c>
      <c r="G944" s="57"/>
      <c r="H944" s="10">
        <v>0</v>
      </c>
      <c r="J944" s="4"/>
      <c r="K944" s="4"/>
      <c r="L944" s="4"/>
      <c r="M944" s="4"/>
      <c r="N944" s="4"/>
      <c r="O944" s="4"/>
      <c r="P944" s="4"/>
    </row>
    <row r="945" spans="1:16" ht="11.65" customHeight="1" x14ac:dyDescent="0.2">
      <c r="A945" s="49">
        <f t="shared" ca="1" si="21"/>
        <v>945</v>
      </c>
      <c r="C945" s="56"/>
      <c r="D945" s="3"/>
      <c r="E945" s="3"/>
      <c r="F945" s="3" t="s">
        <v>252</v>
      </c>
      <c r="G945" s="57"/>
      <c r="H945" s="10">
        <v>916.93524685343186</v>
      </c>
      <c r="J945" s="4"/>
      <c r="K945" s="4"/>
      <c r="L945" s="4"/>
      <c r="M945" s="4"/>
      <c r="N945" s="4"/>
      <c r="O945" s="4"/>
      <c r="P945" s="4"/>
    </row>
    <row r="946" spans="1:16" ht="11.65" customHeight="1" x14ac:dyDescent="0.2">
      <c r="A946" s="49">
        <f t="shared" ca="1" si="21"/>
        <v>946</v>
      </c>
      <c r="C946" s="56"/>
      <c r="D946" s="3"/>
      <c r="E946" s="3"/>
      <c r="F946" s="3" t="s">
        <v>30</v>
      </c>
      <c r="G946" s="57"/>
      <c r="H946" s="10">
        <v>0</v>
      </c>
      <c r="J946" s="4"/>
      <c r="K946" s="4"/>
      <c r="L946" s="4"/>
      <c r="M946" s="4"/>
      <c r="N946" s="4"/>
      <c r="O946" s="4"/>
      <c r="P946" s="4"/>
    </row>
    <row r="947" spans="1:16" ht="11.65" customHeight="1" x14ac:dyDescent="0.2">
      <c r="A947" s="49">
        <f t="shared" ca="1" si="21"/>
        <v>947</v>
      </c>
      <c r="C947" s="56"/>
      <c r="D947" s="3"/>
      <c r="E947" s="3"/>
      <c r="F947" s="3" t="s">
        <v>247</v>
      </c>
      <c r="G947" s="57"/>
      <c r="H947" s="10">
        <v>0</v>
      </c>
      <c r="J947" s="4"/>
      <c r="K947" s="4"/>
      <c r="L947" s="4"/>
      <c r="M947" s="4"/>
      <c r="N947" s="4"/>
      <c r="O947" s="4"/>
      <c r="P947" s="4"/>
    </row>
    <row r="948" spans="1:16" ht="11.65" customHeight="1" x14ac:dyDescent="0.2">
      <c r="A948" s="49">
        <f t="shared" ca="1" si="21"/>
        <v>948</v>
      </c>
      <c r="C948" s="56"/>
      <c r="D948" s="3"/>
      <c r="E948" s="3"/>
      <c r="F948" s="3" t="s">
        <v>248</v>
      </c>
      <c r="G948" s="57"/>
      <c r="H948" s="10">
        <v>2970623.9732619026</v>
      </c>
      <c r="J948" s="4"/>
      <c r="K948" s="4"/>
      <c r="L948" s="4"/>
      <c r="M948" s="4"/>
      <c r="N948" s="4"/>
      <c r="O948" s="4"/>
      <c r="P948" s="4"/>
    </row>
    <row r="949" spans="1:16" ht="11.65" customHeight="1" thickBot="1" x14ac:dyDescent="0.25">
      <c r="A949" s="49">
        <f t="shared" ca="1" si="21"/>
        <v>949</v>
      </c>
      <c r="C949" s="63" t="s">
        <v>152</v>
      </c>
      <c r="D949" s="3"/>
      <c r="E949" s="3"/>
      <c r="F949" s="3"/>
      <c r="G949" s="57" t="s">
        <v>138</v>
      </c>
      <c r="H949" s="21">
        <f>SUBTOTAL(9,H940:H948)</f>
        <v>3272567.7491575768</v>
      </c>
      <c r="J949" s="4"/>
      <c r="K949" s="4"/>
      <c r="L949" s="4"/>
      <c r="M949" s="4"/>
      <c r="N949" s="4"/>
      <c r="O949" s="4"/>
      <c r="P949" s="4"/>
    </row>
    <row r="950" spans="1:16" ht="11.65" customHeight="1" thickTop="1" x14ac:dyDescent="0.2">
      <c r="A950" s="49">
        <f t="shared" ca="1" si="21"/>
        <v>950</v>
      </c>
      <c r="C950" s="56"/>
      <c r="D950" s="3"/>
      <c r="E950" s="3"/>
      <c r="F950" s="3"/>
      <c r="G950" s="57"/>
      <c r="H950" s="2"/>
      <c r="J950" s="4"/>
      <c r="K950" s="4"/>
      <c r="L950" s="4"/>
      <c r="M950" s="4"/>
      <c r="N950" s="4"/>
      <c r="O950" s="4"/>
      <c r="P950" s="4"/>
    </row>
    <row r="951" spans="1:16" ht="11.65" customHeight="1" x14ac:dyDescent="0.2">
      <c r="A951" s="49">
        <f t="shared" ca="1" si="21"/>
        <v>951</v>
      </c>
      <c r="C951" s="56" t="s">
        <v>153</v>
      </c>
      <c r="D951" s="3" t="s">
        <v>154</v>
      </c>
      <c r="E951" s="3"/>
      <c r="F951" s="3"/>
      <c r="G951" s="57"/>
      <c r="H951" s="2"/>
      <c r="J951" s="4"/>
      <c r="K951" s="4"/>
      <c r="L951" s="4"/>
      <c r="M951" s="4"/>
      <c r="N951" s="4"/>
      <c r="O951" s="4"/>
      <c r="P951" s="4"/>
    </row>
    <row r="952" spans="1:16" ht="11.65" customHeight="1" x14ac:dyDescent="0.2">
      <c r="A952" s="49">
        <f t="shared" ca="1" si="21"/>
        <v>952</v>
      </c>
      <c r="C952" s="56"/>
      <c r="D952" s="3"/>
      <c r="E952" s="3"/>
      <c r="F952" s="3" t="s">
        <v>193</v>
      </c>
      <c r="G952" s="57"/>
      <c r="H952" s="10">
        <v>577286.14</v>
      </c>
      <c r="J952" s="4"/>
      <c r="K952" s="4"/>
      <c r="L952" s="4"/>
      <c r="M952" s="4"/>
      <c r="N952" s="4"/>
      <c r="O952" s="4"/>
      <c r="P952" s="4"/>
    </row>
    <row r="953" spans="1:16" ht="11.65" customHeight="1" x14ac:dyDescent="0.2">
      <c r="A953" s="49">
        <f t="shared" ca="1" si="21"/>
        <v>953</v>
      </c>
      <c r="C953" s="56"/>
      <c r="D953" s="3"/>
      <c r="E953" s="3"/>
      <c r="F953" s="3" t="s">
        <v>24</v>
      </c>
      <c r="G953" s="57"/>
      <c r="H953" s="10">
        <v>0</v>
      </c>
      <c r="J953" s="4"/>
      <c r="K953" s="4"/>
      <c r="L953" s="4"/>
      <c r="M953" s="4"/>
      <c r="N953" s="4"/>
      <c r="O953" s="4"/>
      <c r="P953" s="4"/>
    </row>
    <row r="954" spans="1:16" ht="11.65" customHeight="1" x14ac:dyDescent="0.2">
      <c r="A954" s="49">
        <f t="shared" ca="1" si="21"/>
        <v>954</v>
      </c>
      <c r="C954" s="56"/>
      <c r="D954" s="3"/>
      <c r="E954" s="3"/>
      <c r="F954" s="3" t="s">
        <v>251</v>
      </c>
      <c r="G954" s="57"/>
      <c r="H954" s="10">
        <v>0</v>
      </c>
      <c r="J954" s="4"/>
      <c r="K954" s="4"/>
      <c r="L954" s="4"/>
      <c r="M954" s="4"/>
      <c r="N954" s="4"/>
      <c r="O954" s="4"/>
      <c r="P954" s="4"/>
    </row>
    <row r="955" spans="1:16" ht="11.65" customHeight="1" x14ac:dyDescent="0.2">
      <c r="A955" s="49">
        <f t="shared" ca="1" si="21"/>
        <v>955</v>
      </c>
      <c r="C955" s="56"/>
      <c r="D955" s="3"/>
      <c r="E955" s="3"/>
      <c r="F955" s="3" t="s">
        <v>251</v>
      </c>
      <c r="G955" s="57"/>
      <c r="H955" s="10">
        <v>0</v>
      </c>
      <c r="J955" s="4"/>
      <c r="K955" s="4"/>
      <c r="L955" s="4"/>
      <c r="M955" s="4"/>
      <c r="N955" s="4"/>
      <c r="O955" s="4"/>
      <c r="P955" s="4"/>
    </row>
    <row r="956" spans="1:16" ht="11.65" customHeight="1" x14ac:dyDescent="0.2">
      <c r="A956" s="49">
        <f t="shared" ca="1" si="21"/>
        <v>956</v>
      </c>
      <c r="C956" s="56"/>
      <c r="D956" s="3"/>
      <c r="E956" s="3"/>
      <c r="F956" s="3" t="s">
        <v>249</v>
      </c>
      <c r="G956" s="57"/>
      <c r="H956" s="10">
        <v>0</v>
      </c>
      <c r="J956" s="4"/>
      <c r="K956" s="4"/>
      <c r="L956" s="4"/>
      <c r="M956" s="4"/>
      <c r="N956" s="4"/>
      <c r="O956" s="4"/>
      <c r="P956" s="4"/>
    </row>
    <row r="957" spans="1:16" ht="11.65" customHeight="1" x14ac:dyDescent="0.2">
      <c r="A957" s="49">
        <f t="shared" ca="1" si="21"/>
        <v>957</v>
      </c>
      <c r="C957" s="56"/>
      <c r="D957" s="3"/>
      <c r="E957" s="3"/>
      <c r="F957" s="3" t="s">
        <v>253</v>
      </c>
      <c r="G957" s="57"/>
      <c r="H957" s="10">
        <v>0</v>
      </c>
      <c r="J957" s="4"/>
      <c r="K957" s="4"/>
      <c r="L957" s="4"/>
      <c r="M957" s="4"/>
      <c r="N957" s="4"/>
      <c r="O957" s="4"/>
      <c r="P957" s="4"/>
    </row>
    <row r="958" spans="1:16" ht="11.65" customHeight="1" x14ac:dyDescent="0.2">
      <c r="A958" s="49">
        <f t="shared" ref="A958:A1021" ca="1" si="22">OFFSET(A958,-1,)+1</f>
        <v>958</v>
      </c>
      <c r="C958" s="56"/>
      <c r="D958" s="3"/>
      <c r="E958" s="3"/>
      <c r="F958" s="3" t="s">
        <v>247</v>
      </c>
      <c r="G958" s="57"/>
      <c r="H958" s="10">
        <v>0</v>
      </c>
      <c r="J958" s="4"/>
      <c r="K958" s="4"/>
      <c r="L958" s="4"/>
      <c r="M958" s="4"/>
      <c r="N958" s="4"/>
      <c r="O958" s="4"/>
      <c r="P958" s="4"/>
    </row>
    <row r="959" spans="1:16" ht="11.65" customHeight="1" x14ac:dyDescent="0.2">
      <c r="A959" s="49">
        <f t="shared" ca="1" si="22"/>
        <v>959</v>
      </c>
      <c r="C959" s="56"/>
      <c r="D959" s="3"/>
      <c r="E959" s="3"/>
      <c r="F959" s="3" t="s">
        <v>252</v>
      </c>
      <c r="G959" s="57"/>
      <c r="H959" s="10">
        <v>0</v>
      </c>
      <c r="J959" s="4"/>
      <c r="K959" s="4"/>
      <c r="L959" s="4"/>
      <c r="M959" s="4"/>
      <c r="N959" s="4"/>
      <c r="O959" s="4"/>
      <c r="P959" s="4"/>
    </row>
    <row r="960" spans="1:16" ht="11.65" customHeight="1" x14ac:dyDescent="0.2">
      <c r="A960" s="49">
        <f t="shared" ca="1" si="22"/>
        <v>960</v>
      </c>
      <c r="C960" s="56"/>
      <c r="D960" s="3"/>
      <c r="E960" s="3"/>
      <c r="F960" s="3" t="s">
        <v>30</v>
      </c>
      <c r="G960" s="57"/>
      <c r="H960" s="10">
        <v>0</v>
      </c>
      <c r="J960" s="4"/>
      <c r="K960" s="4"/>
      <c r="L960" s="4"/>
      <c r="M960" s="4"/>
      <c r="N960" s="4"/>
      <c r="O960" s="4"/>
      <c r="P960" s="4"/>
    </row>
    <row r="961" spans="1:16" ht="11.65" customHeight="1" x14ac:dyDescent="0.2">
      <c r="A961" s="49">
        <f t="shared" ca="1" si="22"/>
        <v>961</v>
      </c>
      <c r="C961" s="56"/>
      <c r="D961" s="3"/>
      <c r="E961" s="3"/>
      <c r="F961" s="3" t="s">
        <v>248</v>
      </c>
      <c r="G961" s="57"/>
      <c r="H961" s="10">
        <v>0</v>
      </c>
      <c r="J961" s="4"/>
      <c r="K961" s="4"/>
      <c r="L961" s="4"/>
      <c r="M961" s="4"/>
      <c r="N961" s="4"/>
      <c r="O961" s="4"/>
      <c r="P961" s="4"/>
    </row>
    <row r="962" spans="1:16" ht="11.65" customHeight="1" thickBot="1" x14ac:dyDescent="0.25">
      <c r="A962" s="49">
        <f t="shared" ca="1" si="22"/>
        <v>962</v>
      </c>
      <c r="C962" s="56"/>
      <c r="D962" s="3"/>
      <c r="E962" s="3"/>
      <c r="F962" s="3"/>
      <c r="G962" s="57" t="s">
        <v>141</v>
      </c>
      <c r="H962" s="21">
        <f>SUBTOTAL(9,H952:H961)</f>
        <v>577286.14</v>
      </c>
      <c r="J962" s="4"/>
      <c r="K962" s="4"/>
      <c r="L962" s="4"/>
      <c r="M962" s="4"/>
      <c r="N962" s="4"/>
      <c r="O962" s="4"/>
      <c r="P962" s="4"/>
    </row>
    <row r="963" spans="1:16" ht="11.65" customHeight="1" thickTop="1" x14ac:dyDescent="0.2">
      <c r="A963" s="49">
        <f t="shared" ca="1" si="22"/>
        <v>963</v>
      </c>
      <c r="C963" s="56"/>
      <c r="D963" s="3"/>
      <c r="E963" s="3"/>
      <c r="F963" s="3"/>
      <c r="G963" s="57"/>
      <c r="H963" s="2"/>
      <c r="J963" s="4"/>
      <c r="K963" s="4"/>
      <c r="L963" s="4"/>
      <c r="M963" s="4"/>
      <c r="N963" s="4"/>
      <c r="O963" s="4"/>
      <c r="P963" s="4"/>
    </row>
    <row r="964" spans="1:16" ht="11.65" customHeight="1" x14ac:dyDescent="0.2">
      <c r="A964" s="49">
        <f t="shared" ca="1" si="22"/>
        <v>964</v>
      </c>
      <c r="C964" s="56" t="s">
        <v>156</v>
      </c>
      <c r="D964" s="3" t="s">
        <v>5</v>
      </c>
      <c r="E964" s="3"/>
      <c r="F964" s="3"/>
      <c r="G964" s="57"/>
      <c r="H964" s="2"/>
      <c r="J964" s="4"/>
      <c r="K964" s="4"/>
      <c r="L964" s="4"/>
      <c r="M964" s="4"/>
      <c r="N964" s="4"/>
      <c r="O964" s="4"/>
      <c r="P964" s="4"/>
    </row>
    <row r="965" spans="1:16" ht="11.65" customHeight="1" x14ac:dyDescent="0.2">
      <c r="A965" s="49">
        <f t="shared" ca="1" si="22"/>
        <v>965</v>
      </c>
      <c r="C965" s="56"/>
      <c r="D965" s="3"/>
      <c r="E965" s="3"/>
      <c r="F965" s="3" t="s">
        <v>193</v>
      </c>
      <c r="G965" s="57"/>
      <c r="H965" s="10">
        <v>0</v>
      </c>
      <c r="J965" s="4"/>
      <c r="K965" s="4"/>
      <c r="L965" s="4"/>
      <c r="M965" s="4"/>
      <c r="N965" s="4"/>
      <c r="O965" s="4"/>
      <c r="P965" s="4"/>
    </row>
    <row r="966" spans="1:16" ht="11.65" customHeight="1" x14ac:dyDescent="0.2">
      <c r="A966" s="49">
        <f t="shared" ca="1" si="22"/>
        <v>966</v>
      </c>
      <c r="C966" s="56"/>
      <c r="D966" s="3"/>
      <c r="E966" s="3"/>
      <c r="F966" s="3" t="s">
        <v>252</v>
      </c>
      <c r="G966" s="57"/>
      <c r="H966" s="10">
        <v>0</v>
      </c>
      <c r="J966" s="4"/>
      <c r="K966" s="4"/>
      <c r="L966" s="4"/>
      <c r="M966" s="4"/>
      <c r="N966" s="4"/>
      <c r="O966" s="4"/>
      <c r="P966" s="4"/>
    </row>
    <row r="967" spans="1:16" ht="11.65" customHeight="1" x14ac:dyDescent="0.2">
      <c r="A967" s="49">
        <f t="shared" ca="1" si="22"/>
        <v>967</v>
      </c>
      <c r="C967" s="56"/>
      <c r="D967" s="3"/>
      <c r="E967" s="3"/>
      <c r="F967" s="3" t="s">
        <v>30</v>
      </c>
      <c r="G967" s="57"/>
      <c r="H967" s="10">
        <v>0</v>
      </c>
      <c r="J967" s="4"/>
      <c r="K967" s="4"/>
      <c r="L967" s="4"/>
      <c r="M967" s="4"/>
      <c r="N967" s="4"/>
      <c r="O967" s="4"/>
      <c r="P967" s="4"/>
    </row>
    <row r="968" spans="1:16" ht="11.65" customHeight="1" x14ac:dyDescent="0.2">
      <c r="A968" s="49">
        <f t="shared" ca="1" si="22"/>
        <v>968</v>
      </c>
      <c r="C968" s="56"/>
      <c r="D968" s="3"/>
      <c r="E968" s="3"/>
      <c r="F968" s="3" t="s">
        <v>24</v>
      </c>
      <c r="G968" s="57"/>
      <c r="H968" s="10">
        <v>2740747.8183686584</v>
      </c>
      <c r="J968" s="4"/>
      <c r="K968" s="4"/>
      <c r="L968" s="4"/>
      <c r="M968" s="4"/>
      <c r="N968" s="4"/>
      <c r="O968" s="4"/>
      <c r="P968" s="4"/>
    </row>
    <row r="969" spans="1:16" ht="11.65" customHeight="1" x14ac:dyDescent="0.2">
      <c r="A969" s="49">
        <f t="shared" ca="1" si="22"/>
        <v>969</v>
      </c>
      <c r="C969" s="56"/>
      <c r="D969" s="3"/>
      <c r="E969" s="3"/>
      <c r="F969" s="3" t="s">
        <v>248</v>
      </c>
      <c r="G969" s="57"/>
      <c r="H969" s="10">
        <v>41265.148185116719</v>
      </c>
      <c r="J969" s="4"/>
      <c r="K969" s="4"/>
      <c r="L969" s="4"/>
      <c r="M969" s="4"/>
      <c r="N969" s="4"/>
      <c r="O969" s="4"/>
      <c r="P969" s="4"/>
    </row>
    <row r="970" spans="1:16" ht="11.65" customHeight="1" x14ac:dyDescent="0.2">
      <c r="A970" s="49">
        <f t="shared" ca="1" si="22"/>
        <v>970</v>
      </c>
      <c r="C970" s="56"/>
      <c r="D970" s="3"/>
      <c r="E970" s="3"/>
      <c r="F970" s="3" t="s">
        <v>247</v>
      </c>
      <c r="G970" s="57"/>
      <c r="H970" s="10">
        <v>0</v>
      </c>
      <c r="J970" s="4"/>
      <c r="K970" s="4"/>
      <c r="L970" s="4"/>
      <c r="M970" s="4"/>
      <c r="N970" s="4"/>
      <c r="O970" s="4"/>
      <c r="P970" s="4"/>
    </row>
    <row r="971" spans="1:16" ht="11.65" customHeight="1" x14ac:dyDescent="0.2">
      <c r="A971" s="49">
        <f t="shared" ca="1" si="22"/>
        <v>971</v>
      </c>
      <c r="C971" s="56"/>
      <c r="D971" s="3"/>
      <c r="E971" s="3"/>
      <c r="F971" s="3" t="s">
        <v>249</v>
      </c>
      <c r="G971" s="57"/>
      <c r="H971" s="10">
        <v>6516823.211193894</v>
      </c>
      <c r="J971" s="4"/>
      <c r="K971" s="4"/>
      <c r="L971" s="4"/>
      <c r="M971" s="4"/>
      <c r="N971" s="4"/>
      <c r="O971" s="4"/>
      <c r="P971" s="4"/>
    </row>
    <row r="972" spans="1:16" ht="11.65" customHeight="1" x14ac:dyDescent="0.2">
      <c r="A972" s="49">
        <f t="shared" ca="1" si="22"/>
        <v>972</v>
      </c>
      <c r="C972" s="56"/>
      <c r="D972" s="3"/>
      <c r="E972" s="3"/>
      <c r="F972" s="3" t="s">
        <v>251</v>
      </c>
      <c r="G972" s="57"/>
      <c r="H972" s="10">
        <v>0</v>
      </c>
      <c r="J972" s="4"/>
      <c r="K972" s="4"/>
      <c r="L972" s="4"/>
      <c r="M972" s="4"/>
      <c r="N972" s="4"/>
      <c r="O972" s="4"/>
      <c r="P972" s="4"/>
    </row>
    <row r="973" spans="1:16" ht="11.65" customHeight="1" x14ac:dyDescent="0.2">
      <c r="A973" s="49">
        <f t="shared" ca="1" si="22"/>
        <v>973</v>
      </c>
      <c r="C973" s="56"/>
      <c r="D973" s="3"/>
      <c r="E973" s="3"/>
      <c r="F973" s="3" t="s">
        <v>252</v>
      </c>
      <c r="G973" s="57"/>
      <c r="H973" s="10">
        <v>0</v>
      </c>
      <c r="J973" s="4"/>
      <c r="K973" s="4"/>
      <c r="L973" s="4"/>
      <c r="M973" s="4"/>
      <c r="N973" s="4"/>
      <c r="O973" s="4"/>
      <c r="P973" s="4"/>
    </row>
    <row r="974" spans="1:16" ht="11.65" customHeight="1" x14ac:dyDescent="0.2">
      <c r="A974" s="49">
        <f t="shared" ca="1" si="22"/>
        <v>974</v>
      </c>
      <c r="C974" s="56"/>
      <c r="D974" s="3"/>
      <c r="E974" s="3"/>
      <c r="F974" s="3" t="s">
        <v>30</v>
      </c>
      <c r="G974" s="57"/>
      <c r="H974" s="10">
        <v>0</v>
      </c>
      <c r="J974" s="4"/>
      <c r="K974" s="4"/>
      <c r="L974" s="4"/>
      <c r="M974" s="4"/>
      <c r="N974" s="4"/>
      <c r="O974" s="4"/>
      <c r="P974" s="4"/>
    </row>
    <row r="975" spans="1:16" ht="11.65" customHeight="1" x14ac:dyDescent="0.2">
      <c r="A975" s="49">
        <f t="shared" ca="1" si="22"/>
        <v>975</v>
      </c>
      <c r="C975" s="56"/>
      <c r="D975" s="3"/>
      <c r="E975" s="3"/>
      <c r="F975" s="3" t="s">
        <v>256</v>
      </c>
      <c r="G975" s="57"/>
      <c r="H975" s="10">
        <v>157.98140053781273</v>
      </c>
      <c r="J975" s="4"/>
      <c r="K975" s="4"/>
      <c r="L975" s="4"/>
      <c r="M975" s="4"/>
      <c r="N975" s="4"/>
      <c r="O975" s="4"/>
      <c r="P975" s="4"/>
    </row>
    <row r="976" spans="1:16" ht="11.65" customHeight="1" x14ac:dyDescent="0.2">
      <c r="A976" s="49">
        <f t="shared" ca="1" si="22"/>
        <v>976</v>
      </c>
      <c r="C976" s="56"/>
      <c r="D976" s="3"/>
      <c r="E976" s="3"/>
      <c r="F976" s="3" t="s">
        <v>265</v>
      </c>
      <c r="G976" s="57"/>
      <c r="H976" s="10">
        <v>0</v>
      </c>
      <c r="J976" s="4"/>
      <c r="K976" s="4"/>
      <c r="L976" s="4"/>
      <c r="M976" s="4"/>
      <c r="N976" s="4"/>
      <c r="O976" s="4"/>
      <c r="P976" s="4"/>
    </row>
    <row r="977" spans="1:16" ht="11.65" customHeight="1" thickBot="1" x14ac:dyDescent="0.25">
      <c r="A977" s="49">
        <f t="shared" ca="1" si="22"/>
        <v>977</v>
      </c>
      <c r="C977" s="63" t="s">
        <v>157</v>
      </c>
      <c r="D977" s="3"/>
      <c r="E977" s="3"/>
      <c r="F977" s="3"/>
      <c r="G977" s="57" t="s">
        <v>155</v>
      </c>
      <c r="H977" s="21">
        <f>SUBTOTAL(9,H967:H976)</f>
        <v>9298994.1591482069</v>
      </c>
      <c r="J977" s="4"/>
      <c r="K977" s="4"/>
      <c r="L977" s="4"/>
      <c r="M977" s="4"/>
      <c r="N977" s="4"/>
      <c r="O977" s="4"/>
      <c r="P977" s="4"/>
    </row>
    <row r="978" spans="1:16" ht="11.65" customHeight="1" thickTop="1" x14ac:dyDescent="0.2">
      <c r="A978" s="49">
        <f t="shared" ca="1" si="22"/>
        <v>978</v>
      </c>
      <c r="C978" s="56"/>
      <c r="D978" s="3"/>
      <c r="E978" s="3"/>
      <c r="F978" s="3"/>
      <c r="G978" s="57"/>
      <c r="H978" s="2"/>
      <c r="J978" s="4"/>
      <c r="K978" s="4"/>
      <c r="L978" s="4"/>
      <c r="M978" s="4"/>
      <c r="N978" s="4"/>
      <c r="O978" s="4"/>
      <c r="P978" s="4"/>
    </row>
    <row r="979" spans="1:16" ht="11.65" customHeight="1" x14ac:dyDescent="0.2">
      <c r="A979" s="49">
        <f t="shared" ca="1" si="22"/>
        <v>979</v>
      </c>
      <c r="C979" s="56" t="s">
        <v>10</v>
      </c>
      <c r="D979" s="3"/>
      <c r="E979" s="3"/>
      <c r="F979" s="3"/>
      <c r="G979" s="57"/>
      <c r="H979" s="2"/>
      <c r="J979" s="4"/>
      <c r="K979" s="4"/>
      <c r="L979" s="4"/>
      <c r="M979" s="4"/>
      <c r="N979" s="4"/>
      <c r="O979" s="4"/>
      <c r="P979" s="4"/>
    </row>
    <row r="980" spans="1:16" ht="11.65" customHeight="1" x14ac:dyDescent="0.2">
      <c r="A980" s="49">
        <f t="shared" ca="1" si="22"/>
        <v>980</v>
      </c>
      <c r="C980" s="56" t="s">
        <v>158</v>
      </c>
      <c r="D980" s="3" t="s">
        <v>159</v>
      </c>
      <c r="E980" s="3"/>
      <c r="F980" s="3"/>
      <c r="G980" s="57"/>
      <c r="H980" s="2"/>
      <c r="I980" s="4"/>
      <c r="J980" s="4"/>
      <c r="K980" s="4"/>
      <c r="L980" s="4"/>
      <c r="M980" s="4"/>
      <c r="N980" s="4"/>
      <c r="O980" s="4"/>
      <c r="P980" s="4"/>
    </row>
    <row r="981" spans="1:16" ht="11.65" customHeight="1" x14ac:dyDescent="0.2">
      <c r="A981" s="49">
        <f t="shared" ca="1" si="22"/>
        <v>981</v>
      </c>
      <c r="C981" s="56"/>
      <c r="D981" s="3"/>
      <c r="E981" s="3"/>
      <c r="F981" s="3" t="s">
        <v>193</v>
      </c>
      <c r="G981" s="57"/>
      <c r="H981" s="10">
        <v>0</v>
      </c>
      <c r="I981" s="4"/>
      <c r="J981" s="4"/>
      <c r="K981" s="4"/>
      <c r="L981" s="4"/>
      <c r="M981" s="4"/>
      <c r="N981" s="4"/>
      <c r="O981" s="4"/>
      <c r="P981" s="4"/>
    </row>
    <row r="982" spans="1:16" ht="11.65" customHeight="1" x14ac:dyDescent="0.2">
      <c r="A982" s="49">
        <f t="shared" ca="1" si="22"/>
        <v>982</v>
      </c>
      <c r="C982" s="56"/>
      <c r="D982" s="3"/>
      <c r="E982" s="3"/>
      <c r="F982" s="3" t="s">
        <v>248</v>
      </c>
      <c r="G982" s="57"/>
      <c r="H982" s="10">
        <v>0</v>
      </c>
      <c r="I982" s="4"/>
      <c r="J982" s="4"/>
      <c r="K982" s="4"/>
      <c r="L982" s="4"/>
      <c r="M982" s="4"/>
      <c r="N982" s="4"/>
      <c r="O982" s="4"/>
      <c r="P982" s="4"/>
    </row>
    <row r="983" spans="1:16" ht="11.65" customHeight="1" x14ac:dyDescent="0.2">
      <c r="A983" s="49">
        <f t="shared" ca="1" si="22"/>
        <v>983</v>
      </c>
      <c r="C983" s="56"/>
      <c r="D983" s="3"/>
      <c r="E983" s="3"/>
      <c r="F983" s="3" t="s">
        <v>247</v>
      </c>
      <c r="G983" s="57"/>
      <c r="H983" s="10">
        <v>0</v>
      </c>
      <c r="J983" s="4"/>
      <c r="K983" s="4"/>
      <c r="L983" s="4"/>
      <c r="M983" s="4"/>
      <c r="N983" s="4"/>
      <c r="O983" s="4"/>
      <c r="P983" s="4"/>
    </row>
    <row r="984" spans="1:16" ht="11.65" customHeight="1" x14ac:dyDescent="0.2">
      <c r="A984" s="49">
        <f t="shared" ca="1" si="22"/>
        <v>984</v>
      </c>
      <c r="C984" s="56"/>
      <c r="D984" s="3"/>
      <c r="E984" s="3"/>
      <c r="F984" s="3"/>
      <c r="G984" s="57" t="s">
        <v>160</v>
      </c>
      <c r="H984" s="12">
        <f>SUBTOTAL(9,H981:H983)</f>
        <v>0</v>
      </c>
      <c r="J984" s="4"/>
      <c r="K984" s="4"/>
      <c r="L984" s="4"/>
      <c r="M984" s="4"/>
      <c r="N984" s="4"/>
      <c r="O984" s="4"/>
      <c r="P984" s="4"/>
    </row>
    <row r="985" spans="1:16" ht="11.65" customHeight="1" x14ac:dyDescent="0.2">
      <c r="A985" s="49">
        <f t="shared" ca="1" si="22"/>
        <v>985</v>
      </c>
      <c r="C985" s="56"/>
      <c r="D985" s="3"/>
      <c r="E985" s="3"/>
      <c r="F985" s="3"/>
      <c r="G985" s="57"/>
      <c r="H985" s="2"/>
      <c r="J985" s="4"/>
      <c r="K985" s="4"/>
      <c r="L985" s="4"/>
      <c r="M985" s="4"/>
      <c r="N985" s="4"/>
      <c r="O985" s="4"/>
      <c r="P985" s="4"/>
    </row>
    <row r="986" spans="1:16" ht="11.65" customHeight="1" x14ac:dyDescent="0.2">
      <c r="A986" s="49">
        <f t="shared" ca="1" si="22"/>
        <v>986</v>
      </c>
      <c r="C986" s="56" t="s">
        <v>161</v>
      </c>
      <c r="D986" s="66" t="s">
        <v>162</v>
      </c>
      <c r="E986" s="67"/>
      <c r="F986" s="3"/>
      <c r="G986" s="57"/>
      <c r="H986" s="2"/>
      <c r="J986" s="4"/>
      <c r="K986" s="4"/>
      <c r="L986" s="4"/>
      <c r="M986" s="4"/>
      <c r="N986" s="4"/>
      <c r="O986" s="4"/>
      <c r="P986" s="4"/>
    </row>
    <row r="987" spans="1:16" ht="11.65" customHeight="1" x14ac:dyDescent="0.2">
      <c r="A987" s="49">
        <f t="shared" ca="1" si="22"/>
        <v>987</v>
      </c>
      <c r="C987" s="56">
        <v>131</v>
      </c>
      <c r="D987" s="68" t="s">
        <v>163</v>
      </c>
      <c r="E987" s="67"/>
      <c r="F987" s="3" t="s">
        <v>266</v>
      </c>
      <c r="G987" s="57"/>
      <c r="H987" s="10">
        <v>0</v>
      </c>
      <c r="J987" s="4"/>
      <c r="K987" s="4"/>
      <c r="L987" s="4"/>
      <c r="M987" s="4"/>
      <c r="N987" s="4"/>
      <c r="O987" s="4"/>
      <c r="P987" s="4"/>
    </row>
    <row r="988" spans="1:16" ht="11.65" customHeight="1" x14ac:dyDescent="0.2">
      <c r="A988" s="49">
        <f t="shared" ca="1" si="22"/>
        <v>988</v>
      </c>
      <c r="C988" s="56">
        <v>135</v>
      </c>
      <c r="D988" s="68" t="s">
        <v>164</v>
      </c>
      <c r="E988" s="67"/>
      <c r="F988" s="3" t="s">
        <v>24</v>
      </c>
      <c r="G988" s="57"/>
      <c r="H988" s="10">
        <v>0</v>
      </c>
      <c r="J988" s="4"/>
      <c r="K988" s="4"/>
      <c r="L988" s="4"/>
      <c r="M988" s="4"/>
      <c r="N988" s="4"/>
      <c r="O988" s="4"/>
      <c r="P988" s="4"/>
    </row>
    <row r="989" spans="1:16" ht="11.65" customHeight="1" x14ac:dyDescent="0.2">
      <c r="A989" s="49">
        <f t="shared" ca="1" si="22"/>
        <v>989</v>
      </c>
      <c r="C989" s="56">
        <v>141</v>
      </c>
      <c r="D989" s="68" t="s">
        <v>165</v>
      </c>
      <c r="E989" s="67"/>
      <c r="F989" s="3" t="s">
        <v>248</v>
      </c>
      <c r="G989" s="57"/>
      <c r="H989" s="10">
        <v>0</v>
      </c>
      <c r="J989" s="4"/>
      <c r="K989" s="4"/>
      <c r="L989" s="4"/>
      <c r="M989" s="4"/>
      <c r="N989" s="4"/>
      <c r="O989" s="4"/>
      <c r="P989" s="4"/>
    </row>
    <row r="990" spans="1:16" ht="11.65" customHeight="1" x14ac:dyDescent="0.2">
      <c r="A990" s="49">
        <f t="shared" ca="1" si="22"/>
        <v>990</v>
      </c>
      <c r="C990" s="56">
        <v>143</v>
      </c>
      <c r="D990" s="68" t="s">
        <v>165</v>
      </c>
      <c r="E990" s="67"/>
      <c r="F990" s="3" t="s">
        <v>248</v>
      </c>
      <c r="G990" s="57"/>
      <c r="H990" s="10">
        <v>3395524.7842609244</v>
      </c>
      <c r="J990" s="4"/>
      <c r="K990" s="4"/>
      <c r="L990" s="4"/>
      <c r="M990" s="4"/>
      <c r="N990" s="4"/>
      <c r="O990" s="4"/>
      <c r="P990" s="4"/>
    </row>
    <row r="991" spans="1:16" ht="11.65" customHeight="1" x14ac:dyDescent="0.2">
      <c r="A991" s="49">
        <f t="shared" ca="1" si="22"/>
        <v>991</v>
      </c>
      <c r="C991" s="56">
        <v>232</v>
      </c>
      <c r="D991" s="68" t="s">
        <v>166</v>
      </c>
      <c r="E991" s="67"/>
      <c r="F991" s="3" t="s">
        <v>247</v>
      </c>
      <c r="G991" s="57"/>
      <c r="H991" s="10">
        <v>0</v>
      </c>
      <c r="J991" s="4"/>
      <c r="K991" s="4"/>
      <c r="L991" s="4"/>
      <c r="M991" s="4"/>
      <c r="N991" s="4"/>
      <c r="O991" s="4"/>
      <c r="P991" s="4"/>
    </row>
    <row r="992" spans="1:16" ht="11.65" customHeight="1" x14ac:dyDescent="0.2">
      <c r="A992" s="49">
        <f t="shared" ca="1" si="22"/>
        <v>992</v>
      </c>
      <c r="C992" s="56">
        <v>232</v>
      </c>
      <c r="D992" s="68" t="s">
        <v>166</v>
      </c>
      <c r="E992" s="67"/>
      <c r="F992" s="3" t="s">
        <v>248</v>
      </c>
      <c r="G992" s="57"/>
      <c r="H992" s="10">
        <v>-512274.31753252941</v>
      </c>
      <c r="J992" s="4"/>
      <c r="K992" s="4"/>
      <c r="L992" s="4"/>
      <c r="M992" s="4"/>
      <c r="N992" s="4"/>
      <c r="O992" s="4"/>
      <c r="P992" s="4"/>
    </row>
    <row r="993" spans="1:16" ht="11.65" customHeight="1" x14ac:dyDescent="0.2">
      <c r="A993" s="49">
        <f t="shared" ca="1" si="22"/>
        <v>993</v>
      </c>
      <c r="C993" s="56">
        <v>232</v>
      </c>
      <c r="D993" s="68" t="s">
        <v>166</v>
      </c>
      <c r="E993" s="67"/>
      <c r="F993" s="3" t="s">
        <v>30</v>
      </c>
      <c r="G993" s="57"/>
      <c r="H993" s="10">
        <v>0</v>
      </c>
      <c r="J993" s="48"/>
      <c r="K993" s="4"/>
      <c r="L993" s="4"/>
      <c r="M993" s="4"/>
      <c r="N993" s="4"/>
      <c r="O993" s="4"/>
      <c r="P993" s="4"/>
    </row>
    <row r="994" spans="1:16" ht="11.65" customHeight="1" x14ac:dyDescent="0.2">
      <c r="A994" s="49">
        <f t="shared" ca="1" si="22"/>
        <v>994</v>
      </c>
      <c r="C994" s="56">
        <v>232</v>
      </c>
      <c r="D994" s="68" t="s">
        <v>166</v>
      </c>
      <c r="E994" s="67"/>
      <c r="F994" s="3" t="s">
        <v>24</v>
      </c>
      <c r="G994" s="57"/>
      <c r="H994" s="10">
        <v>-214990.38207098428</v>
      </c>
      <c r="J994" s="48"/>
      <c r="K994" s="4"/>
      <c r="L994" s="4"/>
      <c r="M994" s="4"/>
      <c r="N994" s="4"/>
      <c r="O994" s="4"/>
      <c r="P994" s="4"/>
    </row>
    <row r="995" spans="1:16" ht="11.65" customHeight="1" x14ac:dyDescent="0.2">
      <c r="A995" s="49">
        <f t="shared" ca="1" si="22"/>
        <v>995</v>
      </c>
      <c r="C995" s="56">
        <v>232</v>
      </c>
      <c r="D995" s="68" t="s">
        <v>166</v>
      </c>
      <c r="E995" s="67"/>
      <c r="F995" s="3" t="s">
        <v>193</v>
      </c>
      <c r="G995" s="57"/>
      <c r="H995" s="10">
        <v>0</v>
      </c>
      <c r="J995" s="4"/>
      <c r="K995" s="4"/>
      <c r="L995" s="4"/>
      <c r="M995" s="4"/>
      <c r="N995" s="4"/>
      <c r="O995" s="4"/>
      <c r="P995" s="4"/>
    </row>
    <row r="996" spans="1:16" ht="11.65" customHeight="1" x14ac:dyDescent="0.2">
      <c r="A996" s="49">
        <f t="shared" ca="1" si="22"/>
        <v>996</v>
      </c>
      <c r="C996" s="56">
        <v>2533</v>
      </c>
      <c r="D996" s="67" t="s">
        <v>167</v>
      </c>
      <c r="E996" s="67"/>
      <c r="F996" s="3" t="s">
        <v>289</v>
      </c>
      <c r="G996" s="57"/>
      <c r="H996" s="10">
        <v>0</v>
      </c>
      <c r="J996" s="4"/>
      <c r="K996" s="4"/>
      <c r="L996" s="4"/>
      <c r="M996" s="4"/>
      <c r="N996" s="4"/>
      <c r="O996" s="4"/>
      <c r="P996" s="4"/>
    </row>
    <row r="997" spans="1:16" ht="11.65" customHeight="1" x14ac:dyDescent="0.2">
      <c r="A997" s="49">
        <f t="shared" ca="1" si="22"/>
        <v>997</v>
      </c>
      <c r="C997" s="56">
        <v>2533</v>
      </c>
      <c r="D997" s="67" t="s">
        <v>167</v>
      </c>
      <c r="E997" s="67"/>
      <c r="F997" s="3" t="s">
        <v>251</v>
      </c>
      <c r="G997" s="57"/>
      <c r="H997" s="10">
        <v>0</v>
      </c>
      <c r="J997" s="4"/>
      <c r="K997" s="4"/>
      <c r="L997" s="4"/>
      <c r="M997" s="4"/>
      <c r="N997" s="4"/>
      <c r="O997" s="4"/>
      <c r="P997" s="4"/>
    </row>
    <row r="998" spans="1:16" ht="11.65" customHeight="1" x14ac:dyDescent="0.2">
      <c r="A998" s="49">
        <f t="shared" ca="1" si="22"/>
        <v>998</v>
      </c>
      <c r="C998" s="56">
        <v>2533</v>
      </c>
      <c r="D998" s="67" t="s">
        <v>167</v>
      </c>
      <c r="E998" s="67"/>
      <c r="F998" s="3" t="s">
        <v>251</v>
      </c>
      <c r="G998" s="57"/>
      <c r="H998" s="10">
        <v>0</v>
      </c>
      <c r="J998" s="4"/>
      <c r="K998" s="4"/>
      <c r="L998" s="4"/>
      <c r="M998" s="4"/>
      <c r="N998" s="4"/>
      <c r="O998" s="4"/>
      <c r="P998" s="4"/>
    </row>
    <row r="999" spans="1:16" ht="11.65" customHeight="1" x14ac:dyDescent="0.2">
      <c r="A999" s="49">
        <f t="shared" ca="1" si="22"/>
        <v>999</v>
      </c>
      <c r="C999" s="56">
        <v>230</v>
      </c>
      <c r="D999" s="67" t="s">
        <v>168</v>
      </c>
      <c r="E999" s="67"/>
      <c r="F999" s="3" t="s">
        <v>247</v>
      </c>
      <c r="G999" s="57"/>
      <c r="H999" s="10">
        <v>0</v>
      </c>
      <c r="J999" s="4"/>
      <c r="K999" s="4"/>
      <c r="L999" s="4"/>
      <c r="M999" s="4"/>
      <c r="N999" s="4"/>
      <c r="O999" s="4"/>
      <c r="P999" s="4"/>
    </row>
    <row r="1000" spans="1:16" ht="11.65" customHeight="1" x14ac:dyDescent="0.2">
      <c r="A1000" s="49">
        <f t="shared" ca="1" si="22"/>
        <v>1000</v>
      </c>
      <c r="C1000" s="56">
        <v>230</v>
      </c>
      <c r="D1000" s="67" t="s">
        <v>168</v>
      </c>
      <c r="E1000" s="67"/>
      <c r="F1000" s="3" t="s">
        <v>252</v>
      </c>
      <c r="G1000" s="57"/>
      <c r="H1000" s="10">
        <v>0</v>
      </c>
      <c r="J1000" s="4"/>
      <c r="K1000" s="4"/>
      <c r="L1000" s="4"/>
      <c r="M1000" s="4"/>
      <c r="N1000" s="4"/>
      <c r="O1000" s="4"/>
      <c r="P1000" s="4"/>
    </row>
    <row r="1001" spans="1:16" ht="11.65" customHeight="1" x14ac:dyDescent="0.2">
      <c r="A1001" s="49">
        <f t="shared" ca="1" si="22"/>
        <v>1001</v>
      </c>
      <c r="C1001" s="56">
        <v>230</v>
      </c>
      <c r="D1001" s="67" t="s">
        <v>168</v>
      </c>
      <c r="E1001" s="67"/>
      <c r="F1001" s="3" t="s">
        <v>30</v>
      </c>
      <c r="G1001" s="57"/>
      <c r="H1001" s="10">
        <v>0</v>
      </c>
      <c r="J1001" s="4"/>
      <c r="K1001" s="4"/>
      <c r="L1001" s="4"/>
      <c r="M1001" s="4"/>
      <c r="N1001" s="4"/>
      <c r="O1001" s="4"/>
      <c r="P1001" s="4"/>
    </row>
    <row r="1002" spans="1:16" ht="11.65" customHeight="1" x14ac:dyDescent="0.2">
      <c r="A1002" s="49">
        <f t="shared" ca="1" si="22"/>
        <v>1002</v>
      </c>
      <c r="C1002" s="56">
        <v>230</v>
      </c>
      <c r="D1002" s="67" t="s">
        <v>168</v>
      </c>
      <c r="E1002" s="67"/>
      <c r="F1002" s="3" t="s">
        <v>193</v>
      </c>
      <c r="G1002" s="57"/>
      <c r="H1002" s="10">
        <v>0</v>
      </c>
      <c r="J1002" s="4"/>
      <c r="K1002" s="4"/>
      <c r="L1002" s="4"/>
      <c r="M1002" s="4"/>
      <c r="N1002" s="4"/>
      <c r="O1002" s="4"/>
      <c r="P1002" s="4"/>
    </row>
    <row r="1003" spans="1:16" ht="11.65" customHeight="1" x14ac:dyDescent="0.2">
      <c r="A1003" s="49">
        <f t="shared" ca="1" si="22"/>
        <v>1003</v>
      </c>
      <c r="C1003" s="56">
        <v>254105</v>
      </c>
      <c r="D1003" s="67" t="s">
        <v>169</v>
      </c>
      <c r="E1003" s="67"/>
      <c r="F1003" s="3" t="s">
        <v>193</v>
      </c>
      <c r="G1003" s="57"/>
      <c r="H1003" s="10">
        <v>0</v>
      </c>
      <c r="J1003" s="4"/>
      <c r="K1003" s="4"/>
      <c r="L1003" s="4"/>
      <c r="M1003" s="4"/>
      <c r="N1003" s="4"/>
      <c r="O1003" s="4"/>
      <c r="P1003" s="4"/>
    </row>
    <row r="1004" spans="1:16" ht="11.65" customHeight="1" x14ac:dyDescent="0.2">
      <c r="A1004" s="49">
        <f t="shared" ca="1" si="22"/>
        <v>1004</v>
      </c>
      <c r="C1004" s="56">
        <v>254105</v>
      </c>
      <c r="D1004" s="67" t="s">
        <v>169</v>
      </c>
      <c r="E1004" s="67"/>
      <c r="F1004" s="3" t="s">
        <v>247</v>
      </c>
      <c r="G1004" s="57"/>
      <c r="H1004" s="10">
        <v>0</v>
      </c>
      <c r="J1004" s="4"/>
      <c r="K1004" s="4"/>
      <c r="L1004" s="4"/>
      <c r="M1004" s="4"/>
      <c r="N1004" s="4"/>
      <c r="O1004" s="4"/>
      <c r="P1004" s="4"/>
    </row>
    <row r="1005" spans="1:16" ht="11.65" customHeight="1" x14ac:dyDescent="0.2">
      <c r="A1005" s="49">
        <f t="shared" ca="1" si="22"/>
        <v>1005</v>
      </c>
      <c r="C1005" s="56">
        <v>254105</v>
      </c>
      <c r="D1005" s="67" t="s">
        <v>169</v>
      </c>
      <c r="E1005" s="67"/>
      <c r="F1005" s="3" t="s">
        <v>251</v>
      </c>
      <c r="G1005" s="57"/>
      <c r="H1005" s="10">
        <v>0</v>
      </c>
      <c r="J1005" s="4"/>
      <c r="K1005" s="4"/>
      <c r="L1005" s="4"/>
      <c r="M1005" s="4"/>
      <c r="N1005" s="4"/>
      <c r="O1005" s="4"/>
      <c r="P1005" s="4"/>
    </row>
    <row r="1006" spans="1:16" ht="11.65" customHeight="1" x14ac:dyDescent="0.2">
      <c r="A1006" s="49">
        <f t="shared" ca="1" si="22"/>
        <v>1006</v>
      </c>
      <c r="C1006" s="56">
        <v>254105</v>
      </c>
      <c r="D1006" s="67" t="s">
        <v>169</v>
      </c>
      <c r="E1006" s="67"/>
      <c r="F1006" s="3" t="s">
        <v>30</v>
      </c>
      <c r="G1006" s="57"/>
      <c r="H1006" s="10">
        <v>0</v>
      </c>
      <c r="J1006" s="4"/>
      <c r="K1006" s="4"/>
      <c r="L1006" s="4"/>
      <c r="M1006" s="4"/>
      <c r="N1006" s="4"/>
      <c r="O1006" s="4"/>
      <c r="P1006" s="4"/>
    </row>
    <row r="1007" spans="1:16" ht="11.65" customHeight="1" x14ac:dyDescent="0.2">
      <c r="A1007" s="49">
        <f t="shared" ca="1" si="22"/>
        <v>1007</v>
      </c>
      <c r="C1007" s="56">
        <v>2533</v>
      </c>
      <c r="D1007" s="67" t="s">
        <v>170</v>
      </c>
      <c r="E1007" s="67"/>
      <c r="F1007" s="3" t="s">
        <v>30</v>
      </c>
      <c r="G1007" s="57"/>
      <c r="H1007" s="10">
        <v>0</v>
      </c>
      <c r="J1007" s="4"/>
      <c r="K1007" s="4"/>
      <c r="L1007" s="4"/>
      <c r="M1007" s="4"/>
      <c r="N1007" s="4"/>
      <c r="O1007" s="4"/>
      <c r="P1007" s="4"/>
    </row>
    <row r="1008" spans="1:16" ht="11.65" customHeight="1" x14ac:dyDescent="0.2">
      <c r="A1008" s="49">
        <f t="shared" ca="1" si="22"/>
        <v>1008</v>
      </c>
      <c r="C1008" s="56"/>
      <c r="D1008" s="3"/>
      <c r="E1008" s="3"/>
      <c r="F1008" s="3"/>
      <c r="G1008" s="57" t="s">
        <v>160</v>
      </c>
      <c r="H1008" s="12">
        <f>SUBTOTAL(9,H987:H1007)</f>
        <v>2668260.0846574106</v>
      </c>
      <c r="J1008" s="4"/>
      <c r="K1008" s="4"/>
      <c r="L1008" s="4"/>
      <c r="M1008" s="4"/>
      <c r="N1008" s="4"/>
      <c r="O1008" s="4"/>
      <c r="P1008" s="4"/>
    </row>
    <row r="1009" spans="1:16" ht="15" customHeight="1" x14ac:dyDescent="0.2">
      <c r="A1009" s="49">
        <f t="shared" ca="1" si="22"/>
        <v>1009</v>
      </c>
      <c r="C1009" s="56"/>
      <c r="D1009" s="3"/>
      <c r="E1009" s="3"/>
      <c r="F1009" s="3"/>
      <c r="G1009" s="57"/>
      <c r="H1009" s="2"/>
      <c r="J1009" s="4"/>
      <c r="K1009" s="4"/>
      <c r="L1009" s="4"/>
      <c r="M1009" s="4"/>
      <c r="N1009" s="4"/>
      <c r="O1009" s="4"/>
      <c r="P1009" s="4"/>
    </row>
    <row r="1010" spans="1:16" ht="11.65" customHeight="1" thickBot="1" x14ac:dyDescent="0.25">
      <c r="A1010" s="49">
        <f t="shared" ca="1" si="22"/>
        <v>1010</v>
      </c>
      <c r="C1010" s="63" t="s">
        <v>171</v>
      </c>
      <c r="D1010" s="3"/>
      <c r="E1010" s="3"/>
      <c r="F1010" s="3"/>
      <c r="G1010" s="57"/>
      <c r="H1010" s="13">
        <f>SUBTOTAL(9,H981:H1008)</f>
        <v>2668260.0846574106</v>
      </c>
      <c r="J1010" s="4"/>
      <c r="K1010" s="4"/>
      <c r="L1010" s="4"/>
      <c r="M1010" s="4"/>
      <c r="N1010" s="4"/>
      <c r="O1010" s="4"/>
      <c r="P1010" s="4"/>
    </row>
    <row r="1011" spans="1:16" ht="11.65" customHeight="1" thickTop="1" x14ac:dyDescent="0.2">
      <c r="A1011" s="49">
        <f t="shared" ca="1" si="22"/>
        <v>1011</v>
      </c>
      <c r="C1011" s="56" t="s">
        <v>12</v>
      </c>
      <c r="D1011" s="3"/>
      <c r="E1011" s="3"/>
      <c r="F1011" s="3"/>
      <c r="G1011" s="57"/>
      <c r="H1011" s="2"/>
      <c r="J1011" s="4"/>
      <c r="K1011" s="4"/>
      <c r="L1011" s="4"/>
      <c r="M1011" s="4"/>
      <c r="N1011" s="4"/>
      <c r="O1011" s="4"/>
      <c r="P1011" s="4"/>
    </row>
    <row r="1012" spans="1:16" ht="11.65" customHeight="1" x14ac:dyDescent="0.2">
      <c r="A1012" s="49">
        <f t="shared" ca="1" si="22"/>
        <v>1012</v>
      </c>
      <c r="C1012" s="56">
        <v>18221</v>
      </c>
      <c r="D1012" s="3" t="s">
        <v>172</v>
      </c>
      <c r="E1012" s="3"/>
      <c r="F1012" s="3"/>
      <c r="G1012" s="57"/>
      <c r="H1012" s="2"/>
      <c r="J1012" s="4"/>
      <c r="K1012" s="4"/>
      <c r="L1012" s="4"/>
      <c r="M1012" s="4"/>
      <c r="N1012" s="4"/>
      <c r="O1012" s="4"/>
      <c r="P1012" s="4"/>
    </row>
    <row r="1013" spans="1:16" ht="11.65" customHeight="1" x14ac:dyDescent="0.2">
      <c r="A1013" s="49">
        <f t="shared" ca="1" si="22"/>
        <v>1013</v>
      </c>
      <c r="C1013" s="56"/>
      <c r="D1013" s="3"/>
      <c r="E1013" s="3"/>
      <c r="F1013" s="3" t="s">
        <v>193</v>
      </c>
      <c r="G1013" s="57"/>
      <c r="H1013" s="10">
        <v>0</v>
      </c>
      <c r="J1013" s="4"/>
      <c r="K1013" s="4"/>
      <c r="L1013" s="4"/>
      <c r="M1013" s="4"/>
      <c r="N1013" s="4"/>
      <c r="O1013" s="4"/>
      <c r="P1013" s="4"/>
    </row>
    <row r="1014" spans="1:16" ht="11.65" customHeight="1" x14ac:dyDescent="0.2">
      <c r="A1014" s="49">
        <f t="shared" ca="1" si="22"/>
        <v>1014</v>
      </c>
      <c r="C1014" s="56"/>
      <c r="D1014" s="3"/>
      <c r="E1014" s="3"/>
      <c r="F1014" s="3"/>
      <c r="G1014" s="57"/>
      <c r="H1014" s="2">
        <v>0</v>
      </c>
      <c r="J1014" s="4"/>
      <c r="K1014" s="4"/>
      <c r="L1014" s="4"/>
      <c r="M1014" s="4"/>
      <c r="N1014" s="4"/>
      <c r="O1014" s="4"/>
      <c r="P1014" s="4"/>
    </row>
    <row r="1015" spans="1:16" ht="11.65" customHeight="1" x14ac:dyDescent="0.2">
      <c r="A1015" s="49">
        <f t="shared" ca="1" si="22"/>
        <v>1015</v>
      </c>
      <c r="C1015" s="56"/>
      <c r="D1015" s="3"/>
      <c r="E1015" s="3"/>
      <c r="F1015" s="3"/>
      <c r="G1015" s="57"/>
      <c r="H1015" s="12">
        <f>SUBTOTAL(9,H1013:H1014)</f>
        <v>0</v>
      </c>
      <c r="J1015" s="4"/>
      <c r="K1015" s="4"/>
      <c r="L1015" s="4"/>
      <c r="M1015" s="4"/>
      <c r="N1015" s="4"/>
      <c r="O1015" s="4"/>
      <c r="P1015" s="4"/>
    </row>
    <row r="1016" spans="1:16" ht="11.65" customHeight="1" x14ac:dyDescent="0.2">
      <c r="A1016" s="49">
        <f t="shared" ca="1" si="22"/>
        <v>1016</v>
      </c>
      <c r="C1016" s="56"/>
      <c r="D1016" s="3"/>
      <c r="E1016" s="3"/>
      <c r="F1016" s="3"/>
      <c r="G1016" s="57"/>
      <c r="H1016" s="2"/>
      <c r="J1016" s="4"/>
      <c r="K1016" s="4"/>
      <c r="L1016" s="4"/>
      <c r="M1016" s="4"/>
      <c r="N1016" s="4"/>
      <c r="O1016" s="4"/>
      <c r="P1016" s="4"/>
    </row>
    <row r="1017" spans="1:16" ht="11.65" customHeight="1" x14ac:dyDescent="0.2">
      <c r="A1017" s="49">
        <f t="shared" ca="1" si="22"/>
        <v>1017</v>
      </c>
      <c r="C1017" s="56">
        <v>18222</v>
      </c>
      <c r="D1017" s="3" t="s">
        <v>173</v>
      </c>
      <c r="E1017" s="3"/>
      <c r="F1017" s="3"/>
      <c r="G1017" s="57"/>
      <c r="H1017" s="2"/>
      <c r="J1017" s="4"/>
      <c r="K1017" s="4"/>
      <c r="L1017" s="4"/>
      <c r="M1017" s="4"/>
      <c r="N1017" s="4"/>
      <c r="O1017" s="4"/>
      <c r="P1017" s="4"/>
    </row>
    <row r="1018" spans="1:16" ht="11.65" customHeight="1" x14ac:dyDescent="0.2">
      <c r="A1018" s="49">
        <f t="shared" ca="1" si="22"/>
        <v>1018</v>
      </c>
      <c r="C1018" s="56"/>
      <c r="D1018" s="3"/>
      <c r="E1018" s="3"/>
      <c r="F1018" s="3" t="s">
        <v>193</v>
      </c>
      <c r="G1018" s="57"/>
      <c r="H1018" s="10">
        <v>0</v>
      </c>
      <c r="J1018" s="4"/>
      <c r="K1018" s="4"/>
      <c r="L1018" s="4"/>
      <c r="M1018" s="4"/>
      <c r="N1018" s="4"/>
      <c r="O1018" s="4"/>
      <c r="P1018" s="4"/>
    </row>
    <row r="1019" spans="1:16" ht="11.65" customHeight="1" x14ac:dyDescent="0.2">
      <c r="A1019" s="49">
        <f t="shared" ca="1" si="22"/>
        <v>1019</v>
      </c>
      <c r="C1019" s="56"/>
      <c r="D1019" s="3"/>
      <c r="E1019" s="3"/>
      <c r="F1019" s="3" t="s">
        <v>258</v>
      </c>
      <c r="G1019" s="57"/>
      <c r="H1019" s="10">
        <v>0</v>
      </c>
      <c r="J1019" s="4"/>
      <c r="K1019" s="4"/>
      <c r="L1019" s="4"/>
      <c r="M1019" s="4"/>
      <c r="N1019" s="4"/>
      <c r="O1019" s="4"/>
      <c r="P1019" s="4"/>
    </row>
    <row r="1020" spans="1:16" ht="11.65" customHeight="1" x14ac:dyDescent="0.2">
      <c r="A1020" s="49">
        <f t="shared" ca="1" si="22"/>
        <v>1020</v>
      </c>
      <c r="C1020" s="56"/>
      <c r="D1020" s="3"/>
      <c r="E1020" s="3"/>
      <c r="F1020" s="3" t="s">
        <v>269</v>
      </c>
      <c r="G1020" s="57"/>
      <c r="H1020" s="10">
        <v>0</v>
      </c>
      <c r="J1020" s="4"/>
      <c r="K1020" s="4"/>
      <c r="L1020" s="4"/>
      <c r="M1020" s="4"/>
      <c r="N1020" s="4"/>
      <c r="O1020" s="4"/>
      <c r="P1020" s="4"/>
    </row>
    <row r="1021" spans="1:16" ht="11.65" customHeight="1" x14ac:dyDescent="0.2">
      <c r="A1021" s="49">
        <f t="shared" ca="1" si="22"/>
        <v>1021</v>
      </c>
      <c r="C1021" s="56"/>
      <c r="D1021" s="3"/>
      <c r="E1021" s="3"/>
      <c r="F1021" s="3"/>
      <c r="G1021" s="57" t="s">
        <v>141</v>
      </c>
      <c r="H1021" s="12">
        <f>SUBTOTAL(9,H1018:H1020)</f>
        <v>0</v>
      </c>
      <c r="J1021" s="4"/>
      <c r="K1021" s="4"/>
      <c r="L1021" s="4"/>
      <c r="M1021" s="4"/>
      <c r="N1021" s="4"/>
      <c r="O1021" s="4"/>
      <c r="P1021" s="4"/>
    </row>
    <row r="1022" spans="1:16" ht="11.65" customHeight="1" x14ac:dyDescent="0.2">
      <c r="A1022" s="49">
        <f t="shared" ref="A1022:A1085" ca="1" si="23">OFFSET(A1022,-1,)+1</f>
        <v>1022</v>
      </c>
      <c r="C1022" s="56"/>
      <c r="D1022" s="3"/>
      <c r="E1022" s="3"/>
      <c r="F1022" s="3"/>
      <c r="G1022" s="57"/>
      <c r="H1022" s="2"/>
      <c r="J1022" s="4"/>
      <c r="K1022" s="15"/>
      <c r="L1022" s="15"/>
      <c r="M1022" s="15"/>
      <c r="N1022" s="15"/>
      <c r="O1022" s="15"/>
      <c r="P1022" s="15"/>
    </row>
    <row r="1023" spans="1:16" ht="11.65" customHeight="1" x14ac:dyDescent="0.2">
      <c r="A1023" s="49">
        <f t="shared" ca="1" si="23"/>
        <v>1023</v>
      </c>
      <c r="C1023" s="56"/>
      <c r="D1023" s="3"/>
      <c r="E1023" s="58"/>
      <c r="F1023" s="3"/>
      <c r="G1023" s="57"/>
      <c r="H1023" s="14"/>
      <c r="J1023" s="4"/>
      <c r="K1023" s="17"/>
      <c r="L1023" s="17"/>
      <c r="M1023" s="17"/>
      <c r="N1023" s="17"/>
      <c r="O1023" s="17"/>
      <c r="P1023" s="17"/>
    </row>
    <row r="1024" spans="1:16" ht="11.65" customHeight="1" x14ac:dyDescent="0.2">
      <c r="A1024" s="49">
        <f t="shared" ca="1" si="23"/>
        <v>1024</v>
      </c>
      <c r="C1024" s="59"/>
      <c r="D1024" s="60"/>
      <c r="E1024" s="61"/>
      <c r="F1024" s="60"/>
      <c r="G1024" s="62"/>
      <c r="H1024" s="16"/>
      <c r="J1024" s="4"/>
      <c r="K1024" s="4"/>
      <c r="L1024" s="4"/>
      <c r="M1024" s="4"/>
      <c r="N1024" s="4"/>
      <c r="O1024" s="4"/>
      <c r="P1024" s="4"/>
    </row>
    <row r="1025" spans="1:16" ht="11.65" customHeight="1" x14ac:dyDescent="0.2">
      <c r="A1025" s="49">
        <f t="shared" ca="1" si="23"/>
        <v>1025</v>
      </c>
      <c r="C1025" s="56">
        <v>1869</v>
      </c>
      <c r="D1025" s="3" t="s">
        <v>174</v>
      </c>
      <c r="E1025" s="3"/>
      <c r="F1025" s="3"/>
      <c r="G1025" s="57"/>
      <c r="H1025" s="2"/>
      <c r="J1025" s="4"/>
      <c r="K1025" s="4"/>
      <c r="L1025" s="4"/>
      <c r="M1025" s="4"/>
      <c r="N1025" s="4"/>
      <c r="O1025" s="4"/>
      <c r="P1025" s="4"/>
    </row>
    <row r="1026" spans="1:16" ht="11.65" customHeight="1" x14ac:dyDescent="0.2">
      <c r="A1026" s="49">
        <f t="shared" ca="1" si="23"/>
        <v>1026</v>
      </c>
      <c r="C1026" s="56"/>
      <c r="D1026" s="3"/>
      <c r="E1026" s="3"/>
      <c r="F1026" s="3" t="s">
        <v>193</v>
      </c>
      <c r="G1026" s="57"/>
      <c r="H1026" s="10">
        <v>0</v>
      </c>
      <c r="J1026" s="4"/>
      <c r="K1026" s="4"/>
      <c r="L1026" s="4"/>
      <c r="M1026" s="4"/>
      <c r="N1026" s="4"/>
      <c r="O1026" s="4"/>
      <c r="P1026" s="4"/>
    </row>
    <row r="1027" spans="1:16" ht="11.65" customHeight="1" x14ac:dyDescent="0.2">
      <c r="A1027" s="49">
        <f t="shared" ca="1" si="23"/>
        <v>1027</v>
      </c>
      <c r="C1027" s="56"/>
      <c r="D1027" s="3"/>
      <c r="E1027" s="3"/>
      <c r="F1027" s="3" t="s">
        <v>276</v>
      </c>
      <c r="G1027" s="57"/>
      <c r="H1027" s="10">
        <v>0</v>
      </c>
      <c r="J1027" s="4"/>
      <c r="K1027" s="4"/>
      <c r="L1027" s="4"/>
      <c r="M1027" s="4"/>
      <c r="N1027" s="4"/>
      <c r="O1027" s="4"/>
      <c r="P1027" s="4"/>
    </row>
    <row r="1028" spans="1:16" ht="11.65" customHeight="1" x14ac:dyDescent="0.2">
      <c r="A1028" s="49">
        <f t="shared" ca="1" si="23"/>
        <v>1028</v>
      </c>
      <c r="C1028" s="56"/>
      <c r="D1028" s="3"/>
      <c r="E1028" s="3"/>
      <c r="F1028" s="3"/>
      <c r="G1028" s="57"/>
      <c r="H1028" s="12">
        <f>SUBTOTAL(9,H1026:H1027)</f>
        <v>0</v>
      </c>
      <c r="J1028" s="4"/>
      <c r="K1028" s="4"/>
      <c r="L1028" s="4"/>
      <c r="M1028" s="4"/>
      <c r="N1028" s="4"/>
      <c r="O1028" s="4"/>
      <c r="P1028" s="4"/>
    </row>
    <row r="1029" spans="1:16" ht="11.65" customHeight="1" x14ac:dyDescent="0.2">
      <c r="A1029" s="49">
        <f t="shared" ca="1" si="23"/>
        <v>1029</v>
      </c>
      <c r="C1029" s="56"/>
      <c r="D1029" s="3"/>
      <c r="E1029" s="3"/>
      <c r="F1029" s="3"/>
      <c r="G1029" s="57"/>
      <c r="H1029" s="2"/>
      <c r="J1029" s="4"/>
      <c r="K1029" s="4"/>
      <c r="L1029" s="4"/>
      <c r="M1029" s="4"/>
      <c r="N1029" s="4"/>
      <c r="O1029" s="4"/>
      <c r="P1029" s="4"/>
    </row>
    <row r="1030" spans="1:16" ht="11.65" customHeight="1" thickBot="1" x14ac:dyDescent="0.25">
      <c r="A1030" s="49">
        <f t="shared" ca="1" si="23"/>
        <v>1030</v>
      </c>
      <c r="C1030" s="63" t="s">
        <v>175</v>
      </c>
      <c r="D1030" s="3"/>
      <c r="E1030" s="3"/>
      <c r="F1030" s="3"/>
      <c r="G1030" s="57"/>
      <c r="H1030" s="22">
        <f>SUBTOTAL(9,H1013:H1028)</f>
        <v>0</v>
      </c>
      <c r="J1030" s="4"/>
      <c r="K1030" s="4"/>
      <c r="L1030" s="4"/>
      <c r="M1030" s="4"/>
      <c r="N1030" s="4"/>
      <c r="O1030" s="4"/>
      <c r="P1030" s="4"/>
    </row>
    <row r="1031" spans="1:16" ht="11.65" customHeight="1" thickTop="1" x14ac:dyDescent="0.2">
      <c r="A1031" s="49">
        <f t="shared" ca="1" si="23"/>
        <v>1031</v>
      </c>
      <c r="C1031" s="56"/>
      <c r="D1031" s="3"/>
      <c r="E1031" s="3"/>
      <c r="F1031" s="3"/>
      <c r="G1031" s="57"/>
      <c r="H1031" s="2"/>
      <c r="J1031" s="4"/>
      <c r="K1031" s="11"/>
      <c r="L1031" s="11"/>
      <c r="M1031" s="11"/>
      <c r="N1031" s="11"/>
      <c r="O1031" s="11"/>
      <c r="P1031" s="11"/>
    </row>
    <row r="1032" spans="1:16" ht="11.65" customHeight="1" thickBot="1" x14ac:dyDescent="0.25">
      <c r="A1032" s="49">
        <f t="shared" ca="1" si="23"/>
        <v>1032</v>
      </c>
      <c r="C1032" s="63" t="s">
        <v>176</v>
      </c>
      <c r="D1032" s="3"/>
      <c r="E1032" s="3"/>
      <c r="F1032" s="3"/>
      <c r="G1032" s="64"/>
      <c r="H1032" s="13">
        <f>H1030+H1010+H977+H962+H949+H937+H904+H868+H851+H842+H834+H826</f>
        <v>36646416.099377103</v>
      </c>
      <c r="J1032" s="4"/>
      <c r="K1032" s="4"/>
      <c r="L1032" s="4"/>
      <c r="M1032" s="4"/>
      <c r="N1032" s="4"/>
      <c r="O1032" s="4"/>
      <c r="P1032" s="4"/>
    </row>
    <row r="1033" spans="1:16" ht="11.65" customHeight="1" thickTop="1" x14ac:dyDescent="0.2">
      <c r="A1033" s="49">
        <f t="shared" ca="1" si="23"/>
        <v>1033</v>
      </c>
      <c r="C1033" s="56">
        <v>235</v>
      </c>
      <c r="D1033" s="3" t="s">
        <v>20</v>
      </c>
      <c r="E1033" s="3"/>
      <c r="F1033" s="3"/>
      <c r="G1033" s="57"/>
      <c r="H1033" s="2"/>
      <c r="J1033" s="4"/>
      <c r="K1033" s="4"/>
      <c r="L1033" s="4"/>
      <c r="M1033" s="4"/>
      <c r="N1033" s="4"/>
      <c r="O1033" s="4"/>
      <c r="P1033" s="4"/>
    </row>
    <row r="1034" spans="1:16" ht="11.65" customHeight="1" x14ac:dyDescent="0.2">
      <c r="A1034" s="49">
        <f t="shared" ca="1" si="23"/>
        <v>1034</v>
      </c>
      <c r="C1034" s="56"/>
      <c r="D1034" s="3"/>
      <c r="E1034" s="3"/>
      <c r="F1034" s="3" t="s">
        <v>193</v>
      </c>
      <c r="G1034" s="57"/>
      <c r="H1034" s="10">
        <v>0</v>
      </c>
      <c r="J1034" s="4"/>
      <c r="K1034" s="4"/>
      <c r="L1034" s="4"/>
      <c r="M1034" s="4"/>
      <c r="N1034" s="4"/>
      <c r="O1034" s="4"/>
      <c r="P1034" s="4"/>
    </row>
    <row r="1035" spans="1:16" ht="11.65" customHeight="1" x14ac:dyDescent="0.2">
      <c r="A1035" s="49">
        <f t="shared" ca="1" si="23"/>
        <v>1035</v>
      </c>
      <c r="C1035" s="56"/>
      <c r="D1035" s="3"/>
      <c r="E1035" s="3"/>
      <c r="F1035" s="3" t="s">
        <v>255</v>
      </c>
      <c r="G1035" s="57"/>
      <c r="H1035" s="10">
        <v>0</v>
      </c>
      <c r="J1035" s="4"/>
      <c r="K1035" s="4"/>
      <c r="L1035" s="4"/>
      <c r="M1035" s="4"/>
      <c r="N1035" s="4"/>
      <c r="O1035" s="4"/>
      <c r="P1035" s="4"/>
    </row>
    <row r="1036" spans="1:16" ht="11.65" customHeight="1" thickBot="1" x14ac:dyDescent="0.25">
      <c r="A1036" s="49">
        <f t="shared" ca="1" si="23"/>
        <v>1036</v>
      </c>
      <c r="C1036" s="63" t="s">
        <v>177</v>
      </c>
      <c r="D1036" s="3"/>
      <c r="E1036" s="3"/>
      <c r="F1036" s="3"/>
      <c r="G1036" s="57" t="s">
        <v>138</v>
      </c>
      <c r="H1036" s="21">
        <f>SUBTOTAL(9,H1034:H1035)</f>
        <v>0</v>
      </c>
      <c r="J1036" s="4"/>
      <c r="K1036" s="4"/>
      <c r="L1036" s="4"/>
      <c r="M1036" s="4"/>
      <c r="N1036" s="4"/>
      <c r="O1036" s="4"/>
      <c r="P1036" s="4"/>
    </row>
    <row r="1037" spans="1:16" ht="11.65" customHeight="1" thickTop="1" x14ac:dyDescent="0.2">
      <c r="A1037" s="49">
        <f t="shared" ca="1" si="23"/>
        <v>1037</v>
      </c>
      <c r="C1037" s="56"/>
      <c r="D1037" s="3"/>
      <c r="E1037" s="3"/>
      <c r="F1037" s="3"/>
      <c r="G1037" s="57"/>
      <c r="H1037" s="2"/>
      <c r="J1037" s="4"/>
      <c r="K1037" s="4"/>
      <c r="L1037" s="4"/>
      <c r="M1037" s="4"/>
      <c r="N1037" s="4"/>
      <c r="O1037" s="4"/>
      <c r="P1037" s="4"/>
    </row>
    <row r="1038" spans="1:16" ht="11.65" customHeight="1" x14ac:dyDescent="0.2">
      <c r="A1038" s="49">
        <f t="shared" ca="1" si="23"/>
        <v>1038</v>
      </c>
      <c r="C1038" s="56">
        <v>2281</v>
      </c>
      <c r="D1038" s="3" t="s">
        <v>178</v>
      </c>
      <c r="E1038" s="67"/>
      <c r="F1038" s="3" t="s">
        <v>193</v>
      </c>
      <c r="G1038" s="57"/>
      <c r="H1038" s="10">
        <v>-51887.91</v>
      </c>
      <c r="J1038" s="4"/>
      <c r="K1038" s="4"/>
      <c r="L1038" s="4"/>
      <c r="M1038" s="4"/>
      <c r="N1038" s="4"/>
      <c r="O1038" s="4"/>
      <c r="P1038" s="4"/>
    </row>
    <row r="1039" spans="1:16" ht="11.65" customHeight="1" x14ac:dyDescent="0.2">
      <c r="A1039" s="49">
        <f t="shared" ca="1" si="23"/>
        <v>1039</v>
      </c>
      <c r="C1039" s="56">
        <v>2281</v>
      </c>
      <c r="D1039" s="3" t="s">
        <v>179</v>
      </c>
      <c r="E1039" s="67"/>
      <c r="F1039" s="3" t="s">
        <v>248</v>
      </c>
      <c r="G1039" s="57"/>
      <c r="H1039" s="10">
        <v>0</v>
      </c>
      <c r="J1039" s="4"/>
      <c r="K1039" s="4"/>
      <c r="L1039" s="4"/>
      <c r="M1039" s="4"/>
      <c r="N1039" s="4"/>
      <c r="O1039" s="4"/>
      <c r="P1039" s="4"/>
    </row>
    <row r="1040" spans="1:16" ht="11.65" customHeight="1" x14ac:dyDescent="0.2">
      <c r="A1040" s="49">
        <f t="shared" ca="1" si="23"/>
        <v>1040</v>
      </c>
      <c r="C1040" s="56">
        <v>2283</v>
      </c>
      <c r="D1040" s="3" t="s">
        <v>180</v>
      </c>
      <c r="E1040" s="67"/>
      <c r="F1040" s="3" t="s">
        <v>248</v>
      </c>
      <c r="G1040" s="57"/>
      <c r="H1040" s="10">
        <v>-146425.67921300454</v>
      </c>
      <c r="J1040" s="4"/>
      <c r="K1040" s="4"/>
      <c r="L1040" s="4"/>
      <c r="M1040" s="4"/>
      <c r="N1040" s="4"/>
      <c r="O1040" s="4"/>
      <c r="P1040" s="4"/>
    </row>
    <row r="1041" spans="1:21" ht="11.65" customHeight="1" x14ac:dyDescent="0.2">
      <c r="A1041" s="49">
        <f t="shared" ca="1" si="23"/>
        <v>1041</v>
      </c>
      <c r="C1041" s="56">
        <v>2282</v>
      </c>
      <c r="D1041" s="3" t="s">
        <v>179</v>
      </c>
      <c r="E1041" s="67"/>
      <c r="F1041" s="3" t="s">
        <v>248</v>
      </c>
      <c r="G1041" s="57"/>
      <c r="H1041" s="10">
        <v>-9931425.3081617989</v>
      </c>
      <c r="J1041" s="4"/>
      <c r="K1041" s="4"/>
      <c r="L1041" s="4"/>
      <c r="M1041" s="4"/>
      <c r="N1041" s="4"/>
      <c r="O1041" s="4"/>
      <c r="P1041" s="4"/>
      <c r="T1041" s="47">
        <v>254</v>
      </c>
      <c r="U1041" s="47" t="s">
        <v>182</v>
      </c>
    </row>
    <row r="1042" spans="1:21" ht="11.65" customHeight="1" x14ac:dyDescent="0.2">
      <c r="A1042" s="49">
        <f t="shared" ca="1" si="23"/>
        <v>1042</v>
      </c>
      <c r="C1042" s="56">
        <v>254</v>
      </c>
      <c r="D1042" s="3" t="s">
        <v>181</v>
      </c>
      <c r="E1042" s="67"/>
      <c r="F1042" s="3" t="s">
        <v>248</v>
      </c>
      <c r="G1042" s="57"/>
      <c r="H1042" s="10">
        <v>0</v>
      </c>
      <c r="J1042" s="4"/>
      <c r="K1042" s="4"/>
      <c r="L1042" s="4"/>
      <c r="M1042" s="4"/>
      <c r="N1042" s="4"/>
      <c r="O1042" s="4"/>
      <c r="P1042" s="4"/>
    </row>
    <row r="1043" spans="1:21" ht="11.65" customHeight="1" thickBot="1" x14ac:dyDescent="0.25">
      <c r="A1043" s="49">
        <f t="shared" ca="1" si="23"/>
        <v>1043</v>
      </c>
      <c r="C1043" s="63"/>
      <c r="D1043" s="3"/>
      <c r="E1043" s="3"/>
      <c r="F1043" s="3"/>
      <c r="G1043" s="57" t="s">
        <v>138</v>
      </c>
      <c r="H1043" s="19">
        <f>SUBTOTAL(9,H1038:H1042)</f>
        <v>-10129738.897374803</v>
      </c>
      <c r="J1043" s="4"/>
      <c r="K1043" s="4"/>
      <c r="L1043" s="4"/>
      <c r="M1043" s="4"/>
      <c r="N1043" s="4"/>
      <c r="O1043" s="4"/>
      <c r="P1043" s="4"/>
    </row>
    <row r="1044" spans="1:21" ht="11.65" customHeight="1" thickTop="1" x14ac:dyDescent="0.2">
      <c r="A1044" s="49">
        <f t="shared" ca="1" si="23"/>
        <v>1044</v>
      </c>
      <c r="C1044" s="56"/>
      <c r="D1044" s="3"/>
      <c r="E1044" s="3"/>
      <c r="F1044" s="3"/>
      <c r="G1044" s="57"/>
      <c r="H1044" s="2"/>
      <c r="J1044" s="4"/>
      <c r="K1044" s="4"/>
      <c r="L1044" s="4"/>
      <c r="M1044" s="4"/>
      <c r="N1044" s="4"/>
      <c r="O1044" s="4"/>
      <c r="P1044" s="4"/>
    </row>
    <row r="1045" spans="1:21" ht="11.65" customHeight="1" x14ac:dyDescent="0.2">
      <c r="A1045" s="49">
        <f t="shared" ca="1" si="23"/>
        <v>1045</v>
      </c>
      <c r="C1045" s="56">
        <v>22841</v>
      </c>
      <c r="D1045" s="68" t="s">
        <v>183</v>
      </c>
      <c r="E1045" s="3"/>
      <c r="F1045" s="3"/>
      <c r="G1045" s="57"/>
      <c r="H1045" s="2"/>
      <c r="J1045" s="4"/>
      <c r="K1045" s="4"/>
      <c r="L1045" s="4"/>
      <c r="M1045" s="4"/>
      <c r="N1045" s="4"/>
      <c r="O1045" s="4"/>
      <c r="P1045" s="4"/>
    </row>
    <row r="1046" spans="1:21" ht="11.65" customHeight="1" x14ac:dyDescent="0.2">
      <c r="A1046" s="49">
        <f t="shared" ca="1" si="23"/>
        <v>1046</v>
      </c>
      <c r="C1046" s="56"/>
      <c r="D1046" s="3"/>
      <c r="E1046" s="3"/>
      <c r="F1046" s="3" t="s">
        <v>193</v>
      </c>
      <c r="G1046" s="57"/>
      <c r="H1046" s="10">
        <v>0</v>
      </c>
      <c r="J1046" s="4"/>
      <c r="K1046" s="4"/>
      <c r="L1046" s="4"/>
      <c r="M1046" s="4"/>
      <c r="N1046" s="4"/>
      <c r="O1046" s="4"/>
      <c r="P1046" s="4"/>
    </row>
    <row r="1047" spans="1:21" ht="11.65" customHeight="1" x14ac:dyDescent="0.2">
      <c r="A1047" s="49">
        <f t="shared" ca="1" si="23"/>
        <v>1047</v>
      </c>
      <c r="C1047" s="56"/>
      <c r="D1047" s="3"/>
      <c r="E1047" s="3"/>
      <c r="F1047" s="3" t="s">
        <v>249</v>
      </c>
      <c r="G1047" s="57"/>
      <c r="H1047" s="10">
        <v>-52058.298131441239</v>
      </c>
      <c r="J1047" s="4"/>
      <c r="K1047" s="4"/>
      <c r="L1047" s="4"/>
      <c r="M1047" s="4"/>
      <c r="N1047" s="4"/>
      <c r="O1047" s="4"/>
      <c r="P1047" s="4"/>
    </row>
    <row r="1048" spans="1:21" ht="11.65" customHeight="1" thickBot="1" x14ac:dyDescent="0.25">
      <c r="A1048" s="49">
        <f t="shared" ca="1" si="23"/>
        <v>1048</v>
      </c>
      <c r="C1048" s="56"/>
      <c r="D1048" s="3"/>
      <c r="E1048" s="3"/>
      <c r="F1048" s="3"/>
      <c r="G1048" s="57" t="s">
        <v>138</v>
      </c>
      <c r="H1048" s="19">
        <f>SUBTOTAL(9,H1046:H1047)</f>
        <v>-52058.298131441239</v>
      </c>
      <c r="J1048" s="4"/>
      <c r="K1048" s="4"/>
      <c r="L1048" s="4"/>
      <c r="M1048" s="4"/>
      <c r="N1048" s="4"/>
      <c r="O1048" s="4"/>
      <c r="P1048" s="4"/>
    </row>
    <row r="1049" spans="1:21" ht="11.65" customHeight="1" thickTop="1" x14ac:dyDescent="0.2">
      <c r="A1049" s="49">
        <f t="shared" ca="1" si="23"/>
        <v>1049</v>
      </c>
      <c r="C1049" s="56"/>
      <c r="D1049" s="3"/>
      <c r="E1049" s="3"/>
      <c r="F1049" s="3"/>
      <c r="G1049" s="57"/>
      <c r="H1049" s="2"/>
      <c r="J1049" s="4"/>
      <c r="K1049" s="4"/>
      <c r="L1049" s="4"/>
      <c r="M1049" s="4"/>
      <c r="N1049" s="4"/>
      <c r="O1049" s="4"/>
      <c r="P1049" s="4"/>
    </row>
    <row r="1050" spans="1:21" ht="11.65" customHeight="1" x14ac:dyDescent="0.2">
      <c r="A1050" s="49">
        <f t="shared" ca="1" si="23"/>
        <v>1050</v>
      </c>
      <c r="C1050" s="56">
        <v>254</v>
      </c>
      <c r="D1050" s="3"/>
      <c r="E1050" s="67"/>
      <c r="F1050" s="3" t="s">
        <v>253</v>
      </c>
      <c r="G1050" s="57"/>
      <c r="H1050" s="10">
        <v>0</v>
      </c>
      <c r="J1050" s="4"/>
      <c r="K1050" s="4"/>
      <c r="L1050" s="4"/>
      <c r="M1050" s="4"/>
      <c r="N1050" s="4"/>
      <c r="O1050" s="4"/>
      <c r="P1050" s="4"/>
    </row>
    <row r="1051" spans="1:21" ht="11.65" customHeight="1" x14ac:dyDescent="0.2">
      <c r="A1051" s="49">
        <f t="shared" ca="1" si="23"/>
        <v>1051</v>
      </c>
      <c r="C1051" s="56">
        <v>254</v>
      </c>
      <c r="D1051" s="3"/>
      <c r="E1051" s="67"/>
      <c r="F1051" s="3" t="s">
        <v>249</v>
      </c>
      <c r="G1051" s="57"/>
      <c r="H1051" s="10">
        <v>0</v>
      </c>
      <c r="J1051" s="4"/>
      <c r="K1051" s="4"/>
      <c r="L1051" s="4"/>
      <c r="M1051" s="4"/>
      <c r="N1051" s="4"/>
      <c r="O1051" s="4"/>
      <c r="P1051" s="4"/>
    </row>
    <row r="1052" spans="1:21" ht="11.65" customHeight="1" x14ac:dyDescent="0.2">
      <c r="A1052" s="49">
        <f t="shared" ca="1" si="23"/>
        <v>1052</v>
      </c>
      <c r="C1052" s="56">
        <v>254105</v>
      </c>
      <c r="D1052" s="3" t="s">
        <v>184</v>
      </c>
      <c r="E1052" s="67"/>
      <c r="F1052" s="3" t="s">
        <v>193</v>
      </c>
      <c r="G1052" s="57"/>
      <c r="H1052" s="10">
        <v>0</v>
      </c>
      <c r="J1052" s="4"/>
      <c r="K1052" s="4"/>
      <c r="L1052" s="4"/>
      <c r="M1052" s="4"/>
      <c r="N1052" s="4"/>
      <c r="O1052" s="4"/>
      <c r="P1052" s="4"/>
    </row>
    <row r="1053" spans="1:21" ht="11.65" customHeight="1" x14ac:dyDescent="0.2">
      <c r="A1053" s="49">
        <f t="shared" ca="1" si="23"/>
        <v>1053</v>
      </c>
      <c r="C1053" s="56">
        <v>2533</v>
      </c>
      <c r="D1053" s="68" t="s">
        <v>185</v>
      </c>
      <c r="E1053" s="67"/>
      <c r="F1053" s="3" t="s">
        <v>30</v>
      </c>
      <c r="G1053" s="57"/>
      <c r="H1053" s="10">
        <v>0</v>
      </c>
      <c r="J1053" s="4"/>
      <c r="K1053" s="4"/>
      <c r="L1053" s="4"/>
      <c r="M1053" s="4"/>
      <c r="N1053" s="4"/>
      <c r="O1053" s="4"/>
      <c r="P1053" s="4"/>
    </row>
    <row r="1054" spans="1:21" ht="11.65" customHeight="1" x14ac:dyDescent="0.2">
      <c r="A1054" s="49">
        <f t="shared" ca="1" si="23"/>
        <v>1054</v>
      </c>
      <c r="C1054" s="56">
        <v>254</v>
      </c>
      <c r="D1054" s="68" t="s">
        <v>185</v>
      </c>
      <c r="E1054" s="67"/>
      <c r="F1054" s="3" t="s">
        <v>247</v>
      </c>
      <c r="G1054" s="57"/>
      <c r="H1054" s="10">
        <v>0</v>
      </c>
      <c r="J1054" s="4"/>
      <c r="K1054" s="4"/>
      <c r="L1054" s="4"/>
      <c r="M1054" s="4"/>
      <c r="N1054" s="4"/>
      <c r="O1054" s="4"/>
      <c r="P1054" s="4"/>
    </row>
    <row r="1055" spans="1:21" ht="11.65" customHeight="1" x14ac:dyDescent="0.2">
      <c r="A1055" s="49">
        <f t="shared" ca="1" si="23"/>
        <v>1055</v>
      </c>
      <c r="C1055" s="56">
        <v>254</v>
      </c>
      <c r="D1055" s="3" t="s">
        <v>296</v>
      </c>
      <c r="E1055" s="3"/>
      <c r="F1055" s="3" t="s">
        <v>193</v>
      </c>
      <c r="G1055" s="57"/>
      <c r="H1055" s="10">
        <v>-164460837.09</v>
      </c>
      <c r="J1055" s="4"/>
      <c r="K1055" s="4"/>
      <c r="L1055" s="4"/>
      <c r="M1055" s="4"/>
      <c r="N1055" s="4"/>
      <c r="O1055" s="4"/>
      <c r="P1055" s="4"/>
    </row>
    <row r="1056" spans="1:21" ht="11.65" customHeight="1" thickBot="1" x14ac:dyDescent="0.25">
      <c r="A1056" s="49">
        <f t="shared" ca="1" si="23"/>
        <v>1056</v>
      </c>
      <c r="C1056" s="56"/>
      <c r="D1056" s="3"/>
      <c r="E1056" s="3"/>
      <c r="F1056" s="3"/>
      <c r="G1056" s="57" t="s">
        <v>138</v>
      </c>
      <c r="H1056" s="19">
        <f>SUBTOTAL(9,H1050:H1055)</f>
        <v>-164460837.09</v>
      </c>
      <c r="J1056" s="4"/>
      <c r="K1056" s="4"/>
      <c r="L1056" s="4"/>
      <c r="M1056" s="4"/>
      <c r="N1056" s="4"/>
      <c r="O1056" s="4"/>
      <c r="P1056" s="4"/>
    </row>
    <row r="1057" spans="1:16" ht="11.65" customHeight="1" thickTop="1" x14ac:dyDescent="0.2">
      <c r="A1057" s="49">
        <f t="shared" ca="1" si="23"/>
        <v>1057</v>
      </c>
      <c r="C1057" s="56"/>
      <c r="D1057" s="3"/>
      <c r="E1057" s="3"/>
      <c r="F1057" s="3"/>
      <c r="G1057" s="57"/>
      <c r="H1057" s="2"/>
      <c r="J1057" s="4"/>
      <c r="K1057" s="4"/>
      <c r="L1057" s="4"/>
      <c r="M1057" s="4"/>
      <c r="N1057" s="4"/>
      <c r="O1057" s="4"/>
      <c r="P1057" s="4"/>
    </row>
    <row r="1058" spans="1:16" ht="11.65" customHeight="1" x14ac:dyDescent="0.2">
      <c r="A1058" s="49">
        <f t="shared" ca="1" si="23"/>
        <v>1058</v>
      </c>
      <c r="C1058" s="56">
        <v>252</v>
      </c>
      <c r="D1058" s="3" t="s">
        <v>186</v>
      </c>
      <c r="E1058" s="3"/>
      <c r="F1058" s="3"/>
      <c r="G1058" s="57"/>
      <c r="H1058" s="2"/>
      <c r="J1058" s="4"/>
      <c r="K1058" s="4"/>
      <c r="L1058" s="4"/>
      <c r="M1058" s="4"/>
      <c r="N1058" s="4"/>
      <c r="O1058" s="4"/>
      <c r="P1058" s="4"/>
    </row>
    <row r="1059" spans="1:16" ht="11.65" customHeight="1" x14ac:dyDescent="0.2">
      <c r="A1059" s="49">
        <f t="shared" ca="1" si="23"/>
        <v>1059</v>
      </c>
      <c r="C1059" s="56"/>
      <c r="D1059" s="3"/>
      <c r="E1059" s="3"/>
      <c r="F1059" s="3" t="s">
        <v>193</v>
      </c>
      <c r="G1059" s="57"/>
      <c r="H1059" s="10">
        <v>-1950</v>
      </c>
      <c r="J1059" s="4"/>
      <c r="K1059" s="4"/>
      <c r="L1059" s="4"/>
      <c r="M1059" s="4"/>
      <c r="N1059" s="4"/>
      <c r="O1059" s="4"/>
      <c r="P1059" s="4"/>
    </row>
    <row r="1060" spans="1:16" ht="11.65" customHeight="1" x14ac:dyDescent="0.2">
      <c r="A1060" s="49">
        <f t="shared" ca="1" si="23"/>
        <v>1060</v>
      </c>
      <c r="C1060" s="56"/>
      <c r="D1060" s="3"/>
      <c r="E1060" s="3"/>
      <c r="F1060" s="3" t="s">
        <v>24</v>
      </c>
      <c r="G1060" s="57"/>
      <c r="H1060" s="10">
        <v>-5760344.7194509376</v>
      </c>
      <c r="J1060" s="4"/>
      <c r="K1060" s="4"/>
      <c r="L1060" s="4"/>
      <c r="M1060" s="4"/>
      <c r="N1060" s="4"/>
      <c r="O1060" s="4"/>
      <c r="P1060" s="4"/>
    </row>
    <row r="1061" spans="1:16" ht="11.65" customHeight="1" x14ac:dyDescent="0.2">
      <c r="A1061" s="49">
        <f t="shared" ca="1" si="23"/>
        <v>1061</v>
      </c>
      <c r="C1061" s="56"/>
      <c r="D1061" s="3"/>
      <c r="E1061" s="3"/>
      <c r="F1061" s="3" t="s">
        <v>251</v>
      </c>
      <c r="G1061" s="57"/>
      <c r="H1061" s="10">
        <v>0</v>
      </c>
      <c r="J1061" s="4"/>
      <c r="K1061" s="4"/>
      <c r="L1061" s="4"/>
      <c r="M1061" s="4"/>
      <c r="N1061" s="4"/>
      <c r="O1061" s="4"/>
      <c r="P1061" s="4"/>
    </row>
    <row r="1062" spans="1:16" ht="11.65" customHeight="1" x14ac:dyDescent="0.2">
      <c r="A1062" s="49">
        <f t="shared" ca="1" si="23"/>
        <v>1062</v>
      </c>
      <c r="C1062" s="56"/>
      <c r="D1062" s="3"/>
      <c r="E1062" s="3"/>
      <c r="F1062" s="3" t="s">
        <v>249</v>
      </c>
      <c r="G1062" s="57"/>
      <c r="H1062" s="10">
        <v>-846.60600078451557</v>
      </c>
      <c r="J1062" s="4"/>
      <c r="K1062" s="4"/>
      <c r="L1062" s="4"/>
      <c r="M1062" s="4"/>
      <c r="N1062" s="4"/>
      <c r="O1062" s="4"/>
      <c r="P1062" s="4"/>
    </row>
    <row r="1063" spans="1:16" ht="11.65" customHeight="1" x14ac:dyDescent="0.2">
      <c r="A1063" s="49">
        <f t="shared" ca="1" si="23"/>
        <v>1063</v>
      </c>
      <c r="C1063" s="56"/>
      <c r="D1063" s="3"/>
      <c r="E1063" s="3"/>
      <c r="F1063" s="3" t="s">
        <v>255</v>
      </c>
      <c r="G1063" s="57"/>
      <c r="H1063" s="10">
        <v>0</v>
      </c>
      <c r="J1063" s="4"/>
      <c r="K1063" s="4"/>
      <c r="L1063" s="4"/>
      <c r="M1063" s="4"/>
      <c r="N1063" s="4"/>
      <c r="O1063" s="4"/>
      <c r="P1063" s="4"/>
    </row>
    <row r="1064" spans="1:16" ht="11.65" customHeight="1" thickBot="1" x14ac:dyDescent="0.25">
      <c r="A1064" s="49">
        <f t="shared" ca="1" si="23"/>
        <v>1064</v>
      </c>
      <c r="C1064" s="63" t="s">
        <v>187</v>
      </c>
      <c r="D1064" s="3"/>
      <c r="E1064" s="3"/>
      <c r="F1064" s="3"/>
      <c r="G1064" s="57" t="s">
        <v>297</v>
      </c>
      <c r="H1064" s="21">
        <f>SUBTOTAL(9,H1058:H1063)</f>
        <v>-5763141.3254517224</v>
      </c>
      <c r="J1064" s="4"/>
      <c r="K1064" s="4"/>
      <c r="L1064" s="4"/>
      <c r="M1064" s="4"/>
      <c r="N1064" s="4"/>
      <c r="O1064" s="4"/>
      <c r="P1064" s="4"/>
    </row>
    <row r="1065" spans="1:16" ht="11.65" customHeight="1" thickTop="1" x14ac:dyDescent="0.2">
      <c r="A1065" s="49">
        <f t="shared" ca="1" si="23"/>
        <v>1065</v>
      </c>
      <c r="C1065" s="56"/>
      <c r="D1065" s="3"/>
      <c r="E1065" s="3"/>
      <c r="F1065" s="3"/>
      <c r="G1065" s="57"/>
      <c r="H1065" s="2"/>
      <c r="J1065" s="4"/>
      <c r="K1065" s="4"/>
      <c r="L1065" s="4"/>
      <c r="M1065" s="4"/>
      <c r="N1065" s="4"/>
      <c r="O1065" s="4"/>
      <c r="P1065" s="4"/>
    </row>
    <row r="1066" spans="1:16" ht="11.65" customHeight="1" x14ac:dyDescent="0.2">
      <c r="A1066" s="49">
        <f t="shared" ca="1" si="23"/>
        <v>1066</v>
      </c>
      <c r="C1066" s="56">
        <v>25398</v>
      </c>
      <c r="D1066" s="3" t="s">
        <v>189</v>
      </c>
      <c r="E1066" s="3"/>
      <c r="F1066" s="3"/>
      <c r="G1066" s="57"/>
      <c r="H1066" s="2"/>
      <c r="J1066" s="4"/>
      <c r="K1066" s="4"/>
      <c r="L1066" s="4"/>
      <c r="M1066" s="4"/>
      <c r="N1066" s="4"/>
      <c r="O1066" s="4"/>
      <c r="P1066" s="4"/>
    </row>
    <row r="1067" spans="1:16" ht="11.65" customHeight="1" x14ac:dyDescent="0.2">
      <c r="A1067" s="49">
        <f t="shared" ca="1" si="23"/>
        <v>1067</v>
      </c>
      <c r="C1067" s="56"/>
      <c r="D1067" s="3"/>
      <c r="E1067" s="3"/>
      <c r="F1067" s="3" t="s">
        <v>193</v>
      </c>
      <c r="G1067" s="57"/>
      <c r="H1067" s="10">
        <v>0</v>
      </c>
      <c r="J1067" s="4"/>
      <c r="K1067" s="4"/>
      <c r="L1067" s="4"/>
      <c r="M1067" s="4"/>
      <c r="N1067" s="4"/>
      <c r="O1067" s="4"/>
      <c r="P1067" s="4"/>
    </row>
    <row r="1068" spans="1:16" ht="11.65" customHeight="1" thickBot="1" x14ac:dyDescent="0.25">
      <c r="A1068" s="49">
        <f t="shared" ca="1" si="23"/>
        <v>1068</v>
      </c>
      <c r="C1068" s="56"/>
      <c r="D1068" s="3"/>
      <c r="E1068" s="3"/>
      <c r="F1068" s="3"/>
      <c r="G1068" s="57"/>
      <c r="H1068" s="19">
        <f>SUBTOTAL(9,H1067)</f>
        <v>0</v>
      </c>
      <c r="J1068" s="4"/>
      <c r="K1068" s="4"/>
      <c r="L1068" s="4"/>
      <c r="M1068" s="4"/>
      <c r="N1068" s="4"/>
      <c r="O1068" s="4"/>
      <c r="P1068" s="4"/>
    </row>
    <row r="1069" spans="1:16" ht="11.65" customHeight="1" thickTop="1" x14ac:dyDescent="0.2">
      <c r="A1069" s="49">
        <f t="shared" ca="1" si="23"/>
        <v>1069</v>
      </c>
      <c r="C1069" s="56"/>
      <c r="D1069" s="3"/>
      <c r="E1069" s="3"/>
      <c r="F1069" s="3"/>
      <c r="G1069" s="57"/>
      <c r="H1069" s="2"/>
      <c r="J1069" s="4"/>
      <c r="K1069" s="4"/>
      <c r="L1069" s="4"/>
      <c r="M1069" s="4"/>
      <c r="N1069" s="4"/>
      <c r="O1069" s="4"/>
      <c r="P1069" s="4"/>
    </row>
    <row r="1070" spans="1:16" ht="11.65" customHeight="1" x14ac:dyDescent="0.2">
      <c r="A1070" s="49">
        <f t="shared" ca="1" si="23"/>
        <v>1070</v>
      </c>
      <c r="C1070" s="56">
        <v>25399</v>
      </c>
      <c r="D1070" s="3" t="s">
        <v>190</v>
      </c>
      <c r="E1070" s="3"/>
      <c r="F1070" s="3"/>
      <c r="G1070" s="57"/>
      <c r="H1070" s="2"/>
      <c r="J1070" s="4"/>
      <c r="K1070" s="4"/>
      <c r="L1070" s="4"/>
      <c r="M1070" s="4"/>
      <c r="N1070" s="4"/>
      <c r="O1070" s="4"/>
      <c r="P1070" s="4"/>
    </row>
    <row r="1071" spans="1:16" ht="11.65" customHeight="1" x14ac:dyDescent="0.2">
      <c r="A1071" s="49">
        <f t="shared" ca="1" si="23"/>
        <v>1071</v>
      </c>
      <c r="C1071" s="56"/>
      <c r="D1071" s="3"/>
      <c r="E1071" s="3"/>
      <c r="F1071" s="3" t="s">
        <v>193</v>
      </c>
      <c r="G1071" s="57"/>
      <c r="H1071" s="10">
        <v>-451845.97</v>
      </c>
      <c r="J1071" s="4"/>
      <c r="K1071" s="4"/>
      <c r="L1071" s="4"/>
      <c r="M1071" s="4"/>
      <c r="N1071" s="4"/>
      <c r="O1071" s="4"/>
      <c r="P1071" s="4"/>
    </row>
    <row r="1072" spans="1:16" ht="11.65" customHeight="1" x14ac:dyDescent="0.2">
      <c r="A1072" s="49">
        <f t="shared" ca="1" si="23"/>
        <v>1072</v>
      </c>
      <c r="C1072" s="56"/>
      <c r="D1072" s="3"/>
      <c r="E1072" s="3"/>
      <c r="F1072" s="3" t="s">
        <v>264</v>
      </c>
      <c r="G1072" s="57"/>
      <c r="H1072" s="10">
        <v>0</v>
      </c>
      <c r="J1072" s="4"/>
      <c r="K1072" s="4"/>
      <c r="L1072" s="4"/>
      <c r="M1072" s="4"/>
      <c r="N1072" s="4"/>
      <c r="O1072" s="4"/>
      <c r="P1072" s="4"/>
    </row>
    <row r="1073" spans="1:16" ht="11.65" customHeight="1" x14ac:dyDescent="0.2">
      <c r="A1073" s="49">
        <f t="shared" ca="1" si="23"/>
        <v>1073</v>
      </c>
      <c r="C1073" s="56"/>
      <c r="D1073" s="3"/>
      <c r="E1073" s="3"/>
      <c r="F1073" s="3" t="s">
        <v>248</v>
      </c>
      <c r="G1073" s="57"/>
      <c r="H1073" s="10">
        <v>0</v>
      </c>
      <c r="J1073" s="4"/>
      <c r="K1073" s="4"/>
      <c r="L1073" s="4"/>
      <c r="M1073" s="4"/>
      <c r="N1073" s="4"/>
      <c r="O1073" s="4"/>
      <c r="P1073" s="4"/>
    </row>
    <row r="1074" spans="1:16" ht="11.65" customHeight="1" x14ac:dyDescent="0.2">
      <c r="A1074" s="49">
        <f t="shared" ca="1" si="23"/>
        <v>1074</v>
      </c>
      <c r="C1074" s="56"/>
      <c r="D1074" s="3"/>
      <c r="E1074" s="3"/>
      <c r="F1074" s="3" t="s">
        <v>249</v>
      </c>
      <c r="G1074" s="57"/>
      <c r="H1074" s="10">
        <v>0</v>
      </c>
      <c r="J1074" s="4"/>
      <c r="K1074" s="4"/>
      <c r="L1074" s="4"/>
      <c r="M1074" s="4"/>
      <c r="N1074" s="4"/>
      <c r="O1074" s="4"/>
      <c r="P1074" s="4"/>
    </row>
    <row r="1075" spans="1:16" ht="11.65" customHeight="1" x14ac:dyDescent="0.2">
      <c r="A1075" s="49">
        <f t="shared" ca="1" si="23"/>
        <v>1075</v>
      </c>
      <c r="C1075" s="56"/>
      <c r="D1075" s="3"/>
      <c r="E1075" s="3"/>
      <c r="F1075" s="3" t="s">
        <v>251</v>
      </c>
      <c r="G1075" s="57"/>
      <c r="H1075" s="10">
        <v>0</v>
      </c>
      <c r="J1075" s="4"/>
      <c r="K1075" s="4"/>
      <c r="L1075" s="4"/>
      <c r="M1075" s="4"/>
      <c r="N1075" s="4"/>
      <c r="O1075" s="4"/>
      <c r="P1075" s="4"/>
    </row>
    <row r="1076" spans="1:16" ht="11.65" customHeight="1" x14ac:dyDescent="0.2">
      <c r="A1076" s="49">
        <f t="shared" ca="1" si="23"/>
        <v>1076</v>
      </c>
      <c r="C1076" s="56"/>
      <c r="D1076" s="3"/>
      <c r="E1076" s="3"/>
      <c r="F1076" s="3" t="s">
        <v>24</v>
      </c>
      <c r="G1076" s="57"/>
      <c r="H1076" s="10">
        <v>-4933149.059654614</v>
      </c>
      <c r="J1076" s="4"/>
      <c r="K1076" s="4"/>
      <c r="L1076" s="4"/>
      <c r="M1076" s="4"/>
      <c r="N1076" s="4"/>
      <c r="O1076" s="4"/>
      <c r="P1076" s="4"/>
    </row>
    <row r="1077" spans="1:16" ht="11.65" customHeight="1" x14ac:dyDescent="0.2">
      <c r="A1077" s="49">
        <f t="shared" ca="1" si="23"/>
        <v>1077</v>
      </c>
      <c r="C1077" s="56"/>
      <c r="D1077" s="3"/>
      <c r="E1077" s="3"/>
      <c r="F1077" s="3" t="s">
        <v>252</v>
      </c>
      <c r="G1077" s="57"/>
      <c r="H1077" s="10">
        <v>0</v>
      </c>
      <c r="J1077" s="4"/>
      <c r="K1077" s="4"/>
      <c r="L1077" s="4"/>
      <c r="M1077" s="4"/>
      <c r="N1077" s="4"/>
      <c r="O1077" s="4"/>
      <c r="P1077" s="4"/>
    </row>
    <row r="1078" spans="1:16" ht="12" customHeight="1" x14ac:dyDescent="0.2">
      <c r="A1078" s="49">
        <f t="shared" ca="1" si="23"/>
        <v>1078</v>
      </c>
      <c r="C1078" s="56"/>
      <c r="D1078" s="3"/>
      <c r="E1078" s="3"/>
      <c r="F1078" s="3" t="s">
        <v>30</v>
      </c>
      <c r="G1078" s="57"/>
      <c r="H1078" s="10">
        <v>0</v>
      </c>
      <c r="J1078" s="4"/>
      <c r="K1078" s="4"/>
      <c r="L1078" s="4"/>
      <c r="M1078" s="4"/>
      <c r="N1078" s="4"/>
      <c r="O1078" s="4"/>
      <c r="P1078" s="4"/>
    </row>
    <row r="1079" spans="1:16" ht="11.65" customHeight="1" x14ac:dyDescent="0.2">
      <c r="A1079" s="49">
        <f t="shared" ca="1" si="23"/>
        <v>1079</v>
      </c>
      <c r="C1079" s="56"/>
      <c r="D1079" s="3"/>
      <c r="E1079" s="3"/>
      <c r="F1079" s="3" t="s">
        <v>247</v>
      </c>
      <c r="G1079" s="57"/>
      <c r="H1079" s="10">
        <v>0</v>
      </c>
      <c r="J1079" s="4"/>
      <c r="K1079" s="4"/>
      <c r="L1079" s="4"/>
      <c r="M1079" s="4"/>
      <c r="N1079" s="4"/>
      <c r="O1079" s="4"/>
      <c r="P1079" s="4"/>
    </row>
    <row r="1080" spans="1:16" ht="11.65" customHeight="1" thickBot="1" x14ac:dyDescent="0.25">
      <c r="A1080" s="49">
        <f t="shared" ca="1" si="23"/>
        <v>1080</v>
      </c>
      <c r="C1080" s="56"/>
      <c r="D1080" s="3"/>
      <c r="E1080" s="3"/>
      <c r="F1080" s="3"/>
      <c r="G1080" s="57" t="s">
        <v>138</v>
      </c>
      <c r="H1080" s="19">
        <f>SUBTOTAL(9,H1071:H1079)</f>
        <v>-5384995.0296546137</v>
      </c>
      <c r="J1080" s="4"/>
      <c r="K1080" s="4"/>
      <c r="L1080" s="4"/>
      <c r="M1080" s="4"/>
      <c r="N1080" s="4"/>
      <c r="O1080" s="4"/>
      <c r="P1080" s="4"/>
    </row>
    <row r="1081" spans="1:16" ht="11.65" customHeight="1" thickTop="1" x14ac:dyDescent="0.2">
      <c r="A1081" s="49">
        <f t="shared" ca="1" si="23"/>
        <v>1081</v>
      </c>
      <c r="C1081" s="56"/>
      <c r="D1081" s="3"/>
      <c r="E1081" s="3"/>
      <c r="F1081" s="3"/>
      <c r="G1081" s="57"/>
      <c r="H1081" s="2"/>
      <c r="J1081" s="4"/>
      <c r="K1081" s="4"/>
      <c r="L1081" s="4"/>
      <c r="M1081" s="4"/>
      <c r="N1081" s="4"/>
      <c r="O1081" s="4"/>
      <c r="P1081" s="4"/>
    </row>
    <row r="1082" spans="1:16" ht="11.65" customHeight="1" x14ac:dyDescent="0.2">
      <c r="A1082" s="49">
        <f t="shared" ca="1" si="23"/>
        <v>1082</v>
      </c>
      <c r="C1082" s="56">
        <v>190</v>
      </c>
      <c r="D1082" s="3" t="s">
        <v>191</v>
      </c>
      <c r="E1082" s="3"/>
      <c r="F1082" s="3"/>
      <c r="G1082" s="57"/>
      <c r="H1082" s="2"/>
      <c r="J1082" s="4"/>
      <c r="K1082" s="4"/>
      <c r="L1082" s="4"/>
      <c r="M1082" s="4"/>
      <c r="N1082" s="4"/>
      <c r="O1082" s="4"/>
      <c r="P1082" s="4"/>
    </row>
    <row r="1083" spans="1:16" ht="11.65" customHeight="1" x14ac:dyDescent="0.2">
      <c r="A1083" s="49">
        <f t="shared" ca="1" si="23"/>
        <v>1083</v>
      </c>
      <c r="C1083" s="56"/>
      <c r="D1083" s="3"/>
      <c r="E1083" s="3"/>
      <c r="F1083" s="3" t="s">
        <v>193</v>
      </c>
      <c r="G1083" s="57"/>
      <c r="H1083" s="10">
        <v>40444859.609999999</v>
      </c>
      <c r="J1083" s="4"/>
      <c r="K1083" s="4"/>
      <c r="L1083" s="4"/>
      <c r="M1083" s="4"/>
      <c r="N1083" s="4"/>
      <c r="O1083" s="4"/>
      <c r="P1083" s="4"/>
    </row>
    <row r="1084" spans="1:16" ht="11.65" customHeight="1" x14ac:dyDescent="0.2">
      <c r="A1084" s="49">
        <f t="shared" ca="1" si="23"/>
        <v>1084</v>
      </c>
      <c r="C1084" s="56"/>
      <c r="D1084" s="3"/>
      <c r="E1084" s="3"/>
      <c r="F1084" s="3" t="s">
        <v>255</v>
      </c>
      <c r="G1084" s="57"/>
      <c r="H1084" s="10">
        <v>0</v>
      </c>
      <c r="J1084" s="4"/>
      <c r="K1084" s="4"/>
      <c r="L1084" s="4"/>
      <c r="M1084" s="4"/>
      <c r="N1084" s="4"/>
      <c r="O1084" s="4"/>
      <c r="P1084" s="4"/>
    </row>
    <row r="1085" spans="1:16" ht="11.65" customHeight="1" x14ac:dyDescent="0.2">
      <c r="A1085" s="49">
        <f t="shared" ca="1" si="23"/>
        <v>1085</v>
      </c>
      <c r="C1085" s="56"/>
      <c r="D1085" s="3"/>
      <c r="E1085" s="3"/>
      <c r="F1085" s="3" t="s">
        <v>248</v>
      </c>
      <c r="G1085" s="57"/>
      <c r="H1085" s="10">
        <v>3670399.6849974673</v>
      </c>
      <c r="J1085" s="4"/>
      <c r="K1085" s="4"/>
      <c r="L1085" s="4"/>
      <c r="M1085" s="4"/>
      <c r="N1085" s="4"/>
      <c r="O1085" s="4"/>
      <c r="P1085" s="4"/>
    </row>
    <row r="1086" spans="1:16" ht="11.65" customHeight="1" x14ac:dyDescent="0.2">
      <c r="A1086" s="49">
        <f t="shared" ref="A1086:A1149" ca="1" si="24">OFFSET(A1086,-1,)+1</f>
        <v>1086</v>
      </c>
      <c r="C1086" s="56"/>
      <c r="D1086" s="3"/>
      <c r="E1086" s="3"/>
      <c r="F1086" s="3" t="s">
        <v>270</v>
      </c>
      <c r="G1086" s="57"/>
      <c r="H1086" s="10">
        <v>0</v>
      </c>
      <c r="J1086" s="4"/>
      <c r="K1086" s="4"/>
      <c r="L1086" s="4"/>
      <c r="M1086" s="4"/>
      <c r="N1086" s="4"/>
      <c r="O1086" s="4"/>
      <c r="P1086" s="4"/>
    </row>
    <row r="1087" spans="1:16" ht="11.65" customHeight="1" x14ac:dyDescent="0.2">
      <c r="A1087" s="49">
        <f t="shared" ca="1" si="24"/>
        <v>1087</v>
      </c>
      <c r="C1087" s="56"/>
      <c r="D1087" s="3"/>
      <c r="E1087" s="3"/>
      <c r="F1087" s="3" t="s">
        <v>268</v>
      </c>
      <c r="G1087" s="57"/>
      <c r="H1087" s="10">
        <v>650468.56409210514</v>
      </c>
      <c r="J1087" s="4"/>
      <c r="K1087" s="4"/>
      <c r="L1087" s="4"/>
      <c r="M1087" s="4"/>
      <c r="N1087" s="4"/>
      <c r="O1087" s="4"/>
      <c r="P1087" s="4"/>
    </row>
    <row r="1088" spans="1:16" ht="11.65" customHeight="1" x14ac:dyDescent="0.2">
      <c r="A1088" s="49">
        <f t="shared" ca="1" si="24"/>
        <v>1088</v>
      </c>
      <c r="C1088" s="56"/>
      <c r="D1088" s="3"/>
      <c r="E1088" s="3"/>
      <c r="F1088" s="3" t="s">
        <v>269</v>
      </c>
      <c r="G1088" s="57"/>
      <c r="H1088" s="10">
        <v>0</v>
      </c>
      <c r="J1088" s="4"/>
      <c r="K1088" s="4"/>
      <c r="L1088" s="4"/>
      <c r="M1088" s="4"/>
      <c r="N1088" s="4"/>
      <c r="O1088" s="4"/>
      <c r="P1088" s="4"/>
    </row>
    <row r="1089" spans="1:16" ht="11.65" customHeight="1" x14ac:dyDescent="0.2">
      <c r="A1089" s="49">
        <f t="shared" ca="1" si="24"/>
        <v>1089</v>
      </c>
      <c r="C1089" s="56"/>
      <c r="D1089" s="3"/>
      <c r="E1089" s="3"/>
      <c r="F1089" s="3" t="s">
        <v>24</v>
      </c>
      <c r="G1089" s="57"/>
      <c r="H1089" s="10">
        <v>136074.25549819836</v>
      </c>
      <c r="J1089" s="4"/>
      <c r="K1089" s="4"/>
      <c r="L1089" s="4"/>
      <c r="M1089" s="4"/>
      <c r="N1089" s="4"/>
      <c r="O1089" s="4"/>
      <c r="P1089" s="4"/>
    </row>
    <row r="1090" spans="1:16" ht="11.65" customHeight="1" x14ac:dyDescent="0.2">
      <c r="A1090" s="49">
        <f t="shared" ca="1" si="24"/>
        <v>1090</v>
      </c>
      <c r="C1090" s="56"/>
      <c r="D1090" s="3"/>
      <c r="E1090" s="3"/>
      <c r="F1090" s="3" t="s">
        <v>247</v>
      </c>
      <c r="G1090" s="57"/>
      <c r="H1090" s="10">
        <v>0</v>
      </c>
      <c r="J1090" s="4"/>
      <c r="K1090" s="4"/>
      <c r="L1090" s="4"/>
      <c r="M1090" s="4"/>
      <c r="N1090" s="4"/>
      <c r="O1090" s="4"/>
      <c r="P1090" s="4"/>
    </row>
    <row r="1091" spans="1:16" ht="11.65" customHeight="1" x14ac:dyDescent="0.2">
      <c r="A1091" s="49">
        <f t="shared" ca="1" si="24"/>
        <v>1091</v>
      </c>
      <c r="C1091" s="56"/>
      <c r="D1091" s="3"/>
      <c r="E1091" s="3"/>
      <c r="F1091" s="3" t="s">
        <v>266</v>
      </c>
      <c r="G1091" s="57"/>
      <c r="H1091" s="10">
        <v>0</v>
      </c>
      <c r="J1091" s="4"/>
      <c r="K1091" s="4"/>
      <c r="L1091" s="4"/>
      <c r="M1091" s="4"/>
      <c r="N1091" s="4"/>
      <c r="O1091" s="4"/>
      <c r="P1091" s="4"/>
    </row>
    <row r="1092" spans="1:16" ht="11.65" customHeight="1" x14ac:dyDescent="0.2">
      <c r="A1092" s="49">
        <f t="shared" ca="1" si="24"/>
        <v>1092</v>
      </c>
      <c r="C1092" s="56"/>
      <c r="D1092" s="3"/>
      <c r="E1092" s="3"/>
      <c r="F1092" s="3" t="s">
        <v>249</v>
      </c>
      <c r="G1092" s="57"/>
      <c r="H1092" s="10">
        <v>12798.112003147247</v>
      </c>
      <c r="J1092" s="4"/>
      <c r="K1092" s="4"/>
      <c r="L1092" s="4"/>
      <c r="M1092" s="4"/>
      <c r="N1092" s="4"/>
      <c r="O1092" s="4"/>
      <c r="P1092" s="4"/>
    </row>
    <row r="1093" spans="1:16" ht="11.65" customHeight="1" x14ac:dyDescent="0.2">
      <c r="A1093" s="49">
        <f t="shared" ca="1" si="24"/>
        <v>1093</v>
      </c>
      <c r="C1093" s="56"/>
      <c r="D1093" s="3"/>
      <c r="E1093" s="3"/>
      <c r="F1093" s="3" t="s">
        <v>251</v>
      </c>
      <c r="G1093" s="57"/>
      <c r="H1093" s="10">
        <v>0</v>
      </c>
      <c r="J1093" s="4"/>
      <c r="K1093" s="4"/>
      <c r="L1093" s="4"/>
      <c r="M1093" s="4"/>
      <c r="N1093" s="4"/>
      <c r="O1093" s="4"/>
      <c r="P1093" s="4"/>
    </row>
    <row r="1094" spans="1:16" ht="11.65" customHeight="1" x14ac:dyDescent="0.2">
      <c r="A1094" s="49">
        <f t="shared" ca="1" si="24"/>
        <v>1094</v>
      </c>
      <c r="C1094" s="56"/>
      <c r="D1094" s="3"/>
      <c r="E1094" s="3"/>
      <c r="F1094" s="3" t="s">
        <v>252</v>
      </c>
      <c r="G1094" s="57"/>
      <c r="H1094" s="10">
        <v>0</v>
      </c>
      <c r="J1094" s="4"/>
      <c r="K1094" s="4"/>
      <c r="L1094" s="4"/>
      <c r="M1094" s="4"/>
      <c r="N1094" s="4"/>
      <c r="O1094" s="4"/>
      <c r="P1094" s="4"/>
    </row>
    <row r="1095" spans="1:16" ht="11.65" customHeight="1" x14ac:dyDescent="0.2">
      <c r="A1095" s="49">
        <f t="shared" ca="1" si="24"/>
        <v>1095</v>
      </c>
      <c r="C1095" s="56"/>
      <c r="D1095" s="3"/>
      <c r="E1095" s="3"/>
      <c r="F1095" s="3" t="s">
        <v>30</v>
      </c>
      <c r="G1095" s="57"/>
      <c r="H1095" s="10">
        <v>0</v>
      </c>
      <c r="J1095" s="4"/>
      <c r="K1095" s="4"/>
      <c r="L1095" s="4"/>
      <c r="M1095" s="4"/>
      <c r="N1095" s="4"/>
      <c r="O1095" s="4"/>
      <c r="P1095" s="4"/>
    </row>
    <row r="1096" spans="1:16" ht="11.65" customHeight="1" x14ac:dyDescent="0.2">
      <c r="A1096" s="49">
        <f t="shared" ca="1" si="24"/>
        <v>1096</v>
      </c>
      <c r="C1096" s="56"/>
      <c r="D1096" s="3"/>
      <c r="E1096" s="3"/>
      <c r="F1096" s="3" t="s">
        <v>256</v>
      </c>
      <c r="G1096" s="57"/>
      <c r="H1096" s="10">
        <v>-365352.93549175496</v>
      </c>
      <c r="J1096" s="4"/>
      <c r="K1096" s="4"/>
      <c r="L1096" s="4"/>
      <c r="M1096" s="4"/>
      <c r="N1096" s="4"/>
      <c r="O1096" s="4"/>
      <c r="P1096" s="4"/>
    </row>
    <row r="1097" spans="1:16" ht="11.65" customHeight="1" x14ac:dyDescent="0.2">
      <c r="A1097" s="49">
        <f t="shared" ca="1" si="24"/>
        <v>1097</v>
      </c>
      <c r="C1097" s="56"/>
      <c r="D1097" s="3"/>
      <c r="E1097" s="3"/>
      <c r="F1097" s="3" t="s">
        <v>263</v>
      </c>
      <c r="G1097" s="57"/>
      <c r="H1097" s="10">
        <v>95136.275858534093</v>
      </c>
      <c r="J1097" s="4"/>
      <c r="K1097" s="4"/>
      <c r="L1097" s="4"/>
      <c r="M1097" s="4"/>
      <c r="N1097" s="4"/>
      <c r="O1097" s="4"/>
      <c r="P1097" s="4"/>
    </row>
    <row r="1098" spans="1:16" ht="11.65" customHeight="1" x14ac:dyDescent="0.2">
      <c r="A1098" s="49">
        <f t="shared" ca="1" si="24"/>
        <v>1098</v>
      </c>
      <c r="C1098" s="56"/>
      <c r="D1098" s="3"/>
      <c r="E1098" s="3"/>
      <c r="F1098" s="3"/>
      <c r="G1098" s="57"/>
      <c r="H1098" s="2"/>
      <c r="J1098" s="4"/>
      <c r="K1098" s="4"/>
      <c r="L1098" s="4"/>
      <c r="M1098" s="4"/>
      <c r="N1098" s="4"/>
      <c r="O1098" s="4"/>
      <c r="P1098" s="4"/>
    </row>
    <row r="1099" spans="1:16" ht="11.65" customHeight="1" thickBot="1" x14ac:dyDescent="0.25">
      <c r="A1099" s="49">
        <f t="shared" ca="1" si="24"/>
        <v>1099</v>
      </c>
      <c r="C1099" s="63" t="s">
        <v>192</v>
      </c>
      <c r="D1099" s="3"/>
      <c r="E1099" s="3"/>
      <c r="F1099" s="3"/>
      <c r="G1099" s="57" t="s">
        <v>188</v>
      </c>
      <c r="H1099" s="19">
        <f>SUBTOTAL(9,H1083:H1098)</f>
        <v>44644383.566957705</v>
      </c>
      <c r="J1099" s="4"/>
      <c r="K1099" s="4"/>
      <c r="L1099" s="4"/>
      <c r="M1099" s="4"/>
      <c r="N1099" s="4"/>
      <c r="O1099" s="4"/>
      <c r="P1099" s="4"/>
    </row>
    <row r="1100" spans="1:16" ht="11.65" customHeight="1" thickTop="1" x14ac:dyDescent="0.2">
      <c r="A1100" s="49">
        <f t="shared" ca="1" si="24"/>
        <v>1100</v>
      </c>
      <c r="C1100" s="56"/>
      <c r="D1100" s="3"/>
      <c r="E1100" s="3"/>
      <c r="F1100" s="3"/>
      <c r="G1100" s="57"/>
      <c r="H1100" s="2"/>
      <c r="J1100" s="4"/>
      <c r="K1100" s="4"/>
      <c r="L1100" s="4"/>
      <c r="M1100" s="4"/>
      <c r="N1100" s="4"/>
      <c r="O1100" s="4"/>
      <c r="P1100" s="4"/>
    </row>
    <row r="1101" spans="1:16" ht="11.65" customHeight="1" x14ac:dyDescent="0.2">
      <c r="A1101" s="49">
        <f t="shared" ca="1" si="24"/>
        <v>1101</v>
      </c>
      <c r="C1101" s="56">
        <v>281</v>
      </c>
      <c r="D1101" s="3" t="s">
        <v>191</v>
      </c>
      <c r="E1101" s="3"/>
      <c r="F1101" s="3"/>
      <c r="G1101" s="57"/>
      <c r="H1101" s="2"/>
      <c r="J1101" s="4"/>
      <c r="K1101" s="4"/>
      <c r="L1101" s="4"/>
      <c r="M1101" s="4"/>
      <c r="N1101" s="4"/>
      <c r="O1101" s="4"/>
      <c r="P1101" s="4"/>
    </row>
    <row r="1102" spans="1:16" ht="11.65" customHeight="1" x14ac:dyDescent="0.2">
      <c r="A1102" s="49">
        <f t="shared" ca="1" si="24"/>
        <v>1102</v>
      </c>
      <c r="C1102" s="56"/>
      <c r="D1102" s="3"/>
      <c r="E1102" s="3"/>
      <c r="F1102" s="3" t="s">
        <v>193</v>
      </c>
      <c r="G1102" s="57"/>
      <c r="H1102" s="10">
        <v>0</v>
      </c>
      <c r="J1102" s="4"/>
      <c r="K1102" s="4"/>
      <c r="L1102" s="4"/>
      <c r="M1102" s="4"/>
      <c r="N1102" s="4"/>
      <c r="O1102" s="4"/>
      <c r="P1102" s="4"/>
    </row>
    <row r="1103" spans="1:16" ht="11.65" customHeight="1" x14ac:dyDescent="0.2">
      <c r="A1103" s="49">
        <f t="shared" ca="1" si="24"/>
        <v>1103</v>
      </c>
      <c r="C1103" s="56"/>
      <c r="D1103" s="3"/>
      <c r="E1103" s="3"/>
      <c r="F1103" s="3" t="s">
        <v>24</v>
      </c>
      <c r="G1103" s="57"/>
      <c r="H1103" s="10">
        <v>-11566378.339340689</v>
      </c>
      <c r="J1103" s="4"/>
      <c r="K1103" s="4"/>
      <c r="L1103" s="4"/>
      <c r="M1103" s="4"/>
      <c r="N1103" s="4"/>
      <c r="O1103" s="4"/>
      <c r="P1103" s="4"/>
    </row>
    <row r="1104" spans="1:16" ht="11.65" customHeight="1" x14ac:dyDescent="0.2">
      <c r="A1104" s="49">
        <f t="shared" ca="1" si="24"/>
        <v>1104</v>
      </c>
      <c r="C1104" s="56"/>
      <c r="D1104" s="3"/>
      <c r="E1104" s="3"/>
      <c r="F1104" s="3" t="s">
        <v>249</v>
      </c>
      <c r="G1104" s="57"/>
      <c r="H1104" s="10">
        <v>0</v>
      </c>
      <c r="J1104" s="4"/>
      <c r="K1104" s="4"/>
      <c r="L1104" s="4"/>
      <c r="M1104" s="4"/>
      <c r="N1104" s="4"/>
      <c r="O1104" s="4"/>
      <c r="P1104" s="4"/>
    </row>
    <row r="1105" spans="1:16" ht="11.65" customHeight="1" x14ac:dyDescent="0.2">
      <c r="A1105" s="49">
        <f t="shared" ca="1" si="24"/>
        <v>1105</v>
      </c>
      <c r="C1105" s="56"/>
      <c r="D1105" s="3"/>
      <c r="E1105" s="3"/>
      <c r="F1105" s="3" t="s">
        <v>251</v>
      </c>
      <c r="G1105" s="57"/>
      <c r="H1105" s="10">
        <v>0</v>
      </c>
      <c r="J1105" s="4"/>
      <c r="K1105" s="4"/>
      <c r="L1105" s="4"/>
      <c r="M1105" s="4"/>
      <c r="N1105" s="4"/>
      <c r="O1105" s="4"/>
      <c r="P1105" s="4"/>
    </row>
    <row r="1106" spans="1:16" ht="11.65" customHeight="1" x14ac:dyDescent="0.2">
      <c r="A1106" s="49">
        <f t="shared" ca="1" si="24"/>
        <v>1106</v>
      </c>
      <c r="C1106" s="56"/>
      <c r="D1106" s="3"/>
      <c r="E1106" s="3"/>
      <c r="F1106" s="3" t="s">
        <v>274</v>
      </c>
      <c r="G1106" s="57"/>
      <c r="H1106" s="10">
        <v>0</v>
      </c>
      <c r="J1106" s="4"/>
      <c r="K1106" s="4"/>
      <c r="L1106" s="4"/>
      <c r="M1106" s="4"/>
      <c r="N1106" s="4"/>
      <c r="O1106" s="4"/>
      <c r="P1106" s="4"/>
    </row>
    <row r="1107" spans="1:16" ht="11.65" customHeight="1" x14ac:dyDescent="0.2">
      <c r="A1107" s="49">
        <f t="shared" ca="1" si="24"/>
        <v>1107</v>
      </c>
      <c r="C1107" s="56"/>
      <c r="D1107" s="3"/>
      <c r="E1107" s="3"/>
      <c r="F1107" s="3"/>
      <c r="G1107" s="57" t="s">
        <v>188</v>
      </c>
      <c r="H1107" s="12">
        <f>SUBTOTAL(9,H1102:H1106)</f>
        <v>-11566378.339340689</v>
      </c>
      <c r="J1107" s="4"/>
      <c r="K1107" s="4"/>
      <c r="L1107" s="4"/>
      <c r="M1107" s="4"/>
      <c r="N1107" s="4"/>
      <c r="O1107" s="4"/>
      <c r="P1107" s="4"/>
    </row>
    <row r="1108" spans="1:16" ht="11.65" customHeight="1" x14ac:dyDescent="0.2">
      <c r="A1108" s="49">
        <f t="shared" ca="1" si="24"/>
        <v>1108</v>
      </c>
      <c r="C1108" s="56"/>
      <c r="D1108" s="3"/>
      <c r="E1108" s="3"/>
      <c r="F1108" s="3"/>
      <c r="G1108" s="57"/>
      <c r="H1108" s="2"/>
      <c r="J1108" s="4"/>
      <c r="K1108" s="4"/>
      <c r="L1108" s="4"/>
      <c r="M1108" s="4"/>
      <c r="N1108" s="4"/>
      <c r="O1108" s="4"/>
      <c r="P1108" s="4"/>
    </row>
    <row r="1109" spans="1:16" ht="11.65" customHeight="1" x14ac:dyDescent="0.2">
      <c r="A1109" s="49">
        <f t="shared" ca="1" si="24"/>
        <v>1109</v>
      </c>
      <c r="C1109" s="56">
        <v>282</v>
      </c>
      <c r="D1109" s="3" t="s">
        <v>194</v>
      </c>
      <c r="E1109" s="3"/>
      <c r="F1109" s="3"/>
      <c r="G1109" s="57"/>
      <c r="H1109" s="2"/>
      <c r="J1109" s="4"/>
      <c r="K1109" s="4"/>
      <c r="L1109" s="4"/>
      <c r="M1109" s="4"/>
      <c r="N1109" s="4"/>
      <c r="O1109" s="4"/>
      <c r="P1109" s="4"/>
    </row>
    <row r="1110" spans="1:16" ht="11.65" customHeight="1" x14ac:dyDescent="0.2">
      <c r="A1110" s="49">
        <f t="shared" ca="1" si="24"/>
        <v>1110</v>
      </c>
      <c r="C1110" s="56"/>
      <c r="D1110" s="3"/>
      <c r="E1110" s="3"/>
      <c r="F1110" s="3" t="s">
        <v>193</v>
      </c>
      <c r="G1110" s="57"/>
      <c r="H1110" s="10">
        <v>0</v>
      </c>
      <c r="J1110" s="4"/>
      <c r="K1110" s="4"/>
      <c r="L1110" s="4"/>
      <c r="M1110" s="4"/>
      <c r="N1110" s="4"/>
      <c r="O1110" s="4"/>
      <c r="P1110" s="4"/>
    </row>
    <row r="1111" spans="1:16" ht="11.65" customHeight="1" x14ac:dyDescent="0.2">
      <c r="A1111" s="49">
        <f t="shared" ca="1" si="24"/>
        <v>1111</v>
      </c>
      <c r="C1111" s="56"/>
      <c r="D1111" s="3"/>
      <c r="E1111" s="3"/>
      <c r="F1111" s="3" t="s">
        <v>287</v>
      </c>
      <c r="G1111" s="57"/>
      <c r="H1111" s="10">
        <v>0</v>
      </c>
      <c r="J1111" s="4"/>
      <c r="K1111" s="4"/>
      <c r="L1111" s="4"/>
      <c r="M1111" s="4"/>
      <c r="N1111" s="4"/>
      <c r="O1111" s="4"/>
      <c r="P1111" s="4"/>
    </row>
    <row r="1112" spans="1:16" ht="11.65" customHeight="1" x14ac:dyDescent="0.2">
      <c r="A1112" s="49">
        <f t="shared" ca="1" si="24"/>
        <v>1112</v>
      </c>
      <c r="C1112" s="56"/>
      <c r="D1112" s="3"/>
      <c r="E1112" s="3"/>
      <c r="F1112" s="3" t="s">
        <v>277</v>
      </c>
      <c r="G1112" s="57"/>
      <c r="H1112" s="10">
        <v>-190129396.07659003</v>
      </c>
      <c r="J1112" s="4"/>
      <c r="K1112" s="4"/>
      <c r="L1112" s="4"/>
      <c r="M1112" s="4"/>
      <c r="N1112" s="4"/>
      <c r="O1112" s="4"/>
      <c r="P1112" s="4"/>
    </row>
    <row r="1113" spans="1:16" ht="11.65" customHeight="1" x14ac:dyDescent="0.2">
      <c r="A1113" s="49">
        <f t="shared" ca="1" si="24"/>
        <v>1113</v>
      </c>
      <c r="C1113" s="56"/>
      <c r="D1113" s="3"/>
      <c r="E1113" s="3"/>
      <c r="F1113" s="3" t="s">
        <v>256</v>
      </c>
      <c r="G1113" s="57"/>
      <c r="H1113" s="10">
        <v>-437728.20135983767</v>
      </c>
      <c r="J1113" s="4"/>
      <c r="K1113" s="4"/>
      <c r="L1113" s="4"/>
      <c r="M1113" s="4"/>
      <c r="N1113" s="4"/>
      <c r="O1113" s="4"/>
      <c r="P1113" s="4"/>
    </row>
    <row r="1114" spans="1:16" ht="11.65" customHeight="1" x14ac:dyDescent="0.2">
      <c r="A1114" s="49">
        <f t="shared" ca="1" si="24"/>
        <v>1114</v>
      </c>
      <c r="C1114" s="56"/>
      <c r="D1114" s="3"/>
      <c r="E1114" s="3"/>
      <c r="F1114" s="3" t="s">
        <v>248</v>
      </c>
      <c r="G1114" s="57"/>
      <c r="H1114" s="10">
        <v>2860.8636285194875</v>
      </c>
      <c r="J1114" s="4"/>
      <c r="K1114" s="4"/>
      <c r="L1114" s="4"/>
      <c r="M1114" s="4"/>
      <c r="N1114" s="4"/>
      <c r="O1114" s="4"/>
      <c r="P1114" s="4"/>
    </row>
    <row r="1115" spans="1:16" ht="11.65" customHeight="1" x14ac:dyDescent="0.2">
      <c r="A1115" s="49">
        <f t="shared" ca="1" si="24"/>
        <v>1115</v>
      </c>
      <c r="C1115" s="56"/>
      <c r="D1115" s="3"/>
      <c r="E1115" s="3"/>
      <c r="F1115" s="3" t="s">
        <v>263</v>
      </c>
      <c r="G1115" s="57"/>
      <c r="H1115" s="10">
        <v>0</v>
      </c>
      <c r="J1115" s="4"/>
      <c r="K1115" s="4"/>
      <c r="L1115" s="4"/>
      <c r="M1115" s="4"/>
      <c r="N1115" s="4"/>
      <c r="O1115" s="4"/>
      <c r="P1115" s="4"/>
    </row>
    <row r="1116" spans="1:16" ht="11.65" customHeight="1" x14ac:dyDescent="0.2">
      <c r="A1116" s="49">
        <f t="shared" ca="1" si="24"/>
        <v>1116</v>
      </c>
      <c r="C1116" s="56"/>
      <c r="D1116" s="3"/>
      <c r="E1116" s="3"/>
      <c r="F1116" s="3" t="s">
        <v>266</v>
      </c>
      <c r="G1116" s="57"/>
      <c r="H1116" s="10">
        <v>-6243.554713318792</v>
      </c>
      <c r="J1116" s="4"/>
      <c r="K1116" s="4"/>
      <c r="L1116" s="4"/>
      <c r="M1116" s="4"/>
      <c r="N1116" s="4"/>
      <c r="O1116" s="4"/>
      <c r="P1116" s="4"/>
    </row>
    <row r="1117" spans="1:16" ht="11.65" customHeight="1" x14ac:dyDescent="0.2">
      <c r="A1117" s="49">
        <f t="shared" ca="1" si="24"/>
        <v>1117</v>
      </c>
      <c r="C1117" s="56"/>
      <c r="D1117" s="3"/>
      <c r="E1117" s="3"/>
      <c r="F1117" s="3" t="s">
        <v>249</v>
      </c>
      <c r="G1117" s="57"/>
      <c r="H1117" s="10">
        <v>0</v>
      </c>
      <c r="J1117" s="4"/>
      <c r="K1117" s="4"/>
      <c r="L1117" s="4"/>
      <c r="M1117" s="4"/>
      <c r="N1117" s="4"/>
      <c r="O1117" s="4"/>
      <c r="P1117" s="4"/>
    </row>
    <row r="1118" spans="1:16" ht="11.65" customHeight="1" x14ac:dyDescent="0.2">
      <c r="A1118" s="49">
        <f t="shared" ca="1" si="24"/>
        <v>1118</v>
      </c>
      <c r="C1118" s="56"/>
      <c r="D1118" s="3"/>
      <c r="E1118" s="3"/>
      <c r="F1118" s="3" t="s">
        <v>251</v>
      </c>
      <c r="G1118" s="57"/>
      <c r="H1118" s="10">
        <v>0</v>
      </c>
      <c r="J1118" s="4"/>
      <c r="K1118" s="4"/>
      <c r="L1118" s="4"/>
      <c r="M1118" s="4"/>
      <c r="N1118" s="4"/>
      <c r="O1118" s="4"/>
      <c r="P1118" s="4"/>
    </row>
    <row r="1119" spans="1:16" ht="11.65" customHeight="1" x14ac:dyDescent="0.2">
      <c r="A1119" s="49">
        <f t="shared" ca="1" si="24"/>
        <v>1119</v>
      </c>
      <c r="C1119" s="56"/>
      <c r="D1119" s="3"/>
      <c r="E1119" s="3"/>
      <c r="F1119" s="3" t="s">
        <v>247</v>
      </c>
      <c r="G1119" s="57"/>
      <c r="H1119" s="10">
        <v>0</v>
      </c>
      <c r="J1119" s="4"/>
      <c r="K1119" s="4"/>
      <c r="L1119" s="4"/>
      <c r="M1119" s="4"/>
      <c r="N1119" s="4"/>
      <c r="O1119" s="4"/>
      <c r="P1119" s="4"/>
    </row>
    <row r="1120" spans="1:16" ht="11.65" customHeight="1" x14ac:dyDescent="0.2">
      <c r="A1120" s="49">
        <f t="shared" ca="1" si="24"/>
        <v>1120</v>
      </c>
      <c r="C1120" s="56"/>
      <c r="D1120" s="3"/>
      <c r="E1120" s="3"/>
      <c r="F1120" s="3" t="s">
        <v>30</v>
      </c>
      <c r="G1120" s="57"/>
      <c r="H1120" s="10">
        <v>0</v>
      </c>
      <c r="J1120" s="4"/>
      <c r="K1120" s="4"/>
      <c r="L1120" s="4"/>
      <c r="M1120" s="4"/>
      <c r="N1120" s="4"/>
      <c r="O1120" s="4"/>
      <c r="P1120" s="4"/>
    </row>
    <row r="1121" spans="1:16" ht="11.65" customHeight="1" x14ac:dyDescent="0.2">
      <c r="A1121" s="49">
        <f t="shared" ca="1" si="24"/>
        <v>1121</v>
      </c>
      <c r="C1121" s="56"/>
      <c r="D1121" s="3"/>
      <c r="E1121" s="3"/>
      <c r="F1121" s="3" t="s">
        <v>255</v>
      </c>
      <c r="G1121" s="57"/>
      <c r="H1121" s="10">
        <v>0</v>
      </c>
      <c r="J1121" s="4"/>
      <c r="K1121" s="4"/>
      <c r="L1121" s="4"/>
      <c r="M1121" s="4"/>
      <c r="N1121" s="4"/>
      <c r="O1121" s="4"/>
      <c r="P1121" s="4"/>
    </row>
    <row r="1122" spans="1:16" ht="11.65" customHeight="1" x14ac:dyDescent="0.2">
      <c r="A1122" s="49">
        <f t="shared" ca="1" si="24"/>
        <v>1122</v>
      </c>
      <c r="C1122" s="56"/>
      <c r="D1122" s="3"/>
      <c r="E1122" s="3"/>
      <c r="F1122" s="3" t="s">
        <v>253</v>
      </c>
      <c r="G1122" s="57"/>
      <c r="H1122" s="10">
        <v>0</v>
      </c>
      <c r="J1122" s="4"/>
      <c r="K1122" s="4"/>
      <c r="L1122" s="4"/>
      <c r="M1122" s="4"/>
      <c r="N1122" s="4"/>
      <c r="O1122" s="4"/>
      <c r="P1122" s="4"/>
    </row>
    <row r="1123" spans="1:16" ht="11.65" customHeight="1" x14ac:dyDescent="0.2">
      <c r="A1123" s="49">
        <f t="shared" ca="1" si="24"/>
        <v>1123</v>
      </c>
      <c r="C1123" s="56"/>
      <c r="D1123" s="3"/>
      <c r="E1123" s="3"/>
      <c r="F1123" s="3" t="s">
        <v>24</v>
      </c>
      <c r="G1123" s="57"/>
      <c r="H1123" s="10">
        <v>0</v>
      </c>
      <c r="J1123" s="4"/>
      <c r="K1123" s="4"/>
      <c r="L1123" s="4"/>
      <c r="M1123" s="4"/>
      <c r="N1123" s="4"/>
      <c r="O1123" s="4"/>
      <c r="P1123" s="4"/>
    </row>
    <row r="1124" spans="1:16" ht="11.65" customHeight="1" x14ac:dyDescent="0.2">
      <c r="A1124" s="49">
        <f t="shared" ca="1" si="24"/>
        <v>1124</v>
      </c>
      <c r="C1124" s="56"/>
      <c r="D1124" s="3"/>
      <c r="E1124" s="3"/>
      <c r="F1124" s="3"/>
      <c r="G1124" s="57" t="s">
        <v>188</v>
      </c>
      <c r="H1124" s="12">
        <f>SUBTOTAL(9,H1110:H1123)</f>
        <v>-190570506.96903467</v>
      </c>
      <c r="J1124" s="4"/>
      <c r="K1124" s="4"/>
      <c r="L1124" s="4"/>
      <c r="M1124" s="4"/>
      <c r="N1124" s="4"/>
      <c r="O1124" s="4"/>
      <c r="P1124" s="4"/>
    </row>
    <row r="1125" spans="1:16" ht="11.65" customHeight="1" x14ac:dyDescent="0.2">
      <c r="A1125" s="49">
        <f t="shared" ca="1" si="24"/>
        <v>1125</v>
      </c>
      <c r="C1125" s="56"/>
      <c r="D1125" s="3"/>
      <c r="E1125" s="3"/>
      <c r="F1125" s="3"/>
      <c r="G1125" s="57"/>
      <c r="H1125" s="2"/>
      <c r="J1125" s="4"/>
      <c r="K1125" s="4"/>
      <c r="L1125" s="4"/>
      <c r="M1125" s="4"/>
      <c r="N1125" s="4"/>
      <c r="O1125" s="4"/>
      <c r="P1125" s="4"/>
    </row>
    <row r="1126" spans="1:16" ht="11.65" customHeight="1" x14ac:dyDescent="0.2">
      <c r="A1126" s="49">
        <f t="shared" ca="1" si="24"/>
        <v>1126</v>
      </c>
      <c r="C1126" s="56">
        <v>283</v>
      </c>
      <c r="D1126" s="3" t="s">
        <v>194</v>
      </c>
      <c r="E1126" s="3"/>
      <c r="F1126" s="3"/>
      <c r="G1126" s="57"/>
      <c r="H1126" s="2"/>
      <c r="J1126" s="4"/>
      <c r="K1126" s="4"/>
      <c r="L1126" s="4"/>
      <c r="M1126" s="4"/>
      <c r="N1126" s="4"/>
      <c r="O1126" s="4"/>
      <c r="P1126" s="4"/>
    </row>
    <row r="1127" spans="1:16" ht="11.65" customHeight="1" x14ac:dyDescent="0.2">
      <c r="A1127" s="49">
        <f t="shared" ca="1" si="24"/>
        <v>1127</v>
      </c>
      <c r="C1127" s="56"/>
      <c r="D1127" s="3"/>
      <c r="E1127" s="3"/>
      <c r="F1127" s="3" t="s">
        <v>193</v>
      </c>
      <c r="G1127" s="57"/>
      <c r="H1127" s="10">
        <v>527058.26</v>
      </c>
      <c r="J1127" s="4"/>
      <c r="K1127" s="4"/>
      <c r="L1127" s="4"/>
      <c r="M1127" s="4"/>
      <c r="N1127" s="4"/>
      <c r="O1127" s="4"/>
      <c r="P1127" s="4"/>
    </row>
    <row r="1128" spans="1:16" ht="11.65" customHeight="1" x14ac:dyDescent="0.2">
      <c r="A1128" s="49">
        <f t="shared" ca="1" si="24"/>
        <v>1128</v>
      </c>
      <c r="C1128" s="56"/>
      <c r="D1128" s="3"/>
      <c r="E1128" s="3"/>
      <c r="F1128" s="3" t="s">
        <v>24</v>
      </c>
      <c r="G1128" s="57"/>
      <c r="H1128" s="10">
        <v>-68177.817930810925</v>
      </c>
      <c r="J1128" s="4"/>
      <c r="K1128" s="4"/>
      <c r="L1128" s="4"/>
      <c r="M1128" s="4"/>
      <c r="N1128" s="4"/>
      <c r="O1128" s="4"/>
      <c r="P1128" s="4"/>
    </row>
    <row r="1129" spans="1:16" ht="11.65" customHeight="1" x14ac:dyDescent="0.2">
      <c r="A1129" s="49">
        <f t="shared" ca="1" si="24"/>
        <v>1129</v>
      </c>
      <c r="C1129" s="56"/>
      <c r="D1129" s="3"/>
      <c r="E1129" s="3"/>
      <c r="F1129" s="3" t="s">
        <v>247</v>
      </c>
      <c r="G1129" s="57"/>
      <c r="H1129" s="10">
        <v>0</v>
      </c>
      <c r="J1129" s="4"/>
      <c r="K1129" s="4"/>
      <c r="L1129" s="4"/>
      <c r="M1129" s="4"/>
      <c r="N1129" s="4"/>
      <c r="O1129" s="4"/>
      <c r="P1129" s="4"/>
    </row>
    <row r="1130" spans="1:16" ht="11.65" customHeight="1" x14ac:dyDescent="0.2">
      <c r="A1130" s="49">
        <f t="shared" ca="1" si="24"/>
        <v>1130</v>
      </c>
      <c r="C1130" s="56"/>
      <c r="D1130" s="3"/>
      <c r="E1130" s="3"/>
      <c r="F1130" s="3" t="s">
        <v>248</v>
      </c>
      <c r="G1130" s="57"/>
      <c r="H1130" s="10">
        <v>-2044449.6985464487</v>
      </c>
      <c r="J1130" s="4"/>
      <c r="K1130" s="4"/>
      <c r="L1130" s="4"/>
      <c r="M1130" s="4"/>
      <c r="N1130" s="4"/>
      <c r="O1130" s="4"/>
      <c r="P1130" s="4"/>
    </row>
    <row r="1131" spans="1:16" ht="11.65" customHeight="1" x14ac:dyDescent="0.2">
      <c r="A1131" s="49">
        <f t="shared" ca="1" si="24"/>
        <v>1131</v>
      </c>
      <c r="C1131" s="56"/>
      <c r="D1131" s="3"/>
      <c r="E1131" s="3"/>
      <c r="F1131" s="3" t="s">
        <v>264</v>
      </c>
      <c r="G1131" s="57"/>
      <c r="H1131" s="10">
        <v>-365595.58487838466</v>
      </c>
      <c r="J1131" s="4"/>
      <c r="K1131" s="4"/>
      <c r="L1131" s="4"/>
      <c r="M1131" s="4"/>
      <c r="N1131" s="4"/>
      <c r="O1131" s="4"/>
      <c r="P1131" s="4"/>
    </row>
    <row r="1132" spans="1:16" ht="11.65" customHeight="1" x14ac:dyDescent="0.2">
      <c r="A1132" s="49">
        <f t="shared" ca="1" si="24"/>
        <v>1132</v>
      </c>
      <c r="C1132" s="56"/>
      <c r="D1132" s="3"/>
      <c r="E1132" s="3"/>
      <c r="F1132" s="3" t="s">
        <v>266</v>
      </c>
      <c r="G1132" s="57"/>
      <c r="H1132" s="10">
        <v>-49136.132683511372</v>
      </c>
      <c r="J1132" s="4"/>
      <c r="K1132" s="4"/>
      <c r="L1132" s="4"/>
      <c r="M1132" s="4"/>
      <c r="N1132" s="4"/>
      <c r="O1132" s="4"/>
      <c r="P1132" s="4"/>
    </row>
    <row r="1133" spans="1:16" ht="11.65" customHeight="1" x14ac:dyDescent="0.2">
      <c r="A1133" s="49">
        <f t="shared" ca="1" si="24"/>
        <v>1133</v>
      </c>
      <c r="C1133" s="56"/>
      <c r="D1133" s="3"/>
      <c r="E1133" s="3"/>
      <c r="F1133" s="3" t="s">
        <v>269</v>
      </c>
      <c r="G1133" s="57"/>
      <c r="H1133" s="10">
        <v>0</v>
      </c>
      <c r="J1133" s="4"/>
      <c r="K1133" s="4"/>
      <c r="L1133" s="4"/>
      <c r="M1133" s="4"/>
      <c r="N1133" s="4"/>
      <c r="O1133" s="4"/>
      <c r="P1133" s="4"/>
    </row>
    <row r="1134" spans="1:16" ht="11.65" customHeight="1" x14ac:dyDescent="0.2">
      <c r="A1134" s="49">
        <f t="shared" ca="1" si="24"/>
        <v>1134</v>
      </c>
      <c r="C1134" s="56"/>
      <c r="D1134" s="3"/>
      <c r="E1134" s="3"/>
      <c r="F1134" s="3" t="s">
        <v>257</v>
      </c>
      <c r="G1134" s="57"/>
      <c r="H1134" s="10">
        <v>0</v>
      </c>
      <c r="J1134" s="4"/>
      <c r="K1134" s="4"/>
      <c r="L1134" s="4"/>
      <c r="M1134" s="4"/>
      <c r="N1134" s="4"/>
      <c r="O1134" s="4"/>
      <c r="P1134" s="4"/>
    </row>
    <row r="1135" spans="1:16" ht="11.65" customHeight="1" x14ac:dyDescent="0.2">
      <c r="A1135" s="49">
        <f t="shared" ca="1" si="24"/>
        <v>1135</v>
      </c>
      <c r="C1135" s="56"/>
      <c r="D1135" s="3"/>
      <c r="E1135" s="3"/>
      <c r="F1135" s="3" t="s">
        <v>249</v>
      </c>
      <c r="G1135" s="57"/>
      <c r="H1135" s="10">
        <v>-137984.32253147612</v>
      </c>
      <c r="J1135" s="4"/>
      <c r="K1135" s="4"/>
      <c r="L1135" s="4"/>
      <c r="M1135" s="4"/>
      <c r="N1135" s="4"/>
      <c r="O1135" s="4"/>
      <c r="P1135" s="4"/>
    </row>
    <row r="1136" spans="1:16" ht="11.65" customHeight="1" x14ac:dyDescent="0.2">
      <c r="A1136" s="49">
        <f t="shared" ca="1" si="24"/>
        <v>1136</v>
      </c>
      <c r="C1136" s="56"/>
      <c r="D1136" s="3"/>
      <c r="E1136" s="3"/>
      <c r="F1136" s="3" t="s">
        <v>251</v>
      </c>
      <c r="G1136" s="57"/>
      <c r="H1136" s="10">
        <v>0</v>
      </c>
      <c r="J1136" s="4"/>
      <c r="K1136" s="4"/>
      <c r="L1136" s="4"/>
      <c r="M1136" s="4"/>
      <c r="N1136" s="4"/>
      <c r="O1136" s="4"/>
      <c r="P1136" s="4"/>
    </row>
    <row r="1137" spans="1:16" ht="11.65" customHeight="1" x14ac:dyDescent="0.2">
      <c r="A1137" s="49">
        <f t="shared" ca="1" si="24"/>
        <v>1137</v>
      </c>
      <c r="C1137" s="56"/>
      <c r="D1137" s="3"/>
      <c r="E1137" s="3"/>
      <c r="F1137" s="3" t="s">
        <v>252</v>
      </c>
      <c r="G1137" s="57"/>
      <c r="H1137" s="10">
        <v>0</v>
      </c>
      <c r="J1137" s="4"/>
      <c r="K1137" s="4"/>
      <c r="L1137" s="4"/>
      <c r="M1137" s="4"/>
      <c r="N1137" s="4"/>
      <c r="O1137" s="4"/>
      <c r="P1137" s="4"/>
    </row>
    <row r="1138" spans="1:16" ht="11.65" customHeight="1" x14ac:dyDescent="0.2">
      <c r="A1138" s="49">
        <f t="shared" ca="1" si="24"/>
        <v>1138</v>
      </c>
      <c r="C1138" s="56"/>
      <c r="D1138" s="3"/>
      <c r="E1138" s="3"/>
      <c r="F1138" s="3" t="s">
        <v>30</v>
      </c>
      <c r="G1138" s="57"/>
      <c r="H1138" s="10">
        <v>0</v>
      </c>
      <c r="J1138" s="4"/>
      <c r="K1138" s="4"/>
      <c r="L1138" s="4"/>
      <c r="M1138" s="4"/>
      <c r="N1138" s="4"/>
      <c r="O1138" s="4"/>
      <c r="P1138" s="4"/>
    </row>
    <row r="1139" spans="1:16" ht="11.65" customHeight="1" x14ac:dyDescent="0.2">
      <c r="A1139" s="49">
        <f t="shared" ca="1" si="24"/>
        <v>1139</v>
      </c>
      <c r="C1139" s="56"/>
      <c r="D1139" s="3"/>
      <c r="E1139" s="3"/>
      <c r="F1139" s="3" t="s">
        <v>256</v>
      </c>
      <c r="G1139" s="57"/>
      <c r="H1139" s="10">
        <v>0</v>
      </c>
      <c r="J1139" s="4"/>
      <c r="K1139" s="4"/>
      <c r="L1139" s="4"/>
      <c r="M1139" s="4"/>
      <c r="N1139" s="4"/>
      <c r="O1139" s="4"/>
      <c r="P1139" s="4"/>
    </row>
    <row r="1140" spans="1:16" ht="11.65" customHeight="1" x14ac:dyDescent="0.2">
      <c r="A1140" s="49">
        <f t="shared" ca="1" si="24"/>
        <v>1140</v>
      </c>
      <c r="C1140" s="56"/>
      <c r="D1140" s="3"/>
      <c r="E1140" s="3"/>
      <c r="F1140" s="3" t="s">
        <v>257</v>
      </c>
      <c r="G1140" s="57"/>
      <c r="H1140" s="10">
        <v>0</v>
      </c>
      <c r="J1140" s="4"/>
      <c r="K1140" s="4"/>
      <c r="L1140" s="4"/>
      <c r="M1140" s="4"/>
      <c r="N1140" s="4"/>
      <c r="O1140" s="4"/>
      <c r="P1140" s="4"/>
    </row>
    <row r="1141" spans="1:16" ht="11.65" customHeight="1" x14ac:dyDescent="0.2">
      <c r="A1141" s="49">
        <f t="shared" ca="1" si="24"/>
        <v>1141</v>
      </c>
      <c r="C1141" s="56"/>
      <c r="D1141" s="3"/>
      <c r="E1141" s="3"/>
      <c r="F1141" s="3"/>
      <c r="G1141" s="57"/>
      <c r="H1141" s="2"/>
      <c r="J1141" s="4"/>
      <c r="K1141" s="4"/>
      <c r="L1141" s="4"/>
      <c r="M1141" s="4"/>
      <c r="N1141" s="4"/>
      <c r="O1141" s="4"/>
      <c r="P1141" s="4"/>
    </row>
    <row r="1142" spans="1:16" ht="11.65" customHeight="1" x14ac:dyDescent="0.2">
      <c r="A1142" s="49">
        <f t="shared" ca="1" si="24"/>
        <v>1142</v>
      </c>
      <c r="C1142" s="56"/>
      <c r="D1142" s="3"/>
      <c r="E1142" s="3"/>
      <c r="F1142" s="3"/>
      <c r="G1142" s="57" t="s">
        <v>188</v>
      </c>
      <c r="H1142" s="12">
        <f>SUBTOTAL(9,H1127:H1141)</f>
        <v>-2138285.2965706317</v>
      </c>
      <c r="J1142" s="4"/>
      <c r="K1142" s="4"/>
      <c r="L1142" s="4"/>
      <c r="M1142" s="4"/>
      <c r="N1142" s="4"/>
      <c r="O1142" s="4"/>
      <c r="P1142" s="4"/>
    </row>
    <row r="1143" spans="1:16" ht="11.65" customHeight="1" x14ac:dyDescent="0.2">
      <c r="A1143" s="49">
        <f t="shared" ca="1" si="24"/>
        <v>1143</v>
      </c>
      <c r="C1143" s="56"/>
      <c r="D1143" s="3"/>
      <c r="E1143" s="3"/>
      <c r="F1143" s="3"/>
      <c r="G1143" s="57"/>
      <c r="H1143" s="2"/>
      <c r="J1143" s="4"/>
      <c r="K1143" s="4"/>
      <c r="L1143" s="4"/>
      <c r="M1143" s="4"/>
      <c r="N1143" s="4"/>
      <c r="O1143" s="4"/>
      <c r="P1143" s="4"/>
    </row>
    <row r="1144" spans="1:16" ht="11.65" customHeight="1" thickBot="1" x14ac:dyDescent="0.25">
      <c r="A1144" s="49">
        <f t="shared" ca="1" si="24"/>
        <v>1144</v>
      </c>
      <c r="C1144" s="63" t="s">
        <v>195</v>
      </c>
      <c r="D1144" s="3"/>
      <c r="E1144" s="3"/>
      <c r="F1144" s="3"/>
      <c r="G1144" s="57" t="s">
        <v>188</v>
      </c>
      <c r="H1144" s="13">
        <f>SUBTOTAL(9,H1083:H1142)</f>
        <v>-159630787.03798828</v>
      </c>
      <c r="J1144" s="4"/>
      <c r="K1144" s="4"/>
      <c r="L1144" s="4"/>
      <c r="M1144" s="4"/>
      <c r="N1144" s="4"/>
      <c r="O1144" s="4"/>
      <c r="P1144" s="4"/>
    </row>
    <row r="1145" spans="1:16" ht="11.65" customHeight="1" thickTop="1" x14ac:dyDescent="0.2">
      <c r="A1145" s="49">
        <f t="shared" ca="1" si="24"/>
        <v>1145</v>
      </c>
      <c r="C1145" s="56">
        <v>255</v>
      </c>
      <c r="D1145" s="3" t="s">
        <v>196</v>
      </c>
      <c r="E1145" s="3"/>
      <c r="F1145" s="3"/>
      <c r="G1145" s="57"/>
      <c r="H1145" s="2"/>
      <c r="J1145" s="4"/>
      <c r="K1145" s="4"/>
      <c r="L1145" s="4"/>
      <c r="M1145" s="4"/>
      <c r="N1145" s="4"/>
      <c r="O1145" s="4"/>
      <c r="P1145" s="4"/>
    </row>
    <row r="1146" spans="1:16" ht="11.65" customHeight="1" x14ac:dyDescent="0.2">
      <c r="A1146" s="49">
        <f t="shared" ca="1" si="24"/>
        <v>1146</v>
      </c>
      <c r="C1146" s="56"/>
      <c r="D1146" s="3"/>
      <c r="E1146" s="3"/>
      <c r="F1146" s="3" t="s">
        <v>193</v>
      </c>
      <c r="G1146" s="57"/>
      <c r="H1146" s="10">
        <v>0</v>
      </c>
      <c r="J1146" s="4"/>
      <c r="K1146" s="4"/>
      <c r="L1146" s="4"/>
      <c r="M1146" s="4"/>
      <c r="N1146" s="4"/>
      <c r="O1146" s="4"/>
      <c r="P1146" s="4"/>
    </row>
    <row r="1147" spans="1:16" ht="11.65" customHeight="1" x14ac:dyDescent="0.2">
      <c r="A1147" s="49">
        <f t="shared" ca="1" si="24"/>
        <v>1147</v>
      </c>
      <c r="C1147" s="56"/>
      <c r="D1147" s="3"/>
      <c r="E1147" s="3"/>
      <c r="F1147" s="3" t="s">
        <v>278</v>
      </c>
      <c r="G1147" s="57"/>
      <c r="H1147" s="10">
        <v>0</v>
      </c>
      <c r="J1147" s="4"/>
      <c r="K1147" s="4"/>
      <c r="L1147" s="4"/>
      <c r="M1147" s="4"/>
      <c r="N1147" s="4"/>
      <c r="O1147" s="4"/>
      <c r="P1147" s="4"/>
    </row>
    <row r="1148" spans="1:16" ht="11.65" customHeight="1" x14ac:dyDescent="0.2">
      <c r="A1148" s="49">
        <f t="shared" ca="1" si="24"/>
        <v>1148</v>
      </c>
      <c r="C1148" s="56"/>
      <c r="D1148" s="3"/>
      <c r="E1148" s="3"/>
      <c r="F1148" s="3" t="s">
        <v>279</v>
      </c>
      <c r="G1148" s="57"/>
      <c r="H1148" s="10">
        <v>0</v>
      </c>
      <c r="J1148" s="4"/>
      <c r="K1148" s="4"/>
      <c r="L1148" s="4"/>
      <c r="M1148" s="4"/>
      <c r="N1148" s="4"/>
      <c r="O1148" s="4"/>
      <c r="P1148" s="4"/>
    </row>
    <row r="1149" spans="1:16" ht="11.65" customHeight="1" x14ac:dyDescent="0.2">
      <c r="A1149" s="49">
        <f t="shared" ca="1" si="24"/>
        <v>1149</v>
      </c>
      <c r="C1149" s="56"/>
      <c r="D1149" s="3"/>
      <c r="E1149" s="3"/>
      <c r="F1149" s="3" t="s">
        <v>280</v>
      </c>
      <c r="G1149" s="57"/>
      <c r="H1149" s="10">
        <v>0</v>
      </c>
      <c r="J1149" s="4"/>
      <c r="K1149" s="4"/>
      <c r="L1149" s="4"/>
      <c r="M1149" s="4"/>
      <c r="N1149" s="4"/>
      <c r="O1149" s="4"/>
      <c r="P1149" s="4"/>
    </row>
    <row r="1150" spans="1:16" ht="11.65" customHeight="1" x14ac:dyDescent="0.2">
      <c r="A1150" s="49">
        <f t="shared" ref="A1150:A1213" ca="1" si="25">OFFSET(A1150,-1,)+1</f>
        <v>1150</v>
      </c>
      <c r="C1150" s="56"/>
      <c r="D1150" s="3"/>
      <c r="E1150" s="3"/>
      <c r="F1150" s="3" t="s">
        <v>281</v>
      </c>
      <c r="G1150" s="57"/>
      <c r="H1150" s="10">
        <v>0</v>
      </c>
      <c r="J1150" s="4"/>
      <c r="K1150" s="4"/>
      <c r="L1150" s="4"/>
      <c r="M1150" s="4"/>
      <c r="N1150" s="4"/>
      <c r="O1150" s="4"/>
      <c r="P1150" s="4"/>
    </row>
    <row r="1151" spans="1:16" ht="11.65" customHeight="1" x14ac:dyDescent="0.2">
      <c r="A1151" s="49">
        <f t="shared" ca="1" si="25"/>
        <v>1151</v>
      </c>
      <c r="C1151" s="56"/>
      <c r="D1151" s="3"/>
      <c r="E1151" s="3"/>
      <c r="F1151" s="3" t="s">
        <v>282</v>
      </c>
      <c r="G1151" s="57"/>
      <c r="H1151" s="10">
        <v>0</v>
      </c>
      <c r="J1151" s="4"/>
      <c r="K1151" s="4"/>
      <c r="L1151" s="4"/>
      <c r="M1151" s="4"/>
      <c r="N1151" s="4"/>
      <c r="O1151" s="4"/>
      <c r="P1151" s="4"/>
    </row>
    <row r="1152" spans="1:16" ht="11.65" customHeight="1" x14ac:dyDescent="0.2">
      <c r="A1152" s="49">
        <f t="shared" ca="1" si="25"/>
        <v>1152</v>
      </c>
      <c r="C1152" s="56"/>
      <c r="D1152" s="3"/>
      <c r="E1152" s="3"/>
      <c r="F1152" s="3" t="s">
        <v>283</v>
      </c>
      <c r="G1152" s="57"/>
      <c r="H1152" s="10">
        <v>0</v>
      </c>
      <c r="J1152" s="4"/>
      <c r="K1152" s="4"/>
      <c r="L1152" s="4"/>
      <c r="M1152" s="4"/>
      <c r="N1152" s="4"/>
      <c r="O1152" s="4"/>
      <c r="P1152" s="4"/>
    </row>
    <row r="1153" spans="1:16" ht="11.65" customHeight="1" x14ac:dyDescent="0.2">
      <c r="A1153" s="49">
        <f t="shared" ca="1" si="25"/>
        <v>1153</v>
      </c>
      <c r="C1153" s="56"/>
      <c r="D1153" s="3"/>
      <c r="E1153" s="3"/>
      <c r="F1153" s="3" t="s">
        <v>24</v>
      </c>
      <c r="G1153" s="57"/>
      <c r="H1153" s="10">
        <v>-15098.866902345906</v>
      </c>
      <c r="J1153" s="4"/>
      <c r="K1153" s="11"/>
      <c r="L1153" s="11"/>
      <c r="M1153" s="11"/>
      <c r="N1153" s="11"/>
      <c r="O1153" s="11"/>
      <c r="P1153" s="11"/>
    </row>
    <row r="1154" spans="1:16" ht="11.65" customHeight="1" thickBot="1" x14ac:dyDescent="0.25">
      <c r="A1154" s="49">
        <f t="shared" ca="1" si="25"/>
        <v>1154</v>
      </c>
      <c r="C1154" s="63" t="s">
        <v>197</v>
      </c>
      <c r="D1154" s="3"/>
      <c r="E1154" s="3"/>
      <c r="F1154" s="3"/>
      <c r="G1154" s="57" t="s">
        <v>188</v>
      </c>
      <c r="H1154" s="21">
        <f>SUBTOTAL(9,H1146:H1153)</f>
        <v>-15098.866902345906</v>
      </c>
      <c r="J1154" s="4"/>
      <c r="K1154" s="4"/>
      <c r="L1154" s="4"/>
      <c r="M1154" s="4"/>
      <c r="N1154" s="4"/>
      <c r="O1154" s="4"/>
      <c r="P1154" s="4"/>
    </row>
    <row r="1155" spans="1:16" ht="15" customHeight="1" thickTop="1" x14ac:dyDescent="0.2">
      <c r="A1155" s="49">
        <f t="shared" ca="1" si="25"/>
        <v>1155</v>
      </c>
      <c r="C1155" s="56"/>
      <c r="D1155" s="3"/>
      <c r="E1155" s="3"/>
      <c r="F1155" s="3"/>
      <c r="G1155" s="57"/>
      <c r="H1155" s="2"/>
      <c r="J1155" s="4"/>
      <c r="K1155" s="4"/>
      <c r="L1155" s="4"/>
      <c r="M1155" s="4"/>
      <c r="N1155" s="4"/>
      <c r="O1155" s="4"/>
      <c r="P1155" s="4"/>
    </row>
    <row r="1156" spans="1:16" ht="15" customHeight="1" thickBot="1" x14ac:dyDescent="0.25">
      <c r="A1156" s="49">
        <f t="shared" ca="1" si="25"/>
        <v>1156</v>
      </c>
      <c r="C1156" s="63" t="s">
        <v>198</v>
      </c>
      <c r="D1156" s="3"/>
      <c r="E1156" s="3"/>
      <c r="F1156" s="3"/>
      <c r="G1156" s="64"/>
      <c r="H1156" s="13">
        <f>H1154+H1144+H1080+H1068+H1064+H1056+H1048+H1043+H1036</f>
        <v>-345436656.54550326</v>
      </c>
      <c r="J1156" s="4"/>
      <c r="K1156" s="4"/>
      <c r="L1156" s="4"/>
      <c r="M1156" s="4"/>
      <c r="N1156" s="4"/>
      <c r="O1156" s="4"/>
      <c r="P1156" s="4"/>
    </row>
    <row r="1157" spans="1:16" ht="11.65" customHeight="1" thickTop="1" x14ac:dyDescent="0.2">
      <c r="A1157" s="49">
        <f t="shared" ca="1" si="25"/>
        <v>1157</v>
      </c>
      <c r="C1157" s="56"/>
      <c r="D1157" s="3"/>
      <c r="E1157" s="3"/>
      <c r="F1157" s="3"/>
      <c r="G1157" s="57"/>
      <c r="H1157" s="2"/>
      <c r="J1157" s="4"/>
      <c r="K1157" s="4"/>
      <c r="L1157" s="4"/>
      <c r="M1157" s="4"/>
      <c r="N1157" s="4"/>
      <c r="O1157" s="4"/>
      <c r="P1157" s="4"/>
    </row>
    <row r="1158" spans="1:16" ht="11.65" customHeight="1" x14ac:dyDescent="0.2">
      <c r="A1158" s="49">
        <f t="shared" ca="1" si="25"/>
        <v>1158</v>
      </c>
      <c r="C1158" s="56"/>
      <c r="D1158" s="3"/>
      <c r="E1158" s="3"/>
      <c r="F1158" s="3"/>
      <c r="G1158" s="57"/>
      <c r="H1158" s="2"/>
      <c r="J1158" s="4"/>
      <c r="K1158" s="4"/>
      <c r="L1158" s="4"/>
      <c r="M1158" s="4"/>
      <c r="N1158" s="4"/>
      <c r="O1158" s="4"/>
      <c r="P1158" s="4"/>
    </row>
    <row r="1159" spans="1:16" ht="11.65" customHeight="1" x14ac:dyDescent="0.2">
      <c r="A1159" s="49">
        <f t="shared" ca="1" si="25"/>
        <v>1159</v>
      </c>
      <c r="C1159" s="56"/>
      <c r="D1159" s="3"/>
      <c r="E1159" s="3"/>
      <c r="F1159" s="3"/>
      <c r="G1159" s="57"/>
      <c r="H1159" s="2"/>
      <c r="J1159" s="4"/>
      <c r="K1159" s="4"/>
      <c r="L1159" s="4"/>
      <c r="M1159" s="4"/>
      <c r="N1159" s="4"/>
      <c r="O1159" s="4"/>
      <c r="P1159" s="4"/>
    </row>
    <row r="1160" spans="1:16" ht="11.65" customHeight="1" x14ac:dyDescent="0.2">
      <c r="A1160" s="49">
        <f t="shared" ca="1" si="25"/>
        <v>1160</v>
      </c>
      <c r="C1160" s="56" t="s">
        <v>199</v>
      </c>
      <c r="D1160" s="3" t="s">
        <v>200</v>
      </c>
      <c r="E1160" s="3"/>
      <c r="F1160" s="3"/>
      <c r="G1160" s="57"/>
      <c r="H1160" s="2"/>
      <c r="J1160" s="4"/>
      <c r="K1160" s="4"/>
      <c r="L1160" s="4"/>
      <c r="M1160" s="4"/>
      <c r="N1160" s="4"/>
      <c r="O1160" s="4"/>
      <c r="P1160" s="4"/>
    </row>
    <row r="1161" spans="1:16" ht="11.65" customHeight="1" x14ac:dyDescent="0.2">
      <c r="A1161" s="49">
        <f t="shared" ca="1" si="25"/>
        <v>1161</v>
      </c>
      <c r="C1161" s="56"/>
      <c r="D1161" s="3"/>
      <c r="E1161" s="3"/>
      <c r="F1161" s="3" t="s">
        <v>193</v>
      </c>
      <c r="G1161" s="57"/>
      <c r="H1161" s="10">
        <v>-740579.1</v>
      </c>
      <c r="J1161" s="4"/>
      <c r="K1161" s="4"/>
      <c r="L1161" s="4"/>
      <c r="M1161" s="4"/>
      <c r="N1161" s="4"/>
      <c r="O1161" s="4"/>
      <c r="P1161" s="4"/>
    </row>
    <row r="1162" spans="1:16" ht="11.65" customHeight="1" x14ac:dyDescent="0.2">
      <c r="A1162" s="49">
        <f t="shared" ca="1" si="25"/>
        <v>1162</v>
      </c>
      <c r="C1162" s="56"/>
      <c r="D1162" s="3"/>
      <c r="E1162" s="3"/>
      <c r="F1162" s="3" t="s">
        <v>302</v>
      </c>
      <c r="G1162" s="57"/>
      <c r="H1162" s="10">
        <v>-1220.0444343866702</v>
      </c>
      <c r="J1162" s="4"/>
      <c r="K1162" s="4"/>
      <c r="L1162" s="4"/>
      <c r="M1162" s="4"/>
      <c r="N1162" s="4"/>
      <c r="O1162" s="4"/>
      <c r="P1162" s="4"/>
    </row>
    <row r="1163" spans="1:16" ht="11.65" customHeight="1" x14ac:dyDescent="0.2">
      <c r="A1163" s="49">
        <f t="shared" ca="1" si="25"/>
        <v>1163</v>
      </c>
      <c r="C1163" s="56"/>
      <c r="D1163" s="3"/>
      <c r="E1163" s="3"/>
      <c r="F1163" s="3" t="s">
        <v>303</v>
      </c>
      <c r="G1163" s="57"/>
      <c r="H1163" s="10">
        <v>0</v>
      </c>
      <c r="J1163" s="4"/>
      <c r="K1163" s="4"/>
      <c r="L1163" s="4"/>
      <c r="M1163" s="4"/>
      <c r="N1163" s="4"/>
      <c r="O1163" s="4"/>
      <c r="P1163" s="4"/>
    </row>
    <row r="1164" spans="1:16" ht="11.65" customHeight="1" x14ac:dyDescent="0.2">
      <c r="A1164" s="49">
        <f t="shared" ca="1" si="25"/>
        <v>1164</v>
      </c>
      <c r="C1164" s="56"/>
      <c r="D1164" s="3"/>
      <c r="E1164" s="3"/>
      <c r="F1164" s="3" t="s">
        <v>24</v>
      </c>
      <c r="G1164" s="57"/>
      <c r="H1164" s="10">
        <v>-6538615.7997101862</v>
      </c>
      <c r="J1164" s="4"/>
      <c r="K1164" s="4"/>
      <c r="L1164" s="4"/>
      <c r="M1164" s="4"/>
      <c r="N1164" s="4"/>
      <c r="O1164" s="4"/>
      <c r="P1164" s="4"/>
    </row>
    <row r="1165" spans="1:16" ht="11.65" customHeight="1" x14ac:dyDescent="0.2">
      <c r="A1165" s="49">
        <f t="shared" ca="1" si="25"/>
        <v>1165</v>
      </c>
      <c r="C1165" s="56"/>
      <c r="D1165" s="3"/>
      <c r="E1165" s="3"/>
      <c r="F1165" s="3" t="s">
        <v>249</v>
      </c>
      <c r="G1165" s="57"/>
      <c r="H1165" s="10">
        <v>-32214090.785408091</v>
      </c>
      <c r="J1165" s="4"/>
      <c r="K1165" s="4"/>
      <c r="L1165" s="4"/>
      <c r="M1165" s="4"/>
      <c r="N1165" s="4"/>
      <c r="O1165" s="4"/>
      <c r="P1165" s="4"/>
    </row>
    <row r="1166" spans="1:16" ht="11.65" customHeight="1" x14ac:dyDescent="0.2">
      <c r="A1166" s="49">
        <f t="shared" ca="1" si="25"/>
        <v>1166</v>
      </c>
      <c r="C1166" s="56"/>
      <c r="D1166" s="3"/>
      <c r="E1166" s="3"/>
      <c r="F1166" s="3" t="s">
        <v>251</v>
      </c>
      <c r="G1166" s="57"/>
      <c r="H1166" s="10">
        <v>0</v>
      </c>
      <c r="J1166" s="4"/>
      <c r="K1166" s="4"/>
      <c r="L1166" s="4"/>
      <c r="M1166" s="4"/>
      <c r="N1166" s="4"/>
      <c r="O1166" s="4"/>
      <c r="P1166" s="4"/>
    </row>
    <row r="1167" spans="1:16" ht="11.65" customHeight="1" x14ac:dyDescent="0.2">
      <c r="A1167" s="49">
        <f t="shared" ca="1" si="25"/>
        <v>1167</v>
      </c>
      <c r="C1167" s="56"/>
      <c r="D1167" s="3"/>
      <c r="E1167" s="3"/>
      <c r="F1167" s="3" t="s">
        <v>253</v>
      </c>
      <c r="G1167" s="57"/>
      <c r="H1167" s="10">
        <v>-153028621.22679013</v>
      </c>
      <c r="J1167" s="4"/>
      <c r="K1167" s="4"/>
      <c r="L1167" s="4"/>
      <c r="M1167" s="4"/>
      <c r="N1167" s="4"/>
      <c r="O1167" s="4"/>
      <c r="P1167" s="4"/>
    </row>
    <row r="1168" spans="1:16" ht="11.65" customHeight="1" x14ac:dyDescent="0.2">
      <c r="A1168" s="49">
        <f t="shared" ca="1" si="25"/>
        <v>1168</v>
      </c>
      <c r="C1168" s="56"/>
      <c r="D1168" s="3"/>
      <c r="E1168" s="3"/>
      <c r="F1168" s="3" t="s">
        <v>251</v>
      </c>
      <c r="G1168" s="57"/>
      <c r="H1168" s="10">
        <v>0</v>
      </c>
      <c r="J1168" s="4"/>
      <c r="K1168" s="4"/>
      <c r="L1168" s="4"/>
      <c r="M1168" s="4"/>
      <c r="N1168" s="4"/>
      <c r="O1168" s="4"/>
      <c r="P1168" s="4"/>
    </row>
    <row r="1169" spans="1:16" ht="11.65" customHeight="1" x14ac:dyDescent="0.2">
      <c r="A1169" s="49">
        <f t="shared" ca="1" si="25"/>
        <v>1169</v>
      </c>
      <c r="C1169" s="56"/>
      <c r="D1169" s="3"/>
      <c r="E1169" s="3"/>
      <c r="F1169" s="3"/>
      <c r="G1169" s="57" t="s">
        <v>201</v>
      </c>
      <c r="H1169" s="12">
        <f>SUBTOTAL(9,H1161:H1168)</f>
        <v>-192523126.95634279</v>
      </c>
      <c r="J1169" s="4"/>
      <c r="K1169" s="4"/>
      <c r="L1169" s="4"/>
      <c r="M1169" s="4"/>
      <c r="N1169" s="4"/>
      <c r="O1169" s="4"/>
      <c r="P1169" s="4"/>
    </row>
    <row r="1170" spans="1:16" ht="11.65" customHeight="1" x14ac:dyDescent="0.2">
      <c r="A1170" s="49">
        <f t="shared" ca="1" si="25"/>
        <v>1170</v>
      </c>
      <c r="C1170" s="56"/>
      <c r="D1170" s="3"/>
      <c r="E1170" s="3"/>
      <c r="F1170" s="3"/>
      <c r="G1170" s="57"/>
      <c r="H1170" s="2"/>
      <c r="J1170" s="4"/>
      <c r="K1170" s="4"/>
      <c r="L1170" s="4"/>
      <c r="M1170" s="4"/>
      <c r="N1170" s="4"/>
      <c r="O1170" s="4"/>
      <c r="P1170" s="4"/>
    </row>
    <row r="1171" spans="1:16" ht="11.65" customHeight="1" x14ac:dyDescent="0.2">
      <c r="A1171" s="49">
        <f t="shared" ca="1" si="25"/>
        <v>1171</v>
      </c>
      <c r="C1171" s="56" t="s">
        <v>202</v>
      </c>
      <c r="D1171" s="3" t="s">
        <v>203</v>
      </c>
      <c r="E1171" s="3"/>
      <c r="F1171" s="3"/>
      <c r="G1171" s="57"/>
      <c r="H1171" s="2"/>
      <c r="J1171" s="4"/>
      <c r="K1171" s="4"/>
      <c r="L1171" s="4"/>
      <c r="M1171" s="4"/>
      <c r="N1171" s="4"/>
      <c r="O1171" s="4"/>
      <c r="P1171" s="4"/>
    </row>
    <row r="1172" spans="1:16" ht="11.65" customHeight="1" x14ac:dyDescent="0.2">
      <c r="A1172" s="49">
        <f t="shared" ca="1" si="25"/>
        <v>1172</v>
      </c>
      <c r="C1172" s="56"/>
      <c r="D1172" s="3"/>
      <c r="E1172" s="3"/>
      <c r="F1172" s="3" t="s">
        <v>250</v>
      </c>
      <c r="G1172" s="57"/>
      <c r="H1172" s="10">
        <v>0</v>
      </c>
      <c r="J1172" s="4"/>
      <c r="K1172" s="4"/>
      <c r="L1172" s="4"/>
      <c r="M1172" s="4"/>
      <c r="N1172" s="4"/>
      <c r="O1172" s="4"/>
      <c r="P1172" s="4"/>
    </row>
    <row r="1173" spans="1:16" ht="11.65" customHeight="1" x14ac:dyDescent="0.2">
      <c r="A1173" s="49">
        <f t="shared" ca="1" si="25"/>
        <v>1173</v>
      </c>
      <c r="C1173" s="56"/>
      <c r="D1173" s="3"/>
      <c r="E1173" s="3"/>
      <c r="F1173" s="3" t="s">
        <v>254</v>
      </c>
      <c r="G1173" s="57"/>
      <c r="H1173" s="10">
        <v>0</v>
      </c>
      <c r="J1173" s="4"/>
      <c r="K1173" s="4"/>
      <c r="L1173" s="4"/>
      <c r="M1173" s="4"/>
      <c r="N1173" s="4"/>
      <c r="O1173" s="4"/>
      <c r="P1173" s="4"/>
    </row>
    <row r="1174" spans="1:16" ht="11.65" customHeight="1" x14ac:dyDescent="0.2">
      <c r="A1174" s="49">
        <f t="shared" ca="1" si="25"/>
        <v>1174</v>
      </c>
      <c r="C1174" s="56"/>
      <c r="D1174" s="3"/>
      <c r="E1174" s="3"/>
      <c r="F1174" s="3" t="s">
        <v>24</v>
      </c>
      <c r="G1174" s="57"/>
      <c r="H1174" s="10">
        <v>0</v>
      </c>
      <c r="J1174" s="4"/>
      <c r="K1174" s="4"/>
      <c r="L1174" s="4"/>
      <c r="M1174" s="4"/>
      <c r="N1174" s="4"/>
      <c r="O1174" s="4"/>
      <c r="P1174" s="4"/>
    </row>
    <row r="1175" spans="1:16" ht="11.65" customHeight="1" x14ac:dyDescent="0.2">
      <c r="A1175" s="49">
        <f t="shared" ca="1" si="25"/>
        <v>1175</v>
      </c>
      <c r="C1175" s="56"/>
      <c r="D1175" s="3"/>
      <c r="E1175" s="3"/>
      <c r="F1175" s="3"/>
      <c r="G1175" s="57"/>
      <c r="H1175" s="12">
        <f>SUBTOTAL(9,H1172:H1174)</f>
        <v>0</v>
      </c>
      <c r="J1175" s="4"/>
      <c r="K1175" s="4"/>
      <c r="L1175" s="4"/>
      <c r="M1175" s="4"/>
      <c r="N1175" s="4"/>
      <c r="O1175" s="4"/>
      <c r="P1175" s="4"/>
    </row>
    <row r="1176" spans="1:16" ht="11.65" customHeight="1" x14ac:dyDescent="0.2">
      <c r="A1176" s="49">
        <f t="shared" ca="1" si="25"/>
        <v>1176</v>
      </c>
      <c r="C1176" s="56"/>
      <c r="D1176" s="3"/>
      <c r="E1176" s="3"/>
      <c r="F1176" s="3"/>
      <c r="G1176" s="57"/>
      <c r="H1176" s="2"/>
      <c r="J1176" s="4"/>
      <c r="K1176" s="4"/>
      <c r="L1176" s="4"/>
      <c r="M1176" s="4"/>
      <c r="N1176" s="4"/>
      <c r="O1176" s="4"/>
      <c r="P1176" s="4"/>
    </row>
    <row r="1177" spans="1:16" ht="11.65" customHeight="1" x14ac:dyDescent="0.2">
      <c r="A1177" s="49">
        <f t="shared" ca="1" si="25"/>
        <v>1177</v>
      </c>
      <c r="C1177" s="56"/>
      <c r="D1177" s="3"/>
      <c r="E1177" s="3"/>
      <c r="F1177" s="3"/>
      <c r="G1177" s="57"/>
      <c r="H1177" s="2"/>
      <c r="J1177" s="4"/>
      <c r="K1177" s="4"/>
      <c r="L1177" s="4"/>
      <c r="M1177" s="4"/>
      <c r="N1177" s="4"/>
      <c r="O1177" s="4"/>
      <c r="P1177" s="4"/>
    </row>
    <row r="1178" spans="1:16" ht="11.65" customHeight="1" x14ac:dyDescent="0.2">
      <c r="A1178" s="49">
        <f t="shared" ca="1" si="25"/>
        <v>1178</v>
      </c>
      <c r="C1178" s="56" t="s">
        <v>204</v>
      </c>
      <c r="D1178" s="3" t="s">
        <v>205</v>
      </c>
      <c r="E1178" s="3"/>
      <c r="F1178" s="3"/>
      <c r="G1178" s="57"/>
      <c r="H1178" s="2"/>
      <c r="J1178" s="4"/>
      <c r="K1178" s="4"/>
      <c r="L1178" s="4"/>
      <c r="M1178" s="4"/>
      <c r="N1178" s="4"/>
      <c r="O1178" s="4"/>
      <c r="P1178" s="4"/>
    </row>
    <row r="1179" spans="1:16" ht="11.65" customHeight="1" x14ac:dyDescent="0.2">
      <c r="A1179" s="49">
        <f t="shared" ca="1" si="25"/>
        <v>1179</v>
      </c>
      <c r="C1179" s="56"/>
      <c r="D1179" s="3"/>
      <c r="E1179" s="3"/>
      <c r="F1179" s="3" t="s">
        <v>193</v>
      </c>
      <c r="G1179" s="57"/>
      <c r="H1179" s="10">
        <v>0</v>
      </c>
      <c r="J1179" s="4"/>
      <c r="K1179" s="4"/>
      <c r="L1179" s="4"/>
      <c r="M1179" s="4"/>
      <c r="N1179" s="4"/>
      <c r="O1179" s="4"/>
      <c r="P1179" s="4"/>
    </row>
    <row r="1180" spans="1:16" ht="11.65" customHeight="1" x14ac:dyDescent="0.2">
      <c r="A1180" s="49">
        <f t="shared" ca="1" si="25"/>
        <v>1180</v>
      </c>
      <c r="C1180" s="56"/>
      <c r="D1180" s="3"/>
      <c r="E1180" s="3"/>
      <c r="F1180" s="3" t="s">
        <v>24</v>
      </c>
      <c r="G1180" s="57"/>
      <c r="H1180" s="10">
        <v>0</v>
      </c>
      <c r="J1180" s="4"/>
      <c r="K1180" s="4"/>
      <c r="L1180" s="4"/>
      <c r="M1180" s="4"/>
      <c r="N1180" s="4"/>
      <c r="O1180" s="4"/>
      <c r="P1180" s="4"/>
    </row>
    <row r="1181" spans="1:16" ht="11.65" customHeight="1" x14ac:dyDescent="0.2">
      <c r="A1181" s="49">
        <f t="shared" ca="1" si="25"/>
        <v>1181</v>
      </c>
      <c r="C1181" s="56"/>
      <c r="D1181" s="3"/>
      <c r="E1181" s="58"/>
      <c r="F1181" s="3" t="s">
        <v>254</v>
      </c>
      <c r="G1181" s="57"/>
      <c r="H1181" s="10">
        <v>0</v>
      </c>
      <c r="J1181" s="4"/>
      <c r="K1181" s="4"/>
      <c r="L1181" s="4"/>
      <c r="M1181" s="4"/>
      <c r="N1181" s="4"/>
      <c r="O1181" s="4"/>
      <c r="P1181" s="4"/>
    </row>
    <row r="1182" spans="1:16" ht="11.65" customHeight="1" x14ac:dyDescent="0.2">
      <c r="A1182" s="49">
        <f t="shared" ca="1" si="25"/>
        <v>1182</v>
      </c>
      <c r="C1182" s="56"/>
      <c r="D1182" s="3"/>
      <c r="E1182" s="3"/>
      <c r="F1182" s="3" t="s">
        <v>249</v>
      </c>
      <c r="G1182" s="57"/>
      <c r="H1182" s="10">
        <v>0</v>
      </c>
      <c r="J1182" s="4"/>
      <c r="K1182" s="4"/>
      <c r="L1182" s="4"/>
      <c r="M1182" s="4"/>
      <c r="N1182" s="4"/>
      <c r="O1182" s="4"/>
      <c r="P1182" s="4"/>
    </row>
    <row r="1183" spans="1:16" ht="11.65" customHeight="1" x14ac:dyDescent="0.2">
      <c r="A1183" s="49">
        <f t="shared" ca="1" si="25"/>
        <v>1183</v>
      </c>
      <c r="C1183" s="56"/>
      <c r="D1183" s="3"/>
      <c r="E1183" s="58"/>
      <c r="F1183" s="3" t="s">
        <v>251</v>
      </c>
      <c r="G1183" s="57"/>
      <c r="H1183" s="10">
        <v>0</v>
      </c>
      <c r="J1183" s="4"/>
      <c r="K1183" s="4"/>
      <c r="L1183" s="4"/>
      <c r="M1183" s="4"/>
      <c r="N1183" s="4"/>
      <c r="O1183" s="4"/>
      <c r="P1183" s="4"/>
    </row>
    <row r="1184" spans="1:16" ht="11.65" customHeight="1" x14ac:dyDescent="0.2">
      <c r="A1184" s="49">
        <f t="shared" ca="1" si="25"/>
        <v>1184</v>
      </c>
      <c r="C1184" s="56"/>
      <c r="D1184" s="3"/>
      <c r="E1184" s="3"/>
      <c r="F1184" s="3" t="s">
        <v>302</v>
      </c>
      <c r="G1184" s="57"/>
      <c r="H1184" s="10">
        <v>-32695690.039109588</v>
      </c>
      <c r="J1184" s="4"/>
      <c r="K1184" s="4"/>
      <c r="L1184" s="4"/>
      <c r="M1184" s="4"/>
      <c r="N1184" s="4"/>
      <c r="O1184" s="4"/>
      <c r="P1184" s="4"/>
    </row>
    <row r="1185" spans="1:16" ht="11.65" customHeight="1" x14ac:dyDescent="0.2">
      <c r="A1185" s="49">
        <f t="shared" ca="1" si="25"/>
        <v>1185</v>
      </c>
      <c r="C1185" s="56"/>
      <c r="D1185" s="3"/>
      <c r="E1185" s="3"/>
      <c r="F1185" s="3" t="s">
        <v>303</v>
      </c>
      <c r="G1185" s="57"/>
      <c r="H1185" s="10">
        <v>-7714996.0752984993</v>
      </c>
      <c r="J1185" s="4"/>
      <c r="K1185" s="4"/>
      <c r="L1185" s="4"/>
      <c r="M1185" s="4"/>
      <c r="N1185" s="4"/>
      <c r="O1185" s="4"/>
      <c r="P1185" s="4"/>
    </row>
    <row r="1186" spans="1:16" ht="11.65" customHeight="1" x14ac:dyDescent="0.2">
      <c r="A1186" s="49">
        <f t="shared" ca="1" si="25"/>
        <v>1186</v>
      </c>
      <c r="C1186" s="56"/>
      <c r="D1186" s="3"/>
      <c r="E1186" s="3"/>
      <c r="F1186" s="3"/>
      <c r="G1186" s="57" t="s">
        <v>201</v>
      </c>
      <c r="H1186" s="12">
        <f>SUBTOTAL(9,H1178:H1185)</f>
        <v>-40410686.114408091</v>
      </c>
      <c r="J1186" s="4"/>
      <c r="K1186" s="4"/>
      <c r="L1186" s="4"/>
      <c r="M1186" s="4"/>
      <c r="N1186" s="4"/>
      <c r="O1186" s="4"/>
      <c r="P1186" s="4"/>
    </row>
    <row r="1187" spans="1:16" ht="11.65" customHeight="1" x14ac:dyDescent="0.2">
      <c r="A1187" s="49">
        <f t="shared" ca="1" si="25"/>
        <v>1187</v>
      </c>
      <c r="C1187" s="56"/>
      <c r="D1187" s="3"/>
      <c r="E1187" s="3"/>
      <c r="F1187" s="3"/>
      <c r="G1187" s="57"/>
      <c r="H1187" s="2"/>
      <c r="J1187" s="4"/>
      <c r="K1187" s="4"/>
      <c r="L1187" s="4"/>
      <c r="M1187" s="4"/>
      <c r="N1187" s="4"/>
      <c r="O1187" s="4"/>
      <c r="P1187" s="4"/>
    </row>
    <row r="1188" spans="1:16" ht="11.65" customHeight="1" x14ac:dyDescent="0.2">
      <c r="A1188" s="49">
        <f t="shared" ca="1" si="25"/>
        <v>1188</v>
      </c>
      <c r="C1188" s="56" t="s">
        <v>206</v>
      </c>
      <c r="D1188" s="3" t="s">
        <v>207</v>
      </c>
      <c r="E1188" s="3"/>
      <c r="F1188" s="3"/>
      <c r="G1188" s="57"/>
      <c r="H1188" s="2"/>
      <c r="J1188" s="4"/>
      <c r="K1188" s="4"/>
      <c r="L1188" s="4"/>
      <c r="M1188" s="4"/>
      <c r="N1188" s="4"/>
      <c r="O1188" s="4"/>
      <c r="P1188" s="4"/>
    </row>
    <row r="1189" spans="1:16" ht="11.65" customHeight="1" x14ac:dyDescent="0.2">
      <c r="A1189" s="49">
        <f t="shared" ca="1" si="25"/>
        <v>1189</v>
      </c>
      <c r="C1189" s="56"/>
      <c r="D1189" s="3"/>
      <c r="E1189" s="3"/>
      <c r="F1189" s="3" t="s">
        <v>193</v>
      </c>
      <c r="G1189" s="57"/>
      <c r="H1189" s="10">
        <v>0</v>
      </c>
      <c r="J1189" s="4"/>
      <c r="K1189" s="4"/>
      <c r="L1189" s="4"/>
      <c r="M1189" s="4"/>
      <c r="N1189" s="4"/>
      <c r="O1189" s="4"/>
      <c r="P1189" s="4"/>
    </row>
    <row r="1190" spans="1:16" ht="11.65" customHeight="1" x14ac:dyDescent="0.2">
      <c r="A1190" s="49">
        <f t="shared" ca="1" si="25"/>
        <v>1190</v>
      </c>
      <c r="C1190" s="56"/>
      <c r="D1190" s="3"/>
      <c r="E1190" s="3"/>
      <c r="F1190" s="3" t="s">
        <v>254</v>
      </c>
      <c r="G1190" s="57"/>
      <c r="H1190" s="10">
        <v>0</v>
      </c>
      <c r="J1190" s="4"/>
      <c r="K1190" s="4"/>
      <c r="L1190" s="4"/>
      <c r="M1190" s="4"/>
      <c r="N1190" s="4"/>
      <c r="O1190" s="4"/>
      <c r="P1190" s="4"/>
    </row>
    <row r="1191" spans="1:16" ht="11.65" customHeight="1" x14ac:dyDescent="0.2">
      <c r="A1191" s="49">
        <f t="shared" ca="1" si="25"/>
        <v>1191</v>
      </c>
      <c r="C1191" s="56"/>
      <c r="D1191" s="3"/>
      <c r="E1191" s="3"/>
      <c r="F1191" s="3" t="s">
        <v>304</v>
      </c>
      <c r="G1191" s="57"/>
      <c r="H1191" s="10">
        <v>28222328.435125187</v>
      </c>
      <c r="J1191" s="4"/>
      <c r="K1191" s="4"/>
      <c r="L1191" s="4"/>
      <c r="M1191" s="4"/>
      <c r="N1191" s="4"/>
      <c r="O1191" s="4"/>
      <c r="P1191" s="4"/>
    </row>
    <row r="1192" spans="1:16" ht="11.65" customHeight="1" x14ac:dyDescent="0.2">
      <c r="A1192" s="49">
        <f t="shared" ca="1" si="25"/>
        <v>1192</v>
      </c>
      <c r="C1192" s="56"/>
      <c r="D1192" s="3"/>
      <c r="E1192" s="3"/>
      <c r="F1192" s="3" t="s">
        <v>24</v>
      </c>
      <c r="G1192" s="57"/>
      <c r="H1192" s="10">
        <v>-11791.059655937808</v>
      </c>
      <c r="J1192" s="4"/>
      <c r="K1192" s="4"/>
      <c r="L1192" s="4"/>
      <c r="M1192" s="4"/>
      <c r="N1192" s="4"/>
      <c r="O1192" s="4"/>
      <c r="P1192" s="4"/>
    </row>
    <row r="1193" spans="1:16" ht="11.65" customHeight="1" x14ac:dyDescent="0.2">
      <c r="A1193" s="49">
        <f t="shared" ca="1" si="25"/>
        <v>1193</v>
      </c>
      <c r="C1193" s="56"/>
      <c r="D1193" s="3"/>
      <c r="E1193" s="3"/>
      <c r="F1193" s="3" t="s">
        <v>249</v>
      </c>
      <c r="G1193" s="57"/>
      <c r="H1193" s="10">
        <v>-53277960.297083504</v>
      </c>
      <c r="J1193" s="4"/>
      <c r="K1193" s="4"/>
      <c r="L1193" s="4"/>
      <c r="M1193" s="4"/>
      <c r="N1193" s="4"/>
      <c r="O1193" s="4"/>
      <c r="P1193" s="4"/>
    </row>
    <row r="1194" spans="1:16" ht="11.65" customHeight="1" x14ac:dyDescent="0.2">
      <c r="A1194" s="49">
        <f t="shared" ca="1" si="25"/>
        <v>1194</v>
      </c>
      <c r="C1194" s="56"/>
      <c r="D1194" s="3"/>
      <c r="E1194" s="3"/>
      <c r="F1194" s="3" t="s">
        <v>302</v>
      </c>
      <c r="G1194" s="57"/>
      <c r="H1194" s="10">
        <v>0</v>
      </c>
      <c r="J1194" s="4"/>
      <c r="K1194" s="4"/>
      <c r="L1194" s="4"/>
      <c r="M1194" s="4"/>
      <c r="N1194" s="4"/>
      <c r="O1194" s="4"/>
      <c r="P1194" s="4"/>
    </row>
    <row r="1195" spans="1:16" ht="11.65" customHeight="1" x14ac:dyDescent="0.2">
      <c r="A1195" s="49">
        <f t="shared" ca="1" si="25"/>
        <v>1195</v>
      </c>
      <c r="C1195" s="56"/>
      <c r="D1195" s="3"/>
      <c r="E1195" s="3"/>
      <c r="F1195" s="3" t="s">
        <v>303</v>
      </c>
      <c r="G1195" s="57"/>
      <c r="H1195" s="10">
        <v>0</v>
      </c>
      <c r="J1195" s="4"/>
      <c r="K1195" s="4"/>
      <c r="L1195" s="4"/>
      <c r="M1195" s="4"/>
      <c r="N1195" s="4"/>
      <c r="O1195" s="4"/>
      <c r="P1195" s="4"/>
    </row>
    <row r="1196" spans="1:16" ht="11.65" customHeight="1" x14ac:dyDescent="0.2">
      <c r="A1196" s="49">
        <f t="shared" ca="1" si="25"/>
        <v>1196</v>
      </c>
      <c r="C1196" s="56"/>
      <c r="D1196" s="3"/>
      <c r="E1196" s="3"/>
      <c r="F1196" s="3"/>
      <c r="G1196" s="57" t="s">
        <v>201</v>
      </c>
      <c r="H1196" s="12">
        <f>SUBTOTAL(9,H1188:H1195)</f>
        <v>-25067422.921614256</v>
      </c>
      <c r="J1196" s="4"/>
      <c r="K1196" s="4"/>
      <c r="L1196" s="4"/>
      <c r="M1196" s="4"/>
      <c r="N1196" s="4"/>
      <c r="O1196" s="4"/>
      <c r="P1196" s="4"/>
    </row>
    <row r="1197" spans="1:16" ht="11.65" customHeight="1" x14ac:dyDescent="0.2">
      <c r="A1197" s="49">
        <f t="shared" ca="1" si="25"/>
        <v>1197</v>
      </c>
      <c r="C1197" s="56"/>
      <c r="D1197" s="3"/>
      <c r="E1197" s="3"/>
      <c r="F1197" s="3"/>
      <c r="G1197" s="57"/>
      <c r="H1197" s="2"/>
      <c r="J1197" s="4"/>
      <c r="K1197" s="4"/>
      <c r="L1197" s="4"/>
      <c r="M1197" s="4"/>
      <c r="N1197" s="4"/>
      <c r="O1197" s="4"/>
      <c r="P1197" s="4"/>
    </row>
    <row r="1198" spans="1:16" ht="11.65" customHeight="1" x14ac:dyDescent="0.2">
      <c r="A1198" s="49">
        <f t="shared" ca="1" si="25"/>
        <v>1198</v>
      </c>
      <c r="C1198" s="56" t="s">
        <v>208</v>
      </c>
      <c r="D1198" s="3" t="s">
        <v>209</v>
      </c>
      <c r="E1198" s="3"/>
      <c r="F1198" s="3"/>
      <c r="G1198" s="57"/>
      <c r="H1198" s="2"/>
      <c r="J1198" s="4"/>
      <c r="K1198" s="4"/>
      <c r="L1198" s="4"/>
      <c r="M1198" s="4"/>
      <c r="N1198" s="4"/>
      <c r="O1198" s="4"/>
      <c r="P1198" s="4"/>
    </row>
    <row r="1199" spans="1:16" ht="11.65" customHeight="1" x14ac:dyDescent="0.2">
      <c r="A1199" s="49">
        <f t="shared" ca="1" si="25"/>
        <v>1199</v>
      </c>
      <c r="C1199" s="56"/>
      <c r="D1199" s="3"/>
      <c r="E1199" s="3"/>
      <c r="F1199" s="3" t="s">
        <v>250</v>
      </c>
      <c r="G1199" s="57"/>
      <c r="H1199" s="10">
        <v>0</v>
      </c>
      <c r="J1199" s="4"/>
      <c r="K1199" s="4"/>
      <c r="L1199" s="4"/>
      <c r="M1199" s="4"/>
      <c r="N1199" s="4"/>
      <c r="O1199" s="4"/>
      <c r="P1199" s="4"/>
    </row>
    <row r="1200" spans="1:16" ht="11.65" customHeight="1" x14ac:dyDescent="0.2">
      <c r="A1200" s="49">
        <f t="shared" ca="1" si="25"/>
        <v>1200</v>
      </c>
      <c r="C1200" s="56"/>
      <c r="D1200" s="3"/>
      <c r="E1200" s="3"/>
      <c r="F1200" s="3" t="s">
        <v>24</v>
      </c>
      <c r="G1200" s="57"/>
      <c r="H1200" s="10">
        <v>0</v>
      </c>
      <c r="J1200" s="4"/>
      <c r="K1200" s="11"/>
      <c r="L1200" s="11"/>
      <c r="M1200" s="11"/>
      <c r="N1200" s="11"/>
      <c r="O1200" s="11"/>
      <c r="P1200" s="11"/>
    </row>
    <row r="1201" spans="1:16" ht="11.65" customHeight="1" x14ac:dyDescent="0.2">
      <c r="A1201" s="49">
        <f t="shared" ca="1" si="25"/>
        <v>1201</v>
      </c>
      <c r="C1201" s="56"/>
      <c r="D1201" s="3"/>
      <c r="E1201" s="3"/>
      <c r="F1201" s="3"/>
      <c r="G1201" s="57"/>
      <c r="H1201" s="12">
        <f>SUBTOTAL(9,H1198:H1200)</f>
        <v>0</v>
      </c>
      <c r="J1201" s="4"/>
      <c r="K1201" s="4"/>
      <c r="L1201" s="4"/>
      <c r="M1201" s="4"/>
      <c r="N1201" s="4"/>
      <c r="O1201" s="4"/>
      <c r="P1201" s="4"/>
    </row>
    <row r="1202" spans="1:16" ht="11.65" customHeight="1" x14ac:dyDescent="0.2">
      <c r="A1202" s="49">
        <f t="shared" ca="1" si="25"/>
        <v>1202</v>
      </c>
      <c r="C1202" s="56"/>
      <c r="D1202" s="3"/>
      <c r="E1202" s="3"/>
      <c r="F1202" s="3"/>
      <c r="G1202" s="57"/>
      <c r="H1202" s="2"/>
      <c r="J1202" s="4"/>
      <c r="K1202" s="4"/>
      <c r="L1202" s="4"/>
      <c r="M1202" s="4"/>
      <c r="N1202" s="4"/>
      <c r="O1202" s="4"/>
      <c r="P1202" s="4"/>
    </row>
    <row r="1203" spans="1:16" ht="11.65" customHeight="1" thickBot="1" x14ac:dyDescent="0.25">
      <c r="A1203" s="49">
        <f t="shared" ca="1" si="25"/>
        <v>1203</v>
      </c>
      <c r="C1203" s="63" t="s">
        <v>210</v>
      </c>
      <c r="D1203" s="3"/>
      <c r="E1203" s="3"/>
      <c r="F1203" s="3"/>
      <c r="G1203" s="64"/>
      <c r="H1203" s="13">
        <f>SUBTOTAL(9,H1161:H1201)</f>
        <v>-258001235.99236509</v>
      </c>
      <c r="J1203" s="4"/>
      <c r="K1203" s="4"/>
      <c r="L1203" s="4"/>
      <c r="M1203" s="4"/>
      <c r="N1203" s="4"/>
      <c r="O1203" s="4"/>
      <c r="P1203" s="4"/>
    </row>
    <row r="1204" spans="1:16" ht="11.65" customHeight="1" thickTop="1" x14ac:dyDescent="0.2">
      <c r="A1204" s="49">
        <f t="shared" ca="1" si="25"/>
        <v>1204</v>
      </c>
      <c r="C1204" s="56"/>
      <c r="D1204" s="3"/>
      <c r="E1204" s="3"/>
      <c r="F1204" s="3"/>
      <c r="G1204" s="57"/>
      <c r="H1204" s="2"/>
      <c r="J1204" s="4"/>
      <c r="K1204" s="4"/>
      <c r="L1204" s="4"/>
      <c r="M1204" s="4"/>
      <c r="N1204" s="4"/>
      <c r="O1204" s="4"/>
      <c r="P1204" s="4"/>
    </row>
    <row r="1205" spans="1:16" ht="11.65" customHeight="1" x14ac:dyDescent="0.2">
      <c r="A1205" s="49">
        <f t="shared" ca="1" si="25"/>
        <v>1205</v>
      </c>
      <c r="C1205" s="56" t="s">
        <v>211</v>
      </c>
      <c r="D1205" s="3"/>
      <c r="E1205" s="3"/>
      <c r="F1205" s="3"/>
      <c r="G1205" s="57"/>
      <c r="H1205" s="2"/>
      <c r="J1205" s="4"/>
      <c r="K1205" s="4"/>
      <c r="L1205" s="4"/>
      <c r="M1205" s="4"/>
      <c r="N1205" s="4"/>
      <c r="O1205" s="4"/>
      <c r="P1205" s="4"/>
    </row>
    <row r="1206" spans="1:16" ht="11.65" customHeight="1" x14ac:dyDescent="0.2">
      <c r="A1206" s="49">
        <f t="shared" ca="1" si="25"/>
        <v>1206</v>
      </c>
      <c r="C1206" s="56"/>
      <c r="D1206" s="3"/>
      <c r="E1206" s="58" t="s">
        <v>193</v>
      </c>
      <c r="F1206" s="3"/>
      <c r="G1206" s="57"/>
      <c r="H1206" s="10">
        <f t="shared" ref="H1206:H1213" si="26">SUMIFS($H$1161:$H$1201,$F$1161:$F$1201,E1206)</f>
        <v>-740579.1</v>
      </c>
      <c r="J1206" s="4"/>
      <c r="K1206" s="4"/>
      <c r="L1206" s="4"/>
      <c r="M1206" s="4"/>
      <c r="N1206" s="4"/>
      <c r="O1206" s="4"/>
      <c r="P1206" s="4"/>
    </row>
    <row r="1207" spans="1:16" ht="11.65" customHeight="1" x14ac:dyDescent="0.2">
      <c r="A1207" s="49">
        <f t="shared" ca="1" si="25"/>
        <v>1207</v>
      </c>
      <c r="C1207" s="56"/>
      <c r="D1207" s="3"/>
      <c r="E1207" s="3" t="s">
        <v>302</v>
      </c>
      <c r="F1207" s="3"/>
      <c r="G1207" s="57"/>
      <c r="H1207" s="10">
        <f t="shared" si="26"/>
        <v>-32696910.083543975</v>
      </c>
      <c r="J1207" s="4"/>
      <c r="K1207" s="4"/>
      <c r="L1207" s="4"/>
      <c r="M1207" s="4"/>
      <c r="N1207" s="4"/>
      <c r="O1207" s="4"/>
      <c r="P1207" s="4"/>
    </row>
    <row r="1208" spans="1:16" ht="11.65" customHeight="1" x14ac:dyDescent="0.2">
      <c r="A1208" s="49">
        <f t="shared" ca="1" si="25"/>
        <v>1208</v>
      </c>
      <c r="C1208" s="56"/>
      <c r="D1208" s="3"/>
      <c r="E1208" s="3" t="s">
        <v>303</v>
      </c>
      <c r="F1208" s="3"/>
      <c r="G1208" s="57"/>
      <c r="H1208" s="10">
        <f t="shared" si="26"/>
        <v>-7714996.0752984993</v>
      </c>
      <c r="J1208" s="4"/>
      <c r="K1208" s="4"/>
      <c r="L1208" s="4"/>
      <c r="M1208" s="4"/>
      <c r="N1208" s="4"/>
      <c r="O1208" s="4"/>
      <c r="P1208" s="4"/>
    </row>
    <row r="1209" spans="1:16" ht="11.65" customHeight="1" x14ac:dyDescent="0.2">
      <c r="A1209" s="49">
        <f t="shared" ca="1" si="25"/>
        <v>1209</v>
      </c>
      <c r="C1209" s="56"/>
      <c r="D1209" s="3"/>
      <c r="E1209" s="3" t="s">
        <v>24</v>
      </c>
      <c r="F1209" s="3"/>
      <c r="G1209" s="57"/>
      <c r="H1209" s="10">
        <f t="shared" si="26"/>
        <v>-6550406.8593661236</v>
      </c>
      <c r="J1209" s="4"/>
      <c r="K1209" s="4"/>
      <c r="L1209" s="4"/>
      <c r="M1209" s="4"/>
      <c r="N1209" s="4"/>
      <c r="O1209" s="4"/>
      <c r="P1209" s="4"/>
    </row>
    <row r="1210" spans="1:16" ht="11.65" customHeight="1" x14ac:dyDescent="0.2">
      <c r="A1210" s="49">
        <f t="shared" ca="1" si="25"/>
        <v>1210</v>
      </c>
      <c r="C1210" s="56"/>
      <c r="D1210" s="3"/>
      <c r="E1210" s="3" t="s">
        <v>249</v>
      </c>
      <c r="F1210" s="3"/>
      <c r="G1210" s="57"/>
      <c r="H1210" s="10">
        <f t="shared" si="26"/>
        <v>-85492051.082491592</v>
      </c>
      <c r="J1210" s="4"/>
      <c r="K1210" s="4"/>
      <c r="L1210" s="4"/>
      <c r="M1210" s="4"/>
      <c r="N1210" s="4"/>
      <c r="O1210" s="4"/>
      <c r="P1210" s="4"/>
    </row>
    <row r="1211" spans="1:16" ht="11.65" customHeight="1" x14ac:dyDescent="0.2">
      <c r="A1211" s="49">
        <f t="shared" ca="1" si="25"/>
        <v>1211</v>
      </c>
      <c r="C1211" s="56"/>
      <c r="D1211" s="3"/>
      <c r="E1211" s="3" t="s">
        <v>304</v>
      </c>
      <c r="F1211" s="3"/>
      <c r="G1211" s="57"/>
      <c r="H1211" s="10">
        <f t="shared" si="26"/>
        <v>28222328.435125187</v>
      </c>
      <c r="J1211" s="4"/>
      <c r="K1211" s="4"/>
      <c r="L1211" s="4"/>
      <c r="M1211" s="4"/>
      <c r="N1211" s="4"/>
      <c r="O1211" s="4"/>
      <c r="P1211" s="4"/>
    </row>
    <row r="1212" spans="1:16" ht="11.65" customHeight="1" x14ac:dyDescent="0.2">
      <c r="A1212" s="49">
        <f t="shared" ca="1" si="25"/>
        <v>1212</v>
      </c>
      <c r="C1212" s="56"/>
      <c r="D1212" s="3"/>
      <c r="E1212" s="3" t="s">
        <v>253</v>
      </c>
      <c r="F1212" s="3"/>
      <c r="G1212" s="57"/>
      <c r="H1212" s="10">
        <f t="shared" si="26"/>
        <v>-153028621.22679013</v>
      </c>
      <c r="J1212" s="4"/>
      <c r="K1212" s="4"/>
      <c r="L1212" s="4"/>
      <c r="M1212" s="4"/>
      <c r="N1212" s="4"/>
      <c r="O1212" s="4"/>
      <c r="P1212" s="4"/>
    </row>
    <row r="1213" spans="1:16" ht="15" customHeight="1" x14ac:dyDescent="0.2">
      <c r="A1213" s="49">
        <f t="shared" ca="1" si="25"/>
        <v>1213</v>
      </c>
      <c r="C1213" s="56"/>
      <c r="D1213" s="3"/>
      <c r="E1213" s="3" t="s">
        <v>261</v>
      </c>
      <c r="F1213" s="3"/>
      <c r="G1213" s="57"/>
      <c r="H1213" s="10">
        <f t="shared" si="26"/>
        <v>0</v>
      </c>
      <c r="J1213" s="4"/>
      <c r="K1213" s="4"/>
      <c r="L1213" s="4"/>
      <c r="M1213" s="4"/>
      <c r="N1213" s="4"/>
      <c r="O1213" s="4"/>
      <c r="P1213" s="4"/>
    </row>
    <row r="1214" spans="1:16" ht="11.65" customHeight="1" thickBot="1" x14ac:dyDescent="0.25">
      <c r="A1214" s="49">
        <f t="shared" ref="A1214:A1277" ca="1" si="27">OFFSET(A1214,-1,)+1</f>
        <v>1214</v>
      </c>
      <c r="C1214" s="56" t="s">
        <v>212</v>
      </c>
      <c r="D1214" s="3"/>
      <c r="E1214" s="3"/>
      <c r="F1214" s="3"/>
      <c r="G1214" s="57"/>
      <c r="H1214" s="19">
        <f>SUM(H1206:H1213)</f>
        <v>-258001235.99236512</v>
      </c>
      <c r="J1214" s="4"/>
      <c r="K1214" s="4"/>
      <c r="L1214" s="4"/>
      <c r="M1214" s="4"/>
      <c r="N1214" s="4"/>
      <c r="O1214" s="4"/>
      <c r="P1214" s="4"/>
    </row>
    <row r="1215" spans="1:16" ht="11.65" customHeight="1" thickTop="1" x14ac:dyDescent="0.2">
      <c r="A1215" s="49">
        <f t="shared" ca="1" si="27"/>
        <v>1215</v>
      </c>
      <c r="C1215" s="56"/>
      <c r="D1215" s="3"/>
      <c r="E1215" s="3"/>
      <c r="F1215" s="3"/>
      <c r="G1215" s="57"/>
      <c r="H1215" s="4"/>
      <c r="J1215" s="4"/>
      <c r="K1215" s="4"/>
      <c r="L1215" s="4"/>
      <c r="M1215" s="4"/>
      <c r="N1215" s="4"/>
      <c r="O1215" s="4"/>
      <c r="P1215" s="4"/>
    </row>
    <row r="1216" spans="1:16" ht="11.65" customHeight="1" x14ac:dyDescent="0.2">
      <c r="A1216" s="49">
        <f t="shared" ca="1" si="27"/>
        <v>1216</v>
      </c>
      <c r="C1216" s="56"/>
      <c r="D1216" s="3"/>
      <c r="E1216" s="3"/>
      <c r="F1216" s="3"/>
      <c r="G1216" s="57"/>
      <c r="H1216" s="2"/>
      <c r="J1216" s="4"/>
      <c r="K1216" s="4"/>
      <c r="L1216" s="4"/>
      <c r="M1216" s="4"/>
      <c r="N1216" s="4"/>
      <c r="O1216" s="4"/>
      <c r="P1216" s="4"/>
    </row>
    <row r="1217" spans="1:16" ht="11.65" customHeight="1" x14ac:dyDescent="0.2">
      <c r="A1217" s="49">
        <f t="shared" ca="1" si="27"/>
        <v>1217</v>
      </c>
      <c r="C1217" s="56" t="s">
        <v>213</v>
      </c>
      <c r="D1217" s="3" t="s">
        <v>214</v>
      </c>
      <c r="E1217" s="3"/>
      <c r="F1217" s="3"/>
      <c r="G1217" s="57"/>
      <c r="H1217" s="2"/>
      <c r="J1217" s="4"/>
      <c r="K1217" s="4"/>
      <c r="L1217" s="4"/>
      <c r="M1217" s="4"/>
      <c r="N1217" s="4"/>
      <c r="O1217" s="4"/>
      <c r="P1217" s="4"/>
    </row>
    <row r="1218" spans="1:16" ht="11.65" customHeight="1" x14ac:dyDescent="0.2">
      <c r="A1218" s="49">
        <f t="shared" ca="1" si="27"/>
        <v>1218</v>
      </c>
      <c r="C1218" s="56"/>
      <c r="D1218" s="3"/>
      <c r="E1218" s="3"/>
      <c r="F1218" s="3" t="s">
        <v>250</v>
      </c>
      <c r="G1218" s="57"/>
      <c r="H1218" s="10">
        <v>0</v>
      </c>
      <c r="J1218" s="4"/>
      <c r="K1218" s="4"/>
      <c r="L1218" s="4"/>
      <c r="M1218" s="4"/>
      <c r="N1218" s="4"/>
      <c r="O1218" s="4"/>
      <c r="P1218" s="4"/>
    </row>
    <row r="1219" spans="1:16" ht="11.65" customHeight="1" x14ac:dyDescent="0.2">
      <c r="A1219" s="49">
        <f t="shared" ca="1" si="27"/>
        <v>1219</v>
      </c>
      <c r="C1219" s="56"/>
      <c r="D1219" s="3"/>
      <c r="E1219" s="3"/>
      <c r="F1219" s="3" t="s">
        <v>254</v>
      </c>
      <c r="G1219" s="57"/>
      <c r="H1219" s="10">
        <v>0</v>
      </c>
      <c r="J1219" s="4"/>
      <c r="K1219" s="4"/>
      <c r="L1219" s="4"/>
      <c r="M1219" s="4"/>
      <c r="N1219" s="4"/>
      <c r="O1219" s="4"/>
      <c r="P1219" s="4"/>
    </row>
    <row r="1220" spans="1:16" ht="11.65" customHeight="1" x14ac:dyDescent="0.2">
      <c r="A1220" s="49">
        <f t="shared" ca="1" si="27"/>
        <v>1220</v>
      </c>
      <c r="C1220" s="56"/>
      <c r="D1220" s="3"/>
      <c r="E1220" s="3"/>
      <c r="F1220" s="3" t="s">
        <v>249</v>
      </c>
      <c r="G1220" s="57"/>
      <c r="H1220" s="10">
        <v>-170895.13098440727</v>
      </c>
      <c r="J1220" s="4"/>
      <c r="K1220" s="4"/>
      <c r="L1220" s="4"/>
      <c r="M1220" s="4"/>
      <c r="N1220" s="4"/>
      <c r="O1220" s="4"/>
      <c r="P1220" s="4"/>
    </row>
    <row r="1221" spans="1:16" ht="11.65" customHeight="1" x14ac:dyDescent="0.2">
      <c r="A1221" s="49">
        <f t="shared" ca="1" si="27"/>
        <v>1221</v>
      </c>
      <c r="C1221" s="56"/>
      <c r="D1221" s="3"/>
      <c r="E1221" s="3"/>
      <c r="F1221" s="3" t="s">
        <v>251</v>
      </c>
      <c r="G1221" s="57"/>
      <c r="H1221" s="10">
        <v>0</v>
      </c>
      <c r="J1221" s="4"/>
      <c r="K1221" s="11"/>
      <c r="L1221" s="11"/>
      <c r="M1221" s="11"/>
      <c r="N1221" s="11"/>
      <c r="O1221" s="11"/>
      <c r="P1221" s="11"/>
    </row>
    <row r="1222" spans="1:16" ht="11.65" customHeight="1" x14ac:dyDescent="0.2">
      <c r="A1222" s="49">
        <f t="shared" ca="1" si="27"/>
        <v>1222</v>
      </c>
      <c r="C1222" s="56"/>
      <c r="D1222" s="3"/>
      <c r="E1222" s="3"/>
      <c r="F1222" s="3" t="s">
        <v>253</v>
      </c>
      <c r="G1222" s="57"/>
      <c r="H1222" s="10">
        <v>0</v>
      </c>
      <c r="J1222" s="4"/>
      <c r="K1222" s="4"/>
      <c r="L1222" s="4"/>
      <c r="M1222" s="4"/>
      <c r="N1222" s="4"/>
      <c r="O1222" s="4"/>
      <c r="P1222" s="4"/>
    </row>
    <row r="1223" spans="1:16" ht="11.65" customHeight="1" x14ac:dyDescent="0.2">
      <c r="A1223" s="49">
        <f t="shared" ca="1" si="27"/>
        <v>1223</v>
      </c>
      <c r="C1223" s="56"/>
      <c r="D1223" s="3"/>
      <c r="E1223" s="3"/>
      <c r="F1223" s="3" t="s">
        <v>24</v>
      </c>
      <c r="G1223" s="57"/>
      <c r="H1223" s="10">
        <v>-162655437.65078878</v>
      </c>
      <c r="J1223" s="4"/>
      <c r="K1223" s="4"/>
      <c r="L1223" s="4"/>
      <c r="M1223" s="4"/>
      <c r="N1223" s="4"/>
      <c r="O1223" s="4"/>
      <c r="P1223" s="4"/>
    </row>
    <row r="1224" spans="1:16" ht="11.65" customHeight="1" thickBot="1" x14ac:dyDescent="0.25">
      <c r="A1224" s="49">
        <f t="shared" ca="1" si="27"/>
        <v>1224</v>
      </c>
      <c r="C1224" s="63" t="s">
        <v>215</v>
      </c>
      <c r="D1224" s="3"/>
      <c r="E1224" s="3"/>
      <c r="F1224" s="3"/>
      <c r="G1224" s="57" t="s">
        <v>201</v>
      </c>
      <c r="H1224" s="21">
        <f>SUBTOTAL(9,H1218:H1223)</f>
        <v>-162826332.78177318</v>
      </c>
      <c r="J1224" s="4"/>
      <c r="K1224" s="4"/>
      <c r="L1224" s="4"/>
      <c r="M1224" s="4"/>
      <c r="N1224" s="4"/>
      <c r="O1224" s="4"/>
      <c r="P1224" s="4"/>
    </row>
    <row r="1225" spans="1:16" ht="11.65" customHeight="1" thickTop="1" x14ac:dyDescent="0.2">
      <c r="A1225" s="49">
        <f t="shared" ca="1" si="27"/>
        <v>1225</v>
      </c>
      <c r="C1225" s="56">
        <v>108360</v>
      </c>
      <c r="D1225" s="3" t="s">
        <v>31</v>
      </c>
      <c r="E1225" s="3"/>
      <c r="F1225" s="3"/>
      <c r="G1225" s="57"/>
      <c r="H1225" s="2"/>
      <c r="J1225" s="4"/>
      <c r="K1225" s="4"/>
      <c r="L1225" s="4"/>
      <c r="M1225" s="4"/>
      <c r="N1225" s="4"/>
      <c r="O1225" s="4"/>
      <c r="P1225" s="4"/>
    </row>
    <row r="1226" spans="1:16" ht="11.65" customHeight="1" x14ac:dyDescent="0.2">
      <c r="A1226" s="49">
        <f t="shared" ca="1" si="27"/>
        <v>1226</v>
      </c>
      <c r="C1226" s="56"/>
      <c r="D1226" s="3"/>
      <c r="E1226" s="3"/>
      <c r="F1226" s="3" t="s">
        <v>193</v>
      </c>
      <c r="G1226" s="57"/>
      <c r="H1226" s="10">
        <v>-202893.48</v>
      </c>
      <c r="J1226" s="4"/>
      <c r="K1226" s="4"/>
      <c r="L1226" s="4"/>
      <c r="M1226" s="4"/>
      <c r="N1226" s="4"/>
      <c r="O1226" s="4"/>
      <c r="P1226" s="4"/>
    </row>
    <row r="1227" spans="1:16" ht="11.65" customHeight="1" x14ac:dyDescent="0.2">
      <c r="A1227" s="49">
        <f t="shared" ca="1" si="27"/>
        <v>1227</v>
      </c>
      <c r="C1227" s="56"/>
      <c r="D1227" s="3"/>
      <c r="E1227" s="3"/>
      <c r="F1227" s="3"/>
      <c r="G1227" s="57" t="s">
        <v>201</v>
      </c>
      <c r="H1227" s="12">
        <f>SUBTOTAL(9,H1226)</f>
        <v>-202893.48</v>
      </c>
      <c r="J1227" s="4"/>
      <c r="K1227" s="4"/>
      <c r="L1227" s="4"/>
      <c r="M1227" s="4"/>
      <c r="N1227" s="4"/>
      <c r="O1227" s="4"/>
      <c r="P1227" s="4"/>
    </row>
    <row r="1228" spans="1:16" ht="11.65" customHeight="1" x14ac:dyDescent="0.2">
      <c r="A1228" s="49">
        <f t="shared" ca="1" si="27"/>
        <v>1228</v>
      </c>
      <c r="C1228" s="56"/>
      <c r="D1228" s="3"/>
      <c r="E1228" s="3"/>
      <c r="F1228" s="3"/>
      <c r="G1228" s="57"/>
      <c r="H1228" s="2"/>
      <c r="J1228" s="4"/>
      <c r="K1228" s="4"/>
      <c r="L1228" s="4"/>
      <c r="M1228" s="4"/>
      <c r="N1228" s="4"/>
      <c r="O1228" s="4"/>
      <c r="P1228" s="4"/>
    </row>
    <row r="1229" spans="1:16" ht="11.65" customHeight="1" x14ac:dyDescent="0.2">
      <c r="A1229" s="49">
        <f t="shared" ca="1" si="27"/>
        <v>1229</v>
      </c>
      <c r="C1229" s="56">
        <v>108361</v>
      </c>
      <c r="D1229" s="3" t="s">
        <v>33</v>
      </c>
      <c r="E1229" s="3"/>
      <c r="F1229" s="3"/>
      <c r="G1229" s="57"/>
      <c r="H1229" s="2"/>
      <c r="J1229" s="4"/>
      <c r="K1229" s="4"/>
      <c r="L1229" s="4"/>
      <c r="M1229" s="4"/>
      <c r="N1229" s="4"/>
      <c r="O1229" s="4"/>
      <c r="P1229" s="4"/>
    </row>
    <row r="1230" spans="1:16" ht="11.65" customHeight="1" x14ac:dyDescent="0.2">
      <c r="A1230" s="49">
        <f t="shared" ca="1" si="27"/>
        <v>1230</v>
      </c>
      <c r="C1230" s="56"/>
      <c r="D1230" s="3"/>
      <c r="E1230" s="3"/>
      <c r="F1230" s="3" t="s">
        <v>193</v>
      </c>
      <c r="G1230" s="57"/>
      <c r="H1230" s="10">
        <v>-1395164.15</v>
      </c>
      <c r="J1230" s="4"/>
      <c r="K1230" s="4"/>
      <c r="L1230" s="4"/>
      <c r="M1230" s="4"/>
      <c r="N1230" s="4"/>
      <c r="O1230" s="4"/>
      <c r="P1230" s="4"/>
    </row>
    <row r="1231" spans="1:16" ht="11.65" customHeight="1" x14ac:dyDescent="0.2">
      <c r="A1231" s="49">
        <f t="shared" ca="1" si="27"/>
        <v>1231</v>
      </c>
      <c r="C1231" s="56"/>
      <c r="D1231" s="3"/>
      <c r="E1231" s="3"/>
      <c r="F1231" s="3"/>
      <c r="G1231" s="57" t="s">
        <v>201</v>
      </c>
      <c r="H1231" s="12">
        <f>SUBTOTAL(9,H1230)</f>
        <v>-1395164.15</v>
      </c>
      <c r="J1231" s="4"/>
      <c r="K1231" s="4"/>
      <c r="L1231" s="4"/>
      <c r="M1231" s="4"/>
      <c r="N1231" s="4"/>
      <c r="O1231" s="4"/>
      <c r="P1231" s="4"/>
    </row>
    <row r="1232" spans="1:16" ht="11.65" customHeight="1" x14ac:dyDescent="0.2">
      <c r="A1232" s="49">
        <f t="shared" ca="1" si="27"/>
        <v>1232</v>
      </c>
      <c r="C1232" s="56"/>
      <c r="D1232" s="3"/>
      <c r="E1232" s="3"/>
      <c r="F1232" s="3"/>
      <c r="G1232" s="57"/>
      <c r="H1232" s="2"/>
      <c r="J1232" s="4"/>
      <c r="K1232" s="4"/>
      <c r="L1232" s="4"/>
      <c r="M1232" s="4"/>
      <c r="N1232" s="4"/>
      <c r="O1232" s="4"/>
      <c r="P1232" s="4"/>
    </row>
    <row r="1233" spans="1:16" ht="11.65" customHeight="1" x14ac:dyDescent="0.2">
      <c r="A1233" s="49">
        <f t="shared" ca="1" si="27"/>
        <v>1233</v>
      </c>
      <c r="C1233" s="56">
        <v>108362</v>
      </c>
      <c r="D1233" s="3" t="s">
        <v>25</v>
      </c>
      <c r="E1233" s="3"/>
      <c r="F1233" s="3"/>
      <c r="G1233" s="57"/>
      <c r="H1233" s="2"/>
      <c r="J1233" s="4"/>
      <c r="K1233" s="4"/>
      <c r="L1233" s="4"/>
      <c r="M1233" s="4"/>
      <c r="N1233" s="4"/>
      <c r="O1233" s="4"/>
      <c r="P1233" s="4"/>
    </row>
    <row r="1234" spans="1:16" ht="11.65" customHeight="1" x14ac:dyDescent="0.2">
      <c r="A1234" s="49">
        <f t="shared" ca="1" si="27"/>
        <v>1234</v>
      </c>
      <c r="C1234" s="56"/>
      <c r="D1234" s="3"/>
      <c r="E1234" s="3"/>
      <c r="F1234" s="3" t="s">
        <v>193</v>
      </c>
      <c r="G1234" s="57"/>
      <c r="H1234" s="10">
        <v>-27703374.539999999</v>
      </c>
      <c r="J1234" s="4"/>
      <c r="K1234" s="4"/>
      <c r="L1234" s="4"/>
      <c r="M1234" s="4"/>
      <c r="N1234" s="4"/>
      <c r="O1234" s="4"/>
      <c r="P1234" s="4"/>
    </row>
    <row r="1235" spans="1:16" ht="11.65" customHeight="1" x14ac:dyDescent="0.2">
      <c r="A1235" s="49">
        <f t="shared" ca="1" si="27"/>
        <v>1235</v>
      </c>
      <c r="C1235" s="56"/>
      <c r="D1235" s="3"/>
      <c r="E1235" s="3"/>
      <c r="F1235" s="3"/>
      <c r="G1235" s="57" t="s">
        <v>201</v>
      </c>
      <c r="H1235" s="12">
        <f>SUBTOTAL(9,H1234)</f>
        <v>-27703374.539999999</v>
      </c>
      <c r="J1235" s="4"/>
      <c r="K1235" s="4"/>
      <c r="L1235" s="4"/>
      <c r="M1235" s="4"/>
      <c r="N1235" s="4"/>
      <c r="O1235" s="4"/>
      <c r="P1235" s="4"/>
    </row>
    <row r="1236" spans="1:16" ht="11.65" customHeight="1" x14ac:dyDescent="0.2">
      <c r="A1236" s="49">
        <f t="shared" ca="1" si="27"/>
        <v>1236</v>
      </c>
      <c r="C1236" s="56"/>
      <c r="D1236" s="3"/>
      <c r="E1236" s="3"/>
      <c r="F1236" s="3"/>
      <c r="G1236" s="57"/>
      <c r="H1236" s="2"/>
      <c r="J1236" s="4"/>
      <c r="K1236" s="4"/>
      <c r="L1236" s="4"/>
      <c r="M1236" s="4"/>
      <c r="N1236" s="4"/>
      <c r="O1236" s="4"/>
      <c r="P1236" s="4"/>
    </row>
    <row r="1237" spans="1:16" ht="11.65" customHeight="1" x14ac:dyDescent="0.2">
      <c r="A1237" s="49">
        <f t="shared" ca="1" si="27"/>
        <v>1237</v>
      </c>
      <c r="C1237" s="56">
        <v>108363</v>
      </c>
      <c r="D1237" s="3" t="s">
        <v>26</v>
      </c>
      <c r="E1237" s="3"/>
      <c r="F1237" s="3"/>
      <c r="G1237" s="57"/>
      <c r="H1237" s="2"/>
      <c r="J1237" s="4"/>
      <c r="K1237" s="4"/>
      <c r="L1237" s="4"/>
      <c r="M1237" s="4"/>
      <c r="N1237" s="4"/>
      <c r="O1237" s="4"/>
      <c r="P1237" s="4"/>
    </row>
    <row r="1238" spans="1:16" ht="11.65" customHeight="1" x14ac:dyDescent="0.2">
      <c r="A1238" s="49">
        <f t="shared" ca="1" si="27"/>
        <v>1238</v>
      </c>
      <c r="C1238" s="56"/>
      <c r="D1238" s="3"/>
      <c r="E1238" s="3"/>
      <c r="F1238" s="3" t="s">
        <v>193</v>
      </c>
      <c r="G1238" s="57"/>
      <c r="H1238" s="10">
        <v>0</v>
      </c>
      <c r="J1238" s="4"/>
      <c r="K1238" s="4"/>
      <c r="L1238" s="4"/>
      <c r="M1238" s="4"/>
      <c r="N1238" s="4"/>
      <c r="O1238" s="4"/>
      <c r="P1238" s="4"/>
    </row>
    <row r="1239" spans="1:16" ht="11.65" customHeight="1" x14ac:dyDescent="0.2">
      <c r="A1239" s="49">
        <f t="shared" ca="1" si="27"/>
        <v>1239</v>
      </c>
      <c r="C1239" s="56"/>
      <c r="D1239" s="3"/>
      <c r="E1239" s="3"/>
      <c r="F1239" s="3"/>
      <c r="G1239" s="57" t="s">
        <v>201</v>
      </c>
      <c r="H1239" s="12">
        <f>SUBTOTAL(9,H1238)</f>
        <v>0</v>
      </c>
      <c r="J1239" s="4"/>
      <c r="K1239" s="4"/>
      <c r="L1239" s="4"/>
      <c r="M1239" s="4"/>
      <c r="N1239" s="4"/>
      <c r="O1239" s="4"/>
      <c r="P1239" s="4"/>
    </row>
    <row r="1240" spans="1:16" ht="11.65" customHeight="1" x14ac:dyDescent="0.2">
      <c r="A1240" s="49">
        <f t="shared" ca="1" si="27"/>
        <v>1240</v>
      </c>
      <c r="C1240" s="56"/>
      <c r="D1240" s="3"/>
      <c r="E1240" s="3"/>
      <c r="F1240" s="3"/>
      <c r="G1240" s="57"/>
      <c r="H1240" s="2"/>
      <c r="J1240" s="4"/>
      <c r="K1240" s="4"/>
      <c r="L1240" s="4"/>
      <c r="M1240" s="4"/>
      <c r="N1240" s="4"/>
      <c r="O1240" s="4"/>
      <c r="P1240" s="4"/>
    </row>
    <row r="1241" spans="1:16" ht="11.65" customHeight="1" x14ac:dyDescent="0.2">
      <c r="A1241" s="49">
        <f t="shared" ca="1" si="27"/>
        <v>1241</v>
      </c>
      <c r="C1241" s="56">
        <v>108364</v>
      </c>
      <c r="D1241" s="3" t="s">
        <v>86</v>
      </c>
      <c r="E1241" s="3"/>
      <c r="F1241" s="3"/>
      <c r="G1241" s="57"/>
      <c r="H1241" s="2"/>
      <c r="J1241" s="4"/>
      <c r="K1241" s="4"/>
      <c r="L1241" s="4"/>
      <c r="M1241" s="4"/>
      <c r="N1241" s="4"/>
      <c r="O1241" s="4"/>
      <c r="P1241" s="4"/>
    </row>
    <row r="1242" spans="1:16" ht="11.65" customHeight="1" x14ac:dyDescent="0.2">
      <c r="A1242" s="49">
        <f t="shared" ca="1" si="27"/>
        <v>1242</v>
      </c>
      <c r="C1242" s="56"/>
      <c r="D1242" s="3"/>
      <c r="E1242" s="3"/>
      <c r="F1242" s="3" t="s">
        <v>193</v>
      </c>
      <c r="G1242" s="57"/>
      <c r="H1242" s="10">
        <v>-76756088.680000007</v>
      </c>
      <c r="J1242" s="4"/>
      <c r="K1242" s="4"/>
      <c r="L1242" s="4"/>
      <c r="M1242" s="4"/>
      <c r="N1242" s="4"/>
      <c r="O1242" s="4"/>
      <c r="P1242" s="4"/>
    </row>
    <row r="1243" spans="1:16" ht="11.65" customHeight="1" x14ac:dyDescent="0.2">
      <c r="A1243" s="49">
        <f t="shared" ca="1" si="27"/>
        <v>1243</v>
      </c>
      <c r="C1243" s="56"/>
      <c r="D1243" s="3"/>
      <c r="E1243" s="3"/>
      <c r="F1243" s="3"/>
      <c r="G1243" s="57" t="s">
        <v>201</v>
      </c>
      <c r="H1243" s="12">
        <f>SUBTOTAL(9,H1242)</f>
        <v>-76756088.680000007</v>
      </c>
      <c r="J1243" s="4"/>
      <c r="K1243" s="4"/>
      <c r="L1243" s="4"/>
      <c r="M1243" s="4"/>
      <c r="N1243" s="4"/>
      <c r="O1243" s="4"/>
      <c r="P1243" s="4"/>
    </row>
    <row r="1244" spans="1:16" ht="11.65" customHeight="1" x14ac:dyDescent="0.2">
      <c r="A1244" s="49">
        <f t="shared" ca="1" si="27"/>
        <v>1244</v>
      </c>
      <c r="C1244" s="56"/>
      <c r="D1244" s="3"/>
      <c r="E1244" s="3"/>
      <c r="F1244" s="3"/>
      <c r="G1244" s="57"/>
      <c r="H1244" s="2"/>
      <c r="J1244" s="4"/>
      <c r="K1244" s="4"/>
      <c r="L1244" s="4"/>
      <c r="M1244" s="4"/>
      <c r="N1244" s="4"/>
      <c r="O1244" s="4"/>
      <c r="P1244" s="4"/>
    </row>
    <row r="1245" spans="1:16" ht="11.65" customHeight="1" x14ac:dyDescent="0.2">
      <c r="A1245" s="49">
        <f t="shared" ca="1" si="27"/>
        <v>1245</v>
      </c>
      <c r="C1245" s="56">
        <v>108365</v>
      </c>
      <c r="D1245" s="3" t="s">
        <v>87</v>
      </c>
      <c r="E1245" s="3"/>
      <c r="F1245" s="3"/>
      <c r="G1245" s="57"/>
      <c r="H1245" s="2"/>
      <c r="J1245" s="4"/>
      <c r="K1245" s="4"/>
      <c r="L1245" s="4"/>
      <c r="M1245" s="4"/>
      <c r="N1245" s="4"/>
      <c r="O1245" s="4"/>
      <c r="P1245" s="4"/>
    </row>
    <row r="1246" spans="1:16" ht="11.65" customHeight="1" x14ac:dyDescent="0.2">
      <c r="A1246" s="49">
        <f t="shared" ca="1" si="27"/>
        <v>1246</v>
      </c>
      <c r="C1246" s="56"/>
      <c r="D1246" s="3"/>
      <c r="E1246" s="3"/>
      <c r="F1246" s="3" t="s">
        <v>193</v>
      </c>
      <c r="G1246" s="57"/>
      <c r="H1246" s="10">
        <v>-37786615.229999997</v>
      </c>
      <c r="J1246" s="4"/>
      <c r="K1246" s="4"/>
      <c r="L1246" s="4"/>
      <c r="M1246" s="4"/>
      <c r="N1246" s="4"/>
      <c r="O1246" s="4"/>
      <c r="P1246" s="4"/>
    </row>
    <row r="1247" spans="1:16" ht="11.65" customHeight="1" x14ac:dyDescent="0.2">
      <c r="A1247" s="49">
        <f t="shared" ca="1" si="27"/>
        <v>1247</v>
      </c>
      <c r="C1247" s="56"/>
      <c r="D1247" s="3"/>
      <c r="E1247" s="3"/>
      <c r="F1247" s="3"/>
      <c r="G1247" s="57" t="s">
        <v>201</v>
      </c>
      <c r="H1247" s="12">
        <f>SUBTOTAL(9,H1246)</f>
        <v>-37786615.229999997</v>
      </c>
      <c r="J1247" s="4"/>
      <c r="K1247" s="4"/>
      <c r="L1247" s="4"/>
      <c r="M1247" s="4"/>
      <c r="N1247" s="4"/>
      <c r="O1247" s="4"/>
      <c r="P1247" s="4"/>
    </row>
    <row r="1248" spans="1:16" ht="11.65" customHeight="1" x14ac:dyDescent="0.2">
      <c r="A1248" s="49">
        <f t="shared" ca="1" si="27"/>
        <v>1248</v>
      </c>
      <c r="C1248" s="56"/>
      <c r="D1248" s="3"/>
      <c r="E1248" s="3"/>
      <c r="F1248" s="3"/>
      <c r="G1248" s="57"/>
      <c r="H1248" s="2"/>
      <c r="J1248" s="4"/>
      <c r="K1248" s="4"/>
      <c r="L1248" s="4"/>
      <c r="M1248" s="4"/>
      <c r="N1248" s="4"/>
      <c r="O1248" s="4"/>
      <c r="P1248" s="4"/>
    </row>
    <row r="1249" spans="1:16" ht="11.65" customHeight="1" x14ac:dyDescent="0.2">
      <c r="A1249" s="49">
        <f t="shared" ca="1" si="27"/>
        <v>1249</v>
      </c>
      <c r="C1249" s="56">
        <v>108366</v>
      </c>
      <c r="D1249" s="3" t="s">
        <v>76</v>
      </c>
      <c r="E1249" s="3"/>
      <c r="F1249" s="3"/>
      <c r="G1249" s="57"/>
      <c r="H1249" s="2"/>
      <c r="J1249" s="4"/>
      <c r="K1249" s="4"/>
      <c r="L1249" s="4"/>
      <c r="M1249" s="4"/>
      <c r="N1249" s="4"/>
      <c r="O1249" s="4"/>
      <c r="P1249" s="4"/>
    </row>
    <row r="1250" spans="1:16" ht="11.65" customHeight="1" x14ac:dyDescent="0.2">
      <c r="A1250" s="49">
        <f t="shared" ca="1" si="27"/>
        <v>1250</v>
      </c>
      <c r="C1250" s="56"/>
      <c r="D1250" s="3"/>
      <c r="E1250" s="3"/>
      <c r="F1250" s="3" t="s">
        <v>193</v>
      </c>
      <c r="G1250" s="57"/>
      <c r="H1250" s="10">
        <v>-11232604.449999999</v>
      </c>
      <c r="J1250" s="4"/>
      <c r="K1250" s="4"/>
      <c r="L1250" s="4"/>
      <c r="M1250" s="4"/>
      <c r="N1250" s="4"/>
      <c r="O1250" s="4"/>
      <c r="P1250" s="4"/>
    </row>
    <row r="1251" spans="1:16" ht="11.65" customHeight="1" x14ac:dyDescent="0.2">
      <c r="A1251" s="49">
        <f t="shared" ca="1" si="27"/>
        <v>1251</v>
      </c>
      <c r="C1251" s="56"/>
      <c r="D1251" s="3"/>
      <c r="E1251" s="3"/>
      <c r="F1251" s="3"/>
      <c r="G1251" s="57" t="s">
        <v>201</v>
      </c>
      <c r="H1251" s="12">
        <f>SUBTOTAL(9,H1250)</f>
        <v>-11232604.449999999</v>
      </c>
      <c r="J1251" s="4"/>
      <c r="K1251" s="4"/>
      <c r="L1251" s="4"/>
      <c r="M1251" s="4"/>
      <c r="N1251" s="4"/>
      <c r="O1251" s="4"/>
      <c r="P1251" s="4"/>
    </row>
    <row r="1252" spans="1:16" ht="11.65" customHeight="1" x14ac:dyDescent="0.2">
      <c r="A1252" s="49">
        <f t="shared" ca="1" si="27"/>
        <v>1252</v>
      </c>
      <c r="C1252" s="56"/>
      <c r="D1252" s="3"/>
      <c r="E1252" s="3"/>
      <c r="F1252" s="3"/>
      <c r="G1252" s="57"/>
      <c r="H1252" s="2"/>
      <c r="J1252" s="4"/>
      <c r="K1252" s="4"/>
      <c r="L1252" s="4"/>
      <c r="M1252" s="4"/>
      <c r="N1252" s="4"/>
      <c r="O1252" s="4"/>
      <c r="P1252" s="4"/>
    </row>
    <row r="1253" spans="1:16" ht="11.65" customHeight="1" x14ac:dyDescent="0.2">
      <c r="A1253" s="49">
        <f t="shared" ca="1" si="27"/>
        <v>1253</v>
      </c>
      <c r="C1253" s="56">
        <v>108367</v>
      </c>
      <c r="D1253" s="3" t="s">
        <v>77</v>
      </c>
      <c r="E1253" s="3"/>
      <c r="F1253" s="3"/>
      <c r="G1253" s="57"/>
      <c r="H1253" s="2"/>
      <c r="J1253" s="4"/>
      <c r="K1253" s="4"/>
      <c r="L1253" s="4"/>
      <c r="M1253" s="4"/>
      <c r="N1253" s="4"/>
      <c r="O1253" s="4"/>
      <c r="P1253" s="4"/>
    </row>
    <row r="1254" spans="1:16" ht="11.65" customHeight="1" x14ac:dyDescent="0.2">
      <c r="A1254" s="49">
        <f t="shared" ca="1" si="27"/>
        <v>1254</v>
      </c>
      <c r="C1254" s="56"/>
      <c r="D1254" s="3"/>
      <c r="E1254" s="3"/>
      <c r="F1254" s="3" t="s">
        <v>193</v>
      </c>
      <c r="G1254" s="57"/>
      <c r="H1254" s="10">
        <v>-13764860.119999999</v>
      </c>
      <c r="J1254" s="4"/>
      <c r="K1254" s="4"/>
      <c r="L1254" s="4"/>
      <c r="M1254" s="4"/>
      <c r="N1254" s="4"/>
      <c r="O1254" s="4"/>
      <c r="P1254" s="4"/>
    </row>
    <row r="1255" spans="1:16" ht="11.65" customHeight="1" x14ac:dyDescent="0.2">
      <c r="A1255" s="49">
        <f t="shared" ca="1" si="27"/>
        <v>1255</v>
      </c>
      <c r="C1255" s="56"/>
      <c r="D1255" s="3"/>
      <c r="E1255" s="3"/>
      <c r="F1255" s="3"/>
      <c r="G1255" s="57" t="s">
        <v>201</v>
      </c>
      <c r="H1255" s="12">
        <f>SUBTOTAL(9,H1254)</f>
        <v>-13764860.119999999</v>
      </c>
      <c r="J1255" s="4"/>
      <c r="K1255" s="4"/>
      <c r="L1255" s="4"/>
      <c r="M1255" s="4"/>
      <c r="N1255" s="4"/>
      <c r="O1255" s="4"/>
      <c r="P1255" s="4"/>
    </row>
    <row r="1256" spans="1:16" ht="11.65" customHeight="1" x14ac:dyDescent="0.2">
      <c r="A1256" s="49">
        <f t="shared" ca="1" si="27"/>
        <v>1256</v>
      </c>
      <c r="C1256" s="56"/>
      <c r="D1256" s="3"/>
      <c r="E1256" s="3"/>
      <c r="F1256" s="3"/>
      <c r="G1256" s="57"/>
      <c r="H1256" s="2"/>
      <c r="J1256" s="4"/>
      <c r="K1256" s="4"/>
      <c r="L1256" s="4"/>
      <c r="M1256" s="4"/>
      <c r="N1256" s="4"/>
      <c r="O1256" s="4"/>
      <c r="P1256" s="4"/>
    </row>
    <row r="1257" spans="1:16" ht="11.65" customHeight="1" x14ac:dyDescent="0.2">
      <c r="A1257" s="49">
        <f t="shared" ca="1" si="27"/>
        <v>1257</v>
      </c>
      <c r="C1257" s="56">
        <v>108368</v>
      </c>
      <c r="D1257" s="3" t="s">
        <v>88</v>
      </c>
      <c r="E1257" s="3"/>
      <c r="F1257" s="3"/>
      <c r="G1257" s="57"/>
      <c r="H1257" s="2"/>
      <c r="J1257" s="4"/>
      <c r="K1257" s="4"/>
      <c r="L1257" s="4"/>
      <c r="M1257" s="4"/>
      <c r="N1257" s="4"/>
      <c r="O1257" s="4"/>
      <c r="P1257" s="4"/>
    </row>
    <row r="1258" spans="1:16" ht="11.65" customHeight="1" x14ac:dyDescent="0.2">
      <c r="A1258" s="49">
        <f t="shared" ca="1" si="27"/>
        <v>1258</v>
      </c>
      <c r="C1258" s="56"/>
      <c r="D1258" s="3"/>
      <c r="E1258" s="3"/>
      <c r="F1258" s="3" t="s">
        <v>193</v>
      </c>
      <c r="G1258" s="57"/>
      <c r="H1258" s="10">
        <v>-65677323.469999999</v>
      </c>
      <c r="J1258" s="4"/>
      <c r="K1258" s="4"/>
      <c r="L1258" s="4"/>
      <c r="M1258" s="4"/>
      <c r="N1258" s="4"/>
      <c r="O1258" s="4"/>
      <c r="P1258" s="4"/>
    </row>
    <row r="1259" spans="1:16" ht="11.65" customHeight="1" x14ac:dyDescent="0.2">
      <c r="A1259" s="49">
        <f t="shared" ca="1" si="27"/>
        <v>1259</v>
      </c>
      <c r="C1259" s="56"/>
      <c r="D1259" s="3"/>
      <c r="E1259" s="3"/>
      <c r="F1259" s="3"/>
      <c r="G1259" s="57" t="s">
        <v>201</v>
      </c>
      <c r="H1259" s="12">
        <f>SUBTOTAL(9,H1258)</f>
        <v>-65677323.469999999</v>
      </c>
      <c r="J1259" s="4"/>
      <c r="K1259" s="4"/>
      <c r="L1259" s="4"/>
      <c r="M1259" s="4"/>
      <c r="N1259" s="4"/>
      <c r="O1259" s="4"/>
      <c r="P1259" s="4"/>
    </row>
    <row r="1260" spans="1:16" ht="11.65" customHeight="1" x14ac:dyDescent="0.2">
      <c r="A1260" s="49">
        <f t="shared" ca="1" si="27"/>
        <v>1260</v>
      </c>
      <c r="C1260" s="56"/>
      <c r="D1260" s="3"/>
      <c r="E1260" s="3"/>
      <c r="F1260" s="3"/>
      <c r="G1260" s="57"/>
      <c r="H1260" s="2"/>
      <c r="J1260" s="4"/>
      <c r="K1260" s="4"/>
      <c r="L1260" s="4"/>
      <c r="M1260" s="4"/>
      <c r="N1260" s="4"/>
      <c r="O1260" s="4"/>
      <c r="P1260" s="4"/>
    </row>
    <row r="1261" spans="1:16" ht="11.65" customHeight="1" x14ac:dyDescent="0.2">
      <c r="A1261" s="49">
        <f t="shared" ca="1" si="27"/>
        <v>1261</v>
      </c>
      <c r="C1261" s="56">
        <v>108369</v>
      </c>
      <c r="D1261" s="3" t="s">
        <v>27</v>
      </c>
      <c r="E1261" s="3"/>
      <c r="F1261" s="3"/>
      <c r="G1261" s="57"/>
      <c r="H1261" s="2"/>
      <c r="J1261" s="4"/>
      <c r="K1261" s="4"/>
      <c r="L1261" s="4"/>
      <c r="M1261" s="4"/>
      <c r="N1261" s="4"/>
      <c r="O1261" s="4"/>
      <c r="P1261" s="4"/>
    </row>
    <row r="1262" spans="1:16" ht="11.65" customHeight="1" x14ac:dyDescent="0.2">
      <c r="A1262" s="49">
        <f t="shared" ca="1" si="27"/>
        <v>1262</v>
      </c>
      <c r="C1262" s="56"/>
      <c r="D1262" s="3"/>
      <c r="E1262" s="3"/>
      <c r="F1262" s="3" t="s">
        <v>193</v>
      </c>
      <c r="G1262" s="57"/>
      <c r="H1262" s="10">
        <v>-33404835.41</v>
      </c>
      <c r="J1262" s="4"/>
      <c r="K1262" s="4"/>
      <c r="L1262" s="4"/>
      <c r="M1262" s="4"/>
      <c r="N1262" s="4"/>
      <c r="O1262" s="4"/>
      <c r="P1262" s="4"/>
    </row>
    <row r="1263" spans="1:16" ht="11.65" customHeight="1" x14ac:dyDescent="0.2">
      <c r="A1263" s="49">
        <f t="shared" ca="1" si="27"/>
        <v>1263</v>
      </c>
      <c r="C1263" s="56"/>
      <c r="D1263" s="3"/>
      <c r="E1263" s="3"/>
      <c r="F1263" s="3"/>
      <c r="G1263" s="57" t="s">
        <v>201</v>
      </c>
      <c r="H1263" s="12">
        <f>SUBTOTAL(9,H1262)</f>
        <v>-33404835.41</v>
      </c>
      <c r="J1263" s="4"/>
      <c r="K1263" s="4"/>
      <c r="L1263" s="4"/>
      <c r="M1263" s="4"/>
      <c r="N1263" s="4"/>
      <c r="O1263" s="4"/>
      <c r="P1263" s="4"/>
    </row>
    <row r="1264" spans="1:16" ht="11.65" customHeight="1" x14ac:dyDescent="0.2">
      <c r="A1264" s="49">
        <f t="shared" ca="1" si="27"/>
        <v>1264</v>
      </c>
      <c r="C1264" s="56"/>
      <c r="D1264" s="3"/>
      <c r="E1264" s="3"/>
      <c r="F1264" s="3"/>
      <c r="G1264" s="57"/>
      <c r="H1264" s="2"/>
      <c r="J1264" s="4"/>
      <c r="K1264" s="4"/>
      <c r="L1264" s="4"/>
      <c r="M1264" s="4"/>
      <c r="N1264" s="4"/>
      <c r="O1264" s="4"/>
      <c r="P1264" s="4"/>
    </row>
    <row r="1265" spans="1:16" ht="11.65" customHeight="1" x14ac:dyDescent="0.2">
      <c r="A1265" s="49">
        <f t="shared" ca="1" si="27"/>
        <v>1265</v>
      </c>
      <c r="C1265" s="56">
        <v>108370</v>
      </c>
      <c r="D1265" s="3" t="s">
        <v>28</v>
      </c>
      <c r="E1265" s="3"/>
      <c r="F1265" s="3"/>
      <c r="G1265" s="57"/>
      <c r="H1265" s="2"/>
      <c r="J1265" s="4"/>
      <c r="K1265" s="4"/>
      <c r="L1265" s="4"/>
      <c r="M1265" s="4"/>
      <c r="N1265" s="4"/>
      <c r="O1265" s="4"/>
      <c r="P1265" s="4"/>
    </row>
    <row r="1266" spans="1:16" ht="11.65" customHeight="1" x14ac:dyDescent="0.2">
      <c r="A1266" s="49">
        <f t="shared" ca="1" si="27"/>
        <v>1266</v>
      </c>
      <c r="C1266" s="56"/>
      <c r="D1266" s="3"/>
      <c r="E1266" s="3"/>
      <c r="F1266" s="3" t="s">
        <v>193</v>
      </c>
      <c r="G1266" s="57"/>
      <c r="H1266" s="10">
        <v>-8190540.3300000001</v>
      </c>
      <c r="J1266" s="4"/>
      <c r="K1266" s="15"/>
      <c r="L1266" s="15"/>
      <c r="M1266" s="15"/>
      <c r="N1266" s="15"/>
      <c r="O1266" s="15"/>
      <c r="P1266" s="15"/>
    </row>
    <row r="1267" spans="1:16" ht="11.65" customHeight="1" x14ac:dyDescent="0.2">
      <c r="A1267" s="49">
        <f t="shared" ca="1" si="27"/>
        <v>1267</v>
      </c>
      <c r="C1267" s="56"/>
      <c r="D1267" s="3"/>
      <c r="E1267" s="3"/>
      <c r="F1267" s="3"/>
      <c r="G1267" s="57" t="s">
        <v>201</v>
      </c>
      <c r="H1267" s="12">
        <f>SUBTOTAL(9,H1266)</f>
        <v>-8190540.3300000001</v>
      </c>
      <c r="J1267" s="4"/>
      <c r="K1267" s="17"/>
      <c r="L1267" s="17"/>
      <c r="M1267" s="17"/>
      <c r="N1267" s="17"/>
      <c r="O1267" s="17"/>
      <c r="P1267" s="17"/>
    </row>
    <row r="1268" spans="1:16" ht="11.65" customHeight="1" x14ac:dyDescent="0.2">
      <c r="A1268" s="49">
        <f t="shared" ca="1" si="27"/>
        <v>1268</v>
      </c>
      <c r="C1268" s="56"/>
      <c r="D1268" s="3"/>
      <c r="E1268" s="3"/>
      <c r="F1268" s="3"/>
      <c r="G1268" s="57"/>
      <c r="H1268" s="2"/>
      <c r="J1268" s="4"/>
      <c r="K1268" s="4"/>
      <c r="L1268" s="4"/>
      <c r="M1268" s="4"/>
      <c r="N1268" s="4"/>
      <c r="O1268" s="4"/>
      <c r="P1268" s="4"/>
    </row>
    <row r="1269" spans="1:16" ht="11.65" customHeight="1" x14ac:dyDescent="0.2">
      <c r="A1269" s="49">
        <f t="shared" ca="1" si="27"/>
        <v>1269</v>
      </c>
      <c r="C1269" s="56"/>
      <c r="D1269" s="3"/>
      <c r="E1269" s="58"/>
      <c r="F1269" s="3"/>
      <c r="G1269" s="57"/>
      <c r="H1269" s="14"/>
      <c r="J1269" s="4"/>
      <c r="K1269" s="4"/>
      <c r="L1269" s="4"/>
      <c r="M1269" s="4"/>
      <c r="N1269" s="4"/>
      <c r="O1269" s="4"/>
      <c r="P1269" s="4"/>
    </row>
    <row r="1270" spans="1:16" ht="11.65" customHeight="1" x14ac:dyDescent="0.2">
      <c r="A1270" s="49">
        <f t="shared" ca="1" si="27"/>
        <v>1270</v>
      </c>
      <c r="C1270" s="59"/>
      <c r="D1270" s="60"/>
      <c r="E1270" s="61"/>
      <c r="F1270" s="60"/>
      <c r="G1270" s="62"/>
      <c r="H1270" s="16"/>
      <c r="J1270" s="4"/>
      <c r="K1270" s="4"/>
      <c r="L1270" s="4"/>
      <c r="M1270" s="4"/>
      <c r="N1270" s="4"/>
      <c r="O1270" s="4"/>
      <c r="P1270" s="4"/>
    </row>
    <row r="1271" spans="1:16" ht="11.65" customHeight="1" x14ac:dyDescent="0.2">
      <c r="A1271" s="49">
        <f t="shared" ca="1" si="27"/>
        <v>1271</v>
      </c>
      <c r="C1271" s="56">
        <v>108371</v>
      </c>
      <c r="D1271" s="3" t="s">
        <v>89</v>
      </c>
      <c r="E1271" s="3"/>
      <c r="F1271" s="3"/>
      <c r="G1271" s="57"/>
      <c r="H1271" s="2"/>
      <c r="J1271" s="4"/>
      <c r="K1271" s="4"/>
      <c r="L1271" s="4"/>
      <c r="M1271" s="4"/>
      <c r="N1271" s="4"/>
      <c r="O1271" s="4"/>
      <c r="P1271" s="4"/>
    </row>
    <row r="1272" spans="1:16" ht="11.65" customHeight="1" x14ac:dyDescent="0.2">
      <c r="A1272" s="49">
        <f t="shared" ca="1" si="27"/>
        <v>1272</v>
      </c>
      <c r="C1272" s="56"/>
      <c r="D1272" s="3"/>
      <c r="E1272" s="3"/>
      <c r="F1272" s="3" t="s">
        <v>193</v>
      </c>
      <c r="G1272" s="57"/>
      <c r="H1272" s="10">
        <v>-430006.78</v>
      </c>
      <c r="J1272" s="4"/>
      <c r="K1272" s="4"/>
      <c r="L1272" s="4"/>
      <c r="M1272" s="4"/>
      <c r="N1272" s="4"/>
      <c r="O1272" s="4"/>
      <c r="P1272" s="4"/>
    </row>
    <row r="1273" spans="1:16" ht="11.65" customHeight="1" x14ac:dyDescent="0.2">
      <c r="A1273" s="49">
        <f t="shared" ca="1" si="27"/>
        <v>1273</v>
      </c>
      <c r="C1273" s="56"/>
      <c r="D1273" s="3"/>
      <c r="E1273" s="3"/>
      <c r="F1273" s="3"/>
      <c r="G1273" s="57" t="s">
        <v>201</v>
      </c>
      <c r="H1273" s="12">
        <f>SUBTOTAL(9,H1272)</f>
        <v>-430006.78</v>
      </c>
      <c r="J1273" s="4"/>
      <c r="K1273" s="4"/>
      <c r="L1273" s="4"/>
      <c r="M1273" s="4"/>
      <c r="N1273" s="4"/>
      <c r="O1273" s="4"/>
      <c r="P1273" s="4"/>
    </row>
    <row r="1274" spans="1:16" ht="11.65" customHeight="1" x14ac:dyDescent="0.2">
      <c r="A1274" s="49">
        <f t="shared" ca="1" si="27"/>
        <v>1274</v>
      </c>
      <c r="C1274" s="56"/>
      <c r="D1274" s="3"/>
      <c r="E1274" s="3"/>
      <c r="F1274" s="3"/>
      <c r="G1274" s="57"/>
      <c r="H1274" s="2"/>
      <c r="J1274" s="4"/>
      <c r="K1274" s="4"/>
      <c r="L1274" s="4"/>
      <c r="M1274" s="4"/>
      <c r="N1274" s="4"/>
      <c r="O1274" s="4"/>
      <c r="P1274" s="4"/>
    </row>
    <row r="1275" spans="1:16" ht="11.65" customHeight="1" x14ac:dyDescent="0.2">
      <c r="A1275" s="49">
        <f t="shared" ca="1" si="27"/>
        <v>1275</v>
      </c>
      <c r="C1275" s="56">
        <v>108372</v>
      </c>
      <c r="D1275" s="3" t="s">
        <v>29</v>
      </c>
      <c r="E1275" s="3"/>
      <c r="F1275" s="3"/>
      <c r="G1275" s="57"/>
      <c r="H1275" s="2"/>
      <c r="J1275" s="4"/>
      <c r="K1275" s="4"/>
      <c r="L1275" s="4"/>
      <c r="M1275" s="4"/>
      <c r="N1275" s="4"/>
      <c r="O1275" s="4"/>
      <c r="P1275" s="4"/>
    </row>
    <row r="1276" spans="1:16" ht="11.65" customHeight="1" x14ac:dyDescent="0.2">
      <c r="A1276" s="49">
        <f t="shared" ca="1" si="27"/>
        <v>1276</v>
      </c>
      <c r="C1276" s="56"/>
      <c r="D1276" s="3"/>
      <c r="E1276" s="3"/>
      <c r="F1276" s="3" t="s">
        <v>193</v>
      </c>
      <c r="G1276" s="57"/>
      <c r="H1276" s="10">
        <v>0</v>
      </c>
      <c r="J1276" s="4"/>
      <c r="K1276" s="4"/>
      <c r="L1276" s="4"/>
      <c r="M1276" s="4"/>
      <c r="N1276" s="4"/>
      <c r="O1276" s="4"/>
      <c r="P1276" s="4"/>
    </row>
    <row r="1277" spans="1:16" ht="11.65" customHeight="1" x14ac:dyDescent="0.2">
      <c r="A1277" s="49">
        <f t="shared" ca="1" si="27"/>
        <v>1277</v>
      </c>
      <c r="C1277" s="56"/>
      <c r="D1277" s="3"/>
      <c r="E1277" s="3"/>
      <c r="F1277" s="3"/>
      <c r="G1277" s="57" t="s">
        <v>201</v>
      </c>
      <c r="H1277" s="12">
        <f>SUBTOTAL(9,H1276)</f>
        <v>0</v>
      </c>
      <c r="J1277" s="4"/>
      <c r="K1277" s="4"/>
      <c r="L1277" s="4"/>
      <c r="M1277" s="4"/>
      <c r="N1277" s="4"/>
      <c r="O1277" s="4"/>
      <c r="P1277" s="4"/>
    </row>
    <row r="1278" spans="1:16" ht="11.65" customHeight="1" x14ac:dyDescent="0.2">
      <c r="A1278" s="49">
        <f t="shared" ref="A1278:A1341" ca="1" si="28">OFFSET(A1278,-1,)+1</f>
        <v>1278</v>
      </c>
      <c r="C1278" s="56"/>
      <c r="D1278" s="3"/>
      <c r="E1278" s="3"/>
      <c r="F1278" s="3"/>
      <c r="G1278" s="57"/>
      <c r="H1278" s="2"/>
      <c r="J1278" s="4"/>
      <c r="K1278" s="4"/>
      <c r="L1278" s="4"/>
      <c r="M1278" s="4"/>
      <c r="N1278" s="4"/>
      <c r="O1278" s="4"/>
      <c r="P1278" s="4"/>
    </row>
    <row r="1279" spans="1:16" ht="11.65" customHeight="1" x14ac:dyDescent="0.2">
      <c r="A1279" s="49">
        <f t="shared" ca="1" si="28"/>
        <v>1279</v>
      </c>
      <c r="C1279" s="56">
        <v>108373</v>
      </c>
      <c r="D1279" s="3" t="s">
        <v>90</v>
      </c>
      <c r="E1279" s="3"/>
      <c r="F1279" s="3"/>
      <c r="G1279" s="57"/>
      <c r="H1279" s="2"/>
      <c r="J1279" s="4"/>
      <c r="K1279" s="4"/>
      <c r="L1279" s="4"/>
      <c r="M1279" s="4"/>
      <c r="N1279" s="4"/>
      <c r="O1279" s="4"/>
      <c r="P1279" s="4"/>
    </row>
    <row r="1280" spans="1:16" ht="11.65" customHeight="1" x14ac:dyDescent="0.2">
      <c r="A1280" s="49">
        <f t="shared" ca="1" si="28"/>
        <v>1280</v>
      </c>
      <c r="C1280" s="56"/>
      <c r="D1280" s="3"/>
      <c r="E1280" s="3"/>
      <c r="F1280" s="3" t="s">
        <v>193</v>
      </c>
      <c r="G1280" s="57"/>
      <c r="H1280" s="10">
        <v>-1779277.28</v>
      </c>
      <c r="J1280" s="4"/>
      <c r="K1280" s="4"/>
      <c r="L1280" s="4"/>
      <c r="M1280" s="4"/>
      <c r="N1280" s="4"/>
      <c r="O1280" s="4"/>
      <c r="P1280" s="4"/>
    </row>
    <row r="1281" spans="1:16" ht="11.65" customHeight="1" x14ac:dyDescent="0.2">
      <c r="A1281" s="49">
        <f t="shared" ca="1" si="28"/>
        <v>1281</v>
      </c>
      <c r="C1281" s="56"/>
      <c r="D1281" s="3"/>
      <c r="E1281" s="3"/>
      <c r="F1281" s="3"/>
      <c r="G1281" s="57" t="s">
        <v>201</v>
      </c>
      <c r="H1281" s="12">
        <f>SUBTOTAL(9,H1280)</f>
        <v>-1779277.28</v>
      </c>
      <c r="J1281" s="4"/>
      <c r="K1281" s="4"/>
      <c r="L1281" s="4"/>
      <c r="M1281" s="4"/>
      <c r="N1281" s="4"/>
      <c r="O1281" s="4"/>
      <c r="P1281" s="4"/>
    </row>
    <row r="1282" spans="1:16" ht="11.65" customHeight="1" x14ac:dyDescent="0.2">
      <c r="A1282" s="49">
        <f t="shared" ca="1" si="28"/>
        <v>1282</v>
      </c>
      <c r="C1282" s="56"/>
      <c r="D1282" s="3"/>
      <c r="E1282" s="3"/>
      <c r="F1282" s="3"/>
      <c r="G1282" s="57"/>
      <c r="H1282" s="2"/>
      <c r="J1282" s="4"/>
      <c r="K1282" s="4"/>
      <c r="L1282" s="4"/>
      <c r="M1282" s="4"/>
      <c r="N1282" s="4"/>
      <c r="O1282" s="4"/>
      <c r="P1282" s="4"/>
    </row>
    <row r="1283" spans="1:16" ht="11.65" customHeight="1" x14ac:dyDescent="0.2">
      <c r="A1283" s="49">
        <f t="shared" ca="1" si="28"/>
        <v>1283</v>
      </c>
      <c r="C1283" s="56" t="s">
        <v>216</v>
      </c>
      <c r="D1283" s="3" t="s">
        <v>92</v>
      </c>
      <c r="E1283" s="3"/>
      <c r="F1283" s="3"/>
      <c r="G1283" s="57"/>
      <c r="H1283" s="2"/>
      <c r="J1283" s="4"/>
      <c r="K1283" s="4"/>
      <c r="L1283" s="4"/>
      <c r="M1283" s="4"/>
      <c r="N1283" s="4"/>
      <c r="O1283" s="4"/>
      <c r="P1283" s="4"/>
    </row>
    <row r="1284" spans="1:16" ht="11.65" customHeight="1" x14ac:dyDescent="0.2">
      <c r="A1284" s="49">
        <f t="shared" ca="1" si="28"/>
        <v>1284</v>
      </c>
      <c r="C1284" s="56"/>
      <c r="D1284" s="3"/>
      <c r="E1284" s="3"/>
      <c r="F1284" s="3" t="s">
        <v>193</v>
      </c>
      <c r="G1284" s="57"/>
      <c r="H1284" s="10">
        <v>0</v>
      </c>
      <c r="J1284" s="4"/>
      <c r="K1284" s="4"/>
      <c r="L1284" s="4"/>
      <c r="M1284" s="4"/>
      <c r="N1284" s="4"/>
      <c r="O1284" s="4"/>
      <c r="P1284" s="4"/>
    </row>
    <row r="1285" spans="1:16" ht="11.65" customHeight="1" x14ac:dyDescent="0.2">
      <c r="A1285" s="49">
        <f t="shared" ca="1" si="28"/>
        <v>1285</v>
      </c>
      <c r="C1285" s="56"/>
      <c r="D1285" s="3"/>
      <c r="E1285" s="3"/>
      <c r="F1285" s="3"/>
      <c r="G1285" s="57"/>
      <c r="H1285" s="12">
        <f>SUBTOTAL(9,H1284)</f>
        <v>0</v>
      </c>
      <c r="J1285" s="4"/>
      <c r="K1285" s="4"/>
      <c r="L1285" s="4"/>
      <c r="M1285" s="4"/>
      <c r="N1285" s="4"/>
      <c r="O1285" s="4"/>
      <c r="P1285" s="4"/>
    </row>
    <row r="1286" spans="1:16" ht="11.65" customHeight="1" x14ac:dyDescent="0.2">
      <c r="A1286" s="49">
        <f t="shared" ca="1" si="28"/>
        <v>1286</v>
      </c>
      <c r="C1286" s="56"/>
      <c r="D1286" s="3"/>
      <c r="E1286" s="3"/>
      <c r="F1286" s="3"/>
      <c r="G1286" s="57"/>
      <c r="H1286" s="2"/>
      <c r="J1286" s="4"/>
      <c r="K1286" s="4"/>
      <c r="L1286" s="4"/>
      <c r="M1286" s="4"/>
      <c r="N1286" s="4"/>
      <c r="O1286" s="4"/>
      <c r="P1286" s="4"/>
    </row>
    <row r="1287" spans="1:16" ht="11.65" customHeight="1" x14ac:dyDescent="0.2">
      <c r="A1287" s="49">
        <f t="shared" ca="1" si="28"/>
        <v>1287</v>
      </c>
      <c r="C1287" s="56" t="s">
        <v>217</v>
      </c>
      <c r="D1287" s="3" t="s">
        <v>94</v>
      </c>
      <c r="E1287" s="3"/>
      <c r="F1287" s="3"/>
      <c r="G1287" s="57"/>
      <c r="H1287" s="2"/>
      <c r="J1287" s="4"/>
      <c r="K1287" s="4"/>
      <c r="L1287" s="4"/>
      <c r="M1287" s="4"/>
      <c r="N1287" s="4"/>
      <c r="O1287" s="4"/>
      <c r="P1287" s="4"/>
    </row>
    <row r="1288" spans="1:16" ht="11.65" customHeight="1" x14ac:dyDescent="0.2">
      <c r="A1288" s="49">
        <f t="shared" ca="1" si="28"/>
        <v>1288</v>
      </c>
      <c r="C1288" s="56"/>
      <c r="D1288" s="3"/>
      <c r="E1288" s="3"/>
      <c r="F1288" s="3" t="s">
        <v>193</v>
      </c>
      <c r="G1288" s="57"/>
      <c r="H1288" s="10">
        <v>0</v>
      </c>
      <c r="J1288" s="4"/>
      <c r="K1288" s="4"/>
      <c r="L1288" s="4"/>
      <c r="M1288" s="4"/>
      <c r="N1288" s="4"/>
      <c r="O1288" s="4"/>
      <c r="P1288" s="4"/>
    </row>
    <row r="1289" spans="1:16" ht="11.65" customHeight="1" x14ac:dyDescent="0.2">
      <c r="A1289" s="49">
        <f t="shared" ca="1" si="28"/>
        <v>1289</v>
      </c>
      <c r="C1289" s="56"/>
      <c r="D1289" s="3"/>
      <c r="E1289" s="3"/>
      <c r="F1289" s="3"/>
      <c r="G1289" s="57"/>
      <c r="H1289" s="12">
        <f>SUBTOTAL(9,H1288)</f>
        <v>0</v>
      </c>
      <c r="J1289" s="4"/>
      <c r="K1289" s="4"/>
      <c r="L1289" s="4"/>
      <c r="M1289" s="4"/>
      <c r="N1289" s="4"/>
      <c r="O1289" s="4"/>
      <c r="P1289" s="4"/>
    </row>
    <row r="1290" spans="1:16" ht="11.65" customHeight="1" x14ac:dyDescent="0.2">
      <c r="A1290" s="49">
        <f t="shared" ca="1" si="28"/>
        <v>1290</v>
      </c>
      <c r="C1290" s="56"/>
      <c r="D1290" s="3"/>
      <c r="E1290" s="3"/>
      <c r="F1290" s="3"/>
      <c r="G1290" s="57"/>
      <c r="H1290" s="2"/>
      <c r="J1290" s="4"/>
      <c r="K1290" s="4"/>
      <c r="L1290" s="4"/>
      <c r="M1290" s="4"/>
      <c r="N1290" s="4"/>
      <c r="O1290" s="4"/>
      <c r="P1290" s="4"/>
    </row>
    <row r="1291" spans="1:16" ht="11.65" customHeight="1" x14ac:dyDescent="0.2">
      <c r="A1291" s="49">
        <f t="shared" ca="1" si="28"/>
        <v>1291</v>
      </c>
      <c r="C1291" s="56" t="s">
        <v>218</v>
      </c>
      <c r="D1291" s="3" t="s">
        <v>94</v>
      </c>
      <c r="E1291" s="3"/>
      <c r="F1291" s="3"/>
      <c r="G1291" s="57"/>
      <c r="H1291" s="2"/>
      <c r="J1291" s="4"/>
      <c r="K1291" s="4"/>
      <c r="L1291" s="4"/>
      <c r="M1291" s="4"/>
      <c r="N1291" s="4"/>
      <c r="O1291" s="4"/>
      <c r="P1291" s="4"/>
    </row>
    <row r="1292" spans="1:16" ht="11.65" customHeight="1" x14ac:dyDescent="0.2">
      <c r="A1292" s="49">
        <f t="shared" ca="1" si="28"/>
        <v>1292</v>
      </c>
      <c r="C1292" s="56"/>
      <c r="D1292" s="3"/>
      <c r="E1292" s="3"/>
      <c r="F1292" s="3" t="s">
        <v>193</v>
      </c>
      <c r="G1292" s="57"/>
      <c r="H1292" s="10">
        <v>518729.94</v>
      </c>
      <c r="J1292" s="4"/>
      <c r="K1292" s="4"/>
      <c r="L1292" s="4"/>
      <c r="M1292" s="4"/>
      <c r="N1292" s="4"/>
      <c r="O1292" s="4"/>
      <c r="P1292" s="4"/>
    </row>
    <row r="1293" spans="1:16" ht="11.65" customHeight="1" x14ac:dyDescent="0.2">
      <c r="A1293" s="49">
        <f t="shared" ca="1" si="28"/>
        <v>1293</v>
      </c>
      <c r="C1293" s="56"/>
      <c r="D1293" s="3"/>
      <c r="E1293" s="3"/>
      <c r="F1293" s="3"/>
      <c r="G1293" s="57"/>
      <c r="H1293" s="12">
        <f>SUBTOTAL(9,H1292)</f>
        <v>518729.94</v>
      </c>
      <c r="J1293" s="4"/>
      <c r="K1293" s="11"/>
      <c r="L1293" s="11"/>
      <c r="M1293" s="11"/>
      <c r="N1293" s="11"/>
      <c r="O1293" s="11"/>
      <c r="P1293" s="11"/>
    </row>
    <row r="1294" spans="1:16" ht="11.65" customHeight="1" x14ac:dyDescent="0.2">
      <c r="A1294" s="49">
        <f t="shared" ca="1" si="28"/>
        <v>1294</v>
      </c>
      <c r="C1294" s="56"/>
      <c r="D1294" s="3"/>
      <c r="E1294" s="3"/>
      <c r="F1294" s="3"/>
      <c r="G1294" s="57"/>
      <c r="H1294" s="2"/>
      <c r="J1294" s="4"/>
      <c r="K1294" s="4"/>
      <c r="L1294" s="4"/>
      <c r="M1294" s="4"/>
      <c r="N1294" s="4"/>
      <c r="O1294" s="4"/>
      <c r="P1294" s="4"/>
    </row>
    <row r="1295" spans="1:16" ht="11.65" customHeight="1" x14ac:dyDescent="0.2">
      <c r="A1295" s="49">
        <f t="shared" ca="1" si="28"/>
        <v>1295</v>
      </c>
      <c r="C1295" s="56"/>
      <c r="D1295" s="3"/>
      <c r="E1295" s="3"/>
      <c r="F1295" s="3"/>
      <c r="G1295" s="57"/>
      <c r="H1295" s="2"/>
      <c r="J1295" s="4"/>
      <c r="K1295" s="4"/>
      <c r="L1295" s="4"/>
      <c r="M1295" s="4"/>
      <c r="N1295" s="4"/>
      <c r="O1295" s="4"/>
      <c r="P1295" s="4"/>
    </row>
    <row r="1296" spans="1:16" ht="11.65" customHeight="1" thickBot="1" x14ac:dyDescent="0.25">
      <c r="A1296" s="49">
        <f t="shared" ca="1" si="28"/>
        <v>1296</v>
      </c>
      <c r="C1296" s="63" t="s">
        <v>219</v>
      </c>
      <c r="D1296" s="3"/>
      <c r="E1296" s="3"/>
      <c r="F1296" s="3"/>
      <c r="G1296" s="57" t="s">
        <v>201</v>
      </c>
      <c r="H1296" s="13">
        <f>SUBTOTAL(9,H1226:H1293)</f>
        <v>-277804853.97999996</v>
      </c>
      <c r="J1296" s="4"/>
      <c r="K1296" s="4"/>
      <c r="L1296" s="4"/>
      <c r="M1296" s="4"/>
      <c r="N1296" s="4"/>
      <c r="O1296" s="4"/>
      <c r="P1296" s="4"/>
    </row>
    <row r="1297" spans="1:16" ht="11.65" customHeight="1" thickTop="1" x14ac:dyDescent="0.2">
      <c r="A1297" s="49">
        <f t="shared" ca="1" si="28"/>
        <v>1297</v>
      </c>
      <c r="C1297" s="56"/>
      <c r="D1297" s="3"/>
      <c r="E1297" s="3"/>
      <c r="F1297" s="3"/>
      <c r="G1297" s="57"/>
      <c r="H1297" s="2"/>
      <c r="J1297" s="4"/>
      <c r="K1297" s="4"/>
      <c r="L1297" s="4"/>
      <c r="M1297" s="4"/>
      <c r="N1297" s="4"/>
      <c r="O1297" s="4"/>
      <c r="P1297" s="4"/>
    </row>
    <row r="1298" spans="1:16" ht="11.65" customHeight="1" x14ac:dyDescent="0.2">
      <c r="A1298" s="49">
        <f t="shared" ca="1" si="28"/>
        <v>1298</v>
      </c>
      <c r="C1298" s="56" t="s">
        <v>220</v>
      </c>
      <c r="D1298" s="3"/>
      <c r="E1298" s="3"/>
      <c r="F1298" s="3"/>
      <c r="G1298" s="57"/>
      <c r="H1298" s="2"/>
      <c r="J1298" s="4"/>
      <c r="K1298" s="4"/>
      <c r="L1298" s="4"/>
      <c r="M1298" s="4"/>
      <c r="N1298" s="4"/>
      <c r="O1298" s="4"/>
      <c r="P1298" s="4"/>
    </row>
    <row r="1299" spans="1:16" ht="11.65" customHeight="1" x14ac:dyDescent="0.2">
      <c r="A1299" s="49">
        <f t="shared" ca="1" si="28"/>
        <v>1299</v>
      </c>
      <c r="C1299" s="56"/>
      <c r="D1299" s="3"/>
      <c r="E1299" s="3" t="s">
        <v>193</v>
      </c>
      <c r="F1299" s="3"/>
      <c r="G1299" s="57"/>
      <c r="H1299" s="10">
        <f>H1296</f>
        <v>-277804853.97999996</v>
      </c>
      <c r="J1299" s="4"/>
      <c r="K1299" s="4"/>
      <c r="L1299" s="4"/>
      <c r="M1299" s="4"/>
      <c r="N1299" s="4"/>
      <c r="O1299" s="4"/>
      <c r="P1299" s="4"/>
    </row>
    <row r="1300" spans="1:16" ht="11.65" customHeight="1" x14ac:dyDescent="0.2">
      <c r="A1300" s="49">
        <f t="shared" ca="1" si="28"/>
        <v>1300</v>
      </c>
      <c r="C1300" s="56"/>
      <c r="D1300" s="3"/>
      <c r="E1300" s="3"/>
      <c r="F1300" s="3"/>
      <c r="G1300" s="57"/>
      <c r="H1300" s="2"/>
      <c r="J1300" s="4"/>
      <c r="K1300" s="4"/>
      <c r="L1300" s="4"/>
      <c r="M1300" s="4"/>
      <c r="N1300" s="4"/>
      <c r="O1300" s="4"/>
      <c r="P1300" s="4"/>
    </row>
    <row r="1301" spans="1:16" ht="11.65" customHeight="1" thickBot="1" x14ac:dyDescent="0.25">
      <c r="A1301" s="49">
        <f t="shared" ca="1" si="28"/>
        <v>1301</v>
      </c>
      <c r="C1301" s="56" t="s">
        <v>221</v>
      </c>
      <c r="D1301" s="3"/>
      <c r="E1301" s="3"/>
      <c r="F1301" s="3"/>
      <c r="G1301" s="57" t="s">
        <v>201</v>
      </c>
      <c r="H1301" s="19">
        <f>H1299</f>
        <v>-277804853.97999996</v>
      </c>
      <c r="J1301" s="4"/>
      <c r="K1301" s="4"/>
      <c r="L1301" s="4"/>
      <c r="M1301" s="4"/>
      <c r="N1301" s="4"/>
      <c r="O1301" s="4"/>
      <c r="P1301" s="4"/>
    </row>
    <row r="1302" spans="1:16" ht="11.65" customHeight="1" thickTop="1" x14ac:dyDescent="0.2">
      <c r="A1302" s="49">
        <f t="shared" ca="1" si="28"/>
        <v>1302</v>
      </c>
      <c r="C1302" s="56" t="s">
        <v>222</v>
      </c>
      <c r="D1302" s="3" t="s">
        <v>223</v>
      </c>
      <c r="E1302" s="3"/>
      <c r="F1302" s="3"/>
      <c r="G1302" s="57"/>
      <c r="H1302" s="2"/>
      <c r="J1302" s="4"/>
      <c r="K1302" s="4"/>
      <c r="L1302" s="4"/>
      <c r="M1302" s="4"/>
      <c r="N1302" s="4"/>
      <c r="O1302" s="4"/>
      <c r="P1302" s="4"/>
    </row>
    <row r="1303" spans="1:16" ht="11.65" customHeight="1" x14ac:dyDescent="0.2">
      <c r="A1303" s="49">
        <f t="shared" ca="1" si="28"/>
        <v>1303</v>
      </c>
      <c r="C1303" s="56"/>
      <c r="D1303" s="3"/>
      <c r="E1303" s="3"/>
      <c r="F1303" s="3" t="s">
        <v>193</v>
      </c>
      <c r="G1303" s="57"/>
      <c r="H1303" s="10">
        <v>-25476683.09</v>
      </c>
      <c r="J1303" s="4"/>
      <c r="K1303" s="4"/>
      <c r="L1303" s="4"/>
      <c r="M1303" s="4"/>
      <c r="N1303" s="4"/>
      <c r="O1303" s="4"/>
      <c r="P1303" s="4"/>
    </row>
    <row r="1304" spans="1:16" ht="11.65" customHeight="1" x14ac:dyDescent="0.2">
      <c r="A1304" s="49">
        <f t="shared" ca="1" si="28"/>
        <v>1304</v>
      </c>
      <c r="C1304" s="56"/>
      <c r="D1304" s="3"/>
      <c r="E1304" s="3"/>
      <c r="F1304" s="3" t="s">
        <v>302</v>
      </c>
      <c r="G1304" s="57"/>
      <c r="H1304" s="10">
        <v>0</v>
      </c>
      <c r="J1304" s="4"/>
      <c r="K1304" s="4"/>
      <c r="L1304" s="4"/>
      <c r="M1304" s="4"/>
      <c r="N1304" s="4"/>
      <c r="O1304" s="4"/>
      <c r="P1304" s="4"/>
    </row>
    <row r="1305" spans="1:16" ht="11.65" customHeight="1" x14ac:dyDescent="0.2">
      <c r="A1305" s="49">
        <f t="shared" ca="1" si="28"/>
        <v>1305</v>
      </c>
      <c r="C1305" s="56"/>
      <c r="D1305" s="3"/>
      <c r="E1305" s="3"/>
      <c r="F1305" s="3" t="s">
        <v>303</v>
      </c>
      <c r="G1305" s="57"/>
      <c r="H1305" s="10">
        <v>0</v>
      </c>
      <c r="J1305" s="4"/>
      <c r="K1305" s="4"/>
      <c r="L1305" s="4"/>
      <c r="M1305" s="4"/>
      <c r="N1305" s="4"/>
      <c r="O1305" s="4"/>
      <c r="P1305" s="4"/>
    </row>
    <row r="1306" spans="1:16" ht="11.65" customHeight="1" x14ac:dyDescent="0.2">
      <c r="A1306" s="49">
        <f t="shared" ca="1" si="28"/>
        <v>1306</v>
      </c>
      <c r="C1306" s="56"/>
      <c r="D1306" s="3"/>
      <c r="E1306" s="3"/>
      <c r="F1306" s="3" t="s">
        <v>24</v>
      </c>
      <c r="G1306" s="57"/>
      <c r="H1306" s="10">
        <v>-6734982.9707933282</v>
      </c>
      <c r="J1306" s="4"/>
      <c r="K1306" s="4"/>
      <c r="L1306" s="4"/>
      <c r="M1306" s="4"/>
      <c r="N1306" s="4"/>
      <c r="O1306" s="4"/>
      <c r="P1306" s="4"/>
    </row>
    <row r="1307" spans="1:16" ht="11.65" customHeight="1" x14ac:dyDescent="0.2">
      <c r="A1307" s="49">
        <f t="shared" ca="1" si="28"/>
        <v>1307</v>
      </c>
      <c r="C1307" s="56"/>
      <c r="D1307" s="3"/>
      <c r="E1307" s="3"/>
      <c r="F1307" s="3" t="s">
        <v>255</v>
      </c>
      <c r="G1307" s="57"/>
      <c r="H1307" s="10">
        <v>-474747.83430186432</v>
      </c>
      <c r="J1307" s="4"/>
      <c r="K1307" s="4"/>
      <c r="L1307" s="4"/>
      <c r="M1307" s="4"/>
      <c r="N1307" s="4"/>
      <c r="O1307" s="4"/>
      <c r="P1307" s="4"/>
    </row>
    <row r="1308" spans="1:16" ht="11.65" customHeight="1" x14ac:dyDescent="0.2">
      <c r="A1308" s="49">
        <f t="shared" ca="1" si="28"/>
        <v>1308</v>
      </c>
      <c r="C1308" s="56"/>
      <c r="D1308" s="3"/>
      <c r="E1308" s="3"/>
      <c r="F1308" s="3" t="s">
        <v>248</v>
      </c>
      <c r="G1308" s="57"/>
      <c r="H1308" s="10">
        <v>-8536848.2205302864</v>
      </c>
      <c r="J1308" s="4"/>
      <c r="K1308" s="4"/>
      <c r="L1308" s="4"/>
      <c r="M1308" s="4"/>
      <c r="N1308" s="4"/>
      <c r="O1308" s="4"/>
      <c r="P1308" s="4"/>
    </row>
    <row r="1309" spans="1:16" ht="11.65" customHeight="1" x14ac:dyDescent="0.2">
      <c r="A1309" s="49">
        <f t="shared" ca="1" si="28"/>
        <v>1309</v>
      </c>
      <c r="C1309" s="56"/>
      <c r="D1309" s="3"/>
      <c r="E1309" s="3"/>
      <c r="F1309" s="3" t="s">
        <v>247</v>
      </c>
      <c r="G1309" s="57"/>
      <c r="H1309" s="10">
        <v>0</v>
      </c>
      <c r="J1309" s="4"/>
      <c r="K1309" s="4"/>
      <c r="L1309" s="4"/>
      <c r="M1309" s="4"/>
      <c r="N1309" s="4"/>
      <c r="O1309" s="4"/>
      <c r="P1309" s="4"/>
    </row>
    <row r="1310" spans="1:16" ht="11.65" customHeight="1" x14ac:dyDescent="0.2">
      <c r="A1310" s="49">
        <f t="shared" ca="1" si="28"/>
        <v>1310</v>
      </c>
      <c r="C1310" s="56"/>
      <c r="D1310" s="3"/>
      <c r="E1310" s="3"/>
      <c r="F1310" s="3" t="s">
        <v>249</v>
      </c>
      <c r="G1310" s="57"/>
      <c r="H1310" s="10">
        <v>-397940.09718863305</v>
      </c>
      <c r="J1310" s="4"/>
      <c r="K1310" s="4"/>
      <c r="L1310" s="4"/>
      <c r="M1310" s="4"/>
      <c r="N1310" s="4"/>
      <c r="O1310" s="4"/>
      <c r="P1310" s="4"/>
    </row>
    <row r="1311" spans="1:16" ht="11.65" customHeight="1" x14ac:dyDescent="0.2">
      <c r="A1311" s="49">
        <f t="shared" ca="1" si="28"/>
        <v>1311</v>
      </c>
      <c r="C1311" s="56"/>
      <c r="D1311" s="3"/>
      <c r="E1311" s="3"/>
      <c r="F1311" s="3" t="s">
        <v>251</v>
      </c>
      <c r="G1311" s="57"/>
      <c r="H1311" s="10">
        <v>0</v>
      </c>
      <c r="J1311" s="4"/>
      <c r="K1311" s="4"/>
      <c r="L1311" s="4"/>
      <c r="M1311" s="4"/>
      <c r="N1311" s="4"/>
      <c r="O1311" s="4"/>
      <c r="P1311" s="4"/>
    </row>
    <row r="1312" spans="1:16" ht="11.65" customHeight="1" x14ac:dyDescent="0.2">
      <c r="A1312" s="49">
        <f t="shared" ca="1" si="28"/>
        <v>1312</v>
      </c>
      <c r="C1312" s="56"/>
      <c r="D1312" s="3"/>
      <c r="E1312" s="3"/>
      <c r="F1312" s="3" t="s">
        <v>253</v>
      </c>
      <c r="G1312" s="57"/>
      <c r="H1312" s="10">
        <v>-1627073.9947842243</v>
      </c>
      <c r="J1312" s="4"/>
      <c r="K1312" s="4"/>
      <c r="L1312" s="4"/>
      <c r="M1312" s="4"/>
      <c r="N1312" s="4"/>
      <c r="O1312" s="4"/>
      <c r="P1312" s="4"/>
    </row>
    <row r="1313" spans="1:16" ht="11.65" customHeight="1" x14ac:dyDescent="0.2">
      <c r="A1313" s="49">
        <f t="shared" ca="1" si="28"/>
        <v>1313</v>
      </c>
      <c r="C1313" s="56"/>
      <c r="D1313" s="3"/>
      <c r="E1313" s="3"/>
      <c r="F1313" s="3" t="s">
        <v>256</v>
      </c>
      <c r="G1313" s="57"/>
      <c r="H1313" s="10">
        <v>0</v>
      </c>
      <c r="J1313" s="4"/>
      <c r="K1313" s="4"/>
      <c r="L1313" s="4"/>
      <c r="M1313" s="4"/>
      <c r="N1313" s="4"/>
      <c r="O1313" s="4"/>
      <c r="P1313" s="4"/>
    </row>
    <row r="1314" spans="1:16" ht="11.65" customHeight="1" x14ac:dyDescent="0.2">
      <c r="A1314" s="49">
        <f t="shared" ca="1" si="28"/>
        <v>1314</v>
      </c>
      <c r="C1314" s="56"/>
      <c r="D1314" s="3"/>
      <c r="E1314" s="3"/>
      <c r="F1314" s="3" t="s">
        <v>30</v>
      </c>
      <c r="G1314" s="57"/>
      <c r="H1314" s="10">
        <v>0</v>
      </c>
      <c r="J1314" s="4"/>
      <c r="K1314" s="4"/>
      <c r="L1314" s="4"/>
      <c r="M1314" s="4"/>
      <c r="N1314" s="4"/>
      <c r="O1314" s="4"/>
      <c r="P1314" s="4"/>
    </row>
    <row r="1315" spans="1:16" ht="11.65" customHeight="1" x14ac:dyDescent="0.2">
      <c r="A1315" s="49">
        <f t="shared" ca="1" si="28"/>
        <v>1315</v>
      </c>
      <c r="C1315" s="56"/>
      <c r="D1315" s="3"/>
      <c r="E1315" s="3"/>
      <c r="F1315" s="3" t="s">
        <v>251</v>
      </c>
      <c r="G1315" s="57"/>
      <c r="H1315" s="10">
        <v>0</v>
      </c>
      <c r="J1315" s="4"/>
      <c r="K1315" s="4"/>
      <c r="L1315" s="4"/>
      <c r="M1315" s="4"/>
      <c r="N1315" s="4"/>
      <c r="O1315" s="4"/>
      <c r="P1315" s="4"/>
    </row>
    <row r="1316" spans="1:16" ht="11.65" customHeight="1" x14ac:dyDescent="0.2">
      <c r="A1316" s="49">
        <f t="shared" ca="1" si="28"/>
        <v>1316</v>
      </c>
      <c r="C1316" s="56"/>
      <c r="D1316" s="3"/>
      <c r="E1316" s="3"/>
      <c r="F1316" s="3" t="s">
        <v>251</v>
      </c>
      <c r="G1316" s="57"/>
      <c r="H1316" s="10">
        <v>0</v>
      </c>
      <c r="J1316" s="4"/>
      <c r="K1316" s="4"/>
      <c r="L1316" s="4"/>
      <c r="M1316" s="4"/>
      <c r="N1316" s="4"/>
      <c r="O1316" s="4"/>
      <c r="P1316" s="4"/>
    </row>
    <row r="1317" spans="1:16" ht="11.65" customHeight="1" x14ac:dyDescent="0.2">
      <c r="A1317" s="49">
        <f t="shared" ca="1" si="28"/>
        <v>1317</v>
      </c>
      <c r="C1317" s="56"/>
      <c r="D1317" s="3"/>
      <c r="E1317" s="3"/>
      <c r="F1317" s="3"/>
      <c r="G1317" s="57" t="s">
        <v>201</v>
      </c>
      <c r="H1317" s="12">
        <f>SUBTOTAL(9,H1303:H1316)</f>
        <v>-43248276.207598336</v>
      </c>
      <c r="J1317" s="4"/>
      <c r="K1317" s="4"/>
      <c r="L1317" s="4"/>
      <c r="M1317" s="4"/>
      <c r="N1317" s="4"/>
      <c r="O1317" s="4"/>
      <c r="P1317" s="4"/>
    </row>
    <row r="1318" spans="1:16" ht="11.65" customHeight="1" x14ac:dyDescent="0.2">
      <c r="A1318" s="49">
        <f t="shared" ca="1" si="28"/>
        <v>1318</v>
      </c>
      <c r="C1318" s="56"/>
      <c r="D1318" s="3"/>
      <c r="E1318" s="3"/>
      <c r="F1318" s="3"/>
      <c r="G1318" s="57"/>
      <c r="H1318" s="2"/>
      <c r="J1318" s="4"/>
      <c r="K1318" s="4"/>
      <c r="L1318" s="4"/>
      <c r="M1318" s="4"/>
      <c r="N1318" s="4"/>
      <c r="O1318" s="4"/>
      <c r="P1318" s="4"/>
    </row>
    <row r="1319" spans="1:16" ht="11.65" customHeight="1" x14ac:dyDescent="0.2">
      <c r="A1319" s="49">
        <f t="shared" ca="1" si="28"/>
        <v>1319</v>
      </c>
      <c r="C1319" s="56"/>
      <c r="D1319" s="3"/>
      <c r="E1319" s="3"/>
      <c r="F1319" s="3"/>
      <c r="G1319" s="57"/>
      <c r="H1319" s="2"/>
      <c r="J1319" s="4"/>
      <c r="K1319" s="4"/>
      <c r="L1319" s="4"/>
      <c r="M1319" s="4"/>
      <c r="N1319" s="4"/>
      <c r="O1319" s="4"/>
      <c r="P1319" s="4"/>
    </row>
    <row r="1320" spans="1:16" ht="11.65" customHeight="1" x14ac:dyDescent="0.2">
      <c r="A1320" s="49">
        <f t="shared" ca="1" si="28"/>
        <v>1320</v>
      </c>
      <c r="C1320" s="56" t="s">
        <v>224</v>
      </c>
      <c r="D1320" s="3" t="s">
        <v>225</v>
      </c>
      <c r="E1320" s="3"/>
      <c r="F1320" s="3"/>
      <c r="G1320" s="57"/>
      <c r="H1320" s="2"/>
      <c r="J1320" s="4"/>
      <c r="K1320" s="4"/>
      <c r="L1320" s="4"/>
      <c r="M1320" s="4"/>
      <c r="N1320" s="4"/>
      <c r="O1320" s="4"/>
      <c r="P1320" s="4"/>
    </row>
    <row r="1321" spans="1:16" ht="11.65" customHeight="1" x14ac:dyDescent="0.2">
      <c r="A1321" s="49">
        <f t="shared" ca="1" si="28"/>
        <v>1321</v>
      </c>
      <c r="C1321" s="56"/>
      <c r="D1321" s="3"/>
      <c r="E1321" s="3"/>
      <c r="F1321" s="3" t="s">
        <v>193</v>
      </c>
      <c r="G1321" s="57"/>
      <c r="H1321" s="10">
        <v>0</v>
      </c>
      <c r="J1321" s="4"/>
      <c r="K1321" s="4"/>
      <c r="L1321" s="4"/>
      <c r="M1321" s="4"/>
      <c r="N1321" s="4"/>
      <c r="O1321" s="4"/>
      <c r="P1321" s="4"/>
    </row>
    <row r="1322" spans="1:16" ht="11.65" customHeight="1" x14ac:dyDescent="0.2">
      <c r="A1322" s="49">
        <f t="shared" ca="1" si="28"/>
        <v>1322</v>
      </c>
      <c r="C1322" s="56"/>
      <c r="D1322" s="3"/>
      <c r="E1322" s="3"/>
      <c r="F1322" s="3" t="s">
        <v>252</v>
      </c>
      <c r="G1322" s="57"/>
      <c r="H1322" s="10">
        <v>0</v>
      </c>
      <c r="J1322" s="4"/>
      <c r="K1322" s="4"/>
      <c r="L1322" s="4"/>
      <c r="M1322" s="4"/>
      <c r="N1322" s="4"/>
      <c r="O1322" s="4"/>
      <c r="P1322" s="4"/>
    </row>
    <row r="1323" spans="1:16" ht="11.65" customHeight="1" x14ac:dyDescent="0.2">
      <c r="A1323" s="49">
        <f t="shared" ca="1" si="28"/>
        <v>1323</v>
      </c>
      <c r="C1323" s="56"/>
      <c r="D1323" s="3"/>
      <c r="E1323" s="3"/>
      <c r="F1323" s="3" t="s">
        <v>30</v>
      </c>
      <c r="G1323" s="57"/>
      <c r="H1323" s="10">
        <v>0</v>
      </c>
      <c r="J1323" s="4"/>
      <c r="K1323" s="4"/>
      <c r="L1323" s="4"/>
      <c r="M1323" s="4"/>
      <c r="N1323" s="4"/>
      <c r="O1323" s="4"/>
      <c r="P1323" s="4"/>
    </row>
    <row r="1324" spans="1:16" ht="11.65" customHeight="1" x14ac:dyDescent="0.2">
      <c r="A1324" s="49">
        <f t="shared" ca="1" si="28"/>
        <v>1324</v>
      </c>
      <c r="C1324" s="56"/>
      <c r="D1324" s="3"/>
      <c r="E1324" s="3"/>
      <c r="F1324" s="3" t="s">
        <v>256</v>
      </c>
      <c r="G1324" s="57"/>
      <c r="H1324" s="10">
        <v>0</v>
      </c>
      <c r="J1324" s="4"/>
      <c r="K1324" s="4"/>
      <c r="L1324" s="4"/>
      <c r="M1324" s="4"/>
      <c r="N1324" s="4"/>
      <c r="O1324" s="4"/>
      <c r="P1324" s="4"/>
    </row>
    <row r="1325" spans="1:16" ht="11.65" customHeight="1" x14ac:dyDescent="0.2">
      <c r="A1325" s="49">
        <f t="shared" ca="1" si="28"/>
        <v>1325</v>
      </c>
      <c r="C1325" s="56"/>
      <c r="D1325" s="3"/>
      <c r="E1325" s="3"/>
      <c r="F1325" s="3"/>
      <c r="G1325" s="57" t="s">
        <v>201</v>
      </c>
      <c r="H1325" s="25">
        <v>0</v>
      </c>
      <c r="J1325" s="4"/>
      <c r="K1325" s="4"/>
      <c r="L1325" s="4"/>
      <c r="M1325" s="4"/>
      <c r="N1325" s="4"/>
      <c r="O1325" s="4"/>
      <c r="P1325" s="4"/>
    </row>
    <row r="1326" spans="1:16" ht="11.65" customHeight="1" x14ac:dyDescent="0.2">
      <c r="A1326" s="49">
        <f t="shared" ca="1" si="28"/>
        <v>1326</v>
      </c>
      <c r="C1326" s="56" t="s">
        <v>224</v>
      </c>
      <c r="D1326" s="3" t="s">
        <v>226</v>
      </c>
      <c r="E1326" s="3"/>
      <c r="F1326" s="3"/>
      <c r="G1326" s="57"/>
      <c r="H1326" s="2"/>
      <c r="J1326" s="4"/>
      <c r="K1326" s="4"/>
      <c r="L1326" s="4"/>
      <c r="M1326" s="4"/>
      <c r="N1326" s="4"/>
      <c r="O1326" s="4"/>
      <c r="P1326" s="4"/>
    </row>
    <row r="1327" spans="1:16" ht="11.65" customHeight="1" x14ac:dyDescent="0.2">
      <c r="A1327" s="49">
        <f t="shared" ca="1" si="28"/>
        <v>1327</v>
      </c>
      <c r="C1327" s="56"/>
      <c r="D1327" s="3"/>
      <c r="E1327" s="3"/>
      <c r="F1327" s="3" t="s">
        <v>193</v>
      </c>
      <c r="G1327" s="57"/>
      <c r="H1327" s="10">
        <v>0</v>
      </c>
      <c r="J1327" s="4"/>
      <c r="K1327" s="4"/>
      <c r="L1327" s="4"/>
      <c r="M1327" s="4"/>
      <c r="N1327" s="4"/>
      <c r="O1327" s="4"/>
      <c r="P1327" s="4"/>
    </row>
    <row r="1328" spans="1:16" ht="11.65" customHeight="1" x14ac:dyDescent="0.2">
      <c r="A1328" s="49">
        <f t="shared" ca="1" si="28"/>
        <v>1328</v>
      </c>
      <c r="C1328" s="56"/>
      <c r="D1328" s="3"/>
      <c r="E1328" s="3"/>
      <c r="F1328" s="3"/>
      <c r="G1328" s="57" t="s">
        <v>201</v>
      </c>
      <c r="H1328" s="12">
        <v>0</v>
      </c>
      <c r="J1328" s="4"/>
      <c r="K1328" s="4"/>
      <c r="L1328" s="4"/>
      <c r="M1328" s="4"/>
      <c r="N1328" s="4"/>
      <c r="O1328" s="4"/>
      <c r="P1328" s="4"/>
    </row>
    <row r="1329" spans="1:16" ht="11.65" customHeight="1" x14ac:dyDescent="0.2">
      <c r="A1329" s="49">
        <f t="shared" ca="1" si="28"/>
        <v>1329</v>
      </c>
      <c r="C1329" s="56"/>
      <c r="D1329" s="3"/>
      <c r="E1329" s="3"/>
      <c r="F1329" s="3"/>
      <c r="G1329" s="57"/>
      <c r="H1329" s="2"/>
      <c r="J1329" s="4"/>
      <c r="K1329" s="4"/>
      <c r="L1329" s="4"/>
      <c r="M1329" s="4"/>
      <c r="N1329" s="4"/>
      <c r="O1329" s="4"/>
      <c r="P1329" s="4"/>
    </row>
    <row r="1330" spans="1:16" ht="11.65" customHeight="1" x14ac:dyDescent="0.2">
      <c r="A1330" s="49">
        <f t="shared" ca="1" si="28"/>
        <v>1330</v>
      </c>
      <c r="C1330" s="56">
        <v>1081390</v>
      </c>
      <c r="D1330" s="3" t="s">
        <v>227</v>
      </c>
      <c r="E1330" s="3"/>
      <c r="F1330" s="3"/>
      <c r="G1330" s="57"/>
      <c r="H1330" s="2"/>
      <c r="J1330" s="4"/>
      <c r="K1330" s="4"/>
      <c r="L1330" s="4"/>
      <c r="M1330" s="4"/>
      <c r="N1330" s="4"/>
      <c r="O1330" s="4"/>
      <c r="P1330" s="4"/>
    </row>
    <row r="1331" spans="1:16" ht="11.65" customHeight="1" x14ac:dyDescent="0.2">
      <c r="A1331" s="49">
        <f t="shared" ca="1" si="28"/>
        <v>1331</v>
      </c>
      <c r="C1331" s="56"/>
      <c r="D1331" s="3"/>
      <c r="E1331" s="3"/>
      <c r="F1331" s="3" t="s">
        <v>248</v>
      </c>
      <c r="G1331" s="57"/>
      <c r="H1331" s="10">
        <v>0</v>
      </c>
      <c r="J1331" s="4"/>
      <c r="K1331" s="4"/>
      <c r="L1331" s="4"/>
      <c r="M1331" s="4"/>
      <c r="N1331" s="4"/>
      <c r="O1331" s="4"/>
      <c r="P1331" s="4"/>
    </row>
    <row r="1332" spans="1:16" ht="11.65" customHeight="1" x14ac:dyDescent="0.2">
      <c r="A1332" s="49">
        <f t="shared" ca="1" si="28"/>
        <v>1332</v>
      </c>
      <c r="C1332" s="56"/>
      <c r="D1332" s="3"/>
      <c r="E1332" s="3"/>
      <c r="F1332" s="3"/>
      <c r="G1332" s="57"/>
      <c r="H1332" s="25">
        <v>0</v>
      </c>
      <c r="J1332" s="4"/>
      <c r="K1332" s="4"/>
      <c r="L1332" s="4"/>
      <c r="M1332" s="4"/>
      <c r="N1332" s="4"/>
      <c r="O1332" s="4"/>
      <c r="P1332" s="4"/>
    </row>
    <row r="1333" spans="1:16" ht="11.65" customHeight="1" x14ac:dyDescent="0.2">
      <c r="A1333" s="49">
        <f t="shared" ca="1" si="28"/>
        <v>1333</v>
      </c>
      <c r="C1333" s="56"/>
      <c r="D1333" s="3"/>
      <c r="E1333" s="3"/>
      <c r="F1333" s="3"/>
      <c r="G1333" s="57"/>
      <c r="H1333" s="2"/>
      <c r="J1333" s="4"/>
      <c r="K1333" s="4"/>
      <c r="L1333" s="4"/>
      <c r="M1333" s="4"/>
      <c r="N1333" s="4"/>
      <c r="O1333" s="4"/>
      <c r="P1333" s="4"/>
    </row>
    <row r="1334" spans="1:16" ht="11.65" customHeight="1" x14ac:dyDescent="0.2">
      <c r="A1334" s="49">
        <f t="shared" ca="1" si="28"/>
        <v>1334</v>
      </c>
      <c r="C1334" s="56"/>
      <c r="D1334" s="3" t="s">
        <v>110</v>
      </c>
      <c r="E1334" s="3"/>
      <c r="F1334" s="3"/>
      <c r="G1334" s="57"/>
      <c r="H1334" s="10">
        <v>0</v>
      </c>
      <c r="J1334" s="4"/>
      <c r="K1334" s="4"/>
      <c r="L1334" s="4"/>
      <c r="M1334" s="4"/>
      <c r="N1334" s="4"/>
      <c r="O1334" s="4"/>
      <c r="P1334" s="4"/>
    </row>
    <row r="1335" spans="1:16" ht="11.65" customHeight="1" x14ac:dyDescent="0.2">
      <c r="A1335" s="49">
        <f t="shared" ca="1" si="28"/>
        <v>1335</v>
      </c>
      <c r="C1335" s="56"/>
      <c r="D1335" s="3"/>
      <c r="E1335" s="3"/>
      <c r="F1335" s="3"/>
      <c r="G1335" s="57"/>
      <c r="H1335" s="12">
        <v>0</v>
      </c>
      <c r="J1335" s="4"/>
      <c r="K1335" s="4"/>
      <c r="L1335" s="4"/>
      <c r="M1335" s="4"/>
      <c r="N1335" s="4"/>
      <c r="O1335" s="4"/>
      <c r="P1335" s="4"/>
    </row>
    <row r="1336" spans="1:16" ht="11.65" customHeight="1" x14ac:dyDescent="0.2">
      <c r="A1336" s="49">
        <f t="shared" ca="1" si="28"/>
        <v>1336</v>
      </c>
      <c r="C1336" s="56"/>
      <c r="D1336" s="3"/>
      <c r="E1336" s="3"/>
      <c r="F1336" s="3"/>
      <c r="G1336" s="57"/>
      <c r="H1336" s="2"/>
      <c r="J1336" s="4"/>
      <c r="K1336" s="4"/>
      <c r="L1336" s="4"/>
      <c r="M1336" s="4"/>
      <c r="N1336" s="4"/>
      <c r="O1336" s="4"/>
      <c r="P1336" s="4"/>
    </row>
    <row r="1337" spans="1:16" ht="11.65" customHeight="1" x14ac:dyDescent="0.2">
      <c r="A1337" s="49">
        <f t="shared" ca="1" si="28"/>
        <v>1337</v>
      </c>
      <c r="C1337" s="56">
        <v>1081399</v>
      </c>
      <c r="D1337" s="3" t="s">
        <v>227</v>
      </c>
      <c r="E1337" s="3"/>
      <c r="F1337" s="3"/>
      <c r="G1337" s="57"/>
      <c r="H1337" s="2"/>
      <c r="J1337" s="4"/>
      <c r="K1337" s="4"/>
      <c r="L1337" s="4"/>
      <c r="M1337" s="4"/>
      <c r="N1337" s="4"/>
      <c r="O1337" s="4"/>
      <c r="P1337" s="4"/>
    </row>
    <row r="1338" spans="1:16" ht="11.65" customHeight="1" x14ac:dyDescent="0.2">
      <c r="A1338" s="49">
        <f t="shared" ca="1" si="28"/>
        <v>1338</v>
      </c>
      <c r="C1338" s="56"/>
      <c r="D1338" s="3"/>
      <c r="E1338" s="3"/>
      <c r="F1338" s="3" t="s">
        <v>193</v>
      </c>
      <c r="G1338" s="57"/>
      <c r="H1338" s="10">
        <v>0</v>
      </c>
      <c r="J1338" s="4"/>
      <c r="K1338" s="4"/>
      <c r="L1338" s="4"/>
      <c r="M1338" s="4"/>
      <c r="N1338" s="4"/>
      <c r="O1338" s="4"/>
      <c r="P1338" s="4"/>
    </row>
    <row r="1339" spans="1:16" ht="11.65" customHeight="1" x14ac:dyDescent="0.2">
      <c r="A1339" s="49">
        <f t="shared" ca="1" si="28"/>
        <v>1339</v>
      </c>
      <c r="C1339" s="56"/>
      <c r="D1339" s="3"/>
      <c r="E1339" s="3"/>
      <c r="F1339" s="3" t="s">
        <v>247</v>
      </c>
      <c r="G1339" s="57"/>
      <c r="H1339" s="10">
        <v>0</v>
      </c>
      <c r="J1339" s="4"/>
      <c r="K1339" s="4"/>
      <c r="L1339" s="4"/>
      <c r="M1339" s="4"/>
      <c r="N1339" s="4"/>
      <c r="O1339" s="4"/>
      <c r="P1339" s="4"/>
    </row>
    <row r="1340" spans="1:16" ht="11.65" customHeight="1" x14ac:dyDescent="0.2">
      <c r="A1340" s="49">
        <f t="shared" ca="1" si="28"/>
        <v>1340</v>
      </c>
      <c r="C1340" s="56"/>
      <c r="D1340" s="3"/>
      <c r="E1340" s="3"/>
      <c r="F1340" s="3"/>
      <c r="G1340" s="57"/>
      <c r="H1340" s="25">
        <v>0</v>
      </c>
      <c r="J1340" s="4"/>
      <c r="K1340" s="4"/>
      <c r="L1340" s="4"/>
      <c r="M1340" s="4"/>
      <c r="N1340" s="4"/>
      <c r="O1340" s="4"/>
      <c r="P1340" s="4"/>
    </row>
    <row r="1341" spans="1:16" ht="11.65" customHeight="1" x14ac:dyDescent="0.2">
      <c r="A1341" s="49">
        <f t="shared" ca="1" si="28"/>
        <v>1341</v>
      </c>
      <c r="C1341" s="56"/>
      <c r="D1341" s="3"/>
      <c r="E1341" s="3"/>
      <c r="F1341" s="3"/>
      <c r="G1341" s="57"/>
      <c r="H1341" s="2"/>
      <c r="J1341" s="4"/>
      <c r="K1341" s="4"/>
      <c r="L1341" s="4"/>
      <c r="M1341" s="4"/>
      <c r="N1341" s="4"/>
      <c r="O1341" s="4"/>
      <c r="P1341" s="4"/>
    </row>
    <row r="1342" spans="1:16" ht="11.65" customHeight="1" x14ac:dyDescent="0.2">
      <c r="A1342" s="49">
        <f t="shared" ref="A1342:A1405" ca="1" si="29">OFFSET(A1342,-1,)+1</f>
        <v>1342</v>
      </c>
      <c r="C1342" s="56"/>
      <c r="D1342" s="3" t="s">
        <v>110</v>
      </c>
      <c r="E1342" s="3"/>
      <c r="F1342" s="3"/>
      <c r="G1342" s="57"/>
      <c r="H1342" s="10">
        <v>0</v>
      </c>
      <c r="J1342" s="4"/>
      <c r="K1342" s="4"/>
      <c r="L1342" s="4"/>
      <c r="M1342" s="4"/>
      <c r="N1342" s="4"/>
      <c r="O1342" s="4"/>
      <c r="P1342" s="4"/>
    </row>
    <row r="1343" spans="1:16" ht="11.65" customHeight="1" x14ac:dyDescent="0.2">
      <c r="A1343" s="49">
        <f t="shared" ca="1" si="29"/>
        <v>1343</v>
      </c>
      <c r="C1343" s="56"/>
      <c r="D1343" s="3"/>
      <c r="E1343" s="3"/>
      <c r="F1343" s="3"/>
      <c r="G1343" s="57"/>
      <c r="H1343" s="12">
        <v>0</v>
      </c>
      <c r="J1343" s="4"/>
      <c r="K1343" s="11"/>
      <c r="L1343" s="11"/>
      <c r="M1343" s="11"/>
      <c r="N1343" s="11"/>
      <c r="O1343" s="11"/>
      <c r="P1343" s="11"/>
    </row>
    <row r="1344" spans="1:16" ht="11.65" customHeight="1" x14ac:dyDescent="0.2">
      <c r="A1344" s="49">
        <f t="shared" ca="1" si="29"/>
        <v>1344</v>
      </c>
      <c r="C1344" s="56"/>
      <c r="D1344" s="3"/>
      <c r="E1344" s="3"/>
      <c r="F1344" s="3"/>
      <c r="G1344" s="57"/>
      <c r="H1344" s="2"/>
      <c r="J1344" s="4"/>
      <c r="K1344" s="4"/>
      <c r="L1344" s="4"/>
      <c r="M1344" s="4"/>
      <c r="N1344" s="4"/>
      <c r="O1344" s="4"/>
      <c r="P1344" s="4"/>
    </row>
    <row r="1345" spans="1:16" ht="11.65" customHeight="1" x14ac:dyDescent="0.2">
      <c r="A1345" s="49">
        <f t="shared" ca="1" si="29"/>
        <v>1345</v>
      </c>
      <c r="C1345" s="56"/>
      <c r="D1345" s="3"/>
      <c r="E1345" s="3"/>
      <c r="F1345" s="3"/>
      <c r="G1345" s="57"/>
      <c r="H1345" s="2"/>
      <c r="J1345" s="4"/>
      <c r="K1345" s="15"/>
      <c r="L1345" s="15"/>
      <c r="M1345" s="15"/>
      <c r="N1345" s="15"/>
      <c r="O1345" s="15"/>
      <c r="P1345" s="15"/>
    </row>
    <row r="1346" spans="1:16" ht="11.65" customHeight="1" thickBot="1" x14ac:dyDescent="0.25">
      <c r="A1346" s="49">
        <f t="shared" ca="1" si="29"/>
        <v>1346</v>
      </c>
      <c r="C1346" s="63" t="s">
        <v>228</v>
      </c>
      <c r="D1346" s="3"/>
      <c r="E1346" s="3"/>
      <c r="F1346" s="3"/>
      <c r="G1346" s="57" t="s">
        <v>201</v>
      </c>
      <c r="H1346" s="13">
        <f>SUBTOTAL(9,H1303:H1343)</f>
        <v>-43248276.207598336</v>
      </c>
      <c r="J1346" s="4"/>
      <c r="K1346" s="17"/>
      <c r="L1346" s="17"/>
      <c r="M1346" s="17"/>
      <c r="N1346" s="17"/>
      <c r="O1346" s="17"/>
      <c r="P1346" s="17"/>
    </row>
    <row r="1347" spans="1:16" ht="11.65" customHeight="1" thickTop="1" x14ac:dyDescent="0.2">
      <c r="A1347" s="49">
        <f t="shared" ca="1" si="29"/>
        <v>1347</v>
      </c>
      <c r="C1347" s="56"/>
      <c r="D1347" s="3"/>
      <c r="E1347" s="3"/>
      <c r="F1347" s="3"/>
      <c r="G1347" s="57"/>
      <c r="H1347" s="2"/>
      <c r="J1347" s="4"/>
      <c r="K1347" s="4"/>
      <c r="L1347" s="4"/>
      <c r="M1347" s="4"/>
      <c r="N1347" s="4"/>
      <c r="O1347" s="4"/>
      <c r="P1347" s="4"/>
    </row>
    <row r="1348" spans="1:16" ht="11.65" customHeight="1" x14ac:dyDescent="0.2">
      <c r="A1348" s="49">
        <f t="shared" ca="1" si="29"/>
        <v>1348</v>
      </c>
      <c r="C1348" s="56"/>
      <c r="D1348" s="3"/>
      <c r="E1348" s="58"/>
      <c r="F1348" s="3"/>
      <c r="G1348" s="57"/>
      <c r="H1348" s="14"/>
      <c r="J1348" s="4"/>
      <c r="K1348" s="4"/>
      <c r="L1348" s="4"/>
      <c r="M1348" s="4"/>
      <c r="N1348" s="4"/>
      <c r="O1348" s="4"/>
      <c r="P1348" s="4"/>
    </row>
    <row r="1349" spans="1:16" ht="11.65" customHeight="1" x14ac:dyDescent="0.2">
      <c r="A1349" s="49">
        <f t="shared" ca="1" si="29"/>
        <v>1349</v>
      </c>
      <c r="C1349" s="59"/>
      <c r="D1349" s="60"/>
      <c r="E1349" s="61"/>
      <c r="F1349" s="60"/>
      <c r="G1349" s="62"/>
      <c r="H1349" s="16"/>
      <c r="J1349" s="4"/>
      <c r="K1349" s="4"/>
      <c r="L1349" s="4"/>
      <c r="M1349" s="4"/>
      <c r="N1349" s="4"/>
      <c r="O1349" s="4"/>
      <c r="P1349" s="4"/>
    </row>
    <row r="1350" spans="1:16" ht="11.65" customHeight="1" x14ac:dyDescent="0.2">
      <c r="A1350" s="49">
        <f t="shared" ca="1" si="29"/>
        <v>1350</v>
      </c>
      <c r="C1350" s="56" t="s">
        <v>229</v>
      </c>
      <c r="D1350" s="3"/>
      <c r="E1350" s="3"/>
      <c r="F1350" s="3"/>
      <c r="G1350" s="57"/>
      <c r="H1350" s="2"/>
      <c r="J1350" s="4"/>
      <c r="K1350" s="4"/>
      <c r="L1350" s="4"/>
      <c r="M1350" s="4"/>
      <c r="N1350" s="4"/>
      <c r="O1350" s="4"/>
      <c r="P1350" s="4"/>
    </row>
    <row r="1351" spans="1:16" ht="11.65" customHeight="1" x14ac:dyDescent="0.2">
      <c r="A1351" s="49">
        <f t="shared" ca="1" si="29"/>
        <v>1351</v>
      </c>
      <c r="C1351" s="56"/>
      <c r="D1351" s="3"/>
      <c r="E1351" s="3" t="s">
        <v>193</v>
      </c>
      <c r="F1351" s="3"/>
      <c r="G1351" s="57"/>
      <c r="H1351" s="10">
        <f t="shared" ref="H1351:H1364" si="30">SUMIFS(H1303:H1316,F1303:F1316,E1351)</f>
        <v>-25476683.09</v>
      </c>
      <c r="J1351" s="4"/>
      <c r="K1351" s="4"/>
      <c r="L1351" s="4"/>
      <c r="M1351" s="4"/>
      <c r="N1351" s="4"/>
      <c r="O1351" s="4"/>
      <c r="P1351" s="4"/>
    </row>
    <row r="1352" spans="1:16" ht="11.65" customHeight="1" x14ac:dyDescent="0.2">
      <c r="A1352" s="49">
        <f t="shared" ca="1" si="29"/>
        <v>1352</v>
      </c>
      <c r="C1352" s="56"/>
      <c r="D1352" s="3"/>
      <c r="E1352" s="3" t="s">
        <v>302</v>
      </c>
      <c r="F1352" s="3"/>
      <c r="G1352" s="57"/>
      <c r="H1352" s="10">
        <f t="shared" si="30"/>
        <v>0</v>
      </c>
      <c r="J1352" s="4"/>
      <c r="K1352" s="4"/>
      <c r="L1352" s="4"/>
      <c r="M1352" s="4"/>
      <c r="N1352" s="4"/>
      <c r="O1352" s="4"/>
      <c r="P1352" s="4"/>
    </row>
    <row r="1353" spans="1:16" ht="11.65" customHeight="1" x14ac:dyDescent="0.2">
      <c r="A1353" s="49">
        <f t="shared" ca="1" si="29"/>
        <v>1353</v>
      </c>
      <c r="C1353" s="56"/>
      <c r="D1353" s="3"/>
      <c r="E1353" s="3" t="s">
        <v>303</v>
      </c>
      <c r="F1353" s="3"/>
      <c r="G1353" s="57"/>
      <c r="H1353" s="10">
        <f t="shared" si="30"/>
        <v>0</v>
      </c>
      <c r="J1353" s="4"/>
      <c r="K1353" s="4"/>
      <c r="L1353" s="4"/>
      <c r="M1353" s="4"/>
      <c r="N1353" s="4"/>
      <c r="O1353" s="4"/>
      <c r="P1353" s="4"/>
    </row>
    <row r="1354" spans="1:16" ht="11.65" customHeight="1" x14ac:dyDescent="0.2">
      <c r="A1354" s="49">
        <f t="shared" ca="1" si="29"/>
        <v>1354</v>
      </c>
      <c r="C1354" s="56"/>
      <c r="D1354" s="3"/>
      <c r="E1354" s="3" t="s">
        <v>24</v>
      </c>
      <c r="F1354" s="3"/>
      <c r="G1354" s="57"/>
      <c r="H1354" s="10">
        <f t="shared" si="30"/>
        <v>-6734982.9707933282</v>
      </c>
      <c r="J1354" s="4"/>
      <c r="K1354" s="4"/>
      <c r="L1354" s="4"/>
      <c r="M1354" s="4"/>
      <c r="N1354" s="4"/>
      <c r="O1354" s="4"/>
      <c r="P1354" s="4"/>
    </row>
    <row r="1355" spans="1:16" ht="11.65" customHeight="1" x14ac:dyDescent="0.2">
      <c r="A1355" s="49">
        <f t="shared" ca="1" si="29"/>
        <v>1355</v>
      </c>
      <c r="C1355" s="56"/>
      <c r="D1355" s="3"/>
      <c r="E1355" s="3" t="s">
        <v>255</v>
      </c>
      <c r="F1355" s="3"/>
      <c r="G1355" s="57"/>
      <c r="H1355" s="10">
        <f t="shared" si="30"/>
        <v>-474747.83430186432</v>
      </c>
      <c r="J1355" s="4"/>
      <c r="K1355" s="4"/>
      <c r="L1355" s="4"/>
      <c r="M1355" s="4"/>
      <c r="N1355" s="4"/>
      <c r="O1355" s="4"/>
      <c r="P1355" s="4"/>
    </row>
    <row r="1356" spans="1:16" ht="11.65" customHeight="1" x14ac:dyDescent="0.2">
      <c r="A1356" s="49">
        <f t="shared" ca="1" si="29"/>
        <v>1356</v>
      </c>
      <c r="C1356" s="56"/>
      <c r="D1356" s="3"/>
      <c r="E1356" s="3" t="s">
        <v>248</v>
      </c>
      <c r="F1356" s="3"/>
      <c r="G1356" s="57"/>
      <c r="H1356" s="10">
        <f t="shared" si="30"/>
        <v>-8536848.2205302864</v>
      </c>
      <c r="J1356" s="4"/>
      <c r="K1356" s="4"/>
      <c r="L1356" s="4"/>
      <c r="M1356" s="4"/>
      <c r="N1356" s="4"/>
      <c r="O1356" s="4"/>
      <c r="P1356" s="4"/>
    </row>
    <row r="1357" spans="1:16" ht="11.65" customHeight="1" x14ac:dyDescent="0.2">
      <c r="A1357" s="49">
        <f t="shared" ca="1" si="29"/>
        <v>1357</v>
      </c>
      <c r="C1357" s="56"/>
      <c r="D1357" s="3"/>
      <c r="E1357" s="3" t="s">
        <v>247</v>
      </c>
      <c r="F1357" s="3"/>
      <c r="G1357" s="57"/>
      <c r="H1357" s="10">
        <f t="shared" si="30"/>
        <v>0</v>
      </c>
      <c r="J1357" s="4"/>
      <c r="K1357" s="4"/>
      <c r="L1357" s="4"/>
      <c r="M1357" s="4"/>
      <c r="N1357" s="4"/>
      <c r="O1357" s="4"/>
      <c r="P1357" s="4"/>
    </row>
    <row r="1358" spans="1:16" ht="11.65" customHeight="1" x14ac:dyDescent="0.2">
      <c r="A1358" s="49">
        <f t="shared" ca="1" si="29"/>
        <v>1358</v>
      </c>
      <c r="C1358" s="56"/>
      <c r="D1358" s="3"/>
      <c r="E1358" s="3" t="s">
        <v>249</v>
      </c>
      <c r="F1358" s="3"/>
      <c r="G1358" s="57"/>
      <c r="H1358" s="10">
        <f t="shared" si="30"/>
        <v>-397940.09718863305</v>
      </c>
      <c r="J1358" s="4"/>
      <c r="K1358" s="4"/>
      <c r="L1358" s="4"/>
      <c r="M1358" s="4"/>
      <c r="N1358" s="4"/>
      <c r="O1358" s="4"/>
      <c r="P1358" s="4"/>
    </row>
    <row r="1359" spans="1:16" ht="11.65" customHeight="1" x14ac:dyDescent="0.2">
      <c r="A1359" s="49">
        <f t="shared" ca="1" si="29"/>
        <v>1359</v>
      </c>
      <c r="C1359" s="56"/>
      <c r="D1359" s="3"/>
      <c r="E1359" s="3" t="s">
        <v>251</v>
      </c>
      <c r="F1359" s="3"/>
      <c r="G1359" s="57"/>
      <c r="H1359" s="10">
        <f t="shared" si="30"/>
        <v>0</v>
      </c>
      <c r="J1359" s="4"/>
      <c r="K1359" s="4"/>
      <c r="L1359" s="4"/>
      <c r="M1359" s="4"/>
      <c r="N1359" s="4"/>
      <c r="O1359" s="4"/>
      <c r="P1359" s="4"/>
    </row>
    <row r="1360" spans="1:16" ht="11.65" customHeight="1" x14ac:dyDescent="0.2">
      <c r="A1360" s="49">
        <f t="shared" ca="1" si="29"/>
        <v>1360</v>
      </c>
      <c r="C1360" s="56"/>
      <c r="D1360" s="3"/>
      <c r="E1360" s="3" t="s">
        <v>253</v>
      </c>
      <c r="F1360" s="3"/>
      <c r="G1360" s="57"/>
      <c r="H1360" s="10">
        <f t="shared" si="30"/>
        <v>-1627073.9947842243</v>
      </c>
      <c r="J1360" s="4"/>
      <c r="K1360" s="4"/>
      <c r="L1360" s="4"/>
      <c r="M1360" s="4"/>
      <c r="N1360" s="4"/>
      <c r="O1360" s="4"/>
      <c r="P1360" s="4"/>
    </row>
    <row r="1361" spans="1:16" ht="11.65" customHeight="1" x14ac:dyDescent="0.2">
      <c r="A1361" s="49">
        <f t="shared" ca="1" si="29"/>
        <v>1361</v>
      </c>
      <c r="C1361" s="56"/>
      <c r="D1361" s="3"/>
      <c r="E1361" s="3" t="s">
        <v>256</v>
      </c>
      <c r="F1361" s="3"/>
      <c r="G1361" s="57"/>
      <c r="H1361" s="10">
        <f t="shared" si="30"/>
        <v>0</v>
      </c>
      <c r="J1361" s="4"/>
      <c r="K1361" s="4"/>
      <c r="L1361" s="4"/>
      <c r="M1361" s="4"/>
      <c r="N1361" s="4"/>
      <c r="O1361" s="4"/>
      <c r="P1361" s="4"/>
    </row>
    <row r="1362" spans="1:16" ht="11.65" customHeight="1" x14ac:dyDescent="0.2">
      <c r="A1362" s="49">
        <f t="shared" ca="1" si="29"/>
        <v>1362</v>
      </c>
      <c r="C1362" s="56"/>
      <c r="D1362" s="3"/>
      <c r="E1362" s="3" t="s">
        <v>30</v>
      </c>
      <c r="F1362" s="3"/>
      <c r="G1362" s="57"/>
      <c r="H1362" s="10">
        <f t="shared" si="30"/>
        <v>0</v>
      </c>
      <c r="J1362" s="4"/>
      <c r="K1362" s="4"/>
      <c r="L1362" s="4"/>
      <c r="M1362" s="4"/>
      <c r="N1362" s="4"/>
      <c r="O1362" s="4"/>
      <c r="P1362" s="4"/>
    </row>
    <row r="1363" spans="1:16" ht="11.65" customHeight="1" x14ac:dyDescent="0.2">
      <c r="A1363" s="49">
        <f t="shared" ca="1" si="29"/>
        <v>1363</v>
      </c>
      <c r="C1363" s="56"/>
      <c r="D1363" s="3"/>
      <c r="E1363" s="3" t="s">
        <v>251</v>
      </c>
      <c r="F1363" s="3"/>
      <c r="G1363" s="57"/>
      <c r="H1363" s="10">
        <f t="shared" si="30"/>
        <v>0</v>
      </c>
      <c r="J1363" s="4"/>
      <c r="K1363" s="4"/>
      <c r="L1363" s="4"/>
      <c r="M1363" s="4"/>
      <c r="N1363" s="4"/>
      <c r="O1363" s="4"/>
      <c r="P1363" s="4"/>
    </row>
    <row r="1364" spans="1:16" ht="11.65" customHeight="1" x14ac:dyDescent="0.2">
      <c r="A1364" s="49">
        <f t="shared" ca="1" si="29"/>
        <v>1364</v>
      </c>
      <c r="C1364" s="56"/>
      <c r="D1364" s="3"/>
      <c r="E1364" s="3" t="s">
        <v>251</v>
      </c>
      <c r="F1364" s="3"/>
      <c r="G1364" s="57"/>
      <c r="H1364" s="10">
        <f t="shared" si="30"/>
        <v>0</v>
      </c>
      <c r="J1364" s="4"/>
      <c r="K1364" s="4"/>
      <c r="L1364" s="4"/>
      <c r="M1364" s="4"/>
      <c r="N1364" s="4"/>
      <c r="O1364" s="4"/>
      <c r="P1364" s="4"/>
    </row>
    <row r="1365" spans="1:16" ht="11.65" customHeight="1" x14ac:dyDescent="0.2">
      <c r="A1365" s="49">
        <f t="shared" ca="1" si="29"/>
        <v>1365</v>
      </c>
      <c r="C1365" s="56"/>
      <c r="D1365" s="3"/>
      <c r="E1365" s="3" t="s">
        <v>110</v>
      </c>
      <c r="F1365" s="3"/>
      <c r="G1365" s="57"/>
      <c r="H1365" s="10">
        <v>0</v>
      </c>
      <c r="J1365" s="4"/>
      <c r="K1365" s="4"/>
      <c r="L1365" s="4"/>
      <c r="M1365" s="4"/>
      <c r="N1365" s="4"/>
      <c r="O1365" s="4"/>
      <c r="P1365" s="4"/>
    </row>
    <row r="1366" spans="1:16" ht="11.65" customHeight="1" thickBot="1" x14ac:dyDescent="0.25">
      <c r="A1366" s="49">
        <f t="shared" ca="1" si="29"/>
        <v>1366</v>
      </c>
      <c r="C1366" s="56" t="s">
        <v>230</v>
      </c>
      <c r="D1366" s="3"/>
      <c r="E1366" s="3"/>
      <c r="F1366" s="3"/>
      <c r="G1366" s="57" t="s">
        <v>201</v>
      </c>
      <c r="H1366" s="19">
        <f>SUM(H1351:H1365)</f>
        <v>-43248276.207598336</v>
      </c>
      <c r="J1366" s="4"/>
      <c r="K1366" s="11"/>
      <c r="L1366" s="11"/>
      <c r="M1366" s="11"/>
      <c r="N1366" s="11"/>
      <c r="O1366" s="11"/>
      <c r="P1366" s="11"/>
    </row>
    <row r="1367" spans="1:16" ht="11.65" customHeight="1" thickTop="1" x14ac:dyDescent="0.2">
      <c r="A1367" s="49">
        <f t="shared" ca="1" si="29"/>
        <v>1367</v>
      </c>
      <c r="C1367" s="56"/>
      <c r="D1367" s="3"/>
      <c r="E1367" s="3"/>
      <c r="F1367" s="3"/>
      <c r="G1367" s="57"/>
      <c r="H1367" s="2"/>
      <c r="J1367" s="4"/>
      <c r="K1367" s="4"/>
      <c r="L1367" s="4"/>
      <c r="M1367" s="4"/>
      <c r="N1367" s="4"/>
      <c r="O1367" s="4"/>
      <c r="P1367" s="4"/>
    </row>
    <row r="1368" spans="1:16" ht="11.65" customHeight="1" x14ac:dyDescent="0.2">
      <c r="A1368" s="49">
        <f t="shared" ca="1" si="29"/>
        <v>1368</v>
      </c>
      <c r="C1368" s="56"/>
      <c r="D1368" s="3"/>
      <c r="E1368" s="3"/>
      <c r="F1368" s="3"/>
      <c r="G1368" s="57"/>
      <c r="H1368" s="2"/>
      <c r="J1368" s="4"/>
      <c r="K1368" s="4"/>
      <c r="L1368" s="4"/>
      <c r="M1368" s="4"/>
      <c r="N1368" s="4"/>
      <c r="O1368" s="4"/>
      <c r="P1368" s="4"/>
    </row>
    <row r="1369" spans="1:16" ht="11.65" customHeight="1" thickBot="1" x14ac:dyDescent="0.25">
      <c r="A1369" s="49">
        <f t="shared" ca="1" si="29"/>
        <v>1369</v>
      </c>
      <c r="C1369" s="63" t="s">
        <v>231</v>
      </c>
      <c r="D1369" s="3"/>
      <c r="E1369" s="3"/>
      <c r="F1369" s="3"/>
      <c r="G1369" s="57" t="s">
        <v>201</v>
      </c>
      <c r="H1369" s="13">
        <f>H1346+H1296+H1224+H1203</f>
        <v>-741880698.96173656</v>
      </c>
      <c r="J1369" s="4"/>
      <c r="K1369" s="4"/>
      <c r="L1369" s="4"/>
      <c r="M1369" s="4"/>
      <c r="N1369" s="4"/>
      <c r="O1369" s="4"/>
      <c r="P1369" s="4"/>
    </row>
    <row r="1370" spans="1:16" ht="11.65" customHeight="1" thickTop="1" x14ac:dyDescent="0.2">
      <c r="A1370" s="49">
        <f t="shared" ca="1" si="29"/>
        <v>1370</v>
      </c>
      <c r="C1370" s="56" t="s">
        <v>232</v>
      </c>
      <c r="D1370" s="3" t="s">
        <v>233</v>
      </c>
      <c r="E1370" s="3"/>
      <c r="F1370" s="3"/>
      <c r="G1370" s="57"/>
      <c r="H1370" s="2"/>
      <c r="J1370" s="4"/>
      <c r="K1370" s="4"/>
      <c r="L1370" s="4"/>
      <c r="M1370" s="4"/>
      <c r="N1370" s="4"/>
      <c r="O1370" s="4"/>
      <c r="P1370" s="4"/>
    </row>
    <row r="1371" spans="1:16" ht="11.65" customHeight="1" x14ac:dyDescent="0.2">
      <c r="A1371" s="49">
        <f t="shared" ca="1" si="29"/>
        <v>1371</v>
      </c>
      <c r="C1371" s="56"/>
      <c r="D1371" s="3"/>
      <c r="E1371" s="3"/>
      <c r="F1371" s="3" t="s">
        <v>249</v>
      </c>
      <c r="G1371" s="57"/>
      <c r="H1371" s="10">
        <v>0</v>
      </c>
      <c r="J1371" s="4"/>
      <c r="K1371" s="4"/>
      <c r="L1371" s="4"/>
      <c r="M1371" s="4"/>
      <c r="N1371" s="4"/>
      <c r="O1371" s="4"/>
      <c r="P1371" s="4"/>
    </row>
    <row r="1372" spans="1:16" ht="11.65" customHeight="1" x14ac:dyDescent="0.2">
      <c r="A1372" s="49">
        <f t="shared" ca="1" si="29"/>
        <v>1372</v>
      </c>
      <c r="C1372" s="56"/>
      <c r="D1372" s="3"/>
      <c r="E1372" s="3"/>
      <c r="F1372" s="3" t="s">
        <v>249</v>
      </c>
      <c r="G1372" s="57"/>
      <c r="H1372" s="10">
        <v>0</v>
      </c>
      <c r="J1372" s="4"/>
      <c r="K1372" s="4"/>
      <c r="L1372" s="4"/>
      <c r="M1372" s="4"/>
      <c r="N1372" s="4"/>
      <c r="O1372" s="4"/>
      <c r="P1372" s="4"/>
    </row>
    <row r="1373" spans="1:16" ht="11.65" customHeight="1" x14ac:dyDescent="0.2">
      <c r="A1373" s="49">
        <f t="shared" ca="1" si="29"/>
        <v>1373</v>
      </c>
      <c r="C1373" s="56"/>
      <c r="D1373" s="3"/>
      <c r="E1373" s="3"/>
      <c r="F1373" s="3" t="s">
        <v>251</v>
      </c>
      <c r="G1373" s="57"/>
      <c r="H1373" s="10">
        <v>0</v>
      </c>
      <c r="J1373" s="4"/>
      <c r="K1373" s="4"/>
      <c r="L1373" s="4"/>
      <c r="M1373" s="4"/>
      <c r="N1373" s="4"/>
      <c r="O1373" s="4"/>
      <c r="P1373" s="4"/>
    </row>
    <row r="1374" spans="1:16" ht="11.65" customHeight="1" x14ac:dyDescent="0.2">
      <c r="A1374" s="49">
        <f t="shared" ca="1" si="29"/>
        <v>1374</v>
      </c>
      <c r="C1374" s="56"/>
      <c r="D1374" s="3"/>
      <c r="E1374" s="3"/>
      <c r="F1374" s="3" t="s">
        <v>24</v>
      </c>
      <c r="G1374" s="57"/>
      <c r="H1374" s="10">
        <v>0</v>
      </c>
      <c r="J1374" s="4"/>
      <c r="K1374" s="4"/>
      <c r="L1374" s="4"/>
      <c r="M1374" s="4"/>
      <c r="N1374" s="4"/>
      <c r="O1374" s="4"/>
      <c r="P1374" s="4"/>
    </row>
    <row r="1375" spans="1:16" ht="11.65" customHeight="1" thickBot="1" x14ac:dyDescent="0.25">
      <c r="A1375" s="49">
        <f t="shared" ca="1" si="29"/>
        <v>1375</v>
      </c>
      <c r="C1375" s="56"/>
      <c r="D1375" s="3"/>
      <c r="E1375" s="3"/>
      <c r="F1375" s="3"/>
      <c r="G1375" s="57"/>
      <c r="H1375" s="19">
        <f>SUBTOTAL(9,H1371:H1374)</f>
        <v>0</v>
      </c>
      <c r="J1375" s="4"/>
      <c r="K1375" s="4"/>
      <c r="L1375" s="4"/>
      <c r="M1375" s="4"/>
      <c r="N1375" s="4"/>
      <c r="O1375" s="4"/>
      <c r="P1375" s="4"/>
    </row>
    <row r="1376" spans="1:16" ht="11.65" customHeight="1" thickTop="1" x14ac:dyDescent="0.2">
      <c r="A1376" s="49">
        <f t="shared" ca="1" si="29"/>
        <v>1376</v>
      </c>
      <c r="C1376" s="56"/>
      <c r="D1376" s="3"/>
      <c r="E1376" s="3"/>
      <c r="F1376" s="3"/>
      <c r="G1376" s="57"/>
      <c r="H1376" s="2"/>
      <c r="J1376" s="4"/>
      <c r="K1376" s="4"/>
      <c r="L1376" s="4"/>
      <c r="M1376" s="4"/>
      <c r="N1376" s="4"/>
      <c r="O1376" s="4"/>
      <c r="P1376" s="4"/>
    </row>
    <row r="1377" spans="1:16" ht="11.65" customHeight="1" x14ac:dyDescent="0.2">
      <c r="A1377" s="49">
        <f t="shared" ca="1" si="29"/>
        <v>1377</v>
      </c>
      <c r="C1377" s="56"/>
      <c r="D1377" s="3"/>
      <c r="E1377" s="3"/>
      <c r="F1377" s="3"/>
      <c r="G1377" s="57"/>
      <c r="H1377" s="2"/>
      <c r="J1377" s="4"/>
      <c r="K1377" s="4"/>
      <c r="L1377" s="4"/>
      <c r="M1377" s="4"/>
      <c r="N1377" s="4"/>
      <c r="O1377" s="4"/>
      <c r="P1377" s="4"/>
    </row>
    <row r="1378" spans="1:16" ht="11.65" customHeight="1" x14ac:dyDescent="0.2">
      <c r="A1378" s="49">
        <f t="shared" ca="1" si="29"/>
        <v>1378</v>
      </c>
      <c r="C1378" s="56" t="s">
        <v>234</v>
      </c>
      <c r="D1378" s="3" t="s">
        <v>235</v>
      </c>
      <c r="E1378" s="3"/>
      <c r="F1378" s="3"/>
      <c r="G1378" s="57"/>
      <c r="H1378" s="2"/>
      <c r="J1378" s="4"/>
      <c r="K1378" s="4"/>
      <c r="L1378" s="4"/>
      <c r="M1378" s="4"/>
      <c r="N1378" s="4"/>
      <c r="O1378" s="4"/>
      <c r="P1378" s="4"/>
    </row>
    <row r="1379" spans="1:16" ht="11.65" customHeight="1" x14ac:dyDescent="0.2">
      <c r="A1379" s="49">
        <f t="shared" ca="1" si="29"/>
        <v>1379</v>
      </c>
      <c r="C1379" s="56"/>
      <c r="D1379" s="3"/>
      <c r="E1379" s="3"/>
      <c r="F1379" s="3" t="s">
        <v>193</v>
      </c>
      <c r="G1379" s="57"/>
      <c r="H1379" s="10">
        <v>-1887581.44</v>
      </c>
      <c r="J1379" s="4"/>
      <c r="K1379" s="4"/>
      <c r="L1379" s="4"/>
      <c r="M1379" s="4"/>
      <c r="N1379" s="4"/>
      <c r="O1379" s="4"/>
      <c r="P1379" s="4"/>
    </row>
    <row r="1380" spans="1:16" ht="11.65" customHeight="1" x14ac:dyDescent="0.2">
      <c r="A1380" s="49">
        <f t="shared" ca="1" si="29"/>
        <v>1380</v>
      </c>
      <c r="C1380" s="56"/>
      <c r="D1380" s="3"/>
      <c r="E1380" s="3"/>
      <c r="F1380" s="3" t="s">
        <v>255</v>
      </c>
      <c r="G1380" s="57"/>
      <c r="H1380" s="10">
        <v>0</v>
      </c>
      <c r="J1380" s="4"/>
      <c r="K1380" s="4"/>
      <c r="L1380" s="4"/>
      <c r="M1380" s="4"/>
      <c r="N1380" s="4"/>
      <c r="O1380" s="4"/>
      <c r="P1380" s="4"/>
    </row>
    <row r="1381" spans="1:16" ht="11.65" customHeight="1" x14ac:dyDescent="0.2">
      <c r="A1381" s="49">
        <f t="shared" ca="1" si="29"/>
        <v>1381</v>
      </c>
      <c r="C1381" s="56"/>
      <c r="D1381" s="3"/>
      <c r="E1381" s="3"/>
      <c r="F1381" s="3" t="s">
        <v>24</v>
      </c>
      <c r="G1381" s="57"/>
      <c r="H1381" s="10">
        <v>0</v>
      </c>
      <c r="J1381" s="4"/>
      <c r="K1381" s="4"/>
      <c r="L1381" s="4"/>
      <c r="M1381" s="4"/>
      <c r="N1381" s="4"/>
      <c r="O1381" s="4"/>
      <c r="P1381" s="4"/>
    </row>
    <row r="1382" spans="1:16" ht="11.65" customHeight="1" x14ac:dyDescent="0.2">
      <c r="A1382" s="49">
        <f t="shared" ca="1" si="29"/>
        <v>1382</v>
      </c>
      <c r="C1382" s="56"/>
      <c r="D1382" s="3"/>
      <c r="E1382" s="3"/>
      <c r="F1382" s="3" t="s">
        <v>248</v>
      </c>
      <c r="G1382" s="57"/>
      <c r="H1382" s="10">
        <v>-85791.016585583042</v>
      </c>
      <c r="J1382" s="4"/>
      <c r="K1382" s="4"/>
      <c r="L1382" s="4"/>
      <c r="M1382" s="4"/>
      <c r="N1382" s="4"/>
      <c r="O1382" s="4"/>
      <c r="P1382" s="4"/>
    </row>
    <row r="1383" spans="1:16" ht="11.65" customHeight="1" x14ac:dyDescent="0.2">
      <c r="A1383" s="49">
        <f t="shared" ca="1" si="29"/>
        <v>1383</v>
      </c>
      <c r="C1383" s="56"/>
      <c r="D1383" s="3"/>
      <c r="E1383" s="3"/>
      <c r="F1383" s="3" t="s">
        <v>249</v>
      </c>
      <c r="G1383" s="57"/>
      <c r="H1383" s="10">
        <v>0</v>
      </c>
      <c r="J1383" s="4"/>
      <c r="K1383" s="4"/>
      <c r="L1383" s="4"/>
      <c r="M1383" s="4"/>
      <c r="N1383" s="4"/>
      <c r="O1383" s="4"/>
      <c r="P1383" s="4"/>
    </row>
    <row r="1384" spans="1:16" ht="11.65" customHeight="1" x14ac:dyDescent="0.2">
      <c r="A1384" s="49">
        <f t="shared" ca="1" si="29"/>
        <v>1384</v>
      </c>
      <c r="C1384" s="56"/>
      <c r="D1384" s="3"/>
      <c r="E1384" s="3"/>
      <c r="F1384" s="3" t="s">
        <v>251</v>
      </c>
      <c r="G1384" s="57"/>
      <c r="H1384" s="10">
        <v>0</v>
      </c>
      <c r="J1384" s="4"/>
      <c r="K1384" s="4"/>
      <c r="L1384" s="4"/>
      <c r="M1384" s="4"/>
      <c r="N1384" s="4"/>
      <c r="O1384" s="4"/>
      <c r="P1384" s="4"/>
    </row>
    <row r="1385" spans="1:16" ht="11.65" customHeight="1" x14ac:dyDescent="0.2">
      <c r="A1385" s="49">
        <f t="shared" ca="1" si="29"/>
        <v>1385</v>
      </c>
      <c r="C1385" s="56"/>
      <c r="D1385" s="3"/>
      <c r="E1385" s="3"/>
      <c r="F1385" s="3" t="s">
        <v>252</v>
      </c>
      <c r="G1385" s="57"/>
      <c r="H1385" s="10">
        <v>0</v>
      </c>
      <c r="J1385" s="4"/>
      <c r="K1385" s="4"/>
      <c r="L1385" s="4"/>
      <c r="M1385" s="4"/>
      <c r="N1385" s="4"/>
      <c r="O1385" s="4"/>
      <c r="P1385" s="4"/>
    </row>
    <row r="1386" spans="1:16" ht="11.65" customHeight="1" x14ac:dyDescent="0.2">
      <c r="A1386" s="49">
        <f t="shared" ca="1" si="29"/>
        <v>1386</v>
      </c>
      <c r="C1386" s="56"/>
      <c r="D1386" s="3"/>
      <c r="E1386" s="3"/>
      <c r="F1386" s="3" t="s">
        <v>30</v>
      </c>
      <c r="G1386" s="57"/>
      <c r="H1386" s="10">
        <v>0</v>
      </c>
      <c r="J1386" s="4"/>
      <c r="K1386" s="4"/>
      <c r="L1386" s="4"/>
      <c r="M1386" s="4"/>
      <c r="N1386" s="4"/>
      <c r="O1386" s="4"/>
      <c r="P1386" s="4"/>
    </row>
    <row r="1387" spans="1:16" ht="11.65" customHeight="1" x14ac:dyDescent="0.2">
      <c r="A1387" s="49">
        <f t="shared" ca="1" si="29"/>
        <v>1387</v>
      </c>
      <c r="C1387" s="56"/>
      <c r="D1387" s="3"/>
      <c r="E1387" s="3"/>
      <c r="F1387" s="3" t="s">
        <v>247</v>
      </c>
      <c r="G1387" s="57"/>
      <c r="H1387" s="10">
        <v>0</v>
      </c>
      <c r="J1387" s="4"/>
      <c r="K1387" s="4"/>
      <c r="L1387" s="4"/>
      <c r="M1387" s="4"/>
      <c r="N1387" s="4"/>
      <c r="O1387" s="4"/>
      <c r="P1387" s="4"/>
    </row>
    <row r="1388" spans="1:16" ht="11.65" customHeight="1" thickBot="1" x14ac:dyDescent="0.25">
      <c r="A1388" s="49">
        <f t="shared" ca="1" si="29"/>
        <v>1388</v>
      </c>
      <c r="C1388" s="56"/>
      <c r="D1388" s="3"/>
      <c r="E1388" s="3"/>
      <c r="F1388" s="3"/>
      <c r="G1388" s="57" t="s">
        <v>236</v>
      </c>
      <c r="H1388" s="19">
        <f>SUBTOTAL(9,H1379:H1387)</f>
        <v>-1973372.456585583</v>
      </c>
      <c r="J1388" s="4"/>
      <c r="K1388" s="4"/>
      <c r="L1388" s="4"/>
      <c r="M1388" s="4"/>
      <c r="N1388" s="4"/>
      <c r="O1388" s="4"/>
      <c r="P1388" s="4"/>
    </row>
    <row r="1389" spans="1:16" ht="11.65" customHeight="1" thickTop="1" x14ac:dyDescent="0.2">
      <c r="A1389" s="49">
        <f t="shared" ca="1" si="29"/>
        <v>1389</v>
      </c>
      <c r="C1389" s="56"/>
      <c r="D1389" s="3"/>
      <c r="E1389" s="3"/>
      <c r="F1389" s="3"/>
      <c r="G1389" s="57"/>
      <c r="H1389" s="2"/>
      <c r="J1389" s="4"/>
      <c r="K1389" s="4"/>
      <c r="L1389" s="4"/>
      <c r="M1389" s="4"/>
      <c r="N1389" s="4"/>
      <c r="O1389" s="4"/>
      <c r="P1389" s="4"/>
    </row>
    <row r="1390" spans="1:16" ht="11.65" customHeight="1" x14ac:dyDescent="0.2">
      <c r="A1390" s="49">
        <f t="shared" ca="1" si="29"/>
        <v>1390</v>
      </c>
      <c r="C1390" s="56"/>
      <c r="D1390" s="3"/>
      <c r="E1390" s="3"/>
      <c r="F1390" s="3"/>
      <c r="G1390" s="57"/>
      <c r="H1390" s="2"/>
      <c r="J1390" s="4"/>
      <c r="K1390" s="4"/>
      <c r="L1390" s="4"/>
      <c r="M1390" s="4"/>
      <c r="N1390" s="4"/>
      <c r="O1390" s="4"/>
      <c r="P1390" s="4"/>
    </row>
    <row r="1391" spans="1:16" ht="11.65" customHeight="1" x14ac:dyDescent="0.2">
      <c r="A1391" s="49">
        <f t="shared" ca="1" si="29"/>
        <v>1391</v>
      </c>
      <c r="C1391" s="56" t="s">
        <v>237</v>
      </c>
      <c r="D1391" s="3" t="s">
        <v>238</v>
      </c>
      <c r="E1391" s="3"/>
      <c r="F1391" s="3"/>
      <c r="G1391" s="57"/>
      <c r="H1391" s="2"/>
      <c r="J1391" s="4"/>
      <c r="K1391" s="4"/>
      <c r="L1391" s="4"/>
      <c r="M1391" s="4"/>
      <c r="N1391" s="4"/>
      <c r="O1391" s="4"/>
      <c r="P1391" s="4"/>
    </row>
    <row r="1392" spans="1:16" ht="11.65" customHeight="1" x14ac:dyDescent="0.2">
      <c r="A1392" s="49">
        <f t="shared" ca="1" si="29"/>
        <v>1392</v>
      </c>
      <c r="C1392" s="56"/>
      <c r="D1392" s="3"/>
      <c r="E1392" s="3"/>
      <c r="F1392" s="3" t="s">
        <v>302</v>
      </c>
      <c r="G1392" s="57"/>
      <c r="H1392" s="10">
        <v>-258762.40037654142</v>
      </c>
      <c r="J1392" s="4"/>
      <c r="K1392" s="4"/>
      <c r="L1392" s="4"/>
      <c r="M1392" s="4"/>
      <c r="N1392" s="4"/>
      <c r="O1392" s="4"/>
      <c r="P1392" s="4"/>
    </row>
    <row r="1393" spans="1:16" ht="11.65" customHeight="1" x14ac:dyDescent="0.2">
      <c r="A1393" s="49">
        <f t="shared" ca="1" si="29"/>
        <v>1393</v>
      </c>
      <c r="C1393" s="56"/>
      <c r="D1393" s="3"/>
      <c r="E1393" s="58"/>
      <c r="F1393" s="3" t="s">
        <v>303</v>
      </c>
      <c r="G1393" s="57"/>
      <c r="H1393" s="10">
        <v>0</v>
      </c>
      <c r="J1393" s="4"/>
      <c r="K1393" s="4"/>
      <c r="L1393" s="4"/>
      <c r="M1393" s="4"/>
      <c r="N1393" s="4"/>
      <c r="O1393" s="4"/>
      <c r="P1393" s="4"/>
    </row>
    <row r="1394" spans="1:16" ht="11.65" customHeight="1" x14ac:dyDescent="0.2">
      <c r="A1394" s="49">
        <f t="shared" ca="1" si="29"/>
        <v>1394</v>
      </c>
      <c r="C1394" s="56"/>
      <c r="D1394" s="3"/>
      <c r="E1394" s="3"/>
      <c r="F1394" s="3" t="s">
        <v>24</v>
      </c>
      <c r="G1394" s="57"/>
      <c r="H1394" s="10">
        <v>0</v>
      </c>
      <c r="J1394" s="4"/>
      <c r="K1394" s="4"/>
      <c r="L1394" s="4"/>
      <c r="M1394" s="4"/>
      <c r="N1394" s="4"/>
      <c r="O1394" s="4"/>
      <c r="P1394" s="4"/>
    </row>
    <row r="1395" spans="1:16" ht="11.65" customHeight="1" x14ac:dyDescent="0.2">
      <c r="A1395" s="49">
        <f t="shared" ca="1" si="29"/>
        <v>1395</v>
      </c>
      <c r="C1395" s="56"/>
      <c r="D1395" s="3"/>
      <c r="E1395" s="3"/>
      <c r="F1395" s="3" t="s">
        <v>249</v>
      </c>
      <c r="G1395" s="57"/>
      <c r="H1395" s="10">
        <v>0</v>
      </c>
      <c r="J1395" s="4"/>
      <c r="K1395" s="4"/>
      <c r="L1395" s="4"/>
      <c r="M1395" s="4"/>
      <c r="N1395" s="4"/>
      <c r="O1395" s="4"/>
      <c r="P1395" s="4"/>
    </row>
    <row r="1396" spans="1:16" ht="11.65" customHeight="1" x14ac:dyDescent="0.2">
      <c r="A1396" s="49">
        <f t="shared" ca="1" si="29"/>
        <v>1396</v>
      </c>
      <c r="C1396" s="56"/>
      <c r="D1396" s="3"/>
      <c r="E1396" s="3"/>
      <c r="F1396" s="3" t="s">
        <v>251</v>
      </c>
      <c r="G1396" s="57"/>
      <c r="H1396" s="10">
        <v>0</v>
      </c>
      <c r="J1396" s="4"/>
      <c r="K1396" s="4"/>
      <c r="L1396" s="4"/>
      <c r="M1396" s="4"/>
      <c r="N1396" s="4"/>
      <c r="O1396" s="4"/>
      <c r="P1396" s="4"/>
    </row>
    <row r="1397" spans="1:16" ht="11.65" customHeight="1" x14ac:dyDescent="0.2">
      <c r="A1397" s="49">
        <f t="shared" ca="1" si="29"/>
        <v>1397</v>
      </c>
      <c r="C1397" s="56"/>
      <c r="D1397" s="3"/>
      <c r="E1397" s="3"/>
      <c r="F1397" s="3" t="s">
        <v>251</v>
      </c>
      <c r="G1397" s="57"/>
      <c r="H1397" s="10">
        <v>0</v>
      </c>
      <c r="J1397" s="4"/>
      <c r="K1397" s="4"/>
      <c r="L1397" s="4"/>
      <c r="M1397" s="4"/>
      <c r="N1397" s="4"/>
      <c r="O1397" s="4"/>
      <c r="P1397" s="4"/>
    </row>
    <row r="1398" spans="1:16" ht="11.65" customHeight="1" thickBot="1" x14ac:dyDescent="0.25">
      <c r="A1398" s="49">
        <f t="shared" ca="1" si="29"/>
        <v>1398</v>
      </c>
      <c r="C1398" s="56"/>
      <c r="D1398" s="3"/>
      <c r="E1398" s="3"/>
      <c r="F1398" s="3"/>
      <c r="G1398" s="57" t="s">
        <v>236</v>
      </c>
      <c r="H1398" s="19">
        <f>SUBTOTAL(9,H1392:H1397)</f>
        <v>-258762.40037654142</v>
      </c>
      <c r="J1398" s="4"/>
      <c r="K1398" s="4"/>
      <c r="L1398" s="4"/>
      <c r="M1398" s="4"/>
      <c r="N1398" s="4"/>
      <c r="O1398" s="4"/>
      <c r="P1398" s="4"/>
    </row>
    <row r="1399" spans="1:16" ht="11.65" customHeight="1" thickTop="1" x14ac:dyDescent="0.2">
      <c r="A1399" s="49">
        <f t="shared" ca="1" si="29"/>
        <v>1399</v>
      </c>
      <c r="C1399" s="56"/>
      <c r="D1399" s="3"/>
      <c r="E1399" s="3"/>
      <c r="F1399" s="3"/>
      <c r="G1399" s="57"/>
      <c r="H1399" s="2"/>
      <c r="J1399" s="4"/>
      <c r="K1399" s="4"/>
      <c r="L1399" s="4"/>
      <c r="M1399" s="4"/>
      <c r="N1399" s="4"/>
      <c r="O1399" s="4"/>
      <c r="P1399" s="4"/>
    </row>
    <row r="1400" spans="1:16" ht="11.65" customHeight="1" x14ac:dyDescent="0.2">
      <c r="A1400" s="49">
        <f t="shared" ca="1" si="29"/>
        <v>1400</v>
      </c>
      <c r="C1400" s="56"/>
      <c r="D1400" s="3"/>
      <c r="E1400" s="3"/>
      <c r="F1400" s="3"/>
      <c r="G1400" s="57"/>
      <c r="H1400" s="2"/>
      <c r="J1400" s="4"/>
      <c r="K1400" s="4"/>
      <c r="L1400" s="4"/>
      <c r="M1400" s="4"/>
      <c r="N1400" s="4"/>
      <c r="O1400" s="4"/>
      <c r="P1400" s="4"/>
    </row>
    <row r="1401" spans="1:16" ht="11.65" customHeight="1" x14ac:dyDescent="0.2">
      <c r="A1401" s="49">
        <f t="shared" ca="1" si="29"/>
        <v>1401</v>
      </c>
      <c r="C1401" s="56" t="s">
        <v>239</v>
      </c>
      <c r="D1401" s="3" t="s">
        <v>240</v>
      </c>
      <c r="E1401" s="3"/>
      <c r="F1401" s="3"/>
      <c r="G1401" s="57"/>
      <c r="H1401" s="2"/>
      <c r="J1401" s="4"/>
      <c r="K1401" s="4"/>
      <c r="L1401" s="4"/>
      <c r="M1401" s="4"/>
      <c r="N1401" s="4"/>
      <c r="O1401" s="4"/>
      <c r="P1401" s="4"/>
    </row>
    <row r="1402" spans="1:16" ht="11.65" customHeight="1" x14ac:dyDescent="0.2">
      <c r="A1402" s="49">
        <f t="shared" ca="1" si="29"/>
        <v>1402</v>
      </c>
      <c r="C1402" s="56"/>
      <c r="D1402" s="3"/>
      <c r="E1402" s="3"/>
      <c r="F1402" s="3" t="s">
        <v>193</v>
      </c>
      <c r="G1402" s="57"/>
      <c r="H1402" s="10">
        <v>-11741.11</v>
      </c>
      <c r="J1402" s="4"/>
      <c r="K1402" s="4"/>
      <c r="L1402" s="4"/>
      <c r="M1402" s="4"/>
      <c r="N1402" s="4"/>
      <c r="O1402" s="4"/>
      <c r="P1402" s="4"/>
    </row>
    <row r="1403" spans="1:16" ht="11.65" customHeight="1" x14ac:dyDescent="0.2">
      <c r="A1403" s="49">
        <f t="shared" ca="1" si="29"/>
        <v>1403</v>
      </c>
      <c r="C1403" s="56"/>
      <c r="D1403" s="3"/>
      <c r="E1403" s="3"/>
      <c r="F1403" s="3" t="s">
        <v>302</v>
      </c>
      <c r="G1403" s="57"/>
      <c r="H1403" s="10">
        <v>-9211000.487456616</v>
      </c>
      <c r="J1403" s="4"/>
      <c r="K1403" s="4"/>
      <c r="L1403" s="4"/>
      <c r="M1403" s="4"/>
      <c r="N1403" s="4"/>
      <c r="O1403" s="4"/>
      <c r="P1403" s="4"/>
    </row>
    <row r="1404" spans="1:16" ht="11.65" customHeight="1" x14ac:dyDescent="0.2">
      <c r="A1404" s="49">
        <f t="shared" ca="1" si="29"/>
        <v>1404</v>
      </c>
      <c r="C1404" s="56"/>
      <c r="D1404" s="3"/>
      <c r="E1404" s="3"/>
      <c r="F1404" s="3" t="s">
        <v>303</v>
      </c>
      <c r="G1404" s="57"/>
      <c r="H1404" s="10">
        <v>-499846.70467777143</v>
      </c>
      <c r="J1404" s="4"/>
      <c r="K1404" s="4"/>
      <c r="L1404" s="4"/>
      <c r="M1404" s="4"/>
      <c r="N1404" s="4"/>
      <c r="O1404" s="4"/>
      <c r="P1404" s="4"/>
    </row>
    <row r="1405" spans="1:16" ht="11.65" customHeight="1" x14ac:dyDescent="0.2">
      <c r="A1405" s="49">
        <f t="shared" ca="1" si="29"/>
        <v>1405</v>
      </c>
      <c r="C1405" s="56"/>
      <c r="D1405" s="3"/>
      <c r="E1405" s="3"/>
      <c r="F1405" s="3" t="s">
        <v>252</v>
      </c>
      <c r="G1405" s="57"/>
      <c r="H1405" s="10">
        <v>0</v>
      </c>
      <c r="J1405" s="4"/>
      <c r="K1405" s="4"/>
      <c r="L1405" s="4"/>
      <c r="M1405" s="4"/>
      <c r="N1405" s="4"/>
      <c r="O1405" s="4"/>
      <c r="P1405" s="4"/>
    </row>
    <row r="1406" spans="1:16" ht="11.65" customHeight="1" x14ac:dyDescent="0.2">
      <c r="A1406" s="49">
        <f t="shared" ref="A1406:A1452" ca="1" si="31">OFFSET(A1406,-1,)+1</f>
        <v>1406</v>
      </c>
      <c r="C1406" s="56"/>
      <c r="D1406" s="3"/>
      <c r="E1406" s="3"/>
      <c r="F1406" s="3" t="s">
        <v>30</v>
      </c>
      <c r="G1406" s="57"/>
      <c r="H1406" s="10">
        <v>0</v>
      </c>
      <c r="J1406" s="4"/>
      <c r="K1406" s="4"/>
      <c r="L1406" s="4"/>
      <c r="M1406" s="4"/>
      <c r="N1406" s="4"/>
      <c r="O1406" s="4"/>
      <c r="P1406" s="4"/>
    </row>
    <row r="1407" spans="1:16" ht="11.65" customHeight="1" x14ac:dyDescent="0.2">
      <c r="A1407" s="49">
        <f t="shared" ca="1" si="31"/>
        <v>1407</v>
      </c>
      <c r="C1407" s="56"/>
      <c r="D1407" s="3"/>
      <c r="E1407" s="3"/>
      <c r="F1407" s="3" t="s">
        <v>247</v>
      </c>
      <c r="G1407" s="57"/>
      <c r="H1407" s="10">
        <v>0</v>
      </c>
      <c r="J1407" s="4"/>
      <c r="K1407" s="4"/>
      <c r="L1407" s="4"/>
      <c r="M1407" s="4"/>
      <c r="N1407" s="4"/>
      <c r="O1407" s="4"/>
      <c r="P1407" s="4"/>
    </row>
    <row r="1408" spans="1:16" ht="11.65" customHeight="1" x14ac:dyDescent="0.2">
      <c r="A1408" s="49">
        <f t="shared" ca="1" si="31"/>
        <v>1408</v>
      </c>
      <c r="C1408" s="56"/>
      <c r="D1408" s="3"/>
      <c r="E1408" s="3"/>
      <c r="F1408" s="3" t="s">
        <v>24</v>
      </c>
      <c r="G1408" s="57"/>
      <c r="H1408" s="10">
        <v>-4332037.5530854166</v>
      </c>
      <c r="J1408" s="4"/>
      <c r="K1408" s="4"/>
      <c r="L1408" s="4"/>
      <c r="M1408" s="4"/>
      <c r="N1408" s="4"/>
      <c r="O1408" s="4"/>
      <c r="P1408" s="4"/>
    </row>
    <row r="1409" spans="1:16" ht="11.65" customHeight="1" x14ac:dyDescent="0.2">
      <c r="A1409" s="49">
        <f t="shared" ca="1" si="31"/>
        <v>1409</v>
      </c>
      <c r="C1409" s="56"/>
      <c r="D1409" s="3"/>
      <c r="E1409" s="3"/>
      <c r="F1409" s="3" t="s">
        <v>249</v>
      </c>
      <c r="G1409" s="57"/>
      <c r="H1409" s="10">
        <v>-4598103.0246561738</v>
      </c>
      <c r="J1409" s="4"/>
      <c r="K1409" s="4"/>
      <c r="L1409" s="4"/>
      <c r="M1409" s="4"/>
      <c r="N1409" s="4"/>
      <c r="O1409" s="4"/>
      <c r="P1409" s="4"/>
    </row>
    <row r="1410" spans="1:16" ht="11.65" customHeight="1" x14ac:dyDescent="0.2">
      <c r="A1410" s="49">
        <f t="shared" ca="1" si="31"/>
        <v>1410</v>
      </c>
      <c r="C1410" s="56"/>
      <c r="D1410" s="3"/>
      <c r="E1410" s="3"/>
      <c r="F1410" s="3" t="s">
        <v>251</v>
      </c>
      <c r="G1410" s="57"/>
      <c r="H1410" s="10">
        <v>0</v>
      </c>
      <c r="J1410" s="4"/>
      <c r="K1410" s="4"/>
      <c r="L1410" s="4"/>
      <c r="M1410" s="4"/>
      <c r="N1410" s="4"/>
      <c r="O1410" s="4"/>
      <c r="P1410" s="4"/>
    </row>
    <row r="1411" spans="1:16" ht="11.65" customHeight="1" x14ac:dyDescent="0.2">
      <c r="A1411" s="49">
        <f t="shared" ca="1" si="31"/>
        <v>1411</v>
      </c>
      <c r="C1411" s="56"/>
      <c r="D1411" s="3"/>
      <c r="E1411" s="3"/>
      <c r="F1411" s="3" t="s">
        <v>255</v>
      </c>
      <c r="G1411" s="57"/>
      <c r="H1411" s="10">
        <v>-11301309.512981562</v>
      </c>
      <c r="J1411" s="4"/>
      <c r="K1411" s="4"/>
      <c r="L1411" s="4"/>
      <c r="M1411" s="4"/>
      <c r="N1411" s="4"/>
      <c r="O1411" s="4"/>
      <c r="P1411" s="4"/>
    </row>
    <row r="1412" spans="1:16" ht="11.65" customHeight="1" x14ac:dyDescent="0.2">
      <c r="A1412" s="49">
        <f t="shared" ca="1" si="31"/>
        <v>1412</v>
      </c>
      <c r="C1412" s="56"/>
      <c r="D1412" s="3"/>
      <c r="E1412" s="3"/>
      <c r="F1412" s="3" t="s">
        <v>251</v>
      </c>
      <c r="G1412" s="57"/>
      <c r="H1412" s="10">
        <v>0</v>
      </c>
      <c r="J1412" s="4"/>
      <c r="K1412" s="4"/>
      <c r="L1412" s="4"/>
      <c r="M1412" s="4"/>
      <c r="N1412" s="4"/>
      <c r="O1412" s="4"/>
      <c r="P1412" s="4"/>
    </row>
    <row r="1413" spans="1:16" ht="11.65" customHeight="1" x14ac:dyDescent="0.2">
      <c r="A1413" s="49">
        <f t="shared" ca="1" si="31"/>
        <v>1413</v>
      </c>
      <c r="C1413" s="56"/>
      <c r="D1413" s="3"/>
      <c r="E1413" s="3"/>
      <c r="F1413" s="3" t="s">
        <v>251</v>
      </c>
      <c r="G1413" s="57"/>
      <c r="H1413" s="10">
        <v>0</v>
      </c>
      <c r="J1413" s="4"/>
      <c r="K1413" s="4"/>
      <c r="L1413" s="4"/>
      <c r="M1413" s="4"/>
      <c r="N1413" s="4"/>
      <c r="O1413" s="4"/>
      <c r="P1413" s="4"/>
    </row>
    <row r="1414" spans="1:16" ht="11.65" customHeight="1" x14ac:dyDescent="0.2">
      <c r="A1414" s="49">
        <f t="shared" ca="1" si="31"/>
        <v>1414</v>
      </c>
      <c r="C1414" s="56"/>
      <c r="D1414" s="3"/>
      <c r="E1414" s="3"/>
      <c r="F1414" s="3" t="s">
        <v>30</v>
      </c>
      <c r="G1414" s="57"/>
      <c r="H1414" s="10">
        <v>0</v>
      </c>
      <c r="J1414" s="4"/>
      <c r="K1414" s="4"/>
      <c r="L1414" s="4"/>
      <c r="M1414" s="4"/>
      <c r="N1414" s="4"/>
      <c r="O1414" s="4"/>
      <c r="P1414" s="4"/>
    </row>
    <row r="1415" spans="1:16" ht="11.65" customHeight="1" x14ac:dyDescent="0.2">
      <c r="A1415" s="49">
        <f t="shared" ca="1" si="31"/>
        <v>1415</v>
      </c>
      <c r="C1415" s="56"/>
      <c r="D1415" s="3"/>
      <c r="E1415" s="3"/>
      <c r="F1415" s="3" t="s">
        <v>251</v>
      </c>
      <c r="G1415" s="57"/>
      <c r="H1415" s="10">
        <v>0</v>
      </c>
      <c r="J1415" s="4"/>
      <c r="K1415" s="4"/>
      <c r="L1415" s="4"/>
      <c r="M1415" s="4"/>
      <c r="N1415" s="4"/>
      <c r="O1415" s="4"/>
      <c r="P1415" s="4"/>
    </row>
    <row r="1416" spans="1:16" ht="11.65" customHeight="1" x14ac:dyDescent="0.2">
      <c r="A1416" s="49">
        <f t="shared" ca="1" si="31"/>
        <v>1416</v>
      </c>
      <c r="C1416" s="56"/>
      <c r="D1416" s="3"/>
      <c r="E1416" s="3"/>
      <c r="F1416" s="3" t="s">
        <v>253</v>
      </c>
      <c r="G1416" s="57"/>
      <c r="H1416" s="10">
        <v>-417968.50559808133</v>
      </c>
      <c r="J1416" s="4"/>
      <c r="K1416" s="4"/>
      <c r="L1416" s="4"/>
      <c r="M1416" s="4"/>
      <c r="N1416" s="4"/>
      <c r="O1416" s="4"/>
      <c r="P1416" s="4"/>
    </row>
    <row r="1417" spans="1:16" ht="11.65" customHeight="1" x14ac:dyDescent="0.2">
      <c r="A1417" s="49">
        <f t="shared" ca="1" si="31"/>
        <v>1417</v>
      </c>
      <c r="C1417" s="56"/>
      <c r="D1417" s="3"/>
      <c r="E1417" s="3"/>
      <c r="F1417" s="3" t="s">
        <v>248</v>
      </c>
      <c r="G1417" s="57"/>
      <c r="H1417" s="10">
        <v>-22894586.633244526</v>
      </c>
      <c r="J1417" s="4"/>
      <c r="K1417" s="4"/>
      <c r="L1417" s="4"/>
      <c r="M1417" s="4"/>
      <c r="N1417" s="4"/>
      <c r="O1417" s="4"/>
      <c r="P1417" s="4"/>
    </row>
    <row r="1418" spans="1:16" ht="11.65" customHeight="1" x14ac:dyDescent="0.2">
      <c r="A1418" s="49">
        <f t="shared" ca="1" si="31"/>
        <v>1418</v>
      </c>
      <c r="C1418" s="56"/>
      <c r="D1418" s="3"/>
      <c r="E1418" s="3"/>
      <c r="F1418" s="3"/>
      <c r="G1418" s="57" t="s">
        <v>236</v>
      </c>
      <c r="H1418" s="25">
        <f>SUBTOTAL(9,H1402:H1417)</f>
        <v>-53266593.531700149</v>
      </c>
      <c r="J1418" s="4"/>
      <c r="K1418" s="4"/>
      <c r="L1418" s="4"/>
      <c r="M1418" s="4"/>
      <c r="N1418" s="4"/>
      <c r="O1418" s="4"/>
      <c r="P1418" s="4"/>
    </row>
    <row r="1419" spans="1:16" ht="11.65" customHeight="1" x14ac:dyDescent="0.2">
      <c r="A1419" s="49">
        <f t="shared" ca="1" si="31"/>
        <v>1419</v>
      </c>
      <c r="C1419" s="56" t="s">
        <v>239</v>
      </c>
      <c r="D1419" s="3" t="s">
        <v>123</v>
      </c>
      <c r="E1419" s="3"/>
      <c r="F1419" s="3"/>
      <c r="G1419" s="57"/>
      <c r="H1419" s="2"/>
      <c r="J1419" s="4"/>
      <c r="K1419" s="4"/>
      <c r="L1419" s="4"/>
      <c r="M1419" s="4"/>
      <c r="N1419" s="4"/>
      <c r="O1419" s="4"/>
      <c r="P1419" s="4"/>
    </row>
    <row r="1420" spans="1:16" ht="11.65" customHeight="1" x14ac:dyDescent="0.2">
      <c r="A1420" s="49">
        <f t="shared" ca="1" si="31"/>
        <v>1420</v>
      </c>
      <c r="C1420" s="56"/>
      <c r="D1420" s="3"/>
      <c r="E1420" s="3"/>
      <c r="F1420" s="3" t="s">
        <v>267</v>
      </c>
      <c r="G1420" s="57"/>
      <c r="H1420" s="10">
        <v>0</v>
      </c>
      <c r="J1420" s="4"/>
      <c r="K1420" s="4"/>
      <c r="L1420" s="4"/>
      <c r="M1420" s="4"/>
      <c r="N1420" s="4"/>
      <c r="O1420" s="4"/>
      <c r="P1420" s="4"/>
    </row>
    <row r="1421" spans="1:16" ht="11.65" customHeight="1" thickBot="1" x14ac:dyDescent="0.25">
      <c r="A1421" s="49">
        <f t="shared" ca="1" si="31"/>
        <v>1421</v>
      </c>
      <c r="C1421" s="56"/>
      <c r="D1421" s="3"/>
      <c r="E1421" s="3"/>
      <c r="F1421" s="3"/>
      <c r="G1421" s="57" t="s">
        <v>236</v>
      </c>
      <c r="H1421" s="19">
        <f>SUBTOTAL(9,H1402:H1418)</f>
        <v>-53266593.531700149</v>
      </c>
      <c r="J1421" s="4"/>
      <c r="K1421" s="4"/>
      <c r="L1421" s="4"/>
      <c r="M1421" s="4"/>
      <c r="N1421" s="4"/>
      <c r="O1421" s="4"/>
      <c r="P1421" s="4"/>
    </row>
    <row r="1422" spans="1:16" ht="11.65" customHeight="1" thickTop="1" x14ac:dyDescent="0.2">
      <c r="A1422" s="49">
        <f t="shared" ca="1" si="31"/>
        <v>1422</v>
      </c>
      <c r="C1422" s="56"/>
      <c r="D1422" s="3"/>
      <c r="E1422" s="3"/>
      <c r="F1422" s="3"/>
      <c r="G1422" s="57"/>
      <c r="H1422" s="2"/>
      <c r="J1422" s="4"/>
      <c r="K1422" s="4"/>
      <c r="L1422" s="4"/>
      <c r="M1422" s="4"/>
      <c r="N1422" s="4"/>
      <c r="O1422" s="4"/>
      <c r="P1422" s="4"/>
    </row>
    <row r="1423" spans="1:16" ht="11.65" customHeight="1" x14ac:dyDescent="0.2">
      <c r="A1423" s="49">
        <f t="shared" ca="1" si="31"/>
        <v>1423</v>
      </c>
      <c r="C1423" s="56">
        <v>111390</v>
      </c>
      <c r="D1423" s="58" t="s">
        <v>241</v>
      </c>
      <c r="E1423" s="3"/>
      <c r="F1423" s="3"/>
      <c r="G1423" s="57"/>
      <c r="H1423" s="2"/>
      <c r="J1423" s="4"/>
      <c r="K1423" s="4"/>
      <c r="L1423" s="4"/>
      <c r="M1423" s="4"/>
      <c r="N1423" s="4"/>
      <c r="O1423" s="4"/>
      <c r="P1423" s="4"/>
    </row>
    <row r="1424" spans="1:16" ht="11.65" customHeight="1" x14ac:dyDescent="0.2">
      <c r="A1424" s="49">
        <f t="shared" ca="1" si="31"/>
        <v>1424</v>
      </c>
      <c r="C1424" s="56"/>
      <c r="D1424" s="58"/>
      <c r="E1424" s="3"/>
      <c r="F1424" s="3" t="s">
        <v>193</v>
      </c>
      <c r="G1424" s="57"/>
      <c r="H1424" s="10">
        <v>0</v>
      </c>
      <c r="J1424" s="4"/>
      <c r="K1424" s="4"/>
      <c r="L1424" s="4"/>
      <c r="M1424" s="4"/>
      <c r="N1424" s="4"/>
      <c r="O1424" s="4"/>
      <c r="P1424" s="4"/>
    </row>
    <row r="1425" spans="1:16" ht="11.65" customHeight="1" x14ac:dyDescent="0.2">
      <c r="A1425" s="49">
        <f t="shared" ca="1" si="31"/>
        <v>1425</v>
      </c>
      <c r="C1425" s="56"/>
      <c r="D1425" s="58"/>
      <c r="E1425" s="3"/>
      <c r="F1425" s="3" t="s">
        <v>24</v>
      </c>
      <c r="G1425" s="57"/>
      <c r="H1425" s="10">
        <v>0</v>
      </c>
      <c r="J1425" s="4"/>
      <c r="K1425" s="4"/>
      <c r="L1425" s="4"/>
      <c r="M1425" s="4"/>
      <c r="N1425" s="4"/>
      <c r="O1425" s="4"/>
      <c r="P1425" s="4"/>
    </row>
    <row r="1426" spans="1:16" ht="11.65" customHeight="1" x14ac:dyDescent="0.2">
      <c r="A1426" s="49">
        <f t="shared" ca="1" si="31"/>
        <v>1426</v>
      </c>
      <c r="C1426" s="56"/>
      <c r="D1426" s="58"/>
      <c r="E1426" s="3"/>
      <c r="F1426" s="3" t="s">
        <v>251</v>
      </c>
      <c r="G1426" s="57"/>
      <c r="H1426" s="10">
        <v>0</v>
      </c>
      <c r="J1426" s="4"/>
      <c r="K1426" s="4"/>
      <c r="L1426" s="4"/>
      <c r="M1426" s="4"/>
      <c r="N1426" s="4"/>
      <c r="O1426" s="4"/>
      <c r="P1426" s="4"/>
    </row>
    <row r="1427" spans="1:16" ht="11.65" customHeight="1" x14ac:dyDescent="0.2">
      <c r="A1427" s="49">
        <f t="shared" ca="1" si="31"/>
        <v>1427</v>
      </c>
      <c r="C1427" s="56"/>
      <c r="D1427" s="58"/>
      <c r="E1427" s="3"/>
      <c r="F1427" s="3" t="s">
        <v>249</v>
      </c>
      <c r="G1427" s="57"/>
      <c r="H1427" s="10">
        <v>0</v>
      </c>
      <c r="J1427" s="4"/>
      <c r="K1427" s="4"/>
      <c r="L1427" s="4"/>
      <c r="M1427" s="4"/>
      <c r="N1427" s="4"/>
      <c r="O1427" s="4"/>
      <c r="P1427" s="4"/>
    </row>
    <row r="1428" spans="1:16" ht="11.65" customHeight="1" x14ac:dyDescent="0.2">
      <c r="A1428" s="49">
        <f t="shared" ca="1" si="31"/>
        <v>1428</v>
      </c>
      <c r="C1428" s="56"/>
      <c r="D1428" s="3"/>
      <c r="E1428" s="3"/>
      <c r="F1428" s="3" t="s">
        <v>248</v>
      </c>
      <c r="G1428" s="57"/>
      <c r="H1428" s="10">
        <v>0</v>
      </c>
      <c r="J1428" s="4"/>
      <c r="K1428" s="4"/>
      <c r="L1428" s="4"/>
      <c r="M1428" s="4"/>
      <c r="N1428" s="4"/>
      <c r="O1428" s="4"/>
      <c r="P1428" s="4"/>
    </row>
    <row r="1429" spans="1:16" ht="11.65" customHeight="1" x14ac:dyDescent="0.2">
      <c r="A1429" s="49">
        <f t="shared" ca="1" si="31"/>
        <v>1429</v>
      </c>
      <c r="C1429" s="56"/>
      <c r="D1429" s="3"/>
      <c r="E1429" s="3"/>
      <c r="F1429" s="3"/>
      <c r="G1429" s="57"/>
      <c r="H1429" s="12">
        <f>SUBTOTAL(9,H1424:H1428)</f>
        <v>0</v>
      </c>
      <c r="J1429" s="4"/>
      <c r="K1429" s="11"/>
      <c r="L1429" s="11"/>
      <c r="M1429" s="11"/>
      <c r="N1429" s="11"/>
      <c r="O1429" s="11"/>
      <c r="P1429" s="11"/>
    </row>
    <row r="1430" spans="1:16" ht="11.65" customHeight="1" x14ac:dyDescent="0.2">
      <c r="A1430" s="49">
        <f t="shared" ca="1" si="31"/>
        <v>1430</v>
      </c>
      <c r="C1430" s="56"/>
      <c r="D1430" s="3"/>
      <c r="E1430" s="3"/>
      <c r="F1430" s="3"/>
      <c r="G1430" s="57"/>
      <c r="H1430" s="2"/>
      <c r="J1430" s="4"/>
      <c r="K1430" s="4"/>
      <c r="L1430" s="4"/>
      <c r="M1430" s="4"/>
      <c r="N1430" s="4"/>
      <c r="O1430" s="4"/>
      <c r="P1430" s="4"/>
    </row>
    <row r="1431" spans="1:16" ht="11.65" customHeight="1" x14ac:dyDescent="0.2">
      <c r="A1431" s="49">
        <f t="shared" ca="1" si="31"/>
        <v>1431</v>
      </c>
      <c r="C1431" s="56"/>
      <c r="D1431" s="3"/>
      <c r="E1431" s="68" t="s">
        <v>242</v>
      </c>
      <c r="F1431" s="3"/>
      <c r="G1431" s="57"/>
      <c r="H1431" s="12">
        <f>-H1429</f>
        <v>0</v>
      </c>
      <c r="J1431" s="4"/>
      <c r="K1431" s="4"/>
      <c r="L1431" s="4"/>
      <c r="M1431" s="4"/>
      <c r="N1431" s="4"/>
      <c r="O1431" s="4"/>
      <c r="P1431" s="4"/>
    </row>
    <row r="1432" spans="1:16" ht="11.65" customHeight="1" x14ac:dyDescent="0.2">
      <c r="A1432" s="49">
        <f t="shared" ca="1" si="31"/>
        <v>1432</v>
      </c>
      <c r="C1432" s="56"/>
      <c r="D1432" s="3"/>
      <c r="E1432" s="3"/>
      <c r="F1432" s="3"/>
      <c r="G1432" s="57"/>
      <c r="H1432" s="2"/>
      <c r="J1432" s="4"/>
      <c r="K1432" s="15"/>
      <c r="L1432" s="15"/>
      <c r="M1432" s="15"/>
      <c r="N1432" s="15"/>
      <c r="O1432" s="15"/>
      <c r="P1432" s="15"/>
    </row>
    <row r="1433" spans="1:16" ht="11.65" customHeight="1" thickBot="1" x14ac:dyDescent="0.25">
      <c r="A1433" s="49">
        <f t="shared" ca="1" si="31"/>
        <v>1433</v>
      </c>
      <c r="C1433" s="63" t="s">
        <v>243</v>
      </c>
      <c r="D1433" s="3"/>
      <c r="E1433" s="3"/>
      <c r="F1433" s="3"/>
      <c r="G1433" s="57" t="s">
        <v>236</v>
      </c>
      <c r="H1433" s="21">
        <f>SUBTOTAL(9,H1371:H1421)</f>
        <v>-55498728.388662279</v>
      </c>
      <c r="J1433" s="4"/>
      <c r="K1433" s="17"/>
      <c r="L1433" s="17"/>
      <c r="M1433" s="17"/>
      <c r="N1433" s="17"/>
      <c r="O1433" s="17"/>
      <c r="P1433" s="17"/>
    </row>
    <row r="1434" spans="1:16" ht="11.65" customHeight="1" thickTop="1" x14ac:dyDescent="0.2">
      <c r="A1434" s="49">
        <f t="shared" ca="1" si="31"/>
        <v>1434</v>
      </c>
      <c r="C1434" s="56"/>
      <c r="D1434" s="3"/>
      <c r="E1434" s="3"/>
      <c r="F1434" s="3"/>
      <c r="G1434" s="57"/>
      <c r="H1434" s="2"/>
      <c r="J1434" s="4"/>
      <c r="K1434" s="4"/>
      <c r="L1434" s="4"/>
      <c r="M1434" s="4"/>
      <c r="N1434" s="4"/>
      <c r="O1434" s="4"/>
      <c r="P1434" s="4"/>
    </row>
    <row r="1435" spans="1:16" ht="11.65" customHeight="1" x14ac:dyDescent="0.2">
      <c r="A1435" s="49">
        <f t="shared" ca="1" si="31"/>
        <v>1435</v>
      </c>
      <c r="C1435" s="56"/>
      <c r="D1435" s="3"/>
      <c r="E1435" s="3"/>
      <c r="F1435" s="3"/>
      <c r="G1435" s="57"/>
      <c r="H1435" s="2"/>
      <c r="J1435" s="4"/>
      <c r="K1435" s="4"/>
      <c r="L1435" s="4"/>
      <c r="M1435" s="4"/>
      <c r="N1435" s="4"/>
      <c r="O1435" s="4"/>
      <c r="P1435" s="4"/>
    </row>
    <row r="1436" spans="1:16" ht="11.65" customHeight="1" x14ac:dyDescent="0.2">
      <c r="A1436" s="49">
        <f t="shared" ca="1" si="31"/>
        <v>1436</v>
      </c>
      <c r="C1436" s="56"/>
      <c r="D1436" s="3"/>
      <c r="E1436" s="58"/>
      <c r="F1436" s="3"/>
      <c r="G1436" s="57"/>
      <c r="H1436" s="14"/>
      <c r="J1436" s="4"/>
      <c r="K1436" s="4"/>
      <c r="L1436" s="4"/>
      <c r="M1436" s="4"/>
      <c r="N1436" s="4"/>
      <c r="O1436" s="4"/>
      <c r="P1436" s="4"/>
    </row>
    <row r="1437" spans="1:16" ht="11.65" customHeight="1" x14ac:dyDescent="0.2">
      <c r="A1437" s="49">
        <f t="shared" ca="1" si="31"/>
        <v>1437</v>
      </c>
      <c r="C1437" s="59"/>
      <c r="D1437" s="60"/>
      <c r="E1437" s="61"/>
      <c r="F1437" s="60"/>
      <c r="G1437" s="62"/>
      <c r="H1437" s="16"/>
      <c r="J1437" s="4"/>
      <c r="K1437" s="4"/>
      <c r="L1437" s="4"/>
      <c r="M1437" s="4"/>
      <c r="N1437" s="4"/>
      <c r="O1437" s="4"/>
      <c r="P1437" s="4"/>
    </row>
    <row r="1438" spans="1:16" ht="11.65" customHeight="1" x14ac:dyDescent="0.2">
      <c r="A1438" s="49">
        <f t="shared" ca="1" si="31"/>
        <v>1438</v>
      </c>
      <c r="C1438" s="56" t="s">
        <v>244</v>
      </c>
      <c r="D1438" s="3"/>
      <c r="E1438" s="3"/>
      <c r="F1438" s="3"/>
      <c r="G1438" s="57"/>
      <c r="H1438" s="2"/>
      <c r="J1438" s="4"/>
      <c r="K1438" s="4"/>
      <c r="L1438" s="4"/>
      <c r="M1438" s="4"/>
      <c r="N1438" s="4"/>
      <c r="O1438" s="4"/>
      <c r="P1438" s="4"/>
    </row>
    <row r="1439" spans="1:16" ht="11.65" customHeight="1" x14ac:dyDescent="0.2">
      <c r="A1439" s="49">
        <f t="shared" ca="1" si="31"/>
        <v>1439</v>
      </c>
      <c r="C1439" s="56"/>
      <c r="D1439" s="3"/>
      <c r="E1439" s="3" t="s">
        <v>193</v>
      </c>
      <c r="F1439" s="3"/>
      <c r="G1439" s="57"/>
      <c r="H1439" s="10">
        <f>SUMIFS($H$1370:$H$1429,$F$1370:$F$1429,E1439)</f>
        <v>-1899322.55</v>
      </c>
      <c r="J1439" s="4"/>
      <c r="K1439" s="4"/>
      <c r="L1439" s="4"/>
      <c r="M1439" s="4"/>
      <c r="N1439" s="4"/>
      <c r="O1439" s="4"/>
      <c r="P1439" s="4"/>
    </row>
    <row r="1440" spans="1:16" ht="11.65" customHeight="1" x14ac:dyDescent="0.2">
      <c r="A1440" s="49">
        <f t="shared" ca="1" si="31"/>
        <v>1440</v>
      </c>
      <c r="C1440" s="56"/>
      <c r="D1440" s="3"/>
      <c r="E1440" s="3" t="s">
        <v>302</v>
      </c>
      <c r="F1440" s="3"/>
      <c r="G1440" s="57"/>
      <c r="H1440" s="10">
        <f t="shared" ref="H1440:H1452" si="32">SUMIFS($H$1370:$H$1429,$F$1370:$F$1429,E1440)</f>
        <v>-9469762.8878331576</v>
      </c>
      <c r="J1440" s="4"/>
      <c r="K1440" s="4"/>
      <c r="L1440" s="4"/>
      <c r="M1440" s="4"/>
      <c r="N1440" s="4"/>
      <c r="O1440" s="4"/>
      <c r="P1440" s="4"/>
    </row>
    <row r="1441" spans="1:16" ht="11.65" customHeight="1" x14ac:dyDescent="0.2">
      <c r="A1441" s="49">
        <f t="shared" ca="1" si="31"/>
        <v>1441</v>
      </c>
      <c r="C1441" s="56"/>
      <c r="D1441" s="3"/>
      <c r="E1441" s="3" t="s">
        <v>303</v>
      </c>
      <c r="F1441" s="3"/>
      <c r="G1441" s="57"/>
      <c r="H1441" s="10">
        <f t="shared" si="32"/>
        <v>-499846.70467777143</v>
      </c>
      <c r="J1441" s="4"/>
      <c r="K1441" s="4"/>
      <c r="L1441" s="4"/>
      <c r="M1441" s="4"/>
      <c r="N1441" s="4"/>
      <c r="O1441" s="4"/>
      <c r="P1441" s="4"/>
    </row>
    <row r="1442" spans="1:16" ht="11.65" customHeight="1" x14ac:dyDescent="0.2">
      <c r="A1442" s="49">
        <f t="shared" ca="1" si="31"/>
        <v>1442</v>
      </c>
      <c r="C1442" s="56"/>
      <c r="D1442" s="3"/>
      <c r="E1442" s="58" t="s">
        <v>247</v>
      </c>
      <c r="F1442" s="3"/>
      <c r="G1442" s="57"/>
      <c r="H1442" s="10">
        <f t="shared" si="32"/>
        <v>0</v>
      </c>
      <c r="J1442" s="4"/>
      <c r="K1442" s="4"/>
      <c r="L1442" s="4"/>
      <c r="M1442" s="4"/>
      <c r="N1442" s="4"/>
      <c r="O1442" s="4"/>
      <c r="P1442" s="4"/>
    </row>
    <row r="1443" spans="1:16" ht="11.65" customHeight="1" x14ac:dyDescent="0.2">
      <c r="A1443" s="49">
        <f t="shared" ca="1" si="31"/>
        <v>1443</v>
      </c>
      <c r="C1443" s="56"/>
      <c r="D1443" s="3"/>
      <c r="E1443" s="58" t="s">
        <v>248</v>
      </c>
      <c r="F1443" s="3"/>
      <c r="G1443" s="57"/>
      <c r="H1443" s="10">
        <f t="shared" si="32"/>
        <v>-22980377.64983011</v>
      </c>
      <c r="J1443" s="4"/>
      <c r="K1443" s="4"/>
      <c r="L1443" s="4"/>
      <c r="M1443" s="4"/>
      <c r="N1443" s="4"/>
      <c r="O1443" s="4"/>
      <c r="P1443" s="4"/>
    </row>
    <row r="1444" spans="1:16" ht="11.65" customHeight="1" x14ac:dyDescent="0.2">
      <c r="A1444" s="49">
        <f t="shared" ca="1" si="31"/>
        <v>1444</v>
      </c>
      <c r="C1444" s="56"/>
      <c r="D1444" s="3"/>
      <c r="E1444" s="58" t="s">
        <v>255</v>
      </c>
      <c r="F1444" s="3"/>
      <c r="G1444" s="57"/>
      <c r="H1444" s="10">
        <f t="shared" si="32"/>
        <v>-11301309.512981562</v>
      </c>
      <c r="J1444" s="4"/>
      <c r="K1444" s="4"/>
      <c r="L1444" s="4"/>
      <c r="M1444" s="4"/>
      <c r="N1444" s="4"/>
      <c r="O1444" s="4"/>
      <c r="P1444" s="4"/>
    </row>
    <row r="1445" spans="1:16" ht="11.65" customHeight="1" x14ac:dyDescent="0.2">
      <c r="A1445" s="49">
        <f t="shared" ca="1" si="31"/>
        <v>1445</v>
      </c>
      <c r="C1445" s="56"/>
      <c r="D1445" s="3"/>
      <c r="E1445" s="56" t="s">
        <v>261</v>
      </c>
      <c r="F1445" s="3"/>
      <c r="G1445" s="57"/>
      <c r="H1445" s="10">
        <f t="shared" si="32"/>
        <v>0</v>
      </c>
      <c r="J1445" s="4"/>
      <c r="K1445" s="4"/>
      <c r="L1445" s="4"/>
      <c r="M1445" s="4"/>
      <c r="N1445" s="4"/>
      <c r="O1445" s="4"/>
      <c r="P1445" s="4"/>
    </row>
    <row r="1446" spans="1:16" ht="11.65" customHeight="1" x14ac:dyDescent="0.2">
      <c r="A1446" s="49">
        <f t="shared" ca="1" si="31"/>
        <v>1446</v>
      </c>
      <c r="C1446" s="56"/>
      <c r="D1446" s="3"/>
      <c r="E1446" s="56" t="s">
        <v>253</v>
      </c>
      <c r="F1446" s="3"/>
      <c r="G1446" s="57"/>
      <c r="H1446" s="10">
        <f t="shared" si="32"/>
        <v>-417968.50559808133</v>
      </c>
      <c r="J1446" s="4"/>
      <c r="K1446" s="4"/>
      <c r="L1446" s="4"/>
      <c r="M1446" s="4"/>
      <c r="N1446" s="4"/>
      <c r="O1446" s="4"/>
      <c r="P1446" s="4"/>
    </row>
    <row r="1447" spans="1:16" ht="11.65" customHeight="1" x14ac:dyDescent="0.2">
      <c r="A1447" s="49">
        <f t="shared" ca="1" si="31"/>
        <v>1447</v>
      </c>
      <c r="C1447" s="56"/>
      <c r="D1447" s="3"/>
      <c r="E1447" s="56" t="s">
        <v>249</v>
      </c>
      <c r="F1447" s="3"/>
      <c r="G1447" s="57"/>
      <c r="H1447" s="10">
        <f t="shared" si="32"/>
        <v>-4598103.0246561738</v>
      </c>
      <c r="J1447" s="4"/>
      <c r="K1447" s="4"/>
      <c r="L1447" s="4"/>
      <c r="M1447" s="4"/>
      <c r="N1447" s="4"/>
      <c r="O1447" s="4"/>
      <c r="P1447" s="4"/>
    </row>
    <row r="1448" spans="1:16" ht="11.65" customHeight="1" x14ac:dyDescent="0.2">
      <c r="A1448" s="49">
        <f t="shared" ca="1" si="31"/>
        <v>1448</v>
      </c>
      <c r="C1448" s="56"/>
      <c r="D1448" s="3"/>
      <c r="E1448" s="56" t="s">
        <v>251</v>
      </c>
      <c r="F1448" s="3"/>
      <c r="G1448" s="57"/>
      <c r="H1448" s="10">
        <f t="shared" si="32"/>
        <v>0</v>
      </c>
      <c r="J1448" s="4"/>
      <c r="K1448" s="4"/>
      <c r="L1448" s="4"/>
      <c r="M1448" s="4"/>
      <c r="N1448" s="4"/>
      <c r="O1448" s="4"/>
      <c r="P1448" s="4"/>
    </row>
    <row r="1449" spans="1:16" ht="11.65" customHeight="1" x14ac:dyDescent="0.2">
      <c r="A1449" s="49">
        <f t="shared" ca="1" si="31"/>
        <v>1449</v>
      </c>
      <c r="C1449" s="56"/>
      <c r="D1449" s="3"/>
      <c r="E1449" s="56" t="s">
        <v>252</v>
      </c>
      <c r="F1449" s="3"/>
      <c r="G1449" s="57"/>
      <c r="H1449" s="10">
        <f t="shared" si="32"/>
        <v>0</v>
      </c>
      <c r="J1449" s="4"/>
      <c r="K1449" s="4"/>
      <c r="L1449" s="4"/>
      <c r="M1449" s="4"/>
      <c r="N1449" s="4"/>
      <c r="O1449" s="4"/>
      <c r="P1449" s="4"/>
    </row>
    <row r="1450" spans="1:16" ht="11.65" customHeight="1" x14ac:dyDescent="0.2">
      <c r="A1450" s="49">
        <f t="shared" ca="1" si="31"/>
        <v>1450</v>
      </c>
      <c r="C1450" s="56"/>
      <c r="D1450" s="3"/>
      <c r="E1450" s="56" t="s">
        <v>30</v>
      </c>
      <c r="F1450" s="3"/>
      <c r="G1450" s="57"/>
      <c r="H1450" s="10">
        <f t="shared" si="32"/>
        <v>0</v>
      </c>
      <c r="J1450" s="4"/>
      <c r="K1450" s="4"/>
      <c r="L1450" s="4"/>
      <c r="M1450" s="4"/>
      <c r="N1450" s="4"/>
      <c r="O1450" s="4"/>
      <c r="P1450" s="4"/>
    </row>
    <row r="1451" spans="1:16" ht="11.65" customHeight="1" x14ac:dyDescent="0.2">
      <c r="A1451" s="49">
        <f t="shared" ca="1" si="31"/>
        <v>1451</v>
      </c>
      <c r="C1451" s="56"/>
      <c r="D1451" s="3"/>
      <c r="E1451" s="3" t="s">
        <v>24</v>
      </c>
      <c r="F1451" s="3"/>
      <c r="G1451" s="57"/>
      <c r="H1451" s="10">
        <f t="shared" si="32"/>
        <v>-4332037.5530854166</v>
      </c>
      <c r="J1451" s="4"/>
      <c r="K1451" s="4"/>
      <c r="L1451" s="4"/>
      <c r="M1451" s="4"/>
      <c r="N1451" s="4"/>
      <c r="O1451" s="4"/>
      <c r="P1451" s="4"/>
    </row>
    <row r="1452" spans="1:16" ht="11.65" customHeight="1" x14ac:dyDescent="0.2">
      <c r="A1452" s="49">
        <f t="shared" ca="1" si="31"/>
        <v>1452</v>
      </c>
      <c r="B1452" s="55"/>
      <c r="C1452" s="56"/>
      <c r="D1452" s="3"/>
      <c r="E1452" s="3" t="s">
        <v>284</v>
      </c>
      <c r="F1452" s="3"/>
      <c r="G1452" s="57"/>
      <c r="H1452" s="2">
        <f t="shared" si="32"/>
        <v>0</v>
      </c>
      <c r="J1452" s="4"/>
      <c r="K1452" s="4"/>
      <c r="L1452" s="4"/>
      <c r="M1452" s="4"/>
      <c r="N1452" s="4"/>
      <c r="O1452" s="4"/>
      <c r="P1452" s="4"/>
    </row>
    <row r="1453" spans="1:16" ht="12.75" thickBot="1" x14ac:dyDescent="0.25">
      <c r="A1453" s="47" t="s">
        <v>246</v>
      </c>
      <c r="C1453" s="56" t="s">
        <v>245</v>
      </c>
      <c r="D1453" s="3"/>
      <c r="E1453" s="3"/>
      <c r="F1453" s="3"/>
      <c r="G1453" s="57" t="s">
        <v>236</v>
      </c>
      <c r="H1453" s="19">
        <f>SUM(H1439:H1452)</f>
        <v>-55498728.388662279</v>
      </c>
      <c r="J1453" s="4"/>
      <c r="K1453" s="48"/>
      <c r="L1453" s="48"/>
      <c r="M1453" s="48"/>
      <c r="N1453" s="48"/>
      <c r="O1453" s="48"/>
      <c r="P1453" s="48"/>
    </row>
    <row r="1454" spans="1:16" ht="12.75" thickTop="1" x14ac:dyDescent="0.2">
      <c r="C1454" s="56"/>
      <c r="D1454" s="3"/>
      <c r="E1454" s="3"/>
      <c r="F1454" s="3"/>
      <c r="G1454" s="69"/>
      <c r="H1454" s="4"/>
      <c r="J1454" s="4"/>
      <c r="K1454" s="4"/>
      <c r="L1454" s="4"/>
      <c r="M1454" s="4"/>
      <c r="N1454" s="4"/>
      <c r="O1454" s="4"/>
      <c r="P1454" s="4"/>
    </row>
    <row r="1455" spans="1:16" x14ac:dyDescent="0.2">
      <c r="C1455" s="56"/>
      <c r="D1455" s="3"/>
      <c r="E1455" s="3"/>
      <c r="F1455" s="3"/>
      <c r="G1455" s="69"/>
      <c r="H1455" s="4"/>
      <c r="J1455" s="4"/>
      <c r="K1455" s="4"/>
      <c r="L1455" s="4"/>
      <c r="M1455" s="4"/>
      <c r="N1455" s="4"/>
      <c r="O1455" s="4"/>
      <c r="P1455" s="4"/>
    </row>
    <row r="1456" spans="1:16" x14ac:dyDescent="0.2">
      <c r="C1456" s="56"/>
      <c r="D1456" s="70"/>
      <c r="E1456" s="70"/>
      <c r="F1456" s="70"/>
      <c r="G1456" s="69"/>
      <c r="H1456" s="3" t="s">
        <v>246</v>
      </c>
      <c r="J1456" s="4"/>
      <c r="K1456" s="4"/>
      <c r="L1456" s="4"/>
      <c r="M1456" s="4"/>
      <c r="N1456" s="4"/>
      <c r="O1456" s="4"/>
      <c r="P1456" s="4"/>
    </row>
    <row r="1457" spans="3:16" x14ac:dyDescent="0.2">
      <c r="C1457" s="56" t="s">
        <v>246</v>
      </c>
      <c r="D1457" s="3"/>
      <c r="E1457" s="3" t="s">
        <v>246</v>
      </c>
      <c r="F1457" s="3" t="s">
        <v>246</v>
      </c>
      <c r="G1457" s="69" t="s">
        <v>246</v>
      </c>
      <c r="H1457" s="2"/>
      <c r="J1457" s="4"/>
      <c r="K1457" s="4"/>
      <c r="L1457" s="4"/>
      <c r="M1457" s="4"/>
      <c r="N1457" s="4"/>
      <c r="O1457" s="4"/>
      <c r="P1457" s="4"/>
    </row>
    <row r="1458" spans="3:16" x14ac:dyDescent="0.2">
      <c r="H1458" s="2"/>
      <c r="J1458" s="4"/>
      <c r="K1458" s="4"/>
      <c r="L1458" s="4"/>
      <c r="M1458" s="4"/>
      <c r="N1458" s="4"/>
      <c r="O1458" s="4"/>
      <c r="P1458" s="4"/>
    </row>
    <row r="1459" spans="3:16" x14ac:dyDescent="0.2">
      <c r="H1459" s="2"/>
      <c r="J1459" s="4"/>
      <c r="K1459" s="4"/>
      <c r="L1459" s="4"/>
      <c r="M1459" s="4"/>
      <c r="N1459" s="4"/>
      <c r="O1459" s="4"/>
      <c r="P1459" s="4"/>
    </row>
    <row r="1460" spans="3:16" x14ac:dyDescent="0.2">
      <c r="H1460" s="2"/>
      <c r="J1460" s="4"/>
      <c r="K1460" s="4"/>
      <c r="L1460" s="4"/>
      <c r="M1460" s="4"/>
      <c r="N1460" s="4"/>
      <c r="O1460" s="4"/>
      <c r="P1460" s="4"/>
    </row>
    <row r="1461" spans="3:16" x14ac:dyDescent="0.2">
      <c r="H1461" s="2"/>
      <c r="J1461" s="4"/>
      <c r="K1461" s="4"/>
      <c r="L1461" s="4"/>
      <c r="M1461" s="4"/>
      <c r="N1461" s="4"/>
      <c r="O1461" s="4"/>
      <c r="P1461" s="4"/>
    </row>
    <row r="1462" spans="3:16" x14ac:dyDescent="0.2">
      <c r="H1462" s="2"/>
      <c r="J1462" s="4"/>
      <c r="K1462" s="4"/>
      <c r="L1462" s="4"/>
      <c r="M1462" s="4"/>
      <c r="N1462" s="4"/>
      <c r="O1462" s="4"/>
      <c r="P1462" s="4"/>
    </row>
    <row r="1463" spans="3:16" x14ac:dyDescent="0.2">
      <c r="H1463" s="2"/>
      <c r="J1463" s="4"/>
      <c r="K1463" s="4"/>
      <c r="L1463" s="4"/>
      <c r="M1463" s="4"/>
      <c r="N1463" s="4"/>
      <c r="O1463" s="4"/>
      <c r="P1463" s="4"/>
    </row>
    <row r="1464" spans="3:16" x14ac:dyDescent="0.2">
      <c r="H1464" s="2"/>
      <c r="J1464" s="4"/>
      <c r="K1464" s="4"/>
      <c r="L1464" s="4"/>
      <c r="M1464" s="4"/>
      <c r="N1464" s="4"/>
      <c r="O1464" s="4"/>
      <c r="P1464" s="4"/>
    </row>
    <row r="1465" spans="3:16" x14ac:dyDescent="0.2">
      <c r="H1465" s="2"/>
      <c r="J1465" s="4"/>
      <c r="K1465" s="4"/>
      <c r="L1465" s="4"/>
      <c r="M1465" s="4"/>
      <c r="N1465" s="4"/>
      <c r="O1465" s="4"/>
      <c r="P1465" s="4"/>
    </row>
    <row r="1466" spans="3:16" x14ac:dyDescent="0.2">
      <c r="H1466" s="2"/>
      <c r="J1466" s="4"/>
      <c r="K1466" s="4"/>
      <c r="L1466" s="4"/>
      <c r="M1466" s="4"/>
      <c r="N1466" s="4"/>
      <c r="O1466" s="4"/>
      <c r="P1466" s="4"/>
    </row>
    <row r="1467" spans="3:16" x14ac:dyDescent="0.2">
      <c r="H1467" s="2"/>
      <c r="J1467" s="4"/>
      <c r="K1467" s="4"/>
      <c r="L1467" s="4"/>
      <c r="M1467" s="4"/>
      <c r="N1467" s="4"/>
      <c r="O1467" s="4"/>
      <c r="P1467" s="4"/>
    </row>
    <row r="1468" spans="3:16" x14ac:dyDescent="0.2">
      <c r="H1468" s="2"/>
      <c r="J1468" s="4"/>
      <c r="K1468" s="4"/>
      <c r="L1468" s="4"/>
      <c r="M1468" s="4"/>
      <c r="N1468" s="4"/>
      <c r="O1468" s="4"/>
      <c r="P1468" s="4"/>
    </row>
    <row r="1469" spans="3:16" x14ac:dyDescent="0.2">
      <c r="H1469" s="2"/>
      <c r="J1469" s="4"/>
      <c r="K1469" s="4"/>
      <c r="L1469" s="4"/>
      <c r="M1469" s="4"/>
      <c r="N1469" s="4"/>
      <c r="O1469" s="4"/>
      <c r="P1469" s="4"/>
    </row>
    <row r="1470" spans="3:16" x14ac:dyDescent="0.2">
      <c r="H1470" s="2"/>
      <c r="J1470" s="4"/>
      <c r="K1470" s="4"/>
      <c r="L1470" s="4"/>
      <c r="M1470" s="4"/>
      <c r="N1470" s="4"/>
      <c r="O1470" s="4"/>
      <c r="P1470" s="4"/>
    </row>
    <row r="1471" spans="3:16" x14ac:dyDescent="0.2">
      <c r="H1471" s="2"/>
      <c r="J1471" s="4"/>
      <c r="K1471" s="4"/>
      <c r="L1471" s="4"/>
      <c r="M1471" s="4"/>
      <c r="N1471" s="4"/>
      <c r="O1471" s="4"/>
      <c r="P1471" s="4"/>
    </row>
    <row r="1472" spans="3:16" x14ac:dyDescent="0.2">
      <c r="H1472" s="2"/>
      <c r="J1472" s="4"/>
      <c r="K1472" s="4"/>
      <c r="L1472" s="4"/>
      <c r="M1472" s="4"/>
      <c r="N1472" s="4"/>
      <c r="O1472" s="4"/>
      <c r="P1472" s="4"/>
    </row>
    <row r="1473" spans="8:16" x14ac:dyDescent="0.2">
      <c r="H1473" s="2"/>
      <c r="J1473" s="4"/>
      <c r="K1473" s="4"/>
      <c r="L1473" s="4"/>
      <c r="M1473" s="4"/>
      <c r="N1473" s="4"/>
      <c r="O1473" s="4"/>
      <c r="P1473" s="4"/>
    </row>
    <row r="1474" spans="8:16" x14ac:dyDescent="0.2">
      <c r="H1474" s="2"/>
      <c r="J1474" s="4"/>
      <c r="K1474" s="4"/>
      <c r="L1474" s="4"/>
      <c r="M1474" s="4"/>
      <c r="N1474" s="4"/>
      <c r="O1474" s="4"/>
      <c r="P1474" s="4"/>
    </row>
    <row r="1475" spans="8:16" x14ac:dyDescent="0.2">
      <c r="H1475" s="2"/>
      <c r="J1475" s="4"/>
      <c r="K1475" s="4"/>
      <c r="L1475" s="4"/>
      <c r="M1475" s="4"/>
      <c r="N1475" s="4"/>
      <c r="O1475" s="4"/>
      <c r="P1475" s="4"/>
    </row>
    <row r="1476" spans="8:16" x14ac:dyDescent="0.2">
      <c r="H1476" s="2"/>
      <c r="J1476" s="4"/>
      <c r="K1476" s="4"/>
      <c r="L1476" s="4"/>
      <c r="M1476" s="4"/>
      <c r="N1476" s="4"/>
      <c r="O1476" s="4"/>
      <c r="P1476" s="4"/>
    </row>
    <row r="1477" spans="8:16" x14ac:dyDescent="0.2">
      <c r="H1477" s="2"/>
      <c r="J1477" s="4"/>
      <c r="K1477" s="4"/>
      <c r="L1477" s="4"/>
      <c r="M1477" s="4"/>
      <c r="N1477" s="4"/>
      <c r="O1477" s="4"/>
      <c r="P1477" s="4"/>
    </row>
    <row r="1478" spans="8:16" x14ac:dyDescent="0.2">
      <c r="H1478" s="2"/>
      <c r="J1478" s="4"/>
      <c r="K1478" s="4"/>
      <c r="L1478" s="4"/>
      <c r="M1478" s="4"/>
      <c r="N1478" s="4"/>
      <c r="O1478" s="4"/>
      <c r="P1478" s="4"/>
    </row>
    <row r="1479" spans="8:16" x14ac:dyDescent="0.2">
      <c r="H1479" s="2"/>
      <c r="J1479" s="4"/>
      <c r="K1479" s="4"/>
      <c r="L1479" s="4"/>
      <c r="M1479" s="4"/>
      <c r="N1479" s="4"/>
      <c r="O1479" s="4"/>
      <c r="P1479" s="4"/>
    </row>
    <row r="1480" spans="8:16" x14ac:dyDescent="0.2">
      <c r="H1480" s="2"/>
      <c r="J1480" s="4"/>
      <c r="K1480" s="4"/>
      <c r="L1480" s="4"/>
      <c r="M1480" s="4"/>
      <c r="N1480" s="4"/>
      <c r="O1480" s="4"/>
      <c r="P1480" s="4"/>
    </row>
    <row r="1481" spans="8:16" x14ac:dyDescent="0.2">
      <c r="H1481" s="2"/>
      <c r="J1481" s="4"/>
      <c r="K1481" s="4"/>
      <c r="L1481" s="4"/>
      <c r="M1481" s="4"/>
      <c r="N1481" s="4"/>
      <c r="O1481" s="4"/>
      <c r="P1481" s="4"/>
    </row>
    <row r="1482" spans="8:16" x14ac:dyDescent="0.2">
      <c r="H1482" s="2"/>
      <c r="J1482" s="4"/>
      <c r="K1482" s="4"/>
      <c r="L1482" s="4"/>
      <c r="M1482" s="4"/>
      <c r="N1482" s="4"/>
      <c r="O1482" s="4"/>
      <c r="P1482" s="4"/>
    </row>
    <row r="1483" spans="8:16" x14ac:dyDescent="0.2">
      <c r="H1483" s="2"/>
      <c r="J1483" s="4"/>
      <c r="K1483" s="4"/>
      <c r="L1483" s="4"/>
      <c r="M1483" s="4"/>
      <c r="N1483" s="4"/>
      <c r="O1483" s="4"/>
      <c r="P1483" s="4"/>
    </row>
    <row r="1484" spans="8:16" x14ac:dyDescent="0.2">
      <c r="H1484" s="2"/>
      <c r="J1484" s="4"/>
      <c r="K1484" s="4"/>
      <c r="L1484" s="4"/>
      <c r="M1484" s="4"/>
      <c r="N1484" s="4"/>
      <c r="O1484" s="4"/>
      <c r="P1484" s="4"/>
    </row>
    <row r="1485" spans="8:16" x14ac:dyDescent="0.2">
      <c r="H1485" s="2"/>
      <c r="J1485" s="4"/>
      <c r="K1485" s="4"/>
      <c r="L1485" s="4"/>
      <c r="M1485" s="4"/>
      <c r="N1485" s="4"/>
      <c r="O1485" s="4"/>
      <c r="P1485" s="4"/>
    </row>
    <row r="1486" spans="8:16" x14ac:dyDescent="0.2">
      <c r="H1486" s="2"/>
      <c r="J1486" s="4"/>
      <c r="K1486" s="4"/>
      <c r="L1486" s="4"/>
      <c r="M1486" s="4"/>
      <c r="N1486" s="4"/>
      <c r="O1486" s="4"/>
      <c r="P1486" s="4"/>
    </row>
    <row r="1487" spans="8:16" x14ac:dyDescent="0.2">
      <c r="H1487" s="2"/>
      <c r="J1487" s="4"/>
      <c r="K1487" s="4"/>
      <c r="L1487" s="4"/>
      <c r="M1487" s="4"/>
      <c r="N1487" s="4"/>
      <c r="O1487" s="4"/>
      <c r="P1487" s="4"/>
    </row>
    <row r="1488" spans="8:16" x14ac:dyDescent="0.2">
      <c r="H1488" s="2"/>
      <c r="J1488" s="4"/>
      <c r="K1488" s="4"/>
      <c r="L1488" s="4"/>
      <c r="M1488" s="4"/>
      <c r="N1488" s="4"/>
      <c r="O1488" s="4"/>
      <c r="P1488" s="4"/>
    </row>
    <row r="1489" spans="8:16" x14ac:dyDescent="0.2">
      <c r="H1489" s="2"/>
      <c r="J1489" s="4"/>
      <c r="K1489" s="4"/>
      <c r="L1489" s="4"/>
      <c r="M1489" s="4"/>
      <c r="N1489" s="4"/>
      <c r="O1489" s="4"/>
      <c r="P1489" s="4"/>
    </row>
    <row r="1490" spans="8:16" x14ac:dyDescent="0.2">
      <c r="H1490" s="2"/>
      <c r="J1490" s="4"/>
      <c r="K1490" s="4"/>
      <c r="L1490" s="4"/>
      <c r="M1490" s="4"/>
      <c r="N1490" s="4"/>
      <c r="O1490" s="4"/>
      <c r="P1490" s="4"/>
    </row>
    <row r="1491" spans="8:16" x14ac:dyDescent="0.2">
      <c r="H1491" s="2"/>
      <c r="J1491" s="4"/>
      <c r="K1491" s="4"/>
      <c r="L1491" s="4"/>
      <c r="M1491" s="4"/>
      <c r="N1491" s="4"/>
      <c r="O1491" s="4"/>
      <c r="P1491" s="4"/>
    </row>
    <row r="1492" spans="8:16" x14ac:dyDescent="0.2">
      <c r="H1492" s="2"/>
      <c r="J1492" s="4"/>
      <c r="K1492" s="4"/>
      <c r="L1492" s="4"/>
      <c r="M1492" s="4"/>
      <c r="N1492" s="4"/>
      <c r="O1492" s="4"/>
      <c r="P1492" s="4"/>
    </row>
    <row r="1493" spans="8:16" x14ac:dyDescent="0.2">
      <c r="H1493" s="2"/>
      <c r="J1493" s="4"/>
      <c r="K1493" s="4"/>
      <c r="L1493" s="4"/>
      <c r="M1493" s="4"/>
      <c r="N1493" s="4"/>
      <c r="O1493" s="4"/>
      <c r="P1493" s="4"/>
    </row>
    <row r="1494" spans="8:16" x14ac:dyDescent="0.2">
      <c r="H1494" s="2"/>
      <c r="J1494" s="4"/>
      <c r="K1494" s="4"/>
      <c r="L1494" s="4"/>
      <c r="M1494" s="4"/>
      <c r="N1494" s="4"/>
      <c r="O1494" s="4"/>
      <c r="P1494" s="4"/>
    </row>
    <row r="1495" spans="8:16" x14ac:dyDescent="0.2">
      <c r="H1495" s="2"/>
      <c r="J1495" s="4"/>
      <c r="K1495" s="4"/>
      <c r="L1495" s="4"/>
      <c r="M1495" s="4"/>
      <c r="N1495" s="4"/>
      <c r="O1495" s="4"/>
      <c r="P1495" s="4"/>
    </row>
    <row r="1496" spans="8:16" x14ac:dyDescent="0.2">
      <c r="H1496" s="2"/>
      <c r="J1496" s="4"/>
      <c r="K1496" s="4"/>
      <c r="L1496" s="4"/>
      <c r="M1496" s="4"/>
      <c r="N1496" s="4"/>
      <c r="O1496" s="4"/>
      <c r="P1496" s="4"/>
    </row>
    <row r="1497" spans="8:16" x14ac:dyDescent="0.2">
      <c r="H1497" s="2"/>
      <c r="J1497" s="4"/>
      <c r="K1497" s="4"/>
      <c r="L1497" s="4"/>
      <c r="M1497" s="4"/>
      <c r="N1497" s="4"/>
      <c r="O1497" s="4"/>
      <c r="P1497" s="4"/>
    </row>
    <row r="1498" spans="8:16" x14ac:dyDescent="0.2">
      <c r="J1498" s="4"/>
      <c r="K1498" s="4"/>
      <c r="L1498" s="4"/>
      <c r="M1498" s="4"/>
      <c r="N1498" s="4"/>
      <c r="O1498" s="4"/>
      <c r="P1498" s="4"/>
    </row>
    <row r="1499" spans="8:16" x14ac:dyDescent="0.2">
      <c r="J1499" s="48"/>
      <c r="K1499" s="48"/>
      <c r="L1499" s="48"/>
      <c r="M1499" s="48"/>
      <c r="N1499" s="48"/>
      <c r="O1499" s="48"/>
      <c r="P1499" s="48"/>
    </row>
    <row r="1500" spans="8:16" x14ac:dyDescent="0.2">
      <c r="J1500" s="48"/>
      <c r="K1500" s="48"/>
      <c r="L1500" s="48"/>
      <c r="M1500" s="48"/>
      <c r="N1500" s="48"/>
      <c r="O1500" s="48"/>
      <c r="P1500" s="48"/>
    </row>
    <row r="1501" spans="8:16" x14ac:dyDescent="0.2">
      <c r="J1501" s="48"/>
      <c r="K1501" s="48"/>
      <c r="L1501" s="48"/>
      <c r="M1501" s="48"/>
      <c r="N1501" s="48"/>
      <c r="O1501" s="48"/>
      <c r="P1501" s="48"/>
    </row>
    <row r="1502" spans="8:16" x14ac:dyDescent="0.2">
      <c r="J1502" s="48"/>
      <c r="K1502" s="48"/>
      <c r="L1502" s="48"/>
      <c r="M1502" s="48"/>
      <c r="N1502" s="48"/>
      <c r="O1502" s="48"/>
      <c r="P1502" s="48"/>
    </row>
    <row r="1503" spans="8:16" x14ac:dyDescent="0.2">
      <c r="J1503" s="48"/>
      <c r="K1503" s="48"/>
      <c r="L1503" s="48"/>
      <c r="M1503" s="48"/>
      <c r="N1503" s="48"/>
      <c r="O1503" s="48"/>
      <c r="P1503" s="48"/>
    </row>
    <row r="1504" spans="8:16" x14ac:dyDescent="0.2">
      <c r="J1504" s="48"/>
      <c r="K1504" s="48"/>
      <c r="L1504" s="48"/>
      <c r="M1504" s="48"/>
      <c r="N1504" s="48"/>
      <c r="O1504" s="48"/>
      <c r="P1504" s="48"/>
    </row>
    <row r="1505" spans="10:16" x14ac:dyDescent="0.2">
      <c r="J1505" s="48"/>
      <c r="K1505" s="48"/>
      <c r="L1505" s="48"/>
      <c r="M1505" s="48"/>
      <c r="N1505" s="48"/>
      <c r="O1505" s="48"/>
      <c r="P1505" s="48"/>
    </row>
    <row r="1506" spans="10:16" x14ac:dyDescent="0.2">
      <c r="J1506" s="48"/>
      <c r="K1506" s="48"/>
      <c r="L1506" s="48"/>
      <c r="M1506" s="48"/>
      <c r="N1506" s="48"/>
      <c r="O1506" s="48"/>
      <c r="P1506" s="48"/>
    </row>
    <row r="1507" spans="10:16" x14ac:dyDescent="0.2">
      <c r="J1507" s="48"/>
      <c r="K1507" s="48"/>
      <c r="L1507" s="48"/>
      <c r="M1507" s="48"/>
      <c r="N1507" s="48"/>
      <c r="O1507" s="48"/>
      <c r="P1507" s="48"/>
    </row>
    <row r="1508" spans="10:16" x14ac:dyDescent="0.2">
      <c r="J1508" s="48"/>
      <c r="K1508" s="48"/>
      <c r="L1508" s="48"/>
      <c r="M1508" s="48"/>
      <c r="N1508" s="48"/>
      <c r="O1508" s="48"/>
      <c r="P1508" s="48"/>
    </row>
    <row r="1509" spans="10:16" x14ac:dyDescent="0.2">
      <c r="J1509" s="48"/>
      <c r="K1509" s="48"/>
      <c r="L1509" s="48"/>
      <c r="M1509" s="48"/>
      <c r="N1509" s="48"/>
      <c r="O1509" s="48"/>
      <c r="P1509" s="48"/>
    </row>
    <row r="1510" spans="10:16" x14ac:dyDescent="0.2">
      <c r="J1510" s="48"/>
      <c r="K1510" s="48"/>
      <c r="L1510" s="48"/>
      <c r="M1510" s="48"/>
      <c r="N1510" s="48"/>
      <c r="O1510" s="48"/>
      <c r="P1510" s="48"/>
    </row>
    <row r="1511" spans="10:16" x14ac:dyDescent="0.2">
      <c r="J1511" s="48"/>
      <c r="K1511" s="48"/>
      <c r="L1511" s="48"/>
      <c r="M1511" s="48"/>
      <c r="N1511" s="48"/>
      <c r="O1511" s="48"/>
      <c r="P1511" s="48"/>
    </row>
    <row r="1512" spans="10:16" x14ac:dyDescent="0.2">
      <c r="J1512" s="48"/>
      <c r="K1512" s="48"/>
      <c r="L1512" s="48"/>
      <c r="M1512" s="48"/>
      <c r="N1512" s="48"/>
      <c r="O1512" s="48"/>
      <c r="P1512" s="48"/>
    </row>
    <row r="1513" spans="10:16" x14ac:dyDescent="0.2">
      <c r="J1513" s="48"/>
      <c r="K1513" s="48"/>
      <c r="L1513" s="48"/>
      <c r="M1513" s="48"/>
      <c r="N1513" s="48"/>
      <c r="O1513" s="48"/>
      <c r="P1513" s="48"/>
    </row>
    <row r="1514" spans="10:16" x14ac:dyDescent="0.2">
      <c r="J1514" s="48"/>
      <c r="K1514" s="48"/>
      <c r="L1514" s="48"/>
      <c r="M1514" s="48"/>
      <c r="N1514" s="48"/>
      <c r="O1514" s="48"/>
      <c r="P1514" s="48"/>
    </row>
    <row r="1515" spans="10:16" x14ac:dyDescent="0.2">
      <c r="J1515" s="48"/>
      <c r="K1515" s="48"/>
      <c r="L1515" s="48"/>
      <c r="M1515" s="48"/>
      <c r="N1515" s="48"/>
      <c r="O1515" s="48"/>
      <c r="P1515" s="48"/>
    </row>
    <row r="1516" spans="10:16" x14ac:dyDescent="0.2">
      <c r="J1516" s="48"/>
      <c r="K1516" s="48"/>
      <c r="L1516" s="48"/>
      <c r="M1516" s="48"/>
      <c r="N1516" s="48"/>
      <c r="O1516" s="48"/>
      <c r="P1516" s="48"/>
    </row>
    <row r="1517" spans="10:16" x14ac:dyDescent="0.2">
      <c r="J1517" s="48"/>
      <c r="K1517" s="48"/>
      <c r="L1517" s="48"/>
      <c r="M1517" s="48"/>
      <c r="N1517" s="48"/>
      <c r="O1517" s="48"/>
      <c r="P1517" s="48"/>
    </row>
    <row r="1518" spans="10:16" x14ac:dyDescent="0.2">
      <c r="J1518" s="48"/>
      <c r="K1518" s="48"/>
      <c r="L1518" s="48"/>
      <c r="M1518" s="48"/>
      <c r="N1518" s="48"/>
      <c r="O1518" s="48"/>
      <c r="P1518" s="48"/>
    </row>
    <row r="1519" spans="10:16" x14ac:dyDescent="0.2">
      <c r="J1519" s="48"/>
      <c r="K1519" s="48"/>
      <c r="L1519" s="48"/>
      <c r="M1519" s="48"/>
      <c r="N1519" s="48"/>
      <c r="O1519" s="48"/>
      <c r="P1519" s="48"/>
    </row>
    <row r="1520" spans="10:16" x14ac:dyDescent="0.2">
      <c r="J1520" s="48"/>
      <c r="K1520" s="48"/>
      <c r="L1520" s="48"/>
      <c r="M1520" s="48"/>
      <c r="N1520" s="48"/>
      <c r="O1520" s="48"/>
      <c r="P1520" s="48"/>
    </row>
    <row r="1521" spans="10:16" x14ac:dyDescent="0.2">
      <c r="J1521" s="48"/>
      <c r="K1521" s="48"/>
      <c r="L1521" s="48"/>
      <c r="M1521" s="48"/>
      <c r="N1521" s="48"/>
      <c r="O1521" s="48"/>
      <c r="P1521" s="48"/>
    </row>
    <row r="1522" spans="10:16" x14ac:dyDescent="0.2">
      <c r="J1522" s="48"/>
      <c r="K1522" s="48"/>
      <c r="L1522" s="48"/>
      <c r="M1522" s="48"/>
      <c r="N1522" s="48"/>
      <c r="O1522" s="48"/>
      <c r="P1522" s="48"/>
    </row>
    <row r="1523" spans="10:16" x14ac:dyDescent="0.2">
      <c r="J1523" s="48"/>
      <c r="K1523" s="48"/>
      <c r="L1523" s="48"/>
      <c r="M1523" s="48"/>
      <c r="N1523" s="48"/>
      <c r="O1523" s="48"/>
      <c r="P1523" s="48"/>
    </row>
    <row r="1524" spans="10:16" x14ac:dyDescent="0.2">
      <c r="J1524" s="48"/>
      <c r="K1524" s="48"/>
      <c r="L1524" s="48"/>
      <c r="M1524" s="48"/>
      <c r="N1524" s="48"/>
      <c r="O1524" s="48"/>
      <c r="P1524" s="48"/>
    </row>
    <row r="1525" spans="10:16" x14ac:dyDescent="0.2">
      <c r="J1525" s="48"/>
      <c r="K1525" s="48"/>
      <c r="L1525" s="48"/>
      <c r="M1525" s="48"/>
      <c r="N1525" s="48"/>
      <c r="O1525" s="48"/>
      <c r="P1525" s="48"/>
    </row>
    <row r="1526" spans="10:16" x14ac:dyDescent="0.2">
      <c r="J1526" s="48"/>
      <c r="K1526" s="48"/>
      <c r="L1526" s="48"/>
      <c r="M1526" s="48"/>
      <c r="N1526" s="48"/>
      <c r="O1526" s="48"/>
      <c r="P1526" s="48"/>
    </row>
    <row r="1527" spans="10:16" x14ac:dyDescent="0.2">
      <c r="J1527" s="48"/>
      <c r="K1527" s="48"/>
      <c r="L1527" s="48"/>
      <c r="M1527" s="48"/>
      <c r="N1527" s="48"/>
      <c r="O1527" s="48"/>
      <c r="P1527" s="48"/>
    </row>
    <row r="1528" spans="10:16" x14ac:dyDescent="0.2">
      <c r="J1528" s="48"/>
      <c r="K1528" s="48"/>
      <c r="L1528" s="48"/>
      <c r="M1528" s="48"/>
      <c r="N1528" s="48"/>
      <c r="O1528" s="48"/>
      <c r="P1528" s="48"/>
    </row>
    <row r="1529" spans="10:16" x14ac:dyDescent="0.2">
      <c r="J1529" s="48"/>
      <c r="K1529" s="48"/>
      <c r="L1529" s="48"/>
      <c r="M1529" s="48"/>
      <c r="N1529" s="48"/>
      <c r="O1529" s="48"/>
      <c r="P1529" s="48"/>
    </row>
    <row r="1530" spans="10:16" x14ac:dyDescent="0.2">
      <c r="J1530" s="48"/>
      <c r="K1530" s="48"/>
      <c r="L1530" s="48"/>
      <c r="M1530" s="48"/>
      <c r="N1530" s="48"/>
      <c r="O1530" s="48"/>
      <c r="P1530" s="48"/>
    </row>
    <row r="1531" spans="10:16" x14ac:dyDescent="0.2">
      <c r="J1531" s="48"/>
      <c r="K1531" s="48"/>
      <c r="L1531" s="48"/>
      <c r="M1531" s="48"/>
      <c r="N1531" s="48"/>
      <c r="O1531" s="48"/>
      <c r="P1531" s="48"/>
    </row>
    <row r="1532" spans="10:16" x14ac:dyDescent="0.2">
      <c r="J1532" s="48"/>
      <c r="K1532" s="48"/>
      <c r="L1532" s="48"/>
      <c r="M1532" s="48"/>
      <c r="N1532" s="48"/>
      <c r="O1532" s="48"/>
      <c r="P1532" s="48"/>
    </row>
    <row r="1533" spans="10:16" x14ac:dyDescent="0.2">
      <c r="J1533" s="48"/>
      <c r="K1533" s="48"/>
      <c r="L1533" s="48"/>
      <c r="M1533" s="48"/>
      <c r="N1533" s="48"/>
      <c r="O1533" s="48"/>
      <c r="P1533" s="48"/>
    </row>
    <row r="1534" spans="10:16" x14ac:dyDescent="0.2">
      <c r="J1534" s="48"/>
      <c r="K1534" s="48"/>
      <c r="L1534" s="48"/>
      <c r="M1534" s="48"/>
      <c r="N1534" s="48"/>
      <c r="O1534" s="48"/>
      <c r="P1534" s="48"/>
    </row>
    <row r="1535" spans="10:16" x14ac:dyDescent="0.2">
      <c r="J1535" s="48"/>
      <c r="K1535" s="48"/>
      <c r="L1535" s="48"/>
      <c r="M1535" s="48"/>
      <c r="N1535" s="48"/>
      <c r="O1535" s="48"/>
      <c r="P1535" s="48"/>
    </row>
    <row r="1536" spans="10:16" x14ac:dyDescent="0.2">
      <c r="J1536" s="48"/>
      <c r="K1536" s="48"/>
      <c r="L1536" s="48"/>
      <c r="M1536" s="48"/>
      <c r="N1536" s="48"/>
      <c r="O1536" s="48"/>
      <c r="P1536" s="48"/>
    </row>
    <row r="1537" spans="10:16" x14ac:dyDescent="0.2">
      <c r="J1537" s="48"/>
      <c r="K1537" s="48"/>
      <c r="L1537" s="48"/>
      <c r="M1537" s="48"/>
      <c r="N1537" s="48"/>
      <c r="O1537" s="48"/>
      <c r="P1537" s="48"/>
    </row>
    <row r="1538" spans="10:16" x14ac:dyDescent="0.2">
      <c r="J1538" s="48"/>
      <c r="K1538" s="48"/>
      <c r="L1538" s="48"/>
      <c r="M1538" s="48"/>
      <c r="N1538" s="48"/>
      <c r="O1538" s="48"/>
      <c r="P1538" s="48"/>
    </row>
    <row r="1539" spans="10:16" x14ac:dyDescent="0.2">
      <c r="J1539" s="48"/>
      <c r="K1539" s="48"/>
      <c r="L1539" s="48"/>
      <c r="M1539" s="48"/>
      <c r="N1539" s="48"/>
      <c r="O1539" s="48"/>
      <c r="P1539" s="48"/>
    </row>
    <row r="1540" spans="10:16" x14ac:dyDescent="0.2">
      <c r="J1540" s="48"/>
      <c r="K1540" s="48"/>
      <c r="L1540" s="48"/>
      <c r="M1540" s="48"/>
      <c r="N1540" s="48"/>
      <c r="O1540" s="48"/>
      <c r="P1540" s="48"/>
    </row>
    <row r="1541" spans="10:16" x14ac:dyDescent="0.2">
      <c r="J1541" s="48"/>
      <c r="K1541" s="48"/>
      <c r="L1541" s="48"/>
      <c r="M1541" s="48"/>
      <c r="N1541" s="48"/>
      <c r="O1541" s="48"/>
      <c r="P1541" s="48"/>
    </row>
    <row r="1542" spans="10:16" x14ac:dyDescent="0.2">
      <c r="J1542" s="48"/>
      <c r="K1542" s="48"/>
      <c r="L1542" s="48"/>
      <c r="M1542" s="48"/>
      <c r="N1542" s="48"/>
      <c r="O1542" s="48"/>
      <c r="P1542" s="48"/>
    </row>
    <row r="1543" spans="10:16" x14ac:dyDescent="0.2">
      <c r="J1543" s="48"/>
      <c r="K1543" s="48"/>
      <c r="L1543" s="48"/>
      <c r="M1543" s="48"/>
      <c r="N1543" s="48"/>
      <c r="O1543" s="48"/>
      <c r="P1543" s="48"/>
    </row>
    <row r="1544" spans="10:16" x14ac:dyDescent="0.2">
      <c r="J1544" s="48"/>
      <c r="K1544" s="48"/>
      <c r="L1544" s="48"/>
      <c r="M1544" s="48"/>
      <c r="N1544" s="48"/>
      <c r="O1544" s="48"/>
      <c r="P1544" s="48"/>
    </row>
    <row r="1545" spans="10:16" x14ac:dyDescent="0.2">
      <c r="J1545" s="48"/>
      <c r="K1545" s="48"/>
      <c r="L1545" s="48"/>
      <c r="M1545" s="48"/>
      <c r="N1545" s="48"/>
      <c r="O1545" s="48"/>
      <c r="P1545" s="48"/>
    </row>
    <row r="1546" spans="10:16" x14ac:dyDescent="0.2">
      <c r="J1546" s="48"/>
      <c r="K1546" s="48"/>
      <c r="L1546" s="48"/>
      <c r="M1546" s="48"/>
      <c r="N1546" s="48"/>
      <c r="O1546" s="48"/>
      <c r="P1546" s="48"/>
    </row>
    <row r="1547" spans="10:16" x14ac:dyDescent="0.2">
      <c r="J1547" s="48"/>
      <c r="K1547" s="48"/>
      <c r="L1547" s="48"/>
      <c r="M1547" s="48"/>
      <c r="N1547" s="48"/>
      <c r="O1547" s="48"/>
      <c r="P1547" s="48"/>
    </row>
    <row r="1548" spans="10:16" x14ac:dyDescent="0.2">
      <c r="J1548" s="48"/>
      <c r="K1548" s="48"/>
      <c r="L1548" s="48"/>
      <c r="M1548" s="48"/>
      <c r="N1548" s="48"/>
      <c r="O1548" s="48"/>
      <c r="P1548" s="48"/>
    </row>
    <row r="1549" spans="10:16" x14ac:dyDescent="0.2">
      <c r="J1549" s="48"/>
      <c r="K1549" s="48"/>
      <c r="L1549" s="48"/>
      <c r="M1549" s="48"/>
      <c r="N1549" s="48"/>
      <c r="O1549" s="48"/>
      <c r="P1549" s="48"/>
    </row>
    <row r="1550" spans="10:16" x14ac:dyDescent="0.2">
      <c r="J1550" s="48"/>
      <c r="K1550" s="48"/>
      <c r="L1550" s="48"/>
      <c r="M1550" s="48"/>
      <c r="N1550" s="48"/>
      <c r="O1550" s="48"/>
      <c r="P1550" s="48"/>
    </row>
    <row r="1551" spans="10:16" x14ac:dyDescent="0.2">
      <c r="J1551" s="48"/>
      <c r="K1551" s="48"/>
      <c r="L1551" s="48"/>
      <c r="M1551" s="48"/>
      <c r="N1551" s="48"/>
      <c r="O1551" s="48"/>
      <c r="P1551" s="48"/>
    </row>
    <row r="1552" spans="10:16" x14ac:dyDescent="0.2">
      <c r="J1552" s="48"/>
      <c r="K1552" s="48"/>
      <c r="L1552" s="48"/>
      <c r="M1552" s="48"/>
      <c r="N1552" s="48"/>
      <c r="O1552" s="48"/>
      <c r="P1552" s="48"/>
    </row>
    <row r="1553" spans="10:16" x14ac:dyDescent="0.2">
      <c r="J1553" s="48"/>
      <c r="K1553" s="48"/>
      <c r="L1553" s="48"/>
      <c r="M1553" s="48"/>
      <c r="N1553" s="48"/>
      <c r="O1553" s="48"/>
      <c r="P1553" s="48"/>
    </row>
    <row r="1554" spans="10:16" x14ac:dyDescent="0.2">
      <c r="J1554" s="48"/>
      <c r="K1554" s="48"/>
      <c r="L1554" s="48"/>
      <c r="M1554" s="48"/>
      <c r="N1554" s="48"/>
      <c r="O1554" s="48"/>
      <c r="P1554" s="48"/>
    </row>
    <row r="1555" spans="10:16" x14ac:dyDescent="0.2">
      <c r="J1555" s="48"/>
      <c r="K1555" s="48"/>
      <c r="L1555" s="48"/>
      <c r="M1555" s="48"/>
      <c r="N1555" s="48"/>
      <c r="O1555" s="48"/>
      <c r="P1555" s="48"/>
    </row>
    <row r="1556" spans="10:16" x14ac:dyDescent="0.2">
      <c r="J1556" s="48"/>
      <c r="K1556" s="48"/>
      <c r="L1556" s="48"/>
      <c r="M1556" s="48"/>
      <c r="N1556" s="48"/>
      <c r="O1556" s="48"/>
      <c r="P1556" s="48"/>
    </row>
    <row r="1557" spans="10:16" x14ac:dyDescent="0.2">
      <c r="J1557" s="48"/>
      <c r="K1557" s="48"/>
      <c r="L1557" s="48"/>
      <c r="M1557" s="48"/>
      <c r="N1557" s="48"/>
      <c r="O1557" s="48"/>
      <c r="P1557" s="48"/>
    </row>
    <row r="1558" spans="10:16" x14ac:dyDescent="0.2">
      <c r="J1558" s="48"/>
      <c r="K1558" s="48"/>
      <c r="L1558" s="48"/>
      <c r="M1558" s="48"/>
      <c r="N1558" s="48"/>
      <c r="O1558" s="48"/>
      <c r="P1558" s="48"/>
    </row>
    <row r="1559" spans="10:16" x14ac:dyDescent="0.2">
      <c r="J1559" s="48"/>
      <c r="K1559" s="48"/>
      <c r="L1559" s="48"/>
      <c r="M1559" s="48"/>
      <c r="N1559" s="48"/>
      <c r="O1559" s="48"/>
      <c r="P1559" s="48"/>
    </row>
    <row r="1560" spans="10:16" x14ac:dyDescent="0.2">
      <c r="J1560" s="48"/>
      <c r="K1560" s="48"/>
      <c r="L1560" s="48"/>
      <c r="M1560" s="48"/>
      <c r="N1560" s="48"/>
      <c r="O1560" s="48"/>
      <c r="P1560" s="48"/>
    </row>
    <row r="1561" spans="10:16" x14ac:dyDescent="0.2">
      <c r="J1561" s="48"/>
      <c r="K1561" s="48"/>
      <c r="L1561" s="48"/>
      <c r="M1561" s="48"/>
      <c r="N1561" s="48"/>
      <c r="O1561" s="48"/>
      <c r="P1561" s="48"/>
    </row>
    <row r="1562" spans="10:16" x14ac:dyDescent="0.2">
      <c r="J1562" s="48"/>
      <c r="K1562" s="48"/>
      <c r="L1562" s="48"/>
      <c r="M1562" s="48"/>
      <c r="N1562" s="48"/>
      <c r="O1562" s="48"/>
      <c r="P1562" s="48"/>
    </row>
    <row r="1563" spans="10:16" x14ac:dyDescent="0.2">
      <c r="J1563" s="48"/>
      <c r="K1563" s="48"/>
      <c r="L1563" s="48"/>
      <c r="M1563" s="48"/>
      <c r="N1563" s="48"/>
      <c r="O1563" s="48"/>
      <c r="P1563" s="48"/>
    </row>
    <row r="1564" spans="10:16" x14ac:dyDescent="0.2">
      <c r="J1564" s="48"/>
      <c r="K1564" s="48"/>
      <c r="L1564" s="48"/>
      <c r="M1564" s="48"/>
      <c r="N1564" s="48"/>
      <c r="O1564" s="48"/>
      <c r="P1564" s="48"/>
    </row>
    <row r="1565" spans="10:16" x14ac:dyDescent="0.2">
      <c r="J1565" s="48"/>
      <c r="K1565" s="48"/>
      <c r="L1565" s="48"/>
      <c r="M1565" s="48"/>
      <c r="N1565" s="48"/>
      <c r="O1565" s="48"/>
      <c r="P1565" s="48"/>
    </row>
    <row r="1566" spans="10:16" x14ac:dyDescent="0.2">
      <c r="J1566" s="48"/>
      <c r="K1566" s="48"/>
      <c r="L1566" s="48"/>
      <c r="M1566" s="48"/>
      <c r="N1566" s="48"/>
      <c r="O1566" s="48"/>
      <c r="P1566" s="48"/>
    </row>
    <row r="1567" spans="10:16" x14ac:dyDescent="0.2">
      <c r="J1567" s="48"/>
      <c r="K1567" s="48"/>
      <c r="L1567" s="48"/>
      <c r="M1567" s="48"/>
      <c r="N1567" s="48"/>
      <c r="O1567" s="48"/>
      <c r="P1567" s="48"/>
    </row>
    <row r="1568" spans="10:16" x14ac:dyDescent="0.2">
      <c r="J1568" s="48"/>
      <c r="K1568" s="48"/>
      <c r="L1568" s="48"/>
      <c r="M1568" s="48"/>
      <c r="N1568" s="48"/>
      <c r="O1568" s="48"/>
      <c r="P1568" s="48"/>
    </row>
    <row r="1569" spans="10:16" x14ac:dyDescent="0.2">
      <c r="J1569" s="48"/>
      <c r="K1569" s="48"/>
      <c r="L1569" s="48"/>
      <c r="M1569" s="48"/>
      <c r="N1569" s="48"/>
      <c r="O1569" s="48"/>
      <c r="P1569" s="48"/>
    </row>
    <row r="1570" spans="10:16" x14ac:dyDescent="0.2">
      <c r="J1570" s="48"/>
      <c r="K1570" s="48"/>
      <c r="L1570" s="48"/>
      <c r="M1570" s="48"/>
      <c r="N1570" s="48"/>
      <c r="O1570" s="48"/>
      <c r="P1570" s="48"/>
    </row>
    <row r="1571" spans="10:16" x14ac:dyDescent="0.2">
      <c r="J1571" s="48"/>
      <c r="K1571" s="48"/>
      <c r="L1571" s="48"/>
      <c r="M1571" s="48"/>
      <c r="N1571" s="48"/>
      <c r="O1571" s="48"/>
      <c r="P1571" s="48"/>
    </row>
    <row r="1572" spans="10:16" x14ac:dyDescent="0.2">
      <c r="J1572" s="48"/>
      <c r="K1572" s="48"/>
      <c r="L1572" s="48"/>
      <c r="M1572" s="48"/>
      <c r="N1572" s="48"/>
      <c r="O1572" s="48"/>
      <c r="P1572" s="48"/>
    </row>
    <row r="1573" spans="10:16" x14ac:dyDescent="0.2">
      <c r="J1573" s="48"/>
      <c r="K1573" s="48"/>
      <c r="L1573" s="48"/>
      <c r="M1573" s="48"/>
      <c r="N1573" s="48"/>
      <c r="O1573" s="48"/>
      <c r="P1573" s="48"/>
    </row>
    <row r="1574" spans="10:16" x14ac:dyDescent="0.2">
      <c r="J1574" s="48"/>
      <c r="K1574" s="48"/>
      <c r="L1574" s="48"/>
      <c r="M1574" s="48"/>
      <c r="N1574" s="48"/>
      <c r="O1574" s="48"/>
      <c r="P1574" s="48"/>
    </row>
    <row r="1575" spans="10:16" x14ac:dyDescent="0.2">
      <c r="J1575" s="48"/>
      <c r="K1575" s="48"/>
      <c r="L1575" s="48"/>
      <c r="M1575" s="48"/>
      <c r="N1575" s="48"/>
      <c r="O1575" s="48"/>
      <c r="P1575" s="48"/>
    </row>
    <row r="1576" spans="10:16" x14ac:dyDescent="0.2">
      <c r="J1576" s="48"/>
      <c r="K1576" s="48"/>
      <c r="L1576" s="48"/>
      <c r="M1576" s="48"/>
      <c r="N1576" s="48"/>
      <c r="O1576" s="48"/>
      <c r="P1576" s="48"/>
    </row>
    <row r="1577" spans="10:16" x14ac:dyDescent="0.2">
      <c r="J1577" s="48"/>
      <c r="K1577" s="48"/>
      <c r="L1577" s="48"/>
      <c r="M1577" s="48"/>
      <c r="N1577" s="48"/>
      <c r="O1577" s="48"/>
      <c r="P1577" s="48"/>
    </row>
    <row r="1578" spans="10:16" x14ac:dyDescent="0.2">
      <c r="J1578" s="48"/>
      <c r="K1578" s="48"/>
      <c r="L1578" s="48"/>
      <c r="M1578" s="48"/>
      <c r="N1578" s="48"/>
      <c r="O1578" s="48"/>
      <c r="P1578" s="48"/>
    </row>
    <row r="1579" spans="10:16" x14ac:dyDescent="0.2">
      <c r="J1579" s="48"/>
      <c r="K1579" s="48"/>
      <c r="L1579" s="48"/>
      <c r="M1579" s="48"/>
      <c r="N1579" s="48"/>
      <c r="O1579" s="48"/>
      <c r="P1579" s="48"/>
    </row>
    <row r="1580" spans="10:16" x14ac:dyDescent="0.2">
      <c r="J1580" s="48"/>
      <c r="K1580" s="48"/>
      <c r="L1580" s="48"/>
      <c r="M1580" s="48"/>
      <c r="N1580" s="48"/>
      <c r="O1580" s="48"/>
      <c r="P1580" s="48"/>
    </row>
    <row r="1581" spans="10:16" x14ac:dyDescent="0.2">
      <c r="J1581" s="48"/>
      <c r="K1581" s="48"/>
      <c r="L1581" s="48"/>
      <c r="M1581" s="48"/>
      <c r="N1581" s="48"/>
      <c r="O1581" s="48"/>
      <c r="P1581" s="48"/>
    </row>
    <row r="1582" spans="10:16" x14ac:dyDescent="0.2">
      <c r="J1582" s="48"/>
      <c r="K1582" s="48"/>
      <c r="L1582" s="48"/>
      <c r="M1582" s="48"/>
      <c r="N1582" s="48"/>
      <c r="O1582" s="48"/>
      <c r="P1582" s="48"/>
    </row>
    <row r="1583" spans="10:16" x14ac:dyDescent="0.2">
      <c r="J1583" s="48"/>
      <c r="K1583" s="48"/>
      <c r="L1583" s="48"/>
      <c r="M1583" s="48"/>
      <c r="N1583" s="48"/>
      <c r="O1583" s="48"/>
      <c r="P1583" s="48"/>
    </row>
    <row r="1584" spans="10:16" x14ac:dyDescent="0.2">
      <c r="J1584" s="48"/>
      <c r="K1584" s="48"/>
      <c r="L1584" s="48"/>
      <c r="M1584" s="48"/>
      <c r="N1584" s="48"/>
      <c r="O1584" s="48"/>
      <c r="P1584" s="48"/>
    </row>
    <row r="1585" spans="10:16" x14ac:dyDescent="0.2">
      <c r="J1585" s="48"/>
      <c r="K1585" s="48"/>
      <c r="L1585" s="48"/>
      <c r="M1585" s="48"/>
      <c r="N1585" s="48"/>
      <c r="O1585" s="48"/>
      <c r="P1585" s="48"/>
    </row>
    <row r="1586" spans="10:16" x14ac:dyDescent="0.2">
      <c r="J1586" s="48"/>
      <c r="K1586" s="48"/>
      <c r="L1586" s="48"/>
      <c r="M1586" s="48"/>
      <c r="N1586" s="48"/>
      <c r="O1586" s="48"/>
      <c r="P1586" s="48"/>
    </row>
    <row r="1587" spans="10:16" x14ac:dyDescent="0.2">
      <c r="J1587" s="48"/>
      <c r="K1587" s="48"/>
      <c r="L1587" s="48"/>
      <c r="M1587" s="48"/>
      <c r="N1587" s="48"/>
      <c r="O1587" s="48"/>
      <c r="P1587" s="48"/>
    </row>
    <row r="1588" spans="10:16" x14ac:dyDescent="0.2">
      <c r="J1588" s="48"/>
      <c r="K1588" s="48"/>
      <c r="L1588" s="48"/>
      <c r="M1588" s="48"/>
      <c r="N1588" s="48"/>
      <c r="O1588" s="48"/>
      <c r="P1588" s="48"/>
    </row>
    <row r="1589" spans="10:16" x14ac:dyDescent="0.2">
      <c r="J1589" s="48"/>
      <c r="K1589" s="48"/>
      <c r="L1589" s="48"/>
      <c r="M1589" s="48"/>
      <c r="N1589" s="48"/>
      <c r="O1589" s="48"/>
      <c r="P1589" s="48"/>
    </row>
    <row r="1590" spans="10:16" x14ac:dyDescent="0.2">
      <c r="J1590" s="48"/>
      <c r="K1590" s="48"/>
      <c r="L1590" s="48"/>
      <c r="M1590" s="48"/>
      <c r="N1590" s="48"/>
      <c r="O1590" s="48"/>
      <c r="P1590" s="48"/>
    </row>
    <row r="1591" spans="10:16" x14ac:dyDescent="0.2">
      <c r="J1591" s="48"/>
      <c r="K1591" s="48"/>
      <c r="L1591" s="48"/>
      <c r="M1591" s="48"/>
      <c r="N1591" s="48"/>
      <c r="O1591" s="48"/>
      <c r="P1591" s="48"/>
    </row>
    <row r="1592" spans="10:16" x14ac:dyDescent="0.2">
      <c r="J1592" s="48"/>
      <c r="K1592" s="48"/>
      <c r="L1592" s="48"/>
      <c r="M1592" s="48"/>
      <c r="N1592" s="48"/>
      <c r="O1592" s="48"/>
      <c r="P1592" s="48"/>
    </row>
    <row r="1593" spans="10:16" x14ac:dyDescent="0.2">
      <c r="J1593" s="48"/>
      <c r="K1593" s="48"/>
      <c r="L1593" s="48"/>
      <c r="M1593" s="48"/>
      <c r="N1593" s="48"/>
      <c r="O1593" s="48"/>
      <c r="P1593" s="48"/>
    </row>
    <row r="1594" spans="10:16" x14ac:dyDescent="0.2">
      <c r="J1594" s="48"/>
      <c r="K1594" s="48"/>
      <c r="L1594" s="48"/>
      <c r="M1594" s="48"/>
      <c r="N1594" s="48"/>
      <c r="O1594" s="48"/>
      <c r="P1594" s="48"/>
    </row>
    <row r="1595" spans="10:16" x14ac:dyDescent="0.2">
      <c r="J1595" s="48"/>
      <c r="K1595" s="48"/>
      <c r="L1595" s="48"/>
      <c r="M1595" s="48"/>
      <c r="N1595" s="48"/>
      <c r="O1595" s="48"/>
      <c r="P1595" s="48"/>
    </row>
    <row r="1596" spans="10:16" x14ac:dyDescent="0.2">
      <c r="J1596" s="48"/>
      <c r="K1596" s="48"/>
      <c r="L1596" s="48"/>
      <c r="M1596" s="48"/>
      <c r="N1596" s="48"/>
      <c r="O1596" s="48"/>
      <c r="P1596" s="48"/>
    </row>
    <row r="1597" spans="10:16" x14ac:dyDescent="0.2">
      <c r="J1597" s="48"/>
      <c r="K1597" s="48"/>
      <c r="L1597" s="48"/>
      <c r="M1597" s="48"/>
      <c r="N1597" s="48"/>
      <c r="O1597" s="48"/>
      <c r="P1597" s="48"/>
    </row>
    <row r="1598" spans="10:16" x14ac:dyDescent="0.2">
      <c r="J1598" s="48"/>
      <c r="K1598" s="48"/>
      <c r="L1598" s="48"/>
      <c r="M1598" s="48"/>
      <c r="N1598" s="48"/>
      <c r="O1598" s="48"/>
      <c r="P1598" s="48"/>
    </row>
    <row r="1599" spans="10:16" x14ac:dyDescent="0.2">
      <c r="J1599" s="48"/>
      <c r="K1599" s="48"/>
      <c r="L1599" s="48"/>
      <c r="M1599" s="48"/>
      <c r="N1599" s="48"/>
      <c r="O1599" s="48"/>
      <c r="P1599" s="48"/>
    </row>
    <row r="1600" spans="10:16" x14ac:dyDescent="0.2">
      <c r="J1600" s="48"/>
      <c r="K1600" s="48"/>
      <c r="L1600" s="48"/>
      <c r="M1600" s="48"/>
      <c r="N1600" s="48"/>
      <c r="O1600" s="48"/>
      <c r="P1600" s="48"/>
    </row>
    <row r="1601" spans="10:16" x14ac:dyDescent="0.2">
      <c r="J1601" s="48"/>
      <c r="K1601" s="48"/>
      <c r="L1601" s="48"/>
      <c r="M1601" s="48"/>
      <c r="N1601" s="48"/>
      <c r="O1601" s="48"/>
      <c r="P1601" s="48"/>
    </row>
    <row r="1602" spans="10:16" x14ac:dyDescent="0.2">
      <c r="J1602" s="48"/>
      <c r="K1602" s="48"/>
      <c r="L1602" s="48"/>
      <c r="M1602" s="48"/>
      <c r="N1602" s="48"/>
      <c r="O1602" s="48"/>
      <c r="P1602" s="48"/>
    </row>
    <row r="1603" spans="10:16" x14ac:dyDescent="0.2">
      <c r="J1603" s="48"/>
      <c r="K1603" s="48"/>
      <c r="L1603" s="48"/>
      <c r="M1603" s="48"/>
      <c r="N1603" s="48"/>
      <c r="O1603" s="48"/>
      <c r="P1603" s="48"/>
    </row>
    <row r="1604" spans="10:16" x14ac:dyDescent="0.2">
      <c r="J1604" s="48"/>
      <c r="K1604" s="48"/>
      <c r="L1604" s="48"/>
      <c r="M1604" s="48"/>
      <c r="N1604" s="48"/>
      <c r="O1604" s="48"/>
      <c r="P1604" s="48"/>
    </row>
    <row r="1605" spans="10:16" x14ac:dyDescent="0.2">
      <c r="J1605" s="48"/>
      <c r="K1605" s="48"/>
      <c r="L1605" s="48"/>
      <c r="M1605" s="48"/>
      <c r="N1605" s="48"/>
      <c r="O1605" s="48"/>
      <c r="P1605" s="48"/>
    </row>
    <row r="1606" spans="10:16" x14ac:dyDescent="0.2">
      <c r="J1606" s="48"/>
      <c r="K1606" s="48"/>
      <c r="L1606" s="48"/>
      <c r="M1606" s="48"/>
      <c r="N1606" s="48"/>
      <c r="O1606" s="48"/>
      <c r="P1606" s="48"/>
    </row>
    <row r="1607" spans="10:16" x14ac:dyDescent="0.2">
      <c r="J1607" s="48"/>
      <c r="K1607" s="48"/>
      <c r="L1607" s="48"/>
      <c r="M1607" s="48"/>
      <c r="N1607" s="48"/>
      <c r="O1607" s="48"/>
      <c r="P1607" s="48"/>
    </row>
    <row r="1608" spans="10:16" x14ac:dyDescent="0.2">
      <c r="J1608" s="48"/>
      <c r="K1608" s="48"/>
      <c r="L1608" s="48"/>
      <c r="M1608" s="48"/>
      <c r="N1608" s="48"/>
      <c r="O1608" s="48"/>
      <c r="P1608" s="48"/>
    </row>
    <row r="1609" spans="10:16" x14ac:dyDescent="0.2">
      <c r="J1609" s="48"/>
      <c r="K1609" s="48"/>
      <c r="L1609" s="48"/>
      <c r="M1609" s="48"/>
      <c r="N1609" s="48"/>
      <c r="O1609" s="48"/>
      <c r="P1609" s="48"/>
    </row>
    <row r="1610" spans="10:16" x14ac:dyDescent="0.2">
      <c r="J1610" s="48"/>
      <c r="K1610" s="48"/>
      <c r="L1610" s="48"/>
      <c r="M1610" s="48"/>
      <c r="N1610" s="48"/>
      <c r="O1610" s="48"/>
      <c r="P1610" s="48"/>
    </row>
    <row r="1611" spans="10:16" x14ac:dyDescent="0.2">
      <c r="J1611" s="48"/>
      <c r="K1611" s="48"/>
      <c r="L1611" s="48"/>
      <c r="M1611" s="48"/>
      <c r="N1611" s="48"/>
      <c r="O1611" s="48"/>
      <c r="P1611" s="48"/>
    </row>
    <row r="1612" spans="10:16" x14ac:dyDescent="0.2">
      <c r="J1612" s="48"/>
      <c r="K1612" s="48"/>
      <c r="L1612" s="48"/>
      <c r="M1612" s="48"/>
      <c r="N1612" s="48"/>
      <c r="O1612" s="48"/>
      <c r="P1612" s="48"/>
    </row>
    <row r="1613" spans="10:16" x14ac:dyDescent="0.2">
      <c r="J1613" s="48"/>
      <c r="K1613" s="48"/>
      <c r="L1613" s="48"/>
      <c r="M1613" s="48"/>
      <c r="N1613" s="48"/>
      <c r="O1613" s="48"/>
      <c r="P1613" s="48"/>
    </row>
    <row r="1614" spans="10:16" x14ac:dyDescent="0.2">
      <c r="J1614" s="48"/>
      <c r="K1614" s="48"/>
      <c r="L1614" s="48"/>
      <c r="M1614" s="48"/>
      <c r="N1614" s="48"/>
      <c r="O1614" s="48"/>
      <c r="P1614" s="48"/>
    </row>
    <row r="1615" spans="10:16" x14ac:dyDescent="0.2">
      <c r="J1615" s="48"/>
      <c r="K1615" s="48"/>
      <c r="L1615" s="48"/>
      <c r="M1615" s="48"/>
      <c r="N1615" s="48"/>
      <c r="O1615" s="48"/>
      <c r="P1615" s="48"/>
    </row>
    <row r="1616" spans="10:16" x14ac:dyDescent="0.2">
      <c r="J1616" s="48"/>
      <c r="K1616" s="48"/>
      <c r="L1616" s="48"/>
      <c r="M1616" s="48"/>
      <c r="N1616" s="48"/>
      <c r="O1616" s="48"/>
      <c r="P1616" s="48"/>
    </row>
    <row r="1617" spans="10:16" x14ac:dyDescent="0.2">
      <c r="J1617" s="48"/>
      <c r="K1617" s="48"/>
      <c r="L1617" s="48"/>
      <c r="M1617" s="48"/>
      <c r="N1617" s="48"/>
      <c r="O1617" s="48"/>
      <c r="P1617" s="48"/>
    </row>
    <row r="1618" spans="10:16" x14ac:dyDescent="0.2">
      <c r="J1618" s="48"/>
      <c r="K1618" s="48"/>
      <c r="L1618" s="48"/>
      <c r="M1618" s="48"/>
      <c r="N1618" s="48"/>
      <c r="O1618" s="48"/>
      <c r="P1618" s="48"/>
    </row>
    <row r="1619" spans="10:16" x14ac:dyDescent="0.2">
      <c r="J1619" s="48"/>
      <c r="K1619" s="48"/>
      <c r="L1619" s="48"/>
      <c r="M1619" s="48"/>
      <c r="N1619" s="48"/>
      <c r="O1619" s="48"/>
      <c r="P1619" s="48"/>
    </row>
    <row r="1620" spans="10:16" x14ac:dyDescent="0.2">
      <c r="J1620" s="48"/>
      <c r="K1620" s="48"/>
      <c r="L1620" s="48"/>
      <c r="M1620" s="48"/>
      <c r="N1620" s="48"/>
      <c r="O1620" s="48"/>
      <c r="P1620" s="48"/>
    </row>
    <row r="1621" spans="10:16" x14ac:dyDescent="0.2">
      <c r="J1621" s="48"/>
      <c r="K1621" s="48"/>
      <c r="L1621" s="48"/>
      <c r="M1621" s="48"/>
      <c r="N1621" s="48"/>
      <c r="O1621" s="48"/>
      <c r="P1621" s="48"/>
    </row>
    <row r="1622" spans="10:16" x14ac:dyDescent="0.2">
      <c r="J1622" s="48"/>
      <c r="K1622" s="48"/>
      <c r="L1622" s="48"/>
      <c r="M1622" s="48"/>
      <c r="N1622" s="48"/>
      <c r="O1622" s="48"/>
      <c r="P1622" s="48"/>
    </row>
    <row r="1623" spans="10:16" x14ac:dyDescent="0.2">
      <c r="J1623" s="48"/>
      <c r="K1623" s="48"/>
      <c r="L1623" s="48"/>
      <c r="M1623" s="48"/>
      <c r="N1623" s="48"/>
      <c r="O1623" s="48"/>
      <c r="P1623" s="48"/>
    </row>
    <row r="1624" spans="10:16" x14ac:dyDescent="0.2">
      <c r="J1624" s="48"/>
      <c r="K1624" s="48"/>
      <c r="L1624" s="48"/>
      <c r="M1624" s="48"/>
      <c r="N1624" s="48"/>
      <c r="O1624" s="48"/>
      <c r="P1624" s="48"/>
    </row>
    <row r="1625" spans="10:16" x14ac:dyDescent="0.2">
      <c r="J1625" s="48"/>
      <c r="K1625" s="48"/>
      <c r="L1625" s="48"/>
      <c r="M1625" s="48"/>
      <c r="N1625" s="48"/>
      <c r="O1625" s="48"/>
      <c r="P1625" s="48"/>
    </row>
    <row r="1626" spans="10:16" x14ac:dyDescent="0.2">
      <c r="J1626" s="48"/>
      <c r="K1626" s="48"/>
      <c r="L1626" s="48"/>
      <c r="M1626" s="48"/>
      <c r="N1626" s="48"/>
      <c r="O1626" s="48"/>
      <c r="P1626" s="48"/>
    </row>
    <row r="1627" spans="10:16" x14ac:dyDescent="0.2">
      <c r="J1627" s="48"/>
      <c r="K1627" s="48"/>
      <c r="L1627" s="48"/>
      <c r="M1627" s="48"/>
      <c r="N1627" s="48"/>
      <c r="O1627" s="48"/>
      <c r="P1627" s="48"/>
    </row>
    <row r="1628" spans="10:16" x14ac:dyDescent="0.2">
      <c r="J1628" s="48"/>
      <c r="K1628" s="48"/>
      <c r="L1628" s="48"/>
      <c r="M1628" s="48"/>
      <c r="N1628" s="48"/>
      <c r="O1628" s="48"/>
      <c r="P1628" s="48"/>
    </row>
    <row r="1629" spans="10:16" x14ac:dyDescent="0.2">
      <c r="J1629" s="48"/>
      <c r="K1629" s="48"/>
      <c r="L1629" s="48"/>
      <c r="M1629" s="48"/>
      <c r="N1629" s="48"/>
      <c r="O1629" s="48"/>
      <c r="P1629" s="48"/>
    </row>
    <row r="1630" spans="10:16" x14ac:dyDescent="0.2">
      <c r="J1630" s="48"/>
      <c r="K1630" s="48"/>
      <c r="L1630" s="48"/>
      <c r="M1630" s="48"/>
      <c r="N1630" s="48"/>
      <c r="O1630" s="48"/>
      <c r="P1630" s="48"/>
    </row>
    <row r="1631" spans="10:16" x14ac:dyDescent="0.2">
      <c r="J1631" s="48"/>
      <c r="K1631" s="48"/>
      <c r="L1631" s="48"/>
      <c r="M1631" s="48"/>
      <c r="N1631" s="48"/>
      <c r="O1631" s="48"/>
      <c r="P1631" s="48"/>
    </row>
    <row r="1632" spans="10:16" x14ac:dyDescent="0.2">
      <c r="J1632" s="48"/>
      <c r="K1632" s="48"/>
      <c r="L1632" s="48"/>
      <c r="M1632" s="48"/>
      <c r="N1632" s="48"/>
      <c r="O1632" s="48"/>
      <c r="P1632" s="48"/>
    </row>
    <row r="1633" spans="10:16" x14ac:dyDescent="0.2">
      <c r="J1633" s="48"/>
      <c r="K1633" s="48"/>
      <c r="L1633" s="48"/>
      <c r="M1633" s="48"/>
      <c r="N1633" s="48"/>
      <c r="O1633" s="48"/>
      <c r="P1633" s="48"/>
    </row>
    <row r="1634" spans="10:16" x14ac:dyDescent="0.2">
      <c r="J1634" s="48"/>
      <c r="K1634" s="48"/>
      <c r="L1634" s="48"/>
      <c r="M1634" s="48"/>
      <c r="N1634" s="48"/>
      <c r="O1634" s="48"/>
      <c r="P1634" s="48"/>
    </row>
    <row r="1635" spans="10:16" x14ac:dyDescent="0.2">
      <c r="J1635" s="48"/>
      <c r="K1635" s="48"/>
      <c r="L1635" s="48"/>
      <c r="M1635" s="48"/>
      <c r="N1635" s="48"/>
      <c r="O1635" s="48"/>
      <c r="P1635" s="48"/>
    </row>
    <row r="1636" spans="10:16" x14ac:dyDescent="0.2">
      <c r="J1636" s="48"/>
      <c r="K1636" s="48"/>
      <c r="L1636" s="48"/>
      <c r="M1636" s="48"/>
      <c r="N1636" s="48"/>
      <c r="O1636" s="48"/>
      <c r="P1636" s="48"/>
    </row>
    <row r="1637" spans="10:16" x14ac:dyDescent="0.2">
      <c r="J1637" s="48"/>
      <c r="K1637" s="48"/>
      <c r="L1637" s="48"/>
      <c r="M1637" s="48"/>
      <c r="N1637" s="48"/>
      <c r="O1637" s="48"/>
      <c r="P1637" s="48"/>
    </row>
    <row r="1638" spans="10:16" x14ac:dyDescent="0.2">
      <c r="J1638" s="48"/>
      <c r="K1638" s="48"/>
      <c r="L1638" s="48"/>
      <c r="M1638" s="48"/>
      <c r="N1638" s="48"/>
      <c r="O1638" s="48"/>
      <c r="P1638" s="48"/>
    </row>
    <row r="1639" spans="10:16" x14ac:dyDescent="0.2">
      <c r="J1639" s="48"/>
      <c r="K1639" s="48"/>
      <c r="L1639" s="48"/>
      <c r="M1639" s="48"/>
      <c r="N1639" s="48"/>
      <c r="O1639" s="48"/>
      <c r="P1639" s="48"/>
    </row>
    <row r="1640" spans="10:16" x14ac:dyDescent="0.2">
      <c r="J1640" s="48"/>
      <c r="K1640" s="48"/>
      <c r="L1640" s="48"/>
      <c r="M1640" s="48"/>
      <c r="N1640" s="48"/>
      <c r="O1640" s="48"/>
      <c r="P1640" s="48"/>
    </row>
    <row r="1641" spans="10:16" x14ac:dyDescent="0.2">
      <c r="J1641" s="48"/>
      <c r="K1641" s="48"/>
      <c r="L1641" s="48"/>
      <c r="M1641" s="48"/>
      <c r="N1641" s="48"/>
      <c r="O1641" s="48"/>
      <c r="P1641" s="48"/>
    </row>
    <row r="1642" spans="10:16" x14ac:dyDescent="0.2">
      <c r="J1642" s="48"/>
      <c r="K1642" s="48"/>
      <c r="L1642" s="48"/>
      <c r="M1642" s="48"/>
      <c r="N1642" s="48"/>
      <c r="O1642" s="48"/>
      <c r="P1642" s="48"/>
    </row>
    <row r="1643" spans="10:16" x14ac:dyDescent="0.2">
      <c r="J1643" s="48"/>
      <c r="K1643" s="48"/>
      <c r="L1643" s="48"/>
      <c r="M1643" s="48"/>
      <c r="N1643" s="48"/>
      <c r="O1643" s="48"/>
      <c r="P1643" s="48"/>
    </row>
    <row r="1644" spans="10:16" x14ac:dyDescent="0.2">
      <c r="J1644" s="48"/>
      <c r="K1644" s="48"/>
      <c r="L1644" s="48"/>
      <c r="M1644" s="48"/>
      <c r="N1644" s="48"/>
      <c r="O1644" s="48"/>
      <c r="P1644" s="48"/>
    </row>
    <row r="1645" spans="10:16" x14ac:dyDescent="0.2">
      <c r="J1645" s="48"/>
      <c r="K1645" s="48"/>
      <c r="L1645" s="48"/>
      <c r="M1645" s="48"/>
      <c r="N1645" s="48"/>
      <c r="O1645" s="48"/>
      <c r="P1645" s="48"/>
    </row>
    <row r="1646" spans="10:16" x14ac:dyDescent="0.2">
      <c r="J1646" s="48"/>
      <c r="K1646" s="48"/>
      <c r="L1646" s="48"/>
      <c r="M1646" s="48"/>
      <c r="N1646" s="48"/>
      <c r="O1646" s="48"/>
      <c r="P1646" s="48"/>
    </row>
    <row r="1647" spans="10:16" x14ac:dyDescent="0.2">
      <c r="J1647" s="48"/>
      <c r="K1647" s="48"/>
      <c r="L1647" s="48"/>
      <c r="M1647" s="48"/>
      <c r="N1647" s="48"/>
      <c r="O1647" s="48"/>
      <c r="P1647" s="48"/>
    </row>
    <row r="1648" spans="10:16" x14ac:dyDescent="0.2">
      <c r="J1648" s="48"/>
      <c r="K1648" s="48"/>
      <c r="L1648" s="48"/>
      <c r="M1648" s="48"/>
      <c r="N1648" s="48"/>
      <c r="O1648" s="48"/>
      <c r="P1648" s="48"/>
    </row>
    <row r="1649" spans="10:16" x14ac:dyDescent="0.2">
      <c r="J1649" s="48"/>
      <c r="K1649" s="48"/>
      <c r="L1649" s="48"/>
      <c r="M1649" s="48"/>
      <c r="N1649" s="48"/>
      <c r="O1649" s="48"/>
      <c r="P1649" s="48"/>
    </row>
    <row r="1650" spans="10:16" x14ac:dyDescent="0.2">
      <c r="J1650" s="48"/>
      <c r="K1650" s="48"/>
      <c r="L1650" s="48"/>
      <c r="M1650" s="48"/>
      <c r="N1650" s="48"/>
      <c r="O1650" s="48"/>
      <c r="P1650" s="48"/>
    </row>
    <row r="1651" spans="10:16" x14ac:dyDescent="0.2">
      <c r="J1651" s="48"/>
      <c r="K1651" s="48"/>
      <c r="L1651" s="48"/>
      <c r="M1651" s="48"/>
      <c r="N1651" s="48"/>
      <c r="O1651" s="48"/>
      <c r="P1651" s="48"/>
    </row>
    <row r="1652" spans="10:16" x14ac:dyDescent="0.2">
      <c r="J1652" s="48"/>
      <c r="K1652" s="48"/>
      <c r="L1652" s="48"/>
      <c r="M1652" s="48"/>
      <c r="N1652" s="48"/>
      <c r="O1652" s="48"/>
      <c r="P1652" s="48"/>
    </row>
    <row r="1653" spans="10:16" x14ac:dyDescent="0.2">
      <c r="J1653" s="48"/>
      <c r="K1653" s="48"/>
      <c r="L1653" s="48"/>
      <c r="M1653" s="48"/>
      <c r="N1653" s="48"/>
      <c r="O1653" s="48"/>
      <c r="P1653" s="48"/>
    </row>
    <row r="1654" spans="10:16" x14ac:dyDescent="0.2">
      <c r="J1654" s="48"/>
      <c r="K1654" s="48"/>
      <c r="L1654" s="48"/>
      <c r="M1654" s="48"/>
      <c r="N1654" s="48"/>
      <c r="O1654" s="48"/>
      <c r="P1654" s="48"/>
    </row>
    <row r="1655" spans="10:16" x14ac:dyDescent="0.2">
      <c r="J1655" s="48"/>
      <c r="K1655" s="48"/>
      <c r="L1655" s="48"/>
      <c r="M1655" s="48"/>
      <c r="N1655" s="48"/>
      <c r="O1655" s="48"/>
      <c r="P1655" s="48"/>
    </row>
    <row r="1656" spans="10:16" x14ac:dyDescent="0.2">
      <c r="J1656" s="48"/>
      <c r="K1656" s="48"/>
      <c r="L1656" s="48"/>
      <c r="M1656" s="48"/>
      <c r="N1656" s="48"/>
      <c r="O1656" s="48"/>
      <c r="P1656" s="48"/>
    </row>
    <row r="1657" spans="10:16" x14ac:dyDescent="0.2">
      <c r="J1657" s="48"/>
      <c r="K1657" s="48"/>
      <c r="L1657" s="48"/>
      <c r="M1657" s="48"/>
      <c r="N1657" s="48"/>
      <c r="O1657" s="48"/>
      <c r="P1657" s="48"/>
    </row>
    <row r="1658" spans="10:16" x14ac:dyDescent="0.2">
      <c r="J1658" s="48"/>
      <c r="K1658" s="48"/>
      <c r="L1658" s="48"/>
      <c r="M1658" s="48"/>
      <c r="N1658" s="48"/>
      <c r="O1658" s="48"/>
      <c r="P1658" s="48"/>
    </row>
    <row r="1659" spans="10:16" x14ac:dyDescent="0.2">
      <c r="J1659" s="48"/>
      <c r="K1659" s="48"/>
      <c r="L1659" s="48"/>
      <c r="M1659" s="48"/>
      <c r="N1659" s="48"/>
      <c r="O1659" s="48"/>
      <c r="P1659" s="48"/>
    </row>
    <row r="1660" spans="10:16" x14ac:dyDescent="0.2">
      <c r="J1660" s="48"/>
      <c r="K1660" s="48"/>
      <c r="L1660" s="48"/>
      <c r="M1660" s="48"/>
      <c r="N1660" s="48"/>
      <c r="O1660" s="48"/>
      <c r="P1660" s="48"/>
    </row>
    <row r="1661" spans="10:16" x14ac:dyDescent="0.2">
      <c r="J1661" s="48"/>
      <c r="K1661" s="48"/>
      <c r="L1661" s="48"/>
      <c r="M1661" s="48"/>
      <c r="N1661" s="48"/>
      <c r="O1661" s="48"/>
      <c r="P1661" s="48"/>
    </row>
    <row r="1662" spans="10:16" x14ac:dyDescent="0.2">
      <c r="J1662" s="48"/>
      <c r="K1662" s="48"/>
      <c r="L1662" s="48"/>
      <c r="M1662" s="48"/>
      <c r="N1662" s="48"/>
      <c r="O1662" s="48"/>
      <c r="P1662" s="48"/>
    </row>
    <row r="1663" spans="10:16" x14ac:dyDescent="0.2">
      <c r="J1663" s="48"/>
      <c r="K1663" s="48"/>
      <c r="L1663" s="48"/>
      <c r="M1663" s="48"/>
      <c r="N1663" s="48"/>
      <c r="O1663" s="48"/>
      <c r="P1663" s="48"/>
    </row>
    <row r="1664" spans="10:16" x14ac:dyDescent="0.2">
      <c r="J1664" s="48"/>
      <c r="K1664" s="48"/>
      <c r="L1664" s="48"/>
      <c r="M1664" s="48"/>
      <c r="N1664" s="48"/>
      <c r="O1664" s="48"/>
      <c r="P1664" s="48"/>
    </row>
    <row r="1665" spans="10:16" x14ac:dyDescent="0.2">
      <c r="J1665" s="48"/>
      <c r="K1665" s="48"/>
      <c r="L1665" s="48"/>
      <c r="M1665" s="48"/>
      <c r="N1665" s="48"/>
      <c r="O1665" s="48"/>
      <c r="P1665" s="48"/>
    </row>
    <row r="1666" spans="10:16" x14ac:dyDescent="0.2">
      <c r="J1666" s="48"/>
      <c r="K1666" s="48"/>
      <c r="L1666" s="48"/>
      <c r="M1666" s="48"/>
      <c r="N1666" s="48"/>
      <c r="O1666" s="48"/>
      <c r="P1666" s="48"/>
    </row>
    <row r="1667" spans="10:16" x14ac:dyDescent="0.2">
      <c r="J1667" s="48"/>
      <c r="K1667" s="48"/>
      <c r="L1667" s="48"/>
      <c r="M1667" s="48"/>
      <c r="N1667" s="48"/>
      <c r="O1667" s="48"/>
      <c r="P1667" s="48"/>
    </row>
    <row r="1668" spans="10:16" x14ac:dyDescent="0.2">
      <c r="J1668" s="48"/>
      <c r="K1668" s="48"/>
      <c r="L1668" s="48"/>
      <c r="M1668" s="48"/>
      <c r="N1668" s="48"/>
      <c r="O1668" s="48"/>
      <c r="P1668" s="48"/>
    </row>
    <row r="1669" spans="10:16" x14ac:dyDescent="0.2">
      <c r="J1669" s="48"/>
      <c r="K1669" s="48"/>
      <c r="L1669" s="48"/>
      <c r="M1669" s="48"/>
      <c r="N1669" s="48"/>
      <c r="O1669" s="48"/>
      <c r="P1669" s="48"/>
    </row>
    <row r="1670" spans="10:16" x14ac:dyDescent="0.2">
      <c r="J1670" s="48"/>
      <c r="K1670" s="48"/>
      <c r="L1670" s="48"/>
      <c r="M1670" s="48"/>
      <c r="N1670" s="48"/>
      <c r="O1670" s="48"/>
      <c r="P1670" s="48"/>
    </row>
    <row r="1671" spans="10:16" x14ac:dyDescent="0.2">
      <c r="J1671" s="48"/>
      <c r="K1671" s="48"/>
      <c r="L1671" s="48"/>
      <c r="M1671" s="48"/>
      <c r="N1671" s="48"/>
      <c r="O1671" s="48"/>
      <c r="P1671" s="48"/>
    </row>
    <row r="1672" spans="10:16" x14ac:dyDescent="0.2">
      <c r="J1672" s="48"/>
      <c r="K1672" s="48"/>
      <c r="L1672" s="48"/>
      <c r="M1672" s="48"/>
      <c r="N1672" s="48"/>
      <c r="O1672" s="48"/>
      <c r="P1672" s="48"/>
    </row>
    <row r="1673" spans="10:16" x14ac:dyDescent="0.2">
      <c r="J1673" s="48"/>
      <c r="K1673" s="48"/>
      <c r="L1673" s="48"/>
      <c r="M1673" s="48"/>
      <c r="N1673" s="48"/>
      <c r="O1673" s="48"/>
      <c r="P1673" s="48"/>
    </row>
    <row r="1674" spans="10:16" x14ac:dyDescent="0.2">
      <c r="J1674" s="48"/>
      <c r="K1674" s="48"/>
      <c r="L1674" s="48"/>
      <c r="M1674" s="48"/>
      <c r="N1674" s="48"/>
      <c r="O1674" s="48"/>
      <c r="P1674" s="48"/>
    </row>
    <row r="1675" spans="10:16" x14ac:dyDescent="0.2">
      <c r="J1675" s="48"/>
      <c r="K1675" s="48"/>
      <c r="L1675" s="48"/>
      <c r="M1675" s="48"/>
      <c r="N1675" s="48"/>
      <c r="O1675" s="48"/>
      <c r="P1675" s="48"/>
    </row>
    <row r="1676" spans="10:16" x14ac:dyDescent="0.2">
      <c r="J1676" s="48"/>
      <c r="K1676" s="48"/>
      <c r="L1676" s="48"/>
      <c r="M1676" s="48"/>
      <c r="N1676" s="48"/>
      <c r="O1676" s="48"/>
      <c r="P1676" s="48"/>
    </row>
    <row r="1677" spans="10:16" x14ac:dyDescent="0.2">
      <c r="J1677" s="48"/>
      <c r="K1677" s="48"/>
      <c r="L1677" s="48"/>
      <c r="M1677" s="48"/>
      <c r="N1677" s="48"/>
      <c r="O1677" s="48"/>
      <c r="P1677" s="48"/>
    </row>
    <row r="1678" spans="10:16" x14ac:dyDescent="0.2">
      <c r="J1678" s="48"/>
      <c r="K1678" s="48"/>
      <c r="L1678" s="48"/>
      <c r="M1678" s="48"/>
      <c r="N1678" s="48"/>
      <c r="O1678" s="48"/>
      <c r="P1678" s="48"/>
    </row>
    <row r="1679" spans="10:16" x14ac:dyDescent="0.2">
      <c r="J1679" s="48"/>
      <c r="K1679" s="48"/>
      <c r="L1679" s="48"/>
      <c r="M1679" s="48"/>
      <c r="N1679" s="48"/>
      <c r="O1679" s="48"/>
      <c r="P1679" s="48"/>
    </row>
    <row r="1680" spans="10:16" x14ac:dyDescent="0.2">
      <c r="J1680" s="48"/>
      <c r="K1680" s="48"/>
      <c r="L1680" s="48"/>
      <c r="M1680" s="48"/>
      <c r="N1680" s="48"/>
      <c r="O1680" s="48"/>
      <c r="P1680" s="48"/>
    </row>
    <row r="1681" spans="10:16" x14ac:dyDescent="0.2">
      <c r="J1681" s="48"/>
      <c r="K1681" s="48"/>
      <c r="L1681" s="48"/>
      <c r="M1681" s="48"/>
      <c r="N1681" s="48"/>
      <c r="O1681" s="48"/>
      <c r="P1681" s="48"/>
    </row>
    <row r="1682" spans="10:16" x14ac:dyDescent="0.2">
      <c r="J1682" s="48"/>
      <c r="K1682" s="48"/>
      <c r="L1682" s="48"/>
      <c r="M1682" s="48"/>
      <c r="N1682" s="48"/>
      <c r="O1682" s="48"/>
      <c r="P1682" s="48"/>
    </row>
    <row r="1683" spans="10:16" x14ac:dyDescent="0.2">
      <c r="J1683" s="48"/>
      <c r="K1683" s="48"/>
      <c r="L1683" s="48"/>
      <c r="M1683" s="48"/>
      <c r="N1683" s="48"/>
      <c r="O1683" s="48"/>
      <c r="P1683" s="48"/>
    </row>
    <row r="1684" spans="10:16" x14ac:dyDescent="0.2">
      <c r="J1684" s="48"/>
      <c r="K1684" s="48"/>
      <c r="L1684" s="48"/>
      <c r="M1684" s="48"/>
      <c r="N1684" s="48"/>
      <c r="O1684" s="48"/>
      <c r="P1684" s="48"/>
    </row>
    <row r="1685" spans="10:16" x14ac:dyDescent="0.2">
      <c r="J1685" s="48"/>
      <c r="K1685" s="48"/>
      <c r="L1685" s="48"/>
      <c r="M1685" s="48"/>
      <c r="N1685" s="48"/>
      <c r="O1685" s="48"/>
      <c r="P1685" s="48"/>
    </row>
    <row r="1686" spans="10:16" x14ac:dyDescent="0.2">
      <c r="J1686" s="48"/>
      <c r="K1686" s="48"/>
      <c r="L1686" s="48"/>
      <c r="M1686" s="48"/>
      <c r="N1686" s="48"/>
      <c r="O1686" s="48"/>
      <c r="P1686" s="48"/>
    </row>
    <row r="1687" spans="10:16" x14ac:dyDescent="0.2">
      <c r="J1687" s="48"/>
      <c r="K1687" s="48"/>
      <c r="L1687" s="48"/>
      <c r="M1687" s="48"/>
      <c r="N1687" s="48"/>
      <c r="O1687" s="48"/>
      <c r="P1687" s="48"/>
    </row>
    <row r="1688" spans="10:16" x14ac:dyDescent="0.2">
      <c r="J1688" s="48"/>
      <c r="K1688" s="48"/>
      <c r="L1688" s="48"/>
      <c r="M1688" s="48"/>
      <c r="N1688" s="48"/>
      <c r="O1688" s="48"/>
      <c r="P1688" s="48"/>
    </row>
    <row r="1689" spans="10:16" x14ac:dyDescent="0.2">
      <c r="J1689" s="48"/>
      <c r="K1689" s="48"/>
      <c r="L1689" s="48"/>
      <c r="M1689" s="48"/>
      <c r="N1689" s="48"/>
      <c r="O1689" s="48"/>
      <c r="P1689" s="48"/>
    </row>
    <row r="1690" spans="10:16" x14ac:dyDescent="0.2">
      <c r="J1690" s="48"/>
      <c r="K1690" s="48"/>
      <c r="L1690" s="48"/>
      <c r="M1690" s="48"/>
      <c r="N1690" s="48"/>
      <c r="O1690" s="48"/>
      <c r="P1690" s="48"/>
    </row>
    <row r="1691" spans="10:16" x14ac:dyDescent="0.2">
      <c r="J1691" s="48"/>
      <c r="K1691" s="48"/>
      <c r="L1691" s="48"/>
      <c r="M1691" s="48"/>
      <c r="N1691" s="48"/>
      <c r="O1691" s="48"/>
      <c r="P1691" s="48"/>
    </row>
    <row r="1692" spans="10:16" x14ac:dyDescent="0.2">
      <c r="J1692" s="48"/>
      <c r="K1692" s="48"/>
      <c r="L1692" s="48"/>
      <c r="M1692" s="48"/>
      <c r="N1692" s="48"/>
      <c r="O1692" s="48"/>
      <c r="P1692" s="48"/>
    </row>
    <row r="1693" spans="10:16" x14ac:dyDescent="0.2">
      <c r="J1693" s="48"/>
      <c r="K1693" s="48"/>
      <c r="L1693" s="48"/>
      <c r="M1693" s="48"/>
      <c r="N1693" s="48"/>
      <c r="O1693" s="48"/>
      <c r="P1693" s="48"/>
    </row>
    <row r="1694" spans="10:16" x14ac:dyDescent="0.2">
      <c r="J1694" s="48"/>
      <c r="K1694" s="48"/>
      <c r="L1694" s="48"/>
      <c r="M1694" s="48"/>
      <c r="N1694" s="48"/>
      <c r="O1694" s="48"/>
      <c r="P1694" s="48"/>
    </row>
    <row r="1695" spans="10:16" x14ac:dyDescent="0.2">
      <c r="J1695" s="48"/>
      <c r="K1695" s="48"/>
      <c r="L1695" s="48"/>
      <c r="M1695" s="48"/>
      <c r="N1695" s="48"/>
      <c r="O1695" s="48"/>
      <c r="P1695" s="48"/>
    </row>
    <row r="1696" spans="10:16" x14ac:dyDescent="0.2">
      <c r="J1696" s="48"/>
      <c r="K1696" s="48"/>
      <c r="L1696" s="48"/>
      <c r="M1696" s="48"/>
      <c r="N1696" s="48"/>
      <c r="O1696" s="48"/>
      <c r="P1696" s="48"/>
    </row>
    <row r="1697" spans="10:16" x14ac:dyDescent="0.2">
      <c r="J1697" s="48"/>
      <c r="K1697" s="48"/>
      <c r="L1697" s="48"/>
      <c r="M1697" s="48"/>
      <c r="N1697" s="48"/>
      <c r="O1697" s="48"/>
      <c r="P1697" s="48"/>
    </row>
    <row r="1698" spans="10:16" x14ac:dyDescent="0.2">
      <c r="J1698" s="48"/>
      <c r="K1698" s="48"/>
      <c r="L1698" s="48"/>
      <c r="M1698" s="48"/>
      <c r="N1698" s="48"/>
      <c r="O1698" s="48"/>
      <c r="P1698" s="48"/>
    </row>
    <row r="1699" spans="10:16" x14ac:dyDescent="0.2">
      <c r="J1699" s="48"/>
      <c r="K1699" s="48"/>
      <c r="L1699" s="48"/>
      <c r="M1699" s="48"/>
      <c r="N1699" s="48"/>
      <c r="O1699" s="48"/>
      <c r="P1699" s="48"/>
    </row>
    <row r="1700" spans="10:16" x14ac:dyDescent="0.2">
      <c r="J1700" s="48"/>
      <c r="K1700" s="48"/>
      <c r="L1700" s="48"/>
      <c r="M1700" s="48"/>
      <c r="N1700" s="48"/>
      <c r="O1700" s="48"/>
      <c r="P1700" s="48"/>
    </row>
    <row r="1701" spans="10:16" x14ac:dyDescent="0.2">
      <c r="J1701" s="48"/>
      <c r="K1701" s="48"/>
      <c r="L1701" s="48"/>
      <c r="M1701" s="48"/>
      <c r="N1701" s="48"/>
      <c r="O1701" s="48"/>
      <c r="P1701" s="48"/>
    </row>
    <row r="1702" spans="10:16" x14ac:dyDescent="0.2">
      <c r="J1702" s="48"/>
      <c r="K1702" s="48"/>
      <c r="L1702" s="48"/>
      <c r="M1702" s="48"/>
      <c r="N1702" s="48"/>
      <c r="O1702" s="48"/>
      <c r="P1702" s="48"/>
    </row>
    <row r="1703" spans="10:16" x14ac:dyDescent="0.2">
      <c r="J1703" s="48"/>
      <c r="K1703" s="48"/>
      <c r="L1703" s="48"/>
      <c r="M1703" s="48"/>
      <c r="N1703" s="48"/>
      <c r="O1703" s="48"/>
      <c r="P1703" s="48"/>
    </row>
    <row r="1704" spans="10:16" x14ac:dyDescent="0.2">
      <c r="J1704" s="48"/>
      <c r="K1704" s="48"/>
      <c r="L1704" s="48"/>
      <c r="M1704" s="48"/>
      <c r="N1704" s="48"/>
      <c r="O1704" s="48"/>
      <c r="P1704" s="48"/>
    </row>
    <row r="1705" spans="10:16" x14ac:dyDescent="0.2">
      <c r="J1705" s="48"/>
      <c r="K1705" s="48"/>
      <c r="L1705" s="48"/>
      <c r="M1705" s="48"/>
      <c r="N1705" s="48"/>
      <c r="O1705" s="48"/>
      <c r="P1705" s="48"/>
    </row>
    <row r="1706" spans="10:16" x14ac:dyDescent="0.2">
      <c r="J1706" s="48"/>
      <c r="K1706" s="48"/>
      <c r="L1706" s="48"/>
      <c r="M1706" s="48"/>
      <c r="N1706" s="48"/>
      <c r="O1706" s="48"/>
      <c r="P1706" s="48"/>
    </row>
    <row r="1707" spans="10:16" x14ac:dyDescent="0.2">
      <c r="J1707" s="48"/>
      <c r="K1707" s="48"/>
      <c r="L1707" s="48"/>
      <c r="M1707" s="48"/>
      <c r="N1707" s="48"/>
      <c r="O1707" s="48"/>
      <c r="P1707" s="48"/>
    </row>
    <row r="1708" spans="10:16" x14ac:dyDescent="0.2">
      <c r="J1708" s="48"/>
      <c r="K1708" s="48"/>
      <c r="L1708" s="48"/>
      <c r="M1708" s="48"/>
      <c r="N1708" s="48"/>
      <c r="O1708" s="48"/>
      <c r="P1708" s="48"/>
    </row>
    <row r="1709" spans="10:16" x14ac:dyDescent="0.2">
      <c r="J1709" s="48"/>
      <c r="K1709" s="48"/>
      <c r="L1709" s="48"/>
      <c r="M1709" s="48"/>
      <c r="N1709" s="48"/>
      <c r="O1709" s="48"/>
      <c r="P1709" s="48"/>
    </row>
    <row r="1710" spans="10:16" x14ac:dyDescent="0.2">
      <c r="J1710" s="48"/>
      <c r="K1710" s="48"/>
      <c r="L1710" s="48"/>
      <c r="M1710" s="48"/>
      <c r="N1710" s="48"/>
      <c r="O1710" s="48"/>
      <c r="P1710" s="48"/>
    </row>
    <row r="1711" spans="10:16" x14ac:dyDescent="0.2">
      <c r="J1711" s="48"/>
      <c r="K1711" s="48"/>
      <c r="L1711" s="48"/>
      <c r="M1711" s="48"/>
      <c r="N1711" s="48"/>
      <c r="O1711" s="48"/>
      <c r="P1711" s="48"/>
    </row>
    <row r="1712" spans="10:16" x14ac:dyDescent="0.2">
      <c r="J1712" s="48"/>
      <c r="K1712" s="48"/>
      <c r="L1712" s="48"/>
      <c r="M1712" s="48"/>
      <c r="N1712" s="48"/>
      <c r="O1712" s="48"/>
      <c r="P1712" s="48"/>
    </row>
    <row r="1713" spans="10:16" x14ac:dyDescent="0.2">
      <c r="J1713" s="48"/>
      <c r="K1713" s="48"/>
      <c r="L1713" s="48"/>
      <c r="M1713" s="48"/>
      <c r="N1713" s="48"/>
      <c r="O1713" s="48"/>
      <c r="P1713" s="48"/>
    </row>
    <row r="1714" spans="10:16" x14ac:dyDescent="0.2">
      <c r="J1714" s="48"/>
      <c r="K1714" s="48"/>
      <c r="L1714" s="48"/>
      <c r="M1714" s="48"/>
      <c r="N1714" s="48"/>
      <c r="O1714" s="48"/>
      <c r="P1714" s="48"/>
    </row>
    <row r="1715" spans="10:16" x14ac:dyDescent="0.2">
      <c r="J1715" s="48"/>
      <c r="K1715" s="48"/>
      <c r="L1715" s="48"/>
      <c r="M1715" s="48"/>
      <c r="N1715" s="48"/>
      <c r="O1715" s="48"/>
      <c r="P1715" s="48"/>
    </row>
    <row r="1716" spans="10:16" x14ac:dyDescent="0.2">
      <c r="J1716" s="48"/>
      <c r="K1716" s="48"/>
      <c r="L1716" s="48"/>
      <c r="M1716" s="48"/>
      <c r="N1716" s="48"/>
      <c r="O1716" s="48"/>
      <c r="P1716" s="48"/>
    </row>
    <row r="1717" spans="10:16" x14ac:dyDescent="0.2">
      <c r="J1717" s="48"/>
      <c r="K1717" s="48"/>
      <c r="L1717" s="48"/>
      <c r="M1717" s="48"/>
      <c r="N1717" s="48"/>
      <c r="O1717" s="48"/>
      <c r="P1717" s="48"/>
    </row>
    <row r="1718" spans="10:16" x14ac:dyDescent="0.2">
      <c r="J1718" s="48"/>
      <c r="K1718" s="48"/>
      <c r="L1718" s="48"/>
      <c r="M1718" s="48"/>
      <c r="N1718" s="48"/>
      <c r="O1718" s="48"/>
      <c r="P1718" s="48"/>
    </row>
    <row r="1719" spans="10:16" x14ac:dyDescent="0.2">
      <c r="J1719" s="48"/>
      <c r="K1719" s="48"/>
      <c r="L1719" s="48"/>
      <c r="M1719" s="48"/>
      <c r="N1719" s="48"/>
      <c r="O1719" s="48"/>
      <c r="P1719" s="48"/>
    </row>
    <row r="1720" spans="10:16" x14ac:dyDescent="0.2">
      <c r="J1720" s="48"/>
      <c r="K1720" s="48"/>
      <c r="L1720" s="48"/>
      <c r="M1720" s="48"/>
      <c r="N1720" s="48"/>
      <c r="O1720" s="48"/>
      <c r="P1720" s="48"/>
    </row>
    <row r="1721" spans="10:16" x14ac:dyDescent="0.2">
      <c r="J1721" s="48"/>
      <c r="K1721" s="48"/>
      <c r="L1721" s="48"/>
      <c r="M1721" s="48"/>
      <c r="N1721" s="48"/>
      <c r="O1721" s="48"/>
      <c r="P1721" s="48"/>
    </row>
    <row r="1722" spans="10:16" x14ac:dyDescent="0.2">
      <c r="J1722" s="48"/>
      <c r="K1722" s="48"/>
      <c r="L1722" s="48"/>
      <c r="M1722" s="48"/>
      <c r="N1722" s="48"/>
      <c r="O1722" s="48"/>
      <c r="P1722" s="48"/>
    </row>
    <row r="1723" spans="10:16" x14ac:dyDescent="0.2">
      <c r="J1723" s="48"/>
      <c r="K1723" s="48"/>
      <c r="L1723" s="48"/>
      <c r="M1723" s="48"/>
      <c r="N1723" s="48"/>
      <c r="O1723" s="48"/>
      <c r="P1723" s="48"/>
    </row>
    <row r="1724" spans="10:16" x14ac:dyDescent="0.2">
      <c r="J1724" s="48"/>
      <c r="K1724" s="48"/>
      <c r="L1724" s="48"/>
      <c r="M1724" s="48"/>
      <c r="N1724" s="48"/>
      <c r="O1724" s="48"/>
      <c r="P1724" s="48"/>
    </row>
    <row r="1725" spans="10:16" x14ac:dyDescent="0.2">
      <c r="J1725" s="48"/>
      <c r="K1725" s="48"/>
      <c r="L1725" s="48"/>
      <c r="M1725" s="48"/>
      <c r="N1725" s="48"/>
      <c r="O1725" s="48"/>
      <c r="P1725" s="48"/>
    </row>
    <row r="1726" spans="10:16" x14ac:dyDescent="0.2">
      <c r="J1726" s="48"/>
      <c r="K1726" s="48"/>
      <c r="L1726" s="48"/>
      <c r="M1726" s="48"/>
      <c r="N1726" s="48"/>
      <c r="O1726" s="48"/>
      <c r="P1726" s="48"/>
    </row>
    <row r="1727" spans="10:16" x14ac:dyDescent="0.2">
      <c r="J1727" s="48"/>
      <c r="K1727" s="48"/>
      <c r="L1727" s="48"/>
      <c r="M1727" s="48"/>
      <c r="N1727" s="48"/>
      <c r="O1727" s="48"/>
      <c r="P1727" s="48"/>
    </row>
    <row r="1728" spans="10:16" x14ac:dyDescent="0.2">
      <c r="J1728" s="48"/>
      <c r="K1728" s="48"/>
      <c r="L1728" s="48"/>
      <c r="M1728" s="48"/>
      <c r="N1728" s="48"/>
      <c r="O1728" s="48"/>
      <c r="P1728" s="48"/>
    </row>
    <row r="1729" spans="10:16" x14ac:dyDescent="0.2">
      <c r="J1729" s="48"/>
      <c r="K1729" s="48"/>
      <c r="L1729" s="48"/>
      <c r="M1729" s="48"/>
      <c r="N1729" s="48"/>
      <c r="O1729" s="48"/>
      <c r="P1729" s="48"/>
    </row>
    <row r="1730" spans="10:16" x14ac:dyDescent="0.2">
      <c r="J1730" s="48"/>
      <c r="K1730" s="48"/>
      <c r="L1730" s="48"/>
      <c r="M1730" s="48"/>
      <c r="N1730" s="48"/>
      <c r="O1730" s="48"/>
      <c r="P1730" s="48"/>
    </row>
    <row r="1731" spans="10:16" x14ac:dyDescent="0.2">
      <c r="J1731" s="48"/>
      <c r="K1731" s="48"/>
      <c r="L1731" s="48"/>
      <c r="M1731" s="48"/>
      <c r="N1731" s="48"/>
      <c r="O1731" s="48"/>
      <c r="P1731" s="48"/>
    </row>
    <row r="1732" spans="10:16" x14ac:dyDescent="0.2">
      <c r="J1732" s="48"/>
      <c r="K1732" s="48"/>
      <c r="L1732" s="48"/>
      <c r="M1732" s="48"/>
      <c r="N1732" s="48"/>
      <c r="O1732" s="48"/>
      <c r="P1732" s="48"/>
    </row>
    <row r="1733" spans="10:16" x14ac:dyDescent="0.2">
      <c r="J1733" s="48"/>
      <c r="K1733" s="48"/>
      <c r="L1733" s="48"/>
      <c r="M1733" s="48"/>
      <c r="N1733" s="48"/>
      <c r="O1733" s="48"/>
      <c r="P1733" s="48"/>
    </row>
    <row r="1734" spans="10:16" x14ac:dyDescent="0.2">
      <c r="J1734" s="48"/>
      <c r="K1734" s="48"/>
      <c r="L1734" s="48"/>
      <c r="M1734" s="48"/>
      <c r="N1734" s="48"/>
      <c r="O1734" s="48"/>
      <c r="P1734" s="48"/>
    </row>
    <row r="1735" spans="10:16" x14ac:dyDescent="0.2">
      <c r="J1735" s="48"/>
      <c r="K1735" s="48"/>
      <c r="L1735" s="48"/>
      <c r="M1735" s="48"/>
      <c r="N1735" s="48"/>
      <c r="O1735" s="48"/>
      <c r="P1735" s="48"/>
    </row>
    <row r="1736" spans="10:16" x14ac:dyDescent="0.2">
      <c r="J1736" s="48"/>
      <c r="K1736" s="48"/>
      <c r="L1736" s="48"/>
      <c r="M1736" s="48"/>
      <c r="N1736" s="48"/>
      <c r="O1736" s="48"/>
      <c r="P1736" s="48"/>
    </row>
    <row r="1737" spans="10:16" x14ac:dyDescent="0.2">
      <c r="J1737" s="48"/>
      <c r="K1737" s="48"/>
      <c r="L1737" s="48"/>
      <c r="M1737" s="48"/>
      <c r="N1737" s="48"/>
      <c r="O1737" s="48"/>
      <c r="P1737" s="48"/>
    </row>
    <row r="1738" spans="10:16" x14ac:dyDescent="0.2">
      <c r="J1738" s="48"/>
      <c r="K1738" s="48"/>
      <c r="L1738" s="48"/>
      <c r="M1738" s="48"/>
      <c r="N1738" s="48"/>
      <c r="O1738" s="48"/>
      <c r="P1738" s="48"/>
    </row>
    <row r="1739" spans="10:16" x14ac:dyDescent="0.2">
      <c r="J1739" s="48"/>
      <c r="K1739" s="48"/>
      <c r="L1739" s="48"/>
      <c r="M1739" s="48"/>
      <c r="N1739" s="48"/>
      <c r="O1739" s="48"/>
      <c r="P1739" s="48"/>
    </row>
    <row r="1740" spans="10:16" x14ac:dyDescent="0.2">
      <c r="J1740" s="48"/>
      <c r="K1740" s="48"/>
      <c r="L1740" s="48"/>
      <c r="M1740" s="48"/>
      <c r="N1740" s="48"/>
      <c r="O1740" s="48"/>
      <c r="P1740" s="48"/>
    </row>
    <row r="1741" spans="10:16" x14ac:dyDescent="0.2">
      <c r="J1741" s="48"/>
      <c r="K1741" s="48"/>
      <c r="L1741" s="48"/>
      <c r="M1741" s="48"/>
      <c r="N1741" s="48"/>
      <c r="O1741" s="48"/>
      <c r="P1741" s="48"/>
    </row>
    <row r="1742" spans="10:16" x14ac:dyDescent="0.2">
      <c r="J1742" s="48"/>
      <c r="K1742" s="48"/>
      <c r="L1742" s="48"/>
      <c r="M1742" s="48"/>
      <c r="N1742" s="48"/>
      <c r="O1742" s="48"/>
      <c r="P1742" s="48"/>
    </row>
    <row r="1743" spans="10:16" x14ac:dyDescent="0.2">
      <c r="J1743" s="48"/>
      <c r="K1743" s="48"/>
      <c r="L1743" s="48"/>
      <c r="M1743" s="48"/>
      <c r="N1743" s="48"/>
      <c r="O1743" s="48"/>
      <c r="P1743" s="48"/>
    </row>
    <row r="1744" spans="10:16" x14ac:dyDescent="0.2">
      <c r="J1744" s="48"/>
      <c r="K1744" s="48"/>
      <c r="L1744" s="48"/>
      <c r="M1744" s="48"/>
      <c r="N1744" s="48"/>
      <c r="O1744" s="48"/>
      <c r="P1744" s="48"/>
    </row>
    <row r="1745" spans="10:16" x14ac:dyDescent="0.2">
      <c r="J1745" s="48"/>
      <c r="K1745" s="48"/>
      <c r="L1745" s="48"/>
      <c r="M1745" s="48"/>
      <c r="N1745" s="48"/>
      <c r="O1745" s="48"/>
      <c r="P1745" s="48"/>
    </row>
    <row r="1746" spans="10:16" x14ac:dyDescent="0.2">
      <c r="J1746" s="48"/>
      <c r="K1746" s="48"/>
      <c r="L1746" s="48"/>
      <c r="M1746" s="48"/>
      <c r="N1746" s="48"/>
      <c r="O1746" s="48"/>
      <c r="P1746" s="48"/>
    </row>
    <row r="1747" spans="10:16" x14ac:dyDescent="0.2">
      <c r="J1747" s="48"/>
      <c r="K1747" s="48"/>
      <c r="L1747" s="48"/>
      <c r="M1747" s="48"/>
      <c r="N1747" s="48"/>
      <c r="O1747" s="48"/>
      <c r="P1747" s="48"/>
    </row>
    <row r="1748" spans="10:16" x14ac:dyDescent="0.2">
      <c r="J1748" s="48"/>
      <c r="K1748" s="48"/>
      <c r="L1748" s="48"/>
      <c r="M1748" s="48"/>
      <c r="N1748" s="48"/>
      <c r="O1748" s="48"/>
      <c r="P1748" s="48"/>
    </row>
    <row r="1749" spans="10:16" x14ac:dyDescent="0.2">
      <c r="J1749" s="48"/>
      <c r="K1749" s="48"/>
      <c r="L1749" s="48"/>
      <c r="M1749" s="48"/>
      <c r="N1749" s="48"/>
      <c r="O1749" s="48"/>
      <c r="P1749" s="48"/>
    </row>
    <row r="1750" spans="10:16" x14ac:dyDescent="0.2">
      <c r="J1750" s="48"/>
      <c r="K1750" s="48"/>
      <c r="L1750" s="48"/>
      <c r="M1750" s="48"/>
      <c r="N1750" s="48"/>
      <c r="O1750" s="48"/>
      <c r="P1750" s="48"/>
    </row>
    <row r="1751" spans="10:16" x14ac:dyDescent="0.2">
      <c r="J1751" s="48"/>
      <c r="K1751" s="48"/>
      <c r="L1751" s="48"/>
      <c r="M1751" s="48"/>
      <c r="N1751" s="48"/>
      <c r="O1751" s="48"/>
      <c r="P1751" s="48"/>
    </row>
    <row r="1752" spans="10:16" x14ac:dyDescent="0.2">
      <c r="J1752" s="48"/>
      <c r="K1752" s="48"/>
      <c r="L1752" s="48"/>
      <c r="M1752" s="48"/>
      <c r="N1752" s="48"/>
      <c r="O1752" s="48"/>
      <c r="P1752" s="48"/>
    </row>
    <row r="1753" spans="10:16" x14ac:dyDescent="0.2">
      <c r="J1753" s="48"/>
      <c r="K1753" s="48"/>
      <c r="L1753" s="48"/>
      <c r="M1753" s="48"/>
      <c r="N1753" s="48"/>
      <c r="O1753" s="48"/>
      <c r="P1753" s="48"/>
    </row>
    <row r="1754" spans="10:16" x14ac:dyDescent="0.2">
      <c r="J1754" s="48"/>
      <c r="K1754" s="48"/>
      <c r="L1754" s="48"/>
      <c r="M1754" s="48"/>
      <c r="N1754" s="48"/>
      <c r="O1754" s="48"/>
      <c r="P1754" s="48"/>
    </row>
    <row r="1755" spans="10:16" x14ac:dyDescent="0.2">
      <c r="J1755" s="48"/>
      <c r="K1755" s="48"/>
      <c r="L1755" s="48"/>
      <c r="M1755" s="48"/>
      <c r="N1755" s="48"/>
      <c r="O1755" s="48"/>
      <c r="P1755" s="48"/>
    </row>
    <row r="1756" spans="10:16" x14ac:dyDescent="0.2">
      <c r="J1756" s="48"/>
      <c r="K1756" s="48"/>
      <c r="L1756" s="48"/>
      <c r="M1756" s="48"/>
      <c r="N1756" s="48"/>
      <c r="O1756" s="48"/>
      <c r="P1756" s="48"/>
    </row>
    <row r="1757" spans="10:16" x14ac:dyDescent="0.2">
      <c r="J1757" s="48"/>
      <c r="K1757" s="48"/>
      <c r="L1757" s="48"/>
      <c r="M1757" s="48"/>
      <c r="N1757" s="48"/>
      <c r="O1757" s="48"/>
      <c r="P1757" s="48"/>
    </row>
    <row r="1758" spans="10:16" x14ac:dyDescent="0.2">
      <c r="J1758" s="48"/>
      <c r="K1758" s="48"/>
      <c r="L1758" s="48"/>
      <c r="M1758" s="48"/>
      <c r="N1758" s="48"/>
      <c r="O1758" s="48"/>
      <c r="P1758" s="48"/>
    </row>
    <row r="1759" spans="10:16" x14ac:dyDescent="0.2">
      <c r="J1759" s="48"/>
      <c r="K1759" s="48"/>
      <c r="L1759" s="48"/>
      <c r="M1759" s="48"/>
      <c r="N1759" s="48"/>
      <c r="O1759" s="48"/>
      <c r="P1759" s="48"/>
    </row>
    <row r="1760" spans="10:16" x14ac:dyDescent="0.2">
      <c r="J1760" s="48"/>
      <c r="K1760" s="48"/>
      <c r="L1760" s="48"/>
      <c r="M1760" s="48"/>
      <c r="N1760" s="48"/>
      <c r="O1760" s="48"/>
      <c r="P1760" s="48"/>
    </row>
    <row r="1761" spans="10:16" x14ac:dyDescent="0.2">
      <c r="J1761" s="48"/>
      <c r="K1761" s="48"/>
      <c r="L1761" s="48"/>
      <c r="M1761" s="48"/>
      <c r="N1761" s="48"/>
      <c r="O1761" s="48"/>
      <c r="P1761" s="48"/>
    </row>
    <row r="1762" spans="10:16" x14ac:dyDescent="0.2">
      <c r="J1762" s="48"/>
      <c r="K1762" s="48"/>
      <c r="L1762" s="48"/>
      <c r="M1762" s="48"/>
      <c r="N1762" s="48"/>
      <c r="O1762" s="48"/>
      <c r="P1762" s="48"/>
    </row>
    <row r="1763" spans="10:16" x14ac:dyDescent="0.2">
      <c r="J1763" s="48"/>
      <c r="K1763" s="48"/>
      <c r="L1763" s="48"/>
      <c r="M1763" s="48"/>
      <c r="N1763" s="48"/>
      <c r="O1763" s="48"/>
      <c r="P1763" s="48"/>
    </row>
    <row r="1764" spans="10:16" x14ac:dyDescent="0.2">
      <c r="J1764" s="48"/>
      <c r="K1764" s="48"/>
      <c r="L1764" s="48"/>
      <c r="M1764" s="48"/>
      <c r="N1764" s="48"/>
      <c r="O1764" s="48"/>
      <c r="P1764" s="48"/>
    </row>
    <row r="1765" spans="10:16" x14ac:dyDescent="0.2">
      <c r="J1765" s="48"/>
      <c r="K1765" s="48"/>
      <c r="L1765" s="48"/>
      <c r="M1765" s="48"/>
      <c r="N1765" s="48"/>
      <c r="O1765" s="48"/>
      <c r="P1765" s="48"/>
    </row>
    <row r="1766" spans="10:16" x14ac:dyDescent="0.2">
      <c r="J1766" s="48"/>
      <c r="K1766" s="48"/>
      <c r="L1766" s="48"/>
      <c r="M1766" s="48"/>
      <c r="N1766" s="48"/>
      <c r="O1766" s="48"/>
      <c r="P1766" s="48"/>
    </row>
    <row r="1767" spans="10:16" x14ac:dyDescent="0.2">
      <c r="J1767" s="48"/>
      <c r="K1767" s="48"/>
      <c r="L1767" s="48"/>
      <c r="M1767" s="48"/>
      <c r="N1767" s="48"/>
      <c r="O1767" s="48"/>
      <c r="P1767" s="48"/>
    </row>
  </sheetData>
  <printOptions horizontalCentered="1"/>
  <pageMargins left="0.5" right="0.5" top="0.75" bottom="0.5" header="0.5" footer="0.25"/>
  <pageSetup scale="65" fitToWidth="0" fitToHeight="0" orientation="portrait" r:id="rId1"/>
  <headerFooter alignWithMargins="0">
    <oddHeader>&amp;RPage 2.&amp;P</oddHeader>
  </headerFooter>
  <rowBreaks count="19" manualBreakCount="19">
    <brk id="27" max="12" man="1"/>
    <brk id="104" max="12" man="1"/>
    <brk id="178" max="12" man="1"/>
    <brk id="257" max="12" man="1"/>
    <brk id="336" max="12" man="1"/>
    <brk id="407" max="12" man="1"/>
    <brk id="484" max="12" man="1"/>
    <brk id="563" max="12" man="1"/>
    <brk id="639" max="12" man="1"/>
    <brk id="705" max="12" man="1"/>
    <brk id="796" max="12" man="1"/>
    <brk id="858" max="12" man="1"/>
    <brk id="937" max="12" man="1"/>
    <brk id="1009" max="12" man="1"/>
    <brk id="1080" max="12" man="1"/>
    <brk id="1156" max="12" man="1"/>
    <brk id="1233" max="12" man="1"/>
    <brk id="1298" max="12" man="1"/>
    <brk id="1374" max="12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6"/>
  <dimension ref="A1:U1767"/>
  <sheetViews>
    <sheetView workbookViewId="0">
      <selection activeCell="K17" sqref="K17"/>
    </sheetView>
  </sheetViews>
  <sheetFormatPr defaultRowHeight="12" x14ac:dyDescent="0.2"/>
  <cols>
    <col min="1" max="1" width="4.85546875" style="47" customWidth="1"/>
    <col min="2" max="2" width="1.42578125" style="47" customWidth="1"/>
    <col min="3" max="3" width="7.28515625" style="47" customWidth="1"/>
    <col min="4" max="4" width="1.5703125" style="47" customWidth="1"/>
    <col min="5" max="5" width="8.140625" style="47" customWidth="1"/>
    <col min="6" max="6" width="10.28515625" style="47" customWidth="1"/>
    <col min="7" max="7" width="4.5703125" style="49" bestFit="1" customWidth="1"/>
    <col min="8" max="8" width="14.85546875" style="47" customWidth="1"/>
    <col min="9" max="9" width="16.140625" style="2" bestFit="1" customWidth="1"/>
    <col min="10" max="10" width="5.28515625" style="47" customWidth="1"/>
    <col min="11" max="11" width="14" style="47" bestFit="1" customWidth="1"/>
    <col min="12" max="13" width="13" style="47" bestFit="1" customWidth="1"/>
    <col min="14" max="14" width="12.140625" style="47" bestFit="1" customWidth="1"/>
    <col min="15" max="16" width="11" style="47" bestFit="1" customWidth="1"/>
    <col min="17" max="17" width="7.5703125" style="47" bestFit="1" customWidth="1"/>
    <col min="18" max="245" width="9.140625" style="47"/>
    <col min="246" max="246" width="4.85546875" style="47" customWidth="1"/>
    <col min="247" max="247" width="1.42578125" style="47" customWidth="1"/>
    <col min="248" max="248" width="7.28515625" style="47" customWidth="1"/>
    <col min="249" max="249" width="1.5703125" style="47" customWidth="1"/>
    <col min="250" max="250" width="8.140625" style="47" customWidth="1"/>
    <col min="251" max="251" width="12.85546875" style="47" customWidth="1"/>
    <col min="252" max="252" width="10.28515625" style="47" customWidth="1"/>
    <col min="253" max="253" width="4.5703125" style="47" bestFit="1" customWidth="1"/>
    <col min="254" max="254" width="17.7109375" style="47" customWidth="1"/>
    <col min="255" max="255" width="16.7109375" style="47" customWidth="1"/>
    <col min="256" max="256" width="14.85546875" style="47" customWidth="1"/>
    <col min="257" max="257" width="14.7109375" style="47" customWidth="1"/>
    <col min="258" max="258" width="15.85546875" style="47" customWidth="1"/>
    <col min="259" max="259" width="16.140625" style="47" bestFit="1" customWidth="1"/>
    <col min="260" max="260" width="16.28515625" style="47" bestFit="1" customWidth="1"/>
    <col min="261" max="261" width="13" style="47" bestFit="1" customWidth="1"/>
    <col min="262" max="262" width="14.5703125" style="47" bestFit="1" customWidth="1"/>
    <col min="263" max="263" width="10" style="47" bestFit="1" customWidth="1"/>
    <col min="264" max="265" width="12.140625" style="47" bestFit="1" customWidth="1"/>
    <col min="266" max="266" width="5.28515625" style="47" customWidth="1"/>
    <col min="267" max="267" width="14" style="47" bestFit="1" customWidth="1"/>
    <col min="268" max="269" width="13" style="47" bestFit="1" customWidth="1"/>
    <col min="270" max="270" width="12.140625" style="47" bestFit="1" customWidth="1"/>
    <col min="271" max="272" width="11" style="47" bestFit="1" customWidth="1"/>
    <col min="273" max="273" width="7.5703125" style="47" bestFit="1" customWidth="1"/>
    <col min="274" max="501" width="9.140625" style="47"/>
    <col min="502" max="502" width="4.85546875" style="47" customWidth="1"/>
    <col min="503" max="503" width="1.42578125" style="47" customWidth="1"/>
    <col min="504" max="504" width="7.28515625" style="47" customWidth="1"/>
    <col min="505" max="505" width="1.5703125" style="47" customWidth="1"/>
    <col min="506" max="506" width="8.140625" style="47" customWidth="1"/>
    <col min="507" max="507" width="12.85546875" style="47" customWidth="1"/>
    <col min="508" max="508" width="10.28515625" style="47" customWidth="1"/>
    <col min="509" max="509" width="4.5703125" style="47" bestFit="1" customWidth="1"/>
    <col min="510" max="510" width="17.7109375" style="47" customWidth="1"/>
    <col min="511" max="511" width="16.7109375" style="47" customWidth="1"/>
    <col min="512" max="512" width="14.85546875" style="47" customWidth="1"/>
    <col min="513" max="513" width="14.7109375" style="47" customWidth="1"/>
    <col min="514" max="514" width="15.85546875" style="47" customWidth="1"/>
    <col min="515" max="515" width="16.140625" style="47" bestFit="1" customWidth="1"/>
    <col min="516" max="516" width="16.28515625" style="47" bestFit="1" customWidth="1"/>
    <col min="517" max="517" width="13" style="47" bestFit="1" customWidth="1"/>
    <col min="518" max="518" width="14.5703125" style="47" bestFit="1" customWidth="1"/>
    <col min="519" max="519" width="10" style="47" bestFit="1" customWidth="1"/>
    <col min="520" max="521" width="12.140625" style="47" bestFit="1" customWidth="1"/>
    <col min="522" max="522" width="5.28515625" style="47" customWidth="1"/>
    <col min="523" max="523" width="14" style="47" bestFit="1" customWidth="1"/>
    <col min="524" max="525" width="13" style="47" bestFit="1" customWidth="1"/>
    <col min="526" max="526" width="12.140625" style="47" bestFit="1" customWidth="1"/>
    <col min="527" max="528" width="11" style="47" bestFit="1" customWidth="1"/>
    <col min="529" max="529" width="7.5703125" style="47" bestFit="1" customWidth="1"/>
    <col min="530" max="757" width="9.140625" style="47"/>
    <col min="758" max="758" width="4.85546875" style="47" customWidth="1"/>
    <col min="759" max="759" width="1.42578125" style="47" customWidth="1"/>
    <col min="760" max="760" width="7.28515625" style="47" customWidth="1"/>
    <col min="761" max="761" width="1.5703125" style="47" customWidth="1"/>
    <col min="762" max="762" width="8.140625" style="47" customWidth="1"/>
    <col min="763" max="763" width="12.85546875" style="47" customWidth="1"/>
    <col min="764" max="764" width="10.28515625" style="47" customWidth="1"/>
    <col min="765" max="765" width="4.5703125" style="47" bestFit="1" customWidth="1"/>
    <col min="766" max="766" width="17.7109375" style="47" customWidth="1"/>
    <col min="767" max="767" width="16.7109375" style="47" customWidth="1"/>
    <col min="768" max="768" width="14.85546875" style="47" customWidth="1"/>
    <col min="769" max="769" width="14.7109375" style="47" customWidth="1"/>
    <col min="770" max="770" width="15.85546875" style="47" customWidth="1"/>
    <col min="771" max="771" width="16.140625" style="47" bestFit="1" customWidth="1"/>
    <col min="772" max="772" width="16.28515625" style="47" bestFit="1" customWidth="1"/>
    <col min="773" max="773" width="13" style="47" bestFit="1" customWidth="1"/>
    <col min="774" max="774" width="14.5703125" style="47" bestFit="1" customWidth="1"/>
    <col min="775" max="775" width="10" style="47" bestFit="1" customWidth="1"/>
    <col min="776" max="777" width="12.140625" style="47" bestFit="1" customWidth="1"/>
    <col min="778" max="778" width="5.28515625" style="47" customWidth="1"/>
    <col min="779" max="779" width="14" style="47" bestFit="1" customWidth="1"/>
    <col min="780" max="781" width="13" style="47" bestFit="1" customWidth="1"/>
    <col min="782" max="782" width="12.140625" style="47" bestFit="1" customWidth="1"/>
    <col min="783" max="784" width="11" style="47" bestFit="1" customWidth="1"/>
    <col min="785" max="785" width="7.5703125" style="47" bestFit="1" customWidth="1"/>
    <col min="786" max="1013" width="9.140625" style="47"/>
    <col min="1014" max="1014" width="4.85546875" style="47" customWidth="1"/>
    <col min="1015" max="1015" width="1.42578125" style="47" customWidth="1"/>
    <col min="1016" max="1016" width="7.28515625" style="47" customWidth="1"/>
    <col min="1017" max="1017" width="1.5703125" style="47" customWidth="1"/>
    <col min="1018" max="1018" width="8.140625" style="47" customWidth="1"/>
    <col min="1019" max="1019" width="12.85546875" style="47" customWidth="1"/>
    <col min="1020" max="1020" width="10.28515625" style="47" customWidth="1"/>
    <col min="1021" max="1021" width="4.5703125" style="47" bestFit="1" customWidth="1"/>
    <col min="1022" max="1022" width="17.7109375" style="47" customWidth="1"/>
    <col min="1023" max="1023" width="16.7109375" style="47" customWidth="1"/>
    <col min="1024" max="1024" width="14.85546875" style="47" customWidth="1"/>
    <col min="1025" max="1025" width="14.7109375" style="47" customWidth="1"/>
    <col min="1026" max="1026" width="15.85546875" style="47" customWidth="1"/>
    <col min="1027" max="1027" width="16.140625" style="47" bestFit="1" customWidth="1"/>
    <col min="1028" max="1028" width="16.28515625" style="47" bestFit="1" customWidth="1"/>
    <col min="1029" max="1029" width="13" style="47" bestFit="1" customWidth="1"/>
    <col min="1030" max="1030" width="14.5703125" style="47" bestFit="1" customWidth="1"/>
    <col min="1031" max="1031" width="10" style="47" bestFit="1" customWidth="1"/>
    <col min="1032" max="1033" width="12.140625" style="47" bestFit="1" customWidth="1"/>
    <col min="1034" max="1034" width="5.28515625" style="47" customWidth="1"/>
    <col min="1035" max="1035" width="14" style="47" bestFit="1" customWidth="1"/>
    <col min="1036" max="1037" width="13" style="47" bestFit="1" customWidth="1"/>
    <col min="1038" max="1038" width="12.140625" style="47" bestFit="1" customWidth="1"/>
    <col min="1039" max="1040" width="11" style="47" bestFit="1" customWidth="1"/>
    <col min="1041" max="1041" width="7.5703125" style="47" bestFit="1" customWidth="1"/>
    <col min="1042" max="1269" width="9.140625" style="47"/>
    <col min="1270" max="1270" width="4.85546875" style="47" customWidth="1"/>
    <col min="1271" max="1271" width="1.42578125" style="47" customWidth="1"/>
    <col min="1272" max="1272" width="7.28515625" style="47" customWidth="1"/>
    <col min="1273" max="1273" width="1.5703125" style="47" customWidth="1"/>
    <col min="1274" max="1274" width="8.140625" style="47" customWidth="1"/>
    <col min="1275" max="1275" width="12.85546875" style="47" customWidth="1"/>
    <col min="1276" max="1276" width="10.28515625" style="47" customWidth="1"/>
    <col min="1277" max="1277" width="4.5703125" style="47" bestFit="1" customWidth="1"/>
    <col min="1278" max="1278" width="17.7109375" style="47" customWidth="1"/>
    <col min="1279" max="1279" width="16.7109375" style="47" customWidth="1"/>
    <col min="1280" max="1280" width="14.85546875" style="47" customWidth="1"/>
    <col min="1281" max="1281" width="14.7109375" style="47" customWidth="1"/>
    <col min="1282" max="1282" width="15.85546875" style="47" customWidth="1"/>
    <col min="1283" max="1283" width="16.140625" style="47" bestFit="1" customWidth="1"/>
    <col min="1284" max="1284" width="16.28515625" style="47" bestFit="1" customWidth="1"/>
    <col min="1285" max="1285" width="13" style="47" bestFit="1" customWidth="1"/>
    <col min="1286" max="1286" width="14.5703125" style="47" bestFit="1" customWidth="1"/>
    <col min="1287" max="1287" width="10" style="47" bestFit="1" customWidth="1"/>
    <col min="1288" max="1289" width="12.140625" style="47" bestFit="1" customWidth="1"/>
    <col min="1290" max="1290" width="5.28515625" style="47" customWidth="1"/>
    <col min="1291" max="1291" width="14" style="47" bestFit="1" customWidth="1"/>
    <col min="1292" max="1293" width="13" style="47" bestFit="1" customWidth="1"/>
    <col min="1294" max="1294" width="12.140625" style="47" bestFit="1" customWidth="1"/>
    <col min="1295" max="1296" width="11" style="47" bestFit="1" customWidth="1"/>
    <col min="1297" max="1297" width="7.5703125" style="47" bestFit="1" customWidth="1"/>
    <col min="1298" max="1525" width="9.140625" style="47"/>
    <col min="1526" max="1526" width="4.85546875" style="47" customWidth="1"/>
    <col min="1527" max="1527" width="1.42578125" style="47" customWidth="1"/>
    <col min="1528" max="1528" width="7.28515625" style="47" customWidth="1"/>
    <col min="1529" max="1529" width="1.5703125" style="47" customWidth="1"/>
    <col min="1530" max="1530" width="8.140625" style="47" customWidth="1"/>
    <col min="1531" max="1531" width="12.85546875" style="47" customWidth="1"/>
    <col min="1532" max="1532" width="10.28515625" style="47" customWidth="1"/>
    <col min="1533" max="1533" width="4.5703125" style="47" bestFit="1" customWidth="1"/>
    <col min="1534" max="1534" width="17.7109375" style="47" customWidth="1"/>
    <col min="1535" max="1535" width="16.7109375" style="47" customWidth="1"/>
    <col min="1536" max="1536" width="14.85546875" style="47" customWidth="1"/>
    <col min="1537" max="1537" width="14.7109375" style="47" customWidth="1"/>
    <col min="1538" max="1538" width="15.85546875" style="47" customWidth="1"/>
    <col min="1539" max="1539" width="16.140625" style="47" bestFit="1" customWidth="1"/>
    <col min="1540" max="1540" width="16.28515625" style="47" bestFit="1" customWidth="1"/>
    <col min="1541" max="1541" width="13" style="47" bestFit="1" customWidth="1"/>
    <col min="1542" max="1542" width="14.5703125" style="47" bestFit="1" customWidth="1"/>
    <col min="1543" max="1543" width="10" style="47" bestFit="1" customWidth="1"/>
    <col min="1544" max="1545" width="12.140625" style="47" bestFit="1" customWidth="1"/>
    <col min="1546" max="1546" width="5.28515625" style="47" customWidth="1"/>
    <col min="1547" max="1547" width="14" style="47" bestFit="1" customWidth="1"/>
    <col min="1548" max="1549" width="13" style="47" bestFit="1" customWidth="1"/>
    <col min="1550" max="1550" width="12.140625" style="47" bestFit="1" customWidth="1"/>
    <col min="1551" max="1552" width="11" style="47" bestFit="1" customWidth="1"/>
    <col min="1553" max="1553" width="7.5703125" style="47" bestFit="1" customWidth="1"/>
    <col min="1554" max="1781" width="9.140625" style="47"/>
    <col min="1782" max="1782" width="4.85546875" style="47" customWidth="1"/>
    <col min="1783" max="1783" width="1.42578125" style="47" customWidth="1"/>
    <col min="1784" max="1784" width="7.28515625" style="47" customWidth="1"/>
    <col min="1785" max="1785" width="1.5703125" style="47" customWidth="1"/>
    <col min="1786" max="1786" width="8.140625" style="47" customWidth="1"/>
    <col min="1787" max="1787" width="12.85546875" style="47" customWidth="1"/>
    <col min="1788" max="1788" width="10.28515625" style="47" customWidth="1"/>
    <col min="1789" max="1789" width="4.5703125" style="47" bestFit="1" customWidth="1"/>
    <col min="1790" max="1790" width="17.7109375" style="47" customWidth="1"/>
    <col min="1791" max="1791" width="16.7109375" style="47" customWidth="1"/>
    <col min="1792" max="1792" width="14.85546875" style="47" customWidth="1"/>
    <col min="1793" max="1793" width="14.7109375" style="47" customWidth="1"/>
    <col min="1794" max="1794" width="15.85546875" style="47" customWidth="1"/>
    <col min="1795" max="1795" width="16.140625" style="47" bestFit="1" customWidth="1"/>
    <col min="1796" max="1796" width="16.28515625" style="47" bestFit="1" customWidth="1"/>
    <col min="1797" max="1797" width="13" style="47" bestFit="1" customWidth="1"/>
    <col min="1798" max="1798" width="14.5703125" style="47" bestFit="1" customWidth="1"/>
    <col min="1799" max="1799" width="10" style="47" bestFit="1" customWidth="1"/>
    <col min="1800" max="1801" width="12.140625" style="47" bestFit="1" customWidth="1"/>
    <col min="1802" max="1802" width="5.28515625" style="47" customWidth="1"/>
    <col min="1803" max="1803" width="14" style="47" bestFit="1" customWidth="1"/>
    <col min="1804" max="1805" width="13" style="47" bestFit="1" customWidth="1"/>
    <col min="1806" max="1806" width="12.140625" style="47" bestFit="1" customWidth="1"/>
    <col min="1807" max="1808" width="11" style="47" bestFit="1" customWidth="1"/>
    <col min="1809" max="1809" width="7.5703125" style="47" bestFit="1" customWidth="1"/>
    <col min="1810" max="2037" width="9.140625" style="47"/>
    <col min="2038" max="2038" width="4.85546875" style="47" customWidth="1"/>
    <col min="2039" max="2039" width="1.42578125" style="47" customWidth="1"/>
    <col min="2040" max="2040" width="7.28515625" style="47" customWidth="1"/>
    <col min="2041" max="2041" width="1.5703125" style="47" customWidth="1"/>
    <col min="2042" max="2042" width="8.140625" style="47" customWidth="1"/>
    <col min="2043" max="2043" width="12.85546875" style="47" customWidth="1"/>
    <col min="2044" max="2044" width="10.28515625" style="47" customWidth="1"/>
    <col min="2045" max="2045" width="4.5703125" style="47" bestFit="1" customWidth="1"/>
    <col min="2046" max="2046" width="17.7109375" style="47" customWidth="1"/>
    <col min="2047" max="2047" width="16.7109375" style="47" customWidth="1"/>
    <col min="2048" max="2048" width="14.85546875" style="47" customWidth="1"/>
    <col min="2049" max="2049" width="14.7109375" style="47" customWidth="1"/>
    <col min="2050" max="2050" width="15.85546875" style="47" customWidth="1"/>
    <col min="2051" max="2051" width="16.140625" style="47" bestFit="1" customWidth="1"/>
    <col min="2052" max="2052" width="16.28515625" style="47" bestFit="1" customWidth="1"/>
    <col min="2053" max="2053" width="13" style="47" bestFit="1" customWidth="1"/>
    <col min="2054" max="2054" width="14.5703125" style="47" bestFit="1" customWidth="1"/>
    <col min="2055" max="2055" width="10" style="47" bestFit="1" customWidth="1"/>
    <col min="2056" max="2057" width="12.140625" style="47" bestFit="1" customWidth="1"/>
    <col min="2058" max="2058" width="5.28515625" style="47" customWidth="1"/>
    <col min="2059" max="2059" width="14" style="47" bestFit="1" customWidth="1"/>
    <col min="2060" max="2061" width="13" style="47" bestFit="1" customWidth="1"/>
    <col min="2062" max="2062" width="12.140625" style="47" bestFit="1" customWidth="1"/>
    <col min="2063" max="2064" width="11" style="47" bestFit="1" customWidth="1"/>
    <col min="2065" max="2065" width="7.5703125" style="47" bestFit="1" customWidth="1"/>
    <col min="2066" max="2293" width="9.140625" style="47"/>
    <col min="2294" max="2294" width="4.85546875" style="47" customWidth="1"/>
    <col min="2295" max="2295" width="1.42578125" style="47" customWidth="1"/>
    <col min="2296" max="2296" width="7.28515625" style="47" customWidth="1"/>
    <col min="2297" max="2297" width="1.5703125" style="47" customWidth="1"/>
    <col min="2298" max="2298" width="8.140625" style="47" customWidth="1"/>
    <col min="2299" max="2299" width="12.85546875" style="47" customWidth="1"/>
    <col min="2300" max="2300" width="10.28515625" style="47" customWidth="1"/>
    <col min="2301" max="2301" width="4.5703125" style="47" bestFit="1" customWidth="1"/>
    <col min="2302" max="2302" width="17.7109375" style="47" customWidth="1"/>
    <col min="2303" max="2303" width="16.7109375" style="47" customWidth="1"/>
    <col min="2304" max="2304" width="14.85546875" style="47" customWidth="1"/>
    <col min="2305" max="2305" width="14.7109375" style="47" customWidth="1"/>
    <col min="2306" max="2306" width="15.85546875" style="47" customWidth="1"/>
    <col min="2307" max="2307" width="16.140625" style="47" bestFit="1" customWidth="1"/>
    <col min="2308" max="2308" width="16.28515625" style="47" bestFit="1" customWidth="1"/>
    <col min="2309" max="2309" width="13" style="47" bestFit="1" customWidth="1"/>
    <col min="2310" max="2310" width="14.5703125" style="47" bestFit="1" customWidth="1"/>
    <col min="2311" max="2311" width="10" style="47" bestFit="1" customWidth="1"/>
    <col min="2312" max="2313" width="12.140625" style="47" bestFit="1" customWidth="1"/>
    <col min="2314" max="2314" width="5.28515625" style="47" customWidth="1"/>
    <col min="2315" max="2315" width="14" style="47" bestFit="1" customWidth="1"/>
    <col min="2316" max="2317" width="13" style="47" bestFit="1" customWidth="1"/>
    <col min="2318" max="2318" width="12.140625" style="47" bestFit="1" customWidth="1"/>
    <col min="2319" max="2320" width="11" style="47" bestFit="1" customWidth="1"/>
    <col min="2321" max="2321" width="7.5703125" style="47" bestFit="1" customWidth="1"/>
    <col min="2322" max="2549" width="9.140625" style="47"/>
    <col min="2550" max="2550" width="4.85546875" style="47" customWidth="1"/>
    <col min="2551" max="2551" width="1.42578125" style="47" customWidth="1"/>
    <col min="2552" max="2552" width="7.28515625" style="47" customWidth="1"/>
    <col min="2553" max="2553" width="1.5703125" style="47" customWidth="1"/>
    <col min="2554" max="2554" width="8.140625" style="47" customWidth="1"/>
    <col min="2555" max="2555" width="12.85546875" style="47" customWidth="1"/>
    <col min="2556" max="2556" width="10.28515625" style="47" customWidth="1"/>
    <col min="2557" max="2557" width="4.5703125" style="47" bestFit="1" customWidth="1"/>
    <col min="2558" max="2558" width="17.7109375" style="47" customWidth="1"/>
    <col min="2559" max="2559" width="16.7109375" style="47" customWidth="1"/>
    <col min="2560" max="2560" width="14.85546875" style="47" customWidth="1"/>
    <col min="2561" max="2561" width="14.7109375" style="47" customWidth="1"/>
    <col min="2562" max="2562" width="15.85546875" style="47" customWidth="1"/>
    <col min="2563" max="2563" width="16.140625" style="47" bestFit="1" customWidth="1"/>
    <col min="2564" max="2564" width="16.28515625" style="47" bestFit="1" customWidth="1"/>
    <col min="2565" max="2565" width="13" style="47" bestFit="1" customWidth="1"/>
    <col min="2566" max="2566" width="14.5703125" style="47" bestFit="1" customWidth="1"/>
    <col min="2567" max="2567" width="10" style="47" bestFit="1" customWidth="1"/>
    <col min="2568" max="2569" width="12.140625" style="47" bestFit="1" customWidth="1"/>
    <col min="2570" max="2570" width="5.28515625" style="47" customWidth="1"/>
    <col min="2571" max="2571" width="14" style="47" bestFit="1" customWidth="1"/>
    <col min="2572" max="2573" width="13" style="47" bestFit="1" customWidth="1"/>
    <col min="2574" max="2574" width="12.140625" style="47" bestFit="1" customWidth="1"/>
    <col min="2575" max="2576" width="11" style="47" bestFit="1" customWidth="1"/>
    <col min="2577" max="2577" width="7.5703125" style="47" bestFit="1" customWidth="1"/>
    <col min="2578" max="2805" width="9.140625" style="47"/>
    <col min="2806" max="2806" width="4.85546875" style="47" customWidth="1"/>
    <col min="2807" max="2807" width="1.42578125" style="47" customWidth="1"/>
    <col min="2808" max="2808" width="7.28515625" style="47" customWidth="1"/>
    <col min="2809" max="2809" width="1.5703125" style="47" customWidth="1"/>
    <col min="2810" max="2810" width="8.140625" style="47" customWidth="1"/>
    <col min="2811" max="2811" width="12.85546875" style="47" customWidth="1"/>
    <col min="2812" max="2812" width="10.28515625" style="47" customWidth="1"/>
    <col min="2813" max="2813" width="4.5703125" style="47" bestFit="1" customWidth="1"/>
    <col min="2814" max="2814" width="17.7109375" style="47" customWidth="1"/>
    <col min="2815" max="2815" width="16.7109375" style="47" customWidth="1"/>
    <col min="2816" max="2816" width="14.85546875" style="47" customWidth="1"/>
    <col min="2817" max="2817" width="14.7109375" style="47" customWidth="1"/>
    <col min="2818" max="2818" width="15.85546875" style="47" customWidth="1"/>
    <col min="2819" max="2819" width="16.140625" style="47" bestFit="1" customWidth="1"/>
    <col min="2820" max="2820" width="16.28515625" style="47" bestFit="1" customWidth="1"/>
    <col min="2821" max="2821" width="13" style="47" bestFit="1" customWidth="1"/>
    <col min="2822" max="2822" width="14.5703125" style="47" bestFit="1" customWidth="1"/>
    <col min="2823" max="2823" width="10" style="47" bestFit="1" customWidth="1"/>
    <col min="2824" max="2825" width="12.140625" style="47" bestFit="1" customWidth="1"/>
    <col min="2826" max="2826" width="5.28515625" style="47" customWidth="1"/>
    <col min="2827" max="2827" width="14" style="47" bestFit="1" customWidth="1"/>
    <col min="2828" max="2829" width="13" style="47" bestFit="1" customWidth="1"/>
    <col min="2830" max="2830" width="12.140625" style="47" bestFit="1" customWidth="1"/>
    <col min="2831" max="2832" width="11" style="47" bestFit="1" customWidth="1"/>
    <col min="2833" max="2833" width="7.5703125" style="47" bestFit="1" customWidth="1"/>
    <col min="2834" max="3061" width="9.140625" style="47"/>
    <col min="3062" max="3062" width="4.85546875" style="47" customWidth="1"/>
    <col min="3063" max="3063" width="1.42578125" style="47" customWidth="1"/>
    <col min="3064" max="3064" width="7.28515625" style="47" customWidth="1"/>
    <col min="3065" max="3065" width="1.5703125" style="47" customWidth="1"/>
    <col min="3066" max="3066" width="8.140625" style="47" customWidth="1"/>
    <col min="3067" max="3067" width="12.85546875" style="47" customWidth="1"/>
    <col min="3068" max="3068" width="10.28515625" style="47" customWidth="1"/>
    <col min="3069" max="3069" width="4.5703125" style="47" bestFit="1" customWidth="1"/>
    <col min="3070" max="3070" width="17.7109375" style="47" customWidth="1"/>
    <col min="3071" max="3071" width="16.7109375" style="47" customWidth="1"/>
    <col min="3072" max="3072" width="14.85546875" style="47" customWidth="1"/>
    <col min="3073" max="3073" width="14.7109375" style="47" customWidth="1"/>
    <col min="3074" max="3074" width="15.85546875" style="47" customWidth="1"/>
    <col min="3075" max="3075" width="16.140625" style="47" bestFit="1" customWidth="1"/>
    <col min="3076" max="3076" width="16.28515625" style="47" bestFit="1" customWidth="1"/>
    <col min="3077" max="3077" width="13" style="47" bestFit="1" customWidth="1"/>
    <col min="3078" max="3078" width="14.5703125" style="47" bestFit="1" customWidth="1"/>
    <col min="3079" max="3079" width="10" style="47" bestFit="1" customWidth="1"/>
    <col min="3080" max="3081" width="12.140625" style="47" bestFit="1" customWidth="1"/>
    <col min="3082" max="3082" width="5.28515625" style="47" customWidth="1"/>
    <col min="3083" max="3083" width="14" style="47" bestFit="1" customWidth="1"/>
    <col min="3084" max="3085" width="13" style="47" bestFit="1" customWidth="1"/>
    <col min="3086" max="3086" width="12.140625" style="47" bestFit="1" customWidth="1"/>
    <col min="3087" max="3088" width="11" style="47" bestFit="1" customWidth="1"/>
    <col min="3089" max="3089" width="7.5703125" style="47" bestFit="1" customWidth="1"/>
    <col min="3090" max="3317" width="9.140625" style="47"/>
    <col min="3318" max="3318" width="4.85546875" style="47" customWidth="1"/>
    <col min="3319" max="3319" width="1.42578125" style="47" customWidth="1"/>
    <col min="3320" max="3320" width="7.28515625" style="47" customWidth="1"/>
    <col min="3321" max="3321" width="1.5703125" style="47" customWidth="1"/>
    <col min="3322" max="3322" width="8.140625" style="47" customWidth="1"/>
    <col min="3323" max="3323" width="12.85546875" style="47" customWidth="1"/>
    <col min="3324" max="3324" width="10.28515625" style="47" customWidth="1"/>
    <col min="3325" max="3325" width="4.5703125" style="47" bestFit="1" customWidth="1"/>
    <col min="3326" max="3326" width="17.7109375" style="47" customWidth="1"/>
    <col min="3327" max="3327" width="16.7109375" style="47" customWidth="1"/>
    <col min="3328" max="3328" width="14.85546875" style="47" customWidth="1"/>
    <col min="3329" max="3329" width="14.7109375" style="47" customWidth="1"/>
    <col min="3330" max="3330" width="15.85546875" style="47" customWidth="1"/>
    <col min="3331" max="3331" width="16.140625" style="47" bestFit="1" customWidth="1"/>
    <col min="3332" max="3332" width="16.28515625" style="47" bestFit="1" customWidth="1"/>
    <col min="3333" max="3333" width="13" style="47" bestFit="1" customWidth="1"/>
    <col min="3334" max="3334" width="14.5703125" style="47" bestFit="1" customWidth="1"/>
    <col min="3335" max="3335" width="10" style="47" bestFit="1" customWidth="1"/>
    <col min="3336" max="3337" width="12.140625" style="47" bestFit="1" customWidth="1"/>
    <col min="3338" max="3338" width="5.28515625" style="47" customWidth="1"/>
    <col min="3339" max="3339" width="14" style="47" bestFit="1" customWidth="1"/>
    <col min="3340" max="3341" width="13" style="47" bestFit="1" customWidth="1"/>
    <col min="3342" max="3342" width="12.140625" style="47" bestFit="1" customWidth="1"/>
    <col min="3343" max="3344" width="11" style="47" bestFit="1" customWidth="1"/>
    <col min="3345" max="3345" width="7.5703125" style="47" bestFit="1" customWidth="1"/>
    <col min="3346" max="3573" width="9.140625" style="47"/>
    <col min="3574" max="3574" width="4.85546875" style="47" customWidth="1"/>
    <col min="3575" max="3575" width="1.42578125" style="47" customWidth="1"/>
    <col min="3576" max="3576" width="7.28515625" style="47" customWidth="1"/>
    <col min="3577" max="3577" width="1.5703125" style="47" customWidth="1"/>
    <col min="3578" max="3578" width="8.140625" style="47" customWidth="1"/>
    <col min="3579" max="3579" width="12.85546875" style="47" customWidth="1"/>
    <col min="3580" max="3580" width="10.28515625" style="47" customWidth="1"/>
    <col min="3581" max="3581" width="4.5703125" style="47" bestFit="1" customWidth="1"/>
    <col min="3582" max="3582" width="17.7109375" style="47" customWidth="1"/>
    <col min="3583" max="3583" width="16.7109375" style="47" customWidth="1"/>
    <col min="3584" max="3584" width="14.85546875" style="47" customWidth="1"/>
    <col min="3585" max="3585" width="14.7109375" style="47" customWidth="1"/>
    <col min="3586" max="3586" width="15.85546875" style="47" customWidth="1"/>
    <col min="3587" max="3587" width="16.140625" style="47" bestFit="1" customWidth="1"/>
    <col min="3588" max="3588" width="16.28515625" style="47" bestFit="1" customWidth="1"/>
    <col min="3589" max="3589" width="13" style="47" bestFit="1" customWidth="1"/>
    <col min="3590" max="3590" width="14.5703125" style="47" bestFit="1" customWidth="1"/>
    <col min="3591" max="3591" width="10" style="47" bestFit="1" customWidth="1"/>
    <col min="3592" max="3593" width="12.140625" style="47" bestFit="1" customWidth="1"/>
    <col min="3594" max="3594" width="5.28515625" style="47" customWidth="1"/>
    <col min="3595" max="3595" width="14" style="47" bestFit="1" customWidth="1"/>
    <col min="3596" max="3597" width="13" style="47" bestFit="1" customWidth="1"/>
    <col min="3598" max="3598" width="12.140625" style="47" bestFit="1" customWidth="1"/>
    <col min="3599" max="3600" width="11" style="47" bestFit="1" customWidth="1"/>
    <col min="3601" max="3601" width="7.5703125" style="47" bestFit="1" customWidth="1"/>
    <col min="3602" max="3829" width="9.140625" style="47"/>
    <col min="3830" max="3830" width="4.85546875" style="47" customWidth="1"/>
    <col min="3831" max="3831" width="1.42578125" style="47" customWidth="1"/>
    <col min="3832" max="3832" width="7.28515625" style="47" customWidth="1"/>
    <col min="3833" max="3833" width="1.5703125" style="47" customWidth="1"/>
    <col min="3834" max="3834" width="8.140625" style="47" customWidth="1"/>
    <col min="3835" max="3835" width="12.85546875" style="47" customWidth="1"/>
    <col min="3836" max="3836" width="10.28515625" style="47" customWidth="1"/>
    <col min="3837" max="3837" width="4.5703125" style="47" bestFit="1" customWidth="1"/>
    <col min="3838" max="3838" width="17.7109375" style="47" customWidth="1"/>
    <col min="3839" max="3839" width="16.7109375" style="47" customWidth="1"/>
    <col min="3840" max="3840" width="14.85546875" style="47" customWidth="1"/>
    <col min="3841" max="3841" width="14.7109375" style="47" customWidth="1"/>
    <col min="3842" max="3842" width="15.85546875" style="47" customWidth="1"/>
    <col min="3843" max="3843" width="16.140625" style="47" bestFit="1" customWidth="1"/>
    <col min="3844" max="3844" width="16.28515625" style="47" bestFit="1" customWidth="1"/>
    <col min="3845" max="3845" width="13" style="47" bestFit="1" customWidth="1"/>
    <col min="3846" max="3846" width="14.5703125" style="47" bestFit="1" customWidth="1"/>
    <col min="3847" max="3847" width="10" style="47" bestFit="1" customWidth="1"/>
    <col min="3848" max="3849" width="12.140625" style="47" bestFit="1" customWidth="1"/>
    <col min="3850" max="3850" width="5.28515625" style="47" customWidth="1"/>
    <col min="3851" max="3851" width="14" style="47" bestFit="1" customWidth="1"/>
    <col min="3852" max="3853" width="13" style="47" bestFit="1" customWidth="1"/>
    <col min="3854" max="3854" width="12.140625" style="47" bestFit="1" customWidth="1"/>
    <col min="3855" max="3856" width="11" style="47" bestFit="1" customWidth="1"/>
    <col min="3857" max="3857" width="7.5703125" style="47" bestFit="1" customWidth="1"/>
    <col min="3858" max="4085" width="9.140625" style="47"/>
    <col min="4086" max="4086" width="4.85546875" style="47" customWidth="1"/>
    <col min="4087" max="4087" width="1.42578125" style="47" customWidth="1"/>
    <col min="4088" max="4088" width="7.28515625" style="47" customWidth="1"/>
    <col min="4089" max="4089" width="1.5703125" style="47" customWidth="1"/>
    <col min="4090" max="4090" width="8.140625" style="47" customWidth="1"/>
    <col min="4091" max="4091" width="12.85546875" style="47" customWidth="1"/>
    <col min="4092" max="4092" width="10.28515625" style="47" customWidth="1"/>
    <col min="4093" max="4093" width="4.5703125" style="47" bestFit="1" customWidth="1"/>
    <col min="4094" max="4094" width="17.7109375" style="47" customWidth="1"/>
    <col min="4095" max="4095" width="16.7109375" style="47" customWidth="1"/>
    <col min="4096" max="4096" width="14.85546875" style="47" customWidth="1"/>
    <col min="4097" max="4097" width="14.7109375" style="47" customWidth="1"/>
    <col min="4098" max="4098" width="15.85546875" style="47" customWidth="1"/>
    <col min="4099" max="4099" width="16.140625" style="47" bestFit="1" customWidth="1"/>
    <col min="4100" max="4100" width="16.28515625" style="47" bestFit="1" customWidth="1"/>
    <col min="4101" max="4101" width="13" style="47" bestFit="1" customWidth="1"/>
    <col min="4102" max="4102" width="14.5703125" style="47" bestFit="1" customWidth="1"/>
    <col min="4103" max="4103" width="10" style="47" bestFit="1" customWidth="1"/>
    <col min="4104" max="4105" width="12.140625" style="47" bestFit="1" customWidth="1"/>
    <col min="4106" max="4106" width="5.28515625" style="47" customWidth="1"/>
    <col min="4107" max="4107" width="14" style="47" bestFit="1" customWidth="1"/>
    <col min="4108" max="4109" width="13" style="47" bestFit="1" customWidth="1"/>
    <col min="4110" max="4110" width="12.140625" style="47" bestFit="1" customWidth="1"/>
    <col min="4111" max="4112" width="11" style="47" bestFit="1" customWidth="1"/>
    <col min="4113" max="4113" width="7.5703125" style="47" bestFit="1" customWidth="1"/>
    <col min="4114" max="4341" width="9.140625" style="47"/>
    <col min="4342" max="4342" width="4.85546875" style="47" customWidth="1"/>
    <col min="4343" max="4343" width="1.42578125" style="47" customWidth="1"/>
    <col min="4344" max="4344" width="7.28515625" style="47" customWidth="1"/>
    <col min="4345" max="4345" width="1.5703125" style="47" customWidth="1"/>
    <col min="4346" max="4346" width="8.140625" style="47" customWidth="1"/>
    <col min="4347" max="4347" width="12.85546875" style="47" customWidth="1"/>
    <col min="4348" max="4348" width="10.28515625" style="47" customWidth="1"/>
    <col min="4349" max="4349" width="4.5703125" style="47" bestFit="1" customWidth="1"/>
    <col min="4350" max="4350" width="17.7109375" style="47" customWidth="1"/>
    <col min="4351" max="4351" width="16.7109375" style="47" customWidth="1"/>
    <col min="4352" max="4352" width="14.85546875" style="47" customWidth="1"/>
    <col min="4353" max="4353" width="14.7109375" style="47" customWidth="1"/>
    <col min="4354" max="4354" width="15.85546875" style="47" customWidth="1"/>
    <col min="4355" max="4355" width="16.140625" style="47" bestFit="1" customWidth="1"/>
    <col min="4356" max="4356" width="16.28515625" style="47" bestFit="1" customWidth="1"/>
    <col min="4357" max="4357" width="13" style="47" bestFit="1" customWidth="1"/>
    <col min="4358" max="4358" width="14.5703125" style="47" bestFit="1" customWidth="1"/>
    <col min="4359" max="4359" width="10" style="47" bestFit="1" customWidth="1"/>
    <col min="4360" max="4361" width="12.140625" style="47" bestFit="1" customWidth="1"/>
    <col min="4362" max="4362" width="5.28515625" style="47" customWidth="1"/>
    <col min="4363" max="4363" width="14" style="47" bestFit="1" customWidth="1"/>
    <col min="4364" max="4365" width="13" style="47" bestFit="1" customWidth="1"/>
    <col min="4366" max="4366" width="12.140625" style="47" bestFit="1" customWidth="1"/>
    <col min="4367" max="4368" width="11" style="47" bestFit="1" customWidth="1"/>
    <col min="4369" max="4369" width="7.5703125" style="47" bestFit="1" customWidth="1"/>
    <col min="4370" max="4597" width="9.140625" style="47"/>
    <col min="4598" max="4598" width="4.85546875" style="47" customWidth="1"/>
    <col min="4599" max="4599" width="1.42578125" style="47" customWidth="1"/>
    <col min="4600" max="4600" width="7.28515625" style="47" customWidth="1"/>
    <col min="4601" max="4601" width="1.5703125" style="47" customWidth="1"/>
    <col min="4602" max="4602" width="8.140625" style="47" customWidth="1"/>
    <col min="4603" max="4603" width="12.85546875" style="47" customWidth="1"/>
    <col min="4604" max="4604" width="10.28515625" style="47" customWidth="1"/>
    <col min="4605" max="4605" width="4.5703125" style="47" bestFit="1" customWidth="1"/>
    <col min="4606" max="4606" width="17.7109375" style="47" customWidth="1"/>
    <col min="4607" max="4607" width="16.7109375" style="47" customWidth="1"/>
    <col min="4608" max="4608" width="14.85546875" style="47" customWidth="1"/>
    <col min="4609" max="4609" width="14.7109375" style="47" customWidth="1"/>
    <col min="4610" max="4610" width="15.85546875" style="47" customWidth="1"/>
    <col min="4611" max="4611" width="16.140625" style="47" bestFit="1" customWidth="1"/>
    <col min="4612" max="4612" width="16.28515625" style="47" bestFit="1" customWidth="1"/>
    <col min="4613" max="4613" width="13" style="47" bestFit="1" customWidth="1"/>
    <col min="4614" max="4614" width="14.5703125" style="47" bestFit="1" customWidth="1"/>
    <col min="4615" max="4615" width="10" style="47" bestFit="1" customWidth="1"/>
    <col min="4616" max="4617" width="12.140625" style="47" bestFit="1" customWidth="1"/>
    <col min="4618" max="4618" width="5.28515625" style="47" customWidth="1"/>
    <col min="4619" max="4619" width="14" style="47" bestFit="1" customWidth="1"/>
    <col min="4620" max="4621" width="13" style="47" bestFit="1" customWidth="1"/>
    <col min="4622" max="4622" width="12.140625" style="47" bestFit="1" customWidth="1"/>
    <col min="4623" max="4624" width="11" style="47" bestFit="1" customWidth="1"/>
    <col min="4625" max="4625" width="7.5703125" style="47" bestFit="1" customWidth="1"/>
    <col min="4626" max="4853" width="9.140625" style="47"/>
    <col min="4854" max="4854" width="4.85546875" style="47" customWidth="1"/>
    <col min="4855" max="4855" width="1.42578125" style="47" customWidth="1"/>
    <col min="4856" max="4856" width="7.28515625" style="47" customWidth="1"/>
    <col min="4857" max="4857" width="1.5703125" style="47" customWidth="1"/>
    <col min="4858" max="4858" width="8.140625" style="47" customWidth="1"/>
    <col min="4859" max="4859" width="12.85546875" style="47" customWidth="1"/>
    <col min="4860" max="4860" width="10.28515625" style="47" customWidth="1"/>
    <col min="4861" max="4861" width="4.5703125" style="47" bestFit="1" customWidth="1"/>
    <col min="4862" max="4862" width="17.7109375" style="47" customWidth="1"/>
    <col min="4863" max="4863" width="16.7109375" style="47" customWidth="1"/>
    <col min="4864" max="4864" width="14.85546875" style="47" customWidth="1"/>
    <col min="4865" max="4865" width="14.7109375" style="47" customWidth="1"/>
    <col min="4866" max="4866" width="15.85546875" style="47" customWidth="1"/>
    <col min="4867" max="4867" width="16.140625" style="47" bestFit="1" customWidth="1"/>
    <col min="4868" max="4868" width="16.28515625" style="47" bestFit="1" customWidth="1"/>
    <col min="4869" max="4869" width="13" style="47" bestFit="1" customWidth="1"/>
    <col min="4870" max="4870" width="14.5703125" style="47" bestFit="1" customWidth="1"/>
    <col min="4871" max="4871" width="10" style="47" bestFit="1" customWidth="1"/>
    <col min="4872" max="4873" width="12.140625" style="47" bestFit="1" customWidth="1"/>
    <col min="4874" max="4874" width="5.28515625" style="47" customWidth="1"/>
    <col min="4875" max="4875" width="14" style="47" bestFit="1" customWidth="1"/>
    <col min="4876" max="4877" width="13" style="47" bestFit="1" customWidth="1"/>
    <col min="4878" max="4878" width="12.140625" style="47" bestFit="1" customWidth="1"/>
    <col min="4879" max="4880" width="11" style="47" bestFit="1" customWidth="1"/>
    <col min="4881" max="4881" width="7.5703125" style="47" bestFit="1" customWidth="1"/>
    <col min="4882" max="5109" width="9.140625" style="47"/>
    <col min="5110" max="5110" width="4.85546875" style="47" customWidth="1"/>
    <col min="5111" max="5111" width="1.42578125" style="47" customWidth="1"/>
    <col min="5112" max="5112" width="7.28515625" style="47" customWidth="1"/>
    <col min="5113" max="5113" width="1.5703125" style="47" customWidth="1"/>
    <col min="5114" max="5114" width="8.140625" style="47" customWidth="1"/>
    <col min="5115" max="5115" width="12.85546875" style="47" customWidth="1"/>
    <col min="5116" max="5116" width="10.28515625" style="47" customWidth="1"/>
    <col min="5117" max="5117" width="4.5703125" style="47" bestFit="1" customWidth="1"/>
    <col min="5118" max="5118" width="17.7109375" style="47" customWidth="1"/>
    <col min="5119" max="5119" width="16.7109375" style="47" customWidth="1"/>
    <col min="5120" max="5120" width="14.85546875" style="47" customWidth="1"/>
    <col min="5121" max="5121" width="14.7109375" style="47" customWidth="1"/>
    <col min="5122" max="5122" width="15.85546875" style="47" customWidth="1"/>
    <col min="5123" max="5123" width="16.140625" style="47" bestFit="1" customWidth="1"/>
    <col min="5124" max="5124" width="16.28515625" style="47" bestFit="1" customWidth="1"/>
    <col min="5125" max="5125" width="13" style="47" bestFit="1" customWidth="1"/>
    <col min="5126" max="5126" width="14.5703125" style="47" bestFit="1" customWidth="1"/>
    <col min="5127" max="5127" width="10" style="47" bestFit="1" customWidth="1"/>
    <col min="5128" max="5129" width="12.140625" style="47" bestFit="1" customWidth="1"/>
    <col min="5130" max="5130" width="5.28515625" style="47" customWidth="1"/>
    <col min="5131" max="5131" width="14" style="47" bestFit="1" customWidth="1"/>
    <col min="5132" max="5133" width="13" style="47" bestFit="1" customWidth="1"/>
    <col min="5134" max="5134" width="12.140625" style="47" bestFit="1" customWidth="1"/>
    <col min="5135" max="5136" width="11" style="47" bestFit="1" customWidth="1"/>
    <col min="5137" max="5137" width="7.5703125" style="47" bestFit="1" customWidth="1"/>
    <col min="5138" max="5365" width="9.140625" style="47"/>
    <col min="5366" max="5366" width="4.85546875" style="47" customWidth="1"/>
    <col min="5367" max="5367" width="1.42578125" style="47" customWidth="1"/>
    <col min="5368" max="5368" width="7.28515625" style="47" customWidth="1"/>
    <col min="5369" max="5369" width="1.5703125" style="47" customWidth="1"/>
    <col min="5370" max="5370" width="8.140625" style="47" customWidth="1"/>
    <col min="5371" max="5371" width="12.85546875" style="47" customWidth="1"/>
    <col min="5372" max="5372" width="10.28515625" style="47" customWidth="1"/>
    <col min="5373" max="5373" width="4.5703125" style="47" bestFit="1" customWidth="1"/>
    <col min="5374" max="5374" width="17.7109375" style="47" customWidth="1"/>
    <col min="5375" max="5375" width="16.7109375" style="47" customWidth="1"/>
    <col min="5376" max="5376" width="14.85546875" style="47" customWidth="1"/>
    <col min="5377" max="5377" width="14.7109375" style="47" customWidth="1"/>
    <col min="5378" max="5378" width="15.85546875" style="47" customWidth="1"/>
    <col min="5379" max="5379" width="16.140625" style="47" bestFit="1" customWidth="1"/>
    <col min="5380" max="5380" width="16.28515625" style="47" bestFit="1" customWidth="1"/>
    <col min="5381" max="5381" width="13" style="47" bestFit="1" customWidth="1"/>
    <col min="5382" max="5382" width="14.5703125" style="47" bestFit="1" customWidth="1"/>
    <col min="5383" max="5383" width="10" style="47" bestFit="1" customWidth="1"/>
    <col min="5384" max="5385" width="12.140625" style="47" bestFit="1" customWidth="1"/>
    <col min="5386" max="5386" width="5.28515625" style="47" customWidth="1"/>
    <col min="5387" max="5387" width="14" style="47" bestFit="1" customWidth="1"/>
    <col min="5388" max="5389" width="13" style="47" bestFit="1" customWidth="1"/>
    <col min="5390" max="5390" width="12.140625" style="47" bestFit="1" customWidth="1"/>
    <col min="5391" max="5392" width="11" style="47" bestFit="1" customWidth="1"/>
    <col min="5393" max="5393" width="7.5703125" style="47" bestFit="1" customWidth="1"/>
    <col min="5394" max="5621" width="9.140625" style="47"/>
    <col min="5622" max="5622" width="4.85546875" style="47" customWidth="1"/>
    <col min="5623" max="5623" width="1.42578125" style="47" customWidth="1"/>
    <col min="5624" max="5624" width="7.28515625" style="47" customWidth="1"/>
    <col min="5625" max="5625" width="1.5703125" style="47" customWidth="1"/>
    <col min="5626" max="5626" width="8.140625" style="47" customWidth="1"/>
    <col min="5627" max="5627" width="12.85546875" style="47" customWidth="1"/>
    <col min="5628" max="5628" width="10.28515625" style="47" customWidth="1"/>
    <col min="5629" max="5629" width="4.5703125" style="47" bestFit="1" customWidth="1"/>
    <col min="5630" max="5630" width="17.7109375" style="47" customWidth="1"/>
    <col min="5631" max="5631" width="16.7109375" style="47" customWidth="1"/>
    <col min="5632" max="5632" width="14.85546875" style="47" customWidth="1"/>
    <col min="5633" max="5633" width="14.7109375" style="47" customWidth="1"/>
    <col min="5634" max="5634" width="15.85546875" style="47" customWidth="1"/>
    <col min="5635" max="5635" width="16.140625" style="47" bestFit="1" customWidth="1"/>
    <col min="5636" max="5636" width="16.28515625" style="47" bestFit="1" customWidth="1"/>
    <col min="5637" max="5637" width="13" style="47" bestFit="1" customWidth="1"/>
    <col min="5638" max="5638" width="14.5703125" style="47" bestFit="1" customWidth="1"/>
    <col min="5639" max="5639" width="10" style="47" bestFit="1" customWidth="1"/>
    <col min="5640" max="5641" width="12.140625" style="47" bestFit="1" customWidth="1"/>
    <col min="5642" max="5642" width="5.28515625" style="47" customWidth="1"/>
    <col min="5643" max="5643" width="14" style="47" bestFit="1" customWidth="1"/>
    <col min="5644" max="5645" width="13" style="47" bestFit="1" customWidth="1"/>
    <col min="5646" max="5646" width="12.140625" style="47" bestFit="1" customWidth="1"/>
    <col min="5647" max="5648" width="11" style="47" bestFit="1" customWidth="1"/>
    <col min="5649" max="5649" width="7.5703125" style="47" bestFit="1" customWidth="1"/>
    <col min="5650" max="5877" width="9.140625" style="47"/>
    <col min="5878" max="5878" width="4.85546875" style="47" customWidth="1"/>
    <col min="5879" max="5879" width="1.42578125" style="47" customWidth="1"/>
    <col min="5880" max="5880" width="7.28515625" style="47" customWidth="1"/>
    <col min="5881" max="5881" width="1.5703125" style="47" customWidth="1"/>
    <col min="5882" max="5882" width="8.140625" style="47" customWidth="1"/>
    <col min="5883" max="5883" width="12.85546875" style="47" customWidth="1"/>
    <col min="5884" max="5884" width="10.28515625" style="47" customWidth="1"/>
    <col min="5885" max="5885" width="4.5703125" style="47" bestFit="1" customWidth="1"/>
    <col min="5886" max="5886" width="17.7109375" style="47" customWidth="1"/>
    <col min="5887" max="5887" width="16.7109375" style="47" customWidth="1"/>
    <col min="5888" max="5888" width="14.85546875" style="47" customWidth="1"/>
    <col min="5889" max="5889" width="14.7109375" style="47" customWidth="1"/>
    <col min="5890" max="5890" width="15.85546875" style="47" customWidth="1"/>
    <col min="5891" max="5891" width="16.140625" style="47" bestFit="1" customWidth="1"/>
    <col min="5892" max="5892" width="16.28515625" style="47" bestFit="1" customWidth="1"/>
    <col min="5893" max="5893" width="13" style="47" bestFit="1" customWidth="1"/>
    <col min="5894" max="5894" width="14.5703125" style="47" bestFit="1" customWidth="1"/>
    <col min="5895" max="5895" width="10" style="47" bestFit="1" customWidth="1"/>
    <col min="5896" max="5897" width="12.140625" style="47" bestFit="1" customWidth="1"/>
    <col min="5898" max="5898" width="5.28515625" style="47" customWidth="1"/>
    <col min="5899" max="5899" width="14" style="47" bestFit="1" customWidth="1"/>
    <col min="5900" max="5901" width="13" style="47" bestFit="1" customWidth="1"/>
    <col min="5902" max="5902" width="12.140625" style="47" bestFit="1" customWidth="1"/>
    <col min="5903" max="5904" width="11" style="47" bestFit="1" customWidth="1"/>
    <col min="5905" max="5905" width="7.5703125" style="47" bestFit="1" customWidth="1"/>
    <col min="5906" max="6133" width="9.140625" style="47"/>
    <col min="6134" max="6134" width="4.85546875" style="47" customWidth="1"/>
    <col min="6135" max="6135" width="1.42578125" style="47" customWidth="1"/>
    <col min="6136" max="6136" width="7.28515625" style="47" customWidth="1"/>
    <col min="6137" max="6137" width="1.5703125" style="47" customWidth="1"/>
    <col min="6138" max="6138" width="8.140625" style="47" customWidth="1"/>
    <col min="6139" max="6139" width="12.85546875" style="47" customWidth="1"/>
    <col min="6140" max="6140" width="10.28515625" style="47" customWidth="1"/>
    <col min="6141" max="6141" width="4.5703125" style="47" bestFit="1" customWidth="1"/>
    <col min="6142" max="6142" width="17.7109375" style="47" customWidth="1"/>
    <col min="6143" max="6143" width="16.7109375" style="47" customWidth="1"/>
    <col min="6144" max="6144" width="14.85546875" style="47" customWidth="1"/>
    <col min="6145" max="6145" width="14.7109375" style="47" customWidth="1"/>
    <col min="6146" max="6146" width="15.85546875" style="47" customWidth="1"/>
    <col min="6147" max="6147" width="16.140625" style="47" bestFit="1" customWidth="1"/>
    <col min="6148" max="6148" width="16.28515625" style="47" bestFit="1" customWidth="1"/>
    <col min="6149" max="6149" width="13" style="47" bestFit="1" customWidth="1"/>
    <col min="6150" max="6150" width="14.5703125" style="47" bestFit="1" customWidth="1"/>
    <col min="6151" max="6151" width="10" style="47" bestFit="1" customWidth="1"/>
    <col min="6152" max="6153" width="12.140625" style="47" bestFit="1" customWidth="1"/>
    <col min="6154" max="6154" width="5.28515625" style="47" customWidth="1"/>
    <col min="6155" max="6155" width="14" style="47" bestFit="1" customWidth="1"/>
    <col min="6156" max="6157" width="13" style="47" bestFit="1" customWidth="1"/>
    <col min="6158" max="6158" width="12.140625" style="47" bestFit="1" customWidth="1"/>
    <col min="6159" max="6160" width="11" style="47" bestFit="1" customWidth="1"/>
    <col min="6161" max="6161" width="7.5703125" style="47" bestFit="1" customWidth="1"/>
    <col min="6162" max="6389" width="9.140625" style="47"/>
    <col min="6390" max="6390" width="4.85546875" style="47" customWidth="1"/>
    <col min="6391" max="6391" width="1.42578125" style="47" customWidth="1"/>
    <col min="6392" max="6392" width="7.28515625" style="47" customWidth="1"/>
    <col min="6393" max="6393" width="1.5703125" style="47" customWidth="1"/>
    <col min="6394" max="6394" width="8.140625" style="47" customWidth="1"/>
    <col min="6395" max="6395" width="12.85546875" style="47" customWidth="1"/>
    <col min="6396" max="6396" width="10.28515625" style="47" customWidth="1"/>
    <col min="6397" max="6397" width="4.5703125" style="47" bestFit="1" customWidth="1"/>
    <col min="6398" max="6398" width="17.7109375" style="47" customWidth="1"/>
    <col min="6399" max="6399" width="16.7109375" style="47" customWidth="1"/>
    <col min="6400" max="6400" width="14.85546875" style="47" customWidth="1"/>
    <col min="6401" max="6401" width="14.7109375" style="47" customWidth="1"/>
    <col min="6402" max="6402" width="15.85546875" style="47" customWidth="1"/>
    <col min="6403" max="6403" width="16.140625" style="47" bestFit="1" customWidth="1"/>
    <col min="6404" max="6404" width="16.28515625" style="47" bestFit="1" customWidth="1"/>
    <col min="6405" max="6405" width="13" style="47" bestFit="1" customWidth="1"/>
    <col min="6406" max="6406" width="14.5703125" style="47" bestFit="1" customWidth="1"/>
    <col min="6407" max="6407" width="10" style="47" bestFit="1" customWidth="1"/>
    <col min="6408" max="6409" width="12.140625" style="47" bestFit="1" customWidth="1"/>
    <col min="6410" max="6410" width="5.28515625" style="47" customWidth="1"/>
    <col min="6411" max="6411" width="14" style="47" bestFit="1" customWidth="1"/>
    <col min="6412" max="6413" width="13" style="47" bestFit="1" customWidth="1"/>
    <col min="6414" max="6414" width="12.140625" style="47" bestFit="1" customWidth="1"/>
    <col min="6415" max="6416" width="11" style="47" bestFit="1" customWidth="1"/>
    <col min="6417" max="6417" width="7.5703125" style="47" bestFit="1" customWidth="1"/>
    <col min="6418" max="6645" width="9.140625" style="47"/>
    <col min="6646" max="6646" width="4.85546875" style="47" customWidth="1"/>
    <col min="6647" max="6647" width="1.42578125" style="47" customWidth="1"/>
    <col min="6648" max="6648" width="7.28515625" style="47" customWidth="1"/>
    <col min="6649" max="6649" width="1.5703125" style="47" customWidth="1"/>
    <col min="6650" max="6650" width="8.140625" style="47" customWidth="1"/>
    <col min="6651" max="6651" width="12.85546875" style="47" customWidth="1"/>
    <col min="6652" max="6652" width="10.28515625" style="47" customWidth="1"/>
    <col min="6653" max="6653" width="4.5703125" style="47" bestFit="1" customWidth="1"/>
    <col min="6654" max="6654" width="17.7109375" style="47" customWidth="1"/>
    <col min="6655" max="6655" width="16.7109375" style="47" customWidth="1"/>
    <col min="6656" max="6656" width="14.85546875" style="47" customWidth="1"/>
    <col min="6657" max="6657" width="14.7109375" style="47" customWidth="1"/>
    <col min="6658" max="6658" width="15.85546875" style="47" customWidth="1"/>
    <col min="6659" max="6659" width="16.140625" style="47" bestFit="1" customWidth="1"/>
    <col min="6660" max="6660" width="16.28515625" style="47" bestFit="1" customWidth="1"/>
    <col min="6661" max="6661" width="13" style="47" bestFit="1" customWidth="1"/>
    <col min="6662" max="6662" width="14.5703125" style="47" bestFit="1" customWidth="1"/>
    <col min="6663" max="6663" width="10" style="47" bestFit="1" customWidth="1"/>
    <col min="6664" max="6665" width="12.140625" style="47" bestFit="1" customWidth="1"/>
    <col min="6666" max="6666" width="5.28515625" style="47" customWidth="1"/>
    <col min="6667" max="6667" width="14" style="47" bestFit="1" customWidth="1"/>
    <col min="6668" max="6669" width="13" style="47" bestFit="1" customWidth="1"/>
    <col min="6670" max="6670" width="12.140625" style="47" bestFit="1" customWidth="1"/>
    <col min="6671" max="6672" width="11" style="47" bestFit="1" customWidth="1"/>
    <col min="6673" max="6673" width="7.5703125" style="47" bestFit="1" customWidth="1"/>
    <col min="6674" max="6901" width="9.140625" style="47"/>
    <col min="6902" max="6902" width="4.85546875" style="47" customWidth="1"/>
    <col min="6903" max="6903" width="1.42578125" style="47" customWidth="1"/>
    <col min="6904" max="6904" width="7.28515625" style="47" customWidth="1"/>
    <col min="6905" max="6905" width="1.5703125" style="47" customWidth="1"/>
    <col min="6906" max="6906" width="8.140625" style="47" customWidth="1"/>
    <col min="6907" max="6907" width="12.85546875" style="47" customWidth="1"/>
    <col min="6908" max="6908" width="10.28515625" style="47" customWidth="1"/>
    <col min="6909" max="6909" width="4.5703125" style="47" bestFit="1" customWidth="1"/>
    <col min="6910" max="6910" width="17.7109375" style="47" customWidth="1"/>
    <col min="6911" max="6911" width="16.7109375" style="47" customWidth="1"/>
    <col min="6912" max="6912" width="14.85546875" style="47" customWidth="1"/>
    <col min="6913" max="6913" width="14.7109375" style="47" customWidth="1"/>
    <col min="6914" max="6914" width="15.85546875" style="47" customWidth="1"/>
    <col min="6915" max="6915" width="16.140625" style="47" bestFit="1" customWidth="1"/>
    <col min="6916" max="6916" width="16.28515625" style="47" bestFit="1" customWidth="1"/>
    <col min="6917" max="6917" width="13" style="47" bestFit="1" customWidth="1"/>
    <col min="6918" max="6918" width="14.5703125" style="47" bestFit="1" customWidth="1"/>
    <col min="6919" max="6919" width="10" style="47" bestFit="1" customWidth="1"/>
    <col min="6920" max="6921" width="12.140625" style="47" bestFit="1" customWidth="1"/>
    <col min="6922" max="6922" width="5.28515625" style="47" customWidth="1"/>
    <col min="6923" max="6923" width="14" style="47" bestFit="1" customWidth="1"/>
    <col min="6924" max="6925" width="13" style="47" bestFit="1" customWidth="1"/>
    <col min="6926" max="6926" width="12.140625" style="47" bestFit="1" customWidth="1"/>
    <col min="6927" max="6928" width="11" style="47" bestFit="1" customWidth="1"/>
    <col min="6929" max="6929" width="7.5703125" style="47" bestFit="1" customWidth="1"/>
    <col min="6930" max="7157" width="9.140625" style="47"/>
    <col min="7158" max="7158" width="4.85546875" style="47" customWidth="1"/>
    <col min="7159" max="7159" width="1.42578125" style="47" customWidth="1"/>
    <col min="7160" max="7160" width="7.28515625" style="47" customWidth="1"/>
    <col min="7161" max="7161" width="1.5703125" style="47" customWidth="1"/>
    <col min="7162" max="7162" width="8.140625" style="47" customWidth="1"/>
    <col min="7163" max="7163" width="12.85546875" style="47" customWidth="1"/>
    <col min="7164" max="7164" width="10.28515625" style="47" customWidth="1"/>
    <col min="7165" max="7165" width="4.5703125" style="47" bestFit="1" customWidth="1"/>
    <col min="7166" max="7166" width="17.7109375" style="47" customWidth="1"/>
    <col min="7167" max="7167" width="16.7109375" style="47" customWidth="1"/>
    <col min="7168" max="7168" width="14.85546875" style="47" customWidth="1"/>
    <col min="7169" max="7169" width="14.7109375" style="47" customWidth="1"/>
    <col min="7170" max="7170" width="15.85546875" style="47" customWidth="1"/>
    <col min="7171" max="7171" width="16.140625" style="47" bestFit="1" customWidth="1"/>
    <col min="7172" max="7172" width="16.28515625" style="47" bestFit="1" customWidth="1"/>
    <col min="7173" max="7173" width="13" style="47" bestFit="1" customWidth="1"/>
    <col min="7174" max="7174" width="14.5703125" style="47" bestFit="1" customWidth="1"/>
    <col min="7175" max="7175" width="10" style="47" bestFit="1" customWidth="1"/>
    <col min="7176" max="7177" width="12.140625" style="47" bestFit="1" customWidth="1"/>
    <col min="7178" max="7178" width="5.28515625" style="47" customWidth="1"/>
    <col min="7179" max="7179" width="14" style="47" bestFit="1" customWidth="1"/>
    <col min="7180" max="7181" width="13" style="47" bestFit="1" customWidth="1"/>
    <col min="7182" max="7182" width="12.140625" style="47" bestFit="1" customWidth="1"/>
    <col min="7183" max="7184" width="11" style="47" bestFit="1" customWidth="1"/>
    <col min="7185" max="7185" width="7.5703125" style="47" bestFit="1" customWidth="1"/>
    <col min="7186" max="7413" width="9.140625" style="47"/>
    <col min="7414" max="7414" width="4.85546875" style="47" customWidth="1"/>
    <col min="7415" max="7415" width="1.42578125" style="47" customWidth="1"/>
    <col min="7416" max="7416" width="7.28515625" style="47" customWidth="1"/>
    <col min="7417" max="7417" width="1.5703125" style="47" customWidth="1"/>
    <col min="7418" max="7418" width="8.140625" style="47" customWidth="1"/>
    <col min="7419" max="7419" width="12.85546875" style="47" customWidth="1"/>
    <col min="7420" max="7420" width="10.28515625" style="47" customWidth="1"/>
    <col min="7421" max="7421" width="4.5703125" style="47" bestFit="1" customWidth="1"/>
    <col min="7422" max="7422" width="17.7109375" style="47" customWidth="1"/>
    <col min="7423" max="7423" width="16.7109375" style="47" customWidth="1"/>
    <col min="7424" max="7424" width="14.85546875" style="47" customWidth="1"/>
    <col min="7425" max="7425" width="14.7109375" style="47" customWidth="1"/>
    <col min="7426" max="7426" width="15.85546875" style="47" customWidth="1"/>
    <col min="7427" max="7427" width="16.140625" style="47" bestFit="1" customWidth="1"/>
    <col min="7428" max="7428" width="16.28515625" style="47" bestFit="1" customWidth="1"/>
    <col min="7429" max="7429" width="13" style="47" bestFit="1" customWidth="1"/>
    <col min="7430" max="7430" width="14.5703125" style="47" bestFit="1" customWidth="1"/>
    <col min="7431" max="7431" width="10" style="47" bestFit="1" customWidth="1"/>
    <col min="7432" max="7433" width="12.140625" style="47" bestFit="1" customWidth="1"/>
    <col min="7434" max="7434" width="5.28515625" style="47" customWidth="1"/>
    <col min="7435" max="7435" width="14" style="47" bestFit="1" customWidth="1"/>
    <col min="7436" max="7437" width="13" style="47" bestFit="1" customWidth="1"/>
    <col min="7438" max="7438" width="12.140625" style="47" bestFit="1" customWidth="1"/>
    <col min="7439" max="7440" width="11" style="47" bestFit="1" customWidth="1"/>
    <col min="7441" max="7441" width="7.5703125" style="47" bestFit="1" customWidth="1"/>
    <col min="7442" max="7669" width="9.140625" style="47"/>
    <col min="7670" max="7670" width="4.85546875" style="47" customWidth="1"/>
    <col min="7671" max="7671" width="1.42578125" style="47" customWidth="1"/>
    <col min="7672" max="7672" width="7.28515625" style="47" customWidth="1"/>
    <col min="7673" max="7673" width="1.5703125" style="47" customWidth="1"/>
    <col min="7674" max="7674" width="8.140625" style="47" customWidth="1"/>
    <col min="7675" max="7675" width="12.85546875" style="47" customWidth="1"/>
    <col min="7676" max="7676" width="10.28515625" style="47" customWidth="1"/>
    <col min="7677" max="7677" width="4.5703125" style="47" bestFit="1" customWidth="1"/>
    <col min="7678" max="7678" width="17.7109375" style="47" customWidth="1"/>
    <col min="7679" max="7679" width="16.7109375" style="47" customWidth="1"/>
    <col min="7680" max="7680" width="14.85546875" style="47" customWidth="1"/>
    <col min="7681" max="7681" width="14.7109375" style="47" customWidth="1"/>
    <col min="7682" max="7682" width="15.85546875" style="47" customWidth="1"/>
    <col min="7683" max="7683" width="16.140625" style="47" bestFit="1" customWidth="1"/>
    <col min="7684" max="7684" width="16.28515625" style="47" bestFit="1" customWidth="1"/>
    <col min="7685" max="7685" width="13" style="47" bestFit="1" customWidth="1"/>
    <col min="7686" max="7686" width="14.5703125" style="47" bestFit="1" customWidth="1"/>
    <col min="7687" max="7687" width="10" style="47" bestFit="1" customWidth="1"/>
    <col min="7688" max="7689" width="12.140625" style="47" bestFit="1" customWidth="1"/>
    <col min="7690" max="7690" width="5.28515625" style="47" customWidth="1"/>
    <col min="7691" max="7691" width="14" style="47" bestFit="1" customWidth="1"/>
    <col min="7692" max="7693" width="13" style="47" bestFit="1" customWidth="1"/>
    <col min="7694" max="7694" width="12.140625" style="47" bestFit="1" customWidth="1"/>
    <col min="7695" max="7696" width="11" style="47" bestFit="1" customWidth="1"/>
    <col min="7697" max="7697" width="7.5703125" style="47" bestFit="1" customWidth="1"/>
    <col min="7698" max="7925" width="9.140625" style="47"/>
    <col min="7926" max="7926" width="4.85546875" style="47" customWidth="1"/>
    <col min="7927" max="7927" width="1.42578125" style="47" customWidth="1"/>
    <col min="7928" max="7928" width="7.28515625" style="47" customWidth="1"/>
    <col min="7929" max="7929" width="1.5703125" style="47" customWidth="1"/>
    <col min="7930" max="7930" width="8.140625" style="47" customWidth="1"/>
    <col min="7931" max="7931" width="12.85546875" style="47" customWidth="1"/>
    <col min="7932" max="7932" width="10.28515625" style="47" customWidth="1"/>
    <col min="7933" max="7933" width="4.5703125" style="47" bestFit="1" customWidth="1"/>
    <col min="7934" max="7934" width="17.7109375" style="47" customWidth="1"/>
    <col min="7935" max="7935" width="16.7109375" style="47" customWidth="1"/>
    <col min="7936" max="7936" width="14.85546875" style="47" customWidth="1"/>
    <col min="7937" max="7937" width="14.7109375" style="47" customWidth="1"/>
    <col min="7938" max="7938" width="15.85546875" style="47" customWidth="1"/>
    <col min="7939" max="7939" width="16.140625" style="47" bestFit="1" customWidth="1"/>
    <col min="7940" max="7940" width="16.28515625" style="47" bestFit="1" customWidth="1"/>
    <col min="7941" max="7941" width="13" style="47" bestFit="1" customWidth="1"/>
    <col min="7942" max="7942" width="14.5703125" style="47" bestFit="1" customWidth="1"/>
    <col min="7943" max="7943" width="10" style="47" bestFit="1" customWidth="1"/>
    <col min="7944" max="7945" width="12.140625" style="47" bestFit="1" customWidth="1"/>
    <col min="7946" max="7946" width="5.28515625" style="47" customWidth="1"/>
    <col min="7947" max="7947" width="14" style="47" bestFit="1" customWidth="1"/>
    <col min="7948" max="7949" width="13" style="47" bestFit="1" customWidth="1"/>
    <col min="7950" max="7950" width="12.140625" style="47" bestFit="1" customWidth="1"/>
    <col min="7951" max="7952" width="11" style="47" bestFit="1" customWidth="1"/>
    <col min="7953" max="7953" width="7.5703125" style="47" bestFit="1" customWidth="1"/>
    <col min="7954" max="8181" width="9.140625" style="47"/>
    <col min="8182" max="8182" width="4.85546875" style="47" customWidth="1"/>
    <col min="8183" max="8183" width="1.42578125" style="47" customWidth="1"/>
    <col min="8184" max="8184" width="7.28515625" style="47" customWidth="1"/>
    <col min="8185" max="8185" width="1.5703125" style="47" customWidth="1"/>
    <col min="8186" max="8186" width="8.140625" style="47" customWidth="1"/>
    <col min="8187" max="8187" width="12.85546875" style="47" customWidth="1"/>
    <col min="8188" max="8188" width="10.28515625" style="47" customWidth="1"/>
    <col min="8189" max="8189" width="4.5703125" style="47" bestFit="1" customWidth="1"/>
    <col min="8190" max="8190" width="17.7109375" style="47" customWidth="1"/>
    <col min="8191" max="8191" width="16.7109375" style="47" customWidth="1"/>
    <col min="8192" max="8192" width="14.85546875" style="47" customWidth="1"/>
    <col min="8193" max="8193" width="14.7109375" style="47" customWidth="1"/>
    <col min="8194" max="8194" width="15.85546875" style="47" customWidth="1"/>
    <col min="8195" max="8195" width="16.140625" style="47" bestFit="1" customWidth="1"/>
    <col min="8196" max="8196" width="16.28515625" style="47" bestFit="1" customWidth="1"/>
    <col min="8197" max="8197" width="13" style="47" bestFit="1" customWidth="1"/>
    <col min="8198" max="8198" width="14.5703125" style="47" bestFit="1" customWidth="1"/>
    <col min="8199" max="8199" width="10" style="47" bestFit="1" customWidth="1"/>
    <col min="8200" max="8201" width="12.140625" style="47" bestFit="1" customWidth="1"/>
    <col min="8202" max="8202" width="5.28515625" style="47" customWidth="1"/>
    <col min="8203" max="8203" width="14" style="47" bestFit="1" customWidth="1"/>
    <col min="8204" max="8205" width="13" style="47" bestFit="1" customWidth="1"/>
    <col min="8206" max="8206" width="12.140625" style="47" bestFit="1" customWidth="1"/>
    <col min="8207" max="8208" width="11" style="47" bestFit="1" customWidth="1"/>
    <col min="8209" max="8209" width="7.5703125" style="47" bestFit="1" customWidth="1"/>
    <col min="8210" max="8437" width="9.140625" style="47"/>
    <col min="8438" max="8438" width="4.85546875" style="47" customWidth="1"/>
    <col min="8439" max="8439" width="1.42578125" style="47" customWidth="1"/>
    <col min="8440" max="8440" width="7.28515625" style="47" customWidth="1"/>
    <col min="8441" max="8441" width="1.5703125" style="47" customWidth="1"/>
    <col min="8442" max="8442" width="8.140625" style="47" customWidth="1"/>
    <col min="8443" max="8443" width="12.85546875" style="47" customWidth="1"/>
    <col min="8444" max="8444" width="10.28515625" style="47" customWidth="1"/>
    <col min="8445" max="8445" width="4.5703125" style="47" bestFit="1" customWidth="1"/>
    <col min="8446" max="8446" width="17.7109375" style="47" customWidth="1"/>
    <col min="8447" max="8447" width="16.7109375" style="47" customWidth="1"/>
    <col min="8448" max="8448" width="14.85546875" style="47" customWidth="1"/>
    <col min="8449" max="8449" width="14.7109375" style="47" customWidth="1"/>
    <col min="8450" max="8450" width="15.85546875" style="47" customWidth="1"/>
    <col min="8451" max="8451" width="16.140625" style="47" bestFit="1" customWidth="1"/>
    <col min="8452" max="8452" width="16.28515625" style="47" bestFit="1" customWidth="1"/>
    <col min="8453" max="8453" width="13" style="47" bestFit="1" customWidth="1"/>
    <col min="8454" max="8454" width="14.5703125" style="47" bestFit="1" customWidth="1"/>
    <col min="8455" max="8455" width="10" style="47" bestFit="1" customWidth="1"/>
    <col min="8456" max="8457" width="12.140625" style="47" bestFit="1" customWidth="1"/>
    <col min="8458" max="8458" width="5.28515625" style="47" customWidth="1"/>
    <col min="8459" max="8459" width="14" style="47" bestFit="1" customWidth="1"/>
    <col min="8460" max="8461" width="13" style="47" bestFit="1" customWidth="1"/>
    <col min="8462" max="8462" width="12.140625" style="47" bestFit="1" customWidth="1"/>
    <col min="8463" max="8464" width="11" style="47" bestFit="1" customWidth="1"/>
    <col min="8465" max="8465" width="7.5703125" style="47" bestFit="1" customWidth="1"/>
    <col min="8466" max="8693" width="9.140625" style="47"/>
    <col min="8694" max="8694" width="4.85546875" style="47" customWidth="1"/>
    <col min="8695" max="8695" width="1.42578125" style="47" customWidth="1"/>
    <col min="8696" max="8696" width="7.28515625" style="47" customWidth="1"/>
    <col min="8697" max="8697" width="1.5703125" style="47" customWidth="1"/>
    <col min="8698" max="8698" width="8.140625" style="47" customWidth="1"/>
    <col min="8699" max="8699" width="12.85546875" style="47" customWidth="1"/>
    <col min="8700" max="8700" width="10.28515625" style="47" customWidth="1"/>
    <col min="8701" max="8701" width="4.5703125" style="47" bestFit="1" customWidth="1"/>
    <col min="8702" max="8702" width="17.7109375" style="47" customWidth="1"/>
    <col min="8703" max="8703" width="16.7109375" style="47" customWidth="1"/>
    <col min="8704" max="8704" width="14.85546875" style="47" customWidth="1"/>
    <col min="8705" max="8705" width="14.7109375" style="47" customWidth="1"/>
    <col min="8706" max="8706" width="15.85546875" style="47" customWidth="1"/>
    <col min="8707" max="8707" width="16.140625" style="47" bestFit="1" customWidth="1"/>
    <col min="8708" max="8708" width="16.28515625" style="47" bestFit="1" customWidth="1"/>
    <col min="8709" max="8709" width="13" style="47" bestFit="1" customWidth="1"/>
    <col min="8710" max="8710" width="14.5703125" style="47" bestFit="1" customWidth="1"/>
    <col min="8711" max="8711" width="10" style="47" bestFit="1" customWidth="1"/>
    <col min="8712" max="8713" width="12.140625" style="47" bestFit="1" customWidth="1"/>
    <col min="8714" max="8714" width="5.28515625" style="47" customWidth="1"/>
    <col min="8715" max="8715" width="14" style="47" bestFit="1" customWidth="1"/>
    <col min="8716" max="8717" width="13" style="47" bestFit="1" customWidth="1"/>
    <col min="8718" max="8718" width="12.140625" style="47" bestFit="1" customWidth="1"/>
    <col min="8719" max="8720" width="11" style="47" bestFit="1" customWidth="1"/>
    <col min="8721" max="8721" width="7.5703125" style="47" bestFit="1" customWidth="1"/>
    <col min="8722" max="8949" width="9.140625" style="47"/>
    <col min="8950" max="8950" width="4.85546875" style="47" customWidth="1"/>
    <col min="8951" max="8951" width="1.42578125" style="47" customWidth="1"/>
    <col min="8952" max="8952" width="7.28515625" style="47" customWidth="1"/>
    <col min="8953" max="8953" width="1.5703125" style="47" customWidth="1"/>
    <col min="8954" max="8954" width="8.140625" style="47" customWidth="1"/>
    <col min="8955" max="8955" width="12.85546875" style="47" customWidth="1"/>
    <col min="8956" max="8956" width="10.28515625" style="47" customWidth="1"/>
    <col min="8957" max="8957" width="4.5703125" style="47" bestFit="1" customWidth="1"/>
    <col min="8958" max="8958" width="17.7109375" style="47" customWidth="1"/>
    <col min="8959" max="8959" width="16.7109375" style="47" customWidth="1"/>
    <col min="8960" max="8960" width="14.85546875" style="47" customWidth="1"/>
    <col min="8961" max="8961" width="14.7109375" style="47" customWidth="1"/>
    <col min="8962" max="8962" width="15.85546875" style="47" customWidth="1"/>
    <col min="8963" max="8963" width="16.140625" style="47" bestFit="1" customWidth="1"/>
    <col min="8964" max="8964" width="16.28515625" style="47" bestFit="1" customWidth="1"/>
    <col min="8965" max="8965" width="13" style="47" bestFit="1" customWidth="1"/>
    <col min="8966" max="8966" width="14.5703125" style="47" bestFit="1" customWidth="1"/>
    <col min="8967" max="8967" width="10" style="47" bestFit="1" customWidth="1"/>
    <col min="8968" max="8969" width="12.140625" style="47" bestFit="1" customWidth="1"/>
    <col min="8970" max="8970" width="5.28515625" style="47" customWidth="1"/>
    <col min="8971" max="8971" width="14" style="47" bestFit="1" customWidth="1"/>
    <col min="8972" max="8973" width="13" style="47" bestFit="1" customWidth="1"/>
    <col min="8974" max="8974" width="12.140625" style="47" bestFit="1" customWidth="1"/>
    <col min="8975" max="8976" width="11" style="47" bestFit="1" customWidth="1"/>
    <col min="8977" max="8977" width="7.5703125" style="47" bestFit="1" customWidth="1"/>
    <col min="8978" max="9205" width="9.140625" style="47"/>
    <col min="9206" max="9206" width="4.85546875" style="47" customWidth="1"/>
    <col min="9207" max="9207" width="1.42578125" style="47" customWidth="1"/>
    <col min="9208" max="9208" width="7.28515625" style="47" customWidth="1"/>
    <col min="9209" max="9209" width="1.5703125" style="47" customWidth="1"/>
    <col min="9210" max="9210" width="8.140625" style="47" customWidth="1"/>
    <col min="9211" max="9211" width="12.85546875" style="47" customWidth="1"/>
    <col min="9212" max="9212" width="10.28515625" style="47" customWidth="1"/>
    <col min="9213" max="9213" width="4.5703125" style="47" bestFit="1" customWidth="1"/>
    <col min="9214" max="9214" width="17.7109375" style="47" customWidth="1"/>
    <col min="9215" max="9215" width="16.7109375" style="47" customWidth="1"/>
    <col min="9216" max="9216" width="14.85546875" style="47" customWidth="1"/>
    <col min="9217" max="9217" width="14.7109375" style="47" customWidth="1"/>
    <col min="9218" max="9218" width="15.85546875" style="47" customWidth="1"/>
    <col min="9219" max="9219" width="16.140625" style="47" bestFit="1" customWidth="1"/>
    <col min="9220" max="9220" width="16.28515625" style="47" bestFit="1" customWidth="1"/>
    <col min="9221" max="9221" width="13" style="47" bestFit="1" customWidth="1"/>
    <col min="9222" max="9222" width="14.5703125" style="47" bestFit="1" customWidth="1"/>
    <col min="9223" max="9223" width="10" style="47" bestFit="1" customWidth="1"/>
    <col min="9224" max="9225" width="12.140625" style="47" bestFit="1" customWidth="1"/>
    <col min="9226" max="9226" width="5.28515625" style="47" customWidth="1"/>
    <col min="9227" max="9227" width="14" style="47" bestFit="1" customWidth="1"/>
    <col min="9228" max="9229" width="13" style="47" bestFit="1" customWidth="1"/>
    <col min="9230" max="9230" width="12.140625" style="47" bestFit="1" customWidth="1"/>
    <col min="9231" max="9232" width="11" style="47" bestFit="1" customWidth="1"/>
    <col min="9233" max="9233" width="7.5703125" style="47" bestFit="1" customWidth="1"/>
    <col min="9234" max="9461" width="9.140625" style="47"/>
    <col min="9462" max="9462" width="4.85546875" style="47" customWidth="1"/>
    <col min="9463" max="9463" width="1.42578125" style="47" customWidth="1"/>
    <col min="9464" max="9464" width="7.28515625" style="47" customWidth="1"/>
    <col min="9465" max="9465" width="1.5703125" style="47" customWidth="1"/>
    <col min="9466" max="9466" width="8.140625" style="47" customWidth="1"/>
    <col min="9467" max="9467" width="12.85546875" style="47" customWidth="1"/>
    <col min="9468" max="9468" width="10.28515625" style="47" customWidth="1"/>
    <col min="9469" max="9469" width="4.5703125" style="47" bestFit="1" customWidth="1"/>
    <col min="9470" max="9470" width="17.7109375" style="47" customWidth="1"/>
    <col min="9471" max="9471" width="16.7109375" style="47" customWidth="1"/>
    <col min="9472" max="9472" width="14.85546875" style="47" customWidth="1"/>
    <col min="9473" max="9473" width="14.7109375" style="47" customWidth="1"/>
    <col min="9474" max="9474" width="15.85546875" style="47" customWidth="1"/>
    <col min="9475" max="9475" width="16.140625" style="47" bestFit="1" customWidth="1"/>
    <col min="9476" max="9476" width="16.28515625" style="47" bestFit="1" customWidth="1"/>
    <col min="9477" max="9477" width="13" style="47" bestFit="1" customWidth="1"/>
    <col min="9478" max="9478" width="14.5703125" style="47" bestFit="1" customWidth="1"/>
    <col min="9479" max="9479" width="10" style="47" bestFit="1" customWidth="1"/>
    <col min="9480" max="9481" width="12.140625" style="47" bestFit="1" customWidth="1"/>
    <col min="9482" max="9482" width="5.28515625" style="47" customWidth="1"/>
    <col min="9483" max="9483" width="14" style="47" bestFit="1" customWidth="1"/>
    <col min="9484" max="9485" width="13" style="47" bestFit="1" customWidth="1"/>
    <col min="9486" max="9486" width="12.140625" style="47" bestFit="1" customWidth="1"/>
    <col min="9487" max="9488" width="11" style="47" bestFit="1" customWidth="1"/>
    <col min="9489" max="9489" width="7.5703125" style="47" bestFit="1" customWidth="1"/>
    <col min="9490" max="9717" width="9.140625" style="47"/>
    <col min="9718" max="9718" width="4.85546875" style="47" customWidth="1"/>
    <col min="9719" max="9719" width="1.42578125" style="47" customWidth="1"/>
    <col min="9720" max="9720" width="7.28515625" style="47" customWidth="1"/>
    <col min="9721" max="9721" width="1.5703125" style="47" customWidth="1"/>
    <col min="9722" max="9722" width="8.140625" style="47" customWidth="1"/>
    <col min="9723" max="9723" width="12.85546875" style="47" customWidth="1"/>
    <col min="9724" max="9724" width="10.28515625" style="47" customWidth="1"/>
    <col min="9725" max="9725" width="4.5703125" style="47" bestFit="1" customWidth="1"/>
    <col min="9726" max="9726" width="17.7109375" style="47" customWidth="1"/>
    <col min="9727" max="9727" width="16.7109375" style="47" customWidth="1"/>
    <col min="9728" max="9728" width="14.85546875" style="47" customWidth="1"/>
    <col min="9729" max="9729" width="14.7109375" style="47" customWidth="1"/>
    <col min="9730" max="9730" width="15.85546875" style="47" customWidth="1"/>
    <col min="9731" max="9731" width="16.140625" style="47" bestFit="1" customWidth="1"/>
    <col min="9732" max="9732" width="16.28515625" style="47" bestFit="1" customWidth="1"/>
    <col min="9733" max="9733" width="13" style="47" bestFit="1" customWidth="1"/>
    <col min="9734" max="9734" width="14.5703125" style="47" bestFit="1" customWidth="1"/>
    <col min="9735" max="9735" width="10" style="47" bestFit="1" customWidth="1"/>
    <col min="9736" max="9737" width="12.140625" style="47" bestFit="1" customWidth="1"/>
    <col min="9738" max="9738" width="5.28515625" style="47" customWidth="1"/>
    <col min="9739" max="9739" width="14" style="47" bestFit="1" customWidth="1"/>
    <col min="9740" max="9741" width="13" style="47" bestFit="1" customWidth="1"/>
    <col min="9742" max="9742" width="12.140625" style="47" bestFit="1" customWidth="1"/>
    <col min="9743" max="9744" width="11" style="47" bestFit="1" customWidth="1"/>
    <col min="9745" max="9745" width="7.5703125" style="47" bestFit="1" customWidth="1"/>
    <col min="9746" max="9973" width="9.140625" style="47"/>
    <col min="9974" max="9974" width="4.85546875" style="47" customWidth="1"/>
    <col min="9975" max="9975" width="1.42578125" style="47" customWidth="1"/>
    <col min="9976" max="9976" width="7.28515625" style="47" customWidth="1"/>
    <col min="9977" max="9977" width="1.5703125" style="47" customWidth="1"/>
    <col min="9978" max="9978" width="8.140625" style="47" customWidth="1"/>
    <col min="9979" max="9979" width="12.85546875" style="47" customWidth="1"/>
    <col min="9980" max="9980" width="10.28515625" style="47" customWidth="1"/>
    <col min="9981" max="9981" width="4.5703125" style="47" bestFit="1" customWidth="1"/>
    <col min="9982" max="9982" width="17.7109375" style="47" customWidth="1"/>
    <col min="9983" max="9983" width="16.7109375" style="47" customWidth="1"/>
    <col min="9984" max="9984" width="14.85546875" style="47" customWidth="1"/>
    <col min="9985" max="9985" width="14.7109375" style="47" customWidth="1"/>
    <col min="9986" max="9986" width="15.85546875" style="47" customWidth="1"/>
    <col min="9987" max="9987" width="16.140625" style="47" bestFit="1" customWidth="1"/>
    <col min="9988" max="9988" width="16.28515625" style="47" bestFit="1" customWidth="1"/>
    <col min="9989" max="9989" width="13" style="47" bestFit="1" customWidth="1"/>
    <col min="9990" max="9990" width="14.5703125" style="47" bestFit="1" customWidth="1"/>
    <col min="9991" max="9991" width="10" style="47" bestFit="1" customWidth="1"/>
    <col min="9992" max="9993" width="12.140625" style="47" bestFit="1" customWidth="1"/>
    <col min="9994" max="9994" width="5.28515625" style="47" customWidth="1"/>
    <col min="9995" max="9995" width="14" style="47" bestFit="1" customWidth="1"/>
    <col min="9996" max="9997" width="13" style="47" bestFit="1" customWidth="1"/>
    <col min="9998" max="9998" width="12.140625" style="47" bestFit="1" customWidth="1"/>
    <col min="9999" max="10000" width="11" style="47" bestFit="1" customWidth="1"/>
    <col min="10001" max="10001" width="7.5703125" style="47" bestFit="1" customWidth="1"/>
    <col min="10002" max="10229" width="9.140625" style="47"/>
    <col min="10230" max="10230" width="4.85546875" style="47" customWidth="1"/>
    <col min="10231" max="10231" width="1.42578125" style="47" customWidth="1"/>
    <col min="10232" max="10232" width="7.28515625" style="47" customWidth="1"/>
    <col min="10233" max="10233" width="1.5703125" style="47" customWidth="1"/>
    <col min="10234" max="10234" width="8.140625" style="47" customWidth="1"/>
    <col min="10235" max="10235" width="12.85546875" style="47" customWidth="1"/>
    <col min="10236" max="10236" width="10.28515625" style="47" customWidth="1"/>
    <col min="10237" max="10237" width="4.5703125" style="47" bestFit="1" customWidth="1"/>
    <col min="10238" max="10238" width="17.7109375" style="47" customWidth="1"/>
    <col min="10239" max="10239" width="16.7109375" style="47" customWidth="1"/>
    <col min="10240" max="10240" width="14.85546875" style="47" customWidth="1"/>
    <col min="10241" max="10241" width="14.7109375" style="47" customWidth="1"/>
    <col min="10242" max="10242" width="15.85546875" style="47" customWidth="1"/>
    <col min="10243" max="10243" width="16.140625" style="47" bestFit="1" customWidth="1"/>
    <col min="10244" max="10244" width="16.28515625" style="47" bestFit="1" customWidth="1"/>
    <col min="10245" max="10245" width="13" style="47" bestFit="1" customWidth="1"/>
    <col min="10246" max="10246" width="14.5703125" style="47" bestFit="1" customWidth="1"/>
    <col min="10247" max="10247" width="10" style="47" bestFit="1" customWidth="1"/>
    <col min="10248" max="10249" width="12.140625" style="47" bestFit="1" customWidth="1"/>
    <col min="10250" max="10250" width="5.28515625" style="47" customWidth="1"/>
    <col min="10251" max="10251" width="14" style="47" bestFit="1" customWidth="1"/>
    <col min="10252" max="10253" width="13" style="47" bestFit="1" customWidth="1"/>
    <col min="10254" max="10254" width="12.140625" style="47" bestFit="1" customWidth="1"/>
    <col min="10255" max="10256" width="11" style="47" bestFit="1" customWidth="1"/>
    <col min="10257" max="10257" width="7.5703125" style="47" bestFit="1" customWidth="1"/>
    <col min="10258" max="10485" width="9.140625" style="47"/>
    <col min="10486" max="10486" width="4.85546875" style="47" customWidth="1"/>
    <col min="10487" max="10487" width="1.42578125" style="47" customWidth="1"/>
    <col min="10488" max="10488" width="7.28515625" style="47" customWidth="1"/>
    <col min="10489" max="10489" width="1.5703125" style="47" customWidth="1"/>
    <col min="10490" max="10490" width="8.140625" style="47" customWidth="1"/>
    <col min="10491" max="10491" width="12.85546875" style="47" customWidth="1"/>
    <col min="10492" max="10492" width="10.28515625" style="47" customWidth="1"/>
    <col min="10493" max="10493" width="4.5703125" style="47" bestFit="1" customWidth="1"/>
    <col min="10494" max="10494" width="17.7109375" style="47" customWidth="1"/>
    <col min="10495" max="10495" width="16.7109375" style="47" customWidth="1"/>
    <col min="10496" max="10496" width="14.85546875" style="47" customWidth="1"/>
    <col min="10497" max="10497" width="14.7109375" style="47" customWidth="1"/>
    <col min="10498" max="10498" width="15.85546875" style="47" customWidth="1"/>
    <col min="10499" max="10499" width="16.140625" style="47" bestFit="1" customWidth="1"/>
    <col min="10500" max="10500" width="16.28515625" style="47" bestFit="1" customWidth="1"/>
    <col min="10501" max="10501" width="13" style="47" bestFit="1" customWidth="1"/>
    <col min="10502" max="10502" width="14.5703125" style="47" bestFit="1" customWidth="1"/>
    <col min="10503" max="10503" width="10" style="47" bestFit="1" customWidth="1"/>
    <col min="10504" max="10505" width="12.140625" style="47" bestFit="1" customWidth="1"/>
    <col min="10506" max="10506" width="5.28515625" style="47" customWidth="1"/>
    <col min="10507" max="10507" width="14" style="47" bestFit="1" customWidth="1"/>
    <col min="10508" max="10509" width="13" style="47" bestFit="1" customWidth="1"/>
    <col min="10510" max="10510" width="12.140625" style="47" bestFit="1" customWidth="1"/>
    <col min="10511" max="10512" width="11" style="47" bestFit="1" customWidth="1"/>
    <col min="10513" max="10513" width="7.5703125" style="47" bestFit="1" customWidth="1"/>
    <col min="10514" max="10741" width="9.140625" style="47"/>
    <col min="10742" max="10742" width="4.85546875" style="47" customWidth="1"/>
    <col min="10743" max="10743" width="1.42578125" style="47" customWidth="1"/>
    <col min="10744" max="10744" width="7.28515625" style="47" customWidth="1"/>
    <col min="10745" max="10745" width="1.5703125" style="47" customWidth="1"/>
    <col min="10746" max="10746" width="8.140625" style="47" customWidth="1"/>
    <col min="10747" max="10747" width="12.85546875" style="47" customWidth="1"/>
    <col min="10748" max="10748" width="10.28515625" style="47" customWidth="1"/>
    <col min="10749" max="10749" width="4.5703125" style="47" bestFit="1" customWidth="1"/>
    <col min="10750" max="10750" width="17.7109375" style="47" customWidth="1"/>
    <col min="10751" max="10751" width="16.7109375" style="47" customWidth="1"/>
    <col min="10752" max="10752" width="14.85546875" style="47" customWidth="1"/>
    <col min="10753" max="10753" width="14.7109375" style="47" customWidth="1"/>
    <col min="10754" max="10754" width="15.85546875" style="47" customWidth="1"/>
    <col min="10755" max="10755" width="16.140625" style="47" bestFit="1" customWidth="1"/>
    <col min="10756" max="10756" width="16.28515625" style="47" bestFit="1" customWidth="1"/>
    <col min="10757" max="10757" width="13" style="47" bestFit="1" customWidth="1"/>
    <col min="10758" max="10758" width="14.5703125" style="47" bestFit="1" customWidth="1"/>
    <col min="10759" max="10759" width="10" style="47" bestFit="1" customWidth="1"/>
    <col min="10760" max="10761" width="12.140625" style="47" bestFit="1" customWidth="1"/>
    <col min="10762" max="10762" width="5.28515625" style="47" customWidth="1"/>
    <col min="10763" max="10763" width="14" style="47" bestFit="1" customWidth="1"/>
    <col min="10764" max="10765" width="13" style="47" bestFit="1" customWidth="1"/>
    <col min="10766" max="10766" width="12.140625" style="47" bestFit="1" customWidth="1"/>
    <col min="10767" max="10768" width="11" style="47" bestFit="1" customWidth="1"/>
    <col min="10769" max="10769" width="7.5703125" style="47" bestFit="1" customWidth="1"/>
    <col min="10770" max="10997" width="9.140625" style="47"/>
    <col min="10998" max="10998" width="4.85546875" style="47" customWidth="1"/>
    <col min="10999" max="10999" width="1.42578125" style="47" customWidth="1"/>
    <col min="11000" max="11000" width="7.28515625" style="47" customWidth="1"/>
    <col min="11001" max="11001" width="1.5703125" style="47" customWidth="1"/>
    <col min="11002" max="11002" width="8.140625" style="47" customWidth="1"/>
    <col min="11003" max="11003" width="12.85546875" style="47" customWidth="1"/>
    <col min="11004" max="11004" width="10.28515625" style="47" customWidth="1"/>
    <col min="11005" max="11005" width="4.5703125" style="47" bestFit="1" customWidth="1"/>
    <col min="11006" max="11006" width="17.7109375" style="47" customWidth="1"/>
    <col min="11007" max="11007" width="16.7109375" style="47" customWidth="1"/>
    <col min="11008" max="11008" width="14.85546875" style="47" customWidth="1"/>
    <col min="11009" max="11009" width="14.7109375" style="47" customWidth="1"/>
    <col min="11010" max="11010" width="15.85546875" style="47" customWidth="1"/>
    <col min="11011" max="11011" width="16.140625" style="47" bestFit="1" customWidth="1"/>
    <col min="11012" max="11012" width="16.28515625" style="47" bestFit="1" customWidth="1"/>
    <col min="11013" max="11013" width="13" style="47" bestFit="1" customWidth="1"/>
    <col min="11014" max="11014" width="14.5703125" style="47" bestFit="1" customWidth="1"/>
    <col min="11015" max="11015" width="10" style="47" bestFit="1" customWidth="1"/>
    <col min="11016" max="11017" width="12.140625" style="47" bestFit="1" customWidth="1"/>
    <col min="11018" max="11018" width="5.28515625" style="47" customWidth="1"/>
    <col min="11019" max="11019" width="14" style="47" bestFit="1" customWidth="1"/>
    <col min="11020" max="11021" width="13" style="47" bestFit="1" customWidth="1"/>
    <col min="11022" max="11022" width="12.140625" style="47" bestFit="1" customWidth="1"/>
    <col min="11023" max="11024" width="11" style="47" bestFit="1" customWidth="1"/>
    <col min="11025" max="11025" width="7.5703125" style="47" bestFit="1" customWidth="1"/>
    <col min="11026" max="11253" width="9.140625" style="47"/>
    <col min="11254" max="11254" width="4.85546875" style="47" customWidth="1"/>
    <col min="11255" max="11255" width="1.42578125" style="47" customWidth="1"/>
    <col min="11256" max="11256" width="7.28515625" style="47" customWidth="1"/>
    <col min="11257" max="11257" width="1.5703125" style="47" customWidth="1"/>
    <col min="11258" max="11258" width="8.140625" style="47" customWidth="1"/>
    <col min="11259" max="11259" width="12.85546875" style="47" customWidth="1"/>
    <col min="11260" max="11260" width="10.28515625" style="47" customWidth="1"/>
    <col min="11261" max="11261" width="4.5703125" style="47" bestFit="1" customWidth="1"/>
    <col min="11262" max="11262" width="17.7109375" style="47" customWidth="1"/>
    <col min="11263" max="11263" width="16.7109375" style="47" customWidth="1"/>
    <col min="11264" max="11264" width="14.85546875" style="47" customWidth="1"/>
    <col min="11265" max="11265" width="14.7109375" style="47" customWidth="1"/>
    <col min="11266" max="11266" width="15.85546875" style="47" customWidth="1"/>
    <col min="11267" max="11267" width="16.140625" style="47" bestFit="1" customWidth="1"/>
    <col min="11268" max="11268" width="16.28515625" style="47" bestFit="1" customWidth="1"/>
    <col min="11269" max="11269" width="13" style="47" bestFit="1" customWidth="1"/>
    <col min="11270" max="11270" width="14.5703125" style="47" bestFit="1" customWidth="1"/>
    <col min="11271" max="11271" width="10" style="47" bestFit="1" customWidth="1"/>
    <col min="11272" max="11273" width="12.140625" style="47" bestFit="1" customWidth="1"/>
    <col min="11274" max="11274" width="5.28515625" style="47" customWidth="1"/>
    <col min="11275" max="11275" width="14" style="47" bestFit="1" customWidth="1"/>
    <col min="11276" max="11277" width="13" style="47" bestFit="1" customWidth="1"/>
    <col min="11278" max="11278" width="12.140625" style="47" bestFit="1" customWidth="1"/>
    <col min="11279" max="11280" width="11" style="47" bestFit="1" customWidth="1"/>
    <col min="11281" max="11281" width="7.5703125" style="47" bestFit="1" customWidth="1"/>
    <col min="11282" max="11509" width="9.140625" style="47"/>
    <col min="11510" max="11510" width="4.85546875" style="47" customWidth="1"/>
    <col min="11511" max="11511" width="1.42578125" style="47" customWidth="1"/>
    <col min="11512" max="11512" width="7.28515625" style="47" customWidth="1"/>
    <col min="11513" max="11513" width="1.5703125" style="47" customWidth="1"/>
    <col min="11514" max="11514" width="8.140625" style="47" customWidth="1"/>
    <col min="11515" max="11515" width="12.85546875" style="47" customWidth="1"/>
    <col min="11516" max="11516" width="10.28515625" style="47" customWidth="1"/>
    <col min="11517" max="11517" width="4.5703125" style="47" bestFit="1" customWidth="1"/>
    <col min="11518" max="11518" width="17.7109375" style="47" customWidth="1"/>
    <col min="11519" max="11519" width="16.7109375" style="47" customWidth="1"/>
    <col min="11520" max="11520" width="14.85546875" style="47" customWidth="1"/>
    <col min="11521" max="11521" width="14.7109375" style="47" customWidth="1"/>
    <col min="11522" max="11522" width="15.85546875" style="47" customWidth="1"/>
    <col min="11523" max="11523" width="16.140625" style="47" bestFit="1" customWidth="1"/>
    <col min="11524" max="11524" width="16.28515625" style="47" bestFit="1" customWidth="1"/>
    <col min="11525" max="11525" width="13" style="47" bestFit="1" customWidth="1"/>
    <col min="11526" max="11526" width="14.5703125" style="47" bestFit="1" customWidth="1"/>
    <col min="11527" max="11527" width="10" style="47" bestFit="1" customWidth="1"/>
    <col min="11528" max="11529" width="12.140625" style="47" bestFit="1" customWidth="1"/>
    <col min="11530" max="11530" width="5.28515625" style="47" customWidth="1"/>
    <col min="11531" max="11531" width="14" style="47" bestFit="1" customWidth="1"/>
    <col min="11532" max="11533" width="13" style="47" bestFit="1" customWidth="1"/>
    <col min="11534" max="11534" width="12.140625" style="47" bestFit="1" customWidth="1"/>
    <col min="11535" max="11536" width="11" style="47" bestFit="1" customWidth="1"/>
    <col min="11537" max="11537" width="7.5703125" style="47" bestFit="1" customWidth="1"/>
    <col min="11538" max="11765" width="9.140625" style="47"/>
    <col min="11766" max="11766" width="4.85546875" style="47" customWidth="1"/>
    <col min="11767" max="11767" width="1.42578125" style="47" customWidth="1"/>
    <col min="11768" max="11768" width="7.28515625" style="47" customWidth="1"/>
    <col min="11769" max="11769" width="1.5703125" style="47" customWidth="1"/>
    <col min="11770" max="11770" width="8.140625" style="47" customWidth="1"/>
    <col min="11771" max="11771" width="12.85546875" style="47" customWidth="1"/>
    <col min="11772" max="11772" width="10.28515625" style="47" customWidth="1"/>
    <col min="11773" max="11773" width="4.5703125" style="47" bestFit="1" customWidth="1"/>
    <col min="11774" max="11774" width="17.7109375" style="47" customWidth="1"/>
    <col min="11775" max="11775" width="16.7109375" style="47" customWidth="1"/>
    <col min="11776" max="11776" width="14.85546875" style="47" customWidth="1"/>
    <col min="11777" max="11777" width="14.7109375" style="47" customWidth="1"/>
    <col min="11778" max="11778" width="15.85546875" style="47" customWidth="1"/>
    <col min="11779" max="11779" width="16.140625" style="47" bestFit="1" customWidth="1"/>
    <col min="11780" max="11780" width="16.28515625" style="47" bestFit="1" customWidth="1"/>
    <col min="11781" max="11781" width="13" style="47" bestFit="1" customWidth="1"/>
    <col min="11782" max="11782" width="14.5703125" style="47" bestFit="1" customWidth="1"/>
    <col min="11783" max="11783" width="10" style="47" bestFit="1" customWidth="1"/>
    <col min="11784" max="11785" width="12.140625" style="47" bestFit="1" customWidth="1"/>
    <col min="11786" max="11786" width="5.28515625" style="47" customWidth="1"/>
    <col min="11787" max="11787" width="14" style="47" bestFit="1" customWidth="1"/>
    <col min="11788" max="11789" width="13" style="47" bestFit="1" customWidth="1"/>
    <col min="11790" max="11790" width="12.140625" style="47" bestFit="1" customWidth="1"/>
    <col min="11791" max="11792" width="11" style="47" bestFit="1" customWidth="1"/>
    <col min="11793" max="11793" width="7.5703125" style="47" bestFit="1" customWidth="1"/>
    <col min="11794" max="12021" width="9.140625" style="47"/>
    <col min="12022" max="12022" width="4.85546875" style="47" customWidth="1"/>
    <col min="12023" max="12023" width="1.42578125" style="47" customWidth="1"/>
    <col min="12024" max="12024" width="7.28515625" style="47" customWidth="1"/>
    <col min="12025" max="12025" width="1.5703125" style="47" customWidth="1"/>
    <col min="12026" max="12026" width="8.140625" style="47" customWidth="1"/>
    <col min="12027" max="12027" width="12.85546875" style="47" customWidth="1"/>
    <col min="12028" max="12028" width="10.28515625" style="47" customWidth="1"/>
    <col min="12029" max="12029" width="4.5703125" style="47" bestFit="1" customWidth="1"/>
    <col min="12030" max="12030" width="17.7109375" style="47" customWidth="1"/>
    <col min="12031" max="12031" width="16.7109375" style="47" customWidth="1"/>
    <col min="12032" max="12032" width="14.85546875" style="47" customWidth="1"/>
    <col min="12033" max="12033" width="14.7109375" style="47" customWidth="1"/>
    <col min="12034" max="12034" width="15.85546875" style="47" customWidth="1"/>
    <col min="12035" max="12035" width="16.140625" style="47" bestFit="1" customWidth="1"/>
    <col min="12036" max="12036" width="16.28515625" style="47" bestFit="1" customWidth="1"/>
    <col min="12037" max="12037" width="13" style="47" bestFit="1" customWidth="1"/>
    <col min="12038" max="12038" width="14.5703125" style="47" bestFit="1" customWidth="1"/>
    <col min="12039" max="12039" width="10" style="47" bestFit="1" customWidth="1"/>
    <col min="12040" max="12041" width="12.140625" style="47" bestFit="1" customWidth="1"/>
    <col min="12042" max="12042" width="5.28515625" style="47" customWidth="1"/>
    <col min="12043" max="12043" width="14" style="47" bestFit="1" customWidth="1"/>
    <col min="12044" max="12045" width="13" style="47" bestFit="1" customWidth="1"/>
    <col min="12046" max="12046" width="12.140625" style="47" bestFit="1" customWidth="1"/>
    <col min="12047" max="12048" width="11" style="47" bestFit="1" customWidth="1"/>
    <col min="12049" max="12049" width="7.5703125" style="47" bestFit="1" customWidth="1"/>
    <col min="12050" max="12277" width="9.140625" style="47"/>
    <col min="12278" max="12278" width="4.85546875" style="47" customWidth="1"/>
    <col min="12279" max="12279" width="1.42578125" style="47" customWidth="1"/>
    <col min="12280" max="12280" width="7.28515625" style="47" customWidth="1"/>
    <col min="12281" max="12281" width="1.5703125" style="47" customWidth="1"/>
    <col min="12282" max="12282" width="8.140625" style="47" customWidth="1"/>
    <col min="12283" max="12283" width="12.85546875" style="47" customWidth="1"/>
    <col min="12284" max="12284" width="10.28515625" style="47" customWidth="1"/>
    <col min="12285" max="12285" width="4.5703125" style="47" bestFit="1" customWidth="1"/>
    <col min="12286" max="12286" width="17.7109375" style="47" customWidth="1"/>
    <col min="12287" max="12287" width="16.7109375" style="47" customWidth="1"/>
    <col min="12288" max="12288" width="14.85546875" style="47" customWidth="1"/>
    <col min="12289" max="12289" width="14.7109375" style="47" customWidth="1"/>
    <col min="12290" max="12290" width="15.85546875" style="47" customWidth="1"/>
    <col min="12291" max="12291" width="16.140625" style="47" bestFit="1" customWidth="1"/>
    <col min="12292" max="12292" width="16.28515625" style="47" bestFit="1" customWidth="1"/>
    <col min="12293" max="12293" width="13" style="47" bestFit="1" customWidth="1"/>
    <col min="12294" max="12294" width="14.5703125" style="47" bestFit="1" customWidth="1"/>
    <col min="12295" max="12295" width="10" style="47" bestFit="1" customWidth="1"/>
    <col min="12296" max="12297" width="12.140625" style="47" bestFit="1" customWidth="1"/>
    <col min="12298" max="12298" width="5.28515625" style="47" customWidth="1"/>
    <col min="12299" max="12299" width="14" style="47" bestFit="1" customWidth="1"/>
    <col min="12300" max="12301" width="13" style="47" bestFit="1" customWidth="1"/>
    <col min="12302" max="12302" width="12.140625" style="47" bestFit="1" customWidth="1"/>
    <col min="12303" max="12304" width="11" style="47" bestFit="1" customWidth="1"/>
    <col min="12305" max="12305" width="7.5703125" style="47" bestFit="1" customWidth="1"/>
    <col min="12306" max="12533" width="9.140625" style="47"/>
    <col min="12534" max="12534" width="4.85546875" style="47" customWidth="1"/>
    <col min="12535" max="12535" width="1.42578125" style="47" customWidth="1"/>
    <col min="12536" max="12536" width="7.28515625" style="47" customWidth="1"/>
    <col min="12537" max="12537" width="1.5703125" style="47" customWidth="1"/>
    <col min="12538" max="12538" width="8.140625" style="47" customWidth="1"/>
    <col min="12539" max="12539" width="12.85546875" style="47" customWidth="1"/>
    <col min="12540" max="12540" width="10.28515625" style="47" customWidth="1"/>
    <col min="12541" max="12541" width="4.5703125" style="47" bestFit="1" customWidth="1"/>
    <col min="12542" max="12542" width="17.7109375" style="47" customWidth="1"/>
    <col min="12543" max="12543" width="16.7109375" style="47" customWidth="1"/>
    <col min="12544" max="12544" width="14.85546875" style="47" customWidth="1"/>
    <col min="12545" max="12545" width="14.7109375" style="47" customWidth="1"/>
    <col min="12546" max="12546" width="15.85546875" style="47" customWidth="1"/>
    <col min="12547" max="12547" width="16.140625" style="47" bestFit="1" customWidth="1"/>
    <col min="12548" max="12548" width="16.28515625" style="47" bestFit="1" customWidth="1"/>
    <col min="12549" max="12549" width="13" style="47" bestFit="1" customWidth="1"/>
    <col min="12550" max="12550" width="14.5703125" style="47" bestFit="1" customWidth="1"/>
    <col min="12551" max="12551" width="10" style="47" bestFit="1" customWidth="1"/>
    <col min="12552" max="12553" width="12.140625" style="47" bestFit="1" customWidth="1"/>
    <col min="12554" max="12554" width="5.28515625" style="47" customWidth="1"/>
    <col min="12555" max="12555" width="14" style="47" bestFit="1" customWidth="1"/>
    <col min="12556" max="12557" width="13" style="47" bestFit="1" customWidth="1"/>
    <col min="12558" max="12558" width="12.140625" style="47" bestFit="1" customWidth="1"/>
    <col min="12559" max="12560" width="11" style="47" bestFit="1" customWidth="1"/>
    <col min="12561" max="12561" width="7.5703125" style="47" bestFit="1" customWidth="1"/>
    <col min="12562" max="12789" width="9.140625" style="47"/>
    <col min="12790" max="12790" width="4.85546875" style="47" customWidth="1"/>
    <col min="12791" max="12791" width="1.42578125" style="47" customWidth="1"/>
    <col min="12792" max="12792" width="7.28515625" style="47" customWidth="1"/>
    <col min="12793" max="12793" width="1.5703125" style="47" customWidth="1"/>
    <col min="12794" max="12794" width="8.140625" style="47" customWidth="1"/>
    <col min="12795" max="12795" width="12.85546875" style="47" customWidth="1"/>
    <col min="12796" max="12796" width="10.28515625" style="47" customWidth="1"/>
    <col min="12797" max="12797" width="4.5703125" style="47" bestFit="1" customWidth="1"/>
    <col min="12798" max="12798" width="17.7109375" style="47" customWidth="1"/>
    <col min="12799" max="12799" width="16.7109375" style="47" customWidth="1"/>
    <col min="12800" max="12800" width="14.85546875" style="47" customWidth="1"/>
    <col min="12801" max="12801" width="14.7109375" style="47" customWidth="1"/>
    <col min="12802" max="12802" width="15.85546875" style="47" customWidth="1"/>
    <col min="12803" max="12803" width="16.140625" style="47" bestFit="1" customWidth="1"/>
    <col min="12804" max="12804" width="16.28515625" style="47" bestFit="1" customWidth="1"/>
    <col min="12805" max="12805" width="13" style="47" bestFit="1" customWidth="1"/>
    <col min="12806" max="12806" width="14.5703125" style="47" bestFit="1" customWidth="1"/>
    <col min="12807" max="12807" width="10" style="47" bestFit="1" customWidth="1"/>
    <col min="12808" max="12809" width="12.140625" style="47" bestFit="1" customWidth="1"/>
    <col min="12810" max="12810" width="5.28515625" style="47" customWidth="1"/>
    <col min="12811" max="12811" width="14" style="47" bestFit="1" customWidth="1"/>
    <col min="12812" max="12813" width="13" style="47" bestFit="1" customWidth="1"/>
    <col min="12814" max="12814" width="12.140625" style="47" bestFit="1" customWidth="1"/>
    <col min="12815" max="12816" width="11" style="47" bestFit="1" customWidth="1"/>
    <col min="12817" max="12817" width="7.5703125" style="47" bestFit="1" customWidth="1"/>
    <col min="12818" max="13045" width="9.140625" style="47"/>
    <col min="13046" max="13046" width="4.85546875" style="47" customWidth="1"/>
    <col min="13047" max="13047" width="1.42578125" style="47" customWidth="1"/>
    <col min="13048" max="13048" width="7.28515625" style="47" customWidth="1"/>
    <col min="13049" max="13049" width="1.5703125" style="47" customWidth="1"/>
    <col min="13050" max="13050" width="8.140625" style="47" customWidth="1"/>
    <col min="13051" max="13051" width="12.85546875" style="47" customWidth="1"/>
    <col min="13052" max="13052" width="10.28515625" style="47" customWidth="1"/>
    <col min="13053" max="13053" width="4.5703125" style="47" bestFit="1" customWidth="1"/>
    <col min="13054" max="13054" width="17.7109375" style="47" customWidth="1"/>
    <col min="13055" max="13055" width="16.7109375" style="47" customWidth="1"/>
    <col min="13056" max="13056" width="14.85546875" style="47" customWidth="1"/>
    <col min="13057" max="13057" width="14.7109375" style="47" customWidth="1"/>
    <col min="13058" max="13058" width="15.85546875" style="47" customWidth="1"/>
    <col min="13059" max="13059" width="16.140625" style="47" bestFit="1" customWidth="1"/>
    <col min="13060" max="13060" width="16.28515625" style="47" bestFit="1" customWidth="1"/>
    <col min="13061" max="13061" width="13" style="47" bestFit="1" customWidth="1"/>
    <col min="13062" max="13062" width="14.5703125" style="47" bestFit="1" customWidth="1"/>
    <col min="13063" max="13063" width="10" style="47" bestFit="1" customWidth="1"/>
    <col min="13064" max="13065" width="12.140625" style="47" bestFit="1" customWidth="1"/>
    <col min="13066" max="13066" width="5.28515625" style="47" customWidth="1"/>
    <col min="13067" max="13067" width="14" style="47" bestFit="1" customWidth="1"/>
    <col min="13068" max="13069" width="13" style="47" bestFit="1" customWidth="1"/>
    <col min="13070" max="13070" width="12.140625" style="47" bestFit="1" customWidth="1"/>
    <col min="13071" max="13072" width="11" style="47" bestFit="1" customWidth="1"/>
    <col min="13073" max="13073" width="7.5703125" style="47" bestFit="1" customWidth="1"/>
    <col min="13074" max="13301" width="9.140625" style="47"/>
    <col min="13302" max="13302" width="4.85546875" style="47" customWidth="1"/>
    <col min="13303" max="13303" width="1.42578125" style="47" customWidth="1"/>
    <col min="13304" max="13304" width="7.28515625" style="47" customWidth="1"/>
    <col min="13305" max="13305" width="1.5703125" style="47" customWidth="1"/>
    <col min="13306" max="13306" width="8.140625" style="47" customWidth="1"/>
    <col min="13307" max="13307" width="12.85546875" style="47" customWidth="1"/>
    <col min="13308" max="13308" width="10.28515625" style="47" customWidth="1"/>
    <col min="13309" max="13309" width="4.5703125" style="47" bestFit="1" customWidth="1"/>
    <col min="13310" max="13310" width="17.7109375" style="47" customWidth="1"/>
    <col min="13311" max="13311" width="16.7109375" style="47" customWidth="1"/>
    <col min="13312" max="13312" width="14.85546875" style="47" customWidth="1"/>
    <col min="13313" max="13313" width="14.7109375" style="47" customWidth="1"/>
    <col min="13314" max="13314" width="15.85546875" style="47" customWidth="1"/>
    <col min="13315" max="13315" width="16.140625" style="47" bestFit="1" customWidth="1"/>
    <col min="13316" max="13316" width="16.28515625" style="47" bestFit="1" customWidth="1"/>
    <col min="13317" max="13317" width="13" style="47" bestFit="1" customWidth="1"/>
    <col min="13318" max="13318" width="14.5703125" style="47" bestFit="1" customWidth="1"/>
    <col min="13319" max="13319" width="10" style="47" bestFit="1" customWidth="1"/>
    <col min="13320" max="13321" width="12.140625" style="47" bestFit="1" customWidth="1"/>
    <col min="13322" max="13322" width="5.28515625" style="47" customWidth="1"/>
    <col min="13323" max="13323" width="14" style="47" bestFit="1" customWidth="1"/>
    <col min="13324" max="13325" width="13" style="47" bestFit="1" customWidth="1"/>
    <col min="13326" max="13326" width="12.140625" style="47" bestFit="1" customWidth="1"/>
    <col min="13327" max="13328" width="11" style="47" bestFit="1" customWidth="1"/>
    <col min="13329" max="13329" width="7.5703125" style="47" bestFit="1" customWidth="1"/>
    <col min="13330" max="13557" width="9.140625" style="47"/>
    <col min="13558" max="13558" width="4.85546875" style="47" customWidth="1"/>
    <col min="13559" max="13559" width="1.42578125" style="47" customWidth="1"/>
    <col min="13560" max="13560" width="7.28515625" style="47" customWidth="1"/>
    <col min="13561" max="13561" width="1.5703125" style="47" customWidth="1"/>
    <col min="13562" max="13562" width="8.140625" style="47" customWidth="1"/>
    <col min="13563" max="13563" width="12.85546875" style="47" customWidth="1"/>
    <col min="13564" max="13564" width="10.28515625" style="47" customWidth="1"/>
    <col min="13565" max="13565" width="4.5703125" style="47" bestFit="1" customWidth="1"/>
    <col min="13566" max="13566" width="17.7109375" style="47" customWidth="1"/>
    <col min="13567" max="13567" width="16.7109375" style="47" customWidth="1"/>
    <col min="13568" max="13568" width="14.85546875" style="47" customWidth="1"/>
    <col min="13569" max="13569" width="14.7109375" style="47" customWidth="1"/>
    <col min="13570" max="13570" width="15.85546875" style="47" customWidth="1"/>
    <col min="13571" max="13571" width="16.140625" style="47" bestFit="1" customWidth="1"/>
    <col min="13572" max="13572" width="16.28515625" style="47" bestFit="1" customWidth="1"/>
    <col min="13573" max="13573" width="13" style="47" bestFit="1" customWidth="1"/>
    <col min="13574" max="13574" width="14.5703125" style="47" bestFit="1" customWidth="1"/>
    <col min="13575" max="13575" width="10" style="47" bestFit="1" customWidth="1"/>
    <col min="13576" max="13577" width="12.140625" style="47" bestFit="1" customWidth="1"/>
    <col min="13578" max="13578" width="5.28515625" style="47" customWidth="1"/>
    <col min="13579" max="13579" width="14" style="47" bestFit="1" customWidth="1"/>
    <col min="13580" max="13581" width="13" style="47" bestFit="1" customWidth="1"/>
    <col min="13582" max="13582" width="12.140625" style="47" bestFit="1" customWidth="1"/>
    <col min="13583" max="13584" width="11" style="47" bestFit="1" customWidth="1"/>
    <col min="13585" max="13585" width="7.5703125" style="47" bestFit="1" customWidth="1"/>
    <col min="13586" max="13813" width="9.140625" style="47"/>
    <col min="13814" max="13814" width="4.85546875" style="47" customWidth="1"/>
    <col min="13815" max="13815" width="1.42578125" style="47" customWidth="1"/>
    <col min="13816" max="13816" width="7.28515625" style="47" customWidth="1"/>
    <col min="13817" max="13817" width="1.5703125" style="47" customWidth="1"/>
    <col min="13818" max="13818" width="8.140625" style="47" customWidth="1"/>
    <col min="13819" max="13819" width="12.85546875" style="47" customWidth="1"/>
    <col min="13820" max="13820" width="10.28515625" style="47" customWidth="1"/>
    <col min="13821" max="13821" width="4.5703125" style="47" bestFit="1" customWidth="1"/>
    <col min="13822" max="13822" width="17.7109375" style="47" customWidth="1"/>
    <col min="13823" max="13823" width="16.7109375" style="47" customWidth="1"/>
    <col min="13824" max="13824" width="14.85546875" style="47" customWidth="1"/>
    <col min="13825" max="13825" width="14.7109375" style="47" customWidth="1"/>
    <col min="13826" max="13826" width="15.85546875" style="47" customWidth="1"/>
    <col min="13827" max="13827" width="16.140625" style="47" bestFit="1" customWidth="1"/>
    <col min="13828" max="13828" width="16.28515625" style="47" bestFit="1" customWidth="1"/>
    <col min="13829" max="13829" width="13" style="47" bestFit="1" customWidth="1"/>
    <col min="13830" max="13830" width="14.5703125" style="47" bestFit="1" customWidth="1"/>
    <col min="13831" max="13831" width="10" style="47" bestFit="1" customWidth="1"/>
    <col min="13832" max="13833" width="12.140625" style="47" bestFit="1" customWidth="1"/>
    <col min="13834" max="13834" width="5.28515625" style="47" customWidth="1"/>
    <col min="13835" max="13835" width="14" style="47" bestFit="1" customWidth="1"/>
    <col min="13836" max="13837" width="13" style="47" bestFit="1" customWidth="1"/>
    <col min="13838" max="13838" width="12.140625" style="47" bestFit="1" customWidth="1"/>
    <col min="13839" max="13840" width="11" style="47" bestFit="1" customWidth="1"/>
    <col min="13841" max="13841" width="7.5703125" style="47" bestFit="1" customWidth="1"/>
    <col min="13842" max="14069" width="9.140625" style="47"/>
    <col min="14070" max="14070" width="4.85546875" style="47" customWidth="1"/>
    <col min="14071" max="14071" width="1.42578125" style="47" customWidth="1"/>
    <col min="14072" max="14072" width="7.28515625" style="47" customWidth="1"/>
    <col min="14073" max="14073" width="1.5703125" style="47" customWidth="1"/>
    <col min="14074" max="14074" width="8.140625" style="47" customWidth="1"/>
    <col min="14075" max="14075" width="12.85546875" style="47" customWidth="1"/>
    <col min="14076" max="14076" width="10.28515625" style="47" customWidth="1"/>
    <col min="14077" max="14077" width="4.5703125" style="47" bestFit="1" customWidth="1"/>
    <col min="14078" max="14078" width="17.7109375" style="47" customWidth="1"/>
    <col min="14079" max="14079" width="16.7109375" style="47" customWidth="1"/>
    <col min="14080" max="14080" width="14.85546875" style="47" customWidth="1"/>
    <col min="14081" max="14081" width="14.7109375" style="47" customWidth="1"/>
    <col min="14082" max="14082" width="15.85546875" style="47" customWidth="1"/>
    <col min="14083" max="14083" width="16.140625" style="47" bestFit="1" customWidth="1"/>
    <col min="14084" max="14084" width="16.28515625" style="47" bestFit="1" customWidth="1"/>
    <col min="14085" max="14085" width="13" style="47" bestFit="1" customWidth="1"/>
    <col min="14086" max="14086" width="14.5703125" style="47" bestFit="1" customWidth="1"/>
    <col min="14087" max="14087" width="10" style="47" bestFit="1" customWidth="1"/>
    <col min="14088" max="14089" width="12.140625" style="47" bestFit="1" customWidth="1"/>
    <col min="14090" max="14090" width="5.28515625" style="47" customWidth="1"/>
    <col min="14091" max="14091" width="14" style="47" bestFit="1" customWidth="1"/>
    <col min="14092" max="14093" width="13" style="47" bestFit="1" customWidth="1"/>
    <col min="14094" max="14094" width="12.140625" style="47" bestFit="1" customWidth="1"/>
    <col min="14095" max="14096" width="11" style="47" bestFit="1" customWidth="1"/>
    <col min="14097" max="14097" width="7.5703125" style="47" bestFit="1" customWidth="1"/>
    <col min="14098" max="14325" width="9.140625" style="47"/>
    <col min="14326" max="14326" width="4.85546875" style="47" customWidth="1"/>
    <col min="14327" max="14327" width="1.42578125" style="47" customWidth="1"/>
    <col min="14328" max="14328" width="7.28515625" style="47" customWidth="1"/>
    <col min="14329" max="14329" width="1.5703125" style="47" customWidth="1"/>
    <col min="14330" max="14330" width="8.140625" style="47" customWidth="1"/>
    <col min="14331" max="14331" width="12.85546875" style="47" customWidth="1"/>
    <col min="14332" max="14332" width="10.28515625" style="47" customWidth="1"/>
    <col min="14333" max="14333" width="4.5703125" style="47" bestFit="1" customWidth="1"/>
    <col min="14334" max="14334" width="17.7109375" style="47" customWidth="1"/>
    <col min="14335" max="14335" width="16.7109375" style="47" customWidth="1"/>
    <col min="14336" max="14336" width="14.85546875" style="47" customWidth="1"/>
    <col min="14337" max="14337" width="14.7109375" style="47" customWidth="1"/>
    <col min="14338" max="14338" width="15.85546875" style="47" customWidth="1"/>
    <col min="14339" max="14339" width="16.140625" style="47" bestFit="1" customWidth="1"/>
    <col min="14340" max="14340" width="16.28515625" style="47" bestFit="1" customWidth="1"/>
    <col min="14341" max="14341" width="13" style="47" bestFit="1" customWidth="1"/>
    <col min="14342" max="14342" width="14.5703125" style="47" bestFit="1" customWidth="1"/>
    <col min="14343" max="14343" width="10" style="47" bestFit="1" customWidth="1"/>
    <col min="14344" max="14345" width="12.140625" style="47" bestFit="1" customWidth="1"/>
    <col min="14346" max="14346" width="5.28515625" style="47" customWidth="1"/>
    <col min="14347" max="14347" width="14" style="47" bestFit="1" customWidth="1"/>
    <col min="14348" max="14349" width="13" style="47" bestFit="1" customWidth="1"/>
    <col min="14350" max="14350" width="12.140625" style="47" bestFit="1" customWidth="1"/>
    <col min="14351" max="14352" width="11" style="47" bestFit="1" customWidth="1"/>
    <col min="14353" max="14353" width="7.5703125" style="47" bestFit="1" customWidth="1"/>
    <col min="14354" max="14581" width="9.140625" style="47"/>
    <col min="14582" max="14582" width="4.85546875" style="47" customWidth="1"/>
    <col min="14583" max="14583" width="1.42578125" style="47" customWidth="1"/>
    <col min="14584" max="14584" width="7.28515625" style="47" customWidth="1"/>
    <col min="14585" max="14585" width="1.5703125" style="47" customWidth="1"/>
    <col min="14586" max="14586" width="8.140625" style="47" customWidth="1"/>
    <col min="14587" max="14587" width="12.85546875" style="47" customWidth="1"/>
    <col min="14588" max="14588" width="10.28515625" style="47" customWidth="1"/>
    <col min="14589" max="14589" width="4.5703125" style="47" bestFit="1" customWidth="1"/>
    <col min="14590" max="14590" width="17.7109375" style="47" customWidth="1"/>
    <col min="14591" max="14591" width="16.7109375" style="47" customWidth="1"/>
    <col min="14592" max="14592" width="14.85546875" style="47" customWidth="1"/>
    <col min="14593" max="14593" width="14.7109375" style="47" customWidth="1"/>
    <col min="14594" max="14594" width="15.85546875" style="47" customWidth="1"/>
    <col min="14595" max="14595" width="16.140625" style="47" bestFit="1" customWidth="1"/>
    <col min="14596" max="14596" width="16.28515625" style="47" bestFit="1" customWidth="1"/>
    <col min="14597" max="14597" width="13" style="47" bestFit="1" customWidth="1"/>
    <col min="14598" max="14598" width="14.5703125" style="47" bestFit="1" customWidth="1"/>
    <col min="14599" max="14599" width="10" style="47" bestFit="1" customWidth="1"/>
    <col min="14600" max="14601" width="12.140625" style="47" bestFit="1" customWidth="1"/>
    <col min="14602" max="14602" width="5.28515625" style="47" customWidth="1"/>
    <col min="14603" max="14603" width="14" style="47" bestFit="1" customWidth="1"/>
    <col min="14604" max="14605" width="13" style="47" bestFit="1" customWidth="1"/>
    <col min="14606" max="14606" width="12.140625" style="47" bestFit="1" customWidth="1"/>
    <col min="14607" max="14608" width="11" style="47" bestFit="1" customWidth="1"/>
    <col min="14609" max="14609" width="7.5703125" style="47" bestFit="1" customWidth="1"/>
    <col min="14610" max="14837" width="9.140625" style="47"/>
    <col min="14838" max="14838" width="4.85546875" style="47" customWidth="1"/>
    <col min="14839" max="14839" width="1.42578125" style="47" customWidth="1"/>
    <col min="14840" max="14840" width="7.28515625" style="47" customWidth="1"/>
    <col min="14841" max="14841" width="1.5703125" style="47" customWidth="1"/>
    <col min="14842" max="14842" width="8.140625" style="47" customWidth="1"/>
    <col min="14843" max="14843" width="12.85546875" style="47" customWidth="1"/>
    <col min="14844" max="14844" width="10.28515625" style="47" customWidth="1"/>
    <col min="14845" max="14845" width="4.5703125" style="47" bestFit="1" customWidth="1"/>
    <col min="14846" max="14846" width="17.7109375" style="47" customWidth="1"/>
    <col min="14847" max="14847" width="16.7109375" style="47" customWidth="1"/>
    <col min="14848" max="14848" width="14.85546875" style="47" customWidth="1"/>
    <col min="14849" max="14849" width="14.7109375" style="47" customWidth="1"/>
    <col min="14850" max="14850" width="15.85546875" style="47" customWidth="1"/>
    <col min="14851" max="14851" width="16.140625" style="47" bestFit="1" customWidth="1"/>
    <col min="14852" max="14852" width="16.28515625" style="47" bestFit="1" customWidth="1"/>
    <col min="14853" max="14853" width="13" style="47" bestFit="1" customWidth="1"/>
    <col min="14854" max="14854" width="14.5703125" style="47" bestFit="1" customWidth="1"/>
    <col min="14855" max="14855" width="10" style="47" bestFit="1" customWidth="1"/>
    <col min="14856" max="14857" width="12.140625" style="47" bestFit="1" customWidth="1"/>
    <col min="14858" max="14858" width="5.28515625" style="47" customWidth="1"/>
    <col min="14859" max="14859" width="14" style="47" bestFit="1" customWidth="1"/>
    <col min="14860" max="14861" width="13" style="47" bestFit="1" customWidth="1"/>
    <col min="14862" max="14862" width="12.140625" style="47" bestFit="1" customWidth="1"/>
    <col min="14863" max="14864" width="11" style="47" bestFit="1" customWidth="1"/>
    <col min="14865" max="14865" width="7.5703125" style="47" bestFit="1" customWidth="1"/>
    <col min="14866" max="15093" width="9.140625" style="47"/>
    <col min="15094" max="15094" width="4.85546875" style="47" customWidth="1"/>
    <col min="15095" max="15095" width="1.42578125" style="47" customWidth="1"/>
    <col min="15096" max="15096" width="7.28515625" style="47" customWidth="1"/>
    <col min="15097" max="15097" width="1.5703125" style="47" customWidth="1"/>
    <col min="15098" max="15098" width="8.140625" style="47" customWidth="1"/>
    <col min="15099" max="15099" width="12.85546875" style="47" customWidth="1"/>
    <col min="15100" max="15100" width="10.28515625" style="47" customWidth="1"/>
    <col min="15101" max="15101" width="4.5703125" style="47" bestFit="1" customWidth="1"/>
    <col min="15102" max="15102" width="17.7109375" style="47" customWidth="1"/>
    <col min="15103" max="15103" width="16.7109375" style="47" customWidth="1"/>
    <col min="15104" max="15104" width="14.85546875" style="47" customWidth="1"/>
    <col min="15105" max="15105" width="14.7109375" style="47" customWidth="1"/>
    <col min="15106" max="15106" width="15.85546875" style="47" customWidth="1"/>
    <col min="15107" max="15107" width="16.140625" style="47" bestFit="1" customWidth="1"/>
    <col min="15108" max="15108" width="16.28515625" style="47" bestFit="1" customWidth="1"/>
    <col min="15109" max="15109" width="13" style="47" bestFit="1" customWidth="1"/>
    <col min="15110" max="15110" width="14.5703125" style="47" bestFit="1" customWidth="1"/>
    <col min="15111" max="15111" width="10" style="47" bestFit="1" customWidth="1"/>
    <col min="15112" max="15113" width="12.140625" style="47" bestFit="1" customWidth="1"/>
    <col min="15114" max="15114" width="5.28515625" style="47" customWidth="1"/>
    <col min="15115" max="15115" width="14" style="47" bestFit="1" customWidth="1"/>
    <col min="15116" max="15117" width="13" style="47" bestFit="1" customWidth="1"/>
    <col min="15118" max="15118" width="12.140625" style="47" bestFit="1" customWidth="1"/>
    <col min="15119" max="15120" width="11" style="47" bestFit="1" customWidth="1"/>
    <col min="15121" max="15121" width="7.5703125" style="47" bestFit="1" customWidth="1"/>
    <col min="15122" max="15349" width="9.140625" style="47"/>
    <col min="15350" max="15350" width="4.85546875" style="47" customWidth="1"/>
    <col min="15351" max="15351" width="1.42578125" style="47" customWidth="1"/>
    <col min="15352" max="15352" width="7.28515625" style="47" customWidth="1"/>
    <col min="15353" max="15353" width="1.5703125" style="47" customWidth="1"/>
    <col min="15354" max="15354" width="8.140625" style="47" customWidth="1"/>
    <col min="15355" max="15355" width="12.85546875" style="47" customWidth="1"/>
    <col min="15356" max="15356" width="10.28515625" style="47" customWidth="1"/>
    <col min="15357" max="15357" width="4.5703125" style="47" bestFit="1" customWidth="1"/>
    <col min="15358" max="15358" width="17.7109375" style="47" customWidth="1"/>
    <col min="15359" max="15359" width="16.7109375" style="47" customWidth="1"/>
    <col min="15360" max="15360" width="14.85546875" style="47" customWidth="1"/>
    <col min="15361" max="15361" width="14.7109375" style="47" customWidth="1"/>
    <col min="15362" max="15362" width="15.85546875" style="47" customWidth="1"/>
    <col min="15363" max="15363" width="16.140625" style="47" bestFit="1" customWidth="1"/>
    <col min="15364" max="15364" width="16.28515625" style="47" bestFit="1" customWidth="1"/>
    <col min="15365" max="15365" width="13" style="47" bestFit="1" customWidth="1"/>
    <col min="15366" max="15366" width="14.5703125" style="47" bestFit="1" customWidth="1"/>
    <col min="15367" max="15367" width="10" style="47" bestFit="1" customWidth="1"/>
    <col min="15368" max="15369" width="12.140625" style="47" bestFit="1" customWidth="1"/>
    <col min="15370" max="15370" width="5.28515625" style="47" customWidth="1"/>
    <col min="15371" max="15371" width="14" style="47" bestFit="1" customWidth="1"/>
    <col min="15372" max="15373" width="13" style="47" bestFit="1" customWidth="1"/>
    <col min="15374" max="15374" width="12.140625" style="47" bestFit="1" customWidth="1"/>
    <col min="15375" max="15376" width="11" style="47" bestFit="1" customWidth="1"/>
    <col min="15377" max="15377" width="7.5703125" style="47" bestFit="1" customWidth="1"/>
    <col min="15378" max="15605" width="9.140625" style="47"/>
    <col min="15606" max="15606" width="4.85546875" style="47" customWidth="1"/>
    <col min="15607" max="15607" width="1.42578125" style="47" customWidth="1"/>
    <col min="15608" max="15608" width="7.28515625" style="47" customWidth="1"/>
    <col min="15609" max="15609" width="1.5703125" style="47" customWidth="1"/>
    <col min="15610" max="15610" width="8.140625" style="47" customWidth="1"/>
    <col min="15611" max="15611" width="12.85546875" style="47" customWidth="1"/>
    <col min="15612" max="15612" width="10.28515625" style="47" customWidth="1"/>
    <col min="15613" max="15613" width="4.5703125" style="47" bestFit="1" customWidth="1"/>
    <col min="15614" max="15614" width="17.7109375" style="47" customWidth="1"/>
    <col min="15615" max="15615" width="16.7109375" style="47" customWidth="1"/>
    <col min="15616" max="15616" width="14.85546875" style="47" customWidth="1"/>
    <col min="15617" max="15617" width="14.7109375" style="47" customWidth="1"/>
    <col min="15618" max="15618" width="15.85546875" style="47" customWidth="1"/>
    <col min="15619" max="15619" width="16.140625" style="47" bestFit="1" customWidth="1"/>
    <col min="15620" max="15620" width="16.28515625" style="47" bestFit="1" customWidth="1"/>
    <col min="15621" max="15621" width="13" style="47" bestFit="1" customWidth="1"/>
    <col min="15622" max="15622" width="14.5703125" style="47" bestFit="1" customWidth="1"/>
    <col min="15623" max="15623" width="10" style="47" bestFit="1" customWidth="1"/>
    <col min="15624" max="15625" width="12.140625" style="47" bestFit="1" customWidth="1"/>
    <col min="15626" max="15626" width="5.28515625" style="47" customWidth="1"/>
    <col min="15627" max="15627" width="14" style="47" bestFit="1" customWidth="1"/>
    <col min="15628" max="15629" width="13" style="47" bestFit="1" customWidth="1"/>
    <col min="15630" max="15630" width="12.140625" style="47" bestFit="1" customWidth="1"/>
    <col min="15631" max="15632" width="11" style="47" bestFit="1" customWidth="1"/>
    <col min="15633" max="15633" width="7.5703125" style="47" bestFit="1" customWidth="1"/>
    <col min="15634" max="15861" width="9.140625" style="47"/>
    <col min="15862" max="15862" width="4.85546875" style="47" customWidth="1"/>
    <col min="15863" max="15863" width="1.42578125" style="47" customWidth="1"/>
    <col min="15864" max="15864" width="7.28515625" style="47" customWidth="1"/>
    <col min="15865" max="15865" width="1.5703125" style="47" customWidth="1"/>
    <col min="15866" max="15866" width="8.140625" style="47" customWidth="1"/>
    <col min="15867" max="15867" width="12.85546875" style="47" customWidth="1"/>
    <col min="15868" max="15868" width="10.28515625" style="47" customWidth="1"/>
    <col min="15869" max="15869" width="4.5703125" style="47" bestFit="1" customWidth="1"/>
    <col min="15870" max="15870" width="17.7109375" style="47" customWidth="1"/>
    <col min="15871" max="15871" width="16.7109375" style="47" customWidth="1"/>
    <col min="15872" max="15872" width="14.85546875" style="47" customWidth="1"/>
    <col min="15873" max="15873" width="14.7109375" style="47" customWidth="1"/>
    <col min="15874" max="15874" width="15.85546875" style="47" customWidth="1"/>
    <col min="15875" max="15875" width="16.140625" style="47" bestFit="1" customWidth="1"/>
    <col min="15876" max="15876" width="16.28515625" style="47" bestFit="1" customWidth="1"/>
    <col min="15877" max="15877" width="13" style="47" bestFit="1" customWidth="1"/>
    <col min="15878" max="15878" width="14.5703125" style="47" bestFit="1" customWidth="1"/>
    <col min="15879" max="15879" width="10" style="47" bestFit="1" customWidth="1"/>
    <col min="15880" max="15881" width="12.140625" style="47" bestFit="1" customWidth="1"/>
    <col min="15882" max="15882" width="5.28515625" style="47" customWidth="1"/>
    <col min="15883" max="15883" width="14" style="47" bestFit="1" customWidth="1"/>
    <col min="15884" max="15885" width="13" style="47" bestFit="1" customWidth="1"/>
    <col min="15886" max="15886" width="12.140625" style="47" bestFit="1" customWidth="1"/>
    <col min="15887" max="15888" width="11" style="47" bestFit="1" customWidth="1"/>
    <col min="15889" max="15889" width="7.5703125" style="47" bestFit="1" customWidth="1"/>
    <col min="15890" max="16117" width="9.140625" style="47"/>
    <col min="16118" max="16118" width="4.85546875" style="47" customWidth="1"/>
    <col min="16119" max="16119" width="1.42578125" style="47" customWidth="1"/>
    <col min="16120" max="16120" width="7.28515625" style="47" customWidth="1"/>
    <col min="16121" max="16121" width="1.5703125" style="47" customWidth="1"/>
    <col min="16122" max="16122" width="8.140625" style="47" customWidth="1"/>
    <col min="16123" max="16123" width="12.85546875" style="47" customWidth="1"/>
    <col min="16124" max="16124" width="10.28515625" style="47" customWidth="1"/>
    <col min="16125" max="16125" width="4.5703125" style="47" bestFit="1" customWidth="1"/>
    <col min="16126" max="16126" width="17.7109375" style="47" customWidth="1"/>
    <col min="16127" max="16127" width="16.7109375" style="47" customWidth="1"/>
    <col min="16128" max="16128" width="14.85546875" style="47" customWidth="1"/>
    <col min="16129" max="16129" width="14.7109375" style="47" customWidth="1"/>
    <col min="16130" max="16130" width="15.85546875" style="47" customWidth="1"/>
    <col min="16131" max="16131" width="16.140625" style="47" bestFit="1" customWidth="1"/>
    <col min="16132" max="16132" width="16.28515625" style="47" bestFit="1" customWidth="1"/>
    <col min="16133" max="16133" width="13" style="47" bestFit="1" customWidth="1"/>
    <col min="16134" max="16134" width="14.5703125" style="47" bestFit="1" customWidth="1"/>
    <col min="16135" max="16135" width="10" style="47" bestFit="1" customWidth="1"/>
    <col min="16136" max="16137" width="12.140625" style="47" bestFit="1" customWidth="1"/>
    <col min="16138" max="16138" width="5.28515625" style="47" customWidth="1"/>
    <col min="16139" max="16139" width="14" style="47" bestFit="1" customWidth="1"/>
    <col min="16140" max="16141" width="13" style="47" bestFit="1" customWidth="1"/>
    <col min="16142" max="16142" width="12.140625" style="47" bestFit="1" customWidth="1"/>
    <col min="16143" max="16144" width="11" style="47" bestFit="1" customWidth="1"/>
    <col min="16145" max="16145" width="7.5703125" style="47" bestFit="1" customWidth="1"/>
    <col min="16146" max="16384" width="9.140625" style="47"/>
  </cols>
  <sheetData>
    <row r="1" spans="1:17" ht="11.65" customHeight="1" x14ac:dyDescent="0.2">
      <c r="A1" s="49">
        <v>1</v>
      </c>
      <c r="C1" s="1" t="s">
        <v>2</v>
      </c>
      <c r="D1" s="1"/>
      <c r="E1" s="1"/>
      <c r="F1" s="87"/>
      <c r="G1" s="9"/>
      <c r="I1" s="4"/>
      <c r="J1" s="48"/>
      <c r="K1" s="48"/>
      <c r="L1" s="48"/>
      <c r="M1" s="48"/>
      <c r="N1" s="48"/>
      <c r="O1" s="48"/>
      <c r="P1" s="48"/>
      <c r="Q1" s="48"/>
    </row>
    <row r="2" spans="1:17" ht="11.65" customHeight="1" x14ac:dyDescent="0.2">
      <c r="A2" s="49">
        <f t="shared" ref="A2:A27" ca="1" si="0">OFFSET(A2,-1,)+1</f>
        <v>2</v>
      </c>
      <c r="C2" s="1"/>
      <c r="D2" s="1" t="s">
        <v>3</v>
      </c>
      <c r="E2" s="1"/>
      <c r="F2" s="87"/>
      <c r="G2" s="9">
        <v>2.3199999999999998</v>
      </c>
      <c r="H2" s="6">
        <f>H797</f>
        <v>2261499495.9717374</v>
      </c>
      <c r="I2" s="4"/>
      <c r="J2" s="48"/>
      <c r="K2" s="51"/>
      <c r="L2" s="51"/>
      <c r="M2" s="51"/>
      <c r="N2" s="51"/>
      <c r="O2" s="51"/>
      <c r="P2" s="51"/>
      <c r="Q2" s="8"/>
    </row>
    <row r="3" spans="1:17" ht="11.65" customHeight="1" x14ac:dyDescent="0.2">
      <c r="A3" s="49">
        <f t="shared" ca="1" si="0"/>
        <v>3</v>
      </c>
      <c r="C3" s="1"/>
      <c r="D3" s="1" t="s">
        <v>4</v>
      </c>
      <c r="E3" s="1"/>
      <c r="F3" s="87"/>
      <c r="G3" s="9">
        <v>2.33</v>
      </c>
      <c r="H3" s="50">
        <f>H826</f>
        <v>846006.99838826736</v>
      </c>
      <c r="I3" s="4"/>
      <c r="J3" s="48"/>
      <c r="K3" s="51"/>
      <c r="L3" s="51"/>
      <c r="M3" s="51"/>
      <c r="N3" s="51"/>
      <c r="O3" s="51"/>
      <c r="P3" s="51"/>
      <c r="Q3" s="8"/>
    </row>
    <row r="4" spans="1:17" ht="11.65" customHeight="1" x14ac:dyDescent="0.2">
      <c r="A4" s="49">
        <f t="shared" ca="1" si="0"/>
        <v>4</v>
      </c>
      <c r="C4" s="1"/>
      <c r="D4" s="1" t="s">
        <v>5</v>
      </c>
      <c r="E4" s="1"/>
      <c r="F4" s="87"/>
      <c r="G4" s="9">
        <v>2.35</v>
      </c>
      <c r="H4" s="50">
        <f>H962+H977</f>
        <v>10016865.95650883</v>
      </c>
      <c r="I4" s="4"/>
      <c r="J4" s="48"/>
      <c r="K4" s="51"/>
      <c r="L4" s="51"/>
      <c r="M4" s="51"/>
      <c r="N4" s="51"/>
      <c r="O4" s="51"/>
      <c r="P4" s="51"/>
      <c r="Q4" s="8"/>
    </row>
    <row r="5" spans="1:17" ht="11.65" customHeight="1" x14ac:dyDescent="0.2">
      <c r="A5" s="49">
        <f t="shared" ca="1" si="0"/>
        <v>5</v>
      </c>
      <c r="C5" s="1"/>
      <c r="D5" s="1" t="s">
        <v>6</v>
      </c>
      <c r="E5" s="1"/>
      <c r="F5" s="87"/>
      <c r="G5" s="9">
        <v>2.33</v>
      </c>
      <c r="H5" s="50">
        <f>H834+H842</f>
        <v>116140.85425258527</v>
      </c>
      <c r="I5" s="4"/>
      <c r="J5" s="48"/>
      <c r="K5" s="51"/>
      <c r="L5" s="51"/>
      <c r="M5" s="51"/>
      <c r="N5" s="51"/>
      <c r="O5" s="51"/>
      <c r="P5" s="51"/>
      <c r="Q5" s="8"/>
    </row>
    <row r="6" spans="1:17" ht="11.65" customHeight="1" x14ac:dyDescent="0.2">
      <c r="A6" s="49">
        <f t="shared" ca="1" si="0"/>
        <v>6</v>
      </c>
      <c r="C6" s="1"/>
      <c r="D6" s="1" t="s">
        <v>291</v>
      </c>
      <c r="E6" s="1"/>
      <c r="F6" s="87"/>
      <c r="G6" s="9">
        <v>2.33</v>
      </c>
      <c r="H6" s="50">
        <f>H846</f>
        <v>0</v>
      </c>
      <c r="I6" s="4"/>
      <c r="J6" s="48"/>
      <c r="K6" s="51"/>
      <c r="L6" s="51"/>
      <c r="M6" s="51"/>
      <c r="N6" s="51"/>
      <c r="O6" s="51"/>
      <c r="P6" s="51"/>
      <c r="Q6" s="8"/>
    </row>
    <row r="7" spans="1:17" ht="11.65" customHeight="1" x14ac:dyDescent="0.2">
      <c r="A7" s="49">
        <f t="shared" ca="1" si="0"/>
        <v>7</v>
      </c>
      <c r="C7" s="1"/>
      <c r="D7" s="1" t="s">
        <v>7</v>
      </c>
      <c r="E7" s="1"/>
      <c r="F7" s="87"/>
      <c r="G7" s="9">
        <v>2.35</v>
      </c>
      <c r="H7" s="50">
        <f>H949</f>
        <v>4628948.16835743</v>
      </c>
      <c r="I7" s="4"/>
      <c r="J7" s="48"/>
      <c r="K7" s="51"/>
      <c r="L7" s="51"/>
      <c r="M7" s="51"/>
      <c r="N7" s="51"/>
      <c r="O7" s="51"/>
      <c r="P7" s="51"/>
      <c r="Q7" s="8"/>
    </row>
    <row r="8" spans="1:17" ht="11.65" customHeight="1" x14ac:dyDescent="0.2">
      <c r="A8" s="49">
        <f t="shared" ca="1" si="0"/>
        <v>8</v>
      </c>
      <c r="C8" s="1"/>
      <c r="D8" s="1" t="s">
        <v>8</v>
      </c>
      <c r="E8" s="1"/>
      <c r="F8" s="87"/>
      <c r="G8" s="9">
        <v>2.34</v>
      </c>
      <c r="H8" s="50">
        <f>H904</f>
        <v>9346387.5222723018</v>
      </c>
      <c r="I8" s="4"/>
      <c r="J8" s="48"/>
      <c r="K8" s="51"/>
      <c r="L8" s="51"/>
      <c r="M8" s="51"/>
      <c r="N8" s="51"/>
      <c r="O8" s="51"/>
      <c r="P8" s="51"/>
      <c r="Q8" s="8"/>
    </row>
    <row r="9" spans="1:17" ht="11.65" customHeight="1" x14ac:dyDescent="0.2">
      <c r="A9" s="49">
        <f t="shared" ca="1" si="0"/>
        <v>9</v>
      </c>
      <c r="C9" s="1"/>
      <c r="D9" s="1" t="s">
        <v>9</v>
      </c>
      <c r="E9" s="1"/>
      <c r="F9" s="87"/>
      <c r="G9" s="9">
        <v>2.34</v>
      </c>
      <c r="H9" s="50">
        <f>H937</f>
        <v>12073619.232211871</v>
      </c>
      <c r="I9" s="4"/>
      <c r="J9" s="48"/>
      <c r="K9" s="51"/>
      <c r="L9" s="51"/>
      <c r="M9" s="51"/>
      <c r="N9" s="51"/>
      <c r="O9" s="51"/>
      <c r="P9" s="51"/>
      <c r="Q9" s="8"/>
    </row>
    <row r="10" spans="1:17" ht="11.65" customHeight="1" x14ac:dyDescent="0.2">
      <c r="A10" s="49">
        <f t="shared" ca="1" si="0"/>
        <v>10</v>
      </c>
      <c r="C10" s="1"/>
      <c r="D10" s="1" t="s">
        <v>10</v>
      </c>
      <c r="E10" s="1"/>
      <c r="F10" s="87"/>
      <c r="G10" s="9">
        <v>2.35</v>
      </c>
      <c r="H10" s="50">
        <f>H1010</f>
        <v>2997919.207026138</v>
      </c>
      <c r="I10" s="4"/>
      <c r="J10" s="48"/>
      <c r="K10" s="51"/>
      <c r="L10" s="51"/>
      <c r="M10" s="51"/>
      <c r="N10" s="51"/>
      <c r="O10" s="51"/>
      <c r="P10" s="51"/>
      <c r="Q10" s="8"/>
    </row>
    <row r="11" spans="1:17" ht="11.65" customHeight="1" x14ac:dyDescent="0.2">
      <c r="A11" s="49">
        <f t="shared" ca="1" si="0"/>
        <v>11</v>
      </c>
      <c r="C11" s="1"/>
      <c r="D11" s="1" t="s">
        <v>11</v>
      </c>
      <c r="E11" s="1"/>
      <c r="F11" s="87"/>
      <c r="G11" s="9">
        <v>2.34</v>
      </c>
      <c r="H11" s="50">
        <f>H868</f>
        <v>3311.89</v>
      </c>
      <c r="I11" s="4"/>
      <c r="J11" s="48"/>
      <c r="K11" s="51"/>
      <c r="L11" s="51"/>
      <c r="M11" s="51"/>
      <c r="N11" s="51"/>
      <c r="O11" s="51"/>
      <c r="P11" s="51"/>
      <c r="Q11" s="8"/>
    </row>
    <row r="12" spans="1:17" ht="11.65" customHeight="1" x14ac:dyDescent="0.2">
      <c r="A12" s="49">
        <f t="shared" ca="1" si="0"/>
        <v>12</v>
      </c>
      <c r="C12" s="1"/>
      <c r="D12" s="1" t="s">
        <v>12</v>
      </c>
      <c r="E12" s="1"/>
      <c r="F12" s="87"/>
      <c r="G12" s="9">
        <v>2.36</v>
      </c>
      <c r="H12" s="50">
        <f>H1030</f>
        <v>0</v>
      </c>
      <c r="I12" s="4"/>
      <c r="J12" s="48"/>
      <c r="K12" s="51"/>
      <c r="L12" s="51"/>
      <c r="M12" s="51"/>
      <c r="N12" s="51"/>
      <c r="O12" s="51"/>
      <c r="P12" s="51"/>
      <c r="Q12" s="8"/>
    </row>
    <row r="13" spans="1:17" ht="11.65" customHeight="1" x14ac:dyDescent="0.2">
      <c r="A13" s="49">
        <f t="shared" ca="1" si="0"/>
        <v>13</v>
      </c>
      <c r="C13" s="1"/>
      <c r="D13" s="1"/>
      <c r="E13" s="1"/>
      <c r="F13" s="87"/>
      <c r="G13" s="9"/>
      <c r="H13" s="54"/>
      <c r="I13" s="4"/>
      <c r="J13" s="48"/>
      <c r="K13" s="48"/>
      <c r="L13" s="48"/>
      <c r="M13" s="48"/>
      <c r="N13" s="48"/>
      <c r="O13" s="48"/>
      <c r="P13" s="48"/>
      <c r="Q13" s="48"/>
    </row>
    <row r="14" spans="1:17" ht="11.65" customHeight="1" x14ac:dyDescent="0.2">
      <c r="A14" s="49">
        <f t="shared" ca="1" si="0"/>
        <v>14</v>
      </c>
      <c r="C14" s="1"/>
      <c r="D14" s="1" t="s">
        <v>13</v>
      </c>
      <c r="E14" s="1"/>
      <c r="F14" s="87"/>
      <c r="G14" s="9"/>
      <c r="H14" s="50">
        <f>SUM(H2:H13)</f>
        <v>2301528695.8007545</v>
      </c>
      <c r="I14" s="4"/>
      <c r="J14" s="51"/>
      <c r="K14" s="51"/>
      <c r="L14" s="51"/>
      <c r="M14" s="51"/>
      <c r="N14" s="51"/>
      <c r="O14" s="51"/>
      <c r="P14" s="51"/>
      <c r="Q14" s="48"/>
    </row>
    <row r="15" spans="1:17" ht="11.65" customHeight="1" x14ac:dyDescent="0.2">
      <c r="A15" s="49">
        <f t="shared" ca="1" si="0"/>
        <v>15</v>
      </c>
      <c r="C15" s="1"/>
      <c r="D15" s="1"/>
      <c r="E15" s="1"/>
      <c r="F15" s="87"/>
      <c r="G15" s="9"/>
      <c r="I15" s="4"/>
      <c r="J15" s="48"/>
      <c r="K15" s="48"/>
      <c r="L15" s="48"/>
      <c r="M15" s="48"/>
      <c r="N15" s="48"/>
      <c r="O15" s="48"/>
      <c r="P15" s="48"/>
      <c r="Q15" s="48"/>
    </row>
    <row r="16" spans="1:17" ht="11.65" customHeight="1" x14ac:dyDescent="0.2">
      <c r="A16" s="49">
        <f t="shared" ca="1" si="0"/>
        <v>16</v>
      </c>
      <c r="C16" s="1" t="s">
        <v>14</v>
      </c>
      <c r="D16" s="1"/>
      <c r="E16" s="1"/>
      <c r="F16" s="87"/>
      <c r="G16" s="9"/>
      <c r="I16" s="4"/>
      <c r="J16" s="48"/>
      <c r="K16" s="48"/>
      <c r="L16" s="48"/>
      <c r="M16" s="48"/>
      <c r="N16" s="48"/>
      <c r="O16" s="48"/>
      <c r="P16" s="48"/>
      <c r="Q16" s="48"/>
    </row>
    <row r="17" spans="1:17" ht="11.65" customHeight="1" x14ac:dyDescent="0.2">
      <c r="A17" s="49">
        <f t="shared" ca="1" si="0"/>
        <v>17</v>
      </c>
      <c r="C17" s="1"/>
      <c r="D17" s="1" t="s">
        <v>15</v>
      </c>
      <c r="E17" s="1"/>
      <c r="F17" s="87"/>
      <c r="G17" s="9">
        <v>2.4</v>
      </c>
      <c r="H17" s="6">
        <f>H1369</f>
        <v>-747269632.30175924</v>
      </c>
      <c r="I17" s="4"/>
      <c r="J17" s="48"/>
      <c r="K17" s="51"/>
      <c r="L17" s="51"/>
      <c r="M17" s="51"/>
      <c r="N17" s="51"/>
      <c r="O17" s="51"/>
      <c r="P17" s="51"/>
      <c r="Q17" s="8"/>
    </row>
    <row r="18" spans="1:17" ht="11.65" customHeight="1" x14ac:dyDescent="0.2">
      <c r="A18" s="49">
        <f t="shared" ca="1" si="0"/>
        <v>18</v>
      </c>
      <c r="C18" s="1"/>
      <c r="D18" s="1" t="s">
        <v>16</v>
      </c>
      <c r="E18" s="1"/>
      <c r="F18" s="87"/>
      <c r="G18" s="9">
        <v>2.41</v>
      </c>
      <c r="H18" s="6">
        <f>H1433</f>
        <v>-55829164.61329519</v>
      </c>
      <c r="I18" s="4"/>
      <c r="J18" s="48"/>
      <c r="K18" s="51"/>
      <c r="L18" s="51"/>
      <c r="M18" s="51"/>
      <c r="N18" s="51"/>
      <c r="O18" s="51"/>
      <c r="P18" s="51"/>
      <c r="Q18" s="8"/>
    </row>
    <row r="19" spans="1:17" ht="11.65" customHeight="1" x14ac:dyDescent="0.2">
      <c r="A19" s="49">
        <f t="shared" ca="1" si="0"/>
        <v>19</v>
      </c>
      <c r="C19" s="1"/>
      <c r="D19" s="1" t="s">
        <v>17</v>
      </c>
      <c r="E19" s="1"/>
      <c r="F19" s="87"/>
      <c r="G19" s="9">
        <v>2.37</v>
      </c>
      <c r="H19" s="6">
        <f>H1144</f>
        <v>-161259835.5527809</v>
      </c>
      <c r="I19" s="4"/>
      <c r="J19" s="51"/>
      <c r="K19" s="51"/>
      <c r="L19" s="51"/>
      <c r="M19" s="51"/>
      <c r="N19" s="51"/>
      <c r="O19" s="51"/>
      <c r="P19" s="51"/>
      <c r="Q19" s="8"/>
    </row>
    <row r="20" spans="1:17" ht="11.65" customHeight="1" x14ac:dyDescent="0.2">
      <c r="A20" s="49">
        <f t="shared" ca="1" si="0"/>
        <v>20</v>
      </c>
      <c r="C20" s="1"/>
      <c r="D20" s="1" t="s">
        <v>18</v>
      </c>
      <c r="E20" s="1"/>
      <c r="F20" s="87"/>
      <c r="G20" s="9">
        <v>2.37</v>
      </c>
      <c r="H20" s="6">
        <f>H1154</f>
        <v>-15021.102545808868</v>
      </c>
      <c r="I20" s="4"/>
      <c r="J20" s="48"/>
      <c r="K20" s="51"/>
      <c r="L20" s="51"/>
      <c r="M20" s="51"/>
      <c r="N20" s="51"/>
      <c r="O20" s="51"/>
      <c r="P20" s="51"/>
      <c r="Q20" s="8"/>
    </row>
    <row r="21" spans="1:17" ht="11.65" customHeight="1" x14ac:dyDescent="0.2">
      <c r="A21" s="49">
        <f t="shared" ca="1" si="0"/>
        <v>21</v>
      </c>
      <c r="C21" s="1"/>
      <c r="D21" s="1" t="s">
        <v>19</v>
      </c>
      <c r="E21" s="1"/>
      <c r="F21" s="87"/>
      <c r="G21" s="9">
        <v>2.36</v>
      </c>
      <c r="H21" s="6">
        <f>H1064</f>
        <v>-5813967.6723192846</v>
      </c>
      <c r="I21" s="4"/>
      <c r="J21" s="51"/>
      <c r="K21" s="51"/>
      <c r="L21" s="51"/>
      <c r="M21" s="51"/>
      <c r="N21" s="51"/>
      <c r="O21" s="51"/>
      <c r="P21" s="51"/>
      <c r="Q21" s="8"/>
    </row>
    <row r="22" spans="1:17" ht="11.65" customHeight="1" x14ac:dyDescent="0.2">
      <c r="A22" s="49">
        <f t="shared" ca="1" si="0"/>
        <v>22</v>
      </c>
      <c r="C22" s="1"/>
      <c r="D22" s="1" t="s">
        <v>20</v>
      </c>
      <c r="E22" s="1"/>
      <c r="F22" s="87"/>
      <c r="G22" s="9">
        <v>2.36</v>
      </c>
      <c r="H22" s="6">
        <f>H1036</f>
        <v>0</v>
      </c>
      <c r="I22" s="4"/>
      <c r="J22" s="48"/>
      <c r="K22" s="51"/>
      <c r="L22" s="51"/>
      <c r="M22" s="51"/>
      <c r="N22" s="51"/>
      <c r="O22" s="51"/>
      <c r="P22" s="51"/>
      <c r="Q22" s="8"/>
    </row>
    <row r="23" spans="1:17" ht="11.65" customHeight="1" x14ac:dyDescent="0.2">
      <c r="A23" s="49">
        <f t="shared" ca="1" si="0"/>
        <v>23</v>
      </c>
      <c r="C23" s="1"/>
      <c r="D23" s="1" t="s">
        <v>21</v>
      </c>
      <c r="E23" s="1"/>
      <c r="F23" s="87"/>
      <c r="G23" s="9">
        <v>2.36</v>
      </c>
      <c r="H23" s="6">
        <f>H1043+H1048+H1056+H1068+H1080</f>
        <v>-177095641.72160953</v>
      </c>
      <c r="I23" s="4"/>
      <c r="J23" s="48"/>
      <c r="K23" s="51"/>
      <c r="L23" s="51"/>
      <c r="M23" s="51"/>
      <c r="N23" s="51"/>
      <c r="O23" s="51"/>
      <c r="P23" s="51"/>
      <c r="Q23" s="8"/>
    </row>
    <row r="24" spans="1:17" ht="11.65" customHeight="1" x14ac:dyDescent="0.2">
      <c r="A24" s="49">
        <f t="shared" ca="1" si="0"/>
        <v>24</v>
      </c>
      <c r="C24" s="1"/>
      <c r="D24" s="1"/>
      <c r="E24" s="1"/>
      <c r="F24" s="87"/>
      <c r="G24" s="9"/>
      <c r="H24" s="52"/>
      <c r="I24" s="4"/>
      <c r="J24" s="48"/>
      <c r="K24" s="51"/>
      <c r="L24" s="51"/>
      <c r="M24" s="51"/>
      <c r="N24" s="51"/>
      <c r="O24" s="51"/>
      <c r="P24" s="51"/>
      <c r="Q24" s="48"/>
    </row>
    <row r="25" spans="1:17" ht="11.65" customHeight="1" x14ac:dyDescent="0.2">
      <c r="A25" s="49">
        <f t="shared" ca="1" si="0"/>
        <v>25</v>
      </c>
      <c r="C25" s="1"/>
      <c r="D25" s="1" t="s">
        <v>22</v>
      </c>
      <c r="E25" s="1"/>
      <c r="F25" s="87"/>
      <c r="G25" s="9"/>
      <c r="H25" s="51">
        <f>SUM(H17:H23)</f>
        <v>-1147283262.9643099</v>
      </c>
      <c r="I25" s="4"/>
      <c r="J25" s="51"/>
      <c r="K25" s="51"/>
      <c r="L25" s="51"/>
      <c r="M25" s="51"/>
      <c r="N25" s="51"/>
      <c r="O25" s="51"/>
      <c r="P25" s="51"/>
      <c r="Q25" s="48"/>
    </row>
    <row r="26" spans="1:17" ht="11.65" customHeight="1" x14ac:dyDescent="0.2">
      <c r="A26" s="49">
        <f t="shared" ca="1" si="0"/>
        <v>26</v>
      </c>
      <c r="C26" s="1"/>
      <c r="D26" s="1"/>
      <c r="E26" s="1"/>
      <c r="F26" s="87"/>
      <c r="G26" s="9"/>
      <c r="H26" s="48"/>
      <c r="I26" s="4"/>
      <c r="J26" s="48"/>
      <c r="K26" s="48"/>
      <c r="L26" s="48"/>
      <c r="M26" s="48"/>
      <c r="N26" s="48"/>
      <c r="O26" s="48"/>
      <c r="P26" s="48"/>
      <c r="Q26" s="48"/>
    </row>
    <row r="27" spans="1:17" ht="11.65" customHeight="1" thickBot="1" x14ac:dyDescent="0.25">
      <c r="A27" s="49">
        <f t="shared" ca="1" si="0"/>
        <v>27</v>
      </c>
      <c r="C27" s="1" t="s">
        <v>23</v>
      </c>
      <c r="D27" s="1"/>
      <c r="E27" s="1"/>
      <c r="F27" s="87"/>
      <c r="G27" s="9"/>
      <c r="H27" s="53">
        <f>H14+H25</f>
        <v>1154245432.8364446</v>
      </c>
      <c r="I27" s="4"/>
      <c r="J27" s="48"/>
      <c r="K27" s="51"/>
      <c r="L27" s="51"/>
      <c r="M27" s="51"/>
      <c r="N27" s="51"/>
      <c r="O27" s="51"/>
      <c r="P27" s="51"/>
      <c r="Q27" s="8"/>
    </row>
    <row r="28" spans="1:17" ht="11.65" customHeight="1" thickTop="1" x14ac:dyDescent="0.2">
      <c r="A28" s="49">
        <f t="shared" ref="A28:A60" ca="1" si="1">OFFSET(A28,-1,)+1</f>
        <v>28</v>
      </c>
      <c r="C28" s="56">
        <v>310</v>
      </c>
      <c r="D28" s="3" t="s">
        <v>31</v>
      </c>
      <c r="E28" s="3"/>
      <c r="F28" s="3"/>
      <c r="G28" s="57"/>
      <c r="H28" s="4"/>
      <c r="J28" s="4"/>
      <c r="K28" s="4"/>
      <c r="L28" s="4"/>
      <c r="M28" s="4"/>
      <c r="N28" s="4"/>
      <c r="O28" s="4"/>
      <c r="P28" s="4"/>
    </row>
    <row r="29" spans="1:17" ht="11.65" customHeight="1" x14ac:dyDescent="0.2">
      <c r="A29" s="49">
        <f t="shared" ca="1" si="1"/>
        <v>29</v>
      </c>
      <c r="C29" s="56"/>
      <c r="D29" s="3"/>
      <c r="E29" s="3"/>
      <c r="F29" s="3" t="s">
        <v>250</v>
      </c>
      <c r="G29" s="57"/>
      <c r="H29" s="10">
        <v>0</v>
      </c>
      <c r="J29" s="4"/>
      <c r="K29" s="4"/>
      <c r="L29" s="4"/>
      <c r="M29" s="4"/>
      <c r="N29" s="4"/>
      <c r="O29" s="4"/>
      <c r="P29" s="4"/>
    </row>
    <row r="30" spans="1:17" ht="11.65" customHeight="1" x14ac:dyDescent="0.2">
      <c r="A30" s="49">
        <f t="shared" ca="1" si="1"/>
        <v>30</v>
      </c>
      <c r="C30" s="56"/>
      <c r="D30" s="3"/>
      <c r="E30" s="3"/>
      <c r="F30" s="3" t="s">
        <v>254</v>
      </c>
      <c r="G30" s="57"/>
      <c r="H30" s="10">
        <v>0</v>
      </c>
      <c r="J30" s="4"/>
      <c r="K30" s="4"/>
      <c r="L30" s="4"/>
      <c r="M30" s="4"/>
      <c r="N30" s="4"/>
      <c r="O30" s="4"/>
      <c r="P30" s="4"/>
    </row>
    <row r="31" spans="1:17" ht="11.65" customHeight="1" x14ac:dyDescent="0.2">
      <c r="A31" s="49">
        <f t="shared" ca="1" si="1"/>
        <v>31</v>
      </c>
      <c r="C31" s="56"/>
      <c r="D31" s="3"/>
      <c r="E31" s="3"/>
      <c r="F31" s="3" t="s">
        <v>24</v>
      </c>
      <c r="G31" s="57"/>
      <c r="H31" s="10">
        <v>3286904.8960459544</v>
      </c>
      <c r="J31" s="4"/>
      <c r="K31" s="4"/>
      <c r="L31" s="4"/>
      <c r="M31" s="4"/>
      <c r="N31" s="4"/>
      <c r="O31" s="4"/>
      <c r="P31" s="4"/>
    </row>
    <row r="32" spans="1:17" ht="11.65" customHeight="1" x14ac:dyDescent="0.2">
      <c r="A32" s="49">
        <f t="shared" ca="1" si="1"/>
        <v>32</v>
      </c>
      <c r="C32" s="56"/>
      <c r="D32" s="3"/>
      <c r="E32" s="3"/>
      <c r="F32" s="3" t="s">
        <v>249</v>
      </c>
      <c r="G32" s="57"/>
      <c r="H32" s="10">
        <v>396416.91294311627</v>
      </c>
      <c r="J32" s="4"/>
      <c r="K32" s="4"/>
      <c r="L32" s="4"/>
      <c r="M32" s="4"/>
      <c r="N32" s="4"/>
      <c r="O32" s="4"/>
      <c r="P32" s="4"/>
    </row>
    <row r="33" spans="1:16" ht="11.65" customHeight="1" x14ac:dyDescent="0.2">
      <c r="A33" s="49">
        <f t="shared" ca="1" si="1"/>
        <v>33</v>
      </c>
      <c r="C33" s="56"/>
      <c r="D33" s="3"/>
      <c r="E33" s="3"/>
      <c r="F33" s="3" t="s">
        <v>251</v>
      </c>
      <c r="G33" s="57"/>
      <c r="H33" s="10">
        <v>0</v>
      </c>
      <c r="J33" s="4"/>
      <c r="K33" s="4"/>
      <c r="L33" s="4"/>
      <c r="M33" s="4"/>
      <c r="N33" s="4"/>
      <c r="O33" s="4"/>
      <c r="P33" s="4"/>
    </row>
    <row r="34" spans="1:16" ht="11.65" customHeight="1" x14ac:dyDescent="0.2">
      <c r="A34" s="49">
        <f t="shared" ca="1" si="1"/>
        <v>34</v>
      </c>
      <c r="C34" s="56"/>
      <c r="D34" s="3"/>
      <c r="E34" s="3"/>
      <c r="F34" s="3" t="s">
        <v>253</v>
      </c>
      <c r="G34" s="57"/>
      <c r="H34" s="10">
        <v>264572.99775366543</v>
      </c>
      <c r="J34" s="4"/>
      <c r="K34" s="4"/>
      <c r="L34" s="4"/>
      <c r="M34" s="4"/>
      <c r="N34" s="4"/>
      <c r="O34" s="4"/>
      <c r="P34" s="4"/>
    </row>
    <row r="35" spans="1:16" ht="11.65" customHeight="1" x14ac:dyDescent="0.2">
      <c r="A35" s="49">
        <f t="shared" ca="1" si="1"/>
        <v>35</v>
      </c>
      <c r="C35" s="56"/>
      <c r="D35" s="3"/>
      <c r="E35" s="3"/>
      <c r="F35" s="3" t="s">
        <v>193</v>
      </c>
      <c r="G35" s="57"/>
      <c r="H35" s="10">
        <v>0</v>
      </c>
      <c r="J35" s="4"/>
      <c r="K35" s="4"/>
      <c r="L35" s="4"/>
      <c r="M35" s="4"/>
      <c r="N35" s="4"/>
      <c r="O35" s="4"/>
      <c r="P35" s="4"/>
    </row>
    <row r="36" spans="1:16" ht="11.65" customHeight="1" x14ac:dyDescent="0.2">
      <c r="A36" s="49">
        <f t="shared" ca="1" si="1"/>
        <v>36</v>
      </c>
      <c r="C36" s="56"/>
      <c r="D36" s="3"/>
      <c r="E36" s="3"/>
      <c r="F36" s="3" t="s">
        <v>251</v>
      </c>
      <c r="G36" s="57"/>
      <c r="H36" s="10">
        <v>0</v>
      </c>
      <c r="J36" s="4"/>
      <c r="K36" s="4"/>
      <c r="L36" s="4"/>
      <c r="M36" s="4"/>
      <c r="N36" s="4"/>
      <c r="O36" s="4"/>
      <c r="P36" s="4"/>
    </row>
    <row r="37" spans="1:16" ht="11.65" customHeight="1" x14ac:dyDescent="0.2">
      <c r="A37" s="49">
        <f t="shared" ca="1" si="1"/>
        <v>37</v>
      </c>
      <c r="C37" s="56"/>
      <c r="D37" s="3"/>
      <c r="E37" s="3"/>
      <c r="F37" s="3"/>
      <c r="G37" s="57" t="s">
        <v>32</v>
      </c>
      <c r="H37" s="12">
        <f>SUBTOTAL(9,H30:H36)</f>
        <v>3947894.8067427361</v>
      </c>
      <c r="J37" s="4"/>
      <c r="K37" s="4"/>
      <c r="L37" s="4"/>
      <c r="M37" s="4"/>
      <c r="N37" s="4"/>
      <c r="O37" s="4"/>
      <c r="P37" s="4"/>
    </row>
    <row r="38" spans="1:16" ht="11.65" customHeight="1" x14ac:dyDescent="0.2">
      <c r="A38" s="49">
        <f t="shared" ca="1" si="1"/>
        <v>38</v>
      </c>
      <c r="C38" s="56"/>
      <c r="D38" s="3"/>
      <c r="E38" s="3"/>
      <c r="F38" s="3"/>
      <c r="G38" s="57"/>
      <c r="H38" s="2"/>
      <c r="J38" s="4"/>
      <c r="K38" s="4"/>
      <c r="L38" s="4"/>
      <c r="M38" s="4"/>
      <c r="N38" s="4"/>
      <c r="O38" s="4"/>
      <c r="P38" s="4"/>
    </row>
    <row r="39" spans="1:16" ht="11.65" customHeight="1" x14ac:dyDescent="0.2">
      <c r="A39" s="49">
        <f t="shared" ca="1" si="1"/>
        <v>39</v>
      </c>
      <c r="C39" s="56">
        <v>311</v>
      </c>
      <c r="D39" s="3" t="s">
        <v>33</v>
      </c>
      <c r="E39" s="3"/>
      <c r="F39" s="3"/>
      <c r="G39" s="57"/>
      <c r="H39" s="2"/>
      <c r="J39" s="4"/>
      <c r="K39" s="4"/>
      <c r="L39" s="4"/>
      <c r="M39" s="4"/>
      <c r="N39" s="4"/>
      <c r="O39" s="4"/>
      <c r="P39" s="4"/>
    </row>
    <row r="40" spans="1:16" ht="11.65" customHeight="1" x14ac:dyDescent="0.2">
      <c r="A40" s="49">
        <f t="shared" ca="1" si="1"/>
        <v>40</v>
      </c>
      <c r="C40" s="56"/>
      <c r="D40" s="3"/>
      <c r="E40" s="3"/>
      <c r="F40" s="3" t="s">
        <v>250</v>
      </c>
      <c r="G40" s="57"/>
      <c r="H40" s="10">
        <v>0</v>
      </c>
      <c r="J40" s="4"/>
      <c r="K40" s="4"/>
      <c r="L40" s="4"/>
      <c r="M40" s="4"/>
      <c r="N40" s="4"/>
      <c r="O40" s="4"/>
      <c r="P40" s="4"/>
    </row>
    <row r="41" spans="1:16" ht="11.65" customHeight="1" x14ac:dyDescent="0.2">
      <c r="A41" s="49">
        <f t="shared" ca="1" si="1"/>
        <v>41</v>
      </c>
      <c r="C41" s="56"/>
      <c r="D41" s="3"/>
      <c r="E41" s="3"/>
      <c r="F41" s="3" t="s">
        <v>254</v>
      </c>
      <c r="G41" s="57"/>
      <c r="H41" s="10">
        <v>0</v>
      </c>
      <c r="J41" s="4"/>
      <c r="K41" s="4"/>
      <c r="L41" s="4"/>
      <c r="M41" s="4"/>
      <c r="N41" s="4"/>
      <c r="O41" s="4"/>
      <c r="P41" s="4"/>
    </row>
    <row r="42" spans="1:16" ht="11.65" customHeight="1" x14ac:dyDescent="0.2">
      <c r="A42" s="49">
        <f t="shared" ca="1" si="1"/>
        <v>42</v>
      </c>
      <c r="C42" s="56"/>
      <c r="D42" s="3"/>
      <c r="E42" s="3"/>
      <c r="F42" s="3" t="s">
        <v>24</v>
      </c>
      <c r="G42" s="57"/>
      <c r="H42" s="10">
        <v>674282.73465348943</v>
      </c>
      <c r="J42" s="4"/>
      <c r="K42" s="4"/>
      <c r="L42" s="4"/>
      <c r="M42" s="4"/>
      <c r="N42" s="4"/>
      <c r="O42" s="4"/>
      <c r="P42" s="4"/>
    </row>
    <row r="43" spans="1:16" ht="11.65" customHeight="1" x14ac:dyDescent="0.2">
      <c r="A43" s="49">
        <f t="shared" ca="1" si="1"/>
        <v>43</v>
      </c>
      <c r="C43" s="56"/>
      <c r="D43" s="3"/>
      <c r="E43" s="3"/>
      <c r="F43" s="3" t="s">
        <v>249</v>
      </c>
      <c r="G43" s="57"/>
      <c r="H43" s="10">
        <v>15258921.258617816</v>
      </c>
      <c r="J43" s="4"/>
      <c r="K43" s="4"/>
      <c r="L43" s="4"/>
      <c r="M43" s="4"/>
      <c r="N43" s="4"/>
      <c r="O43" s="4"/>
      <c r="P43" s="4"/>
    </row>
    <row r="44" spans="1:16" ht="11.65" customHeight="1" x14ac:dyDescent="0.2">
      <c r="A44" s="49">
        <f t="shared" ca="1" si="1"/>
        <v>44</v>
      </c>
      <c r="C44" s="56"/>
      <c r="D44" s="3"/>
      <c r="E44" s="3"/>
      <c r="F44" s="3" t="s">
        <v>251</v>
      </c>
      <c r="G44" s="57"/>
      <c r="H44" s="10">
        <v>0</v>
      </c>
      <c r="J44" s="4"/>
      <c r="K44" s="4"/>
      <c r="L44" s="4"/>
      <c r="M44" s="4"/>
      <c r="N44" s="4"/>
      <c r="O44" s="4"/>
      <c r="P44" s="4"/>
    </row>
    <row r="45" spans="1:16" ht="11.65" customHeight="1" x14ac:dyDescent="0.2">
      <c r="A45" s="49">
        <f t="shared" ca="1" si="1"/>
        <v>45</v>
      </c>
      <c r="C45" s="56"/>
      <c r="D45" s="3"/>
      <c r="E45" s="3"/>
      <c r="F45" s="3" t="s">
        <v>253</v>
      </c>
      <c r="G45" s="57"/>
      <c r="H45" s="10">
        <v>33387106.312570706</v>
      </c>
      <c r="J45" s="4"/>
      <c r="K45" s="4"/>
      <c r="L45" s="4"/>
      <c r="M45" s="4"/>
      <c r="N45" s="4"/>
      <c r="O45" s="4"/>
      <c r="P45" s="4"/>
    </row>
    <row r="46" spans="1:16" ht="11.65" customHeight="1" x14ac:dyDescent="0.2">
      <c r="A46" s="49">
        <f t="shared" ca="1" si="1"/>
        <v>46</v>
      </c>
      <c r="C46" s="56"/>
      <c r="D46" s="3"/>
      <c r="E46" s="3"/>
      <c r="F46" s="3" t="s">
        <v>251</v>
      </c>
      <c r="G46" s="57"/>
      <c r="H46" s="10">
        <v>0</v>
      </c>
      <c r="J46" s="4"/>
      <c r="K46" s="4"/>
      <c r="L46" s="4"/>
      <c r="M46" s="4"/>
      <c r="N46" s="4"/>
      <c r="O46" s="4"/>
      <c r="P46" s="4"/>
    </row>
    <row r="47" spans="1:16" ht="11.65" customHeight="1" x14ac:dyDescent="0.2">
      <c r="A47" s="49">
        <f t="shared" ca="1" si="1"/>
        <v>47</v>
      </c>
      <c r="C47" s="56"/>
      <c r="D47" s="3"/>
      <c r="E47" s="3"/>
      <c r="F47" s="3"/>
      <c r="G47" s="57" t="s">
        <v>32</v>
      </c>
      <c r="H47" s="12">
        <f>SUBTOTAL(9,H40:H46)</f>
        <v>49320310.305842012</v>
      </c>
      <c r="J47" s="4"/>
      <c r="K47" s="4"/>
      <c r="L47" s="4"/>
      <c r="M47" s="4"/>
      <c r="N47" s="4"/>
      <c r="O47" s="4"/>
      <c r="P47" s="4"/>
    </row>
    <row r="48" spans="1:16" ht="11.65" customHeight="1" x14ac:dyDescent="0.2">
      <c r="A48" s="49">
        <f t="shared" ca="1" si="1"/>
        <v>48</v>
      </c>
      <c r="C48" s="56"/>
      <c r="D48" s="3"/>
      <c r="E48" s="3"/>
      <c r="F48" s="3"/>
      <c r="G48" s="57"/>
      <c r="H48" s="2"/>
      <c r="J48" s="4"/>
      <c r="K48" s="4"/>
      <c r="L48" s="4"/>
      <c r="M48" s="4"/>
      <c r="N48" s="4"/>
      <c r="O48" s="4"/>
      <c r="P48" s="4"/>
    </row>
    <row r="49" spans="1:16" ht="11.65" customHeight="1" x14ac:dyDescent="0.2">
      <c r="A49" s="49">
        <f t="shared" ca="1" si="1"/>
        <v>49</v>
      </c>
      <c r="C49" s="56">
        <v>312</v>
      </c>
      <c r="D49" s="3" t="s">
        <v>34</v>
      </c>
      <c r="E49" s="3"/>
      <c r="F49" s="3"/>
      <c r="G49" s="57"/>
      <c r="H49" s="10"/>
      <c r="J49" s="4"/>
      <c r="K49" s="4"/>
      <c r="L49" s="4"/>
      <c r="M49" s="4"/>
      <c r="N49" s="4"/>
      <c r="O49" s="4"/>
      <c r="P49" s="4"/>
    </row>
    <row r="50" spans="1:16" ht="11.65" customHeight="1" x14ac:dyDescent="0.2">
      <c r="A50" s="49">
        <f t="shared" ca="1" si="1"/>
        <v>50</v>
      </c>
      <c r="C50" s="56"/>
      <c r="D50" s="3"/>
      <c r="E50" s="3"/>
      <c r="F50" s="3" t="s">
        <v>250</v>
      </c>
      <c r="G50" s="57"/>
      <c r="H50" s="10">
        <v>0</v>
      </c>
      <c r="J50" s="4"/>
      <c r="K50" s="4"/>
      <c r="L50" s="4"/>
      <c r="M50" s="4"/>
      <c r="N50" s="4"/>
      <c r="O50" s="4"/>
      <c r="P50" s="4"/>
    </row>
    <row r="51" spans="1:16" ht="11.65" customHeight="1" x14ac:dyDescent="0.2">
      <c r="A51" s="49">
        <f t="shared" ca="1" si="1"/>
        <v>51</v>
      </c>
      <c r="C51" s="56"/>
      <c r="D51" s="3"/>
      <c r="E51" s="3"/>
      <c r="F51" s="3" t="s">
        <v>254</v>
      </c>
      <c r="G51" s="57"/>
      <c r="H51" s="10">
        <v>0</v>
      </c>
      <c r="J51" s="4"/>
      <c r="K51" s="4"/>
      <c r="L51" s="4"/>
      <c r="M51" s="4"/>
      <c r="N51" s="4"/>
      <c r="O51" s="4"/>
      <c r="P51" s="4"/>
    </row>
    <row r="52" spans="1:16" ht="11.65" customHeight="1" x14ac:dyDescent="0.2">
      <c r="A52" s="49">
        <f t="shared" ca="1" si="1"/>
        <v>52</v>
      </c>
      <c r="C52" s="56"/>
      <c r="D52" s="3"/>
      <c r="E52" s="3"/>
      <c r="F52" s="3" t="s">
        <v>24</v>
      </c>
      <c r="G52" s="57"/>
      <c r="H52" s="10">
        <v>4818484.2656663256</v>
      </c>
      <c r="J52" s="4"/>
      <c r="K52" s="4"/>
      <c r="L52" s="4"/>
      <c r="M52" s="4"/>
      <c r="N52" s="4"/>
      <c r="O52" s="4"/>
      <c r="P52" s="4"/>
    </row>
    <row r="53" spans="1:16" ht="11.65" customHeight="1" x14ac:dyDescent="0.2">
      <c r="A53" s="49">
        <f t="shared" ca="1" si="1"/>
        <v>53</v>
      </c>
      <c r="C53" s="56"/>
      <c r="D53" s="3"/>
      <c r="E53" s="3"/>
      <c r="F53" s="3" t="s">
        <v>249</v>
      </c>
      <c r="G53" s="57"/>
      <c r="H53" s="10">
        <v>27206762.480993453</v>
      </c>
      <c r="J53" s="4"/>
      <c r="K53" s="4"/>
      <c r="L53" s="4"/>
      <c r="M53" s="4"/>
      <c r="N53" s="4"/>
      <c r="O53" s="4"/>
      <c r="P53" s="4"/>
    </row>
    <row r="54" spans="1:16" ht="11.65" customHeight="1" x14ac:dyDescent="0.2">
      <c r="A54" s="49">
        <f t="shared" ca="1" si="1"/>
        <v>54</v>
      </c>
      <c r="C54" s="56"/>
      <c r="D54" s="3"/>
      <c r="E54" s="3"/>
      <c r="F54" s="3" t="s">
        <v>251</v>
      </c>
      <c r="G54" s="57"/>
      <c r="H54" s="10">
        <v>0</v>
      </c>
      <c r="J54" s="4"/>
      <c r="K54" s="4"/>
      <c r="L54" s="4"/>
      <c r="M54" s="4"/>
      <c r="N54" s="4"/>
      <c r="O54" s="4"/>
      <c r="P54" s="4"/>
    </row>
    <row r="55" spans="1:16" ht="11.65" customHeight="1" x14ac:dyDescent="0.2">
      <c r="A55" s="49">
        <f t="shared" ca="1" si="1"/>
        <v>55</v>
      </c>
      <c r="C55" s="56"/>
      <c r="D55" s="3"/>
      <c r="E55" s="3"/>
      <c r="F55" s="3" t="s">
        <v>253</v>
      </c>
      <c r="G55" s="57"/>
      <c r="H55" s="10">
        <v>225234645.01864818</v>
      </c>
      <c r="J55" s="4"/>
      <c r="K55" s="4"/>
      <c r="L55" s="4"/>
      <c r="M55" s="4"/>
      <c r="N55" s="4"/>
      <c r="O55" s="4"/>
      <c r="P55" s="4"/>
    </row>
    <row r="56" spans="1:16" ht="11.65" customHeight="1" x14ac:dyDescent="0.2">
      <c r="A56" s="49">
        <f t="shared" ca="1" si="1"/>
        <v>56</v>
      </c>
      <c r="C56" s="56"/>
      <c r="D56" s="3"/>
      <c r="E56" s="3"/>
      <c r="F56" s="3" t="s">
        <v>193</v>
      </c>
      <c r="G56" s="57"/>
      <c r="H56" s="10">
        <v>0</v>
      </c>
      <c r="J56" s="4"/>
      <c r="K56" s="4"/>
      <c r="L56" s="4"/>
      <c r="M56" s="4"/>
      <c r="N56" s="4"/>
      <c r="O56" s="4"/>
      <c r="P56" s="4"/>
    </row>
    <row r="57" spans="1:16" ht="11.65" customHeight="1" x14ac:dyDescent="0.2">
      <c r="A57" s="49">
        <f t="shared" ca="1" si="1"/>
        <v>57</v>
      </c>
      <c r="C57" s="56"/>
      <c r="D57" s="3"/>
      <c r="E57" s="3"/>
      <c r="F57" s="3"/>
      <c r="G57" s="57" t="s">
        <v>32</v>
      </c>
      <c r="H57" s="12">
        <f>SUBTOTAL(9,H50:H56)</f>
        <v>257259891.76530796</v>
      </c>
      <c r="J57" s="4"/>
      <c r="K57" s="4"/>
      <c r="L57" s="4"/>
      <c r="M57" s="4"/>
      <c r="N57" s="4"/>
      <c r="O57" s="4"/>
      <c r="P57" s="4"/>
    </row>
    <row r="58" spans="1:16" ht="11.65" customHeight="1" x14ac:dyDescent="0.2">
      <c r="A58" s="49">
        <f t="shared" ca="1" si="1"/>
        <v>58</v>
      </c>
      <c r="C58" s="56"/>
      <c r="D58" s="3"/>
      <c r="E58" s="3"/>
      <c r="F58" s="3"/>
      <c r="G58" s="57"/>
      <c r="H58" s="2"/>
      <c r="J58" s="4"/>
      <c r="K58" s="4"/>
      <c r="L58" s="4"/>
      <c r="M58" s="4"/>
      <c r="N58" s="4"/>
      <c r="O58" s="4"/>
      <c r="P58" s="4"/>
    </row>
    <row r="59" spans="1:16" ht="11.65" customHeight="1" x14ac:dyDescent="0.2">
      <c r="A59" s="49">
        <f t="shared" ca="1" si="1"/>
        <v>59</v>
      </c>
      <c r="C59" s="56">
        <v>314</v>
      </c>
      <c r="D59" s="3" t="s">
        <v>35</v>
      </c>
      <c r="E59" s="3"/>
      <c r="F59" s="3"/>
      <c r="G59" s="57"/>
      <c r="H59" s="2"/>
      <c r="J59" s="4"/>
      <c r="K59" s="4"/>
      <c r="L59" s="4"/>
      <c r="M59" s="4"/>
      <c r="N59" s="4"/>
      <c r="O59" s="4"/>
      <c r="P59" s="4"/>
    </row>
    <row r="60" spans="1:16" ht="11.65" customHeight="1" x14ac:dyDescent="0.2">
      <c r="A60" s="49">
        <f t="shared" ca="1" si="1"/>
        <v>60</v>
      </c>
      <c r="C60" s="56"/>
      <c r="D60" s="3"/>
      <c r="E60" s="3"/>
      <c r="F60" s="3" t="s">
        <v>250</v>
      </c>
      <c r="G60" s="57"/>
      <c r="H60" s="10">
        <v>0</v>
      </c>
      <c r="J60" s="4"/>
      <c r="K60" s="4"/>
      <c r="L60" s="4"/>
      <c r="M60" s="4"/>
      <c r="N60" s="4"/>
      <c r="O60" s="4"/>
      <c r="P60" s="4"/>
    </row>
    <row r="61" spans="1:16" ht="11.65" customHeight="1" x14ac:dyDescent="0.2">
      <c r="A61" s="49">
        <f t="shared" ref="A61:A125" ca="1" si="2">OFFSET(A61,-1,)+1</f>
        <v>61</v>
      </c>
      <c r="C61" s="56"/>
      <c r="D61" s="3"/>
      <c r="E61" s="3"/>
      <c r="F61" s="3" t="s">
        <v>254</v>
      </c>
      <c r="G61" s="57"/>
      <c r="H61" s="10">
        <v>0</v>
      </c>
      <c r="J61" s="4"/>
      <c r="K61" s="4"/>
      <c r="L61" s="4"/>
      <c r="M61" s="4"/>
      <c r="N61" s="4"/>
      <c r="O61" s="4"/>
      <c r="P61" s="4"/>
    </row>
    <row r="62" spans="1:16" ht="11.65" customHeight="1" x14ac:dyDescent="0.2">
      <c r="A62" s="49">
        <f t="shared" ca="1" si="2"/>
        <v>62</v>
      </c>
      <c r="C62" s="56"/>
      <c r="D62" s="3"/>
      <c r="E62" s="3"/>
      <c r="F62" s="3" t="s">
        <v>24</v>
      </c>
      <c r="G62" s="57"/>
      <c r="H62" s="10">
        <v>2828360.9966715197</v>
      </c>
      <c r="J62" s="4"/>
      <c r="K62" s="4"/>
      <c r="L62" s="4"/>
      <c r="M62" s="4"/>
      <c r="N62" s="4"/>
      <c r="O62" s="4"/>
      <c r="P62" s="4"/>
    </row>
    <row r="63" spans="1:16" ht="11.65" customHeight="1" x14ac:dyDescent="0.2">
      <c r="A63" s="49">
        <f t="shared" ca="1" si="2"/>
        <v>63</v>
      </c>
      <c r="C63" s="56"/>
      <c r="D63" s="3"/>
      <c r="E63" s="3"/>
      <c r="F63" s="3" t="s">
        <v>249</v>
      </c>
      <c r="G63" s="57"/>
      <c r="H63" s="10">
        <v>8838304.7770330776</v>
      </c>
      <c r="J63" s="4"/>
      <c r="K63" s="4"/>
      <c r="L63" s="4"/>
      <c r="M63" s="4"/>
      <c r="N63" s="4"/>
      <c r="O63" s="4"/>
      <c r="P63" s="4"/>
    </row>
    <row r="64" spans="1:16" ht="11.65" customHeight="1" x14ac:dyDescent="0.2">
      <c r="A64" s="49">
        <f t="shared" ca="1" si="2"/>
        <v>64</v>
      </c>
      <c r="C64" s="56"/>
      <c r="D64" s="3"/>
      <c r="E64" s="3"/>
      <c r="F64" s="3" t="s">
        <v>251</v>
      </c>
      <c r="G64" s="57"/>
      <c r="H64" s="10">
        <v>0</v>
      </c>
      <c r="J64" s="4"/>
      <c r="K64" s="4"/>
      <c r="L64" s="4"/>
      <c r="M64" s="4"/>
      <c r="N64" s="4"/>
      <c r="O64" s="4"/>
      <c r="P64" s="4"/>
    </row>
    <row r="65" spans="1:16" ht="11.65" customHeight="1" x14ac:dyDescent="0.2">
      <c r="A65" s="49">
        <f t="shared" ca="1" si="2"/>
        <v>65</v>
      </c>
      <c r="C65" s="56"/>
      <c r="D65" s="3"/>
      <c r="E65" s="3"/>
      <c r="F65" s="3" t="s">
        <v>253</v>
      </c>
      <c r="G65" s="57"/>
      <c r="H65" s="10">
        <v>46048523.149630174</v>
      </c>
      <c r="J65" s="4"/>
      <c r="K65" s="4"/>
      <c r="L65" s="4"/>
      <c r="M65" s="4"/>
      <c r="N65" s="4"/>
      <c r="O65" s="4"/>
      <c r="P65" s="4"/>
    </row>
    <row r="66" spans="1:16" ht="11.65" customHeight="1" x14ac:dyDescent="0.2">
      <c r="A66" s="49">
        <f t="shared" ca="1" si="2"/>
        <v>66</v>
      </c>
      <c r="C66" s="56"/>
      <c r="D66" s="3"/>
      <c r="E66" s="3"/>
      <c r="F66" s="3" t="s">
        <v>251</v>
      </c>
      <c r="G66" s="57"/>
      <c r="H66" s="10">
        <v>0</v>
      </c>
      <c r="J66" s="4"/>
      <c r="K66" s="4"/>
      <c r="L66" s="4"/>
      <c r="M66" s="4"/>
      <c r="N66" s="4"/>
      <c r="O66" s="4"/>
      <c r="P66" s="4"/>
    </row>
    <row r="67" spans="1:16" ht="11.65" customHeight="1" x14ac:dyDescent="0.2">
      <c r="A67" s="49">
        <f t="shared" ca="1" si="2"/>
        <v>67</v>
      </c>
      <c r="C67" s="56"/>
      <c r="D67" s="3"/>
      <c r="E67" s="3"/>
      <c r="F67" s="3"/>
      <c r="G67" s="57" t="s">
        <v>32</v>
      </c>
      <c r="H67" s="12">
        <f>SUBTOTAL(9,H60:H66)</f>
        <v>57715188.92333477</v>
      </c>
      <c r="J67" s="4"/>
      <c r="K67" s="4"/>
      <c r="L67" s="4"/>
      <c r="M67" s="4"/>
      <c r="N67" s="4"/>
      <c r="O67" s="4"/>
      <c r="P67" s="4"/>
    </row>
    <row r="68" spans="1:16" ht="11.65" customHeight="1" x14ac:dyDescent="0.2">
      <c r="A68" s="49">
        <f t="shared" ca="1" si="2"/>
        <v>68</v>
      </c>
      <c r="C68" s="56"/>
      <c r="D68" s="3"/>
      <c r="E68" s="3"/>
      <c r="F68" s="3"/>
      <c r="G68" s="57"/>
      <c r="H68" s="2"/>
      <c r="J68" s="4"/>
      <c r="K68" s="4"/>
      <c r="L68" s="4"/>
      <c r="M68" s="4"/>
      <c r="N68" s="4"/>
      <c r="O68" s="4"/>
      <c r="P68" s="4"/>
    </row>
    <row r="69" spans="1:16" ht="11.65" customHeight="1" x14ac:dyDescent="0.2">
      <c r="A69" s="49">
        <f t="shared" ca="1" si="2"/>
        <v>69</v>
      </c>
      <c r="C69" s="56">
        <v>315</v>
      </c>
      <c r="D69" s="3" t="s">
        <v>36</v>
      </c>
      <c r="E69" s="3"/>
      <c r="F69" s="3"/>
      <c r="G69" s="57"/>
      <c r="H69" s="2"/>
      <c r="J69" s="4"/>
      <c r="K69" s="4"/>
      <c r="L69" s="4"/>
      <c r="M69" s="4"/>
      <c r="N69" s="4"/>
      <c r="O69" s="4"/>
      <c r="P69" s="4"/>
    </row>
    <row r="70" spans="1:16" ht="11.65" customHeight="1" x14ac:dyDescent="0.2">
      <c r="A70" s="49">
        <f t="shared" ca="1" si="2"/>
        <v>70</v>
      </c>
      <c r="C70" s="56"/>
      <c r="D70" s="3"/>
      <c r="E70" s="3"/>
      <c r="F70" s="3" t="s">
        <v>250</v>
      </c>
      <c r="G70" s="57"/>
      <c r="H70" s="10">
        <v>0</v>
      </c>
      <c r="J70" s="4"/>
      <c r="K70" s="4"/>
      <c r="L70" s="4"/>
      <c r="M70" s="4"/>
      <c r="N70" s="4"/>
      <c r="O70" s="4"/>
      <c r="P70" s="4"/>
    </row>
    <row r="71" spans="1:16" ht="11.65" customHeight="1" x14ac:dyDescent="0.2">
      <c r="A71" s="49">
        <f t="shared" ca="1" si="2"/>
        <v>71</v>
      </c>
      <c r="C71" s="56"/>
      <c r="D71" s="3"/>
      <c r="E71" s="3"/>
      <c r="F71" s="3" t="s">
        <v>254</v>
      </c>
      <c r="G71" s="57"/>
      <c r="H71" s="10">
        <v>0</v>
      </c>
      <c r="J71" s="4"/>
      <c r="K71" s="4"/>
      <c r="L71" s="4"/>
      <c r="M71" s="4"/>
      <c r="N71" s="4"/>
      <c r="O71" s="4"/>
      <c r="P71" s="4"/>
    </row>
    <row r="72" spans="1:16" ht="11.65" customHeight="1" x14ac:dyDescent="0.2">
      <c r="A72" s="49">
        <f t="shared" ca="1" si="2"/>
        <v>72</v>
      </c>
      <c r="C72" s="56"/>
      <c r="D72" s="3"/>
      <c r="E72" s="3"/>
      <c r="F72" s="3" t="s">
        <v>24</v>
      </c>
      <c r="G72" s="57"/>
      <c r="H72" s="10">
        <v>682600.1489716022</v>
      </c>
      <c r="J72" s="4"/>
      <c r="K72" s="4"/>
      <c r="L72" s="4"/>
      <c r="M72" s="4"/>
      <c r="N72" s="4"/>
      <c r="O72" s="4"/>
      <c r="P72" s="4"/>
    </row>
    <row r="73" spans="1:16" ht="11.65" customHeight="1" x14ac:dyDescent="0.2">
      <c r="A73" s="49">
        <f t="shared" ca="1" si="2"/>
        <v>73</v>
      </c>
      <c r="C73" s="56"/>
      <c r="D73" s="3"/>
      <c r="E73" s="3"/>
      <c r="F73" s="3" t="s">
        <v>249</v>
      </c>
      <c r="G73" s="57"/>
      <c r="H73" s="10">
        <v>2154220.7717685383</v>
      </c>
      <c r="J73" s="4"/>
      <c r="K73" s="4"/>
      <c r="L73" s="4"/>
      <c r="M73" s="4"/>
      <c r="N73" s="4"/>
      <c r="O73" s="4"/>
      <c r="P73" s="4"/>
    </row>
    <row r="74" spans="1:16" ht="11.65" customHeight="1" x14ac:dyDescent="0.2">
      <c r="A74" s="49">
        <f t="shared" ca="1" si="2"/>
        <v>74</v>
      </c>
      <c r="C74" s="56"/>
      <c r="D74" s="3"/>
      <c r="E74" s="3"/>
      <c r="F74" s="3" t="s">
        <v>251</v>
      </c>
      <c r="G74" s="57"/>
      <c r="H74" s="10">
        <v>0</v>
      </c>
      <c r="J74" s="4"/>
      <c r="K74" s="4"/>
      <c r="L74" s="4"/>
      <c r="M74" s="4"/>
      <c r="N74" s="4"/>
      <c r="O74" s="4"/>
      <c r="P74" s="4"/>
    </row>
    <row r="75" spans="1:16" ht="11.65" customHeight="1" x14ac:dyDescent="0.2">
      <c r="A75" s="49">
        <f t="shared" ca="1" si="2"/>
        <v>75</v>
      </c>
      <c r="C75" s="56"/>
      <c r="D75" s="3"/>
      <c r="E75" s="3"/>
      <c r="F75" s="3" t="s">
        <v>253</v>
      </c>
      <c r="G75" s="57"/>
      <c r="H75" s="10">
        <v>13789069.751455592</v>
      </c>
      <c r="J75" s="4"/>
      <c r="K75" s="4"/>
      <c r="L75" s="4"/>
      <c r="M75" s="4"/>
      <c r="N75" s="4"/>
      <c r="O75" s="4"/>
      <c r="P75" s="4"/>
    </row>
    <row r="76" spans="1:16" ht="11.65" customHeight="1" x14ac:dyDescent="0.2">
      <c r="A76" s="49">
        <f t="shared" ca="1" si="2"/>
        <v>76</v>
      </c>
      <c r="C76" s="56"/>
      <c r="D76" s="3"/>
      <c r="E76" s="3"/>
      <c r="F76" s="3" t="s">
        <v>251</v>
      </c>
      <c r="G76" s="57"/>
      <c r="H76" s="10">
        <v>0</v>
      </c>
      <c r="J76" s="4"/>
      <c r="K76" s="4"/>
      <c r="L76" s="4"/>
      <c r="M76" s="4"/>
      <c r="N76" s="4"/>
      <c r="O76" s="4"/>
      <c r="P76" s="4"/>
    </row>
    <row r="77" spans="1:16" ht="11.65" customHeight="1" x14ac:dyDescent="0.2">
      <c r="A77" s="49">
        <f t="shared" ca="1" si="2"/>
        <v>77</v>
      </c>
      <c r="C77" s="56"/>
      <c r="D77" s="3"/>
      <c r="E77" s="3"/>
      <c r="F77" s="3"/>
      <c r="G77" s="57" t="s">
        <v>32</v>
      </c>
      <c r="H77" s="12">
        <f>SUBTOTAL(9,H70:H76)</f>
        <v>16625890.672195733</v>
      </c>
      <c r="J77" s="4"/>
      <c r="K77" s="4"/>
      <c r="L77" s="4"/>
      <c r="M77" s="4"/>
      <c r="N77" s="4"/>
      <c r="O77" s="4"/>
      <c r="P77" s="4"/>
    </row>
    <row r="78" spans="1:16" ht="11.65" customHeight="1" x14ac:dyDescent="0.2">
      <c r="A78" s="49">
        <f t="shared" ca="1" si="2"/>
        <v>78</v>
      </c>
      <c r="C78" s="56"/>
      <c r="D78" s="3"/>
      <c r="E78" s="3"/>
      <c r="F78" s="3"/>
      <c r="G78" s="57"/>
      <c r="H78" s="2"/>
      <c r="J78" s="4"/>
      <c r="K78" s="4"/>
      <c r="L78" s="4"/>
      <c r="M78" s="4"/>
      <c r="N78" s="4"/>
      <c r="O78" s="4"/>
      <c r="P78" s="4"/>
    </row>
    <row r="79" spans="1:16" ht="11.65" customHeight="1" x14ac:dyDescent="0.2">
      <c r="A79" s="49">
        <f t="shared" ca="1" si="2"/>
        <v>79</v>
      </c>
      <c r="C79" s="56"/>
      <c r="D79" s="3"/>
      <c r="E79" s="58"/>
      <c r="F79" s="3"/>
      <c r="G79" s="57"/>
      <c r="H79" s="14"/>
      <c r="J79" s="4"/>
      <c r="K79" s="15"/>
      <c r="L79" s="15"/>
      <c r="M79" s="15"/>
      <c r="N79" s="15"/>
      <c r="O79" s="15"/>
      <c r="P79" s="15"/>
    </row>
    <row r="80" spans="1:16" ht="11.65" customHeight="1" x14ac:dyDescent="0.2">
      <c r="A80" s="49">
        <f t="shared" ca="1" si="2"/>
        <v>80</v>
      </c>
      <c r="C80" s="59"/>
      <c r="D80" s="60"/>
      <c r="E80" s="61"/>
      <c r="F80" s="60"/>
      <c r="G80" s="62"/>
      <c r="H80" s="16"/>
      <c r="J80" s="4"/>
      <c r="K80" s="17"/>
      <c r="L80" s="17"/>
      <c r="M80" s="17"/>
      <c r="N80" s="17"/>
      <c r="O80" s="17"/>
      <c r="P80" s="17"/>
    </row>
    <row r="81" spans="1:16" ht="11.65" customHeight="1" x14ac:dyDescent="0.2">
      <c r="A81" s="49">
        <f t="shared" ca="1" si="2"/>
        <v>81</v>
      </c>
      <c r="C81" s="56">
        <v>316</v>
      </c>
      <c r="D81" s="3" t="s">
        <v>37</v>
      </c>
      <c r="E81" s="3"/>
      <c r="F81" s="3"/>
      <c r="G81" s="57"/>
      <c r="H81" s="2"/>
      <c r="J81" s="4"/>
      <c r="K81" s="4"/>
      <c r="L81" s="4"/>
      <c r="M81" s="4"/>
      <c r="N81" s="4"/>
      <c r="O81" s="4"/>
      <c r="P81" s="4"/>
    </row>
    <row r="82" spans="1:16" ht="11.65" customHeight="1" x14ac:dyDescent="0.2">
      <c r="A82" s="49">
        <f t="shared" ca="1" si="2"/>
        <v>82</v>
      </c>
      <c r="C82" s="56"/>
      <c r="D82" s="3"/>
      <c r="E82" s="3"/>
      <c r="F82" s="3" t="s">
        <v>250</v>
      </c>
      <c r="G82" s="57"/>
      <c r="H82" s="10">
        <v>0</v>
      </c>
      <c r="J82" s="4"/>
      <c r="K82" s="4"/>
      <c r="L82" s="4"/>
      <c r="M82" s="4"/>
      <c r="N82" s="4"/>
      <c r="O82" s="4"/>
      <c r="P82" s="4"/>
    </row>
    <row r="83" spans="1:16" ht="11.65" customHeight="1" x14ac:dyDescent="0.2">
      <c r="A83" s="49">
        <f t="shared" ca="1" si="2"/>
        <v>83</v>
      </c>
      <c r="C83" s="56"/>
      <c r="D83" s="3"/>
      <c r="E83" s="3"/>
      <c r="F83" s="3" t="s">
        <v>254</v>
      </c>
      <c r="G83" s="57"/>
      <c r="H83" s="10">
        <v>0</v>
      </c>
      <c r="J83" s="4"/>
      <c r="K83" s="4"/>
      <c r="L83" s="4"/>
      <c r="M83" s="4"/>
      <c r="N83" s="4"/>
      <c r="O83" s="4"/>
      <c r="P83" s="4"/>
    </row>
    <row r="84" spans="1:16" ht="11.65" customHeight="1" x14ac:dyDescent="0.2">
      <c r="A84" s="49">
        <f t="shared" ca="1" si="2"/>
        <v>84</v>
      </c>
      <c r="C84" s="56"/>
      <c r="D84" s="3"/>
      <c r="E84" s="3"/>
      <c r="F84" s="3" t="s">
        <v>24</v>
      </c>
      <c r="G84" s="57"/>
      <c r="H84" s="10">
        <v>110580.06366011336</v>
      </c>
      <c r="J84" s="4"/>
      <c r="K84" s="4"/>
      <c r="L84" s="4"/>
      <c r="M84" s="4"/>
      <c r="N84" s="4"/>
      <c r="O84" s="4"/>
      <c r="P84" s="4"/>
    </row>
    <row r="85" spans="1:16" ht="11.65" customHeight="1" x14ac:dyDescent="0.2">
      <c r="A85" s="49">
        <f t="shared" ca="1" si="2"/>
        <v>85</v>
      </c>
      <c r="C85" s="56"/>
      <c r="D85" s="3"/>
      <c r="E85" s="3"/>
      <c r="F85" s="3" t="s">
        <v>249</v>
      </c>
      <c r="G85" s="57"/>
      <c r="H85" s="10">
        <v>96350.09308045893</v>
      </c>
      <c r="J85" s="4"/>
      <c r="K85" s="4"/>
      <c r="L85" s="4"/>
      <c r="M85" s="4"/>
      <c r="N85" s="4"/>
      <c r="O85" s="4"/>
      <c r="P85" s="4"/>
    </row>
    <row r="86" spans="1:16" ht="11.65" customHeight="1" x14ac:dyDescent="0.2">
      <c r="A86" s="49">
        <f t="shared" ca="1" si="2"/>
        <v>86</v>
      </c>
      <c r="C86" s="56"/>
      <c r="D86" s="3"/>
      <c r="E86" s="3"/>
      <c r="F86" s="3" t="s">
        <v>251</v>
      </c>
      <c r="G86" s="57"/>
      <c r="H86" s="10">
        <v>0</v>
      </c>
      <c r="J86" s="4"/>
      <c r="K86" s="4"/>
      <c r="L86" s="4"/>
      <c r="M86" s="4"/>
      <c r="N86" s="4"/>
      <c r="O86" s="4"/>
      <c r="P86" s="4"/>
    </row>
    <row r="87" spans="1:16" ht="11.65" customHeight="1" x14ac:dyDescent="0.2">
      <c r="A87" s="49">
        <f t="shared" ca="1" si="2"/>
        <v>87</v>
      </c>
      <c r="C87" s="56"/>
      <c r="D87" s="3"/>
      <c r="E87" s="3"/>
      <c r="F87" s="3" t="s">
        <v>253</v>
      </c>
      <c r="G87" s="57"/>
      <c r="H87" s="10">
        <v>1272418.8969358893</v>
      </c>
      <c r="J87" s="4"/>
      <c r="K87" s="4"/>
      <c r="L87" s="4"/>
      <c r="M87" s="4"/>
      <c r="N87" s="4"/>
      <c r="O87" s="4"/>
      <c r="P87" s="4"/>
    </row>
    <row r="88" spans="1:16" ht="11.65" customHeight="1" x14ac:dyDescent="0.2">
      <c r="A88" s="49">
        <f t="shared" ca="1" si="2"/>
        <v>88</v>
      </c>
      <c r="C88" s="56"/>
      <c r="D88" s="3"/>
      <c r="E88" s="3"/>
      <c r="F88" s="3" t="s">
        <v>251</v>
      </c>
      <c r="G88" s="57"/>
      <c r="H88" s="10">
        <v>0</v>
      </c>
      <c r="J88" s="4"/>
      <c r="K88" s="4"/>
      <c r="L88" s="4"/>
      <c r="M88" s="4"/>
      <c r="N88" s="4"/>
      <c r="O88" s="4"/>
      <c r="P88" s="4"/>
    </row>
    <row r="89" spans="1:16" ht="11.65" customHeight="1" x14ac:dyDescent="0.2">
      <c r="A89" s="49">
        <f t="shared" ca="1" si="2"/>
        <v>89</v>
      </c>
      <c r="C89" s="56"/>
      <c r="D89" s="3"/>
      <c r="E89" s="3"/>
      <c r="F89" s="3"/>
      <c r="G89" s="57" t="s">
        <v>32</v>
      </c>
      <c r="H89" s="12">
        <f>SUBTOTAL(9,H82:H88)</f>
        <v>1479349.0536764616</v>
      </c>
      <c r="J89" s="4"/>
      <c r="K89" s="4"/>
      <c r="L89" s="4"/>
      <c r="M89" s="4"/>
      <c r="N89" s="4"/>
      <c r="O89" s="4"/>
      <c r="P89" s="4"/>
    </row>
    <row r="90" spans="1:16" ht="11.65" customHeight="1" x14ac:dyDescent="0.2">
      <c r="A90" s="49">
        <f t="shared" ca="1" si="2"/>
        <v>90</v>
      </c>
      <c r="C90" s="56"/>
      <c r="D90" s="3"/>
      <c r="E90" s="3"/>
      <c r="F90" s="3"/>
      <c r="G90" s="57"/>
      <c r="H90" s="2"/>
      <c r="J90" s="4"/>
      <c r="K90" s="4"/>
      <c r="L90" s="4"/>
      <c r="M90" s="4"/>
      <c r="N90" s="4"/>
      <c r="O90" s="4"/>
      <c r="P90" s="4"/>
    </row>
    <row r="91" spans="1:16" ht="11.65" customHeight="1" x14ac:dyDescent="0.2">
      <c r="A91" s="49">
        <f t="shared" ca="1" si="2"/>
        <v>91</v>
      </c>
      <c r="C91" s="56">
        <v>317</v>
      </c>
      <c r="D91" s="3" t="s">
        <v>38</v>
      </c>
      <c r="E91" s="3"/>
      <c r="F91" s="3"/>
      <c r="G91" s="57"/>
      <c r="H91" s="2"/>
      <c r="J91" s="4"/>
      <c r="K91" s="4"/>
      <c r="L91" s="4"/>
      <c r="M91" s="4"/>
      <c r="N91" s="4"/>
      <c r="O91" s="4"/>
      <c r="P91" s="4"/>
    </row>
    <row r="92" spans="1:16" ht="11.65" customHeight="1" x14ac:dyDescent="0.2">
      <c r="A92" s="49">
        <f t="shared" ca="1" si="2"/>
        <v>92</v>
      </c>
      <c r="C92" s="56"/>
      <c r="D92" s="3"/>
      <c r="E92" s="3"/>
      <c r="F92" s="3" t="s">
        <v>193</v>
      </c>
      <c r="G92" s="57"/>
      <c r="H92" s="10">
        <v>0</v>
      </c>
      <c r="J92" s="4"/>
      <c r="K92" s="4"/>
      <c r="L92" s="4"/>
      <c r="M92" s="4"/>
      <c r="N92" s="4"/>
      <c r="O92" s="4"/>
      <c r="P92" s="4"/>
    </row>
    <row r="93" spans="1:16" ht="11.65" customHeight="1" x14ac:dyDescent="0.2">
      <c r="A93" s="49">
        <f t="shared" ca="1" si="2"/>
        <v>93</v>
      </c>
      <c r="C93" s="56"/>
      <c r="D93" s="3"/>
      <c r="E93" s="3"/>
      <c r="F93" s="3"/>
      <c r="G93" s="57"/>
      <c r="H93" s="12">
        <f>SUBTOTAL(9,H92)</f>
        <v>0</v>
      </c>
      <c r="J93" s="4"/>
      <c r="K93" s="4"/>
      <c r="L93" s="4"/>
      <c r="M93" s="4"/>
      <c r="N93" s="4"/>
      <c r="O93" s="4"/>
      <c r="P93" s="4"/>
    </row>
    <row r="94" spans="1:16" ht="11.65" customHeight="1" x14ac:dyDescent="0.2">
      <c r="A94" s="49">
        <f t="shared" ca="1" si="2"/>
        <v>94</v>
      </c>
      <c r="C94" s="56"/>
      <c r="D94" s="3"/>
      <c r="E94" s="3"/>
      <c r="F94" s="3"/>
      <c r="G94" s="57"/>
      <c r="H94" s="2"/>
      <c r="J94" s="4"/>
      <c r="K94" s="4"/>
      <c r="L94" s="4"/>
      <c r="M94" s="4"/>
      <c r="N94" s="4"/>
      <c r="O94" s="4"/>
      <c r="P94" s="4"/>
    </row>
    <row r="95" spans="1:16" ht="11.65" customHeight="1" x14ac:dyDescent="0.2">
      <c r="A95" s="49">
        <f t="shared" ca="1" si="2"/>
        <v>95</v>
      </c>
      <c r="C95" s="56" t="s">
        <v>39</v>
      </c>
      <c r="D95" s="3" t="s">
        <v>40</v>
      </c>
      <c r="E95" s="3"/>
      <c r="F95" s="3"/>
      <c r="G95" s="57"/>
      <c r="H95" s="2"/>
      <c r="J95" s="4"/>
      <c r="K95" s="4"/>
      <c r="L95" s="4"/>
      <c r="M95" s="4"/>
      <c r="N95" s="4"/>
      <c r="O95" s="4"/>
      <c r="P95" s="4"/>
    </row>
    <row r="96" spans="1:16" ht="11.65" customHeight="1" x14ac:dyDescent="0.2">
      <c r="A96" s="49">
        <f t="shared" ca="1" si="2"/>
        <v>96</v>
      </c>
      <c r="C96" s="56"/>
      <c r="D96" s="3"/>
      <c r="E96" s="3"/>
      <c r="F96" s="3" t="s">
        <v>249</v>
      </c>
      <c r="G96" s="57"/>
      <c r="H96" s="10">
        <v>0</v>
      </c>
      <c r="J96" s="4"/>
      <c r="K96" s="4"/>
      <c r="L96" s="4"/>
      <c r="M96" s="4"/>
      <c r="N96" s="4"/>
      <c r="O96" s="4"/>
      <c r="P96" s="4"/>
    </row>
    <row r="97" spans="1:16" ht="11.65" customHeight="1" x14ac:dyDescent="0.2">
      <c r="A97" s="49">
        <f t="shared" ca="1" si="2"/>
        <v>97</v>
      </c>
      <c r="C97" s="56"/>
      <c r="D97" s="3"/>
      <c r="E97" s="3"/>
      <c r="F97" s="3" t="s">
        <v>251</v>
      </c>
      <c r="G97" s="57"/>
      <c r="H97" s="10">
        <v>0</v>
      </c>
      <c r="J97" s="4"/>
      <c r="K97" s="4"/>
      <c r="L97" s="4"/>
      <c r="M97" s="4"/>
      <c r="N97" s="4"/>
      <c r="O97" s="4"/>
      <c r="P97" s="4"/>
    </row>
    <row r="98" spans="1:16" ht="11.65" customHeight="1" x14ac:dyDescent="0.2">
      <c r="A98" s="49">
        <f t="shared" ca="1" si="2"/>
        <v>98</v>
      </c>
      <c r="C98" s="56"/>
      <c r="D98" s="3"/>
      <c r="E98" s="3"/>
      <c r="F98" s="3" t="s">
        <v>24</v>
      </c>
      <c r="G98" s="57"/>
      <c r="H98" s="10">
        <v>7184092.9376484305</v>
      </c>
      <c r="J98" s="4"/>
      <c r="K98" s="4"/>
      <c r="L98" s="4"/>
      <c r="M98" s="4"/>
      <c r="N98" s="4"/>
      <c r="O98" s="4"/>
      <c r="P98" s="4"/>
    </row>
    <row r="99" spans="1:16" ht="11.65" customHeight="1" x14ac:dyDescent="0.2">
      <c r="A99" s="49">
        <f t="shared" ca="1" si="2"/>
        <v>99</v>
      </c>
      <c r="C99" s="56"/>
      <c r="D99" s="3"/>
      <c r="E99" s="3"/>
      <c r="F99" s="3"/>
      <c r="G99" s="57"/>
      <c r="H99" s="12">
        <f>SUBTOTAL(9,H96:H98)</f>
        <v>7184092.9376484305</v>
      </c>
      <c r="J99" s="4"/>
      <c r="K99" s="4"/>
      <c r="L99" s="4"/>
      <c r="M99" s="4"/>
      <c r="N99" s="4"/>
      <c r="O99" s="4"/>
      <c r="P99" s="4"/>
    </row>
    <row r="100" spans="1:16" ht="11.65" customHeight="1" x14ac:dyDescent="0.2">
      <c r="A100" s="49">
        <f t="shared" ca="1" si="2"/>
        <v>100</v>
      </c>
      <c r="C100" s="56"/>
      <c r="D100" s="3"/>
      <c r="E100" s="3"/>
      <c r="F100" s="3"/>
      <c r="G100" s="57"/>
      <c r="H100" s="2"/>
      <c r="J100" s="4"/>
      <c r="K100" s="4"/>
      <c r="L100" s="4"/>
      <c r="M100" s="4"/>
      <c r="N100" s="4"/>
      <c r="O100" s="4"/>
      <c r="P100" s="4"/>
    </row>
    <row r="101" spans="1:16" ht="11.65" customHeight="1" x14ac:dyDescent="0.2">
      <c r="A101" s="49">
        <f t="shared" ca="1" si="2"/>
        <v>101</v>
      </c>
      <c r="C101" s="56"/>
      <c r="D101" s="3"/>
      <c r="E101" s="3"/>
      <c r="F101" s="3"/>
      <c r="G101" s="57"/>
      <c r="H101" s="2"/>
      <c r="J101" s="4"/>
      <c r="K101" s="4"/>
      <c r="L101" s="4"/>
      <c r="M101" s="4"/>
      <c r="N101" s="4"/>
      <c r="O101" s="4"/>
      <c r="P101" s="4"/>
    </row>
    <row r="102" spans="1:16" ht="11.65" customHeight="1" thickBot="1" x14ac:dyDescent="0.25">
      <c r="A102" s="49">
        <f t="shared" ca="1" si="2"/>
        <v>102</v>
      </c>
      <c r="C102" s="63" t="s">
        <v>41</v>
      </c>
      <c r="D102" s="3"/>
      <c r="E102" s="3"/>
      <c r="F102" s="3"/>
      <c r="G102" s="57" t="s">
        <v>32</v>
      </c>
      <c r="H102" s="13">
        <f>SUBTOTAL(9,H29:H99)</f>
        <v>393532618.46474808</v>
      </c>
      <c r="J102" s="4"/>
      <c r="K102" s="11"/>
      <c r="L102" s="11"/>
      <c r="M102" s="11"/>
      <c r="N102" s="11"/>
      <c r="O102" s="11"/>
      <c r="P102" s="11"/>
    </row>
    <row r="103" spans="1:16" ht="11.65" customHeight="1" thickTop="1" x14ac:dyDescent="0.2">
      <c r="A103" s="49">
        <f t="shared" ca="1" si="2"/>
        <v>103</v>
      </c>
      <c r="C103" s="56"/>
      <c r="D103" s="3"/>
      <c r="E103" s="3"/>
      <c r="F103" s="3"/>
      <c r="G103" s="57"/>
      <c r="H103" s="2"/>
      <c r="J103" s="4"/>
      <c r="K103" s="4"/>
      <c r="L103" s="4"/>
      <c r="M103" s="4"/>
      <c r="N103" s="4"/>
      <c r="O103" s="4"/>
      <c r="P103" s="4"/>
    </row>
    <row r="104" spans="1:16" ht="11.65" customHeight="1" x14ac:dyDescent="0.2">
      <c r="A104" s="49">
        <f t="shared" ca="1" si="2"/>
        <v>104</v>
      </c>
      <c r="C104" s="56"/>
      <c r="D104" s="3"/>
      <c r="E104" s="3"/>
      <c r="F104" s="3"/>
      <c r="G104" s="57"/>
      <c r="H104" s="2"/>
      <c r="J104" s="4"/>
      <c r="K104" s="4"/>
      <c r="L104" s="4"/>
      <c r="M104" s="4"/>
      <c r="N104" s="4"/>
      <c r="O104" s="4"/>
      <c r="P104" s="4"/>
    </row>
    <row r="105" spans="1:16" ht="11.65" customHeight="1" x14ac:dyDescent="0.2">
      <c r="A105" s="49">
        <f t="shared" ca="1" si="2"/>
        <v>105</v>
      </c>
      <c r="C105" s="56" t="s">
        <v>42</v>
      </c>
      <c r="D105" s="3"/>
      <c r="E105" s="3"/>
      <c r="F105" s="3"/>
      <c r="G105" s="57"/>
      <c r="H105" s="2"/>
      <c r="J105" s="4"/>
      <c r="K105" s="4"/>
      <c r="L105" s="4"/>
      <c r="M105" s="4"/>
      <c r="N105" s="4"/>
      <c r="O105" s="4"/>
      <c r="P105" s="4"/>
    </row>
    <row r="106" spans="1:16" ht="11.65" customHeight="1" x14ac:dyDescent="0.2">
      <c r="A106" s="49">
        <f t="shared" ca="1" si="2"/>
        <v>106</v>
      </c>
      <c r="C106" s="56"/>
      <c r="D106" s="3"/>
      <c r="E106" s="3" t="s">
        <v>193</v>
      </c>
      <c r="F106" s="3"/>
      <c r="G106" s="57"/>
      <c r="H106" s="10">
        <f t="shared" ref="H106:H112" si="3">SUMIFS($H$29:$H$99,$F$29:$F$99,E106)</f>
        <v>0</v>
      </c>
      <c r="J106" s="4"/>
      <c r="K106" s="4"/>
      <c r="L106" s="4"/>
      <c r="M106" s="4"/>
      <c r="N106" s="4"/>
      <c r="O106" s="4"/>
      <c r="P106" s="4"/>
    </row>
    <row r="107" spans="1:16" ht="11.65" customHeight="1" x14ac:dyDescent="0.2">
      <c r="A107" s="49">
        <f t="shared" ca="1" si="2"/>
        <v>107</v>
      </c>
      <c r="C107" s="56"/>
      <c r="D107" s="3"/>
      <c r="E107" s="3" t="s">
        <v>253</v>
      </c>
      <c r="F107" s="3"/>
      <c r="G107" s="57"/>
      <c r="H107" s="10">
        <f t="shared" si="3"/>
        <v>319996336.12699419</v>
      </c>
      <c r="J107" s="4"/>
      <c r="K107" s="4"/>
      <c r="L107" s="4"/>
      <c r="M107" s="4"/>
      <c r="N107" s="4"/>
      <c r="O107" s="4"/>
      <c r="P107" s="4"/>
    </row>
    <row r="108" spans="1:16" ht="11.65" customHeight="1" x14ac:dyDescent="0.2">
      <c r="A108" s="49">
        <f t="shared" ca="1" si="2"/>
        <v>108</v>
      </c>
      <c r="C108" s="56"/>
      <c r="D108" s="3"/>
      <c r="E108" s="3" t="s">
        <v>256</v>
      </c>
      <c r="F108" s="3"/>
      <c r="G108" s="57"/>
      <c r="H108" s="10">
        <f t="shared" si="3"/>
        <v>0</v>
      </c>
      <c r="J108" s="4"/>
      <c r="K108" s="4"/>
      <c r="L108" s="4"/>
      <c r="M108" s="4"/>
      <c r="N108" s="4"/>
      <c r="O108" s="4"/>
      <c r="P108" s="4"/>
    </row>
    <row r="109" spans="1:16" ht="11.65" customHeight="1" x14ac:dyDescent="0.2">
      <c r="A109" s="49">
        <f t="shared" ca="1" si="2"/>
        <v>109</v>
      </c>
      <c r="C109" s="56"/>
      <c r="D109" s="3"/>
      <c r="E109" s="58" t="s">
        <v>24</v>
      </c>
      <c r="F109" s="3"/>
      <c r="G109" s="57"/>
      <c r="H109" s="10">
        <f t="shared" si="3"/>
        <v>19585306.043317437</v>
      </c>
      <c r="J109" s="4"/>
      <c r="K109" s="4"/>
      <c r="L109" s="4"/>
      <c r="M109" s="4"/>
      <c r="N109" s="4"/>
      <c r="O109" s="4"/>
      <c r="P109" s="4"/>
    </row>
    <row r="110" spans="1:16" ht="11.65" customHeight="1" x14ac:dyDescent="0.2">
      <c r="A110" s="49">
        <f t="shared" ca="1" si="2"/>
        <v>110</v>
      </c>
      <c r="C110" s="56"/>
      <c r="D110" s="3"/>
      <c r="E110" s="3" t="s">
        <v>249</v>
      </c>
      <c r="F110" s="3"/>
      <c r="G110" s="57"/>
      <c r="H110" s="10">
        <f t="shared" si="3"/>
        <v>53950976.294436462</v>
      </c>
      <c r="J110" s="4"/>
      <c r="K110" s="4"/>
      <c r="L110" s="4"/>
      <c r="M110" s="4"/>
      <c r="N110" s="4"/>
      <c r="O110" s="4"/>
      <c r="P110" s="4"/>
    </row>
    <row r="111" spans="1:16" ht="11.65" customHeight="1" x14ac:dyDescent="0.2">
      <c r="A111" s="49">
        <f t="shared" ca="1" si="2"/>
        <v>111</v>
      </c>
      <c r="C111" s="56"/>
      <c r="D111" s="3"/>
      <c r="E111" s="3" t="s">
        <v>251</v>
      </c>
      <c r="F111" s="3"/>
      <c r="G111" s="57"/>
      <c r="H111" s="10">
        <f t="shared" si="3"/>
        <v>0</v>
      </c>
      <c r="J111" s="4"/>
      <c r="K111" s="4"/>
      <c r="L111" s="4"/>
      <c r="M111" s="4"/>
      <c r="N111" s="4"/>
      <c r="O111" s="4"/>
      <c r="P111" s="4"/>
    </row>
    <row r="112" spans="1:16" ht="11.65" customHeight="1" x14ac:dyDescent="0.2">
      <c r="A112" s="49">
        <f t="shared" ca="1" si="2"/>
        <v>112</v>
      </c>
      <c r="C112" s="56"/>
      <c r="D112" s="3"/>
      <c r="E112" s="56" t="s">
        <v>262</v>
      </c>
      <c r="F112" s="3"/>
      <c r="G112" s="57"/>
      <c r="H112" s="10">
        <f t="shared" si="3"/>
        <v>0</v>
      </c>
      <c r="J112" s="4"/>
      <c r="K112" s="4"/>
      <c r="L112" s="4"/>
      <c r="M112" s="4"/>
      <c r="N112" s="4"/>
      <c r="O112" s="4"/>
      <c r="P112" s="4"/>
    </row>
    <row r="113" spans="1:16" ht="11.65" customHeight="1" thickBot="1" x14ac:dyDescent="0.25">
      <c r="A113" s="49">
        <f t="shared" ca="1" si="2"/>
        <v>113</v>
      </c>
      <c r="C113" s="56" t="s">
        <v>43</v>
      </c>
      <c r="D113" s="3"/>
      <c r="E113" s="3"/>
      <c r="F113" s="3"/>
      <c r="G113" s="57" t="s">
        <v>32</v>
      </c>
      <c r="H113" s="19">
        <f>SUM(H106:H112)</f>
        <v>393532618.46474808</v>
      </c>
      <c r="J113" s="4"/>
      <c r="K113" s="4"/>
      <c r="L113" s="4"/>
      <c r="M113" s="4"/>
      <c r="N113" s="4"/>
      <c r="O113" s="4"/>
      <c r="P113" s="4"/>
    </row>
    <row r="114" spans="1:16" ht="11.65" customHeight="1" thickTop="1" x14ac:dyDescent="0.2">
      <c r="A114" s="49">
        <f t="shared" ca="1" si="2"/>
        <v>114</v>
      </c>
      <c r="C114" s="56">
        <v>320</v>
      </c>
      <c r="D114" s="3" t="s">
        <v>31</v>
      </c>
      <c r="E114" s="3"/>
      <c r="F114" s="3"/>
      <c r="G114" s="57"/>
      <c r="H114" s="2"/>
      <c r="J114" s="4"/>
      <c r="K114" s="4"/>
      <c r="L114" s="4"/>
      <c r="M114" s="4"/>
      <c r="N114" s="4"/>
      <c r="O114" s="4"/>
      <c r="P114" s="4"/>
    </row>
    <row r="115" spans="1:16" ht="11.65" customHeight="1" x14ac:dyDescent="0.2">
      <c r="A115" s="49">
        <f t="shared" ca="1" si="2"/>
        <v>115</v>
      </c>
      <c r="C115" s="56"/>
      <c r="D115" s="3"/>
      <c r="E115" s="3"/>
      <c r="F115" s="3" t="s">
        <v>250</v>
      </c>
      <c r="G115" s="57"/>
      <c r="H115" s="10">
        <v>0</v>
      </c>
      <c r="J115" s="4"/>
      <c r="K115" s="4"/>
      <c r="L115" s="4"/>
      <c r="M115" s="4"/>
      <c r="N115" s="4"/>
      <c r="O115" s="4"/>
      <c r="P115" s="4"/>
    </row>
    <row r="116" spans="1:16" ht="11.65" customHeight="1" x14ac:dyDescent="0.2">
      <c r="A116" s="49">
        <f t="shared" ca="1" si="2"/>
        <v>116</v>
      </c>
      <c r="C116" s="56"/>
      <c r="D116" s="3"/>
      <c r="E116" s="3"/>
      <c r="F116" s="3" t="s">
        <v>24</v>
      </c>
      <c r="G116" s="57"/>
      <c r="H116" s="10">
        <v>0</v>
      </c>
      <c r="J116" s="4"/>
      <c r="K116" s="4"/>
      <c r="L116" s="4"/>
      <c r="M116" s="4"/>
      <c r="N116" s="4"/>
      <c r="O116" s="4"/>
      <c r="P116" s="4"/>
    </row>
    <row r="117" spans="1:16" ht="11.65" customHeight="1" x14ac:dyDescent="0.2">
      <c r="A117" s="49">
        <f t="shared" ca="1" si="2"/>
        <v>117</v>
      </c>
      <c r="C117" s="56"/>
      <c r="D117" s="3"/>
      <c r="E117" s="3"/>
      <c r="F117" s="3"/>
      <c r="G117" s="57"/>
      <c r="H117" s="12">
        <f>SUBTOTAL(9,H115:H116)</f>
        <v>0</v>
      </c>
      <c r="J117" s="4"/>
      <c r="K117" s="4"/>
      <c r="L117" s="4"/>
      <c r="M117" s="4"/>
      <c r="N117" s="4"/>
      <c r="O117" s="4"/>
      <c r="P117" s="4"/>
    </row>
    <row r="118" spans="1:16" ht="11.65" customHeight="1" x14ac:dyDescent="0.2">
      <c r="A118" s="49">
        <f t="shared" ca="1" si="2"/>
        <v>118</v>
      </c>
      <c r="C118" s="56"/>
      <c r="D118" s="3"/>
      <c r="E118" s="3"/>
      <c r="F118" s="3"/>
      <c r="G118" s="57"/>
      <c r="H118" s="2"/>
      <c r="J118" s="4"/>
      <c r="K118" s="4"/>
      <c r="L118" s="4"/>
      <c r="M118" s="4"/>
      <c r="N118" s="4"/>
      <c r="O118" s="4"/>
      <c r="P118" s="4"/>
    </row>
    <row r="119" spans="1:16" ht="11.65" customHeight="1" x14ac:dyDescent="0.2">
      <c r="A119" s="49">
        <f t="shared" ca="1" si="2"/>
        <v>119</v>
      </c>
      <c r="C119" s="56">
        <v>321</v>
      </c>
      <c r="D119" s="3" t="s">
        <v>33</v>
      </c>
      <c r="E119" s="3"/>
      <c r="F119" s="3"/>
      <c r="G119" s="57"/>
      <c r="H119" s="2"/>
      <c r="J119" s="4"/>
      <c r="K119" s="4"/>
      <c r="L119" s="4"/>
      <c r="M119" s="4"/>
      <c r="N119" s="4"/>
      <c r="O119" s="4"/>
      <c r="P119" s="4"/>
    </row>
    <row r="120" spans="1:16" ht="11.65" customHeight="1" x14ac:dyDescent="0.2">
      <c r="A120" s="49">
        <f t="shared" ca="1" si="2"/>
        <v>120</v>
      </c>
      <c r="C120" s="56"/>
      <c r="D120" s="3"/>
      <c r="E120" s="3"/>
      <c r="F120" s="3" t="s">
        <v>250</v>
      </c>
      <c r="G120" s="57"/>
      <c r="H120" s="10">
        <v>0</v>
      </c>
      <c r="J120" s="4"/>
      <c r="K120" s="4"/>
      <c r="L120" s="4"/>
      <c r="M120" s="4"/>
      <c r="N120" s="4"/>
      <c r="O120" s="4"/>
      <c r="P120" s="4"/>
    </row>
    <row r="121" spans="1:16" ht="11.65" customHeight="1" x14ac:dyDescent="0.2">
      <c r="A121" s="49">
        <f t="shared" ca="1" si="2"/>
        <v>121</v>
      </c>
      <c r="C121" s="56"/>
      <c r="D121" s="3"/>
      <c r="E121" s="3"/>
      <c r="F121" s="3" t="s">
        <v>24</v>
      </c>
      <c r="G121" s="57"/>
      <c r="H121" s="10">
        <v>0</v>
      </c>
      <c r="J121" s="4"/>
      <c r="K121" s="4"/>
      <c r="L121" s="4"/>
      <c r="M121" s="4"/>
      <c r="N121" s="4"/>
      <c r="O121" s="4"/>
      <c r="P121" s="4"/>
    </row>
    <row r="122" spans="1:16" ht="11.65" customHeight="1" x14ac:dyDescent="0.2">
      <c r="A122" s="49">
        <f t="shared" ca="1" si="2"/>
        <v>122</v>
      </c>
      <c r="C122" s="56"/>
      <c r="D122" s="3"/>
      <c r="E122" s="3"/>
      <c r="F122" s="3"/>
      <c r="G122" s="57"/>
      <c r="H122" s="12">
        <f>SUBTOTAL(9,H120:H121)</f>
        <v>0</v>
      </c>
      <c r="J122" s="4"/>
      <c r="K122" s="4"/>
      <c r="L122" s="4"/>
      <c r="M122" s="4"/>
      <c r="N122" s="4"/>
      <c r="O122" s="4"/>
      <c r="P122" s="4"/>
    </row>
    <row r="123" spans="1:16" ht="11.65" customHeight="1" x14ac:dyDescent="0.2">
      <c r="A123" s="49">
        <f t="shared" ca="1" si="2"/>
        <v>123</v>
      </c>
      <c r="C123" s="56"/>
      <c r="D123" s="3"/>
      <c r="E123" s="3"/>
      <c r="F123" s="3"/>
      <c r="G123" s="57"/>
      <c r="H123" s="2"/>
      <c r="J123" s="4"/>
      <c r="K123" s="4"/>
      <c r="L123" s="4"/>
      <c r="M123" s="4"/>
      <c r="N123" s="4"/>
      <c r="O123" s="4"/>
      <c r="P123" s="4"/>
    </row>
    <row r="124" spans="1:16" ht="11.65" customHeight="1" x14ac:dyDescent="0.2">
      <c r="A124" s="49">
        <f t="shared" ca="1" si="2"/>
        <v>124</v>
      </c>
      <c r="C124" s="56">
        <v>322</v>
      </c>
      <c r="D124" s="3" t="s">
        <v>44</v>
      </c>
      <c r="E124" s="3"/>
      <c r="F124" s="3"/>
      <c r="G124" s="57"/>
      <c r="H124" s="2"/>
      <c r="J124" s="4"/>
      <c r="K124" s="4"/>
      <c r="L124" s="4"/>
      <c r="M124" s="4"/>
      <c r="N124" s="4"/>
      <c r="O124" s="4"/>
      <c r="P124" s="4"/>
    </row>
    <row r="125" spans="1:16" ht="11.65" customHeight="1" x14ac:dyDescent="0.2">
      <c r="A125" s="49">
        <f t="shared" ca="1" si="2"/>
        <v>125</v>
      </c>
      <c r="C125" s="56"/>
      <c r="D125" s="3"/>
      <c r="E125" s="3"/>
      <c r="F125" s="3" t="s">
        <v>250</v>
      </c>
      <c r="G125" s="57"/>
      <c r="H125" s="10">
        <v>0</v>
      </c>
      <c r="J125" s="4"/>
      <c r="K125" s="4"/>
      <c r="L125" s="4"/>
      <c r="M125" s="4"/>
      <c r="N125" s="4"/>
      <c r="O125" s="4"/>
      <c r="P125" s="4"/>
    </row>
    <row r="126" spans="1:16" ht="11.65" customHeight="1" x14ac:dyDescent="0.2">
      <c r="A126" s="49">
        <f t="shared" ref="A126:A189" ca="1" si="4">OFFSET(A126,-1,)+1</f>
        <v>126</v>
      </c>
      <c r="C126" s="56"/>
      <c r="D126" s="3"/>
      <c r="E126" s="3"/>
      <c r="F126" s="3" t="s">
        <v>24</v>
      </c>
      <c r="G126" s="57"/>
      <c r="H126" s="10">
        <v>0</v>
      </c>
      <c r="J126" s="4"/>
      <c r="K126" s="4"/>
      <c r="L126" s="4"/>
      <c r="M126" s="4"/>
      <c r="N126" s="4"/>
      <c r="O126" s="4"/>
      <c r="P126" s="4"/>
    </row>
    <row r="127" spans="1:16" ht="11.65" customHeight="1" x14ac:dyDescent="0.2">
      <c r="A127" s="49">
        <f t="shared" ca="1" si="4"/>
        <v>127</v>
      </c>
      <c r="C127" s="56"/>
      <c r="D127" s="3"/>
      <c r="E127" s="3"/>
      <c r="F127" s="3"/>
      <c r="G127" s="57"/>
      <c r="H127" s="12">
        <f>SUBTOTAL(9,H125:H126)</f>
        <v>0</v>
      </c>
      <c r="J127" s="4"/>
      <c r="K127" s="4"/>
      <c r="L127" s="4"/>
      <c r="M127" s="4"/>
      <c r="N127" s="4"/>
      <c r="O127" s="4"/>
      <c r="P127" s="4"/>
    </row>
    <row r="128" spans="1:16" ht="11.65" customHeight="1" x14ac:dyDescent="0.2">
      <c r="A128" s="49">
        <f t="shared" ca="1" si="4"/>
        <v>128</v>
      </c>
      <c r="C128" s="56"/>
      <c r="D128" s="3"/>
      <c r="E128" s="3"/>
      <c r="F128" s="3"/>
      <c r="G128" s="57"/>
      <c r="H128" s="2"/>
      <c r="J128" s="4"/>
      <c r="K128" s="4"/>
      <c r="L128" s="4"/>
      <c r="M128" s="4"/>
      <c r="N128" s="4"/>
      <c r="O128" s="4"/>
      <c r="P128" s="4"/>
    </row>
    <row r="129" spans="1:16" ht="11.65" customHeight="1" x14ac:dyDescent="0.2">
      <c r="A129" s="49">
        <f t="shared" ca="1" si="4"/>
        <v>129</v>
      </c>
      <c r="C129" s="56">
        <v>323</v>
      </c>
      <c r="D129" s="3" t="s">
        <v>35</v>
      </c>
      <c r="E129" s="3"/>
      <c r="F129" s="3"/>
      <c r="G129" s="57"/>
      <c r="H129" s="2"/>
      <c r="J129" s="4"/>
      <c r="K129" s="4"/>
      <c r="L129" s="4"/>
      <c r="M129" s="4"/>
      <c r="N129" s="4"/>
      <c r="O129" s="4"/>
      <c r="P129" s="4"/>
    </row>
    <row r="130" spans="1:16" ht="11.65" customHeight="1" x14ac:dyDescent="0.2">
      <c r="A130" s="49">
        <f t="shared" ca="1" si="4"/>
        <v>130</v>
      </c>
      <c r="C130" s="56"/>
      <c r="D130" s="3"/>
      <c r="E130" s="3"/>
      <c r="F130" s="3" t="s">
        <v>250</v>
      </c>
      <c r="G130" s="57"/>
      <c r="H130" s="10">
        <v>0</v>
      </c>
      <c r="J130" s="4"/>
      <c r="K130" s="4"/>
      <c r="L130" s="4"/>
      <c r="M130" s="4"/>
      <c r="N130" s="4"/>
      <c r="O130" s="4"/>
      <c r="P130" s="4"/>
    </row>
    <row r="131" spans="1:16" ht="11.65" customHeight="1" x14ac:dyDescent="0.2">
      <c r="A131" s="49">
        <f t="shared" ca="1" si="4"/>
        <v>131</v>
      </c>
      <c r="C131" s="56"/>
      <c r="D131" s="3"/>
      <c r="E131" s="3"/>
      <c r="F131" s="3" t="s">
        <v>24</v>
      </c>
      <c r="G131" s="57"/>
      <c r="H131" s="10">
        <v>0</v>
      </c>
      <c r="J131" s="4"/>
      <c r="K131" s="4"/>
      <c r="L131" s="4"/>
      <c r="M131" s="4"/>
      <c r="N131" s="4"/>
      <c r="O131" s="4"/>
      <c r="P131" s="4"/>
    </row>
    <row r="132" spans="1:16" ht="11.65" customHeight="1" x14ac:dyDescent="0.2">
      <c r="A132" s="49">
        <f t="shared" ca="1" si="4"/>
        <v>132</v>
      </c>
      <c r="C132" s="56"/>
      <c r="D132" s="3"/>
      <c r="E132" s="3"/>
      <c r="F132" s="3"/>
      <c r="G132" s="57"/>
      <c r="H132" s="12">
        <f>SUBTOTAL(9,H130:H131)</f>
        <v>0</v>
      </c>
      <c r="J132" s="4"/>
      <c r="K132" s="4"/>
      <c r="L132" s="4"/>
      <c r="M132" s="4"/>
      <c r="N132" s="4"/>
      <c r="O132" s="4"/>
      <c r="P132" s="4"/>
    </row>
    <row r="133" spans="1:16" ht="11.65" customHeight="1" x14ac:dyDescent="0.2">
      <c r="A133" s="49">
        <f t="shared" ca="1" si="4"/>
        <v>133</v>
      </c>
      <c r="C133" s="56"/>
      <c r="D133" s="3"/>
      <c r="E133" s="3"/>
      <c r="F133" s="3"/>
      <c r="G133" s="57"/>
      <c r="H133" s="2"/>
      <c r="J133" s="4"/>
      <c r="K133" s="4"/>
      <c r="L133" s="4"/>
      <c r="M133" s="4"/>
      <c r="N133" s="4"/>
      <c r="O133" s="4"/>
      <c r="P133" s="4"/>
    </row>
    <row r="134" spans="1:16" ht="11.65" customHeight="1" x14ac:dyDescent="0.2">
      <c r="A134" s="49">
        <f t="shared" ca="1" si="4"/>
        <v>134</v>
      </c>
      <c r="C134" s="56">
        <v>324</v>
      </c>
      <c r="D134" s="3" t="s">
        <v>31</v>
      </c>
      <c r="E134" s="3"/>
      <c r="F134" s="3"/>
      <c r="G134" s="57"/>
      <c r="H134" s="2"/>
      <c r="J134" s="4"/>
      <c r="K134" s="4"/>
      <c r="L134" s="4"/>
      <c r="M134" s="4"/>
      <c r="N134" s="4"/>
      <c r="O134" s="4"/>
      <c r="P134" s="4"/>
    </row>
    <row r="135" spans="1:16" ht="11.65" customHeight="1" x14ac:dyDescent="0.2">
      <c r="A135" s="49">
        <f t="shared" ca="1" si="4"/>
        <v>135</v>
      </c>
      <c r="C135" s="56"/>
      <c r="D135" s="3"/>
      <c r="E135" s="3"/>
      <c r="F135" s="3" t="s">
        <v>250</v>
      </c>
      <c r="G135" s="57"/>
      <c r="H135" s="10">
        <v>0</v>
      </c>
      <c r="J135" s="4"/>
      <c r="K135" s="4"/>
      <c r="L135" s="4"/>
      <c r="M135" s="4"/>
      <c r="N135" s="4"/>
      <c r="O135" s="4"/>
      <c r="P135" s="4"/>
    </row>
    <row r="136" spans="1:16" ht="11.65" customHeight="1" x14ac:dyDescent="0.2">
      <c r="A136" s="49">
        <f t="shared" ca="1" si="4"/>
        <v>136</v>
      </c>
      <c r="C136" s="56"/>
      <c r="D136" s="3"/>
      <c r="E136" s="3"/>
      <c r="F136" s="3" t="s">
        <v>24</v>
      </c>
      <c r="G136" s="57"/>
      <c r="H136" s="10">
        <v>0</v>
      </c>
      <c r="J136" s="4"/>
      <c r="K136" s="4"/>
      <c r="L136" s="4"/>
      <c r="M136" s="4"/>
      <c r="N136" s="4"/>
      <c r="O136" s="4"/>
      <c r="P136" s="4"/>
    </row>
    <row r="137" spans="1:16" ht="11.65" customHeight="1" x14ac:dyDescent="0.2">
      <c r="A137" s="49">
        <f t="shared" ca="1" si="4"/>
        <v>137</v>
      </c>
      <c r="C137" s="56"/>
      <c r="D137" s="3"/>
      <c r="E137" s="3"/>
      <c r="F137" s="3"/>
      <c r="G137" s="57"/>
      <c r="H137" s="12">
        <f>SUBTOTAL(9,H135:H136)</f>
        <v>0</v>
      </c>
      <c r="J137" s="4"/>
      <c r="K137" s="4"/>
      <c r="L137" s="4"/>
      <c r="M137" s="4"/>
      <c r="N137" s="4"/>
      <c r="O137" s="4"/>
      <c r="P137" s="4"/>
    </row>
    <row r="138" spans="1:16" ht="11.65" customHeight="1" x14ac:dyDescent="0.2">
      <c r="A138" s="49">
        <f t="shared" ca="1" si="4"/>
        <v>138</v>
      </c>
      <c r="C138" s="56"/>
      <c r="D138" s="3"/>
      <c r="E138" s="3"/>
      <c r="F138" s="3"/>
      <c r="G138" s="57"/>
      <c r="H138" s="2"/>
      <c r="J138" s="4"/>
      <c r="K138" s="4"/>
      <c r="L138" s="4"/>
      <c r="M138" s="4"/>
      <c r="N138" s="4"/>
      <c r="O138" s="4"/>
      <c r="P138" s="4"/>
    </row>
    <row r="139" spans="1:16" ht="11.65" customHeight="1" x14ac:dyDescent="0.2">
      <c r="A139" s="49">
        <f t="shared" ca="1" si="4"/>
        <v>139</v>
      </c>
      <c r="C139" s="56">
        <v>325</v>
      </c>
      <c r="D139" s="3" t="s">
        <v>45</v>
      </c>
      <c r="E139" s="3"/>
      <c r="F139" s="3"/>
      <c r="G139" s="57"/>
      <c r="H139" s="2"/>
      <c r="J139" s="4"/>
      <c r="K139" s="4"/>
      <c r="L139" s="4"/>
      <c r="M139" s="4"/>
      <c r="N139" s="4"/>
      <c r="O139" s="4"/>
      <c r="P139" s="4"/>
    </row>
    <row r="140" spans="1:16" ht="11.65" customHeight="1" x14ac:dyDescent="0.2">
      <c r="A140" s="49">
        <f t="shared" ca="1" si="4"/>
        <v>140</v>
      </c>
      <c r="C140" s="56"/>
      <c r="D140" s="3"/>
      <c r="E140" s="3"/>
      <c r="F140" s="3" t="s">
        <v>250</v>
      </c>
      <c r="G140" s="57"/>
      <c r="H140" s="10">
        <v>0</v>
      </c>
      <c r="J140" s="4"/>
      <c r="K140" s="4"/>
      <c r="L140" s="4"/>
      <c r="M140" s="4"/>
      <c r="N140" s="4"/>
      <c r="O140" s="4"/>
      <c r="P140" s="4"/>
    </row>
    <row r="141" spans="1:16" ht="11.65" customHeight="1" x14ac:dyDescent="0.2">
      <c r="A141" s="49">
        <f t="shared" ca="1" si="4"/>
        <v>141</v>
      </c>
      <c r="C141" s="56"/>
      <c r="D141" s="3"/>
      <c r="E141" s="3"/>
      <c r="F141" s="3" t="s">
        <v>24</v>
      </c>
      <c r="G141" s="57"/>
      <c r="H141" s="10">
        <v>0</v>
      </c>
      <c r="J141" s="4"/>
      <c r="K141" s="4"/>
      <c r="L141" s="4"/>
      <c r="M141" s="4"/>
      <c r="N141" s="4"/>
      <c r="O141" s="4"/>
      <c r="P141" s="4"/>
    </row>
    <row r="142" spans="1:16" ht="11.65" customHeight="1" x14ac:dyDescent="0.2">
      <c r="A142" s="49">
        <f t="shared" ca="1" si="4"/>
        <v>142</v>
      </c>
      <c r="C142" s="56"/>
      <c r="D142" s="3"/>
      <c r="E142" s="3"/>
      <c r="F142" s="3"/>
      <c r="G142" s="57"/>
      <c r="H142" s="12">
        <f>SUBTOTAL(9,H140:H141)</f>
        <v>0</v>
      </c>
      <c r="J142" s="4"/>
      <c r="K142" s="4"/>
      <c r="L142" s="4"/>
      <c r="M142" s="4"/>
      <c r="N142" s="4"/>
      <c r="O142" s="4"/>
      <c r="P142" s="4"/>
    </row>
    <row r="143" spans="1:16" ht="11.65" customHeight="1" x14ac:dyDescent="0.2">
      <c r="A143" s="49">
        <f t="shared" ca="1" si="4"/>
        <v>143</v>
      </c>
      <c r="C143" s="56"/>
      <c r="D143" s="3"/>
      <c r="E143" s="3"/>
      <c r="F143" s="3"/>
      <c r="G143" s="57"/>
      <c r="H143" s="2"/>
      <c r="J143" s="4"/>
      <c r="K143" s="4"/>
      <c r="L143" s="4"/>
      <c r="M143" s="4"/>
      <c r="N143" s="4"/>
      <c r="O143" s="4"/>
      <c r="P143" s="4"/>
    </row>
    <row r="144" spans="1:16" ht="11.65" customHeight="1" x14ac:dyDescent="0.2">
      <c r="A144" s="49">
        <f t="shared" ca="1" si="4"/>
        <v>144</v>
      </c>
      <c r="C144" s="56"/>
      <c r="D144" s="3"/>
      <c r="E144" s="3"/>
      <c r="F144" s="3"/>
      <c r="G144" s="57"/>
      <c r="H144" s="2"/>
      <c r="J144" s="4"/>
      <c r="K144" s="4"/>
      <c r="L144" s="4"/>
      <c r="M144" s="4"/>
      <c r="N144" s="4"/>
      <c r="O144" s="4"/>
      <c r="P144" s="4"/>
    </row>
    <row r="145" spans="1:16" ht="11.65" customHeight="1" x14ac:dyDescent="0.2">
      <c r="A145" s="49">
        <f t="shared" ca="1" si="4"/>
        <v>145</v>
      </c>
      <c r="C145" s="56" t="s">
        <v>46</v>
      </c>
      <c r="D145" s="3" t="s">
        <v>47</v>
      </c>
      <c r="E145" s="3"/>
      <c r="F145" s="3"/>
      <c r="G145" s="57"/>
      <c r="H145" s="2"/>
      <c r="J145" s="4"/>
      <c r="K145" s="4"/>
      <c r="L145" s="4"/>
      <c r="M145" s="4"/>
      <c r="N145" s="4"/>
      <c r="O145" s="4"/>
      <c r="P145" s="4"/>
    </row>
    <row r="146" spans="1:16" ht="11.65" customHeight="1" x14ac:dyDescent="0.2">
      <c r="A146" s="49">
        <f t="shared" ca="1" si="4"/>
        <v>146</v>
      </c>
      <c r="C146" s="56"/>
      <c r="D146" s="3"/>
      <c r="E146" s="3"/>
      <c r="F146" s="3" t="s">
        <v>24</v>
      </c>
      <c r="G146" s="57"/>
      <c r="H146" s="10">
        <v>0</v>
      </c>
      <c r="J146" s="4"/>
      <c r="K146" s="4"/>
      <c r="L146" s="4"/>
      <c r="M146" s="4"/>
      <c r="N146" s="4"/>
      <c r="O146" s="4"/>
      <c r="P146" s="4"/>
    </row>
    <row r="147" spans="1:16" ht="11.65" customHeight="1" x14ac:dyDescent="0.2">
      <c r="A147" s="49">
        <f t="shared" ca="1" si="4"/>
        <v>147</v>
      </c>
      <c r="C147" s="56"/>
      <c r="D147" s="3"/>
      <c r="E147" s="3"/>
      <c r="F147" s="3"/>
      <c r="G147" s="57"/>
      <c r="H147" s="12">
        <v>0</v>
      </c>
      <c r="J147" s="4"/>
      <c r="K147" s="4"/>
      <c r="L147" s="4"/>
      <c r="M147" s="4"/>
      <c r="N147" s="4"/>
      <c r="O147" s="4"/>
      <c r="P147" s="4"/>
    </row>
    <row r="148" spans="1:16" ht="11.65" customHeight="1" x14ac:dyDescent="0.2">
      <c r="A148" s="49">
        <f t="shared" ca="1" si="4"/>
        <v>148</v>
      </c>
      <c r="C148" s="56"/>
      <c r="D148" s="3"/>
      <c r="E148" s="3"/>
      <c r="F148" s="3"/>
      <c r="G148" s="57"/>
      <c r="H148" s="2"/>
      <c r="J148" s="4"/>
      <c r="K148" s="4"/>
      <c r="L148" s="4"/>
      <c r="M148" s="4"/>
      <c r="N148" s="4"/>
      <c r="O148" s="4"/>
      <c r="P148" s="4"/>
    </row>
    <row r="149" spans="1:16" ht="11.65" customHeight="1" x14ac:dyDescent="0.2">
      <c r="A149" s="49">
        <f t="shared" ca="1" si="4"/>
        <v>149</v>
      </c>
      <c r="C149" s="56"/>
      <c r="D149" s="3"/>
      <c r="E149" s="3"/>
      <c r="F149" s="3"/>
      <c r="G149" s="57"/>
      <c r="H149" s="2"/>
      <c r="J149" s="4"/>
      <c r="K149" s="4"/>
      <c r="L149" s="4"/>
      <c r="M149" s="4"/>
      <c r="N149" s="4"/>
      <c r="O149" s="4"/>
      <c r="P149" s="4"/>
    </row>
    <row r="150" spans="1:16" ht="11.65" customHeight="1" thickBot="1" x14ac:dyDescent="0.25">
      <c r="A150" s="49">
        <f t="shared" ca="1" si="4"/>
        <v>150</v>
      </c>
      <c r="C150" s="63" t="s">
        <v>48</v>
      </c>
      <c r="D150" s="3"/>
      <c r="E150" s="3"/>
      <c r="F150" s="3"/>
      <c r="G150" s="64"/>
      <c r="H150" s="13">
        <f>SUBTOTAL(9,H149)</f>
        <v>0</v>
      </c>
      <c r="J150" s="4"/>
      <c r="K150" s="11"/>
      <c r="L150" s="11"/>
      <c r="M150" s="11"/>
      <c r="N150" s="11"/>
      <c r="O150" s="11"/>
      <c r="P150" s="11"/>
    </row>
    <row r="151" spans="1:16" ht="11.65" customHeight="1" thickTop="1" x14ac:dyDescent="0.2">
      <c r="A151" s="49">
        <f t="shared" ca="1" si="4"/>
        <v>151</v>
      </c>
      <c r="C151" s="56"/>
      <c r="D151" s="3"/>
      <c r="E151" s="3"/>
      <c r="F151" s="3"/>
      <c r="G151" s="57"/>
      <c r="H151" s="2"/>
      <c r="J151" s="4"/>
      <c r="K151" s="4"/>
      <c r="L151" s="4"/>
      <c r="M151" s="4"/>
      <c r="N151" s="4"/>
      <c r="O151" s="4"/>
      <c r="P151" s="4"/>
    </row>
    <row r="152" spans="1:16" ht="11.65" customHeight="1" x14ac:dyDescent="0.2">
      <c r="A152" s="49">
        <f t="shared" ca="1" si="4"/>
        <v>152</v>
      </c>
      <c r="C152" s="56"/>
      <c r="D152" s="3"/>
      <c r="E152" s="58"/>
      <c r="F152" s="3"/>
      <c r="G152" s="57"/>
      <c r="H152" s="14"/>
      <c r="J152" s="4"/>
      <c r="K152" s="15"/>
      <c r="L152" s="15"/>
      <c r="M152" s="15"/>
      <c r="N152" s="15"/>
      <c r="O152" s="15"/>
      <c r="P152" s="15"/>
    </row>
    <row r="153" spans="1:16" ht="11.65" customHeight="1" x14ac:dyDescent="0.2">
      <c r="A153" s="49">
        <f t="shared" ca="1" si="4"/>
        <v>153</v>
      </c>
      <c r="C153" s="59"/>
      <c r="D153" s="60"/>
      <c r="E153" s="61"/>
      <c r="F153" s="60"/>
      <c r="G153" s="62"/>
      <c r="H153" s="16"/>
      <c r="J153" s="4"/>
      <c r="K153" s="17"/>
      <c r="L153" s="17"/>
      <c r="M153" s="17"/>
      <c r="N153" s="17"/>
      <c r="O153" s="17"/>
      <c r="P153" s="17"/>
    </row>
    <row r="154" spans="1:16" ht="11.65" customHeight="1" x14ac:dyDescent="0.2">
      <c r="A154" s="49">
        <f t="shared" ca="1" si="4"/>
        <v>154</v>
      </c>
      <c r="C154" s="56" t="s">
        <v>49</v>
      </c>
      <c r="D154" s="3"/>
      <c r="E154" s="3"/>
      <c r="F154" s="3"/>
      <c r="G154" s="57"/>
      <c r="H154" s="2"/>
      <c r="J154" s="4"/>
      <c r="K154" s="4"/>
      <c r="L154" s="4"/>
      <c r="M154" s="4"/>
      <c r="N154" s="4"/>
      <c r="O154" s="4"/>
      <c r="P154" s="4"/>
    </row>
    <row r="155" spans="1:16" ht="11.65" customHeight="1" x14ac:dyDescent="0.2">
      <c r="A155" s="49">
        <f t="shared" ca="1" si="4"/>
        <v>155</v>
      </c>
      <c r="C155" s="56"/>
      <c r="D155" s="3"/>
      <c r="E155" s="3" t="s">
        <v>250</v>
      </c>
      <c r="F155" s="3"/>
      <c r="G155" s="57"/>
      <c r="H155" s="10">
        <f>SUMIFS($H$120:$H$147,$F$120:$F$147,E155)</f>
        <v>0</v>
      </c>
      <c r="J155" s="4"/>
      <c r="K155" s="4"/>
      <c r="L155" s="4"/>
      <c r="M155" s="4"/>
      <c r="N155" s="4"/>
      <c r="O155" s="4"/>
      <c r="P155" s="4"/>
    </row>
    <row r="156" spans="1:16" ht="11.65" customHeight="1" x14ac:dyDescent="0.2">
      <c r="A156" s="49">
        <f t="shared" ca="1" si="4"/>
        <v>156</v>
      </c>
      <c r="C156" s="56"/>
      <c r="D156" s="3"/>
      <c r="E156" s="3" t="s">
        <v>254</v>
      </c>
      <c r="F156" s="3"/>
      <c r="G156" s="57"/>
      <c r="H156" s="10">
        <f>SUMIFS($H$120:$H$147,$F$120:$F$147,E156)</f>
        <v>0</v>
      </c>
      <c r="J156" s="4"/>
      <c r="K156" s="4"/>
      <c r="L156" s="4"/>
      <c r="M156" s="4"/>
      <c r="N156" s="4"/>
      <c r="O156" s="4"/>
      <c r="P156" s="4"/>
    </row>
    <row r="157" spans="1:16" ht="11.65" customHeight="1" x14ac:dyDescent="0.2">
      <c r="A157" s="49">
        <f t="shared" ca="1" si="4"/>
        <v>157</v>
      </c>
      <c r="C157" s="56"/>
      <c r="D157" s="3"/>
      <c r="E157" s="3" t="s">
        <v>24</v>
      </c>
      <c r="F157" s="3"/>
      <c r="G157" s="57"/>
      <c r="H157" s="10">
        <f>SUMIFS($H$120:$H$147,$F$120:$F$147,E157)</f>
        <v>0</v>
      </c>
      <c r="J157" s="4"/>
      <c r="K157" s="4"/>
      <c r="L157" s="4"/>
      <c r="M157" s="4"/>
      <c r="N157" s="4"/>
      <c r="O157" s="4"/>
      <c r="P157" s="4"/>
    </row>
    <row r="158" spans="1:16" ht="11.65" customHeight="1" x14ac:dyDescent="0.2">
      <c r="A158" s="49">
        <f t="shared" ca="1" si="4"/>
        <v>158</v>
      </c>
      <c r="C158" s="56"/>
      <c r="D158" s="3"/>
      <c r="E158" s="3"/>
      <c r="F158" s="3"/>
      <c r="G158" s="57"/>
      <c r="H158" s="2"/>
      <c r="J158" s="4"/>
      <c r="K158" s="4"/>
      <c r="L158" s="4"/>
      <c r="M158" s="4"/>
      <c r="N158" s="4"/>
      <c r="O158" s="4"/>
      <c r="P158" s="4"/>
    </row>
    <row r="159" spans="1:16" ht="11.65" customHeight="1" thickBot="1" x14ac:dyDescent="0.25">
      <c r="A159" s="49">
        <f t="shared" ca="1" si="4"/>
        <v>159</v>
      </c>
      <c r="C159" s="56" t="s">
        <v>50</v>
      </c>
      <c r="D159" s="3"/>
      <c r="E159" s="3"/>
      <c r="F159" s="3"/>
      <c r="G159" s="57"/>
      <c r="H159" s="19">
        <f>SUM(H155:H158)</f>
        <v>0</v>
      </c>
      <c r="I159" s="4"/>
      <c r="J159" s="4"/>
      <c r="K159" s="4"/>
      <c r="L159" s="4"/>
      <c r="M159" s="4"/>
      <c r="N159" s="4"/>
      <c r="O159" s="4"/>
      <c r="P159" s="4"/>
    </row>
    <row r="160" spans="1:16" ht="11.65" customHeight="1" thickTop="1" x14ac:dyDescent="0.2">
      <c r="A160" s="49">
        <f t="shared" ca="1" si="4"/>
        <v>160</v>
      </c>
      <c r="C160" s="56"/>
      <c r="D160" s="3"/>
      <c r="E160" s="3"/>
      <c r="F160" s="3"/>
      <c r="G160" s="57"/>
      <c r="H160" s="2"/>
      <c r="J160" s="4"/>
      <c r="K160" s="4"/>
      <c r="L160" s="4"/>
      <c r="M160" s="4"/>
      <c r="N160" s="4"/>
      <c r="O160" s="4"/>
      <c r="P160" s="4"/>
    </row>
    <row r="161" spans="1:16" ht="11.65" customHeight="1" x14ac:dyDescent="0.2">
      <c r="A161" s="49">
        <f t="shared" ca="1" si="4"/>
        <v>161</v>
      </c>
      <c r="C161" s="56">
        <v>330</v>
      </c>
      <c r="D161" s="3" t="s">
        <v>31</v>
      </c>
      <c r="E161" s="3"/>
      <c r="F161" s="3"/>
      <c r="G161" s="57"/>
      <c r="H161" s="2"/>
      <c r="J161" s="4"/>
      <c r="K161" s="4"/>
      <c r="L161" s="4"/>
      <c r="M161" s="4"/>
      <c r="N161" s="4"/>
      <c r="O161" s="4"/>
      <c r="P161" s="4"/>
    </row>
    <row r="162" spans="1:16" ht="11.65" customHeight="1" x14ac:dyDescent="0.2">
      <c r="A162" s="49">
        <f t="shared" ca="1" si="4"/>
        <v>162</v>
      </c>
      <c r="C162" s="56"/>
      <c r="D162" s="3"/>
      <c r="E162" s="58"/>
      <c r="F162" s="3" t="s">
        <v>302</v>
      </c>
      <c r="G162" s="57"/>
      <c r="H162" s="10">
        <v>2577040.1722336453</v>
      </c>
      <c r="J162" s="4"/>
      <c r="K162" s="4"/>
      <c r="L162" s="4"/>
      <c r="M162" s="4"/>
      <c r="N162" s="4"/>
      <c r="O162" s="4"/>
      <c r="P162" s="4"/>
    </row>
    <row r="163" spans="1:16" ht="11.65" customHeight="1" x14ac:dyDescent="0.2">
      <c r="A163" s="49">
        <f t="shared" ca="1" si="4"/>
        <v>163</v>
      </c>
      <c r="C163" s="56"/>
      <c r="D163" s="3"/>
      <c r="E163" s="58"/>
      <c r="F163" s="3" t="s">
        <v>303</v>
      </c>
      <c r="G163" s="57"/>
      <c r="H163" s="10">
        <v>525408.61559158412</v>
      </c>
      <c r="J163" s="4"/>
      <c r="K163" s="4"/>
      <c r="L163" s="4"/>
      <c r="M163" s="4"/>
      <c r="N163" s="4"/>
      <c r="O163" s="4"/>
      <c r="P163" s="4"/>
    </row>
    <row r="164" spans="1:16" ht="11.65" customHeight="1" x14ac:dyDescent="0.2">
      <c r="A164" s="49">
        <f t="shared" ca="1" si="4"/>
        <v>164</v>
      </c>
      <c r="C164" s="56"/>
      <c r="D164" s="3"/>
      <c r="E164" s="58"/>
      <c r="F164" s="3" t="s">
        <v>249</v>
      </c>
      <c r="G164" s="57"/>
      <c r="H164" s="10">
        <v>0</v>
      </c>
      <c r="J164" s="4"/>
      <c r="K164" s="4"/>
      <c r="L164" s="4"/>
      <c r="M164" s="4"/>
      <c r="N164" s="4"/>
      <c r="O164" s="4"/>
      <c r="P164" s="4"/>
    </row>
    <row r="165" spans="1:16" ht="11.65" customHeight="1" x14ac:dyDescent="0.2">
      <c r="A165" s="49">
        <f t="shared" ca="1" si="4"/>
        <v>165</v>
      </c>
      <c r="C165" s="56"/>
      <c r="D165" s="3"/>
      <c r="E165" s="58"/>
      <c r="F165" s="3" t="s">
        <v>251</v>
      </c>
      <c r="G165" s="57"/>
      <c r="H165" s="10">
        <v>0</v>
      </c>
      <c r="J165" s="4"/>
      <c r="K165" s="4"/>
      <c r="L165" s="4"/>
      <c r="M165" s="4"/>
      <c r="N165" s="4"/>
      <c r="O165" s="4"/>
      <c r="P165" s="4"/>
    </row>
    <row r="166" spans="1:16" ht="11.65" customHeight="1" x14ac:dyDescent="0.2">
      <c r="A166" s="49">
        <f t="shared" ca="1" si="4"/>
        <v>166</v>
      </c>
      <c r="C166" s="56"/>
      <c r="D166" s="3"/>
      <c r="E166" s="58"/>
      <c r="F166" s="3" t="s">
        <v>24</v>
      </c>
      <c r="G166" s="57"/>
      <c r="H166" s="10">
        <v>0</v>
      </c>
      <c r="J166" s="4"/>
      <c r="K166" s="4"/>
      <c r="L166" s="4"/>
      <c r="M166" s="4"/>
      <c r="N166" s="4"/>
      <c r="O166" s="4"/>
      <c r="P166" s="4"/>
    </row>
    <row r="167" spans="1:16" ht="11.65" customHeight="1" x14ac:dyDescent="0.2">
      <c r="A167" s="49">
        <f t="shared" ca="1" si="4"/>
        <v>167</v>
      </c>
      <c r="C167" s="56"/>
      <c r="D167" s="3"/>
      <c r="E167" s="58"/>
      <c r="F167" s="3" t="s">
        <v>251</v>
      </c>
      <c r="G167" s="57"/>
      <c r="H167" s="10">
        <v>0</v>
      </c>
      <c r="J167" s="4"/>
      <c r="K167" s="4"/>
      <c r="L167" s="4"/>
      <c r="M167" s="4"/>
      <c r="N167" s="4"/>
      <c r="O167" s="4"/>
      <c r="P167" s="4"/>
    </row>
    <row r="168" spans="1:16" ht="11.65" customHeight="1" x14ac:dyDescent="0.2">
      <c r="A168" s="49">
        <f t="shared" ca="1" si="4"/>
        <v>168</v>
      </c>
      <c r="C168" s="56"/>
      <c r="D168" s="3"/>
      <c r="E168" s="3"/>
      <c r="F168" s="3"/>
      <c r="G168" s="57" t="s">
        <v>32</v>
      </c>
      <c r="H168" s="12">
        <f>SUBTOTAL(9,H162:H167)</f>
        <v>3102448.7878252296</v>
      </c>
      <c r="J168" s="4"/>
      <c r="K168" s="4"/>
      <c r="L168" s="4"/>
      <c r="M168" s="4"/>
      <c r="N168" s="4"/>
      <c r="O168" s="4"/>
      <c r="P168" s="4"/>
    </row>
    <row r="169" spans="1:16" ht="11.65" customHeight="1" x14ac:dyDescent="0.2">
      <c r="A169" s="49">
        <f t="shared" ca="1" si="4"/>
        <v>169</v>
      </c>
      <c r="C169" s="56"/>
      <c r="D169" s="3"/>
      <c r="E169" s="3"/>
      <c r="F169" s="3"/>
      <c r="G169" s="57"/>
      <c r="H169" s="2"/>
      <c r="J169" s="4"/>
      <c r="K169" s="4"/>
      <c r="L169" s="4"/>
      <c r="M169" s="4"/>
      <c r="N169" s="4"/>
      <c r="O169" s="4"/>
      <c r="P169" s="4"/>
    </row>
    <row r="170" spans="1:16" ht="11.65" customHeight="1" x14ac:dyDescent="0.2">
      <c r="A170" s="49">
        <f t="shared" ca="1" si="4"/>
        <v>170</v>
      </c>
      <c r="C170" s="56">
        <v>331</v>
      </c>
      <c r="D170" s="3" t="s">
        <v>33</v>
      </c>
      <c r="E170" s="3"/>
      <c r="F170" s="3"/>
      <c r="G170" s="57"/>
      <c r="H170" s="2"/>
      <c r="J170" s="4"/>
      <c r="K170" s="4"/>
      <c r="L170" s="4"/>
      <c r="M170" s="4"/>
      <c r="N170" s="4"/>
      <c r="O170" s="4"/>
      <c r="P170" s="4"/>
    </row>
    <row r="171" spans="1:16" ht="11.65" customHeight="1" x14ac:dyDescent="0.2">
      <c r="A171" s="49">
        <f t="shared" ca="1" si="4"/>
        <v>171</v>
      </c>
      <c r="C171" s="56"/>
      <c r="D171" s="3"/>
      <c r="E171" s="58"/>
      <c r="F171" s="3" t="s">
        <v>302</v>
      </c>
      <c r="G171" s="57"/>
      <c r="H171" s="10">
        <v>21529079.817771126</v>
      </c>
      <c r="J171" s="4"/>
      <c r="K171" s="4"/>
      <c r="L171" s="4"/>
      <c r="M171" s="4"/>
      <c r="N171" s="4"/>
      <c r="O171" s="4"/>
      <c r="P171" s="4"/>
    </row>
    <row r="172" spans="1:16" ht="11.65" customHeight="1" x14ac:dyDescent="0.2">
      <c r="A172" s="49">
        <f t="shared" ca="1" si="4"/>
        <v>172</v>
      </c>
      <c r="C172" s="56"/>
      <c r="D172" s="3"/>
      <c r="E172" s="58"/>
      <c r="F172" s="3" t="s">
        <v>303</v>
      </c>
      <c r="G172" s="57"/>
      <c r="H172" s="10">
        <v>1536461.1271558527</v>
      </c>
      <c r="J172" s="4"/>
      <c r="K172" s="4"/>
      <c r="L172" s="4"/>
      <c r="M172" s="4"/>
      <c r="N172" s="4"/>
      <c r="O172" s="4"/>
      <c r="P172" s="4"/>
    </row>
    <row r="173" spans="1:16" ht="11.65" customHeight="1" x14ac:dyDescent="0.2">
      <c r="A173" s="49">
        <f t="shared" ca="1" si="4"/>
        <v>173</v>
      </c>
      <c r="C173" s="56"/>
      <c r="D173" s="3"/>
      <c r="E173" s="58"/>
      <c r="F173" s="3" t="s">
        <v>249</v>
      </c>
      <c r="G173" s="57"/>
      <c r="H173" s="10">
        <v>0</v>
      </c>
      <c r="J173" s="4"/>
      <c r="K173" s="4"/>
      <c r="L173" s="4"/>
      <c r="M173" s="4"/>
      <c r="N173" s="4"/>
      <c r="O173" s="4"/>
      <c r="P173" s="4"/>
    </row>
    <row r="174" spans="1:16" ht="11.65" customHeight="1" x14ac:dyDescent="0.2">
      <c r="A174" s="49">
        <f t="shared" ca="1" si="4"/>
        <v>174</v>
      </c>
      <c r="C174" s="56"/>
      <c r="D174" s="3"/>
      <c r="E174" s="58"/>
      <c r="F174" s="3" t="s">
        <v>251</v>
      </c>
      <c r="G174" s="57"/>
      <c r="H174" s="10">
        <v>0</v>
      </c>
      <c r="J174" s="4"/>
      <c r="K174" s="4"/>
      <c r="L174" s="4"/>
      <c r="M174" s="4"/>
      <c r="N174" s="4"/>
      <c r="O174" s="4"/>
      <c r="P174" s="4"/>
    </row>
    <row r="175" spans="1:16" ht="11.65" customHeight="1" x14ac:dyDescent="0.2">
      <c r="A175" s="49">
        <f t="shared" ca="1" si="4"/>
        <v>175</v>
      </c>
      <c r="C175" s="56"/>
      <c r="D175" s="3"/>
      <c r="E175" s="58"/>
      <c r="F175" s="3" t="s">
        <v>24</v>
      </c>
      <c r="G175" s="57"/>
      <c r="H175" s="10">
        <v>0</v>
      </c>
      <c r="J175" s="4"/>
      <c r="K175" s="4"/>
      <c r="L175" s="4"/>
      <c r="M175" s="4"/>
      <c r="N175" s="4"/>
      <c r="O175" s="4"/>
      <c r="P175" s="4"/>
    </row>
    <row r="176" spans="1:16" ht="11.65" customHeight="1" x14ac:dyDescent="0.2">
      <c r="A176" s="49">
        <f t="shared" ca="1" si="4"/>
        <v>176</v>
      </c>
      <c r="C176" s="56"/>
      <c r="D176" s="3"/>
      <c r="E176" s="58"/>
      <c r="F176" s="3" t="s">
        <v>251</v>
      </c>
      <c r="G176" s="57"/>
      <c r="H176" s="10">
        <v>0</v>
      </c>
      <c r="J176" s="4"/>
      <c r="K176" s="4"/>
      <c r="L176" s="4"/>
      <c r="M176" s="4"/>
      <c r="N176" s="4"/>
      <c r="O176" s="4"/>
      <c r="P176" s="4"/>
    </row>
    <row r="177" spans="1:16" ht="11.65" customHeight="1" x14ac:dyDescent="0.2">
      <c r="A177" s="49">
        <f t="shared" ca="1" si="4"/>
        <v>177</v>
      </c>
      <c r="C177" s="56"/>
      <c r="D177" s="3"/>
      <c r="E177" s="3"/>
      <c r="F177" s="3"/>
      <c r="G177" s="57" t="s">
        <v>32</v>
      </c>
      <c r="H177" s="12">
        <f>SUBTOTAL(9,H171:H176)</f>
        <v>23065540.944926977</v>
      </c>
      <c r="J177" s="4"/>
      <c r="K177" s="4"/>
      <c r="L177" s="4"/>
      <c r="M177" s="4"/>
      <c r="N177" s="4"/>
      <c r="O177" s="4"/>
      <c r="P177" s="4"/>
    </row>
    <row r="178" spans="1:16" ht="11.65" customHeight="1" x14ac:dyDescent="0.2">
      <c r="A178" s="49">
        <f t="shared" ca="1" si="4"/>
        <v>178</v>
      </c>
      <c r="C178" s="56"/>
      <c r="D178" s="3"/>
      <c r="E178" s="3"/>
      <c r="F178" s="3"/>
      <c r="G178" s="57"/>
      <c r="H178" s="2"/>
      <c r="J178" s="4"/>
      <c r="K178" s="4"/>
      <c r="L178" s="4"/>
      <c r="M178" s="4"/>
      <c r="N178" s="4"/>
      <c r="O178" s="4"/>
      <c r="P178" s="4"/>
    </row>
    <row r="179" spans="1:16" ht="11.65" customHeight="1" x14ac:dyDescent="0.2">
      <c r="A179" s="49">
        <f t="shared" ca="1" si="4"/>
        <v>179</v>
      </c>
      <c r="C179" s="56">
        <v>332</v>
      </c>
      <c r="D179" s="3" t="s">
        <v>51</v>
      </c>
      <c r="E179" s="3"/>
      <c r="F179" s="3"/>
      <c r="G179" s="57"/>
      <c r="H179" s="2"/>
      <c r="J179" s="4"/>
      <c r="K179" s="4"/>
      <c r="L179" s="4"/>
      <c r="M179" s="4"/>
      <c r="N179" s="4"/>
      <c r="O179" s="4"/>
      <c r="P179" s="4"/>
    </row>
    <row r="180" spans="1:16" ht="11.65" customHeight="1" x14ac:dyDescent="0.2">
      <c r="A180" s="49">
        <f t="shared" ca="1" si="4"/>
        <v>180</v>
      </c>
      <c r="C180" s="56"/>
      <c r="D180" s="3"/>
      <c r="E180" s="58"/>
      <c r="F180" s="3" t="s">
        <v>302</v>
      </c>
      <c r="G180" s="57"/>
      <c r="H180" s="10">
        <v>34746692.020742439</v>
      </c>
      <c r="J180" s="4"/>
      <c r="K180" s="4"/>
      <c r="L180" s="4"/>
      <c r="M180" s="4"/>
      <c r="N180" s="4"/>
      <c r="O180" s="4"/>
      <c r="P180" s="4"/>
    </row>
    <row r="181" spans="1:16" ht="11.65" customHeight="1" x14ac:dyDescent="0.2">
      <c r="A181" s="49">
        <f t="shared" ca="1" si="4"/>
        <v>181</v>
      </c>
      <c r="C181" s="56"/>
      <c r="D181" s="3"/>
      <c r="E181" s="58"/>
      <c r="F181" s="3" t="s">
        <v>303</v>
      </c>
      <c r="G181" s="57"/>
      <c r="H181" s="10">
        <v>7892150.8226260711</v>
      </c>
      <c r="J181" s="4"/>
      <c r="K181" s="4"/>
      <c r="L181" s="4"/>
      <c r="M181" s="4"/>
      <c r="N181" s="4"/>
      <c r="O181" s="4"/>
      <c r="P181" s="4"/>
    </row>
    <row r="182" spans="1:16" ht="11.65" customHeight="1" x14ac:dyDescent="0.2">
      <c r="A182" s="49">
        <f t="shared" ca="1" si="4"/>
        <v>182</v>
      </c>
      <c r="C182" s="56"/>
      <c r="D182" s="3"/>
      <c r="E182" s="58"/>
      <c r="F182" s="3" t="s">
        <v>249</v>
      </c>
      <c r="G182" s="57"/>
      <c r="H182" s="10">
        <v>0</v>
      </c>
      <c r="J182" s="4"/>
      <c r="K182" s="4"/>
      <c r="L182" s="4"/>
      <c r="M182" s="4"/>
      <c r="N182" s="4"/>
      <c r="O182" s="4"/>
      <c r="P182" s="4"/>
    </row>
    <row r="183" spans="1:16" ht="11.65" customHeight="1" x14ac:dyDescent="0.2">
      <c r="A183" s="49">
        <f t="shared" ca="1" si="4"/>
        <v>183</v>
      </c>
      <c r="C183" s="56"/>
      <c r="D183" s="3"/>
      <c r="E183" s="58"/>
      <c r="F183" s="3" t="s">
        <v>251</v>
      </c>
      <c r="G183" s="57"/>
      <c r="H183" s="10">
        <v>0</v>
      </c>
      <c r="J183" s="4"/>
      <c r="K183" s="4"/>
      <c r="L183" s="4"/>
      <c r="M183" s="4"/>
      <c r="N183" s="4"/>
      <c r="O183" s="4"/>
      <c r="P183" s="4"/>
    </row>
    <row r="184" spans="1:16" ht="11.65" customHeight="1" x14ac:dyDescent="0.2">
      <c r="A184" s="49">
        <f t="shared" ca="1" si="4"/>
        <v>184</v>
      </c>
      <c r="C184" s="56"/>
      <c r="D184" s="3"/>
      <c r="E184" s="58"/>
      <c r="F184" s="3" t="s">
        <v>24</v>
      </c>
      <c r="G184" s="57"/>
      <c r="H184" s="10">
        <v>0</v>
      </c>
      <c r="J184" s="4"/>
      <c r="K184" s="4"/>
      <c r="L184" s="4"/>
      <c r="M184" s="4"/>
      <c r="N184" s="4"/>
      <c r="O184" s="4"/>
      <c r="P184" s="4"/>
    </row>
    <row r="185" spans="1:16" ht="11.65" customHeight="1" x14ac:dyDescent="0.2">
      <c r="A185" s="49">
        <f t="shared" ca="1" si="4"/>
        <v>185</v>
      </c>
      <c r="C185" s="56"/>
      <c r="D185" s="3"/>
      <c r="E185" s="58"/>
      <c r="F185" s="3" t="s">
        <v>251</v>
      </c>
      <c r="G185" s="57"/>
      <c r="H185" s="10">
        <v>0</v>
      </c>
      <c r="J185" s="4"/>
      <c r="K185" s="4"/>
      <c r="L185" s="4"/>
      <c r="M185" s="4"/>
      <c r="N185" s="4"/>
      <c r="O185" s="4"/>
      <c r="P185" s="4"/>
    </row>
    <row r="186" spans="1:16" ht="11.65" customHeight="1" x14ac:dyDescent="0.2">
      <c r="A186" s="49">
        <f t="shared" ca="1" si="4"/>
        <v>186</v>
      </c>
      <c r="C186" s="56"/>
      <c r="D186" s="3"/>
      <c r="E186" s="3"/>
      <c r="F186" s="3"/>
      <c r="G186" s="57" t="s">
        <v>32</v>
      </c>
      <c r="H186" s="12">
        <f>SUBTOTAL(9,H180:H185)</f>
        <v>42638842.843368508</v>
      </c>
      <c r="J186" s="4"/>
      <c r="K186" s="4"/>
      <c r="L186" s="4"/>
      <c r="M186" s="4"/>
      <c r="N186" s="4"/>
      <c r="O186" s="4"/>
      <c r="P186" s="4"/>
    </row>
    <row r="187" spans="1:16" ht="11.65" customHeight="1" x14ac:dyDescent="0.2">
      <c r="A187" s="49">
        <f t="shared" ca="1" si="4"/>
        <v>187</v>
      </c>
      <c r="C187" s="56"/>
      <c r="D187" s="3"/>
      <c r="E187" s="3"/>
      <c r="F187" s="3"/>
      <c r="G187" s="57"/>
      <c r="H187" s="2"/>
      <c r="J187" s="4"/>
      <c r="K187" s="4"/>
      <c r="L187" s="4"/>
      <c r="M187" s="4"/>
      <c r="N187" s="4"/>
      <c r="O187" s="4"/>
      <c r="P187" s="4"/>
    </row>
    <row r="188" spans="1:16" ht="11.65" customHeight="1" x14ac:dyDescent="0.2">
      <c r="A188" s="49">
        <f t="shared" ca="1" si="4"/>
        <v>188</v>
      </c>
      <c r="C188" s="56">
        <v>333</v>
      </c>
      <c r="D188" s="3" t="s">
        <v>52</v>
      </c>
      <c r="E188" s="3"/>
      <c r="F188" s="3"/>
      <c r="G188" s="57"/>
      <c r="H188" s="2"/>
      <c r="J188" s="4"/>
      <c r="K188" s="4"/>
      <c r="L188" s="4"/>
      <c r="M188" s="4"/>
      <c r="N188" s="4"/>
      <c r="O188" s="4"/>
      <c r="P188" s="4"/>
    </row>
    <row r="189" spans="1:16" ht="11.65" customHeight="1" x14ac:dyDescent="0.2">
      <c r="A189" s="49">
        <f t="shared" ca="1" si="4"/>
        <v>189</v>
      </c>
      <c r="C189" s="56"/>
      <c r="D189" s="3"/>
      <c r="E189" s="58"/>
      <c r="F189" s="3" t="s">
        <v>302</v>
      </c>
      <c r="G189" s="57"/>
      <c r="H189" s="10">
        <v>7693154.8621938359</v>
      </c>
      <c r="J189" s="4"/>
      <c r="K189" s="4"/>
      <c r="L189" s="4"/>
      <c r="M189" s="4"/>
      <c r="N189" s="4"/>
      <c r="O189" s="4"/>
      <c r="P189" s="4"/>
    </row>
    <row r="190" spans="1:16" ht="11.65" customHeight="1" x14ac:dyDescent="0.2">
      <c r="A190" s="49">
        <f t="shared" ref="A190:A253" ca="1" si="5">OFFSET(A190,-1,)+1</f>
        <v>190</v>
      </c>
      <c r="C190" s="56"/>
      <c r="D190" s="3"/>
      <c r="E190" s="58"/>
      <c r="F190" s="3" t="s">
        <v>303</v>
      </c>
      <c r="G190" s="57"/>
      <c r="H190" s="10">
        <v>4038795.0861736862</v>
      </c>
      <c r="J190" s="4"/>
      <c r="K190" s="4"/>
      <c r="L190" s="4"/>
      <c r="M190" s="4"/>
      <c r="N190" s="4"/>
      <c r="O190" s="4"/>
      <c r="P190" s="4"/>
    </row>
    <row r="191" spans="1:16" ht="11.65" customHeight="1" x14ac:dyDescent="0.2">
      <c r="A191" s="49">
        <f t="shared" ca="1" si="5"/>
        <v>191</v>
      </c>
      <c r="C191" s="56"/>
      <c r="D191" s="3"/>
      <c r="E191" s="58"/>
      <c r="F191" s="3" t="s">
        <v>249</v>
      </c>
      <c r="G191" s="57"/>
      <c r="H191" s="10">
        <v>0</v>
      </c>
      <c r="J191" s="4"/>
      <c r="K191" s="4"/>
      <c r="L191" s="4"/>
      <c r="M191" s="4"/>
      <c r="N191" s="4"/>
      <c r="O191" s="4"/>
      <c r="P191" s="4"/>
    </row>
    <row r="192" spans="1:16" ht="11.65" customHeight="1" x14ac:dyDescent="0.2">
      <c r="A192" s="49">
        <f t="shared" ca="1" si="5"/>
        <v>192</v>
      </c>
      <c r="C192" s="56"/>
      <c r="D192" s="3"/>
      <c r="E192" s="58"/>
      <c r="F192" s="3" t="s">
        <v>251</v>
      </c>
      <c r="G192" s="57"/>
      <c r="H192" s="10">
        <v>0</v>
      </c>
      <c r="J192" s="4"/>
      <c r="K192" s="4"/>
      <c r="L192" s="4"/>
      <c r="M192" s="4"/>
      <c r="N192" s="4"/>
      <c r="O192" s="4"/>
      <c r="P192" s="4"/>
    </row>
    <row r="193" spans="1:16" ht="11.65" customHeight="1" x14ac:dyDescent="0.2">
      <c r="A193" s="49">
        <f t="shared" ca="1" si="5"/>
        <v>193</v>
      </c>
      <c r="C193" s="56"/>
      <c r="D193" s="3"/>
      <c r="E193" s="58"/>
      <c r="F193" s="3" t="s">
        <v>24</v>
      </c>
      <c r="G193" s="57"/>
      <c r="H193" s="10">
        <v>0</v>
      </c>
      <c r="J193" s="4"/>
      <c r="K193" s="4"/>
      <c r="L193" s="4"/>
      <c r="M193" s="4"/>
      <c r="N193" s="4"/>
      <c r="O193" s="4"/>
      <c r="P193" s="4"/>
    </row>
    <row r="194" spans="1:16" ht="11.65" customHeight="1" x14ac:dyDescent="0.2">
      <c r="A194" s="49">
        <f t="shared" ca="1" si="5"/>
        <v>194</v>
      </c>
      <c r="C194" s="56"/>
      <c r="D194" s="3"/>
      <c r="E194" s="58"/>
      <c r="F194" s="3" t="s">
        <v>251</v>
      </c>
      <c r="G194" s="57"/>
      <c r="H194" s="10">
        <v>0</v>
      </c>
      <c r="J194" s="4"/>
      <c r="K194" s="4"/>
      <c r="L194" s="4"/>
      <c r="M194" s="4"/>
      <c r="N194" s="4"/>
      <c r="O194" s="4"/>
      <c r="P194" s="4"/>
    </row>
    <row r="195" spans="1:16" ht="11.65" customHeight="1" x14ac:dyDescent="0.2">
      <c r="A195" s="49">
        <f t="shared" ca="1" si="5"/>
        <v>195</v>
      </c>
      <c r="C195" s="56"/>
      <c r="D195" s="3"/>
      <c r="E195" s="3"/>
      <c r="F195" s="3"/>
      <c r="G195" s="57" t="s">
        <v>32</v>
      </c>
      <c r="H195" s="12">
        <f>SUBTOTAL(9,H189:H194)</f>
        <v>11731949.948367521</v>
      </c>
      <c r="J195" s="4"/>
      <c r="K195" s="4"/>
      <c r="L195" s="4"/>
      <c r="M195" s="4"/>
      <c r="N195" s="4"/>
      <c r="O195" s="4"/>
      <c r="P195" s="4"/>
    </row>
    <row r="196" spans="1:16" ht="11.65" customHeight="1" x14ac:dyDescent="0.2">
      <c r="A196" s="49">
        <f t="shared" ca="1" si="5"/>
        <v>196</v>
      </c>
      <c r="C196" s="56"/>
      <c r="D196" s="3"/>
      <c r="E196" s="3"/>
      <c r="F196" s="3"/>
      <c r="G196" s="57"/>
      <c r="H196" s="2"/>
      <c r="J196" s="4"/>
      <c r="K196" s="4"/>
      <c r="L196" s="4"/>
      <c r="M196" s="4"/>
      <c r="N196" s="4"/>
      <c r="O196" s="4"/>
      <c r="P196" s="4"/>
    </row>
    <row r="197" spans="1:16" ht="11.65" customHeight="1" x14ac:dyDescent="0.2">
      <c r="A197" s="49">
        <f t="shared" ca="1" si="5"/>
        <v>197</v>
      </c>
      <c r="C197" s="56">
        <v>334</v>
      </c>
      <c r="D197" s="3" t="s">
        <v>36</v>
      </c>
      <c r="E197" s="3"/>
      <c r="F197" s="3"/>
      <c r="G197" s="57"/>
      <c r="H197" s="2"/>
      <c r="J197" s="4"/>
      <c r="K197" s="4"/>
      <c r="L197" s="4"/>
      <c r="M197" s="4"/>
      <c r="N197" s="4"/>
      <c r="O197" s="4"/>
      <c r="P197" s="4"/>
    </row>
    <row r="198" spans="1:16" ht="11.65" customHeight="1" x14ac:dyDescent="0.2">
      <c r="A198" s="49">
        <f t="shared" ca="1" si="5"/>
        <v>198</v>
      </c>
      <c r="C198" s="56"/>
      <c r="D198" s="3"/>
      <c r="E198" s="58"/>
      <c r="F198" s="3" t="s">
        <v>302</v>
      </c>
      <c r="G198" s="57"/>
      <c r="H198" s="10">
        <v>5718829.6228159936</v>
      </c>
      <c r="J198" s="4"/>
      <c r="K198" s="4"/>
      <c r="L198" s="4"/>
      <c r="M198" s="4"/>
      <c r="N198" s="4"/>
      <c r="O198" s="4"/>
      <c r="P198" s="4"/>
    </row>
    <row r="199" spans="1:16" ht="11.65" customHeight="1" x14ac:dyDescent="0.2">
      <c r="A199" s="49">
        <f t="shared" ca="1" si="5"/>
        <v>199</v>
      </c>
      <c r="C199" s="56"/>
      <c r="D199" s="3"/>
      <c r="E199" s="58"/>
      <c r="F199" s="3" t="s">
        <v>303</v>
      </c>
      <c r="G199" s="57"/>
      <c r="H199" s="10">
        <v>1159593.7648076222</v>
      </c>
      <c r="J199" s="4"/>
      <c r="K199" s="4"/>
      <c r="L199" s="4"/>
      <c r="M199" s="4"/>
      <c r="N199" s="4"/>
      <c r="O199" s="4"/>
      <c r="P199" s="4"/>
    </row>
    <row r="200" spans="1:16" ht="11.65" customHeight="1" x14ac:dyDescent="0.2">
      <c r="A200" s="49">
        <f t="shared" ca="1" si="5"/>
        <v>200</v>
      </c>
      <c r="C200" s="56"/>
      <c r="D200" s="3"/>
      <c r="E200" s="58"/>
      <c r="F200" s="3" t="s">
        <v>249</v>
      </c>
      <c r="G200" s="57"/>
      <c r="H200" s="10">
        <v>0</v>
      </c>
      <c r="J200" s="4"/>
      <c r="K200" s="4"/>
      <c r="L200" s="4"/>
      <c r="M200" s="4"/>
      <c r="N200" s="4"/>
      <c r="O200" s="4"/>
      <c r="P200" s="4"/>
    </row>
    <row r="201" spans="1:16" ht="11.65" customHeight="1" x14ac:dyDescent="0.2">
      <c r="A201" s="49">
        <f t="shared" ca="1" si="5"/>
        <v>201</v>
      </c>
      <c r="C201" s="56"/>
      <c r="D201" s="3"/>
      <c r="E201" s="58"/>
      <c r="F201" s="3" t="s">
        <v>251</v>
      </c>
      <c r="G201" s="57"/>
      <c r="H201" s="10">
        <v>0</v>
      </c>
      <c r="J201" s="4"/>
      <c r="K201" s="4"/>
      <c r="L201" s="4"/>
      <c r="M201" s="4"/>
      <c r="N201" s="4"/>
      <c r="O201" s="4"/>
      <c r="P201" s="4"/>
    </row>
    <row r="202" spans="1:16" ht="11.65" customHeight="1" x14ac:dyDescent="0.2">
      <c r="A202" s="49">
        <f t="shared" ca="1" si="5"/>
        <v>202</v>
      </c>
      <c r="C202" s="56"/>
      <c r="D202" s="3"/>
      <c r="E202" s="58"/>
      <c r="F202" s="3" t="s">
        <v>24</v>
      </c>
      <c r="G202" s="57"/>
      <c r="H202" s="10">
        <v>0</v>
      </c>
      <c r="J202" s="4"/>
      <c r="K202" s="4"/>
      <c r="L202" s="4"/>
      <c r="M202" s="4"/>
      <c r="N202" s="4"/>
      <c r="O202" s="4"/>
      <c r="P202" s="4"/>
    </row>
    <row r="203" spans="1:16" ht="11.65" customHeight="1" x14ac:dyDescent="0.2">
      <c r="A203" s="49">
        <f t="shared" ca="1" si="5"/>
        <v>203</v>
      </c>
      <c r="C203" s="56"/>
      <c r="D203" s="3"/>
      <c r="E203" s="58"/>
      <c r="F203" s="3" t="s">
        <v>251</v>
      </c>
      <c r="G203" s="57"/>
      <c r="H203" s="10">
        <v>0</v>
      </c>
      <c r="J203" s="4"/>
      <c r="K203" s="4"/>
      <c r="L203" s="4"/>
      <c r="M203" s="4"/>
      <c r="N203" s="4"/>
      <c r="O203" s="4"/>
      <c r="P203" s="4"/>
    </row>
    <row r="204" spans="1:16" ht="11.65" customHeight="1" x14ac:dyDescent="0.2">
      <c r="A204" s="49">
        <f t="shared" ca="1" si="5"/>
        <v>204</v>
      </c>
      <c r="C204" s="56"/>
      <c r="D204" s="3"/>
      <c r="E204" s="3"/>
      <c r="F204" s="3"/>
      <c r="G204" s="57" t="s">
        <v>32</v>
      </c>
      <c r="H204" s="12">
        <f>SUBTOTAL(9,H198:H203)</f>
        <v>6878423.3876236156</v>
      </c>
      <c r="J204" s="4"/>
      <c r="K204" s="4"/>
      <c r="L204" s="4"/>
      <c r="M204" s="4"/>
      <c r="N204" s="4"/>
      <c r="O204" s="4"/>
      <c r="P204" s="4"/>
    </row>
    <row r="205" spans="1:16" ht="11.65" customHeight="1" x14ac:dyDescent="0.2">
      <c r="A205" s="49">
        <f t="shared" ca="1" si="5"/>
        <v>205</v>
      </c>
      <c r="C205" s="56"/>
      <c r="D205" s="3"/>
      <c r="E205" s="3"/>
      <c r="F205" s="3"/>
      <c r="G205" s="57"/>
      <c r="H205" s="2"/>
      <c r="J205" s="4"/>
      <c r="K205" s="4"/>
      <c r="L205" s="4"/>
      <c r="M205" s="4"/>
      <c r="N205" s="4"/>
      <c r="O205" s="4"/>
      <c r="P205" s="4"/>
    </row>
    <row r="206" spans="1:16" ht="11.65" customHeight="1" x14ac:dyDescent="0.2">
      <c r="A206" s="49">
        <f t="shared" ca="1" si="5"/>
        <v>206</v>
      </c>
      <c r="C206" s="56"/>
      <c r="D206" s="3"/>
      <c r="E206" s="58"/>
      <c r="F206" s="3"/>
      <c r="G206" s="57"/>
      <c r="H206" s="14"/>
      <c r="J206" s="4"/>
      <c r="K206" s="15"/>
      <c r="L206" s="15"/>
      <c r="M206" s="15"/>
      <c r="N206" s="15"/>
      <c r="O206" s="15"/>
      <c r="P206" s="15"/>
    </row>
    <row r="207" spans="1:16" ht="11.65" customHeight="1" x14ac:dyDescent="0.2">
      <c r="A207" s="49">
        <f t="shared" ca="1" si="5"/>
        <v>207</v>
      </c>
      <c r="C207" s="59"/>
      <c r="D207" s="60"/>
      <c r="E207" s="61"/>
      <c r="F207" s="60"/>
      <c r="G207" s="62"/>
      <c r="H207" s="16"/>
      <c r="J207" s="4"/>
      <c r="K207" s="17"/>
      <c r="L207" s="17"/>
      <c r="M207" s="17"/>
      <c r="N207" s="17"/>
      <c r="O207" s="17"/>
      <c r="P207" s="17"/>
    </row>
    <row r="208" spans="1:16" ht="11.65" customHeight="1" x14ac:dyDescent="0.2">
      <c r="A208" s="49">
        <f t="shared" ca="1" si="5"/>
        <v>208</v>
      </c>
      <c r="C208" s="56">
        <v>335</v>
      </c>
      <c r="D208" s="3" t="s">
        <v>45</v>
      </c>
      <c r="E208" s="3"/>
      <c r="F208" s="3"/>
      <c r="G208" s="57"/>
      <c r="H208" s="2"/>
      <c r="J208" s="4"/>
      <c r="K208" s="4"/>
      <c r="L208" s="4"/>
      <c r="M208" s="4"/>
      <c r="N208" s="4"/>
      <c r="O208" s="4"/>
      <c r="P208" s="4"/>
    </row>
    <row r="209" spans="1:16" ht="11.65" customHeight="1" x14ac:dyDescent="0.2">
      <c r="A209" s="49">
        <f t="shared" ca="1" si="5"/>
        <v>209</v>
      </c>
      <c r="C209" s="56"/>
      <c r="D209" s="3"/>
      <c r="E209" s="58"/>
      <c r="F209" s="3" t="s">
        <v>302</v>
      </c>
      <c r="G209" s="57"/>
      <c r="H209" s="10">
        <v>190823.18858324547</v>
      </c>
      <c r="J209" s="4"/>
      <c r="K209" s="4"/>
      <c r="L209" s="4"/>
      <c r="M209" s="4"/>
      <c r="N209" s="4"/>
      <c r="O209" s="4"/>
      <c r="P209" s="4"/>
    </row>
    <row r="210" spans="1:16" ht="11.65" customHeight="1" x14ac:dyDescent="0.2">
      <c r="A210" s="49">
        <f t="shared" ca="1" si="5"/>
        <v>210</v>
      </c>
      <c r="C210" s="56"/>
      <c r="D210" s="3"/>
      <c r="E210" s="58"/>
      <c r="F210" s="3" t="s">
        <v>303</v>
      </c>
      <c r="G210" s="57"/>
      <c r="H210" s="10">
        <v>13745.004806203897</v>
      </c>
      <c r="J210" s="4"/>
      <c r="K210" s="4"/>
      <c r="L210" s="4"/>
      <c r="M210" s="4"/>
      <c r="N210" s="4"/>
      <c r="O210" s="4"/>
      <c r="P210" s="4"/>
    </row>
    <row r="211" spans="1:16" ht="11.65" customHeight="1" x14ac:dyDescent="0.2">
      <c r="A211" s="49">
        <f t="shared" ca="1" si="5"/>
        <v>211</v>
      </c>
      <c r="C211" s="56"/>
      <c r="D211" s="3"/>
      <c r="E211" s="58"/>
      <c r="F211" s="3" t="s">
        <v>249</v>
      </c>
      <c r="G211" s="57"/>
      <c r="H211" s="10">
        <v>0</v>
      </c>
      <c r="J211" s="4"/>
      <c r="K211" s="4"/>
      <c r="L211" s="4"/>
      <c r="M211" s="4"/>
      <c r="N211" s="4"/>
      <c r="O211" s="4"/>
      <c r="P211" s="4"/>
    </row>
    <row r="212" spans="1:16" ht="11.65" customHeight="1" x14ac:dyDescent="0.2">
      <c r="A212" s="49">
        <f t="shared" ca="1" si="5"/>
        <v>212</v>
      </c>
      <c r="C212" s="56"/>
      <c r="D212" s="3"/>
      <c r="E212" s="58"/>
      <c r="F212" s="3" t="s">
        <v>251</v>
      </c>
      <c r="G212" s="57"/>
      <c r="H212" s="10">
        <v>0</v>
      </c>
      <c r="J212" s="4"/>
      <c r="K212" s="4"/>
      <c r="L212" s="4"/>
      <c r="M212" s="4"/>
      <c r="N212" s="4"/>
      <c r="O212" s="4"/>
      <c r="P212" s="4"/>
    </row>
    <row r="213" spans="1:16" ht="11.65" customHeight="1" x14ac:dyDescent="0.2">
      <c r="A213" s="49">
        <f t="shared" ca="1" si="5"/>
        <v>213</v>
      </c>
      <c r="C213" s="56"/>
      <c r="D213" s="3"/>
      <c r="E213" s="58"/>
      <c r="F213" s="3" t="s">
        <v>24</v>
      </c>
      <c r="G213" s="57"/>
      <c r="H213" s="10">
        <v>0</v>
      </c>
      <c r="J213" s="4"/>
      <c r="K213" s="4"/>
      <c r="L213" s="4"/>
      <c r="M213" s="4"/>
      <c r="N213" s="4"/>
      <c r="O213" s="4"/>
      <c r="P213" s="4"/>
    </row>
    <row r="214" spans="1:16" ht="11.65" customHeight="1" x14ac:dyDescent="0.2">
      <c r="A214" s="49">
        <f t="shared" ca="1" si="5"/>
        <v>214</v>
      </c>
      <c r="C214" s="56"/>
      <c r="D214" s="3"/>
      <c r="E214" s="58"/>
      <c r="F214" s="3" t="s">
        <v>251</v>
      </c>
      <c r="G214" s="57"/>
      <c r="H214" s="10">
        <v>0</v>
      </c>
      <c r="J214" s="4"/>
      <c r="K214" s="4"/>
      <c r="L214" s="4"/>
      <c r="M214" s="4"/>
      <c r="N214" s="4"/>
      <c r="O214" s="4"/>
      <c r="P214" s="4"/>
    </row>
    <row r="215" spans="1:16" ht="11.65" customHeight="1" x14ac:dyDescent="0.2">
      <c r="A215" s="49">
        <f t="shared" ca="1" si="5"/>
        <v>215</v>
      </c>
      <c r="C215" s="56"/>
      <c r="D215" s="3"/>
      <c r="E215" s="3"/>
      <c r="F215" s="3"/>
      <c r="G215" s="57" t="s">
        <v>32</v>
      </c>
      <c r="H215" s="12">
        <f>SUBTOTAL(9,H209:H214)</f>
        <v>204568.19338944936</v>
      </c>
      <c r="J215" s="4"/>
      <c r="K215" s="4"/>
      <c r="L215" s="4"/>
      <c r="M215" s="4"/>
      <c r="N215" s="4"/>
      <c r="O215" s="4"/>
      <c r="P215" s="4"/>
    </row>
    <row r="216" spans="1:16" ht="11.65" customHeight="1" x14ac:dyDescent="0.2">
      <c r="A216" s="49">
        <f t="shared" ca="1" si="5"/>
        <v>216</v>
      </c>
      <c r="C216" s="56"/>
      <c r="D216" s="3"/>
      <c r="E216" s="3"/>
      <c r="F216" s="3"/>
      <c r="G216" s="57"/>
      <c r="H216" s="2"/>
      <c r="J216" s="4"/>
      <c r="K216" s="4"/>
      <c r="L216" s="4"/>
      <c r="M216" s="4"/>
      <c r="N216" s="4"/>
      <c r="O216" s="4"/>
      <c r="P216" s="4"/>
    </row>
    <row r="217" spans="1:16" ht="11.65" customHeight="1" x14ac:dyDescent="0.2">
      <c r="A217" s="49">
        <f t="shared" ca="1" si="5"/>
        <v>217</v>
      </c>
      <c r="C217" s="56">
        <v>336</v>
      </c>
      <c r="D217" s="3" t="s">
        <v>53</v>
      </c>
      <c r="E217" s="3"/>
      <c r="F217" s="3"/>
      <c r="G217" s="57"/>
      <c r="H217" s="2"/>
      <c r="J217" s="4"/>
      <c r="K217" s="4"/>
      <c r="L217" s="4"/>
      <c r="M217" s="4"/>
      <c r="N217" s="4"/>
      <c r="O217" s="4"/>
      <c r="P217" s="4"/>
    </row>
    <row r="218" spans="1:16" ht="11.65" customHeight="1" x14ac:dyDescent="0.2">
      <c r="A218" s="49">
        <f t="shared" ca="1" si="5"/>
        <v>218</v>
      </c>
      <c r="C218" s="56"/>
      <c r="D218" s="3"/>
      <c r="E218" s="58"/>
      <c r="F218" s="3" t="s">
        <v>302</v>
      </c>
      <c r="G218" s="57"/>
      <c r="H218" s="10">
        <v>1851645.6964194675</v>
      </c>
      <c r="J218" s="4"/>
      <c r="K218" s="4"/>
      <c r="L218" s="4"/>
      <c r="M218" s="4"/>
      <c r="N218" s="4"/>
      <c r="O218" s="4"/>
      <c r="P218" s="4"/>
    </row>
    <row r="219" spans="1:16" ht="11.65" customHeight="1" x14ac:dyDescent="0.2">
      <c r="A219" s="49">
        <f t="shared" ca="1" si="5"/>
        <v>219</v>
      </c>
      <c r="C219" s="56"/>
      <c r="D219" s="3"/>
      <c r="E219" s="58"/>
      <c r="F219" s="3" t="s">
        <v>303</v>
      </c>
      <c r="G219" s="57"/>
      <c r="H219" s="10">
        <v>244775.32026038738</v>
      </c>
      <c r="J219" s="4"/>
      <c r="K219" s="4"/>
      <c r="L219" s="4"/>
      <c r="M219" s="4"/>
      <c r="N219" s="4"/>
      <c r="O219" s="4"/>
      <c r="P219" s="4"/>
    </row>
    <row r="220" spans="1:16" ht="11.65" customHeight="1" x14ac:dyDescent="0.2">
      <c r="A220" s="49">
        <f t="shared" ca="1" si="5"/>
        <v>220</v>
      </c>
      <c r="C220" s="56"/>
      <c r="D220" s="3"/>
      <c r="E220" s="58"/>
      <c r="F220" s="3" t="s">
        <v>249</v>
      </c>
      <c r="G220" s="57"/>
      <c r="H220" s="10">
        <v>0</v>
      </c>
      <c r="J220" s="4"/>
      <c r="K220" s="4"/>
      <c r="L220" s="4"/>
      <c r="M220" s="4"/>
      <c r="N220" s="4"/>
      <c r="O220" s="4"/>
      <c r="P220" s="4"/>
    </row>
    <row r="221" spans="1:16" ht="11.65" customHeight="1" x14ac:dyDescent="0.2">
      <c r="A221" s="49">
        <f t="shared" ca="1" si="5"/>
        <v>221</v>
      </c>
      <c r="C221" s="56"/>
      <c r="D221" s="3"/>
      <c r="E221" s="58"/>
      <c r="F221" s="3" t="s">
        <v>251</v>
      </c>
      <c r="G221" s="57"/>
      <c r="H221" s="10">
        <v>0</v>
      </c>
      <c r="J221" s="4"/>
      <c r="K221" s="4"/>
      <c r="L221" s="4"/>
      <c r="M221" s="4"/>
      <c r="N221" s="4"/>
      <c r="O221" s="4"/>
      <c r="P221" s="4"/>
    </row>
    <row r="222" spans="1:16" ht="11.65" customHeight="1" x14ac:dyDescent="0.2">
      <c r="A222" s="49">
        <f t="shared" ca="1" si="5"/>
        <v>222</v>
      </c>
      <c r="C222" s="56"/>
      <c r="D222" s="3"/>
      <c r="E222" s="58"/>
      <c r="F222" s="3" t="s">
        <v>24</v>
      </c>
      <c r="G222" s="57"/>
      <c r="H222" s="10">
        <v>0</v>
      </c>
      <c r="J222" s="4"/>
      <c r="K222" s="4"/>
      <c r="L222" s="4"/>
      <c r="M222" s="4"/>
      <c r="N222" s="4"/>
      <c r="O222" s="4"/>
      <c r="P222" s="4"/>
    </row>
    <row r="223" spans="1:16" ht="11.25" customHeight="1" x14ac:dyDescent="0.2">
      <c r="A223" s="49">
        <f t="shared" ca="1" si="5"/>
        <v>223</v>
      </c>
      <c r="C223" s="56"/>
      <c r="D223" s="3"/>
      <c r="E223" s="58"/>
      <c r="F223" s="3" t="s">
        <v>251</v>
      </c>
      <c r="G223" s="57"/>
      <c r="H223" s="10">
        <v>0</v>
      </c>
      <c r="J223" s="4"/>
      <c r="K223" s="4"/>
      <c r="L223" s="4"/>
      <c r="M223" s="4"/>
      <c r="N223" s="4"/>
      <c r="O223" s="4"/>
      <c r="P223" s="4"/>
    </row>
    <row r="224" spans="1:16" ht="11.65" customHeight="1" x14ac:dyDescent="0.2">
      <c r="A224" s="49">
        <f t="shared" ca="1" si="5"/>
        <v>224</v>
      </c>
      <c r="C224" s="56"/>
      <c r="D224" s="3"/>
      <c r="E224" s="3"/>
      <c r="F224" s="3"/>
      <c r="G224" s="57" t="s">
        <v>32</v>
      </c>
      <c r="H224" s="12">
        <f>SUBTOTAL(9,H218:H223)</f>
        <v>2096421.0166798548</v>
      </c>
      <c r="J224" s="4"/>
      <c r="K224" s="4"/>
      <c r="L224" s="4"/>
      <c r="M224" s="4"/>
      <c r="N224" s="4"/>
      <c r="O224" s="4"/>
      <c r="P224" s="4"/>
    </row>
    <row r="225" spans="1:16" ht="11.65" customHeight="1" x14ac:dyDescent="0.2">
      <c r="A225" s="49">
        <f t="shared" ca="1" si="5"/>
        <v>225</v>
      </c>
      <c r="C225" s="56"/>
      <c r="D225" s="3"/>
      <c r="E225" s="3"/>
      <c r="F225" s="3"/>
      <c r="G225" s="57"/>
      <c r="H225" s="2"/>
      <c r="J225" s="4"/>
      <c r="K225" s="4"/>
      <c r="L225" s="4"/>
      <c r="M225" s="4"/>
      <c r="N225" s="4"/>
      <c r="O225" s="4"/>
      <c r="P225" s="4"/>
    </row>
    <row r="226" spans="1:16" ht="11.65" customHeight="1" x14ac:dyDescent="0.2">
      <c r="A226" s="49">
        <f t="shared" ca="1" si="5"/>
        <v>226</v>
      </c>
      <c r="C226" s="56">
        <v>337</v>
      </c>
      <c r="D226" s="3" t="s">
        <v>54</v>
      </c>
      <c r="E226" s="3"/>
      <c r="F226" s="3"/>
      <c r="G226" s="57"/>
      <c r="H226" s="2"/>
      <c r="J226" s="4"/>
      <c r="K226" s="4"/>
      <c r="L226" s="4"/>
      <c r="M226" s="4"/>
      <c r="N226" s="4"/>
      <c r="O226" s="4"/>
      <c r="P226" s="4"/>
    </row>
    <row r="227" spans="1:16" ht="11.65" customHeight="1" x14ac:dyDescent="0.2">
      <c r="A227" s="49">
        <f t="shared" ca="1" si="5"/>
        <v>227</v>
      </c>
      <c r="C227" s="56"/>
      <c r="D227" s="3"/>
      <c r="E227" s="3"/>
      <c r="F227" s="3" t="s">
        <v>193</v>
      </c>
      <c r="G227" s="57"/>
      <c r="H227" s="10">
        <v>0</v>
      </c>
      <c r="J227" s="4"/>
      <c r="K227" s="4"/>
      <c r="L227" s="4"/>
      <c r="M227" s="4"/>
      <c r="N227" s="4"/>
      <c r="O227" s="4"/>
      <c r="P227" s="4"/>
    </row>
    <row r="228" spans="1:16" ht="11.65" customHeight="1" x14ac:dyDescent="0.2">
      <c r="A228" s="49">
        <f t="shared" ca="1" si="5"/>
        <v>228</v>
      </c>
      <c r="C228" s="56"/>
      <c r="D228" s="3"/>
      <c r="E228" s="3"/>
      <c r="F228" s="3"/>
      <c r="G228" s="57"/>
      <c r="H228" s="12">
        <f>SUBTOTAL(9,H225:H227)</f>
        <v>0</v>
      </c>
      <c r="J228" s="4"/>
      <c r="K228" s="4"/>
      <c r="L228" s="4"/>
      <c r="M228" s="4"/>
      <c r="N228" s="4"/>
      <c r="O228" s="4"/>
      <c r="P228" s="4"/>
    </row>
    <row r="229" spans="1:16" ht="11.65" customHeight="1" x14ac:dyDescent="0.2">
      <c r="A229" s="49">
        <f t="shared" ca="1" si="5"/>
        <v>229</v>
      </c>
      <c r="C229" s="56"/>
      <c r="D229" s="3"/>
      <c r="E229" s="3"/>
      <c r="F229" s="3"/>
      <c r="G229" s="57"/>
      <c r="H229" s="2"/>
      <c r="J229" s="4"/>
      <c r="K229" s="4"/>
      <c r="L229" s="4"/>
      <c r="M229" s="4"/>
      <c r="N229" s="4"/>
      <c r="O229" s="4"/>
      <c r="P229" s="4"/>
    </row>
    <row r="230" spans="1:16" ht="11.65" customHeight="1" x14ac:dyDescent="0.2">
      <c r="A230" s="49">
        <f t="shared" ca="1" si="5"/>
        <v>230</v>
      </c>
      <c r="C230" s="56" t="s">
        <v>55</v>
      </c>
      <c r="D230" s="3" t="s">
        <v>56</v>
      </c>
      <c r="E230" s="3"/>
      <c r="F230" s="3"/>
      <c r="G230" s="57"/>
      <c r="H230" s="2"/>
      <c r="J230" s="4"/>
      <c r="K230" s="4"/>
      <c r="L230" s="4"/>
      <c r="M230" s="4"/>
      <c r="N230" s="4"/>
      <c r="O230" s="4"/>
      <c r="P230" s="4"/>
    </row>
    <row r="231" spans="1:16" ht="11.65" customHeight="1" x14ac:dyDescent="0.2">
      <c r="A231" s="49">
        <f t="shared" ca="1" si="5"/>
        <v>231</v>
      </c>
      <c r="C231" s="56"/>
      <c r="D231" s="3"/>
      <c r="E231" s="58"/>
      <c r="F231" s="3" t="s">
        <v>193</v>
      </c>
      <c r="G231" s="57"/>
      <c r="H231" s="10">
        <v>0</v>
      </c>
      <c r="J231" s="4"/>
      <c r="K231" s="4"/>
      <c r="L231" s="4"/>
      <c r="M231" s="4"/>
      <c r="N231" s="4"/>
      <c r="O231" s="4"/>
      <c r="P231" s="4"/>
    </row>
    <row r="232" spans="1:16" ht="11.65" customHeight="1" x14ac:dyDescent="0.2">
      <c r="A232" s="49">
        <f t="shared" ca="1" si="5"/>
        <v>232</v>
      </c>
      <c r="C232" s="56"/>
      <c r="D232" s="3"/>
      <c r="E232" s="58"/>
      <c r="F232" s="3" t="s">
        <v>303</v>
      </c>
      <c r="G232" s="57"/>
      <c r="H232" s="10">
        <v>0</v>
      </c>
      <c r="J232" s="4"/>
      <c r="K232" s="4"/>
      <c r="L232" s="4"/>
      <c r="M232" s="4"/>
      <c r="N232" s="4"/>
      <c r="O232" s="4"/>
      <c r="P232" s="4"/>
    </row>
    <row r="233" spans="1:16" ht="11.65" customHeight="1" x14ac:dyDescent="0.2">
      <c r="A233" s="49">
        <f t="shared" ca="1" si="5"/>
        <v>233</v>
      </c>
      <c r="C233" s="56"/>
      <c r="D233" s="3"/>
      <c r="E233" s="58"/>
      <c r="F233" s="3" t="s">
        <v>249</v>
      </c>
      <c r="G233" s="57"/>
      <c r="H233" s="10">
        <v>0</v>
      </c>
      <c r="J233" s="4"/>
      <c r="K233" s="4"/>
      <c r="L233" s="4"/>
      <c r="M233" s="4"/>
      <c r="N233" s="4"/>
      <c r="O233" s="4"/>
      <c r="P233" s="4"/>
    </row>
    <row r="234" spans="1:16" ht="11.65" customHeight="1" x14ac:dyDescent="0.2">
      <c r="A234" s="49">
        <f t="shared" ca="1" si="5"/>
        <v>234</v>
      </c>
      <c r="C234" s="56"/>
      <c r="D234" s="3"/>
      <c r="E234" s="58"/>
      <c r="F234" s="3" t="s">
        <v>251</v>
      </c>
      <c r="G234" s="57"/>
      <c r="H234" s="10">
        <v>0</v>
      </c>
      <c r="J234" s="4"/>
      <c r="K234" s="4"/>
      <c r="L234" s="4"/>
      <c r="M234" s="4"/>
      <c r="N234" s="4"/>
      <c r="O234" s="4"/>
      <c r="P234" s="4"/>
    </row>
    <row r="235" spans="1:16" ht="11.65" customHeight="1" x14ac:dyDescent="0.2">
      <c r="A235" s="49">
        <f t="shared" ca="1" si="5"/>
        <v>235</v>
      </c>
      <c r="C235" s="56"/>
      <c r="D235" s="3"/>
      <c r="E235" s="58"/>
      <c r="F235" s="3" t="s">
        <v>24</v>
      </c>
      <c r="G235" s="57"/>
      <c r="H235" s="10">
        <v>0</v>
      </c>
      <c r="J235" s="4"/>
      <c r="K235" s="4"/>
      <c r="L235" s="4"/>
      <c r="M235" s="4"/>
      <c r="N235" s="4"/>
      <c r="O235" s="4"/>
      <c r="P235" s="4"/>
    </row>
    <row r="236" spans="1:16" ht="11.65" customHeight="1" x14ac:dyDescent="0.2">
      <c r="A236" s="49">
        <f t="shared" ca="1" si="5"/>
        <v>236</v>
      </c>
      <c r="C236" s="56"/>
      <c r="D236" s="3"/>
      <c r="E236" s="58"/>
      <c r="F236" s="3" t="s">
        <v>251</v>
      </c>
      <c r="G236" s="57"/>
      <c r="H236" s="10">
        <v>0</v>
      </c>
      <c r="J236" s="4"/>
      <c r="K236" s="4"/>
      <c r="L236" s="4"/>
      <c r="M236" s="4"/>
      <c r="N236" s="4"/>
      <c r="O236" s="4"/>
      <c r="P236" s="4"/>
    </row>
    <row r="237" spans="1:16" ht="11.65" customHeight="1" x14ac:dyDescent="0.2">
      <c r="A237" s="49">
        <f t="shared" ca="1" si="5"/>
        <v>237</v>
      </c>
      <c r="C237" s="56"/>
      <c r="D237" s="3"/>
      <c r="E237" s="3"/>
      <c r="F237" s="3"/>
      <c r="G237" s="57"/>
      <c r="H237" s="12">
        <f>SUBTOTAL(9,H231:H236)</f>
        <v>0</v>
      </c>
      <c r="J237" s="4"/>
      <c r="K237" s="4"/>
      <c r="L237" s="4"/>
      <c r="M237" s="4"/>
      <c r="N237" s="4"/>
      <c r="O237" s="4"/>
      <c r="P237" s="4"/>
    </row>
    <row r="238" spans="1:16" ht="11.65" customHeight="1" x14ac:dyDescent="0.2">
      <c r="A238" s="49">
        <f t="shared" ca="1" si="5"/>
        <v>238</v>
      </c>
      <c r="C238" s="56"/>
      <c r="D238" s="3"/>
      <c r="E238" s="3"/>
      <c r="F238" s="3"/>
      <c r="G238" s="57"/>
      <c r="H238" s="2"/>
      <c r="J238" s="4"/>
      <c r="K238" s="4"/>
      <c r="L238" s="4"/>
      <c r="M238" s="4"/>
      <c r="N238" s="4"/>
      <c r="O238" s="4"/>
      <c r="P238" s="4"/>
    </row>
    <row r="239" spans="1:16" ht="11.65" customHeight="1" thickBot="1" x14ac:dyDescent="0.25">
      <c r="A239" s="49">
        <f t="shared" ca="1" si="5"/>
        <v>239</v>
      </c>
      <c r="C239" s="63" t="s">
        <v>57</v>
      </c>
      <c r="D239" s="3"/>
      <c r="E239" s="3"/>
      <c r="F239" s="3"/>
      <c r="G239" s="57" t="s">
        <v>32</v>
      </c>
      <c r="H239" s="13">
        <f>SUBTOTAL(9,H162:H237)</f>
        <v>89718195.122181162</v>
      </c>
      <c r="J239" s="4"/>
      <c r="K239" s="11"/>
      <c r="L239" s="11"/>
      <c r="M239" s="11"/>
      <c r="N239" s="11"/>
      <c r="O239" s="11"/>
      <c r="P239" s="11"/>
    </row>
    <row r="240" spans="1:16" ht="11.65" customHeight="1" thickTop="1" x14ac:dyDescent="0.2">
      <c r="A240" s="49">
        <f t="shared" ca="1" si="5"/>
        <v>240</v>
      </c>
      <c r="C240" s="56"/>
      <c r="D240" s="3"/>
      <c r="E240" s="3"/>
      <c r="F240" s="3"/>
      <c r="G240" s="57"/>
      <c r="H240" s="2"/>
      <c r="J240" s="4"/>
      <c r="K240" s="4"/>
      <c r="L240" s="4"/>
      <c r="M240" s="4"/>
      <c r="N240" s="4"/>
      <c r="O240" s="4"/>
      <c r="P240" s="4"/>
    </row>
    <row r="241" spans="1:16" ht="11.65" customHeight="1" x14ac:dyDescent="0.2">
      <c r="A241" s="49">
        <f t="shared" ca="1" si="5"/>
        <v>241</v>
      </c>
      <c r="C241" s="56" t="s">
        <v>58</v>
      </c>
      <c r="D241" s="3"/>
      <c r="E241" s="3"/>
      <c r="F241" s="3"/>
      <c r="G241" s="57"/>
      <c r="H241" s="2"/>
      <c r="J241" s="4"/>
      <c r="K241" s="4"/>
      <c r="L241" s="4"/>
      <c r="M241" s="4"/>
      <c r="N241" s="4"/>
      <c r="O241" s="4"/>
      <c r="P241" s="4"/>
    </row>
    <row r="242" spans="1:16" ht="11.65" customHeight="1" x14ac:dyDescent="0.2">
      <c r="A242" s="49">
        <f t="shared" ca="1" si="5"/>
        <v>242</v>
      </c>
      <c r="C242" s="56"/>
      <c r="D242" s="3"/>
      <c r="E242" s="3" t="s">
        <v>193</v>
      </c>
      <c r="F242" s="3"/>
      <c r="G242" s="57"/>
      <c r="H242" s="10">
        <f t="shared" ref="H242:H247" si="6">SUMIFS($H$162:$H$239,$F$162:$F$239,E242)</f>
        <v>0</v>
      </c>
      <c r="J242" s="4"/>
      <c r="K242" s="4"/>
      <c r="L242" s="4"/>
      <c r="M242" s="4"/>
      <c r="N242" s="4"/>
      <c r="O242" s="4"/>
      <c r="P242" s="4"/>
    </row>
    <row r="243" spans="1:16" ht="11.65" customHeight="1" x14ac:dyDescent="0.2">
      <c r="A243" s="49">
        <f t="shared" ca="1" si="5"/>
        <v>243</v>
      </c>
      <c r="C243" s="56"/>
      <c r="D243" s="3"/>
      <c r="E243" s="58" t="s">
        <v>24</v>
      </c>
      <c r="F243" s="3"/>
      <c r="G243" s="57"/>
      <c r="H243" s="10">
        <f t="shared" si="6"/>
        <v>0</v>
      </c>
      <c r="J243" s="4"/>
      <c r="K243" s="4"/>
      <c r="L243" s="4"/>
      <c r="M243" s="4"/>
      <c r="N243" s="4"/>
      <c r="O243" s="4"/>
      <c r="P243" s="4"/>
    </row>
    <row r="244" spans="1:16" ht="11.65" customHeight="1" x14ac:dyDescent="0.2">
      <c r="A244" s="49">
        <f t="shared" ca="1" si="5"/>
        <v>244</v>
      </c>
      <c r="C244" s="56"/>
      <c r="D244" s="3"/>
      <c r="E244" s="58" t="s">
        <v>249</v>
      </c>
      <c r="F244" s="3"/>
      <c r="G244" s="57"/>
      <c r="H244" s="10">
        <f t="shared" si="6"/>
        <v>0</v>
      </c>
      <c r="J244" s="4"/>
      <c r="K244" s="4"/>
      <c r="L244" s="4"/>
      <c r="M244" s="4"/>
      <c r="N244" s="4"/>
      <c r="O244" s="4"/>
      <c r="P244" s="4"/>
    </row>
    <row r="245" spans="1:16" ht="11.65" customHeight="1" x14ac:dyDescent="0.2">
      <c r="A245" s="49">
        <f t="shared" ca="1" si="5"/>
        <v>245</v>
      </c>
      <c r="C245" s="56"/>
      <c r="D245" s="3"/>
      <c r="E245" s="58" t="s">
        <v>251</v>
      </c>
      <c r="F245" s="3"/>
      <c r="G245" s="57"/>
      <c r="H245" s="10">
        <f t="shared" si="6"/>
        <v>0</v>
      </c>
      <c r="J245" s="4"/>
      <c r="K245" s="4"/>
      <c r="L245" s="4"/>
      <c r="M245" s="4"/>
      <c r="N245" s="4"/>
      <c r="O245" s="4"/>
      <c r="P245" s="4"/>
    </row>
    <row r="246" spans="1:16" ht="11.65" customHeight="1" x14ac:dyDescent="0.2">
      <c r="A246" s="49">
        <f t="shared" ca="1" si="5"/>
        <v>246</v>
      </c>
      <c r="C246" s="56"/>
      <c r="D246" s="3"/>
      <c r="E246" s="3" t="s">
        <v>302</v>
      </c>
      <c r="F246" s="3"/>
      <c r="G246" s="57"/>
      <c r="H246" s="10">
        <f t="shared" si="6"/>
        <v>74307265.380759746</v>
      </c>
      <c r="J246" s="4"/>
      <c r="K246" s="4"/>
      <c r="L246" s="4"/>
      <c r="M246" s="4"/>
      <c r="N246" s="4"/>
      <c r="O246" s="4"/>
      <c r="P246" s="4"/>
    </row>
    <row r="247" spans="1:16" ht="11.65" customHeight="1" x14ac:dyDescent="0.2">
      <c r="A247" s="49">
        <f t="shared" ca="1" si="5"/>
        <v>247</v>
      </c>
      <c r="C247" s="56"/>
      <c r="D247" s="3"/>
      <c r="E247" s="3" t="s">
        <v>303</v>
      </c>
      <c r="F247" s="3"/>
      <c r="G247" s="57"/>
      <c r="H247" s="10">
        <f t="shared" si="6"/>
        <v>15410929.741421407</v>
      </c>
      <c r="J247" s="4"/>
      <c r="K247" s="4"/>
      <c r="L247" s="4"/>
      <c r="M247" s="4"/>
      <c r="N247" s="4"/>
      <c r="O247" s="4"/>
      <c r="P247" s="4"/>
    </row>
    <row r="248" spans="1:16" ht="11.65" customHeight="1" thickBot="1" x14ac:dyDescent="0.25">
      <c r="A248" s="49">
        <f t="shared" ca="1" si="5"/>
        <v>248</v>
      </c>
      <c r="C248" s="56" t="s">
        <v>59</v>
      </c>
      <c r="D248" s="3"/>
      <c r="E248" s="3"/>
      <c r="F248" s="3"/>
      <c r="G248" s="57" t="s">
        <v>32</v>
      </c>
      <c r="H248" s="19">
        <f>SUM(H242:H247)</f>
        <v>89718195.122181147</v>
      </c>
      <c r="J248" s="4"/>
      <c r="K248" s="4"/>
      <c r="L248" s="4"/>
      <c r="M248" s="4"/>
      <c r="N248" s="4"/>
      <c r="O248" s="4"/>
      <c r="P248" s="4"/>
    </row>
    <row r="249" spans="1:16" ht="11.65" customHeight="1" thickTop="1" x14ac:dyDescent="0.2">
      <c r="A249" s="49">
        <f t="shared" ca="1" si="5"/>
        <v>249</v>
      </c>
      <c r="C249" s="56"/>
      <c r="D249" s="3"/>
      <c r="E249" s="3"/>
      <c r="F249" s="3"/>
      <c r="G249" s="57"/>
      <c r="H249" s="2"/>
      <c r="J249" s="4"/>
      <c r="K249" s="4"/>
      <c r="L249" s="4"/>
      <c r="M249" s="4"/>
      <c r="N249" s="4"/>
      <c r="O249" s="4"/>
      <c r="P249" s="4"/>
    </row>
    <row r="250" spans="1:16" ht="11.65" customHeight="1" x14ac:dyDescent="0.2">
      <c r="A250" s="49">
        <f t="shared" ca="1" si="5"/>
        <v>250</v>
      </c>
      <c r="C250" s="56">
        <v>340</v>
      </c>
      <c r="D250" s="3" t="s">
        <v>31</v>
      </c>
      <c r="E250" s="3"/>
      <c r="F250" s="3"/>
      <c r="G250" s="57"/>
      <c r="H250" s="2"/>
      <c r="J250" s="4"/>
      <c r="K250" s="4"/>
      <c r="L250" s="4"/>
      <c r="M250" s="4"/>
      <c r="N250" s="4"/>
      <c r="O250" s="4"/>
      <c r="P250" s="4"/>
    </row>
    <row r="251" spans="1:16" ht="11.65" customHeight="1" x14ac:dyDescent="0.2">
      <c r="A251" s="49">
        <f t="shared" ca="1" si="5"/>
        <v>251</v>
      </c>
      <c r="C251" s="56"/>
      <c r="D251" s="3"/>
      <c r="E251" s="3"/>
      <c r="F251" s="3" t="s">
        <v>193</v>
      </c>
      <c r="G251" s="57"/>
      <c r="H251" s="10">
        <v>0</v>
      </c>
      <c r="J251" s="4"/>
      <c r="K251" s="4"/>
      <c r="L251" s="4"/>
      <c r="M251" s="4"/>
      <c r="N251" s="4"/>
      <c r="O251" s="4"/>
      <c r="P251" s="4"/>
    </row>
    <row r="252" spans="1:16" ht="11.65" customHeight="1" x14ac:dyDescent="0.2">
      <c r="A252" s="49">
        <f t="shared" ca="1" si="5"/>
        <v>252</v>
      </c>
      <c r="C252" s="56"/>
      <c r="D252" s="3"/>
      <c r="E252" s="3"/>
      <c r="F252" s="3" t="s">
        <v>24</v>
      </c>
      <c r="G252" s="57"/>
      <c r="H252" s="10">
        <v>0</v>
      </c>
      <c r="J252" s="4"/>
      <c r="K252" s="4"/>
      <c r="L252" s="4"/>
      <c r="M252" s="4"/>
      <c r="N252" s="4"/>
      <c r="O252" s="4"/>
      <c r="P252" s="4"/>
    </row>
    <row r="253" spans="1:16" ht="11.65" customHeight="1" x14ac:dyDescent="0.2">
      <c r="A253" s="49">
        <f t="shared" ca="1" si="5"/>
        <v>253</v>
      </c>
      <c r="C253" s="56"/>
      <c r="D253" s="3"/>
      <c r="E253" s="3"/>
      <c r="F253" s="3" t="s">
        <v>304</v>
      </c>
      <c r="G253" s="57"/>
      <c r="H253" s="10">
        <v>939799.3704086272</v>
      </c>
      <c r="J253" s="4"/>
      <c r="K253" s="4"/>
      <c r="L253" s="4"/>
      <c r="M253" s="4"/>
      <c r="N253" s="4"/>
      <c r="O253" s="4"/>
      <c r="P253" s="4"/>
    </row>
    <row r="254" spans="1:16" ht="11.65" customHeight="1" x14ac:dyDescent="0.2">
      <c r="A254" s="49">
        <f t="shared" ref="A254:A317" ca="1" si="7">OFFSET(A254,-1,)+1</f>
        <v>254</v>
      </c>
      <c r="C254" s="56"/>
      <c r="D254" s="3"/>
      <c r="E254" s="3"/>
      <c r="F254" s="3" t="s">
        <v>249</v>
      </c>
      <c r="G254" s="57"/>
      <c r="H254" s="10">
        <v>1003419.1979520721</v>
      </c>
      <c r="J254" s="4"/>
      <c r="K254" s="4"/>
      <c r="L254" s="4"/>
      <c r="M254" s="4"/>
      <c r="N254" s="4"/>
      <c r="O254" s="4"/>
      <c r="P254" s="4"/>
    </row>
    <row r="255" spans="1:16" ht="11.65" customHeight="1" x14ac:dyDescent="0.2">
      <c r="A255" s="49">
        <f t="shared" ca="1" si="7"/>
        <v>255</v>
      </c>
      <c r="C255" s="56"/>
      <c r="D255" s="3"/>
      <c r="E255" s="3"/>
      <c r="F255" s="3" t="s">
        <v>251</v>
      </c>
      <c r="G255" s="57"/>
      <c r="H255" s="10">
        <v>0</v>
      </c>
      <c r="J255" s="4"/>
      <c r="K255" s="4"/>
      <c r="L255" s="4"/>
      <c r="M255" s="4"/>
      <c r="N255" s="4"/>
      <c r="O255" s="4"/>
      <c r="P255" s="4"/>
    </row>
    <row r="256" spans="1:16" ht="11.65" customHeight="1" x14ac:dyDescent="0.2">
      <c r="A256" s="49">
        <f t="shared" ca="1" si="7"/>
        <v>256</v>
      </c>
      <c r="C256" s="56"/>
      <c r="D256" s="3"/>
      <c r="E256" s="3"/>
      <c r="F256" s="3" t="s">
        <v>251</v>
      </c>
      <c r="G256" s="57"/>
      <c r="H256" s="10">
        <v>0</v>
      </c>
      <c r="J256" s="4"/>
      <c r="K256" s="4"/>
      <c r="L256" s="4"/>
      <c r="M256" s="4"/>
      <c r="N256" s="4"/>
      <c r="O256" s="4"/>
      <c r="P256" s="4"/>
    </row>
    <row r="257" spans="1:16" ht="11.65" customHeight="1" x14ac:dyDescent="0.2">
      <c r="A257" s="49">
        <f t="shared" ca="1" si="7"/>
        <v>257</v>
      </c>
      <c r="C257" s="56"/>
      <c r="D257" s="3"/>
      <c r="E257" s="3"/>
      <c r="F257" s="3"/>
      <c r="G257" s="57" t="s">
        <v>32</v>
      </c>
      <c r="H257" s="12">
        <f>SUBTOTAL(9,H251:H256)</f>
        <v>1943218.5683606993</v>
      </c>
      <c r="J257" s="4"/>
      <c r="K257" s="4"/>
      <c r="L257" s="4"/>
      <c r="M257" s="4"/>
      <c r="N257" s="4"/>
      <c r="O257" s="4"/>
      <c r="P257" s="4"/>
    </row>
    <row r="258" spans="1:16" ht="11.65" customHeight="1" x14ac:dyDescent="0.2">
      <c r="A258" s="49">
        <f t="shared" ca="1" si="7"/>
        <v>258</v>
      </c>
      <c r="C258" s="56"/>
      <c r="D258" s="3"/>
      <c r="E258" s="3"/>
      <c r="F258" s="3"/>
      <c r="G258" s="57"/>
      <c r="H258" s="2"/>
      <c r="J258" s="4"/>
      <c r="K258" s="4"/>
      <c r="L258" s="4"/>
      <c r="M258" s="4"/>
      <c r="N258" s="4"/>
      <c r="O258" s="4"/>
      <c r="P258" s="4"/>
    </row>
    <row r="259" spans="1:16" ht="11.65" customHeight="1" x14ac:dyDescent="0.2">
      <c r="A259" s="49">
        <f t="shared" ca="1" si="7"/>
        <v>259</v>
      </c>
      <c r="C259" s="56">
        <v>341</v>
      </c>
      <c r="D259" s="3" t="s">
        <v>33</v>
      </c>
      <c r="E259" s="3"/>
      <c r="F259" s="3"/>
      <c r="G259" s="57"/>
      <c r="H259" s="2"/>
      <c r="J259" s="4"/>
      <c r="K259" s="4"/>
      <c r="L259" s="4"/>
      <c r="M259" s="4"/>
      <c r="N259" s="4"/>
      <c r="O259" s="4"/>
      <c r="P259" s="4"/>
    </row>
    <row r="260" spans="1:16" ht="11.65" customHeight="1" x14ac:dyDescent="0.2">
      <c r="A260" s="49">
        <f t="shared" ca="1" si="7"/>
        <v>260</v>
      </c>
      <c r="C260" s="56"/>
      <c r="D260" s="3"/>
      <c r="E260" s="3"/>
      <c r="F260" s="3" t="s">
        <v>24</v>
      </c>
      <c r="G260" s="57"/>
      <c r="H260" s="10">
        <v>0</v>
      </c>
      <c r="J260" s="4"/>
      <c r="K260" s="4"/>
      <c r="L260" s="4"/>
      <c r="M260" s="4"/>
      <c r="N260" s="4"/>
      <c r="O260" s="4"/>
      <c r="P260" s="4"/>
    </row>
    <row r="261" spans="1:16" ht="11.65" customHeight="1" x14ac:dyDescent="0.2">
      <c r="A261" s="49">
        <f t="shared" ca="1" si="7"/>
        <v>261</v>
      </c>
      <c r="C261" s="56"/>
      <c r="D261" s="3"/>
      <c r="E261" s="3"/>
      <c r="F261" s="3" t="s">
        <v>304</v>
      </c>
      <c r="G261" s="57"/>
      <c r="H261" s="10">
        <v>7783095.5520071629</v>
      </c>
      <c r="J261" s="4"/>
      <c r="K261" s="4"/>
      <c r="L261" s="4"/>
      <c r="M261" s="4"/>
      <c r="N261" s="4"/>
      <c r="O261" s="4"/>
      <c r="P261" s="4"/>
    </row>
    <row r="262" spans="1:16" ht="11.65" customHeight="1" x14ac:dyDescent="0.2">
      <c r="A262" s="49">
        <f t="shared" ca="1" si="7"/>
        <v>262</v>
      </c>
      <c r="C262" s="56"/>
      <c r="D262" s="3"/>
      <c r="E262" s="3"/>
      <c r="F262" s="3" t="s">
        <v>249</v>
      </c>
      <c r="G262" s="57"/>
      <c r="H262" s="10">
        <v>8272901.438006334</v>
      </c>
      <c r="J262" s="4"/>
      <c r="K262" s="4"/>
      <c r="L262" s="4"/>
      <c r="M262" s="4"/>
      <c r="N262" s="4"/>
      <c r="O262" s="4"/>
      <c r="P262" s="4"/>
    </row>
    <row r="263" spans="1:16" ht="11.65" customHeight="1" x14ac:dyDescent="0.2">
      <c r="A263" s="49">
        <f t="shared" ca="1" si="7"/>
        <v>263</v>
      </c>
      <c r="C263" s="56"/>
      <c r="D263" s="3"/>
      <c r="E263" s="3"/>
      <c r="F263" s="3" t="s">
        <v>251</v>
      </c>
      <c r="G263" s="57"/>
      <c r="H263" s="10">
        <v>0</v>
      </c>
      <c r="J263" s="4"/>
      <c r="K263" s="4"/>
      <c r="L263" s="4"/>
      <c r="M263" s="4"/>
      <c r="N263" s="4"/>
      <c r="O263" s="4"/>
      <c r="P263" s="4"/>
    </row>
    <row r="264" spans="1:16" ht="11.65" customHeight="1" x14ac:dyDescent="0.2">
      <c r="A264" s="49">
        <f t="shared" ca="1" si="7"/>
        <v>264</v>
      </c>
      <c r="C264" s="56"/>
      <c r="D264" s="3"/>
      <c r="E264" s="3"/>
      <c r="F264" s="3" t="s">
        <v>251</v>
      </c>
      <c r="G264" s="57"/>
      <c r="H264" s="10">
        <v>0</v>
      </c>
      <c r="J264" s="4"/>
      <c r="K264" s="4"/>
      <c r="L264" s="4"/>
      <c r="M264" s="4"/>
      <c r="N264" s="4"/>
      <c r="O264" s="4"/>
      <c r="P264" s="4"/>
    </row>
    <row r="265" spans="1:16" ht="11.65" customHeight="1" x14ac:dyDescent="0.2">
      <c r="A265" s="49">
        <f t="shared" ca="1" si="7"/>
        <v>265</v>
      </c>
      <c r="C265" s="56"/>
      <c r="D265" s="3"/>
      <c r="E265" s="3"/>
      <c r="F265" s="3"/>
      <c r="G265" s="57" t="s">
        <v>32</v>
      </c>
      <c r="H265" s="12">
        <f>SUBTOTAL(9,H259:H264)</f>
        <v>16055996.990013497</v>
      </c>
      <c r="J265" s="4"/>
      <c r="K265" s="4"/>
      <c r="L265" s="4"/>
      <c r="M265" s="4"/>
      <c r="N265" s="4"/>
      <c r="O265" s="4"/>
      <c r="P265" s="4"/>
    </row>
    <row r="266" spans="1:16" ht="11.65" customHeight="1" x14ac:dyDescent="0.2">
      <c r="A266" s="49">
        <f t="shared" ca="1" si="7"/>
        <v>266</v>
      </c>
      <c r="C266" s="56"/>
      <c r="D266" s="3"/>
      <c r="E266" s="3"/>
      <c r="F266" s="3"/>
      <c r="G266" s="57"/>
      <c r="H266" s="2"/>
      <c r="J266" s="4"/>
      <c r="K266" s="4"/>
      <c r="L266" s="4"/>
      <c r="M266" s="4"/>
      <c r="N266" s="4"/>
      <c r="O266" s="4"/>
      <c r="P266" s="4"/>
    </row>
    <row r="267" spans="1:16" ht="11.65" customHeight="1" x14ac:dyDescent="0.2">
      <c r="A267" s="49">
        <f t="shared" ca="1" si="7"/>
        <v>267</v>
      </c>
      <c r="C267" s="56">
        <v>342</v>
      </c>
      <c r="D267" s="3" t="s">
        <v>60</v>
      </c>
      <c r="E267" s="3"/>
      <c r="F267" s="3"/>
      <c r="G267" s="57"/>
      <c r="H267" s="2"/>
      <c r="J267" s="4"/>
      <c r="K267" s="4"/>
      <c r="L267" s="4"/>
      <c r="M267" s="4"/>
      <c r="N267" s="4"/>
      <c r="O267" s="4"/>
      <c r="P267" s="4"/>
    </row>
    <row r="268" spans="1:16" ht="11.65" customHeight="1" x14ac:dyDescent="0.2">
      <c r="A268" s="49">
        <f t="shared" ca="1" si="7"/>
        <v>268</v>
      </c>
      <c r="C268" s="56"/>
      <c r="D268" s="3"/>
      <c r="E268" s="3"/>
      <c r="F268" s="3" t="s">
        <v>24</v>
      </c>
      <c r="G268" s="57"/>
      <c r="H268" s="10">
        <v>0</v>
      </c>
      <c r="J268" s="4"/>
      <c r="K268" s="4"/>
      <c r="L268" s="4"/>
      <c r="M268" s="4"/>
      <c r="N268" s="4"/>
      <c r="O268" s="4"/>
      <c r="P268" s="4"/>
    </row>
    <row r="269" spans="1:16" ht="11.65" customHeight="1" x14ac:dyDescent="0.2">
      <c r="A269" s="49">
        <f t="shared" ca="1" si="7"/>
        <v>269</v>
      </c>
      <c r="C269" s="56"/>
      <c r="D269" s="3"/>
      <c r="E269" s="3"/>
      <c r="F269" s="3" t="s">
        <v>304</v>
      </c>
      <c r="G269" s="57"/>
      <c r="H269" s="10">
        <v>0</v>
      </c>
      <c r="J269" s="4"/>
      <c r="K269" s="4"/>
      <c r="L269" s="4"/>
      <c r="M269" s="4"/>
      <c r="N269" s="4"/>
      <c r="O269" s="4"/>
      <c r="P269" s="4"/>
    </row>
    <row r="270" spans="1:16" ht="11.65" customHeight="1" x14ac:dyDescent="0.2">
      <c r="A270" s="49">
        <f t="shared" ca="1" si="7"/>
        <v>270</v>
      </c>
      <c r="C270" s="56"/>
      <c r="D270" s="3"/>
      <c r="E270" s="3"/>
      <c r="F270" s="3" t="s">
        <v>249</v>
      </c>
      <c r="G270" s="57"/>
      <c r="H270" s="10">
        <v>402697.77818938455</v>
      </c>
      <c r="J270" s="4"/>
      <c r="K270" s="4"/>
      <c r="L270" s="4"/>
      <c r="M270" s="4"/>
      <c r="N270" s="4"/>
      <c r="O270" s="4"/>
      <c r="P270" s="4"/>
    </row>
    <row r="271" spans="1:16" ht="11.65" customHeight="1" x14ac:dyDescent="0.2">
      <c r="A271" s="49">
        <f t="shared" ca="1" si="7"/>
        <v>271</v>
      </c>
      <c r="C271" s="56"/>
      <c r="D271" s="3"/>
      <c r="E271" s="3"/>
      <c r="F271" s="3" t="s">
        <v>251</v>
      </c>
      <c r="G271" s="57"/>
      <c r="H271" s="10">
        <v>0</v>
      </c>
      <c r="J271" s="4"/>
      <c r="K271" s="4"/>
      <c r="L271" s="4"/>
      <c r="M271" s="4"/>
      <c r="N271" s="4"/>
      <c r="O271" s="4"/>
      <c r="P271" s="4"/>
    </row>
    <row r="272" spans="1:16" ht="11.65" customHeight="1" x14ac:dyDescent="0.2">
      <c r="A272" s="49">
        <f t="shared" ca="1" si="7"/>
        <v>272</v>
      </c>
      <c r="C272" s="56"/>
      <c r="D272" s="3"/>
      <c r="E272" s="3"/>
      <c r="F272" s="3" t="s">
        <v>251</v>
      </c>
      <c r="G272" s="57"/>
      <c r="H272" s="10">
        <v>0</v>
      </c>
      <c r="J272" s="4"/>
      <c r="K272" s="4"/>
      <c r="L272" s="4"/>
      <c r="M272" s="4"/>
      <c r="N272" s="4"/>
      <c r="O272" s="4"/>
      <c r="P272" s="4"/>
    </row>
    <row r="273" spans="1:16" ht="11.65" customHeight="1" x14ac:dyDescent="0.2">
      <c r="A273" s="49">
        <f t="shared" ca="1" si="7"/>
        <v>273</v>
      </c>
      <c r="C273" s="56"/>
      <c r="D273" s="3"/>
      <c r="E273" s="3"/>
      <c r="F273" s="3"/>
      <c r="G273" s="57" t="s">
        <v>32</v>
      </c>
      <c r="H273" s="12">
        <f>SUBTOTAL(9,H267:H272)</f>
        <v>402697.77818938455</v>
      </c>
      <c r="J273" s="4"/>
      <c r="K273" s="4"/>
      <c r="L273" s="4"/>
      <c r="M273" s="4"/>
      <c r="N273" s="4"/>
      <c r="O273" s="4"/>
      <c r="P273" s="4"/>
    </row>
    <row r="274" spans="1:16" ht="11.65" customHeight="1" x14ac:dyDescent="0.2">
      <c r="A274" s="49">
        <f t="shared" ca="1" si="7"/>
        <v>274</v>
      </c>
      <c r="C274" s="56"/>
      <c r="D274" s="3"/>
      <c r="E274" s="3"/>
      <c r="F274" s="3"/>
      <c r="G274" s="57"/>
      <c r="H274" s="2"/>
      <c r="J274" s="4"/>
      <c r="K274" s="4"/>
      <c r="L274" s="4"/>
      <c r="M274" s="4"/>
      <c r="N274" s="4"/>
      <c r="O274" s="4"/>
      <c r="P274" s="4"/>
    </row>
    <row r="275" spans="1:16" ht="11.65" customHeight="1" x14ac:dyDescent="0.2">
      <c r="A275" s="49">
        <f t="shared" ca="1" si="7"/>
        <v>275</v>
      </c>
      <c r="C275" s="56">
        <v>343</v>
      </c>
      <c r="D275" s="3" t="s">
        <v>61</v>
      </c>
      <c r="E275" s="3"/>
      <c r="F275" s="3"/>
      <c r="G275" s="57"/>
      <c r="H275" s="2"/>
      <c r="J275" s="4"/>
      <c r="K275" s="4"/>
      <c r="L275" s="4"/>
      <c r="M275" s="4"/>
      <c r="N275" s="4"/>
      <c r="O275" s="4"/>
      <c r="P275" s="4"/>
    </row>
    <row r="276" spans="1:16" ht="11.65" customHeight="1" x14ac:dyDescent="0.2">
      <c r="A276" s="49">
        <f t="shared" ca="1" si="7"/>
        <v>276</v>
      </c>
      <c r="C276" s="56"/>
      <c r="D276" s="3"/>
      <c r="E276" s="3"/>
      <c r="F276" s="3" t="s">
        <v>193</v>
      </c>
      <c r="G276" s="57"/>
      <c r="H276" s="10">
        <v>0</v>
      </c>
      <c r="J276" s="4"/>
      <c r="K276" s="4"/>
      <c r="L276" s="4"/>
      <c r="M276" s="4"/>
      <c r="N276" s="4"/>
      <c r="O276" s="4"/>
      <c r="P276" s="4"/>
    </row>
    <row r="277" spans="1:16" ht="11.65" customHeight="1" x14ac:dyDescent="0.2">
      <c r="A277" s="49">
        <f t="shared" ca="1" si="7"/>
        <v>277</v>
      </c>
      <c r="C277" s="56"/>
      <c r="D277" s="3"/>
      <c r="E277" s="3"/>
      <c r="F277" s="3" t="s">
        <v>304</v>
      </c>
      <c r="G277" s="57"/>
      <c r="H277" s="10">
        <v>230639522.90469152</v>
      </c>
      <c r="J277" s="4"/>
      <c r="K277" s="4"/>
      <c r="L277" s="4"/>
      <c r="M277" s="4"/>
      <c r="N277" s="4"/>
      <c r="O277" s="4"/>
      <c r="P277" s="4"/>
    </row>
    <row r="278" spans="1:16" ht="11.65" customHeight="1" x14ac:dyDescent="0.2">
      <c r="A278" s="49">
        <f t="shared" ca="1" si="7"/>
        <v>278</v>
      </c>
      <c r="C278" s="56"/>
      <c r="D278" s="3"/>
      <c r="E278" s="3"/>
      <c r="F278" s="3" t="s">
        <v>24</v>
      </c>
      <c r="G278" s="57"/>
      <c r="H278" s="10">
        <v>0</v>
      </c>
      <c r="J278" s="4"/>
      <c r="K278" s="4"/>
      <c r="L278" s="4"/>
      <c r="M278" s="4"/>
      <c r="N278" s="4"/>
      <c r="O278" s="4"/>
      <c r="P278" s="4"/>
    </row>
    <row r="279" spans="1:16" ht="11.65" customHeight="1" x14ac:dyDescent="0.2">
      <c r="A279" s="49">
        <f t="shared" ca="1" si="7"/>
        <v>279</v>
      </c>
      <c r="C279" s="56"/>
      <c r="D279" s="3"/>
      <c r="E279" s="3"/>
      <c r="F279" s="3" t="s">
        <v>249</v>
      </c>
      <c r="G279" s="57"/>
      <c r="H279" s="10">
        <v>73676105.508140132</v>
      </c>
      <c r="J279" s="4"/>
      <c r="K279" s="4"/>
      <c r="L279" s="4"/>
      <c r="M279" s="4"/>
      <c r="N279" s="4"/>
      <c r="O279" s="4"/>
      <c r="P279" s="4"/>
    </row>
    <row r="280" spans="1:16" ht="11.65" customHeight="1" x14ac:dyDescent="0.2">
      <c r="A280" s="49">
        <f t="shared" ca="1" si="7"/>
        <v>280</v>
      </c>
      <c r="C280" s="56"/>
      <c r="D280" s="3"/>
      <c r="E280" s="3"/>
      <c r="F280" s="3" t="s">
        <v>251</v>
      </c>
      <c r="G280" s="57"/>
      <c r="H280" s="10">
        <v>0</v>
      </c>
      <c r="J280" s="4"/>
      <c r="K280" s="4"/>
      <c r="L280" s="4"/>
      <c r="M280" s="4"/>
      <c r="N280" s="4"/>
      <c r="O280" s="4"/>
      <c r="P280" s="4"/>
    </row>
    <row r="281" spans="1:16" ht="11.65" customHeight="1" x14ac:dyDescent="0.2">
      <c r="A281" s="49">
        <f t="shared" ca="1" si="7"/>
        <v>281</v>
      </c>
      <c r="C281" s="56"/>
      <c r="D281" s="3"/>
      <c r="E281" s="3"/>
      <c r="F281" s="3" t="s">
        <v>251</v>
      </c>
      <c r="G281" s="57"/>
      <c r="H281" s="10">
        <v>0</v>
      </c>
      <c r="J281" s="4"/>
      <c r="K281" s="4"/>
      <c r="L281" s="4"/>
      <c r="M281" s="4"/>
      <c r="N281" s="4"/>
      <c r="O281" s="4"/>
      <c r="P281" s="4"/>
    </row>
    <row r="282" spans="1:16" ht="11.65" customHeight="1" x14ac:dyDescent="0.2">
      <c r="A282" s="49">
        <f t="shared" ca="1" si="7"/>
        <v>282</v>
      </c>
      <c r="C282" s="56"/>
      <c r="D282" s="3"/>
      <c r="E282" s="3"/>
      <c r="F282" s="3"/>
      <c r="G282" s="57" t="s">
        <v>32</v>
      </c>
      <c r="H282" s="12">
        <f>SUBTOTAL(9,H276:H281)</f>
        <v>304315628.41283166</v>
      </c>
      <c r="J282" s="4"/>
      <c r="K282" s="4"/>
      <c r="L282" s="4"/>
      <c r="M282" s="4"/>
      <c r="N282" s="4"/>
      <c r="O282" s="4"/>
      <c r="P282" s="4"/>
    </row>
    <row r="283" spans="1:16" ht="11.65" customHeight="1" x14ac:dyDescent="0.2">
      <c r="A283" s="49">
        <f t="shared" ca="1" si="7"/>
        <v>283</v>
      </c>
      <c r="C283" s="56"/>
      <c r="D283" s="3"/>
      <c r="E283" s="3"/>
      <c r="F283" s="3"/>
      <c r="G283" s="57"/>
      <c r="H283" s="2"/>
      <c r="J283" s="4"/>
      <c r="K283" s="4"/>
      <c r="L283" s="4"/>
      <c r="M283" s="4"/>
      <c r="N283" s="4"/>
      <c r="O283" s="4"/>
      <c r="P283" s="4"/>
    </row>
    <row r="284" spans="1:16" ht="11.65" customHeight="1" x14ac:dyDescent="0.2">
      <c r="A284" s="49">
        <f t="shared" ca="1" si="7"/>
        <v>284</v>
      </c>
      <c r="C284" s="56">
        <v>344</v>
      </c>
      <c r="D284" s="3" t="s">
        <v>62</v>
      </c>
      <c r="E284" s="3"/>
      <c r="F284" s="3"/>
      <c r="G284" s="57"/>
      <c r="H284" s="2"/>
      <c r="J284" s="4"/>
      <c r="K284" s="4"/>
      <c r="L284" s="4"/>
      <c r="M284" s="4"/>
      <c r="N284" s="4"/>
      <c r="O284" s="4"/>
      <c r="P284" s="4"/>
    </row>
    <row r="285" spans="1:16" ht="11.65" customHeight="1" x14ac:dyDescent="0.2">
      <c r="A285" s="49">
        <f t="shared" ca="1" si="7"/>
        <v>285</v>
      </c>
      <c r="C285" s="56"/>
      <c r="D285" s="3"/>
      <c r="E285" s="3"/>
      <c r="F285" s="3" t="s">
        <v>193</v>
      </c>
      <c r="G285" s="57"/>
      <c r="H285" s="10">
        <v>0</v>
      </c>
      <c r="J285" s="4"/>
      <c r="K285" s="4"/>
      <c r="L285" s="4"/>
      <c r="M285" s="4"/>
      <c r="N285" s="4"/>
      <c r="O285" s="4"/>
      <c r="P285" s="4"/>
    </row>
    <row r="286" spans="1:16" ht="11.65" customHeight="1" x14ac:dyDescent="0.2">
      <c r="A286" s="49">
        <f t="shared" ca="1" si="7"/>
        <v>286</v>
      </c>
      <c r="C286" s="56"/>
      <c r="D286" s="3"/>
      <c r="E286" s="3"/>
      <c r="F286" s="3" t="s">
        <v>304</v>
      </c>
      <c r="G286" s="57"/>
      <c r="H286" s="10">
        <v>13206488.005545245</v>
      </c>
      <c r="J286" s="4"/>
      <c r="K286" s="4"/>
      <c r="L286" s="4"/>
      <c r="M286" s="4"/>
      <c r="N286" s="4"/>
      <c r="O286" s="4"/>
      <c r="P286" s="4"/>
    </row>
    <row r="287" spans="1:16" ht="11.65" customHeight="1" x14ac:dyDescent="0.2">
      <c r="A287" s="49">
        <f t="shared" ca="1" si="7"/>
        <v>287</v>
      </c>
      <c r="C287" s="56"/>
      <c r="D287" s="3"/>
      <c r="E287" s="3"/>
      <c r="F287" s="3" t="s">
        <v>24</v>
      </c>
      <c r="G287" s="57"/>
      <c r="H287" s="10">
        <v>9331.5536343625572</v>
      </c>
      <c r="J287" s="4"/>
      <c r="K287" s="4"/>
      <c r="L287" s="4"/>
      <c r="M287" s="4"/>
      <c r="N287" s="4"/>
      <c r="O287" s="4"/>
      <c r="P287" s="4"/>
    </row>
    <row r="288" spans="1:16" ht="11.65" customHeight="1" x14ac:dyDescent="0.2">
      <c r="A288" s="49">
        <f t="shared" ca="1" si="7"/>
        <v>288</v>
      </c>
      <c r="C288" s="56"/>
      <c r="D288" s="3"/>
      <c r="E288" s="3"/>
      <c r="F288" s="3" t="s">
        <v>249</v>
      </c>
      <c r="G288" s="57"/>
      <c r="H288" s="10">
        <v>25339722.784649964</v>
      </c>
      <c r="J288" s="4"/>
      <c r="K288" s="4"/>
      <c r="L288" s="4"/>
      <c r="M288" s="4"/>
      <c r="N288" s="4"/>
      <c r="O288" s="4"/>
      <c r="P288" s="4"/>
    </row>
    <row r="289" spans="1:16" ht="11.65" customHeight="1" x14ac:dyDescent="0.2">
      <c r="A289" s="49">
        <f t="shared" ca="1" si="7"/>
        <v>289</v>
      </c>
      <c r="C289" s="56"/>
      <c r="D289" s="3"/>
      <c r="E289" s="3"/>
      <c r="F289" s="3" t="s">
        <v>251</v>
      </c>
      <c r="G289" s="57"/>
      <c r="H289" s="10">
        <v>0</v>
      </c>
      <c r="J289" s="4"/>
      <c r="K289" s="4"/>
      <c r="L289" s="4"/>
      <c r="M289" s="4"/>
      <c r="N289" s="4"/>
      <c r="O289" s="4"/>
      <c r="P289" s="4"/>
    </row>
    <row r="290" spans="1:16" ht="11.65" customHeight="1" x14ac:dyDescent="0.2">
      <c r="A290" s="49">
        <f t="shared" ca="1" si="7"/>
        <v>290</v>
      </c>
      <c r="C290" s="56"/>
      <c r="D290" s="3"/>
      <c r="E290" s="3"/>
      <c r="F290" s="3" t="s">
        <v>251</v>
      </c>
      <c r="G290" s="57"/>
      <c r="H290" s="10">
        <v>0</v>
      </c>
      <c r="J290" s="4"/>
      <c r="K290" s="4"/>
      <c r="L290" s="4"/>
      <c r="M290" s="4"/>
      <c r="N290" s="4"/>
      <c r="O290" s="4"/>
      <c r="P290" s="4"/>
    </row>
    <row r="291" spans="1:16" ht="11.65" customHeight="1" x14ac:dyDescent="0.2">
      <c r="A291" s="49">
        <f t="shared" ca="1" si="7"/>
        <v>291</v>
      </c>
      <c r="C291" s="56"/>
      <c r="D291" s="3"/>
      <c r="E291" s="3"/>
      <c r="F291" s="3"/>
      <c r="G291" s="57" t="s">
        <v>32</v>
      </c>
      <c r="H291" s="12">
        <f>SUBTOTAL(9,H285:H290)</f>
        <v>38555542.343829572</v>
      </c>
      <c r="J291" s="4"/>
      <c r="K291" s="4"/>
      <c r="L291" s="4"/>
      <c r="M291" s="4"/>
      <c r="N291" s="4"/>
      <c r="O291" s="4"/>
      <c r="P291" s="4"/>
    </row>
    <row r="292" spans="1:16" ht="11.65" customHeight="1" x14ac:dyDescent="0.2">
      <c r="A292" s="49">
        <f t="shared" ca="1" si="7"/>
        <v>292</v>
      </c>
      <c r="C292" s="56"/>
      <c r="D292" s="3"/>
      <c r="E292" s="3"/>
      <c r="F292" s="3"/>
      <c r="G292" s="57"/>
      <c r="H292" s="2"/>
      <c r="J292" s="4"/>
      <c r="K292" s="4"/>
      <c r="L292" s="4"/>
      <c r="M292" s="4"/>
      <c r="N292" s="4"/>
      <c r="O292" s="4"/>
      <c r="P292" s="4"/>
    </row>
    <row r="293" spans="1:16" ht="11.65" customHeight="1" x14ac:dyDescent="0.2">
      <c r="A293" s="49">
        <f t="shared" ca="1" si="7"/>
        <v>293</v>
      </c>
      <c r="C293" s="56">
        <v>345</v>
      </c>
      <c r="D293" s="3" t="s">
        <v>63</v>
      </c>
      <c r="E293" s="3"/>
      <c r="F293" s="3"/>
      <c r="G293" s="57"/>
      <c r="H293" s="2"/>
      <c r="J293" s="4"/>
      <c r="K293" s="4"/>
      <c r="L293" s="4"/>
      <c r="M293" s="4"/>
      <c r="N293" s="4"/>
      <c r="O293" s="4"/>
      <c r="P293" s="4"/>
    </row>
    <row r="294" spans="1:16" ht="11.65" customHeight="1" x14ac:dyDescent="0.2">
      <c r="A294" s="49">
        <f t="shared" ca="1" si="7"/>
        <v>294</v>
      </c>
      <c r="C294" s="56"/>
      <c r="D294" s="3"/>
      <c r="E294" s="3"/>
      <c r="F294" s="3" t="s">
        <v>24</v>
      </c>
      <c r="G294" s="57"/>
      <c r="H294" s="10">
        <v>0</v>
      </c>
      <c r="J294" s="4"/>
      <c r="K294" s="4"/>
      <c r="L294" s="4"/>
      <c r="M294" s="4"/>
      <c r="N294" s="4"/>
      <c r="O294" s="4"/>
      <c r="P294" s="4"/>
    </row>
    <row r="295" spans="1:16" ht="11.65" customHeight="1" x14ac:dyDescent="0.2">
      <c r="A295" s="49">
        <f t="shared" ca="1" si="7"/>
        <v>295</v>
      </c>
      <c r="C295" s="56"/>
      <c r="D295" s="3"/>
      <c r="E295" s="3"/>
      <c r="F295" s="3" t="s">
        <v>304</v>
      </c>
      <c r="G295" s="57"/>
      <c r="H295" s="10">
        <v>19229715.469771922</v>
      </c>
      <c r="J295" s="4"/>
      <c r="K295" s="4"/>
      <c r="L295" s="4"/>
      <c r="M295" s="4"/>
      <c r="N295" s="4"/>
      <c r="O295" s="4"/>
      <c r="P295" s="4"/>
    </row>
    <row r="296" spans="1:16" ht="11.65" customHeight="1" x14ac:dyDescent="0.2">
      <c r="A296" s="49">
        <f t="shared" ca="1" si="7"/>
        <v>296</v>
      </c>
      <c r="C296" s="56"/>
      <c r="D296" s="3"/>
      <c r="E296" s="3"/>
      <c r="F296" s="3" t="s">
        <v>249</v>
      </c>
      <c r="G296" s="57"/>
      <c r="H296" s="10">
        <v>10704733.610592483</v>
      </c>
      <c r="J296" s="4"/>
      <c r="K296" s="4"/>
      <c r="L296" s="4"/>
      <c r="M296" s="4"/>
      <c r="N296" s="4"/>
      <c r="O296" s="4"/>
      <c r="P296" s="4"/>
    </row>
    <row r="297" spans="1:16" ht="11.65" customHeight="1" x14ac:dyDescent="0.2">
      <c r="A297" s="49">
        <f t="shared" ca="1" si="7"/>
        <v>297</v>
      </c>
      <c r="C297" s="56"/>
      <c r="D297" s="3"/>
      <c r="E297" s="3"/>
      <c r="F297" s="3" t="s">
        <v>251</v>
      </c>
      <c r="G297" s="57"/>
      <c r="H297" s="10">
        <v>0</v>
      </c>
      <c r="J297" s="4"/>
      <c r="K297" s="4"/>
      <c r="L297" s="4"/>
      <c r="M297" s="4"/>
      <c r="N297" s="4"/>
      <c r="O297" s="4"/>
      <c r="P297" s="4"/>
    </row>
    <row r="298" spans="1:16" ht="11.65" customHeight="1" x14ac:dyDescent="0.2">
      <c r="A298" s="49">
        <f t="shared" ca="1" si="7"/>
        <v>298</v>
      </c>
      <c r="C298" s="56"/>
      <c r="D298" s="3"/>
      <c r="E298" s="3"/>
      <c r="F298" s="3" t="s">
        <v>251</v>
      </c>
      <c r="G298" s="57"/>
      <c r="H298" s="10">
        <v>0</v>
      </c>
      <c r="J298" s="4"/>
      <c r="K298" s="4"/>
      <c r="L298" s="4"/>
      <c r="M298" s="4"/>
      <c r="N298" s="4"/>
      <c r="O298" s="4"/>
      <c r="P298" s="4"/>
    </row>
    <row r="299" spans="1:16" ht="11.65" customHeight="1" x14ac:dyDescent="0.2">
      <c r="A299" s="49">
        <f t="shared" ca="1" si="7"/>
        <v>299</v>
      </c>
      <c r="C299" s="56"/>
      <c r="D299" s="3"/>
      <c r="E299" s="3"/>
      <c r="F299" s="3"/>
      <c r="G299" s="57" t="s">
        <v>32</v>
      </c>
      <c r="H299" s="12">
        <f>SUBTOTAL(9,H293:H298)</f>
        <v>29934449.080364406</v>
      </c>
      <c r="J299" s="4"/>
      <c r="K299" s="4"/>
      <c r="L299" s="4"/>
      <c r="M299" s="4"/>
      <c r="N299" s="4"/>
      <c r="O299" s="4"/>
      <c r="P299" s="4"/>
    </row>
    <row r="300" spans="1:16" ht="11.65" customHeight="1" x14ac:dyDescent="0.2">
      <c r="A300" s="49">
        <f t="shared" ca="1" si="7"/>
        <v>300</v>
      </c>
      <c r="C300" s="56"/>
      <c r="D300" s="3"/>
      <c r="E300" s="3"/>
      <c r="F300" s="3"/>
      <c r="G300" s="57"/>
      <c r="H300" s="2"/>
      <c r="J300" s="4"/>
      <c r="K300" s="15"/>
      <c r="L300" s="15"/>
      <c r="M300" s="15"/>
      <c r="N300" s="15"/>
      <c r="O300" s="15"/>
      <c r="P300" s="15"/>
    </row>
    <row r="301" spans="1:16" ht="11.65" customHeight="1" x14ac:dyDescent="0.2">
      <c r="A301" s="49">
        <f t="shared" ca="1" si="7"/>
        <v>301</v>
      </c>
      <c r="C301" s="56"/>
      <c r="D301" s="3"/>
      <c r="E301" s="58"/>
      <c r="F301" s="3"/>
      <c r="G301" s="57"/>
      <c r="H301" s="14"/>
      <c r="J301" s="4"/>
      <c r="K301" s="17"/>
      <c r="L301" s="17"/>
      <c r="M301" s="17"/>
      <c r="N301" s="17"/>
      <c r="O301" s="17"/>
      <c r="P301" s="17"/>
    </row>
    <row r="302" spans="1:16" ht="11.65" customHeight="1" x14ac:dyDescent="0.2">
      <c r="A302" s="49">
        <f t="shared" ca="1" si="7"/>
        <v>302</v>
      </c>
      <c r="C302" s="59"/>
      <c r="D302" s="60"/>
      <c r="E302" s="61"/>
      <c r="F302" s="60"/>
      <c r="G302" s="62"/>
      <c r="H302" s="16"/>
      <c r="J302" s="4"/>
      <c r="K302" s="4"/>
      <c r="L302" s="4"/>
      <c r="M302" s="4"/>
      <c r="N302" s="4"/>
      <c r="O302" s="4"/>
      <c r="P302" s="4"/>
    </row>
    <row r="303" spans="1:16" ht="11.65" customHeight="1" x14ac:dyDescent="0.2">
      <c r="A303" s="49">
        <f t="shared" ca="1" si="7"/>
        <v>303</v>
      </c>
      <c r="C303" s="56">
        <v>346</v>
      </c>
      <c r="D303" s="3" t="s">
        <v>45</v>
      </c>
      <c r="E303" s="3"/>
      <c r="F303" s="3"/>
      <c r="G303" s="57"/>
      <c r="H303" s="2"/>
      <c r="J303" s="4"/>
      <c r="K303" s="4"/>
      <c r="L303" s="4"/>
      <c r="M303" s="4"/>
      <c r="N303" s="4"/>
      <c r="O303" s="4"/>
      <c r="P303" s="4"/>
    </row>
    <row r="304" spans="1:16" ht="11.65" customHeight="1" x14ac:dyDescent="0.2">
      <c r="A304" s="49">
        <f t="shared" ca="1" si="7"/>
        <v>304</v>
      </c>
      <c r="C304" s="56"/>
      <c r="D304" s="3"/>
      <c r="E304" s="3"/>
      <c r="F304" s="3" t="s">
        <v>24</v>
      </c>
      <c r="G304" s="57"/>
      <c r="H304" s="10">
        <v>0</v>
      </c>
      <c r="J304" s="4"/>
      <c r="K304" s="4"/>
      <c r="L304" s="4"/>
      <c r="M304" s="4"/>
      <c r="N304" s="4"/>
      <c r="O304" s="4"/>
      <c r="P304" s="4"/>
    </row>
    <row r="305" spans="1:16" ht="11.65" customHeight="1" x14ac:dyDescent="0.2">
      <c r="A305" s="49">
        <f t="shared" ca="1" si="7"/>
        <v>305</v>
      </c>
      <c r="C305" s="56"/>
      <c r="D305" s="3"/>
      <c r="E305" s="3"/>
      <c r="F305" s="3" t="s">
        <v>304</v>
      </c>
      <c r="G305" s="57"/>
      <c r="H305" s="10">
        <v>943144.31008740899</v>
      </c>
      <c r="J305" s="4"/>
      <c r="K305" s="4"/>
      <c r="L305" s="4"/>
      <c r="M305" s="4"/>
      <c r="N305" s="4"/>
      <c r="O305" s="4"/>
      <c r="P305" s="4"/>
    </row>
    <row r="306" spans="1:16" ht="11.65" customHeight="1" x14ac:dyDescent="0.2">
      <c r="A306" s="49">
        <f t="shared" ca="1" si="7"/>
        <v>306</v>
      </c>
      <c r="C306" s="56"/>
      <c r="D306" s="3"/>
      <c r="E306" s="3"/>
      <c r="F306" s="3" t="s">
        <v>249</v>
      </c>
      <c r="G306" s="57"/>
      <c r="H306" s="10">
        <v>771593.57438270363</v>
      </c>
      <c r="J306" s="4"/>
      <c r="K306" s="4"/>
      <c r="L306" s="4"/>
      <c r="M306" s="4"/>
      <c r="N306" s="4"/>
      <c r="O306" s="4"/>
      <c r="P306" s="4"/>
    </row>
    <row r="307" spans="1:16" ht="11.65" customHeight="1" x14ac:dyDescent="0.2">
      <c r="A307" s="49">
        <f t="shared" ca="1" si="7"/>
        <v>307</v>
      </c>
      <c r="C307" s="56"/>
      <c r="D307" s="3"/>
      <c r="E307" s="3"/>
      <c r="F307" s="3" t="s">
        <v>251</v>
      </c>
      <c r="G307" s="57"/>
      <c r="H307" s="10">
        <v>0</v>
      </c>
      <c r="J307" s="4"/>
      <c r="K307" s="4"/>
      <c r="L307" s="4"/>
      <c r="M307" s="4"/>
      <c r="N307" s="4"/>
      <c r="O307" s="4"/>
      <c r="P307" s="4"/>
    </row>
    <row r="308" spans="1:16" ht="11.65" customHeight="1" x14ac:dyDescent="0.2">
      <c r="A308" s="49">
        <f t="shared" ca="1" si="7"/>
        <v>308</v>
      </c>
      <c r="C308" s="56"/>
      <c r="D308" s="3"/>
      <c r="E308" s="3"/>
      <c r="F308" s="3"/>
      <c r="G308" s="57" t="s">
        <v>32</v>
      </c>
      <c r="H308" s="12">
        <f>SUBTOTAL(9,H302:H307)</f>
        <v>1714737.8844701126</v>
      </c>
      <c r="J308" s="4"/>
      <c r="K308" s="4"/>
      <c r="L308" s="4"/>
      <c r="M308" s="4"/>
      <c r="N308" s="4"/>
      <c r="O308" s="4"/>
      <c r="P308" s="4"/>
    </row>
    <row r="309" spans="1:16" ht="11.65" customHeight="1" x14ac:dyDescent="0.2">
      <c r="A309" s="49">
        <f t="shared" ca="1" si="7"/>
        <v>309</v>
      </c>
      <c r="C309" s="56"/>
      <c r="D309" s="3"/>
      <c r="E309" s="3"/>
      <c r="F309" s="3"/>
      <c r="G309" s="57"/>
      <c r="H309" s="2"/>
      <c r="J309" s="4"/>
      <c r="K309" s="4"/>
      <c r="L309" s="4"/>
      <c r="M309" s="4"/>
      <c r="N309" s="4"/>
      <c r="O309" s="4"/>
      <c r="P309" s="4"/>
    </row>
    <row r="310" spans="1:16" ht="11.65" customHeight="1" x14ac:dyDescent="0.2">
      <c r="A310" s="49">
        <f t="shared" ca="1" si="7"/>
        <v>310</v>
      </c>
      <c r="C310" s="56">
        <v>347</v>
      </c>
      <c r="D310" s="3" t="s">
        <v>64</v>
      </c>
      <c r="E310" s="3"/>
      <c r="F310" s="3"/>
      <c r="G310" s="57"/>
      <c r="H310" s="2"/>
      <c r="J310" s="4"/>
      <c r="K310" s="4"/>
      <c r="L310" s="4"/>
      <c r="M310" s="4"/>
      <c r="N310" s="4"/>
      <c r="O310" s="4"/>
      <c r="P310" s="4"/>
    </row>
    <row r="311" spans="1:16" ht="11.65" customHeight="1" x14ac:dyDescent="0.2">
      <c r="A311" s="49">
        <f t="shared" ca="1" si="7"/>
        <v>311</v>
      </c>
      <c r="C311" s="56"/>
      <c r="D311" s="3"/>
      <c r="E311" s="3"/>
      <c r="F311" s="3" t="s">
        <v>193</v>
      </c>
      <c r="G311" s="57"/>
      <c r="H311" s="10">
        <v>0</v>
      </c>
      <c r="J311" s="4"/>
      <c r="K311" s="4"/>
      <c r="L311" s="4"/>
      <c r="M311" s="4"/>
      <c r="N311" s="4"/>
      <c r="O311" s="4"/>
      <c r="P311" s="4"/>
    </row>
    <row r="312" spans="1:16" ht="11.65" customHeight="1" x14ac:dyDescent="0.2">
      <c r="A312" s="49">
        <f t="shared" ca="1" si="7"/>
        <v>312</v>
      </c>
      <c r="C312" s="56"/>
      <c r="D312" s="3"/>
      <c r="E312" s="3"/>
      <c r="F312" s="3"/>
      <c r="G312" s="57"/>
      <c r="H312" s="12">
        <f>SUBTOTAL(9,H310:H311)</f>
        <v>0</v>
      </c>
      <c r="J312" s="4"/>
      <c r="K312" s="4"/>
      <c r="L312" s="4"/>
      <c r="M312" s="4"/>
      <c r="N312" s="4"/>
      <c r="O312" s="4"/>
      <c r="P312" s="4"/>
    </row>
    <row r="313" spans="1:16" ht="11.65" customHeight="1" x14ac:dyDescent="0.2">
      <c r="A313" s="49">
        <f t="shared" ca="1" si="7"/>
        <v>313</v>
      </c>
      <c r="C313" s="56"/>
      <c r="D313" s="3"/>
      <c r="E313" s="3"/>
      <c r="F313" s="3"/>
      <c r="G313" s="57"/>
      <c r="H313" s="2"/>
      <c r="J313" s="4"/>
      <c r="K313" s="4"/>
      <c r="L313" s="4"/>
      <c r="M313" s="4"/>
      <c r="N313" s="4"/>
      <c r="O313" s="4"/>
      <c r="P313" s="4"/>
    </row>
    <row r="314" spans="1:16" ht="11.65" customHeight="1" x14ac:dyDescent="0.2">
      <c r="A314" s="49">
        <f t="shared" ca="1" si="7"/>
        <v>314</v>
      </c>
      <c r="C314" s="56" t="s">
        <v>65</v>
      </c>
      <c r="D314" s="3" t="s">
        <v>66</v>
      </c>
      <c r="E314" s="3"/>
      <c r="F314" s="3"/>
      <c r="G314" s="57"/>
      <c r="H314" s="2"/>
      <c r="J314" s="4"/>
      <c r="K314" s="4"/>
      <c r="L314" s="4"/>
      <c r="M314" s="4"/>
      <c r="N314" s="4"/>
      <c r="O314" s="4"/>
      <c r="P314" s="4"/>
    </row>
    <row r="315" spans="1:16" ht="11.65" customHeight="1" x14ac:dyDescent="0.2">
      <c r="A315" s="49">
        <f t="shared" ca="1" si="7"/>
        <v>315</v>
      </c>
      <c r="C315" s="56"/>
      <c r="D315" s="3"/>
      <c r="E315" s="3"/>
      <c r="F315" s="3" t="s">
        <v>193</v>
      </c>
      <c r="G315" s="57"/>
      <c r="H315" s="10">
        <v>0</v>
      </c>
      <c r="J315" s="4"/>
      <c r="K315" s="4"/>
      <c r="L315" s="4"/>
      <c r="M315" s="4"/>
      <c r="N315" s="4"/>
      <c r="O315" s="4"/>
      <c r="P315" s="4"/>
    </row>
    <row r="316" spans="1:16" ht="11.65" customHeight="1" x14ac:dyDescent="0.2">
      <c r="A316" s="49">
        <f t="shared" ca="1" si="7"/>
        <v>316</v>
      </c>
      <c r="C316" s="56"/>
      <c r="D316" s="3"/>
      <c r="E316" s="3"/>
      <c r="F316" s="3" t="s">
        <v>304</v>
      </c>
      <c r="G316" s="57"/>
      <c r="H316" s="10">
        <v>0</v>
      </c>
      <c r="J316" s="4"/>
      <c r="K316" s="4"/>
      <c r="L316" s="4"/>
      <c r="M316" s="4"/>
      <c r="N316" s="4"/>
      <c r="O316" s="4"/>
      <c r="P316" s="4"/>
    </row>
    <row r="317" spans="1:16" ht="11.65" customHeight="1" x14ac:dyDescent="0.2">
      <c r="A317" s="49">
        <f t="shared" ca="1" si="7"/>
        <v>317</v>
      </c>
      <c r="C317" s="56"/>
      <c r="D317" s="3"/>
      <c r="E317" s="3"/>
      <c r="F317" s="3" t="s">
        <v>249</v>
      </c>
      <c r="G317" s="57"/>
      <c r="H317" s="10">
        <v>0</v>
      </c>
      <c r="J317" s="4"/>
      <c r="K317" s="4"/>
      <c r="L317" s="4"/>
      <c r="M317" s="4"/>
      <c r="N317" s="4"/>
      <c r="O317" s="4"/>
      <c r="P317" s="4"/>
    </row>
    <row r="318" spans="1:16" ht="11.65" customHeight="1" x14ac:dyDescent="0.2">
      <c r="A318" s="49">
        <f t="shared" ref="A318:A381" ca="1" si="8">OFFSET(A318,-1,)+1</f>
        <v>318</v>
      </c>
      <c r="C318" s="56"/>
      <c r="D318" s="3"/>
      <c r="E318" s="3"/>
      <c r="F318" s="3" t="s">
        <v>251</v>
      </c>
      <c r="G318" s="57"/>
      <c r="H318" s="10">
        <v>0</v>
      </c>
      <c r="J318" s="4"/>
      <c r="K318" s="4"/>
      <c r="L318" s="4"/>
      <c r="M318" s="4"/>
      <c r="N318" s="4"/>
      <c r="O318" s="4"/>
      <c r="P318" s="4"/>
    </row>
    <row r="319" spans="1:16" ht="11.65" customHeight="1" x14ac:dyDescent="0.2">
      <c r="A319" s="49">
        <f t="shared" ca="1" si="8"/>
        <v>319</v>
      </c>
      <c r="C319" s="56"/>
      <c r="D319" s="3"/>
      <c r="E319" s="3"/>
      <c r="F319" s="3"/>
      <c r="G319" s="57"/>
      <c r="H319" s="12">
        <f>SUBTOTAL(9,H313:H318)</f>
        <v>0</v>
      </c>
      <c r="J319" s="4"/>
      <c r="K319" s="4"/>
      <c r="L319" s="4"/>
      <c r="M319" s="4"/>
      <c r="N319" s="4"/>
      <c r="O319" s="4"/>
      <c r="P319" s="4"/>
    </row>
    <row r="320" spans="1:16" ht="11.65" customHeight="1" x14ac:dyDescent="0.2">
      <c r="A320" s="49">
        <f t="shared" ca="1" si="8"/>
        <v>320</v>
      </c>
      <c r="C320" s="56"/>
      <c r="D320" s="3"/>
      <c r="E320" s="3"/>
      <c r="F320" s="3"/>
      <c r="G320" s="57"/>
      <c r="H320" s="2"/>
      <c r="J320" s="4"/>
      <c r="K320" s="11"/>
      <c r="L320" s="11"/>
      <c r="M320" s="11"/>
      <c r="N320" s="11"/>
      <c r="O320" s="11"/>
      <c r="P320" s="11"/>
    </row>
    <row r="321" spans="1:16" ht="11.65" customHeight="1" thickBot="1" x14ac:dyDescent="0.25">
      <c r="A321" s="49">
        <f t="shared" ca="1" si="8"/>
        <v>321</v>
      </c>
      <c r="C321" s="63" t="s">
        <v>67</v>
      </c>
      <c r="D321" s="3"/>
      <c r="E321" s="3"/>
      <c r="F321" s="3"/>
      <c r="G321" s="57" t="s">
        <v>32</v>
      </c>
      <c r="H321" s="13">
        <f>SUBTOTAL(9,H251:H320)</f>
        <v>392922271.05805933</v>
      </c>
      <c r="J321" s="4"/>
      <c r="K321" s="4"/>
      <c r="L321" s="4"/>
      <c r="M321" s="4"/>
      <c r="N321" s="4"/>
      <c r="O321" s="4"/>
      <c r="P321" s="4"/>
    </row>
    <row r="322" spans="1:16" ht="11.65" customHeight="1" thickTop="1" x14ac:dyDescent="0.2">
      <c r="A322" s="49">
        <f t="shared" ca="1" si="8"/>
        <v>322</v>
      </c>
      <c r="C322" s="56"/>
      <c r="D322" s="3"/>
      <c r="E322" s="3"/>
      <c r="F322" s="3"/>
      <c r="G322" s="57"/>
      <c r="H322" s="2"/>
      <c r="J322" s="4"/>
      <c r="K322" s="4"/>
      <c r="L322" s="4"/>
      <c r="M322" s="4"/>
      <c r="N322" s="4"/>
      <c r="O322" s="4"/>
      <c r="P322" s="4"/>
    </row>
    <row r="323" spans="1:16" ht="11.65" customHeight="1" x14ac:dyDescent="0.2">
      <c r="A323" s="49">
        <f t="shared" ca="1" si="8"/>
        <v>323</v>
      </c>
      <c r="C323" s="56" t="s">
        <v>68</v>
      </c>
      <c r="D323" s="3"/>
      <c r="E323" s="3"/>
      <c r="F323" s="3"/>
      <c r="G323" s="57"/>
      <c r="H323" s="2"/>
      <c r="J323" s="4"/>
      <c r="K323" s="4"/>
      <c r="L323" s="4"/>
      <c r="M323" s="4"/>
      <c r="N323" s="4"/>
      <c r="O323" s="4"/>
      <c r="P323" s="4"/>
    </row>
    <row r="324" spans="1:16" ht="11.65" customHeight="1" x14ac:dyDescent="0.2">
      <c r="A324" s="49">
        <f t="shared" ca="1" si="8"/>
        <v>324</v>
      </c>
      <c r="C324" s="56"/>
      <c r="D324" s="3"/>
      <c r="E324" s="58" t="s">
        <v>193</v>
      </c>
      <c r="F324" s="3"/>
      <c r="G324" s="57"/>
      <c r="H324" s="10">
        <f t="shared" ref="H324:H329" si="9">SUMIFS($H$251:$H$319,$F$251:$F$319,E324)</f>
        <v>0</v>
      </c>
      <c r="J324" s="4"/>
      <c r="K324" s="4"/>
      <c r="L324" s="4"/>
      <c r="M324" s="4"/>
      <c r="N324" s="4"/>
      <c r="O324" s="4"/>
      <c r="P324" s="4"/>
    </row>
    <row r="325" spans="1:16" ht="11.65" customHeight="1" x14ac:dyDescent="0.2">
      <c r="A325" s="49">
        <f t="shared" ca="1" si="8"/>
        <v>325</v>
      </c>
      <c r="C325" s="56"/>
      <c r="D325" s="3"/>
      <c r="E325" s="3" t="s">
        <v>304</v>
      </c>
      <c r="F325" s="3"/>
      <c r="G325" s="57"/>
      <c r="H325" s="10">
        <f t="shared" si="9"/>
        <v>272741765.61251187</v>
      </c>
      <c r="J325" s="4"/>
      <c r="K325" s="4"/>
      <c r="L325" s="4"/>
      <c r="M325" s="4"/>
      <c r="N325" s="4"/>
      <c r="O325" s="4"/>
      <c r="P325" s="4"/>
    </row>
    <row r="326" spans="1:16" ht="11.65" customHeight="1" x14ac:dyDescent="0.2">
      <c r="A326" s="49">
        <f t="shared" ca="1" si="8"/>
        <v>326</v>
      </c>
      <c r="C326" s="56"/>
      <c r="D326" s="3"/>
      <c r="E326" s="58" t="s">
        <v>24</v>
      </c>
      <c r="F326" s="3"/>
      <c r="G326" s="57"/>
      <c r="H326" s="10">
        <f t="shared" si="9"/>
        <v>9331.5536343625572</v>
      </c>
      <c r="J326" s="4"/>
      <c r="K326" s="4"/>
      <c r="L326" s="4"/>
      <c r="M326" s="4"/>
      <c r="N326" s="4"/>
      <c r="O326" s="4"/>
      <c r="P326" s="4"/>
    </row>
    <row r="327" spans="1:16" ht="11.65" customHeight="1" x14ac:dyDescent="0.2">
      <c r="A327" s="49">
        <f t="shared" ca="1" si="8"/>
        <v>327</v>
      </c>
      <c r="C327" s="56"/>
      <c r="D327" s="3"/>
      <c r="E327" s="58" t="s">
        <v>249</v>
      </c>
      <c r="F327" s="3"/>
      <c r="G327" s="57"/>
      <c r="H327" s="10">
        <f t="shared" si="9"/>
        <v>120171173.89191309</v>
      </c>
      <c r="J327" s="4"/>
      <c r="K327" s="4"/>
      <c r="L327" s="4"/>
      <c r="M327" s="4"/>
      <c r="N327" s="4"/>
      <c r="O327" s="4"/>
      <c r="P327" s="4"/>
    </row>
    <row r="328" spans="1:16" ht="11.65" customHeight="1" x14ac:dyDescent="0.2">
      <c r="A328" s="49">
        <f t="shared" ca="1" si="8"/>
        <v>328</v>
      </c>
      <c r="C328" s="56"/>
      <c r="D328" s="3"/>
      <c r="E328" s="58" t="s">
        <v>251</v>
      </c>
      <c r="F328" s="3"/>
      <c r="G328" s="57"/>
      <c r="H328" s="10">
        <f t="shared" si="9"/>
        <v>0</v>
      </c>
      <c r="J328" s="4"/>
      <c r="K328" s="4"/>
      <c r="L328" s="4"/>
      <c r="M328" s="4"/>
      <c r="N328" s="4"/>
      <c r="O328" s="4"/>
      <c r="P328" s="4"/>
    </row>
    <row r="329" spans="1:16" ht="11.65" customHeight="1" x14ac:dyDescent="0.2">
      <c r="A329" s="49">
        <f t="shared" ca="1" si="8"/>
        <v>329</v>
      </c>
      <c r="C329" s="56"/>
      <c r="D329" s="3"/>
      <c r="E329" s="56" t="s">
        <v>261</v>
      </c>
      <c r="F329" s="3"/>
      <c r="G329" s="57"/>
      <c r="H329" s="10">
        <f t="shared" si="9"/>
        <v>0</v>
      </c>
      <c r="J329" s="4"/>
      <c r="K329" s="4"/>
      <c r="L329" s="4"/>
      <c r="M329" s="4"/>
      <c r="N329" s="4"/>
      <c r="O329" s="4"/>
      <c r="P329" s="4"/>
    </row>
    <row r="330" spans="1:16" ht="11.65" customHeight="1" thickBot="1" x14ac:dyDescent="0.25">
      <c r="A330" s="49">
        <f t="shared" ca="1" si="8"/>
        <v>330</v>
      </c>
      <c r="C330" s="56" t="s">
        <v>69</v>
      </c>
      <c r="D330" s="3"/>
      <c r="E330" s="3"/>
      <c r="F330" s="3"/>
      <c r="G330" s="57" t="s">
        <v>32</v>
      </c>
      <c r="H330" s="19">
        <f>SUM(H324:H329)</f>
        <v>392922271.05805933</v>
      </c>
      <c r="J330" s="4"/>
      <c r="K330" s="4"/>
      <c r="L330" s="4"/>
      <c r="M330" s="4"/>
      <c r="N330" s="4"/>
      <c r="O330" s="4"/>
      <c r="P330" s="4"/>
    </row>
    <row r="331" spans="1:16" ht="11.65" customHeight="1" thickTop="1" x14ac:dyDescent="0.2">
      <c r="A331" s="49">
        <f t="shared" ca="1" si="8"/>
        <v>331</v>
      </c>
      <c r="C331" s="56"/>
      <c r="D331" s="3"/>
      <c r="E331" s="3"/>
      <c r="F331" s="3"/>
      <c r="G331" s="57"/>
      <c r="H331" s="2"/>
      <c r="J331" s="4"/>
      <c r="K331" s="4"/>
      <c r="L331" s="4"/>
      <c r="M331" s="4"/>
      <c r="N331" s="4"/>
      <c r="O331" s="4"/>
      <c r="P331" s="4"/>
    </row>
    <row r="332" spans="1:16" ht="11.65" customHeight="1" x14ac:dyDescent="0.2">
      <c r="A332" s="49">
        <f t="shared" ca="1" si="8"/>
        <v>332</v>
      </c>
      <c r="C332" s="56" t="s">
        <v>70</v>
      </c>
      <c r="D332" s="3"/>
      <c r="E332" s="3"/>
      <c r="F332" s="3"/>
      <c r="G332" s="57"/>
      <c r="H332" s="2"/>
      <c r="J332" s="4"/>
      <c r="K332" s="4"/>
      <c r="L332" s="4"/>
      <c r="M332" s="4"/>
      <c r="N332" s="4"/>
      <c r="O332" s="4"/>
      <c r="P332" s="4"/>
    </row>
    <row r="333" spans="1:16" ht="11.65" customHeight="1" x14ac:dyDescent="0.2">
      <c r="A333" s="49">
        <f t="shared" ca="1" si="8"/>
        <v>333</v>
      </c>
      <c r="C333" s="56">
        <v>103</v>
      </c>
      <c r="D333" s="3" t="s">
        <v>70</v>
      </c>
      <c r="E333" s="3"/>
      <c r="F333" s="3"/>
      <c r="G333" s="57"/>
      <c r="H333" s="2"/>
      <c r="J333" s="4"/>
      <c r="K333" s="4"/>
      <c r="L333" s="4"/>
      <c r="M333" s="4"/>
      <c r="N333" s="4"/>
      <c r="O333" s="4"/>
      <c r="P333" s="4"/>
    </row>
    <row r="334" spans="1:16" ht="11.65" customHeight="1" x14ac:dyDescent="0.2">
      <c r="A334" s="49">
        <f t="shared" ca="1" si="8"/>
        <v>334</v>
      </c>
      <c r="C334" s="56"/>
      <c r="D334" s="3"/>
      <c r="E334" s="3"/>
      <c r="F334" s="3" t="s">
        <v>250</v>
      </c>
      <c r="G334" s="57"/>
      <c r="H334" s="10">
        <v>0</v>
      </c>
      <c r="J334" s="4"/>
      <c r="K334" s="11"/>
      <c r="L334" s="11"/>
      <c r="M334" s="11"/>
      <c r="N334" s="11"/>
      <c r="O334" s="11"/>
      <c r="P334" s="11"/>
    </row>
    <row r="335" spans="1:16" ht="11.65" customHeight="1" thickBot="1" x14ac:dyDescent="0.25">
      <c r="A335" s="49">
        <f t="shared" ca="1" si="8"/>
        <v>335</v>
      </c>
      <c r="C335" s="63" t="s">
        <v>71</v>
      </c>
      <c r="D335" s="3"/>
      <c r="E335" s="3"/>
      <c r="F335" s="3"/>
      <c r="G335" s="64"/>
      <c r="H335" s="21">
        <v>0</v>
      </c>
      <c r="J335" s="4"/>
      <c r="K335" s="4"/>
      <c r="L335" s="4"/>
      <c r="M335" s="4"/>
      <c r="N335" s="4"/>
      <c r="O335" s="4"/>
      <c r="P335" s="4"/>
    </row>
    <row r="336" spans="1:16" ht="11.65" customHeight="1" thickTop="1" x14ac:dyDescent="0.2">
      <c r="A336" s="49">
        <f t="shared" ca="1" si="8"/>
        <v>336</v>
      </c>
      <c r="C336" s="56"/>
      <c r="D336" s="3"/>
      <c r="E336" s="3"/>
      <c r="F336" s="3"/>
      <c r="G336" s="57"/>
      <c r="H336" s="2"/>
      <c r="J336" s="4"/>
      <c r="K336" s="11"/>
      <c r="L336" s="11"/>
      <c r="M336" s="11"/>
      <c r="N336" s="11"/>
      <c r="O336" s="11"/>
      <c r="P336" s="11"/>
    </row>
    <row r="337" spans="1:16" ht="11.65" customHeight="1" thickBot="1" x14ac:dyDescent="0.25">
      <c r="A337" s="49">
        <f t="shared" ca="1" si="8"/>
        <v>337</v>
      </c>
      <c r="C337" s="63" t="s">
        <v>72</v>
      </c>
      <c r="D337" s="3"/>
      <c r="E337" s="3"/>
      <c r="F337" s="3"/>
      <c r="G337" s="57" t="s">
        <v>32</v>
      </c>
      <c r="H337" s="13">
        <f>H335+H321+H239+H150+H102</f>
        <v>876173084.64498854</v>
      </c>
      <c r="J337" s="4"/>
      <c r="K337" s="4"/>
      <c r="L337" s="4"/>
      <c r="M337" s="4"/>
      <c r="N337" s="4"/>
      <c r="O337" s="4"/>
      <c r="P337" s="4"/>
    </row>
    <row r="338" spans="1:16" ht="11.65" customHeight="1" thickTop="1" x14ac:dyDescent="0.2">
      <c r="A338" s="49">
        <f t="shared" ca="1" si="8"/>
        <v>338</v>
      </c>
      <c r="C338" s="56">
        <v>350</v>
      </c>
      <c r="D338" s="3" t="s">
        <v>31</v>
      </c>
      <c r="E338" s="3"/>
      <c r="F338" s="3"/>
      <c r="G338" s="57"/>
      <c r="H338" s="2"/>
      <c r="J338" s="4"/>
      <c r="K338" s="4"/>
      <c r="L338" s="4"/>
      <c r="M338" s="4"/>
      <c r="N338" s="4"/>
      <c r="O338" s="4"/>
      <c r="P338" s="4"/>
    </row>
    <row r="339" spans="1:16" ht="11.65" customHeight="1" x14ac:dyDescent="0.2">
      <c r="A339" s="49">
        <f t="shared" ca="1" si="8"/>
        <v>339</v>
      </c>
      <c r="C339" s="56"/>
      <c r="D339" s="3"/>
      <c r="E339" s="3"/>
      <c r="F339" s="3" t="s">
        <v>250</v>
      </c>
      <c r="G339" s="57"/>
      <c r="H339" s="10">
        <v>0</v>
      </c>
      <c r="J339" s="4"/>
      <c r="K339" s="4"/>
      <c r="L339" s="4"/>
      <c r="M339" s="4"/>
      <c r="N339" s="4"/>
      <c r="O339" s="4"/>
      <c r="P339" s="4"/>
    </row>
    <row r="340" spans="1:16" ht="11.65" customHeight="1" x14ac:dyDescent="0.2">
      <c r="A340" s="49">
        <f t="shared" ca="1" si="8"/>
        <v>340</v>
      </c>
      <c r="C340" s="56"/>
      <c r="D340" s="3"/>
      <c r="E340" s="3"/>
      <c r="F340" s="3" t="s">
        <v>254</v>
      </c>
      <c r="G340" s="57"/>
      <c r="H340" s="10">
        <v>0</v>
      </c>
      <c r="J340" s="4"/>
      <c r="K340" s="4"/>
      <c r="L340" s="4"/>
      <c r="M340" s="4"/>
      <c r="N340" s="4"/>
      <c r="O340" s="4"/>
      <c r="P340" s="4"/>
    </row>
    <row r="341" spans="1:16" ht="11.65" customHeight="1" x14ac:dyDescent="0.2">
      <c r="A341" s="49">
        <f t="shared" ca="1" si="8"/>
        <v>341</v>
      </c>
      <c r="C341" s="56"/>
      <c r="D341" s="3"/>
      <c r="E341" s="3"/>
      <c r="F341" s="3" t="s">
        <v>249</v>
      </c>
      <c r="G341" s="57"/>
      <c r="H341" s="10">
        <v>0</v>
      </c>
      <c r="J341" s="4"/>
      <c r="K341" s="4"/>
      <c r="L341" s="4"/>
      <c r="M341" s="4"/>
      <c r="N341" s="4"/>
      <c r="O341" s="4"/>
      <c r="P341" s="4"/>
    </row>
    <row r="342" spans="1:16" ht="11.65" customHeight="1" x14ac:dyDescent="0.2">
      <c r="A342" s="49">
        <f t="shared" ca="1" si="8"/>
        <v>342</v>
      </c>
      <c r="C342" s="56"/>
      <c r="D342" s="3"/>
      <c r="E342" s="3"/>
      <c r="F342" s="3" t="s">
        <v>251</v>
      </c>
      <c r="G342" s="57"/>
      <c r="H342" s="10">
        <v>0</v>
      </c>
      <c r="J342" s="4"/>
      <c r="K342" s="4"/>
      <c r="L342" s="4"/>
      <c r="M342" s="4"/>
      <c r="N342" s="4"/>
      <c r="O342" s="4"/>
      <c r="P342" s="4"/>
    </row>
    <row r="343" spans="1:16" ht="11.65" customHeight="1" x14ac:dyDescent="0.2">
      <c r="A343" s="49">
        <f t="shared" ca="1" si="8"/>
        <v>343</v>
      </c>
      <c r="C343" s="56"/>
      <c r="D343" s="3"/>
      <c r="E343" s="3"/>
      <c r="F343" s="3" t="s">
        <v>253</v>
      </c>
      <c r="G343" s="57"/>
      <c r="H343" s="10">
        <v>0</v>
      </c>
      <c r="J343" s="4"/>
      <c r="K343" s="4"/>
      <c r="L343" s="4"/>
      <c r="M343" s="4"/>
      <c r="N343" s="4"/>
      <c r="O343" s="4"/>
      <c r="P343" s="4"/>
    </row>
    <row r="344" spans="1:16" ht="11.65" customHeight="1" x14ac:dyDescent="0.2">
      <c r="A344" s="49">
        <f t="shared" ca="1" si="8"/>
        <v>344</v>
      </c>
      <c r="C344" s="56"/>
      <c r="D344" s="3"/>
      <c r="E344" s="3"/>
      <c r="F344" s="3" t="s">
        <v>24</v>
      </c>
      <c r="G344" s="57"/>
      <c r="H344" s="10">
        <v>25041758.666538756</v>
      </c>
      <c r="J344" s="4"/>
      <c r="K344" s="4"/>
      <c r="L344" s="4"/>
      <c r="M344" s="4"/>
      <c r="N344" s="4"/>
      <c r="O344" s="4"/>
      <c r="P344" s="4"/>
    </row>
    <row r="345" spans="1:16" ht="11.65" customHeight="1" x14ac:dyDescent="0.2">
      <c r="A345" s="49">
        <f t="shared" ca="1" si="8"/>
        <v>345</v>
      </c>
      <c r="C345" s="56"/>
      <c r="D345" s="3"/>
      <c r="E345" s="3"/>
      <c r="F345" s="3"/>
      <c r="G345" s="57" t="s">
        <v>32</v>
      </c>
      <c r="H345" s="12">
        <f>SUBTOTAL(9,H339:H344)</f>
        <v>25041758.666538756</v>
      </c>
      <c r="J345" s="4"/>
      <c r="K345" s="4"/>
      <c r="L345" s="4"/>
      <c r="M345" s="4"/>
      <c r="N345" s="4"/>
      <c r="O345" s="4"/>
      <c r="P345" s="4"/>
    </row>
    <row r="346" spans="1:16" ht="11.65" customHeight="1" x14ac:dyDescent="0.2">
      <c r="A346" s="49">
        <f t="shared" ca="1" si="8"/>
        <v>346</v>
      </c>
      <c r="C346" s="56"/>
      <c r="D346" s="3"/>
      <c r="E346" s="3"/>
      <c r="F346" s="3"/>
      <c r="G346" s="57"/>
      <c r="H346" s="2"/>
      <c r="J346" s="4"/>
      <c r="K346" s="4"/>
      <c r="L346" s="4"/>
      <c r="M346" s="4"/>
      <c r="N346" s="4"/>
      <c r="O346" s="4"/>
      <c r="P346" s="4"/>
    </row>
    <row r="347" spans="1:16" ht="11.65" customHeight="1" x14ac:dyDescent="0.2">
      <c r="A347" s="49">
        <f t="shared" ca="1" si="8"/>
        <v>347</v>
      </c>
      <c r="C347" s="56">
        <v>352</v>
      </c>
      <c r="D347" s="3" t="s">
        <v>33</v>
      </c>
      <c r="E347" s="3"/>
      <c r="F347" s="3"/>
      <c r="G347" s="57"/>
      <c r="H347" s="2"/>
      <c r="J347" s="4"/>
      <c r="K347" s="4"/>
      <c r="L347" s="4"/>
      <c r="M347" s="4"/>
      <c r="N347" s="4"/>
      <c r="O347" s="4"/>
      <c r="P347" s="4"/>
    </row>
    <row r="348" spans="1:16" ht="11.65" customHeight="1" x14ac:dyDescent="0.2">
      <c r="A348" s="49">
        <f t="shared" ca="1" si="8"/>
        <v>348</v>
      </c>
      <c r="C348" s="56"/>
      <c r="D348" s="3"/>
      <c r="E348" s="3"/>
      <c r="F348" s="3" t="s">
        <v>193</v>
      </c>
      <c r="G348" s="57"/>
      <c r="H348" s="10">
        <v>0</v>
      </c>
      <c r="J348" s="4"/>
      <c r="K348" s="4"/>
      <c r="L348" s="4"/>
      <c r="M348" s="4"/>
      <c r="N348" s="4"/>
      <c r="O348" s="4"/>
      <c r="P348" s="4"/>
    </row>
    <row r="349" spans="1:16" ht="11.65" customHeight="1" x14ac:dyDescent="0.2">
      <c r="A349" s="49">
        <f t="shared" ca="1" si="8"/>
        <v>349</v>
      </c>
      <c r="C349" s="56"/>
      <c r="D349" s="3"/>
      <c r="E349" s="3"/>
      <c r="F349" s="3" t="s">
        <v>250</v>
      </c>
      <c r="G349" s="57"/>
      <c r="H349" s="10">
        <v>0</v>
      </c>
      <c r="J349" s="4"/>
      <c r="K349" s="4"/>
      <c r="L349" s="4"/>
      <c r="M349" s="4"/>
      <c r="N349" s="4"/>
      <c r="O349" s="4"/>
      <c r="P349" s="4"/>
    </row>
    <row r="350" spans="1:16" ht="11.65" customHeight="1" x14ac:dyDescent="0.2">
      <c r="A350" s="49">
        <f t="shared" ca="1" si="8"/>
        <v>350</v>
      </c>
      <c r="C350" s="56"/>
      <c r="D350" s="3"/>
      <c r="E350" s="3"/>
      <c r="F350" s="3" t="s">
        <v>254</v>
      </c>
      <c r="G350" s="57"/>
      <c r="H350" s="10">
        <v>0</v>
      </c>
      <c r="J350" s="4"/>
      <c r="K350" s="4"/>
      <c r="L350" s="4"/>
      <c r="M350" s="4"/>
      <c r="N350" s="4"/>
      <c r="O350" s="4"/>
      <c r="P350" s="4"/>
    </row>
    <row r="351" spans="1:16" ht="11.65" customHeight="1" x14ac:dyDescent="0.2">
      <c r="A351" s="49">
        <f t="shared" ca="1" si="8"/>
        <v>351</v>
      </c>
      <c r="C351" s="56"/>
      <c r="D351" s="3"/>
      <c r="E351" s="3"/>
      <c r="F351" s="3" t="s">
        <v>249</v>
      </c>
      <c r="G351" s="57"/>
      <c r="H351" s="10">
        <v>0</v>
      </c>
      <c r="J351" s="4"/>
      <c r="K351" s="4"/>
      <c r="L351" s="4"/>
      <c r="M351" s="4"/>
      <c r="N351" s="4"/>
      <c r="O351" s="4"/>
      <c r="P351" s="4"/>
    </row>
    <row r="352" spans="1:16" ht="11.65" customHeight="1" x14ac:dyDescent="0.2">
      <c r="A352" s="49">
        <f t="shared" ca="1" si="8"/>
        <v>352</v>
      </c>
      <c r="C352" s="56"/>
      <c r="D352" s="3"/>
      <c r="E352" s="3"/>
      <c r="F352" s="3" t="s">
        <v>251</v>
      </c>
      <c r="G352" s="57"/>
      <c r="H352" s="10">
        <v>0</v>
      </c>
      <c r="J352" s="4"/>
      <c r="K352" s="4"/>
      <c r="L352" s="4"/>
      <c r="M352" s="4"/>
      <c r="N352" s="4"/>
      <c r="O352" s="4"/>
      <c r="P352" s="4"/>
    </row>
    <row r="353" spans="1:16" ht="11.65" customHeight="1" x14ac:dyDescent="0.2">
      <c r="A353" s="49">
        <f t="shared" ca="1" si="8"/>
        <v>353</v>
      </c>
      <c r="C353" s="56"/>
      <c r="D353" s="3"/>
      <c r="E353" s="3"/>
      <c r="F353" s="3" t="s">
        <v>253</v>
      </c>
      <c r="G353" s="57"/>
      <c r="H353" s="10">
        <v>0</v>
      </c>
      <c r="J353" s="4"/>
      <c r="K353" s="4"/>
      <c r="L353" s="4"/>
      <c r="M353" s="4"/>
      <c r="N353" s="4"/>
      <c r="O353" s="4"/>
      <c r="P353" s="4"/>
    </row>
    <row r="354" spans="1:16" ht="11.65" customHeight="1" x14ac:dyDescent="0.2">
      <c r="A354" s="49">
        <f t="shared" ca="1" si="8"/>
        <v>354</v>
      </c>
      <c r="C354" s="56"/>
      <c r="D354" s="3"/>
      <c r="E354" s="3"/>
      <c r="F354" s="3" t="s">
        <v>24</v>
      </c>
      <c r="G354" s="57"/>
      <c r="H354" s="10">
        <v>28110829.541039094</v>
      </c>
      <c r="J354" s="4"/>
      <c r="K354" s="4"/>
      <c r="L354" s="4"/>
      <c r="M354" s="4"/>
      <c r="N354" s="4"/>
      <c r="O354" s="4"/>
      <c r="P354" s="4"/>
    </row>
    <row r="355" spans="1:16" ht="11.65" customHeight="1" x14ac:dyDescent="0.2">
      <c r="A355" s="49">
        <f t="shared" ca="1" si="8"/>
        <v>355</v>
      </c>
      <c r="C355" s="56"/>
      <c r="D355" s="3"/>
      <c r="E355" s="3"/>
      <c r="F355" s="3"/>
      <c r="G355" s="57" t="s">
        <v>32</v>
      </c>
      <c r="H355" s="12">
        <f>SUBTOTAL(9,H349:H354)</f>
        <v>28110829.541039094</v>
      </c>
      <c r="J355" s="4"/>
      <c r="K355" s="4"/>
      <c r="L355" s="4"/>
      <c r="M355" s="4"/>
      <c r="N355" s="4"/>
      <c r="O355" s="4"/>
      <c r="P355" s="4"/>
    </row>
    <row r="356" spans="1:16" ht="11.65" customHeight="1" x14ac:dyDescent="0.2">
      <c r="A356" s="49">
        <f t="shared" ca="1" si="8"/>
        <v>356</v>
      </c>
      <c r="C356" s="56"/>
      <c r="D356" s="3"/>
      <c r="E356" s="3"/>
      <c r="F356" s="3"/>
      <c r="G356" s="57"/>
      <c r="H356" s="2"/>
      <c r="J356" s="4"/>
      <c r="K356" s="4"/>
      <c r="L356" s="4"/>
      <c r="M356" s="4"/>
      <c r="N356" s="4"/>
      <c r="O356" s="4"/>
      <c r="P356" s="4"/>
    </row>
    <row r="357" spans="1:16" ht="11.65" customHeight="1" x14ac:dyDescent="0.2">
      <c r="A357" s="49">
        <f t="shared" ca="1" si="8"/>
        <v>357</v>
      </c>
      <c r="C357" s="56">
        <v>353</v>
      </c>
      <c r="D357" s="3" t="s">
        <v>25</v>
      </c>
      <c r="E357" s="3"/>
      <c r="F357" s="3"/>
      <c r="G357" s="57"/>
      <c r="H357" s="2"/>
      <c r="J357" s="4"/>
      <c r="K357" s="4"/>
      <c r="L357" s="4"/>
      <c r="M357" s="4"/>
      <c r="N357" s="4"/>
      <c r="O357" s="4"/>
      <c r="P357" s="4"/>
    </row>
    <row r="358" spans="1:16" ht="11.65" customHeight="1" x14ac:dyDescent="0.2">
      <c r="A358" s="49">
        <f t="shared" ca="1" si="8"/>
        <v>358</v>
      </c>
      <c r="C358" s="56"/>
      <c r="D358" s="3"/>
      <c r="E358" s="3"/>
      <c r="F358" s="3" t="s">
        <v>250</v>
      </c>
      <c r="G358" s="57"/>
      <c r="H358" s="10">
        <v>0</v>
      </c>
      <c r="J358" s="4"/>
      <c r="K358" s="4"/>
      <c r="L358" s="4"/>
      <c r="M358" s="4"/>
      <c r="N358" s="4"/>
      <c r="O358" s="4"/>
      <c r="P358" s="4"/>
    </row>
    <row r="359" spans="1:16" ht="11.65" customHeight="1" x14ac:dyDescent="0.2">
      <c r="A359" s="49">
        <f t="shared" ca="1" si="8"/>
        <v>359</v>
      </c>
      <c r="C359" s="56"/>
      <c r="D359" s="3"/>
      <c r="E359" s="3"/>
      <c r="F359" s="3" t="s">
        <v>254</v>
      </c>
      <c r="G359" s="57"/>
      <c r="H359" s="10">
        <v>0</v>
      </c>
      <c r="J359" s="4"/>
      <c r="K359" s="4"/>
      <c r="L359" s="4"/>
      <c r="M359" s="4"/>
      <c r="N359" s="4"/>
      <c r="O359" s="4"/>
      <c r="P359" s="4"/>
    </row>
    <row r="360" spans="1:16" ht="11.65" customHeight="1" x14ac:dyDescent="0.2">
      <c r="A360" s="49">
        <f t="shared" ca="1" si="8"/>
        <v>360</v>
      </c>
      <c r="C360" s="56"/>
      <c r="D360" s="3"/>
      <c r="E360" s="3"/>
      <c r="F360" s="3" t="s">
        <v>249</v>
      </c>
      <c r="G360" s="57"/>
      <c r="H360" s="10">
        <v>436598.22588595841</v>
      </c>
      <c r="J360" s="4"/>
      <c r="K360" s="4"/>
      <c r="L360" s="4"/>
      <c r="M360" s="4"/>
      <c r="N360" s="4"/>
      <c r="O360" s="4"/>
      <c r="P360" s="4"/>
    </row>
    <row r="361" spans="1:16" ht="11.65" customHeight="1" x14ac:dyDescent="0.2">
      <c r="A361" s="49">
        <f t="shared" ca="1" si="8"/>
        <v>361</v>
      </c>
      <c r="C361" s="56"/>
      <c r="D361" s="3"/>
      <c r="E361" s="3"/>
      <c r="F361" s="3" t="s">
        <v>251</v>
      </c>
      <c r="G361" s="57"/>
      <c r="H361" s="10">
        <v>0</v>
      </c>
      <c r="J361" s="4"/>
      <c r="K361" s="4"/>
      <c r="L361" s="4"/>
      <c r="M361" s="4"/>
      <c r="N361" s="4"/>
      <c r="O361" s="4"/>
      <c r="P361" s="4"/>
    </row>
    <row r="362" spans="1:16" ht="11.65" customHeight="1" x14ac:dyDescent="0.2">
      <c r="A362" s="49">
        <f t="shared" ca="1" si="8"/>
        <v>362</v>
      </c>
      <c r="C362" s="56"/>
      <c r="D362" s="3"/>
      <c r="E362" s="3"/>
      <c r="F362" s="3" t="s">
        <v>253</v>
      </c>
      <c r="G362" s="57"/>
      <c r="H362" s="10">
        <v>0</v>
      </c>
      <c r="J362" s="4"/>
      <c r="K362" s="4"/>
      <c r="L362" s="4"/>
      <c r="M362" s="4"/>
      <c r="N362" s="4"/>
      <c r="O362" s="4"/>
      <c r="P362" s="4"/>
    </row>
    <row r="363" spans="1:16" ht="11.65" customHeight="1" x14ac:dyDescent="0.2">
      <c r="A363" s="49">
        <f t="shared" ca="1" si="8"/>
        <v>363</v>
      </c>
      <c r="C363" s="56"/>
      <c r="D363" s="3"/>
      <c r="E363" s="3"/>
      <c r="F363" s="3" t="s">
        <v>24</v>
      </c>
      <c r="G363" s="57"/>
      <c r="H363" s="10">
        <v>199588149.49698523</v>
      </c>
      <c r="J363" s="4"/>
      <c r="K363" s="4"/>
      <c r="L363" s="4"/>
      <c r="M363" s="4"/>
      <c r="N363" s="4"/>
      <c r="O363" s="4"/>
      <c r="P363" s="4"/>
    </row>
    <row r="364" spans="1:16" ht="11.65" customHeight="1" x14ac:dyDescent="0.2">
      <c r="A364" s="49">
        <f t="shared" ca="1" si="8"/>
        <v>364</v>
      </c>
      <c r="C364" s="56"/>
      <c r="D364" s="3"/>
      <c r="E364" s="3"/>
      <c r="F364" s="3"/>
      <c r="G364" s="57" t="s">
        <v>32</v>
      </c>
      <c r="H364" s="12">
        <f>SUBTOTAL(9,H358:H363)</f>
        <v>200024747.72287118</v>
      </c>
      <c r="J364" s="4"/>
      <c r="K364" s="4"/>
      <c r="L364" s="4"/>
      <c r="M364" s="4"/>
      <c r="N364" s="4"/>
      <c r="O364" s="4"/>
      <c r="P364" s="4"/>
    </row>
    <row r="365" spans="1:16" ht="11.65" customHeight="1" x14ac:dyDescent="0.2">
      <c r="A365" s="49">
        <f t="shared" ca="1" si="8"/>
        <v>365</v>
      </c>
      <c r="C365" s="56"/>
      <c r="D365" s="3"/>
      <c r="E365" s="3"/>
      <c r="F365" s="3"/>
      <c r="G365" s="57"/>
      <c r="H365" s="2"/>
      <c r="J365" s="4"/>
      <c r="K365" s="4"/>
      <c r="L365" s="4"/>
      <c r="M365" s="4"/>
      <c r="N365" s="4"/>
      <c r="O365" s="4"/>
      <c r="P365" s="4"/>
    </row>
    <row r="366" spans="1:16" ht="11.65" customHeight="1" x14ac:dyDescent="0.2">
      <c r="A366" s="49">
        <f t="shared" ca="1" si="8"/>
        <v>366</v>
      </c>
      <c r="C366" s="56">
        <v>354</v>
      </c>
      <c r="D366" s="3" t="s">
        <v>73</v>
      </c>
      <c r="E366" s="3"/>
      <c r="F366" s="3"/>
      <c r="G366" s="57"/>
      <c r="H366" s="2"/>
      <c r="J366" s="4"/>
      <c r="K366" s="4"/>
      <c r="L366" s="4"/>
      <c r="M366" s="4"/>
      <c r="N366" s="4"/>
      <c r="O366" s="4"/>
      <c r="P366" s="4"/>
    </row>
    <row r="367" spans="1:16" ht="11.65" customHeight="1" x14ac:dyDescent="0.2">
      <c r="A367" s="49">
        <f t="shared" ca="1" si="8"/>
        <v>367</v>
      </c>
      <c r="C367" s="56"/>
      <c r="D367" s="3"/>
      <c r="E367" s="3"/>
      <c r="F367" s="3" t="s">
        <v>250</v>
      </c>
      <c r="G367" s="57"/>
      <c r="H367" s="10">
        <v>0</v>
      </c>
      <c r="J367" s="4"/>
      <c r="K367" s="4"/>
      <c r="L367" s="4"/>
      <c r="M367" s="4"/>
      <c r="N367" s="4"/>
      <c r="O367" s="4"/>
      <c r="P367" s="4"/>
    </row>
    <row r="368" spans="1:16" ht="11.65" customHeight="1" x14ac:dyDescent="0.2">
      <c r="A368" s="49">
        <f t="shared" ca="1" si="8"/>
        <v>368</v>
      </c>
      <c r="C368" s="56"/>
      <c r="D368" s="3"/>
      <c r="E368" s="3"/>
      <c r="F368" s="3" t="s">
        <v>254</v>
      </c>
      <c r="G368" s="57"/>
      <c r="H368" s="10">
        <v>0</v>
      </c>
      <c r="J368" s="4"/>
      <c r="K368" s="4"/>
      <c r="L368" s="4"/>
      <c r="M368" s="4"/>
      <c r="N368" s="4"/>
      <c r="O368" s="4"/>
      <c r="P368" s="4"/>
    </row>
    <row r="369" spans="1:16" ht="11.65" customHeight="1" x14ac:dyDescent="0.2">
      <c r="A369" s="49">
        <f t="shared" ca="1" si="8"/>
        <v>369</v>
      </c>
      <c r="C369" s="56"/>
      <c r="D369" s="3"/>
      <c r="E369" s="3"/>
      <c r="F369" s="3" t="s">
        <v>249</v>
      </c>
      <c r="G369" s="57"/>
      <c r="H369" s="10">
        <v>0</v>
      </c>
      <c r="J369" s="4"/>
      <c r="K369" s="4"/>
      <c r="L369" s="4"/>
      <c r="M369" s="4"/>
      <c r="N369" s="4"/>
      <c r="O369" s="4"/>
      <c r="P369" s="4"/>
    </row>
    <row r="370" spans="1:16" ht="11.65" customHeight="1" x14ac:dyDescent="0.2">
      <c r="A370" s="49">
        <f t="shared" ca="1" si="8"/>
        <v>370</v>
      </c>
      <c r="C370" s="56"/>
      <c r="D370" s="3"/>
      <c r="E370" s="3"/>
      <c r="F370" s="3" t="s">
        <v>251</v>
      </c>
      <c r="G370" s="57"/>
      <c r="H370" s="10">
        <v>0</v>
      </c>
      <c r="J370" s="4"/>
      <c r="K370" s="4"/>
      <c r="L370" s="4"/>
      <c r="M370" s="4"/>
      <c r="N370" s="4"/>
      <c r="O370" s="4"/>
      <c r="P370" s="4"/>
    </row>
    <row r="371" spans="1:16" ht="11.65" customHeight="1" x14ac:dyDescent="0.2">
      <c r="A371" s="49">
        <f t="shared" ca="1" si="8"/>
        <v>371</v>
      </c>
      <c r="C371" s="56"/>
      <c r="D371" s="3"/>
      <c r="E371" s="3"/>
      <c r="F371" s="3" t="s">
        <v>253</v>
      </c>
      <c r="G371" s="57"/>
      <c r="H371" s="10">
        <v>0</v>
      </c>
      <c r="J371" s="4"/>
      <c r="K371" s="4"/>
      <c r="L371" s="4"/>
      <c r="M371" s="4"/>
      <c r="N371" s="4"/>
      <c r="O371" s="4"/>
      <c r="P371" s="4"/>
    </row>
    <row r="372" spans="1:16" ht="11.65" customHeight="1" x14ac:dyDescent="0.2">
      <c r="A372" s="49">
        <f t="shared" ca="1" si="8"/>
        <v>372</v>
      </c>
      <c r="C372" s="56"/>
      <c r="D372" s="3"/>
      <c r="E372" s="3"/>
      <c r="F372" s="3" t="s">
        <v>24</v>
      </c>
      <c r="G372" s="57"/>
      <c r="H372" s="10">
        <v>106432348.19891536</v>
      </c>
      <c r="J372" s="4"/>
      <c r="K372" s="4"/>
      <c r="L372" s="4"/>
      <c r="M372" s="4"/>
      <c r="N372" s="4"/>
      <c r="O372" s="4"/>
      <c r="P372" s="4"/>
    </row>
    <row r="373" spans="1:16" ht="11.65" customHeight="1" x14ac:dyDescent="0.2">
      <c r="A373" s="49">
        <f t="shared" ca="1" si="8"/>
        <v>373</v>
      </c>
      <c r="C373" s="56"/>
      <c r="D373" s="3"/>
      <c r="E373" s="3"/>
      <c r="F373" s="3"/>
      <c r="G373" s="57" t="s">
        <v>32</v>
      </c>
      <c r="H373" s="12">
        <f>SUBTOTAL(9,H367:H372)</f>
        <v>106432348.19891536</v>
      </c>
      <c r="J373" s="4"/>
      <c r="K373" s="4"/>
      <c r="L373" s="4"/>
      <c r="M373" s="4"/>
      <c r="N373" s="4"/>
      <c r="O373" s="4"/>
      <c r="P373" s="4"/>
    </row>
    <row r="374" spans="1:16" ht="11.65" customHeight="1" x14ac:dyDescent="0.2">
      <c r="A374" s="49">
        <f t="shared" ca="1" si="8"/>
        <v>374</v>
      </c>
      <c r="C374" s="56"/>
      <c r="D374" s="3"/>
      <c r="E374" s="3"/>
      <c r="F374" s="3"/>
      <c r="G374" s="57"/>
      <c r="H374" s="2"/>
      <c r="J374" s="4"/>
      <c r="K374" s="4"/>
      <c r="L374" s="4"/>
      <c r="M374" s="4"/>
      <c r="N374" s="4"/>
      <c r="O374" s="4"/>
      <c r="P374" s="4"/>
    </row>
    <row r="375" spans="1:16" ht="11.65" customHeight="1" x14ac:dyDescent="0.2">
      <c r="A375" s="49">
        <f t="shared" ca="1" si="8"/>
        <v>375</v>
      </c>
      <c r="C375" s="56">
        <v>355</v>
      </c>
      <c r="D375" s="3" t="s">
        <v>74</v>
      </c>
      <c r="E375" s="3"/>
      <c r="F375" s="3"/>
      <c r="G375" s="57"/>
      <c r="H375" s="2"/>
      <c r="J375" s="4"/>
      <c r="K375" s="4"/>
      <c r="L375" s="4"/>
      <c r="M375" s="4"/>
      <c r="N375" s="4"/>
      <c r="O375" s="4"/>
      <c r="P375" s="4"/>
    </row>
    <row r="376" spans="1:16" ht="11.65" customHeight="1" x14ac:dyDescent="0.2">
      <c r="A376" s="49">
        <f t="shared" ca="1" si="8"/>
        <v>376</v>
      </c>
      <c r="C376" s="56"/>
      <c r="D376" s="3"/>
      <c r="E376" s="3"/>
      <c r="F376" s="3" t="s">
        <v>250</v>
      </c>
      <c r="G376" s="57"/>
      <c r="H376" s="10">
        <v>0</v>
      </c>
      <c r="J376" s="4"/>
      <c r="K376" s="4"/>
      <c r="L376" s="4"/>
      <c r="M376" s="4"/>
      <c r="N376" s="4"/>
      <c r="O376" s="4"/>
      <c r="P376" s="4"/>
    </row>
    <row r="377" spans="1:16" ht="11.65" customHeight="1" x14ac:dyDescent="0.2">
      <c r="A377" s="49">
        <f t="shared" ca="1" si="8"/>
        <v>377</v>
      </c>
      <c r="C377" s="56"/>
      <c r="D377" s="3"/>
      <c r="E377" s="3"/>
      <c r="F377" s="3" t="s">
        <v>254</v>
      </c>
      <c r="G377" s="57"/>
      <c r="H377" s="10">
        <v>0</v>
      </c>
      <c r="J377" s="4"/>
      <c r="K377" s="4"/>
      <c r="L377" s="4"/>
      <c r="M377" s="4"/>
      <c r="N377" s="4"/>
      <c r="O377" s="4"/>
      <c r="P377" s="4"/>
    </row>
    <row r="378" spans="1:16" ht="11.65" customHeight="1" x14ac:dyDescent="0.2">
      <c r="A378" s="49">
        <f t="shared" ca="1" si="8"/>
        <v>378</v>
      </c>
      <c r="C378" s="56"/>
      <c r="D378" s="3"/>
      <c r="E378" s="3"/>
      <c r="F378" s="3" t="s">
        <v>249</v>
      </c>
      <c r="G378" s="57"/>
      <c r="H378" s="10">
        <v>0</v>
      </c>
      <c r="J378" s="4"/>
      <c r="K378" s="4"/>
      <c r="L378" s="4"/>
      <c r="M378" s="4"/>
      <c r="N378" s="4"/>
      <c r="O378" s="4"/>
      <c r="P378" s="4"/>
    </row>
    <row r="379" spans="1:16" ht="11.65" customHeight="1" x14ac:dyDescent="0.2">
      <c r="A379" s="49">
        <f t="shared" ca="1" si="8"/>
        <v>379</v>
      </c>
      <c r="C379" s="56"/>
      <c r="D379" s="3"/>
      <c r="E379" s="3"/>
      <c r="F379" s="3" t="s">
        <v>251</v>
      </c>
      <c r="G379" s="57"/>
      <c r="H379" s="10">
        <v>0</v>
      </c>
      <c r="J379" s="4"/>
      <c r="K379" s="4"/>
      <c r="L379" s="4"/>
      <c r="M379" s="4"/>
      <c r="N379" s="4"/>
      <c r="O379" s="4"/>
      <c r="P379" s="4"/>
    </row>
    <row r="380" spans="1:16" ht="11.65" customHeight="1" x14ac:dyDescent="0.2">
      <c r="A380" s="49">
        <f t="shared" ca="1" si="8"/>
        <v>380</v>
      </c>
      <c r="C380" s="56"/>
      <c r="D380" s="3"/>
      <c r="E380" s="3"/>
      <c r="F380" s="3" t="s">
        <v>253</v>
      </c>
      <c r="G380" s="57"/>
      <c r="H380" s="10">
        <v>0</v>
      </c>
      <c r="J380" s="4"/>
      <c r="K380" s="4"/>
      <c r="L380" s="4"/>
      <c r="M380" s="4"/>
      <c r="N380" s="4"/>
      <c r="O380" s="4"/>
      <c r="P380" s="4"/>
    </row>
    <row r="381" spans="1:16" ht="11.65" customHeight="1" x14ac:dyDescent="0.2">
      <c r="A381" s="49">
        <f t="shared" ca="1" si="8"/>
        <v>381</v>
      </c>
      <c r="C381" s="56"/>
      <c r="D381" s="3"/>
      <c r="E381" s="3"/>
      <c r="F381" s="3" t="s">
        <v>24</v>
      </c>
      <c r="G381" s="57"/>
      <c r="H381" s="10">
        <v>92434297.073872894</v>
      </c>
      <c r="J381" s="4"/>
      <c r="K381" s="4"/>
      <c r="L381" s="4"/>
      <c r="M381" s="4"/>
      <c r="N381" s="4"/>
      <c r="O381" s="4"/>
      <c r="P381" s="4"/>
    </row>
    <row r="382" spans="1:16" ht="11.65" customHeight="1" x14ac:dyDescent="0.2">
      <c r="A382" s="49">
        <f t="shared" ref="A382:A445" ca="1" si="10">OFFSET(A382,-1,)+1</f>
        <v>382</v>
      </c>
      <c r="C382" s="56"/>
      <c r="D382" s="3"/>
      <c r="E382" s="3"/>
      <c r="F382" s="3"/>
      <c r="G382" s="57" t="s">
        <v>32</v>
      </c>
      <c r="H382" s="12">
        <f>SUBTOTAL(9,H376:H381)</f>
        <v>92434297.073872894</v>
      </c>
      <c r="J382" s="4"/>
      <c r="K382" s="4"/>
      <c r="L382" s="4"/>
      <c r="M382" s="4"/>
      <c r="N382" s="4"/>
      <c r="O382" s="4"/>
      <c r="P382" s="4"/>
    </row>
    <row r="383" spans="1:16" ht="11.65" customHeight="1" x14ac:dyDescent="0.2">
      <c r="A383" s="49">
        <f t="shared" ca="1" si="10"/>
        <v>383</v>
      </c>
      <c r="C383" s="56"/>
      <c r="D383" s="3"/>
      <c r="E383" s="3"/>
      <c r="F383" s="3"/>
      <c r="G383" s="57"/>
      <c r="H383" s="2"/>
      <c r="J383" s="4"/>
      <c r="K383" s="4"/>
      <c r="L383" s="4"/>
      <c r="M383" s="4"/>
      <c r="N383" s="4"/>
      <c r="O383" s="4"/>
      <c r="P383" s="4"/>
    </row>
    <row r="384" spans="1:16" ht="11.65" customHeight="1" x14ac:dyDescent="0.2">
      <c r="A384" s="49">
        <f t="shared" ca="1" si="10"/>
        <v>384</v>
      </c>
      <c r="C384" s="56">
        <v>356</v>
      </c>
      <c r="D384" s="3" t="s">
        <v>75</v>
      </c>
      <c r="E384" s="3"/>
      <c r="F384" s="3"/>
      <c r="G384" s="57"/>
      <c r="H384" s="2"/>
      <c r="J384" s="4"/>
      <c r="K384" s="4"/>
      <c r="L384" s="4"/>
      <c r="M384" s="4"/>
      <c r="N384" s="4"/>
      <c r="O384" s="4"/>
      <c r="P384" s="4"/>
    </row>
    <row r="385" spans="1:16" ht="11.65" customHeight="1" x14ac:dyDescent="0.2">
      <c r="A385" s="49">
        <f t="shared" ca="1" si="10"/>
        <v>385</v>
      </c>
      <c r="C385" s="56"/>
      <c r="D385" s="3"/>
      <c r="E385" s="3"/>
      <c r="F385" s="3" t="s">
        <v>250</v>
      </c>
      <c r="G385" s="57"/>
      <c r="H385" s="10">
        <v>0</v>
      </c>
      <c r="J385" s="4"/>
      <c r="K385" s="4"/>
      <c r="L385" s="4"/>
      <c r="M385" s="4"/>
      <c r="N385" s="4"/>
      <c r="O385" s="4"/>
      <c r="P385" s="4"/>
    </row>
    <row r="386" spans="1:16" ht="11.65" customHeight="1" x14ac:dyDescent="0.2">
      <c r="A386" s="49">
        <f t="shared" ca="1" si="10"/>
        <v>386</v>
      </c>
      <c r="C386" s="56"/>
      <c r="D386" s="3"/>
      <c r="E386" s="3"/>
      <c r="F386" s="3" t="s">
        <v>254</v>
      </c>
      <c r="G386" s="57"/>
      <c r="H386" s="10">
        <v>0</v>
      </c>
      <c r="J386" s="4"/>
      <c r="K386" s="4"/>
      <c r="L386" s="4"/>
      <c r="M386" s="4"/>
      <c r="N386" s="4"/>
      <c r="O386" s="4"/>
      <c r="P386" s="4"/>
    </row>
    <row r="387" spans="1:16" ht="11.65" customHeight="1" x14ac:dyDescent="0.2">
      <c r="A387" s="49">
        <f t="shared" ca="1" si="10"/>
        <v>387</v>
      </c>
      <c r="C387" s="56"/>
      <c r="D387" s="3"/>
      <c r="E387" s="3"/>
      <c r="F387" s="3" t="s">
        <v>249</v>
      </c>
      <c r="G387" s="57"/>
      <c r="H387" s="10">
        <v>0</v>
      </c>
      <c r="J387" s="4"/>
      <c r="K387" s="4"/>
      <c r="L387" s="4"/>
      <c r="M387" s="4"/>
      <c r="N387" s="4"/>
      <c r="O387" s="4"/>
      <c r="P387" s="4"/>
    </row>
    <row r="388" spans="1:16" ht="11.65" customHeight="1" x14ac:dyDescent="0.2">
      <c r="A388" s="49">
        <f t="shared" ca="1" si="10"/>
        <v>388</v>
      </c>
      <c r="C388" s="56"/>
      <c r="D388" s="3"/>
      <c r="E388" s="3"/>
      <c r="F388" s="3" t="s">
        <v>251</v>
      </c>
      <c r="G388" s="57"/>
      <c r="H388" s="10">
        <v>0</v>
      </c>
      <c r="J388" s="4"/>
      <c r="K388" s="4"/>
      <c r="L388" s="4"/>
      <c r="M388" s="4"/>
      <c r="N388" s="4"/>
      <c r="O388" s="4"/>
      <c r="P388" s="4"/>
    </row>
    <row r="389" spans="1:16" ht="11.65" customHeight="1" x14ac:dyDescent="0.2">
      <c r="A389" s="49">
        <f t="shared" ca="1" si="10"/>
        <v>389</v>
      </c>
      <c r="C389" s="56"/>
      <c r="D389" s="3"/>
      <c r="E389" s="3"/>
      <c r="F389" s="3" t="s">
        <v>253</v>
      </c>
      <c r="G389" s="57"/>
      <c r="H389" s="10">
        <v>0</v>
      </c>
      <c r="J389" s="4"/>
      <c r="K389" s="4"/>
      <c r="L389" s="4"/>
      <c r="M389" s="4"/>
      <c r="N389" s="4"/>
      <c r="O389" s="4"/>
      <c r="P389" s="4"/>
    </row>
    <row r="390" spans="1:16" ht="11.65" customHeight="1" x14ac:dyDescent="0.2">
      <c r="A390" s="49">
        <f t="shared" ca="1" si="10"/>
        <v>390</v>
      </c>
      <c r="C390" s="56"/>
      <c r="D390" s="3"/>
      <c r="E390" s="3"/>
      <c r="F390" s="3" t="s">
        <v>24</v>
      </c>
      <c r="G390" s="57"/>
      <c r="H390" s="10">
        <v>113117712.64158806</v>
      </c>
      <c r="J390" s="4"/>
      <c r="K390" s="4"/>
      <c r="L390" s="4"/>
      <c r="M390" s="4"/>
      <c r="N390" s="4"/>
      <c r="O390" s="4"/>
      <c r="P390" s="4"/>
    </row>
    <row r="391" spans="1:16" ht="11.65" customHeight="1" x14ac:dyDescent="0.2">
      <c r="A391" s="49">
        <f t="shared" ca="1" si="10"/>
        <v>391</v>
      </c>
      <c r="C391" s="56"/>
      <c r="D391" s="3"/>
      <c r="E391" s="3"/>
      <c r="F391" s="3"/>
      <c r="G391" s="57" t="s">
        <v>32</v>
      </c>
      <c r="H391" s="12">
        <f>SUBTOTAL(9,H385:H390)</f>
        <v>113117712.64158806</v>
      </c>
      <c r="J391" s="4"/>
      <c r="K391" s="4"/>
      <c r="L391" s="4"/>
      <c r="M391" s="4"/>
      <c r="N391" s="4"/>
      <c r="O391" s="4"/>
      <c r="P391" s="4"/>
    </row>
    <row r="392" spans="1:16" ht="11.65" customHeight="1" x14ac:dyDescent="0.2">
      <c r="A392" s="49">
        <f t="shared" ca="1" si="10"/>
        <v>392</v>
      </c>
      <c r="C392" s="56"/>
      <c r="D392" s="3"/>
      <c r="E392" s="3"/>
      <c r="F392" s="3"/>
      <c r="G392" s="57"/>
      <c r="H392" s="2"/>
      <c r="J392" s="4"/>
      <c r="K392" s="4"/>
      <c r="L392" s="4"/>
      <c r="M392" s="4"/>
      <c r="N392" s="4"/>
      <c r="O392" s="4"/>
      <c r="P392" s="4"/>
    </row>
    <row r="393" spans="1:16" ht="11.65" customHeight="1" x14ac:dyDescent="0.2">
      <c r="A393" s="49">
        <f t="shared" ca="1" si="10"/>
        <v>393</v>
      </c>
      <c r="C393" s="56">
        <v>357</v>
      </c>
      <c r="D393" s="3" t="s">
        <v>76</v>
      </c>
      <c r="E393" s="3"/>
      <c r="F393" s="3"/>
      <c r="G393" s="57"/>
      <c r="H393" s="2"/>
      <c r="J393" s="4"/>
      <c r="K393" s="4"/>
      <c r="L393" s="4"/>
      <c r="M393" s="4"/>
      <c r="N393" s="4"/>
      <c r="O393" s="4"/>
      <c r="P393" s="4"/>
    </row>
    <row r="394" spans="1:16" ht="11.65" customHeight="1" x14ac:dyDescent="0.2">
      <c r="A394" s="49">
        <f t="shared" ca="1" si="10"/>
        <v>394</v>
      </c>
      <c r="C394" s="56"/>
      <c r="D394" s="3"/>
      <c r="E394" s="3"/>
      <c r="F394" s="3" t="s">
        <v>250</v>
      </c>
      <c r="G394" s="57"/>
      <c r="H394" s="10">
        <v>0</v>
      </c>
      <c r="J394" s="4"/>
      <c r="K394" s="4"/>
      <c r="L394" s="4"/>
      <c r="M394" s="4"/>
      <c r="N394" s="4"/>
      <c r="O394" s="4"/>
      <c r="P394" s="4"/>
    </row>
    <row r="395" spans="1:16" ht="11.65" customHeight="1" x14ac:dyDescent="0.2">
      <c r="A395" s="49">
        <f t="shared" ca="1" si="10"/>
        <v>395</v>
      </c>
      <c r="C395" s="56"/>
      <c r="D395" s="3"/>
      <c r="E395" s="3"/>
      <c r="F395" s="3" t="s">
        <v>254</v>
      </c>
      <c r="G395" s="57"/>
      <c r="H395" s="10">
        <v>0</v>
      </c>
      <c r="J395" s="4"/>
      <c r="K395" s="4"/>
      <c r="L395" s="4"/>
      <c r="M395" s="4"/>
      <c r="N395" s="4"/>
      <c r="O395" s="4"/>
      <c r="P395" s="4"/>
    </row>
    <row r="396" spans="1:16" ht="11.65" customHeight="1" x14ac:dyDescent="0.2">
      <c r="A396" s="49">
        <f t="shared" ca="1" si="10"/>
        <v>396</v>
      </c>
      <c r="C396" s="56"/>
      <c r="D396" s="3"/>
      <c r="E396" s="3"/>
      <c r="F396" s="3" t="s">
        <v>249</v>
      </c>
      <c r="G396" s="57"/>
      <c r="H396" s="10">
        <v>0</v>
      </c>
      <c r="J396" s="4"/>
      <c r="K396" s="4"/>
      <c r="L396" s="4"/>
      <c r="M396" s="4"/>
      <c r="N396" s="4"/>
      <c r="O396" s="4"/>
      <c r="P396" s="4"/>
    </row>
    <row r="397" spans="1:16" ht="11.65" customHeight="1" x14ac:dyDescent="0.2">
      <c r="A397" s="49">
        <f t="shared" ca="1" si="10"/>
        <v>397</v>
      </c>
      <c r="C397" s="56"/>
      <c r="D397" s="3"/>
      <c r="E397" s="3"/>
      <c r="F397" s="3" t="s">
        <v>251</v>
      </c>
      <c r="G397" s="57"/>
      <c r="H397" s="10">
        <v>0</v>
      </c>
      <c r="J397" s="4"/>
      <c r="K397" s="4"/>
      <c r="L397" s="4"/>
      <c r="M397" s="4"/>
      <c r="N397" s="4"/>
      <c r="O397" s="4"/>
      <c r="P397" s="4"/>
    </row>
    <row r="398" spans="1:16" ht="11.65" customHeight="1" x14ac:dyDescent="0.2">
      <c r="A398" s="49">
        <f t="shared" ca="1" si="10"/>
        <v>398</v>
      </c>
      <c r="C398" s="56"/>
      <c r="D398" s="3"/>
      <c r="E398" s="3"/>
      <c r="F398" s="3" t="s">
        <v>24</v>
      </c>
      <c r="G398" s="57"/>
      <c r="H398" s="10">
        <v>307820.06911299046</v>
      </c>
      <c r="J398" s="4"/>
      <c r="K398" s="4"/>
      <c r="L398" s="4"/>
      <c r="M398" s="4"/>
      <c r="N398" s="4"/>
      <c r="O398" s="4"/>
      <c r="P398" s="4"/>
    </row>
    <row r="399" spans="1:16" ht="11.65" customHeight="1" x14ac:dyDescent="0.2">
      <c r="A399" s="49">
        <f t="shared" ca="1" si="10"/>
        <v>399</v>
      </c>
      <c r="C399" s="56"/>
      <c r="D399" s="3"/>
      <c r="E399" s="3"/>
      <c r="F399" s="3"/>
      <c r="G399" s="57" t="s">
        <v>32</v>
      </c>
      <c r="H399" s="12">
        <f>SUBTOTAL(9,H393:H398)</f>
        <v>307820.06911299046</v>
      </c>
      <c r="J399" s="4"/>
      <c r="K399" s="4"/>
      <c r="L399" s="4"/>
      <c r="M399" s="4"/>
      <c r="N399" s="4"/>
      <c r="O399" s="4"/>
      <c r="P399" s="4"/>
    </row>
    <row r="400" spans="1:16" ht="11.65" customHeight="1" x14ac:dyDescent="0.2">
      <c r="A400" s="49">
        <f t="shared" ca="1" si="10"/>
        <v>400</v>
      </c>
      <c r="C400" s="56"/>
      <c r="D400" s="3"/>
      <c r="E400" s="3"/>
      <c r="F400" s="3"/>
      <c r="G400" s="57"/>
      <c r="H400" s="2"/>
      <c r="J400" s="4"/>
      <c r="K400" s="4"/>
      <c r="L400" s="4"/>
      <c r="M400" s="4"/>
      <c r="N400" s="4"/>
      <c r="O400" s="4"/>
      <c r="P400" s="4"/>
    </row>
    <row r="401" spans="1:16" ht="11.65" customHeight="1" x14ac:dyDescent="0.2">
      <c r="A401" s="49">
        <f t="shared" ca="1" si="10"/>
        <v>401</v>
      </c>
      <c r="C401" s="56">
        <v>358</v>
      </c>
      <c r="D401" s="3" t="s">
        <v>77</v>
      </c>
      <c r="E401" s="3"/>
      <c r="F401" s="3"/>
      <c r="G401" s="57"/>
      <c r="H401" s="2"/>
      <c r="J401" s="4"/>
      <c r="K401" s="4"/>
      <c r="L401" s="4"/>
      <c r="M401" s="4"/>
      <c r="N401" s="4"/>
      <c r="O401" s="4"/>
      <c r="P401" s="4"/>
    </row>
    <row r="402" spans="1:16" ht="11.65" customHeight="1" x14ac:dyDescent="0.2">
      <c r="A402" s="49">
        <f t="shared" ca="1" si="10"/>
        <v>402</v>
      </c>
      <c r="C402" s="56"/>
      <c r="D402" s="3"/>
      <c r="E402" s="3"/>
      <c r="F402" s="3" t="s">
        <v>250</v>
      </c>
      <c r="G402" s="57"/>
      <c r="H402" s="10">
        <v>0</v>
      </c>
      <c r="J402" s="4"/>
      <c r="K402" s="4"/>
      <c r="L402" s="4"/>
      <c r="M402" s="4"/>
      <c r="N402" s="4"/>
      <c r="O402" s="4"/>
      <c r="P402" s="4"/>
    </row>
    <row r="403" spans="1:16" ht="11.65" customHeight="1" x14ac:dyDescent="0.2">
      <c r="A403" s="49">
        <f t="shared" ca="1" si="10"/>
        <v>403</v>
      </c>
      <c r="C403" s="56"/>
      <c r="D403" s="3"/>
      <c r="E403" s="3"/>
      <c r="F403" s="3" t="s">
        <v>254</v>
      </c>
      <c r="G403" s="57"/>
      <c r="H403" s="10">
        <v>0</v>
      </c>
      <c r="J403" s="4"/>
      <c r="K403" s="4"/>
      <c r="L403" s="4"/>
      <c r="M403" s="4"/>
      <c r="N403" s="4"/>
      <c r="O403" s="4"/>
      <c r="P403" s="4"/>
    </row>
    <row r="404" spans="1:16" ht="11.65" customHeight="1" x14ac:dyDescent="0.2">
      <c r="A404" s="49">
        <f t="shared" ca="1" si="10"/>
        <v>404</v>
      </c>
      <c r="C404" s="56"/>
      <c r="D404" s="3"/>
      <c r="E404" s="3"/>
      <c r="F404" s="3" t="s">
        <v>249</v>
      </c>
      <c r="G404" s="57"/>
      <c r="H404" s="10">
        <v>0</v>
      </c>
      <c r="J404" s="4"/>
      <c r="K404" s="4"/>
      <c r="L404" s="4"/>
      <c r="M404" s="4"/>
      <c r="N404" s="4"/>
      <c r="O404" s="4"/>
      <c r="P404" s="4"/>
    </row>
    <row r="405" spans="1:16" ht="11.65" customHeight="1" x14ac:dyDescent="0.2">
      <c r="A405" s="49">
        <f t="shared" ca="1" si="10"/>
        <v>405</v>
      </c>
      <c r="C405" s="56"/>
      <c r="D405" s="3"/>
      <c r="E405" s="3"/>
      <c r="F405" s="3" t="s">
        <v>251</v>
      </c>
      <c r="G405" s="57"/>
      <c r="H405" s="10">
        <v>0</v>
      </c>
      <c r="J405" s="4"/>
      <c r="K405" s="4"/>
      <c r="L405" s="4"/>
      <c r="M405" s="4"/>
      <c r="N405" s="4"/>
      <c r="O405" s="4"/>
      <c r="P405" s="4"/>
    </row>
    <row r="406" spans="1:16" ht="11.65" customHeight="1" x14ac:dyDescent="0.2">
      <c r="A406" s="49">
        <f t="shared" ca="1" si="10"/>
        <v>406</v>
      </c>
      <c r="C406" s="56"/>
      <c r="D406" s="3"/>
      <c r="E406" s="3"/>
      <c r="F406" s="3" t="s">
        <v>24</v>
      </c>
      <c r="G406" s="57"/>
      <c r="H406" s="10">
        <v>724522.2462357732</v>
      </c>
      <c r="J406" s="4"/>
      <c r="K406" s="4"/>
      <c r="L406" s="4"/>
      <c r="M406" s="4"/>
      <c r="N406" s="4"/>
      <c r="O406" s="4"/>
      <c r="P406" s="4"/>
    </row>
    <row r="407" spans="1:16" ht="11.65" customHeight="1" x14ac:dyDescent="0.2">
      <c r="A407" s="49">
        <f t="shared" ca="1" si="10"/>
        <v>407</v>
      </c>
      <c r="C407" s="56"/>
      <c r="D407" s="3"/>
      <c r="E407" s="3"/>
      <c r="F407" s="3"/>
      <c r="G407" s="57" t="s">
        <v>32</v>
      </c>
      <c r="H407" s="12">
        <f>SUBTOTAL(9,H401:H406)</f>
        <v>724522.2462357732</v>
      </c>
      <c r="J407" s="4"/>
      <c r="K407" s="4"/>
      <c r="L407" s="4"/>
      <c r="M407" s="4"/>
      <c r="N407" s="4"/>
      <c r="O407" s="4"/>
      <c r="P407" s="4"/>
    </row>
    <row r="408" spans="1:16" ht="11.65" customHeight="1" x14ac:dyDescent="0.2">
      <c r="A408" s="49">
        <f t="shared" ca="1" si="10"/>
        <v>408</v>
      </c>
      <c r="C408" s="56"/>
      <c r="D408" s="3"/>
      <c r="E408" s="3"/>
      <c r="F408" s="3"/>
      <c r="G408" s="57"/>
      <c r="H408" s="2"/>
      <c r="J408" s="4"/>
      <c r="K408" s="4"/>
      <c r="L408" s="4"/>
      <c r="M408" s="4"/>
      <c r="N408" s="4"/>
      <c r="O408" s="4"/>
      <c r="P408" s="4"/>
    </row>
    <row r="409" spans="1:16" ht="11.65" customHeight="1" x14ac:dyDescent="0.2">
      <c r="A409" s="49">
        <f t="shared" ca="1" si="10"/>
        <v>409</v>
      </c>
      <c r="C409" s="56">
        <v>359</v>
      </c>
      <c r="D409" s="3" t="s">
        <v>78</v>
      </c>
      <c r="E409" s="3"/>
      <c r="F409" s="3"/>
      <c r="G409" s="57"/>
      <c r="H409" s="2"/>
      <c r="J409" s="4"/>
      <c r="K409" s="4"/>
      <c r="L409" s="4"/>
      <c r="M409" s="4"/>
      <c r="N409" s="4"/>
      <c r="O409" s="4"/>
      <c r="P409" s="4"/>
    </row>
    <row r="410" spans="1:16" ht="11.65" customHeight="1" x14ac:dyDescent="0.2">
      <c r="A410" s="49">
        <f t="shared" ca="1" si="10"/>
        <v>410</v>
      </c>
      <c r="C410" s="56"/>
      <c r="D410" s="3"/>
      <c r="E410" s="3"/>
      <c r="F410" s="3" t="s">
        <v>250</v>
      </c>
      <c r="G410" s="57"/>
      <c r="H410" s="10">
        <v>0</v>
      </c>
      <c r="J410" s="4"/>
      <c r="K410" s="4"/>
      <c r="L410" s="4"/>
      <c r="M410" s="4"/>
      <c r="N410" s="4"/>
      <c r="O410" s="4"/>
      <c r="P410" s="4"/>
    </row>
    <row r="411" spans="1:16" ht="11.65" customHeight="1" x14ac:dyDescent="0.2">
      <c r="A411" s="49">
        <f t="shared" ca="1" si="10"/>
        <v>411</v>
      </c>
      <c r="C411" s="56"/>
      <c r="D411" s="3"/>
      <c r="E411" s="3"/>
      <c r="F411" s="3" t="s">
        <v>253</v>
      </c>
      <c r="G411" s="57"/>
      <c r="H411" s="10">
        <v>0</v>
      </c>
      <c r="J411" s="4"/>
      <c r="K411" s="4"/>
      <c r="L411" s="4"/>
      <c r="M411" s="4"/>
      <c r="N411" s="4"/>
      <c r="O411" s="4"/>
      <c r="P411" s="4"/>
    </row>
    <row r="412" spans="1:16" ht="11.65" customHeight="1" x14ac:dyDescent="0.2">
      <c r="A412" s="49">
        <f t="shared" ca="1" si="10"/>
        <v>412</v>
      </c>
      <c r="C412" s="56"/>
      <c r="D412" s="3"/>
      <c r="E412" s="3"/>
      <c r="F412" s="3" t="s">
        <v>249</v>
      </c>
      <c r="G412" s="57"/>
      <c r="H412" s="10">
        <v>0</v>
      </c>
      <c r="J412" s="4"/>
      <c r="K412" s="4"/>
      <c r="L412" s="4"/>
      <c r="M412" s="4"/>
      <c r="N412" s="4"/>
      <c r="O412" s="4"/>
      <c r="P412" s="4"/>
    </row>
    <row r="413" spans="1:16" ht="11.65" customHeight="1" x14ac:dyDescent="0.2">
      <c r="A413" s="49">
        <f t="shared" ca="1" si="10"/>
        <v>413</v>
      </c>
      <c r="C413" s="56"/>
      <c r="D413" s="3"/>
      <c r="E413" s="3"/>
      <c r="F413" s="3" t="s">
        <v>251</v>
      </c>
      <c r="G413" s="57"/>
      <c r="H413" s="10">
        <v>0</v>
      </c>
      <c r="J413" s="4"/>
      <c r="K413" s="4"/>
      <c r="L413" s="4"/>
      <c r="M413" s="4"/>
      <c r="N413" s="4"/>
      <c r="O413" s="4"/>
      <c r="P413" s="4"/>
    </row>
    <row r="414" spans="1:16" ht="11.65" customHeight="1" x14ac:dyDescent="0.2">
      <c r="A414" s="49">
        <f t="shared" ca="1" si="10"/>
        <v>414</v>
      </c>
      <c r="C414" s="56"/>
      <c r="D414" s="3"/>
      <c r="E414" s="3"/>
      <c r="F414" s="3" t="s">
        <v>24</v>
      </c>
      <c r="G414" s="57"/>
      <c r="H414" s="10">
        <v>968740.73639459198</v>
      </c>
      <c r="J414" s="4"/>
      <c r="K414" s="4"/>
      <c r="L414" s="4"/>
      <c r="M414" s="4"/>
      <c r="N414" s="4"/>
      <c r="O414" s="4"/>
      <c r="P414" s="4"/>
    </row>
    <row r="415" spans="1:16" ht="11.65" customHeight="1" x14ac:dyDescent="0.2">
      <c r="A415" s="49">
        <f t="shared" ca="1" si="10"/>
        <v>415</v>
      </c>
      <c r="C415" s="56"/>
      <c r="D415" s="3"/>
      <c r="E415" s="3"/>
      <c r="F415" s="3"/>
      <c r="G415" s="57" t="s">
        <v>32</v>
      </c>
      <c r="H415" s="12">
        <f>SUBTOTAL(9,H409:H414)</f>
        <v>968740.73639459198</v>
      </c>
      <c r="J415" s="4"/>
      <c r="K415" s="4"/>
      <c r="L415" s="4"/>
      <c r="M415" s="4"/>
      <c r="N415" s="4"/>
      <c r="O415" s="4"/>
      <c r="P415" s="4"/>
    </row>
    <row r="416" spans="1:16" ht="11.65" customHeight="1" x14ac:dyDescent="0.2">
      <c r="A416" s="49">
        <f t="shared" ca="1" si="10"/>
        <v>416</v>
      </c>
      <c r="C416" s="56"/>
      <c r="D416" s="3"/>
      <c r="E416" s="3"/>
      <c r="F416" s="3"/>
      <c r="G416" s="57"/>
      <c r="H416" s="2"/>
      <c r="J416" s="4"/>
      <c r="K416" s="4"/>
      <c r="L416" s="4"/>
      <c r="M416" s="4"/>
      <c r="N416" s="4"/>
      <c r="O416" s="4"/>
      <c r="P416" s="4"/>
    </row>
    <row r="417" spans="1:16" ht="11.65" customHeight="1" x14ac:dyDescent="0.2">
      <c r="A417" s="49">
        <f t="shared" ca="1" si="10"/>
        <v>417</v>
      </c>
      <c r="C417" s="56" t="s">
        <v>79</v>
      </c>
      <c r="D417" s="3" t="s">
        <v>80</v>
      </c>
      <c r="E417" s="3"/>
      <c r="F417" s="3"/>
      <c r="G417" s="57"/>
      <c r="H417" s="2"/>
      <c r="J417" s="4"/>
      <c r="K417" s="4"/>
      <c r="L417" s="4"/>
      <c r="M417" s="4"/>
      <c r="N417" s="4"/>
      <c r="O417" s="4"/>
      <c r="P417" s="4"/>
    </row>
    <row r="418" spans="1:16" ht="11.65" customHeight="1" x14ac:dyDescent="0.2">
      <c r="A418" s="49">
        <f t="shared" ca="1" si="10"/>
        <v>418</v>
      </c>
      <c r="C418" s="56"/>
      <c r="D418" s="3"/>
      <c r="E418" s="3"/>
      <c r="F418" s="3" t="s">
        <v>24</v>
      </c>
      <c r="G418" s="57"/>
      <c r="H418" s="10">
        <v>62123269.054423451</v>
      </c>
      <c r="J418" s="4"/>
      <c r="K418" s="4"/>
      <c r="L418" s="4"/>
      <c r="M418" s="4"/>
      <c r="N418" s="4"/>
      <c r="O418" s="4"/>
      <c r="P418" s="4"/>
    </row>
    <row r="419" spans="1:16" ht="11.65" customHeight="1" x14ac:dyDescent="0.2">
      <c r="A419" s="49">
        <f t="shared" ca="1" si="10"/>
        <v>419</v>
      </c>
      <c r="C419" s="56"/>
      <c r="D419" s="3"/>
      <c r="E419" s="3"/>
      <c r="F419" s="3" t="s">
        <v>249</v>
      </c>
      <c r="G419" s="57"/>
      <c r="H419" s="10">
        <v>0</v>
      </c>
      <c r="J419" s="4"/>
      <c r="K419" s="4"/>
      <c r="L419" s="4"/>
      <c r="M419" s="4"/>
      <c r="N419" s="4"/>
      <c r="O419" s="4"/>
      <c r="P419" s="4"/>
    </row>
    <row r="420" spans="1:16" ht="11.65" customHeight="1" x14ac:dyDescent="0.2">
      <c r="A420" s="49">
        <f t="shared" ca="1" si="10"/>
        <v>420</v>
      </c>
      <c r="C420" s="56"/>
      <c r="D420" s="3"/>
      <c r="E420" s="3"/>
      <c r="F420" s="3" t="s">
        <v>251</v>
      </c>
      <c r="G420" s="57"/>
      <c r="H420" s="10">
        <v>0</v>
      </c>
      <c r="J420" s="4"/>
      <c r="K420" s="4"/>
      <c r="L420" s="4"/>
      <c r="M420" s="4"/>
      <c r="N420" s="4"/>
      <c r="O420" s="4"/>
      <c r="P420" s="4"/>
    </row>
    <row r="421" spans="1:16" ht="11.65" customHeight="1" x14ac:dyDescent="0.2">
      <c r="A421" s="49">
        <f t="shared" ca="1" si="10"/>
        <v>421</v>
      </c>
      <c r="C421" s="56"/>
      <c r="D421" s="3"/>
      <c r="E421" s="3"/>
      <c r="F421" s="3"/>
      <c r="G421" s="57"/>
      <c r="H421" s="12">
        <f>SUBTOTAL(9,H417:H420)</f>
        <v>62123269.054423451</v>
      </c>
      <c r="J421" s="4"/>
      <c r="K421" s="4"/>
      <c r="L421" s="4"/>
      <c r="M421" s="4"/>
      <c r="N421" s="4"/>
      <c r="O421" s="4"/>
      <c r="P421" s="4"/>
    </row>
    <row r="422" spans="1:16" ht="11.65" customHeight="1" x14ac:dyDescent="0.2">
      <c r="A422" s="49">
        <f t="shared" ca="1" si="10"/>
        <v>422</v>
      </c>
      <c r="C422" s="56"/>
      <c r="D422" s="3"/>
      <c r="E422" s="3"/>
      <c r="F422" s="3"/>
      <c r="G422" s="57"/>
      <c r="H422" s="2"/>
      <c r="J422" s="4"/>
      <c r="K422" s="4"/>
      <c r="L422" s="4"/>
      <c r="M422" s="4"/>
      <c r="N422" s="4"/>
      <c r="O422" s="4"/>
      <c r="P422" s="4"/>
    </row>
    <row r="423" spans="1:16" ht="11.65" customHeight="1" x14ac:dyDescent="0.2">
      <c r="A423" s="49">
        <f t="shared" ca="1" si="10"/>
        <v>423</v>
      </c>
      <c r="C423" s="56" t="s">
        <v>81</v>
      </c>
      <c r="D423" s="3" t="s">
        <v>82</v>
      </c>
      <c r="E423" s="3"/>
      <c r="F423" s="3"/>
      <c r="G423" s="57"/>
      <c r="H423" s="2"/>
      <c r="J423" s="4"/>
      <c r="K423" s="4"/>
      <c r="L423" s="4"/>
      <c r="M423" s="4"/>
      <c r="N423" s="4"/>
      <c r="O423" s="4"/>
      <c r="P423" s="4"/>
    </row>
    <row r="424" spans="1:16" ht="11.65" customHeight="1" x14ac:dyDescent="0.2">
      <c r="A424" s="49">
        <f t="shared" ca="1" si="10"/>
        <v>424</v>
      </c>
      <c r="C424" s="56"/>
      <c r="D424" s="3"/>
      <c r="E424" s="3"/>
      <c r="F424" s="3" t="s">
        <v>24</v>
      </c>
      <c r="G424" s="57"/>
      <c r="H424" s="10">
        <v>0</v>
      </c>
      <c r="J424" s="4"/>
      <c r="K424" s="4"/>
      <c r="L424" s="4"/>
      <c r="M424" s="4"/>
      <c r="N424" s="4"/>
      <c r="O424" s="4"/>
      <c r="P424" s="4"/>
    </row>
    <row r="425" spans="1:16" ht="11.65" customHeight="1" x14ac:dyDescent="0.2">
      <c r="A425" s="49">
        <f t="shared" ca="1" si="10"/>
        <v>425</v>
      </c>
      <c r="C425" s="56"/>
      <c r="D425" s="3"/>
      <c r="E425" s="3"/>
      <c r="F425" s="3"/>
      <c r="G425" s="57"/>
      <c r="H425" s="12">
        <f>SUBTOTAL(9,H422:H424)</f>
        <v>0</v>
      </c>
      <c r="J425" s="4"/>
      <c r="K425" s="4"/>
      <c r="L425" s="4"/>
      <c r="M425" s="4"/>
      <c r="N425" s="4"/>
      <c r="O425" s="4"/>
      <c r="P425" s="4"/>
    </row>
    <row r="426" spans="1:16" ht="11.65" customHeight="1" x14ac:dyDescent="0.2">
      <c r="A426" s="49">
        <f t="shared" ca="1" si="10"/>
        <v>426</v>
      </c>
      <c r="C426" s="56"/>
      <c r="D426" s="3"/>
      <c r="E426" s="3"/>
      <c r="F426" s="3"/>
      <c r="G426" s="57"/>
      <c r="H426" s="2"/>
      <c r="J426" s="4"/>
      <c r="K426" s="11"/>
      <c r="L426" s="11"/>
      <c r="M426" s="11"/>
      <c r="N426" s="11"/>
      <c r="O426" s="11"/>
      <c r="P426" s="11"/>
    </row>
    <row r="427" spans="1:16" ht="11.65" customHeight="1" thickBot="1" x14ac:dyDescent="0.25">
      <c r="A427" s="49">
        <f t="shared" ca="1" si="10"/>
        <v>427</v>
      </c>
      <c r="C427" s="63" t="s">
        <v>83</v>
      </c>
      <c r="D427" s="3"/>
      <c r="E427" s="3"/>
      <c r="F427" s="3"/>
      <c r="G427" s="57" t="s">
        <v>32</v>
      </c>
      <c r="H427" s="13">
        <f>SUBTOTAL(9,H339:H426)</f>
        <v>629286045.95099223</v>
      </c>
      <c r="J427" s="4"/>
      <c r="K427" s="4"/>
      <c r="L427" s="4"/>
      <c r="M427" s="4"/>
      <c r="N427" s="4"/>
      <c r="O427" s="4"/>
      <c r="P427" s="4"/>
    </row>
    <row r="428" spans="1:16" ht="11.65" customHeight="1" thickTop="1" x14ac:dyDescent="0.2">
      <c r="A428" s="49">
        <f t="shared" ca="1" si="10"/>
        <v>428</v>
      </c>
      <c r="C428" s="56" t="s">
        <v>84</v>
      </c>
      <c r="D428" s="3"/>
      <c r="E428" s="3"/>
      <c r="F428" s="3"/>
      <c r="G428" s="57"/>
      <c r="H428" s="2"/>
      <c r="J428" s="4"/>
      <c r="K428" s="4"/>
      <c r="L428" s="4"/>
      <c r="M428" s="4"/>
      <c r="N428" s="4"/>
      <c r="O428" s="4"/>
      <c r="P428" s="4"/>
    </row>
    <row r="429" spans="1:16" ht="11.65" customHeight="1" x14ac:dyDescent="0.2">
      <c r="A429" s="49">
        <f t="shared" ca="1" si="10"/>
        <v>429</v>
      </c>
      <c r="C429" s="56"/>
      <c r="D429" s="3"/>
      <c r="E429" s="3" t="s">
        <v>253</v>
      </c>
      <c r="F429" s="3"/>
      <c r="G429" s="57"/>
      <c r="H429" s="10">
        <f>SUMIFS($H$339:$H$425,$F$339:$F$425,E429)</f>
        <v>0</v>
      </c>
      <c r="J429" s="4"/>
      <c r="K429" s="4"/>
      <c r="L429" s="4"/>
      <c r="M429" s="4"/>
      <c r="N429" s="4"/>
      <c r="O429" s="4"/>
      <c r="P429" s="4"/>
    </row>
    <row r="430" spans="1:16" ht="11.65" customHeight="1" x14ac:dyDescent="0.2">
      <c r="A430" s="49">
        <f t="shared" ca="1" si="10"/>
        <v>430</v>
      </c>
      <c r="C430" s="56"/>
      <c r="D430" s="3"/>
      <c r="E430" s="3" t="s">
        <v>256</v>
      </c>
      <c r="F430" s="3"/>
      <c r="G430" s="57"/>
      <c r="H430" s="10">
        <f>SUMIFS($H$339:$H$425,$F$339:$F$425,E430)</f>
        <v>0</v>
      </c>
      <c r="J430" s="4"/>
      <c r="K430" s="4"/>
      <c r="L430" s="4"/>
      <c r="M430" s="4"/>
      <c r="N430" s="4"/>
      <c r="O430" s="4"/>
      <c r="P430" s="4"/>
    </row>
    <row r="431" spans="1:16" ht="11.65" customHeight="1" x14ac:dyDescent="0.2">
      <c r="A431" s="49">
        <f t="shared" ca="1" si="10"/>
        <v>431</v>
      </c>
      <c r="C431" s="56"/>
      <c r="D431" s="3"/>
      <c r="E431" s="3" t="s">
        <v>249</v>
      </c>
      <c r="F431" s="3"/>
      <c r="G431" s="57"/>
      <c r="H431" s="10">
        <f>SUMIFS($H$339:$H$425,$F$339:$F$425,E431)</f>
        <v>436598.22588595841</v>
      </c>
      <c r="J431" s="4"/>
      <c r="K431" s="4"/>
      <c r="L431" s="4"/>
      <c r="M431" s="4"/>
      <c r="N431" s="4"/>
      <c r="O431" s="4"/>
      <c r="P431" s="4"/>
    </row>
    <row r="432" spans="1:16" ht="11.65" customHeight="1" x14ac:dyDescent="0.2">
      <c r="A432" s="49">
        <f t="shared" ca="1" si="10"/>
        <v>432</v>
      </c>
      <c r="C432" s="56"/>
      <c r="D432" s="3"/>
      <c r="E432" s="3" t="s">
        <v>251</v>
      </c>
      <c r="F432" s="3"/>
      <c r="G432" s="57"/>
      <c r="H432" s="10">
        <f>SUMIFS($H$339:$H$425,$F$339:$F$425,E432)</f>
        <v>0</v>
      </c>
      <c r="J432" s="4"/>
      <c r="K432" s="4"/>
      <c r="L432" s="4"/>
      <c r="M432" s="4"/>
      <c r="N432" s="4"/>
      <c r="O432" s="4"/>
      <c r="P432" s="4"/>
    </row>
    <row r="433" spans="1:16" ht="11.65" customHeight="1" x14ac:dyDescent="0.2">
      <c r="A433" s="49">
        <f t="shared" ca="1" si="10"/>
        <v>433</v>
      </c>
      <c r="C433" s="56"/>
      <c r="D433" s="3"/>
      <c r="E433" s="58" t="s">
        <v>24</v>
      </c>
      <c r="F433" s="3"/>
      <c r="G433" s="57"/>
      <c r="H433" s="10">
        <f>SUMIFS($H$339:$H$425,$F$339:$F$425,E433)</f>
        <v>628849447.72510624</v>
      </c>
      <c r="J433" s="4"/>
      <c r="K433" s="4"/>
      <c r="L433" s="4"/>
      <c r="M433" s="4"/>
      <c r="N433" s="4"/>
      <c r="O433" s="4"/>
      <c r="P433" s="4"/>
    </row>
    <row r="434" spans="1:16" ht="11.65" customHeight="1" thickBot="1" x14ac:dyDescent="0.25">
      <c r="A434" s="49">
        <f t="shared" ca="1" si="10"/>
        <v>434</v>
      </c>
      <c r="C434" s="56" t="s">
        <v>85</v>
      </c>
      <c r="D434" s="3"/>
      <c r="E434" s="3"/>
      <c r="F434" s="3"/>
      <c r="G434" s="57" t="s">
        <v>32</v>
      </c>
      <c r="H434" s="19">
        <f>SUM(H429:H433)</f>
        <v>629286045.95099223</v>
      </c>
      <c r="J434" s="4"/>
      <c r="K434" s="4"/>
      <c r="L434" s="4"/>
      <c r="M434" s="4"/>
      <c r="N434" s="4"/>
      <c r="O434" s="4"/>
      <c r="P434" s="4"/>
    </row>
    <row r="435" spans="1:16" ht="11.65" customHeight="1" thickTop="1" x14ac:dyDescent="0.2">
      <c r="A435" s="49">
        <f t="shared" ca="1" si="10"/>
        <v>435</v>
      </c>
      <c r="C435" s="56">
        <v>360</v>
      </c>
      <c r="D435" s="3" t="s">
        <v>31</v>
      </c>
      <c r="E435" s="3"/>
      <c r="F435" s="3"/>
      <c r="G435" s="57"/>
      <c r="H435" s="2"/>
      <c r="J435" s="4"/>
      <c r="K435" s="4"/>
      <c r="L435" s="4"/>
      <c r="M435" s="4"/>
      <c r="N435" s="4"/>
      <c r="O435" s="4"/>
      <c r="P435" s="4"/>
    </row>
    <row r="436" spans="1:16" ht="11.65" customHeight="1" x14ac:dyDescent="0.2">
      <c r="A436" s="49">
        <f t="shared" ca="1" si="10"/>
        <v>436</v>
      </c>
      <c r="C436" s="56"/>
      <c r="D436" s="3"/>
      <c r="E436" s="3"/>
      <c r="F436" s="3" t="s">
        <v>193</v>
      </c>
      <c r="G436" s="57"/>
      <c r="H436" s="10">
        <v>1888167.58</v>
      </c>
      <c r="J436" s="4"/>
      <c r="K436" s="4"/>
      <c r="L436" s="4"/>
      <c r="M436" s="4"/>
      <c r="N436" s="4"/>
      <c r="O436" s="4"/>
      <c r="P436" s="4"/>
    </row>
    <row r="437" spans="1:16" ht="11.65" customHeight="1" x14ac:dyDescent="0.2">
      <c r="A437" s="49">
        <f t="shared" ca="1" si="10"/>
        <v>437</v>
      </c>
      <c r="C437" s="56"/>
      <c r="D437" s="3"/>
      <c r="E437" s="3"/>
      <c r="F437" s="3"/>
      <c r="G437" s="57" t="s">
        <v>32</v>
      </c>
      <c r="H437" s="12">
        <f>SUBTOTAL(9,H436)</f>
        <v>1888167.58</v>
      </c>
      <c r="J437" s="4"/>
      <c r="K437" s="4"/>
      <c r="L437" s="4"/>
      <c r="M437" s="4"/>
      <c r="N437" s="4"/>
      <c r="O437" s="4"/>
      <c r="P437" s="4"/>
    </row>
    <row r="438" spans="1:16" ht="11.65" customHeight="1" x14ac:dyDescent="0.2">
      <c r="A438" s="49">
        <f t="shared" ca="1" si="10"/>
        <v>438</v>
      </c>
      <c r="C438" s="56"/>
      <c r="D438" s="3"/>
      <c r="E438" s="3"/>
      <c r="F438" s="3"/>
      <c r="G438" s="57"/>
      <c r="H438" s="2"/>
      <c r="J438" s="4"/>
      <c r="K438" s="4"/>
      <c r="L438" s="4"/>
      <c r="M438" s="4"/>
      <c r="N438" s="4"/>
      <c r="O438" s="4"/>
      <c r="P438" s="4"/>
    </row>
    <row r="439" spans="1:16" ht="11.65" customHeight="1" x14ac:dyDescent="0.2">
      <c r="A439" s="49">
        <f t="shared" ca="1" si="10"/>
        <v>439</v>
      </c>
      <c r="C439" s="56">
        <v>361</v>
      </c>
      <c r="D439" s="3" t="s">
        <v>33</v>
      </c>
      <c r="E439" s="3"/>
      <c r="F439" s="3"/>
      <c r="G439" s="57"/>
      <c r="H439" s="2"/>
      <c r="J439" s="4"/>
      <c r="K439" s="4"/>
      <c r="L439" s="4"/>
      <c r="M439" s="4"/>
      <c r="N439" s="4"/>
      <c r="O439" s="4"/>
      <c r="P439" s="4"/>
    </row>
    <row r="440" spans="1:16" ht="11.65" customHeight="1" x14ac:dyDescent="0.2">
      <c r="A440" s="49">
        <f t="shared" ca="1" si="10"/>
        <v>440</v>
      </c>
      <c r="C440" s="56"/>
      <c r="D440" s="3"/>
      <c r="E440" s="3"/>
      <c r="F440" s="3" t="s">
        <v>193</v>
      </c>
      <c r="G440" s="57"/>
      <c r="H440" s="10">
        <v>8478649.7599999998</v>
      </c>
      <c r="J440" s="4"/>
      <c r="K440" s="4"/>
      <c r="L440" s="4"/>
      <c r="M440" s="4"/>
      <c r="N440" s="4"/>
      <c r="O440" s="4"/>
      <c r="P440" s="4"/>
    </row>
    <row r="441" spans="1:16" ht="11.65" customHeight="1" x14ac:dyDescent="0.2">
      <c r="A441" s="49">
        <f t="shared" ca="1" si="10"/>
        <v>441</v>
      </c>
      <c r="C441" s="56"/>
      <c r="D441" s="3"/>
      <c r="E441" s="3"/>
      <c r="F441" s="3"/>
      <c r="G441" s="57" t="s">
        <v>32</v>
      </c>
      <c r="H441" s="12">
        <f>SUBTOTAL(9,H440)</f>
        <v>8478649.7599999998</v>
      </c>
      <c r="J441" s="4"/>
      <c r="K441" s="4"/>
      <c r="L441" s="4"/>
      <c r="M441" s="4"/>
      <c r="N441" s="4"/>
      <c r="O441" s="4"/>
      <c r="P441" s="4"/>
    </row>
    <row r="442" spans="1:16" ht="11.65" customHeight="1" x14ac:dyDescent="0.2">
      <c r="A442" s="49">
        <f t="shared" ca="1" si="10"/>
        <v>442</v>
      </c>
      <c r="C442" s="56"/>
      <c r="D442" s="3"/>
      <c r="E442" s="3"/>
      <c r="F442" s="3"/>
      <c r="G442" s="57"/>
      <c r="H442" s="2"/>
      <c r="J442" s="4"/>
      <c r="K442" s="4"/>
      <c r="L442" s="4"/>
      <c r="M442" s="4"/>
      <c r="N442" s="4"/>
      <c r="O442" s="4"/>
      <c r="P442" s="4"/>
    </row>
    <row r="443" spans="1:16" ht="11.65" customHeight="1" x14ac:dyDescent="0.2">
      <c r="A443" s="49">
        <f t="shared" ca="1" si="10"/>
        <v>443</v>
      </c>
      <c r="C443" s="56">
        <v>362</v>
      </c>
      <c r="D443" s="3" t="s">
        <v>25</v>
      </c>
      <c r="E443" s="3"/>
      <c r="F443" s="3"/>
      <c r="G443" s="57"/>
      <c r="H443" s="2"/>
      <c r="J443" s="4"/>
      <c r="K443" s="4"/>
      <c r="L443" s="4"/>
      <c r="M443" s="4"/>
      <c r="N443" s="4"/>
      <c r="O443" s="4"/>
      <c r="P443" s="4"/>
    </row>
    <row r="444" spans="1:16" ht="11.65" customHeight="1" x14ac:dyDescent="0.2">
      <c r="A444" s="49">
        <f t="shared" ca="1" si="10"/>
        <v>444</v>
      </c>
      <c r="C444" s="56"/>
      <c r="D444" s="3"/>
      <c r="E444" s="3"/>
      <c r="F444" s="3" t="s">
        <v>193</v>
      </c>
      <c r="G444" s="57"/>
      <c r="H444" s="10">
        <v>83708022.349999994</v>
      </c>
      <c r="J444" s="4"/>
      <c r="K444" s="4"/>
      <c r="L444" s="4"/>
      <c r="M444" s="4"/>
      <c r="N444" s="4"/>
      <c r="O444" s="4"/>
      <c r="P444" s="4"/>
    </row>
    <row r="445" spans="1:16" ht="11.65" customHeight="1" x14ac:dyDescent="0.2">
      <c r="A445" s="49">
        <f t="shared" ca="1" si="10"/>
        <v>445</v>
      </c>
      <c r="C445" s="56"/>
      <c r="D445" s="3"/>
      <c r="E445" s="3"/>
      <c r="F445" s="3"/>
      <c r="G445" s="57" t="s">
        <v>32</v>
      </c>
      <c r="H445" s="12">
        <f>SUBTOTAL(9,H444)</f>
        <v>83708022.349999994</v>
      </c>
      <c r="J445" s="4"/>
      <c r="K445" s="4"/>
      <c r="L445" s="4"/>
      <c r="M445" s="4"/>
      <c r="N445" s="4"/>
      <c r="O445" s="4"/>
      <c r="P445" s="4"/>
    </row>
    <row r="446" spans="1:16" ht="11.65" customHeight="1" x14ac:dyDescent="0.2">
      <c r="A446" s="49">
        <f t="shared" ref="A446:A509" ca="1" si="11">OFFSET(A446,-1,)+1</f>
        <v>446</v>
      </c>
      <c r="C446" s="56"/>
      <c r="D446" s="3"/>
      <c r="E446" s="3"/>
      <c r="F446" s="3"/>
      <c r="G446" s="57"/>
      <c r="H446" s="2"/>
      <c r="J446" s="4"/>
      <c r="K446" s="4"/>
      <c r="L446" s="4"/>
      <c r="M446" s="4"/>
      <c r="N446" s="4"/>
      <c r="O446" s="4"/>
      <c r="P446" s="4"/>
    </row>
    <row r="447" spans="1:16" ht="11.65" customHeight="1" x14ac:dyDescent="0.2">
      <c r="A447" s="49">
        <f t="shared" ca="1" si="11"/>
        <v>447</v>
      </c>
      <c r="C447" s="56">
        <v>363</v>
      </c>
      <c r="D447" s="3" t="s">
        <v>26</v>
      </c>
      <c r="E447" s="3"/>
      <c r="F447" s="3"/>
      <c r="G447" s="57"/>
      <c r="H447" s="2"/>
      <c r="J447" s="4"/>
      <c r="K447" s="4"/>
      <c r="L447" s="4"/>
      <c r="M447" s="4"/>
      <c r="N447" s="4"/>
      <c r="O447" s="4"/>
      <c r="P447" s="4"/>
    </row>
    <row r="448" spans="1:16" ht="11.65" customHeight="1" x14ac:dyDescent="0.2">
      <c r="A448" s="49">
        <f t="shared" ca="1" si="11"/>
        <v>448</v>
      </c>
      <c r="C448" s="56"/>
      <c r="D448" s="3"/>
      <c r="E448" s="3"/>
      <c r="F448" s="3" t="s">
        <v>193</v>
      </c>
      <c r="G448" s="57"/>
      <c r="H448" s="10">
        <v>0</v>
      </c>
      <c r="J448" s="4"/>
      <c r="K448" s="4"/>
      <c r="L448" s="4"/>
      <c r="M448" s="4"/>
      <c r="N448" s="4"/>
      <c r="O448" s="4"/>
      <c r="P448" s="4"/>
    </row>
    <row r="449" spans="1:16" ht="11.65" customHeight="1" x14ac:dyDescent="0.2">
      <c r="A449" s="49">
        <f t="shared" ca="1" si="11"/>
        <v>449</v>
      </c>
      <c r="C449" s="56"/>
      <c r="D449" s="3"/>
      <c r="E449" s="3"/>
      <c r="F449" s="3"/>
      <c r="G449" s="57" t="s">
        <v>32</v>
      </c>
      <c r="H449" s="12">
        <f>SUBTOTAL(9,H448)</f>
        <v>0</v>
      </c>
      <c r="J449" s="4"/>
      <c r="K449" s="4"/>
      <c r="L449" s="4"/>
      <c r="M449" s="4"/>
      <c r="N449" s="4"/>
      <c r="O449" s="4"/>
      <c r="P449" s="4"/>
    </row>
    <row r="450" spans="1:16" ht="11.65" customHeight="1" x14ac:dyDescent="0.2">
      <c r="A450" s="49">
        <f t="shared" ca="1" si="11"/>
        <v>450</v>
      </c>
      <c r="C450" s="56"/>
      <c r="D450" s="3"/>
      <c r="E450" s="3"/>
      <c r="F450" s="3"/>
      <c r="G450" s="57"/>
      <c r="H450" s="2"/>
      <c r="J450" s="4"/>
      <c r="K450" s="4"/>
      <c r="L450" s="4"/>
      <c r="M450" s="4"/>
      <c r="N450" s="4"/>
      <c r="O450" s="4"/>
      <c r="P450" s="4"/>
    </row>
    <row r="451" spans="1:16" ht="11.65" customHeight="1" x14ac:dyDescent="0.2">
      <c r="A451" s="49">
        <f t="shared" ca="1" si="11"/>
        <v>451</v>
      </c>
      <c r="C451" s="56">
        <v>364</v>
      </c>
      <c r="D451" s="3" t="s">
        <v>86</v>
      </c>
      <c r="E451" s="3"/>
      <c r="F451" s="3"/>
      <c r="G451" s="57"/>
      <c r="H451" s="2"/>
      <c r="J451" s="4"/>
      <c r="K451" s="4"/>
      <c r="L451" s="4"/>
      <c r="M451" s="4"/>
      <c r="N451" s="4"/>
      <c r="O451" s="4"/>
      <c r="P451" s="4"/>
    </row>
    <row r="452" spans="1:16" ht="11.65" customHeight="1" x14ac:dyDescent="0.2">
      <c r="A452" s="49">
        <f t="shared" ca="1" si="11"/>
        <v>452</v>
      </c>
      <c r="C452" s="56"/>
      <c r="D452" s="3"/>
      <c r="E452" s="3"/>
      <c r="F452" s="3" t="s">
        <v>193</v>
      </c>
      <c r="G452" s="57"/>
      <c r="H452" s="10">
        <v>120519279.47</v>
      </c>
      <c r="J452" s="4"/>
      <c r="K452" s="4"/>
      <c r="L452" s="4"/>
      <c r="M452" s="4"/>
      <c r="N452" s="4"/>
      <c r="O452" s="4"/>
      <c r="P452" s="4"/>
    </row>
    <row r="453" spans="1:16" ht="11.65" customHeight="1" x14ac:dyDescent="0.2">
      <c r="A453" s="49">
        <f t="shared" ca="1" si="11"/>
        <v>453</v>
      </c>
      <c r="C453" s="56"/>
      <c r="D453" s="3"/>
      <c r="E453" s="3"/>
      <c r="F453" s="3"/>
      <c r="G453" s="57" t="s">
        <v>32</v>
      </c>
      <c r="H453" s="12">
        <f>SUBTOTAL(9,H452)</f>
        <v>120519279.47</v>
      </c>
      <c r="J453" s="4"/>
      <c r="K453" s="4"/>
      <c r="L453" s="4"/>
      <c r="M453" s="4"/>
      <c r="N453" s="4"/>
      <c r="O453" s="4"/>
      <c r="P453" s="4"/>
    </row>
    <row r="454" spans="1:16" ht="11.65" customHeight="1" x14ac:dyDescent="0.2">
      <c r="A454" s="49">
        <f t="shared" ca="1" si="11"/>
        <v>454</v>
      </c>
      <c r="C454" s="56"/>
      <c r="D454" s="3"/>
      <c r="E454" s="3"/>
      <c r="F454" s="3"/>
      <c r="G454" s="57"/>
      <c r="H454" s="2"/>
      <c r="J454" s="4"/>
      <c r="K454" s="4"/>
      <c r="L454" s="4"/>
      <c r="M454" s="4"/>
      <c r="N454" s="4"/>
      <c r="O454" s="4"/>
      <c r="P454" s="4"/>
    </row>
    <row r="455" spans="1:16" ht="11.65" customHeight="1" x14ac:dyDescent="0.2">
      <c r="A455" s="49">
        <f t="shared" ca="1" si="11"/>
        <v>455</v>
      </c>
      <c r="C455" s="56">
        <v>365</v>
      </c>
      <c r="D455" s="3" t="s">
        <v>87</v>
      </c>
      <c r="E455" s="3"/>
      <c r="F455" s="3"/>
      <c r="G455" s="57"/>
      <c r="H455" s="2"/>
      <c r="J455" s="4"/>
      <c r="K455" s="4"/>
      <c r="L455" s="4"/>
      <c r="M455" s="4"/>
      <c r="N455" s="4"/>
      <c r="O455" s="4"/>
      <c r="P455" s="4"/>
    </row>
    <row r="456" spans="1:16" ht="11.65" customHeight="1" x14ac:dyDescent="0.2">
      <c r="A456" s="49">
        <f t="shared" ca="1" si="11"/>
        <v>456</v>
      </c>
      <c r="C456" s="56"/>
      <c r="D456" s="3"/>
      <c r="E456" s="3"/>
      <c r="F456" s="3" t="s">
        <v>193</v>
      </c>
      <c r="G456" s="57"/>
      <c r="H456" s="10">
        <v>85421540.379999995</v>
      </c>
      <c r="J456" s="4"/>
      <c r="K456" s="4"/>
      <c r="L456" s="4"/>
      <c r="M456" s="4"/>
      <c r="N456" s="4"/>
      <c r="O456" s="4"/>
      <c r="P456" s="4"/>
    </row>
    <row r="457" spans="1:16" ht="11.65" customHeight="1" x14ac:dyDescent="0.2">
      <c r="A457" s="49">
        <f t="shared" ca="1" si="11"/>
        <v>457</v>
      </c>
      <c r="C457" s="56"/>
      <c r="D457" s="3"/>
      <c r="E457" s="3"/>
      <c r="F457" s="3"/>
      <c r="G457" s="57" t="s">
        <v>32</v>
      </c>
      <c r="H457" s="12">
        <f>SUBTOTAL(9,H456)</f>
        <v>85421540.379999995</v>
      </c>
      <c r="J457" s="4"/>
      <c r="K457" s="4"/>
      <c r="L457" s="4"/>
      <c r="M457" s="4"/>
      <c r="N457" s="4"/>
      <c r="O457" s="4"/>
      <c r="P457" s="4"/>
    </row>
    <row r="458" spans="1:16" ht="11.65" customHeight="1" x14ac:dyDescent="0.2">
      <c r="A458" s="49">
        <f t="shared" ca="1" si="11"/>
        <v>458</v>
      </c>
      <c r="C458" s="56"/>
      <c r="D458" s="3"/>
      <c r="E458" s="3"/>
      <c r="F458" s="3"/>
      <c r="G458" s="57"/>
      <c r="H458" s="2"/>
      <c r="J458" s="4"/>
      <c r="K458" s="4"/>
      <c r="L458" s="4"/>
      <c r="M458" s="4"/>
      <c r="N458" s="4"/>
      <c r="O458" s="4"/>
      <c r="P458" s="4"/>
    </row>
    <row r="459" spans="1:16" ht="11.65" customHeight="1" x14ac:dyDescent="0.2">
      <c r="A459" s="49">
        <f t="shared" ca="1" si="11"/>
        <v>459</v>
      </c>
      <c r="C459" s="56">
        <v>366</v>
      </c>
      <c r="D459" s="3" t="s">
        <v>76</v>
      </c>
      <c r="E459" s="3"/>
      <c r="F459" s="3"/>
      <c r="G459" s="57"/>
      <c r="H459" s="2"/>
      <c r="J459" s="4"/>
      <c r="K459" s="4"/>
      <c r="L459" s="4"/>
      <c r="M459" s="4"/>
      <c r="N459" s="4"/>
      <c r="O459" s="4"/>
      <c r="P459" s="4"/>
    </row>
    <row r="460" spans="1:16" ht="11.65" customHeight="1" x14ac:dyDescent="0.2">
      <c r="A460" s="49">
        <f t="shared" ca="1" si="11"/>
        <v>460</v>
      </c>
      <c r="C460" s="56"/>
      <c r="D460" s="3"/>
      <c r="E460" s="3"/>
      <c r="F460" s="3" t="s">
        <v>193</v>
      </c>
      <c r="G460" s="57"/>
      <c r="H460" s="10">
        <v>20991948.280000001</v>
      </c>
      <c r="J460" s="4"/>
      <c r="K460" s="4"/>
      <c r="L460" s="4"/>
      <c r="M460" s="4"/>
      <c r="N460" s="4"/>
      <c r="O460" s="4"/>
      <c r="P460" s="4"/>
    </row>
    <row r="461" spans="1:16" ht="11.65" customHeight="1" x14ac:dyDescent="0.2">
      <c r="A461" s="49">
        <f t="shared" ca="1" si="11"/>
        <v>461</v>
      </c>
      <c r="C461" s="56"/>
      <c r="D461" s="3"/>
      <c r="E461" s="3"/>
      <c r="F461" s="3"/>
      <c r="G461" s="57" t="s">
        <v>32</v>
      </c>
      <c r="H461" s="12">
        <f>SUBTOTAL(9,H460)</f>
        <v>20991948.280000001</v>
      </c>
      <c r="J461" s="4"/>
      <c r="K461" s="4"/>
      <c r="L461" s="4"/>
      <c r="M461" s="4"/>
      <c r="N461" s="4"/>
      <c r="O461" s="4"/>
      <c r="P461" s="4"/>
    </row>
    <row r="462" spans="1:16" ht="11.65" customHeight="1" x14ac:dyDescent="0.2">
      <c r="A462" s="49">
        <f t="shared" ca="1" si="11"/>
        <v>462</v>
      </c>
      <c r="C462" s="56"/>
      <c r="D462" s="3"/>
      <c r="E462" s="3"/>
      <c r="F462" s="3"/>
      <c r="G462" s="57"/>
      <c r="H462" s="2"/>
      <c r="J462" s="4"/>
      <c r="K462" s="4"/>
      <c r="L462" s="4"/>
      <c r="M462" s="4"/>
      <c r="N462" s="4"/>
      <c r="O462" s="4"/>
      <c r="P462" s="4"/>
    </row>
    <row r="463" spans="1:16" ht="11.65" customHeight="1" x14ac:dyDescent="0.2">
      <c r="A463" s="49">
        <f t="shared" ca="1" si="11"/>
        <v>463</v>
      </c>
      <c r="C463" s="56"/>
      <c r="D463" s="3"/>
      <c r="E463" s="3"/>
      <c r="F463" s="3"/>
      <c r="G463" s="57"/>
      <c r="H463" s="2"/>
      <c r="J463" s="4"/>
      <c r="K463" s="15"/>
      <c r="L463" s="15"/>
      <c r="M463" s="15"/>
      <c r="N463" s="15"/>
      <c r="O463" s="15"/>
      <c r="P463" s="15"/>
    </row>
    <row r="464" spans="1:16" ht="11.65" customHeight="1" x14ac:dyDescent="0.2">
      <c r="A464" s="49">
        <f t="shared" ca="1" si="11"/>
        <v>464</v>
      </c>
      <c r="C464" s="56"/>
      <c r="D464" s="3"/>
      <c r="E464" s="58"/>
      <c r="F464" s="3"/>
      <c r="G464" s="57"/>
      <c r="H464" s="14"/>
      <c r="J464" s="4"/>
      <c r="K464" s="17"/>
      <c r="L464" s="17"/>
      <c r="M464" s="17"/>
      <c r="N464" s="17"/>
      <c r="O464" s="17"/>
      <c r="P464" s="17"/>
    </row>
    <row r="465" spans="1:16" ht="11.65" customHeight="1" x14ac:dyDescent="0.2">
      <c r="A465" s="49">
        <f t="shared" ca="1" si="11"/>
        <v>465</v>
      </c>
      <c r="C465" s="59"/>
      <c r="D465" s="60"/>
      <c r="E465" s="61"/>
      <c r="F465" s="60"/>
      <c r="G465" s="62"/>
      <c r="H465" s="16"/>
      <c r="J465" s="4"/>
      <c r="K465" s="4"/>
      <c r="L465" s="4"/>
      <c r="M465" s="4"/>
      <c r="N465" s="4"/>
      <c r="O465" s="4"/>
      <c r="P465" s="4"/>
    </row>
    <row r="466" spans="1:16" ht="11.65" customHeight="1" x14ac:dyDescent="0.2">
      <c r="A466" s="49">
        <f t="shared" ca="1" si="11"/>
        <v>466</v>
      </c>
      <c r="C466" s="56">
        <v>367</v>
      </c>
      <c r="D466" s="3" t="s">
        <v>77</v>
      </c>
      <c r="E466" s="3"/>
      <c r="F466" s="3"/>
      <c r="G466" s="57"/>
      <c r="H466" s="2"/>
      <c r="J466" s="4"/>
      <c r="K466" s="4"/>
      <c r="L466" s="4"/>
      <c r="M466" s="4"/>
      <c r="N466" s="4"/>
      <c r="O466" s="4"/>
      <c r="P466" s="4"/>
    </row>
    <row r="467" spans="1:16" ht="11.65" customHeight="1" x14ac:dyDescent="0.2">
      <c r="A467" s="49">
        <f t="shared" ca="1" si="11"/>
        <v>467</v>
      </c>
      <c r="C467" s="56"/>
      <c r="D467" s="3"/>
      <c r="E467" s="3"/>
      <c r="F467" s="3" t="s">
        <v>193</v>
      </c>
      <c r="G467" s="57"/>
      <c r="H467" s="10">
        <v>33916331.159999996</v>
      </c>
      <c r="J467" s="4"/>
      <c r="K467" s="4"/>
      <c r="L467" s="4"/>
      <c r="M467" s="4"/>
      <c r="N467" s="4"/>
      <c r="O467" s="4"/>
      <c r="P467" s="4"/>
    </row>
    <row r="468" spans="1:16" ht="11.65" customHeight="1" x14ac:dyDescent="0.2">
      <c r="A468" s="49">
        <f t="shared" ca="1" si="11"/>
        <v>468</v>
      </c>
      <c r="C468" s="56"/>
      <c r="D468" s="3"/>
      <c r="E468" s="3"/>
      <c r="F468" s="3"/>
      <c r="G468" s="57" t="s">
        <v>32</v>
      </c>
      <c r="H468" s="12">
        <f>SUBTOTAL(9,H467)</f>
        <v>33916331.159999996</v>
      </c>
      <c r="J468" s="4"/>
      <c r="K468" s="4"/>
      <c r="L468" s="4"/>
      <c r="M468" s="4"/>
      <c r="N468" s="4"/>
      <c r="O468" s="4"/>
      <c r="P468" s="4"/>
    </row>
    <row r="469" spans="1:16" ht="11.65" customHeight="1" x14ac:dyDescent="0.2">
      <c r="A469" s="49">
        <f t="shared" ca="1" si="11"/>
        <v>469</v>
      </c>
      <c r="C469" s="56"/>
      <c r="D469" s="3"/>
      <c r="E469" s="3"/>
      <c r="F469" s="3"/>
      <c r="G469" s="57"/>
      <c r="H469" s="2"/>
      <c r="J469" s="4"/>
      <c r="K469" s="4"/>
      <c r="L469" s="4"/>
      <c r="M469" s="4"/>
      <c r="N469" s="4"/>
      <c r="O469" s="4"/>
      <c r="P469" s="4"/>
    </row>
    <row r="470" spans="1:16" ht="11.65" customHeight="1" x14ac:dyDescent="0.2">
      <c r="A470" s="49">
        <f t="shared" ca="1" si="11"/>
        <v>470</v>
      </c>
      <c r="C470" s="56">
        <v>368</v>
      </c>
      <c r="D470" s="3" t="s">
        <v>88</v>
      </c>
      <c r="E470" s="3"/>
      <c r="F470" s="3"/>
      <c r="G470" s="57"/>
      <c r="H470" s="2"/>
      <c r="J470" s="4"/>
      <c r="K470" s="4"/>
      <c r="L470" s="4"/>
      <c r="M470" s="4"/>
      <c r="N470" s="4"/>
      <c r="O470" s="4"/>
      <c r="P470" s="4"/>
    </row>
    <row r="471" spans="1:16" ht="11.65" customHeight="1" x14ac:dyDescent="0.2">
      <c r="A471" s="49">
        <f t="shared" ca="1" si="11"/>
        <v>471</v>
      </c>
      <c r="C471" s="56"/>
      <c r="D471" s="3"/>
      <c r="E471" s="3"/>
      <c r="F471" s="3" t="s">
        <v>193</v>
      </c>
      <c r="G471" s="57"/>
      <c r="H471" s="10">
        <v>124551991.11</v>
      </c>
      <c r="J471" s="4"/>
      <c r="K471" s="4"/>
      <c r="L471" s="4"/>
      <c r="M471" s="4"/>
      <c r="N471" s="4"/>
      <c r="O471" s="4"/>
      <c r="P471" s="4"/>
    </row>
    <row r="472" spans="1:16" ht="11.65" customHeight="1" x14ac:dyDescent="0.2">
      <c r="A472" s="49">
        <f t="shared" ca="1" si="11"/>
        <v>472</v>
      </c>
      <c r="C472" s="56"/>
      <c r="D472" s="3"/>
      <c r="E472" s="3"/>
      <c r="F472" s="3"/>
      <c r="G472" s="57" t="s">
        <v>32</v>
      </c>
      <c r="H472" s="12">
        <f>SUBTOTAL(9,H471)</f>
        <v>124551991.11</v>
      </c>
      <c r="J472" s="4"/>
      <c r="K472" s="4"/>
      <c r="L472" s="4"/>
      <c r="M472" s="4"/>
      <c r="N472" s="4"/>
      <c r="O472" s="4"/>
      <c r="P472" s="4"/>
    </row>
    <row r="473" spans="1:16" ht="11.65" customHeight="1" x14ac:dyDescent="0.2">
      <c r="A473" s="49">
        <f t="shared" ca="1" si="11"/>
        <v>473</v>
      </c>
      <c r="C473" s="56"/>
      <c r="D473" s="3"/>
      <c r="E473" s="3"/>
      <c r="F473" s="3"/>
      <c r="G473" s="57"/>
      <c r="H473" s="2"/>
      <c r="J473" s="4"/>
      <c r="K473" s="4"/>
      <c r="L473" s="4"/>
      <c r="M473" s="4"/>
      <c r="N473" s="4"/>
      <c r="O473" s="4"/>
      <c r="P473" s="4"/>
    </row>
    <row r="474" spans="1:16" ht="11.65" customHeight="1" x14ac:dyDescent="0.2">
      <c r="A474" s="49">
        <f t="shared" ca="1" si="11"/>
        <v>474</v>
      </c>
      <c r="C474" s="56">
        <v>369</v>
      </c>
      <c r="D474" s="3" t="s">
        <v>27</v>
      </c>
      <c r="E474" s="3"/>
      <c r="F474" s="3"/>
      <c r="G474" s="57"/>
      <c r="H474" s="2"/>
      <c r="J474" s="4"/>
      <c r="K474" s="4"/>
      <c r="L474" s="4"/>
      <c r="M474" s="4"/>
      <c r="N474" s="4"/>
      <c r="O474" s="4"/>
      <c r="P474" s="4"/>
    </row>
    <row r="475" spans="1:16" ht="11.65" customHeight="1" x14ac:dyDescent="0.2">
      <c r="A475" s="49">
        <f t="shared" ca="1" si="11"/>
        <v>475</v>
      </c>
      <c r="C475" s="56"/>
      <c r="D475" s="3"/>
      <c r="E475" s="3"/>
      <c r="F475" s="3" t="s">
        <v>193</v>
      </c>
      <c r="G475" s="57"/>
      <c r="H475" s="10">
        <v>74784185.390000001</v>
      </c>
      <c r="J475" s="4"/>
      <c r="K475" s="4"/>
      <c r="L475" s="4"/>
      <c r="M475" s="4"/>
      <c r="N475" s="4"/>
      <c r="O475" s="4"/>
      <c r="P475" s="4"/>
    </row>
    <row r="476" spans="1:16" ht="11.65" customHeight="1" x14ac:dyDescent="0.2">
      <c r="A476" s="49">
        <f t="shared" ca="1" si="11"/>
        <v>476</v>
      </c>
      <c r="C476" s="56"/>
      <c r="D476" s="3"/>
      <c r="E476" s="3"/>
      <c r="F476" s="3"/>
      <c r="G476" s="57" t="s">
        <v>32</v>
      </c>
      <c r="H476" s="12">
        <f>SUBTOTAL(9,H475)</f>
        <v>74784185.390000001</v>
      </c>
      <c r="J476" s="4"/>
      <c r="K476" s="4"/>
      <c r="L476" s="4"/>
      <c r="M476" s="4"/>
      <c r="N476" s="4"/>
      <c r="O476" s="4"/>
      <c r="P476" s="4"/>
    </row>
    <row r="477" spans="1:16" ht="11.65" customHeight="1" x14ac:dyDescent="0.2">
      <c r="A477" s="49">
        <f t="shared" ca="1" si="11"/>
        <v>477</v>
      </c>
      <c r="C477" s="56"/>
      <c r="D477" s="3"/>
      <c r="E477" s="3"/>
      <c r="F477" s="3"/>
      <c r="G477" s="57"/>
      <c r="H477" s="2"/>
      <c r="J477" s="4"/>
      <c r="K477" s="4"/>
      <c r="L477" s="4"/>
      <c r="M477" s="4"/>
      <c r="N477" s="4"/>
      <c r="O477" s="4"/>
      <c r="P477" s="4"/>
    </row>
    <row r="478" spans="1:16" ht="11.65" customHeight="1" x14ac:dyDescent="0.2">
      <c r="A478" s="49">
        <f t="shared" ca="1" si="11"/>
        <v>478</v>
      </c>
      <c r="C478" s="56">
        <v>370</v>
      </c>
      <c r="D478" s="3" t="s">
        <v>28</v>
      </c>
      <c r="E478" s="3"/>
      <c r="F478" s="3"/>
      <c r="G478" s="57"/>
      <c r="H478" s="2"/>
      <c r="J478" s="4"/>
      <c r="K478" s="4"/>
      <c r="L478" s="4"/>
      <c r="M478" s="4"/>
      <c r="N478" s="4"/>
      <c r="O478" s="4"/>
      <c r="P478" s="4"/>
    </row>
    <row r="479" spans="1:16" ht="11.65" customHeight="1" x14ac:dyDescent="0.2">
      <c r="A479" s="49">
        <f t="shared" ca="1" si="11"/>
        <v>479</v>
      </c>
      <c r="C479" s="56"/>
      <c r="D479" s="3"/>
      <c r="E479" s="3"/>
      <c r="F479" s="3" t="s">
        <v>193</v>
      </c>
      <c r="G479" s="57"/>
      <c r="H479" s="10">
        <v>14636175.23</v>
      </c>
      <c r="J479" s="4"/>
      <c r="K479" s="4"/>
      <c r="L479" s="4"/>
      <c r="M479" s="4"/>
      <c r="N479" s="4"/>
      <c r="O479" s="4"/>
      <c r="P479" s="4"/>
    </row>
    <row r="480" spans="1:16" ht="11.65" customHeight="1" x14ac:dyDescent="0.2">
      <c r="A480" s="49">
        <f t="shared" ca="1" si="11"/>
        <v>480</v>
      </c>
      <c r="C480" s="56"/>
      <c r="D480" s="3"/>
      <c r="E480" s="3"/>
      <c r="F480" s="3"/>
      <c r="G480" s="57" t="s">
        <v>32</v>
      </c>
      <c r="H480" s="12">
        <f>SUBTOTAL(9,H479)</f>
        <v>14636175.23</v>
      </c>
      <c r="J480" s="4"/>
      <c r="K480" s="4"/>
      <c r="L480" s="4"/>
      <c r="M480" s="4"/>
      <c r="N480" s="4"/>
      <c r="O480" s="4"/>
      <c r="P480" s="4"/>
    </row>
    <row r="481" spans="1:16" ht="11.65" customHeight="1" x14ac:dyDescent="0.2">
      <c r="A481" s="49">
        <f t="shared" ca="1" si="11"/>
        <v>481</v>
      </c>
      <c r="C481" s="56"/>
      <c r="D481" s="3"/>
      <c r="E481" s="3"/>
      <c r="F481" s="3"/>
      <c r="G481" s="57"/>
      <c r="H481" s="2"/>
      <c r="J481" s="4"/>
      <c r="K481" s="4"/>
      <c r="L481" s="4"/>
      <c r="M481" s="4"/>
      <c r="N481" s="4"/>
      <c r="O481" s="4"/>
      <c r="P481" s="4"/>
    </row>
    <row r="482" spans="1:16" ht="11.65" customHeight="1" x14ac:dyDescent="0.2">
      <c r="A482" s="49">
        <f t="shared" ca="1" si="11"/>
        <v>482</v>
      </c>
      <c r="C482" s="56">
        <v>371</v>
      </c>
      <c r="D482" s="3" t="s">
        <v>89</v>
      </c>
      <c r="E482" s="3"/>
      <c r="F482" s="3"/>
      <c r="G482" s="57"/>
      <c r="H482" s="2"/>
      <c r="J482" s="4"/>
      <c r="K482" s="4"/>
      <c r="L482" s="4"/>
      <c r="M482" s="4"/>
      <c r="N482" s="4"/>
      <c r="O482" s="4"/>
      <c r="P482" s="4"/>
    </row>
    <row r="483" spans="1:16" ht="11.65" customHeight="1" x14ac:dyDescent="0.2">
      <c r="A483" s="49">
        <f t="shared" ca="1" si="11"/>
        <v>483</v>
      </c>
      <c r="C483" s="56"/>
      <c r="D483" s="3"/>
      <c r="E483" s="3"/>
      <c r="F483" s="3" t="s">
        <v>193</v>
      </c>
      <c r="G483" s="57" t="s">
        <v>0</v>
      </c>
      <c r="H483" s="10">
        <v>514913.56</v>
      </c>
      <c r="J483" s="4"/>
      <c r="K483" s="4"/>
      <c r="L483" s="4"/>
      <c r="M483" s="4"/>
      <c r="N483" s="4"/>
      <c r="O483" s="4"/>
      <c r="P483" s="4"/>
    </row>
    <row r="484" spans="1:16" ht="11.65" customHeight="1" x14ac:dyDescent="0.2">
      <c r="A484" s="49">
        <f t="shared" ca="1" si="11"/>
        <v>484</v>
      </c>
      <c r="C484" s="56"/>
      <c r="D484" s="3"/>
      <c r="E484" s="3"/>
      <c r="F484" s="3"/>
      <c r="G484" s="57" t="s">
        <v>32</v>
      </c>
      <c r="H484" s="12">
        <f>SUBTOTAL(9,H483)</f>
        <v>514913.56</v>
      </c>
      <c r="J484" s="4"/>
      <c r="K484" s="4"/>
      <c r="L484" s="4"/>
      <c r="M484" s="4"/>
      <c r="N484" s="4"/>
      <c r="O484" s="4"/>
      <c r="P484" s="4"/>
    </row>
    <row r="485" spans="1:16" ht="11.65" customHeight="1" x14ac:dyDescent="0.2">
      <c r="A485" s="49">
        <f t="shared" ca="1" si="11"/>
        <v>485</v>
      </c>
      <c r="C485" s="56"/>
      <c r="D485" s="3"/>
      <c r="E485" s="3"/>
      <c r="F485" s="3"/>
      <c r="G485" s="57"/>
      <c r="H485" s="2"/>
      <c r="J485" s="4"/>
      <c r="K485" s="4"/>
      <c r="L485" s="4"/>
      <c r="M485" s="4"/>
      <c r="N485" s="4"/>
      <c r="O485" s="4"/>
      <c r="P485" s="4"/>
    </row>
    <row r="486" spans="1:16" ht="11.65" customHeight="1" x14ac:dyDescent="0.2">
      <c r="A486" s="49">
        <f t="shared" ca="1" si="11"/>
        <v>486</v>
      </c>
      <c r="C486" s="56">
        <v>372</v>
      </c>
      <c r="D486" s="3" t="s">
        <v>29</v>
      </c>
      <c r="E486" s="3"/>
      <c r="F486" s="3"/>
      <c r="G486" s="57"/>
      <c r="H486" s="2"/>
      <c r="J486" s="4"/>
      <c r="K486" s="4"/>
      <c r="L486" s="4"/>
      <c r="M486" s="4"/>
      <c r="N486" s="4"/>
      <c r="O486" s="4"/>
      <c r="P486" s="4"/>
    </row>
    <row r="487" spans="1:16" ht="11.65" customHeight="1" x14ac:dyDescent="0.2">
      <c r="A487" s="49">
        <f t="shared" ca="1" si="11"/>
        <v>487</v>
      </c>
      <c r="C487" s="56"/>
      <c r="D487" s="3"/>
      <c r="E487" s="3"/>
      <c r="F487" s="3" t="s">
        <v>193</v>
      </c>
      <c r="G487" s="57"/>
      <c r="H487" s="10">
        <v>0</v>
      </c>
      <c r="J487" s="4"/>
      <c r="K487" s="4"/>
      <c r="L487" s="4"/>
      <c r="M487" s="4"/>
      <c r="N487" s="4"/>
      <c r="O487" s="4"/>
      <c r="P487" s="4"/>
    </row>
    <row r="488" spans="1:16" ht="11.65" customHeight="1" x14ac:dyDescent="0.2">
      <c r="A488" s="49">
        <f t="shared" ca="1" si="11"/>
        <v>488</v>
      </c>
      <c r="C488" s="56"/>
      <c r="D488" s="3"/>
      <c r="E488" s="3"/>
      <c r="F488" s="3"/>
      <c r="G488" s="57" t="s">
        <v>32</v>
      </c>
      <c r="H488" s="12">
        <f>SUBTOTAL(9,H487)</f>
        <v>0</v>
      </c>
      <c r="J488" s="4"/>
      <c r="K488" s="4"/>
      <c r="L488" s="4"/>
      <c r="M488" s="4"/>
      <c r="N488" s="4"/>
      <c r="O488" s="4"/>
      <c r="P488" s="4"/>
    </row>
    <row r="489" spans="1:16" ht="11.65" customHeight="1" x14ac:dyDescent="0.2">
      <c r="A489" s="49">
        <f t="shared" ca="1" si="11"/>
        <v>489</v>
      </c>
      <c r="C489" s="56"/>
      <c r="D489" s="3"/>
      <c r="E489" s="3"/>
      <c r="F489" s="3"/>
      <c r="G489" s="57"/>
      <c r="H489" s="2"/>
      <c r="J489" s="4"/>
      <c r="K489" s="4"/>
      <c r="L489" s="4"/>
      <c r="M489" s="4"/>
      <c r="N489" s="4"/>
      <c r="O489" s="4"/>
      <c r="P489" s="4"/>
    </row>
    <row r="490" spans="1:16" ht="11.65" customHeight="1" x14ac:dyDescent="0.2">
      <c r="A490" s="49">
        <f t="shared" ca="1" si="11"/>
        <v>490</v>
      </c>
      <c r="C490" s="56">
        <v>373</v>
      </c>
      <c r="D490" s="3" t="s">
        <v>90</v>
      </c>
      <c r="E490" s="3"/>
      <c r="F490" s="3"/>
      <c r="G490" s="57"/>
      <c r="H490" s="2"/>
      <c r="J490" s="4"/>
      <c r="K490" s="4"/>
      <c r="L490" s="4"/>
      <c r="M490" s="4"/>
      <c r="N490" s="4"/>
      <c r="O490" s="4"/>
      <c r="P490" s="4"/>
    </row>
    <row r="491" spans="1:16" ht="11.65" customHeight="1" x14ac:dyDescent="0.2">
      <c r="A491" s="49">
        <f t="shared" ca="1" si="11"/>
        <v>491</v>
      </c>
      <c r="C491" s="56"/>
      <c r="D491" s="3"/>
      <c r="E491" s="3"/>
      <c r="F491" s="3" t="s">
        <v>193</v>
      </c>
      <c r="G491" s="57"/>
      <c r="H491" s="10">
        <v>3989752.52</v>
      </c>
      <c r="J491" s="4"/>
      <c r="K491" s="4"/>
      <c r="L491" s="4"/>
      <c r="M491" s="4"/>
      <c r="N491" s="4"/>
      <c r="O491" s="4"/>
      <c r="P491" s="4"/>
    </row>
    <row r="492" spans="1:16" ht="11.65" customHeight="1" x14ac:dyDescent="0.2">
      <c r="A492" s="49">
        <f t="shared" ca="1" si="11"/>
        <v>492</v>
      </c>
      <c r="C492" s="56"/>
      <c r="D492" s="3"/>
      <c r="E492" s="3"/>
      <c r="F492" s="3"/>
      <c r="G492" s="57" t="s">
        <v>32</v>
      </c>
      <c r="H492" s="12">
        <f>SUBTOTAL(9,H491)</f>
        <v>3989752.52</v>
      </c>
      <c r="J492" s="4"/>
      <c r="K492" s="4"/>
      <c r="L492" s="4"/>
      <c r="M492" s="4"/>
      <c r="N492" s="4"/>
      <c r="O492" s="4"/>
      <c r="P492" s="4"/>
    </row>
    <row r="493" spans="1:16" ht="11.65" customHeight="1" x14ac:dyDescent="0.2">
      <c r="A493" s="49">
        <f t="shared" ca="1" si="11"/>
        <v>493</v>
      </c>
      <c r="C493" s="56"/>
      <c r="D493" s="3"/>
      <c r="E493" s="3"/>
      <c r="F493" s="3"/>
      <c r="G493" s="57"/>
      <c r="H493" s="2"/>
      <c r="J493" s="4"/>
      <c r="K493" s="4"/>
      <c r="L493" s="4"/>
      <c r="M493" s="4"/>
      <c r="N493" s="4"/>
      <c r="O493" s="4"/>
      <c r="P493" s="4"/>
    </row>
    <row r="494" spans="1:16" ht="11.65" customHeight="1" x14ac:dyDescent="0.2">
      <c r="A494" s="49">
        <f t="shared" ca="1" si="11"/>
        <v>494</v>
      </c>
      <c r="C494" s="56" t="s">
        <v>91</v>
      </c>
      <c r="D494" s="3" t="s">
        <v>92</v>
      </c>
      <c r="E494" s="3"/>
      <c r="F494" s="3"/>
      <c r="G494" s="57"/>
      <c r="H494" s="2"/>
      <c r="J494" s="4"/>
      <c r="K494" s="4"/>
      <c r="L494" s="4"/>
      <c r="M494" s="4"/>
      <c r="N494" s="4"/>
      <c r="O494" s="4"/>
      <c r="P494" s="4"/>
    </row>
    <row r="495" spans="1:16" ht="11.65" customHeight="1" x14ac:dyDescent="0.2">
      <c r="A495" s="49">
        <f t="shared" ca="1" si="11"/>
        <v>495</v>
      </c>
      <c r="C495" s="56"/>
      <c r="D495" s="3"/>
      <c r="E495" s="3"/>
      <c r="F495" s="3" t="s">
        <v>193</v>
      </c>
      <c r="G495" s="57"/>
      <c r="H495" s="10">
        <v>6537815.29</v>
      </c>
      <c r="J495" s="4"/>
      <c r="K495" s="4"/>
      <c r="L495" s="4"/>
      <c r="M495" s="4"/>
      <c r="N495" s="4"/>
      <c r="O495" s="4"/>
      <c r="P495" s="4"/>
    </row>
    <row r="496" spans="1:16" ht="11.65" customHeight="1" x14ac:dyDescent="0.2">
      <c r="A496" s="49">
        <f t="shared" ca="1" si="11"/>
        <v>496</v>
      </c>
      <c r="C496" s="56"/>
      <c r="D496" s="3"/>
      <c r="E496" s="3"/>
      <c r="F496" s="3"/>
      <c r="G496" s="57"/>
      <c r="H496" s="12">
        <f>SUBTOTAL(9,H495)</f>
        <v>6537815.29</v>
      </c>
      <c r="J496" s="4"/>
      <c r="K496" s="4"/>
      <c r="L496" s="4"/>
      <c r="M496" s="4"/>
      <c r="N496" s="4"/>
      <c r="O496" s="4"/>
      <c r="P496" s="4"/>
    </row>
    <row r="497" spans="1:16" ht="11.65" customHeight="1" x14ac:dyDescent="0.2">
      <c r="A497" s="49">
        <f t="shared" ca="1" si="11"/>
        <v>497</v>
      </c>
      <c r="C497" s="56"/>
      <c r="D497" s="3"/>
      <c r="E497" s="3"/>
      <c r="F497" s="3"/>
      <c r="G497" s="57"/>
      <c r="H497" s="2"/>
      <c r="J497" s="4"/>
      <c r="K497" s="4"/>
      <c r="L497" s="4"/>
      <c r="M497" s="4"/>
      <c r="N497" s="4"/>
      <c r="O497" s="4"/>
      <c r="P497" s="4"/>
    </row>
    <row r="498" spans="1:16" ht="11.65" customHeight="1" x14ac:dyDescent="0.2">
      <c r="A498" s="49">
        <f t="shared" ca="1" si="11"/>
        <v>498</v>
      </c>
      <c r="C498" s="56" t="s">
        <v>93</v>
      </c>
      <c r="D498" s="3" t="s">
        <v>94</v>
      </c>
      <c r="E498" s="3"/>
      <c r="F498" s="3"/>
      <c r="G498" s="57"/>
      <c r="H498" s="2"/>
      <c r="J498" s="4"/>
      <c r="K498" s="4"/>
      <c r="L498" s="4"/>
      <c r="M498" s="4"/>
      <c r="N498" s="4"/>
      <c r="O498" s="4"/>
      <c r="P498" s="4"/>
    </row>
    <row r="499" spans="1:16" ht="11.65" customHeight="1" x14ac:dyDescent="0.2">
      <c r="A499" s="49">
        <f t="shared" ca="1" si="11"/>
        <v>499</v>
      </c>
      <c r="C499" s="56"/>
      <c r="D499" s="3"/>
      <c r="E499" s="3"/>
      <c r="F499" s="3" t="s">
        <v>193</v>
      </c>
      <c r="G499" s="57"/>
      <c r="H499" s="10">
        <v>0</v>
      </c>
      <c r="J499" s="4"/>
      <c r="K499" s="4"/>
      <c r="L499" s="4"/>
      <c r="M499" s="4"/>
      <c r="N499" s="4"/>
      <c r="O499" s="4"/>
      <c r="P499" s="4"/>
    </row>
    <row r="500" spans="1:16" ht="11.65" customHeight="1" x14ac:dyDescent="0.2">
      <c r="A500" s="49">
        <f t="shared" ca="1" si="11"/>
        <v>500</v>
      </c>
      <c r="C500" s="56"/>
      <c r="D500" s="3"/>
      <c r="E500" s="3"/>
      <c r="F500" s="3"/>
      <c r="G500" s="57"/>
      <c r="H500" s="12">
        <f>SUBTOTAL(9,H499)</f>
        <v>0</v>
      </c>
      <c r="J500" s="4"/>
      <c r="K500" s="4"/>
      <c r="L500" s="4"/>
      <c r="M500" s="4"/>
      <c r="N500" s="4"/>
      <c r="O500" s="4"/>
      <c r="P500" s="4"/>
    </row>
    <row r="501" spans="1:16" ht="11.65" customHeight="1" x14ac:dyDescent="0.2">
      <c r="A501" s="49">
        <f t="shared" ca="1" si="11"/>
        <v>501</v>
      </c>
      <c r="C501" s="56"/>
      <c r="D501" s="3"/>
      <c r="E501" s="3"/>
      <c r="F501" s="3"/>
      <c r="G501" s="57"/>
      <c r="H501" s="2"/>
      <c r="J501" s="4"/>
      <c r="K501" s="4"/>
      <c r="L501" s="4"/>
      <c r="M501" s="4"/>
      <c r="N501" s="4"/>
      <c r="O501" s="4"/>
      <c r="P501" s="4"/>
    </row>
    <row r="502" spans="1:16" ht="11.65" customHeight="1" x14ac:dyDescent="0.2">
      <c r="A502" s="49">
        <f t="shared" ca="1" si="11"/>
        <v>502</v>
      </c>
      <c r="C502" s="56"/>
      <c r="D502" s="3"/>
      <c r="E502" s="3"/>
      <c r="F502" s="3"/>
      <c r="G502" s="57"/>
      <c r="H502" s="2"/>
      <c r="J502" s="4"/>
      <c r="K502" s="11"/>
      <c r="L502" s="11"/>
      <c r="M502" s="11"/>
      <c r="N502" s="11"/>
      <c r="O502" s="11"/>
      <c r="P502" s="11"/>
    </row>
    <row r="503" spans="1:16" ht="11.65" customHeight="1" thickBot="1" x14ac:dyDescent="0.25">
      <c r="A503" s="49">
        <f t="shared" ca="1" si="11"/>
        <v>503</v>
      </c>
      <c r="C503" s="63" t="s">
        <v>95</v>
      </c>
      <c r="D503" s="3"/>
      <c r="E503" s="3"/>
      <c r="F503" s="3"/>
      <c r="G503" s="57" t="s">
        <v>32</v>
      </c>
      <c r="H503" s="13">
        <f>SUBTOTAL(9,H436:H500)</f>
        <v>579938772.0799998</v>
      </c>
      <c r="J503" s="4"/>
      <c r="K503" s="4"/>
      <c r="L503" s="4"/>
      <c r="M503" s="4"/>
      <c r="N503" s="4"/>
      <c r="O503" s="4"/>
      <c r="P503" s="4"/>
    </row>
    <row r="504" spans="1:16" ht="11.65" customHeight="1" thickTop="1" x14ac:dyDescent="0.2">
      <c r="A504" s="49">
        <f t="shared" ca="1" si="11"/>
        <v>504</v>
      </c>
      <c r="C504" s="56"/>
      <c r="D504" s="3"/>
      <c r="E504" s="3"/>
      <c r="F504" s="3"/>
      <c r="G504" s="57"/>
      <c r="H504" s="2"/>
      <c r="J504" s="4"/>
      <c r="K504" s="4"/>
      <c r="L504" s="4"/>
      <c r="M504" s="4"/>
      <c r="N504" s="4"/>
      <c r="O504" s="4"/>
      <c r="P504" s="4"/>
    </row>
    <row r="505" spans="1:16" ht="11.65" customHeight="1" x14ac:dyDescent="0.2">
      <c r="A505" s="49">
        <f t="shared" ca="1" si="11"/>
        <v>505</v>
      </c>
      <c r="C505" s="56" t="s">
        <v>96</v>
      </c>
      <c r="D505" s="3"/>
      <c r="E505" s="3"/>
      <c r="F505" s="3"/>
      <c r="G505" s="57"/>
      <c r="H505" s="2"/>
      <c r="J505" s="4"/>
      <c r="K505" s="4"/>
      <c r="L505" s="4"/>
      <c r="M505" s="4"/>
      <c r="N505" s="4"/>
      <c r="O505" s="4"/>
      <c r="P505" s="4"/>
    </row>
    <row r="506" spans="1:16" ht="11.65" customHeight="1" x14ac:dyDescent="0.2">
      <c r="A506" s="49">
        <f t="shared" ca="1" si="11"/>
        <v>506</v>
      </c>
      <c r="C506" s="56"/>
      <c r="D506" s="3"/>
      <c r="E506" s="3" t="s">
        <v>193</v>
      </c>
      <c r="F506" s="3"/>
      <c r="G506" s="57"/>
      <c r="H506" s="10">
        <f>SUMIFS(H436:H500,F436:F500,E506)</f>
        <v>579938772.0799998</v>
      </c>
      <c r="J506" s="4"/>
      <c r="K506" s="4"/>
      <c r="L506" s="4"/>
      <c r="M506" s="4"/>
      <c r="N506" s="4"/>
      <c r="O506" s="4"/>
      <c r="P506" s="4"/>
    </row>
    <row r="507" spans="1:16" ht="11.65" customHeight="1" x14ac:dyDescent="0.2">
      <c r="A507" s="49">
        <f t="shared" ca="1" si="11"/>
        <v>507</v>
      </c>
      <c r="C507" s="56"/>
      <c r="D507" s="3"/>
      <c r="E507" s="3"/>
      <c r="F507" s="3"/>
      <c r="G507" s="57"/>
      <c r="H507" s="2"/>
      <c r="J507" s="4"/>
      <c r="K507" s="4"/>
      <c r="L507" s="4"/>
      <c r="M507" s="4"/>
      <c r="N507" s="4"/>
      <c r="O507" s="4"/>
      <c r="P507" s="4"/>
    </row>
    <row r="508" spans="1:16" ht="11.65" customHeight="1" thickBot="1" x14ac:dyDescent="0.25">
      <c r="A508" s="49">
        <f t="shared" ca="1" si="11"/>
        <v>508</v>
      </c>
      <c r="C508" s="56" t="s">
        <v>97</v>
      </c>
      <c r="D508" s="3"/>
      <c r="E508" s="3"/>
      <c r="F508" s="3"/>
      <c r="G508" s="57" t="s">
        <v>32</v>
      </c>
      <c r="H508" s="19">
        <f>SUM(H506:H507)</f>
        <v>579938772.0799998</v>
      </c>
      <c r="J508" s="4"/>
      <c r="K508" s="4"/>
      <c r="L508" s="4"/>
      <c r="M508" s="4"/>
      <c r="N508" s="4"/>
      <c r="O508" s="4"/>
      <c r="P508" s="4"/>
    </row>
    <row r="509" spans="1:16" ht="11.65" customHeight="1" thickTop="1" x14ac:dyDescent="0.2">
      <c r="A509" s="49">
        <f t="shared" ca="1" si="11"/>
        <v>509</v>
      </c>
      <c r="C509" s="56">
        <v>389</v>
      </c>
      <c r="D509" s="3" t="s">
        <v>31</v>
      </c>
      <c r="E509" s="3"/>
      <c r="F509" s="3"/>
      <c r="G509" s="57"/>
      <c r="H509" s="2"/>
      <c r="J509" s="4"/>
      <c r="K509" s="4"/>
      <c r="L509" s="4"/>
      <c r="M509" s="4"/>
      <c r="N509" s="4"/>
      <c r="O509" s="4"/>
      <c r="P509" s="4"/>
    </row>
    <row r="510" spans="1:16" ht="11.65" customHeight="1" x14ac:dyDescent="0.2">
      <c r="A510" s="49">
        <f t="shared" ref="A510:A573" ca="1" si="12">OFFSET(A510,-1,)+1</f>
        <v>510</v>
      </c>
      <c r="C510" s="56"/>
      <c r="D510" s="3"/>
      <c r="E510" s="3"/>
      <c r="F510" s="3" t="s">
        <v>193</v>
      </c>
      <c r="G510" s="57"/>
      <c r="H510" s="10">
        <v>1098826.3500000001</v>
      </c>
      <c r="J510" s="4"/>
      <c r="K510" s="4"/>
      <c r="L510" s="4"/>
      <c r="M510" s="4"/>
      <c r="N510" s="4"/>
      <c r="O510" s="4"/>
      <c r="P510" s="4"/>
    </row>
    <row r="511" spans="1:16" ht="11.65" customHeight="1" x14ac:dyDescent="0.2">
      <c r="A511" s="49">
        <f t="shared" ca="1" si="12"/>
        <v>511</v>
      </c>
      <c r="C511" s="56"/>
      <c r="D511" s="3"/>
      <c r="E511" s="3"/>
      <c r="F511" s="3" t="s">
        <v>255</v>
      </c>
      <c r="G511" s="57"/>
      <c r="H511" s="10">
        <v>76094.932983759485</v>
      </c>
      <c r="J511" s="4"/>
      <c r="K511" s="4"/>
      <c r="L511" s="4"/>
      <c r="M511" s="4"/>
      <c r="N511" s="4"/>
      <c r="O511" s="4"/>
      <c r="P511" s="4"/>
    </row>
    <row r="512" spans="1:16" ht="11.65" customHeight="1" x14ac:dyDescent="0.2">
      <c r="A512" s="49">
        <f t="shared" ca="1" si="12"/>
        <v>512</v>
      </c>
      <c r="C512" s="56"/>
      <c r="D512" s="3"/>
      <c r="E512" s="3"/>
      <c r="F512" s="3" t="s">
        <v>254</v>
      </c>
      <c r="G512" s="57"/>
      <c r="H512" s="10">
        <v>0</v>
      </c>
      <c r="J512" s="4"/>
      <c r="K512" s="4"/>
      <c r="L512" s="4"/>
      <c r="M512" s="4"/>
      <c r="N512" s="4"/>
      <c r="O512" s="4"/>
      <c r="P512" s="4"/>
    </row>
    <row r="513" spans="1:16" ht="11.65" customHeight="1" x14ac:dyDescent="0.2">
      <c r="A513" s="49">
        <f t="shared" ca="1" si="12"/>
        <v>513</v>
      </c>
      <c r="C513" s="56"/>
      <c r="D513" s="3"/>
      <c r="E513" s="3"/>
      <c r="F513" s="3" t="s">
        <v>24</v>
      </c>
      <c r="G513" s="57"/>
      <c r="H513" s="10">
        <v>97.94348258540623</v>
      </c>
      <c r="J513" s="4"/>
      <c r="K513" s="4"/>
      <c r="L513" s="4"/>
      <c r="M513" s="4"/>
      <c r="N513" s="4"/>
      <c r="O513" s="4"/>
      <c r="P513" s="4"/>
    </row>
    <row r="514" spans="1:16" ht="11.65" customHeight="1" x14ac:dyDescent="0.2">
      <c r="A514" s="49">
        <f t="shared" ca="1" si="12"/>
        <v>514</v>
      </c>
      <c r="C514" s="56"/>
      <c r="D514" s="3"/>
      <c r="E514" s="3"/>
      <c r="F514" s="3" t="s">
        <v>249</v>
      </c>
      <c r="G514" s="57"/>
      <c r="H514" s="10">
        <v>0</v>
      </c>
      <c r="J514" s="4"/>
      <c r="K514" s="4"/>
      <c r="L514" s="4"/>
      <c r="M514" s="4"/>
      <c r="N514" s="4"/>
      <c r="O514" s="4"/>
      <c r="P514" s="4"/>
    </row>
    <row r="515" spans="1:16" ht="11.65" customHeight="1" x14ac:dyDescent="0.2">
      <c r="A515" s="49">
        <f t="shared" ca="1" si="12"/>
        <v>515</v>
      </c>
      <c r="C515" s="56"/>
      <c r="D515" s="3"/>
      <c r="E515" s="3"/>
      <c r="F515" s="3" t="s">
        <v>251</v>
      </c>
      <c r="G515" s="57"/>
      <c r="H515" s="10">
        <v>0</v>
      </c>
      <c r="J515" s="4"/>
      <c r="K515" s="4"/>
      <c r="L515" s="4"/>
      <c r="M515" s="4"/>
      <c r="N515" s="4"/>
      <c r="O515" s="4"/>
      <c r="P515" s="4"/>
    </row>
    <row r="516" spans="1:16" ht="11.65" customHeight="1" x14ac:dyDescent="0.2">
      <c r="A516" s="49">
        <f t="shared" ca="1" si="12"/>
        <v>516</v>
      </c>
      <c r="C516" s="56"/>
      <c r="D516" s="3"/>
      <c r="E516" s="3"/>
      <c r="F516" s="3" t="s">
        <v>248</v>
      </c>
      <c r="G516" s="57"/>
      <c r="H516" s="10">
        <v>539251.18635802902</v>
      </c>
      <c r="J516" s="4"/>
      <c r="K516" s="4"/>
      <c r="L516" s="4"/>
      <c r="M516" s="4"/>
      <c r="N516" s="4"/>
      <c r="O516" s="4"/>
      <c r="P516" s="4"/>
    </row>
    <row r="517" spans="1:16" ht="11.65" customHeight="1" x14ac:dyDescent="0.2">
      <c r="A517" s="49">
        <f t="shared" ca="1" si="12"/>
        <v>517</v>
      </c>
      <c r="C517" s="56"/>
      <c r="D517" s="3"/>
      <c r="E517" s="3"/>
      <c r="F517" s="3"/>
      <c r="G517" s="57" t="s">
        <v>32</v>
      </c>
      <c r="H517" s="12">
        <f>SUBTOTAL(9,H510:H516)</f>
        <v>1714270.4128243742</v>
      </c>
      <c r="J517" s="4"/>
      <c r="K517" s="4"/>
      <c r="L517" s="4"/>
      <c r="M517" s="4"/>
      <c r="N517" s="4"/>
      <c r="O517" s="4"/>
      <c r="P517" s="4"/>
    </row>
    <row r="518" spans="1:16" ht="11.65" customHeight="1" x14ac:dyDescent="0.2">
      <c r="A518" s="49">
        <f t="shared" ca="1" si="12"/>
        <v>518</v>
      </c>
      <c r="C518" s="56"/>
      <c r="D518" s="3"/>
      <c r="E518" s="3"/>
      <c r="F518" s="3"/>
      <c r="G518" s="57"/>
      <c r="H518" s="2"/>
      <c r="J518" s="4"/>
      <c r="K518" s="4"/>
      <c r="L518" s="4"/>
      <c r="M518" s="4"/>
      <c r="N518" s="4"/>
      <c r="O518" s="4"/>
      <c r="P518" s="4"/>
    </row>
    <row r="519" spans="1:16" ht="11.65" customHeight="1" x14ac:dyDescent="0.2">
      <c r="A519" s="49">
        <f t="shared" ca="1" si="12"/>
        <v>519</v>
      </c>
      <c r="C519" s="56">
        <v>390</v>
      </c>
      <c r="D519" s="3" t="s">
        <v>33</v>
      </c>
      <c r="E519" s="3"/>
      <c r="F519" s="3"/>
      <c r="G519" s="57"/>
      <c r="H519" s="2"/>
      <c r="J519" s="4"/>
      <c r="K519" s="4"/>
      <c r="L519" s="4"/>
      <c r="M519" s="4"/>
      <c r="N519" s="4"/>
      <c r="O519" s="4"/>
      <c r="P519" s="4"/>
    </row>
    <row r="520" spans="1:16" ht="11.65" customHeight="1" x14ac:dyDescent="0.2">
      <c r="A520" s="49">
        <f t="shared" ca="1" si="12"/>
        <v>520</v>
      </c>
      <c r="C520" s="56"/>
      <c r="D520" s="3"/>
      <c r="E520" s="3"/>
      <c r="F520" s="3" t="s">
        <v>193</v>
      </c>
      <c r="G520" s="57"/>
      <c r="H520" s="10">
        <v>14156891.050000001</v>
      </c>
      <c r="J520" s="4"/>
      <c r="K520" s="4"/>
      <c r="L520" s="4"/>
      <c r="M520" s="4"/>
      <c r="N520" s="4"/>
      <c r="O520" s="4"/>
      <c r="P520" s="4"/>
    </row>
    <row r="521" spans="1:16" ht="11.65" customHeight="1" x14ac:dyDescent="0.2">
      <c r="A521" s="49">
        <f t="shared" ca="1" si="12"/>
        <v>521</v>
      </c>
      <c r="C521" s="56"/>
      <c r="D521" s="3"/>
      <c r="E521" s="3"/>
      <c r="F521" s="3" t="s">
        <v>30</v>
      </c>
      <c r="G521" s="57"/>
      <c r="H521" s="10">
        <v>0</v>
      </c>
      <c r="J521" s="4"/>
      <c r="K521" s="4"/>
      <c r="L521" s="4"/>
      <c r="M521" s="4"/>
      <c r="N521" s="4"/>
      <c r="O521" s="4"/>
      <c r="P521" s="4"/>
    </row>
    <row r="522" spans="1:16" ht="11.65" customHeight="1" x14ac:dyDescent="0.2">
      <c r="A522" s="49">
        <f t="shared" ca="1" si="12"/>
        <v>522</v>
      </c>
      <c r="C522" s="56"/>
      <c r="D522" s="3"/>
      <c r="E522" s="3"/>
      <c r="F522" s="3" t="s">
        <v>254</v>
      </c>
      <c r="G522" s="57"/>
      <c r="H522" s="10">
        <v>0</v>
      </c>
      <c r="J522" s="4"/>
      <c r="K522" s="4"/>
      <c r="L522" s="4"/>
      <c r="M522" s="4"/>
      <c r="N522" s="4"/>
      <c r="O522" s="4"/>
      <c r="P522" s="4"/>
    </row>
    <row r="523" spans="1:16" ht="11.65" customHeight="1" x14ac:dyDescent="0.2">
      <c r="A523" s="49">
        <f t="shared" ca="1" si="12"/>
        <v>523</v>
      </c>
      <c r="C523" s="56"/>
      <c r="D523" s="3"/>
      <c r="E523" s="3"/>
      <c r="F523" s="3" t="s">
        <v>255</v>
      </c>
      <c r="G523" s="57"/>
      <c r="H523" s="10">
        <v>553444.67334022408</v>
      </c>
      <c r="J523" s="4"/>
      <c r="K523" s="4"/>
      <c r="L523" s="4"/>
      <c r="M523" s="4"/>
      <c r="N523" s="4"/>
      <c r="O523" s="4"/>
      <c r="P523" s="4"/>
    </row>
    <row r="524" spans="1:16" ht="11.65" customHeight="1" x14ac:dyDescent="0.2">
      <c r="A524" s="49">
        <f t="shared" ca="1" si="12"/>
        <v>524</v>
      </c>
      <c r="C524" s="56"/>
      <c r="D524" s="3"/>
      <c r="E524" s="3"/>
      <c r="F524" s="3" t="s">
        <v>24</v>
      </c>
      <c r="G524" s="57"/>
      <c r="H524" s="10">
        <v>912286.24787370267</v>
      </c>
      <c r="J524" s="4"/>
      <c r="K524" s="4"/>
      <c r="L524" s="4"/>
      <c r="M524" s="4"/>
      <c r="N524" s="4"/>
      <c r="O524" s="4"/>
      <c r="P524" s="4"/>
    </row>
    <row r="525" spans="1:16" ht="11.65" customHeight="1" x14ac:dyDescent="0.2">
      <c r="A525" s="49">
        <f t="shared" ca="1" si="12"/>
        <v>525</v>
      </c>
      <c r="C525" s="56"/>
      <c r="D525" s="3"/>
      <c r="E525" s="3"/>
      <c r="F525" s="3" t="s">
        <v>249</v>
      </c>
      <c r="G525" s="57"/>
      <c r="H525" s="10">
        <v>2359.0478484808427</v>
      </c>
      <c r="J525" s="4"/>
      <c r="K525" s="4"/>
      <c r="L525" s="4"/>
      <c r="M525" s="4"/>
      <c r="N525" s="4"/>
      <c r="O525" s="4"/>
      <c r="P525" s="4"/>
    </row>
    <row r="526" spans="1:16" ht="11.65" customHeight="1" x14ac:dyDescent="0.2">
      <c r="A526" s="49">
        <f t="shared" ca="1" si="12"/>
        <v>526</v>
      </c>
      <c r="C526" s="56"/>
      <c r="D526" s="3"/>
      <c r="E526" s="3"/>
      <c r="F526" s="3" t="s">
        <v>251</v>
      </c>
      <c r="G526" s="57"/>
      <c r="H526" s="10">
        <v>0</v>
      </c>
      <c r="J526" s="4"/>
      <c r="K526" s="4"/>
      <c r="L526" s="4"/>
      <c r="M526" s="4"/>
      <c r="N526" s="4"/>
      <c r="O526" s="4"/>
      <c r="P526" s="4"/>
    </row>
    <row r="527" spans="1:16" ht="11.65" customHeight="1" x14ac:dyDescent="0.2">
      <c r="A527" s="49">
        <f t="shared" ca="1" si="12"/>
        <v>527</v>
      </c>
      <c r="C527" s="56"/>
      <c r="D527" s="3"/>
      <c r="E527" s="3"/>
      <c r="F527" s="3" t="s">
        <v>253</v>
      </c>
      <c r="G527" s="57"/>
      <c r="H527" s="10">
        <v>0</v>
      </c>
      <c r="J527" s="4"/>
      <c r="K527" s="4"/>
      <c r="L527" s="4"/>
      <c r="M527" s="4"/>
      <c r="N527" s="4"/>
      <c r="O527" s="4"/>
      <c r="P527" s="4"/>
    </row>
    <row r="528" spans="1:16" ht="11.65" customHeight="1" x14ac:dyDescent="0.2">
      <c r="A528" s="49">
        <f t="shared" ca="1" si="12"/>
        <v>528</v>
      </c>
      <c r="C528" s="56"/>
      <c r="D528" s="3"/>
      <c r="E528" s="3"/>
      <c r="F528" s="3" t="s">
        <v>248</v>
      </c>
      <c r="G528" s="57"/>
      <c r="H528" s="10">
        <v>7378529.7189039979</v>
      </c>
      <c r="J528" s="4"/>
      <c r="K528" s="4"/>
      <c r="L528" s="4"/>
      <c r="M528" s="4"/>
      <c r="N528" s="4"/>
      <c r="O528" s="4"/>
      <c r="P528" s="4"/>
    </row>
    <row r="529" spans="1:16" ht="11.65" customHeight="1" x14ac:dyDescent="0.2">
      <c r="A529" s="49">
        <f t="shared" ca="1" si="12"/>
        <v>529</v>
      </c>
      <c r="C529" s="56"/>
      <c r="D529" s="3"/>
      <c r="E529" s="3"/>
      <c r="F529" s="3"/>
      <c r="G529" s="57" t="s">
        <v>32</v>
      </c>
      <c r="H529" s="12">
        <f>SUBTOTAL(9,H520:H528)</f>
        <v>23003510.737966407</v>
      </c>
      <c r="J529" s="4"/>
      <c r="K529" s="4"/>
      <c r="L529" s="4"/>
      <c r="M529" s="4"/>
      <c r="N529" s="4"/>
      <c r="O529" s="4"/>
      <c r="P529" s="4"/>
    </row>
    <row r="530" spans="1:16" ht="11.65" customHeight="1" x14ac:dyDescent="0.2">
      <c r="A530" s="49">
        <f t="shared" ca="1" si="12"/>
        <v>530</v>
      </c>
      <c r="C530" s="56"/>
      <c r="D530" s="3"/>
      <c r="E530" s="3"/>
      <c r="F530" s="3"/>
      <c r="G530" s="57"/>
      <c r="H530" s="2"/>
      <c r="J530" s="4"/>
      <c r="K530" s="4"/>
      <c r="L530" s="4"/>
      <c r="M530" s="4"/>
      <c r="N530" s="4"/>
      <c r="O530" s="4"/>
      <c r="P530" s="4"/>
    </row>
    <row r="531" spans="1:16" ht="11.65" customHeight="1" x14ac:dyDescent="0.2">
      <c r="A531" s="49">
        <f t="shared" ca="1" si="12"/>
        <v>531</v>
      </c>
      <c r="C531" s="56">
        <v>391</v>
      </c>
      <c r="D531" s="3" t="s">
        <v>98</v>
      </c>
      <c r="E531" s="3"/>
      <c r="F531" s="3"/>
      <c r="G531" s="57"/>
      <c r="H531" s="2"/>
      <c r="J531" s="4"/>
      <c r="K531" s="4"/>
      <c r="L531" s="4"/>
      <c r="M531" s="4"/>
      <c r="N531" s="4"/>
      <c r="O531" s="4"/>
      <c r="P531" s="4"/>
    </row>
    <row r="532" spans="1:16" ht="11.65" customHeight="1" x14ac:dyDescent="0.2">
      <c r="A532" s="49">
        <f t="shared" ca="1" si="12"/>
        <v>532</v>
      </c>
      <c r="C532" s="56"/>
      <c r="D532" s="3"/>
      <c r="E532" s="3"/>
      <c r="F532" s="3" t="s">
        <v>193</v>
      </c>
      <c r="G532" s="57"/>
      <c r="H532" s="10">
        <v>370048.02</v>
      </c>
      <c r="J532" s="4"/>
      <c r="K532" s="4"/>
      <c r="L532" s="4"/>
      <c r="M532" s="4"/>
      <c r="N532" s="4"/>
      <c r="O532" s="4"/>
      <c r="P532" s="4"/>
    </row>
    <row r="533" spans="1:16" ht="11.65" customHeight="1" x14ac:dyDescent="0.2">
      <c r="A533" s="49">
        <f t="shared" ca="1" si="12"/>
        <v>533</v>
      </c>
      <c r="C533" s="56"/>
      <c r="D533" s="3"/>
      <c r="E533" s="3"/>
      <c r="F533" s="3" t="s">
        <v>250</v>
      </c>
      <c r="G533" s="57"/>
      <c r="H533" s="10">
        <v>0</v>
      </c>
      <c r="J533" s="4"/>
      <c r="K533" s="4"/>
      <c r="L533" s="4"/>
      <c r="M533" s="4"/>
      <c r="N533" s="4"/>
      <c r="O533" s="4"/>
      <c r="P533" s="4"/>
    </row>
    <row r="534" spans="1:16" ht="11.65" customHeight="1" x14ac:dyDescent="0.2">
      <c r="A534" s="49">
        <f t="shared" ca="1" si="12"/>
        <v>534</v>
      </c>
      <c r="C534" s="56"/>
      <c r="D534" s="3"/>
      <c r="E534" s="3"/>
      <c r="F534" s="3" t="s">
        <v>254</v>
      </c>
      <c r="G534" s="57"/>
      <c r="H534" s="10">
        <v>0</v>
      </c>
      <c r="J534" s="4"/>
      <c r="K534" s="4"/>
      <c r="L534" s="4"/>
      <c r="M534" s="4"/>
      <c r="N534" s="4"/>
      <c r="O534" s="4"/>
      <c r="P534" s="4"/>
    </row>
    <row r="535" spans="1:16" ht="11.65" customHeight="1" x14ac:dyDescent="0.2">
      <c r="A535" s="49">
        <f t="shared" ca="1" si="12"/>
        <v>535</v>
      </c>
      <c r="C535" s="56"/>
      <c r="D535" s="3"/>
      <c r="E535" s="3"/>
      <c r="F535" s="3" t="s">
        <v>255</v>
      </c>
      <c r="G535" s="57"/>
      <c r="H535" s="10">
        <v>234309.46585097999</v>
      </c>
      <c r="J535" s="4"/>
      <c r="K535" s="4"/>
      <c r="L535" s="4"/>
      <c r="M535" s="4"/>
      <c r="N535" s="4"/>
      <c r="O535" s="4"/>
      <c r="P535" s="4"/>
    </row>
    <row r="536" spans="1:16" ht="11.65" customHeight="1" x14ac:dyDescent="0.2">
      <c r="A536" s="49">
        <f t="shared" ca="1" si="12"/>
        <v>536</v>
      </c>
      <c r="C536" s="56"/>
      <c r="D536" s="3"/>
      <c r="E536" s="3"/>
      <c r="F536" s="3" t="s">
        <v>24</v>
      </c>
      <c r="G536" s="57"/>
      <c r="H536" s="10">
        <v>81061.800947293712</v>
      </c>
      <c r="J536" s="4"/>
      <c r="K536" s="4"/>
      <c r="L536" s="4"/>
      <c r="M536" s="4"/>
      <c r="N536" s="4"/>
      <c r="O536" s="4"/>
      <c r="P536" s="4"/>
    </row>
    <row r="537" spans="1:16" ht="11.65" customHeight="1" x14ac:dyDescent="0.2">
      <c r="A537" s="49">
        <f t="shared" ca="1" si="12"/>
        <v>537</v>
      </c>
      <c r="C537" s="56"/>
      <c r="D537" s="3"/>
      <c r="E537" s="3"/>
      <c r="F537" s="3" t="s">
        <v>247</v>
      </c>
      <c r="G537" s="57"/>
      <c r="H537" s="10">
        <v>0</v>
      </c>
      <c r="J537" s="4"/>
      <c r="K537" s="4"/>
      <c r="L537" s="4"/>
      <c r="M537" s="4"/>
      <c r="N537" s="4"/>
      <c r="O537" s="4"/>
      <c r="P537" s="4"/>
    </row>
    <row r="538" spans="1:16" ht="11.65" customHeight="1" x14ac:dyDescent="0.2">
      <c r="A538" s="49">
        <f t="shared" ca="1" si="12"/>
        <v>538</v>
      </c>
      <c r="C538" s="56"/>
      <c r="D538" s="3"/>
      <c r="E538" s="3"/>
      <c r="F538" s="3" t="s">
        <v>248</v>
      </c>
      <c r="G538" s="57"/>
      <c r="H538" s="10">
        <v>4610946.3259647135</v>
      </c>
      <c r="J538" s="4"/>
      <c r="K538" s="4"/>
      <c r="L538" s="4"/>
      <c r="M538" s="4"/>
      <c r="N538" s="4"/>
      <c r="O538" s="4"/>
      <c r="P538" s="4"/>
    </row>
    <row r="539" spans="1:16" ht="11.65" customHeight="1" x14ac:dyDescent="0.2">
      <c r="A539" s="49">
        <f t="shared" ca="1" si="12"/>
        <v>539</v>
      </c>
      <c r="C539" s="56"/>
      <c r="D539" s="3"/>
      <c r="E539" s="3"/>
      <c r="F539" s="3" t="s">
        <v>249</v>
      </c>
      <c r="G539" s="57"/>
      <c r="H539" s="10">
        <v>54521.06430738193</v>
      </c>
      <c r="J539" s="4"/>
      <c r="K539" s="4"/>
      <c r="L539" s="4"/>
      <c r="M539" s="4"/>
      <c r="N539" s="4"/>
      <c r="O539" s="4"/>
      <c r="P539" s="4"/>
    </row>
    <row r="540" spans="1:16" ht="11.65" customHeight="1" x14ac:dyDescent="0.2">
      <c r="A540" s="49">
        <f t="shared" ca="1" si="12"/>
        <v>540</v>
      </c>
      <c r="C540" s="56"/>
      <c r="D540" s="3"/>
      <c r="E540" s="3"/>
      <c r="F540" s="3" t="s">
        <v>251</v>
      </c>
      <c r="G540" s="57"/>
      <c r="H540" s="10">
        <v>0</v>
      </c>
      <c r="J540" s="4"/>
      <c r="K540" s="4"/>
      <c r="L540" s="4"/>
      <c r="M540" s="4"/>
      <c r="N540" s="4"/>
      <c r="O540" s="4"/>
      <c r="P540" s="4"/>
    </row>
    <row r="541" spans="1:16" ht="11.65" customHeight="1" x14ac:dyDescent="0.2">
      <c r="A541" s="49">
        <f t="shared" ca="1" si="12"/>
        <v>541</v>
      </c>
      <c r="C541" s="56"/>
      <c r="D541" s="3"/>
      <c r="E541" s="3"/>
      <c r="F541" s="3" t="s">
        <v>253</v>
      </c>
      <c r="G541" s="57"/>
      <c r="H541" s="10">
        <v>60560.031676591272</v>
      </c>
      <c r="J541" s="4"/>
      <c r="K541" s="4"/>
      <c r="L541" s="4"/>
      <c r="M541" s="4"/>
      <c r="N541" s="4"/>
      <c r="O541" s="4"/>
      <c r="P541" s="4"/>
    </row>
    <row r="542" spans="1:16" ht="11.65" customHeight="1" x14ac:dyDescent="0.2">
      <c r="A542" s="49">
        <f t="shared" ca="1" si="12"/>
        <v>542</v>
      </c>
      <c r="C542" s="56"/>
      <c r="D542" s="3"/>
      <c r="E542" s="3"/>
      <c r="F542" s="3" t="s">
        <v>256</v>
      </c>
      <c r="G542" s="57"/>
      <c r="H542" s="10">
        <v>0</v>
      </c>
      <c r="J542" s="4"/>
      <c r="K542" s="4"/>
      <c r="L542" s="4"/>
      <c r="M542" s="4"/>
      <c r="N542" s="4"/>
      <c r="O542" s="4"/>
      <c r="P542" s="4"/>
    </row>
    <row r="543" spans="1:16" ht="11.65" customHeight="1" x14ac:dyDescent="0.2">
      <c r="A543" s="49">
        <f t="shared" ca="1" si="12"/>
        <v>543</v>
      </c>
      <c r="C543" s="56"/>
      <c r="D543" s="3"/>
      <c r="E543" s="3"/>
      <c r="F543" s="3" t="s">
        <v>30</v>
      </c>
      <c r="G543" s="57"/>
      <c r="H543" s="10">
        <v>0</v>
      </c>
      <c r="J543" s="4"/>
      <c r="K543" s="4"/>
      <c r="L543" s="4"/>
      <c r="M543" s="4"/>
      <c r="N543" s="4"/>
      <c r="O543" s="4"/>
      <c r="P543" s="4"/>
    </row>
    <row r="544" spans="1:16" ht="11.65" customHeight="1" x14ac:dyDescent="0.2">
      <c r="A544" s="49">
        <f t="shared" ca="1" si="12"/>
        <v>544</v>
      </c>
      <c r="C544" s="56"/>
      <c r="D544" s="3"/>
      <c r="E544" s="3"/>
      <c r="F544" s="3" t="s">
        <v>251</v>
      </c>
      <c r="G544" s="57"/>
      <c r="H544" s="10">
        <v>0</v>
      </c>
      <c r="J544" s="4"/>
      <c r="K544" s="4"/>
      <c r="L544" s="4"/>
      <c r="M544" s="4"/>
      <c r="N544" s="4"/>
      <c r="O544" s="4"/>
      <c r="P544" s="4"/>
    </row>
    <row r="545" spans="1:16" ht="11.65" customHeight="1" x14ac:dyDescent="0.2">
      <c r="A545" s="49">
        <f t="shared" ca="1" si="12"/>
        <v>545</v>
      </c>
      <c r="C545" s="56"/>
      <c r="D545" s="3"/>
      <c r="E545" s="3"/>
      <c r="F545" s="3" t="s">
        <v>251</v>
      </c>
      <c r="G545" s="57"/>
      <c r="H545" s="10">
        <v>0</v>
      </c>
      <c r="J545" s="4"/>
      <c r="K545" s="4"/>
      <c r="L545" s="4"/>
      <c r="M545" s="4"/>
      <c r="N545" s="4"/>
      <c r="O545" s="4"/>
      <c r="P545" s="4"/>
    </row>
    <row r="546" spans="1:16" ht="11.65" customHeight="1" x14ac:dyDescent="0.2">
      <c r="A546" s="49">
        <f t="shared" ca="1" si="12"/>
        <v>546</v>
      </c>
      <c r="C546" s="56"/>
      <c r="D546" s="3"/>
      <c r="E546" s="3"/>
      <c r="F546" s="3"/>
      <c r="G546" s="57" t="s">
        <v>32</v>
      </c>
      <c r="H546" s="12">
        <f>SUBTOTAL(9,H532:H545)</f>
        <v>5411446.7087469613</v>
      </c>
      <c r="J546" s="4"/>
      <c r="K546" s="4"/>
      <c r="L546" s="4"/>
      <c r="M546" s="4"/>
      <c r="N546" s="4"/>
      <c r="O546" s="4"/>
      <c r="P546" s="4"/>
    </row>
    <row r="547" spans="1:16" ht="11.65" customHeight="1" x14ac:dyDescent="0.2">
      <c r="A547" s="49">
        <f t="shared" ca="1" si="12"/>
        <v>547</v>
      </c>
      <c r="C547" s="56"/>
      <c r="D547" s="3"/>
      <c r="E547" s="3"/>
      <c r="F547" s="3"/>
      <c r="G547" s="57"/>
      <c r="H547" s="2"/>
      <c r="J547" s="4"/>
      <c r="K547" s="4"/>
      <c r="L547" s="4"/>
      <c r="M547" s="4"/>
      <c r="N547" s="4"/>
      <c r="O547" s="4"/>
      <c r="P547" s="4"/>
    </row>
    <row r="548" spans="1:16" ht="11.65" customHeight="1" x14ac:dyDescent="0.2">
      <c r="A548" s="49">
        <f t="shared" ca="1" si="12"/>
        <v>548</v>
      </c>
      <c r="C548" s="56">
        <v>392</v>
      </c>
      <c r="D548" s="3" t="s">
        <v>99</v>
      </c>
      <c r="E548" s="3"/>
      <c r="F548" s="3"/>
      <c r="G548" s="57"/>
      <c r="H548" s="2"/>
      <c r="J548" s="4"/>
      <c r="K548" s="4"/>
      <c r="L548" s="4"/>
      <c r="M548" s="4"/>
      <c r="N548" s="4"/>
      <c r="O548" s="4"/>
      <c r="P548" s="4"/>
    </row>
    <row r="549" spans="1:16" ht="11.65" customHeight="1" x14ac:dyDescent="0.2">
      <c r="A549" s="49">
        <f t="shared" ca="1" si="12"/>
        <v>549</v>
      </c>
      <c r="C549" s="56"/>
      <c r="D549" s="3"/>
      <c r="E549" s="3"/>
      <c r="F549" s="3" t="s">
        <v>193</v>
      </c>
      <c r="G549" s="57"/>
      <c r="H549" s="10">
        <v>5926461.7199999997</v>
      </c>
      <c r="J549" s="4"/>
      <c r="K549" s="4"/>
      <c r="L549" s="4"/>
      <c r="M549" s="4"/>
      <c r="N549" s="4"/>
      <c r="O549" s="4"/>
      <c r="P549" s="4"/>
    </row>
    <row r="550" spans="1:16" ht="11.65" customHeight="1" x14ac:dyDescent="0.2">
      <c r="A550" s="49">
        <f t="shared" ca="1" si="12"/>
        <v>550</v>
      </c>
      <c r="C550" s="56"/>
      <c r="D550" s="3"/>
      <c r="E550" s="3"/>
      <c r="F550" s="3" t="s">
        <v>248</v>
      </c>
      <c r="G550" s="57"/>
      <c r="H550" s="10">
        <v>527419.19854297163</v>
      </c>
      <c r="J550" s="4"/>
      <c r="K550" s="4"/>
      <c r="L550" s="4"/>
      <c r="M550" s="4"/>
      <c r="N550" s="4"/>
      <c r="O550" s="4"/>
      <c r="P550" s="4"/>
    </row>
    <row r="551" spans="1:16" ht="11.65" customHeight="1" x14ac:dyDescent="0.2">
      <c r="A551" s="49">
        <f t="shared" ca="1" si="12"/>
        <v>551</v>
      </c>
      <c r="C551" s="56"/>
      <c r="D551" s="3"/>
      <c r="E551" s="3"/>
      <c r="F551" s="3" t="s">
        <v>24</v>
      </c>
      <c r="G551" s="57"/>
      <c r="H551" s="10">
        <v>945737.01142609853</v>
      </c>
      <c r="J551" s="4"/>
      <c r="K551" s="4"/>
      <c r="L551" s="4"/>
      <c r="M551" s="4"/>
      <c r="N551" s="4"/>
      <c r="O551" s="4"/>
      <c r="P551" s="4"/>
    </row>
    <row r="552" spans="1:16" ht="11.65" customHeight="1" x14ac:dyDescent="0.2">
      <c r="A552" s="49">
        <f t="shared" ca="1" si="12"/>
        <v>552</v>
      </c>
      <c r="C552" s="56"/>
      <c r="D552" s="3"/>
      <c r="E552" s="3"/>
      <c r="F552" s="3" t="s">
        <v>255</v>
      </c>
      <c r="G552" s="57"/>
      <c r="H552" s="10">
        <v>0</v>
      </c>
      <c r="J552" s="4"/>
      <c r="K552" s="4"/>
      <c r="L552" s="4"/>
      <c r="M552" s="4"/>
      <c r="N552" s="4"/>
      <c r="O552" s="4"/>
      <c r="P552" s="4"/>
    </row>
    <row r="553" spans="1:16" ht="11.65" customHeight="1" x14ac:dyDescent="0.2">
      <c r="A553" s="49">
        <f t="shared" ca="1" si="12"/>
        <v>553</v>
      </c>
      <c r="C553" s="56"/>
      <c r="D553" s="3"/>
      <c r="E553" s="3"/>
      <c r="F553" s="3" t="s">
        <v>254</v>
      </c>
      <c r="G553" s="57"/>
      <c r="H553" s="10">
        <v>0</v>
      </c>
      <c r="J553" s="4"/>
      <c r="K553" s="4"/>
      <c r="L553" s="4"/>
      <c r="M553" s="4"/>
      <c r="N553" s="4"/>
      <c r="O553" s="4"/>
      <c r="P553" s="4"/>
    </row>
    <row r="554" spans="1:16" ht="11.65" customHeight="1" x14ac:dyDescent="0.2">
      <c r="A554" s="49">
        <f t="shared" ca="1" si="12"/>
        <v>554</v>
      </c>
      <c r="C554" s="56"/>
      <c r="D554" s="3"/>
      <c r="E554" s="3"/>
      <c r="F554" s="3" t="s">
        <v>247</v>
      </c>
      <c r="G554" s="57"/>
      <c r="H554" s="10">
        <v>0</v>
      </c>
      <c r="J554" s="4"/>
      <c r="K554" s="4"/>
      <c r="L554" s="4"/>
      <c r="M554" s="4"/>
      <c r="N554" s="4"/>
      <c r="O554" s="4"/>
      <c r="P554" s="4"/>
    </row>
    <row r="555" spans="1:16" ht="11.65" customHeight="1" x14ac:dyDescent="0.2">
      <c r="A555" s="49">
        <f t="shared" ca="1" si="12"/>
        <v>555</v>
      </c>
      <c r="C555" s="56"/>
      <c r="D555" s="3"/>
      <c r="E555" s="3"/>
      <c r="F555" s="3" t="s">
        <v>250</v>
      </c>
      <c r="G555" s="57"/>
      <c r="H555" s="10">
        <v>0</v>
      </c>
      <c r="J555" s="4"/>
      <c r="K555" s="4"/>
      <c r="L555" s="4"/>
      <c r="M555" s="4"/>
      <c r="N555" s="4"/>
      <c r="O555" s="4"/>
      <c r="P555" s="4"/>
    </row>
    <row r="556" spans="1:16" ht="11.65" customHeight="1" x14ac:dyDescent="0.2">
      <c r="A556" s="49">
        <f t="shared" ca="1" si="12"/>
        <v>556</v>
      </c>
      <c r="C556" s="56"/>
      <c r="D556" s="3"/>
      <c r="E556" s="3"/>
      <c r="F556" s="3" t="s">
        <v>249</v>
      </c>
      <c r="G556" s="57"/>
      <c r="H556" s="10">
        <v>47379.393237173521</v>
      </c>
      <c r="J556" s="4"/>
      <c r="K556" s="4"/>
      <c r="L556" s="4"/>
      <c r="M556" s="4"/>
      <c r="N556" s="4"/>
      <c r="O556" s="4"/>
      <c r="P556" s="4"/>
    </row>
    <row r="557" spans="1:16" ht="11.65" customHeight="1" x14ac:dyDescent="0.2">
      <c r="A557" s="49">
        <f t="shared" ca="1" si="12"/>
        <v>557</v>
      </c>
      <c r="C557" s="56"/>
      <c r="D557" s="3"/>
      <c r="E557" s="3"/>
      <c r="F557" s="3" t="s">
        <v>251</v>
      </c>
      <c r="G557" s="57"/>
      <c r="H557" s="10">
        <v>0</v>
      </c>
      <c r="J557" s="4"/>
      <c r="K557" s="4"/>
      <c r="L557" s="4"/>
      <c r="M557" s="4"/>
      <c r="N557" s="4"/>
      <c r="O557" s="4"/>
      <c r="P557" s="4"/>
    </row>
    <row r="558" spans="1:16" ht="11.65" customHeight="1" x14ac:dyDescent="0.2">
      <c r="A558" s="49">
        <f t="shared" ca="1" si="12"/>
        <v>558</v>
      </c>
      <c r="C558" s="56"/>
      <c r="D558" s="3"/>
      <c r="E558" s="3"/>
      <c r="F558" s="3" t="s">
        <v>253</v>
      </c>
      <c r="G558" s="57"/>
      <c r="H558" s="10">
        <v>647145.96742310142</v>
      </c>
      <c r="J558" s="4"/>
      <c r="K558" s="4"/>
      <c r="L558" s="4"/>
      <c r="M558" s="4"/>
      <c r="N558" s="4"/>
      <c r="O558" s="4"/>
      <c r="P558" s="4"/>
    </row>
    <row r="559" spans="1:16" ht="11.65" customHeight="1" x14ac:dyDescent="0.2">
      <c r="A559" s="49">
        <f t="shared" ca="1" si="12"/>
        <v>559</v>
      </c>
      <c r="C559" s="56"/>
      <c r="D559" s="3"/>
      <c r="E559" s="3"/>
      <c r="F559" s="3" t="s">
        <v>252</v>
      </c>
      <c r="G559" s="57"/>
      <c r="H559" s="10">
        <v>0</v>
      </c>
      <c r="J559" s="4"/>
      <c r="K559" s="4"/>
      <c r="L559" s="4"/>
      <c r="M559" s="4"/>
      <c r="N559" s="4"/>
      <c r="O559" s="4"/>
      <c r="P559" s="4"/>
    </row>
    <row r="560" spans="1:16" ht="11.65" customHeight="1" x14ac:dyDescent="0.2">
      <c r="A560" s="49">
        <f t="shared" ca="1" si="12"/>
        <v>560</v>
      </c>
      <c r="C560" s="56"/>
      <c r="D560" s="3"/>
      <c r="E560" s="3"/>
      <c r="F560" s="3" t="s">
        <v>30</v>
      </c>
      <c r="G560" s="57"/>
      <c r="H560" s="10">
        <v>0</v>
      </c>
      <c r="J560" s="4"/>
      <c r="K560" s="4"/>
      <c r="L560" s="4"/>
      <c r="M560" s="4"/>
      <c r="N560" s="4"/>
      <c r="O560" s="4"/>
      <c r="P560" s="4"/>
    </row>
    <row r="561" spans="1:16" ht="11.65" customHeight="1" x14ac:dyDescent="0.2">
      <c r="A561" s="49">
        <f t="shared" ca="1" si="12"/>
        <v>561</v>
      </c>
      <c r="C561" s="56"/>
      <c r="D561" s="3"/>
      <c r="E561" s="3"/>
      <c r="F561" s="3" t="s">
        <v>251</v>
      </c>
      <c r="G561" s="57"/>
      <c r="H561" s="10">
        <v>0</v>
      </c>
      <c r="J561" s="4"/>
      <c r="K561" s="4"/>
      <c r="L561" s="4"/>
      <c r="M561" s="4"/>
      <c r="N561" s="4"/>
      <c r="O561" s="4"/>
      <c r="P561" s="4"/>
    </row>
    <row r="562" spans="1:16" ht="11.65" customHeight="1" x14ac:dyDescent="0.2">
      <c r="A562" s="49">
        <f t="shared" ca="1" si="12"/>
        <v>562</v>
      </c>
      <c r="C562" s="56"/>
      <c r="D562" s="3"/>
      <c r="E562" s="3"/>
      <c r="F562" s="3" t="s">
        <v>251</v>
      </c>
      <c r="G562" s="57"/>
      <c r="H562" s="10">
        <v>0</v>
      </c>
      <c r="J562" s="4"/>
      <c r="K562" s="4"/>
      <c r="L562" s="4"/>
      <c r="M562" s="4"/>
      <c r="N562" s="4"/>
      <c r="O562" s="4"/>
      <c r="P562" s="4"/>
    </row>
    <row r="563" spans="1:16" ht="11.65" customHeight="1" x14ac:dyDescent="0.2">
      <c r="A563" s="49">
        <f t="shared" ca="1" si="12"/>
        <v>563</v>
      </c>
      <c r="C563" s="56"/>
      <c r="D563" s="3"/>
      <c r="E563" s="3"/>
      <c r="F563" s="3"/>
      <c r="G563" s="57" t="s">
        <v>32</v>
      </c>
      <c r="H563" s="12">
        <f>SUBTOTAL(9,H549:H562)</f>
        <v>8094143.2906293459</v>
      </c>
      <c r="J563" s="4"/>
      <c r="K563" s="4"/>
      <c r="L563" s="4"/>
      <c r="M563" s="4"/>
      <c r="N563" s="4"/>
      <c r="O563" s="4"/>
      <c r="P563" s="4"/>
    </row>
    <row r="564" spans="1:16" ht="11.65" customHeight="1" x14ac:dyDescent="0.2">
      <c r="A564" s="49">
        <f t="shared" ca="1" si="12"/>
        <v>564</v>
      </c>
      <c r="C564" s="56"/>
      <c r="D564" s="3"/>
      <c r="E564" s="3"/>
      <c r="F564" s="3"/>
      <c r="G564" s="57"/>
      <c r="H564" s="2"/>
      <c r="J564" s="4"/>
      <c r="K564" s="4"/>
      <c r="L564" s="4"/>
      <c r="M564" s="4"/>
      <c r="N564" s="4"/>
      <c r="O564" s="4"/>
      <c r="P564" s="4"/>
    </row>
    <row r="565" spans="1:16" ht="11.65" customHeight="1" x14ac:dyDescent="0.2">
      <c r="A565" s="49">
        <f t="shared" ca="1" si="12"/>
        <v>565</v>
      </c>
      <c r="C565" s="56">
        <v>393</v>
      </c>
      <c r="D565" s="3" t="s">
        <v>100</v>
      </c>
      <c r="E565" s="3"/>
      <c r="F565" s="3"/>
      <c r="G565" s="57"/>
      <c r="H565" s="2"/>
      <c r="J565" s="4"/>
      <c r="K565" s="4"/>
      <c r="L565" s="4"/>
      <c r="M565" s="4"/>
      <c r="N565" s="4"/>
      <c r="O565" s="4"/>
      <c r="P565" s="4"/>
    </row>
    <row r="566" spans="1:16" ht="11.65" customHeight="1" x14ac:dyDescent="0.2">
      <c r="A566" s="49">
        <f t="shared" ca="1" si="12"/>
        <v>566</v>
      </c>
      <c r="C566" s="56"/>
      <c r="D566" s="3"/>
      <c r="E566" s="3"/>
      <c r="F566" s="3" t="s">
        <v>193</v>
      </c>
      <c r="G566" s="57"/>
      <c r="H566" s="10">
        <v>704531.9</v>
      </c>
      <c r="J566" s="4"/>
      <c r="K566" s="4"/>
      <c r="L566" s="4"/>
      <c r="M566" s="4"/>
      <c r="N566" s="4"/>
      <c r="O566" s="4"/>
      <c r="P566" s="4"/>
    </row>
    <row r="567" spans="1:16" ht="11.65" customHeight="1" x14ac:dyDescent="0.2">
      <c r="A567" s="49">
        <f t="shared" ca="1" si="12"/>
        <v>567</v>
      </c>
      <c r="C567" s="56"/>
      <c r="D567" s="3"/>
      <c r="E567" s="3"/>
      <c r="F567" s="3" t="s">
        <v>250</v>
      </c>
      <c r="G567" s="57"/>
      <c r="H567" s="10">
        <v>0</v>
      </c>
      <c r="J567" s="4"/>
      <c r="K567" s="4"/>
      <c r="L567" s="4"/>
      <c r="M567" s="4"/>
      <c r="N567" s="4"/>
      <c r="O567" s="4"/>
      <c r="P567" s="4"/>
    </row>
    <row r="568" spans="1:16" ht="11.65" customHeight="1" x14ac:dyDescent="0.2">
      <c r="A568" s="49">
        <f t="shared" ca="1" si="12"/>
        <v>568</v>
      </c>
      <c r="C568" s="56"/>
      <c r="D568" s="3"/>
      <c r="E568" s="3"/>
      <c r="F568" s="3" t="s">
        <v>254</v>
      </c>
      <c r="G568" s="57"/>
      <c r="H568" s="10">
        <v>0</v>
      </c>
      <c r="J568" s="4"/>
      <c r="K568" s="4"/>
      <c r="L568" s="4"/>
      <c r="M568" s="4"/>
      <c r="N568" s="4"/>
      <c r="O568" s="4"/>
      <c r="P568" s="4"/>
    </row>
    <row r="569" spans="1:16" ht="11.65" customHeight="1" x14ac:dyDescent="0.2">
      <c r="A569" s="49">
        <f t="shared" ca="1" si="12"/>
        <v>569</v>
      </c>
      <c r="C569" s="56"/>
      <c r="D569" s="3"/>
      <c r="E569" s="3"/>
      <c r="F569" s="3" t="s">
        <v>248</v>
      </c>
      <c r="G569" s="57"/>
      <c r="H569" s="10">
        <v>17611.200779441668</v>
      </c>
      <c r="J569" s="4"/>
      <c r="K569" s="4"/>
      <c r="L569" s="4"/>
      <c r="M569" s="4"/>
      <c r="N569" s="4"/>
      <c r="O569" s="4"/>
      <c r="P569" s="4"/>
    </row>
    <row r="570" spans="1:16" ht="11.65" customHeight="1" x14ac:dyDescent="0.2">
      <c r="A570" s="49">
        <f t="shared" ca="1" si="12"/>
        <v>570</v>
      </c>
      <c r="C570" s="56"/>
      <c r="D570" s="3"/>
      <c r="E570" s="3"/>
      <c r="F570" s="3" t="s">
        <v>24</v>
      </c>
      <c r="G570" s="57"/>
      <c r="H570" s="10">
        <v>122460.91727534932</v>
      </c>
      <c r="J570" s="4"/>
      <c r="K570" s="4"/>
      <c r="L570" s="4"/>
      <c r="M570" s="4"/>
      <c r="N570" s="4"/>
      <c r="O570" s="4"/>
      <c r="P570" s="4"/>
    </row>
    <row r="571" spans="1:16" ht="11.65" customHeight="1" x14ac:dyDescent="0.2">
      <c r="A571" s="49">
        <f t="shared" ca="1" si="12"/>
        <v>571</v>
      </c>
      <c r="C571" s="56"/>
      <c r="D571" s="3"/>
      <c r="E571" s="3"/>
      <c r="F571" s="3" t="s">
        <v>249</v>
      </c>
      <c r="G571" s="57"/>
      <c r="H571" s="10">
        <v>52209.234694007973</v>
      </c>
      <c r="J571" s="4"/>
      <c r="K571" s="4"/>
      <c r="L571" s="4"/>
      <c r="M571" s="4"/>
      <c r="N571" s="4"/>
      <c r="O571" s="4"/>
      <c r="P571" s="4"/>
    </row>
    <row r="572" spans="1:16" ht="11.65" customHeight="1" x14ac:dyDescent="0.2">
      <c r="A572" s="49">
        <f t="shared" ca="1" si="12"/>
        <v>572</v>
      </c>
      <c r="C572" s="56"/>
      <c r="D572" s="3"/>
      <c r="E572" s="3"/>
      <c r="F572" s="3" t="s">
        <v>251</v>
      </c>
      <c r="G572" s="57"/>
      <c r="H572" s="10">
        <v>0</v>
      </c>
      <c r="J572" s="4"/>
      <c r="K572" s="4"/>
      <c r="L572" s="4"/>
      <c r="M572" s="4"/>
      <c r="N572" s="4"/>
      <c r="O572" s="4"/>
      <c r="P572" s="4"/>
    </row>
    <row r="573" spans="1:16" ht="11.65" customHeight="1" x14ac:dyDescent="0.2">
      <c r="A573" s="49">
        <f t="shared" ca="1" si="12"/>
        <v>573</v>
      </c>
      <c r="C573" s="56"/>
      <c r="D573" s="3"/>
      <c r="E573" s="3"/>
      <c r="F573" s="3" t="s">
        <v>253</v>
      </c>
      <c r="G573" s="57"/>
      <c r="H573" s="10">
        <v>213278.9125177126</v>
      </c>
      <c r="J573" s="4"/>
      <c r="K573" s="4"/>
      <c r="L573" s="4"/>
      <c r="M573" s="4"/>
      <c r="N573" s="4"/>
      <c r="O573" s="4"/>
      <c r="P573" s="4"/>
    </row>
    <row r="574" spans="1:16" ht="11.65" customHeight="1" x14ac:dyDescent="0.2">
      <c r="A574" s="49">
        <f t="shared" ref="A574:A637" ca="1" si="13">OFFSET(A574,-1,)+1</f>
        <v>574</v>
      </c>
      <c r="C574" s="56"/>
      <c r="D574" s="3"/>
      <c r="E574" s="3"/>
      <c r="F574" s="3" t="s">
        <v>251</v>
      </c>
      <c r="G574" s="57"/>
      <c r="H574" s="10">
        <v>0</v>
      </c>
      <c r="J574" s="4"/>
      <c r="K574" s="4"/>
      <c r="L574" s="4"/>
      <c r="M574" s="4"/>
      <c r="N574" s="4"/>
      <c r="O574" s="4"/>
      <c r="P574" s="4"/>
    </row>
    <row r="575" spans="1:16" ht="11.65" customHeight="1" x14ac:dyDescent="0.2">
      <c r="A575" s="49">
        <f t="shared" ca="1" si="13"/>
        <v>575</v>
      </c>
      <c r="C575" s="56"/>
      <c r="D575" s="3"/>
      <c r="E575" s="3"/>
      <c r="F575" s="3"/>
      <c r="G575" s="57" t="s">
        <v>32</v>
      </c>
      <c r="H575" s="12">
        <f>SUBTOTAL(9,H566:H574)</f>
        <v>1110092.1652665117</v>
      </c>
      <c r="J575" s="4"/>
      <c r="K575" s="4"/>
      <c r="L575" s="4"/>
      <c r="M575" s="4"/>
      <c r="N575" s="4"/>
      <c r="O575" s="4"/>
      <c r="P575" s="4"/>
    </row>
    <row r="576" spans="1:16" ht="11.65" customHeight="1" x14ac:dyDescent="0.2">
      <c r="A576" s="49">
        <f t="shared" ca="1" si="13"/>
        <v>576</v>
      </c>
      <c r="C576" s="56"/>
      <c r="D576" s="3"/>
      <c r="E576" s="3"/>
      <c r="F576" s="3"/>
      <c r="G576" s="57"/>
      <c r="H576" s="2"/>
      <c r="J576" s="4"/>
      <c r="K576" s="4"/>
      <c r="L576" s="4"/>
      <c r="M576" s="4"/>
      <c r="N576" s="4"/>
      <c r="O576" s="4"/>
      <c r="P576" s="4"/>
    </row>
    <row r="577" spans="1:16" ht="11.65" customHeight="1" x14ac:dyDescent="0.2">
      <c r="A577" s="49">
        <f t="shared" ca="1" si="13"/>
        <v>577</v>
      </c>
      <c r="C577" s="56">
        <v>394</v>
      </c>
      <c r="D577" s="3" t="s">
        <v>101</v>
      </c>
      <c r="E577" s="3"/>
      <c r="F577" s="3"/>
      <c r="G577" s="57"/>
      <c r="H577" s="2"/>
      <c r="J577" s="4"/>
      <c r="K577" s="4"/>
      <c r="L577" s="4"/>
      <c r="M577" s="4"/>
      <c r="N577" s="4"/>
      <c r="O577" s="4"/>
      <c r="P577" s="4"/>
    </row>
    <row r="578" spans="1:16" ht="11.65" customHeight="1" x14ac:dyDescent="0.2">
      <c r="A578" s="49">
        <f t="shared" ca="1" si="13"/>
        <v>578</v>
      </c>
      <c r="C578" s="56"/>
      <c r="D578" s="3"/>
      <c r="E578" s="3"/>
      <c r="F578" s="3" t="s">
        <v>193</v>
      </c>
      <c r="G578" s="57"/>
      <c r="H578" s="10">
        <v>2658933.46</v>
      </c>
      <c r="J578" s="4"/>
      <c r="K578" s="4"/>
      <c r="L578" s="4"/>
      <c r="M578" s="4"/>
      <c r="N578" s="4"/>
      <c r="O578" s="4"/>
      <c r="P578" s="4"/>
    </row>
    <row r="579" spans="1:16" ht="11.65" customHeight="1" x14ac:dyDescent="0.2">
      <c r="A579" s="49">
        <f t="shared" ca="1" si="13"/>
        <v>579</v>
      </c>
      <c r="C579" s="56"/>
      <c r="D579" s="3"/>
      <c r="E579" s="3"/>
      <c r="F579" s="3" t="s">
        <v>250</v>
      </c>
      <c r="G579" s="57"/>
      <c r="H579" s="10">
        <v>0</v>
      </c>
      <c r="J579" s="4"/>
      <c r="K579" s="4"/>
      <c r="L579" s="4"/>
      <c r="M579" s="4"/>
      <c r="N579" s="4"/>
      <c r="O579" s="4"/>
      <c r="P579" s="4"/>
    </row>
    <row r="580" spans="1:16" ht="11.65" customHeight="1" x14ac:dyDescent="0.2">
      <c r="A580" s="49">
        <f t="shared" ca="1" si="13"/>
        <v>580</v>
      </c>
      <c r="C580" s="56"/>
      <c r="D580" s="3"/>
      <c r="E580" s="3"/>
      <c r="F580" s="3" t="s">
        <v>24</v>
      </c>
      <c r="G580" s="57"/>
      <c r="H580" s="10">
        <v>253538.49451282277</v>
      </c>
      <c r="J580" s="4"/>
      <c r="K580" s="4"/>
      <c r="L580" s="4"/>
      <c r="M580" s="4"/>
      <c r="N580" s="4"/>
      <c r="O580" s="4"/>
      <c r="P580" s="4"/>
    </row>
    <row r="581" spans="1:16" ht="11.65" customHeight="1" x14ac:dyDescent="0.2">
      <c r="A581" s="49">
        <f t="shared" ca="1" si="13"/>
        <v>581</v>
      </c>
      <c r="C581" s="56"/>
      <c r="D581" s="3"/>
      <c r="E581" s="3"/>
      <c r="F581" s="3" t="s">
        <v>248</v>
      </c>
      <c r="G581" s="57"/>
      <c r="H581" s="10">
        <v>137989.48340126907</v>
      </c>
      <c r="J581" s="4"/>
      <c r="K581" s="4"/>
      <c r="L581" s="4"/>
      <c r="M581" s="4"/>
      <c r="N581" s="4"/>
      <c r="O581" s="4"/>
      <c r="P581" s="4"/>
    </row>
    <row r="582" spans="1:16" ht="11.65" customHeight="1" x14ac:dyDescent="0.2">
      <c r="A582" s="49">
        <f t="shared" ca="1" si="13"/>
        <v>582</v>
      </c>
      <c r="C582" s="56"/>
      <c r="D582" s="3"/>
      <c r="E582" s="3"/>
      <c r="F582" s="3" t="s">
        <v>247</v>
      </c>
      <c r="G582" s="57"/>
      <c r="H582" s="10">
        <v>0</v>
      </c>
      <c r="J582" s="4"/>
      <c r="K582" s="4"/>
      <c r="L582" s="4"/>
      <c r="M582" s="4"/>
      <c r="N582" s="4"/>
      <c r="O582" s="4"/>
      <c r="P582" s="4"/>
    </row>
    <row r="583" spans="1:16" ht="11.65" customHeight="1" x14ac:dyDescent="0.2">
      <c r="A583" s="49">
        <f t="shared" ca="1" si="13"/>
        <v>583</v>
      </c>
      <c r="C583" s="56"/>
      <c r="D583" s="3"/>
      <c r="E583" s="3"/>
      <c r="F583" s="3" t="s">
        <v>254</v>
      </c>
      <c r="G583" s="57"/>
      <c r="H583" s="10">
        <v>0</v>
      </c>
      <c r="J583" s="4"/>
      <c r="K583" s="4"/>
      <c r="L583" s="4"/>
      <c r="M583" s="4"/>
      <c r="N583" s="4"/>
      <c r="O583" s="4"/>
      <c r="P583" s="4"/>
    </row>
    <row r="584" spans="1:16" ht="11.65" customHeight="1" x14ac:dyDescent="0.2">
      <c r="A584" s="49">
        <f t="shared" ca="1" si="13"/>
        <v>584</v>
      </c>
      <c r="C584" s="56"/>
      <c r="D584" s="3"/>
      <c r="E584" s="3"/>
      <c r="F584" s="3" t="s">
        <v>249</v>
      </c>
      <c r="G584" s="57"/>
      <c r="H584" s="10">
        <v>158558.62294058208</v>
      </c>
      <c r="J584" s="4"/>
      <c r="K584" s="4"/>
      <c r="L584" s="4"/>
      <c r="M584" s="4"/>
      <c r="N584" s="4"/>
      <c r="O584" s="4"/>
      <c r="P584" s="4"/>
    </row>
    <row r="585" spans="1:16" ht="11.65" customHeight="1" x14ac:dyDescent="0.2">
      <c r="A585" s="49">
        <f t="shared" ca="1" si="13"/>
        <v>585</v>
      </c>
      <c r="C585" s="56"/>
      <c r="D585" s="3"/>
      <c r="E585" s="3"/>
      <c r="F585" s="3" t="s">
        <v>251</v>
      </c>
      <c r="G585" s="57"/>
      <c r="H585" s="10">
        <v>0</v>
      </c>
      <c r="J585" s="4"/>
      <c r="K585" s="4"/>
      <c r="L585" s="4"/>
      <c r="M585" s="4"/>
      <c r="N585" s="4"/>
      <c r="O585" s="4"/>
      <c r="P585" s="4"/>
    </row>
    <row r="586" spans="1:16" ht="11.65" customHeight="1" x14ac:dyDescent="0.2">
      <c r="A586" s="49">
        <f t="shared" ca="1" si="13"/>
        <v>586</v>
      </c>
      <c r="C586" s="56"/>
      <c r="D586" s="3"/>
      <c r="E586" s="3"/>
      <c r="F586" s="3" t="s">
        <v>253</v>
      </c>
      <c r="G586" s="57"/>
      <c r="H586" s="10">
        <v>642464.64011480077</v>
      </c>
      <c r="J586" s="4"/>
      <c r="K586" s="4"/>
      <c r="L586" s="4"/>
      <c r="M586" s="4"/>
      <c r="N586" s="4"/>
      <c r="O586" s="4"/>
      <c r="P586" s="4"/>
    </row>
    <row r="587" spans="1:16" ht="11.65" customHeight="1" x14ac:dyDescent="0.2">
      <c r="A587" s="49">
        <f t="shared" ca="1" si="13"/>
        <v>587</v>
      </c>
      <c r="C587" s="56"/>
      <c r="D587" s="3"/>
      <c r="E587" s="3"/>
      <c r="F587" s="3" t="s">
        <v>252</v>
      </c>
      <c r="G587" s="57"/>
      <c r="H587" s="10">
        <v>0</v>
      </c>
      <c r="J587" s="4"/>
      <c r="K587" s="4"/>
      <c r="L587" s="4"/>
      <c r="M587" s="4"/>
      <c r="N587" s="4"/>
      <c r="O587" s="4"/>
      <c r="P587" s="4"/>
    </row>
    <row r="588" spans="1:16" ht="11.65" customHeight="1" x14ac:dyDescent="0.2">
      <c r="A588" s="49">
        <f t="shared" ca="1" si="13"/>
        <v>588</v>
      </c>
      <c r="C588" s="56"/>
      <c r="D588" s="3"/>
      <c r="E588" s="3"/>
      <c r="F588" s="3" t="s">
        <v>30</v>
      </c>
      <c r="G588" s="57"/>
      <c r="H588" s="10">
        <v>0</v>
      </c>
      <c r="J588" s="4"/>
      <c r="K588" s="4"/>
      <c r="L588" s="4"/>
      <c r="M588" s="4"/>
      <c r="N588" s="4"/>
      <c r="O588" s="4"/>
      <c r="P588" s="4"/>
    </row>
    <row r="589" spans="1:16" ht="11.65" customHeight="1" x14ac:dyDescent="0.2">
      <c r="A589" s="49">
        <f t="shared" ca="1" si="13"/>
        <v>589</v>
      </c>
      <c r="C589" s="56"/>
      <c r="D589" s="3"/>
      <c r="E589" s="3"/>
      <c r="F589" s="3" t="s">
        <v>251</v>
      </c>
      <c r="G589" s="57"/>
      <c r="H589" s="10">
        <v>0</v>
      </c>
      <c r="J589" s="4"/>
      <c r="K589" s="4"/>
      <c r="L589" s="4"/>
      <c r="M589" s="4"/>
      <c r="N589" s="4"/>
      <c r="O589" s="4"/>
      <c r="P589" s="4"/>
    </row>
    <row r="590" spans="1:16" ht="11.65" customHeight="1" x14ac:dyDescent="0.2">
      <c r="A590" s="49">
        <f t="shared" ca="1" si="13"/>
        <v>590</v>
      </c>
      <c r="C590" s="56"/>
      <c r="D590" s="3"/>
      <c r="E590" s="3"/>
      <c r="F590" s="3" t="s">
        <v>251</v>
      </c>
      <c r="G590" s="57"/>
      <c r="H590" s="10">
        <v>0</v>
      </c>
      <c r="J590" s="4"/>
      <c r="K590" s="4"/>
      <c r="L590" s="4"/>
      <c r="M590" s="4"/>
      <c r="N590" s="4"/>
      <c r="O590" s="4"/>
      <c r="P590" s="4"/>
    </row>
    <row r="591" spans="1:16" ht="11.65" customHeight="1" x14ac:dyDescent="0.2">
      <c r="A591" s="49">
        <f t="shared" ca="1" si="13"/>
        <v>591</v>
      </c>
      <c r="C591" s="56"/>
      <c r="D591" s="3"/>
      <c r="E591" s="3"/>
      <c r="F591" s="3"/>
      <c r="G591" s="57" t="s">
        <v>32</v>
      </c>
      <c r="H591" s="12">
        <f>SUBTOTAL(9,H578:H590)</f>
        <v>3851484.7009694753</v>
      </c>
      <c r="J591" s="4"/>
      <c r="K591" s="4"/>
      <c r="L591" s="4"/>
      <c r="M591" s="4"/>
      <c r="N591" s="4"/>
      <c r="O591" s="4"/>
      <c r="P591" s="4"/>
    </row>
    <row r="592" spans="1:16" ht="11.65" customHeight="1" x14ac:dyDescent="0.2">
      <c r="A592" s="49">
        <f t="shared" ca="1" si="13"/>
        <v>592</v>
      </c>
      <c r="C592" s="56"/>
      <c r="D592" s="3"/>
      <c r="E592" s="3"/>
      <c r="F592" s="3"/>
      <c r="G592" s="57"/>
      <c r="H592" s="2"/>
      <c r="J592" s="4"/>
      <c r="K592" s="4"/>
      <c r="L592" s="4"/>
      <c r="M592" s="4"/>
      <c r="N592" s="4"/>
      <c r="O592" s="4"/>
      <c r="P592" s="4"/>
    </row>
    <row r="593" spans="1:16" ht="11.65" customHeight="1" x14ac:dyDescent="0.2">
      <c r="A593" s="49">
        <f t="shared" ca="1" si="13"/>
        <v>593</v>
      </c>
      <c r="C593" s="56">
        <v>395</v>
      </c>
      <c r="D593" s="3" t="s">
        <v>102</v>
      </c>
      <c r="E593" s="3"/>
      <c r="F593" s="3"/>
      <c r="G593" s="57"/>
      <c r="H593" s="2"/>
      <c r="J593" s="4"/>
      <c r="K593" s="4"/>
      <c r="L593" s="4"/>
      <c r="M593" s="4"/>
      <c r="N593" s="4"/>
      <c r="O593" s="4"/>
      <c r="P593" s="4"/>
    </row>
    <row r="594" spans="1:16" ht="11.65" customHeight="1" x14ac:dyDescent="0.2">
      <c r="A594" s="49">
        <f t="shared" ca="1" si="13"/>
        <v>594</v>
      </c>
      <c r="C594" s="56"/>
      <c r="D594" s="3"/>
      <c r="E594" s="3"/>
      <c r="F594" s="3" t="s">
        <v>193</v>
      </c>
      <c r="G594" s="57"/>
      <c r="H594" s="10">
        <v>1415168.06</v>
      </c>
      <c r="J594" s="4"/>
      <c r="K594" s="4"/>
      <c r="L594" s="4"/>
      <c r="M594" s="4"/>
      <c r="N594" s="4"/>
      <c r="O594" s="4"/>
      <c r="P594" s="4"/>
    </row>
    <row r="595" spans="1:16" ht="11.65" customHeight="1" x14ac:dyDescent="0.2">
      <c r="A595" s="49">
        <f t="shared" ca="1" si="13"/>
        <v>595</v>
      </c>
      <c r="C595" s="56"/>
      <c r="D595" s="3"/>
      <c r="E595" s="3"/>
      <c r="F595" s="3" t="s">
        <v>250</v>
      </c>
      <c r="G595" s="57"/>
      <c r="H595" s="10">
        <v>0</v>
      </c>
      <c r="J595" s="4"/>
      <c r="K595" s="4"/>
      <c r="L595" s="4"/>
      <c r="M595" s="4"/>
      <c r="N595" s="4"/>
      <c r="O595" s="4"/>
      <c r="P595" s="4"/>
    </row>
    <row r="596" spans="1:16" ht="11.65" customHeight="1" x14ac:dyDescent="0.2">
      <c r="A596" s="49">
        <f t="shared" ca="1" si="13"/>
        <v>596</v>
      </c>
      <c r="C596" s="56"/>
      <c r="D596" s="3"/>
      <c r="E596" s="3"/>
      <c r="F596" s="3" t="s">
        <v>254</v>
      </c>
      <c r="G596" s="57"/>
      <c r="H596" s="10">
        <v>0</v>
      </c>
      <c r="J596" s="4"/>
      <c r="K596" s="4"/>
      <c r="L596" s="4"/>
      <c r="M596" s="4"/>
      <c r="N596" s="4"/>
      <c r="O596" s="4"/>
      <c r="P596" s="4"/>
    </row>
    <row r="597" spans="1:16" ht="11.65" customHeight="1" x14ac:dyDescent="0.2">
      <c r="A597" s="49">
        <f t="shared" ca="1" si="13"/>
        <v>597</v>
      </c>
      <c r="C597" s="56"/>
      <c r="D597" s="3"/>
      <c r="E597" s="3"/>
      <c r="F597" s="3" t="s">
        <v>248</v>
      </c>
      <c r="G597" s="57"/>
      <c r="H597" s="10">
        <v>338769.16775780241</v>
      </c>
      <c r="J597" s="4"/>
      <c r="K597" s="4"/>
      <c r="L597" s="4"/>
      <c r="M597" s="4"/>
      <c r="N597" s="4"/>
      <c r="O597" s="4"/>
      <c r="P597" s="4"/>
    </row>
    <row r="598" spans="1:16" ht="11.65" customHeight="1" x14ac:dyDescent="0.2">
      <c r="A598" s="49">
        <f t="shared" ca="1" si="13"/>
        <v>598</v>
      </c>
      <c r="C598" s="56"/>
      <c r="D598" s="3"/>
      <c r="E598" s="3"/>
      <c r="F598" s="3" t="s">
        <v>247</v>
      </c>
      <c r="G598" s="57"/>
      <c r="H598" s="10">
        <v>0</v>
      </c>
      <c r="J598" s="4"/>
      <c r="K598" s="4"/>
      <c r="L598" s="4"/>
      <c r="M598" s="4"/>
      <c r="N598" s="4"/>
      <c r="O598" s="4"/>
      <c r="P598" s="4"/>
    </row>
    <row r="599" spans="1:16" ht="11.65" customHeight="1" x14ac:dyDescent="0.2">
      <c r="A599" s="49">
        <f t="shared" ca="1" si="13"/>
        <v>599</v>
      </c>
      <c r="C599" s="56"/>
      <c r="D599" s="3"/>
      <c r="E599" s="3"/>
      <c r="F599" s="3" t="s">
        <v>24</v>
      </c>
      <c r="G599" s="57"/>
      <c r="H599" s="10">
        <v>186962.1305148328</v>
      </c>
      <c r="J599" s="4"/>
      <c r="K599" s="4"/>
      <c r="L599" s="4"/>
      <c r="M599" s="4"/>
      <c r="N599" s="4"/>
      <c r="O599" s="4"/>
      <c r="P599" s="4"/>
    </row>
    <row r="600" spans="1:16" ht="11.65" customHeight="1" x14ac:dyDescent="0.2">
      <c r="A600" s="49">
        <f t="shared" ca="1" si="13"/>
        <v>600</v>
      </c>
      <c r="C600" s="56"/>
      <c r="D600" s="3"/>
      <c r="E600" s="3"/>
      <c r="F600" s="3" t="s">
        <v>249</v>
      </c>
      <c r="G600" s="57"/>
      <c r="H600" s="10">
        <v>47177.284563347333</v>
      </c>
      <c r="J600" s="4"/>
      <c r="K600" s="4"/>
      <c r="L600" s="4"/>
      <c r="M600" s="4"/>
      <c r="N600" s="4"/>
      <c r="O600" s="4"/>
      <c r="P600" s="4"/>
    </row>
    <row r="601" spans="1:16" ht="11.65" customHeight="1" x14ac:dyDescent="0.2">
      <c r="A601" s="49">
        <f t="shared" ca="1" si="13"/>
        <v>601</v>
      </c>
      <c r="C601" s="56"/>
      <c r="D601" s="3"/>
      <c r="E601" s="3"/>
      <c r="F601" s="3" t="s">
        <v>251</v>
      </c>
      <c r="G601" s="57"/>
      <c r="H601" s="10">
        <v>0</v>
      </c>
      <c r="J601" s="4"/>
      <c r="K601" s="4"/>
      <c r="L601" s="4"/>
      <c r="M601" s="4"/>
      <c r="N601" s="4"/>
      <c r="O601" s="4"/>
      <c r="P601" s="4"/>
    </row>
    <row r="602" spans="1:16" ht="11.65" customHeight="1" x14ac:dyDescent="0.2">
      <c r="A602" s="49">
        <f t="shared" ca="1" si="13"/>
        <v>602</v>
      </c>
      <c r="C602" s="56"/>
      <c r="D602" s="3"/>
      <c r="E602" s="3"/>
      <c r="F602" s="3" t="s">
        <v>253</v>
      </c>
      <c r="G602" s="57"/>
      <c r="H602" s="10">
        <v>103983.59620239133</v>
      </c>
      <c r="J602" s="4"/>
      <c r="K602" s="4"/>
      <c r="L602" s="4"/>
      <c r="M602" s="4"/>
      <c r="N602" s="4"/>
      <c r="O602" s="4"/>
      <c r="P602" s="4"/>
    </row>
    <row r="603" spans="1:16" ht="11.65" customHeight="1" x14ac:dyDescent="0.2">
      <c r="A603" s="49">
        <f t="shared" ca="1" si="13"/>
        <v>603</v>
      </c>
      <c r="C603" s="56"/>
      <c r="D603" s="3"/>
      <c r="E603" s="3"/>
      <c r="F603" s="3" t="s">
        <v>252</v>
      </c>
      <c r="G603" s="57"/>
      <c r="H603" s="10">
        <v>0</v>
      </c>
      <c r="J603" s="4"/>
      <c r="K603" s="4"/>
      <c r="L603" s="4"/>
      <c r="M603" s="4"/>
      <c r="N603" s="4"/>
      <c r="O603" s="4"/>
      <c r="P603" s="4"/>
    </row>
    <row r="604" spans="1:16" ht="11.65" customHeight="1" x14ac:dyDescent="0.2">
      <c r="A604" s="49">
        <f t="shared" ca="1" si="13"/>
        <v>604</v>
      </c>
      <c r="C604" s="56"/>
      <c r="D604" s="3"/>
      <c r="E604" s="3"/>
      <c r="F604" s="3" t="s">
        <v>30</v>
      </c>
      <c r="G604" s="57"/>
      <c r="H604" s="10">
        <v>0</v>
      </c>
      <c r="J604" s="4"/>
      <c r="K604" s="4"/>
      <c r="L604" s="4"/>
      <c r="M604" s="4"/>
      <c r="N604" s="4"/>
      <c r="O604" s="4"/>
      <c r="P604" s="4"/>
    </row>
    <row r="605" spans="1:16" ht="11.65" customHeight="1" x14ac:dyDescent="0.2">
      <c r="A605" s="49">
        <f t="shared" ca="1" si="13"/>
        <v>605</v>
      </c>
      <c r="C605" s="56"/>
      <c r="D605" s="3"/>
      <c r="E605" s="3"/>
      <c r="F605" s="3" t="s">
        <v>251</v>
      </c>
      <c r="G605" s="57"/>
      <c r="H605" s="10">
        <v>0</v>
      </c>
      <c r="J605" s="4"/>
      <c r="K605" s="4"/>
      <c r="L605" s="4"/>
      <c r="M605" s="4"/>
      <c r="N605" s="4"/>
      <c r="O605" s="4"/>
      <c r="P605" s="4"/>
    </row>
    <row r="606" spans="1:16" ht="11.65" customHeight="1" x14ac:dyDescent="0.2">
      <c r="A606" s="49">
        <f t="shared" ca="1" si="13"/>
        <v>606</v>
      </c>
      <c r="C606" s="56"/>
      <c r="D606" s="3"/>
      <c r="E606" s="3"/>
      <c r="F606" s="3" t="s">
        <v>251</v>
      </c>
      <c r="G606" s="57"/>
      <c r="H606" s="10">
        <v>0</v>
      </c>
      <c r="J606" s="4"/>
      <c r="K606" s="4"/>
      <c r="L606" s="4"/>
      <c r="M606" s="4"/>
      <c r="N606" s="4"/>
      <c r="O606" s="4"/>
      <c r="P606" s="4"/>
    </row>
    <row r="607" spans="1:16" ht="11.65" customHeight="1" x14ac:dyDescent="0.2">
      <c r="A607" s="49">
        <f t="shared" ca="1" si="13"/>
        <v>607</v>
      </c>
      <c r="C607" s="56"/>
      <c r="D607" s="3"/>
      <c r="E607" s="3"/>
      <c r="F607" s="3"/>
      <c r="G607" s="57" t="s">
        <v>32</v>
      </c>
      <c r="H607" s="12">
        <f>SUBTOTAL(9,H594:H606)</f>
        <v>2092060.239038374</v>
      </c>
      <c r="J607" s="4"/>
      <c r="K607" s="4"/>
      <c r="L607" s="4"/>
      <c r="M607" s="4"/>
      <c r="N607" s="4"/>
      <c r="O607" s="4"/>
      <c r="P607" s="4"/>
    </row>
    <row r="608" spans="1:16" ht="11.65" customHeight="1" x14ac:dyDescent="0.2">
      <c r="A608" s="49">
        <f t="shared" ca="1" si="13"/>
        <v>608</v>
      </c>
      <c r="C608" s="3"/>
      <c r="D608" s="3"/>
      <c r="E608" s="3"/>
      <c r="F608" s="3"/>
      <c r="G608" s="57"/>
      <c r="H608" s="2"/>
      <c r="J608" s="4"/>
      <c r="K608" s="4"/>
      <c r="L608" s="4"/>
      <c r="M608" s="4"/>
      <c r="N608" s="4"/>
      <c r="O608" s="4"/>
      <c r="P608" s="4"/>
    </row>
    <row r="609" spans="1:16" ht="11.65" customHeight="1" x14ac:dyDescent="0.2">
      <c r="A609" s="49">
        <f t="shared" ca="1" si="13"/>
        <v>609</v>
      </c>
      <c r="C609" s="56">
        <v>396</v>
      </c>
      <c r="D609" s="3" t="s">
        <v>103</v>
      </c>
      <c r="E609" s="3"/>
      <c r="F609" s="3"/>
      <c r="G609" s="57"/>
      <c r="H609" s="2"/>
      <c r="J609" s="4"/>
      <c r="K609" s="4"/>
      <c r="L609" s="4"/>
      <c r="M609" s="4"/>
      <c r="N609" s="4"/>
      <c r="O609" s="4"/>
      <c r="P609" s="4"/>
    </row>
    <row r="610" spans="1:16" ht="11.65" customHeight="1" x14ac:dyDescent="0.2">
      <c r="A610" s="49">
        <f t="shared" ca="1" si="13"/>
        <v>610</v>
      </c>
      <c r="C610" s="56"/>
      <c r="D610" s="3"/>
      <c r="E610" s="3"/>
      <c r="F610" s="3" t="s">
        <v>193</v>
      </c>
      <c r="G610" s="57"/>
      <c r="H610" s="10">
        <v>9716867.2200000007</v>
      </c>
      <c r="J610" s="4"/>
      <c r="K610" s="4"/>
      <c r="L610" s="4"/>
      <c r="M610" s="4"/>
      <c r="N610" s="4"/>
      <c r="O610" s="4"/>
      <c r="P610" s="4"/>
    </row>
    <row r="611" spans="1:16" ht="11.65" customHeight="1" x14ac:dyDescent="0.2">
      <c r="A611" s="49">
        <f t="shared" ca="1" si="13"/>
        <v>611</v>
      </c>
      <c r="C611" s="56"/>
      <c r="D611" s="3"/>
      <c r="E611" s="3"/>
      <c r="F611" s="3" t="s">
        <v>250</v>
      </c>
      <c r="G611" s="57"/>
      <c r="H611" s="10">
        <v>0</v>
      </c>
      <c r="J611" s="4"/>
      <c r="K611" s="4"/>
      <c r="L611" s="4"/>
      <c r="M611" s="4"/>
      <c r="N611" s="4"/>
      <c r="O611" s="4"/>
      <c r="P611" s="4"/>
    </row>
    <row r="612" spans="1:16" ht="11.65" customHeight="1" x14ac:dyDescent="0.2">
      <c r="A612" s="49">
        <f t="shared" ca="1" si="13"/>
        <v>612</v>
      </c>
      <c r="C612" s="56"/>
      <c r="D612" s="3"/>
      <c r="E612" s="3"/>
      <c r="F612" s="3" t="s">
        <v>24</v>
      </c>
      <c r="G612" s="57"/>
      <c r="H612" s="10">
        <v>583146.78408428887</v>
      </c>
      <c r="J612" s="4"/>
      <c r="K612" s="4"/>
      <c r="L612" s="4"/>
      <c r="M612" s="4"/>
      <c r="N612" s="4"/>
      <c r="O612" s="4"/>
      <c r="P612" s="4"/>
    </row>
    <row r="613" spans="1:16" ht="11.65" customHeight="1" x14ac:dyDescent="0.2">
      <c r="A613" s="49">
        <f t="shared" ca="1" si="13"/>
        <v>613</v>
      </c>
      <c r="C613" s="56"/>
      <c r="D613" s="3"/>
      <c r="E613" s="3"/>
      <c r="F613" s="3" t="s">
        <v>248</v>
      </c>
      <c r="G613" s="57"/>
      <c r="H613" s="10">
        <v>438746.60513932916</v>
      </c>
      <c r="J613" s="4"/>
      <c r="K613" s="4"/>
      <c r="L613" s="4"/>
      <c r="M613" s="4"/>
      <c r="N613" s="4"/>
      <c r="O613" s="4"/>
      <c r="P613" s="4"/>
    </row>
    <row r="614" spans="1:16" ht="11.65" customHeight="1" x14ac:dyDescent="0.2">
      <c r="A614" s="49">
        <f t="shared" ca="1" si="13"/>
        <v>614</v>
      </c>
      <c r="C614" s="56"/>
      <c r="D614" s="3"/>
      <c r="E614" s="3"/>
      <c r="F614" s="3" t="s">
        <v>254</v>
      </c>
      <c r="G614" s="57"/>
      <c r="H614" s="10">
        <v>0</v>
      </c>
      <c r="J614" s="4"/>
      <c r="K614" s="4"/>
      <c r="L614" s="4"/>
      <c r="M614" s="4"/>
      <c r="N614" s="4"/>
      <c r="O614" s="4"/>
      <c r="P614" s="4"/>
    </row>
    <row r="615" spans="1:16" ht="11.65" customHeight="1" x14ac:dyDescent="0.2">
      <c r="A615" s="49">
        <f t="shared" ca="1" si="13"/>
        <v>615</v>
      </c>
      <c r="C615" s="56"/>
      <c r="D615" s="3"/>
      <c r="E615" s="3"/>
      <c r="F615" s="3" t="s">
        <v>247</v>
      </c>
      <c r="G615" s="57"/>
      <c r="H615" s="10">
        <v>0</v>
      </c>
      <c r="J615" s="4"/>
      <c r="K615" s="4"/>
      <c r="L615" s="4"/>
      <c r="M615" s="4"/>
      <c r="N615" s="4"/>
      <c r="O615" s="4"/>
      <c r="P615" s="4"/>
    </row>
    <row r="616" spans="1:16" ht="11.65" customHeight="1" x14ac:dyDescent="0.2">
      <c r="A616" s="49">
        <f t="shared" ca="1" si="13"/>
        <v>616</v>
      </c>
      <c r="C616" s="56"/>
      <c r="D616" s="3"/>
      <c r="E616" s="3"/>
      <c r="F616" s="3" t="s">
        <v>249</v>
      </c>
      <c r="G616" s="57"/>
      <c r="H616" s="10">
        <v>42474.111202784363</v>
      </c>
      <c r="J616" s="4"/>
      <c r="K616" s="4"/>
      <c r="L616" s="4"/>
      <c r="M616" s="4"/>
      <c r="N616" s="4"/>
      <c r="O616" s="4"/>
      <c r="P616" s="4"/>
    </row>
    <row r="617" spans="1:16" ht="11.65" customHeight="1" x14ac:dyDescent="0.2">
      <c r="A617" s="49">
        <f t="shared" ca="1" si="13"/>
        <v>617</v>
      </c>
      <c r="C617" s="56"/>
      <c r="D617" s="3"/>
      <c r="E617" s="3"/>
      <c r="F617" s="3" t="s">
        <v>251</v>
      </c>
      <c r="G617" s="57"/>
      <c r="H617" s="10">
        <v>0</v>
      </c>
      <c r="J617" s="4"/>
      <c r="K617" s="4"/>
      <c r="L617" s="4"/>
      <c r="M617" s="4"/>
      <c r="N617" s="4"/>
      <c r="O617" s="4"/>
      <c r="P617" s="4"/>
    </row>
    <row r="618" spans="1:16" ht="11.65" customHeight="1" x14ac:dyDescent="0.2">
      <c r="A618" s="49">
        <f t="shared" ca="1" si="13"/>
        <v>618</v>
      </c>
      <c r="C618" s="56"/>
      <c r="D618" s="3"/>
      <c r="E618" s="3"/>
      <c r="F618" s="3" t="s">
        <v>253</v>
      </c>
      <c r="G618" s="57"/>
      <c r="H618" s="10">
        <v>2319022.0687032244</v>
      </c>
      <c r="J618" s="4"/>
      <c r="K618" s="4"/>
      <c r="L618" s="4"/>
      <c r="M618" s="4"/>
      <c r="N618" s="4"/>
      <c r="O618" s="4"/>
      <c r="P618" s="4"/>
    </row>
    <row r="619" spans="1:16" ht="11.65" customHeight="1" x14ac:dyDescent="0.2">
      <c r="A619" s="49">
        <f t="shared" ca="1" si="13"/>
        <v>619</v>
      </c>
      <c r="C619" s="56"/>
      <c r="D619" s="3"/>
      <c r="E619" s="3"/>
      <c r="F619" s="3" t="s">
        <v>252</v>
      </c>
      <c r="G619" s="57"/>
      <c r="H619" s="10">
        <v>0</v>
      </c>
      <c r="J619" s="4"/>
      <c r="K619" s="4"/>
      <c r="L619" s="4"/>
      <c r="M619" s="4"/>
      <c r="N619" s="4"/>
      <c r="O619" s="4"/>
      <c r="P619" s="4"/>
    </row>
    <row r="620" spans="1:16" ht="11.65" customHeight="1" x14ac:dyDescent="0.2">
      <c r="A620" s="49">
        <f t="shared" ca="1" si="13"/>
        <v>620</v>
      </c>
      <c r="C620" s="56"/>
      <c r="D620" s="3"/>
      <c r="E620" s="3"/>
      <c r="F620" s="3" t="s">
        <v>30</v>
      </c>
      <c r="G620" s="57"/>
      <c r="H620" s="10">
        <v>0</v>
      </c>
      <c r="J620" s="4"/>
      <c r="K620" s="4"/>
      <c r="L620" s="4"/>
      <c r="M620" s="4"/>
      <c r="N620" s="4"/>
      <c r="O620" s="4"/>
      <c r="P620" s="4"/>
    </row>
    <row r="621" spans="1:16" ht="11.65" customHeight="1" x14ac:dyDescent="0.2">
      <c r="A621" s="49">
        <f t="shared" ca="1" si="13"/>
        <v>621</v>
      </c>
      <c r="C621" s="56"/>
      <c r="D621" s="3"/>
      <c r="E621" s="3"/>
      <c r="F621" s="3" t="s">
        <v>251</v>
      </c>
      <c r="G621" s="57"/>
      <c r="H621" s="10">
        <v>0</v>
      </c>
      <c r="J621" s="4"/>
      <c r="K621" s="4"/>
      <c r="L621" s="4"/>
      <c r="M621" s="4"/>
      <c r="N621" s="4"/>
      <c r="O621" s="4"/>
      <c r="P621" s="4"/>
    </row>
    <row r="622" spans="1:16" ht="11.65" customHeight="1" x14ac:dyDescent="0.2">
      <c r="A622" s="49">
        <f t="shared" ca="1" si="13"/>
        <v>622</v>
      </c>
      <c r="C622" s="56"/>
      <c r="D622" s="3"/>
      <c r="E622" s="3"/>
      <c r="F622" s="3" t="s">
        <v>251</v>
      </c>
      <c r="G622" s="57"/>
      <c r="H622" s="10">
        <v>0</v>
      </c>
      <c r="J622" s="4"/>
      <c r="K622" s="4"/>
      <c r="L622" s="4"/>
      <c r="M622" s="4"/>
      <c r="N622" s="4"/>
      <c r="O622" s="4"/>
      <c r="P622" s="4"/>
    </row>
    <row r="623" spans="1:16" ht="11.65" customHeight="1" x14ac:dyDescent="0.2">
      <c r="A623" s="49">
        <f t="shared" ca="1" si="13"/>
        <v>623</v>
      </c>
      <c r="C623" s="56"/>
      <c r="D623" s="3"/>
      <c r="E623" s="3"/>
      <c r="F623" s="3"/>
      <c r="G623" s="57" t="s">
        <v>32</v>
      </c>
      <c r="H623" s="12">
        <f>SUBTOTAL(9,H610:H622)</f>
        <v>13100256.789129628</v>
      </c>
      <c r="J623" s="4"/>
      <c r="K623" s="4"/>
      <c r="L623" s="4"/>
      <c r="M623" s="4"/>
      <c r="N623" s="4"/>
      <c r="O623" s="4"/>
      <c r="P623" s="4"/>
    </row>
    <row r="624" spans="1:16" ht="11.65" customHeight="1" x14ac:dyDescent="0.2">
      <c r="A624" s="49">
        <f t="shared" ca="1" si="13"/>
        <v>624</v>
      </c>
      <c r="C624" s="56">
        <v>397</v>
      </c>
      <c r="D624" s="3" t="s">
        <v>104</v>
      </c>
      <c r="E624" s="3"/>
      <c r="F624" s="3"/>
      <c r="G624" s="57"/>
      <c r="H624" s="2"/>
      <c r="J624" s="4"/>
      <c r="K624" s="4"/>
      <c r="L624" s="4"/>
      <c r="M624" s="4"/>
      <c r="N624" s="4"/>
      <c r="O624" s="4"/>
      <c r="P624" s="4"/>
    </row>
    <row r="625" spans="1:16" ht="11.65" customHeight="1" x14ac:dyDescent="0.2">
      <c r="A625" s="49">
        <f t="shared" ca="1" si="13"/>
        <v>625</v>
      </c>
      <c r="C625" s="56"/>
      <c r="D625" s="3"/>
      <c r="E625" s="3"/>
      <c r="F625" s="3" t="s">
        <v>193</v>
      </c>
      <c r="G625" s="57"/>
      <c r="H625" s="10">
        <v>12959881.699999999</v>
      </c>
      <c r="J625" s="4"/>
      <c r="K625" s="4"/>
      <c r="L625" s="4"/>
      <c r="M625" s="4"/>
      <c r="N625" s="4"/>
      <c r="O625" s="4"/>
      <c r="P625" s="4"/>
    </row>
    <row r="626" spans="1:16" ht="11.65" customHeight="1" x14ac:dyDescent="0.2">
      <c r="A626" s="49">
        <f t="shared" ca="1" si="13"/>
        <v>626</v>
      </c>
      <c r="C626" s="56"/>
      <c r="D626" s="3"/>
      <c r="E626" s="3"/>
      <c r="F626" s="3" t="s">
        <v>250</v>
      </c>
      <c r="G626" s="57"/>
      <c r="H626" s="10">
        <v>0</v>
      </c>
      <c r="J626" s="4"/>
      <c r="K626" s="4"/>
      <c r="L626" s="4"/>
      <c r="M626" s="4"/>
      <c r="N626" s="4"/>
      <c r="O626" s="4"/>
      <c r="P626" s="4"/>
    </row>
    <row r="627" spans="1:16" ht="11.65" customHeight="1" x14ac:dyDescent="0.2">
      <c r="A627" s="49">
        <f t="shared" ca="1" si="13"/>
        <v>627</v>
      </c>
      <c r="C627" s="56"/>
      <c r="D627" s="3"/>
      <c r="E627" s="3"/>
      <c r="F627" s="3" t="s">
        <v>254</v>
      </c>
      <c r="G627" s="57"/>
      <c r="H627" s="10">
        <v>0</v>
      </c>
      <c r="J627" s="4"/>
      <c r="K627" s="4"/>
      <c r="L627" s="4"/>
      <c r="M627" s="4"/>
      <c r="N627" s="4"/>
      <c r="O627" s="4"/>
      <c r="P627" s="4"/>
    </row>
    <row r="628" spans="1:16" ht="11.65" customHeight="1" x14ac:dyDescent="0.2">
      <c r="A628" s="49">
        <f t="shared" ca="1" si="13"/>
        <v>628</v>
      </c>
      <c r="C628" s="56"/>
      <c r="D628" s="3"/>
      <c r="E628" s="3"/>
      <c r="F628" s="3" t="s">
        <v>248</v>
      </c>
      <c r="G628" s="57"/>
      <c r="H628" s="10">
        <v>6774716.8831146238</v>
      </c>
      <c r="J628" s="4"/>
      <c r="K628" s="4"/>
      <c r="L628" s="4"/>
      <c r="M628" s="4"/>
      <c r="N628" s="4"/>
      <c r="O628" s="4"/>
      <c r="P628" s="4"/>
    </row>
    <row r="629" spans="1:16" ht="11.65" customHeight="1" x14ac:dyDescent="0.2">
      <c r="A629" s="49">
        <f t="shared" ca="1" si="13"/>
        <v>629</v>
      </c>
      <c r="C629" s="56"/>
      <c r="D629" s="3"/>
      <c r="E629" s="3"/>
      <c r="F629" s="3" t="s">
        <v>255</v>
      </c>
      <c r="G629" s="57"/>
      <c r="H629" s="10">
        <v>259505.36078683188</v>
      </c>
      <c r="J629" s="4"/>
      <c r="K629" s="4"/>
      <c r="L629" s="4"/>
      <c r="M629" s="4"/>
      <c r="N629" s="4"/>
      <c r="O629" s="4"/>
      <c r="P629" s="4"/>
    </row>
    <row r="630" spans="1:16" ht="11.65" customHeight="1" x14ac:dyDescent="0.2">
      <c r="A630" s="49">
        <f t="shared" ca="1" si="13"/>
        <v>630</v>
      </c>
      <c r="C630" s="56"/>
      <c r="D630" s="3"/>
      <c r="E630" s="3"/>
      <c r="F630" s="3" t="s">
        <v>24</v>
      </c>
      <c r="G630" s="57"/>
      <c r="H630" s="10">
        <v>12430895.431195257</v>
      </c>
      <c r="J630" s="4"/>
      <c r="K630" s="4"/>
      <c r="L630" s="4"/>
      <c r="M630" s="4"/>
      <c r="N630" s="4"/>
      <c r="O630" s="4"/>
      <c r="P630" s="4"/>
    </row>
    <row r="631" spans="1:16" ht="11.65" customHeight="1" x14ac:dyDescent="0.2">
      <c r="A631" s="49">
        <f t="shared" ca="1" si="13"/>
        <v>631</v>
      </c>
      <c r="C631" s="56"/>
      <c r="D631" s="3"/>
      <c r="E631" s="3"/>
      <c r="F631" s="3" t="s">
        <v>247</v>
      </c>
      <c r="G631" s="57"/>
      <c r="H631" s="10">
        <v>0</v>
      </c>
      <c r="J631" s="4"/>
      <c r="K631" s="4"/>
      <c r="L631" s="4"/>
      <c r="M631" s="4"/>
      <c r="N631" s="4"/>
      <c r="O631" s="4"/>
      <c r="P631" s="4"/>
    </row>
    <row r="632" spans="1:16" ht="11.65" customHeight="1" x14ac:dyDescent="0.2">
      <c r="A632" s="49">
        <f t="shared" ca="1" si="13"/>
        <v>632</v>
      </c>
      <c r="C632" s="56"/>
      <c r="D632" s="3"/>
      <c r="E632" s="3"/>
      <c r="F632" s="3" t="s">
        <v>249</v>
      </c>
      <c r="G632" s="57"/>
      <c r="H632" s="10">
        <v>264423.3266974233</v>
      </c>
      <c r="J632" s="4"/>
      <c r="K632" s="4"/>
      <c r="L632" s="4"/>
      <c r="M632" s="4"/>
      <c r="N632" s="4"/>
      <c r="O632" s="4"/>
      <c r="P632" s="4"/>
    </row>
    <row r="633" spans="1:16" ht="11.65" customHeight="1" x14ac:dyDescent="0.2">
      <c r="A633" s="49">
        <f t="shared" ca="1" si="13"/>
        <v>633</v>
      </c>
      <c r="C633" s="56"/>
      <c r="D633" s="3"/>
      <c r="E633" s="3"/>
      <c r="F633" s="3" t="s">
        <v>251</v>
      </c>
      <c r="G633" s="57"/>
      <c r="H633" s="10">
        <v>0</v>
      </c>
      <c r="J633" s="4"/>
      <c r="K633" s="4"/>
      <c r="L633" s="4"/>
      <c r="M633" s="4"/>
      <c r="N633" s="4"/>
      <c r="O633" s="4"/>
      <c r="P633" s="4"/>
    </row>
    <row r="634" spans="1:16" ht="11.65" customHeight="1" x14ac:dyDescent="0.2">
      <c r="A634" s="49">
        <f t="shared" ca="1" si="13"/>
        <v>634</v>
      </c>
      <c r="C634" s="56"/>
      <c r="D634" s="3"/>
      <c r="E634" s="3"/>
      <c r="F634" s="3" t="s">
        <v>253</v>
      </c>
      <c r="G634" s="57"/>
      <c r="H634" s="10">
        <v>942015.12231552158</v>
      </c>
      <c r="J634" s="4"/>
      <c r="K634" s="4"/>
      <c r="L634" s="4"/>
      <c r="M634" s="4"/>
      <c r="N634" s="4"/>
      <c r="O634" s="4"/>
      <c r="P634" s="4"/>
    </row>
    <row r="635" spans="1:16" ht="11.65" customHeight="1" x14ac:dyDescent="0.2">
      <c r="A635" s="49">
        <f t="shared" ca="1" si="13"/>
        <v>635</v>
      </c>
      <c r="C635" s="56"/>
      <c r="D635" s="3"/>
      <c r="E635" s="3"/>
      <c r="F635" s="3" t="s">
        <v>252</v>
      </c>
      <c r="G635" s="57"/>
      <c r="H635" s="10">
        <v>0</v>
      </c>
      <c r="J635" s="4"/>
      <c r="K635" s="4"/>
      <c r="L635" s="4"/>
      <c r="M635" s="4"/>
      <c r="N635" s="4"/>
      <c r="O635" s="4"/>
      <c r="P635" s="4"/>
    </row>
    <row r="636" spans="1:16" ht="11.65" customHeight="1" x14ac:dyDescent="0.2">
      <c r="A636" s="49">
        <f t="shared" ca="1" si="13"/>
        <v>636</v>
      </c>
      <c r="C636" s="56"/>
      <c r="D636" s="3"/>
      <c r="E636" s="3"/>
      <c r="F636" s="3" t="s">
        <v>30</v>
      </c>
      <c r="G636" s="57"/>
      <c r="H636" s="10">
        <v>0</v>
      </c>
      <c r="J636" s="4"/>
      <c r="K636" s="4"/>
      <c r="L636" s="4"/>
      <c r="M636" s="4"/>
      <c r="N636" s="4"/>
      <c r="O636" s="4"/>
      <c r="P636" s="4"/>
    </row>
    <row r="637" spans="1:16" ht="11.65" customHeight="1" x14ac:dyDescent="0.2">
      <c r="A637" s="49">
        <f t="shared" ca="1" si="13"/>
        <v>637</v>
      </c>
      <c r="C637" s="56"/>
      <c r="D637" s="3"/>
      <c r="E637" s="3"/>
      <c r="F637" s="3" t="s">
        <v>256</v>
      </c>
      <c r="G637" s="57"/>
      <c r="H637" s="10">
        <v>0</v>
      </c>
      <c r="J637" s="4"/>
      <c r="K637" s="4"/>
      <c r="L637" s="4"/>
      <c r="M637" s="4"/>
      <c r="N637" s="4"/>
      <c r="O637" s="4"/>
      <c r="P637" s="4"/>
    </row>
    <row r="638" spans="1:16" ht="11.65" customHeight="1" x14ac:dyDescent="0.2">
      <c r="A638" s="49">
        <f t="shared" ref="A638:A701" ca="1" si="14">OFFSET(A638,-1,)+1</f>
        <v>638</v>
      </c>
      <c r="C638" s="56"/>
      <c r="D638" s="3"/>
      <c r="E638" s="3"/>
      <c r="F638" s="3" t="s">
        <v>251</v>
      </c>
      <c r="G638" s="57"/>
      <c r="H638" s="10">
        <v>0</v>
      </c>
      <c r="J638" s="4"/>
      <c r="K638" s="4"/>
      <c r="L638" s="4"/>
      <c r="M638" s="4"/>
      <c r="N638" s="4"/>
      <c r="O638" s="4"/>
      <c r="P638" s="4"/>
    </row>
    <row r="639" spans="1:16" ht="11.65" customHeight="1" x14ac:dyDescent="0.2">
      <c r="A639" s="49">
        <f t="shared" ca="1" si="14"/>
        <v>639</v>
      </c>
      <c r="C639" s="56"/>
      <c r="D639" s="3"/>
      <c r="E639" s="3"/>
      <c r="F639" s="3"/>
      <c r="G639" s="57" t="s">
        <v>32</v>
      </c>
      <c r="H639" s="12">
        <f>SUBTOTAL(9,H625:H638)</f>
        <v>33631437.824109659</v>
      </c>
      <c r="J639" s="4"/>
      <c r="K639" s="4"/>
      <c r="L639" s="4"/>
      <c r="M639" s="4"/>
      <c r="N639" s="4"/>
      <c r="O639" s="4"/>
      <c r="P639" s="4"/>
    </row>
    <row r="640" spans="1:16" ht="11.65" customHeight="1" x14ac:dyDescent="0.2">
      <c r="A640" s="49">
        <f t="shared" ca="1" si="14"/>
        <v>640</v>
      </c>
      <c r="C640" s="56"/>
      <c r="D640" s="3"/>
      <c r="E640" s="3"/>
      <c r="F640" s="3"/>
      <c r="G640" s="57"/>
      <c r="H640" s="2"/>
      <c r="J640" s="4"/>
      <c r="K640" s="4"/>
      <c r="L640" s="4"/>
      <c r="M640" s="4"/>
      <c r="N640" s="4"/>
      <c r="O640" s="4"/>
      <c r="P640" s="4"/>
    </row>
    <row r="641" spans="1:16" ht="11.65" customHeight="1" x14ac:dyDescent="0.2">
      <c r="A641" s="49">
        <f t="shared" ca="1" si="14"/>
        <v>641</v>
      </c>
      <c r="C641" s="56">
        <v>398</v>
      </c>
      <c r="D641" s="3" t="s">
        <v>105</v>
      </c>
      <c r="E641" s="3"/>
      <c r="F641" s="3"/>
      <c r="G641" s="57"/>
      <c r="H641" s="2"/>
      <c r="J641" s="4"/>
      <c r="K641" s="4"/>
      <c r="L641" s="4"/>
      <c r="M641" s="4"/>
      <c r="N641" s="4"/>
      <c r="O641" s="4"/>
      <c r="P641" s="4"/>
    </row>
    <row r="642" spans="1:16" ht="11.65" customHeight="1" x14ac:dyDescent="0.2">
      <c r="A642" s="49">
        <f t="shared" ca="1" si="14"/>
        <v>642</v>
      </c>
      <c r="C642" s="56"/>
      <c r="D642" s="3"/>
      <c r="E642" s="3"/>
      <c r="F642" s="3" t="s">
        <v>193</v>
      </c>
      <c r="G642" s="57"/>
      <c r="H642" s="10">
        <v>179005.7</v>
      </c>
      <c r="J642" s="4"/>
      <c r="K642" s="4"/>
      <c r="L642" s="4"/>
      <c r="M642" s="4"/>
      <c r="N642" s="4"/>
      <c r="O642" s="4"/>
      <c r="P642" s="4"/>
    </row>
    <row r="643" spans="1:16" ht="11.65" customHeight="1" x14ac:dyDescent="0.2">
      <c r="A643" s="49">
        <f t="shared" ca="1" si="14"/>
        <v>643</v>
      </c>
      <c r="C643" s="56"/>
      <c r="D643" s="3"/>
      <c r="E643" s="3"/>
      <c r="F643" s="3" t="s">
        <v>250</v>
      </c>
      <c r="G643" s="57"/>
      <c r="H643" s="10">
        <v>0</v>
      </c>
      <c r="J643" s="4"/>
      <c r="K643" s="4"/>
      <c r="L643" s="4"/>
      <c r="M643" s="4"/>
      <c r="N643" s="4"/>
      <c r="O643" s="4"/>
      <c r="P643" s="4"/>
    </row>
    <row r="644" spans="1:16" ht="11.65" customHeight="1" x14ac:dyDescent="0.2">
      <c r="A644" s="49">
        <f t="shared" ca="1" si="14"/>
        <v>644</v>
      </c>
      <c r="C644" s="56"/>
      <c r="D644" s="3"/>
      <c r="E644" s="3"/>
      <c r="F644" s="3" t="s">
        <v>254</v>
      </c>
      <c r="G644" s="57"/>
      <c r="H644" s="10">
        <v>0</v>
      </c>
      <c r="J644" s="4"/>
      <c r="K644" s="4"/>
      <c r="L644" s="4"/>
      <c r="M644" s="4"/>
      <c r="N644" s="4"/>
      <c r="O644" s="4"/>
      <c r="P644" s="4"/>
    </row>
    <row r="645" spans="1:16" ht="11.65" customHeight="1" x14ac:dyDescent="0.2">
      <c r="A645" s="49">
        <f t="shared" ca="1" si="14"/>
        <v>645</v>
      </c>
      <c r="C645" s="56"/>
      <c r="D645" s="3"/>
      <c r="E645" s="3"/>
      <c r="F645" s="3" t="s">
        <v>255</v>
      </c>
      <c r="G645" s="57"/>
      <c r="H645" s="10">
        <v>5304.3229866018937</v>
      </c>
      <c r="J645" s="4"/>
      <c r="K645" s="4"/>
      <c r="L645" s="4"/>
      <c r="M645" s="4"/>
      <c r="N645" s="4"/>
      <c r="O645" s="4"/>
      <c r="P645" s="4"/>
    </row>
    <row r="646" spans="1:16" ht="11.65" customHeight="1" x14ac:dyDescent="0.2">
      <c r="A646" s="49">
        <f t="shared" ca="1" si="14"/>
        <v>646</v>
      </c>
      <c r="C646" s="56"/>
      <c r="D646" s="3"/>
      <c r="E646" s="3"/>
      <c r="F646" s="3" t="s">
        <v>248</v>
      </c>
      <c r="G646" s="57"/>
      <c r="H646" s="10">
        <v>157204.90041326149</v>
      </c>
      <c r="J646" s="4"/>
      <c r="K646" s="4"/>
      <c r="L646" s="4"/>
      <c r="M646" s="4"/>
      <c r="N646" s="4"/>
      <c r="O646" s="4"/>
      <c r="P646" s="4"/>
    </row>
    <row r="647" spans="1:16" ht="11.65" customHeight="1" x14ac:dyDescent="0.2">
      <c r="A647" s="49">
        <f t="shared" ca="1" si="14"/>
        <v>647</v>
      </c>
      <c r="C647" s="56"/>
      <c r="D647" s="3"/>
      <c r="E647" s="3"/>
      <c r="F647" s="3" t="s">
        <v>247</v>
      </c>
      <c r="G647" s="57"/>
      <c r="H647" s="10">
        <v>0</v>
      </c>
      <c r="J647" s="4"/>
      <c r="K647" s="4"/>
      <c r="L647" s="4"/>
      <c r="M647" s="4"/>
      <c r="N647" s="4"/>
      <c r="O647" s="4"/>
      <c r="P647" s="4"/>
    </row>
    <row r="648" spans="1:16" ht="11.65" customHeight="1" x14ac:dyDescent="0.2">
      <c r="A648" s="49">
        <f t="shared" ca="1" si="14"/>
        <v>648</v>
      </c>
      <c r="C648" s="56"/>
      <c r="D648" s="3"/>
      <c r="E648" s="3"/>
      <c r="F648" s="3" t="s">
        <v>24</v>
      </c>
      <c r="G648" s="57"/>
      <c r="H648" s="10">
        <v>60242.712319351107</v>
      </c>
      <c r="J648" s="4"/>
      <c r="K648" s="4"/>
      <c r="L648" s="4"/>
      <c r="M648" s="4"/>
      <c r="N648" s="4"/>
      <c r="O648" s="4"/>
      <c r="P648" s="4"/>
    </row>
    <row r="649" spans="1:16" ht="11.65" customHeight="1" x14ac:dyDescent="0.2">
      <c r="A649" s="49">
        <f t="shared" ca="1" si="14"/>
        <v>649</v>
      </c>
      <c r="C649" s="56"/>
      <c r="D649" s="3"/>
      <c r="E649" s="3"/>
      <c r="F649" s="3" t="s">
        <v>249</v>
      </c>
      <c r="G649" s="57"/>
      <c r="H649" s="10">
        <v>5334.2443524695409</v>
      </c>
      <c r="J649" s="4"/>
      <c r="K649" s="4"/>
      <c r="L649" s="4"/>
      <c r="M649" s="4"/>
      <c r="N649" s="4"/>
      <c r="O649" s="4"/>
      <c r="P649" s="4"/>
    </row>
    <row r="650" spans="1:16" ht="11.65" customHeight="1" x14ac:dyDescent="0.2">
      <c r="A650" s="49">
        <f t="shared" ca="1" si="14"/>
        <v>650</v>
      </c>
      <c r="C650" s="56"/>
      <c r="D650" s="3"/>
      <c r="E650" s="3"/>
      <c r="F650" s="3" t="s">
        <v>251</v>
      </c>
      <c r="G650" s="57"/>
      <c r="H650" s="10">
        <v>0</v>
      </c>
      <c r="J650" s="4"/>
      <c r="K650" s="4"/>
      <c r="L650" s="4"/>
      <c r="M650" s="4"/>
      <c r="N650" s="4"/>
      <c r="O650" s="4"/>
      <c r="P650" s="4"/>
    </row>
    <row r="651" spans="1:16" ht="11.65" customHeight="1" x14ac:dyDescent="0.2">
      <c r="A651" s="49">
        <f t="shared" ca="1" si="14"/>
        <v>651</v>
      </c>
      <c r="C651" s="56"/>
      <c r="D651" s="3"/>
      <c r="E651" s="3"/>
      <c r="F651" s="3" t="s">
        <v>253</v>
      </c>
      <c r="G651" s="57"/>
      <c r="H651" s="10">
        <v>59044.340735599159</v>
      </c>
      <c r="J651" s="4"/>
      <c r="K651" s="4"/>
      <c r="L651" s="4"/>
      <c r="M651" s="4"/>
      <c r="N651" s="4"/>
      <c r="O651" s="4"/>
      <c r="P651" s="4"/>
    </row>
    <row r="652" spans="1:16" ht="11.65" customHeight="1" x14ac:dyDescent="0.2">
      <c r="A652" s="49">
        <f t="shared" ca="1" si="14"/>
        <v>652</v>
      </c>
      <c r="C652" s="56"/>
      <c r="D652" s="3"/>
      <c r="E652" s="3"/>
      <c r="F652" s="3" t="s">
        <v>252</v>
      </c>
      <c r="G652" s="57"/>
      <c r="H652" s="10">
        <v>0</v>
      </c>
      <c r="J652" s="4"/>
      <c r="K652" s="4"/>
      <c r="L652" s="4"/>
      <c r="M652" s="4"/>
      <c r="N652" s="4"/>
      <c r="O652" s="4"/>
      <c r="P652" s="4"/>
    </row>
    <row r="653" spans="1:16" ht="11.65" customHeight="1" x14ac:dyDescent="0.2">
      <c r="A653" s="49">
        <f t="shared" ca="1" si="14"/>
        <v>653</v>
      </c>
      <c r="C653" s="56"/>
      <c r="D653" s="3"/>
      <c r="E653" s="3"/>
      <c r="F653" s="3" t="s">
        <v>30</v>
      </c>
      <c r="G653" s="57"/>
      <c r="H653" s="10">
        <v>0</v>
      </c>
      <c r="J653" s="4"/>
      <c r="K653" s="4"/>
      <c r="L653" s="4"/>
      <c r="M653" s="4"/>
      <c r="N653" s="4"/>
      <c r="O653" s="4"/>
      <c r="P653" s="4"/>
    </row>
    <row r="654" spans="1:16" ht="11.65" customHeight="1" x14ac:dyDescent="0.2">
      <c r="A654" s="49">
        <f t="shared" ca="1" si="14"/>
        <v>654</v>
      </c>
      <c r="C654" s="56"/>
      <c r="D654" s="3"/>
      <c r="E654" s="3"/>
      <c r="F654" s="3" t="s">
        <v>251</v>
      </c>
      <c r="G654" s="57"/>
      <c r="H654" s="10">
        <v>0</v>
      </c>
      <c r="J654" s="4"/>
      <c r="K654" s="4"/>
      <c r="L654" s="4"/>
      <c r="M654" s="4"/>
      <c r="N654" s="4"/>
      <c r="O654" s="4"/>
      <c r="P654" s="4"/>
    </row>
    <row r="655" spans="1:16" ht="11.65" customHeight="1" x14ac:dyDescent="0.2">
      <c r="A655" s="49">
        <f t="shared" ca="1" si="14"/>
        <v>655</v>
      </c>
      <c r="C655" s="56"/>
      <c r="D655" s="3"/>
      <c r="E655" s="3"/>
      <c r="F655" s="3"/>
      <c r="G655" s="57" t="s">
        <v>32</v>
      </c>
      <c r="H655" s="12">
        <f>SUBTOTAL(9,H641:H654)</f>
        <v>466136.22080728319</v>
      </c>
      <c r="J655" s="4"/>
      <c r="K655" s="4"/>
      <c r="L655" s="4"/>
      <c r="M655" s="4"/>
      <c r="N655" s="4"/>
      <c r="O655" s="4"/>
      <c r="P655" s="4"/>
    </row>
    <row r="656" spans="1:16" ht="11.65" customHeight="1" x14ac:dyDescent="0.2">
      <c r="A656" s="49">
        <f t="shared" ca="1" si="14"/>
        <v>656</v>
      </c>
      <c r="C656" s="56"/>
      <c r="D656" s="3"/>
      <c r="E656" s="3"/>
      <c r="F656" s="3"/>
      <c r="G656" s="57"/>
      <c r="H656" s="2"/>
      <c r="J656" s="4"/>
      <c r="K656" s="4"/>
      <c r="L656" s="4"/>
      <c r="M656" s="4"/>
      <c r="N656" s="4"/>
      <c r="O656" s="4"/>
      <c r="P656" s="4"/>
    </row>
    <row r="657" spans="1:16" ht="11.65" customHeight="1" x14ac:dyDescent="0.2">
      <c r="A657" s="49">
        <f t="shared" ca="1" si="14"/>
        <v>657</v>
      </c>
      <c r="C657" s="56">
        <v>399</v>
      </c>
      <c r="D657" s="3" t="s">
        <v>106</v>
      </c>
      <c r="E657" s="3"/>
      <c r="F657" s="3"/>
      <c r="G657" s="57"/>
      <c r="H657" s="2"/>
      <c r="J657" s="4"/>
      <c r="K657" s="4"/>
      <c r="L657" s="4"/>
      <c r="M657" s="4"/>
      <c r="N657" s="4"/>
      <c r="O657" s="4"/>
      <c r="P657" s="4"/>
    </row>
    <row r="658" spans="1:16" ht="11.65" customHeight="1" x14ac:dyDescent="0.2">
      <c r="A658" s="49">
        <f t="shared" ca="1" si="14"/>
        <v>658</v>
      </c>
      <c r="C658" s="56"/>
      <c r="D658" s="3"/>
      <c r="E658" s="3"/>
      <c r="F658" s="3" t="s">
        <v>247</v>
      </c>
      <c r="G658" s="57"/>
      <c r="H658" s="10">
        <v>0</v>
      </c>
      <c r="J658" s="4"/>
      <c r="K658" s="4"/>
      <c r="L658" s="4"/>
      <c r="M658" s="4"/>
      <c r="N658" s="4"/>
      <c r="O658" s="4"/>
      <c r="P658" s="4"/>
    </row>
    <row r="659" spans="1:16" ht="11.65" customHeight="1" x14ac:dyDescent="0.2">
      <c r="A659" s="49">
        <f t="shared" ca="1" si="14"/>
        <v>659</v>
      </c>
      <c r="C659" s="56"/>
      <c r="D659" s="3"/>
      <c r="E659" s="3"/>
      <c r="F659" s="3" t="s">
        <v>252</v>
      </c>
      <c r="G659" s="57"/>
      <c r="H659" s="10">
        <v>0</v>
      </c>
      <c r="J659" s="4"/>
      <c r="K659" s="4"/>
      <c r="L659" s="4"/>
      <c r="M659" s="4"/>
      <c r="N659" s="4"/>
      <c r="O659" s="4"/>
      <c r="P659" s="4"/>
    </row>
    <row r="660" spans="1:16" ht="11.65" customHeight="1" x14ac:dyDescent="0.2">
      <c r="A660" s="49">
        <f t="shared" ca="1" si="14"/>
        <v>660</v>
      </c>
      <c r="C660" s="56"/>
      <c r="D660" s="3"/>
      <c r="E660" s="3"/>
      <c r="F660" s="3" t="s">
        <v>30</v>
      </c>
      <c r="G660" s="57"/>
      <c r="H660" s="10">
        <v>0</v>
      </c>
      <c r="J660" s="4"/>
      <c r="K660" s="4"/>
      <c r="L660" s="4"/>
      <c r="M660" s="4"/>
      <c r="N660" s="4"/>
      <c r="O660" s="4"/>
      <c r="P660" s="4"/>
    </row>
    <row r="661" spans="1:16" ht="11.65" customHeight="1" x14ac:dyDescent="0.2">
      <c r="A661" s="49">
        <f t="shared" ca="1" si="14"/>
        <v>661</v>
      </c>
      <c r="C661" s="56" t="s">
        <v>107</v>
      </c>
      <c r="D661" s="3"/>
      <c r="E661" s="3"/>
      <c r="F661" s="3" t="s">
        <v>256</v>
      </c>
      <c r="G661" s="57"/>
      <c r="H661" s="10">
        <v>0</v>
      </c>
      <c r="J661" s="4"/>
      <c r="K661" s="4"/>
      <c r="L661" s="4"/>
      <c r="M661" s="4"/>
      <c r="N661" s="4"/>
      <c r="O661" s="4"/>
      <c r="P661" s="4"/>
    </row>
    <row r="662" spans="1:16" ht="11.65" customHeight="1" x14ac:dyDescent="0.2">
      <c r="A662" s="49">
        <f t="shared" ca="1" si="14"/>
        <v>662</v>
      </c>
      <c r="C662" s="56"/>
      <c r="D662" s="3"/>
      <c r="E662" s="3"/>
      <c r="F662" s="3"/>
      <c r="G662" s="57" t="s">
        <v>32</v>
      </c>
      <c r="H662" s="12">
        <f>SUBTOTAL(9,H658:H661)</f>
        <v>0</v>
      </c>
      <c r="J662" s="4"/>
      <c r="K662" s="4"/>
      <c r="L662" s="4"/>
      <c r="M662" s="4"/>
      <c r="N662" s="4"/>
      <c r="O662" s="4"/>
      <c r="P662" s="4"/>
    </row>
    <row r="663" spans="1:16" ht="11.65" customHeight="1" x14ac:dyDescent="0.2">
      <c r="A663" s="49">
        <f t="shared" ca="1" si="14"/>
        <v>663</v>
      </c>
      <c r="C663" s="56"/>
      <c r="D663" s="3"/>
      <c r="E663" s="3"/>
      <c r="F663" s="3"/>
      <c r="G663" s="57"/>
      <c r="H663" s="2"/>
      <c r="J663" s="4"/>
      <c r="K663" s="4"/>
      <c r="L663" s="4"/>
      <c r="M663" s="4"/>
      <c r="N663" s="4"/>
      <c r="O663" s="4"/>
      <c r="P663" s="4"/>
    </row>
    <row r="664" spans="1:16" ht="11.65" customHeight="1" x14ac:dyDescent="0.2">
      <c r="A664" s="49">
        <f t="shared" ca="1" si="14"/>
        <v>664</v>
      </c>
      <c r="C664" s="56" t="s">
        <v>108</v>
      </c>
      <c r="D664" s="3" t="s">
        <v>109</v>
      </c>
      <c r="E664" s="3"/>
      <c r="F664" s="3"/>
      <c r="G664" s="57"/>
      <c r="H664" s="2"/>
      <c r="J664" s="4"/>
      <c r="K664" s="4"/>
      <c r="L664" s="4"/>
      <c r="M664" s="4"/>
      <c r="N664" s="4"/>
      <c r="O664" s="4"/>
      <c r="P664" s="4"/>
    </row>
    <row r="665" spans="1:16" ht="11.65" customHeight="1" x14ac:dyDescent="0.2">
      <c r="A665" s="49">
        <f t="shared" ca="1" si="14"/>
        <v>665</v>
      </c>
      <c r="C665" s="56"/>
      <c r="D665" s="3"/>
      <c r="E665" s="3"/>
      <c r="F665" s="3" t="s">
        <v>247</v>
      </c>
      <c r="G665" s="57"/>
      <c r="H665" s="24">
        <v>0</v>
      </c>
      <c r="J665" s="4"/>
      <c r="K665" s="4"/>
      <c r="L665" s="4"/>
      <c r="M665" s="4"/>
      <c r="N665" s="4"/>
      <c r="O665" s="4"/>
      <c r="P665" s="4"/>
    </row>
    <row r="666" spans="1:16" ht="11.65" customHeight="1" x14ac:dyDescent="0.2">
      <c r="A666" s="49">
        <f t="shared" ca="1" si="14"/>
        <v>666</v>
      </c>
      <c r="C666" s="56"/>
      <c r="D666" s="3"/>
      <c r="E666" s="3"/>
      <c r="F666" s="3"/>
      <c r="G666" s="57"/>
      <c r="H666" s="12">
        <f>SUBTOTAL(9,H665)</f>
        <v>0</v>
      </c>
      <c r="J666" s="4"/>
      <c r="K666" s="4"/>
      <c r="L666" s="4"/>
      <c r="M666" s="4"/>
      <c r="N666" s="4"/>
      <c r="O666" s="4"/>
      <c r="P666" s="4"/>
    </row>
    <row r="667" spans="1:16" ht="11.65" customHeight="1" x14ac:dyDescent="0.2">
      <c r="A667" s="49">
        <f t="shared" ca="1" si="14"/>
        <v>667</v>
      </c>
      <c r="C667" s="56"/>
      <c r="D667" s="3"/>
      <c r="E667" s="3"/>
      <c r="F667" s="3"/>
      <c r="G667" s="57"/>
      <c r="H667" s="2"/>
      <c r="J667" s="4"/>
      <c r="K667" s="4"/>
      <c r="L667" s="4"/>
      <c r="M667" s="4"/>
      <c r="N667" s="4"/>
      <c r="O667" s="4"/>
      <c r="P667" s="4"/>
    </row>
    <row r="668" spans="1:16" ht="11.65" customHeight="1" x14ac:dyDescent="0.2">
      <c r="A668" s="49">
        <f t="shared" ca="1" si="14"/>
        <v>668</v>
      </c>
      <c r="C668" s="56"/>
      <c r="D668" s="3" t="s">
        <v>110</v>
      </c>
      <c r="E668" s="3"/>
      <c r="F668" s="3"/>
      <c r="G668" s="57"/>
      <c r="H668" s="10">
        <v>0</v>
      </c>
      <c r="J668" s="4"/>
      <c r="K668" s="4"/>
      <c r="L668" s="4"/>
      <c r="M668" s="4"/>
      <c r="N668" s="4"/>
      <c r="O668" s="4"/>
      <c r="P668" s="4"/>
    </row>
    <row r="669" spans="1:16" ht="11.65" customHeight="1" x14ac:dyDescent="0.2">
      <c r="A669" s="49">
        <f t="shared" ca="1" si="14"/>
        <v>669</v>
      </c>
      <c r="C669" s="56"/>
      <c r="D669" s="3"/>
      <c r="E669" s="3"/>
      <c r="F669" s="3"/>
      <c r="G669" s="57"/>
      <c r="H669" s="12">
        <f>H665+H668</f>
        <v>0</v>
      </c>
      <c r="J669" s="4"/>
      <c r="K669" s="4"/>
      <c r="L669" s="4"/>
      <c r="M669" s="4"/>
      <c r="N669" s="4"/>
      <c r="O669" s="4"/>
      <c r="P669" s="4"/>
    </row>
    <row r="670" spans="1:16" ht="11.65" customHeight="1" x14ac:dyDescent="0.2">
      <c r="A670" s="49">
        <f t="shared" ca="1" si="14"/>
        <v>670</v>
      </c>
      <c r="C670" s="56"/>
      <c r="D670" s="3"/>
      <c r="E670" s="3"/>
      <c r="F670" s="3"/>
      <c r="G670" s="57"/>
      <c r="H670" s="2"/>
      <c r="J670" s="4"/>
      <c r="K670" s="4"/>
      <c r="L670" s="4"/>
      <c r="M670" s="4"/>
      <c r="N670" s="4"/>
      <c r="O670" s="4"/>
      <c r="P670" s="4"/>
    </row>
    <row r="671" spans="1:16" ht="11.65" customHeight="1" x14ac:dyDescent="0.2">
      <c r="A671" s="49">
        <f t="shared" ca="1" si="14"/>
        <v>671</v>
      </c>
      <c r="C671" s="56">
        <v>1011390</v>
      </c>
      <c r="D671" s="3" t="s">
        <v>111</v>
      </c>
      <c r="E671" s="3"/>
      <c r="F671" s="3"/>
      <c r="G671" s="57"/>
      <c r="H671" s="2"/>
      <c r="J671" s="4"/>
      <c r="K671" s="4"/>
      <c r="L671" s="4"/>
      <c r="M671" s="4"/>
      <c r="N671" s="4"/>
      <c r="O671" s="4"/>
      <c r="P671" s="4"/>
    </row>
    <row r="672" spans="1:16" ht="11.65" customHeight="1" x14ac:dyDescent="0.2">
      <c r="A672" s="49">
        <f t="shared" ca="1" si="14"/>
        <v>672</v>
      </c>
      <c r="C672" s="56"/>
      <c r="D672" s="3"/>
      <c r="E672" s="3"/>
      <c r="F672" s="3" t="s">
        <v>193</v>
      </c>
      <c r="G672" s="57"/>
      <c r="H672" s="10">
        <v>0</v>
      </c>
      <c r="J672" s="4"/>
      <c r="K672" s="4"/>
      <c r="L672" s="4"/>
      <c r="M672" s="4"/>
      <c r="N672" s="4"/>
      <c r="O672" s="4"/>
      <c r="P672" s="4"/>
    </row>
    <row r="673" spans="1:16" ht="11.65" customHeight="1" x14ac:dyDescent="0.2">
      <c r="A673" s="49">
        <f t="shared" ca="1" si="14"/>
        <v>673</v>
      </c>
      <c r="C673" s="56"/>
      <c r="D673" s="3"/>
      <c r="E673" s="3"/>
      <c r="F673" s="3" t="s">
        <v>249</v>
      </c>
      <c r="G673" s="57"/>
      <c r="H673" s="20">
        <v>544938.90274026117</v>
      </c>
      <c r="J673" s="4"/>
      <c r="K673" s="4"/>
      <c r="L673" s="4"/>
      <c r="M673" s="4"/>
      <c r="N673" s="4"/>
      <c r="O673" s="4"/>
      <c r="P673" s="4"/>
    </row>
    <row r="674" spans="1:16" ht="11.65" customHeight="1" x14ac:dyDescent="0.2">
      <c r="A674" s="49">
        <f t="shared" ca="1" si="14"/>
        <v>674</v>
      </c>
      <c r="C674" s="56"/>
      <c r="D674" s="3"/>
      <c r="E674" s="3"/>
      <c r="F674" s="3" t="s">
        <v>251</v>
      </c>
      <c r="G674" s="57"/>
      <c r="H674" s="20">
        <v>0</v>
      </c>
      <c r="J674" s="4"/>
      <c r="K674" s="4"/>
      <c r="L674" s="4"/>
      <c r="M674" s="4"/>
      <c r="N674" s="4"/>
      <c r="O674" s="4"/>
      <c r="P674" s="4"/>
    </row>
    <row r="675" spans="1:16" ht="11.65" customHeight="1" x14ac:dyDescent="0.2">
      <c r="A675" s="49">
        <f t="shared" ca="1" si="14"/>
        <v>675</v>
      </c>
      <c r="C675" s="56"/>
      <c r="D675" s="3"/>
      <c r="E675" s="3"/>
      <c r="F675" s="3" t="s">
        <v>248</v>
      </c>
      <c r="G675" s="57"/>
      <c r="H675" s="24">
        <v>0</v>
      </c>
      <c r="J675" s="4"/>
      <c r="K675" s="4"/>
      <c r="L675" s="4"/>
      <c r="M675" s="4"/>
      <c r="N675" s="4"/>
      <c r="O675" s="4"/>
      <c r="P675" s="4"/>
    </row>
    <row r="676" spans="1:16" ht="11.65" customHeight="1" x14ac:dyDescent="0.2">
      <c r="A676" s="49">
        <f t="shared" ca="1" si="14"/>
        <v>676</v>
      </c>
      <c r="C676" s="56"/>
      <c r="D676" s="3"/>
      <c r="E676" s="3"/>
      <c r="F676" s="3"/>
      <c r="G676" s="57" t="s">
        <v>112</v>
      </c>
      <c r="H676" s="12">
        <f>SUBTOTAL(9,H672:H675)</f>
        <v>544938.90274026117</v>
      </c>
      <c r="J676" s="4"/>
      <c r="K676" s="4"/>
      <c r="L676" s="4"/>
      <c r="M676" s="4"/>
      <c r="N676" s="4"/>
      <c r="O676" s="4"/>
      <c r="P676" s="4"/>
    </row>
    <row r="677" spans="1:16" ht="11.65" customHeight="1" x14ac:dyDescent="0.2">
      <c r="A677" s="49">
        <f t="shared" ca="1" si="14"/>
        <v>677</v>
      </c>
      <c r="C677" s="56"/>
      <c r="D677" s="3"/>
      <c r="E677" s="3"/>
      <c r="F677" s="3"/>
      <c r="G677" s="57"/>
      <c r="H677" s="2"/>
      <c r="J677" s="4"/>
      <c r="K677" s="4"/>
      <c r="L677" s="4"/>
      <c r="M677" s="4"/>
      <c r="N677" s="4"/>
      <c r="O677" s="4"/>
      <c r="P677" s="4"/>
    </row>
    <row r="678" spans="1:16" ht="11.65" customHeight="1" x14ac:dyDescent="0.2">
      <c r="A678" s="49">
        <f t="shared" ca="1" si="14"/>
        <v>678</v>
      </c>
      <c r="C678" s="56"/>
      <c r="D678" s="3" t="s">
        <v>110</v>
      </c>
      <c r="E678" s="3"/>
      <c r="F678" s="3" t="s">
        <v>249</v>
      </c>
      <c r="G678" s="57"/>
      <c r="H678" s="10">
        <f>-H673</f>
        <v>-544938.90274026117</v>
      </c>
      <c r="J678" s="4"/>
      <c r="K678" s="4"/>
      <c r="L678" s="4"/>
      <c r="M678" s="4"/>
      <c r="N678" s="4"/>
      <c r="O678" s="4"/>
      <c r="P678" s="4"/>
    </row>
    <row r="679" spans="1:16" ht="11.65" customHeight="1" x14ac:dyDescent="0.2">
      <c r="A679" s="49">
        <f t="shared" ca="1" si="14"/>
        <v>679</v>
      </c>
      <c r="C679" s="56"/>
      <c r="D679" s="3"/>
      <c r="E679" s="3"/>
      <c r="F679" s="3"/>
      <c r="G679" s="57" t="s">
        <v>112</v>
      </c>
      <c r="H679" s="12">
        <f>H676+H678</f>
        <v>0</v>
      </c>
      <c r="J679" s="4"/>
      <c r="K679" s="4"/>
      <c r="L679" s="4"/>
      <c r="M679" s="4"/>
      <c r="N679" s="4"/>
      <c r="O679" s="4"/>
      <c r="P679" s="4"/>
    </row>
    <row r="680" spans="1:16" ht="11.65" customHeight="1" x14ac:dyDescent="0.2">
      <c r="A680" s="49">
        <f t="shared" ca="1" si="14"/>
        <v>680</v>
      </c>
      <c r="C680" s="56"/>
      <c r="D680" s="3"/>
      <c r="E680" s="3"/>
      <c r="F680" s="3"/>
      <c r="G680" s="57"/>
      <c r="H680" s="2"/>
      <c r="J680" s="4"/>
      <c r="K680" s="4"/>
      <c r="L680" s="4"/>
      <c r="M680" s="4"/>
      <c r="N680" s="4"/>
      <c r="O680" s="4"/>
      <c r="P680" s="4"/>
    </row>
    <row r="681" spans="1:16" ht="11.65" customHeight="1" x14ac:dyDescent="0.2">
      <c r="A681" s="49">
        <f t="shared" ca="1" si="14"/>
        <v>681</v>
      </c>
      <c r="C681" s="56">
        <v>1011392</v>
      </c>
      <c r="D681" s="3" t="s">
        <v>113</v>
      </c>
      <c r="E681" s="3"/>
      <c r="F681" s="3"/>
      <c r="G681" s="57"/>
      <c r="H681" s="2"/>
      <c r="J681" s="4"/>
      <c r="K681" s="4"/>
      <c r="L681" s="4"/>
      <c r="M681" s="4"/>
      <c r="N681" s="4"/>
      <c r="O681" s="4"/>
      <c r="P681" s="4"/>
    </row>
    <row r="682" spans="1:16" ht="11.65" customHeight="1" x14ac:dyDescent="0.2">
      <c r="A682" s="49">
        <f t="shared" ca="1" si="14"/>
        <v>682</v>
      </c>
      <c r="C682" s="56"/>
      <c r="D682" s="3"/>
      <c r="E682" s="3"/>
      <c r="F682" s="3" t="s">
        <v>248</v>
      </c>
      <c r="G682" s="57"/>
      <c r="H682" s="23">
        <v>0</v>
      </c>
      <c r="J682" s="4"/>
      <c r="K682" s="4"/>
      <c r="L682" s="4"/>
      <c r="M682" s="4"/>
      <c r="N682" s="4"/>
      <c r="O682" s="4"/>
      <c r="P682" s="4"/>
    </row>
    <row r="683" spans="1:16" ht="11.65" customHeight="1" x14ac:dyDescent="0.2">
      <c r="A683" s="49">
        <f t="shared" ca="1" si="14"/>
        <v>683</v>
      </c>
      <c r="C683" s="56"/>
      <c r="D683" s="3"/>
      <c r="E683" s="3"/>
      <c r="F683" s="3"/>
      <c r="G683" s="57" t="s">
        <v>112</v>
      </c>
      <c r="H683" s="12">
        <f>SUBTOTAL(9,H682)</f>
        <v>0</v>
      </c>
      <c r="J683" s="4"/>
      <c r="K683" s="4"/>
      <c r="L683" s="4"/>
      <c r="M683" s="4"/>
      <c r="N683" s="4"/>
      <c r="O683" s="4"/>
      <c r="P683" s="4"/>
    </row>
    <row r="684" spans="1:16" ht="11.65" customHeight="1" x14ac:dyDescent="0.2">
      <c r="A684" s="49">
        <f t="shared" ca="1" si="14"/>
        <v>684</v>
      </c>
      <c r="C684" s="56"/>
      <c r="D684" s="3"/>
      <c r="E684" s="3"/>
      <c r="F684" s="3"/>
      <c r="G684" s="57"/>
      <c r="H684" s="2"/>
      <c r="J684" s="4"/>
      <c r="K684" s="4"/>
      <c r="L684" s="4"/>
      <c r="M684" s="4"/>
      <c r="N684" s="4"/>
      <c r="O684" s="4"/>
      <c r="P684" s="4"/>
    </row>
    <row r="685" spans="1:16" ht="11.65" customHeight="1" x14ac:dyDescent="0.2">
      <c r="A685" s="49">
        <f t="shared" ca="1" si="14"/>
        <v>685</v>
      </c>
      <c r="C685" s="56"/>
      <c r="D685" s="3" t="s">
        <v>110</v>
      </c>
      <c r="E685" s="3"/>
      <c r="F685" s="3"/>
      <c r="G685" s="57"/>
      <c r="H685" s="10">
        <f>-H682</f>
        <v>0</v>
      </c>
      <c r="J685" s="4"/>
      <c r="K685" s="4"/>
      <c r="L685" s="4"/>
      <c r="M685" s="4"/>
      <c r="N685" s="4"/>
      <c r="O685" s="4"/>
      <c r="P685" s="4"/>
    </row>
    <row r="686" spans="1:16" ht="11.65" customHeight="1" x14ac:dyDescent="0.2">
      <c r="A686" s="49">
        <f t="shared" ca="1" si="14"/>
        <v>686</v>
      </c>
      <c r="C686" s="56"/>
      <c r="D686" s="3"/>
      <c r="E686" s="3"/>
      <c r="F686" s="3"/>
      <c r="G686" s="57" t="s">
        <v>112</v>
      </c>
      <c r="H686" s="12">
        <f>H683+H685</f>
        <v>0</v>
      </c>
      <c r="J686" s="4"/>
      <c r="K686" s="4"/>
      <c r="L686" s="4"/>
      <c r="M686" s="4"/>
      <c r="N686" s="4"/>
      <c r="O686" s="4"/>
      <c r="P686" s="4"/>
    </row>
    <row r="687" spans="1:16" ht="11.65" customHeight="1" x14ac:dyDescent="0.2">
      <c r="A687" s="49">
        <f t="shared" ca="1" si="14"/>
        <v>687</v>
      </c>
      <c r="C687" s="56"/>
      <c r="D687" s="3"/>
      <c r="E687" s="3"/>
      <c r="F687" s="3"/>
      <c r="G687" s="57"/>
      <c r="H687" s="2"/>
      <c r="J687" s="4"/>
      <c r="K687" s="4"/>
      <c r="L687" s="4"/>
      <c r="M687" s="4"/>
      <c r="N687" s="4"/>
      <c r="O687" s="4"/>
      <c r="P687" s="4"/>
    </row>
    <row r="688" spans="1:16" ht="11.65" customHeight="1" x14ac:dyDescent="0.2">
      <c r="A688" s="49">
        <f t="shared" ca="1" si="14"/>
        <v>688</v>
      </c>
      <c r="C688" s="56" t="s">
        <v>114</v>
      </c>
      <c r="D688" s="3" t="s">
        <v>115</v>
      </c>
      <c r="E688" s="3"/>
      <c r="F688" s="3"/>
      <c r="G688" s="57"/>
      <c r="H688" s="2">
        <v>0</v>
      </c>
      <c r="J688" s="4"/>
      <c r="K688" s="4"/>
      <c r="L688" s="4"/>
      <c r="M688" s="4"/>
      <c r="N688" s="4"/>
      <c r="O688" s="4"/>
      <c r="P688" s="4"/>
    </row>
    <row r="689" spans="1:16" ht="11.65" customHeight="1" x14ac:dyDescent="0.2">
      <c r="A689" s="49">
        <f t="shared" ca="1" si="14"/>
        <v>689</v>
      </c>
      <c r="C689" s="56"/>
      <c r="D689" s="3"/>
      <c r="E689" s="3"/>
      <c r="F689" s="3" t="s">
        <v>193</v>
      </c>
      <c r="G689" s="57"/>
      <c r="H689" s="10">
        <v>0</v>
      </c>
      <c r="J689" s="4"/>
      <c r="K689" s="4"/>
      <c r="L689" s="4"/>
      <c r="M689" s="4"/>
      <c r="N689" s="4"/>
      <c r="O689" s="4"/>
      <c r="P689" s="4"/>
    </row>
    <row r="690" spans="1:16" ht="11.65" customHeight="1" x14ac:dyDescent="0.2">
      <c r="A690" s="49">
        <f t="shared" ca="1" si="14"/>
        <v>690</v>
      </c>
      <c r="C690" s="56"/>
      <c r="D690" s="3"/>
      <c r="E690" s="3"/>
      <c r="F690" s="3" t="s">
        <v>248</v>
      </c>
      <c r="G690" s="57"/>
      <c r="H690" s="10">
        <v>4320709.1248022225</v>
      </c>
      <c r="J690" s="4"/>
      <c r="K690" s="4"/>
      <c r="L690" s="4"/>
      <c r="M690" s="4"/>
      <c r="N690" s="4"/>
      <c r="O690" s="4"/>
      <c r="P690" s="4"/>
    </row>
    <row r="691" spans="1:16" ht="11.65" customHeight="1" x14ac:dyDescent="0.2">
      <c r="A691" s="49">
        <f t="shared" ca="1" si="14"/>
        <v>691</v>
      </c>
      <c r="C691" s="56"/>
      <c r="D691" s="3"/>
      <c r="E691" s="3"/>
      <c r="F691" s="3" t="s">
        <v>255</v>
      </c>
      <c r="G691" s="57"/>
      <c r="H691" s="10">
        <v>0</v>
      </c>
      <c r="J691" s="4"/>
      <c r="K691" s="4"/>
      <c r="L691" s="4"/>
      <c r="M691" s="4"/>
      <c r="N691" s="4"/>
      <c r="O691" s="4"/>
      <c r="P691" s="4"/>
    </row>
    <row r="692" spans="1:16" ht="11.65" customHeight="1" x14ac:dyDescent="0.2">
      <c r="A692" s="49">
        <f t="shared" ca="1" si="14"/>
        <v>692</v>
      </c>
      <c r="C692" s="56"/>
      <c r="D692" s="3"/>
      <c r="E692" s="3"/>
      <c r="F692" s="3" t="s">
        <v>24</v>
      </c>
      <c r="G692" s="57"/>
      <c r="H692" s="10">
        <v>0</v>
      </c>
      <c r="J692" s="4"/>
      <c r="K692" s="4"/>
      <c r="L692" s="4"/>
      <c r="M692" s="4"/>
      <c r="N692" s="4"/>
      <c r="O692" s="4"/>
      <c r="P692" s="4"/>
    </row>
    <row r="693" spans="1:16" ht="11.65" customHeight="1" x14ac:dyDescent="0.2">
      <c r="A693" s="49">
        <f t="shared" ca="1" si="14"/>
        <v>693</v>
      </c>
      <c r="C693" s="56"/>
      <c r="D693" s="3"/>
      <c r="E693" s="3"/>
      <c r="F693" s="3" t="s">
        <v>251</v>
      </c>
      <c r="G693" s="57"/>
      <c r="H693" s="10">
        <v>0</v>
      </c>
      <c r="J693" s="4"/>
      <c r="K693" s="4"/>
      <c r="L693" s="4"/>
      <c r="M693" s="4"/>
      <c r="N693" s="4"/>
      <c r="O693" s="4"/>
      <c r="P693" s="4"/>
    </row>
    <row r="694" spans="1:16" ht="11.65" customHeight="1" x14ac:dyDescent="0.2">
      <c r="A694" s="49">
        <f t="shared" ca="1" si="14"/>
        <v>694</v>
      </c>
      <c r="C694" s="56"/>
      <c r="D694" s="3"/>
      <c r="E694" s="3"/>
      <c r="F694" s="3" t="s">
        <v>249</v>
      </c>
      <c r="G694" s="57"/>
      <c r="H694" s="10">
        <v>0</v>
      </c>
      <c r="J694" s="4"/>
      <c r="K694" s="4"/>
      <c r="L694" s="4"/>
      <c r="M694" s="4"/>
      <c r="N694" s="4"/>
      <c r="O694" s="4"/>
      <c r="P694" s="4"/>
    </row>
    <row r="695" spans="1:16" ht="11.65" customHeight="1" x14ac:dyDescent="0.2">
      <c r="A695" s="49">
        <f t="shared" ca="1" si="14"/>
        <v>695</v>
      </c>
      <c r="C695" s="56"/>
      <c r="D695" s="3"/>
      <c r="E695" s="3"/>
      <c r="F695" s="3"/>
      <c r="G695" s="57"/>
      <c r="H695" s="12">
        <f>SUBTOTAL(9,H688:H694)</f>
        <v>4320709.1248022225</v>
      </c>
      <c r="J695" s="4"/>
      <c r="K695" s="4"/>
      <c r="L695" s="4"/>
      <c r="M695" s="4"/>
      <c r="N695" s="4"/>
      <c r="O695" s="4"/>
      <c r="P695" s="4"/>
    </row>
    <row r="696" spans="1:16" ht="11.65" customHeight="1" x14ac:dyDescent="0.2">
      <c r="A696" s="49">
        <f t="shared" ca="1" si="14"/>
        <v>696</v>
      </c>
      <c r="C696" s="56"/>
      <c r="D696" s="3"/>
      <c r="E696" s="3"/>
      <c r="F696" s="3"/>
      <c r="G696" s="57"/>
      <c r="H696" s="2"/>
      <c r="J696" s="4"/>
      <c r="K696" s="4"/>
      <c r="L696" s="4"/>
      <c r="M696" s="4"/>
      <c r="N696" s="4"/>
      <c r="O696" s="4"/>
      <c r="P696" s="4"/>
    </row>
    <row r="697" spans="1:16" ht="11.65" customHeight="1" x14ac:dyDescent="0.2">
      <c r="A697" s="49">
        <f t="shared" ca="1" si="14"/>
        <v>697</v>
      </c>
      <c r="C697" s="56" t="s">
        <v>116</v>
      </c>
      <c r="D697" s="3" t="s">
        <v>115</v>
      </c>
      <c r="E697" s="3"/>
      <c r="F697" s="3"/>
      <c r="G697" s="57"/>
      <c r="H697" s="2"/>
      <c r="J697" s="4"/>
      <c r="K697" s="4"/>
      <c r="L697" s="4"/>
      <c r="M697" s="4"/>
      <c r="N697" s="4"/>
      <c r="O697" s="4"/>
      <c r="P697" s="4"/>
    </row>
    <row r="698" spans="1:16" ht="11.65" customHeight="1" x14ac:dyDescent="0.2">
      <c r="A698" s="49">
        <f t="shared" ca="1" si="14"/>
        <v>698</v>
      </c>
      <c r="C698" s="56"/>
      <c r="D698" s="3"/>
      <c r="E698" s="3"/>
      <c r="F698" s="3" t="s">
        <v>193</v>
      </c>
      <c r="G698" s="57"/>
      <c r="H698" s="10">
        <v>0</v>
      </c>
      <c r="J698" s="4"/>
      <c r="K698" s="4"/>
      <c r="L698" s="4"/>
      <c r="M698" s="4"/>
      <c r="N698" s="4"/>
      <c r="O698" s="4"/>
      <c r="P698" s="4"/>
    </row>
    <row r="699" spans="1:16" ht="11.65" customHeight="1" x14ac:dyDescent="0.2">
      <c r="A699" s="49">
        <f t="shared" ca="1" si="14"/>
        <v>699</v>
      </c>
      <c r="C699" s="56"/>
      <c r="D699" s="3"/>
      <c r="E699" s="3"/>
      <c r="F699" s="3" t="s">
        <v>248</v>
      </c>
      <c r="G699" s="57"/>
      <c r="H699" s="10">
        <v>0</v>
      </c>
      <c r="J699" s="4"/>
      <c r="K699" s="4"/>
      <c r="L699" s="4"/>
      <c r="M699" s="4"/>
      <c r="N699" s="4"/>
      <c r="O699" s="4"/>
      <c r="P699" s="4"/>
    </row>
    <row r="700" spans="1:16" ht="11.65" customHeight="1" x14ac:dyDescent="0.2">
      <c r="A700" s="49">
        <f t="shared" ca="1" si="14"/>
        <v>700</v>
      </c>
      <c r="C700" s="56"/>
      <c r="D700" s="3"/>
      <c r="E700" s="3"/>
      <c r="F700" s="3" t="s">
        <v>24</v>
      </c>
      <c r="G700" s="57"/>
      <c r="H700" s="10">
        <v>0</v>
      </c>
      <c r="J700" s="4"/>
      <c r="K700" s="4"/>
      <c r="L700" s="4"/>
      <c r="M700" s="4"/>
      <c r="N700" s="4"/>
      <c r="O700" s="4"/>
      <c r="P700" s="4"/>
    </row>
    <row r="701" spans="1:16" ht="11.65" customHeight="1" x14ac:dyDescent="0.2">
      <c r="A701" s="49">
        <f t="shared" ca="1" si="14"/>
        <v>701</v>
      </c>
      <c r="C701" s="56"/>
      <c r="D701" s="3"/>
      <c r="E701" s="3"/>
      <c r="F701" s="3" t="s">
        <v>250</v>
      </c>
      <c r="G701" s="57"/>
      <c r="H701" s="10">
        <v>0</v>
      </c>
      <c r="J701" s="4"/>
      <c r="K701" s="4"/>
      <c r="L701" s="4"/>
      <c r="M701" s="4"/>
      <c r="N701" s="4"/>
      <c r="O701" s="4"/>
      <c r="P701" s="4"/>
    </row>
    <row r="702" spans="1:16" ht="11.65" customHeight="1" x14ac:dyDescent="0.2">
      <c r="A702" s="49">
        <f t="shared" ref="A702:A765" ca="1" si="15">OFFSET(A702,-1,)+1</f>
        <v>702</v>
      </c>
      <c r="C702" s="56"/>
      <c r="D702" s="3"/>
      <c r="E702" s="3"/>
      <c r="F702" s="3" t="s">
        <v>254</v>
      </c>
      <c r="G702" s="57"/>
      <c r="H702" s="10">
        <v>0</v>
      </c>
      <c r="J702" s="4"/>
      <c r="K702" s="4"/>
      <c r="L702" s="4"/>
      <c r="M702" s="4"/>
      <c r="N702" s="4"/>
      <c r="O702" s="4"/>
      <c r="P702" s="4"/>
    </row>
    <row r="703" spans="1:16" ht="11.65" customHeight="1" x14ac:dyDescent="0.2">
      <c r="A703" s="49">
        <f t="shared" ca="1" si="15"/>
        <v>703</v>
      </c>
      <c r="C703" s="56"/>
      <c r="D703" s="3"/>
      <c r="E703" s="3"/>
      <c r="F703" s="3"/>
      <c r="G703" s="57"/>
      <c r="H703" s="12">
        <f>SUBTOTAL(9,H697:H702)</f>
        <v>0</v>
      </c>
      <c r="J703" s="4"/>
      <c r="K703" s="4"/>
      <c r="L703" s="4"/>
      <c r="M703" s="4"/>
      <c r="N703" s="4"/>
      <c r="O703" s="4"/>
      <c r="P703" s="4"/>
    </row>
    <row r="704" spans="1:16" ht="11.65" customHeight="1" x14ac:dyDescent="0.2">
      <c r="A704" s="49">
        <f t="shared" ca="1" si="15"/>
        <v>704</v>
      </c>
      <c r="C704" s="56"/>
      <c r="D704" s="3"/>
      <c r="E704" s="3"/>
      <c r="F704" s="3"/>
      <c r="G704" s="57"/>
      <c r="H704" s="2"/>
      <c r="J704" s="4"/>
      <c r="K704" s="11"/>
      <c r="L704" s="11"/>
      <c r="M704" s="11"/>
      <c r="N704" s="11"/>
      <c r="O704" s="11"/>
      <c r="P704" s="11"/>
    </row>
    <row r="705" spans="1:16" ht="11.65" customHeight="1" thickBot="1" x14ac:dyDescent="0.25">
      <c r="A705" s="49">
        <f t="shared" ca="1" si="15"/>
        <v>705</v>
      </c>
      <c r="C705" s="63" t="s">
        <v>117</v>
      </c>
      <c r="D705" s="3"/>
      <c r="E705" s="3"/>
      <c r="F705" s="3"/>
      <c r="G705" s="57" t="s">
        <v>32</v>
      </c>
      <c r="H705" s="13">
        <f>SUBTOTAL(9,$H$510:$H$703)</f>
        <v>96795548.214290231</v>
      </c>
      <c r="J705" s="4"/>
      <c r="K705" s="4"/>
      <c r="L705" s="4"/>
      <c r="M705" s="4"/>
      <c r="N705" s="4"/>
      <c r="O705" s="4"/>
      <c r="P705" s="4"/>
    </row>
    <row r="706" spans="1:16" ht="11.65" customHeight="1" thickTop="1" x14ac:dyDescent="0.2">
      <c r="A706" s="49">
        <f t="shared" ca="1" si="15"/>
        <v>706</v>
      </c>
      <c r="C706" s="56"/>
      <c r="D706" s="3"/>
      <c r="E706" s="3"/>
      <c r="F706" s="3"/>
      <c r="G706" s="57"/>
      <c r="H706" s="2"/>
      <c r="J706" s="4"/>
      <c r="K706" s="4"/>
      <c r="L706" s="4"/>
      <c r="M706" s="4"/>
      <c r="N706" s="4"/>
      <c r="O706" s="4"/>
      <c r="P706" s="4"/>
    </row>
    <row r="707" spans="1:16" ht="11.65" customHeight="1" x14ac:dyDescent="0.2">
      <c r="A707" s="49">
        <f t="shared" ca="1" si="15"/>
        <v>707</v>
      </c>
      <c r="C707" s="56" t="s">
        <v>118</v>
      </c>
      <c r="D707" s="3"/>
      <c r="E707" s="3"/>
      <c r="F707" s="3"/>
      <c r="G707" s="57"/>
      <c r="H707" s="2"/>
      <c r="J707" s="4"/>
      <c r="K707" s="4"/>
      <c r="L707" s="4"/>
      <c r="M707" s="4"/>
      <c r="N707" s="4"/>
      <c r="O707" s="4"/>
      <c r="P707" s="4"/>
    </row>
    <row r="708" spans="1:16" ht="11.65" customHeight="1" x14ac:dyDescent="0.2">
      <c r="A708" s="49">
        <f t="shared" ca="1" si="15"/>
        <v>708</v>
      </c>
      <c r="C708" s="56"/>
      <c r="D708" s="3"/>
      <c r="E708" s="3" t="s">
        <v>193</v>
      </c>
      <c r="F708" s="3"/>
      <c r="G708" s="57"/>
      <c r="H708" s="10">
        <f t="shared" ref="H708:H722" si="16">SUMIFS($H$510:$H$703,$F$510:$F$703,E708)</f>
        <v>49186615.180000007</v>
      </c>
      <c r="J708" s="4"/>
      <c r="K708" s="4"/>
      <c r="L708" s="4"/>
      <c r="M708" s="4"/>
      <c r="N708" s="4"/>
      <c r="O708" s="4"/>
      <c r="P708" s="4"/>
    </row>
    <row r="709" spans="1:16" ht="11.65" customHeight="1" x14ac:dyDescent="0.2">
      <c r="A709" s="49">
        <f t="shared" ca="1" si="15"/>
        <v>709</v>
      </c>
      <c r="C709" s="56"/>
      <c r="D709" s="3"/>
      <c r="E709" s="3" t="s">
        <v>253</v>
      </c>
      <c r="F709" s="3"/>
      <c r="G709" s="57"/>
      <c r="H709" s="10">
        <f t="shared" si="16"/>
        <v>4987514.6796889426</v>
      </c>
      <c r="J709" s="4"/>
      <c r="K709" s="4"/>
      <c r="L709" s="4"/>
      <c r="M709" s="4"/>
      <c r="N709" s="4"/>
      <c r="O709" s="4"/>
      <c r="P709" s="4"/>
    </row>
    <row r="710" spans="1:16" ht="11.65" customHeight="1" x14ac:dyDescent="0.2">
      <c r="A710" s="49">
        <f t="shared" ca="1" si="15"/>
        <v>710</v>
      </c>
      <c r="C710" s="56"/>
      <c r="D710" s="3"/>
      <c r="E710" s="3" t="s">
        <v>256</v>
      </c>
      <c r="F710" s="3"/>
      <c r="G710" s="57"/>
      <c r="H710" s="10">
        <f t="shared" si="16"/>
        <v>0</v>
      </c>
      <c r="J710" s="4"/>
      <c r="K710" s="4"/>
      <c r="L710" s="4"/>
      <c r="M710" s="4"/>
      <c r="N710" s="4"/>
      <c r="O710" s="4"/>
      <c r="P710" s="4"/>
    </row>
    <row r="711" spans="1:16" ht="11.65" customHeight="1" x14ac:dyDescent="0.2">
      <c r="A711" s="49">
        <f t="shared" ca="1" si="15"/>
        <v>711</v>
      </c>
      <c r="C711" s="56"/>
      <c r="D711" s="3"/>
      <c r="E711" s="58" t="s">
        <v>24</v>
      </c>
      <c r="F711" s="3"/>
      <c r="G711" s="57"/>
      <c r="H711" s="10">
        <f t="shared" si="16"/>
        <v>15576429.473631583</v>
      </c>
      <c r="J711" s="4"/>
      <c r="K711" s="4"/>
      <c r="L711" s="4"/>
      <c r="M711" s="4"/>
      <c r="N711" s="4"/>
      <c r="O711" s="4"/>
      <c r="P711" s="4"/>
    </row>
    <row r="712" spans="1:16" ht="11.65" customHeight="1" x14ac:dyDescent="0.2">
      <c r="A712" s="49">
        <f t="shared" ca="1" si="15"/>
        <v>712</v>
      </c>
      <c r="C712" s="56"/>
      <c r="D712" s="3"/>
      <c r="E712" s="58" t="s">
        <v>248</v>
      </c>
      <c r="F712" s="3"/>
      <c r="G712" s="57"/>
      <c r="H712" s="10">
        <f t="shared" si="16"/>
        <v>25241893.795177661</v>
      </c>
      <c r="J712" s="4"/>
      <c r="K712" s="4"/>
      <c r="L712" s="4"/>
      <c r="M712" s="4"/>
      <c r="N712" s="4"/>
      <c r="O712" s="4"/>
      <c r="P712" s="4"/>
    </row>
    <row r="713" spans="1:16" ht="11.65" customHeight="1" x14ac:dyDescent="0.2">
      <c r="A713" s="49">
        <f t="shared" ca="1" si="15"/>
        <v>713</v>
      </c>
      <c r="C713" s="56"/>
      <c r="D713" s="3"/>
      <c r="E713" s="58" t="s">
        <v>247</v>
      </c>
      <c r="F713" s="3"/>
      <c r="G713" s="57"/>
      <c r="H713" s="10">
        <f t="shared" si="16"/>
        <v>0</v>
      </c>
      <c r="J713" s="4"/>
      <c r="K713" s="4"/>
      <c r="L713" s="4"/>
      <c r="M713" s="4"/>
      <c r="N713" s="4"/>
      <c r="O713" s="4"/>
      <c r="P713" s="4"/>
    </row>
    <row r="714" spans="1:16" ht="11.65" customHeight="1" x14ac:dyDescent="0.2">
      <c r="A714" s="49">
        <f t="shared" ca="1" si="15"/>
        <v>714</v>
      </c>
      <c r="C714" s="56"/>
      <c r="D714" s="3"/>
      <c r="E714" s="58" t="s">
        <v>255</v>
      </c>
      <c r="F714" s="3"/>
      <c r="G714" s="57"/>
      <c r="H714" s="10">
        <f t="shared" si="16"/>
        <v>1128658.7559483973</v>
      </c>
      <c r="J714" s="4"/>
      <c r="K714" s="4"/>
      <c r="L714" s="4"/>
      <c r="M714" s="4"/>
      <c r="N714" s="4"/>
      <c r="O714" s="4"/>
      <c r="P714" s="4"/>
    </row>
    <row r="715" spans="1:16" ht="11.65" customHeight="1" x14ac:dyDescent="0.2">
      <c r="A715" s="49">
        <f t="shared" ca="1" si="15"/>
        <v>715</v>
      </c>
      <c r="C715" s="56"/>
      <c r="D715" s="3"/>
      <c r="E715" s="56" t="s">
        <v>259</v>
      </c>
      <c r="F715" s="3"/>
      <c r="G715" s="57"/>
      <c r="H715" s="10">
        <f t="shared" si="16"/>
        <v>0</v>
      </c>
      <c r="J715" s="4"/>
      <c r="K715" s="4"/>
      <c r="L715" s="4"/>
      <c r="M715" s="4"/>
      <c r="N715" s="4"/>
      <c r="O715" s="4"/>
      <c r="P715" s="4"/>
    </row>
    <row r="716" spans="1:16" ht="11.65" customHeight="1" x14ac:dyDescent="0.2">
      <c r="A716" s="49">
        <f t="shared" ca="1" si="15"/>
        <v>716</v>
      </c>
      <c r="C716" s="56"/>
      <c r="D716" s="3"/>
      <c r="E716" s="56" t="s">
        <v>249</v>
      </c>
      <c r="F716" s="3"/>
      <c r="G716" s="57"/>
      <c r="H716" s="10">
        <f t="shared" si="16"/>
        <v>674436.32984365092</v>
      </c>
      <c r="J716" s="4"/>
      <c r="K716" s="4"/>
      <c r="L716" s="4"/>
      <c r="M716" s="4"/>
      <c r="N716" s="4"/>
      <c r="O716" s="4"/>
      <c r="P716" s="4"/>
    </row>
    <row r="717" spans="1:16" ht="11.65" customHeight="1" x14ac:dyDescent="0.2">
      <c r="A717" s="49">
        <f t="shared" ca="1" si="15"/>
        <v>717</v>
      </c>
      <c r="C717" s="56"/>
      <c r="D717" s="3"/>
      <c r="E717" s="56" t="s">
        <v>251</v>
      </c>
      <c r="F717" s="3"/>
      <c r="G717" s="57"/>
      <c r="H717" s="10">
        <f t="shared" si="16"/>
        <v>0</v>
      </c>
      <c r="J717" s="4"/>
      <c r="K717" s="4"/>
      <c r="L717" s="4"/>
      <c r="M717" s="4"/>
      <c r="N717" s="4"/>
      <c r="O717" s="4"/>
      <c r="P717" s="4"/>
    </row>
    <row r="718" spans="1:16" ht="11.65" customHeight="1" x14ac:dyDescent="0.2">
      <c r="A718" s="49">
        <f t="shared" ca="1" si="15"/>
        <v>718</v>
      </c>
      <c r="C718" s="56"/>
      <c r="D718" s="3"/>
      <c r="E718" s="56" t="s">
        <v>252</v>
      </c>
      <c r="F718" s="3"/>
      <c r="G718" s="57"/>
      <c r="H718" s="10">
        <f t="shared" si="16"/>
        <v>0</v>
      </c>
      <c r="J718" s="4"/>
      <c r="K718" s="4"/>
      <c r="L718" s="4"/>
      <c r="M718" s="4"/>
      <c r="N718" s="4"/>
      <c r="O718" s="4"/>
      <c r="P718" s="4"/>
    </row>
    <row r="719" spans="1:16" ht="11.65" customHeight="1" x14ac:dyDescent="0.2">
      <c r="A719" s="49">
        <f t="shared" ca="1" si="15"/>
        <v>719</v>
      </c>
      <c r="C719" s="56"/>
      <c r="D719" s="3"/>
      <c r="E719" s="56" t="s">
        <v>30</v>
      </c>
      <c r="F719" s="3"/>
      <c r="G719" s="57"/>
      <c r="H719" s="10">
        <f t="shared" si="16"/>
        <v>0</v>
      </c>
      <c r="J719" s="4"/>
      <c r="K719" s="4"/>
      <c r="L719" s="4"/>
      <c r="M719" s="4"/>
      <c r="N719" s="4"/>
      <c r="O719" s="4"/>
      <c r="P719" s="4"/>
    </row>
    <row r="720" spans="1:16" ht="11.65" customHeight="1" x14ac:dyDescent="0.2">
      <c r="A720" s="49">
        <f t="shared" ca="1" si="15"/>
        <v>720</v>
      </c>
      <c r="C720" s="56"/>
      <c r="D720" s="3"/>
      <c r="E720" s="56" t="s">
        <v>261</v>
      </c>
      <c r="F720" s="3"/>
      <c r="G720" s="57"/>
      <c r="H720" s="10">
        <f t="shared" si="16"/>
        <v>0</v>
      </c>
      <c r="J720" s="4"/>
      <c r="K720" s="4"/>
      <c r="L720" s="4"/>
      <c r="M720" s="4"/>
      <c r="N720" s="4"/>
      <c r="O720" s="4"/>
      <c r="P720" s="4"/>
    </row>
    <row r="721" spans="1:16" ht="11.65" customHeight="1" x14ac:dyDescent="0.2">
      <c r="A721" s="49">
        <f t="shared" ca="1" si="15"/>
        <v>721</v>
      </c>
      <c r="C721" s="56"/>
      <c r="D721" s="3"/>
      <c r="E721" s="56" t="s">
        <v>262</v>
      </c>
      <c r="F721" s="3"/>
      <c r="G721" s="57"/>
      <c r="H721" s="10">
        <f t="shared" si="16"/>
        <v>0</v>
      </c>
      <c r="J721" s="4"/>
      <c r="K721" s="4"/>
      <c r="L721" s="4"/>
      <c r="M721" s="4"/>
      <c r="N721" s="4"/>
      <c r="O721" s="4"/>
      <c r="P721" s="4"/>
    </row>
    <row r="722" spans="1:16" ht="11.65" customHeight="1" x14ac:dyDescent="0.2">
      <c r="A722" s="49">
        <f t="shared" ca="1" si="15"/>
        <v>722</v>
      </c>
      <c r="C722" s="56"/>
      <c r="D722" s="3"/>
      <c r="E722" s="3" t="s">
        <v>271</v>
      </c>
      <c r="F722" s="3"/>
      <c r="G722" s="57"/>
      <c r="H722" s="10">
        <f t="shared" si="16"/>
        <v>0</v>
      </c>
      <c r="J722" s="4"/>
      <c r="K722" s="4"/>
      <c r="L722" s="4"/>
      <c r="M722" s="4"/>
      <c r="N722" s="4"/>
      <c r="O722" s="4"/>
      <c r="P722" s="4"/>
    </row>
    <row r="723" spans="1:16" ht="11.65" customHeight="1" thickBot="1" x14ac:dyDescent="0.25">
      <c r="A723" s="49">
        <f t="shared" ca="1" si="15"/>
        <v>723</v>
      </c>
      <c r="C723" s="56" t="s">
        <v>119</v>
      </c>
      <c r="D723" s="3"/>
      <c r="E723" s="3"/>
      <c r="F723" s="3"/>
      <c r="G723" s="57" t="s">
        <v>32</v>
      </c>
      <c r="H723" s="19">
        <f>SUM(H708:H722)</f>
        <v>96795548.214290246</v>
      </c>
      <c r="J723" s="4"/>
      <c r="K723" s="4"/>
      <c r="L723" s="4"/>
      <c r="M723" s="4"/>
      <c r="N723" s="4"/>
      <c r="O723" s="4"/>
      <c r="P723" s="4"/>
    </row>
    <row r="724" spans="1:16" ht="11.65" customHeight="1" thickTop="1" x14ac:dyDescent="0.2">
      <c r="A724" s="49">
        <f t="shared" ca="1" si="15"/>
        <v>724</v>
      </c>
      <c r="C724" s="56">
        <v>301</v>
      </c>
      <c r="D724" s="3" t="s">
        <v>120</v>
      </c>
      <c r="E724" s="3"/>
      <c r="F724" s="3"/>
      <c r="G724" s="57"/>
      <c r="H724" s="2"/>
      <c r="J724" s="4"/>
      <c r="K724" s="4"/>
      <c r="L724" s="4"/>
      <c r="M724" s="4"/>
      <c r="N724" s="4"/>
      <c r="O724" s="4"/>
      <c r="P724" s="4"/>
    </row>
    <row r="725" spans="1:16" ht="11.65" customHeight="1" x14ac:dyDescent="0.2">
      <c r="A725" s="49">
        <f t="shared" ca="1" si="15"/>
        <v>725</v>
      </c>
      <c r="C725" s="56"/>
      <c r="D725" s="3"/>
      <c r="E725" s="3"/>
      <c r="F725" s="3" t="s">
        <v>193</v>
      </c>
      <c r="G725" s="57"/>
      <c r="H725" s="10">
        <v>0</v>
      </c>
      <c r="J725" s="4"/>
      <c r="K725" s="4"/>
      <c r="L725" s="4"/>
      <c r="M725" s="4"/>
      <c r="N725" s="4"/>
      <c r="O725" s="4"/>
      <c r="P725" s="4"/>
    </row>
    <row r="726" spans="1:16" ht="11.65" customHeight="1" x14ac:dyDescent="0.2">
      <c r="A726" s="49">
        <f t="shared" ca="1" si="15"/>
        <v>726</v>
      </c>
      <c r="C726" s="56"/>
      <c r="D726" s="3"/>
      <c r="E726" s="3"/>
      <c r="F726" s="3" t="s">
        <v>248</v>
      </c>
      <c r="G726" s="57"/>
      <c r="H726" s="10">
        <v>0</v>
      </c>
      <c r="J726" s="4"/>
      <c r="K726" s="4"/>
      <c r="L726" s="4"/>
      <c r="M726" s="4"/>
      <c r="N726" s="4"/>
      <c r="O726" s="4"/>
      <c r="P726" s="4"/>
    </row>
    <row r="727" spans="1:16" ht="11.65" customHeight="1" x14ac:dyDescent="0.2">
      <c r="A727" s="49">
        <f t="shared" ca="1" si="15"/>
        <v>727</v>
      </c>
      <c r="C727" s="56"/>
      <c r="D727" s="3"/>
      <c r="E727" s="3"/>
      <c r="F727" s="3" t="s">
        <v>249</v>
      </c>
      <c r="G727" s="57"/>
      <c r="H727" s="10">
        <v>0</v>
      </c>
      <c r="J727" s="4"/>
      <c r="K727" s="4"/>
      <c r="L727" s="4"/>
      <c r="M727" s="4"/>
      <c r="N727" s="4"/>
      <c r="O727" s="4"/>
      <c r="P727" s="4"/>
    </row>
    <row r="728" spans="1:16" ht="11.65" customHeight="1" x14ac:dyDescent="0.2">
      <c r="A728" s="49">
        <f t="shared" ca="1" si="15"/>
        <v>728</v>
      </c>
      <c r="C728" s="56"/>
      <c r="D728" s="3"/>
      <c r="E728" s="3"/>
      <c r="F728" s="3" t="s">
        <v>251</v>
      </c>
      <c r="G728" s="57"/>
      <c r="H728" s="10">
        <v>0</v>
      </c>
      <c r="J728" s="4"/>
      <c r="K728" s="4"/>
      <c r="L728" s="4"/>
      <c r="M728" s="4"/>
      <c r="N728" s="4"/>
      <c r="O728" s="4"/>
      <c r="P728" s="4"/>
    </row>
    <row r="729" spans="1:16" ht="11.65" customHeight="1" x14ac:dyDescent="0.2">
      <c r="A729" s="49">
        <f t="shared" ca="1" si="15"/>
        <v>729</v>
      </c>
      <c r="C729" s="56"/>
      <c r="D729" s="3"/>
      <c r="E729" s="3"/>
      <c r="F729" s="3" t="s">
        <v>24</v>
      </c>
      <c r="G729" s="57"/>
      <c r="H729" s="10">
        <v>0</v>
      </c>
      <c r="J729" s="4"/>
      <c r="K729" s="4"/>
      <c r="L729" s="4"/>
      <c r="M729" s="4"/>
      <c r="N729" s="4"/>
      <c r="O729" s="4"/>
      <c r="P729" s="4"/>
    </row>
    <row r="730" spans="1:16" ht="11.65" customHeight="1" x14ac:dyDescent="0.2">
      <c r="A730" s="49">
        <f t="shared" ca="1" si="15"/>
        <v>730</v>
      </c>
      <c r="C730" s="56"/>
      <c r="D730" s="3"/>
      <c r="E730" s="3"/>
      <c r="F730" s="3"/>
      <c r="G730" s="57" t="s">
        <v>32</v>
      </c>
      <c r="H730" s="12">
        <f>SUBTOTAL(9,H725:H729)</f>
        <v>0</v>
      </c>
      <c r="J730" s="4"/>
      <c r="K730" s="4"/>
      <c r="L730" s="4"/>
      <c r="M730" s="4"/>
      <c r="N730" s="4"/>
      <c r="O730" s="4"/>
      <c r="P730" s="4"/>
    </row>
    <row r="731" spans="1:16" ht="11.65" customHeight="1" x14ac:dyDescent="0.2">
      <c r="A731" s="49">
        <f t="shared" ca="1" si="15"/>
        <v>731</v>
      </c>
      <c r="C731" s="56">
        <v>302</v>
      </c>
      <c r="D731" s="3" t="s">
        <v>121</v>
      </c>
      <c r="E731" s="3"/>
      <c r="F731" s="3"/>
      <c r="G731" s="57"/>
      <c r="H731" s="2"/>
      <c r="J731" s="4"/>
      <c r="K731" s="4"/>
      <c r="L731" s="4"/>
      <c r="M731" s="4"/>
      <c r="N731" s="4"/>
      <c r="O731" s="4"/>
      <c r="P731" s="4"/>
    </row>
    <row r="732" spans="1:16" ht="11.65" customHeight="1" x14ac:dyDescent="0.2">
      <c r="A732" s="49">
        <f t="shared" ca="1" si="15"/>
        <v>732</v>
      </c>
      <c r="C732" s="56"/>
      <c r="D732" s="3"/>
      <c r="E732" s="3"/>
      <c r="F732" s="3" t="s">
        <v>193</v>
      </c>
      <c r="G732" s="57"/>
      <c r="H732" s="10">
        <v>0</v>
      </c>
      <c r="J732" s="4"/>
      <c r="K732" s="4"/>
      <c r="L732" s="4"/>
      <c r="M732" s="4"/>
      <c r="N732" s="4"/>
      <c r="O732" s="4"/>
      <c r="P732" s="4"/>
    </row>
    <row r="733" spans="1:16" ht="11.65" customHeight="1" x14ac:dyDescent="0.2">
      <c r="A733" s="49">
        <f t="shared" ca="1" si="15"/>
        <v>733</v>
      </c>
      <c r="C733" s="56"/>
      <c r="D733" s="3"/>
      <c r="E733" s="3"/>
      <c r="F733" s="3" t="s">
        <v>24</v>
      </c>
      <c r="G733" s="57"/>
      <c r="H733" s="10">
        <v>1049994.3351836135</v>
      </c>
      <c r="J733" s="4"/>
      <c r="K733" s="4"/>
      <c r="L733" s="4"/>
      <c r="M733" s="4"/>
      <c r="N733" s="4"/>
      <c r="O733" s="4"/>
      <c r="P733" s="4"/>
    </row>
    <row r="734" spans="1:16" ht="11.65" customHeight="1" x14ac:dyDescent="0.2">
      <c r="A734" s="49">
        <f t="shared" ca="1" si="15"/>
        <v>734</v>
      </c>
      <c r="C734" s="56"/>
      <c r="D734" s="3"/>
      <c r="E734" s="3"/>
      <c r="F734" s="3" t="s">
        <v>249</v>
      </c>
      <c r="G734" s="57"/>
      <c r="H734" s="10">
        <v>0</v>
      </c>
      <c r="J734" s="4"/>
      <c r="K734" s="4"/>
      <c r="L734" s="4"/>
      <c r="M734" s="4"/>
      <c r="N734" s="4"/>
      <c r="O734" s="4"/>
      <c r="P734" s="4"/>
    </row>
    <row r="735" spans="1:16" ht="11.65" customHeight="1" x14ac:dyDescent="0.2">
      <c r="A735" s="49">
        <f t="shared" ca="1" si="15"/>
        <v>735</v>
      </c>
      <c r="C735" s="56"/>
      <c r="D735" s="3"/>
      <c r="E735" s="3"/>
      <c r="F735" s="3" t="s">
        <v>251</v>
      </c>
      <c r="G735" s="57"/>
      <c r="H735" s="10">
        <v>0</v>
      </c>
      <c r="J735" s="4"/>
      <c r="K735" s="4"/>
      <c r="L735" s="4"/>
      <c r="M735" s="4"/>
      <c r="N735" s="4"/>
      <c r="O735" s="4"/>
      <c r="P735" s="4"/>
    </row>
    <row r="736" spans="1:16" ht="11.65" customHeight="1" x14ac:dyDescent="0.2">
      <c r="A736" s="49">
        <f t="shared" ca="1" si="15"/>
        <v>736</v>
      </c>
      <c r="C736" s="56"/>
      <c r="D736" s="3"/>
      <c r="E736" s="3"/>
      <c r="F736" s="3" t="s">
        <v>249</v>
      </c>
      <c r="G736" s="57"/>
      <c r="H736" s="10">
        <v>0</v>
      </c>
      <c r="J736" s="4"/>
      <c r="K736" s="4"/>
      <c r="L736" s="4"/>
      <c r="M736" s="4"/>
      <c r="N736" s="4"/>
      <c r="O736" s="4"/>
      <c r="P736" s="4"/>
    </row>
    <row r="737" spans="1:16" ht="11.65" customHeight="1" x14ac:dyDescent="0.2">
      <c r="A737" s="49">
        <f t="shared" ca="1" si="15"/>
        <v>737</v>
      </c>
      <c r="C737" s="56"/>
      <c r="D737" s="3"/>
      <c r="E737" s="3"/>
      <c r="F737" s="3" t="s">
        <v>251</v>
      </c>
      <c r="G737" s="57"/>
      <c r="H737" s="10">
        <v>0</v>
      </c>
      <c r="J737" s="4"/>
      <c r="K737" s="4"/>
      <c r="L737" s="4"/>
      <c r="M737" s="4"/>
      <c r="N737" s="4"/>
      <c r="O737" s="4"/>
      <c r="P737" s="4"/>
    </row>
    <row r="738" spans="1:16" ht="11.65" customHeight="1" x14ac:dyDescent="0.2">
      <c r="A738" s="49">
        <f t="shared" ca="1" si="15"/>
        <v>738</v>
      </c>
      <c r="C738" s="56"/>
      <c r="D738" s="3"/>
      <c r="E738" s="3"/>
      <c r="F738" s="3" t="s">
        <v>302</v>
      </c>
      <c r="G738" s="57"/>
      <c r="H738" s="10">
        <v>14167661.762758112</v>
      </c>
      <c r="J738" s="4"/>
      <c r="K738" s="4"/>
      <c r="L738" s="4"/>
      <c r="M738" s="4"/>
      <c r="N738" s="4"/>
      <c r="O738" s="4"/>
      <c r="P738" s="4"/>
    </row>
    <row r="739" spans="1:16" ht="11.65" customHeight="1" x14ac:dyDescent="0.2">
      <c r="A739" s="49">
        <f t="shared" ca="1" si="15"/>
        <v>739</v>
      </c>
      <c r="C739" s="56"/>
      <c r="D739" s="3"/>
      <c r="E739" s="3"/>
      <c r="F739" s="3" t="s">
        <v>303</v>
      </c>
      <c r="G739" s="57"/>
      <c r="H739" s="10">
        <v>837590.75893266103</v>
      </c>
      <c r="J739" s="4"/>
      <c r="K739" s="4"/>
      <c r="L739" s="4"/>
      <c r="M739" s="4"/>
      <c r="N739" s="4"/>
      <c r="O739" s="4"/>
      <c r="P739" s="4"/>
    </row>
    <row r="740" spans="1:16" ht="11.65" customHeight="1" x14ac:dyDescent="0.2">
      <c r="A740" s="49">
        <f t="shared" ca="1" si="15"/>
        <v>740</v>
      </c>
      <c r="C740" s="56"/>
      <c r="D740" s="3"/>
      <c r="E740" s="3"/>
      <c r="F740" s="3"/>
      <c r="G740" s="57" t="s">
        <v>32</v>
      </c>
      <c r="H740" s="12">
        <f>SUBTOTAL(9,H733:H739)</f>
        <v>16055246.856874386</v>
      </c>
      <c r="J740" s="4"/>
      <c r="K740" s="4"/>
      <c r="L740" s="4"/>
      <c r="M740" s="4"/>
      <c r="N740" s="4"/>
      <c r="O740" s="4"/>
      <c r="P740" s="4"/>
    </row>
    <row r="741" spans="1:16" ht="11.65" customHeight="1" x14ac:dyDescent="0.2">
      <c r="A741" s="49">
        <f t="shared" ca="1" si="15"/>
        <v>741</v>
      </c>
      <c r="C741" s="56"/>
      <c r="D741" s="3"/>
      <c r="E741" s="3"/>
      <c r="F741" s="3"/>
      <c r="G741" s="57"/>
      <c r="H741" s="2"/>
      <c r="J741" s="4"/>
      <c r="K741" s="4"/>
      <c r="L741" s="4"/>
      <c r="M741" s="4"/>
      <c r="N741" s="4"/>
      <c r="O741" s="4"/>
      <c r="P741" s="4"/>
    </row>
    <row r="742" spans="1:16" ht="11.65" customHeight="1" x14ac:dyDescent="0.2">
      <c r="A742" s="49">
        <f t="shared" ca="1" si="15"/>
        <v>742</v>
      </c>
      <c r="C742" s="56">
        <v>303</v>
      </c>
      <c r="D742" s="3" t="s">
        <v>122</v>
      </c>
      <c r="E742" s="3"/>
      <c r="F742" s="3"/>
      <c r="G742" s="57"/>
      <c r="H742" s="2"/>
      <c r="J742" s="4"/>
      <c r="K742" s="4"/>
      <c r="L742" s="4"/>
      <c r="M742" s="4"/>
      <c r="N742" s="4"/>
      <c r="O742" s="4"/>
      <c r="P742" s="4"/>
    </row>
    <row r="743" spans="1:16" ht="11.65" customHeight="1" x14ac:dyDescent="0.2">
      <c r="A743" s="49">
        <f t="shared" ca="1" si="15"/>
        <v>743</v>
      </c>
      <c r="C743" s="56"/>
      <c r="D743" s="3"/>
      <c r="E743" s="3"/>
      <c r="F743" s="3" t="s">
        <v>193</v>
      </c>
      <c r="G743" s="57"/>
      <c r="H743" s="10">
        <v>2036986.42</v>
      </c>
      <c r="J743" s="4"/>
      <c r="K743" s="4"/>
      <c r="L743" s="4"/>
      <c r="M743" s="4"/>
      <c r="N743" s="4"/>
      <c r="O743" s="4"/>
      <c r="P743" s="4"/>
    </row>
    <row r="744" spans="1:16" ht="11.65" customHeight="1" x14ac:dyDescent="0.2">
      <c r="A744" s="49">
        <f t="shared" ca="1" si="15"/>
        <v>744</v>
      </c>
      <c r="C744" s="56"/>
      <c r="D744" s="3"/>
      <c r="E744" s="3"/>
      <c r="F744" s="3" t="s">
        <v>24</v>
      </c>
      <c r="G744" s="57"/>
      <c r="H744" s="10">
        <v>7714130.6548087699</v>
      </c>
      <c r="J744" s="4"/>
      <c r="K744" s="4"/>
      <c r="L744" s="4"/>
      <c r="M744" s="4"/>
      <c r="N744" s="4"/>
      <c r="O744" s="4"/>
      <c r="P744" s="4"/>
    </row>
    <row r="745" spans="1:16" ht="11.65" customHeight="1" x14ac:dyDescent="0.2">
      <c r="A745" s="49">
        <f t="shared" ca="1" si="15"/>
        <v>745</v>
      </c>
      <c r="C745" s="56"/>
      <c r="D745" s="3"/>
      <c r="E745" s="3"/>
      <c r="F745" s="3" t="s">
        <v>248</v>
      </c>
      <c r="G745" s="57"/>
      <c r="H745" s="10">
        <v>30758298.695542283</v>
      </c>
      <c r="J745" s="4"/>
      <c r="K745" s="4"/>
      <c r="L745" s="4"/>
      <c r="M745" s="4"/>
      <c r="N745" s="4"/>
      <c r="O745" s="4"/>
      <c r="P745" s="4"/>
    </row>
    <row r="746" spans="1:16" ht="11.65" customHeight="1" x14ac:dyDescent="0.2">
      <c r="A746" s="49">
        <f t="shared" ca="1" si="15"/>
        <v>746</v>
      </c>
      <c r="C746" s="56"/>
      <c r="D746" s="3"/>
      <c r="E746" s="3"/>
      <c r="F746" s="3" t="s">
        <v>247</v>
      </c>
      <c r="G746" s="57"/>
      <c r="H746" s="10">
        <v>0</v>
      </c>
      <c r="J746" s="4"/>
      <c r="K746" s="4"/>
      <c r="L746" s="4"/>
      <c r="M746" s="4"/>
      <c r="N746" s="4"/>
      <c r="O746" s="4"/>
      <c r="P746" s="4"/>
    </row>
    <row r="747" spans="1:16" ht="11.65" customHeight="1" x14ac:dyDescent="0.2">
      <c r="A747" s="49">
        <f t="shared" ca="1" si="15"/>
        <v>747</v>
      </c>
      <c r="C747" s="56"/>
      <c r="D747" s="3"/>
      <c r="E747" s="3"/>
      <c r="F747" s="3" t="s">
        <v>255</v>
      </c>
      <c r="G747" s="57"/>
      <c r="H747" s="10">
        <v>15669280.881029988</v>
      </c>
      <c r="J747" s="4"/>
      <c r="K747" s="4"/>
      <c r="L747" s="4"/>
      <c r="M747" s="4"/>
      <c r="N747" s="4"/>
      <c r="O747" s="4"/>
      <c r="P747" s="4"/>
    </row>
    <row r="748" spans="1:16" ht="11.65" customHeight="1" x14ac:dyDescent="0.2">
      <c r="A748" s="49">
        <f t="shared" ca="1" si="15"/>
        <v>748</v>
      </c>
      <c r="C748" s="56"/>
      <c r="D748" s="3"/>
      <c r="E748" s="3"/>
      <c r="F748" s="3" t="s">
        <v>249</v>
      </c>
      <c r="G748" s="57"/>
      <c r="H748" s="10">
        <v>6488248.9870662717</v>
      </c>
      <c r="J748" s="4"/>
      <c r="K748" s="4"/>
      <c r="L748" s="4"/>
      <c r="M748" s="4"/>
      <c r="N748" s="4"/>
      <c r="O748" s="4"/>
      <c r="P748" s="4"/>
    </row>
    <row r="749" spans="1:16" ht="11.65" customHeight="1" x14ac:dyDescent="0.2">
      <c r="A749" s="49">
        <f t="shared" ca="1" si="15"/>
        <v>749</v>
      </c>
      <c r="C749" s="56"/>
      <c r="D749" s="3"/>
      <c r="E749" s="3"/>
      <c r="F749" s="3" t="s">
        <v>251</v>
      </c>
      <c r="G749" s="57"/>
      <c r="H749" s="10">
        <v>0</v>
      </c>
      <c r="J749" s="4"/>
      <c r="K749" s="4"/>
      <c r="L749" s="4"/>
      <c r="M749" s="4"/>
      <c r="N749" s="4"/>
      <c r="O749" s="4"/>
      <c r="P749" s="4"/>
    </row>
    <row r="750" spans="1:16" ht="11.65" customHeight="1" x14ac:dyDescent="0.2">
      <c r="A750" s="49">
        <f t="shared" ca="1" si="15"/>
        <v>750</v>
      </c>
      <c r="C750" s="56"/>
      <c r="D750" s="3"/>
      <c r="E750" s="3"/>
      <c r="F750" s="3" t="s">
        <v>253</v>
      </c>
      <c r="G750" s="57"/>
      <c r="H750" s="10">
        <v>583852.58614471962</v>
      </c>
      <c r="J750" s="4"/>
      <c r="K750" s="4"/>
      <c r="L750" s="4"/>
      <c r="M750" s="4"/>
      <c r="N750" s="4"/>
      <c r="O750" s="4"/>
      <c r="P750" s="4"/>
    </row>
    <row r="751" spans="1:16" ht="11.65" customHeight="1" x14ac:dyDescent="0.2">
      <c r="A751" s="49">
        <f t="shared" ca="1" si="15"/>
        <v>751</v>
      </c>
      <c r="C751" s="56"/>
      <c r="D751" s="3"/>
      <c r="E751" s="3"/>
      <c r="F751" s="3" t="s">
        <v>252</v>
      </c>
      <c r="G751" s="57"/>
      <c r="H751" s="10">
        <v>0</v>
      </c>
      <c r="J751" s="4"/>
      <c r="K751" s="4"/>
      <c r="L751" s="4"/>
      <c r="M751" s="4"/>
      <c r="N751" s="4"/>
      <c r="O751" s="4"/>
      <c r="P751" s="4"/>
    </row>
    <row r="752" spans="1:16" ht="11.65" customHeight="1" x14ac:dyDescent="0.2">
      <c r="A752" s="49">
        <f t="shared" ca="1" si="15"/>
        <v>752</v>
      </c>
      <c r="C752" s="56"/>
      <c r="D752" s="3"/>
      <c r="E752" s="3"/>
      <c r="F752" s="3" t="s">
        <v>30</v>
      </c>
      <c r="G752" s="57"/>
      <c r="H752" s="10">
        <v>0</v>
      </c>
      <c r="J752" s="4"/>
      <c r="K752" s="4"/>
      <c r="L752" s="4"/>
      <c r="M752" s="4"/>
      <c r="N752" s="4"/>
      <c r="O752" s="4"/>
      <c r="P752" s="4"/>
    </row>
    <row r="753" spans="1:16" ht="11.65" customHeight="1" x14ac:dyDescent="0.2">
      <c r="A753" s="49">
        <f t="shared" ca="1" si="15"/>
        <v>753</v>
      </c>
      <c r="C753" s="56"/>
      <c r="D753" s="3"/>
      <c r="E753" s="3"/>
      <c r="F753" s="3" t="s">
        <v>251</v>
      </c>
      <c r="G753" s="57"/>
      <c r="H753" s="10">
        <v>0</v>
      </c>
      <c r="J753" s="4"/>
      <c r="K753" s="4"/>
      <c r="L753" s="4"/>
      <c r="M753" s="4"/>
      <c r="N753" s="4"/>
      <c r="O753" s="4"/>
      <c r="P753" s="4"/>
    </row>
    <row r="754" spans="1:16" ht="11.65" customHeight="1" x14ac:dyDescent="0.2">
      <c r="A754" s="49">
        <f t="shared" ca="1" si="15"/>
        <v>754</v>
      </c>
      <c r="C754" s="56"/>
      <c r="D754" s="3"/>
      <c r="E754" s="3"/>
      <c r="F754" s="3" t="s">
        <v>251</v>
      </c>
      <c r="G754" s="57"/>
      <c r="H754" s="10">
        <v>0</v>
      </c>
      <c r="J754" s="4"/>
      <c r="K754" s="4"/>
      <c r="L754" s="4"/>
      <c r="M754" s="4"/>
      <c r="N754" s="4"/>
      <c r="O754" s="4"/>
      <c r="P754" s="4"/>
    </row>
    <row r="755" spans="1:16" ht="11.65" customHeight="1" x14ac:dyDescent="0.2">
      <c r="A755" s="49">
        <f t="shared" ca="1" si="15"/>
        <v>755</v>
      </c>
      <c r="C755" s="56"/>
      <c r="D755" s="3"/>
      <c r="E755" s="3"/>
      <c r="F755" s="3"/>
      <c r="G755" s="57" t="s">
        <v>32</v>
      </c>
      <c r="H755" s="12">
        <f>SUBTOTAL(9,H743:H754)</f>
        <v>63250798.22459203</v>
      </c>
      <c r="J755" s="4"/>
      <c r="K755" s="4"/>
      <c r="L755" s="4"/>
      <c r="M755" s="4"/>
      <c r="N755" s="4"/>
      <c r="O755" s="4"/>
      <c r="P755" s="4"/>
    </row>
    <row r="756" spans="1:16" ht="11.65" customHeight="1" x14ac:dyDescent="0.2">
      <c r="A756" s="49">
        <f t="shared" ca="1" si="15"/>
        <v>756</v>
      </c>
      <c r="C756" s="56">
        <v>303</v>
      </c>
      <c r="D756" s="3" t="s">
        <v>123</v>
      </c>
      <c r="E756" s="3"/>
      <c r="F756" s="3"/>
      <c r="G756" s="57"/>
      <c r="H756" s="2"/>
      <c r="J756" s="4"/>
      <c r="K756" s="4"/>
      <c r="L756" s="4"/>
      <c r="M756" s="4"/>
      <c r="N756" s="4"/>
      <c r="O756" s="4"/>
      <c r="P756" s="4"/>
    </row>
    <row r="757" spans="1:16" ht="11.65" customHeight="1" x14ac:dyDescent="0.2">
      <c r="A757" s="49">
        <f t="shared" ca="1" si="15"/>
        <v>757</v>
      </c>
      <c r="C757" s="56"/>
      <c r="D757" s="3"/>
      <c r="E757" s="3"/>
      <c r="F757" s="3" t="s">
        <v>193</v>
      </c>
      <c r="G757" s="57"/>
      <c r="H757" s="10">
        <v>0</v>
      </c>
      <c r="J757" s="4"/>
      <c r="K757" s="4"/>
      <c r="L757" s="4"/>
      <c r="M757" s="4"/>
      <c r="N757" s="4"/>
      <c r="O757" s="4"/>
      <c r="P757" s="4"/>
    </row>
    <row r="758" spans="1:16" ht="11.65" customHeight="1" x14ac:dyDescent="0.2">
      <c r="A758" s="49">
        <f t="shared" ca="1" si="15"/>
        <v>758</v>
      </c>
      <c r="C758" s="56"/>
      <c r="D758" s="3"/>
      <c r="E758" s="3"/>
      <c r="F758" s="3"/>
      <c r="G758" s="57" t="s">
        <v>32</v>
      </c>
      <c r="H758" s="12">
        <f>SUBTOTAL(9,H757)</f>
        <v>0</v>
      </c>
      <c r="J758" s="4"/>
      <c r="K758" s="4"/>
      <c r="L758" s="4"/>
      <c r="M758" s="4"/>
      <c r="N758" s="4"/>
      <c r="O758" s="4"/>
      <c r="P758" s="4"/>
    </row>
    <row r="759" spans="1:16" ht="11.65" customHeight="1" x14ac:dyDescent="0.2">
      <c r="A759" s="49">
        <f t="shared" ca="1" si="15"/>
        <v>759</v>
      </c>
      <c r="C759" s="56" t="s">
        <v>124</v>
      </c>
      <c r="D759" s="3" t="s">
        <v>125</v>
      </c>
      <c r="E759" s="3"/>
      <c r="F759" s="3"/>
      <c r="G759" s="57"/>
      <c r="H759" s="2"/>
      <c r="J759" s="4"/>
      <c r="K759" s="4"/>
      <c r="L759" s="4"/>
      <c r="M759" s="4"/>
      <c r="N759" s="4"/>
      <c r="O759" s="4"/>
      <c r="P759" s="4"/>
    </row>
    <row r="760" spans="1:16" ht="11.65" customHeight="1" x14ac:dyDescent="0.2">
      <c r="A760" s="49">
        <f t="shared" ca="1" si="15"/>
        <v>760</v>
      </c>
      <c r="C760" s="56"/>
      <c r="D760" s="3"/>
      <c r="E760" s="3"/>
      <c r="F760" s="3" t="s">
        <v>193</v>
      </c>
      <c r="G760" s="57"/>
      <c r="H760" s="10">
        <v>0</v>
      </c>
      <c r="J760" s="4"/>
      <c r="K760" s="4"/>
      <c r="L760" s="4"/>
      <c r="M760" s="4"/>
      <c r="N760" s="4"/>
      <c r="O760" s="4"/>
      <c r="P760" s="4"/>
    </row>
    <row r="761" spans="1:16" ht="11.65" customHeight="1" x14ac:dyDescent="0.2">
      <c r="A761" s="49">
        <f t="shared" ca="1" si="15"/>
        <v>761</v>
      </c>
      <c r="C761" s="56"/>
      <c r="D761" s="3"/>
      <c r="E761" s="3"/>
      <c r="F761" s="3" t="s">
        <v>24</v>
      </c>
      <c r="G761" s="57"/>
      <c r="H761" s="10">
        <v>0</v>
      </c>
      <c r="J761" s="4"/>
      <c r="K761" s="4"/>
      <c r="L761" s="4"/>
      <c r="M761" s="4"/>
      <c r="N761" s="4"/>
      <c r="O761" s="4"/>
      <c r="P761" s="4"/>
    </row>
    <row r="762" spans="1:16" ht="11.65" customHeight="1" x14ac:dyDescent="0.2">
      <c r="A762" s="49">
        <f t="shared" ca="1" si="15"/>
        <v>762</v>
      </c>
      <c r="C762" s="56"/>
      <c r="D762" s="3"/>
      <c r="E762" s="3"/>
      <c r="F762" s="3" t="s">
        <v>254</v>
      </c>
      <c r="G762" s="57"/>
      <c r="H762" s="10">
        <v>0</v>
      </c>
      <c r="J762" s="4"/>
      <c r="K762" s="4"/>
      <c r="L762" s="4"/>
      <c r="M762" s="4"/>
      <c r="N762" s="4"/>
      <c r="O762" s="4"/>
      <c r="P762" s="4"/>
    </row>
    <row r="763" spans="1:16" ht="11.65" customHeight="1" x14ac:dyDescent="0.2">
      <c r="A763" s="49">
        <f t="shared" ca="1" si="15"/>
        <v>763</v>
      </c>
      <c r="C763" s="56"/>
      <c r="D763" s="3"/>
      <c r="E763" s="3"/>
      <c r="F763" s="3" t="s">
        <v>248</v>
      </c>
      <c r="G763" s="57"/>
      <c r="H763" s="10">
        <v>0</v>
      </c>
      <c r="J763" s="4"/>
      <c r="K763" s="4"/>
      <c r="L763" s="4"/>
      <c r="M763" s="4"/>
      <c r="N763" s="4"/>
      <c r="O763" s="4"/>
      <c r="P763" s="4"/>
    </row>
    <row r="764" spans="1:16" ht="11.65" customHeight="1" x14ac:dyDescent="0.2">
      <c r="A764" s="49">
        <f t="shared" ca="1" si="15"/>
        <v>764</v>
      </c>
      <c r="C764" s="56"/>
      <c r="D764" s="3"/>
      <c r="E764" s="3"/>
      <c r="F764" s="3"/>
      <c r="G764" s="57"/>
      <c r="H764" s="12">
        <f>SUBTOTAL(9,H760:H763)</f>
        <v>0</v>
      </c>
      <c r="J764" s="4"/>
      <c r="K764" s="4"/>
      <c r="L764" s="4"/>
      <c r="M764" s="4"/>
      <c r="N764" s="4"/>
      <c r="O764" s="4"/>
      <c r="P764" s="4"/>
    </row>
    <row r="765" spans="1:16" ht="11.65" customHeight="1" x14ac:dyDescent="0.2">
      <c r="A765" s="49">
        <f t="shared" ca="1" si="15"/>
        <v>765</v>
      </c>
      <c r="C765" s="56"/>
      <c r="D765" s="3"/>
      <c r="E765" s="3"/>
      <c r="F765" s="3"/>
      <c r="G765" s="57"/>
      <c r="H765" s="2"/>
      <c r="J765" s="4"/>
      <c r="K765" s="11"/>
      <c r="L765" s="11"/>
      <c r="M765" s="11"/>
      <c r="N765" s="11"/>
      <c r="O765" s="11"/>
      <c r="P765" s="11"/>
    </row>
    <row r="766" spans="1:16" ht="11.65" customHeight="1" thickBot="1" x14ac:dyDescent="0.25">
      <c r="A766" s="49">
        <f t="shared" ref="A766:A829" ca="1" si="17">OFFSET(A766,-1,)+1</f>
        <v>766</v>
      </c>
      <c r="C766" s="63" t="s">
        <v>126</v>
      </c>
      <c r="D766" s="3"/>
      <c r="E766" s="3"/>
      <c r="F766" s="3"/>
      <c r="G766" s="57" t="s">
        <v>32</v>
      </c>
      <c r="H766" s="13">
        <f>SUBTOTAL(9,H725:H764)</f>
        <v>79306045.081466421</v>
      </c>
      <c r="J766" s="4"/>
      <c r="K766" s="4"/>
      <c r="L766" s="4"/>
      <c r="M766" s="4"/>
      <c r="N766" s="4"/>
      <c r="O766" s="4"/>
      <c r="P766" s="4"/>
    </row>
    <row r="767" spans="1:16" ht="11.65" customHeight="1" thickTop="1" x14ac:dyDescent="0.2">
      <c r="A767" s="49">
        <f t="shared" ca="1" si="17"/>
        <v>767</v>
      </c>
      <c r="C767" s="63"/>
      <c r="D767" s="3"/>
      <c r="E767" s="3"/>
      <c r="F767" s="3"/>
      <c r="G767" s="57"/>
      <c r="H767" s="2"/>
      <c r="J767" s="4"/>
      <c r="K767" s="4"/>
      <c r="L767" s="4"/>
      <c r="M767" s="4"/>
      <c r="N767" s="4"/>
      <c r="O767" s="4"/>
      <c r="P767" s="4"/>
    </row>
    <row r="768" spans="1:16" ht="11.65" customHeight="1" x14ac:dyDescent="0.2">
      <c r="A768" s="49">
        <f t="shared" ca="1" si="17"/>
        <v>768</v>
      </c>
      <c r="C768" s="56" t="s">
        <v>127</v>
      </c>
      <c r="D768" s="3"/>
      <c r="E768" s="3"/>
      <c r="F768" s="3"/>
      <c r="G768" s="57"/>
      <c r="H768" s="2"/>
      <c r="J768" s="4"/>
      <c r="K768" s="4"/>
      <c r="L768" s="4"/>
      <c r="M768" s="4"/>
      <c r="N768" s="4"/>
      <c r="O768" s="4"/>
      <c r="P768" s="4"/>
    </row>
    <row r="769" spans="1:16" ht="11.65" customHeight="1" x14ac:dyDescent="0.2">
      <c r="A769" s="49">
        <f t="shared" ca="1" si="17"/>
        <v>769</v>
      </c>
      <c r="C769" s="56"/>
      <c r="D769" s="3"/>
      <c r="E769" s="3" t="s">
        <v>193</v>
      </c>
      <c r="F769" s="3"/>
      <c r="G769" s="57"/>
      <c r="H769" s="10">
        <f t="shared" ref="H769:H781" si="18">SUMIFS($H$725:$H$764,$F$725:$F$764,E769)</f>
        <v>2036986.42</v>
      </c>
      <c r="J769" s="4"/>
      <c r="K769" s="4"/>
      <c r="L769" s="4"/>
      <c r="M769" s="4"/>
      <c r="N769" s="4"/>
      <c r="O769" s="4"/>
      <c r="P769" s="4"/>
    </row>
    <row r="770" spans="1:16" ht="11.65" customHeight="1" x14ac:dyDescent="0.2">
      <c r="A770" s="49">
        <f t="shared" ca="1" si="17"/>
        <v>770</v>
      </c>
      <c r="C770" s="56"/>
      <c r="D770" s="3"/>
      <c r="E770" s="3" t="s">
        <v>253</v>
      </c>
      <c r="F770" s="3"/>
      <c r="G770" s="57"/>
      <c r="H770" s="10">
        <f t="shared" si="18"/>
        <v>583852.58614471962</v>
      </c>
      <c r="J770" s="4"/>
      <c r="K770" s="4"/>
      <c r="L770" s="4"/>
      <c r="M770" s="4"/>
      <c r="N770" s="4"/>
      <c r="O770" s="4"/>
      <c r="P770" s="4"/>
    </row>
    <row r="771" spans="1:16" ht="11.65" customHeight="1" x14ac:dyDescent="0.2">
      <c r="A771" s="49">
        <f t="shared" ca="1" si="17"/>
        <v>771</v>
      </c>
      <c r="C771" s="56"/>
      <c r="D771" s="3"/>
      <c r="E771" s="3" t="s">
        <v>256</v>
      </c>
      <c r="F771" s="3"/>
      <c r="G771" s="57"/>
      <c r="H771" s="10">
        <f t="shared" si="18"/>
        <v>0</v>
      </c>
      <c r="J771" s="4"/>
      <c r="K771" s="4"/>
      <c r="L771" s="4"/>
      <c r="M771" s="4"/>
      <c r="N771" s="4"/>
      <c r="O771" s="4"/>
      <c r="P771" s="4"/>
    </row>
    <row r="772" spans="1:16" ht="11.65" customHeight="1" x14ac:dyDescent="0.2">
      <c r="A772" s="49">
        <f t="shared" ca="1" si="17"/>
        <v>772</v>
      </c>
      <c r="C772" s="56"/>
      <c r="D772" s="3"/>
      <c r="E772" s="3" t="s">
        <v>24</v>
      </c>
      <c r="F772" s="3"/>
      <c r="G772" s="57"/>
      <c r="H772" s="10">
        <f t="shared" si="18"/>
        <v>8764124.9899923839</v>
      </c>
      <c r="J772" s="4"/>
      <c r="K772" s="4"/>
      <c r="L772" s="4"/>
      <c r="M772" s="4"/>
      <c r="N772" s="4"/>
      <c r="O772" s="4"/>
      <c r="P772" s="4"/>
    </row>
    <row r="773" spans="1:16" ht="11.65" customHeight="1" x14ac:dyDescent="0.2">
      <c r="A773" s="49">
        <f t="shared" ca="1" si="17"/>
        <v>773</v>
      </c>
      <c r="C773" s="56"/>
      <c r="D773" s="3"/>
      <c r="E773" s="58" t="s">
        <v>248</v>
      </c>
      <c r="F773" s="3"/>
      <c r="G773" s="57"/>
      <c r="H773" s="10">
        <f t="shared" si="18"/>
        <v>30758298.695542283</v>
      </c>
      <c r="J773" s="4"/>
      <c r="K773" s="4"/>
      <c r="L773" s="4"/>
      <c r="M773" s="4"/>
      <c r="N773" s="4"/>
      <c r="O773" s="4"/>
      <c r="P773" s="4"/>
    </row>
    <row r="774" spans="1:16" ht="11.65" customHeight="1" x14ac:dyDescent="0.2">
      <c r="A774" s="49">
        <f t="shared" ca="1" si="17"/>
        <v>774</v>
      </c>
      <c r="C774" s="56"/>
      <c r="D774" s="3"/>
      <c r="E774" s="58" t="s">
        <v>255</v>
      </c>
      <c r="F774" s="3"/>
      <c r="G774" s="57"/>
      <c r="H774" s="10">
        <f t="shared" si="18"/>
        <v>15669280.881029988</v>
      </c>
      <c r="J774" s="4"/>
      <c r="K774" s="4"/>
      <c r="L774" s="4"/>
      <c r="M774" s="4"/>
      <c r="N774" s="4"/>
      <c r="O774" s="4"/>
      <c r="P774" s="4"/>
    </row>
    <row r="775" spans="1:16" ht="11.65" customHeight="1" x14ac:dyDescent="0.2">
      <c r="A775" s="49">
        <f t="shared" ca="1" si="17"/>
        <v>775</v>
      </c>
      <c r="C775" s="56"/>
      <c r="D775" s="3"/>
      <c r="E775" s="58" t="s">
        <v>249</v>
      </c>
      <c r="F775" s="3"/>
      <c r="G775" s="57"/>
      <c r="H775" s="10">
        <f t="shared" si="18"/>
        <v>6488248.9870662717</v>
      </c>
      <c r="J775" s="4"/>
      <c r="K775" s="4"/>
      <c r="L775" s="4"/>
      <c r="M775" s="4"/>
      <c r="N775" s="4"/>
      <c r="O775" s="4"/>
      <c r="P775" s="4"/>
    </row>
    <row r="776" spans="1:16" ht="11.65" customHeight="1" x14ac:dyDescent="0.2">
      <c r="A776" s="49">
        <f t="shared" ca="1" si="17"/>
        <v>776</v>
      </c>
      <c r="C776" s="56"/>
      <c r="D776" s="3"/>
      <c r="E776" s="58" t="s">
        <v>251</v>
      </c>
      <c r="F776" s="3"/>
      <c r="G776" s="57"/>
      <c r="H776" s="10">
        <f t="shared" si="18"/>
        <v>0</v>
      </c>
      <c r="J776" s="4"/>
      <c r="K776" s="4"/>
      <c r="L776" s="4"/>
      <c r="M776" s="4"/>
      <c r="N776" s="4"/>
      <c r="O776" s="4"/>
      <c r="P776" s="4"/>
    </row>
    <row r="777" spans="1:16" ht="11.65" customHeight="1" x14ac:dyDescent="0.2">
      <c r="A777" s="49">
        <f t="shared" ca="1" si="17"/>
        <v>777</v>
      </c>
      <c r="C777" s="56"/>
      <c r="D777" s="3"/>
      <c r="E777" s="58" t="s">
        <v>252</v>
      </c>
      <c r="F777" s="3"/>
      <c r="G777" s="57"/>
      <c r="H777" s="10">
        <f t="shared" si="18"/>
        <v>0</v>
      </c>
      <c r="J777" s="4"/>
      <c r="K777" s="4"/>
      <c r="L777" s="4"/>
      <c r="M777" s="4"/>
      <c r="N777" s="4"/>
      <c r="O777" s="4"/>
      <c r="P777" s="4"/>
    </row>
    <row r="778" spans="1:16" ht="11.65" customHeight="1" x14ac:dyDescent="0.2">
      <c r="A778" s="49">
        <f t="shared" ca="1" si="17"/>
        <v>778</v>
      </c>
      <c r="C778" s="56"/>
      <c r="D778" s="3"/>
      <c r="E778" s="58" t="s">
        <v>30</v>
      </c>
      <c r="F778" s="3"/>
      <c r="G778" s="57"/>
      <c r="H778" s="10">
        <f t="shared" si="18"/>
        <v>0</v>
      </c>
      <c r="J778" s="4"/>
      <c r="K778" s="4"/>
      <c r="L778" s="4"/>
      <c r="M778" s="4"/>
      <c r="N778" s="4"/>
      <c r="O778" s="4"/>
      <c r="P778" s="4"/>
    </row>
    <row r="779" spans="1:16" ht="11.65" customHeight="1" x14ac:dyDescent="0.2">
      <c r="A779" s="49">
        <f t="shared" ca="1" si="17"/>
        <v>779</v>
      </c>
      <c r="C779" s="56"/>
      <c r="D779" s="3"/>
      <c r="E779" s="56" t="s">
        <v>302</v>
      </c>
      <c r="F779" s="3"/>
      <c r="G779" s="57"/>
      <c r="H779" s="10">
        <f t="shared" si="18"/>
        <v>14167661.762758112</v>
      </c>
      <c r="J779" s="4"/>
      <c r="K779" s="4"/>
      <c r="L779" s="4"/>
      <c r="M779" s="4"/>
      <c r="N779" s="4"/>
      <c r="O779" s="4"/>
      <c r="P779" s="4"/>
    </row>
    <row r="780" spans="1:16" ht="11.65" customHeight="1" x14ac:dyDescent="0.2">
      <c r="A780" s="49">
        <f t="shared" ca="1" si="17"/>
        <v>780</v>
      </c>
      <c r="C780" s="56"/>
      <c r="D780" s="3"/>
      <c r="E780" s="56" t="s">
        <v>303</v>
      </c>
      <c r="F780" s="3"/>
      <c r="G780" s="57"/>
      <c r="H780" s="10">
        <f t="shared" si="18"/>
        <v>837590.75893266103</v>
      </c>
      <c r="J780" s="4"/>
      <c r="K780" s="4"/>
      <c r="L780" s="4"/>
      <c r="M780" s="4"/>
      <c r="N780" s="4"/>
      <c r="O780" s="4"/>
      <c r="P780" s="4"/>
    </row>
    <row r="781" spans="1:16" ht="11.65" customHeight="1" x14ac:dyDescent="0.2">
      <c r="A781" s="49">
        <f t="shared" ca="1" si="17"/>
        <v>781</v>
      </c>
      <c r="C781" s="56"/>
      <c r="D781" s="3"/>
      <c r="E781" s="58" t="s">
        <v>247</v>
      </c>
      <c r="F781" s="3"/>
      <c r="G781" s="57"/>
      <c r="H781" s="10">
        <f t="shared" si="18"/>
        <v>0</v>
      </c>
      <c r="J781" s="4"/>
      <c r="K781" s="4"/>
      <c r="L781" s="4"/>
      <c r="M781" s="4"/>
      <c r="N781" s="4"/>
      <c r="O781" s="4"/>
      <c r="P781" s="4"/>
    </row>
    <row r="782" spans="1:16" ht="11.65" customHeight="1" thickBot="1" x14ac:dyDescent="0.25">
      <c r="A782" s="49">
        <f t="shared" ca="1" si="17"/>
        <v>782</v>
      </c>
      <c r="C782" s="56" t="s">
        <v>128</v>
      </c>
      <c r="D782" s="3"/>
      <c r="E782" s="3"/>
      <c r="F782" s="3"/>
      <c r="G782" s="57" t="s">
        <v>32</v>
      </c>
      <c r="H782" s="19">
        <f>SUM(H769:H781)</f>
        <v>79306045.081466421</v>
      </c>
      <c r="J782" s="4"/>
      <c r="K782" s="4"/>
      <c r="L782" s="4"/>
      <c r="M782" s="4"/>
      <c r="N782" s="4"/>
      <c r="O782" s="4"/>
      <c r="P782" s="4"/>
    </row>
    <row r="783" spans="1:16" ht="11.65" customHeight="1" thickTop="1" x14ac:dyDescent="0.2">
      <c r="A783" s="49">
        <f t="shared" ca="1" si="17"/>
        <v>783</v>
      </c>
      <c r="C783" s="56" t="s">
        <v>129</v>
      </c>
      <c r="D783" s="3"/>
      <c r="E783" s="3"/>
      <c r="F783" s="3"/>
      <c r="G783" s="57"/>
      <c r="H783" s="2"/>
      <c r="J783" s="4"/>
      <c r="K783" s="4"/>
      <c r="L783" s="4"/>
      <c r="M783" s="4"/>
      <c r="N783" s="4"/>
      <c r="O783" s="4"/>
      <c r="P783" s="4"/>
    </row>
    <row r="784" spans="1:16" ht="11.65" customHeight="1" x14ac:dyDescent="0.2">
      <c r="A784" s="49">
        <f t="shared" ca="1" si="17"/>
        <v>784</v>
      </c>
      <c r="C784" s="56"/>
      <c r="D784" s="3"/>
      <c r="E784" s="3" t="s">
        <v>91</v>
      </c>
      <c r="F784" s="3"/>
      <c r="G784" s="57"/>
      <c r="H784" s="10">
        <v>6537815.29</v>
      </c>
      <c r="J784" s="4"/>
      <c r="K784" s="4"/>
      <c r="L784" s="4"/>
      <c r="M784" s="4"/>
      <c r="N784" s="4"/>
      <c r="O784" s="4"/>
      <c r="P784" s="4"/>
    </row>
    <row r="785" spans="1:16" ht="11.65" customHeight="1" x14ac:dyDescent="0.2">
      <c r="A785" s="49">
        <f t="shared" ca="1" si="17"/>
        <v>785</v>
      </c>
      <c r="C785" s="56"/>
      <c r="D785" s="3"/>
      <c r="E785" s="3" t="s">
        <v>93</v>
      </c>
      <c r="F785" s="3"/>
      <c r="G785" s="57"/>
      <c r="H785" s="10">
        <v>0</v>
      </c>
      <c r="J785" s="4"/>
      <c r="K785" s="4"/>
      <c r="L785" s="4"/>
      <c r="M785" s="4"/>
      <c r="N785" s="4"/>
      <c r="O785" s="4"/>
      <c r="P785" s="4"/>
    </row>
    <row r="786" spans="1:16" ht="11.65" customHeight="1" x14ac:dyDescent="0.2">
      <c r="A786" s="49">
        <f t="shared" ca="1" si="17"/>
        <v>786</v>
      </c>
      <c r="C786" s="56"/>
      <c r="D786" s="3"/>
      <c r="E786" s="58" t="s">
        <v>114</v>
      </c>
      <c r="F786" s="3"/>
      <c r="G786" s="57"/>
      <c r="H786" s="10">
        <v>4320709.1248022225</v>
      </c>
      <c r="J786" s="4"/>
      <c r="K786" s="4"/>
      <c r="L786" s="4"/>
      <c r="M786" s="4"/>
      <c r="N786" s="4"/>
      <c r="O786" s="4"/>
      <c r="P786" s="4"/>
    </row>
    <row r="787" spans="1:16" ht="11.65" customHeight="1" x14ac:dyDescent="0.2">
      <c r="A787" s="49">
        <f t="shared" ca="1" si="17"/>
        <v>787</v>
      </c>
      <c r="C787" s="56"/>
      <c r="D787" s="3"/>
      <c r="E787" s="58" t="s">
        <v>55</v>
      </c>
      <c r="F787" s="3"/>
      <c r="G787" s="57"/>
      <c r="H787" s="10">
        <v>0</v>
      </c>
      <c r="J787" s="4"/>
      <c r="K787" s="4"/>
      <c r="L787" s="4"/>
      <c r="M787" s="4"/>
      <c r="N787" s="4"/>
      <c r="O787" s="4"/>
      <c r="P787" s="4"/>
    </row>
    <row r="788" spans="1:16" ht="11.65" customHeight="1" x14ac:dyDescent="0.2">
      <c r="A788" s="49">
        <f t="shared" ca="1" si="17"/>
        <v>788</v>
      </c>
      <c r="C788" s="56"/>
      <c r="D788" s="3"/>
      <c r="E788" s="58" t="s">
        <v>46</v>
      </c>
      <c r="F788" s="3"/>
      <c r="G788" s="57"/>
      <c r="H788" s="10">
        <v>0</v>
      </c>
      <c r="J788" s="4"/>
      <c r="K788" s="4"/>
      <c r="L788" s="4"/>
      <c r="M788" s="4"/>
      <c r="N788" s="4"/>
      <c r="O788" s="4"/>
      <c r="P788" s="4"/>
    </row>
    <row r="789" spans="1:16" ht="11.65" customHeight="1" x14ac:dyDescent="0.2">
      <c r="A789" s="49">
        <f t="shared" ca="1" si="17"/>
        <v>789</v>
      </c>
      <c r="C789" s="56"/>
      <c r="D789" s="3"/>
      <c r="E789" s="58" t="s">
        <v>65</v>
      </c>
      <c r="F789" s="3"/>
      <c r="G789" s="57"/>
      <c r="H789" s="10">
        <v>0</v>
      </c>
      <c r="J789" s="4"/>
      <c r="K789" s="4"/>
      <c r="L789" s="4"/>
      <c r="M789" s="4"/>
      <c r="N789" s="4"/>
      <c r="O789" s="4"/>
      <c r="P789" s="4"/>
    </row>
    <row r="790" spans="1:16" ht="11.65" customHeight="1" x14ac:dyDescent="0.2">
      <c r="A790" s="49">
        <f t="shared" ca="1" si="17"/>
        <v>790</v>
      </c>
      <c r="C790" s="56"/>
      <c r="D790" s="3"/>
      <c r="E790" s="58" t="s">
        <v>79</v>
      </c>
      <c r="F790" s="3"/>
      <c r="G790" s="57"/>
      <c r="H790" s="10">
        <v>62123269.054423451</v>
      </c>
      <c r="J790" s="4"/>
      <c r="K790" s="4"/>
      <c r="L790" s="4"/>
      <c r="M790" s="4"/>
      <c r="N790" s="4"/>
      <c r="O790" s="4"/>
      <c r="P790" s="4"/>
    </row>
    <row r="791" spans="1:16" ht="11.65" customHeight="1" x14ac:dyDescent="0.2">
      <c r="A791" s="49">
        <f t="shared" ca="1" si="17"/>
        <v>791</v>
      </c>
      <c r="C791" s="56"/>
      <c r="D791" s="3"/>
      <c r="E791" s="3" t="s">
        <v>81</v>
      </c>
      <c r="F791" s="3"/>
      <c r="G791" s="57"/>
      <c r="H791" s="10">
        <v>0</v>
      </c>
      <c r="J791" s="4"/>
      <c r="K791" s="4"/>
      <c r="L791" s="4"/>
      <c r="M791" s="4"/>
      <c r="N791" s="4"/>
      <c r="O791" s="4"/>
      <c r="P791" s="4"/>
    </row>
    <row r="792" spans="1:16" ht="11.65" customHeight="1" x14ac:dyDescent="0.2">
      <c r="A792" s="49">
        <f t="shared" ca="1" si="17"/>
        <v>792</v>
      </c>
      <c r="C792" s="56"/>
      <c r="D792" s="3"/>
      <c r="E792" s="58" t="s">
        <v>124</v>
      </c>
      <c r="F792" s="3"/>
      <c r="G792" s="57"/>
      <c r="H792" s="10">
        <v>0</v>
      </c>
      <c r="J792" s="4"/>
      <c r="K792" s="4"/>
      <c r="L792" s="4"/>
      <c r="M792" s="4"/>
      <c r="N792" s="4"/>
      <c r="O792" s="4"/>
      <c r="P792" s="4"/>
    </row>
    <row r="793" spans="1:16" ht="11.65" customHeight="1" x14ac:dyDescent="0.2">
      <c r="A793" s="49">
        <f t="shared" ca="1" si="17"/>
        <v>793</v>
      </c>
      <c r="C793" s="56"/>
      <c r="D793" s="3"/>
      <c r="E793" s="58" t="s">
        <v>107</v>
      </c>
      <c r="F793" s="3"/>
      <c r="G793" s="57"/>
      <c r="H793" s="2">
        <v>0</v>
      </c>
      <c r="J793" s="4"/>
      <c r="K793" s="4"/>
      <c r="L793" s="4"/>
      <c r="M793" s="4"/>
      <c r="N793" s="4"/>
      <c r="O793" s="4"/>
      <c r="P793" s="4"/>
    </row>
    <row r="794" spans="1:16" ht="11.65" customHeight="1" x14ac:dyDescent="0.2">
      <c r="A794" s="49">
        <f t="shared" ca="1" si="17"/>
        <v>794</v>
      </c>
      <c r="C794" s="56"/>
      <c r="D794" s="3"/>
      <c r="E794" s="58" t="s">
        <v>39</v>
      </c>
      <c r="F794" s="3"/>
      <c r="G794" s="57"/>
      <c r="H794" s="10">
        <v>7184092.9376484305</v>
      </c>
      <c r="J794" s="4"/>
      <c r="K794" s="4"/>
      <c r="L794" s="4"/>
      <c r="M794" s="4"/>
      <c r="N794" s="4"/>
      <c r="O794" s="4"/>
      <c r="P794" s="4"/>
    </row>
    <row r="795" spans="1:16" ht="11.65" customHeight="1" thickBot="1" x14ac:dyDescent="0.25">
      <c r="A795" s="49">
        <f t="shared" ca="1" si="17"/>
        <v>795</v>
      </c>
      <c r="C795" s="56" t="s">
        <v>130</v>
      </c>
      <c r="D795" s="3"/>
      <c r="E795" s="3"/>
      <c r="F795" s="3"/>
      <c r="G795" s="57"/>
      <c r="H795" s="19">
        <f>SUM(H784:H794)</f>
        <v>80165886.406874105</v>
      </c>
      <c r="J795" s="4"/>
      <c r="K795" s="4"/>
      <c r="L795" s="4"/>
      <c r="M795" s="4"/>
      <c r="N795" s="4"/>
      <c r="O795" s="4"/>
      <c r="P795" s="4"/>
    </row>
    <row r="796" spans="1:16" ht="11.65" customHeight="1" thickTop="1" x14ac:dyDescent="0.2">
      <c r="A796" s="49">
        <f t="shared" ca="1" si="17"/>
        <v>796</v>
      </c>
      <c r="C796" s="56"/>
      <c r="D796" s="3"/>
      <c r="E796" s="3"/>
      <c r="F796" s="3"/>
      <c r="G796" s="57"/>
      <c r="H796" s="2"/>
      <c r="J796" s="4"/>
      <c r="K796" s="11"/>
      <c r="L796" s="11"/>
      <c r="M796" s="11"/>
      <c r="N796" s="11"/>
      <c r="O796" s="11"/>
      <c r="P796" s="11"/>
    </row>
    <row r="797" spans="1:16" ht="11.65" customHeight="1" thickBot="1" x14ac:dyDescent="0.25">
      <c r="A797" s="49">
        <f t="shared" ca="1" si="17"/>
        <v>797</v>
      </c>
      <c r="C797" s="63" t="s">
        <v>131</v>
      </c>
      <c r="D797" s="3"/>
      <c r="E797" s="3"/>
      <c r="F797" s="3"/>
      <c r="G797" s="57" t="s">
        <v>32</v>
      </c>
      <c r="H797" s="13">
        <f>H766+H705+H503+H427+H337</f>
        <v>2261499495.9717374</v>
      </c>
      <c r="J797" s="4"/>
      <c r="K797" s="4"/>
      <c r="L797" s="4"/>
      <c r="M797" s="4"/>
      <c r="N797" s="4"/>
      <c r="O797" s="4"/>
      <c r="P797" s="4"/>
    </row>
    <row r="798" spans="1:16" ht="11.65" customHeight="1" thickTop="1" x14ac:dyDescent="0.2">
      <c r="A798" s="49">
        <f t="shared" ca="1" si="17"/>
        <v>798</v>
      </c>
      <c r="C798" s="56" t="s">
        <v>132</v>
      </c>
      <c r="D798" s="3"/>
      <c r="E798" s="3"/>
      <c r="F798" s="3"/>
      <c r="G798" s="57"/>
      <c r="H798" s="2"/>
      <c r="J798" s="4"/>
      <c r="K798" s="4"/>
      <c r="L798" s="4"/>
      <c r="M798" s="4"/>
      <c r="N798" s="4"/>
      <c r="O798" s="4"/>
      <c r="P798" s="4"/>
    </row>
    <row r="799" spans="1:16" ht="11.65" customHeight="1" x14ac:dyDescent="0.2">
      <c r="A799" s="49">
        <f t="shared" ca="1" si="17"/>
        <v>799</v>
      </c>
      <c r="C799" s="56"/>
      <c r="D799" s="3"/>
      <c r="E799" s="3" t="s">
        <v>193</v>
      </c>
      <c r="F799" s="3"/>
      <c r="G799" s="57"/>
      <c r="H799" s="10">
        <f t="shared" ref="H799:H806" si="19">SUMIFS($H$28:$H$765,$F$28:$F$765,E799)</f>
        <v>631162373.67999983</v>
      </c>
      <c r="J799" s="4"/>
      <c r="K799" s="4"/>
      <c r="L799" s="4"/>
      <c r="M799" s="4"/>
      <c r="N799" s="4"/>
      <c r="O799" s="4"/>
      <c r="P799" s="4"/>
    </row>
    <row r="800" spans="1:16" ht="11.65" customHeight="1" x14ac:dyDescent="0.2">
      <c r="A800" s="49">
        <f t="shared" ca="1" si="17"/>
        <v>800</v>
      </c>
      <c r="C800" s="56"/>
      <c r="D800" s="3"/>
      <c r="E800" s="58" t="s">
        <v>247</v>
      </c>
      <c r="F800" s="3"/>
      <c r="G800" s="57"/>
      <c r="H800" s="10">
        <f t="shared" si="19"/>
        <v>0</v>
      </c>
      <c r="J800" s="4"/>
      <c r="K800" s="4"/>
      <c r="L800" s="4"/>
      <c r="M800" s="4"/>
      <c r="N800" s="4"/>
      <c r="O800" s="4"/>
      <c r="P800" s="4"/>
    </row>
    <row r="801" spans="1:16" ht="11.65" customHeight="1" x14ac:dyDescent="0.2">
      <c r="A801" s="49">
        <f t="shared" ca="1" si="17"/>
        <v>801</v>
      </c>
      <c r="C801" s="56"/>
      <c r="D801" s="3"/>
      <c r="E801" s="3" t="s">
        <v>253</v>
      </c>
      <c r="F801" s="3"/>
      <c r="G801" s="57"/>
      <c r="H801" s="10">
        <f t="shared" si="19"/>
        <v>325567703.39282787</v>
      </c>
      <c r="J801" s="4"/>
      <c r="K801" s="4"/>
      <c r="L801" s="4"/>
      <c r="M801" s="4"/>
      <c r="N801" s="4"/>
      <c r="O801" s="4"/>
      <c r="P801" s="4"/>
    </row>
    <row r="802" spans="1:16" ht="11.65" customHeight="1" x14ac:dyDescent="0.2">
      <c r="A802" s="49">
        <f t="shared" ca="1" si="17"/>
        <v>802</v>
      </c>
      <c r="C802" s="56"/>
      <c r="D802" s="3"/>
      <c r="E802" s="3" t="s">
        <v>256</v>
      </c>
      <c r="F802" s="3"/>
      <c r="G802" s="57"/>
      <c r="H802" s="10">
        <f t="shared" si="19"/>
        <v>0</v>
      </c>
      <c r="J802" s="4"/>
      <c r="K802" s="4"/>
      <c r="L802" s="4"/>
      <c r="M802" s="4"/>
      <c r="N802" s="4"/>
      <c r="O802" s="4"/>
      <c r="P802" s="4"/>
    </row>
    <row r="803" spans="1:16" ht="11.65" customHeight="1" x14ac:dyDescent="0.2">
      <c r="A803" s="49">
        <f t="shared" ca="1" si="17"/>
        <v>803</v>
      </c>
      <c r="C803" s="56"/>
      <c r="D803" s="3"/>
      <c r="E803" s="3" t="s">
        <v>24</v>
      </c>
      <c r="F803" s="3"/>
      <c r="G803" s="57"/>
      <c r="H803" s="10">
        <f t="shared" si="19"/>
        <v>672784639.78568208</v>
      </c>
      <c r="J803" s="4"/>
      <c r="K803" s="4"/>
      <c r="L803" s="4"/>
      <c r="M803" s="4"/>
      <c r="N803" s="4"/>
      <c r="O803" s="4"/>
      <c r="P803" s="4"/>
    </row>
    <row r="804" spans="1:16" ht="11.65" customHeight="1" x14ac:dyDescent="0.2">
      <c r="A804" s="49">
        <f t="shared" ca="1" si="17"/>
        <v>804</v>
      </c>
      <c r="C804" s="56"/>
      <c r="D804" s="3"/>
      <c r="E804" s="58" t="s">
        <v>248</v>
      </c>
      <c r="F804" s="3"/>
      <c r="G804" s="57"/>
      <c r="H804" s="10">
        <f t="shared" si="19"/>
        <v>56000192.490719944</v>
      </c>
      <c r="J804" s="4"/>
      <c r="K804" s="4"/>
      <c r="L804" s="4"/>
      <c r="M804" s="4"/>
      <c r="N804" s="4"/>
      <c r="O804" s="4"/>
      <c r="P804" s="4"/>
    </row>
    <row r="805" spans="1:16" ht="11.65" customHeight="1" x14ac:dyDescent="0.2">
      <c r="A805" s="49">
        <f t="shared" ca="1" si="17"/>
        <v>805</v>
      </c>
      <c r="C805" s="56"/>
      <c r="D805" s="3"/>
      <c r="E805" s="58" t="s">
        <v>255</v>
      </c>
      <c r="F805" s="3"/>
      <c r="G805" s="57"/>
      <c r="H805" s="10">
        <f t="shared" si="19"/>
        <v>16797939.636978384</v>
      </c>
      <c r="J805" s="4"/>
      <c r="K805" s="4"/>
      <c r="L805" s="4"/>
      <c r="M805" s="4"/>
      <c r="N805" s="4"/>
      <c r="O805" s="4"/>
      <c r="P805" s="4"/>
    </row>
    <row r="806" spans="1:16" ht="11.65" customHeight="1" x14ac:dyDescent="0.2">
      <c r="A806" s="49">
        <f t="shared" ca="1" si="17"/>
        <v>806</v>
      </c>
      <c r="C806" s="56"/>
      <c r="D806" s="3"/>
      <c r="E806" s="3" t="s">
        <v>304</v>
      </c>
      <c r="F806" s="3"/>
      <c r="G806" s="57"/>
      <c r="H806" s="10">
        <f t="shared" si="19"/>
        <v>272741765.61251187</v>
      </c>
      <c r="J806" s="4"/>
      <c r="K806" s="4"/>
      <c r="L806" s="4"/>
      <c r="M806" s="4"/>
      <c r="N806" s="4"/>
      <c r="O806" s="4"/>
      <c r="P806" s="4"/>
    </row>
    <row r="807" spans="1:16" ht="11.65" customHeight="1" x14ac:dyDescent="0.2">
      <c r="A807" s="49">
        <f t="shared" ca="1" si="17"/>
        <v>807</v>
      </c>
      <c r="C807" s="56"/>
      <c r="D807" s="3"/>
      <c r="E807" s="3" t="s">
        <v>249</v>
      </c>
      <c r="F807" s="3"/>
      <c r="G807" s="57"/>
      <c r="H807" s="10">
        <f>SUMIFS($H$28:$H$765,$F$28:$F$765,E807)-H813</f>
        <v>182266372.63188565</v>
      </c>
      <c r="J807" s="4"/>
      <c r="K807" s="4"/>
      <c r="L807" s="4"/>
      <c r="M807" s="4"/>
      <c r="N807" s="4"/>
      <c r="O807" s="4"/>
      <c r="P807" s="4"/>
    </row>
    <row r="808" spans="1:16" ht="11.65" customHeight="1" x14ac:dyDescent="0.2">
      <c r="A808" s="49">
        <f t="shared" ca="1" si="17"/>
        <v>808</v>
      </c>
      <c r="C808" s="56"/>
      <c r="D808" s="3"/>
      <c r="E808" s="3" t="s">
        <v>251</v>
      </c>
      <c r="F808" s="3"/>
      <c r="G808" s="57"/>
      <c r="H808" s="10">
        <f>SUMIFS($H$28:$H$765,$F$28:$F$765,E808)</f>
        <v>0</v>
      </c>
      <c r="J808" s="4"/>
      <c r="K808" s="4"/>
      <c r="L808" s="4"/>
      <c r="M808" s="4"/>
      <c r="N808" s="4"/>
      <c r="O808" s="4"/>
      <c r="P808" s="4"/>
    </row>
    <row r="809" spans="1:16" ht="11.65" customHeight="1" x14ac:dyDescent="0.2">
      <c r="A809" s="49">
        <f t="shared" ca="1" si="17"/>
        <v>809</v>
      </c>
      <c r="C809" s="56"/>
      <c r="D809" s="3"/>
      <c r="E809" s="3" t="s">
        <v>252</v>
      </c>
      <c r="F809" s="3"/>
      <c r="G809" s="57"/>
      <c r="H809" s="10">
        <f>SUMIFS($H$28:$H$765,$F$28:$F$765,E809)</f>
        <v>0</v>
      </c>
      <c r="J809" s="4"/>
      <c r="K809" s="4"/>
      <c r="L809" s="4"/>
      <c r="M809" s="4"/>
      <c r="N809" s="4"/>
      <c r="O809" s="4"/>
      <c r="P809" s="4"/>
    </row>
    <row r="810" spans="1:16" ht="11.65" customHeight="1" x14ac:dyDescent="0.2">
      <c r="A810" s="49">
        <f t="shared" ca="1" si="17"/>
        <v>810</v>
      </c>
      <c r="C810" s="56"/>
      <c r="D810" s="3"/>
      <c r="E810" s="3" t="s">
        <v>30</v>
      </c>
      <c r="F810" s="3"/>
      <c r="G810" s="57"/>
      <c r="H810" s="10">
        <f>SUMIFS($H$28:$H$765,$F$28:$F$765,E810)</f>
        <v>0</v>
      </c>
      <c r="J810" s="4"/>
      <c r="K810" s="4"/>
      <c r="L810" s="4"/>
      <c r="M810" s="4"/>
      <c r="N810" s="4"/>
      <c r="O810" s="4"/>
      <c r="P810" s="4"/>
    </row>
    <row r="811" spans="1:16" ht="11.65" customHeight="1" x14ac:dyDescent="0.2">
      <c r="A811" s="49">
        <f t="shared" ca="1" si="17"/>
        <v>811</v>
      </c>
      <c r="C811" s="56"/>
      <c r="D811" s="3"/>
      <c r="E811" s="3" t="s">
        <v>302</v>
      </c>
      <c r="F811" s="3"/>
      <c r="G811" s="57"/>
      <c r="H811" s="10">
        <f>SUMIFS($H$28:$H$765,$F$28:$F$765,E811)</f>
        <v>88474927.143517852</v>
      </c>
      <c r="J811" s="4"/>
      <c r="K811" s="4"/>
      <c r="L811" s="4"/>
      <c r="M811" s="4"/>
      <c r="N811" s="4"/>
      <c r="O811" s="4"/>
      <c r="P811" s="4"/>
    </row>
    <row r="812" spans="1:16" ht="11.65" customHeight="1" x14ac:dyDescent="0.2">
      <c r="A812" s="49">
        <f t="shared" ca="1" si="17"/>
        <v>812</v>
      </c>
      <c r="C812" s="56"/>
      <c r="D812" s="3"/>
      <c r="E812" s="3" t="s">
        <v>303</v>
      </c>
      <c r="F812" s="3"/>
      <c r="G812" s="57"/>
      <c r="H812" s="10">
        <f>SUMIFS($H$28:$H$765,$F$28:$F$765,E812)</f>
        <v>16248520.500354068</v>
      </c>
      <c r="J812" s="4"/>
      <c r="K812" s="4"/>
      <c r="L812" s="4"/>
      <c r="M812" s="4"/>
      <c r="N812" s="4"/>
      <c r="O812" s="4"/>
      <c r="P812" s="4"/>
    </row>
    <row r="813" spans="1:16" ht="11.65" customHeight="1" x14ac:dyDescent="0.2">
      <c r="A813" s="49">
        <f t="shared" ca="1" si="17"/>
        <v>813</v>
      </c>
      <c r="C813" s="56"/>
      <c r="D813" s="3"/>
      <c r="E813" s="3" t="s">
        <v>271</v>
      </c>
      <c r="F813" s="3"/>
      <c r="G813" s="57"/>
      <c r="H813" s="10">
        <f>H678</f>
        <v>-544938.90274026117</v>
      </c>
      <c r="J813" s="4"/>
      <c r="K813" s="4"/>
      <c r="L813" s="4"/>
      <c r="M813" s="4"/>
      <c r="N813" s="4"/>
      <c r="O813" s="4"/>
      <c r="P813" s="4"/>
    </row>
    <row r="814" spans="1:16" ht="11.65" customHeight="1" thickBot="1" x14ac:dyDescent="0.25">
      <c r="A814" s="49">
        <f t="shared" ca="1" si="17"/>
        <v>814</v>
      </c>
      <c r="C814" s="56"/>
      <c r="D814" s="3"/>
      <c r="E814" s="3"/>
      <c r="F814" s="3"/>
      <c r="G814" s="57" t="s">
        <v>32</v>
      </c>
      <c r="H814" s="19">
        <f>SUM(H799:H813)</f>
        <v>2261499495.9717374</v>
      </c>
      <c r="J814" s="4"/>
      <c r="K814" s="4"/>
      <c r="L814" s="4"/>
      <c r="M814" s="4"/>
      <c r="N814" s="4"/>
      <c r="O814" s="4"/>
      <c r="P814" s="4"/>
    </row>
    <row r="815" spans="1:16" ht="11.65" customHeight="1" thickTop="1" x14ac:dyDescent="0.2">
      <c r="A815" s="49">
        <f t="shared" ca="1" si="17"/>
        <v>815</v>
      </c>
      <c r="C815" s="56">
        <v>105</v>
      </c>
      <c r="D815" s="3" t="s">
        <v>133</v>
      </c>
      <c r="E815" s="3"/>
      <c r="F815" s="3"/>
      <c r="G815" s="57"/>
      <c r="H815" s="2"/>
      <c r="J815" s="4"/>
      <c r="K815" s="4"/>
      <c r="L815" s="4"/>
      <c r="M815" s="4"/>
      <c r="N815" s="4"/>
      <c r="O815" s="4"/>
      <c r="P815" s="4"/>
    </row>
    <row r="816" spans="1:16" ht="11.65" customHeight="1" x14ac:dyDescent="0.2">
      <c r="A816" s="49">
        <f t="shared" ca="1" si="17"/>
        <v>816</v>
      </c>
      <c r="C816" s="56"/>
      <c r="D816" s="3"/>
      <c r="E816" s="3"/>
      <c r="F816" s="3" t="s">
        <v>193</v>
      </c>
      <c r="G816" s="57"/>
      <c r="H816" s="10">
        <v>0</v>
      </c>
      <c r="J816" s="4"/>
      <c r="K816" s="4"/>
      <c r="L816" s="4"/>
      <c r="M816" s="4"/>
      <c r="N816" s="4"/>
      <c r="O816" s="4"/>
      <c r="P816" s="4"/>
    </row>
    <row r="817" spans="1:16" ht="11.65" customHeight="1" x14ac:dyDescent="0.2">
      <c r="A817" s="49">
        <f t="shared" ca="1" si="17"/>
        <v>817</v>
      </c>
      <c r="C817" s="56"/>
      <c r="D817" s="3"/>
      <c r="E817" s="3"/>
      <c r="F817" s="3" t="s">
        <v>24</v>
      </c>
      <c r="G817" s="57"/>
      <c r="H817" s="10">
        <v>134036.62733428294</v>
      </c>
      <c r="J817" s="4"/>
      <c r="K817" s="4"/>
      <c r="L817" s="4"/>
      <c r="M817" s="4"/>
      <c r="N817" s="4"/>
      <c r="O817" s="4"/>
      <c r="P817" s="4"/>
    </row>
    <row r="818" spans="1:16" ht="11.65" customHeight="1" x14ac:dyDescent="0.2">
      <c r="A818" s="49">
        <f t="shared" ca="1" si="17"/>
        <v>818</v>
      </c>
      <c r="C818" s="56"/>
      <c r="D818" s="3"/>
      <c r="E818" s="3"/>
      <c r="F818" s="3" t="s">
        <v>304</v>
      </c>
      <c r="G818" s="57"/>
      <c r="H818" s="10">
        <v>711970.37105398439</v>
      </c>
      <c r="J818" s="4"/>
      <c r="K818" s="4"/>
      <c r="L818" s="4"/>
      <c r="M818" s="4"/>
      <c r="N818" s="4"/>
      <c r="O818" s="4"/>
      <c r="P818" s="4"/>
    </row>
    <row r="819" spans="1:16" ht="11.65" customHeight="1" x14ac:dyDescent="0.2">
      <c r="A819" s="49">
        <f t="shared" ca="1" si="17"/>
        <v>819</v>
      </c>
      <c r="C819" s="56"/>
      <c r="D819" s="3"/>
      <c r="E819" s="3"/>
      <c r="F819" s="3" t="s">
        <v>302</v>
      </c>
      <c r="G819" s="57"/>
      <c r="H819" s="10">
        <v>0</v>
      </c>
      <c r="J819" s="4"/>
      <c r="K819" s="4"/>
      <c r="L819" s="4"/>
      <c r="M819" s="4"/>
      <c r="N819" s="4"/>
      <c r="O819" s="4"/>
      <c r="P819" s="4"/>
    </row>
    <row r="820" spans="1:16" ht="11.65" customHeight="1" x14ac:dyDescent="0.2">
      <c r="A820" s="49">
        <f t="shared" ca="1" si="17"/>
        <v>820</v>
      </c>
      <c r="C820" s="56"/>
      <c r="D820" s="3"/>
      <c r="E820" s="3"/>
      <c r="F820" s="3" t="s">
        <v>247</v>
      </c>
      <c r="G820" s="57"/>
      <c r="H820" s="10">
        <v>0</v>
      </c>
      <c r="J820" s="4"/>
      <c r="K820" s="4"/>
      <c r="L820" s="4"/>
      <c r="M820" s="4"/>
      <c r="N820" s="4"/>
      <c r="O820" s="4"/>
      <c r="P820" s="4"/>
    </row>
    <row r="821" spans="1:16" ht="11.65" customHeight="1" x14ac:dyDescent="0.2">
      <c r="A821" s="49">
        <f t="shared" ca="1" si="17"/>
        <v>821</v>
      </c>
      <c r="C821" s="56"/>
      <c r="D821" s="3"/>
      <c r="E821" s="3"/>
      <c r="F821" s="3" t="s">
        <v>303</v>
      </c>
      <c r="G821" s="57"/>
      <c r="H821" s="10">
        <v>0</v>
      </c>
      <c r="J821" s="4"/>
      <c r="K821" s="4"/>
      <c r="L821" s="4"/>
      <c r="M821" s="4"/>
      <c r="N821" s="4"/>
      <c r="O821" s="4"/>
      <c r="P821" s="4"/>
    </row>
    <row r="822" spans="1:16" ht="11.65" customHeight="1" x14ac:dyDescent="0.2">
      <c r="A822" s="49">
        <f t="shared" ca="1" si="17"/>
        <v>822</v>
      </c>
      <c r="C822" s="56"/>
      <c r="D822" s="3"/>
      <c r="E822" s="3"/>
      <c r="F822" s="3" t="s">
        <v>249</v>
      </c>
      <c r="G822" s="57"/>
      <c r="H822" s="10">
        <v>0</v>
      </c>
      <c r="J822" s="4"/>
      <c r="K822" s="4"/>
      <c r="L822" s="4"/>
      <c r="M822" s="4"/>
      <c r="N822" s="4"/>
      <c r="O822" s="4"/>
      <c r="P822" s="4"/>
    </row>
    <row r="823" spans="1:16" ht="11.65" customHeight="1" x14ac:dyDescent="0.2">
      <c r="A823" s="49">
        <f t="shared" ca="1" si="17"/>
        <v>823</v>
      </c>
      <c r="C823" s="56"/>
      <c r="D823" s="3"/>
      <c r="E823" s="3"/>
      <c r="F823" s="3" t="s">
        <v>251</v>
      </c>
      <c r="G823" s="57"/>
      <c r="H823" s="10">
        <v>0</v>
      </c>
      <c r="J823" s="4"/>
      <c r="K823" s="4"/>
      <c r="L823" s="4"/>
      <c r="M823" s="4"/>
      <c r="N823" s="4"/>
      <c r="O823" s="4"/>
      <c r="P823" s="4"/>
    </row>
    <row r="824" spans="1:16" ht="11.65" customHeight="1" x14ac:dyDescent="0.2">
      <c r="A824" s="49">
        <f t="shared" ca="1" si="17"/>
        <v>824</v>
      </c>
      <c r="C824" s="56"/>
      <c r="D824" s="3"/>
      <c r="E824" s="3"/>
      <c r="F824" s="3" t="s">
        <v>252</v>
      </c>
      <c r="G824" s="57"/>
      <c r="H824" s="10">
        <v>0</v>
      </c>
      <c r="J824" s="4"/>
      <c r="K824" s="4"/>
      <c r="L824" s="4"/>
      <c r="M824" s="4"/>
      <c r="N824" s="4"/>
      <c r="O824" s="4"/>
      <c r="P824" s="4"/>
    </row>
    <row r="825" spans="1:16" ht="11.65" customHeight="1" x14ac:dyDescent="0.2">
      <c r="A825" s="49">
        <f t="shared" ca="1" si="17"/>
        <v>825</v>
      </c>
      <c r="C825" s="56"/>
      <c r="D825" s="3"/>
      <c r="E825" s="3"/>
      <c r="F825" s="3" t="s">
        <v>30</v>
      </c>
      <c r="G825" s="57"/>
      <c r="H825" s="10">
        <v>0</v>
      </c>
      <c r="J825" s="4"/>
      <c r="K825" s="4"/>
      <c r="L825" s="4"/>
      <c r="M825" s="4"/>
      <c r="N825" s="4"/>
      <c r="O825" s="4"/>
      <c r="P825" s="4"/>
    </row>
    <row r="826" spans="1:16" ht="11.65" customHeight="1" thickBot="1" x14ac:dyDescent="0.25">
      <c r="A826" s="49">
        <f t="shared" ca="1" si="17"/>
        <v>826</v>
      </c>
      <c r="C826" s="63" t="s">
        <v>134</v>
      </c>
      <c r="D826" s="3"/>
      <c r="E826" s="3"/>
      <c r="F826" s="3"/>
      <c r="G826" s="57" t="s">
        <v>135</v>
      </c>
      <c r="H826" s="21">
        <f>SUBTOTAL(9,H816:H825)</f>
        <v>846006.99838826736</v>
      </c>
      <c r="J826" s="4"/>
      <c r="K826" s="4"/>
      <c r="L826" s="4"/>
      <c r="M826" s="4"/>
      <c r="N826" s="4"/>
      <c r="O826" s="4"/>
      <c r="P826" s="4"/>
    </row>
    <row r="827" spans="1:16" ht="11.65" customHeight="1" thickTop="1" x14ac:dyDescent="0.2">
      <c r="A827" s="49">
        <f t="shared" ca="1" si="17"/>
        <v>827</v>
      </c>
      <c r="C827" s="56"/>
      <c r="D827" s="3"/>
      <c r="E827" s="3"/>
      <c r="F827" s="3"/>
      <c r="G827" s="57"/>
      <c r="H827" s="2"/>
      <c r="J827" s="4"/>
      <c r="K827" s="4"/>
      <c r="L827" s="4"/>
      <c r="M827" s="4"/>
      <c r="N827" s="4"/>
      <c r="O827" s="4"/>
      <c r="P827" s="4"/>
    </row>
    <row r="828" spans="1:16" ht="11.65" customHeight="1" x14ac:dyDescent="0.2">
      <c r="A828" s="49">
        <f t="shared" ca="1" si="17"/>
        <v>828</v>
      </c>
      <c r="C828" s="56">
        <v>114</v>
      </c>
      <c r="D828" s="3" t="s">
        <v>136</v>
      </c>
      <c r="E828" s="3"/>
      <c r="F828" s="3"/>
      <c r="G828" s="57"/>
      <c r="H828" s="2"/>
      <c r="J828" s="4"/>
      <c r="K828" s="4"/>
      <c r="L828" s="4"/>
      <c r="M828" s="4"/>
      <c r="N828" s="4"/>
      <c r="O828" s="4"/>
      <c r="P828" s="4"/>
    </row>
    <row r="829" spans="1:16" ht="11.65" customHeight="1" x14ac:dyDescent="0.2">
      <c r="A829" s="49">
        <f t="shared" ca="1" si="17"/>
        <v>829</v>
      </c>
      <c r="C829" s="56"/>
      <c r="D829" s="3"/>
      <c r="E829" s="3"/>
      <c r="F829" s="3" t="s">
        <v>193</v>
      </c>
      <c r="G829" s="57"/>
      <c r="H829" s="10">
        <v>0</v>
      </c>
      <c r="J829" s="4"/>
      <c r="K829" s="4"/>
      <c r="L829" s="4"/>
      <c r="M829" s="4"/>
      <c r="N829" s="4"/>
      <c r="O829" s="4"/>
      <c r="P829" s="4"/>
    </row>
    <row r="830" spans="1:16" ht="11.65" customHeight="1" x14ac:dyDescent="0.2">
      <c r="A830" s="49">
        <f t="shared" ref="A830:A893" ca="1" si="20">OFFSET(A830,-1,)+1</f>
        <v>830</v>
      </c>
      <c r="C830" s="56"/>
      <c r="D830" s="3"/>
      <c r="E830" s="3"/>
      <c r="F830" s="3" t="s">
        <v>24</v>
      </c>
      <c r="G830" s="57"/>
      <c r="H830" s="10">
        <v>158117.68832369533</v>
      </c>
      <c r="J830" s="4"/>
      <c r="K830" s="4"/>
      <c r="L830" s="4"/>
      <c r="M830" s="4"/>
      <c r="N830" s="4"/>
      <c r="O830" s="4"/>
      <c r="P830" s="4"/>
    </row>
    <row r="831" spans="1:16" ht="11.65" customHeight="1" x14ac:dyDescent="0.2">
      <c r="A831" s="49">
        <f t="shared" ca="1" si="20"/>
        <v>831</v>
      </c>
      <c r="C831" s="56"/>
      <c r="D831" s="3"/>
      <c r="E831" s="3"/>
      <c r="F831" s="3" t="s">
        <v>249</v>
      </c>
      <c r="G831" s="57"/>
      <c r="H831" s="10">
        <v>0</v>
      </c>
      <c r="J831" s="4"/>
      <c r="K831" s="4"/>
      <c r="L831" s="4"/>
      <c r="M831" s="4"/>
      <c r="N831" s="4"/>
      <c r="O831" s="4"/>
      <c r="P831" s="4"/>
    </row>
    <row r="832" spans="1:16" ht="11.65" customHeight="1" x14ac:dyDescent="0.2">
      <c r="A832" s="49">
        <f t="shared" ca="1" si="20"/>
        <v>832</v>
      </c>
      <c r="C832" s="56"/>
      <c r="D832" s="3"/>
      <c r="E832" s="3"/>
      <c r="F832" s="3" t="s">
        <v>251</v>
      </c>
      <c r="G832" s="57"/>
      <c r="H832" s="10">
        <v>0</v>
      </c>
      <c r="J832" s="4"/>
      <c r="K832" s="4"/>
      <c r="L832" s="4"/>
      <c r="M832" s="4"/>
      <c r="N832" s="4"/>
      <c r="O832" s="4"/>
      <c r="P832" s="4"/>
    </row>
    <row r="833" spans="1:16" ht="11.65" customHeight="1" x14ac:dyDescent="0.2">
      <c r="A833" s="49">
        <f t="shared" ca="1" si="20"/>
        <v>833</v>
      </c>
      <c r="C833" s="56"/>
      <c r="D833" s="3"/>
      <c r="E833" s="3"/>
      <c r="F833" s="3" t="s">
        <v>250</v>
      </c>
      <c r="G833" s="57"/>
      <c r="H833" s="10">
        <v>0</v>
      </c>
      <c r="J833" s="4"/>
      <c r="K833" s="4"/>
      <c r="L833" s="4"/>
      <c r="M833" s="4"/>
      <c r="N833" s="4"/>
      <c r="O833" s="4"/>
      <c r="P833" s="4"/>
    </row>
    <row r="834" spans="1:16" ht="11.65" customHeight="1" thickBot="1" x14ac:dyDescent="0.25">
      <c r="A834" s="49">
        <f t="shared" ca="1" si="20"/>
        <v>834</v>
      </c>
      <c r="C834" s="63" t="s">
        <v>137</v>
      </c>
      <c r="D834" s="3"/>
      <c r="E834" s="3"/>
      <c r="F834" s="3"/>
      <c r="G834" s="57" t="s">
        <v>138</v>
      </c>
      <c r="H834" s="21">
        <f>SUBTOTAL(9,H829:H833)</f>
        <v>158117.68832369533</v>
      </c>
      <c r="J834" s="4"/>
      <c r="K834" s="4"/>
      <c r="L834" s="4"/>
      <c r="M834" s="4"/>
      <c r="N834" s="4"/>
      <c r="O834" s="4"/>
      <c r="P834" s="4"/>
    </row>
    <row r="835" spans="1:16" ht="11.65" customHeight="1" thickTop="1" x14ac:dyDescent="0.2">
      <c r="A835" s="49">
        <f t="shared" ca="1" si="20"/>
        <v>835</v>
      </c>
      <c r="C835" s="56"/>
      <c r="D835" s="3"/>
      <c r="E835" s="3"/>
      <c r="F835" s="3"/>
      <c r="G835" s="57"/>
      <c r="H835" s="2"/>
      <c r="J835" s="4"/>
      <c r="K835" s="4"/>
      <c r="L835" s="4"/>
      <c r="M835" s="4"/>
      <c r="N835" s="4"/>
      <c r="O835" s="4"/>
      <c r="P835" s="4"/>
    </row>
    <row r="836" spans="1:16" ht="11.65" customHeight="1" x14ac:dyDescent="0.2">
      <c r="A836" s="49">
        <f t="shared" ca="1" si="20"/>
        <v>836</v>
      </c>
      <c r="C836" s="56">
        <v>115</v>
      </c>
      <c r="D836" s="3" t="s">
        <v>139</v>
      </c>
      <c r="E836" s="3"/>
      <c r="F836" s="3"/>
      <c r="G836" s="57"/>
      <c r="H836" s="2"/>
      <c r="J836" s="4"/>
      <c r="K836" s="4"/>
      <c r="L836" s="4"/>
      <c r="M836" s="4"/>
      <c r="N836" s="4"/>
      <c r="O836" s="4"/>
      <c r="P836" s="4"/>
    </row>
    <row r="837" spans="1:16" ht="11.65" customHeight="1" x14ac:dyDescent="0.2">
      <c r="A837" s="49">
        <f t="shared" ca="1" si="20"/>
        <v>837</v>
      </c>
      <c r="C837" s="56"/>
      <c r="D837" s="3"/>
      <c r="E837" s="3"/>
      <c r="F837" s="3" t="s">
        <v>193</v>
      </c>
      <c r="G837" s="57"/>
      <c r="H837" s="10">
        <v>0</v>
      </c>
      <c r="J837" s="4"/>
      <c r="K837" s="4"/>
      <c r="L837" s="4"/>
      <c r="M837" s="4"/>
      <c r="N837" s="4"/>
      <c r="O837" s="4"/>
      <c r="P837" s="4"/>
    </row>
    <row r="838" spans="1:16" ht="11.65" customHeight="1" x14ac:dyDescent="0.2">
      <c r="A838" s="49">
        <f t="shared" ca="1" si="20"/>
        <v>838</v>
      </c>
      <c r="C838" s="56"/>
      <c r="D838" s="3"/>
      <c r="E838" s="3"/>
      <c r="F838" s="3" t="s">
        <v>24</v>
      </c>
      <c r="G838" s="57"/>
      <c r="H838" s="10">
        <v>-41976.834071110061</v>
      </c>
      <c r="J838" s="4"/>
      <c r="K838" s="4"/>
      <c r="L838" s="4"/>
      <c r="M838" s="4"/>
      <c r="N838" s="4"/>
      <c r="O838" s="4"/>
      <c r="P838" s="4"/>
    </row>
    <row r="839" spans="1:16" ht="11.65" customHeight="1" x14ac:dyDescent="0.2">
      <c r="A839" s="49">
        <f t="shared" ca="1" si="20"/>
        <v>839</v>
      </c>
      <c r="C839" s="56"/>
      <c r="D839" s="3"/>
      <c r="E839" s="3"/>
      <c r="F839" s="3" t="s">
        <v>249</v>
      </c>
      <c r="G839" s="57"/>
      <c r="H839" s="10">
        <v>0</v>
      </c>
      <c r="J839" s="4"/>
      <c r="K839" s="4"/>
      <c r="L839" s="4"/>
      <c r="M839" s="4"/>
      <c r="N839" s="4"/>
      <c r="O839" s="4"/>
      <c r="P839" s="4"/>
    </row>
    <row r="840" spans="1:16" ht="11.65" customHeight="1" x14ac:dyDescent="0.2">
      <c r="A840" s="49">
        <f t="shared" ca="1" si="20"/>
        <v>840</v>
      </c>
      <c r="C840" s="56"/>
      <c r="D840" s="3"/>
      <c r="E840" s="3"/>
      <c r="F840" s="3" t="s">
        <v>251</v>
      </c>
      <c r="G840" s="57"/>
      <c r="H840" s="10">
        <v>0</v>
      </c>
      <c r="J840" s="4"/>
      <c r="K840" s="4"/>
      <c r="L840" s="4"/>
      <c r="M840" s="4"/>
      <c r="N840" s="4"/>
      <c r="O840" s="4"/>
      <c r="P840" s="4"/>
    </row>
    <row r="841" spans="1:16" ht="11.65" customHeight="1" x14ac:dyDescent="0.2">
      <c r="A841" s="49">
        <f t="shared" ca="1" si="20"/>
        <v>841</v>
      </c>
      <c r="C841" s="56"/>
      <c r="D841" s="3"/>
      <c r="E841" s="3"/>
      <c r="F841" s="3" t="s">
        <v>250</v>
      </c>
      <c r="G841" s="57"/>
      <c r="H841" s="10">
        <v>0</v>
      </c>
      <c r="J841" s="4"/>
      <c r="K841" s="4"/>
      <c r="L841" s="4"/>
      <c r="M841" s="4"/>
      <c r="N841" s="4"/>
      <c r="O841" s="4"/>
      <c r="P841" s="4"/>
    </row>
    <row r="842" spans="1:16" ht="11.65" customHeight="1" thickBot="1" x14ac:dyDescent="0.25">
      <c r="A842" s="49">
        <f t="shared" ca="1" si="20"/>
        <v>842</v>
      </c>
      <c r="C842" s="56" t="s">
        <v>292</v>
      </c>
      <c r="D842" s="3"/>
      <c r="E842" s="3"/>
      <c r="F842" s="3"/>
      <c r="G842" s="57" t="s">
        <v>138</v>
      </c>
      <c r="H842" s="21">
        <f>SUBTOTAL(9,H837:H841)</f>
        <v>-41976.834071110061</v>
      </c>
      <c r="J842" s="4"/>
      <c r="K842" s="4"/>
      <c r="L842" s="4"/>
      <c r="M842" s="4"/>
      <c r="N842" s="4"/>
      <c r="O842" s="4"/>
      <c r="P842" s="4"/>
    </row>
    <row r="843" spans="1:16" ht="11.65" customHeight="1" thickTop="1" x14ac:dyDescent="0.2">
      <c r="A843" s="49">
        <f t="shared" ca="1" si="20"/>
        <v>843</v>
      </c>
      <c r="C843" s="56"/>
      <c r="D843" s="3"/>
      <c r="E843" s="3"/>
      <c r="F843" s="3"/>
      <c r="G843" s="57"/>
      <c r="H843" s="2"/>
      <c r="J843" s="4"/>
      <c r="K843" s="4"/>
      <c r="L843" s="4"/>
      <c r="M843" s="4"/>
      <c r="N843" s="4"/>
      <c r="O843" s="4"/>
      <c r="P843" s="4"/>
    </row>
    <row r="844" spans="1:16" ht="11.65" customHeight="1" x14ac:dyDescent="0.2">
      <c r="A844" s="49">
        <f t="shared" ca="1" si="20"/>
        <v>844</v>
      </c>
      <c r="C844" s="56">
        <v>128</v>
      </c>
      <c r="D844" s="3" t="s">
        <v>291</v>
      </c>
      <c r="E844" s="3"/>
      <c r="F844" s="3"/>
      <c r="G844" s="57"/>
      <c r="H844" s="2"/>
      <c r="J844" s="4"/>
      <c r="K844" s="4"/>
      <c r="L844" s="4"/>
      <c r="M844" s="4"/>
      <c r="N844" s="4"/>
      <c r="O844" s="4"/>
      <c r="P844" s="4"/>
    </row>
    <row r="845" spans="1:16" ht="11.65" customHeight="1" x14ac:dyDescent="0.2">
      <c r="A845" s="49">
        <f t="shared" ca="1" si="20"/>
        <v>845</v>
      </c>
      <c r="C845" s="56"/>
      <c r="D845" s="3"/>
      <c r="E845" s="3"/>
      <c r="F845" s="3" t="s">
        <v>248</v>
      </c>
      <c r="G845" s="57"/>
      <c r="H845" s="10">
        <v>0</v>
      </c>
      <c r="J845" s="4"/>
      <c r="K845" s="4"/>
      <c r="L845" s="4"/>
      <c r="M845" s="4"/>
      <c r="N845" s="4"/>
      <c r="O845" s="4"/>
      <c r="P845" s="4"/>
    </row>
    <row r="846" spans="1:16" ht="11.65" customHeight="1" thickBot="1" x14ac:dyDescent="0.25">
      <c r="A846" s="49">
        <f t="shared" ca="1" si="20"/>
        <v>846</v>
      </c>
      <c r="C846" s="63" t="s">
        <v>293</v>
      </c>
      <c r="D846" s="3"/>
      <c r="E846" s="3"/>
      <c r="F846" s="3"/>
      <c r="G846" s="57"/>
      <c r="H846" s="21">
        <f>SUBTOTAL(9,H844:H845)</f>
        <v>0</v>
      </c>
      <c r="J846" s="4"/>
      <c r="K846" s="4"/>
      <c r="L846" s="4"/>
      <c r="M846" s="4"/>
      <c r="N846" s="4"/>
      <c r="O846" s="4"/>
      <c r="P846" s="4"/>
    </row>
    <row r="847" spans="1:16" ht="11.65" customHeight="1" thickTop="1" x14ac:dyDescent="0.2">
      <c r="A847" s="49">
        <f t="shared" ca="1" si="20"/>
        <v>847</v>
      </c>
      <c r="C847" s="56"/>
      <c r="D847" s="3"/>
      <c r="E847" s="3"/>
      <c r="F847" s="3"/>
      <c r="G847" s="57"/>
      <c r="H847" s="2"/>
      <c r="J847" s="4"/>
      <c r="K847" s="4"/>
      <c r="L847" s="4"/>
      <c r="M847" s="4"/>
      <c r="N847" s="4"/>
      <c r="O847" s="4"/>
      <c r="P847" s="4"/>
    </row>
    <row r="848" spans="1:16" ht="11.65" customHeight="1" x14ac:dyDescent="0.2">
      <c r="A848" s="49">
        <f t="shared" ca="1" si="20"/>
        <v>848</v>
      </c>
      <c r="C848" s="56">
        <v>124</v>
      </c>
      <c r="D848" s="3" t="s">
        <v>140</v>
      </c>
      <c r="E848" s="3"/>
      <c r="F848" s="3"/>
      <c r="G848" s="57"/>
      <c r="H848" s="2"/>
      <c r="J848" s="4"/>
      <c r="K848" s="4"/>
      <c r="L848" s="4"/>
      <c r="M848" s="4"/>
      <c r="N848" s="4"/>
      <c r="O848" s="4"/>
      <c r="P848" s="4"/>
    </row>
    <row r="849" spans="1:16" ht="11.65" customHeight="1" x14ac:dyDescent="0.2">
      <c r="A849" s="49">
        <f t="shared" ca="1" si="20"/>
        <v>849</v>
      </c>
      <c r="C849" s="56"/>
      <c r="D849" s="3"/>
      <c r="E849" s="3"/>
      <c r="F849" s="3" t="s">
        <v>193</v>
      </c>
      <c r="G849" s="57"/>
      <c r="H849" s="10">
        <v>3311.89</v>
      </c>
      <c r="J849" s="4"/>
      <c r="K849" s="4"/>
      <c r="L849" s="4"/>
      <c r="M849" s="4"/>
      <c r="N849" s="4"/>
      <c r="O849" s="4"/>
      <c r="P849" s="4"/>
    </row>
    <row r="850" spans="1:16" ht="11.65" customHeight="1" x14ac:dyDescent="0.2">
      <c r="A850" s="49">
        <f t="shared" ca="1" si="20"/>
        <v>850</v>
      </c>
      <c r="C850" s="56"/>
      <c r="D850" s="3"/>
      <c r="E850" s="3"/>
      <c r="F850" s="3" t="s">
        <v>248</v>
      </c>
      <c r="G850" s="57"/>
      <c r="H850" s="10">
        <v>0</v>
      </c>
      <c r="J850" s="4"/>
      <c r="K850" s="4"/>
      <c r="L850" s="4"/>
      <c r="M850" s="4"/>
      <c r="N850" s="4"/>
      <c r="O850" s="4"/>
      <c r="P850" s="4"/>
    </row>
    <row r="851" spans="1:16" ht="11.65" customHeight="1" thickBot="1" x14ac:dyDescent="0.25">
      <c r="A851" s="49">
        <f t="shared" ca="1" si="20"/>
        <v>851</v>
      </c>
      <c r="C851" s="56"/>
      <c r="D851" s="3"/>
      <c r="E851" s="3"/>
      <c r="F851" s="3"/>
      <c r="G851" s="57" t="s">
        <v>141</v>
      </c>
      <c r="H851" s="21">
        <f>SUBTOTAL(9,H849:H850)</f>
        <v>3311.89</v>
      </c>
      <c r="J851" s="4"/>
      <c r="K851" s="4"/>
      <c r="L851" s="4"/>
      <c r="M851" s="4"/>
      <c r="N851" s="4"/>
      <c r="O851" s="4"/>
      <c r="P851" s="4"/>
    </row>
    <row r="852" spans="1:16" ht="11.65" customHeight="1" thickTop="1" x14ac:dyDescent="0.2">
      <c r="A852" s="49">
        <f t="shared" ca="1" si="20"/>
        <v>852</v>
      </c>
      <c r="C852" s="56"/>
      <c r="D852" s="3"/>
      <c r="E852" s="3"/>
      <c r="F852" s="3"/>
      <c r="G852" s="57"/>
      <c r="H852" s="2"/>
      <c r="J852" s="4"/>
      <c r="K852" s="4"/>
      <c r="L852" s="4"/>
      <c r="M852" s="4"/>
      <c r="N852" s="4"/>
      <c r="O852" s="4"/>
      <c r="P852" s="4"/>
    </row>
    <row r="853" spans="1:16" ht="11.65" customHeight="1" x14ac:dyDescent="0.2">
      <c r="A853" s="49">
        <f t="shared" ca="1" si="20"/>
        <v>853</v>
      </c>
      <c r="C853" s="56" t="s">
        <v>142</v>
      </c>
      <c r="D853" s="3" t="s">
        <v>140</v>
      </c>
      <c r="E853" s="3"/>
      <c r="F853" s="3"/>
      <c r="G853" s="57"/>
      <c r="H853" s="2"/>
      <c r="J853" s="4"/>
      <c r="K853" s="4"/>
      <c r="L853" s="4"/>
      <c r="M853" s="4"/>
      <c r="N853" s="4"/>
      <c r="O853" s="4"/>
      <c r="P853" s="4"/>
    </row>
    <row r="854" spans="1:16" ht="11.65" customHeight="1" x14ac:dyDescent="0.2">
      <c r="A854" s="49">
        <f t="shared" ca="1" si="20"/>
        <v>854</v>
      </c>
      <c r="C854" s="56"/>
      <c r="D854" s="3"/>
      <c r="E854" s="3"/>
      <c r="F854" s="3" t="s">
        <v>193</v>
      </c>
      <c r="G854" s="57"/>
      <c r="H854" s="10">
        <v>0</v>
      </c>
      <c r="J854" s="4"/>
      <c r="K854" s="4"/>
      <c r="L854" s="4"/>
      <c r="M854" s="4"/>
      <c r="N854" s="4"/>
      <c r="O854" s="4"/>
      <c r="P854" s="4"/>
    </row>
    <row r="855" spans="1:16" ht="11.65" customHeight="1" x14ac:dyDescent="0.2">
      <c r="A855" s="49">
        <f t="shared" ca="1" si="20"/>
        <v>855</v>
      </c>
      <c r="C855" s="56"/>
      <c r="D855" s="3"/>
      <c r="E855" s="3"/>
      <c r="F855" s="3" t="s">
        <v>24</v>
      </c>
      <c r="G855" s="57"/>
      <c r="H855" s="10">
        <v>0</v>
      </c>
      <c r="J855" s="4"/>
      <c r="K855" s="4"/>
      <c r="L855" s="4"/>
      <c r="M855" s="4"/>
      <c r="N855" s="4"/>
      <c r="O855" s="4"/>
      <c r="P855" s="4"/>
    </row>
    <row r="856" spans="1:16" ht="11.65" customHeight="1" x14ac:dyDescent="0.2">
      <c r="A856" s="49">
        <f t="shared" ca="1" si="20"/>
        <v>856</v>
      </c>
      <c r="C856" s="56"/>
      <c r="D856" s="3"/>
      <c r="E856" s="3"/>
      <c r="F856" s="3" t="s">
        <v>251</v>
      </c>
      <c r="G856" s="57"/>
      <c r="H856" s="10">
        <v>0</v>
      </c>
      <c r="J856" s="4"/>
      <c r="K856" s="4"/>
      <c r="L856" s="4"/>
      <c r="M856" s="4"/>
      <c r="N856" s="4"/>
      <c r="O856" s="4"/>
      <c r="P856" s="4"/>
    </row>
    <row r="857" spans="1:16" ht="11.65" customHeight="1" x14ac:dyDescent="0.2">
      <c r="A857" s="49">
        <f t="shared" ca="1" si="20"/>
        <v>857</v>
      </c>
      <c r="C857" s="56"/>
      <c r="D857" s="3"/>
      <c r="E857" s="3"/>
      <c r="F857" s="3" t="s">
        <v>248</v>
      </c>
      <c r="G857" s="57"/>
      <c r="H857" s="10">
        <v>0</v>
      </c>
      <c r="J857" s="4"/>
      <c r="K857" s="4"/>
      <c r="L857" s="4"/>
      <c r="M857" s="4"/>
      <c r="N857" s="4"/>
      <c r="O857" s="4"/>
      <c r="P857" s="4"/>
    </row>
    <row r="858" spans="1:16" ht="11.65" customHeight="1" thickBot="1" x14ac:dyDescent="0.25">
      <c r="A858" s="49">
        <f t="shared" ca="1" si="20"/>
        <v>858</v>
      </c>
      <c r="C858" s="56"/>
      <c r="D858" s="3"/>
      <c r="E858" s="3"/>
      <c r="F858" s="3"/>
      <c r="G858" s="57" t="s">
        <v>141</v>
      </c>
      <c r="H858" s="21">
        <f>SUBTOTAL(9,H854:H857)</f>
        <v>0</v>
      </c>
      <c r="J858" s="4"/>
      <c r="K858" s="4"/>
      <c r="L858" s="4"/>
      <c r="M858" s="4"/>
      <c r="N858" s="4"/>
      <c r="O858" s="4"/>
      <c r="P858" s="4"/>
    </row>
    <row r="859" spans="1:16" ht="11.65" customHeight="1" thickTop="1" x14ac:dyDescent="0.2">
      <c r="A859" s="49">
        <f t="shared" ca="1" si="20"/>
        <v>859</v>
      </c>
      <c r="C859" s="56"/>
      <c r="D859" s="3"/>
      <c r="E859" s="3"/>
      <c r="F859" s="3"/>
      <c r="G859" s="57"/>
      <c r="H859" s="2"/>
      <c r="J859" s="4"/>
      <c r="K859" s="4"/>
      <c r="L859" s="4"/>
      <c r="M859" s="4"/>
      <c r="N859" s="4"/>
      <c r="O859" s="4"/>
      <c r="P859" s="4"/>
    </row>
    <row r="860" spans="1:16" ht="11.65" customHeight="1" x14ac:dyDescent="0.2">
      <c r="A860" s="49">
        <f t="shared" ca="1" si="20"/>
        <v>860</v>
      </c>
      <c r="C860" s="56" t="s">
        <v>143</v>
      </c>
      <c r="D860" s="3" t="s">
        <v>140</v>
      </c>
      <c r="E860" s="3"/>
      <c r="F860" s="3"/>
      <c r="G860" s="57"/>
      <c r="H860" s="2"/>
      <c r="J860" s="4"/>
      <c r="K860" s="4"/>
      <c r="L860" s="4"/>
      <c r="M860" s="4"/>
      <c r="N860" s="4"/>
      <c r="O860" s="4"/>
      <c r="P860" s="4"/>
    </row>
    <row r="861" spans="1:16" ht="11.65" customHeight="1" x14ac:dyDescent="0.2">
      <c r="A861" s="49">
        <f t="shared" ca="1" si="20"/>
        <v>861</v>
      </c>
      <c r="C861" s="56"/>
      <c r="D861" s="3"/>
      <c r="E861" s="3"/>
      <c r="F861" s="3" t="s">
        <v>193</v>
      </c>
      <c r="G861" s="57"/>
      <c r="H861" s="10">
        <v>0</v>
      </c>
      <c r="J861" s="4"/>
      <c r="K861" s="4"/>
      <c r="L861" s="4"/>
      <c r="M861" s="4"/>
      <c r="N861" s="4"/>
      <c r="O861" s="4"/>
      <c r="P861" s="4"/>
    </row>
    <row r="862" spans="1:16" ht="11.65" customHeight="1" x14ac:dyDescent="0.2">
      <c r="A862" s="49">
        <f t="shared" ca="1" si="20"/>
        <v>862</v>
      </c>
      <c r="C862" s="56"/>
      <c r="D862" s="3"/>
      <c r="E862" s="3"/>
      <c r="F862" s="3" t="s">
        <v>255</v>
      </c>
      <c r="G862" s="57"/>
      <c r="H862" s="10">
        <v>0</v>
      </c>
      <c r="J862" s="4"/>
      <c r="K862" s="4"/>
      <c r="L862" s="4"/>
      <c r="M862" s="4"/>
      <c r="N862" s="4"/>
      <c r="O862" s="4"/>
      <c r="P862" s="4"/>
    </row>
    <row r="863" spans="1:16" ht="11.65" customHeight="1" x14ac:dyDescent="0.2">
      <c r="A863" s="49">
        <f t="shared" ca="1" si="20"/>
        <v>863</v>
      </c>
      <c r="C863" s="56"/>
      <c r="D863" s="3"/>
      <c r="E863" s="3"/>
      <c r="F863" s="3" t="s">
        <v>272</v>
      </c>
      <c r="G863" s="57"/>
      <c r="H863" s="10">
        <v>0</v>
      </c>
      <c r="J863" s="4"/>
      <c r="K863" s="4"/>
      <c r="L863" s="4"/>
      <c r="M863" s="4"/>
      <c r="N863" s="4"/>
      <c r="O863" s="4"/>
      <c r="P863" s="4"/>
    </row>
    <row r="864" spans="1:16" ht="11.65" customHeight="1" x14ac:dyDescent="0.2">
      <c r="A864" s="49">
        <f t="shared" ca="1" si="20"/>
        <v>864</v>
      </c>
      <c r="C864" s="56"/>
      <c r="D864" s="3"/>
      <c r="E864" s="3"/>
      <c r="F864" s="3" t="s">
        <v>24</v>
      </c>
      <c r="G864" s="57"/>
      <c r="H864" s="10">
        <v>0</v>
      </c>
      <c r="J864" s="4"/>
      <c r="K864" s="4"/>
      <c r="L864" s="4"/>
      <c r="M864" s="4"/>
      <c r="N864" s="4"/>
      <c r="O864" s="4"/>
      <c r="P864" s="4"/>
    </row>
    <row r="865" spans="1:16" ht="11.65" customHeight="1" x14ac:dyDescent="0.2">
      <c r="A865" s="49">
        <f t="shared" ca="1" si="20"/>
        <v>865</v>
      </c>
      <c r="C865" s="56"/>
      <c r="D865" s="3"/>
      <c r="E865" s="3"/>
      <c r="F865" s="3" t="s">
        <v>248</v>
      </c>
      <c r="G865" s="57"/>
      <c r="H865" s="10">
        <v>0</v>
      </c>
      <c r="J865" s="4"/>
      <c r="K865" s="4"/>
      <c r="L865" s="4"/>
      <c r="M865" s="4"/>
      <c r="N865" s="4"/>
      <c r="O865" s="4"/>
      <c r="P865" s="4"/>
    </row>
    <row r="866" spans="1:16" ht="11.65" customHeight="1" thickBot="1" x14ac:dyDescent="0.25">
      <c r="A866" s="49">
        <f t="shared" ca="1" si="20"/>
        <v>866</v>
      </c>
      <c r="C866" s="56"/>
      <c r="D866" s="3"/>
      <c r="E866" s="3"/>
      <c r="F866" s="3"/>
      <c r="G866" s="57" t="s">
        <v>141</v>
      </c>
      <c r="H866" s="21">
        <f>SUBTOTAL(9,H861:H865)</f>
        <v>0</v>
      </c>
      <c r="J866" s="4"/>
      <c r="K866" s="4"/>
      <c r="L866" s="4"/>
      <c r="M866" s="4"/>
      <c r="N866" s="4"/>
      <c r="O866" s="4"/>
      <c r="P866" s="4"/>
    </row>
    <row r="867" spans="1:16" ht="11.65" customHeight="1" thickTop="1" x14ac:dyDescent="0.2">
      <c r="A867" s="49">
        <f t="shared" ca="1" si="20"/>
        <v>867</v>
      </c>
      <c r="C867" s="56"/>
      <c r="D867" s="3"/>
      <c r="E867" s="3"/>
      <c r="F867" s="3"/>
      <c r="G867" s="57"/>
      <c r="H867" s="2"/>
      <c r="J867" s="4"/>
      <c r="K867" s="4"/>
      <c r="L867" s="4"/>
      <c r="M867" s="4"/>
      <c r="N867" s="4"/>
      <c r="O867" s="4"/>
      <c r="P867" s="4"/>
    </row>
    <row r="868" spans="1:16" ht="11.65" customHeight="1" thickBot="1" x14ac:dyDescent="0.25">
      <c r="A868" s="49">
        <f t="shared" ca="1" si="20"/>
        <v>868</v>
      </c>
      <c r="C868" s="65" t="s">
        <v>144</v>
      </c>
      <c r="D868" s="3"/>
      <c r="E868" s="3"/>
      <c r="F868" s="3"/>
      <c r="G868" s="57"/>
      <c r="H868" s="13">
        <v>3311.89</v>
      </c>
      <c r="J868" s="4"/>
      <c r="K868" s="4"/>
      <c r="L868" s="4"/>
      <c r="M868" s="4"/>
      <c r="N868" s="4"/>
      <c r="O868" s="4"/>
      <c r="P868" s="4"/>
    </row>
    <row r="869" spans="1:16" ht="11.65" customHeight="1" thickTop="1" x14ac:dyDescent="0.2">
      <c r="A869" s="49">
        <f t="shared" ca="1" si="20"/>
        <v>869</v>
      </c>
      <c r="C869" s="56"/>
      <c r="D869" s="3"/>
      <c r="E869" s="3"/>
      <c r="F869" s="3"/>
      <c r="G869" s="57"/>
      <c r="H869" s="2"/>
      <c r="J869" s="4"/>
      <c r="K869" s="4"/>
      <c r="L869" s="4"/>
      <c r="M869" s="4"/>
      <c r="N869" s="4"/>
      <c r="O869" s="4"/>
      <c r="P869" s="4"/>
    </row>
    <row r="870" spans="1:16" ht="11.65" customHeight="1" x14ac:dyDescent="0.2">
      <c r="A870" s="49">
        <f t="shared" ca="1" si="20"/>
        <v>870</v>
      </c>
      <c r="C870" s="56">
        <v>151</v>
      </c>
      <c r="D870" s="3" t="s">
        <v>8</v>
      </c>
      <c r="E870" s="3"/>
      <c r="F870" s="3"/>
      <c r="G870" s="57"/>
      <c r="H870" s="2"/>
      <c r="J870" s="4"/>
      <c r="K870" s="4"/>
      <c r="L870" s="4"/>
      <c r="M870" s="4"/>
      <c r="N870" s="4"/>
      <c r="O870" s="4"/>
      <c r="P870" s="4"/>
    </row>
    <row r="871" spans="1:16" ht="11.65" customHeight="1" x14ac:dyDescent="0.2">
      <c r="A871" s="49">
        <f t="shared" ca="1" si="20"/>
        <v>871</v>
      </c>
      <c r="C871" s="56"/>
      <c r="D871" s="3"/>
      <c r="E871" s="3"/>
      <c r="F871" s="3" t="s">
        <v>259</v>
      </c>
      <c r="G871" s="57"/>
      <c r="H871" s="10">
        <v>0</v>
      </c>
      <c r="J871" s="4"/>
      <c r="K871" s="4"/>
      <c r="L871" s="4"/>
      <c r="M871" s="4"/>
      <c r="N871" s="4"/>
      <c r="O871" s="4"/>
      <c r="P871" s="4"/>
    </row>
    <row r="872" spans="1:16" ht="11.65" customHeight="1" x14ac:dyDescent="0.2">
      <c r="A872" s="49">
        <f t="shared" ca="1" si="20"/>
        <v>872</v>
      </c>
      <c r="C872" s="56"/>
      <c r="D872" s="3"/>
      <c r="E872" s="3"/>
      <c r="F872" s="3" t="s">
        <v>247</v>
      </c>
      <c r="G872" s="57"/>
      <c r="H872" s="10">
        <v>0</v>
      </c>
      <c r="J872" s="4"/>
      <c r="K872" s="4"/>
      <c r="L872" s="4"/>
      <c r="M872" s="4"/>
      <c r="N872" s="4"/>
      <c r="O872" s="4"/>
      <c r="P872" s="4"/>
    </row>
    <row r="873" spans="1:16" ht="11.65" customHeight="1" x14ac:dyDescent="0.2">
      <c r="A873" s="49">
        <f t="shared" ca="1" si="20"/>
        <v>873</v>
      </c>
      <c r="C873" s="56"/>
      <c r="D873" s="3"/>
      <c r="E873" s="3"/>
      <c r="F873" s="3" t="s">
        <v>252</v>
      </c>
      <c r="G873" s="57"/>
      <c r="H873" s="10">
        <v>444002.18318908295</v>
      </c>
      <c r="J873" s="4"/>
      <c r="K873" s="4"/>
      <c r="L873" s="4"/>
      <c r="M873" s="4"/>
      <c r="N873" s="4"/>
      <c r="O873" s="4"/>
      <c r="P873" s="4"/>
    </row>
    <row r="874" spans="1:16" ht="11.65" customHeight="1" x14ac:dyDescent="0.2">
      <c r="A874" s="49">
        <f t="shared" ca="1" si="20"/>
        <v>874</v>
      </c>
      <c r="C874" s="56"/>
      <c r="D874" s="3"/>
      <c r="E874" s="3"/>
      <c r="F874" s="3" t="s">
        <v>30</v>
      </c>
      <c r="G874" s="57"/>
      <c r="H874" s="10">
        <v>0</v>
      </c>
      <c r="J874" s="4"/>
      <c r="K874" s="4"/>
      <c r="L874" s="4"/>
      <c r="M874" s="4"/>
      <c r="N874" s="4"/>
      <c r="O874" s="4"/>
      <c r="P874" s="4"/>
    </row>
    <row r="875" spans="1:16" ht="11.65" customHeight="1" x14ac:dyDescent="0.2">
      <c r="A875" s="49">
        <f t="shared" ca="1" si="20"/>
        <v>875</v>
      </c>
      <c r="C875" s="56"/>
      <c r="D875" s="3"/>
      <c r="E875" s="3"/>
      <c r="F875" s="3" t="s">
        <v>256</v>
      </c>
      <c r="G875" s="57"/>
      <c r="H875" s="10">
        <v>8902385.3390832189</v>
      </c>
      <c r="J875" s="4"/>
      <c r="K875" s="4"/>
      <c r="L875" s="4"/>
      <c r="M875" s="4"/>
      <c r="N875" s="4"/>
      <c r="O875" s="4"/>
      <c r="P875" s="4"/>
    </row>
    <row r="876" spans="1:16" ht="11.65" customHeight="1" x14ac:dyDescent="0.2">
      <c r="A876" s="49">
        <f t="shared" ca="1" si="20"/>
        <v>876</v>
      </c>
      <c r="C876" s="56"/>
      <c r="D876" s="3"/>
      <c r="E876" s="3"/>
      <c r="F876" s="3" t="s">
        <v>30</v>
      </c>
      <c r="G876" s="57"/>
      <c r="H876" s="10">
        <v>0</v>
      </c>
      <c r="J876" s="4"/>
      <c r="K876" s="4"/>
      <c r="L876" s="4"/>
      <c r="M876" s="4"/>
      <c r="N876" s="4"/>
      <c r="O876" s="4"/>
      <c r="P876" s="4"/>
    </row>
    <row r="877" spans="1:16" ht="11.65" customHeight="1" x14ac:dyDescent="0.2">
      <c r="A877" s="49">
        <f t="shared" ca="1" si="20"/>
        <v>877</v>
      </c>
      <c r="C877" s="56"/>
      <c r="D877" s="3"/>
      <c r="E877" s="3"/>
      <c r="F877" s="3" t="s">
        <v>30</v>
      </c>
      <c r="G877" s="57"/>
      <c r="H877" s="10">
        <v>0</v>
      </c>
      <c r="J877" s="4"/>
      <c r="K877" s="4"/>
      <c r="L877" s="4"/>
      <c r="M877" s="4"/>
      <c r="N877" s="4"/>
      <c r="O877" s="4"/>
      <c r="P877" s="4"/>
    </row>
    <row r="878" spans="1:16" ht="11.65" customHeight="1" x14ac:dyDescent="0.2">
      <c r="A878" s="49">
        <f t="shared" ca="1" si="20"/>
        <v>878</v>
      </c>
      <c r="C878" s="63" t="s">
        <v>145</v>
      </c>
      <c r="D878" s="3"/>
      <c r="E878" s="3"/>
      <c r="F878" s="3"/>
      <c r="G878" s="57" t="s">
        <v>146</v>
      </c>
      <c r="H878" s="12">
        <f>SUBTOTAL(9,H871:H877)</f>
        <v>9346387.5222723018</v>
      </c>
      <c r="J878" s="4"/>
      <c r="K878" s="4"/>
      <c r="L878" s="4"/>
      <c r="M878" s="4"/>
      <c r="N878" s="4"/>
      <c r="O878" s="4"/>
      <c r="P878" s="4"/>
    </row>
    <row r="879" spans="1:16" ht="11.65" customHeight="1" x14ac:dyDescent="0.2">
      <c r="A879" s="49">
        <f t="shared" ca="1" si="20"/>
        <v>879</v>
      </c>
      <c r="C879" s="56"/>
      <c r="D879" s="3"/>
      <c r="E879" s="3"/>
      <c r="F879" s="3"/>
      <c r="G879" s="57"/>
      <c r="H879" s="2"/>
      <c r="J879" s="4"/>
      <c r="K879" s="4"/>
      <c r="L879" s="4"/>
      <c r="M879" s="4"/>
      <c r="N879" s="4"/>
      <c r="O879" s="4"/>
      <c r="P879" s="4"/>
    </row>
    <row r="880" spans="1:16" ht="11.65" customHeight="1" x14ac:dyDescent="0.2">
      <c r="A880" s="49">
        <f t="shared" ca="1" si="20"/>
        <v>880</v>
      </c>
      <c r="C880" s="56">
        <v>152</v>
      </c>
      <c r="D880" s="3" t="s">
        <v>147</v>
      </c>
      <c r="E880" s="3"/>
      <c r="F880" s="3"/>
      <c r="G880" s="57"/>
      <c r="H880" s="2"/>
      <c r="J880" s="4"/>
      <c r="K880" s="4"/>
      <c r="L880" s="4"/>
      <c r="M880" s="4"/>
      <c r="N880" s="4"/>
      <c r="O880" s="4"/>
      <c r="P880" s="4"/>
    </row>
    <row r="881" spans="1:16" ht="11.65" customHeight="1" x14ac:dyDescent="0.2">
      <c r="A881" s="49">
        <f t="shared" ca="1" si="20"/>
        <v>881</v>
      </c>
      <c r="C881" s="56"/>
      <c r="D881" s="3"/>
      <c r="E881" s="3"/>
      <c r="F881" s="3" t="s">
        <v>247</v>
      </c>
      <c r="G881" s="57"/>
      <c r="H881" s="10">
        <v>0</v>
      </c>
      <c r="J881" s="4"/>
      <c r="K881" s="4"/>
      <c r="L881" s="4"/>
      <c r="M881" s="4"/>
      <c r="N881" s="4"/>
      <c r="O881" s="4"/>
      <c r="P881" s="4"/>
    </row>
    <row r="882" spans="1:16" ht="11.65" customHeight="1" x14ac:dyDescent="0.2">
      <c r="A882" s="49">
        <f t="shared" ca="1" si="20"/>
        <v>882</v>
      </c>
      <c r="C882" s="56"/>
      <c r="D882" s="3"/>
      <c r="E882" s="3"/>
      <c r="F882" s="3" t="s">
        <v>252</v>
      </c>
      <c r="G882" s="57"/>
      <c r="H882" s="10">
        <v>0</v>
      </c>
      <c r="J882" s="4"/>
      <c r="K882" s="4"/>
      <c r="L882" s="4"/>
      <c r="M882" s="4"/>
      <c r="N882" s="4"/>
      <c r="O882" s="4"/>
      <c r="P882" s="4"/>
    </row>
    <row r="883" spans="1:16" ht="11.65" customHeight="1" x14ac:dyDescent="0.2">
      <c r="A883" s="49">
        <f t="shared" ca="1" si="20"/>
        <v>883</v>
      </c>
      <c r="C883" s="56"/>
      <c r="D883" s="3"/>
      <c r="E883" s="3"/>
      <c r="F883" s="3" t="s">
        <v>30</v>
      </c>
      <c r="G883" s="57"/>
      <c r="H883" s="10">
        <v>0</v>
      </c>
      <c r="J883" s="4"/>
      <c r="K883" s="4"/>
      <c r="L883" s="4"/>
      <c r="M883" s="4"/>
      <c r="N883" s="4"/>
      <c r="O883" s="4"/>
      <c r="P883" s="4"/>
    </row>
    <row r="884" spans="1:16" ht="11.65" customHeight="1" x14ac:dyDescent="0.2">
      <c r="A884" s="49">
        <f t="shared" ca="1" si="20"/>
        <v>884</v>
      </c>
      <c r="C884" s="56"/>
      <c r="D884" s="3"/>
      <c r="E884" s="3"/>
      <c r="F884" s="3"/>
      <c r="G884" s="57"/>
      <c r="H884" s="12">
        <f>SUBTOTAL(9,H881:H883)</f>
        <v>0</v>
      </c>
      <c r="J884" s="4"/>
      <c r="K884" s="4"/>
      <c r="L884" s="4"/>
      <c r="M884" s="4"/>
      <c r="N884" s="4"/>
      <c r="O884" s="4"/>
      <c r="P884" s="4"/>
    </row>
    <row r="885" spans="1:16" ht="11.65" customHeight="1" x14ac:dyDescent="0.2">
      <c r="A885" s="49">
        <f t="shared" ca="1" si="20"/>
        <v>885</v>
      </c>
      <c r="C885" s="56"/>
      <c r="D885" s="3"/>
      <c r="E885" s="3"/>
      <c r="F885" s="3"/>
      <c r="G885" s="57"/>
      <c r="H885" s="2"/>
      <c r="J885" s="4"/>
      <c r="K885" s="4"/>
      <c r="L885" s="4"/>
      <c r="M885" s="4"/>
      <c r="N885" s="4"/>
      <c r="O885" s="4"/>
      <c r="P885" s="4"/>
    </row>
    <row r="886" spans="1:16" ht="11.65" customHeight="1" x14ac:dyDescent="0.2">
      <c r="A886" s="49">
        <f t="shared" ca="1" si="20"/>
        <v>886</v>
      </c>
      <c r="C886" s="56">
        <v>25316</v>
      </c>
      <c r="D886" s="3" t="s">
        <v>148</v>
      </c>
      <c r="E886" s="3"/>
      <c r="F886" s="3"/>
      <c r="G886" s="57"/>
      <c r="H886" s="2"/>
      <c r="J886" s="4"/>
      <c r="K886" s="4"/>
      <c r="L886" s="4"/>
      <c r="M886" s="4"/>
      <c r="N886" s="4"/>
      <c r="O886" s="4"/>
      <c r="P886" s="4"/>
    </row>
    <row r="887" spans="1:16" ht="11.65" customHeight="1" x14ac:dyDescent="0.2">
      <c r="A887" s="49">
        <f t="shared" ca="1" si="20"/>
        <v>887</v>
      </c>
      <c r="C887" s="56"/>
      <c r="D887" s="3"/>
      <c r="E887" s="3"/>
      <c r="F887" s="3" t="s">
        <v>247</v>
      </c>
      <c r="G887" s="57"/>
      <c r="H887" s="10">
        <v>0</v>
      </c>
      <c r="J887" s="4"/>
      <c r="K887" s="4"/>
      <c r="L887" s="4"/>
      <c r="M887" s="4"/>
      <c r="N887" s="4"/>
      <c r="O887" s="4"/>
      <c r="P887" s="4"/>
    </row>
    <row r="888" spans="1:16" ht="11.65" customHeight="1" x14ac:dyDescent="0.2">
      <c r="A888" s="49">
        <f t="shared" ca="1" si="20"/>
        <v>888</v>
      </c>
      <c r="C888" s="56"/>
      <c r="D888" s="3"/>
      <c r="E888" s="3"/>
      <c r="F888" s="3" t="s">
        <v>252</v>
      </c>
      <c r="G888" s="57"/>
      <c r="H888" s="10">
        <v>0</v>
      </c>
      <c r="J888" s="4"/>
      <c r="K888" s="4"/>
      <c r="L888" s="4"/>
      <c r="M888" s="4"/>
      <c r="N888" s="4"/>
      <c r="O888" s="4"/>
      <c r="P888" s="4"/>
    </row>
    <row r="889" spans="1:16" ht="11.65" customHeight="1" x14ac:dyDescent="0.2">
      <c r="A889" s="49">
        <f t="shared" ca="1" si="20"/>
        <v>889</v>
      </c>
      <c r="C889" s="56"/>
      <c r="D889" s="3"/>
      <c r="E889" s="3"/>
      <c r="F889" s="3" t="s">
        <v>30</v>
      </c>
      <c r="G889" s="57"/>
      <c r="H889" s="10">
        <v>0</v>
      </c>
      <c r="J889" s="4"/>
      <c r="K889" s="4"/>
      <c r="L889" s="4"/>
      <c r="M889" s="4"/>
      <c r="N889" s="4"/>
      <c r="O889" s="4"/>
      <c r="P889" s="4"/>
    </row>
    <row r="890" spans="1:16" ht="11.65" customHeight="1" x14ac:dyDescent="0.2">
      <c r="A890" s="49">
        <f t="shared" ca="1" si="20"/>
        <v>890</v>
      </c>
      <c r="C890" s="56"/>
      <c r="D890" s="3"/>
      <c r="E890" s="3"/>
      <c r="F890" s="3"/>
      <c r="G890" s="57" t="s">
        <v>146</v>
      </c>
      <c r="H890" s="12">
        <f>SUBTOTAL(9,H887:H889)</f>
        <v>0</v>
      </c>
      <c r="J890" s="4"/>
      <c r="K890" s="4"/>
      <c r="L890" s="4"/>
      <c r="M890" s="4"/>
      <c r="N890" s="4"/>
      <c r="O890" s="4"/>
      <c r="P890" s="4"/>
    </row>
    <row r="891" spans="1:16" ht="11.65" customHeight="1" x14ac:dyDescent="0.2">
      <c r="A891" s="49">
        <f t="shared" ca="1" si="20"/>
        <v>891</v>
      </c>
      <c r="C891" s="56"/>
      <c r="D891" s="3"/>
      <c r="E891" s="3"/>
      <c r="F891" s="3"/>
      <c r="G891" s="57"/>
      <c r="H891" s="2"/>
      <c r="J891" s="4"/>
      <c r="K891" s="4"/>
      <c r="L891" s="4"/>
      <c r="M891" s="4"/>
      <c r="N891" s="4"/>
      <c r="O891" s="4"/>
      <c r="P891" s="4"/>
    </row>
    <row r="892" spans="1:16" ht="11.65" customHeight="1" x14ac:dyDescent="0.2">
      <c r="A892" s="49">
        <f t="shared" ca="1" si="20"/>
        <v>892</v>
      </c>
      <c r="C892" s="56">
        <v>25317</v>
      </c>
      <c r="D892" s="3" t="s">
        <v>148</v>
      </c>
      <c r="E892" s="3"/>
      <c r="F892" s="3"/>
      <c r="G892" s="57"/>
      <c r="H892" s="2"/>
      <c r="J892" s="4"/>
      <c r="K892" s="4"/>
      <c r="L892" s="4"/>
      <c r="M892" s="4"/>
      <c r="N892" s="4"/>
      <c r="O892" s="4"/>
      <c r="P892" s="4"/>
    </row>
    <row r="893" spans="1:16" ht="11.65" customHeight="1" x14ac:dyDescent="0.2">
      <c r="A893" s="49">
        <f t="shared" ca="1" si="20"/>
        <v>893</v>
      </c>
      <c r="C893" s="56"/>
      <c r="D893" s="3"/>
      <c r="E893" s="3"/>
      <c r="F893" s="3" t="s">
        <v>247</v>
      </c>
      <c r="G893" s="57"/>
      <c r="H893" s="10">
        <v>0</v>
      </c>
      <c r="J893" s="4"/>
      <c r="K893" s="4"/>
      <c r="L893" s="4"/>
      <c r="M893" s="4"/>
      <c r="N893" s="4"/>
      <c r="O893" s="4"/>
      <c r="P893" s="4"/>
    </row>
    <row r="894" spans="1:16" ht="11.65" customHeight="1" x14ac:dyDescent="0.2">
      <c r="A894" s="49">
        <f t="shared" ref="A894:A957" ca="1" si="21">OFFSET(A894,-1,)+1</f>
        <v>894</v>
      </c>
      <c r="C894" s="56"/>
      <c r="D894" s="3"/>
      <c r="E894" s="3"/>
      <c r="F894" s="3" t="s">
        <v>252</v>
      </c>
      <c r="G894" s="57"/>
      <c r="H894" s="10">
        <v>0</v>
      </c>
      <c r="J894" s="4"/>
      <c r="K894" s="4"/>
      <c r="L894" s="4"/>
      <c r="M894" s="4"/>
      <c r="N894" s="4"/>
      <c r="O894" s="4"/>
      <c r="P894" s="4"/>
    </row>
    <row r="895" spans="1:16" ht="11.65" customHeight="1" x14ac:dyDescent="0.2">
      <c r="A895" s="49">
        <f t="shared" ca="1" si="21"/>
        <v>895</v>
      </c>
      <c r="C895" s="56"/>
      <c r="D895" s="3"/>
      <c r="E895" s="3"/>
      <c r="F895" s="3" t="s">
        <v>30</v>
      </c>
      <c r="G895" s="57"/>
      <c r="H895" s="10">
        <v>0</v>
      </c>
      <c r="J895" s="4"/>
      <c r="K895" s="4"/>
      <c r="L895" s="4"/>
      <c r="M895" s="4"/>
      <c r="N895" s="4"/>
      <c r="O895" s="4"/>
      <c r="P895" s="4"/>
    </row>
    <row r="896" spans="1:16" ht="11.65" customHeight="1" x14ac:dyDescent="0.2">
      <c r="A896" s="49">
        <f t="shared" ca="1" si="21"/>
        <v>896</v>
      </c>
      <c r="C896" s="56"/>
      <c r="D896" s="3"/>
      <c r="E896" s="3"/>
      <c r="F896" s="3"/>
      <c r="G896" s="57" t="s">
        <v>146</v>
      </c>
      <c r="H896" s="12">
        <f>SUBTOTAL(9,H893:H895)</f>
        <v>0</v>
      </c>
      <c r="J896" s="4"/>
      <c r="K896" s="4"/>
      <c r="L896" s="4"/>
      <c r="M896" s="4"/>
      <c r="N896" s="4"/>
      <c r="O896" s="4"/>
      <c r="P896" s="4"/>
    </row>
    <row r="897" spans="1:16" ht="11.65" customHeight="1" x14ac:dyDescent="0.2">
      <c r="A897" s="49">
        <f t="shared" ca="1" si="21"/>
        <v>897</v>
      </c>
      <c r="C897" s="56"/>
      <c r="D897" s="3"/>
      <c r="E897" s="3"/>
      <c r="F897" s="3"/>
      <c r="G897" s="57"/>
      <c r="H897" s="2"/>
      <c r="J897" s="4"/>
      <c r="K897" s="4"/>
      <c r="L897" s="4"/>
      <c r="M897" s="4"/>
      <c r="N897" s="4"/>
      <c r="O897" s="4"/>
      <c r="P897" s="4"/>
    </row>
    <row r="898" spans="1:16" ht="11.65" customHeight="1" x14ac:dyDescent="0.2">
      <c r="A898" s="49">
        <f t="shared" ca="1" si="21"/>
        <v>898</v>
      </c>
      <c r="C898" s="56">
        <v>25319</v>
      </c>
      <c r="D898" s="3" t="s">
        <v>149</v>
      </c>
      <c r="E898" s="3"/>
      <c r="F898" s="3"/>
      <c r="G898" s="57"/>
      <c r="H898" s="2"/>
      <c r="J898" s="4"/>
      <c r="K898" s="4"/>
      <c r="L898" s="4"/>
      <c r="M898" s="4"/>
      <c r="N898" s="4"/>
      <c r="O898" s="4"/>
      <c r="P898" s="4"/>
    </row>
    <row r="899" spans="1:16" ht="11.65" customHeight="1" x14ac:dyDescent="0.2">
      <c r="A899" s="49">
        <f t="shared" ca="1" si="21"/>
        <v>899</v>
      </c>
      <c r="C899" s="56"/>
      <c r="D899" s="3"/>
      <c r="E899" s="3"/>
      <c r="F899" s="3" t="s">
        <v>247</v>
      </c>
      <c r="G899" s="57"/>
      <c r="H899" s="10">
        <v>0</v>
      </c>
      <c r="J899" s="4"/>
      <c r="K899" s="4"/>
      <c r="L899" s="4"/>
      <c r="M899" s="4"/>
      <c r="N899" s="4"/>
      <c r="O899" s="4"/>
      <c r="P899" s="4"/>
    </row>
    <row r="900" spans="1:16" ht="11.65" customHeight="1" x14ac:dyDescent="0.2">
      <c r="A900" s="49">
        <f t="shared" ca="1" si="21"/>
        <v>900</v>
      </c>
      <c r="C900" s="56"/>
      <c r="D900" s="3"/>
      <c r="E900" s="3"/>
      <c r="F900" s="3" t="s">
        <v>252</v>
      </c>
      <c r="G900" s="57"/>
      <c r="H900" s="10">
        <v>0</v>
      </c>
      <c r="J900" s="4"/>
      <c r="K900" s="4"/>
      <c r="L900" s="4"/>
      <c r="M900" s="4"/>
      <c r="N900" s="4"/>
      <c r="O900" s="4"/>
      <c r="P900" s="4"/>
    </row>
    <row r="901" spans="1:16" ht="11.65" customHeight="1" x14ac:dyDescent="0.2">
      <c r="A901" s="49">
        <f t="shared" ca="1" si="21"/>
        <v>901</v>
      </c>
      <c r="C901" s="56"/>
      <c r="D901" s="3"/>
      <c r="E901" s="3"/>
      <c r="F901" s="3" t="s">
        <v>30</v>
      </c>
      <c r="G901" s="57"/>
      <c r="H901" s="10">
        <v>0</v>
      </c>
      <c r="J901" s="4"/>
      <c r="K901" s="4"/>
      <c r="L901" s="4"/>
      <c r="M901" s="4"/>
      <c r="N901" s="4"/>
      <c r="O901" s="4"/>
      <c r="P901" s="4"/>
    </row>
    <row r="902" spans="1:16" ht="11.65" customHeight="1" x14ac:dyDescent="0.2">
      <c r="A902" s="49">
        <f t="shared" ca="1" si="21"/>
        <v>902</v>
      </c>
      <c r="C902" s="56"/>
      <c r="D902" s="3"/>
      <c r="E902" s="3"/>
      <c r="F902" s="3"/>
      <c r="G902" s="57"/>
      <c r="H902" s="12">
        <f>SUBTOTAL(9,H899:H901)</f>
        <v>0</v>
      </c>
      <c r="J902" s="4"/>
      <c r="K902" s="4"/>
      <c r="L902" s="4"/>
      <c r="M902" s="4"/>
      <c r="N902" s="4"/>
      <c r="O902" s="4"/>
      <c r="P902" s="4"/>
    </row>
    <row r="903" spans="1:16" ht="11.65" customHeight="1" x14ac:dyDescent="0.2">
      <c r="A903" s="49">
        <f t="shared" ca="1" si="21"/>
        <v>903</v>
      </c>
      <c r="C903" s="56"/>
      <c r="D903" s="3"/>
      <c r="E903" s="3"/>
      <c r="F903" s="3"/>
      <c r="G903" s="57"/>
      <c r="H903" s="2"/>
      <c r="J903" s="4"/>
      <c r="K903" s="4"/>
      <c r="L903" s="4"/>
      <c r="M903" s="4"/>
      <c r="N903" s="4"/>
      <c r="O903" s="4"/>
      <c r="P903" s="4"/>
    </row>
    <row r="904" spans="1:16" ht="11.65" customHeight="1" thickBot="1" x14ac:dyDescent="0.25">
      <c r="A904" s="49">
        <f t="shared" ca="1" si="21"/>
        <v>904</v>
      </c>
      <c r="C904" s="56" t="s">
        <v>145</v>
      </c>
      <c r="D904" s="3"/>
      <c r="E904" s="3"/>
      <c r="F904" s="3"/>
      <c r="G904" s="57" t="s">
        <v>146</v>
      </c>
      <c r="H904" s="13">
        <f>SUBTOTAL(9,H871:H902)</f>
        <v>9346387.5222723018</v>
      </c>
      <c r="J904" s="4"/>
      <c r="K904" s="4"/>
      <c r="L904" s="4"/>
      <c r="M904" s="4"/>
      <c r="N904" s="4"/>
      <c r="O904" s="4"/>
      <c r="P904" s="4"/>
    </row>
    <row r="905" spans="1:16" ht="11.65" customHeight="1" thickTop="1" x14ac:dyDescent="0.2">
      <c r="A905" s="49">
        <f t="shared" ca="1" si="21"/>
        <v>905</v>
      </c>
      <c r="C905" s="56">
        <v>154</v>
      </c>
      <c r="D905" s="3" t="s">
        <v>150</v>
      </c>
      <c r="E905" s="3"/>
      <c r="F905" s="3"/>
      <c r="G905" s="57"/>
      <c r="H905" s="2"/>
      <c r="J905" s="4"/>
      <c r="K905" s="4"/>
      <c r="L905" s="4"/>
      <c r="M905" s="4"/>
      <c r="N905" s="4"/>
      <c r="O905" s="4"/>
      <c r="P905" s="4"/>
    </row>
    <row r="906" spans="1:16" ht="11.65" customHeight="1" x14ac:dyDescent="0.2">
      <c r="A906" s="49">
        <f t="shared" ca="1" si="21"/>
        <v>906</v>
      </c>
      <c r="C906" s="56"/>
      <c r="D906" s="3"/>
      <c r="E906" s="3"/>
      <c r="F906" s="3" t="s">
        <v>193</v>
      </c>
      <c r="G906" s="57"/>
      <c r="H906" s="10">
        <v>9679771.8100000005</v>
      </c>
      <c r="J906" s="4"/>
      <c r="K906" s="4"/>
      <c r="L906" s="4"/>
      <c r="M906" s="4"/>
      <c r="N906" s="4"/>
      <c r="O906" s="4"/>
      <c r="P906" s="4"/>
    </row>
    <row r="907" spans="1:16" ht="11.65" customHeight="1" x14ac:dyDescent="0.2">
      <c r="A907" s="49">
        <f t="shared" ca="1" si="21"/>
        <v>907</v>
      </c>
      <c r="C907" s="56"/>
      <c r="D907" s="3"/>
      <c r="E907" s="3"/>
      <c r="F907" s="3" t="s">
        <v>24</v>
      </c>
      <c r="G907" s="57"/>
      <c r="H907" s="10">
        <v>152844.84781999912</v>
      </c>
      <c r="J907" s="4"/>
      <c r="K907" s="4"/>
      <c r="L907" s="4"/>
      <c r="M907" s="4"/>
      <c r="N907" s="4"/>
      <c r="O907" s="4"/>
      <c r="P907" s="4"/>
    </row>
    <row r="908" spans="1:16" ht="11.65" customHeight="1" x14ac:dyDescent="0.2">
      <c r="A908" s="49">
        <f t="shared" ca="1" si="21"/>
        <v>908</v>
      </c>
      <c r="C908" s="56"/>
      <c r="D908" s="3"/>
      <c r="E908" s="3"/>
      <c r="F908" s="3" t="s">
        <v>247</v>
      </c>
      <c r="G908" s="57"/>
      <c r="H908" s="10">
        <v>0</v>
      </c>
      <c r="J908" s="4"/>
      <c r="K908" s="4"/>
      <c r="L908" s="4"/>
      <c r="M908" s="4"/>
      <c r="N908" s="4"/>
      <c r="O908" s="4"/>
      <c r="P908" s="4"/>
    </row>
    <row r="909" spans="1:16" ht="11.65" customHeight="1" x14ac:dyDescent="0.2">
      <c r="A909" s="49">
        <f t="shared" ca="1" si="21"/>
        <v>909</v>
      </c>
      <c r="C909" s="56"/>
      <c r="D909" s="3"/>
      <c r="E909" s="3"/>
      <c r="F909" s="3" t="s">
        <v>248</v>
      </c>
      <c r="G909" s="57"/>
      <c r="H909" s="10">
        <v>-80974.37997727227</v>
      </c>
      <c r="J909" s="4"/>
      <c r="K909" s="4"/>
      <c r="L909" s="4"/>
      <c r="M909" s="4"/>
      <c r="N909" s="4"/>
      <c r="O909" s="4"/>
      <c r="P909" s="4"/>
    </row>
    <row r="910" spans="1:16" ht="11.65" customHeight="1" x14ac:dyDescent="0.2">
      <c r="A910" s="49">
        <f t="shared" ca="1" si="21"/>
        <v>910</v>
      </c>
      <c r="C910" s="56"/>
      <c r="D910" s="3"/>
      <c r="E910" s="3"/>
      <c r="F910" s="3" t="s">
        <v>260</v>
      </c>
      <c r="G910" s="57"/>
      <c r="H910" s="10">
        <v>0</v>
      </c>
      <c r="J910" s="4"/>
      <c r="K910" s="4"/>
      <c r="L910" s="4"/>
      <c r="M910" s="4"/>
      <c r="N910" s="4"/>
      <c r="O910" s="4"/>
      <c r="P910" s="4"/>
    </row>
    <row r="911" spans="1:16" ht="11.65" customHeight="1" x14ac:dyDescent="0.2">
      <c r="A911" s="49">
        <f t="shared" ca="1" si="21"/>
        <v>911</v>
      </c>
      <c r="C911" s="56"/>
      <c r="D911" s="3"/>
      <c r="E911" s="3"/>
      <c r="F911" s="3" t="s">
        <v>273</v>
      </c>
      <c r="G911" s="57"/>
      <c r="H911" s="10">
        <v>0</v>
      </c>
      <c r="J911" s="4"/>
      <c r="K911" s="4"/>
      <c r="L911" s="4"/>
      <c r="M911" s="4"/>
      <c r="N911" s="4"/>
      <c r="O911" s="4"/>
      <c r="P911" s="4"/>
    </row>
    <row r="912" spans="1:16" ht="11.65" customHeight="1" x14ac:dyDescent="0.2">
      <c r="A912" s="49">
        <f t="shared" ca="1" si="21"/>
        <v>912</v>
      </c>
      <c r="C912" s="56"/>
      <c r="D912" s="3"/>
      <c r="E912" s="3"/>
      <c r="F912" s="3" t="s">
        <v>263</v>
      </c>
      <c r="G912" s="57"/>
      <c r="H912" s="10">
        <v>-84746.012462544197</v>
      </c>
      <c r="J912" s="4"/>
      <c r="K912" s="4"/>
      <c r="L912" s="4"/>
      <c r="M912" s="4"/>
      <c r="N912" s="4"/>
      <c r="O912" s="4"/>
      <c r="P912" s="4"/>
    </row>
    <row r="913" spans="1:16" ht="11.65" customHeight="1" x14ac:dyDescent="0.2">
      <c r="A913" s="49">
        <f t="shared" ca="1" si="21"/>
        <v>913</v>
      </c>
      <c r="C913" s="56"/>
      <c r="D913" s="3"/>
      <c r="E913" s="3"/>
      <c r="F913" s="3" t="s">
        <v>274</v>
      </c>
      <c r="G913" s="57"/>
      <c r="H913" s="10">
        <v>0</v>
      </c>
      <c r="J913" s="4"/>
      <c r="K913" s="4"/>
      <c r="L913" s="4"/>
      <c r="M913" s="4"/>
      <c r="N913" s="4"/>
      <c r="O913" s="4"/>
      <c r="P913" s="4"/>
    </row>
    <row r="914" spans="1:16" ht="11.65" customHeight="1" x14ac:dyDescent="0.2">
      <c r="A914" s="49">
        <f t="shared" ca="1" si="21"/>
        <v>914</v>
      </c>
      <c r="C914" s="56"/>
      <c r="D914" s="3"/>
      <c r="E914" s="3"/>
      <c r="F914" s="3" t="s">
        <v>254</v>
      </c>
      <c r="G914" s="57"/>
      <c r="H914" s="10">
        <v>0</v>
      </c>
      <c r="J914" s="4"/>
      <c r="K914" s="4"/>
      <c r="L914" s="4"/>
      <c r="M914" s="4"/>
      <c r="N914" s="4"/>
      <c r="O914" s="4"/>
      <c r="P914" s="4"/>
    </row>
    <row r="915" spans="1:16" ht="11.65" customHeight="1" x14ac:dyDescent="0.2">
      <c r="A915" s="49">
        <f t="shared" ca="1" si="21"/>
        <v>915</v>
      </c>
      <c r="C915" s="56"/>
      <c r="D915" s="3"/>
      <c r="E915" s="3"/>
      <c r="F915" s="3" t="s">
        <v>250</v>
      </c>
      <c r="G915" s="57"/>
      <c r="H915" s="10">
        <v>0</v>
      </c>
      <c r="J915" s="4"/>
      <c r="K915" s="4"/>
      <c r="L915" s="4"/>
      <c r="M915" s="4"/>
      <c r="N915" s="4"/>
      <c r="O915" s="4"/>
      <c r="P915" s="4"/>
    </row>
    <row r="916" spans="1:16" ht="11.65" customHeight="1" x14ac:dyDescent="0.2">
      <c r="A916" s="49">
        <f t="shared" ca="1" si="21"/>
        <v>916</v>
      </c>
      <c r="C916" s="56"/>
      <c r="D916" s="3"/>
      <c r="E916" s="3"/>
      <c r="F916" s="3" t="s">
        <v>256</v>
      </c>
      <c r="G916" s="57"/>
      <c r="H916" s="10">
        <v>0</v>
      </c>
      <c r="J916" s="4"/>
      <c r="K916" s="4"/>
      <c r="L916" s="4"/>
      <c r="M916" s="4"/>
      <c r="N916" s="4"/>
      <c r="O916" s="4"/>
      <c r="P916" s="4"/>
    </row>
    <row r="917" spans="1:16" ht="11.65" customHeight="1" x14ac:dyDescent="0.2">
      <c r="A917" s="49">
        <f t="shared" ca="1" si="21"/>
        <v>917</v>
      </c>
      <c r="C917" s="56"/>
      <c r="D917" s="3"/>
      <c r="E917" s="3"/>
      <c r="F917" s="3" t="s">
        <v>275</v>
      </c>
      <c r="G917" s="57"/>
      <c r="H917" s="10">
        <v>0</v>
      </c>
      <c r="J917" s="4"/>
      <c r="K917" s="4"/>
      <c r="L917" s="4"/>
      <c r="M917" s="4"/>
      <c r="N917" s="4"/>
      <c r="O917" s="4"/>
      <c r="P917" s="4"/>
    </row>
    <row r="918" spans="1:16" ht="11.65" customHeight="1" x14ac:dyDescent="0.2">
      <c r="A918" s="49">
        <f t="shared" ca="1" si="21"/>
        <v>918</v>
      </c>
      <c r="C918" s="56"/>
      <c r="D918" s="3"/>
      <c r="E918" s="3"/>
      <c r="F918" s="3" t="s">
        <v>249</v>
      </c>
      <c r="G918" s="57"/>
      <c r="H918" s="10">
        <v>2086287.4636339468</v>
      </c>
      <c r="J918" s="4"/>
      <c r="K918" s="4"/>
      <c r="L918" s="4"/>
      <c r="M918" s="4"/>
      <c r="N918" s="4"/>
      <c r="O918" s="4"/>
      <c r="P918" s="4"/>
    </row>
    <row r="919" spans="1:16" ht="11.65" customHeight="1" x14ac:dyDescent="0.2">
      <c r="A919" s="49">
        <f t="shared" ca="1" si="21"/>
        <v>919</v>
      </c>
      <c r="C919" s="56"/>
      <c r="D919" s="3"/>
      <c r="E919" s="3"/>
      <c r="F919" s="3" t="s">
        <v>251</v>
      </c>
      <c r="G919" s="57"/>
      <c r="H919" s="10">
        <v>0</v>
      </c>
      <c r="J919" s="4"/>
      <c r="K919" s="4"/>
      <c r="L919" s="4"/>
      <c r="M919" s="4"/>
      <c r="N919" s="4"/>
      <c r="O919" s="4"/>
      <c r="P919" s="4"/>
    </row>
    <row r="920" spans="1:16" ht="11.65" customHeight="1" x14ac:dyDescent="0.2">
      <c r="A920" s="49">
        <f t="shared" ca="1" si="21"/>
        <v>920</v>
      </c>
      <c r="C920" s="56"/>
      <c r="D920" s="3"/>
      <c r="E920" s="3"/>
      <c r="F920" s="3" t="s">
        <v>253</v>
      </c>
      <c r="G920" s="57"/>
      <c r="H920" s="10">
        <v>320435.50319774123</v>
      </c>
      <c r="J920" s="4"/>
      <c r="K920" s="4"/>
      <c r="L920" s="4"/>
      <c r="M920" s="4"/>
      <c r="N920" s="4"/>
      <c r="O920" s="4"/>
      <c r="P920" s="4"/>
    </row>
    <row r="921" spans="1:16" ht="11.65" customHeight="1" x14ac:dyDescent="0.2">
      <c r="A921" s="49">
        <f t="shared" ca="1" si="21"/>
        <v>921</v>
      </c>
      <c r="C921" s="56"/>
      <c r="D921" s="3"/>
      <c r="E921" s="3"/>
      <c r="F921" s="3" t="s">
        <v>252</v>
      </c>
      <c r="G921" s="57"/>
      <c r="H921" s="10">
        <v>0</v>
      </c>
      <c r="J921" s="4"/>
      <c r="K921" s="4"/>
      <c r="L921" s="4"/>
      <c r="M921" s="4"/>
      <c r="N921" s="4"/>
      <c r="O921" s="4"/>
      <c r="P921" s="4"/>
    </row>
    <row r="922" spans="1:16" ht="11.65" customHeight="1" x14ac:dyDescent="0.2">
      <c r="A922" s="49">
        <f t="shared" ca="1" si="21"/>
        <v>922</v>
      </c>
      <c r="C922" s="56"/>
      <c r="D922" s="3"/>
      <c r="E922" s="3"/>
      <c r="F922" s="3" t="s">
        <v>30</v>
      </c>
      <c r="G922" s="57"/>
      <c r="H922" s="10">
        <v>0</v>
      </c>
      <c r="J922" s="4"/>
      <c r="K922" s="4"/>
      <c r="L922" s="4"/>
      <c r="M922" s="4"/>
      <c r="N922" s="4"/>
      <c r="O922" s="4"/>
      <c r="P922" s="4"/>
    </row>
    <row r="923" spans="1:16" ht="11.65" customHeight="1" x14ac:dyDescent="0.2">
      <c r="A923" s="49">
        <f t="shared" ca="1" si="21"/>
        <v>923</v>
      </c>
      <c r="C923" s="56"/>
      <c r="D923" s="3"/>
      <c r="E923" s="3"/>
      <c r="F923" s="3" t="s">
        <v>251</v>
      </c>
      <c r="G923" s="57"/>
      <c r="H923" s="10">
        <v>0</v>
      </c>
      <c r="J923" s="4"/>
      <c r="K923" s="4"/>
      <c r="L923" s="4"/>
      <c r="M923" s="4"/>
      <c r="N923" s="4"/>
      <c r="O923" s="4"/>
      <c r="P923" s="4"/>
    </row>
    <row r="924" spans="1:16" ht="11.65" customHeight="1" x14ac:dyDescent="0.2">
      <c r="A924" s="49">
        <f t="shared" ca="1" si="21"/>
        <v>924</v>
      </c>
      <c r="C924" s="63" t="s">
        <v>294</v>
      </c>
      <c r="D924" s="3"/>
      <c r="E924" s="3"/>
      <c r="F924" s="3"/>
      <c r="G924" s="57" t="s">
        <v>146</v>
      </c>
      <c r="H924" s="12">
        <f>SUBTOTAL(9,H906:H923)</f>
        <v>12073619.232211871</v>
      </c>
      <c r="J924" s="4"/>
      <c r="K924" s="4"/>
      <c r="L924" s="4"/>
      <c r="M924" s="4"/>
      <c r="N924" s="4"/>
      <c r="O924" s="4"/>
      <c r="P924" s="4"/>
    </row>
    <row r="925" spans="1:16" ht="11.65" customHeight="1" x14ac:dyDescent="0.2">
      <c r="A925" s="49">
        <f t="shared" ca="1" si="21"/>
        <v>925</v>
      </c>
      <c r="C925" s="56"/>
      <c r="D925" s="3"/>
      <c r="E925" s="3"/>
      <c r="F925" s="3"/>
      <c r="G925" s="57"/>
      <c r="H925" s="2"/>
      <c r="J925" s="4"/>
      <c r="K925" s="4"/>
      <c r="L925" s="4"/>
      <c r="M925" s="4"/>
      <c r="N925" s="4"/>
      <c r="O925" s="4"/>
      <c r="P925" s="4"/>
    </row>
    <row r="926" spans="1:16" ht="11.65" customHeight="1" x14ac:dyDescent="0.2">
      <c r="A926" s="49">
        <f t="shared" ca="1" si="21"/>
        <v>926</v>
      </c>
      <c r="C926" s="56">
        <v>163</v>
      </c>
      <c r="D926" s="3" t="s">
        <v>151</v>
      </c>
      <c r="E926" s="3"/>
      <c r="F926" s="3"/>
      <c r="G926" s="57"/>
      <c r="H926" s="2"/>
      <c r="J926" s="4"/>
      <c r="K926" s="4"/>
      <c r="L926" s="4"/>
      <c r="M926" s="4"/>
      <c r="N926" s="4"/>
      <c r="O926" s="4"/>
      <c r="P926" s="4"/>
    </row>
    <row r="927" spans="1:16" ht="11.65" customHeight="1" x14ac:dyDescent="0.2">
      <c r="A927" s="49">
        <f t="shared" ca="1" si="21"/>
        <v>927</v>
      </c>
      <c r="C927" s="56"/>
      <c r="D927" s="3"/>
      <c r="E927" s="3"/>
      <c r="F927" s="3" t="s">
        <v>248</v>
      </c>
      <c r="G927" s="57"/>
      <c r="H927" s="10">
        <v>0</v>
      </c>
      <c r="J927" s="4"/>
      <c r="K927" s="4"/>
      <c r="L927" s="4"/>
      <c r="M927" s="4"/>
      <c r="N927" s="4"/>
      <c r="O927" s="4"/>
      <c r="P927" s="4"/>
    </row>
    <row r="928" spans="1:16" ht="11.65" customHeight="1" x14ac:dyDescent="0.2">
      <c r="A928" s="49">
        <f t="shared" ca="1" si="21"/>
        <v>928</v>
      </c>
      <c r="C928" s="56"/>
      <c r="D928" s="3"/>
      <c r="E928" s="3"/>
      <c r="F928" s="3"/>
      <c r="G928" s="57"/>
      <c r="H928" s="2">
        <v>0</v>
      </c>
      <c r="J928" s="4"/>
      <c r="K928" s="4"/>
      <c r="L928" s="4"/>
      <c r="M928" s="4"/>
      <c r="N928" s="4"/>
      <c r="O928" s="4"/>
      <c r="P928" s="4"/>
    </row>
    <row r="929" spans="1:16" ht="11.65" customHeight="1" x14ac:dyDescent="0.2">
      <c r="A929" s="49">
        <f t="shared" ca="1" si="21"/>
        <v>929</v>
      </c>
      <c r="C929" s="56"/>
      <c r="D929" s="3"/>
      <c r="E929" s="3"/>
      <c r="F929" s="3"/>
      <c r="G929" s="57" t="s">
        <v>146</v>
      </c>
      <c r="H929" s="12">
        <f>SUBTOTAL(9,H927:H928)</f>
        <v>0</v>
      </c>
      <c r="J929" s="4"/>
      <c r="K929" s="4"/>
      <c r="L929" s="4"/>
      <c r="M929" s="4"/>
      <c r="N929" s="4"/>
      <c r="O929" s="4"/>
      <c r="P929" s="4"/>
    </row>
    <row r="930" spans="1:16" ht="11.65" customHeight="1" x14ac:dyDescent="0.2">
      <c r="A930" s="49">
        <f t="shared" ca="1" si="21"/>
        <v>930</v>
      </c>
      <c r="C930" s="56"/>
      <c r="D930" s="3"/>
      <c r="E930" s="3"/>
      <c r="F930" s="3"/>
      <c r="G930" s="57"/>
      <c r="H930" s="2"/>
      <c r="J930" s="4"/>
      <c r="K930" s="4"/>
      <c r="L930" s="4"/>
      <c r="M930" s="4"/>
      <c r="N930" s="4"/>
      <c r="O930" s="4"/>
      <c r="P930" s="4"/>
    </row>
    <row r="931" spans="1:16" ht="11.65" customHeight="1" x14ac:dyDescent="0.2">
      <c r="A931" s="49">
        <f t="shared" ca="1" si="21"/>
        <v>931</v>
      </c>
      <c r="C931" s="56">
        <v>25318</v>
      </c>
      <c r="D931" s="3" t="s">
        <v>149</v>
      </c>
      <c r="E931" s="3"/>
      <c r="F931" s="3"/>
      <c r="G931" s="57"/>
      <c r="H931" s="2"/>
      <c r="J931" s="4"/>
      <c r="K931" s="4"/>
      <c r="L931" s="4"/>
      <c r="M931" s="4"/>
      <c r="N931" s="4"/>
      <c r="O931" s="4"/>
      <c r="P931" s="4"/>
    </row>
    <row r="932" spans="1:16" ht="11.65" customHeight="1" x14ac:dyDescent="0.2">
      <c r="A932" s="49">
        <f t="shared" ca="1" si="21"/>
        <v>932</v>
      </c>
      <c r="C932" s="56"/>
      <c r="D932" s="3"/>
      <c r="E932" s="3"/>
      <c r="F932" s="3" t="s">
        <v>260</v>
      </c>
      <c r="G932" s="57"/>
      <c r="H932" s="10">
        <v>0</v>
      </c>
      <c r="J932" s="4"/>
      <c r="K932" s="4"/>
      <c r="L932" s="4"/>
      <c r="M932" s="4"/>
      <c r="N932" s="4"/>
      <c r="O932" s="4"/>
      <c r="P932" s="4"/>
    </row>
    <row r="933" spans="1:16" ht="11.65" customHeight="1" x14ac:dyDescent="0.2">
      <c r="A933" s="49">
        <f t="shared" ca="1" si="21"/>
        <v>933</v>
      </c>
      <c r="C933" s="56"/>
      <c r="D933" s="3"/>
      <c r="E933" s="3"/>
      <c r="F933" s="3" t="s">
        <v>249</v>
      </c>
      <c r="G933" s="57"/>
      <c r="H933" s="10">
        <v>0</v>
      </c>
      <c r="J933" s="4"/>
      <c r="K933" s="4"/>
      <c r="L933" s="4"/>
      <c r="M933" s="4"/>
      <c r="N933" s="4"/>
      <c r="O933" s="4"/>
      <c r="P933" s="4"/>
    </row>
    <row r="934" spans="1:16" ht="11.65" customHeight="1" x14ac:dyDescent="0.2">
      <c r="A934" s="49">
        <f t="shared" ca="1" si="21"/>
        <v>934</v>
      </c>
      <c r="C934" s="56"/>
      <c r="D934" s="3"/>
      <c r="E934" s="3"/>
      <c r="F934" s="3" t="s">
        <v>251</v>
      </c>
      <c r="G934" s="57"/>
      <c r="H934" s="10">
        <v>0</v>
      </c>
      <c r="J934" s="4"/>
      <c r="K934" s="4"/>
      <c r="L934" s="4"/>
      <c r="M934" s="4"/>
      <c r="N934" s="4"/>
      <c r="O934" s="4"/>
      <c r="P934" s="4"/>
    </row>
    <row r="935" spans="1:16" ht="11.65" customHeight="1" x14ac:dyDescent="0.2">
      <c r="A935" s="49">
        <f t="shared" ca="1" si="21"/>
        <v>935</v>
      </c>
      <c r="C935" s="56"/>
      <c r="D935" s="3"/>
      <c r="E935" s="3"/>
      <c r="F935" s="3"/>
      <c r="G935" s="57" t="s">
        <v>146</v>
      </c>
      <c r="H935" s="12">
        <f>SUBTOTAL(9,H932:H934)</f>
        <v>0</v>
      </c>
      <c r="J935" s="4"/>
      <c r="K935" s="4"/>
      <c r="L935" s="4"/>
      <c r="M935" s="4"/>
      <c r="N935" s="4"/>
      <c r="O935" s="4"/>
      <c r="P935" s="4"/>
    </row>
    <row r="936" spans="1:16" ht="11.65" customHeight="1" x14ac:dyDescent="0.2">
      <c r="A936" s="49">
        <f t="shared" ca="1" si="21"/>
        <v>936</v>
      </c>
      <c r="C936" s="56"/>
      <c r="D936" s="3"/>
      <c r="E936" s="3"/>
      <c r="F936" s="3"/>
      <c r="G936" s="57"/>
      <c r="H936" s="2"/>
      <c r="J936" s="4"/>
      <c r="K936" s="4"/>
      <c r="L936" s="4"/>
      <c r="M936" s="4"/>
      <c r="N936" s="4"/>
      <c r="O936" s="4"/>
      <c r="P936" s="4"/>
    </row>
    <row r="937" spans="1:16" ht="11.65" customHeight="1" thickBot="1" x14ac:dyDescent="0.25">
      <c r="A937" s="49">
        <f t="shared" ca="1" si="21"/>
        <v>937</v>
      </c>
      <c r="C937" s="56" t="s">
        <v>295</v>
      </c>
      <c r="D937" s="3"/>
      <c r="E937" s="3"/>
      <c r="F937" s="3"/>
      <c r="G937" s="57" t="s">
        <v>146</v>
      </c>
      <c r="H937" s="13">
        <f>SUBTOTAL(9,H906:H935)</f>
        <v>12073619.232211871</v>
      </c>
      <c r="J937" s="4"/>
      <c r="K937" s="4"/>
      <c r="L937" s="4"/>
      <c r="M937" s="4"/>
      <c r="N937" s="4"/>
      <c r="O937" s="4"/>
      <c r="P937" s="4"/>
    </row>
    <row r="938" spans="1:16" ht="11.65" customHeight="1" thickTop="1" x14ac:dyDescent="0.2">
      <c r="A938" s="49">
        <f t="shared" ca="1" si="21"/>
        <v>938</v>
      </c>
      <c r="C938" s="56"/>
      <c r="D938" s="3"/>
      <c r="E938" s="3"/>
      <c r="F938" s="3"/>
      <c r="G938" s="57"/>
      <c r="H938" s="2"/>
      <c r="J938" s="4"/>
      <c r="K938" s="4"/>
      <c r="L938" s="4"/>
      <c r="M938" s="4"/>
      <c r="N938" s="4"/>
      <c r="O938" s="4"/>
      <c r="P938" s="4"/>
    </row>
    <row r="939" spans="1:16" ht="11.65" customHeight="1" x14ac:dyDescent="0.2">
      <c r="A939" s="49">
        <f t="shared" ca="1" si="21"/>
        <v>939</v>
      </c>
      <c r="C939" s="56">
        <v>165</v>
      </c>
      <c r="D939" s="3" t="s">
        <v>7</v>
      </c>
      <c r="E939" s="3"/>
      <c r="F939" s="3"/>
      <c r="G939" s="57"/>
      <c r="H939" s="2"/>
      <c r="J939" s="4"/>
      <c r="K939" s="4"/>
      <c r="L939" s="4"/>
      <c r="M939" s="4"/>
      <c r="N939" s="4"/>
      <c r="O939" s="4"/>
      <c r="P939" s="4"/>
    </row>
    <row r="940" spans="1:16" ht="11.65" customHeight="1" x14ac:dyDescent="0.2">
      <c r="A940" s="49">
        <f t="shared" ca="1" si="21"/>
        <v>940</v>
      </c>
      <c r="C940" s="56"/>
      <c r="D940" s="3"/>
      <c r="E940" s="3"/>
      <c r="F940" s="3" t="s">
        <v>193</v>
      </c>
      <c r="G940" s="57"/>
      <c r="H940" s="10">
        <v>0</v>
      </c>
      <c r="J940" s="4"/>
      <c r="K940" s="4"/>
      <c r="L940" s="4"/>
      <c r="M940" s="4"/>
      <c r="N940" s="4"/>
      <c r="O940" s="4"/>
      <c r="P940" s="4"/>
    </row>
    <row r="941" spans="1:16" ht="11.65" customHeight="1" x14ac:dyDescent="0.2">
      <c r="A941" s="49">
        <f t="shared" ca="1" si="21"/>
        <v>941</v>
      </c>
      <c r="C941" s="56"/>
      <c r="D941" s="3"/>
      <c r="E941" s="3"/>
      <c r="F941" s="3" t="s">
        <v>264</v>
      </c>
      <c r="G941" s="57"/>
      <c r="H941" s="10">
        <v>1663137.8137313384</v>
      </c>
      <c r="J941" s="4"/>
      <c r="K941" s="4"/>
      <c r="L941" s="4"/>
      <c r="M941" s="4"/>
      <c r="N941" s="4"/>
      <c r="O941" s="4"/>
      <c r="P941" s="4"/>
    </row>
    <row r="942" spans="1:16" ht="11.65" customHeight="1" x14ac:dyDescent="0.2">
      <c r="A942" s="49">
        <f t="shared" ca="1" si="21"/>
        <v>942</v>
      </c>
      <c r="C942" s="56"/>
      <c r="D942" s="3"/>
      <c r="E942" s="3"/>
      <c r="F942" s="3" t="s">
        <v>24</v>
      </c>
      <c r="G942" s="57"/>
      <c r="H942" s="10">
        <v>344267.53381510387</v>
      </c>
      <c r="J942" s="4"/>
      <c r="K942" s="4"/>
      <c r="L942" s="4"/>
      <c r="M942" s="4"/>
      <c r="N942" s="4"/>
      <c r="O942" s="4"/>
      <c r="P942" s="4"/>
    </row>
    <row r="943" spans="1:16" ht="11.65" customHeight="1" x14ac:dyDescent="0.2">
      <c r="A943" s="49">
        <f t="shared" ca="1" si="21"/>
        <v>943</v>
      </c>
      <c r="C943" s="56"/>
      <c r="D943" s="3"/>
      <c r="E943" s="3"/>
      <c r="F943" s="3" t="s">
        <v>249</v>
      </c>
      <c r="G943" s="57"/>
      <c r="H943" s="10">
        <v>0</v>
      </c>
      <c r="J943" s="4"/>
      <c r="K943" s="4"/>
      <c r="L943" s="4"/>
      <c r="M943" s="4"/>
      <c r="N943" s="4"/>
      <c r="O943" s="4"/>
      <c r="P943" s="4"/>
    </row>
    <row r="944" spans="1:16" ht="11.65" customHeight="1" x14ac:dyDescent="0.2">
      <c r="A944" s="49">
        <f t="shared" ca="1" si="21"/>
        <v>944</v>
      </c>
      <c r="C944" s="56"/>
      <c r="D944" s="3"/>
      <c r="E944" s="3"/>
      <c r="F944" s="3" t="s">
        <v>251</v>
      </c>
      <c r="G944" s="57"/>
      <c r="H944" s="10">
        <v>0</v>
      </c>
      <c r="J944" s="4"/>
      <c r="K944" s="4"/>
      <c r="L944" s="4"/>
      <c r="M944" s="4"/>
      <c r="N944" s="4"/>
      <c r="O944" s="4"/>
      <c r="P944" s="4"/>
    </row>
    <row r="945" spans="1:16" ht="11.65" customHeight="1" x14ac:dyDescent="0.2">
      <c r="A945" s="49">
        <f t="shared" ca="1" si="21"/>
        <v>945</v>
      </c>
      <c r="C945" s="56"/>
      <c r="D945" s="3"/>
      <c r="E945" s="3"/>
      <c r="F945" s="3" t="s">
        <v>252</v>
      </c>
      <c r="G945" s="57"/>
      <c r="H945" s="10">
        <v>916.93524685343186</v>
      </c>
      <c r="J945" s="4"/>
      <c r="K945" s="4"/>
      <c r="L945" s="4"/>
      <c r="M945" s="4"/>
      <c r="N945" s="4"/>
      <c r="O945" s="4"/>
      <c r="P945" s="4"/>
    </row>
    <row r="946" spans="1:16" ht="11.65" customHeight="1" x14ac:dyDescent="0.2">
      <c r="A946" s="49">
        <f t="shared" ca="1" si="21"/>
        <v>946</v>
      </c>
      <c r="C946" s="56"/>
      <c r="D946" s="3"/>
      <c r="E946" s="3"/>
      <c r="F946" s="3" t="s">
        <v>30</v>
      </c>
      <c r="G946" s="57"/>
      <c r="H946" s="10">
        <v>0</v>
      </c>
      <c r="J946" s="4"/>
      <c r="K946" s="4"/>
      <c r="L946" s="4"/>
      <c r="M946" s="4"/>
      <c r="N946" s="4"/>
      <c r="O946" s="4"/>
      <c r="P946" s="4"/>
    </row>
    <row r="947" spans="1:16" ht="11.65" customHeight="1" x14ac:dyDescent="0.2">
      <c r="A947" s="49">
        <f t="shared" ca="1" si="21"/>
        <v>947</v>
      </c>
      <c r="C947" s="56"/>
      <c r="D947" s="3"/>
      <c r="E947" s="3"/>
      <c r="F947" s="3" t="s">
        <v>247</v>
      </c>
      <c r="G947" s="57"/>
      <c r="H947" s="10">
        <v>0</v>
      </c>
      <c r="J947" s="4"/>
      <c r="K947" s="4"/>
      <c r="L947" s="4"/>
      <c r="M947" s="4"/>
      <c r="N947" s="4"/>
      <c r="O947" s="4"/>
      <c r="P947" s="4"/>
    </row>
    <row r="948" spans="1:16" ht="11.65" customHeight="1" x14ac:dyDescent="0.2">
      <c r="A948" s="49">
        <f t="shared" ca="1" si="21"/>
        <v>948</v>
      </c>
      <c r="C948" s="56"/>
      <c r="D948" s="3"/>
      <c r="E948" s="3"/>
      <c r="F948" s="3" t="s">
        <v>248</v>
      </c>
      <c r="G948" s="57"/>
      <c r="H948" s="10">
        <v>2620625.8855641349</v>
      </c>
      <c r="J948" s="4"/>
      <c r="K948" s="4"/>
      <c r="L948" s="4"/>
      <c r="M948" s="4"/>
      <c r="N948" s="4"/>
      <c r="O948" s="4"/>
      <c r="P948" s="4"/>
    </row>
    <row r="949" spans="1:16" ht="11.65" customHeight="1" thickBot="1" x14ac:dyDescent="0.25">
      <c r="A949" s="49">
        <f t="shared" ca="1" si="21"/>
        <v>949</v>
      </c>
      <c r="C949" s="63" t="s">
        <v>152</v>
      </c>
      <c r="D949" s="3"/>
      <c r="E949" s="3"/>
      <c r="F949" s="3"/>
      <c r="G949" s="57" t="s">
        <v>138</v>
      </c>
      <c r="H949" s="21">
        <f>SUBTOTAL(9,H940:H948)</f>
        <v>4628948.16835743</v>
      </c>
      <c r="J949" s="4"/>
      <c r="K949" s="4"/>
      <c r="L949" s="4"/>
      <c r="M949" s="4"/>
      <c r="N949" s="4"/>
      <c r="O949" s="4"/>
      <c r="P949" s="4"/>
    </row>
    <row r="950" spans="1:16" ht="11.65" customHeight="1" thickTop="1" x14ac:dyDescent="0.2">
      <c r="A950" s="49">
        <f t="shared" ca="1" si="21"/>
        <v>950</v>
      </c>
      <c r="C950" s="56"/>
      <c r="D950" s="3"/>
      <c r="E950" s="3"/>
      <c r="F950" s="3"/>
      <c r="G950" s="57"/>
      <c r="H950" s="2"/>
      <c r="J950" s="4"/>
      <c r="K950" s="4"/>
      <c r="L950" s="4"/>
      <c r="M950" s="4"/>
      <c r="N950" s="4"/>
      <c r="O950" s="4"/>
      <c r="P950" s="4"/>
    </row>
    <row r="951" spans="1:16" ht="11.65" customHeight="1" x14ac:dyDescent="0.2">
      <c r="A951" s="49">
        <f t="shared" ca="1" si="21"/>
        <v>951</v>
      </c>
      <c r="C951" s="56" t="s">
        <v>153</v>
      </c>
      <c r="D951" s="3" t="s">
        <v>154</v>
      </c>
      <c r="E951" s="3"/>
      <c r="F951" s="3"/>
      <c r="G951" s="57"/>
      <c r="H951" s="2"/>
      <c r="J951" s="4"/>
      <c r="K951" s="4"/>
      <c r="L951" s="4"/>
      <c r="M951" s="4"/>
      <c r="N951" s="4"/>
      <c r="O951" s="4"/>
      <c r="P951" s="4"/>
    </row>
    <row r="952" spans="1:16" ht="11.65" customHeight="1" x14ac:dyDescent="0.2">
      <c r="A952" s="49">
        <f t="shared" ca="1" si="21"/>
        <v>952</v>
      </c>
      <c r="C952" s="56"/>
      <c r="D952" s="3"/>
      <c r="E952" s="3"/>
      <c r="F952" s="3" t="s">
        <v>193</v>
      </c>
      <c r="G952" s="57"/>
      <c r="H952" s="10">
        <v>731816.21</v>
      </c>
      <c r="J952" s="4"/>
      <c r="K952" s="4"/>
      <c r="L952" s="4"/>
      <c r="M952" s="4"/>
      <c r="N952" s="4"/>
      <c r="O952" s="4"/>
      <c r="P952" s="4"/>
    </row>
    <row r="953" spans="1:16" ht="11.65" customHeight="1" x14ac:dyDescent="0.2">
      <c r="A953" s="49">
        <f t="shared" ca="1" si="21"/>
        <v>953</v>
      </c>
      <c r="C953" s="56"/>
      <c r="D953" s="3"/>
      <c r="E953" s="3"/>
      <c r="F953" s="3" t="s">
        <v>24</v>
      </c>
      <c r="G953" s="57"/>
      <c r="H953" s="10">
        <v>0</v>
      </c>
      <c r="J953" s="4"/>
      <c r="K953" s="4"/>
      <c r="L953" s="4"/>
      <c r="M953" s="4"/>
      <c r="N953" s="4"/>
      <c r="O953" s="4"/>
      <c r="P953" s="4"/>
    </row>
    <row r="954" spans="1:16" ht="11.65" customHeight="1" x14ac:dyDescent="0.2">
      <c r="A954" s="49">
        <f t="shared" ca="1" si="21"/>
        <v>954</v>
      </c>
      <c r="C954" s="56"/>
      <c r="D954" s="3"/>
      <c r="E954" s="3"/>
      <c r="F954" s="3" t="s">
        <v>251</v>
      </c>
      <c r="G954" s="57"/>
      <c r="H954" s="10">
        <v>0</v>
      </c>
      <c r="J954" s="4"/>
      <c r="K954" s="4"/>
      <c r="L954" s="4"/>
      <c r="M954" s="4"/>
      <c r="N954" s="4"/>
      <c r="O954" s="4"/>
      <c r="P954" s="4"/>
    </row>
    <row r="955" spans="1:16" ht="11.65" customHeight="1" x14ac:dyDescent="0.2">
      <c r="A955" s="49">
        <f t="shared" ca="1" si="21"/>
        <v>955</v>
      </c>
      <c r="C955" s="56"/>
      <c r="D955" s="3"/>
      <c r="E955" s="3"/>
      <c r="F955" s="3" t="s">
        <v>251</v>
      </c>
      <c r="G955" s="57"/>
      <c r="H955" s="10">
        <v>0</v>
      </c>
      <c r="J955" s="4"/>
      <c r="K955" s="4"/>
      <c r="L955" s="4"/>
      <c r="M955" s="4"/>
      <c r="N955" s="4"/>
      <c r="O955" s="4"/>
      <c r="P955" s="4"/>
    </row>
    <row r="956" spans="1:16" ht="11.65" customHeight="1" x14ac:dyDescent="0.2">
      <c r="A956" s="49">
        <f t="shared" ca="1" si="21"/>
        <v>956</v>
      </c>
      <c r="C956" s="56"/>
      <c r="D956" s="3"/>
      <c r="E956" s="3"/>
      <c r="F956" s="3" t="s">
        <v>249</v>
      </c>
      <c r="G956" s="57"/>
      <c r="H956" s="10">
        <v>0</v>
      </c>
      <c r="J956" s="4"/>
      <c r="K956" s="4"/>
      <c r="L956" s="4"/>
      <c r="M956" s="4"/>
      <c r="N956" s="4"/>
      <c r="O956" s="4"/>
      <c r="P956" s="4"/>
    </row>
    <row r="957" spans="1:16" ht="11.65" customHeight="1" x14ac:dyDescent="0.2">
      <c r="A957" s="49">
        <f t="shared" ca="1" si="21"/>
        <v>957</v>
      </c>
      <c r="C957" s="56"/>
      <c r="D957" s="3"/>
      <c r="E957" s="3"/>
      <c r="F957" s="3" t="s">
        <v>253</v>
      </c>
      <c r="G957" s="57"/>
      <c r="H957" s="10">
        <v>0</v>
      </c>
      <c r="J957" s="4"/>
      <c r="K957" s="4"/>
      <c r="L957" s="4"/>
      <c r="M957" s="4"/>
      <c r="N957" s="4"/>
      <c r="O957" s="4"/>
      <c r="P957" s="4"/>
    </row>
    <row r="958" spans="1:16" ht="11.65" customHeight="1" x14ac:dyDescent="0.2">
      <c r="A958" s="49">
        <f t="shared" ref="A958:A1021" ca="1" si="22">OFFSET(A958,-1,)+1</f>
        <v>958</v>
      </c>
      <c r="C958" s="56"/>
      <c r="D958" s="3"/>
      <c r="E958" s="3"/>
      <c r="F958" s="3" t="s">
        <v>247</v>
      </c>
      <c r="G958" s="57"/>
      <c r="H958" s="10">
        <v>0</v>
      </c>
      <c r="J958" s="4"/>
      <c r="K958" s="4"/>
      <c r="L958" s="4"/>
      <c r="M958" s="4"/>
      <c r="N958" s="4"/>
      <c r="O958" s="4"/>
      <c r="P958" s="4"/>
    </row>
    <row r="959" spans="1:16" ht="11.65" customHeight="1" x14ac:dyDescent="0.2">
      <c r="A959" s="49">
        <f t="shared" ca="1" si="22"/>
        <v>959</v>
      </c>
      <c r="C959" s="56"/>
      <c r="D959" s="3"/>
      <c r="E959" s="3"/>
      <c r="F959" s="3" t="s">
        <v>252</v>
      </c>
      <c r="G959" s="57"/>
      <c r="H959" s="10">
        <v>0</v>
      </c>
      <c r="J959" s="4"/>
      <c r="K959" s="4"/>
      <c r="L959" s="4"/>
      <c r="M959" s="4"/>
      <c r="N959" s="4"/>
      <c r="O959" s="4"/>
      <c r="P959" s="4"/>
    </row>
    <row r="960" spans="1:16" ht="11.65" customHeight="1" x14ac:dyDescent="0.2">
      <c r="A960" s="49">
        <f t="shared" ca="1" si="22"/>
        <v>960</v>
      </c>
      <c r="C960" s="56"/>
      <c r="D960" s="3"/>
      <c r="E960" s="3"/>
      <c r="F960" s="3" t="s">
        <v>30</v>
      </c>
      <c r="G960" s="57"/>
      <c r="H960" s="10">
        <v>0</v>
      </c>
      <c r="J960" s="4"/>
      <c r="K960" s="4"/>
      <c r="L960" s="4"/>
      <c r="M960" s="4"/>
      <c r="N960" s="4"/>
      <c r="O960" s="4"/>
      <c r="P960" s="4"/>
    </row>
    <row r="961" spans="1:16" ht="11.65" customHeight="1" x14ac:dyDescent="0.2">
      <c r="A961" s="49">
        <f t="shared" ca="1" si="22"/>
        <v>961</v>
      </c>
      <c r="C961" s="56"/>
      <c r="D961" s="3"/>
      <c r="E961" s="3"/>
      <c r="F961" s="3" t="s">
        <v>248</v>
      </c>
      <c r="G961" s="57"/>
      <c r="H961" s="10">
        <v>0</v>
      </c>
      <c r="J961" s="4"/>
      <c r="K961" s="4"/>
      <c r="L961" s="4"/>
      <c r="M961" s="4"/>
      <c r="N961" s="4"/>
      <c r="O961" s="4"/>
      <c r="P961" s="4"/>
    </row>
    <row r="962" spans="1:16" ht="11.65" customHeight="1" thickBot="1" x14ac:dyDescent="0.25">
      <c r="A962" s="49">
        <f t="shared" ca="1" si="22"/>
        <v>962</v>
      </c>
      <c r="C962" s="56"/>
      <c r="D962" s="3"/>
      <c r="E962" s="3"/>
      <c r="F962" s="3"/>
      <c r="G962" s="57" t="s">
        <v>141</v>
      </c>
      <c r="H962" s="21">
        <f>SUBTOTAL(9,H952:H961)</f>
        <v>731816.21</v>
      </c>
      <c r="J962" s="4"/>
      <c r="K962" s="4"/>
      <c r="L962" s="4"/>
      <c r="M962" s="4"/>
      <c r="N962" s="4"/>
      <c r="O962" s="4"/>
      <c r="P962" s="4"/>
    </row>
    <row r="963" spans="1:16" ht="11.65" customHeight="1" thickTop="1" x14ac:dyDescent="0.2">
      <c r="A963" s="49">
        <f t="shared" ca="1" si="22"/>
        <v>963</v>
      </c>
      <c r="C963" s="56"/>
      <c r="D963" s="3"/>
      <c r="E963" s="3"/>
      <c r="F963" s="3"/>
      <c r="G963" s="57"/>
      <c r="H963" s="2"/>
      <c r="J963" s="4"/>
      <c r="K963" s="4"/>
      <c r="L963" s="4"/>
      <c r="M963" s="4"/>
      <c r="N963" s="4"/>
      <c r="O963" s="4"/>
      <c r="P963" s="4"/>
    </row>
    <row r="964" spans="1:16" ht="11.65" customHeight="1" x14ac:dyDescent="0.2">
      <c r="A964" s="49">
        <f t="shared" ca="1" si="22"/>
        <v>964</v>
      </c>
      <c r="C964" s="56" t="s">
        <v>156</v>
      </c>
      <c r="D964" s="3" t="s">
        <v>5</v>
      </c>
      <c r="E964" s="3"/>
      <c r="F964" s="3"/>
      <c r="G964" s="57"/>
      <c r="H964" s="2"/>
      <c r="J964" s="4"/>
      <c r="K964" s="4"/>
      <c r="L964" s="4"/>
      <c r="M964" s="4"/>
      <c r="N964" s="4"/>
      <c r="O964" s="4"/>
      <c r="P964" s="4"/>
    </row>
    <row r="965" spans="1:16" ht="11.65" customHeight="1" x14ac:dyDescent="0.2">
      <c r="A965" s="49">
        <f t="shared" ca="1" si="22"/>
        <v>965</v>
      </c>
      <c r="C965" s="56"/>
      <c r="D965" s="3"/>
      <c r="E965" s="3"/>
      <c r="F965" s="3" t="s">
        <v>193</v>
      </c>
      <c r="G965" s="57"/>
      <c r="H965" s="10">
        <v>0</v>
      </c>
      <c r="J965" s="4"/>
      <c r="K965" s="4"/>
      <c r="L965" s="4"/>
      <c r="M965" s="4"/>
      <c r="N965" s="4"/>
      <c r="O965" s="4"/>
      <c r="P965" s="4"/>
    </row>
    <row r="966" spans="1:16" ht="11.65" customHeight="1" x14ac:dyDescent="0.2">
      <c r="A966" s="49">
        <f t="shared" ca="1" si="22"/>
        <v>966</v>
      </c>
      <c r="C966" s="56"/>
      <c r="D966" s="3"/>
      <c r="E966" s="3"/>
      <c r="F966" s="3" t="s">
        <v>252</v>
      </c>
      <c r="G966" s="57"/>
      <c r="H966" s="10">
        <v>0</v>
      </c>
      <c r="J966" s="4"/>
      <c r="K966" s="4"/>
      <c r="L966" s="4"/>
      <c r="M966" s="4"/>
      <c r="N966" s="4"/>
      <c r="O966" s="4"/>
      <c r="P966" s="4"/>
    </row>
    <row r="967" spans="1:16" ht="11.65" customHeight="1" x14ac:dyDescent="0.2">
      <c r="A967" s="49">
        <f t="shared" ca="1" si="22"/>
        <v>967</v>
      </c>
      <c r="C967" s="56"/>
      <c r="D967" s="3"/>
      <c r="E967" s="3"/>
      <c r="F967" s="3" t="s">
        <v>30</v>
      </c>
      <c r="G967" s="57"/>
      <c r="H967" s="10">
        <v>0</v>
      </c>
      <c r="J967" s="4"/>
      <c r="K967" s="4"/>
      <c r="L967" s="4"/>
      <c r="M967" s="4"/>
      <c r="N967" s="4"/>
      <c r="O967" s="4"/>
      <c r="P967" s="4"/>
    </row>
    <row r="968" spans="1:16" ht="11.65" customHeight="1" x14ac:dyDescent="0.2">
      <c r="A968" s="49">
        <f t="shared" ca="1" si="22"/>
        <v>968</v>
      </c>
      <c r="C968" s="56"/>
      <c r="D968" s="3"/>
      <c r="E968" s="3"/>
      <c r="F968" s="3" t="s">
        <v>24</v>
      </c>
      <c r="G968" s="57"/>
      <c r="H968" s="10">
        <v>2674415.1757024066</v>
      </c>
      <c r="J968" s="4"/>
      <c r="K968" s="4"/>
      <c r="L968" s="4"/>
      <c r="M968" s="4"/>
      <c r="N968" s="4"/>
      <c r="O968" s="4"/>
      <c r="P968" s="4"/>
    </row>
    <row r="969" spans="1:16" ht="11.65" customHeight="1" x14ac:dyDescent="0.2">
      <c r="A969" s="49">
        <f t="shared" ca="1" si="22"/>
        <v>969</v>
      </c>
      <c r="C969" s="56"/>
      <c r="D969" s="3"/>
      <c r="E969" s="3"/>
      <c r="F969" s="3" t="s">
        <v>248</v>
      </c>
      <c r="G969" s="57"/>
      <c r="H969" s="10">
        <v>40833.180026336988</v>
      </c>
      <c r="J969" s="4"/>
      <c r="K969" s="4"/>
      <c r="L969" s="4"/>
      <c r="M969" s="4"/>
      <c r="N969" s="4"/>
      <c r="O969" s="4"/>
      <c r="P969" s="4"/>
    </row>
    <row r="970" spans="1:16" ht="11.65" customHeight="1" x14ac:dyDescent="0.2">
      <c r="A970" s="49">
        <f t="shared" ca="1" si="22"/>
        <v>970</v>
      </c>
      <c r="C970" s="56"/>
      <c r="D970" s="3"/>
      <c r="E970" s="3"/>
      <c r="F970" s="3" t="s">
        <v>247</v>
      </c>
      <c r="G970" s="57"/>
      <c r="H970" s="10">
        <v>0</v>
      </c>
      <c r="J970" s="4"/>
      <c r="K970" s="4"/>
      <c r="L970" s="4"/>
      <c r="M970" s="4"/>
      <c r="N970" s="4"/>
      <c r="O970" s="4"/>
      <c r="P970" s="4"/>
    </row>
    <row r="971" spans="1:16" ht="11.65" customHeight="1" x14ac:dyDescent="0.2">
      <c r="A971" s="49">
        <f t="shared" ca="1" si="22"/>
        <v>971</v>
      </c>
      <c r="C971" s="56"/>
      <c r="D971" s="3"/>
      <c r="E971" s="3"/>
      <c r="F971" s="3" t="s">
        <v>249</v>
      </c>
      <c r="G971" s="57"/>
      <c r="H971" s="10">
        <v>6569608.306673062</v>
      </c>
      <c r="J971" s="4"/>
      <c r="K971" s="4"/>
      <c r="L971" s="4"/>
      <c r="M971" s="4"/>
      <c r="N971" s="4"/>
      <c r="O971" s="4"/>
      <c r="P971" s="4"/>
    </row>
    <row r="972" spans="1:16" ht="11.65" customHeight="1" x14ac:dyDescent="0.2">
      <c r="A972" s="49">
        <f t="shared" ca="1" si="22"/>
        <v>972</v>
      </c>
      <c r="C972" s="56"/>
      <c r="D972" s="3"/>
      <c r="E972" s="3"/>
      <c r="F972" s="3" t="s">
        <v>251</v>
      </c>
      <c r="G972" s="57"/>
      <c r="H972" s="10">
        <v>0</v>
      </c>
      <c r="J972" s="4"/>
      <c r="K972" s="4"/>
      <c r="L972" s="4"/>
      <c r="M972" s="4"/>
      <c r="N972" s="4"/>
      <c r="O972" s="4"/>
      <c r="P972" s="4"/>
    </row>
    <row r="973" spans="1:16" ht="11.65" customHeight="1" x14ac:dyDescent="0.2">
      <c r="A973" s="49">
        <f t="shared" ca="1" si="22"/>
        <v>973</v>
      </c>
      <c r="C973" s="56"/>
      <c r="D973" s="3"/>
      <c r="E973" s="3"/>
      <c r="F973" s="3" t="s">
        <v>252</v>
      </c>
      <c r="G973" s="57"/>
      <c r="H973" s="10">
        <v>0</v>
      </c>
      <c r="J973" s="4"/>
      <c r="K973" s="4"/>
      <c r="L973" s="4"/>
      <c r="M973" s="4"/>
      <c r="N973" s="4"/>
      <c r="O973" s="4"/>
      <c r="P973" s="4"/>
    </row>
    <row r="974" spans="1:16" ht="11.65" customHeight="1" x14ac:dyDescent="0.2">
      <c r="A974" s="49">
        <f t="shared" ca="1" si="22"/>
        <v>974</v>
      </c>
      <c r="C974" s="56"/>
      <c r="D974" s="3"/>
      <c r="E974" s="3"/>
      <c r="F974" s="3" t="s">
        <v>30</v>
      </c>
      <c r="G974" s="57"/>
      <c r="H974" s="10">
        <v>0</v>
      </c>
      <c r="J974" s="4"/>
      <c r="K974" s="4"/>
      <c r="L974" s="4"/>
      <c r="M974" s="4"/>
      <c r="N974" s="4"/>
      <c r="O974" s="4"/>
      <c r="P974" s="4"/>
    </row>
    <row r="975" spans="1:16" ht="11.65" customHeight="1" x14ac:dyDescent="0.2">
      <c r="A975" s="49">
        <f t="shared" ca="1" si="22"/>
        <v>975</v>
      </c>
      <c r="C975" s="56"/>
      <c r="D975" s="3"/>
      <c r="E975" s="3"/>
      <c r="F975" s="3" t="s">
        <v>256</v>
      </c>
      <c r="G975" s="57"/>
      <c r="H975" s="10">
        <v>193.0841070241496</v>
      </c>
      <c r="J975" s="4"/>
      <c r="K975" s="4"/>
      <c r="L975" s="4"/>
      <c r="M975" s="4"/>
      <c r="N975" s="4"/>
      <c r="O975" s="4"/>
      <c r="P975" s="4"/>
    </row>
    <row r="976" spans="1:16" ht="11.65" customHeight="1" x14ac:dyDescent="0.2">
      <c r="A976" s="49">
        <f t="shared" ca="1" si="22"/>
        <v>976</v>
      </c>
      <c r="C976" s="56"/>
      <c r="D976" s="3"/>
      <c r="E976" s="3"/>
      <c r="F976" s="3" t="s">
        <v>265</v>
      </c>
      <c r="G976" s="57"/>
      <c r="H976" s="10">
        <v>0</v>
      </c>
      <c r="J976" s="4"/>
      <c r="K976" s="4"/>
      <c r="L976" s="4"/>
      <c r="M976" s="4"/>
      <c r="N976" s="4"/>
      <c r="O976" s="4"/>
      <c r="P976" s="4"/>
    </row>
    <row r="977" spans="1:16" ht="11.65" customHeight="1" thickBot="1" x14ac:dyDescent="0.25">
      <c r="A977" s="49">
        <f t="shared" ca="1" si="22"/>
        <v>977</v>
      </c>
      <c r="C977" s="63" t="s">
        <v>157</v>
      </c>
      <c r="D977" s="3"/>
      <c r="E977" s="3"/>
      <c r="F977" s="3"/>
      <c r="G977" s="57" t="s">
        <v>155</v>
      </c>
      <c r="H977" s="21">
        <f>SUBTOTAL(9,H967:H976)</f>
        <v>9285049.7465088312</v>
      </c>
      <c r="J977" s="4"/>
      <c r="K977" s="4"/>
      <c r="L977" s="4"/>
      <c r="M977" s="4"/>
      <c r="N977" s="4"/>
      <c r="O977" s="4"/>
      <c r="P977" s="4"/>
    </row>
    <row r="978" spans="1:16" ht="11.65" customHeight="1" thickTop="1" x14ac:dyDescent="0.2">
      <c r="A978" s="49">
        <f t="shared" ca="1" si="22"/>
        <v>978</v>
      </c>
      <c r="C978" s="56"/>
      <c r="D978" s="3"/>
      <c r="E978" s="3"/>
      <c r="F978" s="3"/>
      <c r="G978" s="57"/>
      <c r="H978" s="2"/>
      <c r="J978" s="4"/>
      <c r="K978" s="4"/>
      <c r="L978" s="4"/>
      <c r="M978" s="4"/>
      <c r="N978" s="4"/>
      <c r="O978" s="4"/>
      <c r="P978" s="4"/>
    </row>
    <row r="979" spans="1:16" ht="11.65" customHeight="1" x14ac:dyDescent="0.2">
      <c r="A979" s="49">
        <f t="shared" ca="1" si="22"/>
        <v>979</v>
      </c>
      <c r="C979" s="56" t="s">
        <v>10</v>
      </c>
      <c r="D979" s="3"/>
      <c r="E979" s="3"/>
      <c r="F979" s="3"/>
      <c r="G979" s="57"/>
      <c r="H979" s="2"/>
      <c r="J979" s="4"/>
      <c r="K979" s="4"/>
      <c r="L979" s="4"/>
      <c r="M979" s="4"/>
      <c r="N979" s="4"/>
      <c r="O979" s="4"/>
      <c r="P979" s="4"/>
    </row>
    <row r="980" spans="1:16" ht="11.65" customHeight="1" x14ac:dyDescent="0.2">
      <c r="A980" s="49">
        <f t="shared" ca="1" si="22"/>
        <v>980</v>
      </c>
      <c r="C980" s="56" t="s">
        <v>158</v>
      </c>
      <c r="D980" s="3" t="s">
        <v>159</v>
      </c>
      <c r="E980" s="3"/>
      <c r="F980" s="3"/>
      <c r="G980" s="57"/>
      <c r="H980" s="2"/>
      <c r="I980" s="4"/>
      <c r="J980" s="4"/>
      <c r="K980" s="4"/>
      <c r="L980" s="4"/>
      <c r="M980" s="4"/>
      <c r="N980" s="4"/>
      <c r="O980" s="4"/>
      <c r="P980" s="4"/>
    </row>
    <row r="981" spans="1:16" ht="11.65" customHeight="1" x14ac:dyDescent="0.2">
      <c r="A981" s="49">
        <f t="shared" ca="1" si="22"/>
        <v>981</v>
      </c>
      <c r="C981" s="56"/>
      <c r="D981" s="3"/>
      <c r="E981" s="3"/>
      <c r="F981" s="3" t="s">
        <v>193</v>
      </c>
      <c r="G981" s="57"/>
      <c r="H981" s="10">
        <v>0</v>
      </c>
      <c r="I981" s="4"/>
      <c r="J981" s="4"/>
      <c r="K981" s="4"/>
      <c r="L981" s="4"/>
      <c r="M981" s="4"/>
      <c r="N981" s="4"/>
      <c r="O981" s="4"/>
      <c r="P981" s="4"/>
    </row>
    <row r="982" spans="1:16" ht="11.65" customHeight="1" x14ac:dyDescent="0.2">
      <c r="A982" s="49">
        <f t="shared" ca="1" si="22"/>
        <v>982</v>
      </c>
      <c r="C982" s="56"/>
      <c r="D982" s="3"/>
      <c r="E982" s="3"/>
      <c r="F982" s="3" t="s">
        <v>248</v>
      </c>
      <c r="G982" s="57"/>
      <c r="H982" s="10">
        <v>0</v>
      </c>
      <c r="I982" s="4"/>
      <c r="J982" s="4"/>
      <c r="K982" s="4"/>
      <c r="L982" s="4"/>
      <c r="M982" s="4"/>
      <c r="N982" s="4"/>
      <c r="O982" s="4"/>
      <c r="P982" s="4"/>
    </row>
    <row r="983" spans="1:16" ht="11.65" customHeight="1" x14ac:dyDescent="0.2">
      <c r="A983" s="49">
        <f t="shared" ca="1" si="22"/>
        <v>983</v>
      </c>
      <c r="C983" s="56"/>
      <c r="D983" s="3"/>
      <c r="E983" s="3"/>
      <c r="F983" s="3" t="s">
        <v>247</v>
      </c>
      <c r="G983" s="57"/>
      <c r="H983" s="10">
        <v>0</v>
      </c>
      <c r="J983" s="4"/>
      <c r="K983" s="4"/>
      <c r="L983" s="4"/>
      <c r="M983" s="4"/>
      <c r="N983" s="4"/>
      <c r="O983" s="4"/>
      <c r="P983" s="4"/>
    </row>
    <row r="984" spans="1:16" ht="11.65" customHeight="1" x14ac:dyDescent="0.2">
      <c r="A984" s="49">
        <f t="shared" ca="1" si="22"/>
        <v>984</v>
      </c>
      <c r="C984" s="56"/>
      <c r="D984" s="3"/>
      <c r="E984" s="3"/>
      <c r="F984" s="3"/>
      <c r="G984" s="57" t="s">
        <v>160</v>
      </c>
      <c r="H984" s="12">
        <f>SUBTOTAL(9,H981:H983)</f>
        <v>0</v>
      </c>
      <c r="J984" s="4"/>
      <c r="K984" s="4"/>
      <c r="L984" s="4"/>
      <c r="M984" s="4"/>
      <c r="N984" s="4"/>
      <c r="O984" s="4"/>
      <c r="P984" s="4"/>
    </row>
    <row r="985" spans="1:16" ht="11.65" customHeight="1" x14ac:dyDescent="0.2">
      <c r="A985" s="49">
        <f t="shared" ca="1" si="22"/>
        <v>985</v>
      </c>
      <c r="C985" s="56"/>
      <c r="D985" s="3"/>
      <c r="E985" s="3"/>
      <c r="F985" s="3"/>
      <c r="G985" s="57"/>
      <c r="H985" s="2"/>
      <c r="J985" s="4"/>
      <c r="K985" s="4"/>
      <c r="L985" s="4"/>
      <c r="M985" s="4"/>
      <c r="N985" s="4"/>
      <c r="O985" s="4"/>
      <c r="P985" s="4"/>
    </row>
    <row r="986" spans="1:16" ht="11.65" customHeight="1" x14ac:dyDescent="0.2">
      <c r="A986" s="49">
        <f t="shared" ca="1" si="22"/>
        <v>986</v>
      </c>
      <c r="C986" s="56" t="s">
        <v>161</v>
      </c>
      <c r="D986" s="66" t="s">
        <v>162</v>
      </c>
      <c r="E986" s="67"/>
      <c r="F986" s="3"/>
      <c r="G986" s="57"/>
      <c r="H986" s="2"/>
      <c r="J986" s="4"/>
      <c r="K986" s="4"/>
      <c r="L986" s="4"/>
      <c r="M986" s="4"/>
      <c r="N986" s="4"/>
      <c r="O986" s="4"/>
      <c r="P986" s="4"/>
    </row>
    <row r="987" spans="1:16" ht="11.65" customHeight="1" x14ac:dyDescent="0.2">
      <c r="A987" s="49">
        <f t="shared" ca="1" si="22"/>
        <v>987</v>
      </c>
      <c r="C987" s="56">
        <v>131</v>
      </c>
      <c r="D987" s="68" t="s">
        <v>163</v>
      </c>
      <c r="E987" s="67"/>
      <c r="F987" s="3" t="s">
        <v>266</v>
      </c>
      <c r="G987" s="57"/>
      <c r="H987" s="10">
        <v>0</v>
      </c>
      <c r="J987" s="4"/>
      <c r="K987" s="4"/>
      <c r="L987" s="4"/>
      <c r="M987" s="4"/>
      <c r="N987" s="4"/>
      <c r="O987" s="4"/>
      <c r="P987" s="4"/>
    </row>
    <row r="988" spans="1:16" ht="11.65" customHeight="1" x14ac:dyDescent="0.2">
      <c r="A988" s="49">
        <f t="shared" ca="1" si="22"/>
        <v>988</v>
      </c>
      <c r="C988" s="56">
        <v>135</v>
      </c>
      <c r="D988" s="68" t="s">
        <v>164</v>
      </c>
      <c r="E988" s="67"/>
      <c r="F988" s="3" t="s">
        <v>24</v>
      </c>
      <c r="G988" s="57"/>
      <c r="H988" s="10">
        <v>0</v>
      </c>
      <c r="J988" s="4"/>
      <c r="K988" s="4"/>
      <c r="L988" s="4"/>
      <c r="M988" s="4"/>
      <c r="N988" s="4"/>
      <c r="O988" s="4"/>
      <c r="P988" s="4"/>
    </row>
    <row r="989" spans="1:16" ht="11.65" customHeight="1" x14ac:dyDescent="0.2">
      <c r="A989" s="49">
        <f t="shared" ca="1" si="22"/>
        <v>989</v>
      </c>
      <c r="C989" s="56">
        <v>141</v>
      </c>
      <c r="D989" s="68" t="s">
        <v>165</v>
      </c>
      <c r="E989" s="67"/>
      <c r="F989" s="3" t="s">
        <v>248</v>
      </c>
      <c r="G989" s="57"/>
      <c r="H989" s="10">
        <v>0</v>
      </c>
      <c r="J989" s="4"/>
      <c r="K989" s="4"/>
      <c r="L989" s="4"/>
      <c r="M989" s="4"/>
      <c r="N989" s="4"/>
      <c r="O989" s="4"/>
      <c r="P989" s="4"/>
    </row>
    <row r="990" spans="1:16" ht="11.65" customHeight="1" x14ac:dyDescent="0.2">
      <c r="A990" s="49">
        <f t="shared" ca="1" si="22"/>
        <v>990</v>
      </c>
      <c r="C990" s="56">
        <v>143</v>
      </c>
      <c r="D990" s="68" t="s">
        <v>165</v>
      </c>
      <c r="E990" s="67"/>
      <c r="F990" s="3" t="s">
        <v>248</v>
      </c>
      <c r="G990" s="57"/>
      <c r="H990" s="10">
        <v>3763301.0074292626</v>
      </c>
      <c r="J990" s="4"/>
      <c r="K990" s="4"/>
      <c r="L990" s="4"/>
      <c r="M990" s="4"/>
      <c r="N990" s="4"/>
      <c r="O990" s="4"/>
      <c r="P990" s="4"/>
    </row>
    <row r="991" spans="1:16" ht="11.65" customHeight="1" x14ac:dyDescent="0.2">
      <c r="A991" s="49">
        <f t="shared" ca="1" si="22"/>
        <v>991</v>
      </c>
      <c r="C991" s="56">
        <v>232</v>
      </c>
      <c r="D991" s="68" t="s">
        <v>166</v>
      </c>
      <c r="E991" s="67"/>
      <c r="F991" s="3" t="s">
        <v>247</v>
      </c>
      <c r="G991" s="57"/>
      <c r="H991" s="10">
        <v>0</v>
      </c>
      <c r="J991" s="4"/>
      <c r="K991" s="4"/>
      <c r="L991" s="4"/>
      <c r="M991" s="4"/>
      <c r="N991" s="4"/>
      <c r="O991" s="4"/>
      <c r="P991" s="4"/>
    </row>
    <row r="992" spans="1:16" ht="11.65" customHeight="1" x14ac:dyDescent="0.2">
      <c r="A992" s="49">
        <f t="shared" ca="1" si="22"/>
        <v>992</v>
      </c>
      <c r="C992" s="56">
        <v>232</v>
      </c>
      <c r="D992" s="68" t="s">
        <v>166</v>
      </c>
      <c r="E992" s="67"/>
      <c r="F992" s="3" t="s">
        <v>248</v>
      </c>
      <c r="G992" s="57"/>
      <c r="H992" s="10">
        <v>-530753.48717304936</v>
      </c>
      <c r="J992" s="4"/>
      <c r="K992" s="4"/>
      <c r="L992" s="4"/>
      <c r="M992" s="4"/>
      <c r="N992" s="4"/>
      <c r="O992" s="4"/>
      <c r="P992" s="4"/>
    </row>
    <row r="993" spans="1:16" ht="11.65" customHeight="1" x14ac:dyDescent="0.2">
      <c r="A993" s="49">
        <f t="shared" ca="1" si="22"/>
        <v>993</v>
      </c>
      <c r="C993" s="56">
        <v>232</v>
      </c>
      <c r="D993" s="68" t="s">
        <v>166</v>
      </c>
      <c r="E993" s="67"/>
      <c r="F993" s="3" t="s">
        <v>30</v>
      </c>
      <c r="G993" s="57"/>
      <c r="H993" s="10">
        <v>0</v>
      </c>
      <c r="J993" s="48"/>
      <c r="K993" s="4"/>
      <c r="L993" s="4"/>
      <c r="M993" s="4"/>
      <c r="N993" s="4"/>
      <c r="O993" s="4"/>
      <c r="P993" s="4"/>
    </row>
    <row r="994" spans="1:16" ht="11.65" customHeight="1" x14ac:dyDescent="0.2">
      <c r="A994" s="49">
        <f t="shared" ca="1" si="22"/>
        <v>994</v>
      </c>
      <c r="C994" s="56">
        <v>232</v>
      </c>
      <c r="D994" s="68" t="s">
        <v>166</v>
      </c>
      <c r="E994" s="67"/>
      <c r="F994" s="3" t="s">
        <v>24</v>
      </c>
      <c r="G994" s="57"/>
      <c r="H994" s="10">
        <v>-234628.31323007517</v>
      </c>
      <c r="J994" s="48"/>
      <c r="K994" s="4"/>
      <c r="L994" s="4"/>
      <c r="M994" s="4"/>
      <c r="N994" s="4"/>
      <c r="O994" s="4"/>
      <c r="P994" s="4"/>
    </row>
    <row r="995" spans="1:16" ht="11.65" customHeight="1" x14ac:dyDescent="0.2">
      <c r="A995" s="49">
        <f t="shared" ca="1" si="22"/>
        <v>995</v>
      </c>
      <c r="C995" s="56">
        <v>232</v>
      </c>
      <c r="D995" s="68" t="s">
        <v>166</v>
      </c>
      <c r="E995" s="67"/>
      <c r="F995" s="3" t="s">
        <v>193</v>
      </c>
      <c r="G995" s="57"/>
      <c r="H995" s="10">
        <v>0</v>
      </c>
      <c r="J995" s="4"/>
      <c r="K995" s="4"/>
      <c r="L995" s="4"/>
      <c r="M995" s="4"/>
      <c r="N995" s="4"/>
      <c r="O995" s="4"/>
      <c r="P995" s="4"/>
    </row>
    <row r="996" spans="1:16" ht="11.65" customHeight="1" x14ac:dyDescent="0.2">
      <c r="A996" s="49">
        <f t="shared" ca="1" si="22"/>
        <v>996</v>
      </c>
      <c r="C996" s="56">
        <v>2533</v>
      </c>
      <c r="D996" s="67" t="s">
        <v>167</v>
      </c>
      <c r="E996" s="67"/>
      <c r="F996" s="3" t="s">
        <v>289</v>
      </c>
      <c r="G996" s="57"/>
      <c r="H996" s="10">
        <v>0</v>
      </c>
      <c r="J996" s="4"/>
      <c r="K996" s="4"/>
      <c r="L996" s="4"/>
      <c r="M996" s="4"/>
      <c r="N996" s="4"/>
      <c r="O996" s="4"/>
      <c r="P996" s="4"/>
    </row>
    <row r="997" spans="1:16" ht="11.65" customHeight="1" x14ac:dyDescent="0.2">
      <c r="A997" s="49">
        <f t="shared" ca="1" si="22"/>
        <v>997</v>
      </c>
      <c r="C997" s="56">
        <v>2533</v>
      </c>
      <c r="D997" s="67" t="s">
        <v>167</v>
      </c>
      <c r="E997" s="67"/>
      <c r="F997" s="3" t="s">
        <v>251</v>
      </c>
      <c r="G997" s="57"/>
      <c r="H997" s="10">
        <v>0</v>
      </c>
      <c r="J997" s="4"/>
      <c r="K997" s="4"/>
      <c r="L997" s="4"/>
      <c r="M997" s="4"/>
      <c r="N997" s="4"/>
      <c r="O997" s="4"/>
      <c r="P997" s="4"/>
    </row>
    <row r="998" spans="1:16" ht="11.65" customHeight="1" x14ac:dyDescent="0.2">
      <c r="A998" s="49">
        <f t="shared" ca="1" si="22"/>
        <v>998</v>
      </c>
      <c r="C998" s="56">
        <v>2533</v>
      </c>
      <c r="D998" s="67" t="s">
        <v>167</v>
      </c>
      <c r="E998" s="67"/>
      <c r="F998" s="3" t="s">
        <v>251</v>
      </c>
      <c r="G998" s="57"/>
      <c r="H998" s="10">
        <v>0</v>
      </c>
      <c r="J998" s="4"/>
      <c r="K998" s="4"/>
      <c r="L998" s="4"/>
      <c r="M998" s="4"/>
      <c r="N998" s="4"/>
      <c r="O998" s="4"/>
      <c r="P998" s="4"/>
    </row>
    <row r="999" spans="1:16" ht="11.65" customHeight="1" x14ac:dyDescent="0.2">
      <c r="A999" s="49">
        <f t="shared" ca="1" si="22"/>
        <v>999</v>
      </c>
      <c r="C999" s="56">
        <v>230</v>
      </c>
      <c r="D999" s="67" t="s">
        <v>168</v>
      </c>
      <c r="E999" s="67"/>
      <c r="F999" s="3" t="s">
        <v>247</v>
      </c>
      <c r="G999" s="57"/>
      <c r="H999" s="10">
        <v>0</v>
      </c>
      <c r="J999" s="4"/>
      <c r="K999" s="4"/>
      <c r="L999" s="4"/>
      <c r="M999" s="4"/>
      <c r="N999" s="4"/>
      <c r="O999" s="4"/>
      <c r="P999" s="4"/>
    </row>
    <row r="1000" spans="1:16" ht="11.65" customHeight="1" x14ac:dyDescent="0.2">
      <c r="A1000" s="49">
        <f t="shared" ca="1" si="22"/>
        <v>1000</v>
      </c>
      <c r="C1000" s="56">
        <v>230</v>
      </c>
      <c r="D1000" s="67" t="s">
        <v>168</v>
      </c>
      <c r="E1000" s="67"/>
      <c r="F1000" s="3" t="s">
        <v>252</v>
      </c>
      <c r="G1000" s="57"/>
      <c r="H1000" s="10">
        <v>0</v>
      </c>
      <c r="J1000" s="4"/>
      <c r="K1000" s="4"/>
      <c r="L1000" s="4"/>
      <c r="M1000" s="4"/>
      <c r="N1000" s="4"/>
      <c r="O1000" s="4"/>
      <c r="P1000" s="4"/>
    </row>
    <row r="1001" spans="1:16" ht="11.65" customHeight="1" x14ac:dyDescent="0.2">
      <c r="A1001" s="49">
        <f t="shared" ca="1" si="22"/>
        <v>1001</v>
      </c>
      <c r="C1001" s="56">
        <v>230</v>
      </c>
      <c r="D1001" s="67" t="s">
        <v>168</v>
      </c>
      <c r="E1001" s="67"/>
      <c r="F1001" s="3" t="s">
        <v>30</v>
      </c>
      <c r="G1001" s="57"/>
      <c r="H1001" s="10">
        <v>0</v>
      </c>
      <c r="J1001" s="4"/>
      <c r="K1001" s="4"/>
      <c r="L1001" s="4"/>
      <c r="M1001" s="4"/>
      <c r="N1001" s="4"/>
      <c r="O1001" s="4"/>
      <c r="P1001" s="4"/>
    </row>
    <row r="1002" spans="1:16" ht="11.65" customHeight="1" x14ac:dyDescent="0.2">
      <c r="A1002" s="49">
        <f t="shared" ca="1" si="22"/>
        <v>1002</v>
      </c>
      <c r="C1002" s="56">
        <v>230</v>
      </c>
      <c r="D1002" s="67" t="s">
        <v>168</v>
      </c>
      <c r="E1002" s="67"/>
      <c r="F1002" s="3" t="s">
        <v>193</v>
      </c>
      <c r="G1002" s="57"/>
      <c r="H1002" s="10">
        <v>0</v>
      </c>
      <c r="J1002" s="4"/>
      <c r="K1002" s="4"/>
      <c r="L1002" s="4"/>
      <c r="M1002" s="4"/>
      <c r="N1002" s="4"/>
      <c r="O1002" s="4"/>
      <c r="P1002" s="4"/>
    </row>
    <row r="1003" spans="1:16" ht="11.65" customHeight="1" x14ac:dyDescent="0.2">
      <c r="A1003" s="49">
        <f t="shared" ca="1" si="22"/>
        <v>1003</v>
      </c>
      <c r="C1003" s="56">
        <v>254105</v>
      </c>
      <c r="D1003" s="67" t="s">
        <v>169</v>
      </c>
      <c r="E1003" s="67"/>
      <c r="F1003" s="3" t="s">
        <v>193</v>
      </c>
      <c r="G1003" s="57"/>
      <c r="H1003" s="10">
        <v>0</v>
      </c>
      <c r="J1003" s="4"/>
      <c r="K1003" s="4"/>
      <c r="L1003" s="4"/>
      <c r="M1003" s="4"/>
      <c r="N1003" s="4"/>
      <c r="O1003" s="4"/>
      <c r="P1003" s="4"/>
    </row>
    <row r="1004" spans="1:16" ht="11.65" customHeight="1" x14ac:dyDescent="0.2">
      <c r="A1004" s="49">
        <f t="shared" ca="1" si="22"/>
        <v>1004</v>
      </c>
      <c r="C1004" s="56">
        <v>254105</v>
      </c>
      <c r="D1004" s="67" t="s">
        <v>169</v>
      </c>
      <c r="E1004" s="67"/>
      <c r="F1004" s="3" t="s">
        <v>247</v>
      </c>
      <c r="G1004" s="57"/>
      <c r="H1004" s="10">
        <v>0</v>
      </c>
      <c r="J1004" s="4"/>
      <c r="K1004" s="4"/>
      <c r="L1004" s="4"/>
      <c r="M1004" s="4"/>
      <c r="N1004" s="4"/>
      <c r="O1004" s="4"/>
      <c r="P1004" s="4"/>
    </row>
    <row r="1005" spans="1:16" ht="11.65" customHeight="1" x14ac:dyDescent="0.2">
      <c r="A1005" s="49">
        <f t="shared" ca="1" si="22"/>
        <v>1005</v>
      </c>
      <c r="C1005" s="56">
        <v>254105</v>
      </c>
      <c r="D1005" s="67" t="s">
        <v>169</v>
      </c>
      <c r="E1005" s="67"/>
      <c r="F1005" s="3" t="s">
        <v>251</v>
      </c>
      <c r="G1005" s="57"/>
      <c r="H1005" s="10">
        <v>0</v>
      </c>
      <c r="J1005" s="4"/>
      <c r="K1005" s="4"/>
      <c r="L1005" s="4"/>
      <c r="M1005" s="4"/>
      <c r="N1005" s="4"/>
      <c r="O1005" s="4"/>
      <c r="P1005" s="4"/>
    </row>
    <row r="1006" spans="1:16" ht="11.65" customHeight="1" x14ac:dyDescent="0.2">
      <c r="A1006" s="49">
        <f t="shared" ca="1" si="22"/>
        <v>1006</v>
      </c>
      <c r="C1006" s="56">
        <v>254105</v>
      </c>
      <c r="D1006" s="67" t="s">
        <v>169</v>
      </c>
      <c r="E1006" s="67"/>
      <c r="F1006" s="3" t="s">
        <v>30</v>
      </c>
      <c r="G1006" s="57"/>
      <c r="H1006" s="10">
        <v>0</v>
      </c>
      <c r="J1006" s="4"/>
      <c r="K1006" s="4"/>
      <c r="L1006" s="4"/>
      <c r="M1006" s="4"/>
      <c r="N1006" s="4"/>
      <c r="O1006" s="4"/>
      <c r="P1006" s="4"/>
    </row>
    <row r="1007" spans="1:16" ht="11.65" customHeight="1" x14ac:dyDescent="0.2">
      <c r="A1007" s="49">
        <f t="shared" ca="1" si="22"/>
        <v>1007</v>
      </c>
      <c r="C1007" s="56">
        <v>2533</v>
      </c>
      <c r="D1007" s="67" t="s">
        <v>170</v>
      </c>
      <c r="E1007" s="67"/>
      <c r="F1007" s="3" t="s">
        <v>30</v>
      </c>
      <c r="G1007" s="57"/>
      <c r="H1007" s="10">
        <v>0</v>
      </c>
      <c r="J1007" s="4"/>
      <c r="K1007" s="4"/>
      <c r="L1007" s="4"/>
      <c r="M1007" s="4"/>
      <c r="N1007" s="4"/>
      <c r="O1007" s="4"/>
      <c r="P1007" s="4"/>
    </row>
    <row r="1008" spans="1:16" ht="11.65" customHeight="1" x14ac:dyDescent="0.2">
      <c r="A1008" s="49">
        <f t="shared" ca="1" si="22"/>
        <v>1008</v>
      </c>
      <c r="C1008" s="56"/>
      <c r="D1008" s="3"/>
      <c r="E1008" s="3"/>
      <c r="F1008" s="3"/>
      <c r="G1008" s="57" t="s">
        <v>160</v>
      </c>
      <c r="H1008" s="12">
        <f>SUBTOTAL(9,H987:H1007)</f>
        <v>2997919.207026138</v>
      </c>
      <c r="J1008" s="4"/>
      <c r="K1008" s="4"/>
      <c r="L1008" s="4"/>
      <c r="M1008" s="4"/>
      <c r="N1008" s="4"/>
      <c r="O1008" s="4"/>
      <c r="P1008" s="4"/>
    </row>
    <row r="1009" spans="1:16" ht="15" customHeight="1" x14ac:dyDescent="0.2">
      <c r="A1009" s="49">
        <f t="shared" ca="1" si="22"/>
        <v>1009</v>
      </c>
      <c r="C1009" s="56"/>
      <c r="D1009" s="3"/>
      <c r="E1009" s="3"/>
      <c r="F1009" s="3"/>
      <c r="G1009" s="57"/>
      <c r="H1009" s="2"/>
      <c r="J1009" s="4"/>
      <c r="K1009" s="4"/>
      <c r="L1009" s="4"/>
      <c r="M1009" s="4"/>
      <c r="N1009" s="4"/>
      <c r="O1009" s="4"/>
      <c r="P1009" s="4"/>
    </row>
    <row r="1010" spans="1:16" ht="11.65" customHeight="1" thickBot="1" x14ac:dyDescent="0.25">
      <c r="A1010" s="49">
        <f t="shared" ca="1" si="22"/>
        <v>1010</v>
      </c>
      <c r="C1010" s="63" t="s">
        <v>171</v>
      </c>
      <c r="D1010" s="3"/>
      <c r="E1010" s="3"/>
      <c r="F1010" s="3"/>
      <c r="G1010" s="57"/>
      <c r="H1010" s="13">
        <f>SUBTOTAL(9,H981:H1008)</f>
        <v>2997919.207026138</v>
      </c>
      <c r="J1010" s="4"/>
      <c r="K1010" s="4"/>
      <c r="L1010" s="4"/>
      <c r="M1010" s="4"/>
      <c r="N1010" s="4"/>
      <c r="O1010" s="4"/>
      <c r="P1010" s="4"/>
    </row>
    <row r="1011" spans="1:16" ht="11.65" customHeight="1" thickTop="1" x14ac:dyDescent="0.2">
      <c r="A1011" s="49">
        <f t="shared" ca="1" si="22"/>
        <v>1011</v>
      </c>
      <c r="C1011" s="56" t="s">
        <v>12</v>
      </c>
      <c r="D1011" s="3"/>
      <c r="E1011" s="3"/>
      <c r="F1011" s="3"/>
      <c r="G1011" s="57"/>
      <c r="H1011" s="2"/>
      <c r="J1011" s="4"/>
      <c r="K1011" s="4"/>
      <c r="L1011" s="4"/>
      <c r="M1011" s="4"/>
      <c r="N1011" s="4"/>
      <c r="O1011" s="4"/>
      <c r="P1011" s="4"/>
    </row>
    <row r="1012" spans="1:16" ht="11.65" customHeight="1" x14ac:dyDescent="0.2">
      <c r="A1012" s="49">
        <f t="shared" ca="1" si="22"/>
        <v>1012</v>
      </c>
      <c r="C1012" s="56">
        <v>18221</v>
      </c>
      <c r="D1012" s="3" t="s">
        <v>172</v>
      </c>
      <c r="E1012" s="3"/>
      <c r="F1012" s="3"/>
      <c r="G1012" s="57"/>
      <c r="H1012" s="2"/>
      <c r="J1012" s="4"/>
      <c r="K1012" s="4"/>
      <c r="L1012" s="4"/>
      <c r="M1012" s="4"/>
      <c r="N1012" s="4"/>
      <c r="O1012" s="4"/>
      <c r="P1012" s="4"/>
    </row>
    <row r="1013" spans="1:16" ht="11.65" customHeight="1" x14ac:dyDescent="0.2">
      <c r="A1013" s="49">
        <f t="shared" ca="1" si="22"/>
        <v>1013</v>
      </c>
      <c r="C1013" s="56"/>
      <c r="D1013" s="3"/>
      <c r="E1013" s="3"/>
      <c r="F1013" s="3" t="s">
        <v>193</v>
      </c>
      <c r="G1013" s="57"/>
      <c r="H1013" s="10">
        <v>0</v>
      </c>
      <c r="J1013" s="4"/>
      <c r="K1013" s="4"/>
      <c r="L1013" s="4"/>
      <c r="M1013" s="4"/>
      <c r="N1013" s="4"/>
      <c r="O1013" s="4"/>
      <c r="P1013" s="4"/>
    </row>
    <row r="1014" spans="1:16" ht="11.65" customHeight="1" x14ac:dyDescent="0.2">
      <c r="A1014" s="49">
        <f t="shared" ca="1" si="22"/>
        <v>1014</v>
      </c>
      <c r="C1014" s="56"/>
      <c r="D1014" s="3"/>
      <c r="E1014" s="3"/>
      <c r="F1014" s="3"/>
      <c r="G1014" s="57"/>
      <c r="H1014" s="2">
        <v>0</v>
      </c>
      <c r="J1014" s="4"/>
      <c r="K1014" s="4"/>
      <c r="L1014" s="4"/>
      <c r="M1014" s="4"/>
      <c r="N1014" s="4"/>
      <c r="O1014" s="4"/>
      <c r="P1014" s="4"/>
    </row>
    <row r="1015" spans="1:16" ht="11.65" customHeight="1" x14ac:dyDescent="0.2">
      <c r="A1015" s="49">
        <f t="shared" ca="1" si="22"/>
        <v>1015</v>
      </c>
      <c r="C1015" s="56"/>
      <c r="D1015" s="3"/>
      <c r="E1015" s="3"/>
      <c r="F1015" s="3"/>
      <c r="G1015" s="57"/>
      <c r="H1015" s="12">
        <f>SUBTOTAL(9,H1013:H1014)</f>
        <v>0</v>
      </c>
      <c r="J1015" s="4"/>
      <c r="K1015" s="4"/>
      <c r="L1015" s="4"/>
      <c r="M1015" s="4"/>
      <c r="N1015" s="4"/>
      <c r="O1015" s="4"/>
      <c r="P1015" s="4"/>
    </row>
    <row r="1016" spans="1:16" ht="11.65" customHeight="1" x14ac:dyDescent="0.2">
      <c r="A1016" s="49">
        <f t="shared" ca="1" si="22"/>
        <v>1016</v>
      </c>
      <c r="C1016" s="56"/>
      <c r="D1016" s="3"/>
      <c r="E1016" s="3"/>
      <c r="F1016" s="3"/>
      <c r="G1016" s="57"/>
      <c r="H1016" s="2"/>
      <c r="J1016" s="4"/>
      <c r="K1016" s="4"/>
      <c r="L1016" s="4"/>
      <c r="M1016" s="4"/>
      <c r="N1016" s="4"/>
      <c r="O1016" s="4"/>
      <c r="P1016" s="4"/>
    </row>
    <row r="1017" spans="1:16" ht="11.65" customHeight="1" x14ac:dyDescent="0.2">
      <c r="A1017" s="49">
        <f t="shared" ca="1" si="22"/>
        <v>1017</v>
      </c>
      <c r="C1017" s="56">
        <v>18222</v>
      </c>
      <c r="D1017" s="3" t="s">
        <v>173</v>
      </c>
      <c r="E1017" s="3"/>
      <c r="F1017" s="3"/>
      <c r="G1017" s="57"/>
      <c r="H1017" s="2"/>
      <c r="J1017" s="4"/>
      <c r="K1017" s="4"/>
      <c r="L1017" s="4"/>
      <c r="M1017" s="4"/>
      <c r="N1017" s="4"/>
      <c r="O1017" s="4"/>
      <c r="P1017" s="4"/>
    </row>
    <row r="1018" spans="1:16" ht="11.65" customHeight="1" x14ac:dyDescent="0.2">
      <c r="A1018" s="49">
        <f t="shared" ca="1" si="22"/>
        <v>1018</v>
      </c>
      <c r="C1018" s="56"/>
      <c r="D1018" s="3"/>
      <c r="E1018" s="3"/>
      <c r="F1018" s="3" t="s">
        <v>193</v>
      </c>
      <c r="G1018" s="57"/>
      <c r="H1018" s="10">
        <v>0</v>
      </c>
      <c r="J1018" s="4"/>
      <c r="K1018" s="4"/>
      <c r="L1018" s="4"/>
      <c r="M1018" s="4"/>
      <c r="N1018" s="4"/>
      <c r="O1018" s="4"/>
      <c r="P1018" s="4"/>
    </row>
    <row r="1019" spans="1:16" ht="11.65" customHeight="1" x14ac:dyDescent="0.2">
      <c r="A1019" s="49">
        <f t="shared" ca="1" si="22"/>
        <v>1019</v>
      </c>
      <c r="C1019" s="56"/>
      <c r="D1019" s="3"/>
      <c r="E1019" s="3"/>
      <c r="F1019" s="3" t="s">
        <v>258</v>
      </c>
      <c r="G1019" s="57"/>
      <c r="H1019" s="10">
        <v>0</v>
      </c>
      <c r="J1019" s="4"/>
      <c r="K1019" s="4"/>
      <c r="L1019" s="4"/>
      <c r="M1019" s="4"/>
      <c r="N1019" s="4"/>
      <c r="O1019" s="4"/>
      <c r="P1019" s="4"/>
    </row>
    <row r="1020" spans="1:16" ht="11.65" customHeight="1" x14ac:dyDescent="0.2">
      <c r="A1020" s="49">
        <f t="shared" ca="1" si="22"/>
        <v>1020</v>
      </c>
      <c r="C1020" s="56"/>
      <c r="D1020" s="3"/>
      <c r="E1020" s="3"/>
      <c r="F1020" s="3" t="s">
        <v>269</v>
      </c>
      <c r="G1020" s="57"/>
      <c r="H1020" s="10">
        <v>0</v>
      </c>
      <c r="J1020" s="4"/>
      <c r="K1020" s="4"/>
      <c r="L1020" s="4"/>
      <c r="M1020" s="4"/>
      <c r="N1020" s="4"/>
      <c r="O1020" s="4"/>
      <c r="P1020" s="4"/>
    </row>
    <row r="1021" spans="1:16" ht="11.65" customHeight="1" x14ac:dyDescent="0.2">
      <c r="A1021" s="49">
        <f t="shared" ca="1" si="22"/>
        <v>1021</v>
      </c>
      <c r="C1021" s="56"/>
      <c r="D1021" s="3"/>
      <c r="E1021" s="3"/>
      <c r="F1021" s="3"/>
      <c r="G1021" s="57" t="s">
        <v>141</v>
      </c>
      <c r="H1021" s="12">
        <f>SUBTOTAL(9,H1018:H1020)</f>
        <v>0</v>
      </c>
      <c r="J1021" s="4"/>
      <c r="K1021" s="4"/>
      <c r="L1021" s="4"/>
      <c r="M1021" s="4"/>
      <c r="N1021" s="4"/>
      <c r="O1021" s="4"/>
      <c r="P1021" s="4"/>
    </row>
    <row r="1022" spans="1:16" ht="11.65" customHeight="1" x14ac:dyDescent="0.2">
      <c r="A1022" s="49">
        <f t="shared" ref="A1022:A1085" ca="1" si="23">OFFSET(A1022,-1,)+1</f>
        <v>1022</v>
      </c>
      <c r="C1022" s="56"/>
      <c r="D1022" s="3"/>
      <c r="E1022" s="3"/>
      <c r="F1022" s="3"/>
      <c r="G1022" s="57"/>
      <c r="H1022" s="2"/>
      <c r="J1022" s="4"/>
      <c r="K1022" s="15"/>
      <c r="L1022" s="15"/>
      <c r="M1022" s="15"/>
      <c r="N1022" s="15"/>
      <c r="O1022" s="15"/>
      <c r="P1022" s="15"/>
    </row>
    <row r="1023" spans="1:16" ht="11.65" customHeight="1" x14ac:dyDescent="0.2">
      <c r="A1023" s="49">
        <f t="shared" ca="1" si="23"/>
        <v>1023</v>
      </c>
      <c r="C1023" s="56"/>
      <c r="D1023" s="3"/>
      <c r="E1023" s="58"/>
      <c r="F1023" s="3"/>
      <c r="G1023" s="57"/>
      <c r="H1023" s="14"/>
      <c r="J1023" s="4"/>
      <c r="K1023" s="17"/>
      <c r="L1023" s="17"/>
      <c r="M1023" s="17"/>
      <c r="N1023" s="17"/>
      <c r="O1023" s="17"/>
      <c r="P1023" s="17"/>
    </row>
    <row r="1024" spans="1:16" ht="11.65" customHeight="1" x14ac:dyDescent="0.2">
      <c r="A1024" s="49">
        <f t="shared" ca="1" si="23"/>
        <v>1024</v>
      </c>
      <c r="C1024" s="59"/>
      <c r="D1024" s="60"/>
      <c r="E1024" s="61"/>
      <c r="F1024" s="60"/>
      <c r="G1024" s="62"/>
      <c r="H1024" s="16"/>
      <c r="J1024" s="4"/>
      <c r="K1024" s="4"/>
      <c r="L1024" s="4"/>
      <c r="M1024" s="4"/>
      <c r="N1024" s="4"/>
      <c r="O1024" s="4"/>
      <c r="P1024" s="4"/>
    </row>
    <row r="1025" spans="1:16" ht="11.65" customHeight="1" x14ac:dyDescent="0.2">
      <c r="A1025" s="49">
        <f t="shared" ca="1" si="23"/>
        <v>1025</v>
      </c>
      <c r="C1025" s="56">
        <v>1869</v>
      </c>
      <c r="D1025" s="3" t="s">
        <v>174</v>
      </c>
      <c r="E1025" s="3"/>
      <c r="F1025" s="3"/>
      <c r="G1025" s="57"/>
      <c r="H1025" s="2"/>
      <c r="J1025" s="4"/>
      <c r="K1025" s="4"/>
      <c r="L1025" s="4"/>
      <c r="M1025" s="4"/>
      <c r="N1025" s="4"/>
      <c r="O1025" s="4"/>
      <c r="P1025" s="4"/>
    </row>
    <row r="1026" spans="1:16" ht="11.65" customHeight="1" x14ac:dyDescent="0.2">
      <c r="A1026" s="49">
        <f t="shared" ca="1" si="23"/>
        <v>1026</v>
      </c>
      <c r="C1026" s="56"/>
      <c r="D1026" s="3"/>
      <c r="E1026" s="3"/>
      <c r="F1026" s="3" t="s">
        <v>193</v>
      </c>
      <c r="G1026" s="57"/>
      <c r="H1026" s="10">
        <v>0</v>
      </c>
      <c r="J1026" s="4"/>
      <c r="K1026" s="4"/>
      <c r="L1026" s="4"/>
      <c r="M1026" s="4"/>
      <c r="N1026" s="4"/>
      <c r="O1026" s="4"/>
      <c r="P1026" s="4"/>
    </row>
    <row r="1027" spans="1:16" ht="11.65" customHeight="1" x14ac:dyDescent="0.2">
      <c r="A1027" s="49">
        <f t="shared" ca="1" si="23"/>
        <v>1027</v>
      </c>
      <c r="C1027" s="56"/>
      <c r="D1027" s="3"/>
      <c r="E1027" s="3"/>
      <c r="F1027" s="3" t="s">
        <v>276</v>
      </c>
      <c r="G1027" s="57"/>
      <c r="H1027" s="10">
        <v>0</v>
      </c>
      <c r="J1027" s="4"/>
      <c r="K1027" s="4"/>
      <c r="L1027" s="4"/>
      <c r="M1027" s="4"/>
      <c r="N1027" s="4"/>
      <c r="O1027" s="4"/>
      <c r="P1027" s="4"/>
    </row>
    <row r="1028" spans="1:16" ht="11.65" customHeight="1" x14ac:dyDescent="0.2">
      <c r="A1028" s="49">
        <f t="shared" ca="1" si="23"/>
        <v>1028</v>
      </c>
      <c r="C1028" s="56"/>
      <c r="D1028" s="3"/>
      <c r="E1028" s="3"/>
      <c r="F1028" s="3"/>
      <c r="G1028" s="57"/>
      <c r="H1028" s="12">
        <f>SUBTOTAL(9,H1026:H1027)</f>
        <v>0</v>
      </c>
      <c r="J1028" s="4"/>
      <c r="K1028" s="4"/>
      <c r="L1028" s="4"/>
      <c r="M1028" s="4"/>
      <c r="N1028" s="4"/>
      <c r="O1028" s="4"/>
      <c r="P1028" s="4"/>
    </row>
    <row r="1029" spans="1:16" ht="11.65" customHeight="1" x14ac:dyDescent="0.2">
      <c r="A1029" s="49">
        <f t="shared" ca="1" si="23"/>
        <v>1029</v>
      </c>
      <c r="C1029" s="56"/>
      <c r="D1029" s="3"/>
      <c r="E1029" s="3"/>
      <c r="F1029" s="3"/>
      <c r="G1029" s="57"/>
      <c r="H1029" s="2"/>
      <c r="J1029" s="4"/>
      <c r="K1029" s="4"/>
      <c r="L1029" s="4"/>
      <c r="M1029" s="4"/>
      <c r="N1029" s="4"/>
      <c r="O1029" s="4"/>
      <c r="P1029" s="4"/>
    </row>
    <row r="1030" spans="1:16" ht="11.65" customHeight="1" thickBot="1" x14ac:dyDescent="0.25">
      <c r="A1030" s="49">
        <f t="shared" ca="1" si="23"/>
        <v>1030</v>
      </c>
      <c r="C1030" s="63" t="s">
        <v>175</v>
      </c>
      <c r="D1030" s="3"/>
      <c r="E1030" s="3"/>
      <c r="F1030" s="3"/>
      <c r="G1030" s="57"/>
      <c r="H1030" s="22">
        <f>SUBTOTAL(9,H1013:H1028)</f>
        <v>0</v>
      </c>
      <c r="J1030" s="4"/>
      <c r="K1030" s="4"/>
      <c r="L1030" s="4"/>
      <c r="M1030" s="4"/>
      <c r="N1030" s="4"/>
      <c r="O1030" s="4"/>
      <c r="P1030" s="4"/>
    </row>
    <row r="1031" spans="1:16" ht="11.65" customHeight="1" thickTop="1" x14ac:dyDescent="0.2">
      <c r="A1031" s="49">
        <f t="shared" ca="1" si="23"/>
        <v>1031</v>
      </c>
      <c r="C1031" s="56"/>
      <c r="D1031" s="3"/>
      <c r="E1031" s="3"/>
      <c r="F1031" s="3"/>
      <c r="G1031" s="57"/>
      <c r="H1031" s="2"/>
      <c r="J1031" s="4"/>
      <c r="K1031" s="11"/>
      <c r="L1031" s="11"/>
      <c r="M1031" s="11"/>
      <c r="N1031" s="11"/>
      <c r="O1031" s="11"/>
      <c r="P1031" s="11"/>
    </row>
    <row r="1032" spans="1:16" ht="11.65" customHeight="1" thickBot="1" x14ac:dyDescent="0.25">
      <c r="A1032" s="49">
        <f t="shared" ca="1" si="23"/>
        <v>1032</v>
      </c>
      <c r="C1032" s="63" t="s">
        <v>176</v>
      </c>
      <c r="D1032" s="3"/>
      <c r="E1032" s="3"/>
      <c r="F1032" s="3"/>
      <c r="G1032" s="64"/>
      <c r="H1032" s="13">
        <f>H1030+H1010+H977+H962+H949+H937+H904+H868+H851+H842+H834+H826</f>
        <v>40032511.719017439</v>
      </c>
      <c r="J1032" s="4"/>
      <c r="K1032" s="4"/>
      <c r="L1032" s="4"/>
      <c r="M1032" s="4"/>
      <c r="N1032" s="4"/>
      <c r="O1032" s="4"/>
      <c r="P1032" s="4"/>
    </row>
    <row r="1033" spans="1:16" ht="11.65" customHeight="1" thickTop="1" x14ac:dyDescent="0.2">
      <c r="A1033" s="49">
        <f t="shared" ca="1" si="23"/>
        <v>1033</v>
      </c>
      <c r="C1033" s="56">
        <v>235</v>
      </c>
      <c r="D1033" s="3" t="s">
        <v>20</v>
      </c>
      <c r="E1033" s="3"/>
      <c r="F1033" s="3"/>
      <c r="G1033" s="57"/>
      <c r="H1033" s="2"/>
      <c r="J1033" s="4"/>
      <c r="K1033" s="4"/>
      <c r="L1033" s="4"/>
      <c r="M1033" s="4"/>
      <c r="N1033" s="4"/>
      <c r="O1033" s="4"/>
      <c r="P1033" s="4"/>
    </row>
    <row r="1034" spans="1:16" ht="11.65" customHeight="1" x14ac:dyDescent="0.2">
      <c r="A1034" s="49">
        <f t="shared" ca="1" si="23"/>
        <v>1034</v>
      </c>
      <c r="C1034" s="56"/>
      <c r="D1034" s="3"/>
      <c r="E1034" s="3"/>
      <c r="F1034" s="3" t="s">
        <v>193</v>
      </c>
      <c r="G1034" s="57"/>
      <c r="H1034" s="10">
        <v>0</v>
      </c>
      <c r="J1034" s="4"/>
      <c r="K1034" s="4"/>
      <c r="L1034" s="4"/>
      <c r="M1034" s="4"/>
      <c r="N1034" s="4"/>
      <c r="O1034" s="4"/>
      <c r="P1034" s="4"/>
    </row>
    <row r="1035" spans="1:16" ht="11.65" customHeight="1" x14ac:dyDescent="0.2">
      <c r="A1035" s="49">
        <f t="shared" ca="1" si="23"/>
        <v>1035</v>
      </c>
      <c r="C1035" s="56"/>
      <c r="D1035" s="3"/>
      <c r="E1035" s="3"/>
      <c r="F1035" s="3" t="s">
        <v>255</v>
      </c>
      <c r="G1035" s="57"/>
      <c r="H1035" s="10">
        <v>0</v>
      </c>
      <c r="J1035" s="4"/>
      <c r="K1035" s="4"/>
      <c r="L1035" s="4"/>
      <c r="M1035" s="4"/>
      <c r="N1035" s="4"/>
      <c r="O1035" s="4"/>
      <c r="P1035" s="4"/>
    </row>
    <row r="1036" spans="1:16" ht="11.65" customHeight="1" thickBot="1" x14ac:dyDescent="0.25">
      <c r="A1036" s="49">
        <f t="shared" ca="1" si="23"/>
        <v>1036</v>
      </c>
      <c r="C1036" s="63" t="s">
        <v>177</v>
      </c>
      <c r="D1036" s="3"/>
      <c r="E1036" s="3"/>
      <c r="F1036" s="3"/>
      <c r="G1036" s="57" t="s">
        <v>138</v>
      </c>
      <c r="H1036" s="21">
        <f>SUBTOTAL(9,H1034:H1035)</f>
        <v>0</v>
      </c>
      <c r="J1036" s="4"/>
      <c r="K1036" s="4"/>
      <c r="L1036" s="4"/>
      <c r="M1036" s="4"/>
      <c r="N1036" s="4"/>
      <c r="O1036" s="4"/>
      <c r="P1036" s="4"/>
    </row>
    <row r="1037" spans="1:16" ht="11.65" customHeight="1" thickTop="1" x14ac:dyDescent="0.2">
      <c r="A1037" s="49">
        <f t="shared" ca="1" si="23"/>
        <v>1037</v>
      </c>
      <c r="C1037" s="56"/>
      <c r="D1037" s="3"/>
      <c r="E1037" s="3"/>
      <c r="F1037" s="3"/>
      <c r="G1037" s="57"/>
      <c r="H1037" s="2"/>
      <c r="J1037" s="4"/>
      <c r="K1037" s="4"/>
      <c r="L1037" s="4"/>
      <c r="M1037" s="4"/>
      <c r="N1037" s="4"/>
      <c r="O1037" s="4"/>
      <c r="P1037" s="4"/>
    </row>
    <row r="1038" spans="1:16" ht="11.65" customHeight="1" x14ac:dyDescent="0.2">
      <c r="A1038" s="49">
        <f t="shared" ca="1" si="23"/>
        <v>1038</v>
      </c>
      <c r="C1038" s="56">
        <v>2281</v>
      </c>
      <c r="D1038" s="3" t="s">
        <v>178</v>
      </c>
      <c r="E1038" s="67"/>
      <c r="F1038" s="3" t="s">
        <v>193</v>
      </c>
      <c r="G1038" s="57"/>
      <c r="H1038" s="10">
        <v>164606.41</v>
      </c>
      <c r="J1038" s="4"/>
      <c r="K1038" s="4"/>
      <c r="L1038" s="4"/>
      <c r="M1038" s="4"/>
      <c r="N1038" s="4"/>
      <c r="O1038" s="4"/>
      <c r="P1038" s="4"/>
    </row>
    <row r="1039" spans="1:16" ht="11.65" customHeight="1" x14ac:dyDescent="0.2">
      <c r="A1039" s="49">
        <f t="shared" ca="1" si="23"/>
        <v>1039</v>
      </c>
      <c r="C1039" s="56">
        <v>2281</v>
      </c>
      <c r="D1039" s="3" t="s">
        <v>179</v>
      </c>
      <c r="E1039" s="67"/>
      <c r="F1039" s="3" t="s">
        <v>248</v>
      </c>
      <c r="G1039" s="57"/>
      <c r="H1039" s="10">
        <v>0</v>
      </c>
      <c r="J1039" s="4"/>
      <c r="K1039" s="4"/>
      <c r="L1039" s="4"/>
      <c r="M1039" s="4"/>
      <c r="N1039" s="4"/>
      <c r="O1039" s="4"/>
      <c r="P1039" s="4"/>
    </row>
    <row r="1040" spans="1:16" ht="11.65" customHeight="1" x14ac:dyDescent="0.2">
      <c r="A1040" s="49">
        <f t="shared" ca="1" si="23"/>
        <v>1040</v>
      </c>
      <c r="C1040" s="56">
        <v>2283</v>
      </c>
      <c r="D1040" s="3" t="s">
        <v>180</v>
      </c>
      <c r="E1040" s="67"/>
      <c r="F1040" s="3" t="s">
        <v>248</v>
      </c>
      <c r="G1040" s="57"/>
      <c r="H1040" s="10">
        <v>-145381.19943262803</v>
      </c>
      <c r="J1040" s="4"/>
      <c r="K1040" s="4"/>
      <c r="L1040" s="4"/>
      <c r="M1040" s="4"/>
      <c r="N1040" s="4"/>
      <c r="O1040" s="4"/>
      <c r="P1040" s="4"/>
    </row>
    <row r="1041" spans="1:21" ht="11.65" customHeight="1" x14ac:dyDescent="0.2">
      <c r="A1041" s="49">
        <f t="shared" ca="1" si="23"/>
        <v>1041</v>
      </c>
      <c r="C1041" s="56">
        <v>2282</v>
      </c>
      <c r="D1041" s="3" t="s">
        <v>179</v>
      </c>
      <c r="E1041" s="67"/>
      <c r="F1041" s="3" t="s">
        <v>248</v>
      </c>
      <c r="G1041" s="57"/>
      <c r="H1041" s="10">
        <v>-9932842.2243666109</v>
      </c>
      <c r="J1041" s="4"/>
      <c r="K1041" s="4"/>
      <c r="L1041" s="4"/>
      <c r="M1041" s="4"/>
      <c r="N1041" s="4"/>
      <c r="O1041" s="4"/>
      <c r="P1041" s="4"/>
      <c r="T1041" s="47">
        <v>254</v>
      </c>
      <c r="U1041" s="47" t="s">
        <v>182</v>
      </c>
    </row>
    <row r="1042" spans="1:21" ht="11.65" customHeight="1" x14ac:dyDescent="0.2">
      <c r="A1042" s="49">
        <f t="shared" ca="1" si="23"/>
        <v>1042</v>
      </c>
      <c r="C1042" s="56">
        <v>254</v>
      </c>
      <c r="D1042" s="3" t="s">
        <v>181</v>
      </c>
      <c r="E1042" s="67"/>
      <c r="F1042" s="3" t="s">
        <v>248</v>
      </c>
      <c r="G1042" s="57"/>
      <c r="H1042" s="10">
        <v>0</v>
      </c>
      <c r="J1042" s="4"/>
      <c r="K1042" s="4"/>
      <c r="L1042" s="4"/>
      <c r="M1042" s="4"/>
      <c r="N1042" s="4"/>
      <c r="O1042" s="4"/>
      <c r="P1042" s="4"/>
    </row>
    <row r="1043" spans="1:21" ht="11.65" customHeight="1" thickBot="1" x14ac:dyDescent="0.25">
      <c r="A1043" s="49">
        <f t="shared" ca="1" si="23"/>
        <v>1043</v>
      </c>
      <c r="C1043" s="63"/>
      <c r="D1043" s="3"/>
      <c r="E1043" s="3"/>
      <c r="F1043" s="3"/>
      <c r="G1043" s="57" t="s">
        <v>138</v>
      </c>
      <c r="H1043" s="19">
        <f>SUBTOTAL(9,H1038:H1042)</f>
        <v>-9913617.013799239</v>
      </c>
      <c r="J1043" s="4"/>
      <c r="K1043" s="4"/>
      <c r="L1043" s="4"/>
      <c r="M1043" s="4"/>
      <c r="N1043" s="4"/>
      <c r="O1043" s="4"/>
      <c r="P1043" s="4"/>
    </row>
    <row r="1044" spans="1:21" ht="11.65" customHeight="1" thickTop="1" x14ac:dyDescent="0.2">
      <c r="A1044" s="49">
        <f t="shared" ca="1" si="23"/>
        <v>1044</v>
      </c>
      <c r="C1044" s="56"/>
      <c r="D1044" s="3"/>
      <c r="E1044" s="3"/>
      <c r="F1044" s="3"/>
      <c r="G1044" s="57"/>
      <c r="H1044" s="2"/>
      <c r="J1044" s="4"/>
      <c r="K1044" s="4"/>
      <c r="L1044" s="4"/>
      <c r="M1044" s="4"/>
      <c r="N1044" s="4"/>
      <c r="O1044" s="4"/>
      <c r="P1044" s="4"/>
    </row>
    <row r="1045" spans="1:21" ht="11.65" customHeight="1" x14ac:dyDescent="0.2">
      <c r="A1045" s="49">
        <f t="shared" ca="1" si="23"/>
        <v>1045</v>
      </c>
      <c r="C1045" s="56">
        <v>22841</v>
      </c>
      <c r="D1045" s="68" t="s">
        <v>183</v>
      </c>
      <c r="E1045" s="3"/>
      <c r="F1045" s="3"/>
      <c r="G1045" s="57"/>
      <c r="H1045" s="2"/>
      <c r="J1045" s="4"/>
      <c r="K1045" s="4"/>
      <c r="L1045" s="4"/>
      <c r="M1045" s="4"/>
      <c r="N1045" s="4"/>
      <c r="O1045" s="4"/>
      <c r="P1045" s="4"/>
    </row>
    <row r="1046" spans="1:21" ht="11.65" customHeight="1" x14ac:dyDescent="0.2">
      <c r="A1046" s="49">
        <f t="shared" ca="1" si="23"/>
        <v>1046</v>
      </c>
      <c r="C1046" s="56"/>
      <c r="D1046" s="3"/>
      <c r="E1046" s="3"/>
      <c r="F1046" s="3" t="s">
        <v>193</v>
      </c>
      <c r="G1046" s="57"/>
      <c r="H1046" s="10">
        <v>0</v>
      </c>
      <c r="J1046" s="4"/>
      <c r="K1046" s="4"/>
      <c r="L1046" s="4"/>
      <c r="M1046" s="4"/>
      <c r="N1046" s="4"/>
      <c r="O1046" s="4"/>
      <c r="P1046" s="4"/>
    </row>
    <row r="1047" spans="1:21" ht="11.65" customHeight="1" x14ac:dyDescent="0.2">
      <c r="A1047" s="49">
        <f t="shared" ca="1" si="23"/>
        <v>1047</v>
      </c>
      <c r="C1047" s="56"/>
      <c r="D1047" s="3"/>
      <c r="E1047" s="3"/>
      <c r="F1047" s="3" t="s">
        <v>249</v>
      </c>
      <c r="G1047" s="57"/>
      <c r="H1047" s="10">
        <v>-52058.298131441239</v>
      </c>
      <c r="J1047" s="4"/>
      <c r="K1047" s="4"/>
      <c r="L1047" s="4"/>
      <c r="M1047" s="4"/>
      <c r="N1047" s="4"/>
      <c r="O1047" s="4"/>
      <c r="P1047" s="4"/>
    </row>
    <row r="1048" spans="1:21" ht="11.65" customHeight="1" thickBot="1" x14ac:dyDescent="0.25">
      <c r="A1048" s="49">
        <f t="shared" ca="1" si="23"/>
        <v>1048</v>
      </c>
      <c r="C1048" s="56"/>
      <c r="D1048" s="3"/>
      <c r="E1048" s="3"/>
      <c r="F1048" s="3"/>
      <c r="G1048" s="57" t="s">
        <v>138</v>
      </c>
      <c r="H1048" s="19">
        <f>SUBTOTAL(9,H1046:H1047)</f>
        <v>-52058.298131441239</v>
      </c>
      <c r="J1048" s="4"/>
      <c r="K1048" s="4"/>
      <c r="L1048" s="4"/>
      <c r="M1048" s="4"/>
      <c r="N1048" s="4"/>
      <c r="O1048" s="4"/>
      <c r="P1048" s="4"/>
    </row>
    <row r="1049" spans="1:21" ht="11.65" customHeight="1" thickTop="1" x14ac:dyDescent="0.2">
      <c r="A1049" s="49">
        <f t="shared" ca="1" si="23"/>
        <v>1049</v>
      </c>
      <c r="C1049" s="56"/>
      <c r="D1049" s="3"/>
      <c r="E1049" s="3"/>
      <c r="F1049" s="3"/>
      <c r="G1049" s="57"/>
      <c r="H1049" s="2"/>
      <c r="J1049" s="4"/>
      <c r="K1049" s="4"/>
      <c r="L1049" s="4"/>
      <c r="M1049" s="4"/>
      <c r="N1049" s="4"/>
      <c r="O1049" s="4"/>
      <c r="P1049" s="4"/>
    </row>
    <row r="1050" spans="1:21" ht="11.65" customHeight="1" x14ac:dyDescent="0.2">
      <c r="A1050" s="49">
        <f t="shared" ca="1" si="23"/>
        <v>1050</v>
      </c>
      <c r="C1050" s="56">
        <v>254</v>
      </c>
      <c r="D1050" s="3"/>
      <c r="E1050" s="67"/>
      <c r="F1050" s="3" t="s">
        <v>253</v>
      </c>
      <c r="G1050" s="57"/>
      <c r="H1050" s="10">
        <v>0</v>
      </c>
      <c r="J1050" s="4"/>
      <c r="K1050" s="4"/>
      <c r="L1050" s="4"/>
      <c r="M1050" s="4"/>
      <c r="N1050" s="4"/>
      <c r="O1050" s="4"/>
      <c r="P1050" s="4"/>
    </row>
    <row r="1051" spans="1:21" ht="11.65" customHeight="1" x14ac:dyDescent="0.2">
      <c r="A1051" s="49">
        <f t="shared" ca="1" si="23"/>
        <v>1051</v>
      </c>
      <c r="C1051" s="56">
        <v>254</v>
      </c>
      <c r="D1051" s="3"/>
      <c r="E1051" s="67"/>
      <c r="F1051" s="3" t="s">
        <v>249</v>
      </c>
      <c r="G1051" s="57"/>
      <c r="H1051" s="10">
        <v>0</v>
      </c>
      <c r="J1051" s="4"/>
      <c r="K1051" s="4"/>
      <c r="L1051" s="4"/>
      <c r="M1051" s="4"/>
      <c r="N1051" s="4"/>
      <c r="O1051" s="4"/>
      <c r="P1051" s="4"/>
    </row>
    <row r="1052" spans="1:21" ht="11.65" customHeight="1" x14ac:dyDescent="0.2">
      <c r="A1052" s="49">
        <f t="shared" ca="1" si="23"/>
        <v>1052</v>
      </c>
      <c r="C1052" s="56">
        <v>254105</v>
      </c>
      <c r="D1052" s="3" t="s">
        <v>184</v>
      </c>
      <c r="E1052" s="67"/>
      <c r="F1052" s="3" t="s">
        <v>193</v>
      </c>
      <c r="G1052" s="57"/>
      <c r="H1052" s="10">
        <v>0</v>
      </c>
      <c r="J1052" s="4"/>
      <c r="K1052" s="4"/>
      <c r="L1052" s="4"/>
      <c r="M1052" s="4"/>
      <c r="N1052" s="4"/>
      <c r="O1052" s="4"/>
      <c r="P1052" s="4"/>
    </row>
    <row r="1053" spans="1:21" ht="11.65" customHeight="1" x14ac:dyDescent="0.2">
      <c r="A1053" s="49">
        <f t="shared" ca="1" si="23"/>
        <v>1053</v>
      </c>
      <c r="C1053" s="56">
        <v>2533</v>
      </c>
      <c r="D1053" s="68" t="s">
        <v>185</v>
      </c>
      <c r="E1053" s="67"/>
      <c r="F1053" s="3" t="s">
        <v>30</v>
      </c>
      <c r="G1053" s="57"/>
      <c r="H1053" s="10">
        <v>0</v>
      </c>
      <c r="J1053" s="4"/>
      <c r="K1053" s="4"/>
      <c r="L1053" s="4"/>
      <c r="M1053" s="4"/>
      <c r="N1053" s="4"/>
      <c r="O1053" s="4"/>
      <c r="P1053" s="4"/>
    </row>
    <row r="1054" spans="1:21" ht="11.65" customHeight="1" x14ac:dyDescent="0.2">
      <c r="A1054" s="49">
        <f t="shared" ca="1" si="23"/>
        <v>1054</v>
      </c>
      <c r="C1054" s="56">
        <v>254</v>
      </c>
      <c r="D1054" s="68" t="s">
        <v>185</v>
      </c>
      <c r="E1054" s="67"/>
      <c r="F1054" s="3" t="s">
        <v>247</v>
      </c>
      <c r="G1054" s="57"/>
      <c r="H1054" s="10">
        <v>0</v>
      </c>
      <c r="J1054" s="4"/>
      <c r="K1054" s="4"/>
      <c r="L1054" s="4"/>
      <c r="M1054" s="4"/>
      <c r="N1054" s="4"/>
      <c r="O1054" s="4"/>
      <c r="P1054" s="4"/>
    </row>
    <row r="1055" spans="1:21" ht="11.65" customHeight="1" x14ac:dyDescent="0.2">
      <c r="A1055" s="49">
        <f t="shared" ca="1" si="23"/>
        <v>1055</v>
      </c>
      <c r="C1055" s="56">
        <v>254</v>
      </c>
      <c r="D1055" s="3" t="s">
        <v>296</v>
      </c>
      <c r="E1055" s="3"/>
      <c r="F1055" s="3" t="s">
        <v>193</v>
      </c>
      <c r="G1055" s="57"/>
      <c r="H1055" s="10">
        <v>-161823625.63999999</v>
      </c>
      <c r="J1055" s="4"/>
      <c r="K1055" s="4"/>
      <c r="L1055" s="4"/>
      <c r="M1055" s="4"/>
      <c r="N1055" s="4"/>
      <c r="O1055" s="4"/>
      <c r="P1055" s="4"/>
    </row>
    <row r="1056" spans="1:21" ht="11.65" customHeight="1" thickBot="1" x14ac:dyDescent="0.25">
      <c r="A1056" s="49">
        <f t="shared" ca="1" si="23"/>
        <v>1056</v>
      </c>
      <c r="C1056" s="56"/>
      <c r="D1056" s="3"/>
      <c r="E1056" s="3"/>
      <c r="F1056" s="3"/>
      <c r="G1056" s="57" t="s">
        <v>138</v>
      </c>
      <c r="H1056" s="19">
        <f>SUBTOTAL(9,H1050:H1055)</f>
        <v>-161823625.63999999</v>
      </c>
      <c r="J1056" s="4"/>
      <c r="K1056" s="4"/>
      <c r="L1056" s="4"/>
      <c r="M1056" s="4"/>
      <c r="N1056" s="4"/>
      <c r="O1056" s="4"/>
      <c r="P1056" s="4"/>
    </row>
    <row r="1057" spans="1:16" ht="11.65" customHeight="1" thickTop="1" x14ac:dyDescent="0.2">
      <c r="A1057" s="49">
        <f t="shared" ca="1" si="23"/>
        <v>1057</v>
      </c>
      <c r="C1057" s="56"/>
      <c r="D1057" s="3"/>
      <c r="E1057" s="3"/>
      <c r="F1057" s="3"/>
      <c r="G1057" s="57"/>
      <c r="H1057" s="2"/>
      <c r="J1057" s="4"/>
      <c r="K1057" s="4"/>
      <c r="L1057" s="4"/>
      <c r="M1057" s="4"/>
      <c r="N1057" s="4"/>
      <c r="O1057" s="4"/>
      <c r="P1057" s="4"/>
    </row>
    <row r="1058" spans="1:16" ht="11.65" customHeight="1" x14ac:dyDescent="0.2">
      <c r="A1058" s="49">
        <f t="shared" ca="1" si="23"/>
        <v>1058</v>
      </c>
      <c r="C1058" s="56">
        <v>252</v>
      </c>
      <c r="D1058" s="3" t="s">
        <v>186</v>
      </c>
      <c r="E1058" s="3"/>
      <c r="F1058" s="3"/>
      <c r="G1058" s="57"/>
      <c r="H1058" s="2"/>
      <c r="J1058" s="4"/>
      <c r="K1058" s="4"/>
      <c r="L1058" s="4"/>
      <c r="M1058" s="4"/>
      <c r="N1058" s="4"/>
      <c r="O1058" s="4"/>
      <c r="P1058" s="4"/>
    </row>
    <row r="1059" spans="1:16" ht="11.65" customHeight="1" x14ac:dyDescent="0.2">
      <c r="A1059" s="49">
        <f t="shared" ca="1" si="23"/>
        <v>1059</v>
      </c>
      <c r="C1059" s="56"/>
      <c r="D1059" s="3"/>
      <c r="E1059" s="3"/>
      <c r="F1059" s="3" t="s">
        <v>193</v>
      </c>
      <c r="G1059" s="57"/>
      <c r="H1059" s="10">
        <v>-2000</v>
      </c>
      <c r="J1059" s="4"/>
      <c r="K1059" s="4"/>
      <c r="L1059" s="4"/>
      <c r="M1059" s="4"/>
      <c r="N1059" s="4"/>
      <c r="O1059" s="4"/>
      <c r="P1059" s="4"/>
    </row>
    <row r="1060" spans="1:16" ht="11.65" customHeight="1" x14ac:dyDescent="0.2">
      <c r="A1060" s="49">
        <f t="shared" ca="1" si="23"/>
        <v>1060</v>
      </c>
      <c r="C1060" s="56"/>
      <c r="D1060" s="3"/>
      <c r="E1060" s="3"/>
      <c r="F1060" s="3" t="s">
        <v>24</v>
      </c>
      <c r="G1060" s="57"/>
      <c r="H1060" s="10">
        <v>-5811121.0663184999</v>
      </c>
      <c r="J1060" s="4"/>
      <c r="K1060" s="4"/>
      <c r="L1060" s="4"/>
      <c r="M1060" s="4"/>
      <c r="N1060" s="4"/>
      <c r="O1060" s="4"/>
      <c r="P1060" s="4"/>
    </row>
    <row r="1061" spans="1:16" ht="11.65" customHeight="1" x14ac:dyDescent="0.2">
      <c r="A1061" s="49">
        <f t="shared" ca="1" si="23"/>
        <v>1061</v>
      </c>
      <c r="C1061" s="56"/>
      <c r="D1061" s="3"/>
      <c r="E1061" s="3"/>
      <c r="F1061" s="3" t="s">
        <v>251</v>
      </c>
      <c r="G1061" s="57"/>
      <c r="H1061" s="10">
        <v>0</v>
      </c>
      <c r="J1061" s="4"/>
      <c r="K1061" s="4"/>
      <c r="L1061" s="4"/>
      <c r="M1061" s="4"/>
      <c r="N1061" s="4"/>
      <c r="O1061" s="4"/>
      <c r="P1061" s="4"/>
    </row>
    <row r="1062" spans="1:16" ht="11.65" customHeight="1" x14ac:dyDescent="0.2">
      <c r="A1062" s="49">
        <f t="shared" ca="1" si="23"/>
        <v>1062</v>
      </c>
      <c r="C1062" s="56"/>
      <c r="D1062" s="3"/>
      <c r="E1062" s="3"/>
      <c r="F1062" s="3" t="s">
        <v>249</v>
      </c>
      <c r="G1062" s="57"/>
      <c r="H1062" s="10">
        <v>-846.60600078451557</v>
      </c>
      <c r="J1062" s="4"/>
      <c r="K1062" s="4"/>
      <c r="L1062" s="4"/>
      <c r="M1062" s="4"/>
      <c r="N1062" s="4"/>
      <c r="O1062" s="4"/>
      <c r="P1062" s="4"/>
    </row>
    <row r="1063" spans="1:16" ht="11.65" customHeight="1" x14ac:dyDescent="0.2">
      <c r="A1063" s="49">
        <f t="shared" ca="1" si="23"/>
        <v>1063</v>
      </c>
      <c r="C1063" s="56"/>
      <c r="D1063" s="3"/>
      <c r="E1063" s="3"/>
      <c r="F1063" s="3" t="s">
        <v>255</v>
      </c>
      <c r="G1063" s="57"/>
      <c r="H1063" s="10">
        <v>0</v>
      </c>
      <c r="J1063" s="4"/>
      <c r="K1063" s="4"/>
      <c r="L1063" s="4"/>
      <c r="M1063" s="4"/>
      <c r="N1063" s="4"/>
      <c r="O1063" s="4"/>
      <c r="P1063" s="4"/>
    </row>
    <row r="1064" spans="1:16" ht="11.65" customHeight="1" thickBot="1" x14ac:dyDescent="0.25">
      <c r="A1064" s="49">
        <f t="shared" ca="1" si="23"/>
        <v>1064</v>
      </c>
      <c r="C1064" s="63" t="s">
        <v>187</v>
      </c>
      <c r="D1064" s="3"/>
      <c r="E1064" s="3"/>
      <c r="F1064" s="3"/>
      <c r="G1064" s="57" t="s">
        <v>297</v>
      </c>
      <c r="H1064" s="21">
        <f>SUBTOTAL(9,H1058:H1063)</f>
        <v>-5813967.6723192846</v>
      </c>
      <c r="J1064" s="4"/>
      <c r="K1064" s="4"/>
      <c r="L1064" s="4"/>
      <c r="M1064" s="4"/>
      <c r="N1064" s="4"/>
      <c r="O1064" s="4"/>
      <c r="P1064" s="4"/>
    </row>
    <row r="1065" spans="1:16" ht="11.65" customHeight="1" thickTop="1" x14ac:dyDescent="0.2">
      <c r="A1065" s="49">
        <f t="shared" ca="1" si="23"/>
        <v>1065</v>
      </c>
      <c r="C1065" s="56"/>
      <c r="D1065" s="3"/>
      <c r="E1065" s="3"/>
      <c r="F1065" s="3"/>
      <c r="G1065" s="57"/>
      <c r="H1065" s="2"/>
      <c r="J1065" s="4"/>
      <c r="K1065" s="4"/>
      <c r="L1065" s="4"/>
      <c r="M1065" s="4"/>
      <c r="N1065" s="4"/>
      <c r="O1065" s="4"/>
      <c r="P1065" s="4"/>
    </row>
    <row r="1066" spans="1:16" ht="11.65" customHeight="1" x14ac:dyDescent="0.2">
      <c r="A1066" s="49">
        <f t="shared" ca="1" si="23"/>
        <v>1066</v>
      </c>
      <c r="C1066" s="56">
        <v>25398</v>
      </c>
      <c r="D1066" s="3" t="s">
        <v>189</v>
      </c>
      <c r="E1066" s="3"/>
      <c r="F1066" s="3"/>
      <c r="G1066" s="57"/>
      <c r="H1066" s="2"/>
      <c r="J1066" s="4"/>
      <c r="K1066" s="4"/>
      <c r="L1066" s="4"/>
      <c r="M1066" s="4"/>
      <c r="N1066" s="4"/>
      <c r="O1066" s="4"/>
      <c r="P1066" s="4"/>
    </row>
    <row r="1067" spans="1:16" ht="11.65" customHeight="1" x14ac:dyDescent="0.2">
      <c r="A1067" s="49">
        <f t="shared" ca="1" si="23"/>
        <v>1067</v>
      </c>
      <c r="C1067" s="56"/>
      <c r="D1067" s="3"/>
      <c r="E1067" s="3"/>
      <c r="F1067" s="3" t="s">
        <v>193</v>
      </c>
      <c r="G1067" s="57"/>
      <c r="H1067" s="10">
        <v>0</v>
      </c>
      <c r="J1067" s="4"/>
      <c r="K1067" s="4"/>
      <c r="L1067" s="4"/>
      <c r="M1067" s="4"/>
      <c r="N1067" s="4"/>
      <c r="O1067" s="4"/>
      <c r="P1067" s="4"/>
    </row>
    <row r="1068" spans="1:16" ht="11.65" customHeight="1" thickBot="1" x14ac:dyDescent="0.25">
      <c r="A1068" s="49">
        <f t="shared" ca="1" si="23"/>
        <v>1068</v>
      </c>
      <c r="C1068" s="56"/>
      <c r="D1068" s="3"/>
      <c r="E1068" s="3"/>
      <c r="F1068" s="3"/>
      <c r="G1068" s="57"/>
      <c r="H1068" s="19">
        <f>SUBTOTAL(9,H1067)</f>
        <v>0</v>
      </c>
      <c r="J1068" s="4"/>
      <c r="K1068" s="4"/>
      <c r="L1068" s="4"/>
      <c r="M1068" s="4"/>
      <c r="N1068" s="4"/>
      <c r="O1068" s="4"/>
      <c r="P1068" s="4"/>
    </row>
    <row r="1069" spans="1:16" ht="11.65" customHeight="1" thickTop="1" x14ac:dyDescent="0.2">
      <c r="A1069" s="49">
        <f t="shared" ca="1" si="23"/>
        <v>1069</v>
      </c>
      <c r="C1069" s="56"/>
      <c r="D1069" s="3"/>
      <c r="E1069" s="3"/>
      <c r="F1069" s="3"/>
      <c r="G1069" s="57"/>
      <c r="H1069" s="2"/>
      <c r="J1069" s="4"/>
      <c r="K1069" s="4"/>
      <c r="L1069" s="4"/>
      <c r="M1069" s="4"/>
      <c r="N1069" s="4"/>
      <c r="O1069" s="4"/>
      <c r="P1069" s="4"/>
    </row>
    <row r="1070" spans="1:16" ht="11.65" customHeight="1" x14ac:dyDescent="0.2">
      <c r="A1070" s="49">
        <f t="shared" ca="1" si="23"/>
        <v>1070</v>
      </c>
      <c r="C1070" s="56">
        <v>25399</v>
      </c>
      <c r="D1070" s="3" t="s">
        <v>190</v>
      </c>
      <c r="E1070" s="3"/>
      <c r="F1070" s="3"/>
      <c r="G1070" s="57"/>
      <c r="H1070" s="2"/>
      <c r="J1070" s="4"/>
      <c r="K1070" s="4"/>
      <c r="L1070" s="4"/>
      <c r="M1070" s="4"/>
      <c r="N1070" s="4"/>
      <c r="O1070" s="4"/>
      <c r="P1070" s="4"/>
    </row>
    <row r="1071" spans="1:16" ht="11.65" customHeight="1" x14ac:dyDescent="0.2">
      <c r="A1071" s="49">
        <f t="shared" ca="1" si="23"/>
        <v>1071</v>
      </c>
      <c r="C1071" s="56"/>
      <c r="D1071" s="3"/>
      <c r="E1071" s="3"/>
      <c r="F1071" s="3" t="s">
        <v>193</v>
      </c>
      <c r="G1071" s="57"/>
      <c r="H1071" s="10">
        <v>-392929.79</v>
      </c>
      <c r="J1071" s="4"/>
      <c r="K1071" s="4"/>
      <c r="L1071" s="4"/>
      <c r="M1071" s="4"/>
      <c r="N1071" s="4"/>
      <c r="O1071" s="4"/>
      <c r="P1071" s="4"/>
    </row>
    <row r="1072" spans="1:16" ht="11.65" customHeight="1" x14ac:dyDescent="0.2">
      <c r="A1072" s="49">
        <f t="shared" ca="1" si="23"/>
        <v>1072</v>
      </c>
      <c r="C1072" s="56"/>
      <c r="D1072" s="3"/>
      <c r="E1072" s="3"/>
      <c r="F1072" s="3" t="s">
        <v>264</v>
      </c>
      <c r="G1072" s="57"/>
      <c r="H1072" s="10">
        <v>0</v>
      </c>
      <c r="J1072" s="4"/>
      <c r="K1072" s="4"/>
      <c r="L1072" s="4"/>
      <c r="M1072" s="4"/>
      <c r="N1072" s="4"/>
      <c r="O1072" s="4"/>
      <c r="P1072" s="4"/>
    </row>
    <row r="1073" spans="1:16" ht="11.65" customHeight="1" x14ac:dyDescent="0.2">
      <c r="A1073" s="49">
        <f t="shared" ca="1" si="23"/>
        <v>1073</v>
      </c>
      <c r="C1073" s="56"/>
      <c r="D1073" s="3"/>
      <c r="E1073" s="3"/>
      <c r="F1073" s="3" t="s">
        <v>248</v>
      </c>
      <c r="G1073" s="57"/>
      <c r="H1073" s="10">
        <v>0</v>
      </c>
      <c r="J1073" s="4"/>
      <c r="K1073" s="4"/>
      <c r="L1073" s="4"/>
      <c r="M1073" s="4"/>
      <c r="N1073" s="4"/>
      <c r="O1073" s="4"/>
      <c r="P1073" s="4"/>
    </row>
    <row r="1074" spans="1:16" ht="11.65" customHeight="1" x14ac:dyDescent="0.2">
      <c r="A1074" s="49">
        <f t="shared" ca="1" si="23"/>
        <v>1074</v>
      </c>
      <c r="C1074" s="56"/>
      <c r="D1074" s="3"/>
      <c r="E1074" s="3"/>
      <c r="F1074" s="3" t="s">
        <v>249</v>
      </c>
      <c r="G1074" s="57"/>
      <c r="H1074" s="10">
        <v>0</v>
      </c>
      <c r="J1074" s="4"/>
      <c r="K1074" s="4"/>
      <c r="L1074" s="4"/>
      <c r="M1074" s="4"/>
      <c r="N1074" s="4"/>
      <c r="O1074" s="4"/>
      <c r="P1074" s="4"/>
    </row>
    <row r="1075" spans="1:16" ht="11.65" customHeight="1" x14ac:dyDescent="0.2">
      <c r="A1075" s="49">
        <f t="shared" ca="1" si="23"/>
        <v>1075</v>
      </c>
      <c r="C1075" s="56"/>
      <c r="D1075" s="3"/>
      <c r="E1075" s="3"/>
      <c r="F1075" s="3" t="s">
        <v>251</v>
      </c>
      <c r="G1075" s="57"/>
      <c r="H1075" s="10">
        <v>0</v>
      </c>
      <c r="J1075" s="4"/>
      <c r="K1075" s="4"/>
      <c r="L1075" s="4"/>
      <c r="M1075" s="4"/>
      <c r="N1075" s="4"/>
      <c r="O1075" s="4"/>
      <c r="P1075" s="4"/>
    </row>
    <row r="1076" spans="1:16" ht="11.65" customHeight="1" x14ac:dyDescent="0.2">
      <c r="A1076" s="49">
        <f t="shared" ca="1" si="23"/>
        <v>1076</v>
      </c>
      <c r="C1076" s="56"/>
      <c r="D1076" s="3"/>
      <c r="E1076" s="3"/>
      <c r="F1076" s="3" t="s">
        <v>24</v>
      </c>
      <c r="G1076" s="57"/>
      <c r="H1076" s="10">
        <v>-4913410.9796788497</v>
      </c>
      <c r="J1076" s="4"/>
      <c r="K1076" s="4"/>
      <c r="L1076" s="4"/>
      <c r="M1076" s="4"/>
      <c r="N1076" s="4"/>
      <c r="O1076" s="4"/>
      <c r="P1076" s="4"/>
    </row>
    <row r="1077" spans="1:16" ht="11.65" customHeight="1" x14ac:dyDescent="0.2">
      <c r="A1077" s="49">
        <f t="shared" ca="1" si="23"/>
        <v>1077</v>
      </c>
      <c r="C1077" s="56"/>
      <c r="D1077" s="3"/>
      <c r="E1077" s="3"/>
      <c r="F1077" s="3" t="s">
        <v>252</v>
      </c>
      <c r="G1077" s="57"/>
      <c r="H1077" s="10">
        <v>0</v>
      </c>
      <c r="J1077" s="4"/>
      <c r="K1077" s="4"/>
      <c r="L1077" s="4"/>
      <c r="M1077" s="4"/>
      <c r="N1077" s="4"/>
      <c r="O1077" s="4"/>
      <c r="P1077" s="4"/>
    </row>
    <row r="1078" spans="1:16" ht="12" customHeight="1" x14ac:dyDescent="0.2">
      <c r="A1078" s="49">
        <f t="shared" ca="1" si="23"/>
        <v>1078</v>
      </c>
      <c r="C1078" s="56"/>
      <c r="D1078" s="3"/>
      <c r="E1078" s="3"/>
      <c r="F1078" s="3" t="s">
        <v>30</v>
      </c>
      <c r="G1078" s="57"/>
      <c r="H1078" s="10">
        <v>0</v>
      </c>
      <c r="J1078" s="4"/>
      <c r="K1078" s="4"/>
      <c r="L1078" s="4"/>
      <c r="M1078" s="4"/>
      <c r="N1078" s="4"/>
      <c r="O1078" s="4"/>
      <c r="P1078" s="4"/>
    </row>
    <row r="1079" spans="1:16" ht="11.65" customHeight="1" x14ac:dyDescent="0.2">
      <c r="A1079" s="49">
        <f t="shared" ca="1" si="23"/>
        <v>1079</v>
      </c>
      <c r="C1079" s="56"/>
      <c r="D1079" s="3"/>
      <c r="E1079" s="3"/>
      <c r="F1079" s="3" t="s">
        <v>247</v>
      </c>
      <c r="G1079" s="57"/>
      <c r="H1079" s="10">
        <v>0</v>
      </c>
      <c r="J1079" s="4"/>
      <c r="K1079" s="4"/>
      <c r="L1079" s="4"/>
      <c r="M1079" s="4"/>
      <c r="N1079" s="4"/>
      <c r="O1079" s="4"/>
      <c r="P1079" s="4"/>
    </row>
    <row r="1080" spans="1:16" ht="11.65" customHeight="1" thickBot="1" x14ac:dyDescent="0.25">
      <c r="A1080" s="49">
        <f t="shared" ca="1" si="23"/>
        <v>1080</v>
      </c>
      <c r="C1080" s="56"/>
      <c r="D1080" s="3"/>
      <c r="E1080" s="3"/>
      <c r="F1080" s="3"/>
      <c r="G1080" s="57" t="s">
        <v>138</v>
      </c>
      <c r="H1080" s="19">
        <f>SUBTOTAL(9,H1071:H1079)</f>
        <v>-5306340.7696788497</v>
      </c>
      <c r="J1080" s="4"/>
      <c r="K1080" s="4"/>
      <c r="L1080" s="4"/>
      <c r="M1080" s="4"/>
      <c r="N1080" s="4"/>
      <c r="O1080" s="4"/>
      <c r="P1080" s="4"/>
    </row>
    <row r="1081" spans="1:16" ht="11.65" customHeight="1" thickTop="1" x14ac:dyDescent="0.2">
      <c r="A1081" s="49">
        <f t="shared" ca="1" si="23"/>
        <v>1081</v>
      </c>
      <c r="C1081" s="56"/>
      <c r="D1081" s="3"/>
      <c r="E1081" s="3"/>
      <c r="F1081" s="3"/>
      <c r="G1081" s="57"/>
      <c r="H1081" s="2"/>
      <c r="J1081" s="4"/>
      <c r="K1081" s="4"/>
      <c r="L1081" s="4"/>
      <c r="M1081" s="4"/>
      <c r="N1081" s="4"/>
      <c r="O1081" s="4"/>
      <c r="P1081" s="4"/>
    </row>
    <row r="1082" spans="1:16" ht="11.65" customHeight="1" x14ac:dyDescent="0.2">
      <c r="A1082" s="49">
        <f t="shared" ca="1" si="23"/>
        <v>1082</v>
      </c>
      <c r="C1082" s="56">
        <v>190</v>
      </c>
      <c r="D1082" s="3" t="s">
        <v>191</v>
      </c>
      <c r="E1082" s="3"/>
      <c r="F1082" s="3"/>
      <c r="G1082" s="57"/>
      <c r="H1082" s="2"/>
      <c r="J1082" s="4"/>
      <c r="K1082" s="4"/>
      <c r="L1082" s="4"/>
      <c r="M1082" s="4"/>
      <c r="N1082" s="4"/>
      <c r="O1082" s="4"/>
      <c r="P1082" s="4"/>
    </row>
    <row r="1083" spans="1:16" ht="11.65" customHeight="1" x14ac:dyDescent="0.2">
      <c r="A1083" s="49">
        <f t="shared" ca="1" si="23"/>
        <v>1083</v>
      </c>
      <c r="C1083" s="56"/>
      <c r="D1083" s="3"/>
      <c r="E1083" s="3"/>
      <c r="F1083" s="3" t="s">
        <v>193</v>
      </c>
      <c r="G1083" s="57"/>
      <c r="H1083" s="10">
        <v>39746456.719999999</v>
      </c>
      <c r="J1083" s="4"/>
      <c r="K1083" s="4"/>
      <c r="L1083" s="4"/>
      <c r="M1083" s="4"/>
      <c r="N1083" s="4"/>
      <c r="O1083" s="4"/>
      <c r="P1083" s="4"/>
    </row>
    <row r="1084" spans="1:16" ht="11.65" customHeight="1" x14ac:dyDescent="0.2">
      <c r="A1084" s="49">
        <f t="shared" ca="1" si="23"/>
        <v>1084</v>
      </c>
      <c r="C1084" s="56"/>
      <c r="D1084" s="3"/>
      <c r="E1084" s="3"/>
      <c r="F1084" s="3" t="s">
        <v>255</v>
      </c>
      <c r="G1084" s="57"/>
      <c r="H1084" s="10">
        <v>0</v>
      </c>
      <c r="J1084" s="4"/>
      <c r="K1084" s="4"/>
      <c r="L1084" s="4"/>
      <c r="M1084" s="4"/>
      <c r="N1084" s="4"/>
      <c r="O1084" s="4"/>
      <c r="P1084" s="4"/>
    </row>
    <row r="1085" spans="1:16" ht="11.65" customHeight="1" x14ac:dyDescent="0.2">
      <c r="A1085" s="49">
        <f t="shared" ca="1" si="23"/>
        <v>1085</v>
      </c>
      <c r="C1085" s="56"/>
      <c r="D1085" s="3"/>
      <c r="E1085" s="3"/>
      <c r="F1085" s="3" t="s">
        <v>248</v>
      </c>
      <c r="G1085" s="57"/>
      <c r="H1085" s="10">
        <v>3659581.872667456</v>
      </c>
      <c r="J1085" s="4"/>
      <c r="K1085" s="4"/>
      <c r="L1085" s="4"/>
      <c r="M1085" s="4"/>
      <c r="N1085" s="4"/>
      <c r="O1085" s="4"/>
      <c r="P1085" s="4"/>
    </row>
    <row r="1086" spans="1:16" ht="11.65" customHeight="1" x14ac:dyDescent="0.2">
      <c r="A1086" s="49">
        <f t="shared" ref="A1086:A1149" ca="1" si="24">OFFSET(A1086,-1,)+1</f>
        <v>1086</v>
      </c>
      <c r="C1086" s="56"/>
      <c r="D1086" s="3"/>
      <c r="E1086" s="3"/>
      <c r="F1086" s="3" t="s">
        <v>270</v>
      </c>
      <c r="G1086" s="57"/>
      <c r="H1086" s="10">
        <v>0</v>
      </c>
      <c r="J1086" s="4"/>
      <c r="K1086" s="4"/>
      <c r="L1086" s="4"/>
      <c r="M1086" s="4"/>
      <c r="N1086" s="4"/>
      <c r="O1086" s="4"/>
      <c r="P1086" s="4"/>
    </row>
    <row r="1087" spans="1:16" ht="11.65" customHeight="1" x14ac:dyDescent="0.2">
      <c r="A1087" s="49">
        <f t="shared" ca="1" si="24"/>
        <v>1087</v>
      </c>
      <c r="C1087" s="56"/>
      <c r="D1087" s="3"/>
      <c r="E1087" s="3"/>
      <c r="F1087" s="3" t="s">
        <v>268</v>
      </c>
      <c r="G1087" s="57"/>
      <c r="H1087" s="10">
        <v>663309.86392684316</v>
      </c>
      <c r="J1087" s="4"/>
      <c r="K1087" s="4"/>
      <c r="L1087" s="4"/>
      <c r="M1087" s="4"/>
      <c r="N1087" s="4"/>
      <c r="O1087" s="4"/>
      <c r="P1087" s="4"/>
    </row>
    <row r="1088" spans="1:16" ht="11.65" customHeight="1" x14ac:dyDescent="0.2">
      <c r="A1088" s="49">
        <f t="shared" ca="1" si="24"/>
        <v>1088</v>
      </c>
      <c r="C1088" s="56"/>
      <c r="D1088" s="3"/>
      <c r="E1088" s="3"/>
      <c r="F1088" s="3" t="s">
        <v>269</v>
      </c>
      <c r="G1088" s="57"/>
      <c r="H1088" s="10">
        <v>0</v>
      </c>
      <c r="J1088" s="4"/>
      <c r="K1088" s="4"/>
      <c r="L1088" s="4"/>
      <c r="M1088" s="4"/>
      <c r="N1088" s="4"/>
      <c r="O1088" s="4"/>
      <c r="P1088" s="4"/>
    </row>
    <row r="1089" spans="1:16" ht="11.65" customHeight="1" x14ac:dyDescent="0.2">
      <c r="A1089" s="49">
        <f t="shared" ca="1" si="24"/>
        <v>1089</v>
      </c>
      <c r="C1089" s="56"/>
      <c r="D1089" s="3"/>
      <c r="E1089" s="3"/>
      <c r="F1089" s="3" t="s">
        <v>24</v>
      </c>
      <c r="G1089" s="57"/>
      <c r="H1089" s="10">
        <v>131227.59341320745</v>
      </c>
      <c r="J1089" s="4"/>
      <c r="K1089" s="4"/>
      <c r="L1089" s="4"/>
      <c r="M1089" s="4"/>
      <c r="N1089" s="4"/>
      <c r="O1089" s="4"/>
      <c r="P1089" s="4"/>
    </row>
    <row r="1090" spans="1:16" ht="11.65" customHeight="1" x14ac:dyDescent="0.2">
      <c r="A1090" s="49">
        <f t="shared" ca="1" si="24"/>
        <v>1090</v>
      </c>
      <c r="C1090" s="56"/>
      <c r="D1090" s="3"/>
      <c r="E1090" s="3"/>
      <c r="F1090" s="3" t="s">
        <v>247</v>
      </c>
      <c r="G1090" s="57"/>
      <c r="H1090" s="10">
        <v>0</v>
      </c>
      <c r="J1090" s="4"/>
      <c r="K1090" s="4"/>
      <c r="L1090" s="4"/>
      <c r="M1090" s="4"/>
      <c r="N1090" s="4"/>
      <c r="O1090" s="4"/>
      <c r="P1090" s="4"/>
    </row>
    <row r="1091" spans="1:16" ht="11.65" customHeight="1" x14ac:dyDescent="0.2">
      <c r="A1091" s="49">
        <f t="shared" ca="1" si="24"/>
        <v>1091</v>
      </c>
      <c r="C1091" s="56"/>
      <c r="D1091" s="3"/>
      <c r="E1091" s="3"/>
      <c r="F1091" s="3" t="s">
        <v>266</v>
      </c>
      <c r="G1091" s="57"/>
      <c r="H1091" s="10">
        <v>0</v>
      </c>
      <c r="J1091" s="4"/>
      <c r="K1091" s="4"/>
      <c r="L1091" s="4"/>
      <c r="M1091" s="4"/>
      <c r="N1091" s="4"/>
      <c r="O1091" s="4"/>
      <c r="P1091" s="4"/>
    </row>
    <row r="1092" spans="1:16" ht="11.65" customHeight="1" x14ac:dyDescent="0.2">
      <c r="A1092" s="49">
        <f t="shared" ca="1" si="24"/>
        <v>1092</v>
      </c>
      <c r="C1092" s="56"/>
      <c r="D1092" s="3"/>
      <c r="E1092" s="3"/>
      <c r="F1092" s="3" t="s">
        <v>249</v>
      </c>
      <c r="G1092" s="57"/>
      <c r="H1092" s="10">
        <v>12799.359779085533</v>
      </c>
      <c r="J1092" s="4"/>
      <c r="K1092" s="4"/>
      <c r="L1092" s="4"/>
      <c r="M1092" s="4"/>
      <c r="N1092" s="4"/>
      <c r="O1092" s="4"/>
      <c r="P1092" s="4"/>
    </row>
    <row r="1093" spans="1:16" ht="11.65" customHeight="1" x14ac:dyDescent="0.2">
      <c r="A1093" s="49">
        <f t="shared" ca="1" si="24"/>
        <v>1093</v>
      </c>
      <c r="C1093" s="56"/>
      <c r="D1093" s="3"/>
      <c r="E1093" s="3"/>
      <c r="F1093" s="3" t="s">
        <v>251</v>
      </c>
      <c r="G1093" s="57"/>
      <c r="H1093" s="10">
        <v>0</v>
      </c>
      <c r="J1093" s="4"/>
      <c r="K1093" s="4"/>
      <c r="L1093" s="4"/>
      <c r="M1093" s="4"/>
      <c r="N1093" s="4"/>
      <c r="O1093" s="4"/>
      <c r="P1093" s="4"/>
    </row>
    <row r="1094" spans="1:16" ht="11.65" customHeight="1" x14ac:dyDescent="0.2">
      <c r="A1094" s="49">
        <f t="shared" ca="1" si="24"/>
        <v>1094</v>
      </c>
      <c r="C1094" s="56"/>
      <c r="D1094" s="3"/>
      <c r="E1094" s="3"/>
      <c r="F1094" s="3" t="s">
        <v>252</v>
      </c>
      <c r="G1094" s="57"/>
      <c r="H1094" s="10">
        <v>0</v>
      </c>
      <c r="J1094" s="4"/>
      <c r="K1094" s="4"/>
      <c r="L1094" s="4"/>
      <c r="M1094" s="4"/>
      <c r="N1094" s="4"/>
      <c r="O1094" s="4"/>
      <c r="P1094" s="4"/>
    </row>
    <row r="1095" spans="1:16" ht="11.65" customHeight="1" x14ac:dyDescent="0.2">
      <c r="A1095" s="49">
        <f t="shared" ca="1" si="24"/>
        <v>1095</v>
      </c>
      <c r="C1095" s="56"/>
      <c r="D1095" s="3"/>
      <c r="E1095" s="3"/>
      <c r="F1095" s="3" t="s">
        <v>30</v>
      </c>
      <c r="G1095" s="57"/>
      <c r="H1095" s="10">
        <v>0</v>
      </c>
      <c r="J1095" s="4"/>
      <c r="K1095" s="4"/>
      <c r="L1095" s="4"/>
      <c r="M1095" s="4"/>
      <c r="N1095" s="4"/>
      <c r="O1095" s="4"/>
      <c r="P1095" s="4"/>
    </row>
    <row r="1096" spans="1:16" ht="11.65" customHeight="1" x14ac:dyDescent="0.2">
      <c r="A1096" s="49">
        <f t="shared" ca="1" si="24"/>
        <v>1096</v>
      </c>
      <c r="C1096" s="56"/>
      <c r="D1096" s="3"/>
      <c r="E1096" s="3"/>
      <c r="F1096" s="3" t="s">
        <v>256</v>
      </c>
      <c r="G1096" s="57"/>
      <c r="H1096" s="10">
        <v>-377379.60032797063</v>
      </c>
      <c r="J1096" s="4"/>
      <c r="K1096" s="4"/>
      <c r="L1096" s="4"/>
      <c r="M1096" s="4"/>
      <c r="N1096" s="4"/>
      <c r="O1096" s="4"/>
      <c r="P1096" s="4"/>
    </row>
    <row r="1097" spans="1:16" ht="11.65" customHeight="1" x14ac:dyDescent="0.2">
      <c r="A1097" s="49">
        <f t="shared" ca="1" si="24"/>
        <v>1097</v>
      </c>
      <c r="C1097" s="56"/>
      <c r="D1097" s="3"/>
      <c r="E1097" s="3"/>
      <c r="F1097" s="3" t="s">
        <v>263</v>
      </c>
      <c r="G1097" s="57"/>
      <c r="H1097" s="10">
        <v>85818.649506857328</v>
      </c>
      <c r="J1097" s="4"/>
      <c r="K1097" s="4"/>
      <c r="L1097" s="4"/>
      <c r="M1097" s="4"/>
      <c r="N1097" s="4"/>
      <c r="O1097" s="4"/>
      <c r="P1097" s="4"/>
    </row>
    <row r="1098" spans="1:16" ht="11.65" customHeight="1" x14ac:dyDescent="0.2">
      <c r="A1098" s="49">
        <f t="shared" ca="1" si="24"/>
        <v>1098</v>
      </c>
      <c r="C1098" s="56"/>
      <c r="D1098" s="3"/>
      <c r="E1098" s="3"/>
      <c r="F1098" s="3"/>
      <c r="G1098" s="57"/>
      <c r="H1098" s="2"/>
      <c r="J1098" s="4"/>
      <c r="K1098" s="4"/>
      <c r="L1098" s="4"/>
      <c r="M1098" s="4"/>
      <c r="N1098" s="4"/>
      <c r="O1098" s="4"/>
      <c r="P1098" s="4"/>
    </row>
    <row r="1099" spans="1:16" ht="11.65" customHeight="1" thickBot="1" x14ac:dyDescent="0.25">
      <c r="A1099" s="49">
        <f t="shared" ca="1" si="24"/>
        <v>1099</v>
      </c>
      <c r="C1099" s="63" t="s">
        <v>192</v>
      </c>
      <c r="D1099" s="3"/>
      <c r="E1099" s="3"/>
      <c r="F1099" s="3"/>
      <c r="G1099" s="57" t="s">
        <v>188</v>
      </c>
      <c r="H1099" s="19">
        <f>SUBTOTAL(9,H1083:H1098)</f>
        <v>43921814.458965473</v>
      </c>
      <c r="J1099" s="4"/>
      <c r="K1099" s="4"/>
      <c r="L1099" s="4"/>
      <c r="M1099" s="4"/>
      <c r="N1099" s="4"/>
      <c r="O1099" s="4"/>
      <c r="P1099" s="4"/>
    </row>
    <row r="1100" spans="1:16" ht="11.65" customHeight="1" thickTop="1" x14ac:dyDescent="0.2">
      <c r="A1100" s="49">
        <f t="shared" ca="1" si="24"/>
        <v>1100</v>
      </c>
      <c r="C1100" s="56"/>
      <c r="D1100" s="3"/>
      <c r="E1100" s="3"/>
      <c r="F1100" s="3"/>
      <c r="G1100" s="57"/>
      <c r="H1100" s="2"/>
      <c r="J1100" s="4"/>
      <c r="K1100" s="4"/>
      <c r="L1100" s="4"/>
      <c r="M1100" s="4"/>
      <c r="N1100" s="4"/>
      <c r="O1100" s="4"/>
      <c r="P1100" s="4"/>
    </row>
    <row r="1101" spans="1:16" ht="11.65" customHeight="1" x14ac:dyDescent="0.2">
      <c r="A1101" s="49">
        <f t="shared" ca="1" si="24"/>
        <v>1101</v>
      </c>
      <c r="C1101" s="56">
        <v>281</v>
      </c>
      <c r="D1101" s="3" t="s">
        <v>191</v>
      </c>
      <c r="E1101" s="3"/>
      <c r="F1101" s="3"/>
      <c r="G1101" s="57"/>
      <c r="H1101" s="2"/>
      <c r="J1101" s="4"/>
      <c r="K1101" s="4"/>
      <c r="L1101" s="4"/>
      <c r="M1101" s="4"/>
      <c r="N1101" s="4"/>
      <c r="O1101" s="4"/>
      <c r="P1101" s="4"/>
    </row>
    <row r="1102" spans="1:16" ht="11.65" customHeight="1" x14ac:dyDescent="0.2">
      <c r="A1102" s="49">
        <f t="shared" ca="1" si="24"/>
        <v>1102</v>
      </c>
      <c r="C1102" s="56"/>
      <c r="D1102" s="3"/>
      <c r="E1102" s="3"/>
      <c r="F1102" s="3" t="s">
        <v>193</v>
      </c>
      <c r="G1102" s="57"/>
      <c r="H1102" s="10">
        <v>0</v>
      </c>
      <c r="J1102" s="4"/>
      <c r="K1102" s="4"/>
      <c r="L1102" s="4"/>
      <c r="M1102" s="4"/>
      <c r="N1102" s="4"/>
      <c r="O1102" s="4"/>
      <c r="P1102" s="4"/>
    </row>
    <row r="1103" spans="1:16" ht="11.65" customHeight="1" x14ac:dyDescent="0.2">
      <c r="A1103" s="49">
        <f t="shared" ca="1" si="24"/>
        <v>1103</v>
      </c>
      <c r="C1103" s="56"/>
      <c r="D1103" s="3"/>
      <c r="E1103" s="3"/>
      <c r="F1103" s="3" t="s">
        <v>24</v>
      </c>
      <c r="G1103" s="57"/>
      <c r="H1103" s="10">
        <v>-11504691.897561146</v>
      </c>
      <c r="J1103" s="4"/>
      <c r="K1103" s="4"/>
      <c r="L1103" s="4"/>
      <c r="M1103" s="4"/>
      <c r="N1103" s="4"/>
      <c r="O1103" s="4"/>
      <c r="P1103" s="4"/>
    </row>
    <row r="1104" spans="1:16" ht="11.65" customHeight="1" x14ac:dyDescent="0.2">
      <c r="A1104" s="49">
        <f t="shared" ca="1" si="24"/>
        <v>1104</v>
      </c>
      <c r="C1104" s="56"/>
      <c r="D1104" s="3"/>
      <c r="E1104" s="3"/>
      <c r="F1104" s="3" t="s">
        <v>249</v>
      </c>
      <c r="G1104" s="57"/>
      <c r="H1104" s="10">
        <v>0</v>
      </c>
      <c r="J1104" s="4"/>
      <c r="K1104" s="4"/>
      <c r="L1104" s="4"/>
      <c r="M1104" s="4"/>
      <c r="N1104" s="4"/>
      <c r="O1104" s="4"/>
      <c r="P1104" s="4"/>
    </row>
    <row r="1105" spans="1:16" ht="11.65" customHeight="1" x14ac:dyDescent="0.2">
      <c r="A1105" s="49">
        <f t="shared" ca="1" si="24"/>
        <v>1105</v>
      </c>
      <c r="C1105" s="56"/>
      <c r="D1105" s="3"/>
      <c r="E1105" s="3"/>
      <c r="F1105" s="3" t="s">
        <v>251</v>
      </c>
      <c r="G1105" s="57"/>
      <c r="H1105" s="10">
        <v>0</v>
      </c>
      <c r="J1105" s="4"/>
      <c r="K1105" s="4"/>
      <c r="L1105" s="4"/>
      <c r="M1105" s="4"/>
      <c r="N1105" s="4"/>
      <c r="O1105" s="4"/>
      <c r="P1105" s="4"/>
    </row>
    <row r="1106" spans="1:16" ht="11.65" customHeight="1" x14ac:dyDescent="0.2">
      <c r="A1106" s="49">
        <f t="shared" ca="1" si="24"/>
        <v>1106</v>
      </c>
      <c r="C1106" s="56"/>
      <c r="D1106" s="3"/>
      <c r="E1106" s="3"/>
      <c r="F1106" s="3" t="s">
        <v>274</v>
      </c>
      <c r="G1106" s="57"/>
      <c r="H1106" s="10">
        <v>0</v>
      </c>
      <c r="J1106" s="4"/>
      <c r="K1106" s="4"/>
      <c r="L1106" s="4"/>
      <c r="M1106" s="4"/>
      <c r="N1106" s="4"/>
      <c r="O1106" s="4"/>
      <c r="P1106" s="4"/>
    </row>
    <row r="1107" spans="1:16" ht="11.65" customHeight="1" x14ac:dyDescent="0.2">
      <c r="A1107" s="49">
        <f t="shared" ca="1" si="24"/>
        <v>1107</v>
      </c>
      <c r="C1107" s="56"/>
      <c r="D1107" s="3"/>
      <c r="E1107" s="3"/>
      <c r="F1107" s="3"/>
      <c r="G1107" s="57" t="s">
        <v>188</v>
      </c>
      <c r="H1107" s="12">
        <f>SUBTOTAL(9,H1102:H1106)</f>
        <v>-11504691.897561146</v>
      </c>
      <c r="J1107" s="4"/>
      <c r="K1107" s="4"/>
      <c r="L1107" s="4"/>
      <c r="M1107" s="4"/>
      <c r="N1107" s="4"/>
      <c r="O1107" s="4"/>
      <c r="P1107" s="4"/>
    </row>
    <row r="1108" spans="1:16" ht="11.65" customHeight="1" x14ac:dyDescent="0.2">
      <c r="A1108" s="49">
        <f t="shared" ca="1" si="24"/>
        <v>1108</v>
      </c>
      <c r="C1108" s="56"/>
      <c r="D1108" s="3"/>
      <c r="E1108" s="3"/>
      <c r="F1108" s="3"/>
      <c r="G1108" s="57"/>
      <c r="H1108" s="2"/>
      <c r="J1108" s="4"/>
      <c r="K1108" s="4"/>
      <c r="L1108" s="4"/>
      <c r="M1108" s="4"/>
      <c r="N1108" s="4"/>
      <c r="O1108" s="4"/>
      <c r="P1108" s="4"/>
    </row>
    <row r="1109" spans="1:16" ht="11.65" customHeight="1" x14ac:dyDescent="0.2">
      <c r="A1109" s="49">
        <f t="shared" ca="1" si="24"/>
        <v>1109</v>
      </c>
      <c r="C1109" s="56">
        <v>282</v>
      </c>
      <c r="D1109" s="3" t="s">
        <v>194</v>
      </c>
      <c r="E1109" s="3"/>
      <c r="F1109" s="3"/>
      <c r="G1109" s="57"/>
      <c r="H1109" s="2"/>
      <c r="J1109" s="4"/>
      <c r="K1109" s="4"/>
      <c r="L1109" s="4"/>
      <c r="M1109" s="4"/>
      <c r="N1109" s="4"/>
      <c r="O1109" s="4"/>
      <c r="P1109" s="4"/>
    </row>
    <row r="1110" spans="1:16" ht="11.65" customHeight="1" x14ac:dyDescent="0.2">
      <c r="A1110" s="49">
        <f t="shared" ca="1" si="24"/>
        <v>1110</v>
      </c>
      <c r="C1110" s="56"/>
      <c r="D1110" s="3"/>
      <c r="E1110" s="3"/>
      <c r="F1110" s="3" t="s">
        <v>193</v>
      </c>
      <c r="G1110" s="57"/>
      <c r="H1110" s="10">
        <v>0</v>
      </c>
      <c r="J1110" s="4"/>
      <c r="K1110" s="4"/>
      <c r="L1110" s="4"/>
      <c r="M1110" s="4"/>
      <c r="N1110" s="4"/>
      <c r="O1110" s="4"/>
      <c r="P1110" s="4"/>
    </row>
    <row r="1111" spans="1:16" ht="11.65" customHeight="1" x14ac:dyDescent="0.2">
      <c r="A1111" s="49">
        <f t="shared" ca="1" si="24"/>
        <v>1111</v>
      </c>
      <c r="C1111" s="56"/>
      <c r="D1111" s="3"/>
      <c r="E1111" s="3"/>
      <c r="F1111" s="3" t="s">
        <v>287</v>
      </c>
      <c r="G1111" s="57"/>
      <c r="H1111" s="10">
        <v>0</v>
      </c>
      <c r="J1111" s="4"/>
      <c r="K1111" s="4"/>
      <c r="L1111" s="4"/>
      <c r="M1111" s="4"/>
      <c r="N1111" s="4"/>
      <c r="O1111" s="4"/>
      <c r="P1111" s="4"/>
    </row>
    <row r="1112" spans="1:16" ht="11.65" customHeight="1" x14ac:dyDescent="0.2">
      <c r="A1112" s="49">
        <f t="shared" ca="1" si="24"/>
        <v>1112</v>
      </c>
      <c r="C1112" s="56"/>
      <c r="D1112" s="3"/>
      <c r="E1112" s="3"/>
      <c r="F1112" s="3" t="s">
        <v>277</v>
      </c>
      <c r="G1112" s="57"/>
      <c r="H1112" s="10">
        <v>-191138840.8723565</v>
      </c>
      <c r="J1112" s="4"/>
      <c r="K1112" s="4"/>
      <c r="L1112" s="4"/>
      <c r="M1112" s="4"/>
      <c r="N1112" s="4"/>
      <c r="O1112" s="4"/>
      <c r="P1112" s="4"/>
    </row>
    <row r="1113" spans="1:16" ht="11.65" customHeight="1" x14ac:dyDescent="0.2">
      <c r="A1113" s="49">
        <f t="shared" ca="1" si="24"/>
        <v>1113</v>
      </c>
      <c r="C1113" s="56"/>
      <c r="D1113" s="3"/>
      <c r="E1113" s="3"/>
      <c r="F1113" s="3" t="s">
        <v>256</v>
      </c>
      <c r="G1113" s="57"/>
      <c r="H1113" s="10">
        <v>-413842.27607176994</v>
      </c>
      <c r="J1113" s="4"/>
      <c r="K1113" s="4"/>
      <c r="L1113" s="4"/>
      <c r="M1113" s="4"/>
      <c r="N1113" s="4"/>
      <c r="O1113" s="4"/>
      <c r="P1113" s="4"/>
    </row>
    <row r="1114" spans="1:16" ht="11.65" customHeight="1" x14ac:dyDescent="0.2">
      <c r="A1114" s="49">
        <f t="shared" ca="1" si="24"/>
        <v>1114</v>
      </c>
      <c r="C1114" s="56"/>
      <c r="D1114" s="3"/>
      <c r="E1114" s="3"/>
      <c r="F1114" s="3" t="s">
        <v>248</v>
      </c>
      <c r="G1114" s="57"/>
      <c r="H1114" s="10">
        <v>2819.8467382226154</v>
      </c>
      <c r="J1114" s="4"/>
      <c r="K1114" s="4"/>
      <c r="L1114" s="4"/>
      <c r="M1114" s="4"/>
      <c r="N1114" s="4"/>
      <c r="O1114" s="4"/>
      <c r="P1114" s="4"/>
    </row>
    <row r="1115" spans="1:16" ht="11.65" customHeight="1" x14ac:dyDescent="0.2">
      <c r="A1115" s="49">
        <f t="shared" ca="1" si="24"/>
        <v>1115</v>
      </c>
      <c r="C1115" s="56"/>
      <c r="D1115" s="3"/>
      <c r="E1115" s="3"/>
      <c r="F1115" s="3" t="s">
        <v>263</v>
      </c>
      <c r="G1115" s="57"/>
      <c r="H1115" s="10">
        <v>0</v>
      </c>
      <c r="J1115" s="4"/>
      <c r="K1115" s="4"/>
      <c r="L1115" s="4"/>
      <c r="M1115" s="4"/>
      <c r="N1115" s="4"/>
      <c r="O1115" s="4"/>
      <c r="P1115" s="4"/>
    </row>
    <row r="1116" spans="1:16" ht="11.65" customHeight="1" x14ac:dyDescent="0.2">
      <c r="A1116" s="49">
        <f t="shared" ca="1" si="24"/>
        <v>1116</v>
      </c>
      <c r="C1116" s="56"/>
      <c r="D1116" s="3"/>
      <c r="E1116" s="3"/>
      <c r="F1116" s="3" t="s">
        <v>266</v>
      </c>
      <c r="G1116" s="57"/>
      <c r="H1116" s="10">
        <v>-6244.1646485714582</v>
      </c>
      <c r="J1116" s="4"/>
      <c r="K1116" s="4"/>
      <c r="L1116" s="4"/>
      <c r="M1116" s="4"/>
      <c r="N1116" s="4"/>
      <c r="O1116" s="4"/>
      <c r="P1116" s="4"/>
    </row>
    <row r="1117" spans="1:16" ht="11.65" customHeight="1" x14ac:dyDescent="0.2">
      <c r="A1117" s="49">
        <f t="shared" ca="1" si="24"/>
        <v>1117</v>
      </c>
      <c r="C1117" s="56"/>
      <c r="D1117" s="3"/>
      <c r="E1117" s="3"/>
      <c r="F1117" s="3" t="s">
        <v>249</v>
      </c>
      <c r="G1117" s="57"/>
      <c r="H1117" s="10">
        <v>0</v>
      </c>
      <c r="J1117" s="4"/>
      <c r="K1117" s="4"/>
      <c r="L1117" s="4"/>
      <c r="M1117" s="4"/>
      <c r="N1117" s="4"/>
      <c r="O1117" s="4"/>
      <c r="P1117" s="4"/>
    </row>
    <row r="1118" spans="1:16" ht="11.65" customHeight="1" x14ac:dyDescent="0.2">
      <c r="A1118" s="49">
        <f t="shared" ca="1" si="24"/>
        <v>1118</v>
      </c>
      <c r="C1118" s="56"/>
      <c r="D1118" s="3"/>
      <c r="E1118" s="3"/>
      <c r="F1118" s="3" t="s">
        <v>251</v>
      </c>
      <c r="G1118" s="57"/>
      <c r="H1118" s="10">
        <v>0</v>
      </c>
      <c r="J1118" s="4"/>
      <c r="K1118" s="4"/>
      <c r="L1118" s="4"/>
      <c r="M1118" s="4"/>
      <c r="N1118" s="4"/>
      <c r="O1118" s="4"/>
      <c r="P1118" s="4"/>
    </row>
    <row r="1119" spans="1:16" ht="11.65" customHeight="1" x14ac:dyDescent="0.2">
      <c r="A1119" s="49">
        <f t="shared" ca="1" si="24"/>
        <v>1119</v>
      </c>
      <c r="C1119" s="56"/>
      <c r="D1119" s="3"/>
      <c r="E1119" s="3"/>
      <c r="F1119" s="3" t="s">
        <v>247</v>
      </c>
      <c r="G1119" s="57"/>
      <c r="H1119" s="10">
        <v>0</v>
      </c>
      <c r="J1119" s="4"/>
      <c r="K1119" s="4"/>
      <c r="L1119" s="4"/>
      <c r="M1119" s="4"/>
      <c r="N1119" s="4"/>
      <c r="O1119" s="4"/>
      <c r="P1119" s="4"/>
    </row>
    <row r="1120" spans="1:16" ht="11.65" customHeight="1" x14ac:dyDescent="0.2">
      <c r="A1120" s="49">
        <f t="shared" ca="1" si="24"/>
        <v>1120</v>
      </c>
      <c r="C1120" s="56"/>
      <c r="D1120" s="3"/>
      <c r="E1120" s="3"/>
      <c r="F1120" s="3" t="s">
        <v>30</v>
      </c>
      <c r="G1120" s="57"/>
      <c r="H1120" s="10">
        <v>0</v>
      </c>
      <c r="J1120" s="4"/>
      <c r="K1120" s="4"/>
      <c r="L1120" s="4"/>
      <c r="M1120" s="4"/>
      <c r="N1120" s="4"/>
      <c r="O1120" s="4"/>
      <c r="P1120" s="4"/>
    </row>
    <row r="1121" spans="1:16" ht="11.65" customHeight="1" x14ac:dyDescent="0.2">
      <c r="A1121" s="49">
        <f t="shared" ca="1" si="24"/>
        <v>1121</v>
      </c>
      <c r="C1121" s="56"/>
      <c r="D1121" s="3"/>
      <c r="E1121" s="3"/>
      <c r="F1121" s="3" t="s">
        <v>255</v>
      </c>
      <c r="G1121" s="57"/>
      <c r="H1121" s="10">
        <v>0</v>
      </c>
      <c r="J1121" s="4"/>
      <c r="K1121" s="4"/>
      <c r="L1121" s="4"/>
      <c r="M1121" s="4"/>
      <c r="N1121" s="4"/>
      <c r="O1121" s="4"/>
      <c r="P1121" s="4"/>
    </row>
    <row r="1122" spans="1:16" ht="11.65" customHeight="1" x14ac:dyDescent="0.2">
      <c r="A1122" s="49">
        <f t="shared" ca="1" si="24"/>
        <v>1122</v>
      </c>
      <c r="C1122" s="56"/>
      <c r="D1122" s="3"/>
      <c r="E1122" s="3"/>
      <c r="F1122" s="3" t="s">
        <v>253</v>
      </c>
      <c r="G1122" s="57"/>
      <c r="H1122" s="10">
        <v>0</v>
      </c>
      <c r="J1122" s="4"/>
      <c r="K1122" s="4"/>
      <c r="L1122" s="4"/>
      <c r="M1122" s="4"/>
      <c r="N1122" s="4"/>
      <c r="O1122" s="4"/>
      <c r="P1122" s="4"/>
    </row>
    <row r="1123" spans="1:16" ht="11.65" customHeight="1" x14ac:dyDescent="0.2">
      <c r="A1123" s="49">
        <f t="shared" ca="1" si="24"/>
        <v>1123</v>
      </c>
      <c r="C1123" s="56"/>
      <c r="D1123" s="3"/>
      <c r="E1123" s="3"/>
      <c r="F1123" s="3" t="s">
        <v>24</v>
      </c>
      <c r="G1123" s="57"/>
      <c r="H1123" s="10">
        <v>0</v>
      </c>
      <c r="J1123" s="4"/>
      <c r="K1123" s="4"/>
      <c r="L1123" s="4"/>
      <c r="M1123" s="4"/>
      <c r="N1123" s="4"/>
      <c r="O1123" s="4"/>
      <c r="P1123" s="4"/>
    </row>
    <row r="1124" spans="1:16" ht="11.65" customHeight="1" x14ac:dyDescent="0.2">
      <c r="A1124" s="49">
        <f t="shared" ca="1" si="24"/>
        <v>1124</v>
      </c>
      <c r="C1124" s="56"/>
      <c r="D1124" s="3"/>
      <c r="E1124" s="3"/>
      <c r="F1124" s="3"/>
      <c r="G1124" s="57" t="s">
        <v>188</v>
      </c>
      <c r="H1124" s="12">
        <f>SUBTOTAL(9,H1110:H1123)</f>
        <v>-191556107.4663386</v>
      </c>
      <c r="J1124" s="4"/>
      <c r="K1124" s="4"/>
      <c r="L1124" s="4"/>
      <c r="M1124" s="4"/>
      <c r="N1124" s="4"/>
      <c r="O1124" s="4"/>
      <c r="P1124" s="4"/>
    </row>
    <row r="1125" spans="1:16" ht="11.65" customHeight="1" x14ac:dyDescent="0.2">
      <c r="A1125" s="49">
        <f t="shared" ca="1" si="24"/>
        <v>1125</v>
      </c>
      <c r="C1125" s="56"/>
      <c r="D1125" s="3"/>
      <c r="E1125" s="3"/>
      <c r="F1125" s="3"/>
      <c r="G1125" s="57"/>
      <c r="H1125" s="2"/>
      <c r="J1125" s="4"/>
      <c r="K1125" s="4"/>
      <c r="L1125" s="4"/>
      <c r="M1125" s="4"/>
      <c r="N1125" s="4"/>
      <c r="O1125" s="4"/>
      <c r="P1125" s="4"/>
    </row>
    <row r="1126" spans="1:16" ht="11.65" customHeight="1" x14ac:dyDescent="0.2">
      <c r="A1126" s="49">
        <f t="shared" ca="1" si="24"/>
        <v>1126</v>
      </c>
      <c r="C1126" s="56">
        <v>283</v>
      </c>
      <c r="D1126" s="3" t="s">
        <v>194</v>
      </c>
      <c r="E1126" s="3"/>
      <c r="F1126" s="3"/>
      <c r="G1126" s="57"/>
      <c r="H1126" s="2"/>
      <c r="J1126" s="4"/>
      <c r="K1126" s="4"/>
      <c r="L1126" s="4"/>
      <c r="M1126" s="4"/>
      <c r="N1126" s="4"/>
      <c r="O1126" s="4"/>
      <c r="P1126" s="4"/>
    </row>
    <row r="1127" spans="1:16" ht="11.65" customHeight="1" x14ac:dyDescent="0.2">
      <c r="A1127" s="49">
        <f t="shared" ca="1" si="24"/>
        <v>1127</v>
      </c>
      <c r="C1127" s="56"/>
      <c r="D1127" s="3"/>
      <c r="E1127" s="3"/>
      <c r="F1127" s="3" t="s">
        <v>193</v>
      </c>
      <c r="G1127" s="57"/>
      <c r="H1127" s="10">
        <v>509653.83</v>
      </c>
      <c r="J1127" s="4"/>
      <c r="K1127" s="4"/>
      <c r="L1127" s="4"/>
      <c r="M1127" s="4"/>
      <c r="N1127" s="4"/>
      <c r="O1127" s="4"/>
      <c r="P1127" s="4"/>
    </row>
    <row r="1128" spans="1:16" ht="11.65" customHeight="1" x14ac:dyDescent="0.2">
      <c r="A1128" s="49">
        <f t="shared" ca="1" si="24"/>
        <v>1128</v>
      </c>
      <c r="C1128" s="56"/>
      <c r="D1128" s="3"/>
      <c r="E1128" s="3"/>
      <c r="F1128" s="3" t="s">
        <v>24</v>
      </c>
      <c r="G1128" s="57"/>
      <c r="H1128" s="10">
        <v>-50238.101732308307</v>
      </c>
      <c r="J1128" s="4"/>
      <c r="K1128" s="4"/>
      <c r="L1128" s="4"/>
      <c r="M1128" s="4"/>
      <c r="N1128" s="4"/>
      <c r="O1128" s="4"/>
      <c r="P1128" s="4"/>
    </row>
    <row r="1129" spans="1:16" ht="11.65" customHeight="1" x14ac:dyDescent="0.2">
      <c r="A1129" s="49">
        <f t="shared" ca="1" si="24"/>
        <v>1129</v>
      </c>
      <c r="C1129" s="56"/>
      <c r="D1129" s="3"/>
      <c r="E1129" s="3"/>
      <c r="F1129" s="3" t="s">
        <v>247</v>
      </c>
      <c r="G1129" s="57"/>
      <c r="H1129" s="10">
        <v>0</v>
      </c>
      <c r="J1129" s="4"/>
      <c r="K1129" s="4"/>
      <c r="L1129" s="4"/>
      <c r="M1129" s="4"/>
      <c r="N1129" s="4"/>
      <c r="O1129" s="4"/>
      <c r="P1129" s="4"/>
    </row>
    <row r="1130" spans="1:16" ht="11.65" customHeight="1" x14ac:dyDescent="0.2">
      <c r="A1130" s="49">
        <f t="shared" ca="1" si="24"/>
        <v>1130</v>
      </c>
      <c r="C1130" s="56"/>
      <c r="D1130" s="3"/>
      <c r="E1130" s="3"/>
      <c r="F1130" s="3" t="s">
        <v>248</v>
      </c>
      <c r="G1130" s="57"/>
      <c r="H1130" s="10">
        <v>-2028219.3059877127</v>
      </c>
      <c r="J1130" s="4"/>
      <c r="K1130" s="4"/>
      <c r="L1130" s="4"/>
      <c r="M1130" s="4"/>
      <c r="N1130" s="4"/>
      <c r="O1130" s="4"/>
      <c r="P1130" s="4"/>
    </row>
    <row r="1131" spans="1:16" ht="11.65" customHeight="1" x14ac:dyDescent="0.2">
      <c r="A1131" s="49">
        <f t="shared" ca="1" si="24"/>
        <v>1131</v>
      </c>
      <c r="C1131" s="56"/>
      <c r="D1131" s="3"/>
      <c r="E1131" s="3"/>
      <c r="F1131" s="3" t="s">
        <v>264</v>
      </c>
      <c r="G1131" s="57"/>
      <c r="H1131" s="10">
        <v>-366488.61827866797</v>
      </c>
      <c r="J1131" s="4"/>
      <c r="K1131" s="4"/>
      <c r="L1131" s="4"/>
      <c r="M1131" s="4"/>
      <c r="N1131" s="4"/>
      <c r="O1131" s="4"/>
      <c r="P1131" s="4"/>
    </row>
    <row r="1132" spans="1:16" ht="11.65" customHeight="1" x14ac:dyDescent="0.2">
      <c r="A1132" s="49">
        <f t="shared" ca="1" si="24"/>
        <v>1132</v>
      </c>
      <c r="C1132" s="56"/>
      <c r="D1132" s="3"/>
      <c r="E1132" s="3"/>
      <c r="F1132" s="3" t="s">
        <v>266</v>
      </c>
      <c r="G1132" s="57"/>
      <c r="H1132" s="10">
        <v>-48340.301419610449</v>
      </c>
      <c r="J1132" s="4"/>
      <c r="K1132" s="4"/>
      <c r="L1132" s="4"/>
      <c r="M1132" s="4"/>
      <c r="N1132" s="4"/>
      <c r="O1132" s="4"/>
      <c r="P1132" s="4"/>
    </row>
    <row r="1133" spans="1:16" ht="11.65" customHeight="1" x14ac:dyDescent="0.2">
      <c r="A1133" s="49">
        <f t="shared" ca="1" si="24"/>
        <v>1133</v>
      </c>
      <c r="C1133" s="56"/>
      <c r="D1133" s="3"/>
      <c r="E1133" s="3"/>
      <c r="F1133" s="3" t="s">
        <v>269</v>
      </c>
      <c r="G1133" s="57"/>
      <c r="H1133" s="10">
        <v>0</v>
      </c>
      <c r="J1133" s="4"/>
      <c r="K1133" s="4"/>
      <c r="L1133" s="4"/>
      <c r="M1133" s="4"/>
      <c r="N1133" s="4"/>
      <c r="O1133" s="4"/>
      <c r="P1133" s="4"/>
    </row>
    <row r="1134" spans="1:16" ht="11.65" customHeight="1" x14ac:dyDescent="0.2">
      <c r="A1134" s="49">
        <f t="shared" ca="1" si="24"/>
        <v>1134</v>
      </c>
      <c r="C1134" s="56"/>
      <c r="D1134" s="3"/>
      <c r="E1134" s="3"/>
      <c r="F1134" s="3" t="s">
        <v>257</v>
      </c>
      <c r="G1134" s="57"/>
      <c r="H1134" s="10">
        <v>0</v>
      </c>
      <c r="J1134" s="4"/>
      <c r="K1134" s="4"/>
      <c r="L1134" s="4"/>
      <c r="M1134" s="4"/>
      <c r="N1134" s="4"/>
      <c r="O1134" s="4"/>
      <c r="P1134" s="4"/>
    </row>
    <row r="1135" spans="1:16" ht="11.65" customHeight="1" x14ac:dyDescent="0.2">
      <c r="A1135" s="49">
        <f t="shared" ca="1" si="24"/>
        <v>1135</v>
      </c>
      <c r="C1135" s="56"/>
      <c r="D1135" s="3"/>
      <c r="E1135" s="3"/>
      <c r="F1135" s="3" t="s">
        <v>249</v>
      </c>
      <c r="G1135" s="57"/>
      <c r="H1135" s="10">
        <v>-137218.15042829775</v>
      </c>
      <c r="J1135" s="4"/>
      <c r="K1135" s="4"/>
      <c r="L1135" s="4"/>
      <c r="M1135" s="4"/>
      <c r="N1135" s="4"/>
      <c r="O1135" s="4"/>
      <c r="P1135" s="4"/>
    </row>
    <row r="1136" spans="1:16" ht="11.65" customHeight="1" x14ac:dyDescent="0.2">
      <c r="A1136" s="49">
        <f t="shared" ca="1" si="24"/>
        <v>1136</v>
      </c>
      <c r="C1136" s="56"/>
      <c r="D1136" s="3"/>
      <c r="E1136" s="3"/>
      <c r="F1136" s="3" t="s">
        <v>251</v>
      </c>
      <c r="G1136" s="57"/>
      <c r="H1136" s="10">
        <v>0</v>
      </c>
      <c r="J1136" s="4"/>
      <c r="K1136" s="4"/>
      <c r="L1136" s="4"/>
      <c r="M1136" s="4"/>
      <c r="N1136" s="4"/>
      <c r="O1136" s="4"/>
      <c r="P1136" s="4"/>
    </row>
    <row r="1137" spans="1:16" ht="11.65" customHeight="1" x14ac:dyDescent="0.2">
      <c r="A1137" s="49">
        <f t="shared" ca="1" si="24"/>
        <v>1137</v>
      </c>
      <c r="C1137" s="56"/>
      <c r="D1137" s="3"/>
      <c r="E1137" s="3"/>
      <c r="F1137" s="3" t="s">
        <v>252</v>
      </c>
      <c r="G1137" s="57"/>
      <c r="H1137" s="10">
        <v>0</v>
      </c>
      <c r="J1137" s="4"/>
      <c r="K1137" s="4"/>
      <c r="L1137" s="4"/>
      <c r="M1137" s="4"/>
      <c r="N1137" s="4"/>
      <c r="O1137" s="4"/>
      <c r="P1137" s="4"/>
    </row>
    <row r="1138" spans="1:16" ht="11.65" customHeight="1" x14ac:dyDescent="0.2">
      <c r="A1138" s="49">
        <f t="shared" ca="1" si="24"/>
        <v>1138</v>
      </c>
      <c r="C1138" s="56"/>
      <c r="D1138" s="3"/>
      <c r="E1138" s="3"/>
      <c r="F1138" s="3" t="s">
        <v>30</v>
      </c>
      <c r="G1138" s="57"/>
      <c r="H1138" s="10">
        <v>0</v>
      </c>
      <c r="J1138" s="4"/>
      <c r="K1138" s="4"/>
      <c r="L1138" s="4"/>
      <c r="M1138" s="4"/>
      <c r="N1138" s="4"/>
      <c r="O1138" s="4"/>
      <c r="P1138" s="4"/>
    </row>
    <row r="1139" spans="1:16" ht="11.65" customHeight="1" x14ac:dyDescent="0.2">
      <c r="A1139" s="49">
        <f t="shared" ca="1" si="24"/>
        <v>1139</v>
      </c>
      <c r="C1139" s="56"/>
      <c r="D1139" s="3"/>
      <c r="E1139" s="3"/>
      <c r="F1139" s="3" t="s">
        <v>256</v>
      </c>
      <c r="G1139" s="57"/>
      <c r="H1139" s="10">
        <v>0</v>
      </c>
      <c r="J1139" s="4"/>
      <c r="K1139" s="4"/>
      <c r="L1139" s="4"/>
      <c r="M1139" s="4"/>
      <c r="N1139" s="4"/>
      <c r="O1139" s="4"/>
      <c r="P1139" s="4"/>
    </row>
    <row r="1140" spans="1:16" ht="11.65" customHeight="1" x14ac:dyDescent="0.2">
      <c r="A1140" s="49">
        <f t="shared" ca="1" si="24"/>
        <v>1140</v>
      </c>
      <c r="C1140" s="56"/>
      <c r="D1140" s="3"/>
      <c r="E1140" s="3"/>
      <c r="F1140" s="3" t="s">
        <v>257</v>
      </c>
      <c r="G1140" s="57"/>
      <c r="H1140" s="10">
        <v>0</v>
      </c>
      <c r="J1140" s="4"/>
      <c r="K1140" s="4"/>
      <c r="L1140" s="4"/>
      <c r="M1140" s="4"/>
      <c r="N1140" s="4"/>
      <c r="O1140" s="4"/>
      <c r="P1140" s="4"/>
    </row>
    <row r="1141" spans="1:16" ht="11.65" customHeight="1" x14ac:dyDescent="0.2">
      <c r="A1141" s="49">
        <f t="shared" ca="1" si="24"/>
        <v>1141</v>
      </c>
      <c r="C1141" s="56"/>
      <c r="D1141" s="3"/>
      <c r="E1141" s="3"/>
      <c r="F1141" s="3"/>
      <c r="G1141" s="57"/>
      <c r="H1141" s="2"/>
      <c r="J1141" s="4"/>
      <c r="K1141" s="4"/>
      <c r="L1141" s="4"/>
      <c r="M1141" s="4"/>
      <c r="N1141" s="4"/>
      <c r="O1141" s="4"/>
      <c r="P1141" s="4"/>
    </row>
    <row r="1142" spans="1:16" ht="11.65" customHeight="1" x14ac:dyDescent="0.2">
      <c r="A1142" s="49">
        <f t="shared" ca="1" si="24"/>
        <v>1142</v>
      </c>
      <c r="C1142" s="56"/>
      <c r="D1142" s="3"/>
      <c r="E1142" s="3"/>
      <c r="F1142" s="3"/>
      <c r="G1142" s="57" t="s">
        <v>188</v>
      </c>
      <c r="H1142" s="12">
        <f>SUBTOTAL(9,H1127:H1141)</f>
        <v>-2120850.6478465972</v>
      </c>
      <c r="J1142" s="4"/>
      <c r="K1142" s="4"/>
      <c r="L1142" s="4"/>
      <c r="M1142" s="4"/>
      <c r="N1142" s="4"/>
      <c r="O1142" s="4"/>
      <c r="P1142" s="4"/>
    </row>
    <row r="1143" spans="1:16" ht="11.65" customHeight="1" x14ac:dyDescent="0.2">
      <c r="A1143" s="49">
        <f t="shared" ca="1" si="24"/>
        <v>1143</v>
      </c>
      <c r="C1143" s="56"/>
      <c r="D1143" s="3"/>
      <c r="E1143" s="3"/>
      <c r="F1143" s="3"/>
      <c r="G1143" s="57"/>
      <c r="H1143" s="2"/>
      <c r="J1143" s="4"/>
      <c r="K1143" s="4"/>
      <c r="L1143" s="4"/>
      <c r="M1143" s="4"/>
      <c r="N1143" s="4"/>
      <c r="O1143" s="4"/>
      <c r="P1143" s="4"/>
    </row>
    <row r="1144" spans="1:16" ht="11.65" customHeight="1" thickBot="1" x14ac:dyDescent="0.25">
      <c r="A1144" s="49">
        <f t="shared" ca="1" si="24"/>
        <v>1144</v>
      </c>
      <c r="C1144" s="63" t="s">
        <v>195</v>
      </c>
      <c r="D1144" s="3"/>
      <c r="E1144" s="3"/>
      <c r="F1144" s="3"/>
      <c r="G1144" s="57" t="s">
        <v>188</v>
      </c>
      <c r="H1144" s="13">
        <f>SUBTOTAL(9,H1083:H1142)</f>
        <v>-161259835.5527809</v>
      </c>
      <c r="J1144" s="4"/>
      <c r="K1144" s="4"/>
      <c r="L1144" s="4"/>
      <c r="M1144" s="4"/>
      <c r="N1144" s="4"/>
      <c r="O1144" s="4"/>
      <c r="P1144" s="4"/>
    </row>
    <row r="1145" spans="1:16" ht="11.65" customHeight="1" thickTop="1" x14ac:dyDescent="0.2">
      <c r="A1145" s="49">
        <f t="shared" ca="1" si="24"/>
        <v>1145</v>
      </c>
      <c r="C1145" s="56">
        <v>255</v>
      </c>
      <c r="D1145" s="3" t="s">
        <v>196</v>
      </c>
      <c r="E1145" s="3"/>
      <c r="F1145" s="3"/>
      <c r="G1145" s="57"/>
      <c r="H1145" s="2"/>
      <c r="J1145" s="4"/>
      <c r="K1145" s="4"/>
      <c r="L1145" s="4"/>
      <c r="M1145" s="4"/>
      <c r="N1145" s="4"/>
      <c r="O1145" s="4"/>
      <c r="P1145" s="4"/>
    </row>
    <row r="1146" spans="1:16" ht="11.65" customHeight="1" x14ac:dyDescent="0.2">
      <c r="A1146" s="49">
        <f t="shared" ca="1" si="24"/>
        <v>1146</v>
      </c>
      <c r="C1146" s="56"/>
      <c r="D1146" s="3"/>
      <c r="E1146" s="3"/>
      <c r="F1146" s="3" t="s">
        <v>193</v>
      </c>
      <c r="G1146" s="57"/>
      <c r="H1146" s="10">
        <v>0</v>
      </c>
      <c r="J1146" s="4"/>
      <c r="K1146" s="4"/>
      <c r="L1146" s="4"/>
      <c r="M1146" s="4"/>
      <c r="N1146" s="4"/>
      <c r="O1146" s="4"/>
      <c r="P1146" s="4"/>
    </row>
    <row r="1147" spans="1:16" ht="11.65" customHeight="1" x14ac:dyDescent="0.2">
      <c r="A1147" s="49">
        <f t="shared" ca="1" si="24"/>
        <v>1147</v>
      </c>
      <c r="C1147" s="56"/>
      <c r="D1147" s="3"/>
      <c r="E1147" s="3"/>
      <c r="F1147" s="3" t="s">
        <v>278</v>
      </c>
      <c r="G1147" s="57"/>
      <c r="H1147" s="10">
        <v>0</v>
      </c>
      <c r="J1147" s="4"/>
      <c r="K1147" s="4"/>
      <c r="L1147" s="4"/>
      <c r="M1147" s="4"/>
      <c r="N1147" s="4"/>
      <c r="O1147" s="4"/>
      <c r="P1147" s="4"/>
    </row>
    <row r="1148" spans="1:16" ht="11.65" customHeight="1" x14ac:dyDescent="0.2">
      <c r="A1148" s="49">
        <f t="shared" ca="1" si="24"/>
        <v>1148</v>
      </c>
      <c r="C1148" s="56"/>
      <c r="D1148" s="3"/>
      <c r="E1148" s="3"/>
      <c r="F1148" s="3" t="s">
        <v>279</v>
      </c>
      <c r="G1148" s="57"/>
      <c r="H1148" s="10">
        <v>0</v>
      </c>
      <c r="J1148" s="4"/>
      <c r="K1148" s="4"/>
      <c r="L1148" s="4"/>
      <c r="M1148" s="4"/>
      <c r="N1148" s="4"/>
      <c r="O1148" s="4"/>
      <c r="P1148" s="4"/>
    </row>
    <row r="1149" spans="1:16" ht="11.65" customHeight="1" x14ac:dyDescent="0.2">
      <c r="A1149" s="49">
        <f t="shared" ca="1" si="24"/>
        <v>1149</v>
      </c>
      <c r="C1149" s="56"/>
      <c r="D1149" s="3"/>
      <c r="E1149" s="3"/>
      <c r="F1149" s="3" t="s">
        <v>280</v>
      </c>
      <c r="G1149" s="57"/>
      <c r="H1149" s="10">
        <v>0</v>
      </c>
      <c r="J1149" s="4"/>
      <c r="K1149" s="4"/>
      <c r="L1149" s="4"/>
      <c r="M1149" s="4"/>
      <c r="N1149" s="4"/>
      <c r="O1149" s="4"/>
      <c r="P1149" s="4"/>
    </row>
    <row r="1150" spans="1:16" ht="11.65" customHeight="1" x14ac:dyDescent="0.2">
      <c r="A1150" s="49">
        <f t="shared" ref="A1150:A1213" ca="1" si="25">OFFSET(A1150,-1,)+1</f>
        <v>1150</v>
      </c>
      <c r="C1150" s="56"/>
      <c r="D1150" s="3"/>
      <c r="E1150" s="3"/>
      <c r="F1150" s="3" t="s">
        <v>281</v>
      </c>
      <c r="G1150" s="57"/>
      <c r="H1150" s="10">
        <v>0</v>
      </c>
      <c r="J1150" s="4"/>
      <c r="K1150" s="4"/>
      <c r="L1150" s="4"/>
      <c r="M1150" s="4"/>
      <c r="N1150" s="4"/>
      <c r="O1150" s="4"/>
      <c r="P1150" s="4"/>
    </row>
    <row r="1151" spans="1:16" ht="11.65" customHeight="1" x14ac:dyDescent="0.2">
      <c r="A1151" s="49">
        <f t="shared" ca="1" si="25"/>
        <v>1151</v>
      </c>
      <c r="C1151" s="56"/>
      <c r="D1151" s="3"/>
      <c r="E1151" s="3"/>
      <c r="F1151" s="3" t="s">
        <v>282</v>
      </c>
      <c r="G1151" s="57"/>
      <c r="H1151" s="10">
        <v>0</v>
      </c>
      <c r="J1151" s="4"/>
      <c r="K1151" s="4"/>
      <c r="L1151" s="4"/>
      <c r="M1151" s="4"/>
      <c r="N1151" s="4"/>
      <c r="O1151" s="4"/>
      <c r="P1151" s="4"/>
    </row>
    <row r="1152" spans="1:16" ht="11.65" customHeight="1" x14ac:dyDescent="0.2">
      <c r="A1152" s="49">
        <f t="shared" ca="1" si="25"/>
        <v>1152</v>
      </c>
      <c r="C1152" s="56"/>
      <c r="D1152" s="3"/>
      <c r="E1152" s="3"/>
      <c r="F1152" s="3" t="s">
        <v>283</v>
      </c>
      <c r="G1152" s="57"/>
      <c r="H1152" s="10">
        <v>0</v>
      </c>
      <c r="J1152" s="4"/>
      <c r="K1152" s="4"/>
      <c r="L1152" s="4"/>
      <c r="M1152" s="4"/>
      <c r="N1152" s="4"/>
      <c r="O1152" s="4"/>
      <c r="P1152" s="4"/>
    </row>
    <row r="1153" spans="1:16" ht="11.65" customHeight="1" x14ac:dyDescent="0.2">
      <c r="A1153" s="49">
        <f t="shared" ca="1" si="25"/>
        <v>1153</v>
      </c>
      <c r="C1153" s="56"/>
      <c r="D1153" s="3"/>
      <c r="E1153" s="3"/>
      <c r="F1153" s="3" t="s">
        <v>24</v>
      </c>
      <c r="G1153" s="57"/>
      <c r="H1153" s="10">
        <v>-15021.102545808868</v>
      </c>
      <c r="J1153" s="4"/>
      <c r="K1153" s="11"/>
      <c r="L1153" s="11"/>
      <c r="M1153" s="11"/>
      <c r="N1153" s="11"/>
      <c r="O1153" s="11"/>
      <c r="P1153" s="11"/>
    </row>
    <row r="1154" spans="1:16" ht="11.65" customHeight="1" thickBot="1" x14ac:dyDescent="0.25">
      <c r="A1154" s="49">
        <f t="shared" ca="1" si="25"/>
        <v>1154</v>
      </c>
      <c r="C1154" s="63" t="s">
        <v>197</v>
      </c>
      <c r="D1154" s="3"/>
      <c r="E1154" s="3"/>
      <c r="F1154" s="3"/>
      <c r="G1154" s="57" t="s">
        <v>188</v>
      </c>
      <c r="H1154" s="21">
        <f>SUBTOTAL(9,H1146:H1153)</f>
        <v>-15021.102545808868</v>
      </c>
      <c r="J1154" s="4"/>
      <c r="K1154" s="4"/>
      <c r="L1154" s="4"/>
      <c r="M1154" s="4"/>
      <c r="N1154" s="4"/>
      <c r="O1154" s="4"/>
      <c r="P1154" s="4"/>
    </row>
    <row r="1155" spans="1:16" ht="15" customHeight="1" thickTop="1" x14ac:dyDescent="0.2">
      <c r="A1155" s="49">
        <f t="shared" ca="1" si="25"/>
        <v>1155</v>
      </c>
      <c r="C1155" s="56"/>
      <c r="D1155" s="3"/>
      <c r="E1155" s="3"/>
      <c r="F1155" s="3"/>
      <c r="G1155" s="57"/>
      <c r="H1155" s="2"/>
      <c r="J1155" s="4"/>
      <c r="K1155" s="4"/>
      <c r="L1155" s="4"/>
      <c r="M1155" s="4"/>
      <c r="N1155" s="4"/>
      <c r="O1155" s="4"/>
      <c r="P1155" s="4"/>
    </row>
    <row r="1156" spans="1:16" ht="15" customHeight="1" thickBot="1" x14ac:dyDescent="0.25">
      <c r="A1156" s="49">
        <f t="shared" ca="1" si="25"/>
        <v>1156</v>
      </c>
      <c r="C1156" s="63" t="s">
        <v>198</v>
      </c>
      <c r="D1156" s="3"/>
      <c r="E1156" s="3"/>
      <c r="F1156" s="3"/>
      <c r="G1156" s="64"/>
      <c r="H1156" s="13">
        <f>H1154+H1144+H1080+H1068+H1064+H1056+H1048+H1043+H1036</f>
        <v>-344184466.04925555</v>
      </c>
      <c r="J1156" s="4"/>
      <c r="K1156" s="4"/>
      <c r="L1156" s="4"/>
      <c r="M1156" s="4"/>
      <c r="N1156" s="4"/>
      <c r="O1156" s="4"/>
      <c r="P1156" s="4"/>
    </row>
    <row r="1157" spans="1:16" ht="11.65" customHeight="1" thickTop="1" x14ac:dyDescent="0.2">
      <c r="A1157" s="49">
        <f t="shared" ca="1" si="25"/>
        <v>1157</v>
      </c>
      <c r="C1157" s="56"/>
      <c r="D1157" s="3"/>
      <c r="E1157" s="3"/>
      <c r="F1157" s="3"/>
      <c r="G1157" s="57"/>
      <c r="H1157" s="2"/>
      <c r="J1157" s="4"/>
      <c r="K1157" s="4"/>
      <c r="L1157" s="4"/>
      <c r="M1157" s="4"/>
      <c r="N1157" s="4"/>
      <c r="O1157" s="4"/>
      <c r="P1157" s="4"/>
    </row>
    <row r="1158" spans="1:16" ht="11.65" customHeight="1" x14ac:dyDescent="0.2">
      <c r="A1158" s="49">
        <f t="shared" ca="1" si="25"/>
        <v>1158</v>
      </c>
      <c r="C1158" s="56"/>
      <c r="D1158" s="3"/>
      <c r="E1158" s="3"/>
      <c r="F1158" s="3"/>
      <c r="G1158" s="57"/>
      <c r="H1158" s="2"/>
      <c r="J1158" s="4"/>
      <c r="K1158" s="4"/>
      <c r="L1158" s="4"/>
      <c r="M1158" s="4"/>
      <c r="N1158" s="4"/>
      <c r="O1158" s="4"/>
      <c r="P1158" s="4"/>
    </row>
    <row r="1159" spans="1:16" ht="11.65" customHeight="1" x14ac:dyDescent="0.2">
      <c r="A1159" s="49">
        <f t="shared" ca="1" si="25"/>
        <v>1159</v>
      </c>
      <c r="C1159" s="56"/>
      <c r="D1159" s="3"/>
      <c r="E1159" s="3"/>
      <c r="F1159" s="3"/>
      <c r="G1159" s="57"/>
      <c r="H1159" s="2"/>
      <c r="J1159" s="4"/>
      <c r="K1159" s="4"/>
      <c r="L1159" s="4"/>
      <c r="M1159" s="4"/>
      <c r="N1159" s="4"/>
      <c r="O1159" s="4"/>
      <c r="P1159" s="4"/>
    </row>
    <row r="1160" spans="1:16" ht="11.65" customHeight="1" x14ac:dyDescent="0.2">
      <c r="A1160" s="49">
        <f t="shared" ca="1" si="25"/>
        <v>1160</v>
      </c>
      <c r="C1160" s="56" t="s">
        <v>199</v>
      </c>
      <c r="D1160" s="3" t="s">
        <v>200</v>
      </c>
      <c r="E1160" s="3"/>
      <c r="F1160" s="3"/>
      <c r="G1160" s="57"/>
      <c r="H1160" s="2"/>
      <c r="J1160" s="4"/>
      <c r="K1160" s="4"/>
      <c r="L1160" s="4"/>
      <c r="M1160" s="4"/>
      <c r="N1160" s="4"/>
      <c r="O1160" s="4"/>
      <c r="P1160" s="4"/>
    </row>
    <row r="1161" spans="1:16" ht="11.65" customHeight="1" x14ac:dyDescent="0.2">
      <c r="A1161" s="49">
        <f t="shared" ca="1" si="25"/>
        <v>1161</v>
      </c>
      <c r="C1161" s="56"/>
      <c r="D1161" s="3"/>
      <c r="E1161" s="3"/>
      <c r="F1161" s="3" t="s">
        <v>193</v>
      </c>
      <c r="G1161" s="57"/>
      <c r="H1161" s="10">
        <v>-814637.01</v>
      </c>
      <c r="J1161" s="4"/>
      <c r="K1161" s="4"/>
      <c r="L1161" s="4"/>
      <c r="M1161" s="4"/>
      <c r="N1161" s="4"/>
      <c r="O1161" s="4"/>
      <c r="P1161" s="4"/>
    </row>
    <row r="1162" spans="1:16" ht="11.65" customHeight="1" x14ac:dyDescent="0.2">
      <c r="A1162" s="49">
        <f t="shared" ca="1" si="25"/>
        <v>1162</v>
      </c>
      <c r="C1162" s="56"/>
      <c r="D1162" s="3"/>
      <c r="E1162" s="3"/>
      <c r="F1162" s="3" t="s">
        <v>302</v>
      </c>
      <c r="G1162" s="57"/>
      <c r="H1162" s="10">
        <v>-2783.8792294094237</v>
      </c>
      <c r="J1162" s="4"/>
      <c r="K1162" s="4"/>
      <c r="L1162" s="4"/>
      <c r="M1162" s="4"/>
      <c r="N1162" s="4"/>
      <c r="O1162" s="4"/>
      <c r="P1162" s="4"/>
    </row>
    <row r="1163" spans="1:16" ht="11.65" customHeight="1" x14ac:dyDescent="0.2">
      <c r="A1163" s="49">
        <f t="shared" ca="1" si="25"/>
        <v>1163</v>
      </c>
      <c r="C1163" s="56"/>
      <c r="D1163" s="3"/>
      <c r="E1163" s="3"/>
      <c r="F1163" s="3" t="s">
        <v>303</v>
      </c>
      <c r="G1163" s="57"/>
      <c r="H1163" s="10">
        <v>0</v>
      </c>
      <c r="J1163" s="4"/>
      <c r="K1163" s="4"/>
      <c r="L1163" s="4"/>
      <c r="M1163" s="4"/>
      <c r="N1163" s="4"/>
      <c r="O1163" s="4"/>
      <c r="P1163" s="4"/>
    </row>
    <row r="1164" spans="1:16" ht="11.65" customHeight="1" x14ac:dyDescent="0.2">
      <c r="A1164" s="49">
        <f t="shared" ca="1" si="25"/>
        <v>1164</v>
      </c>
      <c r="C1164" s="56"/>
      <c r="D1164" s="3"/>
      <c r="E1164" s="3"/>
      <c r="F1164" s="3" t="s">
        <v>24</v>
      </c>
      <c r="G1164" s="57"/>
      <c r="H1164" s="10">
        <v>-6575062.7577599315</v>
      </c>
      <c r="J1164" s="4"/>
      <c r="K1164" s="4"/>
      <c r="L1164" s="4"/>
      <c r="M1164" s="4"/>
      <c r="N1164" s="4"/>
      <c r="O1164" s="4"/>
      <c r="P1164" s="4"/>
    </row>
    <row r="1165" spans="1:16" ht="11.65" customHeight="1" x14ac:dyDescent="0.2">
      <c r="A1165" s="49">
        <f t="shared" ca="1" si="25"/>
        <v>1165</v>
      </c>
      <c r="C1165" s="56"/>
      <c r="D1165" s="3"/>
      <c r="E1165" s="3"/>
      <c r="F1165" s="3" t="s">
        <v>249</v>
      </c>
      <c r="G1165" s="57"/>
      <c r="H1165" s="10">
        <v>-32585566.665311124</v>
      </c>
      <c r="J1165" s="4"/>
      <c r="K1165" s="4"/>
      <c r="L1165" s="4"/>
      <c r="M1165" s="4"/>
      <c r="N1165" s="4"/>
      <c r="O1165" s="4"/>
      <c r="P1165" s="4"/>
    </row>
    <row r="1166" spans="1:16" ht="11.65" customHeight="1" x14ac:dyDescent="0.2">
      <c r="A1166" s="49">
        <f t="shared" ca="1" si="25"/>
        <v>1166</v>
      </c>
      <c r="C1166" s="56"/>
      <c r="D1166" s="3"/>
      <c r="E1166" s="3"/>
      <c r="F1166" s="3" t="s">
        <v>251</v>
      </c>
      <c r="G1166" s="57"/>
      <c r="H1166" s="10">
        <v>0</v>
      </c>
      <c r="J1166" s="4"/>
      <c r="K1166" s="4"/>
      <c r="L1166" s="4"/>
      <c r="M1166" s="4"/>
      <c r="N1166" s="4"/>
      <c r="O1166" s="4"/>
      <c r="P1166" s="4"/>
    </row>
    <row r="1167" spans="1:16" ht="11.65" customHeight="1" x14ac:dyDescent="0.2">
      <c r="A1167" s="49">
        <f t="shared" ca="1" si="25"/>
        <v>1167</v>
      </c>
      <c r="C1167" s="56"/>
      <c r="D1167" s="3"/>
      <c r="E1167" s="3"/>
      <c r="F1167" s="3" t="s">
        <v>253</v>
      </c>
      <c r="G1167" s="57"/>
      <c r="H1167" s="10">
        <v>-154278075.37273791</v>
      </c>
      <c r="J1167" s="4"/>
      <c r="K1167" s="4"/>
      <c r="L1167" s="4"/>
      <c r="M1167" s="4"/>
      <c r="N1167" s="4"/>
      <c r="O1167" s="4"/>
      <c r="P1167" s="4"/>
    </row>
    <row r="1168" spans="1:16" ht="11.65" customHeight="1" x14ac:dyDescent="0.2">
      <c r="A1168" s="49">
        <f t="shared" ca="1" si="25"/>
        <v>1168</v>
      </c>
      <c r="C1168" s="56"/>
      <c r="D1168" s="3"/>
      <c r="E1168" s="3"/>
      <c r="F1168" s="3" t="s">
        <v>251</v>
      </c>
      <c r="G1168" s="57"/>
      <c r="H1168" s="10">
        <v>0</v>
      </c>
      <c r="J1168" s="4"/>
      <c r="K1168" s="4"/>
      <c r="L1168" s="4"/>
      <c r="M1168" s="4"/>
      <c r="N1168" s="4"/>
      <c r="O1168" s="4"/>
      <c r="P1168" s="4"/>
    </row>
    <row r="1169" spans="1:16" ht="11.65" customHeight="1" x14ac:dyDescent="0.2">
      <c r="A1169" s="49">
        <f t="shared" ca="1" si="25"/>
        <v>1169</v>
      </c>
      <c r="C1169" s="56"/>
      <c r="D1169" s="3"/>
      <c r="E1169" s="3"/>
      <c r="F1169" s="3"/>
      <c r="G1169" s="57" t="s">
        <v>201</v>
      </c>
      <c r="H1169" s="12">
        <f>SUBTOTAL(9,H1161:H1168)</f>
        <v>-194256125.68503839</v>
      </c>
      <c r="J1169" s="4"/>
      <c r="K1169" s="4"/>
      <c r="L1169" s="4"/>
      <c r="M1169" s="4"/>
      <c r="N1169" s="4"/>
      <c r="O1169" s="4"/>
      <c r="P1169" s="4"/>
    </row>
    <row r="1170" spans="1:16" ht="11.65" customHeight="1" x14ac:dyDescent="0.2">
      <c r="A1170" s="49">
        <f t="shared" ca="1" si="25"/>
        <v>1170</v>
      </c>
      <c r="C1170" s="56"/>
      <c r="D1170" s="3"/>
      <c r="E1170" s="3"/>
      <c r="F1170" s="3"/>
      <c r="G1170" s="57"/>
      <c r="H1170" s="2"/>
      <c r="J1170" s="4"/>
      <c r="K1170" s="4"/>
      <c r="L1170" s="4"/>
      <c r="M1170" s="4"/>
      <c r="N1170" s="4"/>
      <c r="O1170" s="4"/>
      <c r="P1170" s="4"/>
    </row>
    <row r="1171" spans="1:16" ht="11.65" customHeight="1" x14ac:dyDescent="0.2">
      <c r="A1171" s="49">
        <f t="shared" ca="1" si="25"/>
        <v>1171</v>
      </c>
      <c r="C1171" s="56" t="s">
        <v>202</v>
      </c>
      <c r="D1171" s="3" t="s">
        <v>203</v>
      </c>
      <c r="E1171" s="3"/>
      <c r="F1171" s="3"/>
      <c r="G1171" s="57"/>
      <c r="H1171" s="2"/>
      <c r="J1171" s="4"/>
      <c r="K1171" s="4"/>
      <c r="L1171" s="4"/>
      <c r="M1171" s="4"/>
      <c r="N1171" s="4"/>
      <c r="O1171" s="4"/>
      <c r="P1171" s="4"/>
    </row>
    <row r="1172" spans="1:16" ht="11.65" customHeight="1" x14ac:dyDescent="0.2">
      <c r="A1172" s="49">
        <f t="shared" ca="1" si="25"/>
        <v>1172</v>
      </c>
      <c r="C1172" s="56"/>
      <c r="D1172" s="3"/>
      <c r="E1172" s="3"/>
      <c r="F1172" s="3" t="s">
        <v>250</v>
      </c>
      <c r="G1172" s="57"/>
      <c r="H1172" s="10">
        <v>0</v>
      </c>
      <c r="J1172" s="4"/>
      <c r="K1172" s="4"/>
      <c r="L1172" s="4"/>
      <c r="M1172" s="4"/>
      <c r="N1172" s="4"/>
      <c r="O1172" s="4"/>
      <c r="P1172" s="4"/>
    </row>
    <row r="1173" spans="1:16" ht="11.65" customHeight="1" x14ac:dyDescent="0.2">
      <c r="A1173" s="49">
        <f t="shared" ca="1" si="25"/>
        <v>1173</v>
      </c>
      <c r="C1173" s="56"/>
      <c r="D1173" s="3"/>
      <c r="E1173" s="3"/>
      <c r="F1173" s="3" t="s">
        <v>254</v>
      </c>
      <c r="G1173" s="57"/>
      <c r="H1173" s="10">
        <v>0</v>
      </c>
      <c r="J1173" s="4"/>
      <c r="K1173" s="4"/>
      <c r="L1173" s="4"/>
      <c r="M1173" s="4"/>
      <c r="N1173" s="4"/>
      <c r="O1173" s="4"/>
      <c r="P1173" s="4"/>
    </row>
    <row r="1174" spans="1:16" ht="11.65" customHeight="1" x14ac:dyDescent="0.2">
      <c r="A1174" s="49">
        <f t="shared" ca="1" si="25"/>
        <v>1174</v>
      </c>
      <c r="C1174" s="56"/>
      <c r="D1174" s="3"/>
      <c r="E1174" s="3"/>
      <c r="F1174" s="3" t="s">
        <v>24</v>
      </c>
      <c r="G1174" s="57"/>
      <c r="H1174" s="10">
        <v>0</v>
      </c>
      <c r="J1174" s="4"/>
      <c r="K1174" s="4"/>
      <c r="L1174" s="4"/>
      <c r="M1174" s="4"/>
      <c r="N1174" s="4"/>
      <c r="O1174" s="4"/>
      <c r="P1174" s="4"/>
    </row>
    <row r="1175" spans="1:16" ht="11.65" customHeight="1" x14ac:dyDescent="0.2">
      <c r="A1175" s="49">
        <f t="shared" ca="1" si="25"/>
        <v>1175</v>
      </c>
      <c r="C1175" s="56"/>
      <c r="D1175" s="3"/>
      <c r="E1175" s="3"/>
      <c r="F1175" s="3"/>
      <c r="G1175" s="57"/>
      <c r="H1175" s="12">
        <f>SUBTOTAL(9,H1172:H1174)</f>
        <v>0</v>
      </c>
      <c r="J1175" s="4"/>
      <c r="K1175" s="4"/>
      <c r="L1175" s="4"/>
      <c r="M1175" s="4"/>
      <c r="N1175" s="4"/>
      <c r="O1175" s="4"/>
      <c r="P1175" s="4"/>
    </row>
    <row r="1176" spans="1:16" ht="11.65" customHeight="1" x14ac:dyDescent="0.2">
      <c r="A1176" s="49">
        <f t="shared" ca="1" si="25"/>
        <v>1176</v>
      </c>
      <c r="C1176" s="56"/>
      <c r="D1176" s="3"/>
      <c r="E1176" s="3"/>
      <c r="F1176" s="3"/>
      <c r="G1176" s="57"/>
      <c r="H1176" s="2"/>
      <c r="J1176" s="4"/>
      <c r="K1176" s="4"/>
      <c r="L1176" s="4"/>
      <c r="M1176" s="4"/>
      <c r="N1176" s="4"/>
      <c r="O1176" s="4"/>
      <c r="P1176" s="4"/>
    </row>
    <row r="1177" spans="1:16" ht="11.65" customHeight="1" x14ac:dyDescent="0.2">
      <c r="A1177" s="49">
        <f t="shared" ca="1" si="25"/>
        <v>1177</v>
      </c>
      <c r="C1177" s="56"/>
      <c r="D1177" s="3"/>
      <c r="E1177" s="3"/>
      <c r="F1177" s="3"/>
      <c r="G1177" s="57"/>
      <c r="H1177" s="2"/>
      <c r="J1177" s="4"/>
      <c r="K1177" s="4"/>
      <c r="L1177" s="4"/>
      <c r="M1177" s="4"/>
      <c r="N1177" s="4"/>
      <c r="O1177" s="4"/>
      <c r="P1177" s="4"/>
    </row>
    <row r="1178" spans="1:16" ht="11.65" customHeight="1" x14ac:dyDescent="0.2">
      <c r="A1178" s="49">
        <f t="shared" ca="1" si="25"/>
        <v>1178</v>
      </c>
      <c r="C1178" s="56" t="s">
        <v>204</v>
      </c>
      <c r="D1178" s="3" t="s">
        <v>205</v>
      </c>
      <c r="E1178" s="3"/>
      <c r="F1178" s="3"/>
      <c r="G1178" s="57"/>
      <c r="H1178" s="2"/>
      <c r="J1178" s="4"/>
      <c r="K1178" s="4"/>
      <c r="L1178" s="4"/>
      <c r="M1178" s="4"/>
      <c r="N1178" s="4"/>
      <c r="O1178" s="4"/>
      <c r="P1178" s="4"/>
    </row>
    <row r="1179" spans="1:16" ht="11.65" customHeight="1" x14ac:dyDescent="0.2">
      <c r="A1179" s="49">
        <f t="shared" ca="1" si="25"/>
        <v>1179</v>
      </c>
      <c r="C1179" s="56"/>
      <c r="D1179" s="3"/>
      <c r="E1179" s="3"/>
      <c r="F1179" s="3" t="s">
        <v>193</v>
      </c>
      <c r="G1179" s="57"/>
      <c r="H1179" s="10">
        <v>0</v>
      </c>
      <c r="J1179" s="4"/>
      <c r="K1179" s="4"/>
      <c r="L1179" s="4"/>
      <c r="M1179" s="4"/>
      <c r="N1179" s="4"/>
      <c r="O1179" s="4"/>
      <c r="P1179" s="4"/>
    </row>
    <row r="1180" spans="1:16" ht="11.65" customHeight="1" x14ac:dyDescent="0.2">
      <c r="A1180" s="49">
        <f t="shared" ca="1" si="25"/>
        <v>1180</v>
      </c>
      <c r="C1180" s="56"/>
      <c r="D1180" s="3"/>
      <c r="E1180" s="3"/>
      <c r="F1180" s="3" t="s">
        <v>24</v>
      </c>
      <c r="G1180" s="57"/>
      <c r="H1180" s="10">
        <v>0</v>
      </c>
      <c r="J1180" s="4"/>
      <c r="K1180" s="4"/>
      <c r="L1180" s="4"/>
      <c r="M1180" s="4"/>
      <c r="N1180" s="4"/>
      <c r="O1180" s="4"/>
      <c r="P1180" s="4"/>
    </row>
    <row r="1181" spans="1:16" ht="11.65" customHeight="1" x14ac:dyDescent="0.2">
      <c r="A1181" s="49">
        <f t="shared" ca="1" si="25"/>
        <v>1181</v>
      </c>
      <c r="C1181" s="56"/>
      <c r="D1181" s="3"/>
      <c r="E1181" s="58"/>
      <c r="F1181" s="3" t="s">
        <v>254</v>
      </c>
      <c r="G1181" s="57"/>
      <c r="H1181" s="10">
        <v>0</v>
      </c>
      <c r="J1181" s="4"/>
      <c r="K1181" s="4"/>
      <c r="L1181" s="4"/>
      <c r="M1181" s="4"/>
      <c r="N1181" s="4"/>
      <c r="O1181" s="4"/>
      <c r="P1181" s="4"/>
    </row>
    <row r="1182" spans="1:16" ht="11.65" customHeight="1" x14ac:dyDescent="0.2">
      <c r="A1182" s="49">
        <f t="shared" ca="1" si="25"/>
        <v>1182</v>
      </c>
      <c r="C1182" s="56"/>
      <c r="D1182" s="3"/>
      <c r="E1182" s="3"/>
      <c r="F1182" s="3" t="s">
        <v>249</v>
      </c>
      <c r="G1182" s="57"/>
      <c r="H1182" s="10">
        <v>0</v>
      </c>
      <c r="J1182" s="4"/>
      <c r="K1182" s="4"/>
      <c r="L1182" s="4"/>
      <c r="M1182" s="4"/>
      <c r="N1182" s="4"/>
      <c r="O1182" s="4"/>
      <c r="P1182" s="4"/>
    </row>
    <row r="1183" spans="1:16" ht="11.65" customHeight="1" x14ac:dyDescent="0.2">
      <c r="A1183" s="49">
        <f t="shared" ca="1" si="25"/>
        <v>1183</v>
      </c>
      <c r="C1183" s="56"/>
      <c r="D1183" s="3"/>
      <c r="E1183" s="58"/>
      <c r="F1183" s="3" t="s">
        <v>251</v>
      </c>
      <c r="G1183" s="57"/>
      <c r="H1183" s="10">
        <v>0</v>
      </c>
      <c r="J1183" s="4"/>
      <c r="K1183" s="4"/>
      <c r="L1183" s="4"/>
      <c r="M1183" s="4"/>
      <c r="N1183" s="4"/>
      <c r="O1183" s="4"/>
      <c r="P1183" s="4"/>
    </row>
    <row r="1184" spans="1:16" ht="11.65" customHeight="1" x14ac:dyDescent="0.2">
      <c r="A1184" s="49">
        <f t="shared" ca="1" si="25"/>
        <v>1184</v>
      </c>
      <c r="C1184" s="56"/>
      <c r="D1184" s="3"/>
      <c r="E1184" s="3"/>
      <c r="F1184" s="3" t="s">
        <v>302</v>
      </c>
      <c r="G1184" s="57"/>
      <c r="H1184" s="10">
        <v>-32825111.422415793</v>
      </c>
      <c r="J1184" s="4"/>
      <c r="K1184" s="4"/>
      <c r="L1184" s="4"/>
      <c r="M1184" s="4"/>
      <c r="N1184" s="4"/>
      <c r="O1184" s="4"/>
      <c r="P1184" s="4"/>
    </row>
    <row r="1185" spans="1:16" ht="11.65" customHeight="1" x14ac:dyDescent="0.2">
      <c r="A1185" s="49">
        <f t="shared" ca="1" si="25"/>
        <v>1185</v>
      </c>
      <c r="C1185" s="56"/>
      <c r="D1185" s="3"/>
      <c r="E1185" s="3"/>
      <c r="F1185" s="3" t="s">
        <v>303</v>
      </c>
      <c r="G1185" s="57"/>
      <c r="H1185" s="10">
        <v>-7772999.7918665335</v>
      </c>
      <c r="J1185" s="4"/>
      <c r="K1185" s="4"/>
      <c r="L1185" s="4"/>
      <c r="M1185" s="4"/>
      <c r="N1185" s="4"/>
      <c r="O1185" s="4"/>
      <c r="P1185" s="4"/>
    </row>
    <row r="1186" spans="1:16" ht="11.65" customHeight="1" x14ac:dyDescent="0.2">
      <c r="A1186" s="49">
        <f t="shared" ca="1" si="25"/>
        <v>1186</v>
      </c>
      <c r="C1186" s="56"/>
      <c r="D1186" s="3"/>
      <c r="E1186" s="3"/>
      <c r="F1186" s="3"/>
      <c r="G1186" s="57" t="s">
        <v>201</v>
      </c>
      <c r="H1186" s="12">
        <f>SUBTOTAL(9,H1178:H1185)</f>
        <v>-40598111.214282326</v>
      </c>
      <c r="J1186" s="4"/>
      <c r="K1186" s="4"/>
      <c r="L1186" s="4"/>
      <c r="M1186" s="4"/>
      <c r="N1186" s="4"/>
      <c r="O1186" s="4"/>
      <c r="P1186" s="4"/>
    </row>
    <row r="1187" spans="1:16" ht="11.65" customHeight="1" x14ac:dyDescent="0.2">
      <c r="A1187" s="49">
        <f t="shared" ca="1" si="25"/>
        <v>1187</v>
      </c>
      <c r="C1187" s="56"/>
      <c r="D1187" s="3"/>
      <c r="E1187" s="3"/>
      <c r="F1187" s="3"/>
      <c r="G1187" s="57"/>
      <c r="H1187" s="2"/>
      <c r="J1187" s="4"/>
      <c r="K1187" s="4"/>
      <c r="L1187" s="4"/>
      <c r="M1187" s="4"/>
      <c r="N1187" s="4"/>
      <c r="O1187" s="4"/>
      <c r="P1187" s="4"/>
    </row>
    <row r="1188" spans="1:16" ht="11.65" customHeight="1" x14ac:dyDescent="0.2">
      <c r="A1188" s="49">
        <f t="shared" ca="1" si="25"/>
        <v>1188</v>
      </c>
      <c r="C1188" s="56" t="s">
        <v>206</v>
      </c>
      <c r="D1188" s="3" t="s">
        <v>207</v>
      </c>
      <c r="E1188" s="3"/>
      <c r="F1188" s="3"/>
      <c r="G1188" s="57"/>
      <c r="H1188" s="2"/>
      <c r="J1188" s="4"/>
      <c r="K1188" s="4"/>
      <c r="L1188" s="4"/>
      <c r="M1188" s="4"/>
      <c r="N1188" s="4"/>
      <c r="O1188" s="4"/>
      <c r="P1188" s="4"/>
    </row>
    <row r="1189" spans="1:16" ht="11.65" customHeight="1" x14ac:dyDescent="0.2">
      <c r="A1189" s="49">
        <f t="shared" ca="1" si="25"/>
        <v>1189</v>
      </c>
      <c r="C1189" s="56"/>
      <c r="D1189" s="3"/>
      <c r="E1189" s="3"/>
      <c r="F1189" s="3" t="s">
        <v>193</v>
      </c>
      <c r="G1189" s="57"/>
      <c r="H1189" s="10">
        <v>0</v>
      </c>
      <c r="J1189" s="4"/>
      <c r="K1189" s="4"/>
      <c r="L1189" s="4"/>
      <c r="M1189" s="4"/>
      <c r="N1189" s="4"/>
      <c r="O1189" s="4"/>
      <c r="P1189" s="4"/>
    </row>
    <row r="1190" spans="1:16" ht="11.65" customHeight="1" x14ac:dyDescent="0.2">
      <c r="A1190" s="49">
        <f t="shared" ca="1" si="25"/>
        <v>1190</v>
      </c>
      <c r="C1190" s="56"/>
      <c r="D1190" s="3"/>
      <c r="E1190" s="3"/>
      <c r="F1190" s="3" t="s">
        <v>254</v>
      </c>
      <c r="G1190" s="57"/>
      <c r="H1190" s="10">
        <v>0</v>
      </c>
      <c r="J1190" s="4"/>
      <c r="K1190" s="4"/>
      <c r="L1190" s="4"/>
      <c r="M1190" s="4"/>
      <c r="N1190" s="4"/>
      <c r="O1190" s="4"/>
      <c r="P1190" s="4"/>
    </row>
    <row r="1191" spans="1:16" ht="11.65" customHeight="1" x14ac:dyDescent="0.2">
      <c r="A1191" s="49">
        <f t="shared" ca="1" si="25"/>
        <v>1191</v>
      </c>
      <c r="C1191" s="56"/>
      <c r="D1191" s="3"/>
      <c r="E1191" s="3"/>
      <c r="F1191" s="3" t="s">
        <v>304</v>
      </c>
      <c r="G1191" s="57"/>
      <c r="H1191" s="10">
        <v>27266957.183173999</v>
      </c>
      <c r="J1191" s="4"/>
      <c r="K1191" s="4"/>
      <c r="L1191" s="4"/>
      <c r="M1191" s="4"/>
      <c r="N1191" s="4"/>
      <c r="O1191" s="4"/>
      <c r="P1191" s="4"/>
    </row>
    <row r="1192" spans="1:16" ht="11.65" customHeight="1" x14ac:dyDescent="0.2">
      <c r="A1192" s="49">
        <f t="shared" ca="1" si="25"/>
        <v>1192</v>
      </c>
      <c r="C1192" s="56"/>
      <c r="D1192" s="3"/>
      <c r="E1192" s="3"/>
      <c r="F1192" s="3" t="s">
        <v>24</v>
      </c>
      <c r="G1192" s="57"/>
      <c r="H1192" s="10">
        <v>-11792.574825775529</v>
      </c>
      <c r="J1192" s="4"/>
      <c r="K1192" s="4"/>
      <c r="L1192" s="4"/>
      <c r="M1192" s="4"/>
      <c r="N1192" s="4"/>
      <c r="O1192" s="4"/>
      <c r="P1192" s="4"/>
    </row>
    <row r="1193" spans="1:16" ht="11.65" customHeight="1" x14ac:dyDescent="0.2">
      <c r="A1193" s="49">
        <f t="shared" ca="1" si="25"/>
        <v>1193</v>
      </c>
      <c r="C1193" s="56"/>
      <c r="D1193" s="3"/>
      <c r="E1193" s="3"/>
      <c r="F1193" s="3" t="s">
        <v>249</v>
      </c>
      <c r="G1193" s="57"/>
      <c r="H1193" s="10">
        <v>-53646795.459788151</v>
      </c>
      <c r="J1193" s="4"/>
      <c r="K1193" s="4"/>
      <c r="L1193" s="4"/>
      <c r="M1193" s="4"/>
      <c r="N1193" s="4"/>
      <c r="O1193" s="4"/>
      <c r="P1193" s="4"/>
    </row>
    <row r="1194" spans="1:16" ht="11.65" customHeight="1" x14ac:dyDescent="0.2">
      <c r="A1194" s="49">
        <f t="shared" ca="1" si="25"/>
        <v>1194</v>
      </c>
      <c r="C1194" s="56"/>
      <c r="D1194" s="3"/>
      <c r="E1194" s="3"/>
      <c r="F1194" s="3" t="s">
        <v>302</v>
      </c>
      <c r="G1194" s="57"/>
      <c r="H1194" s="10">
        <v>0</v>
      </c>
      <c r="J1194" s="4"/>
      <c r="K1194" s="4"/>
      <c r="L1194" s="4"/>
      <c r="M1194" s="4"/>
      <c r="N1194" s="4"/>
      <c r="O1194" s="4"/>
      <c r="P1194" s="4"/>
    </row>
    <row r="1195" spans="1:16" ht="11.65" customHeight="1" x14ac:dyDescent="0.2">
      <c r="A1195" s="49">
        <f t="shared" ca="1" si="25"/>
        <v>1195</v>
      </c>
      <c r="C1195" s="56"/>
      <c r="D1195" s="3"/>
      <c r="E1195" s="3"/>
      <c r="F1195" s="3" t="s">
        <v>303</v>
      </c>
      <c r="G1195" s="57"/>
      <c r="H1195" s="10">
        <v>0</v>
      </c>
      <c r="J1195" s="4"/>
      <c r="K1195" s="4"/>
      <c r="L1195" s="4"/>
      <c r="M1195" s="4"/>
      <c r="N1195" s="4"/>
      <c r="O1195" s="4"/>
      <c r="P1195" s="4"/>
    </row>
    <row r="1196" spans="1:16" ht="11.65" customHeight="1" x14ac:dyDescent="0.2">
      <c r="A1196" s="49">
        <f t="shared" ca="1" si="25"/>
        <v>1196</v>
      </c>
      <c r="C1196" s="56"/>
      <c r="D1196" s="3"/>
      <c r="E1196" s="3"/>
      <c r="F1196" s="3"/>
      <c r="G1196" s="57" t="s">
        <v>201</v>
      </c>
      <c r="H1196" s="12">
        <f>SUBTOTAL(9,H1188:H1195)</f>
        <v>-26391630.851439927</v>
      </c>
      <c r="J1196" s="4"/>
      <c r="K1196" s="4"/>
      <c r="L1196" s="4"/>
      <c r="M1196" s="4"/>
      <c r="N1196" s="4"/>
      <c r="O1196" s="4"/>
      <c r="P1196" s="4"/>
    </row>
    <row r="1197" spans="1:16" ht="11.65" customHeight="1" x14ac:dyDescent="0.2">
      <c r="A1197" s="49">
        <f t="shared" ca="1" si="25"/>
        <v>1197</v>
      </c>
      <c r="C1197" s="56"/>
      <c r="D1197" s="3"/>
      <c r="E1197" s="3"/>
      <c r="F1197" s="3"/>
      <c r="G1197" s="57"/>
      <c r="H1197" s="2"/>
      <c r="J1197" s="4"/>
      <c r="K1197" s="4"/>
      <c r="L1197" s="4"/>
      <c r="M1197" s="4"/>
      <c r="N1197" s="4"/>
      <c r="O1197" s="4"/>
      <c r="P1197" s="4"/>
    </row>
    <row r="1198" spans="1:16" ht="11.65" customHeight="1" x14ac:dyDescent="0.2">
      <c r="A1198" s="49">
        <f t="shared" ca="1" si="25"/>
        <v>1198</v>
      </c>
      <c r="C1198" s="56" t="s">
        <v>208</v>
      </c>
      <c r="D1198" s="3" t="s">
        <v>209</v>
      </c>
      <c r="E1198" s="3"/>
      <c r="F1198" s="3"/>
      <c r="G1198" s="57"/>
      <c r="H1198" s="2"/>
      <c r="J1198" s="4"/>
      <c r="K1198" s="4"/>
      <c r="L1198" s="4"/>
      <c r="M1198" s="4"/>
      <c r="N1198" s="4"/>
      <c r="O1198" s="4"/>
      <c r="P1198" s="4"/>
    </row>
    <row r="1199" spans="1:16" ht="11.65" customHeight="1" x14ac:dyDescent="0.2">
      <c r="A1199" s="49">
        <f t="shared" ca="1" si="25"/>
        <v>1199</v>
      </c>
      <c r="C1199" s="56"/>
      <c r="D1199" s="3"/>
      <c r="E1199" s="3"/>
      <c r="F1199" s="3" t="s">
        <v>250</v>
      </c>
      <c r="G1199" s="57"/>
      <c r="H1199" s="10">
        <v>0</v>
      </c>
      <c r="J1199" s="4"/>
      <c r="K1199" s="4"/>
      <c r="L1199" s="4"/>
      <c r="M1199" s="4"/>
      <c r="N1199" s="4"/>
      <c r="O1199" s="4"/>
      <c r="P1199" s="4"/>
    </row>
    <row r="1200" spans="1:16" ht="11.65" customHeight="1" x14ac:dyDescent="0.2">
      <c r="A1200" s="49">
        <f t="shared" ca="1" si="25"/>
        <v>1200</v>
      </c>
      <c r="C1200" s="56"/>
      <c r="D1200" s="3"/>
      <c r="E1200" s="3"/>
      <c r="F1200" s="3" t="s">
        <v>24</v>
      </c>
      <c r="G1200" s="57"/>
      <c r="H1200" s="10">
        <v>0</v>
      </c>
      <c r="J1200" s="4"/>
      <c r="K1200" s="11"/>
      <c r="L1200" s="11"/>
      <c r="M1200" s="11"/>
      <c r="N1200" s="11"/>
      <c r="O1200" s="11"/>
      <c r="P1200" s="11"/>
    </row>
    <row r="1201" spans="1:16" ht="11.65" customHeight="1" x14ac:dyDescent="0.2">
      <c r="A1201" s="49">
        <f t="shared" ca="1" si="25"/>
        <v>1201</v>
      </c>
      <c r="C1201" s="56"/>
      <c r="D1201" s="3"/>
      <c r="E1201" s="3"/>
      <c r="F1201" s="3"/>
      <c r="G1201" s="57"/>
      <c r="H1201" s="12">
        <f>SUBTOTAL(9,H1198:H1200)</f>
        <v>0</v>
      </c>
      <c r="J1201" s="4"/>
      <c r="K1201" s="4"/>
      <c r="L1201" s="4"/>
      <c r="M1201" s="4"/>
      <c r="N1201" s="4"/>
      <c r="O1201" s="4"/>
      <c r="P1201" s="4"/>
    </row>
    <row r="1202" spans="1:16" ht="11.65" customHeight="1" x14ac:dyDescent="0.2">
      <c r="A1202" s="49">
        <f t="shared" ca="1" si="25"/>
        <v>1202</v>
      </c>
      <c r="C1202" s="56"/>
      <c r="D1202" s="3"/>
      <c r="E1202" s="3"/>
      <c r="F1202" s="3"/>
      <c r="G1202" s="57"/>
      <c r="H1202" s="2"/>
      <c r="J1202" s="4"/>
      <c r="K1202" s="4"/>
      <c r="L1202" s="4"/>
      <c r="M1202" s="4"/>
      <c r="N1202" s="4"/>
      <c r="O1202" s="4"/>
      <c r="P1202" s="4"/>
    </row>
    <row r="1203" spans="1:16" ht="11.65" customHeight="1" thickBot="1" x14ac:dyDescent="0.25">
      <c r="A1203" s="49">
        <f t="shared" ca="1" si="25"/>
        <v>1203</v>
      </c>
      <c r="C1203" s="63" t="s">
        <v>210</v>
      </c>
      <c r="D1203" s="3"/>
      <c r="E1203" s="3"/>
      <c r="F1203" s="3"/>
      <c r="G1203" s="64"/>
      <c r="H1203" s="13">
        <f>SUBTOTAL(9,H1161:H1201)</f>
        <v>-261245867.75076061</v>
      </c>
      <c r="J1203" s="4"/>
      <c r="K1203" s="4"/>
      <c r="L1203" s="4"/>
      <c r="M1203" s="4"/>
      <c r="N1203" s="4"/>
      <c r="O1203" s="4"/>
      <c r="P1203" s="4"/>
    </row>
    <row r="1204" spans="1:16" ht="11.65" customHeight="1" thickTop="1" x14ac:dyDescent="0.2">
      <c r="A1204" s="49">
        <f t="shared" ca="1" si="25"/>
        <v>1204</v>
      </c>
      <c r="C1204" s="56"/>
      <c r="D1204" s="3"/>
      <c r="E1204" s="3"/>
      <c r="F1204" s="3"/>
      <c r="G1204" s="57"/>
      <c r="H1204" s="2"/>
      <c r="J1204" s="4"/>
      <c r="K1204" s="4"/>
      <c r="L1204" s="4"/>
      <c r="M1204" s="4"/>
      <c r="N1204" s="4"/>
      <c r="O1204" s="4"/>
      <c r="P1204" s="4"/>
    </row>
    <row r="1205" spans="1:16" ht="11.65" customHeight="1" x14ac:dyDescent="0.2">
      <c r="A1205" s="49">
        <f t="shared" ca="1" si="25"/>
        <v>1205</v>
      </c>
      <c r="C1205" s="56" t="s">
        <v>211</v>
      </c>
      <c r="D1205" s="3"/>
      <c r="E1205" s="3"/>
      <c r="F1205" s="3"/>
      <c r="G1205" s="57"/>
      <c r="H1205" s="2"/>
      <c r="J1205" s="4"/>
      <c r="K1205" s="4"/>
      <c r="L1205" s="4"/>
      <c r="M1205" s="4"/>
      <c r="N1205" s="4"/>
      <c r="O1205" s="4"/>
      <c r="P1205" s="4"/>
    </row>
    <row r="1206" spans="1:16" ht="11.65" customHeight="1" x14ac:dyDescent="0.2">
      <c r="A1206" s="49">
        <f t="shared" ca="1" si="25"/>
        <v>1206</v>
      </c>
      <c r="C1206" s="56"/>
      <c r="D1206" s="3"/>
      <c r="E1206" s="58" t="s">
        <v>193</v>
      </c>
      <c r="F1206" s="3"/>
      <c r="G1206" s="57"/>
      <c r="H1206" s="10">
        <f t="shared" ref="H1206:H1213" si="26">SUMIFS($H$1161:$H$1201,$F$1161:$F$1201,E1206)</f>
        <v>-814637.01</v>
      </c>
      <c r="J1206" s="4"/>
      <c r="K1206" s="4"/>
      <c r="L1206" s="4"/>
      <c r="M1206" s="4"/>
      <c r="N1206" s="4"/>
      <c r="O1206" s="4"/>
      <c r="P1206" s="4"/>
    </row>
    <row r="1207" spans="1:16" ht="11.65" customHeight="1" x14ac:dyDescent="0.2">
      <c r="A1207" s="49">
        <f t="shared" ca="1" si="25"/>
        <v>1207</v>
      </c>
      <c r="C1207" s="56"/>
      <c r="D1207" s="3"/>
      <c r="E1207" s="3" t="s">
        <v>302</v>
      </c>
      <c r="F1207" s="3"/>
      <c r="G1207" s="57"/>
      <c r="H1207" s="10">
        <f t="shared" si="26"/>
        <v>-32827895.301645201</v>
      </c>
      <c r="J1207" s="4"/>
      <c r="K1207" s="4"/>
      <c r="L1207" s="4"/>
      <c r="M1207" s="4"/>
      <c r="N1207" s="4"/>
      <c r="O1207" s="4"/>
      <c r="P1207" s="4"/>
    </row>
    <row r="1208" spans="1:16" ht="11.65" customHeight="1" x14ac:dyDescent="0.2">
      <c r="A1208" s="49">
        <f t="shared" ca="1" si="25"/>
        <v>1208</v>
      </c>
      <c r="C1208" s="56"/>
      <c r="D1208" s="3"/>
      <c r="E1208" s="3" t="s">
        <v>303</v>
      </c>
      <c r="F1208" s="3"/>
      <c r="G1208" s="57"/>
      <c r="H1208" s="10">
        <f t="shared" si="26"/>
        <v>-7772999.7918665335</v>
      </c>
      <c r="J1208" s="4"/>
      <c r="K1208" s="4"/>
      <c r="L1208" s="4"/>
      <c r="M1208" s="4"/>
      <c r="N1208" s="4"/>
      <c r="O1208" s="4"/>
      <c r="P1208" s="4"/>
    </row>
    <row r="1209" spans="1:16" ht="11.65" customHeight="1" x14ac:dyDescent="0.2">
      <c r="A1209" s="49">
        <f t="shared" ca="1" si="25"/>
        <v>1209</v>
      </c>
      <c r="C1209" s="56"/>
      <c r="D1209" s="3"/>
      <c r="E1209" s="3" t="s">
        <v>24</v>
      </c>
      <c r="F1209" s="3"/>
      <c r="G1209" s="57"/>
      <c r="H1209" s="10">
        <f t="shared" si="26"/>
        <v>-6586855.3325857073</v>
      </c>
      <c r="J1209" s="4"/>
      <c r="K1209" s="4"/>
      <c r="L1209" s="4"/>
      <c r="M1209" s="4"/>
      <c r="N1209" s="4"/>
      <c r="O1209" s="4"/>
      <c r="P1209" s="4"/>
    </row>
    <row r="1210" spans="1:16" ht="11.65" customHeight="1" x14ac:dyDescent="0.2">
      <c r="A1210" s="49">
        <f t="shared" ca="1" si="25"/>
        <v>1210</v>
      </c>
      <c r="C1210" s="56"/>
      <c r="D1210" s="3"/>
      <c r="E1210" s="3" t="s">
        <v>249</v>
      </c>
      <c r="F1210" s="3"/>
      <c r="G1210" s="57"/>
      <c r="H1210" s="10">
        <f t="shared" si="26"/>
        <v>-86232362.125099272</v>
      </c>
      <c r="J1210" s="4"/>
      <c r="K1210" s="4"/>
      <c r="L1210" s="4"/>
      <c r="M1210" s="4"/>
      <c r="N1210" s="4"/>
      <c r="O1210" s="4"/>
      <c r="P1210" s="4"/>
    </row>
    <row r="1211" spans="1:16" ht="11.65" customHeight="1" x14ac:dyDescent="0.2">
      <c r="A1211" s="49">
        <f t="shared" ca="1" si="25"/>
        <v>1211</v>
      </c>
      <c r="C1211" s="56"/>
      <c r="D1211" s="3"/>
      <c r="E1211" s="3" t="s">
        <v>304</v>
      </c>
      <c r="F1211" s="3"/>
      <c r="G1211" s="57"/>
      <c r="H1211" s="10">
        <f t="shared" si="26"/>
        <v>27266957.183173999</v>
      </c>
      <c r="J1211" s="4"/>
      <c r="K1211" s="4"/>
      <c r="L1211" s="4"/>
      <c r="M1211" s="4"/>
      <c r="N1211" s="4"/>
      <c r="O1211" s="4"/>
      <c r="P1211" s="4"/>
    </row>
    <row r="1212" spans="1:16" ht="11.65" customHeight="1" x14ac:dyDescent="0.2">
      <c r="A1212" s="49">
        <f t="shared" ca="1" si="25"/>
        <v>1212</v>
      </c>
      <c r="C1212" s="56"/>
      <c r="D1212" s="3"/>
      <c r="E1212" s="3" t="s">
        <v>253</v>
      </c>
      <c r="F1212" s="3"/>
      <c r="G1212" s="57"/>
      <c r="H1212" s="10">
        <f t="shared" si="26"/>
        <v>-154278075.37273791</v>
      </c>
      <c r="J1212" s="4"/>
      <c r="K1212" s="4"/>
      <c r="L1212" s="4"/>
      <c r="M1212" s="4"/>
      <c r="N1212" s="4"/>
      <c r="O1212" s="4"/>
      <c r="P1212" s="4"/>
    </row>
    <row r="1213" spans="1:16" ht="15" customHeight="1" x14ac:dyDescent="0.2">
      <c r="A1213" s="49">
        <f t="shared" ca="1" si="25"/>
        <v>1213</v>
      </c>
      <c r="C1213" s="56"/>
      <c r="D1213" s="3"/>
      <c r="E1213" s="3" t="s">
        <v>261</v>
      </c>
      <c r="F1213" s="3"/>
      <c r="G1213" s="57"/>
      <c r="H1213" s="10">
        <f t="shared" si="26"/>
        <v>0</v>
      </c>
      <c r="J1213" s="4"/>
      <c r="K1213" s="4"/>
      <c r="L1213" s="4"/>
      <c r="M1213" s="4"/>
      <c r="N1213" s="4"/>
      <c r="O1213" s="4"/>
      <c r="P1213" s="4"/>
    </row>
    <row r="1214" spans="1:16" ht="11.65" customHeight="1" thickBot="1" x14ac:dyDescent="0.25">
      <c r="A1214" s="49">
        <f t="shared" ref="A1214:A1277" ca="1" si="27">OFFSET(A1214,-1,)+1</f>
        <v>1214</v>
      </c>
      <c r="C1214" s="56" t="s">
        <v>212</v>
      </c>
      <c r="D1214" s="3"/>
      <c r="E1214" s="3"/>
      <c r="F1214" s="3"/>
      <c r="G1214" s="57"/>
      <c r="H1214" s="19">
        <f>SUM(H1206:H1213)</f>
        <v>-261245867.75076061</v>
      </c>
      <c r="J1214" s="4"/>
      <c r="K1214" s="4"/>
      <c r="L1214" s="4"/>
      <c r="M1214" s="4"/>
      <c r="N1214" s="4"/>
      <c r="O1214" s="4"/>
      <c r="P1214" s="4"/>
    </row>
    <row r="1215" spans="1:16" ht="11.65" customHeight="1" thickTop="1" x14ac:dyDescent="0.2">
      <c r="A1215" s="49">
        <f t="shared" ca="1" si="27"/>
        <v>1215</v>
      </c>
      <c r="C1215" s="56"/>
      <c r="D1215" s="3"/>
      <c r="E1215" s="3"/>
      <c r="F1215" s="3"/>
      <c r="G1215" s="57"/>
      <c r="H1215" s="4"/>
      <c r="J1215" s="4"/>
      <c r="K1215" s="4"/>
      <c r="L1215" s="4"/>
      <c r="M1215" s="4"/>
      <c r="N1215" s="4"/>
      <c r="O1215" s="4"/>
      <c r="P1215" s="4"/>
    </row>
    <row r="1216" spans="1:16" ht="11.65" customHeight="1" x14ac:dyDescent="0.2">
      <c r="A1216" s="49">
        <f t="shared" ca="1" si="27"/>
        <v>1216</v>
      </c>
      <c r="C1216" s="56"/>
      <c r="D1216" s="3"/>
      <c r="E1216" s="3"/>
      <c r="F1216" s="3"/>
      <c r="G1216" s="57"/>
      <c r="H1216" s="2"/>
      <c r="J1216" s="4"/>
      <c r="K1216" s="4"/>
      <c r="L1216" s="4"/>
      <c r="M1216" s="4"/>
      <c r="N1216" s="4"/>
      <c r="O1216" s="4"/>
      <c r="P1216" s="4"/>
    </row>
    <row r="1217" spans="1:16" ht="11.65" customHeight="1" x14ac:dyDescent="0.2">
      <c r="A1217" s="49">
        <f t="shared" ca="1" si="27"/>
        <v>1217</v>
      </c>
      <c r="C1217" s="56" t="s">
        <v>213</v>
      </c>
      <c r="D1217" s="3" t="s">
        <v>214</v>
      </c>
      <c r="E1217" s="3"/>
      <c r="F1217" s="3"/>
      <c r="G1217" s="57"/>
      <c r="H1217" s="2"/>
      <c r="J1217" s="4"/>
      <c r="K1217" s="4"/>
      <c r="L1217" s="4"/>
      <c r="M1217" s="4"/>
      <c r="N1217" s="4"/>
      <c r="O1217" s="4"/>
      <c r="P1217" s="4"/>
    </row>
    <row r="1218" spans="1:16" ht="11.65" customHeight="1" x14ac:dyDescent="0.2">
      <c r="A1218" s="49">
        <f t="shared" ca="1" si="27"/>
        <v>1218</v>
      </c>
      <c r="C1218" s="56"/>
      <c r="D1218" s="3"/>
      <c r="E1218" s="3"/>
      <c r="F1218" s="3" t="s">
        <v>250</v>
      </c>
      <c r="G1218" s="57"/>
      <c r="H1218" s="10">
        <v>0</v>
      </c>
      <c r="J1218" s="4"/>
      <c r="K1218" s="4"/>
      <c r="L1218" s="4"/>
      <c r="M1218" s="4"/>
      <c r="N1218" s="4"/>
      <c r="O1218" s="4"/>
      <c r="P1218" s="4"/>
    </row>
    <row r="1219" spans="1:16" ht="11.65" customHeight="1" x14ac:dyDescent="0.2">
      <c r="A1219" s="49">
        <f t="shared" ca="1" si="27"/>
        <v>1219</v>
      </c>
      <c r="C1219" s="56"/>
      <c r="D1219" s="3"/>
      <c r="E1219" s="3"/>
      <c r="F1219" s="3" t="s">
        <v>254</v>
      </c>
      <c r="G1219" s="57"/>
      <c r="H1219" s="10">
        <v>0</v>
      </c>
      <c r="J1219" s="4"/>
      <c r="K1219" s="4"/>
      <c r="L1219" s="4"/>
      <c r="M1219" s="4"/>
      <c r="N1219" s="4"/>
      <c r="O1219" s="4"/>
      <c r="P1219" s="4"/>
    </row>
    <row r="1220" spans="1:16" ht="11.65" customHeight="1" x14ac:dyDescent="0.2">
      <c r="A1220" s="49">
        <f t="shared" ca="1" si="27"/>
        <v>1220</v>
      </c>
      <c r="C1220" s="56"/>
      <c r="D1220" s="3"/>
      <c r="E1220" s="3"/>
      <c r="F1220" s="3" t="s">
        <v>249</v>
      </c>
      <c r="G1220" s="57"/>
      <c r="H1220" s="10">
        <v>-171542.75329195702</v>
      </c>
      <c r="J1220" s="4"/>
      <c r="K1220" s="4"/>
      <c r="L1220" s="4"/>
      <c r="M1220" s="4"/>
      <c r="N1220" s="4"/>
      <c r="O1220" s="4"/>
      <c r="P1220" s="4"/>
    </row>
    <row r="1221" spans="1:16" ht="11.65" customHeight="1" x14ac:dyDescent="0.2">
      <c r="A1221" s="49">
        <f t="shared" ca="1" si="27"/>
        <v>1221</v>
      </c>
      <c r="C1221" s="56"/>
      <c r="D1221" s="3"/>
      <c r="E1221" s="3"/>
      <c r="F1221" s="3" t="s">
        <v>251</v>
      </c>
      <c r="G1221" s="57"/>
      <c r="H1221" s="10">
        <v>0</v>
      </c>
      <c r="J1221" s="4"/>
      <c r="K1221" s="11"/>
      <c r="L1221" s="11"/>
      <c r="M1221" s="11"/>
      <c r="N1221" s="11"/>
      <c r="O1221" s="11"/>
      <c r="P1221" s="11"/>
    </row>
    <row r="1222" spans="1:16" ht="11.65" customHeight="1" x14ac:dyDescent="0.2">
      <c r="A1222" s="49">
        <f t="shared" ca="1" si="27"/>
        <v>1222</v>
      </c>
      <c r="C1222" s="56"/>
      <c r="D1222" s="3"/>
      <c r="E1222" s="3"/>
      <c r="F1222" s="3" t="s">
        <v>253</v>
      </c>
      <c r="G1222" s="57"/>
      <c r="H1222" s="10">
        <v>0</v>
      </c>
      <c r="J1222" s="4"/>
      <c r="K1222" s="4"/>
      <c r="L1222" s="4"/>
      <c r="M1222" s="4"/>
      <c r="N1222" s="4"/>
      <c r="O1222" s="4"/>
      <c r="P1222" s="4"/>
    </row>
    <row r="1223" spans="1:16" ht="11.65" customHeight="1" x14ac:dyDescent="0.2">
      <c r="A1223" s="49">
        <f t="shared" ca="1" si="27"/>
        <v>1223</v>
      </c>
      <c r="C1223" s="56"/>
      <c r="D1223" s="3"/>
      <c r="E1223" s="3"/>
      <c r="F1223" s="3" t="s">
        <v>24</v>
      </c>
      <c r="G1223" s="57"/>
      <c r="H1223" s="10">
        <v>-163553804.49453667</v>
      </c>
      <c r="J1223" s="4"/>
      <c r="K1223" s="4"/>
      <c r="L1223" s="4"/>
      <c r="M1223" s="4"/>
      <c r="N1223" s="4"/>
      <c r="O1223" s="4"/>
      <c r="P1223" s="4"/>
    </row>
    <row r="1224" spans="1:16" ht="11.65" customHeight="1" thickBot="1" x14ac:dyDescent="0.25">
      <c r="A1224" s="49">
        <f t="shared" ca="1" si="27"/>
        <v>1224</v>
      </c>
      <c r="C1224" s="63" t="s">
        <v>215</v>
      </c>
      <c r="D1224" s="3"/>
      <c r="E1224" s="3"/>
      <c r="F1224" s="3"/>
      <c r="G1224" s="57" t="s">
        <v>201</v>
      </c>
      <c r="H1224" s="21">
        <f>SUBTOTAL(9,H1218:H1223)</f>
        <v>-163725347.24782863</v>
      </c>
      <c r="J1224" s="4"/>
      <c r="K1224" s="4"/>
      <c r="L1224" s="4"/>
      <c r="M1224" s="4"/>
      <c r="N1224" s="4"/>
      <c r="O1224" s="4"/>
      <c r="P1224" s="4"/>
    </row>
    <row r="1225" spans="1:16" ht="11.65" customHeight="1" thickTop="1" x14ac:dyDescent="0.2">
      <c r="A1225" s="49">
        <f t="shared" ca="1" si="27"/>
        <v>1225</v>
      </c>
      <c r="C1225" s="56">
        <v>108360</v>
      </c>
      <c r="D1225" s="3" t="s">
        <v>31</v>
      </c>
      <c r="E1225" s="3"/>
      <c r="F1225" s="3"/>
      <c r="G1225" s="57"/>
      <c r="H1225" s="2"/>
      <c r="J1225" s="4"/>
      <c r="K1225" s="4"/>
      <c r="L1225" s="4"/>
      <c r="M1225" s="4"/>
      <c r="N1225" s="4"/>
      <c r="O1225" s="4"/>
      <c r="P1225" s="4"/>
    </row>
    <row r="1226" spans="1:16" ht="11.65" customHeight="1" x14ac:dyDescent="0.2">
      <c r="A1226" s="49">
        <f t="shared" ca="1" si="27"/>
        <v>1226</v>
      </c>
      <c r="C1226" s="56"/>
      <c r="D1226" s="3"/>
      <c r="E1226" s="3"/>
      <c r="F1226" s="3" t="s">
        <v>193</v>
      </c>
      <c r="G1226" s="57"/>
      <c r="H1226" s="10">
        <v>-203535.71</v>
      </c>
      <c r="J1226" s="4"/>
      <c r="K1226" s="4"/>
      <c r="L1226" s="4"/>
      <c r="M1226" s="4"/>
      <c r="N1226" s="4"/>
      <c r="O1226" s="4"/>
      <c r="P1226" s="4"/>
    </row>
    <row r="1227" spans="1:16" ht="11.65" customHeight="1" x14ac:dyDescent="0.2">
      <c r="A1227" s="49">
        <f t="shared" ca="1" si="27"/>
        <v>1227</v>
      </c>
      <c r="C1227" s="56"/>
      <c r="D1227" s="3"/>
      <c r="E1227" s="3"/>
      <c r="F1227" s="3"/>
      <c r="G1227" s="57" t="s">
        <v>201</v>
      </c>
      <c r="H1227" s="12">
        <f>SUBTOTAL(9,H1226)</f>
        <v>-203535.71</v>
      </c>
      <c r="J1227" s="4"/>
      <c r="K1227" s="4"/>
      <c r="L1227" s="4"/>
      <c r="M1227" s="4"/>
      <c r="N1227" s="4"/>
      <c r="O1227" s="4"/>
      <c r="P1227" s="4"/>
    </row>
    <row r="1228" spans="1:16" ht="11.65" customHeight="1" x14ac:dyDescent="0.2">
      <c r="A1228" s="49">
        <f t="shared" ca="1" si="27"/>
        <v>1228</v>
      </c>
      <c r="C1228" s="56"/>
      <c r="D1228" s="3"/>
      <c r="E1228" s="3"/>
      <c r="F1228" s="3"/>
      <c r="G1228" s="57"/>
      <c r="H1228" s="2"/>
      <c r="J1228" s="4"/>
      <c r="K1228" s="4"/>
      <c r="L1228" s="4"/>
      <c r="M1228" s="4"/>
      <c r="N1228" s="4"/>
      <c r="O1228" s="4"/>
      <c r="P1228" s="4"/>
    </row>
    <row r="1229" spans="1:16" ht="11.65" customHeight="1" x14ac:dyDescent="0.2">
      <c r="A1229" s="49">
        <f t="shared" ca="1" si="27"/>
        <v>1229</v>
      </c>
      <c r="C1229" s="56">
        <v>108361</v>
      </c>
      <c r="D1229" s="3" t="s">
        <v>33</v>
      </c>
      <c r="E1229" s="3"/>
      <c r="F1229" s="3"/>
      <c r="G1229" s="57"/>
      <c r="H1229" s="2"/>
      <c r="J1229" s="4"/>
      <c r="K1229" s="4"/>
      <c r="L1229" s="4"/>
      <c r="M1229" s="4"/>
      <c r="N1229" s="4"/>
      <c r="O1229" s="4"/>
      <c r="P1229" s="4"/>
    </row>
    <row r="1230" spans="1:16" ht="11.65" customHeight="1" x14ac:dyDescent="0.2">
      <c r="A1230" s="49">
        <f t="shared" ca="1" si="27"/>
        <v>1230</v>
      </c>
      <c r="C1230" s="56"/>
      <c r="D1230" s="3"/>
      <c r="E1230" s="3"/>
      <c r="F1230" s="3" t="s">
        <v>193</v>
      </c>
      <c r="G1230" s="57"/>
      <c r="H1230" s="10">
        <v>-1405917.7</v>
      </c>
      <c r="J1230" s="4"/>
      <c r="K1230" s="4"/>
      <c r="L1230" s="4"/>
      <c r="M1230" s="4"/>
      <c r="N1230" s="4"/>
      <c r="O1230" s="4"/>
      <c r="P1230" s="4"/>
    </row>
    <row r="1231" spans="1:16" ht="11.65" customHeight="1" x14ac:dyDescent="0.2">
      <c r="A1231" s="49">
        <f t="shared" ca="1" si="27"/>
        <v>1231</v>
      </c>
      <c r="C1231" s="56"/>
      <c r="D1231" s="3"/>
      <c r="E1231" s="3"/>
      <c r="F1231" s="3"/>
      <c r="G1231" s="57" t="s">
        <v>201</v>
      </c>
      <c r="H1231" s="12">
        <f>SUBTOTAL(9,H1230)</f>
        <v>-1405917.7</v>
      </c>
      <c r="J1231" s="4"/>
      <c r="K1231" s="4"/>
      <c r="L1231" s="4"/>
      <c r="M1231" s="4"/>
      <c r="N1231" s="4"/>
      <c r="O1231" s="4"/>
      <c r="P1231" s="4"/>
    </row>
    <row r="1232" spans="1:16" ht="11.65" customHeight="1" x14ac:dyDescent="0.2">
      <c r="A1232" s="49">
        <f t="shared" ca="1" si="27"/>
        <v>1232</v>
      </c>
      <c r="C1232" s="56"/>
      <c r="D1232" s="3"/>
      <c r="E1232" s="3"/>
      <c r="F1232" s="3"/>
      <c r="G1232" s="57"/>
      <c r="H1232" s="2"/>
      <c r="J1232" s="4"/>
      <c r="K1232" s="4"/>
      <c r="L1232" s="4"/>
      <c r="M1232" s="4"/>
      <c r="N1232" s="4"/>
      <c r="O1232" s="4"/>
      <c r="P1232" s="4"/>
    </row>
    <row r="1233" spans="1:16" ht="11.65" customHeight="1" x14ac:dyDescent="0.2">
      <c r="A1233" s="49">
        <f t="shared" ca="1" si="27"/>
        <v>1233</v>
      </c>
      <c r="C1233" s="56">
        <v>108362</v>
      </c>
      <c r="D1233" s="3" t="s">
        <v>25</v>
      </c>
      <c r="E1233" s="3"/>
      <c r="F1233" s="3"/>
      <c r="G1233" s="57"/>
      <c r="H1233" s="2"/>
      <c r="J1233" s="4"/>
      <c r="K1233" s="4"/>
      <c r="L1233" s="4"/>
      <c r="M1233" s="4"/>
      <c r="N1233" s="4"/>
      <c r="O1233" s="4"/>
      <c r="P1233" s="4"/>
    </row>
    <row r="1234" spans="1:16" ht="11.65" customHeight="1" x14ac:dyDescent="0.2">
      <c r="A1234" s="49">
        <f t="shared" ca="1" si="27"/>
        <v>1234</v>
      </c>
      <c r="C1234" s="56"/>
      <c r="D1234" s="3"/>
      <c r="E1234" s="3"/>
      <c r="F1234" s="3" t="s">
        <v>193</v>
      </c>
      <c r="G1234" s="57"/>
      <c r="H1234" s="10">
        <v>-27857948.239999998</v>
      </c>
      <c r="J1234" s="4"/>
      <c r="K1234" s="4"/>
      <c r="L1234" s="4"/>
      <c r="M1234" s="4"/>
      <c r="N1234" s="4"/>
      <c r="O1234" s="4"/>
      <c r="P1234" s="4"/>
    </row>
    <row r="1235" spans="1:16" ht="11.65" customHeight="1" x14ac:dyDescent="0.2">
      <c r="A1235" s="49">
        <f t="shared" ca="1" si="27"/>
        <v>1235</v>
      </c>
      <c r="C1235" s="56"/>
      <c r="D1235" s="3"/>
      <c r="E1235" s="3"/>
      <c r="F1235" s="3"/>
      <c r="G1235" s="57" t="s">
        <v>201</v>
      </c>
      <c r="H1235" s="12">
        <f>SUBTOTAL(9,H1234)</f>
        <v>-27857948.239999998</v>
      </c>
      <c r="J1235" s="4"/>
      <c r="K1235" s="4"/>
      <c r="L1235" s="4"/>
      <c r="M1235" s="4"/>
      <c r="N1235" s="4"/>
      <c r="O1235" s="4"/>
      <c r="P1235" s="4"/>
    </row>
    <row r="1236" spans="1:16" ht="11.65" customHeight="1" x14ac:dyDescent="0.2">
      <c r="A1236" s="49">
        <f t="shared" ca="1" si="27"/>
        <v>1236</v>
      </c>
      <c r="C1236" s="56"/>
      <c r="D1236" s="3"/>
      <c r="E1236" s="3"/>
      <c r="F1236" s="3"/>
      <c r="G1236" s="57"/>
      <c r="H1236" s="2"/>
      <c r="J1236" s="4"/>
      <c r="K1236" s="4"/>
      <c r="L1236" s="4"/>
      <c r="M1236" s="4"/>
      <c r="N1236" s="4"/>
      <c r="O1236" s="4"/>
      <c r="P1236" s="4"/>
    </row>
    <row r="1237" spans="1:16" ht="11.65" customHeight="1" x14ac:dyDescent="0.2">
      <c r="A1237" s="49">
        <f t="shared" ca="1" si="27"/>
        <v>1237</v>
      </c>
      <c r="C1237" s="56">
        <v>108363</v>
      </c>
      <c r="D1237" s="3" t="s">
        <v>26</v>
      </c>
      <c r="E1237" s="3"/>
      <c r="F1237" s="3"/>
      <c r="G1237" s="57"/>
      <c r="H1237" s="2"/>
      <c r="J1237" s="4"/>
      <c r="K1237" s="4"/>
      <c r="L1237" s="4"/>
      <c r="M1237" s="4"/>
      <c r="N1237" s="4"/>
      <c r="O1237" s="4"/>
      <c r="P1237" s="4"/>
    </row>
    <row r="1238" spans="1:16" ht="11.65" customHeight="1" x14ac:dyDescent="0.2">
      <c r="A1238" s="49">
        <f t="shared" ca="1" si="27"/>
        <v>1238</v>
      </c>
      <c r="C1238" s="56"/>
      <c r="D1238" s="3"/>
      <c r="E1238" s="3"/>
      <c r="F1238" s="3" t="s">
        <v>193</v>
      </c>
      <c r="G1238" s="57"/>
      <c r="H1238" s="10">
        <v>0</v>
      </c>
      <c r="J1238" s="4"/>
      <c r="K1238" s="4"/>
      <c r="L1238" s="4"/>
      <c r="M1238" s="4"/>
      <c r="N1238" s="4"/>
      <c r="O1238" s="4"/>
      <c r="P1238" s="4"/>
    </row>
    <row r="1239" spans="1:16" ht="11.65" customHeight="1" x14ac:dyDescent="0.2">
      <c r="A1239" s="49">
        <f t="shared" ca="1" si="27"/>
        <v>1239</v>
      </c>
      <c r="C1239" s="56"/>
      <c r="D1239" s="3"/>
      <c r="E1239" s="3"/>
      <c r="F1239" s="3"/>
      <c r="G1239" s="57" t="s">
        <v>201</v>
      </c>
      <c r="H1239" s="12">
        <f>SUBTOTAL(9,H1238)</f>
        <v>0</v>
      </c>
      <c r="J1239" s="4"/>
      <c r="K1239" s="4"/>
      <c r="L1239" s="4"/>
      <c r="M1239" s="4"/>
      <c r="N1239" s="4"/>
      <c r="O1239" s="4"/>
      <c r="P1239" s="4"/>
    </row>
    <row r="1240" spans="1:16" ht="11.65" customHeight="1" x14ac:dyDescent="0.2">
      <c r="A1240" s="49">
        <f t="shared" ca="1" si="27"/>
        <v>1240</v>
      </c>
      <c r="C1240" s="56"/>
      <c r="D1240" s="3"/>
      <c r="E1240" s="3"/>
      <c r="F1240" s="3"/>
      <c r="G1240" s="57"/>
      <c r="H1240" s="2"/>
      <c r="J1240" s="4"/>
      <c r="K1240" s="4"/>
      <c r="L1240" s="4"/>
      <c r="M1240" s="4"/>
      <c r="N1240" s="4"/>
      <c r="O1240" s="4"/>
      <c r="P1240" s="4"/>
    </row>
    <row r="1241" spans="1:16" ht="11.65" customHeight="1" x14ac:dyDescent="0.2">
      <c r="A1241" s="49">
        <f t="shared" ca="1" si="27"/>
        <v>1241</v>
      </c>
      <c r="C1241" s="56">
        <v>108364</v>
      </c>
      <c r="D1241" s="3" t="s">
        <v>86</v>
      </c>
      <c r="E1241" s="3"/>
      <c r="F1241" s="3"/>
      <c r="G1241" s="57"/>
      <c r="H1241" s="2"/>
      <c r="J1241" s="4"/>
      <c r="K1241" s="4"/>
      <c r="L1241" s="4"/>
      <c r="M1241" s="4"/>
      <c r="N1241" s="4"/>
      <c r="O1241" s="4"/>
      <c r="P1241" s="4"/>
    </row>
    <row r="1242" spans="1:16" ht="11.65" customHeight="1" x14ac:dyDescent="0.2">
      <c r="A1242" s="49">
        <f t="shared" ca="1" si="27"/>
        <v>1242</v>
      </c>
      <c r="C1242" s="56"/>
      <c r="D1242" s="3"/>
      <c r="E1242" s="3"/>
      <c r="F1242" s="3" t="s">
        <v>193</v>
      </c>
      <c r="G1242" s="57"/>
      <c r="H1242" s="10">
        <v>-77075375.829999998</v>
      </c>
      <c r="J1242" s="4"/>
      <c r="K1242" s="4"/>
      <c r="L1242" s="4"/>
      <c r="M1242" s="4"/>
      <c r="N1242" s="4"/>
      <c r="O1242" s="4"/>
      <c r="P1242" s="4"/>
    </row>
    <row r="1243" spans="1:16" ht="11.65" customHeight="1" x14ac:dyDescent="0.2">
      <c r="A1243" s="49">
        <f t="shared" ca="1" si="27"/>
        <v>1243</v>
      </c>
      <c r="C1243" s="56"/>
      <c r="D1243" s="3"/>
      <c r="E1243" s="3"/>
      <c r="F1243" s="3"/>
      <c r="G1243" s="57" t="s">
        <v>201</v>
      </c>
      <c r="H1243" s="12">
        <f>SUBTOTAL(9,H1242)</f>
        <v>-77075375.829999998</v>
      </c>
      <c r="J1243" s="4"/>
      <c r="K1243" s="4"/>
      <c r="L1243" s="4"/>
      <c r="M1243" s="4"/>
      <c r="N1243" s="4"/>
      <c r="O1243" s="4"/>
      <c r="P1243" s="4"/>
    </row>
    <row r="1244" spans="1:16" ht="11.65" customHeight="1" x14ac:dyDescent="0.2">
      <c r="A1244" s="49">
        <f t="shared" ca="1" si="27"/>
        <v>1244</v>
      </c>
      <c r="C1244" s="56"/>
      <c r="D1244" s="3"/>
      <c r="E1244" s="3"/>
      <c r="F1244" s="3"/>
      <c r="G1244" s="57"/>
      <c r="H1244" s="2"/>
      <c r="J1244" s="4"/>
      <c r="K1244" s="4"/>
      <c r="L1244" s="4"/>
      <c r="M1244" s="4"/>
      <c r="N1244" s="4"/>
      <c r="O1244" s="4"/>
      <c r="P1244" s="4"/>
    </row>
    <row r="1245" spans="1:16" ht="11.65" customHeight="1" x14ac:dyDescent="0.2">
      <c r="A1245" s="49">
        <f t="shared" ca="1" si="27"/>
        <v>1245</v>
      </c>
      <c r="C1245" s="56">
        <v>108365</v>
      </c>
      <c r="D1245" s="3" t="s">
        <v>87</v>
      </c>
      <c r="E1245" s="3"/>
      <c r="F1245" s="3"/>
      <c r="G1245" s="57"/>
      <c r="H1245" s="2"/>
      <c r="J1245" s="4"/>
      <c r="K1245" s="4"/>
      <c r="L1245" s="4"/>
      <c r="M1245" s="4"/>
      <c r="N1245" s="4"/>
      <c r="O1245" s="4"/>
      <c r="P1245" s="4"/>
    </row>
    <row r="1246" spans="1:16" ht="11.65" customHeight="1" x14ac:dyDescent="0.2">
      <c r="A1246" s="49">
        <f t="shared" ca="1" si="27"/>
        <v>1246</v>
      </c>
      <c r="C1246" s="56"/>
      <c r="D1246" s="3"/>
      <c r="E1246" s="3"/>
      <c r="F1246" s="3" t="s">
        <v>193</v>
      </c>
      <c r="G1246" s="57"/>
      <c r="H1246" s="10">
        <v>-37937041.920000002</v>
      </c>
      <c r="J1246" s="4"/>
      <c r="K1246" s="4"/>
      <c r="L1246" s="4"/>
      <c r="M1246" s="4"/>
      <c r="N1246" s="4"/>
      <c r="O1246" s="4"/>
      <c r="P1246" s="4"/>
    </row>
    <row r="1247" spans="1:16" ht="11.65" customHeight="1" x14ac:dyDescent="0.2">
      <c r="A1247" s="49">
        <f t="shared" ca="1" si="27"/>
        <v>1247</v>
      </c>
      <c r="C1247" s="56"/>
      <c r="D1247" s="3"/>
      <c r="E1247" s="3"/>
      <c r="F1247" s="3"/>
      <c r="G1247" s="57" t="s">
        <v>201</v>
      </c>
      <c r="H1247" s="12">
        <f>SUBTOTAL(9,H1246)</f>
        <v>-37937041.920000002</v>
      </c>
      <c r="J1247" s="4"/>
      <c r="K1247" s="4"/>
      <c r="L1247" s="4"/>
      <c r="M1247" s="4"/>
      <c r="N1247" s="4"/>
      <c r="O1247" s="4"/>
      <c r="P1247" s="4"/>
    </row>
    <row r="1248" spans="1:16" ht="11.65" customHeight="1" x14ac:dyDescent="0.2">
      <c r="A1248" s="49">
        <f t="shared" ca="1" si="27"/>
        <v>1248</v>
      </c>
      <c r="C1248" s="56"/>
      <c r="D1248" s="3"/>
      <c r="E1248" s="3"/>
      <c r="F1248" s="3"/>
      <c r="G1248" s="57"/>
      <c r="H1248" s="2"/>
      <c r="J1248" s="4"/>
      <c r="K1248" s="4"/>
      <c r="L1248" s="4"/>
      <c r="M1248" s="4"/>
      <c r="N1248" s="4"/>
      <c r="O1248" s="4"/>
      <c r="P1248" s="4"/>
    </row>
    <row r="1249" spans="1:16" ht="11.65" customHeight="1" x14ac:dyDescent="0.2">
      <c r="A1249" s="49">
        <f t="shared" ca="1" si="27"/>
        <v>1249</v>
      </c>
      <c r="C1249" s="56">
        <v>108366</v>
      </c>
      <c r="D1249" s="3" t="s">
        <v>76</v>
      </c>
      <c r="E1249" s="3"/>
      <c r="F1249" s="3"/>
      <c r="G1249" s="57"/>
      <c r="H1249" s="2"/>
      <c r="J1249" s="4"/>
      <c r="K1249" s="4"/>
      <c r="L1249" s="4"/>
      <c r="M1249" s="4"/>
      <c r="N1249" s="4"/>
      <c r="O1249" s="4"/>
      <c r="P1249" s="4"/>
    </row>
    <row r="1250" spans="1:16" ht="11.65" customHeight="1" x14ac:dyDescent="0.2">
      <c r="A1250" s="49">
        <f t="shared" ca="1" si="27"/>
        <v>1250</v>
      </c>
      <c r="C1250" s="56"/>
      <c r="D1250" s="3"/>
      <c r="E1250" s="3"/>
      <c r="F1250" s="3" t="s">
        <v>193</v>
      </c>
      <c r="G1250" s="57"/>
      <c r="H1250" s="10">
        <v>-11270454.1</v>
      </c>
      <c r="J1250" s="4"/>
      <c r="K1250" s="4"/>
      <c r="L1250" s="4"/>
      <c r="M1250" s="4"/>
      <c r="N1250" s="4"/>
      <c r="O1250" s="4"/>
      <c r="P1250" s="4"/>
    </row>
    <row r="1251" spans="1:16" ht="11.65" customHeight="1" x14ac:dyDescent="0.2">
      <c r="A1251" s="49">
        <f t="shared" ca="1" si="27"/>
        <v>1251</v>
      </c>
      <c r="C1251" s="56"/>
      <c r="D1251" s="3"/>
      <c r="E1251" s="3"/>
      <c r="F1251" s="3"/>
      <c r="G1251" s="57" t="s">
        <v>201</v>
      </c>
      <c r="H1251" s="12">
        <f>SUBTOTAL(9,H1250)</f>
        <v>-11270454.1</v>
      </c>
      <c r="J1251" s="4"/>
      <c r="K1251" s="4"/>
      <c r="L1251" s="4"/>
      <c r="M1251" s="4"/>
      <c r="N1251" s="4"/>
      <c r="O1251" s="4"/>
      <c r="P1251" s="4"/>
    </row>
    <row r="1252" spans="1:16" ht="11.65" customHeight="1" x14ac:dyDescent="0.2">
      <c r="A1252" s="49">
        <f t="shared" ca="1" si="27"/>
        <v>1252</v>
      </c>
      <c r="C1252" s="56"/>
      <c r="D1252" s="3"/>
      <c r="E1252" s="3"/>
      <c r="F1252" s="3"/>
      <c r="G1252" s="57"/>
      <c r="H1252" s="2"/>
      <c r="J1252" s="4"/>
      <c r="K1252" s="4"/>
      <c r="L1252" s="4"/>
      <c r="M1252" s="4"/>
      <c r="N1252" s="4"/>
      <c r="O1252" s="4"/>
      <c r="P1252" s="4"/>
    </row>
    <row r="1253" spans="1:16" ht="11.65" customHeight="1" x14ac:dyDescent="0.2">
      <c r="A1253" s="49">
        <f t="shared" ca="1" si="27"/>
        <v>1253</v>
      </c>
      <c r="C1253" s="56">
        <v>108367</v>
      </c>
      <c r="D1253" s="3" t="s">
        <v>77</v>
      </c>
      <c r="E1253" s="3"/>
      <c r="F1253" s="3"/>
      <c r="G1253" s="57"/>
      <c r="H1253" s="2"/>
      <c r="J1253" s="4"/>
      <c r="K1253" s="4"/>
      <c r="L1253" s="4"/>
      <c r="M1253" s="4"/>
      <c r="N1253" s="4"/>
      <c r="O1253" s="4"/>
      <c r="P1253" s="4"/>
    </row>
    <row r="1254" spans="1:16" ht="11.65" customHeight="1" x14ac:dyDescent="0.2">
      <c r="A1254" s="49">
        <f t="shared" ca="1" si="27"/>
        <v>1254</v>
      </c>
      <c r="C1254" s="56"/>
      <c r="D1254" s="3"/>
      <c r="E1254" s="3"/>
      <c r="F1254" s="3" t="s">
        <v>193</v>
      </c>
      <c r="G1254" s="57"/>
      <c r="H1254" s="10">
        <v>-13824124.859999999</v>
      </c>
      <c r="J1254" s="4"/>
      <c r="K1254" s="4"/>
      <c r="L1254" s="4"/>
      <c r="M1254" s="4"/>
      <c r="N1254" s="4"/>
      <c r="O1254" s="4"/>
      <c r="P1254" s="4"/>
    </row>
    <row r="1255" spans="1:16" ht="11.65" customHeight="1" x14ac:dyDescent="0.2">
      <c r="A1255" s="49">
        <f t="shared" ca="1" si="27"/>
        <v>1255</v>
      </c>
      <c r="C1255" s="56"/>
      <c r="D1255" s="3"/>
      <c r="E1255" s="3"/>
      <c r="F1255" s="3"/>
      <c r="G1255" s="57" t="s">
        <v>201</v>
      </c>
      <c r="H1255" s="12">
        <f>SUBTOTAL(9,H1254)</f>
        <v>-13824124.859999999</v>
      </c>
      <c r="J1255" s="4"/>
      <c r="K1255" s="4"/>
      <c r="L1255" s="4"/>
      <c r="M1255" s="4"/>
      <c r="N1255" s="4"/>
      <c r="O1255" s="4"/>
      <c r="P1255" s="4"/>
    </row>
    <row r="1256" spans="1:16" ht="11.65" customHeight="1" x14ac:dyDescent="0.2">
      <c r="A1256" s="49">
        <f t="shared" ca="1" si="27"/>
        <v>1256</v>
      </c>
      <c r="C1256" s="56"/>
      <c r="D1256" s="3"/>
      <c r="E1256" s="3"/>
      <c r="F1256" s="3"/>
      <c r="G1256" s="57"/>
      <c r="H1256" s="2"/>
      <c r="J1256" s="4"/>
      <c r="K1256" s="4"/>
      <c r="L1256" s="4"/>
      <c r="M1256" s="4"/>
      <c r="N1256" s="4"/>
      <c r="O1256" s="4"/>
      <c r="P1256" s="4"/>
    </row>
    <row r="1257" spans="1:16" ht="11.65" customHeight="1" x14ac:dyDescent="0.2">
      <c r="A1257" s="49">
        <f t="shared" ca="1" si="27"/>
        <v>1257</v>
      </c>
      <c r="C1257" s="56">
        <v>108368</v>
      </c>
      <c r="D1257" s="3" t="s">
        <v>88</v>
      </c>
      <c r="E1257" s="3"/>
      <c r="F1257" s="3"/>
      <c r="G1257" s="57"/>
      <c r="H1257" s="2"/>
      <c r="J1257" s="4"/>
      <c r="K1257" s="4"/>
      <c r="L1257" s="4"/>
      <c r="M1257" s="4"/>
      <c r="N1257" s="4"/>
      <c r="O1257" s="4"/>
      <c r="P1257" s="4"/>
    </row>
    <row r="1258" spans="1:16" ht="11.65" customHeight="1" x14ac:dyDescent="0.2">
      <c r="A1258" s="49">
        <f t="shared" ca="1" si="27"/>
        <v>1258</v>
      </c>
      <c r="C1258" s="56"/>
      <c r="D1258" s="3"/>
      <c r="E1258" s="3"/>
      <c r="F1258" s="3" t="s">
        <v>193</v>
      </c>
      <c r="G1258" s="57"/>
      <c r="H1258" s="10">
        <v>-65889940.840000004</v>
      </c>
      <c r="J1258" s="4"/>
      <c r="K1258" s="4"/>
      <c r="L1258" s="4"/>
      <c r="M1258" s="4"/>
      <c r="N1258" s="4"/>
      <c r="O1258" s="4"/>
      <c r="P1258" s="4"/>
    </row>
    <row r="1259" spans="1:16" ht="11.65" customHeight="1" x14ac:dyDescent="0.2">
      <c r="A1259" s="49">
        <f t="shared" ca="1" si="27"/>
        <v>1259</v>
      </c>
      <c r="C1259" s="56"/>
      <c r="D1259" s="3"/>
      <c r="E1259" s="3"/>
      <c r="F1259" s="3"/>
      <c r="G1259" s="57" t="s">
        <v>201</v>
      </c>
      <c r="H1259" s="12">
        <f>SUBTOTAL(9,H1258)</f>
        <v>-65889940.840000004</v>
      </c>
      <c r="J1259" s="4"/>
      <c r="K1259" s="4"/>
      <c r="L1259" s="4"/>
      <c r="M1259" s="4"/>
      <c r="N1259" s="4"/>
      <c r="O1259" s="4"/>
      <c r="P1259" s="4"/>
    </row>
    <row r="1260" spans="1:16" ht="11.65" customHeight="1" x14ac:dyDescent="0.2">
      <c r="A1260" s="49">
        <f t="shared" ca="1" si="27"/>
        <v>1260</v>
      </c>
      <c r="C1260" s="56"/>
      <c r="D1260" s="3"/>
      <c r="E1260" s="3"/>
      <c r="F1260" s="3"/>
      <c r="G1260" s="57"/>
      <c r="H1260" s="2"/>
      <c r="J1260" s="4"/>
      <c r="K1260" s="4"/>
      <c r="L1260" s="4"/>
      <c r="M1260" s="4"/>
      <c r="N1260" s="4"/>
      <c r="O1260" s="4"/>
      <c r="P1260" s="4"/>
    </row>
    <row r="1261" spans="1:16" ht="11.65" customHeight="1" x14ac:dyDescent="0.2">
      <c r="A1261" s="49">
        <f t="shared" ca="1" si="27"/>
        <v>1261</v>
      </c>
      <c r="C1261" s="56">
        <v>108369</v>
      </c>
      <c r="D1261" s="3" t="s">
        <v>27</v>
      </c>
      <c r="E1261" s="3"/>
      <c r="F1261" s="3"/>
      <c r="G1261" s="57"/>
      <c r="H1261" s="2"/>
      <c r="J1261" s="4"/>
      <c r="K1261" s="4"/>
      <c r="L1261" s="4"/>
      <c r="M1261" s="4"/>
      <c r="N1261" s="4"/>
      <c r="O1261" s="4"/>
      <c r="P1261" s="4"/>
    </row>
    <row r="1262" spans="1:16" ht="11.65" customHeight="1" x14ac:dyDescent="0.2">
      <c r="A1262" s="49">
        <f t="shared" ca="1" si="27"/>
        <v>1262</v>
      </c>
      <c r="C1262" s="56"/>
      <c r="D1262" s="3"/>
      <c r="E1262" s="3"/>
      <c r="F1262" s="3" t="s">
        <v>193</v>
      </c>
      <c r="G1262" s="57"/>
      <c r="H1262" s="10">
        <v>-33548567.210000001</v>
      </c>
      <c r="J1262" s="4"/>
      <c r="K1262" s="4"/>
      <c r="L1262" s="4"/>
      <c r="M1262" s="4"/>
      <c r="N1262" s="4"/>
      <c r="O1262" s="4"/>
      <c r="P1262" s="4"/>
    </row>
    <row r="1263" spans="1:16" ht="11.65" customHeight="1" x14ac:dyDescent="0.2">
      <c r="A1263" s="49">
        <f t="shared" ca="1" si="27"/>
        <v>1263</v>
      </c>
      <c r="C1263" s="56"/>
      <c r="D1263" s="3"/>
      <c r="E1263" s="3"/>
      <c r="F1263" s="3"/>
      <c r="G1263" s="57" t="s">
        <v>201</v>
      </c>
      <c r="H1263" s="12">
        <f>SUBTOTAL(9,H1262)</f>
        <v>-33548567.210000001</v>
      </c>
      <c r="J1263" s="4"/>
      <c r="K1263" s="4"/>
      <c r="L1263" s="4"/>
      <c r="M1263" s="4"/>
      <c r="N1263" s="4"/>
      <c r="O1263" s="4"/>
      <c r="P1263" s="4"/>
    </row>
    <row r="1264" spans="1:16" ht="11.65" customHeight="1" x14ac:dyDescent="0.2">
      <c r="A1264" s="49">
        <f t="shared" ca="1" si="27"/>
        <v>1264</v>
      </c>
      <c r="C1264" s="56"/>
      <c r="D1264" s="3"/>
      <c r="E1264" s="3"/>
      <c r="F1264" s="3"/>
      <c r="G1264" s="57"/>
      <c r="H1264" s="2"/>
      <c r="J1264" s="4"/>
      <c r="K1264" s="4"/>
      <c r="L1264" s="4"/>
      <c r="M1264" s="4"/>
      <c r="N1264" s="4"/>
      <c r="O1264" s="4"/>
      <c r="P1264" s="4"/>
    </row>
    <row r="1265" spans="1:16" ht="11.65" customHeight="1" x14ac:dyDescent="0.2">
      <c r="A1265" s="49">
        <f t="shared" ca="1" si="27"/>
        <v>1265</v>
      </c>
      <c r="C1265" s="56">
        <v>108370</v>
      </c>
      <c r="D1265" s="3" t="s">
        <v>28</v>
      </c>
      <c r="E1265" s="3"/>
      <c r="F1265" s="3"/>
      <c r="G1265" s="57"/>
      <c r="H1265" s="2"/>
      <c r="J1265" s="4"/>
      <c r="K1265" s="4"/>
      <c r="L1265" s="4"/>
      <c r="M1265" s="4"/>
      <c r="N1265" s="4"/>
      <c r="O1265" s="4"/>
      <c r="P1265" s="4"/>
    </row>
    <row r="1266" spans="1:16" ht="11.65" customHeight="1" x14ac:dyDescent="0.2">
      <c r="A1266" s="49">
        <f t="shared" ca="1" si="27"/>
        <v>1266</v>
      </c>
      <c r="C1266" s="56"/>
      <c r="D1266" s="3"/>
      <c r="E1266" s="3"/>
      <c r="F1266" s="3" t="s">
        <v>193</v>
      </c>
      <c r="G1266" s="57"/>
      <c r="H1266" s="10">
        <v>-8247668.9800000004</v>
      </c>
      <c r="J1266" s="4"/>
      <c r="K1266" s="15"/>
      <c r="L1266" s="15"/>
      <c r="M1266" s="15"/>
      <c r="N1266" s="15"/>
      <c r="O1266" s="15"/>
      <c r="P1266" s="15"/>
    </row>
    <row r="1267" spans="1:16" ht="11.65" customHeight="1" x14ac:dyDescent="0.2">
      <c r="A1267" s="49">
        <f t="shared" ca="1" si="27"/>
        <v>1267</v>
      </c>
      <c r="C1267" s="56"/>
      <c r="D1267" s="3"/>
      <c r="E1267" s="3"/>
      <c r="F1267" s="3"/>
      <c r="G1267" s="57" t="s">
        <v>201</v>
      </c>
      <c r="H1267" s="12">
        <f>SUBTOTAL(9,H1266)</f>
        <v>-8247668.9800000004</v>
      </c>
      <c r="J1267" s="4"/>
      <c r="K1267" s="17"/>
      <c r="L1267" s="17"/>
      <c r="M1267" s="17"/>
      <c r="N1267" s="17"/>
      <c r="O1267" s="17"/>
      <c r="P1267" s="17"/>
    </row>
    <row r="1268" spans="1:16" ht="11.65" customHeight="1" x14ac:dyDescent="0.2">
      <c r="A1268" s="49">
        <f t="shared" ca="1" si="27"/>
        <v>1268</v>
      </c>
      <c r="C1268" s="56"/>
      <c r="D1268" s="3"/>
      <c r="E1268" s="3"/>
      <c r="F1268" s="3"/>
      <c r="G1268" s="57"/>
      <c r="H1268" s="2"/>
      <c r="J1268" s="4"/>
      <c r="K1268" s="4"/>
      <c r="L1268" s="4"/>
      <c r="M1268" s="4"/>
      <c r="N1268" s="4"/>
      <c r="O1268" s="4"/>
      <c r="P1268" s="4"/>
    </row>
    <row r="1269" spans="1:16" ht="11.65" customHeight="1" x14ac:dyDescent="0.2">
      <c r="A1269" s="49">
        <f t="shared" ca="1" si="27"/>
        <v>1269</v>
      </c>
      <c r="C1269" s="56"/>
      <c r="D1269" s="3"/>
      <c r="E1269" s="58"/>
      <c r="F1269" s="3"/>
      <c r="G1269" s="57"/>
      <c r="H1269" s="14"/>
      <c r="J1269" s="4"/>
      <c r="K1269" s="4"/>
      <c r="L1269" s="4"/>
      <c r="M1269" s="4"/>
      <c r="N1269" s="4"/>
      <c r="O1269" s="4"/>
      <c r="P1269" s="4"/>
    </row>
    <row r="1270" spans="1:16" ht="11.65" customHeight="1" x14ac:dyDescent="0.2">
      <c r="A1270" s="49">
        <f t="shared" ca="1" si="27"/>
        <v>1270</v>
      </c>
      <c r="C1270" s="59"/>
      <c r="D1270" s="60"/>
      <c r="E1270" s="61"/>
      <c r="F1270" s="60"/>
      <c r="G1270" s="62"/>
      <c r="H1270" s="16"/>
      <c r="J1270" s="4"/>
      <c r="K1270" s="4"/>
      <c r="L1270" s="4"/>
      <c r="M1270" s="4"/>
      <c r="N1270" s="4"/>
      <c r="O1270" s="4"/>
      <c r="P1270" s="4"/>
    </row>
    <row r="1271" spans="1:16" ht="11.65" customHeight="1" x14ac:dyDescent="0.2">
      <c r="A1271" s="49">
        <f t="shared" ca="1" si="27"/>
        <v>1271</v>
      </c>
      <c r="C1271" s="56">
        <v>108371</v>
      </c>
      <c r="D1271" s="3" t="s">
        <v>89</v>
      </c>
      <c r="E1271" s="3"/>
      <c r="F1271" s="3"/>
      <c r="G1271" s="57"/>
      <c r="H1271" s="2"/>
      <c r="J1271" s="4"/>
      <c r="K1271" s="4"/>
      <c r="L1271" s="4"/>
      <c r="M1271" s="4"/>
      <c r="N1271" s="4"/>
      <c r="O1271" s="4"/>
      <c r="P1271" s="4"/>
    </row>
    <row r="1272" spans="1:16" ht="11.65" customHeight="1" x14ac:dyDescent="0.2">
      <c r="A1272" s="49">
        <f t="shared" ca="1" si="27"/>
        <v>1272</v>
      </c>
      <c r="C1272" s="56"/>
      <c r="D1272" s="3"/>
      <c r="E1272" s="3"/>
      <c r="F1272" s="3" t="s">
        <v>193</v>
      </c>
      <c r="G1272" s="57"/>
      <c r="H1272" s="10">
        <v>-431680.26</v>
      </c>
      <c r="J1272" s="4"/>
      <c r="K1272" s="4"/>
      <c r="L1272" s="4"/>
      <c r="M1272" s="4"/>
      <c r="N1272" s="4"/>
      <c r="O1272" s="4"/>
      <c r="P1272" s="4"/>
    </row>
    <row r="1273" spans="1:16" ht="11.65" customHeight="1" x14ac:dyDescent="0.2">
      <c r="A1273" s="49">
        <f t="shared" ca="1" si="27"/>
        <v>1273</v>
      </c>
      <c r="C1273" s="56"/>
      <c r="D1273" s="3"/>
      <c r="E1273" s="3"/>
      <c r="F1273" s="3"/>
      <c r="G1273" s="57" t="s">
        <v>201</v>
      </c>
      <c r="H1273" s="12">
        <f>SUBTOTAL(9,H1272)</f>
        <v>-431680.26</v>
      </c>
      <c r="J1273" s="4"/>
      <c r="K1273" s="4"/>
      <c r="L1273" s="4"/>
      <c r="M1273" s="4"/>
      <c r="N1273" s="4"/>
      <c r="O1273" s="4"/>
      <c r="P1273" s="4"/>
    </row>
    <row r="1274" spans="1:16" ht="11.65" customHeight="1" x14ac:dyDescent="0.2">
      <c r="A1274" s="49">
        <f t="shared" ca="1" si="27"/>
        <v>1274</v>
      </c>
      <c r="C1274" s="56"/>
      <c r="D1274" s="3"/>
      <c r="E1274" s="3"/>
      <c r="F1274" s="3"/>
      <c r="G1274" s="57"/>
      <c r="H1274" s="2"/>
      <c r="J1274" s="4"/>
      <c r="K1274" s="4"/>
      <c r="L1274" s="4"/>
      <c r="M1274" s="4"/>
      <c r="N1274" s="4"/>
      <c r="O1274" s="4"/>
      <c r="P1274" s="4"/>
    </row>
    <row r="1275" spans="1:16" ht="11.65" customHeight="1" x14ac:dyDescent="0.2">
      <c r="A1275" s="49">
        <f t="shared" ca="1" si="27"/>
        <v>1275</v>
      </c>
      <c r="C1275" s="56">
        <v>108372</v>
      </c>
      <c r="D1275" s="3" t="s">
        <v>29</v>
      </c>
      <c r="E1275" s="3"/>
      <c r="F1275" s="3"/>
      <c r="G1275" s="57"/>
      <c r="H1275" s="2"/>
      <c r="J1275" s="4"/>
      <c r="K1275" s="4"/>
      <c r="L1275" s="4"/>
      <c r="M1275" s="4"/>
      <c r="N1275" s="4"/>
      <c r="O1275" s="4"/>
      <c r="P1275" s="4"/>
    </row>
    <row r="1276" spans="1:16" ht="11.65" customHeight="1" x14ac:dyDescent="0.2">
      <c r="A1276" s="49">
        <f t="shared" ca="1" si="27"/>
        <v>1276</v>
      </c>
      <c r="C1276" s="56"/>
      <c r="D1276" s="3"/>
      <c r="E1276" s="3"/>
      <c r="F1276" s="3" t="s">
        <v>193</v>
      </c>
      <c r="G1276" s="57"/>
      <c r="H1276" s="10">
        <v>0</v>
      </c>
      <c r="J1276" s="4"/>
      <c r="K1276" s="4"/>
      <c r="L1276" s="4"/>
      <c r="M1276" s="4"/>
      <c r="N1276" s="4"/>
      <c r="O1276" s="4"/>
      <c r="P1276" s="4"/>
    </row>
    <row r="1277" spans="1:16" ht="11.65" customHeight="1" x14ac:dyDescent="0.2">
      <c r="A1277" s="49">
        <f t="shared" ca="1" si="27"/>
        <v>1277</v>
      </c>
      <c r="C1277" s="56"/>
      <c r="D1277" s="3"/>
      <c r="E1277" s="3"/>
      <c r="F1277" s="3"/>
      <c r="G1277" s="57" t="s">
        <v>201</v>
      </c>
      <c r="H1277" s="12">
        <f>SUBTOTAL(9,H1276)</f>
        <v>0</v>
      </c>
      <c r="J1277" s="4"/>
      <c r="K1277" s="4"/>
      <c r="L1277" s="4"/>
      <c r="M1277" s="4"/>
      <c r="N1277" s="4"/>
      <c r="O1277" s="4"/>
      <c r="P1277" s="4"/>
    </row>
    <row r="1278" spans="1:16" ht="11.65" customHeight="1" x14ac:dyDescent="0.2">
      <c r="A1278" s="49">
        <f t="shared" ref="A1278:A1341" ca="1" si="28">OFFSET(A1278,-1,)+1</f>
        <v>1278</v>
      </c>
      <c r="C1278" s="56"/>
      <c r="D1278" s="3"/>
      <c r="E1278" s="3"/>
      <c r="F1278" s="3"/>
      <c r="G1278" s="57"/>
      <c r="H1278" s="2"/>
      <c r="J1278" s="4"/>
      <c r="K1278" s="4"/>
      <c r="L1278" s="4"/>
      <c r="M1278" s="4"/>
      <c r="N1278" s="4"/>
      <c r="O1278" s="4"/>
      <c r="P1278" s="4"/>
    </row>
    <row r="1279" spans="1:16" ht="11.65" customHeight="1" x14ac:dyDescent="0.2">
      <c r="A1279" s="49">
        <f t="shared" ca="1" si="28"/>
        <v>1279</v>
      </c>
      <c r="C1279" s="56">
        <v>108373</v>
      </c>
      <c r="D1279" s="3" t="s">
        <v>90</v>
      </c>
      <c r="E1279" s="3"/>
      <c r="F1279" s="3"/>
      <c r="G1279" s="57"/>
      <c r="H1279" s="2"/>
      <c r="J1279" s="4"/>
      <c r="K1279" s="4"/>
      <c r="L1279" s="4"/>
      <c r="M1279" s="4"/>
      <c r="N1279" s="4"/>
      <c r="O1279" s="4"/>
      <c r="P1279" s="4"/>
    </row>
    <row r="1280" spans="1:16" ht="11.65" customHeight="1" x14ac:dyDescent="0.2">
      <c r="A1280" s="49">
        <f t="shared" ca="1" si="28"/>
        <v>1280</v>
      </c>
      <c r="C1280" s="56"/>
      <c r="D1280" s="3"/>
      <c r="E1280" s="3"/>
      <c r="F1280" s="3" t="s">
        <v>193</v>
      </c>
      <c r="G1280" s="57"/>
      <c r="H1280" s="10">
        <v>-1787881.8</v>
      </c>
      <c r="J1280" s="4"/>
      <c r="K1280" s="4"/>
      <c r="L1280" s="4"/>
      <c r="M1280" s="4"/>
      <c r="N1280" s="4"/>
      <c r="O1280" s="4"/>
      <c r="P1280" s="4"/>
    </row>
    <row r="1281" spans="1:16" ht="11.65" customHeight="1" x14ac:dyDescent="0.2">
      <c r="A1281" s="49">
        <f t="shared" ca="1" si="28"/>
        <v>1281</v>
      </c>
      <c r="C1281" s="56"/>
      <c r="D1281" s="3"/>
      <c r="E1281" s="3"/>
      <c r="F1281" s="3"/>
      <c r="G1281" s="57" t="s">
        <v>201</v>
      </c>
      <c r="H1281" s="12">
        <f>SUBTOTAL(9,H1280)</f>
        <v>-1787881.8</v>
      </c>
      <c r="J1281" s="4"/>
      <c r="K1281" s="4"/>
      <c r="L1281" s="4"/>
      <c r="M1281" s="4"/>
      <c r="N1281" s="4"/>
      <c r="O1281" s="4"/>
      <c r="P1281" s="4"/>
    </row>
    <row r="1282" spans="1:16" ht="11.65" customHeight="1" x14ac:dyDescent="0.2">
      <c r="A1282" s="49">
        <f t="shared" ca="1" si="28"/>
        <v>1282</v>
      </c>
      <c r="C1282" s="56"/>
      <c r="D1282" s="3"/>
      <c r="E1282" s="3"/>
      <c r="F1282" s="3"/>
      <c r="G1282" s="57"/>
      <c r="H1282" s="2"/>
      <c r="J1282" s="4"/>
      <c r="K1282" s="4"/>
      <c r="L1282" s="4"/>
      <c r="M1282" s="4"/>
      <c r="N1282" s="4"/>
      <c r="O1282" s="4"/>
      <c r="P1282" s="4"/>
    </row>
    <row r="1283" spans="1:16" ht="11.65" customHeight="1" x14ac:dyDescent="0.2">
      <c r="A1283" s="49">
        <f t="shared" ca="1" si="28"/>
        <v>1283</v>
      </c>
      <c r="C1283" s="56" t="s">
        <v>216</v>
      </c>
      <c r="D1283" s="3" t="s">
        <v>92</v>
      </c>
      <c r="E1283" s="3"/>
      <c r="F1283" s="3"/>
      <c r="G1283" s="57"/>
      <c r="H1283" s="2"/>
      <c r="J1283" s="4"/>
      <c r="K1283" s="4"/>
      <c r="L1283" s="4"/>
      <c r="M1283" s="4"/>
      <c r="N1283" s="4"/>
      <c r="O1283" s="4"/>
      <c r="P1283" s="4"/>
    </row>
    <row r="1284" spans="1:16" ht="11.65" customHeight="1" x14ac:dyDescent="0.2">
      <c r="A1284" s="49">
        <f t="shared" ca="1" si="28"/>
        <v>1284</v>
      </c>
      <c r="C1284" s="56"/>
      <c r="D1284" s="3"/>
      <c r="E1284" s="3"/>
      <c r="F1284" s="3" t="s">
        <v>193</v>
      </c>
      <c r="G1284" s="57"/>
      <c r="H1284" s="10">
        <v>0</v>
      </c>
      <c r="J1284" s="4"/>
      <c r="K1284" s="4"/>
      <c r="L1284" s="4"/>
      <c r="M1284" s="4"/>
      <c r="N1284" s="4"/>
      <c r="O1284" s="4"/>
      <c r="P1284" s="4"/>
    </row>
    <row r="1285" spans="1:16" ht="11.65" customHeight="1" x14ac:dyDescent="0.2">
      <c r="A1285" s="49">
        <f t="shared" ca="1" si="28"/>
        <v>1285</v>
      </c>
      <c r="C1285" s="56"/>
      <c r="D1285" s="3"/>
      <c r="E1285" s="3"/>
      <c r="F1285" s="3"/>
      <c r="G1285" s="57"/>
      <c r="H1285" s="12">
        <f>SUBTOTAL(9,H1284)</f>
        <v>0</v>
      </c>
      <c r="J1285" s="4"/>
      <c r="K1285" s="4"/>
      <c r="L1285" s="4"/>
      <c r="M1285" s="4"/>
      <c r="N1285" s="4"/>
      <c r="O1285" s="4"/>
      <c r="P1285" s="4"/>
    </row>
    <row r="1286" spans="1:16" ht="11.65" customHeight="1" x14ac:dyDescent="0.2">
      <c r="A1286" s="49">
        <f t="shared" ca="1" si="28"/>
        <v>1286</v>
      </c>
      <c r="C1286" s="56"/>
      <c r="D1286" s="3"/>
      <c r="E1286" s="3"/>
      <c r="F1286" s="3"/>
      <c r="G1286" s="57"/>
      <c r="H1286" s="2"/>
      <c r="J1286" s="4"/>
      <c r="K1286" s="4"/>
      <c r="L1286" s="4"/>
      <c r="M1286" s="4"/>
      <c r="N1286" s="4"/>
      <c r="O1286" s="4"/>
      <c r="P1286" s="4"/>
    </row>
    <row r="1287" spans="1:16" ht="11.65" customHeight="1" x14ac:dyDescent="0.2">
      <c r="A1287" s="49">
        <f t="shared" ca="1" si="28"/>
        <v>1287</v>
      </c>
      <c r="C1287" s="56" t="s">
        <v>217</v>
      </c>
      <c r="D1287" s="3" t="s">
        <v>94</v>
      </c>
      <c r="E1287" s="3"/>
      <c r="F1287" s="3"/>
      <c r="G1287" s="57"/>
      <c r="H1287" s="2"/>
      <c r="J1287" s="4"/>
      <c r="K1287" s="4"/>
      <c r="L1287" s="4"/>
      <c r="M1287" s="4"/>
      <c r="N1287" s="4"/>
      <c r="O1287" s="4"/>
      <c r="P1287" s="4"/>
    </row>
    <row r="1288" spans="1:16" ht="11.65" customHeight="1" x14ac:dyDescent="0.2">
      <c r="A1288" s="49">
        <f t="shared" ca="1" si="28"/>
        <v>1288</v>
      </c>
      <c r="C1288" s="56"/>
      <c r="D1288" s="3"/>
      <c r="E1288" s="3"/>
      <c r="F1288" s="3" t="s">
        <v>193</v>
      </c>
      <c r="G1288" s="57"/>
      <c r="H1288" s="10">
        <v>0</v>
      </c>
      <c r="J1288" s="4"/>
      <c r="K1288" s="4"/>
      <c r="L1288" s="4"/>
      <c r="M1288" s="4"/>
      <c r="N1288" s="4"/>
      <c r="O1288" s="4"/>
      <c r="P1288" s="4"/>
    </row>
    <row r="1289" spans="1:16" ht="11.65" customHeight="1" x14ac:dyDescent="0.2">
      <c r="A1289" s="49">
        <f t="shared" ca="1" si="28"/>
        <v>1289</v>
      </c>
      <c r="C1289" s="56"/>
      <c r="D1289" s="3"/>
      <c r="E1289" s="3"/>
      <c r="F1289" s="3"/>
      <c r="G1289" s="57"/>
      <c r="H1289" s="12">
        <f>SUBTOTAL(9,H1288)</f>
        <v>0</v>
      </c>
      <c r="J1289" s="4"/>
      <c r="K1289" s="4"/>
      <c r="L1289" s="4"/>
      <c r="M1289" s="4"/>
      <c r="N1289" s="4"/>
      <c r="O1289" s="4"/>
      <c r="P1289" s="4"/>
    </row>
    <row r="1290" spans="1:16" ht="11.65" customHeight="1" x14ac:dyDescent="0.2">
      <c r="A1290" s="49">
        <f t="shared" ca="1" si="28"/>
        <v>1290</v>
      </c>
      <c r="C1290" s="56"/>
      <c r="D1290" s="3"/>
      <c r="E1290" s="3"/>
      <c r="F1290" s="3"/>
      <c r="G1290" s="57"/>
      <c r="H1290" s="2"/>
      <c r="J1290" s="4"/>
      <c r="K1290" s="4"/>
      <c r="L1290" s="4"/>
      <c r="M1290" s="4"/>
      <c r="N1290" s="4"/>
      <c r="O1290" s="4"/>
      <c r="P1290" s="4"/>
    </row>
    <row r="1291" spans="1:16" ht="11.65" customHeight="1" x14ac:dyDescent="0.2">
      <c r="A1291" s="49">
        <f t="shared" ca="1" si="28"/>
        <v>1291</v>
      </c>
      <c r="C1291" s="56" t="s">
        <v>218</v>
      </c>
      <c r="D1291" s="3" t="s">
        <v>94</v>
      </c>
      <c r="E1291" s="3"/>
      <c r="F1291" s="3"/>
      <c r="G1291" s="57"/>
      <c r="H1291" s="2"/>
      <c r="J1291" s="4"/>
      <c r="K1291" s="4"/>
      <c r="L1291" s="4"/>
      <c r="M1291" s="4"/>
      <c r="N1291" s="4"/>
      <c r="O1291" s="4"/>
      <c r="P1291" s="4"/>
    </row>
    <row r="1292" spans="1:16" ht="11.65" customHeight="1" x14ac:dyDescent="0.2">
      <c r="A1292" s="49">
        <f t="shared" ca="1" si="28"/>
        <v>1292</v>
      </c>
      <c r="C1292" s="56"/>
      <c r="D1292" s="3"/>
      <c r="E1292" s="3"/>
      <c r="F1292" s="3" t="s">
        <v>193</v>
      </c>
      <c r="G1292" s="57"/>
      <c r="H1292" s="10">
        <v>504194.59</v>
      </c>
      <c r="J1292" s="4"/>
      <c r="K1292" s="4"/>
      <c r="L1292" s="4"/>
      <c r="M1292" s="4"/>
      <c r="N1292" s="4"/>
      <c r="O1292" s="4"/>
      <c r="P1292" s="4"/>
    </row>
    <row r="1293" spans="1:16" ht="11.65" customHeight="1" x14ac:dyDescent="0.2">
      <c r="A1293" s="49">
        <f t="shared" ca="1" si="28"/>
        <v>1293</v>
      </c>
      <c r="C1293" s="56"/>
      <c r="D1293" s="3"/>
      <c r="E1293" s="3"/>
      <c r="F1293" s="3"/>
      <c r="G1293" s="57"/>
      <c r="H1293" s="12">
        <f>SUBTOTAL(9,H1292)</f>
        <v>504194.59</v>
      </c>
      <c r="J1293" s="4"/>
      <c r="K1293" s="11"/>
      <c r="L1293" s="11"/>
      <c r="M1293" s="11"/>
      <c r="N1293" s="11"/>
      <c r="O1293" s="11"/>
      <c r="P1293" s="11"/>
    </row>
    <row r="1294" spans="1:16" ht="11.65" customHeight="1" x14ac:dyDescent="0.2">
      <c r="A1294" s="49">
        <f t="shared" ca="1" si="28"/>
        <v>1294</v>
      </c>
      <c r="C1294" s="56"/>
      <c r="D1294" s="3"/>
      <c r="E1294" s="3"/>
      <c r="F1294" s="3"/>
      <c r="G1294" s="57"/>
      <c r="H1294" s="2"/>
      <c r="J1294" s="4"/>
      <c r="K1294" s="4"/>
      <c r="L1294" s="4"/>
      <c r="M1294" s="4"/>
      <c r="N1294" s="4"/>
      <c r="O1294" s="4"/>
      <c r="P1294" s="4"/>
    </row>
    <row r="1295" spans="1:16" ht="11.65" customHeight="1" x14ac:dyDescent="0.2">
      <c r="A1295" s="49">
        <f t="shared" ca="1" si="28"/>
        <v>1295</v>
      </c>
      <c r="C1295" s="56"/>
      <c r="D1295" s="3"/>
      <c r="E1295" s="3"/>
      <c r="F1295" s="3"/>
      <c r="G1295" s="57"/>
      <c r="H1295" s="2"/>
      <c r="J1295" s="4"/>
      <c r="K1295" s="4"/>
      <c r="L1295" s="4"/>
      <c r="M1295" s="4"/>
      <c r="N1295" s="4"/>
      <c r="O1295" s="4"/>
      <c r="P1295" s="4"/>
    </row>
    <row r="1296" spans="1:16" ht="11.65" customHeight="1" thickBot="1" x14ac:dyDescent="0.25">
      <c r="A1296" s="49">
        <f t="shared" ca="1" si="28"/>
        <v>1296</v>
      </c>
      <c r="C1296" s="63" t="s">
        <v>219</v>
      </c>
      <c r="D1296" s="3"/>
      <c r="E1296" s="3"/>
      <c r="F1296" s="3"/>
      <c r="G1296" s="57" t="s">
        <v>201</v>
      </c>
      <c r="H1296" s="13">
        <f>SUBTOTAL(9,H1226:H1293)</f>
        <v>-278975942.86000001</v>
      </c>
      <c r="J1296" s="4"/>
      <c r="K1296" s="4"/>
      <c r="L1296" s="4"/>
      <c r="M1296" s="4"/>
      <c r="N1296" s="4"/>
      <c r="O1296" s="4"/>
      <c r="P1296" s="4"/>
    </row>
    <row r="1297" spans="1:16" ht="11.65" customHeight="1" thickTop="1" x14ac:dyDescent="0.2">
      <c r="A1297" s="49">
        <f t="shared" ca="1" si="28"/>
        <v>1297</v>
      </c>
      <c r="C1297" s="56"/>
      <c r="D1297" s="3"/>
      <c r="E1297" s="3"/>
      <c r="F1297" s="3"/>
      <c r="G1297" s="57"/>
      <c r="H1297" s="2"/>
      <c r="J1297" s="4"/>
      <c r="K1297" s="4"/>
      <c r="L1297" s="4"/>
      <c r="M1297" s="4"/>
      <c r="N1297" s="4"/>
      <c r="O1297" s="4"/>
      <c r="P1297" s="4"/>
    </row>
    <row r="1298" spans="1:16" ht="11.65" customHeight="1" x14ac:dyDescent="0.2">
      <c r="A1298" s="49">
        <f t="shared" ca="1" si="28"/>
        <v>1298</v>
      </c>
      <c r="C1298" s="56" t="s">
        <v>220</v>
      </c>
      <c r="D1298" s="3"/>
      <c r="E1298" s="3"/>
      <c r="F1298" s="3"/>
      <c r="G1298" s="57"/>
      <c r="H1298" s="2"/>
      <c r="J1298" s="4"/>
      <c r="K1298" s="4"/>
      <c r="L1298" s="4"/>
      <c r="M1298" s="4"/>
      <c r="N1298" s="4"/>
      <c r="O1298" s="4"/>
      <c r="P1298" s="4"/>
    </row>
    <row r="1299" spans="1:16" ht="11.65" customHeight="1" x14ac:dyDescent="0.2">
      <c r="A1299" s="49">
        <f t="shared" ca="1" si="28"/>
        <v>1299</v>
      </c>
      <c r="C1299" s="56"/>
      <c r="D1299" s="3"/>
      <c r="E1299" s="3" t="s">
        <v>193</v>
      </c>
      <c r="F1299" s="3"/>
      <c r="G1299" s="57"/>
      <c r="H1299" s="10">
        <f>H1296</f>
        <v>-278975942.86000001</v>
      </c>
      <c r="J1299" s="4"/>
      <c r="K1299" s="4"/>
      <c r="L1299" s="4"/>
      <c r="M1299" s="4"/>
      <c r="N1299" s="4"/>
      <c r="O1299" s="4"/>
      <c r="P1299" s="4"/>
    </row>
    <row r="1300" spans="1:16" ht="11.65" customHeight="1" x14ac:dyDescent="0.2">
      <c r="A1300" s="49">
        <f t="shared" ca="1" si="28"/>
        <v>1300</v>
      </c>
      <c r="C1300" s="56"/>
      <c r="D1300" s="3"/>
      <c r="E1300" s="3"/>
      <c r="F1300" s="3"/>
      <c r="G1300" s="57"/>
      <c r="H1300" s="2"/>
      <c r="J1300" s="4"/>
      <c r="K1300" s="4"/>
      <c r="L1300" s="4"/>
      <c r="M1300" s="4"/>
      <c r="N1300" s="4"/>
      <c r="O1300" s="4"/>
      <c r="P1300" s="4"/>
    </row>
    <row r="1301" spans="1:16" ht="11.65" customHeight="1" thickBot="1" x14ac:dyDescent="0.25">
      <c r="A1301" s="49">
        <f t="shared" ca="1" si="28"/>
        <v>1301</v>
      </c>
      <c r="C1301" s="56" t="s">
        <v>221</v>
      </c>
      <c r="D1301" s="3"/>
      <c r="E1301" s="3"/>
      <c r="F1301" s="3"/>
      <c r="G1301" s="57" t="s">
        <v>201</v>
      </c>
      <c r="H1301" s="19">
        <f>H1299</f>
        <v>-278975942.86000001</v>
      </c>
      <c r="J1301" s="4"/>
      <c r="K1301" s="4"/>
      <c r="L1301" s="4"/>
      <c r="M1301" s="4"/>
      <c r="N1301" s="4"/>
      <c r="O1301" s="4"/>
      <c r="P1301" s="4"/>
    </row>
    <row r="1302" spans="1:16" ht="11.65" customHeight="1" thickTop="1" x14ac:dyDescent="0.2">
      <c r="A1302" s="49">
        <f t="shared" ca="1" si="28"/>
        <v>1302</v>
      </c>
      <c r="C1302" s="56" t="s">
        <v>222</v>
      </c>
      <c r="D1302" s="3" t="s">
        <v>223</v>
      </c>
      <c r="E1302" s="3"/>
      <c r="F1302" s="3"/>
      <c r="G1302" s="57"/>
      <c r="H1302" s="2"/>
      <c r="J1302" s="4"/>
      <c r="K1302" s="4"/>
      <c r="L1302" s="4"/>
      <c r="M1302" s="4"/>
      <c r="N1302" s="4"/>
      <c r="O1302" s="4"/>
      <c r="P1302" s="4"/>
    </row>
    <row r="1303" spans="1:16" ht="11.65" customHeight="1" x14ac:dyDescent="0.2">
      <c r="A1303" s="49">
        <f t="shared" ca="1" si="28"/>
        <v>1303</v>
      </c>
      <c r="C1303" s="56"/>
      <c r="D1303" s="3"/>
      <c r="E1303" s="3"/>
      <c r="F1303" s="3" t="s">
        <v>193</v>
      </c>
      <c r="G1303" s="57"/>
      <c r="H1303" s="10">
        <v>-25624937.300000001</v>
      </c>
      <c r="J1303" s="4"/>
      <c r="K1303" s="4"/>
      <c r="L1303" s="4"/>
      <c r="M1303" s="4"/>
      <c r="N1303" s="4"/>
      <c r="O1303" s="4"/>
      <c r="P1303" s="4"/>
    </row>
    <row r="1304" spans="1:16" ht="11.65" customHeight="1" x14ac:dyDescent="0.2">
      <c r="A1304" s="49">
        <f t="shared" ca="1" si="28"/>
        <v>1304</v>
      </c>
      <c r="C1304" s="56"/>
      <c r="D1304" s="3"/>
      <c r="E1304" s="3"/>
      <c r="F1304" s="3" t="s">
        <v>302</v>
      </c>
      <c r="G1304" s="57"/>
      <c r="H1304" s="10">
        <v>0</v>
      </c>
      <c r="J1304" s="4"/>
      <c r="K1304" s="4"/>
      <c r="L1304" s="4"/>
      <c r="M1304" s="4"/>
      <c r="N1304" s="4"/>
      <c r="O1304" s="4"/>
      <c r="P1304" s="4"/>
    </row>
    <row r="1305" spans="1:16" ht="11.65" customHeight="1" x14ac:dyDescent="0.2">
      <c r="A1305" s="49">
        <f t="shared" ca="1" si="28"/>
        <v>1305</v>
      </c>
      <c r="C1305" s="56"/>
      <c r="D1305" s="3"/>
      <c r="E1305" s="3"/>
      <c r="F1305" s="3" t="s">
        <v>303</v>
      </c>
      <c r="G1305" s="57"/>
      <c r="H1305" s="10">
        <v>0</v>
      </c>
      <c r="J1305" s="4"/>
      <c r="K1305" s="4"/>
      <c r="L1305" s="4"/>
      <c r="M1305" s="4"/>
      <c r="N1305" s="4"/>
      <c r="O1305" s="4"/>
      <c r="P1305" s="4"/>
    </row>
    <row r="1306" spans="1:16" ht="11.65" customHeight="1" x14ac:dyDescent="0.2">
      <c r="A1306" s="49">
        <f t="shared" ca="1" si="28"/>
        <v>1306</v>
      </c>
      <c r="C1306" s="56"/>
      <c r="D1306" s="3"/>
      <c r="E1306" s="3"/>
      <c r="F1306" s="3" t="s">
        <v>24</v>
      </c>
      <c r="G1306" s="57"/>
      <c r="H1306" s="10">
        <v>-6791862.7193756383</v>
      </c>
      <c r="J1306" s="4"/>
      <c r="K1306" s="4"/>
      <c r="L1306" s="4"/>
      <c r="M1306" s="4"/>
      <c r="N1306" s="4"/>
      <c r="O1306" s="4"/>
      <c r="P1306" s="4"/>
    </row>
    <row r="1307" spans="1:16" ht="11.65" customHeight="1" x14ac:dyDescent="0.2">
      <c r="A1307" s="49">
        <f t="shared" ca="1" si="28"/>
        <v>1307</v>
      </c>
      <c r="C1307" s="56"/>
      <c r="D1307" s="3"/>
      <c r="E1307" s="3"/>
      <c r="F1307" s="3" t="s">
        <v>255</v>
      </c>
      <c r="G1307" s="57"/>
      <c r="H1307" s="10">
        <v>-479854.04310714605</v>
      </c>
      <c r="J1307" s="4"/>
      <c r="K1307" s="4"/>
      <c r="L1307" s="4"/>
      <c r="M1307" s="4"/>
      <c r="N1307" s="4"/>
      <c r="O1307" s="4"/>
      <c r="P1307" s="4"/>
    </row>
    <row r="1308" spans="1:16" ht="11.65" customHeight="1" x14ac:dyDescent="0.2">
      <c r="A1308" s="49">
        <f t="shared" ca="1" si="28"/>
        <v>1308</v>
      </c>
      <c r="C1308" s="56"/>
      <c r="D1308" s="3"/>
      <c r="E1308" s="3"/>
      <c r="F1308" s="3" t="s">
        <v>248</v>
      </c>
      <c r="G1308" s="57"/>
      <c r="H1308" s="10">
        <v>-8374600.3056405047</v>
      </c>
      <c r="J1308" s="4"/>
      <c r="K1308" s="4"/>
      <c r="L1308" s="4"/>
      <c r="M1308" s="4"/>
      <c r="N1308" s="4"/>
      <c r="O1308" s="4"/>
      <c r="P1308" s="4"/>
    </row>
    <row r="1309" spans="1:16" ht="11.65" customHeight="1" x14ac:dyDescent="0.2">
      <c r="A1309" s="49">
        <f t="shared" ca="1" si="28"/>
        <v>1309</v>
      </c>
      <c r="C1309" s="56"/>
      <c r="D1309" s="3"/>
      <c r="E1309" s="3"/>
      <c r="F1309" s="3" t="s">
        <v>247</v>
      </c>
      <c r="G1309" s="57"/>
      <c r="H1309" s="10">
        <v>0</v>
      </c>
      <c r="J1309" s="4"/>
      <c r="K1309" s="4"/>
      <c r="L1309" s="4"/>
      <c r="M1309" s="4"/>
      <c r="N1309" s="4"/>
      <c r="O1309" s="4"/>
      <c r="P1309" s="4"/>
    </row>
    <row r="1310" spans="1:16" ht="11.65" customHeight="1" x14ac:dyDescent="0.2">
      <c r="A1310" s="49">
        <f t="shared" ca="1" si="28"/>
        <v>1310</v>
      </c>
      <c r="C1310" s="56"/>
      <c r="D1310" s="3"/>
      <c r="E1310" s="3"/>
      <c r="F1310" s="3" t="s">
        <v>249</v>
      </c>
      <c r="G1310" s="57"/>
      <c r="H1310" s="10">
        <v>-401957.79386682221</v>
      </c>
      <c r="J1310" s="4"/>
      <c r="K1310" s="4"/>
      <c r="L1310" s="4"/>
      <c r="M1310" s="4"/>
      <c r="N1310" s="4"/>
      <c r="O1310" s="4"/>
      <c r="P1310" s="4"/>
    </row>
    <row r="1311" spans="1:16" ht="11.65" customHeight="1" x14ac:dyDescent="0.2">
      <c r="A1311" s="49">
        <f t="shared" ca="1" si="28"/>
        <v>1311</v>
      </c>
      <c r="C1311" s="56"/>
      <c r="D1311" s="3"/>
      <c r="E1311" s="3"/>
      <c r="F1311" s="3" t="s">
        <v>251</v>
      </c>
      <c r="G1311" s="57"/>
      <c r="H1311" s="10">
        <v>0</v>
      </c>
      <c r="J1311" s="4"/>
      <c r="K1311" s="4"/>
      <c r="L1311" s="4"/>
      <c r="M1311" s="4"/>
      <c r="N1311" s="4"/>
      <c r="O1311" s="4"/>
      <c r="P1311" s="4"/>
    </row>
    <row r="1312" spans="1:16" ht="11.65" customHeight="1" x14ac:dyDescent="0.2">
      <c r="A1312" s="49">
        <f t="shared" ca="1" si="28"/>
        <v>1312</v>
      </c>
      <c r="C1312" s="56"/>
      <c r="D1312" s="3"/>
      <c r="E1312" s="3"/>
      <c r="F1312" s="3" t="s">
        <v>253</v>
      </c>
      <c r="G1312" s="57"/>
      <c r="H1312" s="10">
        <v>-1649262.2811798621</v>
      </c>
      <c r="J1312" s="4"/>
      <c r="K1312" s="4"/>
      <c r="L1312" s="4"/>
      <c r="M1312" s="4"/>
      <c r="N1312" s="4"/>
      <c r="O1312" s="4"/>
      <c r="P1312" s="4"/>
    </row>
    <row r="1313" spans="1:16" ht="11.65" customHeight="1" x14ac:dyDescent="0.2">
      <c r="A1313" s="49">
        <f t="shared" ca="1" si="28"/>
        <v>1313</v>
      </c>
      <c r="C1313" s="56"/>
      <c r="D1313" s="3"/>
      <c r="E1313" s="3"/>
      <c r="F1313" s="3" t="s">
        <v>256</v>
      </c>
      <c r="G1313" s="57"/>
      <c r="H1313" s="10">
        <v>0</v>
      </c>
      <c r="J1313" s="4"/>
      <c r="K1313" s="4"/>
      <c r="L1313" s="4"/>
      <c r="M1313" s="4"/>
      <c r="N1313" s="4"/>
      <c r="O1313" s="4"/>
      <c r="P1313" s="4"/>
    </row>
    <row r="1314" spans="1:16" ht="11.65" customHeight="1" x14ac:dyDescent="0.2">
      <c r="A1314" s="49">
        <f t="shared" ca="1" si="28"/>
        <v>1314</v>
      </c>
      <c r="C1314" s="56"/>
      <c r="D1314" s="3"/>
      <c r="E1314" s="3"/>
      <c r="F1314" s="3" t="s">
        <v>30</v>
      </c>
      <c r="G1314" s="57"/>
      <c r="H1314" s="10">
        <v>0</v>
      </c>
      <c r="J1314" s="4"/>
      <c r="K1314" s="4"/>
      <c r="L1314" s="4"/>
      <c r="M1314" s="4"/>
      <c r="N1314" s="4"/>
      <c r="O1314" s="4"/>
      <c r="P1314" s="4"/>
    </row>
    <row r="1315" spans="1:16" ht="11.65" customHeight="1" x14ac:dyDescent="0.2">
      <c r="A1315" s="49">
        <f t="shared" ca="1" si="28"/>
        <v>1315</v>
      </c>
      <c r="C1315" s="56"/>
      <c r="D1315" s="3"/>
      <c r="E1315" s="3"/>
      <c r="F1315" s="3" t="s">
        <v>251</v>
      </c>
      <c r="G1315" s="57"/>
      <c r="H1315" s="10">
        <v>0</v>
      </c>
      <c r="J1315" s="4"/>
      <c r="K1315" s="4"/>
      <c r="L1315" s="4"/>
      <c r="M1315" s="4"/>
      <c r="N1315" s="4"/>
      <c r="O1315" s="4"/>
      <c r="P1315" s="4"/>
    </row>
    <row r="1316" spans="1:16" ht="11.65" customHeight="1" x14ac:dyDescent="0.2">
      <c r="A1316" s="49">
        <f t="shared" ca="1" si="28"/>
        <v>1316</v>
      </c>
      <c r="C1316" s="56"/>
      <c r="D1316" s="3"/>
      <c r="E1316" s="3"/>
      <c r="F1316" s="3" t="s">
        <v>251</v>
      </c>
      <c r="G1316" s="57"/>
      <c r="H1316" s="10">
        <v>0</v>
      </c>
      <c r="J1316" s="4"/>
      <c r="K1316" s="4"/>
      <c r="L1316" s="4"/>
      <c r="M1316" s="4"/>
      <c r="N1316" s="4"/>
      <c r="O1316" s="4"/>
      <c r="P1316" s="4"/>
    </row>
    <row r="1317" spans="1:16" ht="11.65" customHeight="1" x14ac:dyDescent="0.2">
      <c r="A1317" s="49">
        <f t="shared" ca="1" si="28"/>
        <v>1317</v>
      </c>
      <c r="C1317" s="56"/>
      <c r="D1317" s="3"/>
      <c r="E1317" s="3"/>
      <c r="F1317" s="3"/>
      <c r="G1317" s="57" t="s">
        <v>201</v>
      </c>
      <c r="H1317" s="12">
        <f>SUBTOTAL(9,H1303:H1316)</f>
        <v>-43322474.443169966</v>
      </c>
      <c r="J1317" s="4"/>
      <c r="K1317" s="4"/>
      <c r="L1317" s="4"/>
      <c r="M1317" s="4"/>
      <c r="N1317" s="4"/>
      <c r="O1317" s="4"/>
      <c r="P1317" s="4"/>
    </row>
    <row r="1318" spans="1:16" ht="11.65" customHeight="1" x14ac:dyDescent="0.2">
      <c r="A1318" s="49">
        <f t="shared" ca="1" si="28"/>
        <v>1318</v>
      </c>
      <c r="C1318" s="56"/>
      <c r="D1318" s="3"/>
      <c r="E1318" s="3"/>
      <c r="F1318" s="3"/>
      <c r="G1318" s="57"/>
      <c r="H1318" s="2"/>
      <c r="J1318" s="4"/>
      <c r="K1318" s="4"/>
      <c r="L1318" s="4"/>
      <c r="M1318" s="4"/>
      <c r="N1318" s="4"/>
      <c r="O1318" s="4"/>
      <c r="P1318" s="4"/>
    </row>
    <row r="1319" spans="1:16" ht="11.65" customHeight="1" x14ac:dyDescent="0.2">
      <c r="A1319" s="49">
        <f t="shared" ca="1" si="28"/>
        <v>1319</v>
      </c>
      <c r="C1319" s="56"/>
      <c r="D1319" s="3"/>
      <c r="E1319" s="3"/>
      <c r="F1319" s="3"/>
      <c r="G1319" s="57"/>
      <c r="H1319" s="2"/>
      <c r="J1319" s="4"/>
      <c r="K1319" s="4"/>
      <c r="L1319" s="4"/>
      <c r="M1319" s="4"/>
      <c r="N1319" s="4"/>
      <c r="O1319" s="4"/>
      <c r="P1319" s="4"/>
    </row>
    <row r="1320" spans="1:16" ht="11.65" customHeight="1" x14ac:dyDescent="0.2">
      <c r="A1320" s="49">
        <f t="shared" ca="1" si="28"/>
        <v>1320</v>
      </c>
      <c r="C1320" s="56" t="s">
        <v>224</v>
      </c>
      <c r="D1320" s="3" t="s">
        <v>225</v>
      </c>
      <c r="E1320" s="3"/>
      <c r="F1320" s="3"/>
      <c r="G1320" s="57"/>
      <c r="H1320" s="2"/>
      <c r="J1320" s="4"/>
      <c r="K1320" s="4"/>
      <c r="L1320" s="4"/>
      <c r="M1320" s="4"/>
      <c r="N1320" s="4"/>
      <c r="O1320" s="4"/>
      <c r="P1320" s="4"/>
    </row>
    <row r="1321" spans="1:16" ht="11.65" customHeight="1" x14ac:dyDescent="0.2">
      <c r="A1321" s="49">
        <f t="shared" ca="1" si="28"/>
        <v>1321</v>
      </c>
      <c r="C1321" s="56"/>
      <c r="D1321" s="3"/>
      <c r="E1321" s="3"/>
      <c r="F1321" s="3" t="s">
        <v>193</v>
      </c>
      <c r="G1321" s="57"/>
      <c r="H1321" s="10">
        <v>0</v>
      </c>
      <c r="J1321" s="4"/>
      <c r="K1321" s="4"/>
      <c r="L1321" s="4"/>
      <c r="M1321" s="4"/>
      <c r="N1321" s="4"/>
      <c r="O1321" s="4"/>
      <c r="P1321" s="4"/>
    </row>
    <row r="1322" spans="1:16" ht="11.65" customHeight="1" x14ac:dyDescent="0.2">
      <c r="A1322" s="49">
        <f t="shared" ca="1" si="28"/>
        <v>1322</v>
      </c>
      <c r="C1322" s="56"/>
      <c r="D1322" s="3"/>
      <c r="E1322" s="3"/>
      <c r="F1322" s="3" t="s">
        <v>252</v>
      </c>
      <c r="G1322" s="57"/>
      <c r="H1322" s="10">
        <v>0</v>
      </c>
      <c r="J1322" s="4"/>
      <c r="K1322" s="4"/>
      <c r="L1322" s="4"/>
      <c r="M1322" s="4"/>
      <c r="N1322" s="4"/>
      <c r="O1322" s="4"/>
      <c r="P1322" s="4"/>
    </row>
    <row r="1323" spans="1:16" ht="11.65" customHeight="1" x14ac:dyDescent="0.2">
      <c r="A1323" s="49">
        <f t="shared" ca="1" si="28"/>
        <v>1323</v>
      </c>
      <c r="C1323" s="56"/>
      <c r="D1323" s="3"/>
      <c r="E1323" s="3"/>
      <c r="F1323" s="3" t="s">
        <v>30</v>
      </c>
      <c r="G1323" s="57"/>
      <c r="H1323" s="10">
        <v>0</v>
      </c>
      <c r="J1323" s="4"/>
      <c r="K1323" s="4"/>
      <c r="L1323" s="4"/>
      <c r="M1323" s="4"/>
      <c r="N1323" s="4"/>
      <c r="O1323" s="4"/>
      <c r="P1323" s="4"/>
    </row>
    <row r="1324" spans="1:16" ht="11.65" customHeight="1" x14ac:dyDescent="0.2">
      <c r="A1324" s="49">
        <f t="shared" ca="1" si="28"/>
        <v>1324</v>
      </c>
      <c r="C1324" s="56"/>
      <c r="D1324" s="3"/>
      <c r="E1324" s="3"/>
      <c r="F1324" s="3" t="s">
        <v>256</v>
      </c>
      <c r="G1324" s="57"/>
      <c r="H1324" s="10">
        <v>0</v>
      </c>
      <c r="J1324" s="4"/>
      <c r="K1324" s="4"/>
      <c r="L1324" s="4"/>
      <c r="M1324" s="4"/>
      <c r="N1324" s="4"/>
      <c r="O1324" s="4"/>
      <c r="P1324" s="4"/>
    </row>
    <row r="1325" spans="1:16" ht="11.65" customHeight="1" x14ac:dyDescent="0.2">
      <c r="A1325" s="49">
        <f t="shared" ca="1" si="28"/>
        <v>1325</v>
      </c>
      <c r="C1325" s="56"/>
      <c r="D1325" s="3"/>
      <c r="E1325" s="3"/>
      <c r="F1325" s="3"/>
      <c r="G1325" s="57" t="s">
        <v>201</v>
      </c>
      <c r="H1325" s="25">
        <v>0</v>
      </c>
      <c r="J1325" s="4"/>
      <c r="K1325" s="4"/>
      <c r="L1325" s="4"/>
      <c r="M1325" s="4"/>
      <c r="N1325" s="4"/>
      <c r="O1325" s="4"/>
      <c r="P1325" s="4"/>
    </row>
    <row r="1326" spans="1:16" ht="11.65" customHeight="1" x14ac:dyDescent="0.2">
      <c r="A1326" s="49">
        <f t="shared" ca="1" si="28"/>
        <v>1326</v>
      </c>
      <c r="C1326" s="56" t="s">
        <v>224</v>
      </c>
      <c r="D1326" s="3" t="s">
        <v>226</v>
      </c>
      <c r="E1326" s="3"/>
      <c r="F1326" s="3"/>
      <c r="G1326" s="57"/>
      <c r="H1326" s="2"/>
      <c r="J1326" s="4"/>
      <c r="K1326" s="4"/>
      <c r="L1326" s="4"/>
      <c r="M1326" s="4"/>
      <c r="N1326" s="4"/>
      <c r="O1326" s="4"/>
      <c r="P1326" s="4"/>
    </row>
    <row r="1327" spans="1:16" ht="11.65" customHeight="1" x14ac:dyDescent="0.2">
      <c r="A1327" s="49">
        <f t="shared" ca="1" si="28"/>
        <v>1327</v>
      </c>
      <c r="C1327" s="56"/>
      <c r="D1327" s="3"/>
      <c r="E1327" s="3"/>
      <c r="F1327" s="3" t="s">
        <v>193</v>
      </c>
      <c r="G1327" s="57"/>
      <c r="H1327" s="10">
        <v>0</v>
      </c>
      <c r="J1327" s="4"/>
      <c r="K1327" s="4"/>
      <c r="L1327" s="4"/>
      <c r="M1327" s="4"/>
      <c r="N1327" s="4"/>
      <c r="O1327" s="4"/>
      <c r="P1327" s="4"/>
    </row>
    <row r="1328" spans="1:16" ht="11.65" customHeight="1" x14ac:dyDescent="0.2">
      <c r="A1328" s="49">
        <f t="shared" ca="1" si="28"/>
        <v>1328</v>
      </c>
      <c r="C1328" s="56"/>
      <c r="D1328" s="3"/>
      <c r="E1328" s="3"/>
      <c r="F1328" s="3"/>
      <c r="G1328" s="57" t="s">
        <v>201</v>
      </c>
      <c r="H1328" s="12">
        <v>0</v>
      </c>
      <c r="J1328" s="4"/>
      <c r="K1328" s="4"/>
      <c r="L1328" s="4"/>
      <c r="M1328" s="4"/>
      <c r="N1328" s="4"/>
      <c r="O1328" s="4"/>
      <c r="P1328" s="4"/>
    </row>
    <row r="1329" spans="1:16" ht="11.65" customHeight="1" x14ac:dyDescent="0.2">
      <c r="A1329" s="49">
        <f t="shared" ca="1" si="28"/>
        <v>1329</v>
      </c>
      <c r="C1329" s="56"/>
      <c r="D1329" s="3"/>
      <c r="E1329" s="3"/>
      <c r="F1329" s="3"/>
      <c r="G1329" s="57"/>
      <c r="H1329" s="2"/>
      <c r="J1329" s="4"/>
      <c r="K1329" s="4"/>
      <c r="L1329" s="4"/>
      <c r="M1329" s="4"/>
      <c r="N1329" s="4"/>
      <c r="O1329" s="4"/>
      <c r="P1329" s="4"/>
    </row>
    <row r="1330" spans="1:16" ht="11.65" customHeight="1" x14ac:dyDescent="0.2">
      <c r="A1330" s="49">
        <f t="shared" ca="1" si="28"/>
        <v>1330</v>
      </c>
      <c r="C1330" s="56">
        <v>1081390</v>
      </c>
      <c r="D1330" s="3" t="s">
        <v>227</v>
      </c>
      <c r="E1330" s="3"/>
      <c r="F1330" s="3"/>
      <c r="G1330" s="57"/>
      <c r="H1330" s="2"/>
      <c r="J1330" s="4"/>
      <c r="K1330" s="4"/>
      <c r="L1330" s="4"/>
      <c r="M1330" s="4"/>
      <c r="N1330" s="4"/>
      <c r="O1330" s="4"/>
      <c r="P1330" s="4"/>
    </row>
    <row r="1331" spans="1:16" ht="11.65" customHeight="1" x14ac:dyDescent="0.2">
      <c r="A1331" s="49">
        <f t="shared" ca="1" si="28"/>
        <v>1331</v>
      </c>
      <c r="C1331" s="56"/>
      <c r="D1331" s="3"/>
      <c r="E1331" s="3"/>
      <c r="F1331" s="3" t="s">
        <v>248</v>
      </c>
      <c r="G1331" s="57"/>
      <c r="H1331" s="10">
        <v>0</v>
      </c>
      <c r="J1331" s="4"/>
      <c r="K1331" s="4"/>
      <c r="L1331" s="4"/>
      <c r="M1331" s="4"/>
      <c r="N1331" s="4"/>
      <c r="O1331" s="4"/>
      <c r="P1331" s="4"/>
    </row>
    <row r="1332" spans="1:16" ht="11.65" customHeight="1" x14ac:dyDescent="0.2">
      <c r="A1332" s="49">
        <f t="shared" ca="1" si="28"/>
        <v>1332</v>
      </c>
      <c r="C1332" s="56"/>
      <c r="D1332" s="3"/>
      <c r="E1332" s="3"/>
      <c r="F1332" s="3"/>
      <c r="G1332" s="57"/>
      <c r="H1332" s="25">
        <v>0</v>
      </c>
      <c r="J1332" s="4"/>
      <c r="K1332" s="4"/>
      <c r="L1332" s="4"/>
      <c r="M1332" s="4"/>
      <c r="N1332" s="4"/>
      <c r="O1332" s="4"/>
      <c r="P1332" s="4"/>
    </row>
    <row r="1333" spans="1:16" ht="11.65" customHeight="1" x14ac:dyDescent="0.2">
      <c r="A1333" s="49">
        <f t="shared" ca="1" si="28"/>
        <v>1333</v>
      </c>
      <c r="C1333" s="56"/>
      <c r="D1333" s="3"/>
      <c r="E1333" s="3"/>
      <c r="F1333" s="3"/>
      <c r="G1333" s="57"/>
      <c r="H1333" s="2"/>
      <c r="J1333" s="4"/>
      <c r="K1333" s="4"/>
      <c r="L1333" s="4"/>
      <c r="M1333" s="4"/>
      <c r="N1333" s="4"/>
      <c r="O1333" s="4"/>
      <c r="P1333" s="4"/>
    </row>
    <row r="1334" spans="1:16" ht="11.65" customHeight="1" x14ac:dyDescent="0.2">
      <c r="A1334" s="49">
        <f t="shared" ca="1" si="28"/>
        <v>1334</v>
      </c>
      <c r="C1334" s="56"/>
      <c r="D1334" s="3" t="s">
        <v>110</v>
      </c>
      <c r="E1334" s="3"/>
      <c r="F1334" s="3"/>
      <c r="G1334" s="57"/>
      <c r="H1334" s="10">
        <v>0</v>
      </c>
      <c r="J1334" s="4"/>
      <c r="K1334" s="4"/>
      <c r="L1334" s="4"/>
      <c r="M1334" s="4"/>
      <c r="N1334" s="4"/>
      <c r="O1334" s="4"/>
      <c r="P1334" s="4"/>
    </row>
    <row r="1335" spans="1:16" ht="11.65" customHeight="1" x14ac:dyDescent="0.2">
      <c r="A1335" s="49">
        <f t="shared" ca="1" si="28"/>
        <v>1335</v>
      </c>
      <c r="C1335" s="56"/>
      <c r="D1335" s="3"/>
      <c r="E1335" s="3"/>
      <c r="F1335" s="3"/>
      <c r="G1335" s="57"/>
      <c r="H1335" s="12">
        <v>0</v>
      </c>
      <c r="J1335" s="4"/>
      <c r="K1335" s="4"/>
      <c r="L1335" s="4"/>
      <c r="M1335" s="4"/>
      <c r="N1335" s="4"/>
      <c r="O1335" s="4"/>
      <c r="P1335" s="4"/>
    </row>
    <row r="1336" spans="1:16" ht="11.65" customHeight="1" x14ac:dyDescent="0.2">
      <c r="A1336" s="49">
        <f t="shared" ca="1" si="28"/>
        <v>1336</v>
      </c>
      <c r="C1336" s="56"/>
      <c r="D1336" s="3"/>
      <c r="E1336" s="3"/>
      <c r="F1336" s="3"/>
      <c r="G1336" s="57"/>
      <c r="H1336" s="2"/>
      <c r="J1336" s="4"/>
      <c r="K1336" s="4"/>
      <c r="L1336" s="4"/>
      <c r="M1336" s="4"/>
      <c r="N1336" s="4"/>
      <c r="O1336" s="4"/>
      <c r="P1336" s="4"/>
    </row>
    <row r="1337" spans="1:16" ht="11.65" customHeight="1" x14ac:dyDescent="0.2">
      <c r="A1337" s="49">
        <f t="shared" ca="1" si="28"/>
        <v>1337</v>
      </c>
      <c r="C1337" s="56">
        <v>1081399</v>
      </c>
      <c r="D1337" s="3" t="s">
        <v>227</v>
      </c>
      <c r="E1337" s="3"/>
      <c r="F1337" s="3"/>
      <c r="G1337" s="57"/>
      <c r="H1337" s="2"/>
      <c r="J1337" s="4"/>
      <c r="K1337" s="4"/>
      <c r="L1337" s="4"/>
      <c r="M1337" s="4"/>
      <c r="N1337" s="4"/>
      <c r="O1337" s="4"/>
      <c r="P1337" s="4"/>
    </row>
    <row r="1338" spans="1:16" ht="11.65" customHeight="1" x14ac:dyDescent="0.2">
      <c r="A1338" s="49">
        <f t="shared" ca="1" si="28"/>
        <v>1338</v>
      </c>
      <c r="C1338" s="56"/>
      <c r="D1338" s="3"/>
      <c r="E1338" s="3"/>
      <c r="F1338" s="3" t="s">
        <v>193</v>
      </c>
      <c r="G1338" s="57"/>
      <c r="H1338" s="10">
        <v>0</v>
      </c>
      <c r="J1338" s="4"/>
      <c r="K1338" s="4"/>
      <c r="L1338" s="4"/>
      <c r="M1338" s="4"/>
      <c r="N1338" s="4"/>
      <c r="O1338" s="4"/>
      <c r="P1338" s="4"/>
    </row>
    <row r="1339" spans="1:16" ht="11.65" customHeight="1" x14ac:dyDescent="0.2">
      <c r="A1339" s="49">
        <f t="shared" ca="1" si="28"/>
        <v>1339</v>
      </c>
      <c r="C1339" s="56"/>
      <c r="D1339" s="3"/>
      <c r="E1339" s="3"/>
      <c r="F1339" s="3" t="s">
        <v>247</v>
      </c>
      <c r="G1339" s="57"/>
      <c r="H1339" s="10">
        <v>0</v>
      </c>
      <c r="J1339" s="4"/>
      <c r="K1339" s="4"/>
      <c r="L1339" s="4"/>
      <c r="M1339" s="4"/>
      <c r="N1339" s="4"/>
      <c r="O1339" s="4"/>
      <c r="P1339" s="4"/>
    </row>
    <row r="1340" spans="1:16" ht="11.65" customHeight="1" x14ac:dyDescent="0.2">
      <c r="A1340" s="49">
        <f t="shared" ca="1" si="28"/>
        <v>1340</v>
      </c>
      <c r="C1340" s="56"/>
      <c r="D1340" s="3"/>
      <c r="E1340" s="3"/>
      <c r="F1340" s="3"/>
      <c r="G1340" s="57"/>
      <c r="H1340" s="25">
        <v>0</v>
      </c>
      <c r="J1340" s="4"/>
      <c r="K1340" s="4"/>
      <c r="L1340" s="4"/>
      <c r="M1340" s="4"/>
      <c r="N1340" s="4"/>
      <c r="O1340" s="4"/>
      <c r="P1340" s="4"/>
    </row>
    <row r="1341" spans="1:16" ht="11.65" customHeight="1" x14ac:dyDescent="0.2">
      <c r="A1341" s="49">
        <f t="shared" ca="1" si="28"/>
        <v>1341</v>
      </c>
      <c r="C1341" s="56"/>
      <c r="D1341" s="3"/>
      <c r="E1341" s="3"/>
      <c r="F1341" s="3"/>
      <c r="G1341" s="57"/>
      <c r="H1341" s="2"/>
      <c r="J1341" s="4"/>
      <c r="K1341" s="4"/>
      <c r="L1341" s="4"/>
      <c r="M1341" s="4"/>
      <c r="N1341" s="4"/>
      <c r="O1341" s="4"/>
      <c r="P1341" s="4"/>
    </row>
    <row r="1342" spans="1:16" ht="11.65" customHeight="1" x14ac:dyDescent="0.2">
      <c r="A1342" s="49">
        <f t="shared" ref="A1342:A1405" ca="1" si="29">OFFSET(A1342,-1,)+1</f>
        <v>1342</v>
      </c>
      <c r="C1342" s="56"/>
      <c r="D1342" s="3" t="s">
        <v>110</v>
      </c>
      <c r="E1342" s="3"/>
      <c r="F1342" s="3"/>
      <c r="G1342" s="57"/>
      <c r="H1342" s="10">
        <v>0</v>
      </c>
      <c r="J1342" s="4"/>
      <c r="K1342" s="4"/>
      <c r="L1342" s="4"/>
      <c r="M1342" s="4"/>
      <c r="N1342" s="4"/>
      <c r="O1342" s="4"/>
      <c r="P1342" s="4"/>
    </row>
    <row r="1343" spans="1:16" ht="11.65" customHeight="1" x14ac:dyDescent="0.2">
      <c r="A1343" s="49">
        <f t="shared" ca="1" si="29"/>
        <v>1343</v>
      </c>
      <c r="C1343" s="56"/>
      <c r="D1343" s="3"/>
      <c r="E1343" s="3"/>
      <c r="F1343" s="3"/>
      <c r="G1343" s="57"/>
      <c r="H1343" s="12">
        <v>0</v>
      </c>
      <c r="J1343" s="4"/>
      <c r="K1343" s="11"/>
      <c r="L1343" s="11"/>
      <c r="M1343" s="11"/>
      <c r="N1343" s="11"/>
      <c r="O1343" s="11"/>
      <c r="P1343" s="11"/>
    </row>
    <row r="1344" spans="1:16" ht="11.65" customHeight="1" x14ac:dyDescent="0.2">
      <c r="A1344" s="49">
        <f t="shared" ca="1" si="29"/>
        <v>1344</v>
      </c>
      <c r="C1344" s="56"/>
      <c r="D1344" s="3"/>
      <c r="E1344" s="3"/>
      <c r="F1344" s="3"/>
      <c r="G1344" s="57"/>
      <c r="H1344" s="2"/>
      <c r="J1344" s="4"/>
      <c r="K1344" s="4"/>
      <c r="L1344" s="4"/>
      <c r="M1344" s="4"/>
      <c r="N1344" s="4"/>
      <c r="O1344" s="4"/>
      <c r="P1344" s="4"/>
    </row>
    <row r="1345" spans="1:16" ht="11.65" customHeight="1" x14ac:dyDescent="0.2">
      <c r="A1345" s="49">
        <f t="shared" ca="1" si="29"/>
        <v>1345</v>
      </c>
      <c r="C1345" s="56"/>
      <c r="D1345" s="3"/>
      <c r="E1345" s="3"/>
      <c r="F1345" s="3"/>
      <c r="G1345" s="57"/>
      <c r="H1345" s="2"/>
      <c r="J1345" s="4"/>
      <c r="K1345" s="15"/>
      <c r="L1345" s="15"/>
      <c r="M1345" s="15"/>
      <c r="N1345" s="15"/>
      <c r="O1345" s="15"/>
      <c r="P1345" s="15"/>
    </row>
    <row r="1346" spans="1:16" ht="11.65" customHeight="1" thickBot="1" x14ac:dyDescent="0.25">
      <c r="A1346" s="49">
        <f t="shared" ca="1" si="29"/>
        <v>1346</v>
      </c>
      <c r="C1346" s="63" t="s">
        <v>228</v>
      </c>
      <c r="D1346" s="3"/>
      <c r="E1346" s="3"/>
      <c r="F1346" s="3"/>
      <c r="G1346" s="57" t="s">
        <v>201</v>
      </c>
      <c r="H1346" s="13">
        <f>SUBTOTAL(9,H1303:H1343)</f>
        <v>-43322474.443169966</v>
      </c>
      <c r="J1346" s="4"/>
      <c r="K1346" s="17"/>
      <c r="L1346" s="17"/>
      <c r="M1346" s="17"/>
      <c r="N1346" s="17"/>
      <c r="O1346" s="17"/>
      <c r="P1346" s="17"/>
    </row>
    <row r="1347" spans="1:16" ht="11.65" customHeight="1" thickTop="1" x14ac:dyDescent="0.2">
      <c r="A1347" s="49">
        <f t="shared" ca="1" si="29"/>
        <v>1347</v>
      </c>
      <c r="C1347" s="56"/>
      <c r="D1347" s="3"/>
      <c r="E1347" s="3"/>
      <c r="F1347" s="3"/>
      <c r="G1347" s="57"/>
      <c r="H1347" s="2"/>
      <c r="J1347" s="4"/>
      <c r="K1347" s="4"/>
      <c r="L1347" s="4"/>
      <c r="M1347" s="4"/>
      <c r="N1347" s="4"/>
      <c r="O1347" s="4"/>
      <c r="P1347" s="4"/>
    </row>
    <row r="1348" spans="1:16" ht="11.65" customHeight="1" x14ac:dyDescent="0.2">
      <c r="A1348" s="49">
        <f t="shared" ca="1" si="29"/>
        <v>1348</v>
      </c>
      <c r="C1348" s="56"/>
      <c r="D1348" s="3"/>
      <c r="E1348" s="58"/>
      <c r="F1348" s="3"/>
      <c r="G1348" s="57"/>
      <c r="H1348" s="14"/>
      <c r="J1348" s="4"/>
      <c r="K1348" s="4"/>
      <c r="L1348" s="4"/>
      <c r="M1348" s="4"/>
      <c r="N1348" s="4"/>
      <c r="O1348" s="4"/>
      <c r="P1348" s="4"/>
    </row>
    <row r="1349" spans="1:16" ht="11.65" customHeight="1" x14ac:dyDescent="0.2">
      <c r="A1349" s="49">
        <f t="shared" ca="1" si="29"/>
        <v>1349</v>
      </c>
      <c r="C1349" s="59"/>
      <c r="D1349" s="60"/>
      <c r="E1349" s="61"/>
      <c r="F1349" s="60"/>
      <c r="G1349" s="62"/>
      <c r="H1349" s="16"/>
      <c r="J1349" s="4"/>
      <c r="K1349" s="4"/>
      <c r="L1349" s="4"/>
      <c r="M1349" s="4"/>
      <c r="N1349" s="4"/>
      <c r="O1349" s="4"/>
      <c r="P1349" s="4"/>
    </row>
    <row r="1350" spans="1:16" ht="11.65" customHeight="1" x14ac:dyDescent="0.2">
      <c r="A1350" s="49">
        <f t="shared" ca="1" si="29"/>
        <v>1350</v>
      </c>
      <c r="C1350" s="56" t="s">
        <v>229</v>
      </c>
      <c r="D1350" s="3"/>
      <c r="E1350" s="3"/>
      <c r="F1350" s="3"/>
      <c r="G1350" s="57"/>
      <c r="H1350" s="2"/>
      <c r="J1350" s="4"/>
      <c r="K1350" s="4"/>
      <c r="L1350" s="4"/>
      <c r="M1350" s="4"/>
      <c r="N1350" s="4"/>
      <c r="O1350" s="4"/>
      <c r="P1350" s="4"/>
    </row>
    <row r="1351" spans="1:16" ht="11.65" customHeight="1" x14ac:dyDescent="0.2">
      <c r="A1351" s="49">
        <f t="shared" ca="1" si="29"/>
        <v>1351</v>
      </c>
      <c r="C1351" s="56"/>
      <c r="D1351" s="3"/>
      <c r="E1351" s="3" t="s">
        <v>193</v>
      </c>
      <c r="F1351" s="3"/>
      <c r="G1351" s="57"/>
      <c r="H1351" s="10">
        <f t="shared" ref="H1351:H1364" si="30">SUMIFS(H1303:H1316,F1303:F1316,E1351)</f>
        <v>-25624937.300000001</v>
      </c>
      <c r="J1351" s="4"/>
      <c r="K1351" s="4"/>
      <c r="L1351" s="4"/>
      <c r="M1351" s="4"/>
      <c r="N1351" s="4"/>
      <c r="O1351" s="4"/>
      <c r="P1351" s="4"/>
    </row>
    <row r="1352" spans="1:16" ht="11.65" customHeight="1" x14ac:dyDescent="0.2">
      <c r="A1352" s="49">
        <f t="shared" ca="1" si="29"/>
        <v>1352</v>
      </c>
      <c r="C1352" s="56"/>
      <c r="D1352" s="3"/>
      <c r="E1352" s="3" t="s">
        <v>302</v>
      </c>
      <c r="F1352" s="3"/>
      <c r="G1352" s="57"/>
      <c r="H1352" s="10">
        <f t="shared" si="30"/>
        <v>0</v>
      </c>
      <c r="J1352" s="4"/>
      <c r="K1352" s="4"/>
      <c r="L1352" s="4"/>
      <c r="M1352" s="4"/>
      <c r="N1352" s="4"/>
      <c r="O1352" s="4"/>
      <c r="P1352" s="4"/>
    </row>
    <row r="1353" spans="1:16" ht="11.65" customHeight="1" x14ac:dyDescent="0.2">
      <c r="A1353" s="49">
        <f t="shared" ca="1" si="29"/>
        <v>1353</v>
      </c>
      <c r="C1353" s="56"/>
      <c r="D1353" s="3"/>
      <c r="E1353" s="3" t="s">
        <v>303</v>
      </c>
      <c r="F1353" s="3"/>
      <c r="G1353" s="57"/>
      <c r="H1353" s="10">
        <f t="shared" si="30"/>
        <v>0</v>
      </c>
      <c r="J1353" s="4"/>
      <c r="K1353" s="4"/>
      <c r="L1353" s="4"/>
      <c r="M1353" s="4"/>
      <c r="N1353" s="4"/>
      <c r="O1353" s="4"/>
      <c r="P1353" s="4"/>
    </row>
    <row r="1354" spans="1:16" ht="11.65" customHeight="1" x14ac:dyDescent="0.2">
      <c r="A1354" s="49">
        <f t="shared" ca="1" si="29"/>
        <v>1354</v>
      </c>
      <c r="C1354" s="56"/>
      <c r="D1354" s="3"/>
      <c r="E1354" s="3" t="s">
        <v>24</v>
      </c>
      <c r="F1354" s="3"/>
      <c r="G1354" s="57"/>
      <c r="H1354" s="10">
        <f t="shared" si="30"/>
        <v>-6791862.7193756383</v>
      </c>
      <c r="J1354" s="4"/>
      <c r="K1354" s="4"/>
      <c r="L1354" s="4"/>
      <c r="M1354" s="4"/>
      <c r="N1354" s="4"/>
      <c r="O1354" s="4"/>
      <c r="P1354" s="4"/>
    </row>
    <row r="1355" spans="1:16" ht="11.65" customHeight="1" x14ac:dyDescent="0.2">
      <c r="A1355" s="49">
        <f t="shared" ca="1" si="29"/>
        <v>1355</v>
      </c>
      <c r="C1355" s="56"/>
      <c r="D1355" s="3"/>
      <c r="E1355" s="3" t="s">
        <v>255</v>
      </c>
      <c r="F1355" s="3"/>
      <c r="G1355" s="57"/>
      <c r="H1355" s="10">
        <f t="shared" si="30"/>
        <v>-479854.04310714605</v>
      </c>
      <c r="J1355" s="4"/>
      <c r="K1355" s="4"/>
      <c r="L1355" s="4"/>
      <c r="M1355" s="4"/>
      <c r="N1355" s="4"/>
      <c r="O1355" s="4"/>
      <c r="P1355" s="4"/>
    </row>
    <row r="1356" spans="1:16" ht="11.65" customHeight="1" x14ac:dyDescent="0.2">
      <c r="A1356" s="49">
        <f t="shared" ca="1" si="29"/>
        <v>1356</v>
      </c>
      <c r="C1356" s="56"/>
      <c r="D1356" s="3"/>
      <c r="E1356" s="3" t="s">
        <v>248</v>
      </c>
      <c r="F1356" s="3"/>
      <c r="G1356" s="57"/>
      <c r="H1356" s="10">
        <f t="shared" si="30"/>
        <v>-8374600.3056405047</v>
      </c>
      <c r="J1356" s="4"/>
      <c r="K1356" s="4"/>
      <c r="L1356" s="4"/>
      <c r="M1356" s="4"/>
      <c r="N1356" s="4"/>
      <c r="O1356" s="4"/>
      <c r="P1356" s="4"/>
    </row>
    <row r="1357" spans="1:16" ht="11.65" customHeight="1" x14ac:dyDescent="0.2">
      <c r="A1357" s="49">
        <f t="shared" ca="1" si="29"/>
        <v>1357</v>
      </c>
      <c r="C1357" s="56"/>
      <c r="D1357" s="3"/>
      <c r="E1357" s="3" t="s">
        <v>247</v>
      </c>
      <c r="F1357" s="3"/>
      <c r="G1357" s="57"/>
      <c r="H1357" s="10">
        <f t="shared" si="30"/>
        <v>0</v>
      </c>
      <c r="J1357" s="4"/>
      <c r="K1357" s="4"/>
      <c r="L1357" s="4"/>
      <c r="M1357" s="4"/>
      <c r="N1357" s="4"/>
      <c r="O1357" s="4"/>
      <c r="P1357" s="4"/>
    </row>
    <row r="1358" spans="1:16" ht="11.65" customHeight="1" x14ac:dyDescent="0.2">
      <c r="A1358" s="49">
        <f t="shared" ca="1" si="29"/>
        <v>1358</v>
      </c>
      <c r="C1358" s="56"/>
      <c r="D1358" s="3"/>
      <c r="E1358" s="3" t="s">
        <v>249</v>
      </c>
      <c r="F1358" s="3"/>
      <c r="G1358" s="57"/>
      <c r="H1358" s="10">
        <f t="shared" si="30"/>
        <v>-401957.79386682221</v>
      </c>
      <c r="J1358" s="4"/>
      <c r="K1358" s="4"/>
      <c r="L1358" s="4"/>
      <c r="M1358" s="4"/>
      <c r="N1358" s="4"/>
      <c r="O1358" s="4"/>
      <c r="P1358" s="4"/>
    </row>
    <row r="1359" spans="1:16" ht="11.65" customHeight="1" x14ac:dyDescent="0.2">
      <c r="A1359" s="49">
        <f t="shared" ca="1" si="29"/>
        <v>1359</v>
      </c>
      <c r="C1359" s="56"/>
      <c r="D1359" s="3"/>
      <c r="E1359" s="3" t="s">
        <v>251</v>
      </c>
      <c r="F1359" s="3"/>
      <c r="G1359" s="57"/>
      <c r="H1359" s="10">
        <f t="shared" si="30"/>
        <v>0</v>
      </c>
      <c r="J1359" s="4"/>
      <c r="K1359" s="4"/>
      <c r="L1359" s="4"/>
      <c r="M1359" s="4"/>
      <c r="N1359" s="4"/>
      <c r="O1359" s="4"/>
      <c r="P1359" s="4"/>
    </row>
    <row r="1360" spans="1:16" ht="11.65" customHeight="1" x14ac:dyDescent="0.2">
      <c r="A1360" s="49">
        <f t="shared" ca="1" si="29"/>
        <v>1360</v>
      </c>
      <c r="C1360" s="56"/>
      <c r="D1360" s="3"/>
      <c r="E1360" s="3" t="s">
        <v>253</v>
      </c>
      <c r="F1360" s="3"/>
      <c r="G1360" s="57"/>
      <c r="H1360" s="10">
        <f t="shared" si="30"/>
        <v>-1649262.2811798621</v>
      </c>
      <c r="J1360" s="4"/>
      <c r="K1360" s="4"/>
      <c r="L1360" s="4"/>
      <c r="M1360" s="4"/>
      <c r="N1360" s="4"/>
      <c r="O1360" s="4"/>
      <c r="P1360" s="4"/>
    </row>
    <row r="1361" spans="1:16" ht="11.65" customHeight="1" x14ac:dyDescent="0.2">
      <c r="A1361" s="49">
        <f t="shared" ca="1" si="29"/>
        <v>1361</v>
      </c>
      <c r="C1361" s="56"/>
      <c r="D1361" s="3"/>
      <c r="E1361" s="3" t="s">
        <v>256</v>
      </c>
      <c r="F1361" s="3"/>
      <c r="G1361" s="57"/>
      <c r="H1361" s="10">
        <f t="shared" si="30"/>
        <v>0</v>
      </c>
      <c r="J1361" s="4"/>
      <c r="K1361" s="4"/>
      <c r="L1361" s="4"/>
      <c r="M1361" s="4"/>
      <c r="N1361" s="4"/>
      <c r="O1361" s="4"/>
      <c r="P1361" s="4"/>
    </row>
    <row r="1362" spans="1:16" ht="11.65" customHeight="1" x14ac:dyDescent="0.2">
      <c r="A1362" s="49">
        <f t="shared" ca="1" si="29"/>
        <v>1362</v>
      </c>
      <c r="C1362" s="56"/>
      <c r="D1362" s="3"/>
      <c r="E1362" s="3" t="s">
        <v>30</v>
      </c>
      <c r="F1362" s="3"/>
      <c r="G1362" s="57"/>
      <c r="H1362" s="10">
        <f t="shared" si="30"/>
        <v>0</v>
      </c>
      <c r="J1362" s="4"/>
      <c r="K1362" s="4"/>
      <c r="L1362" s="4"/>
      <c r="M1362" s="4"/>
      <c r="N1362" s="4"/>
      <c r="O1362" s="4"/>
      <c r="P1362" s="4"/>
    </row>
    <row r="1363" spans="1:16" ht="11.65" customHeight="1" x14ac:dyDescent="0.2">
      <c r="A1363" s="49">
        <f t="shared" ca="1" si="29"/>
        <v>1363</v>
      </c>
      <c r="C1363" s="56"/>
      <c r="D1363" s="3"/>
      <c r="E1363" s="3" t="s">
        <v>251</v>
      </c>
      <c r="F1363" s="3"/>
      <c r="G1363" s="57"/>
      <c r="H1363" s="10">
        <f t="shared" si="30"/>
        <v>0</v>
      </c>
      <c r="J1363" s="4"/>
      <c r="K1363" s="4"/>
      <c r="L1363" s="4"/>
      <c r="M1363" s="4"/>
      <c r="N1363" s="4"/>
      <c r="O1363" s="4"/>
      <c r="P1363" s="4"/>
    </row>
    <row r="1364" spans="1:16" ht="11.65" customHeight="1" x14ac:dyDescent="0.2">
      <c r="A1364" s="49">
        <f t="shared" ca="1" si="29"/>
        <v>1364</v>
      </c>
      <c r="C1364" s="56"/>
      <c r="D1364" s="3"/>
      <c r="E1364" s="3" t="s">
        <v>251</v>
      </c>
      <c r="F1364" s="3"/>
      <c r="G1364" s="57"/>
      <c r="H1364" s="10">
        <f t="shared" si="30"/>
        <v>0</v>
      </c>
      <c r="J1364" s="4"/>
      <c r="K1364" s="4"/>
      <c r="L1364" s="4"/>
      <c r="M1364" s="4"/>
      <c r="N1364" s="4"/>
      <c r="O1364" s="4"/>
      <c r="P1364" s="4"/>
    </row>
    <row r="1365" spans="1:16" ht="11.65" customHeight="1" x14ac:dyDescent="0.2">
      <c r="A1365" s="49">
        <f t="shared" ca="1" si="29"/>
        <v>1365</v>
      </c>
      <c r="C1365" s="56"/>
      <c r="D1365" s="3"/>
      <c r="E1365" s="3" t="s">
        <v>110</v>
      </c>
      <c r="F1365" s="3"/>
      <c r="G1365" s="57"/>
      <c r="H1365" s="10">
        <v>0</v>
      </c>
      <c r="J1365" s="4"/>
      <c r="K1365" s="4"/>
      <c r="L1365" s="4"/>
      <c r="M1365" s="4"/>
      <c r="N1365" s="4"/>
      <c r="O1365" s="4"/>
      <c r="P1365" s="4"/>
    </row>
    <row r="1366" spans="1:16" ht="11.65" customHeight="1" thickBot="1" x14ac:dyDescent="0.25">
      <c r="A1366" s="49">
        <f t="shared" ca="1" si="29"/>
        <v>1366</v>
      </c>
      <c r="C1366" s="56" t="s">
        <v>230</v>
      </c>
      <c r="D1366" s="3"/>
      <c r="E1366" s="3"/>
      <c r="F1366" s="3"/>
      <c r="G1366" s="57" t="s">
        <v>201</v>
      </c>
      <c r="H1366" s="19">
        <f>SUM(H1351:H1365)</f>
        <v>-43322474.443169966</v>
      </c>
      <c r="J1366" s="4"/>
      <c r="K1366" s="11"/>
      <c r="L1366" s="11"/>
      <c r="M1366" s="11"/>
      <c r="N1366" s="11"/>
      <c r="O1366" s="11"/>
      <c r="P1366" s="11"/>
    </row>
    <row r="1367" spans="1:16" ht="11.65" customHeight="1" thickTop="1" x14ac:dyDescent="0.2">
      <c r="A1367" s="49">
        <f t="shared" ca="1" si="29"/>
        <v>1367</v>
      </c>
      <c r="C1367" s="56"/>
      <c r="D1367" s="3"/>
      <c r="E1367" s="3"/>
      <c r="F1367" s="3"/>
      <c r="G1367" s="57"/>
      <c r="H1367" s="2"/>
      <c r="J1367" s="4"/>
      <c r="K1367" s="4"/>
      <c r="L1367" s="4"/>
      <c r="M1367" s="4"/>
      <c r="N1367" s="4"/>
      <c r="O1367" s="4"/>
      <c r="P1367" s="4"/>
    </row>
    <row r="1368" spans="1:16" ht="11.65" customHeight="1" x14ac:dyDescent="0.2">
      <c r="A1368" s="49">
        <f t="shared" ca="1" si="29"/>
        <v>1368</v>
      </c>
      <c r="C1368" s="56"/>
      <c r="D1368" s="3"/>
      <c r="E1368" s="3"/>
      <c r="F1368" s="3"/>
      <c r="G1368" s="57"/>
      <c r="H1368" s="2"/>
      <c r="J1368" s="4"/>
      <c r="K1368" s="4"/>
      <c r="L1368" s="4"/>
      <c r="M1368" s="4"/>
      <c r="N1368" s="4"/>
      <c r="O1368" s="4"/>
      <c r="P1368" s="4"/>
    </row>
    <row r="1369" spans="1:16" ht="11.65" customHeight="1" thickBot="1" x14ac:dyDescent="0.25">
      <c r="A1369" s="49">
        <f t="shared" ca="1" si="29"/>
        <v>1369</v>
      </c>
      <c r="C1369" s="63" t="s">
        <v>231</v>
      </c>
      <c r="D1369" s="3"/>
      <c r="E1369" s="3"/>
      <c r="F1369" s="3"/>
      <c r="G1369" s="57" t="s">
        <v>201</v>
      </c>
      <c r="H1369" s="13">
        <f>H1346+H1296+H1224+H1203</f>
        <v>-747269632.30175924</v>
      </c>
      <c r="J1369" s="4"/>
      <c r="K1369" s="4"/>
      <c r="L1369" s="4"/>
      <c r="M1369" s="4"/>
      <c r="N1369" s="4"/>
      <c r="O1369" s="4"/>
      <c r="P1369" s="4"/>
    </row>
    <row r="1370" spans="1:16" ht="11.65" customHeight="1" thickTop="1" x14ac:dyDescent="0.2">
      <c r="A1370" s="49">
        <f t="shared" ca="1" si="29"/>
        <v>1370</v>
      </c>
      <c r="C1370" s="56" t="s">
        <v>232</v>
      </c>
      <c r="D1370" s="3" t="s">
        <v>233</v>
      </c>
      <c r="E1370" s="3"/>
      <c r="F1370" s="3"/>
      <c r="G1370" s="57"/>
      <c r="H1370" s="2"/>
      <c r="J1370" s="4"/>
      <c r="K1370" s="4"/>
      <c r="L1370" s="4"/>
      <c r="M1370" s="4"/>
      <c r="N1370" s="4"/>
      <c r="O1370" s="4"/>
      <c r="P1370" s="4"/>
    </row>
    <row r="1371" spans="1:16" ht="11.65" customHeight="1" x14ac:dyDescent="0.2">
      <c r="A1371" s="49">
        <f t="shared" ca="1" si="29"/>
        <v>1371</v>
      </c>
      <c r="C1371" s="56"/>
      <c r="D1371" s="3"/>
      <c r="E1371" s="3"/>
      <c r="F1371" s="3" t="s">
        <v>249</v>
      </c>
      <c r="G1371" s="57"/>
      <c r="H1371" s="10">
        <v>0</v>
      </c>
      <c r="J1371" s="4"/>
      <c r="K1371" s="4"/>
      <c r="L1371" s="4"/>
      <c r="M1371" s="4"/>
      <c r="N1371" s="4"/>
      <c r="O1371" s="4"/>
      <c r="P1371" s="4"/>
    </row>
    <row r="1372" spans="1:16" ht="11.65" customHeight="1" x14ac:dyDescent="0.2">
      <c r="A1372" s="49">
        <f t="shared" ca="1" si="29"/>
        <v>1372</v>
      </c>
      <c r="C1372" s="56"/>
      <c r="D1372" s="3"/>
      <c r="E1372" s="3"/>
      <c r="F1372" s="3" t="s">
        <v>249</v>
      </c>
      <c r="G1372" s="57"/>
      <c r="H1372" s="10">
        <v>0</v>
      </c>
      <c r="J1372" s="4"/>
      <c r="K1372" s="4"/>
      <c r="L1372" s="4"/>
      <c r="M1372" s="4"/>
      <c r="N1372" s="4"/>
      <c r="O1372" s="4"/>
      <c r="P1372" s="4"/>
    </row>
    <row r="1373" spans="1:16" ht="11.65" customHeight="1" x14ac:dyDescent="0.2">
      <c r="A1373" s="49">
        <f t="shared" ca="1" si="29"/>
        <v>1373</v>
      </c>
      <c r="C1373" s="56"/>
      <c r="D1373" s="3"/>
      <c r="E1373" s="3"/>
      <c r="F1373" s="3" t="s">
        <v>251</v>
      </c>
      <c r="G1373" s="57"/>
      <c r="H1373" s="10">
        <v>0</v>
      </c>
      <c r="J1373" s="4"/>
      <c r="K1373" s="4"/>
      <c r="L1373" s="4"/>
      <c r="M1373" s="4"/>
      <c r="N1373" s="4"/>
      <c r="O1373" s="4"/>
      <c r="P1373" s="4"/>
    </row>
    <row r="1374" spans="1:16" ht="11.65" customHeight="1" x14ac:dyDescent="0.2">
      <c r="A1374" s="49">
        <f t="shared" ca="1" si="29"/>
        <v>1374</v>
      </c>
      <c r="C1374" s="56"/>
      <c r="D1374" s="3"/>
      <c r="E1374" s="3"/>
      <c r="F1374" s="3" t="s">
        <v>24</v>
      </c>
      <c r="G1374" s="57"/>
      <c r="H1374" s="10">
        <v>0</v>
      </c>
      <c r="J1374" s="4"/>
      <c r="K1374" s="4"/>
      <c r="L1374" s="4"/>
      <c r="M1374" s="4"/>
      <c r="N1374" s="4"/>
      <c r="O1374" s="4"/>
      <c r="P1374" s="4"/>
    </row>
    <row r="1375" spans="1:16" ht="11.65" customHeight="1" thickBot="1" x14ac:dyDescent="0.25">
      <c r="A1375" s="49">
        <f t="shared" ca="1" si="29"/>
        <v>1375</v>
      </c>
      <c r="C1375" s="56"/>
      <c r="D1375" s="3"/>
      <c r="E1375" s="3"/>
      <c r="F1375" s="3"/>
      <c r="G1375" s="57"/>
      <c r="H1375" s="19">
        <f>SUBTOTAL(9,H1371:H1374)</f>
        <v>0</v>
      </c>
      <c r="J1375" s="4"/>
      <c r="K1375" s="4"/>
      <c r="L1375" s="4"/>
      <c r="M1375" s="4"/>
      <c r="N1375" s="4"/>
      <c r="O1375" s="4"/>
      <c r="P1375" s="4"/>
    </row>
    <row r="1376" spans="1:16" ht="11.65" customHeight="1" thickTop="1" x14ac:dyDescent="0.2">
      <c r="A1376" s="49">
        <f t="shared" ca="1" si="29"/>
        <v>1376</v>
      </c>
      <c r="C1376" s="56"/>
      <c r="D1376" s="3"/>
      <c r="E1376" s="3"/>
      <c r="F1376" s="3"/>
      <c r="G1376" s="57"/>
      <c r="H1376" s="2"/>
      <c r="J1376" s="4"/>
      <c r="K1376" s="4"/>
      <c r="L1376" s="4"/>
      <c r="M1376" s="4"/>
      <c r="N1376" s="4"/>
      <c r="O1376" s="4"/>
      <c r="P1376" s="4"/>
    </row>
    <row r="1377" spans="1:16" ht="11.65" customHeight="1" x14ac:dyDescent="0.2">
      <c r="A1377" s="49">
        <f t="shared" ca="1" si="29"/>
        <v>1377</v>
      </c>
      <c r="C1377" s="56"/>
      <c r="D1377" s="3"/>
      <c r="E1377" s="3"/>
      <c r="F1377" s="3"/>
      <c r="G1377" s="57"/>
      <c r="H1377" s="2"/>
      <c r="J1377" s="4"/>
      <c r="K1377" s="4"/>
      <c r="L1377" s="4"/>
      <c r="M1377" s="4"/>
      <c r="N1377" s="4"/>
      <c r="O1377" s="4"/>
      <c r="P1377" s="4"/>
    </row>
    <row r="1378" spans="1:16" ht="11.65" customHeight="1" x14ac:dyDescent="0.2">
      <c r="A1378" s="49">
        <f t="shared" ca="1" si="29"/>
        <v>1378</v>
      </c>
      <c r="C1378" s="56" t="s">
        <v>234</v>
      </c>
      <c r="D1378" s="3" t="s">
        <v>235</v>
      </c>
      <c r="E1378" s="3"/>
      <c r="F1378" s="3"/>
      <c r="G1378" s="57"/>
      <c r="H1378" s="2"/>
      <c r="J1378" s="4"/>
      <c r="K1378" s="4"/>
      <c r="L1378" s="4"/>
      <c r="M1378" s="4"/>
      <c r="N1378" s="4"/>
      <c r="O1378" s="4"/>
      <c r="P1378" s="4"/>
    </row>
    <row r="1379" spans="1:16" ht="11.65" customHeight="1" x14ac:dyDescent="0.2">
      <c r="A1379" s="49">
        <f t="shared" ca="1" si="29"/>
        <v>1379</v>
      </c>
      <c r="C1379" s="56"/>
      <c r="D1379" s="3"/>
      <c r="E1379" s="3"/>
      <c r="F1379" s="3" t="s">
        <v>193</v>
      </c>
      <c r="G1379" s="57"/>
      <c r="H1379" s="10">
        <v>-1895606.22</v>
      </c>
      <c r="J1379" s="4"/>
      <c r="K1379" s="4"/>
      <c r="L1379" s="4"/>
      <c r="M1379" s="4"/>
      <c r="N1379" s="4"/>
      <c r="O1379" s="4"/>
      <c r="P1379" s="4"/>
    </row>
    <row r="1380" spans="1:16" ht="11.65" customHeight="1" x14ac:dyDescent="0.2">
      <c r="A1380" s="49">
        <f t="shared" ca="1" si="29"/>
        <v>1380</v>
      </c>
      <c r="C1380" s="56"/>
      <c r="D1380" s="3"/>
      <c r="E1380" s="3"/>
      <c r="F1380" s="3" t="s">
        <v>255</v>
      </c>
      <c r="G1380" s="57"/>
      <c r="H1380" s="10">
        <v>0</v>
      </c>
      <c r="J1380" s="4"/>
      <c r="K1380" s="4"/>
      <c r="L1380" s="4"/>
      <c r="M1380" s="4"/>
      <c r="N1380" s="4"/>
      <c r="O1380" s="4"/>
      <c r="P1380" s="4"/>
    </row>
    <row r="1381" spans="1:16" ht="11.65" customHeight="1" x14ac:dyDescent="0.2">
      <c r="A1381" s="49">
        <f t="shared" ca="1" si="29"/>
        <v>1381</v>
      </c>
      <c r="C1381" s="56"/>
      <c r="D1381" s="3"/>
      <c r="E1381" s="3"/>
      <c r="F1381" s="3" t="s">
        <v>24</v>
      </c>
      <c r="G1381" s="57"/>
      <c r="H1381" s="10">
        <v>0</v>
      </c>
      <c r="J1381" s="4"/>
      <c r="K1381" s="4"/>
      <c r="L1381" s="4"/>
      <c r="M1381" s="4"/>
      <c r="N1381" s="4"/>
      <c r="O1381" s="4"/>
      <c r="P1381" s="4"/>
    </row>
    <row r="1382" spans="1:16" ht="11.65" customHeight="1" x14ac:dyDescent="0.2">
      <c r="A1382" s="49">
        <f t="shared" ca="1" si="29"/>
        <v>1382</v>
      </c>
      <c r="C1382" s="56"/>
      <c r="D1382" s="3"/>
      <c r="E1382" s="3"/>
      <c r="F1382" s="3" t="s">
        <v>248</v>
      </c>
      <c r="G1382" s="57"/>
      <c r="H1382" s="10">
        <v>-86430.35184785309</v>
      </c>
      <c r="J1382" s="4"/>
      <c r="K1382" s="4"/>
      <c r="L1382" s="4"/>
      <c r="M1382" s="4"/>
      <c r="N1382" s="4"/>
      <c r="O1382" s="4"/>
      <c r="P1382" s="4"/>
    </row>
    <row r="1383" spans="1:16" ht="11.65" customHeight="1" x14ac:dyDescent="0.2">
      <c r="A1383" s="49">
        <f t="shared" ca="1" si="29"/>
        <v>1383</v>
      </c>
      <c r="C1383" s="56"/>
      <c r="D1383" s="3"/>
      <c r="E1383" s="3"/>
      <c r="F1383" s="3" t="s">
        <v>249</v>
      </c>
      <c r="G1383" s="57"/>
      <c r="H1383" s="10">
        <v>0</v>
      </c>
      <c r="J1383" s="4"/>
      <c r="K1383" s="4"/>
      <c r="L1383" s="4"/>
      <c r="M1383" s="4"/>
      <c r="N1383" s="4"/>
      <c r="O1383" s="4"/>
      <c r="P1383" s="4"/>
    </row>
    <row r="1384" spans="1:16" ht="11.65" customHeight="1" x14ac:dyDescent="0.2">
      <c r="A1384" s="49">
        <f t="shared" ca="1" si="29"/>
        <v>1384</v>
      </c>
      <c r="C1384" s="56"/>
      <c r="D1384" s="3"/>
      <c r="E1384" s="3"/>
      <c r="F1384" s="3" t="s">
        <v>251</v>
      </c>
      <c r="G1384" s="57"/>
      <c r="H1384" s="10">
        <v>0</v>
      </c>
      <c r="J1384" s="4"/>
      <c r="K1384" s="4"/>
      <c r="L1384" s="4"/>
      <c r="M1384" s="4"/>
      <c r="N1384" s="4"/>
      <c r="O1384" s="4"/>
      <c r="P1384" s="4"/>
    </row>
    <row r="1385" spans="1:16" ht="11.65" customHeight="1" x14ac:dyDescent="0.2">
      <c r="A1385" s="49">
        <f t="shared" ca="1" si="29"/>
        <v>1385</v>
      </c>
      <c r="C1385" s="56"/>
      <c r="D1385" s="3"/>
      <c r="E1385" s="3"/>
      <c r="F1385" s="3" t="s">
        <v>252</v>
      </c>
      <c r="G1385" s="57"/>
      <c r="H1385" s="10">
        <v>0</v>
      </c>
      <c r="J1385" s="4"/>
      <c r="K1385" s="4"/>
      <c r="L1385" s="4"/>
      <c r="M1385" s="4"/>
      <c r="N1385" s="4"/>
      <c r="O1385" s="4"/>
      <c r="P1385" s="4"/>
    </row>
    <row r="1386" spans="1:16" ht="11.65" customHeight="1" x14ac:dyDescent="0.2">
      <c r="A1386" s="49">
        <f t="shared" ca="1" si="29"/>
        <v>1386</v>
      </c>
      <c r="C1386" s="56"/>
      <c r="D1386" s="3"/>
      <c r="E1386" s="3"/>
      <c r="F1386" s="3" t="s">
        <v>30</v>
      </c>
      <c r="G1386" s="57"/>
      <c r="H1386" s="10">
        <v>0</v>
      </c>
      <c r="J1386" s="4"/>
      <c r="K1386" s="4"/>
      <c r="L1386" s="4"/>
      <c r="M1386" s="4"/>
      <c r="N1386" s="4"/>
      <c r="O1386" s="4"/>
      <c r="P1386" s="4"/>
    </row>
    <row r="1387" spans="1:16" ht="11.65" customHeight="1" x14ac:dyDescent="0.2">
      <c r="A1387" s="49">
        <f t="shared" ca="1" si="29"/>
        <v>1387</v>
      </c>
      <c r="C1387" s="56"/>
      <c r="D1387" s="3"/>
      <c r="E1387" s="3"/>
      <c r="F1387" s="3" t="s">
        <v>247</v>
      </c>
      <c r="G1387" s="57"/>
      <c r="H1387" s="10">
        <v>0</v>
      </c>
      <c r="J1387" s="4"/>
      <c r="K1387" s="4"/>
      <c r="L1387" s="4"/>
      <c r="M1387" s="4"/>
      <c r="N1387" s="4"/>
      <c r="O1387" s="4"/>
      <c r="P1387" s="4"/>
    </row>
    <row r="1388" spans="1:16" ht="11.65" customHeight="1" thickBot="1" x14ac:dyDescent="0.25">
      <c r="A1388" s="49">
        <f t="shared" ca="1" si="29"/>
        <v>1388</v>
      </c>
      <c r="C1388" s="56"/>
      <c r="D1388" s="3"/>
      <c r="E1388" s="3"/>
      <c r="F1388" s="3"/>
      <c r="G1388" s="57" t="s">
        <v>236</v>
      </c>
      <c r="H1388" s="19">
        <f>SUBTOTAL(9,H1379:H1387)</f>
        <v>-1982036.571847853</v>
      </c>
      <c r="J1388" s="4"/>
      <c r="K1388" s="4"/>
      <c r="L1388" s="4"/>
      <c r="M1388" s="4"/>
      <c r="N1388" s="4"/>
      <c r="O1388" s="4"/>
      <c r="P1388" s="4"/>
    </row>
    <row r="1389" spans="1:16" ht="11.65" customHeight="1" thickTop="1" x14ac:dyDescent="0.2">
      <c r="A1389" s="49">
        <f t="shared" ca="1" si="29"/>
        <v>1389</v>
      </c>
      <c r="C1389" s="56"/>
      <c r="D1389" s="3"/>
      <c r="E1389" s="3"/>
      <c r="F1389" s="3"/>
      <c r="G1389" s="57"/>
      <c r="H1389" s="2"/>
      <c r="J1389" s="4"/>
      <c r="K1389" s="4"/>
      <c r="L1389" s="4"/>
      <c r="M1389" s="4"/>
      <c r="N1389" s="4"/>
      <c r="O1389" s="4"/>
      <c r="P1389" s="4"/>
    </row>
    <row r="1390" spans="1:16" ht="11.65" customHeight="1" x14ac:dyDescent="0.2">
      <c r="A1390" s="49">
        <f t="shared" ca="1" si="29"/>
        <v>1390</v>
      </c>
      <c r="C1390" s="56"/>
      <c r="D1390" s="3"/>
      <c r="E1390" s="3"/>
      <c r="F1390" s="3"/>
      <c r="G1390" s="57"/>
      <c r="H1390" s="2"/>
      <c r="J1390" s="4"/>
      <c r="K1390" s="4"/>
      <c r="L1390" s="4"/>
      <c r="M1390" s="4"/>
      <c r="N1390" s="4"/>
      <c r="O1390" s="4"/>
      <c r="P1390" s="4"/>
    </row>
    <row r="1391" spans="1:16" ht="11.65" customHeight="1" x14ac:dyDescent="0.2">
      <c r="A1391" s="49">
        <f t="shared" ca="1" si="29"/>
        <v>1391</v>
      </c>
      <c r="C1391" s="56" t="s">
        <v>237</v>
      </c>
      <c r="D1391" s="3" t="s">
        <v>238</v>
      </c>
      <c r="E1391" s="3"/>
      <c r="F1391" s="3"/>
      <c r="G1391" s="57"/>
      <c r="H1391" s="2"/>
      <c r="J1391" s="4"/>
      <c r="K1391" s="4"/>
      <c r="L1391" s="4"/>
      <c r="M1391" s="4"/>
      <c r="N1391" s="4"/>
      <c r="O1391" s="4"/>
      <c r="P1391" s="4"/>
    </row>
    <row r="1392" spans="1:16" ht="11.65" customHeight="1" x14ac:dyDescent="0.2">
      <c r="A1392" s="49">
        <f t="shared" ca="1" si="29"/>
        <v>1392</v>
      </c>
      <c r="C1392" s="56"/>
      <c r="D1392" s="3"/>
      <c r="E1392" s="3"/>
      <c r="F1392" s="3" t="s">
        <v>302</v>
      </c>
      <c r="G1392" s="57"/>
      <c r="H1392" s="10">
        <v>-260834.86148916956</v>
      </c>
      <c r="J1392" s="4"/>
      <c r="K1392" s="4"/>
      <c r="L1392" s="4"/>
      <c r="M1392" s="4"/>
      <c r="N1392" s="4"/>
      <c r="O1392" s="4"/>
      <c r="P1392" s="4"/>
    </row>
    <row r="1393" spans="1:16" ht="11.65" customHeight="1" x14ac:dyDescent="0.2">
      <c r="A1393" s="49">
        <f t="shared" ca="1" si="29"/>
        <v>1393</v>
      </c>
      <c r="C1393" s="56"/>
      <c r="D1393" s="3"/>
      <c r="E1393" s="58"/>
      <c r="F1393" s="3" t="s">
        <v>303</v>
      </c>
      <c r="G1393" s="57"/>
      <c r="H1393" s="10">
        <v>0</v>
      </c>
      <c r="J1393" s="4"/>
      <c r="K1393" s="4"/>
      <c r="L1393" s="4"/>
      <c r="M1393" s="4"/>
      <c r="N1393" s="4"/>
      <c r="O1393" s="4"/>
      <c r="P1393" s="4"/>
    </row>
    <row r="1394" spans="1:16" ht="11.65" customHeight="1" x14ac:dyDescent="0.2">
      <c r="A1394" s="49">
        <f t="shared" ca="1" si="29"/>
        <v>1394</v>
      </c>
      <c r="C1394" s="56"/>
      <c r="D1394" s="3"/>
      <c r="E1394" s="3"/>
      <c r="F1394" s="3" t="s">
        <v>24</v>
      </c>
      <c r="G1394" s="57"/>
      <c r="H1394" s="10">
        <v>0</v>
      </c>
      <c r="J1394" s="4"/>
      <c r="K1394" s="4"/>
      <c r="L1394" s="4"/>
      <c r="M1394" s="4"/>
      <c r="N1394" s="4"/>
      <c r="O1394" s="4"/>
      <c r="P1394" s="4"/>
    </row>
    <row r="1395" spans="1:16" ht="11.65" customHeight="1" x14ac:dyDescent="0.2">
      <c r="A1395" s="49">
        <f t="shared" ca="1" si="29"/>
        <v>1395</v>
      </c>
      <c r="C1395" s="56"/>
      <c r="D1395" s="3"/>
      <c r="E1395" s="3"/>
      <c r="F1395" s="3" t="s">
        <v>249</v>
      </c>
      <c r="G1395" s="57"/>
      <c r="H1395" s="10">
        <v>0</v>
      </c>
      <c r="J1395" s="4"/>
      <c r="K1395" s="4"/>
      <c r="L1395" s="4"/>
      <c r="M1395" s="4"/>
      <c r="N1395" s="4"/>
      <c r="O1395" s="4"/>
      <c r="P1395" s="4"/>
    </row>
    <row r="1396" spans="1:16" ht="11.65" customHeight="1" x14ac:dyDescent="0.2">
      <c r="A1396" s="49">
        <f t="shared" ca="1" si="29"/>
        <v>1396</v>
      </c>
      <c r="C1396" s="56"/>
      <c r="D1396" s="3"/>
      <c r="E1396" s="3"/>
      <c r="F1396" s="3" t="s">
        <v>251</v>
      </c>
      <c r="G1396" s="57"/>
      <c r="H1396" s="10">
        <v>0</v>
      </c>
      <c r="J1396" s="4"/>
      <c r="K1396" s="4"/>
      <c r="L1396" s="4"/>
      <c r="M1396" s="4"/>
      <c r="N1396" s="4"/>
      <c r="O1396" s="4"/>
      <c r="P1396" s="4"/>
    </row>
    <row r="1397" spans="1:16" ht="11.65" customHeight="1" x14ac:dyDescent="0.2">
      <c r="A1397" s="49">
        <f t="shared" ca="1" si="29"/>
        <v>1397</v>
      </c>
      <c r="C1397" s="56"/>
      <c r="D1397" s="3"/>
      <c r="E1397" s="3"/>
      <c r="F1397" s="3" t="s">
        <v>251</v>
      </c>
      <c r="G1397" s="57"/>
      <c r="H1397" s="10">
        <v>0</v>
      </c>
      <c r="J1397" s="4"/>
      <c r="K1397" s="4"/>
      <c r="L1397" s="4"/>
      <c r="M1397" s="4"/>
      <c r="N1397" s="4"/>
      <c r="O1397" s="4"/>
      <c r="P1397" s="4"/>
    </row>
    <row r="1398" spans="1:16" ht="11.65" customHeight="1" thickBot="1" x14ac:dyDescent="0.25">
      <c r="A1398" s="49">
        <f t="shared" ca="1" si="29"/>
        <v>1398</v>
      </c>
      <c r="C1398" s="56"/>
      <c r="D1398" s="3"/>
      <c r="E1398" s="3"/>
      <c r="F1398" s="3"/>
      <c r="G1398" s="57" t="s">
        <v>236</v>
      </c>
      <c r="H1398" s="19">
        <f>SUBTOTAL(9,H1392:H1397)</f>
        <v>-260834.86148916956</v>
      </c>
      <c r="J1398" s="4"/>
      <c r="K1398" s="4"/>
      <c r="L1398" s="4"/>
      <c r="M1398" s="4"/>
      <c r="N1398" s="4"/>
      <c r="O1398" s="4"/>
      <c r="P1398" s="4"/>
    </row>
    <row r="1399" spans="1:16" ht="11.65" customHeight="1" thickTop="1" x14ac:dyDescent="0.2">
      <c r="A1399" s="49">
        <f t="shared" ca="1" si="29"/>
        <v>1399</v>
      </c>
      <c r="C1399" s="56"/>
      <c r="D1399" s="3"/>
      <c r="E1399" s="3"/>
      <c r="F1399" s="3"/>
      <c r="G1399" s="57"/>
      <c r="H1399" s="2"/>
      <c r="J1399" s="4"/>
      <c r="K1399" s="4"/>
      <c r="L1399" s="4"/>
      <c r="M1399" s="4"/>
      <c r="N1399" s="4"/>
      <c r="O1399" s="4"/>
      <c r="P1399" s="4"/>
    </row>
    <row r="1400" spans="1:16" ht="11.65" customHeight="1" x14ac:dyDescent="0.2">
      <c r="A1400" s="49">
        <f t="shared" ca="1" si="29"/>
        <v>1400</v>
      </c>
      <c r="C1400" s="56"/>
      <c r="D1400" s="3"/>
      <c r="E1400" s="3"/>
      <c r="F1400" s="3"/>
      <c r="G1400" s="57"/>
      <c r="H1400" s="2"/>
      <c r="J1400" s="4"/>
      <c r="K1400" s="4"/>
      <c r="L1400" s="4"/>
      <c r="M1400" s="4"/>
      <c r="N1400" s="4"/>
      <c r="O1400" s="4"/>
      <c r="P1400" s="4"/>
    </row>
    <row r="1401" spans="1:16" ht="11.65" customHeight="1" x14ac:dyDescent="0.2">
      <c r="A1401" s="49">
        <f t="shared" ca="1" si="29"/>
        <v>1401</v>
      </c>
      <c r="C1401" s="56" t="s">
        <v>239</v>
      </c>
      <c r="D1401" s="3" t="s">
        <v>240</v>
      </c>
      <c r="E1401" s="3"/>
      <c r="F1401" s="3"/>
      <c r="G1401" s="57"/>
      <c r="H1401" s="2"/>
      <c r="J1401" s="4"/>
      <c r="K1401" s="4"/>
      <c r="L1401" s="4"/>
      <c r="M1401" s="4"/>
      <c r="N1401" s="4"/>
      <c r="O1401" s="4"/>
      <c r="P1401" s="4"/>
    </row>
    <row r="1402" spans="1:16" ht="11.65" customHeight="1" x14ac:dyDescent="0.2">
      <c r="A1402" s="49">
        <f t="shared" ca="1" si="29"/>
        <v>1402</v>
      </c>
      <c r="C1402" s="56"/>
      <c r="D1402" s="3"/>
      <c r="E1402" s="3"/>
      <c r="F1402" s="3" t="s">
        <v>193</v>
      </c>
      <c r="G1402" s="57"/>
      <c r="H1402" s="10">
        <v>-12003.46</v>
      </c>
      <c r="J1402" s="4"/>
      <c r="K1402" s="4"/>
      <c r="L1402" s="4"/>
      <c r="M1402" s="4"/>
      <c r="N1402" s="4"/>
      <c r="O1402" s="4"/>
      <c r="P1402" s="4"/>
    </row>
    <row r="1403" spans="1:16" ht="11.65" customHeight="1" x14ac:dyDescent="0.2">
      <c r="A1403" s="49">
        <f t="shared" ca="1" si="29"/>
        <v>1403</v>
      </c>
      <c r="C1403" s="56"/>
      <c r="D1403" s="3"/>
      <c r="E1403" s="3"/>
      <c r="F1403" s="3" t="s">
        <v>302</v>
      </c>
      <c r="G1403" s="57"/>
      <c r="H1403" s="10">
        <v>-9228933.9977620188</v>
      </c>
      <c r="J1403" s="4"/>
      <c r="K1403" s="4"/>
      <c r="L1403" s="4"/>
      <c r="M1403" s="4"/>
      <c r="N1403" s="4"/>
      <c r="O1403" s="4"/>
      <c r="P1403" s="4"/>
    </row>
    <row r="1404" spans="1:16" ht="11.65" customHeight="1" x14ac:dyDescent="0.2">
      <c r="A1404" s="49">
        <f t="shared" ca="1" si="29"/>
        <v>1404</v>
      </c>
      <c r="C1404" s="56"/>
      <c r="D1404" s="3"/>
      <c r="E1404" s="3"/>
      <c r="F1404" s="3" t="s">
        <v>303</v>
      </c>
      <c r="G1404" s="57"/>
      <c r="H1404" s="10">
        <v>-502085.07170142495</v>
      </c>
      <c r="J1404" s="4"/>
      <c r="K1404" s="4"/>
      <c r="L1404" s="4"/>
      <c r="M1404" s="4"/>
      <c r="N1404" s="4"/>
      <c r="O1404" s="4"/>
      <c r="P1404" s="4"/>
    </row>
    <row r="1405" spans="1:16" ht="11.65" customHeight="1" x14ac:dyDescent="0.2">
      <c r="A1405" s="49">
        <f t="shared" ca="1" si="29"/>
        <v>1405</v>
      </c>
      <c r="C1405" s="56"/>
      <c r="D1405" s="3"/>
      <c r="E1405" s="3"/>
      <c r="F1405" s="3" t="s">
        <v>252</v>
      </c>
      <c r="G1405" s="57"/>
      <c r="H1405" s="10">
        <v>0</v>
      </c>
      <c r="J1405" s="4"/>
      <c r="K1405" s="4"/>
      <c r="L1405" s="4"/>
      <c r="M1405" s="4"/>
      <c r="N1405" s="4"/>
      <c r="O1405" s="4"/>
      <c r="P1405" s="4"/>
    </row>
    <row r="1406" spans="1:16" ht="11.65" customHeight="1" x14ac:dyDescent="0.2">
      <c r="A1406" s="49">
        <f t="shared" ref="A1406:A1452" ca="1" si="31">OFFSET(A1406,-1,)+1</f>
        <v>1406</v>
      </c>
      <c r="C1406" s="56"/>
      <c r="D1406" s="3"/>
      <c r="E1406" s="3"/>
      <c r="F1406" s="3" t="s">
        <v>30</v>
      </c>
      <c r="G1406" s="57"/>
      <c r="H1406" s="10">
        <v>0</v>
      </c>
      <c r="J1406" s="4"/>
      <c r="K1406" s="4"/>
      <c r="L1406" s="4"/>
      <c r="M1406" s="4"/>
      <c r="N1406" s="4"/>
      <c r="O1406" s="4"/>
      <c r="P1406" s="4"/>
    </row>
    <row r="1407" spans="1:16" ht="11.65" customHeight="1" x14ac:dyDescent="0.2">
      <c r="A1407" s="49">
        <f t="shared" ca="1" si="31"/>
        <v>1407</v>
      </c>
      <c r="C1407" s="56"/>
      <c r="D1407" s="3"/>
      <c r="E1407" s="3"/>
      <c r="F1407" s="3" t="s">
        <v>247</v>
      </c>
      <c r="G1407" s="57"/>
      <c r="H1407" s="10">
        <v>0</v>
      </c>
      <c r="J1407" s="4"/>
      <c r="K1407" s="4"/>
      <c r="L1407" s="4"/>
      <c r="M1407" s="4"/>
      <c r="N1407" s="4"/>
      <c r="O1407" s="4"/>
      <c r="P1407" s="4"/>
    </row>
    <row r="1408" spans="1:16" ht="11.65" customHeight="1" x14ac:dyDescent="0.2">
      <c r="A1408" s="49">
        <f t="shared" ca="1" si="31"/>
        <v>1408</v>
      </c>
      <c r="C1408" s="56"/>
      <c r="D1408" s="3"/>
      <c r="E1408" s="3"/>
      <c r="F1408" s="3" t="s">
        <v>24</v>
      </c>
      <c r="G1408" s="57"/>
      <c r="H1408" s="10">
        <v>-4394677.8441451658</v>
      </c>
      <c r="J1408" s="4"/>
      <c r="K1408" s="4"/>
      <c r="L1408" s="4"/>
      <c r="M1408" s="4"/>
      <c r="N1408" s="4"/>
      <c r="O1408" s="4"/>
      <c r="P1408" s="4"/>
    </row>
    <row r="1409" spans="1:16" ht="11.65" customHeight="1" x14ac:dyDescent="0.2">
      <c r="A1409" s="49">
        <f t="shared" ca="1" si="31"/>
        <v>1409</v>
      </c>
      <c r="C1409" s="56"/>
      <c r="D1409" s="3"/>
      <c r="E1409" s="3"/>
      <c r="F1409" s="3" t="s">
        <v>249</v>
      </c>
      <c r="G1409" s="57"/>
      <c r="H1409" s="10">
        <v>-4607669.7604520805</v>
      </c>
      <c r="J1409" s="4"/>
      <c r="K1409" s="4"/>
      <c r="L1409" s="4"/>
      <c r="M1409" s="4"/>
      <c r="N1409" s="4"/>
      <c r="O1409" s="4"/>
      <c r="P1409" s="4"/>
    </row>
    <row r="1410" spans="1:16" ht="11.65" customHeight="1" x14ac:dyDescent="0.2">
      <c r="A1410" s="49">
        <f t="shared" ca="1" si="31"/>
        <v>1410</v>
      </c>
      <c r="C1410" s="56"/>
      <c r="D1410" s="3"/>
      <c r="E1410" s="3"/>
      <c r="F1410" s="3" t="s">
        <v>251</v>
      </c>
      <c r="G1410" s="57"/>
      <c r="H1410" s="10">
        <v>0</v>
      </c>
      <c r="J1410" s="4"/>
      <c r="K1410" s="4"/>
      <c r="L1410" s="4"/>
      <c r="M1410" s="4"/>
      <c r="N1410" s="4"/>
      <c r="O1410" s="4"/>
      <c r="P1410" s="4"/>
    </row>
    <row r="1411" spans="1:16" ht="11.65" customHeight="1" x14ac:dyDescent="0.2">
      <c r="A1411" s="49">
        <f t="shared" ca="1" si="31"/>
        <v>1411</v>
      </c>
      <c r="C1411" s="56"/>
      <c r="D1411" s="3"/>
      <c r="E1411" s="3"/>
      <c r="F1411" s="3" t="s">
        <v>255</v>
      </c>
      <c r="G1411" s="57"/>
      <c r="H1411" s="10">
        <v>-11393556.835260533</v>
      </c>
      <c r="J1411" s="4"/>
      <c r="K1411" s="4"/>
      <c r="L1411" s="4"/>
      <c r="M1411" s="4"/>
      <c r="N1411" s="4"/>
      <c r="O1411" s="4"/>
      <c r="P1411" s="4"/>
    </row>
    <row r="1412" spans="1:16" ht="11.65" customHeight="1" x14ac:dyDescent="0.2">
      <c r="A1412" s="49">
        <f t="shared" ca="1" si="31"/>
        <v>1412</v>
      </c>
      <c r="C1412" s="56"/>
      <c r="D1412" s="3"/>
      <c r="E1412" s="3"/>
      <c r="F1412" s="3" t="s">
        <v>251</v>
      </c>
      <c r="G1412" s="57"/>
      <c r="H1412" s="10">
        <v>0</v>
      </c>
      <c r="J1412" s="4"/>
      <c r="K1412" s="4"/>
      <c r="L1412" s="4"/>
      <c r="M1412" s="4"/>
      <c r="N1412" s="4"/>
      <c r="O1412" s="4"/>
      <c r="P1412" s="4"/>
    </row>
    <row r="1413" spans="1:16" ht="11.65" customHeight="1" x14ac:dyDescent="0.2">
      <c r="A1413" s="49">
        <f t="shared" ca="1" si="31"/>
        <v>1413</v>
      </c>
      <c r="C1413" s="56"/>
      <c r="D1413" s="3"/>
      <c r="E1413" s="3"/>
      <c r="F1413" s="3" t="s">
        <v>251</v>
      </c>
      <c r="G1413" s="57"/>
      <c r="H1413" s="10">
        <v>0</v>
      </c>
      <c r="J1413" s="4"/>
      <c r="K1413" s="4"/>
      <c r="L1413" s="4"/>
      <c r="M1413" s="4"/>
      <c r="N1413" s="4"/>
      <c r="O1413" s="4"/>
      <c r="P1413" s="4"/>
    </row>
    <row r="1414" spans="1:16" ht="11.65" customHeight="1" x14ac:dyDescent="0.2">
      <c r="A1414" s="49">
        <f t="shared" ca="1" si="31"/>
        <v>1414</v>
      </c>
      <c r="C1414" s="56"/>
      <c r="D1414" s="3"/>
      <c r="E1414" s="3"/>
      <c r="F1414" s="3" t="s">
        <v>30</v>
      </c>
      <c r="G1414" s="57"/>
      <c r="H1414" s="10">
        <v>0</v>
      </c>
      <c r="J1414" s="4"/>
      <c r="K1414" s="4"/>
      <c r="L1414" s="4"/>
      <c r="M1414" s="4"/>
      <c r="N1414" s="4"/>
      <c r="O1414" s="4"/>
      <c r="P1414" s="4"/>
    </row>
    <row r="1415" spans="1:16" ht="11.65" customHeight="1" x14ac:dyDescent="0.2">
      <c r="A1415" s="49">
        <f t="shared" ca="1" si="31"/>
        <v>1415</v>
      </c>
      <c r="C1415" s="56"/>
      <c r="D1415" s="3"/>
      <c r="E1415" s="3"/>
      <c r="F1415" s="3" t="s">
        <v>251</v>
      </c>
      <c r="G1415" s="57"/>
      <c r="H1415" s="10">
        <v>0</v>
      </c>
      <c r="J1415" s="4"/>
      <c r="K1415" s="4"/>
      <c r="L1415" s="4"/>
      <c r="M1415" s="4"/>
      <c r="N1415" s="4"/>
      <c r="O1415" s="4"/>
      <c r="P1415" s="4"/>
    </row>
    <row r="1416" spans="1:16" ht="11.65" customHeight="1" x14ac:dyDescent="0.2">
      <c r="A1416" s="49">
        <f t="shared" ca="1" si="31"/>
        <v>1416</v>
      </c>
      <c r="C1416" s="56"/>
      <c r="D1416" s="3"/>
      <c r="E1416" s="3"/>
      <c r="F1416" s="3" t="s">
        <v>253</v>
      </c>
      <c r="G1416" s="57"/>
      <c r="H1416" s="10">
        <v>-423858.13878838893</v>
      </c>
      <c r="J1416" s="4"/>
      <c r="K1416" s="4"/>
      <c r="L1416" s="4"/>
      <c r="M1416" s="4"/>
      <c r="N1416" s="4"/>
      <c r="O1416" s="4"/>
      <c r="P1416" s="4"/>
    </row>
    <row r="1417" spans="1:16" ht="11.65" customHeight="1" x14ac:dyDescent="0.2">
      <c r="A1417" s="49">
        <f t="shared" ca="1" si="31"/>
        <v>1417</v>
      </c>
      <c r="C1417" s="56"/>
      <c r="D1417" s="3"/>
      <c r="E1417" s="3"/>
      <c r="F1417" s="3" t="s">
        <v>248</v>
      </c>
      <c r="G1417" s="57"/>
      <c r="H1417" s="10">
        <v>-23023508.071848556</v>
      </c>
      <c r="J1417" s="4"/>
      <c r="K1417" s="4"/>
      <c r="L1417" s="4"/>
      <c r="M1417" s="4"/>
      <c r="N1417" s="4"/>
      <c r="O1417" s="4"/>
      <c r="P1417" s="4"/>
    </row>
    <row r="1418" spans="1:16" ht="11.65" customHeight="1" x14ac:dyDescent="0.2">
      <c r="A1418" s="49">
        <f t="shared" ca="1" si="31"/>
        <v>1418</v>
      </c>
      <c r="C1418" s="56"/>
      <c r="D1418" s="3"/>
      <c r="E1418" s="3"/>
      <c r="F1418" s="3"/>
      <c r="G1418" s="57" t="s">
        <v>236</v>
      </c>
      <c r="H1418" s="25">
        <f>SUBTOTAL(9,H1402:H1417)</f>
        <v>-53586293.179958165</v>
      </c>
      <c r="J1418" s="4"/>
      <c r="K1418" s="4"/>
      <c r="L1418" s="4"/>
      <c r="M1418" s="4"/>
      <c r="N1418" s="4"/>
      <c r="O1418" s="4"/>
      <c r="P1418" s="4"/>
    </row>
    <row r="1419" spans="1:16" ht="11.65" customHeight="1" x14ac:dyDescent="0.2">
      <c r="A1419" s="49">
        <f t="shared" ca="1" si="31"/>
        <v>1419</v>
      </c>
      <c r="C1419" s="56" t="s">
        <v>239</v>
      </c>
      <c r="D1419" s="3" t="s">
        <v>123</v>
      </c>
      <c r="E1419" s="3"/>
      <c r="F1419" s="3"/>
      <c r="G1419" s="57"/>
      <c r="H1419" s="2"/>
      <c r="J1419" s="4"/>
      <c r="K1419" s="4"/>
      <c r="L1419" s="4"/>
      <c r="M1419" s="4"/>
      <c r="N1419" s="4"/>
      <c r="O1419" s="4"/>
      <c r="P1419" s="4"/>
    </row>
    <row r="1420" spans="1:16" ht="11.65" customHeight="1" x14ac:dyDescent="0.2">
      <c r="A1420" s="49">
        <f t="shared" ca="1" si="31"/>
        <v>1420</v>
      </c>
      <c r="C1420" s="56"/>
      <c r="D1420" s="3"/>
      <c r="E1420" s="3"/>
      <c r="F1420" s="3" t="s">
        <v>267</v>
      </c>
      <c r="G1420" s="57"/>
      <c r="H1420" s="10">
        <v>0</v>
      </c>
      <c r="J1420" s="4"/>
      <c r="K1420" s="4"/>
      <c r="L1420" s="4"/>
      <c r="M1420" s="4"/>
      <c r="N1420" s="4"/>
      <c r="O1420" s="4"/>
      <c r="P1420" s="4"/>
    </row>
    <row r="1421" spans="1:16" ht="11.65" customHeight="1" thickBot="1" x14ac:dyDescent="0.25">
      <c r="A1421" s="49">
        <f t="shared" ca="1" si="31"/>
        <v>1421</v>
      </c>
      <c r="C1421" s="56"/>
      <c r="D1421" s="3"/>
      <c r="E1421" s="3"/>
      <c r="F1421" s="3"/>
      <c r="G1421" s="57" t="s">
        <v>236</v>
      </c>
      <c r="H1421" s="19">
        <f>SUBTOTAL(9,H1402:H1418)</f>
        <v>-53586293.179958165</v>
      </c>
      <c r="J1421" s="4"/>
      <c r="K1421" s="4"/>
      <c r="L1421" s="4"/>
      <c r="M1421" s="4"/>
      <c r="N1421" s="4"/>
      <c r="O1421" s="4"/>
      <c r="P1421" s="4"/>
    </row>
    <row r="1422" spans="1:16" ht="11.65" customHeight="1" thickTop="1" x14ac:dyDescent="0.2">
      <c r="A1422" s="49">
        <f t="shared" ca="1" si="31"/>
        <v>1422</v>
      </c>
      <c r="C1422" s="56"/>
      <c r="D1422" s="3"/>
      <c r="E1422" s="3"/>
      <c r="F1422" s="3"/>
      <c r="G1422" s="57"/>
      <c r="H1422" s="2"/>
      <c r="J1422" s="4"/>
      <c r="K1422" s="4"/>
      <c r="L1422" s="4"/>
      <c r="M1422" s="4"/>
      <c r="N1422" s="4"/>
      <c r="O1422" s="4"/>
      <c r="P1422" s="4"/>
    </row>
    <row r="1423" spans="1:16" ht="11.65" customHeight="1" x14ac:dyDescent="0.2">
      <c r="A1423" s="49">
        <f t="shared" ca="1" si="31"/>
        <v>1423</v>
      </c>
      <c r="C1423" s="56">
        <v>111390</v>
      </c>
      <c r="D1423" s="58" t="s">
        <v>241</v>
      </c>
      <c r="E1423" s="3"/>
      <c r="F1423" s="3"/>
      <c r="G1423" s="57"/>
      <c r="H1423" s="2"/>
      <c r="J1423" s="4"/>
      <c r="K1423" s="4"/>
      <c r="L1423" s="4"/>
      <c r="M1423" s="4"/>
      <c r="N1423" s="4"/>
      <c r="O1423" s="4"/>
      <c r="P1423" s="4"/>
    </row>
    <row r="1424" spans="1:16" ht="11.65" customHeight="1" x14ac:dyDescent="0.2">
      <c r="A1424" s="49">
        <f t="shared" ca="1" si="31"/>
        <v>1424</v>
      </c>
      <c r="C1424" s="56"/>
      <c r="D1424" s="58"/>
      <c r="E1424" s="3"/>
      <c r="F1424" s="3" t="s">
        <v>193</v>
      </c>
      <c r="G1424" s="57"/>
      <c r="H1424" s="10">
        <v>0</v>
      </c>
      <c r="J1424" s="4"/>
      <c r="K1424" s="4"/>
      <c r="L1424" s="4"/>
      <c r="M1424" s="4"/>
      <c r="N1424" s="4"/>
      <c r="O1424" s="4"/>
      <c r="P1424" s="4"/>
    </row>
    <row r="1425" spans="1:16" ht="11.65" customHeight="1" x14ac:dyDescent="0.2">
      <c r="A1425" s="49">
        <f t="shared" ca="1" si="31"/>
        <v>1425</v>
      </c>
      <c r="C1425" s="56"/>
      <c r="D1425" s="58"/>
      <c r="E1425" s="3"/>
      <c r="F1425" s="3" t="s">
        <v>24</v>
      </c>
      <c r="G1425" s="57"/>
      <c r="H1425" s="10">
        <v>0</v>
      </c>
      <c r="J1425" s="4"/>
      <c r="K1425" s="4"/>
      <c r="L1425" s="4"/>
      <c r="M1425" s="4"/>
      <c r="N1425" s="4"/>
      <c r="O1425" s="4"/>
      <c r="P1425" s="4"/>
    </row>
    <row r="1426" spans="1:16" ht="11.65" customHeight="1" x14ac:dyDescent="0.2">
      <c r="A1426" s="49">
        <f t="shared" ca="1" si="31"/>
        <v>1426</v>
      </c>
      <c r="C1426" s="56"/>
      <c r="D1426" s="58"/>
      <c r="E1426" s="3"/>
      <c r="F1426" s="3" t="s">
        <v>251</v>
      </c>
      <c r="G1426" s="57"/>
      <c r="H1426" s="10">
        <v>0</v>
      </c>
      <c r="J1426" s="4"/>
      <c r="K1426" s="4"/>
      <c r="L1426" s="4"/>
      <c r="M1426" s="4"/>
      <c r="N1426" s="4"/>
      <c r="O1426" s="4"/>
      <c r="P1426" s="4"/>
    </row>
    <row r="1427" spans="1:16" ht="11.65" customHeight="1" x14ac:dyDescent="0.2">
      <c r="A1427" s="49">
        <f t="shared" ca="1" si="31"/>
        <v>1427</v>
      </c>
      <c r="C1427" s="56"/>
      <c r="D1427" s="58"/>
      <c r="E1427" s="3"/>
      <c r="F1427" s="3" t="s">
        <v>249</v>
      </c>
      <c r="G1427" s="57"/>
      <c r="H1427" s="10">
        <v>0</v>
      </c>
      <c r="J1427" s="4"/>
      <c r="K1427" s="4"/>
      <c r="L1427" s="4"/>
      <c r="M1427" s="4"/>
      <c r="N1427" s="4"/>
      <c r="O1427" s="4"/>
      <c r="P1427" s="4"/>
    </row>
    <row r="1428" spans="1:16" ht="11.65" customHeight="1" x14ac:dyDescent="0.2">
      <c r="A1428" s="49">
        <f t="shared" ca="1" si="31"/>
        <v>1428</v>
      </c>
      <c r="C1428" s="56"/>
      <c r="D1428" s="3"/>
      <c r="E1428" s="3"/>
      <c r="F1428" s="3" t="s">
        <v>248</v>
      </c>
      <c r="G1428" s="57"/>
      <c r="H1428" s="10">
        <v>0</v>
      </c>
      <c r="J1428" s="4"/>
      <c r="K1428" s="4"/>
      <c r="L1428" s="4"/>
      <c r="M1428" s="4"/>
      <c r="N1428" s="4"/>
      <c r="O1428" s="4"/>
      <c r="P1428" s="4"/>
    </row>
    <row r="1429" spans="1:16" ht="11.65" customHeight="1" x14ac:dyDescent="0.2">
      <c r="A1429" s="49">
        <f t="shared" ca="1" si="31"/>
        <v>1429</v>
      </c>
      <c r="C1429" s="56"/>
      <c r="D1429" s="3"/>
      <c r="E1429" s="3"/>
      <c r="F1429" s="3"/>
      <c r="G1429" s="57"/>
      <c r="H1429" s="12">
        <f>SUBTOTAL(9,H1424:H1428)</f>
        <v>0</v>
      </c>
      <c r="J1429" s="4"/>
      <c r="K1429" s="11"/>
      <c r="L1429" s="11"/>
      <c r="M1429" s="11"/>
      <c r="N1429" s="11"/>
      <c r="O1429" s="11"/>
      <c r="P1429" s="11"/>
    </row>
    <row r="1430" spans="1:16" ht="11.65" customHeight="1" x14ac:dyDescent="0.2">
      <c r="A1430" s="49">
        <f t="shared" ca="1" si="31"/>
        <v>1430</v>
      </c>
      <c r="C1430" s="56"/>
      <c r="D1430" s="3"/>
      <c r="E1430" s="3"/>
      <c r="F1430" s="3"/>
      <c r="G1430" s="57"/>
      <c r="H1430" s="2"/>
      <c r="J1430" s="4"/>
      <c r="K1430" s="4"/>
      <c r="L1430" s="4"/>
      <c r="M1430" s="4"/>
      <c r="N1430" s="4"/>
      <c r="O1430" s="4"/>
      <c r="P1430" s="4"/>
    </row>
    <row r="1431" spans="1:16" ht="11.65" customHeight="1" x14ac:dyDescent="0.2">
      <c r="A1431" s="49">
        <f t="shared" ca="1" si="31"/>
        <v>1431</v>
      </c>
      <c r="C1431" s="56"/>
      <c r="D1431" s="3"/>
      <c r="E1431" s="68" t="s">
        <v>242</v>
      </c>
      <c r="F1431" s="3"/>
      <c r="G1431" s="57"/>
      <c r="H1431" s="12">
        <f>-H1429</f>
        <v>0</v>
      </c>
      <c r="J1431" s="4"/>
      <c r="K1431" s="4"/>
      <c r="L1431" s="4"/>
      <c r="M1431" s="4"/>
      <c r="N1431" s="4"/>
      <c r="O1431" s="4"/>
      <c r="P1431" s="4"/>
    </row>
    <row r="1432" spans="1:16" ht="11.65" customHeight="1" x14ac:dyDescent="0.2">
      <c r="A1432" s="49">
        <f t="shared" ca="1" si="31"/>
        <v>1432</v>
      </c>
      <c r="C1432" s="56"/>
      <c r="D1432" s="3"/>
      <c r="E1432" s="3"/>
      <c r="F1432" s="3"/>
      <c r="G1432" s="57"/>
      <c r="H1432" s="2"/>
      <c r="J1432" s="4"/>
      <c r="K1432" s="15"/>
      <c r="L1432" s="15"/>
      <c r="M1432" s="15"/>
      <c r="N1432" s="15"/>
      <c r="O1432" s="15"/>
      <c r="P1432" s="15"/>
    </row>
    <row r="1433" spans="1:16" ht="11.65" customHeight="1" thickBot="1" x14ac:dyDescent="0.25">
      <c r="A1433" s="49">
        <f t="shared" ca="1" si="31"/>
        <v>1433</v>
      </c>
      <c r="C1433" s="63" t="s">
        <v>243</v>
      </c>
      <c r="D1433" s="3"/>
      <c r="E1433" s="3"/>
      <c r="F1433" s="3"/>
      <c r="G1433" s="57" t="s">
        <v>236</v>
      </c>
      <c r="H1433" s="21">
        <f>SUBTOTAL(9,H1371:H1421)</f>
        <v>-55829164.61329519</v>
      </c>
      <c r="J1433" s="4"/>
      <c r="K1433" s="17"/>
      <c r="L1433" s="17"/>
      <c r="M1433" s="17"/>
      <c r="N1433" s="17"/>
      <c r="O1433" s="17"/>
      <c r="P1433" s="17"/>
    </row>
    <row r="1434" spans="1:16" ht="11.65" customHeight="1" thickTop="1" x14ac:dyDescent="0.2">
      <c r="A1434" s="49">
        <f t="shared" ca="1" si="31"/>
        <v>1434</v>
      </c>
      <c r="C1434" s="56"/>
      <c r="D1434" s="3"/>
      <c r="E1434" s="3"/>
      <c r="F1434" s="3"/>
      <c r="G1434" s="57"/>
      <c r="H1434" s="2"/>
      <c r="J1434" s="4"/>
      <c r="K1434" s="4"/>
      <c r="L1434" s="4"/>
      <c r="M1434" s="4"/>
      <c r="N1434" s="4"/>
      <c r="O1434" s="4"/>
      <c r="P1434" s="4"/>
    </row>
    <row r="1435" spans="1:16" ht="11.65" customHeight="1" x14ac:dyDescent="0.2">
      <c r="A1435" s="49">
        <f t="shared" ca="1" si="31"/>
        <v>1435</v>
      </c>
      <c r="C1435" s="56"/>
      <c r="D1435" s="3"/>
      <c r="E1435" s="3"/>
      <c r="F1435" s="3"/>
      <c r="G1435" s="57"/>
      <c r="H1435" s="2"/>
      <c r="J1435" s="4"/>
      <c r="K1435" s="4"/>
      <c r="L1435" s="4"/>
      <c r="M1435" s="4"/>
      <c r="N1435" s="4"/>
      <c r="O1435" s="4"/>
      <c r="P1435" s="4"/>
    </row>
    <row r="1436" spans="1:16" ht="11.65" customHeight="1" x14ac:dyDescent="0.2">
      <c r="A1436" s="49">
        <f t="shared" ca="1" si="31"/>
        <v>1436</v>
      </c>
      <c r="C1436" s="56"/>
      <c r="D1436" s="3"/>
      <c r="E1436" s="58"/>
      <c r="F1436" s="3"/>
      <c r="G1436" s="57"/>
      <c r="H1436" s="14"/>
      <c r="J1436" s="4"/>
      <c r="K1436" s="4"/>
      <c r="L1436" s="4"/>
      <c r="M1436" s="4"/>
      <c r="N1436" s="4"/>
      <c r="O1436" s="4"/>
      <c r="P1436" s="4"/>
    </row>
    <row r="1437" spans="1:16" ht="11.65" customHeight="1" x14ac:dyDescent="0.2">
      <c r="A1437" s="49">
        <f t="shared" ca="1" si="31"/>
        <v>1437</v>
      </c>
      <c r="C1437" s="59"/>
      <c r="D1437" s="60"/>
      <c r="E1437" s="61"/>
      <c r="F1437" s="60"/>
      <c r="G1437" s="62"/>
      <c r="H1437" s="16"/>
      <c r="J1437" s="4"/>
      <c r="K1437" s="4"/>
      <c r="L1437" s="4"/>
      <c r="M1437" s="4"/>
      <c r="N1437" s="4"/>
      <c r="O1437" s="4"/>
      <c r="P1437" s="4"/>
    </row>
    <row r="1438" spans="1:16" ht="11.65" customHeight="1" x14ac:dyDescent="0.2">
      <c r="A1438" s="49">
        <f t="shared" ca="1" si="31"/>
        <v>1438</v>
      </c>
      <c r="C1438" s="56" t="s">
        <v>244</v>
      </c>
      <c r="D1438" s="3"/>
      <c r="E1438" s="3"/>
      <c r="F1438" s="3"/>
      <c r="G1438" s="57"/>
      <c r="H1438" s="2"/>
      <c r="J1438" s="4"/>
      <c r="K1438" s="4"/>
      <c r="L1438" s="4"/>
      <c r="M1438" s="4"/>
      <c r="N1438" s="4"/>
      <c r="O1438" s="4"/>
      <c r="P1438" s="4"/>
    </row>
    <row r="1439" spans="1:16" ht="11.65" customHeight="1" x14ac:dyDescent="0.2">
      <c r="A1439" s="49">
        <f t="shared" ca="1" si="31"/>
        <v>1439</v>
      </c>
      <c r="C1439" s="56"/>
      <c r="D1439" s="3"/>
      <c r="E1439" s="3" t="s">
        <v>193</v>
      </c>
      <c r="F1439" s="3"/>
      <c r="G1439" s="57"/>
      <c r="H1439" s="10">
        <f>SUMIFS($H$1370:$H$1429,$F$1370:$F$1429,E1439)</f>
        <v>-1907609.68</v>
      </c>
      <c r="J1439" s="4"/>
      <c r="K1439" s="4"/>
      <c r="L1439" s="4"/>
      <c r="M1439" s="4"/>
      <c r="N1439" s="4"/>
      <c r="O1439" s="4"/>
      <c r="P1439" s="4"/>
    </row>
    <row r="1440" spans="1:16" ht="11.65" customHeight="1" x14ac:dyDescent="0.2">
      <c r="A1440" s="49">
        <f t="shared" ca="1" si="31"/>
        <v>1440</v>
      </c>
      <c r="C1440" s="56"/>
      <c r="D1440" s="3"/>
      <c r="E1440" s="3" t="s">
        <v>302</v>
      </c>
      <c r="F1440" s="3"/>
      <c r="G1440" s="57"/>
      <c r="H1440" s="10">
        <f t="shared" ref="H1440:H1452" si="32">SUMIFS($H$1370:$H$1429,$F$1370:$F$1429,E1440)</f>
        <v>-9489768.8592511881</v>
      </c>
      <c r="J1440" s="4"/>
      <c r="K1440" s="4"/>
      <c r="L1440" s="4"/>
      <c r="M1440" s="4"/>
      <c r="N1440" s="4"/>
      <c r="O1440" s="4"/>
      <c r="P1440" s="4"/>
    </row>
    <row r="1441" spans="1:16" ht="11.65" customHeight="1" x14ac:dyDescent="0.2">
      <c r="A1441" s="49">
        <f t="shared" ca="1" si="31"/>
        <v>1441</v>
      </c>
      <c r="C1441" s="56"/>
      <c r="D1441" s="3"/>
      <c r="E1441" s="3" t="s">
        <v>303</v>
      </c>
      <c r="F1441" s="3"/>
      <c r="G1441" s="57"/>
      <c r="H1441" s="10">
        <f t="shared" si="32"/>
        <v>-502085.07170142495</v>
      </c>
      <c r="J1441" s="4"/>
      <c r="K1441" s="4"/>
      <c r="L1441" s="4"/>
      <c r="M1441" s="4"/>
      <c r="N1441" s="4"/>
      <c r="O1441" s="4"/>
      <c r="P1441" s="4"/>
    </row>
    <row r="1442" spans="1:16" ht="11.65" customHeight="1" x14ac:dyDescent="0.2">
      <c r="A1442" s="49">
        <f t="shared" ca="1" si="31"/>
        <v>1442</v>
      </c>
      <c r="C1442" s="56"/>
      <c r="D1442" s="3"/>
      <c r="E1442" s="58" t="s">
        <v>247</v>
      </c>
      <c r="F1442" s="3"/>
      <c r="G1442" s="57"/>
      <c r="H1442" s="10">
        <f t="shared" si="32"/>
        <v>0</v>
      </c>
      <c r="J1442" s="4"/>
      <c r="K1442" s="4"/>
      <c r="L1442" s="4"/>
      <c r="M1442" s="4"/>
      <c r="N1442" s="4"/>
      <c r="O1442" s="4"/>
      <c r="P1442" s="4"/>
    </row>
    <row r="1443" spans="1:16" ht="11.65" customHeight="1" x14ac:dyDescent="0.2">
      <c r="A1443" s="49">
        <f t="shared" ca="1" si="31"/>
        <v>1443</v>
      </c>
      <c r="C1443" s="56"/>
      <c r="D1443" s="3"/>
      <c r="E1443" s="58" t="s">
        <v>248</v>
      </c>
      <c r="F1443" s="3"/>
      <c r="G1443" s="57"/>
      <c r="H1443" s="10">
        <f t="shared" si="32"/>
        <v>-23109938.42369641</v>
      </c>
      <c r="J1443" s="4"/>
      <c r="K1443" s="4"/>
      <c r="L1443" s="4"/>
      <c r="M1443" s="4"/>
      <c r="N1443" s="4"/>
      <c r="O1443" s="4"/>
      <c r="P1443" s="4"/>
    </row>
    <row r="1444" spans="1:16" ht="11.65" customHeight="1" x14ac:dyDescent="0.2">
      <c r="A1444" s="49">
        <f t="shared" ca="1" si="31"/>
        <v>1444</v>
      </c>
      <c r="C1444" s="56"/>
      <c r="D1444" s="3"/>
      <c r="E1444" s="58" t="s">
        <v>255</v>
      </c>
      <c r="F1444" s="3"/>
      <c r="G1444" s="57"/>
      <c r="H1444" s="10">
        <f t="shared" si="32"/>
        <v>-11393556.835260533</v>
      </c>
      <c r="J1444" s="4"/>
      <c r="K1444" s="4"/>
      <c r="L1444" s="4"/>
      <c r="M1444" s="4"/>
      <c r="N1444" s="4"/>
      <c r="O1444" s="4"/>
      <c r="P1444" s="4"/>
    </row>
    <row r="1445" spans="1:16" ht="11.65" customHeight="1" x14ac:dyDescent="0.2">
      <c r="A1445" s="49">
        <f t="shared" ca="1" si="31"/>
        <v>1445</v>
      </c>
      <c r="C1445" s="56"/>
      <c r="D1445" s="3"/>
      <c r="E1445" s="56" t="s">
        <v>261</v>
      </c>
      <c r="F1445" s="3"/>
      <c r="G1445" s="57"/>
      <c r="H1445" s="10">
        <f t="shared" si="32"/>
        <v>0</v>
      </c>
      <c r="J1445" s="4"/>
      <c r="K1445" s="4"/>
      <c r="L1445" s="4"/>
      <c r="M1445" s="4"/>
      <c r="N1445" s="4"/>
      <c r="O1445" s="4"/>
      <c r="P1445" s="4"/>
    </row>
    <row r="1446" spans="1:16" ht="11.65" customHeight="1" x14ac:dyDescent="0.2">
      <c r="A1446" s="49">
        <f t="shared" ca="1" si="31"/>
        <v>1446</v>
      </c>
      <c r="C1446" s="56"/>
      <c r="D1446" s="3"/>
      <c r="E1446" s="56" t="s">
        <v>253</v>
      </c>
      <c r="F1446" s="3"/>
      <c r="G1446" s="57"/>
      <c r="H1446" s="10">
        <f t="shared" si="32"/>
        <v>-423858.13878838893</v>
      </c>
      <c r="J1446" s="4"/>
      <c r="K1446" s="4"/>
      <c r="L1446" s="4"/>
      <c r="M1446" s="4"/>
      <c r="N1446" s="4"/>
      <c r="O1446" s="4"/>
      <c r="P1446" s="4"/>
    </row>
    <row r="1447" spans="1:16" ht="11.65" customHeight="1" x14ac:dyDescent="0.2">
      <c r="A1447" s="49">
        <f t="shared" ca="1" si="31"/>
        <v>1447</v>
      </c>
      <c r="C1447" s="56"/>
      <c r="D1447" s="3"/>
      <c r="E1447" s="56" t="s">
        <v>249</v>
      </c>
      <c r="F1447" s="3"/>
      <c r="G1447" s="57"/>
      <c r="H1447" s="10">
        <f t="shared" si="32"/>
        <v>-4607669.7604520805</v>
      </c>
      <c r="J1447" s="4"/>
      <c r="K1447" s="4"/>
      <c r="L1447" s="4"/>
      <c r="M1447" s="4"/>
      <c r="N1447" s="4"/>
      <c r="O1447" s="4"/>
      <c r="P1447" s="4"/>
    </row>
    <row r="1448" spans="1:16" ht="11.65" customHeight="1" x14ac:dyDescent="0.2">
      <c r="A1448" s="49">
        <f t="shared" ca="1" si="31"/>
        <v>1448</v>
      </c>
      <c r="C1448" s="56"/>
      <c r="D1448" s="3"/>
      <c r="E1448" s="56" t="s">
        <v>251</v>
      </c>
      <c r="F1448" s="3"/>
      <c r="G1448" s="57"/>
      <c r="H1448" s="10">
        <f t="shared" si="32"/>
        <v>0</v>
      </c>
      <c r="J1448" s="4"/>
      <c r="K1448" s="4"/>
      <c r="L1448" s="4"/>
      <c r="M1448" s="4"/>
      <c r="N1448" s="4"/>
      <c r="O1448" s="4"/>
      <c r="P1448" s="4"/>
    </row>
    <row r="1449" spans="1:16" ht="11.65" customHeight="1" x14ac:dyDescent="0.2">
      <c r="A1449" s="49">
        <f t="shared" ca="1" si="31"/>
        <v>1449</v>
      </c>
      <c r="C1449" s="56"/>
      <c r="D1449" s="3"/>
      <c r="E1449" s="56" t="s">
        <v>252</v>
      </c>
      <c r="F1449" s="3"/>
      <c r="G1449" s="57"/>
      <c r="H1449" s="10">
        <f t="shared" si="32"/>
        <v>0</v>
      </c>
      <c r="J1449" s="4"/>
      <c r="K1449" s="4"/>
      <c r="L1449" s="4"/>
      <c r="M1449" s="4"/>
      <c r="N1449" s="4"/>
      <c r="O1449" s="4"/>
      <c r="P1449" s="4"/>
    </row>
    <row r="1450" spans="1:16" ht="11.65" customHeight="1" x14ac:dyDescent="0.2">
      <c r="A1450" s="49">
        <f t="shared" ca="1" si="31"/>
        <v>1450</v>
      </c>
      <c r="C1450" s="56"/>
      <c r="D1450" s="3"/>
      <c r="E1450" s="56" t="s">
        <v>30</v>
      </c>
      <c r="F1450" s="3"/>
      <c r="G1450" s="57"/>
      <c r="H1450" s="10">
        <f t="shared" si="32"/>
        <v>0</v>
      </c>
      <c r="J1450" s="4"/>
      <c r="K1450" s="4"/>
      <c r="L1450" s="4"/>
      <c r="M1450" s="4"/>
      <c r="N1450" s="4"/>
      <c r="O1450" s="4"/>
      <c r="P1450" s="4"/>
    </row>
    <row r="1451" spans="1:16" ht="11.65" customHeight="1" x14ac:dyDescent="0.2">
      <c r="A1451" s="49">
        <f t="shared" ca="1" si="31"/>
        <v>1451</v>
      </c>
      <c r="C1451" s="56"/>
      <c r="D1451" s="3"/>
      <c r="E1451" s="3" t="s">
        <v>24</v>
      </c>
      <c r="F1451" s="3"/>
      <c r="G1451" s="57"/>
      <c r="H1451" s="10">
        <f t="shared" si="32"/>
        <v>-4394677.8441451658</v>
      </c>
      <c r="J1451" s="4"/>
      <c r="K1451" s="4"/>
      <c r="L1451" s="4"/>
      <c r="M1451" s="4"/>
      <c r="N1451" s="4"/>
      <c r="O1451" s="4"/>
      <c r="P1451" s="4"/>
    </row>
    <row r="1452" spans="1:16" ht="11.65" customHeight="1" x14ac:dyDescent="0.2">
      <c r="A1452" s="49">
        <f t="shared" ca="1" si="31"/>
        <v>1452</v>
      </c>
      <c r="B1452" s="55"/>
      <c r="C1452" s="56"/>
      <c r="D1452" s="3"/>
      <c r="E1452" s="3" t="s">
        <v>284</v>
      </c>
      <c r="F1452" s="3"/>
      <c r="G1452" s="57"/>
      <c r="H1452" s="2">
        <f t="shared" si="32"/>
        <v>0</v>
      </c>
      <c r="J1452" s="4"/>
      <c r="K1452" s="4"/>
      <c r="L1452" s="4"/>
      <c r="M1452" s="4"/>
      <c r="N1452" s="4"/>
      <c r="O1452" s="4"/>
      <c r="P1452" s="4"/>
    </row>
    <row r="1453" spans="1:16" ht="12.75" thickBot="1" x14ac:dyDescent="0.25">
      <c r="A1453" s="47" t="s">
        <v>246</v>
      </c>
      <c r="C1453" s="56" t="s">
        <v>245</v>
      </c>
      <c r="D1453" s="3"/>
      <c r="E1453" s="3"/>
      <c r="F1453" s="3"/>
      <c r="G1453" s="57" t="s">
        <v>236</v>
      </c>
      <c r="H1453" s="19">
        <f>SUM(H1439:H1452)</f>
        <v>-55829164.613295183</v>
      </c>
      <c r="J1453" s="4"/>
      <c r="K1453" s="48"/>
      <c r="L1453" s="48"/>
      <c r="M1453" s="48"/>
      <c r="N1453" s="48"/>
      <c r="O1453" s="48"/>
      <c r="P1453" s="48"/>
    </row>
    <row r="1454" spans="1:16" ht="12.75" thickTop="1" x14ac:dyDescent="0.2">
      <c r="C1454" s="56"/>
      <c r="D1454" s="3"/>
      <c r="E1454" s="3"/>
      <c r="F1454" s="3"/>
      <c r="G1454" s="69"/>
      <c r="H1454" s="4"/>
      <c r="J1454" s="4"/>
      <c r="K1454" s="4"/>
      <c r="L1454" s="4"/>
      <c r="M1454" s="4"/>
      <c r="N1454" s="4"/>
      <c r="O1454" s="4"/>
      <c r="P1454" s="4"/>
    </row>
    <row r="1455" spans="1:16" x14ac:dyDescent="0.2">
      <c r="C1455" s="56"/>
      <c r="D1455" s="3"/>
      <c r="E1455" s="3"/>
      <c r="F1455" s="3"/>
      <c r="G1455" s="69"/>
      <c r="H1455" s="4"/>
      <c r="J1455" s="4"/>
      <c r="K1455" s="4"/>
      <c r="L1455" s="4"/>
      <c r="M1455" s="4"/>
      <c r="N1455" s="4"/>
      <c r="O1455" s="4"/>
      <c r="P1455" s="4"/>
    </row>
    <row r="1456" spans="1:16" x14ac:dyDescent="0.2">
      <c r="C1456" s="56"/>
      <c r="D1456" s="70"/>
      <c r="E1456" s="70"/>
      <c r="F1456" s="70"/>
      <c r="G1456" s="69"/>
      <c r="H1456" s="3" t="s">
        <v>246</v>
      </c>
      <c r="J1456" s="4"/>
      <c r="K1456" s="4"/>
      <c r="L1456" s="4"/>
      <c r="M1456" s="4"/>
      <c r="N1456" s="4"/>
      <c r="O1456" s="4"/>
      <c r="P1456" s="4"/>
    </row>
    <row r="1457" spans="3:16" x14ac:dyDescent="0.2">
      <c r="C1457" s="56" t="s">
        <v>246</v>
      </c>
      <c r="D1457" s="3"/>
      <c r="E1457" s="3" t="s">
        <v>246</v>
      </c>
      <c r="F1457" s="3" t="s">
        <v>246</v>
      </c>
      <c r="G1457" s="69" t="s">
        <v>246</v>
      </c>
      <c r="H1457" s="2"/>
      <c r="J1457" s="4"/>
      <c r="K1457" s="4"/>
      <c r="L1457" s="4"/>
      <c r="M1457" s="4"/>
      <c r="N1457" s="4"/>
      <c r="O1457" s="4"/>
      <c r="P1457" s="4"/>
    </row>
    <row r="1458" spans="3:16" x14ac:dyDescent="0.2">
      <c r="H1458" s="2"/>
      <c r="J1458" s="4"/>
      <c r="K1458" s="4"/>
      <c r="L1458" s="4"/>
      <c r="M1458" s="4"/>
      <c r="N1458" s="4"/>
      <c r="O1458" s="4"/>
      <c r="P1458" s="4"/>
    </row>
    <row r="1459" spans="3:16" x14ac:dyDescent="0.2">
      <c r="H1459" s="2"/>
      <c r="J1459" s="4"/>
      <c r="K1459" s="4"/>
      <c r="L1459" s="4"/>
      <c r="M1459" s="4"/>
      <c r="N1459" s="4"/>
      <c r="O1459" s="4"/>
      <c r="P1459" s="4"/>
    </row>
    <row r="1460" spans="3:16" x14ac:dyDescent="0.2">
      <c r="H1460" s="2"/>
      <c r="J1460" s="4"/>
      <c r="K1460" s="4"/>
      <c r="L1460" s="4"/>
      <c r="M1460" s="4"/>
      <c r="N1460" s="4"/>
      <c r="O1460" s="4"/>
      <c r="P1460" s="4"/>
    </row>
    <row r="1461" spans="3:16" x14ac:dyDescent="0.2">
      <c r="H1461" s="2"/>
      <c r="J1461" s="4"/>
      <c r="K1461" s="4"/>
      <c r="L1461" s="4"/>
      <c r="M1461" s="4"/>
      <c r="N1461" s="4"/>
      <c r="O1461" s="4"/>
      <c r="P1461" s="4"/>
    </row>
    <row r="1462" spans="3:16" x14ac:dyDescent="0.2">
      <c r="H1462" s="2"/>
      <c r="J1462" s="4"/>
      <c r="K1462" s="4"/>
      <c r="L1462" s="4"/>
      <c r="M1462" s="4"/>
      <c r="N1462" s="4"/>
      <c r="O1462" s="4"/>
      <c r="P1462" s="4"/>
    </row>
    <row r="1463" spans="3:16" x14ac:dyDescent="0.2">
      <c r="H1463" s="2"/>
      <c r="J1463" s="4"/>
      <c r="K1463" s="4"/>
      <c r="L1463" s="4"/>
      <c r="M1463" s="4"/>
      <c r="N1463" s="4"/>
      <c r="O1463" s="4"/>
      <c r="P1463" s="4"/>
    </row>
    <row r="1464" spans="3:16" x14ac:dyDescent="0.2">
      <c r="H1464" s="2"/>
      <c r="J1464" s="4"/>
      <c r="K1464" s="4"/>
      <c r="L1464" s="4"/>
      <c r="M1464" s="4"/>
      <c r="N1464" s="4"/>
      <c r="O1464" s="4"/>
      <c r="P1464" s="4"/>
    </row>
    <row r="1465" spans="3:16" x14ac:dyDescent="0.2">
      <c r="H1465" s="2"/>
      <c r="J1465" s="4"/>
      <c r="K1465" s="4"/>
      <c r="L1465" s="4"/>
      <c r="M1465" s="4"/>
      <c r="N1465" s="4"/>
      <c r="O1465" s="4"/>
      <c r="P1465" s="4"/>
    </row>
    <row r="1466" spans="3:16" x14ac:dyDescent="0.2">
      <c r="H1466" s="2"/>
      <c r="J1466" s="4"/>
      <c r="K1466" s="4"/>
      <c r="L1466" s="4"/>
      <c r="M1466" s="4"/>
      <c r="N1466" s="4"/>
      <c r="O1466" s="4"/>
      <c r="P1466" s="4"/>
    </row>
    <row r="1467" spans="3:16" x14ac:dyDescent="0.2">
      <c r="H1467" s="2"/>
      <c r="J1467" s="4"/>
      <c r="K1467" s="4"/>
      <c r="L1467" s="4"/>
      <c r="M1467" s="4"/>
      <c r="N1467" s="4"/>
      <c r="O1467" s="4"/>
      <c r="P1467" s="4"/>
    </row>
    <row r="1468" spans="3:16" x14ac:dyDescent="0.2">
      <c r="H1468" s="2"/>
      <c r="J1468" s="4"/>
      <c r="K1468" s="4"/>
      <c r="L1468" s="4"/>
      <c r="M1468" s="4"/>
      <c r="N1468" s="4"/>
      <c r="O1468" s="4"/>
      <c r="P1468" s="4"/>
    </row>
    <row r="1469" spans="3:16" x14ac:dyDescent="0.2">
      <c r="H1469" s="2"/>
      <c r="J1469" s="4"/>
      <c r="K1469" s="4"/>
      <c r="L1469" s="4"/>
      <c r="M1469" s="4"/>
      <c r="N1469" s="4"/>
      <c r="O1469" s="4"/>
      <c r="P1469" s="4"/>
    </row>
    <row r="1470" spans="3:16" x14ac:dyDescent="0.2">
      <c r="H1470" s="2"/>
      <c r="J1470" s="4"/>
      <c r="K1470" s="4"/>
      <c r="L1470" s="4"/>
      <c r="M1470" s="4"/>
      <c r="N1470" s="4"/>
      <c r="O1470" s="4"/>
      <c r="P1470" s="4"/>
    </row>
    <row r="1471" spans="3:16" x14ac:dyDescent="0.2">
      <c r="H1471" s="2"/>
      <c r="J1471" s="4"/>
      <c r="K1471" s="4"/>
      <c r="L1471" s="4"/>
      <c r="M1471" s="4"/>
      <c r="N1471" s="4"/>
      <c r="O1471" s="4"/>
      <c r="P1471" s="4"/>
    </row>
    <row r="1472" spans="3:16" x14ac:dyDescent="0.2">
      <c r="H1472" s="2"/>
      <c r="J1472" s="4"/>
      <c r="K1472" s="4"/>
      <c r="L1472" s="4"/>
      <c r="M1472" s="4"/>
      <c r="N1472" s="4"/>
      <c r="O1472" s="4"/>
      <c r="P1472" s="4"/>
    </row>
    <row r="1473" spans="8:16" x14ac:dyDescent="0.2">
      <c r="H1473" s="2"/>
      <c r="J1473" s="4"/>
      <c r="K1473" s="4"/>
      <c r="L1473" s="4"/>
      <c r="M1473" s="4"/>
      <c r="N1473" s="4"/>
      <c r="O1473" s="4"/>
      <c r="P1473" s="4"/>
    </row>
    <row r="1474" spans="8:16" x14ac:dyDescent="0.2">
      <c r="H1474" s="2"/>
      <c r="J1474" s="4"/>
      <c r="K1474" s="4"/>
      <c r="L1474" s="4"/>
      <c r="M1474" s="4"/>
      <c r="N1474" s="4"/>
      <c r="O1474" s="4"/>
      <c r="P1474" s="4"/>
    </row>
    <row r="1475" spans="8:16" x14ac:dyDescent="0.2">
      <c r="H1475" s="2"/>
      <c r="J1475" s="4"/>
      <c r="K1475" s="4"/>
      <c r="L1475" s="4"/>
      <c r="M1475" s="4"/>
      <c r="N1475" s="4"/>
      <c r="O1475" s="4"/>
      <c r="P1475" s="4"/>
    </row>
    <row r="1476" spans="8:16" x14ac:dyDescent="0.2">
      <c r="H1476" s="2"/>
      <c r="J1476" s="4"/>
      <c r="K1476" s="4"/>
      <c r="L1476" s="4"/>
      <c r="M1476" s="4"/>
      <c r="N1476" s="4"/>
      <c r="O1476" s="4"/>
      <c r="P1476" s="4"/>
    </row>
    <row r="1477" spans="8:16" x14ac:dyDescent="0.2">
      <c r="H1477" s="2"/>
      <c r="J1477" s="4"/>
      <c r="K1477" s="4"/>
      <c r="L1477" s="4"/>
      <c r="M1477" s="4"/>
      <c r="N1477" s="4"/>
      <c r="O1477" s="4"/>
      <c r="P1477" s="4"/>
    </row>
    <row r="1478" spans="8:16" x14ac:dyDescent="0.2">
      <c r="H1478" s="2"/>
      <c r="J1478" s="4"/>
      <c r="K1478" s="4"/>
      <c r="L1478" s="4"/>
      <c r="M1478" s="4"/>
      <c r="N1478" s="4"/>
      <c r="O1478" s="4"/>
      <c r="P1478" s="4"/>
    </row>
    <row r="1479" spans="8:16" x14ac:dyDescent="0.2">
      <c r="H1479" s="2"/>
      <c r="J1479" s="4"/>
      <c r="K1479" s="4"/>
      <c r="L1479" s="4"/>
      <c r="M1479" s="4"/>
      <c r="N1479" s="4"/>
      <c r="O1479" s="4"/>
      <c r="P1479" s="4"/>
    </row>
    <row r="1480" spans="8:16" x14ac:dyDescent="0.2">
      <c r="H1480" s="2"/>
      <c r="J1480" s="4"/>
      <c r="K1480" s="4"/>
      <c r="L1480" s="4"/>
      <c r="M1480" s="4"/>
      <c r="N1480" s="4"/>
      <c r="O1480" s="4"/>
      <c r="P1480" s="4"/>
    </row>
    <row r="1481" spans="8:16" x14ac:dyDescent="0.2">
      <c r="H1481" s="2"/>
      <c r="J1481" s="4"/>
      <c r="K1481" s="4"/>
      <c r="L1481" s="4"/>
      <c r="M1481" s="4"/>
      <c r="N1481" s="4"/>
      <c r="O1481" s="4"/>
      <c r="P1481" s="4"/>
    </row>
    <row r="1482" spans="8:16" x14ac:dyDescent="0.2">
      <c r="H1482" s="2"/>
      <c r="J1482" s="4"/>
      <c r="K1482" s="4"/>
      <c r="L1482" s="4"/>
      <c r="M1482" s="4"/>
      <c r="N1482" s="4"/>
      <c r="O1482" s="4"/>
      <c r="P1482" s="4"/>
    </row>
    <row r="1483" spans="8:16" x14ac:dyDescent="0.2">
      <c r="H1483" s="2"/>
      <c r="J1483" s="4"/>
      <c r="K1483" s="4"/>
      <c r="L1483" s="4"/>
      <c r="M1483" s="4"/>
      <c r="N1483" s="4"/>
      <c r="O1483" s="4"/>
      <c r="P1483" s="4"/>
    </row>
    <row r="1484" spans="8:16" x14ac:dyDescent="0.2">
      <c r="H1484" s="2"/>
      <c r="J1484" s="4"/>
      <c r="K1484" s="4"/>
      <c r="L1484" s="4"/>
      <c r="M1484" s="4"/>
      <c r="N1484" s="4"/>
      <c r="O1484" s="4"/>
      <c r="P1484" s="4"/>
    </row>
    <row r="1485" spans="8:16" x14ac:dyDescent="0.2">
      <c r="H1485" s="2"/>
      <c r="J1485" s="4"/>
      <c r="K1485" s="4"/>
      <c r="L1485" s="4"/>
      <c r="M1485" s="4"/>
      <c r="N1485" s="4"/>
      <c r="O1485" s="4"/>
      <c r="P1485" s="4"/>
    </row>
    <row r="1486" spans="8:16" x14ac:dyDescent="0.2">
      <c r="H1486" s="2"/>
      <c r="J1486" s="4"/>
      <c r="K1486" s="4"/>
      <c r="L1486" s="4"/>
      <c r="M1486" s="4"/>
      <c r="N1486" s="4"/>
      <c r="O1486" s="4"/>
      <c r="P1486" s="4"/>
    </row>
    <row r="1487" spans="8:16" x14ac:dyDescent="0.2">
      <c r="H1487" s="2"/>
      <c r="J1487" s="4"/>
      <c r="K1487" s="4"/>
      <c r="L1487" s="4"/>
      <c r="M1487" s="4"/>
      <c r="N1487" s="4"/>
      <c r="O1487" s="4"/>
      <c r="P1487" s="4"/>
    </row>
    <row r="1488" spans="8:16" x14ac:dyDescent="0.2">
      <c r="H1488" s="2"/>
      <c r="J1488" s="4"/>
      <c r="K1488" s="4"/>
      <c r="L1488" s="4"/>
      <c r="M1488" s="4"/>
      <c r="N1488" s="4"/>
      <c r="O1488" s="4"/>
      <c r="P1488" s="4"/>
    </row>
    <row r="1489" spans="8:16" x14ac:dyDescent="0.2">
      <c r="H1489" s="2"/>
      <c r="J1489" s="4"/>
      <c r="K1489" s="4"/>
      <c r="L1489" s="4"/>
      <c r="M1489" s="4"/>
      <c r="N1489" s="4"/>
      <c r="O1489" s="4"/>
      <c r="P1489" s="4"/>
    </row>
    <row r="1490" spans="8:16" x14ac:dyDescent="0.2">
      <c r="H1490" s="2"/>
      <c r="J1490" s="4"/>
      <c r="K1490" s="4"/>
      <c r="L1490" s="4"/>
      <c r="M1490" s="4"/>
      <c r="N1490" s="4"/>
      <c r="O1490" s="4"/>
      <c r="P1490" s="4"/>
    </row>
    <row r="1491" spans="8:16" x14ac:dyDescent="0.2">
      <c r="H1491" s="2"/>
      <c r="J1491" s="4"/>
      <c r="K1491" s="4"/>
      <c r="L1491" s="4"/>
      <c r="M1491" s="4"/>
      <c r="N1491" s="4"/>
      <c r="O1491" s="4"/>
      <c r="P1491" s="4"/>
    </row>
    <row r="1492" spans="8:16" x14ac:dyDescent="0.2">
      <c r="H1492" s="2"/>
      <c r="J1492" s="4"/>
      <c r="K1492" s="4"/>
      <c r="L1492" s="4"/>
      <c r="M1492" s="4"/>
      <c r="N1492" s="4"/>
      <c r="O1492" s="4"/>
      <c r="P1492" s="4"/>
    </row>
    <row r="1493" spans="8:16" x14ac:dyDescent="0.2">
      <c r="H1493" s="2"/>
      <c r="J1493" s="4"/>
      <c r="K1493" s="4"/>
      <c r="L1493" s="4"/>
      <c r="M1493" s="4"/>
      <c r="N1493" s="4"/>
      <c r="O1493" s="4"/>
      <c r="P1493" s="4"/>
    </row>
    <row r="1494" spans="8:16" x14ac:dyDescent="0.2">
      <c r="H1494" s="2"/>
      <c r="J1494" s="4"/>
      <c r="K1494" s="4"/>
      <c r="L1494" s="4"/>
      <c r="M1494" s="4"/>
      <c r="N1494" s="4"/>
      <c r="O1494" s="4"/>
      <c r="P1494" s="4"/>
    </row>
    <row r="1495" spans="8:16" x14ac:dyDescent="0.2">
      <c r="H1495" s="2"/>
      <c r="J1495" s="4"/>
      <c r="K1495" s="4"/>
      <c r="L1495" s="4"/>
      <c r="M1495" s="4"/>
      <c r="N1495" s="4"/>
      <c r="O1495" s="4"/>
      <c r="P1495" s="4"/>
    </row>
    <row r="1496" spans="8:16" x14ac:dyDescent="0.2">
      <c r="H1496" s="2"/>
      <c r="J1496" s="4"/>
      <c r="K1496" s="4"/>
      <c r="L1496" s="4"/>
      <c r="M1496" s="4"/>
      <c r="N1496" s="4"/>
      <c r="O1496" s="4"/>
      <c r="P1496" s="4"/>
    </row>
    <row r="1497" spans="8:16" x14ac:dyDescent="0.2">
      <c r="H1497" s="2"/>
      <c r="J1497" s="4"/>
      <c r="K1497" s="4"/>
      <c r="L1497" s="4"/>
      <c r="M1497" s="4"/>
      <c r="N1497" s="4"/>
      <c r="O1497" s="4"/>
      <c r="P1497" s="4"/>
    </row>
    <row r="1498" spans="8:16" x14ac:dyDescent="0.2">
      <c r="J1498" s="4"/>
      <c r="K1498" s="4"/>
      <c r="L1498" s="4"/>
      <c r="M1498" s="4"/>
      <c r="N1498" s="4"/>
      <c r="O1498" s="4"/>
      <c r="P1498" s="4"/>
    </row>
    <row r="1499" spans="8:16" x14ac:dyDescent="0.2">
      <c r="J1499" s="48"/>
      <c r="K1499" s="48"/>
      <c r="L1499" s="48"/>
      <c r="M1499" s="48"/>
      <c r="N1499" s="48"/>
      <c r="O1499" s="48"/>
      <c r="P1499" s="48"/>
    </row>
    <row r="1500" spans="8:16" x14ac:dyDescent="0.2">
      <c r="J1500" s="48"/>
      <c r="K1500" s="48"/>
      <c r="L1500" s="48"/>
      <c r="M1500" s="48"/>
      <c r="N1500" s="48"/>
      <c r="O1500" s="48"/>
      <c r="P1500" s="48"/>
    </row>
    <row r="1501" spans="8:16" x14ac:dyDescent="0.2">
      <c r="J1501" s="48"/>
      <c r="K1501" s="48"/>
      <c r="L1501" s="48"/>
      <c r="M1501" s="48"/>
      <c r="N1501" s="48"/>
      <c r="O1501" s="48"/>
      <c r="P1501" s="48"/>
    </row>
    <row r="1502" spans="8:16" x14ac:dyDescent="0.2">
      <c r="J1502" s="48"/>
      <c r="K1502" s="48"/>
      <c r="L1502" s="48"/>
      <c r="M1502" s="48"/>
      <c r="N1502" s="48"/>
      <c r="O1502" s="48"/>
      <c r="P1502" s="48"/>
    </row>
    <row r="1503" spans="8:16" x14ac:dyDescent="0.2">
      <c r="J1503" s="48"/>
      <c r="K1503" s="48"/>
      <c r="L1503" s="48"/>
      <c r="M1503" s="48"/>
      <c r="N1503" s="48"/>
      <c r="O1503" s="48"/>
      <c r="P1503" s="48"/>
    </row>
    <row r="1504" spans="8:16" x14ac:dyDescent="0.2">
      <c r="J1504" s="48"/>
      <c r="K1504" s="48"/>
      <c r="L1504" s="48"/>
      <c r="M1504" s="48"/>
      <c r="N1504" s="48"/>
      <c r="O1504" s="48"/>
      <c r="P1504" s="48"/>
    </row>
    <row r="1505" spans="10:16" x14ac:dyDescent="0.2">
      <c r="J1505" s="48"/>
      <c r="K1505" s="48"/>
      <c r="L1505" s="48"/>
      <c r="M1505" s="48"/>
      <c r="N1505" s="48"/>
      <c r="O1505" s="48"/>
      <c r="P1505" s="48"/>
    </row>
    <row r="1506" spans="10:16" x14ac:dyDescent="0.2">
      <c r="J1506" s="48"/>
      <c r="K1506" s="48"/>
      <c r="L1506" s="48"/>
      <c r="M1506" s="48"/>
      <c r="N1506" s="48"/>
      <c r="O1506" s="48"/>
      <c r="P1506" s="48"/>
    </row>
    <row r="1507" spans="10:16" x14ac:dyDescent="0.2">
      <c r="J1507" s="48"/>
      <c r="K1507" s="48"/>
      <c r="L1507" s="48"/>
      <c r="M1507" s="48"/>
      <c r="N1507" s="48"/>
      <c r="O1507" s="48"/>
      <c r="P1507" s="48"/>
    </row>
    <row r="1508" spans="10:16" x14ac:dyDescent="0.2">
      <c r="J1508" s="48"/>
      <c r="K1508" s="48"/>
      <c r="L1508" s="48"/>
      <c r="M1508" s="48"/>
      <c r="N1508" s="48"/>
      <c r="O1508" s="48"/>
      <c r="P1508" s="48"/>
    </row>
    <row r="1509" spans="10:16" x14ac:dyDescent="0.2">
      <c r="J1509" s="48"/>
      <c r="K1509" s="48"/>
      <c r="L1509" s="48"/>
      <c r="M1509" s="48"/>
      <c r="N1509" s="48"/>
      <c r="O1509" s="48"/>
      <c r="P1509" s="48"/>
    </row>
    <row r="1510" spans="10:16" x14ac:dyDescent="0.2">
      <c r="J1510" s="48"/>
      <c r="K1510" s="48"/>
      <c r="L1510" s="48"/>
      <c r="M1510" s="48"/>
      <c r="N1510" s="48"/>
      <c r="O1510" s="48"/>
      <c r="P1510" s="48"/>
    </row>
    <row r="1511" spans="10:16" x14ac:dyDescent="0.2">
      <c r="J1511" s="48"/>
      <c r="K1511" s="48"/>
      <c r="L1511" s="48"/>
      <c r="M1511" s="48"/>
      <c r="N1511" s="48"/>
      <c r="O1511" s="48"/>
      <c r="P1511" s="48"/>
    </row>
    <row r="1512" spans="10:16" x14ac:dyDescent="0.2">
      <c r="J1512" s="48"/>
      <c r="K1512" s="48"/>
      <c r="L1512" s="48"/>
      <c r="M1512" s="48"/>
      <c r="N1512" s="48"/>
      <c r="O1512" s="48"/>
      <c r="P1512" s="48"/>
    </row>
    <row r="1513" spans="10:16" x14ac:dyDescent="0.2">
      <c r="J1513" s="48"/>
      <c r="K1513" s="48"/>
      <c r="L1513" s="48"/>
      <c r="M1513" s="48"/>
      <c r="N1513" s="48"/>
      <c r="O1513" s="48"/>
      <c r="P1513" s="48"/>
    </row>
    <row r="1514" spans="10:16" x14ac:dyDescent="0.2">
      <c r="J1514" s="48"/>
      <c r="K1514" s="48"/>
      <c r="L1514" s="48"/>
      <c r="M1514" s="48"/>
      <c r="N1514" s="48"/>
      <c r="O1514" s="48"/>
      <c r="P1514" s="48"/>
    </row>
    <row r="1515" spans="10:16" x14ac:dyDescent="0.2">
      <c r="J1515" s="48"/>
      <c r="K1515" s="48"/>
      <c r="L1515" s="48"/>
      <c r="M1515" s="48"/>
      <c r="N1515" s="48"/>
      <c r="O1515" s="48"/>
      <c r="P1515" s="48"/>
    </row>
    <row r="1516" spans="10:16" x14ac:dyDescent="0.2">
      <c r="J1516" s="48"/>
      <c r="K1516" s="48"/>
      <c r="L1516" s="48"/>
      <c r="M1516" s="48"/>
      <c r="N1516" s="48"/>
      <c r="O1516" s="48"/>
      <c r="P1516" s="48"/>
    </row>
    <row r="1517" spans="10:16" x14ac:dyDescent="0.2">
      <c r="J1517" s="48"/>
      <c r="K1517" s="48"/>
      <c r="L1517" s="48"/>
      <c r="M1517" s="48"/>
      <c r="N1517" s="48"/>
      <c r="O1517" s="48"/>
      <c r="P1517" s="48"/>
    </row>
    <row r="1518" spans="10:16" x14ac:dyDescent="0.2">
      <c r="J1518" s="48"/>
      <c r="K1518" s="48"/>
      <c r="L1518" s="48"/>
      <c r="M1518" s="48"/>
      <c r="N1518" s="48"/>
      <c r="O1518" s="48"/>
      <c r="P1518" s="48"/>
    </row>
    <row r="1519" spans="10:16" x14ac:dyDescent="0.2">
      <c r="J1519" s="48"/>
      <c r="K1519" s="48"/>
      <c r="L1519" s="48"/>
      <c r="M1519" s="48"/>
      <c r="N1519" s="48"/>
      <c r="O1519" s="48"/>
      <c r="P1519" s="48"/>
    </row>
    <row r="1520" spans="10:16" x14ac:dyDescent="0.2">
      <c r="J1520" s="48"/>
      <c r="K1520" s="48"/>
      <c r="L1520" s="48"/>
      <c r="M1520" s="48"/>
      <c r="N1520" s="48"/>
      <c r="O1520" s="48"/>
      <c r="P1520" s="48"/>
    </row>
    <row r="1521" spans="10:16" x14ac:dyDescent="0.2">
      <c r="J1521" s="48"/>
      <c r="K1521" s="48"/>
      <c r="L1521" s="48"/>
      <c r="M1521" s="48"/>
      <c r="N1521" s="48"/>
      <c r="O1521" s="48"/>
      <c r="P1521" s="48"/>
    </row>
    <row r="1522" spans="10:16" x14ac:dyDescent="0.2">
      <c r="J1522" s="48"/>
      <c r="K1522" s="48"/>
      <c r="L1522" s="48"/>
      <c r="M1522" s="48"/>
      <c r="N1522" s="48"/>
      <c r="O1522" s="48"/>
      <c r="P1522" s="48"/>
    </row>
    <row r="1523" spans="10:16" x14ac:dyDescent="0.2">
      <c r="J1523" s="48"/>
      <c r="K1523" s="48"/>
      <c r="L1523" s="48"/>
      <c r="M1523" s="48"/>
      <c r="N1523" s="48"/>
      <c r="O1523" s="48"/>
      <c r="P1523" s="48"/>
    </row>
    <row r="1524" spans="10:16" x14ac:dyDescent="0.2">
      <c r="J1524" s="48"/>
      <c r="K1524" s="48"/>
      <c r="L1524" s="48"/>
      <c r="M1524" s="48"/>
      <c r="N1524" s="48"/>
      <c r="O1524" s="48"/>
      <c r="P1524" s="48"/>
    </row>
    <row r="1525" spans="10:16" x14ac:dyDescent="0.2">
      <c r="J1525" s="48"/>
      <c r="K1525" s="48"/>
      <c r="L1525" s="48"/>
      <c r="M1525" s="48"/>
      <c r="N1525" s="48"/>
      <c r="O1525" s="48"/>
      <c r="P1525" s="48"/>
    </row>
    <row r="1526" spans="10:16" x14ac:dyDescent="0.2">
      <c r="J1526" s="48"/>
      <c r="K1526" s="48"/>
      <c r="L1526" s="48"/>
      <c r="M1526" s="48"/>
      <c r="N1526" s="48"/>
      <c r="O1526" s="48"/>
      <c r="P1526" s="48"/>
    </row>
    <row r="1527" spans="10:16" x14ac:dyDescent="0.2">
      <c r="J1527" s="48"/>
      <c r="K1527" s="48"/>
      <c r="L1527" s="48"/>
      <c r="M1527" s="48"/>
      <c r="N1527" s="48"/>
      <c r="O1527" s="48"/>
      <c r="P1527" s="48"/>
    </row>
    <row r="1528" spans="10:16" x14ac:dyDescent="0.2">
      <c r="J1528" s="48"/>
      <c r="K1528" s="48"/>
      <c r="L1528" s="48"/>
      <c r="M1528" s="48"/>
      <c r="N1528" s="48"/>
      <c r="O1528" s="48"/>
      <c r="P1528" s="48"/>
    </row>
    <row r="1529" spans="10:16" x14ac:dyDescent="0.2">
      <c r="J1529" s="48"/>
      <c r="K1529" s="48"/>
      <c r="L1529" s="48"/>
      <c r="M1529" s="48"/>
      <c r="N1529" s="48"/>
      <c r="O1529" s="48"/>
      <c r="P1529" s="48"/>
    </row>
    <row r="1530" spans="10:16" x14ac:dyDescent="0.2">
      <c r="J1530" s="48"/>
      <c r="K1530" s="48"/>
      <c r="L1530" s="48"/>
      <c r="M1530" s="48"/>
      <c r="N1530" s="48"/>
      <c r="O1530" s="48"/>
      <c r="P1530" s="48"/>
    </row>
    <row r="1531" spans="10:16" x14ac:dyDescent="0.2">
      <c r="J1531" s="48"/>
      <c r="K1531" s="48"/>
      <c r="L1531" s="48"/>
      <c r="M1531" s="48"/>
      <c r="N1531" s="48"/>
      <c r="O1531" s="48"/>
      <c r="P1531" s="48"/>
    </row>
    <row r="1532" spans="10:16" x14ac:dyDescent="0.2">
      <c r="J1532" s="48"/>
      <c r="K1532" s="48"/>
      <c r="L1532" s="48"/>
      <c r="M1532" s="48"/>
      <c r="N1532" s="48"/>
      <c r="O1532" s="48"/>
      <c r="P1532" s="48"/>
    </row>
    <row r="1533" spans="10:16" x14ac:dyDescent="0.2">
      <c r="J1533" s="48"/>
      <c r="K1533" s="48"/>
      <c r="L1533" s="48"/>
      <c r="M1533" s="48"/>
      <c r="N1533" s="48"/>
      <c r="O1533" s="48"/>
      <c r="P1533" s="48"/>
    </row>
    <row r="1534" spans="10:16" x14ac:dyDescent="0.2">
      <c r="J1534" s="48"/>
      <c r="K1534" s="48"/>
      <c r="L1534" s="48"/>
      <c r="M1534" s="48"/>
      <c r="N1534" s="48"/>
      <c r="O1534" s="48"/>
      <c r="P1534" s="48"/>
    </row>
    <row r="1535" spans="10:16" x14ac:dyDescent="0.2">
      <c r="J1535" s="48"/>
      <c r="K1535" s="48"/>
      <c r="L1535" s="48"/>
      <c r="M1535" s="48"/>
      <c r="N1535" s="48"/>
      <c r="O1535" s="48"/>
      <c r="P1535" s="48"/>
    </row>
    <row r="1536" spans="10:16" x14ac:dyDescent="0.2">
      <c r="J1536" s="48"/>
      <c r="K1536" s="48"/>
      <c r="L1536" s="48"/>
      <c r="M1536" s="48"/>
      <c r="N1536" s="48"/>
      <c r="O1536" s="48"/>
      <c r="P1536" s="48"/>
    </row>
    <row r="1537" spans="10:16" x14ac:dyDescent="0.2">
      <c r="J1537" s="48"/>
      <c r="K1537" s="48"/>
      <c r="L1537" s="48"/>
      <c r="M1537" s="48"/>
      <c r="N1537" s="48"/>
      <c r="O1537" s="48"/>
      <c r="P1537" s="48"/>
    </row>
    <row r="1538" spans="10:16" x14ac:dyDescent="0.2">
      <c r="J1538" s="48"/>
      <c r="K1538" s="48"/>
      <c r="L1538" s="48"/>
      <c r="M1538" s="48"/>
      <c r="N1538" s="48"/>
      <c r="O1538" s="48"/>
      <c r="P1538" s="48"/>
    </row>
    <row r="1539" spans="10:16" x14ac:dyDescent="0.2">
      <c r="J1539" s="48"/>
      <c r="K1539" s="48"/>
      <c r="L1539" s="48"/>
      <c r="M1539" s="48"/>
      <c r="N1539" s="48"/>
      <c r="O1539" s="48"/>
      <c r="P1539" s="48"/>
    </row>
    <row r="1540" spans="10:16" x14ac:dyDescent="0.2">
      <c r="J1540" s="48"/>
      <c r="K1540" s="48"/>
      <c r="L1540" s="48"/>
      <c r="M1540" s="48"/>
      <c r="N1540" s="48"/>
      <c r="O1540" s="48"/>
      <c r="P1540" s="48"/>
    </row>
    <row r="1541" spans="10:16" x14ac:dyDescent="0.2">
      <c r="J1541" s="48"/>
      <c r="K1541" s="48"/>
      <c r="L1541" s="48"/>
      <c r="M1541" s="48"/>
      <c r="N1541" s="48"/>
      <c r="O1541" s="48"/>
      <c r="P1541" s="48"/>
    </row>
    <row r="1542" spans="10:16" x14ac:dyDescent="0.2">
      <c r="J1542" s="48"/>
      <c r="K1542" s="48"/>
      <c r="L1542" s="48"/>
      <c r="M1542" s="48"/>
      <c r="N1542" s="48"/>
      <c r="O1542" s="48"/>
      <c r="P1542" s="48"/>
    </row>
    <row r="1543" spans="10:16" x14ac:dyDescent="0.2">
      <c r="J1543" s="48"/>
      <c r="K1543" s="48"/>
      <c r="L1543" s="48"/>
      <c r="M1543" s="48"/>
      <c r="N1543" s="48"/>
      <c r="O1543" s="48"/>
      <c r="P1543" s="48"/>
    </row>
    <row r="1544" spans="10:16" x14ac:dyDescent="0.2">
      <c r="J1544" s="48"/>
      <c r="K1544" s="48"/>
      <c r="L1544" s="48"/>
      <c r="M1544" s="48"/>
      <c r="N1544" s="48"/>
      <c r="O1544" s="48"/>
      <c r="P1544" s="48"/>
    </row>
    <row r="1545" spans="10:16" x14ac:dyDescent="0.2">
      <c r="J1545" s="48"/>
      <c r="K1545" s="48"/>
      <c r="L1545" s="48"/>
      <c r="M1545" s="48"/>
      <c r="N1545" s="48"/>
      <c r="O1545" s="48"/>
      <c r="P1545" s="48"/>
    </row>
    <row r="1546" spans="10:16" x14ac:dyDescent="0.2">
      <c r="J1546" s="48"/>
      <c r="K1546" s="48"/>
      <c r="L1546" s="48"/>
      <c r="M1546" s="48"/>
      <c r="N1546" s="48"/>
      <c r="O1546" s="48"/>
      <c r="P1546" s="48"/>
    </row>
    <row r="1547" spans="10:16" x14ac:dyDescent="0.2">
      <c r="J1547" s="48"/>
      <c r="K1547" s="48"/>
      <c r="L1547" s="48"/>
      <c r="M1547" s="48"/>
      <c r="N1547" s="48"/>
      <c r="O1547" s="48"/>
      <c r="P1547" s="48"/>
    </row>
    <row r="1548" spans="10:16" x14ac:dyDescent="0.2">
      <c r="J1548" s="48"/>
      <c r="K1548" s="48"/>
      <c r="L1548" s="48"/>
      <c r="M1548" s="48"/>
      <c r="N1548" s="48"/>
      <c r="O1548" s="48"/>
      <c r="P1548" s="48"/>
    </row>
    <row r="1549" spans="10:16" x14ac:dyDescent="0.2">
      <c r="J1549" s="48"/>
      <c r="K1549" s="48"/>
      <c r="L1549" s="48"/>
      <c r="M1549" s="48"/>
      <c r="N1549" s="48"/>
      <c r="O1549" s="48"/>
      <c r="P1549" s="48"/>
    </row>
    <row r="1550" spans="10:16" x14ac:dyDescent="0.2">
      <c r="J1550" s="48"/>
      <c r="K1550" s="48"/>
      <c r="L1550" s="48"/>
      <c r="M1550" s="48"/>
      <c r="N1550" s="48"/>
      <c r="O1550" s="48"/>
      <c r="P1550" s="48"/>
    </row>
    <row r="1551" spans="10:16" x14ac:dyDescent="0.2">
      <c r="J1551" s="48"/>
      <c r="K1551" s="48"/>
      <c r="L1551" s="48"/>
      <c r="M1551" s="48"/>
      <c r="N1551" s="48"/>
      <c r="O1551" s="48"/>
      <c r="P1551" s="48"/>
    </row>
    <row r="1552" spans="10:16" x14ac:dyDescent="0.2">
      <c r="J1552" s="48"/>
      <c r="K1552" s="48"/>
      <c r="L1552" s="48"/>
      <c r="M1552" s="48"/>
      <c r="N1552" s="48"/>
      <c r="O1552" s="48"/>
      <c r="P1552" s="48"/>
    </row>
    <row r="1553" spans="10:16" x14ac:dyDescent="0.2">
      <c r="J1553" s="48"/>
      <c r="K1553" s="48"/>
      <c r="L1553" s="48"/>
      <c r="M1553" s="48"/>
      <c r="N1553" s="48"/>
      <c r="O1553" s="48"/>
      <c r="P1553" s="48"/>
    </row>
    <row r="1554" spans="10:16" x14ac:dyDescent="0.2">
      <c r="J1554" s="48"/>
      <c r="K1554" s="48"/>
      <c r="L1554" s="48"/>
      <c r="M1554" s="48"/>
      <c r="N1554" s="48"/>
      <c r="O1554" s="48"/>
      <c r="P1554" s="48"/>
    </row>
    <row r="1555" spans="10:16" x14ac:dyDescent="0.2">
      <c r="J1555" s="48"/>
      <c r="K1555" s="48"/>
      <c r="L1555" s="48"/>
      <c r="M1555" s="48"/>
      <c r="N1555" s="48"/>
      <c r="O1555" s="48"/>
      <c r="P1555" s="48"/>
    </row>
    <row r="1556" spans="10:16" x14ac:dyDescent="0.2">
      <c r="J1556" s="48"/>
      <c r="K1556" s="48"/>
      <c r="L1556" s="48"/>
      <c r="M1556" s="48"/>
      <c r="N1556" s="48"/>
      <c r="O1556" s="48"/>
      <c r="P1556" s="48"/>
    </row>
    <row r="1557" spans="10:16" x14ac:dyDescent="0.2">
      <c r="J1557" s="48"/>
      <c r="K1557" s="48"/>
      <c r="L1557" s="48"/>
      <c r="M1557" s="48"/>
      <c r="N1557" s="48"/>
      <c r="O1557" s="48"/>
      <c r="P1557" s="48"/>
    </row>
    <row r="1558" spans="10:16" x14ac:dyDescent="0.2">
      <c r="J1558" s="48"/>
      <c r="K1558" s="48"/>
      <c r="L1558" s="48"/>
      <c r="M1558" s="48"/>
      <c r="N1558" s="48"/>
      <c r="O1558" s="48"/>
      <c r="P1558" s="48"/>
    </row>
    <row r="1559" spans="10:16" x14ac:dyDescent="0.2">
      <c r="J1559" s="48"/>
      <c r="K1559" s="48"/>
      <c r="L1559" s="48"/>
      <c r="M1559" s="48"/>
      <c r="N1559" s="48"/>
      <c r="O1559" s="48"/>
      <c r="P1559" s="48"/>
    </row>
    <row r="1560" spans="10:16" x14ac:dyDescent="0.2">
      <c r="J1560" s="48"/>
      <c r="K1560" s="48"/>
      <c r="L1560" s="48"/>
      <c r="M1560" s="48"/>
      <c r="N1560" s="48"/>
      <c r="O1560" s="48"/>
      <c r="P1560" s="48"/>
    </row>
    <row r="1561" spans="10:16" x14ac:dyDescent="0.2">
      <c r="J1561" s="48"/>
      <c r="K1561" s="48"/>
      <c r="L1561" s="48"/>
      <c r="M1561" s="48"/>
      <c r="N1561" s="48"/>
      <c r="O1561" s="48"/>
      <c r="P1561" s="48"/>
    </row>
    <row r="1562" spans="10:16" x14ac:dyDescent="0.2">
      <c r="J1562" s="48"/>
      <c r="K1562" s="48"/>
      <c r="L1562" s="48"/>
      <c r="M1562" s="48"/>
      <c r="N1562" s="48"/>
      <c r="O1562" s="48"/>
      <c r="P1562" s="48"/>
    </row>
    <row r="1563" spans="10:16" x14ac:dyDescent="0.2">
      <c r="J1563" s="48"/>
      <c r="K1563" s="48"/>
      <c r="L1563" s="48"/>
      <c r="M1563" s="48"/>
      <c r="N1563" s="48"/>
      <c r="O1563" s="48"/>
      <c r="P1563" s="48"/>
    </row>
    <row r="1564" spans="10:16" x14ac:dyDescent="0.2">
      <c r="J1564" s="48"/>
      <c r="K1564" s="48"/>
      <c r="L1564" s="48"/>
      <c r="M1564" s="48"/>
      <c r="N1564" s="48"/>
      <c r="O1564" s="48"/>
      <c r="P1564" s="48"/>
    </row>
    <row r="1565" spans="10:16" x14ac:dyDescent="0.2">
      <c r="J1565" s="48"/>
      <c r="K1565" s="48"/>
      <c r="L1565" s="48"/>
      <c r="M1565" s="48"/>
      <c r="N1565" s="48"/>
      <c r="O1565" s="48"/>
      <c r="P1565" s="48"/>
    </row>
    <row r="1566" spans="10:16" x14ac:dyDescent="0.2">
      <c r="J1566" s="48"/>
      <c r="K1566" s="48"/>
      <c r="L1566" s="48"/>
      <c r="M1566" s="48"/>
      <c r="N1566" s="48"/>
      <c r="O1566" s="48"/>
      <c r="P1566" s="48"/>
    </row>
    <row r="1567" spans="10:16" x14ac:dyDescent="0.2">
      <c r="J1567" s="48"/>
      <c r="K1567" s="48"/>
      <c r="L1567" s="48"/>
      <c r="M1567" s="48"/>
      <c r="N1567" s="48"/>
      <c r="O1567" s="48"/>
      <c r="P1567" s="48"/>
    </row>
    <row r="1568" spans="10:16" x14ac:dyDescent="0.2">
      <c r="J1568" s="48"/>
      <c r="K1568" s="48"/>
      <c r="L1568" s="48"/>
      <c r="M1568" s="48"/>
      <c r="N1568" s="48"/>
      <c r="O1568" s="48"/>
      <c r="P1568" s="48"/>
    </row>
    <row r="1569" spans="10:16" x14ac:dyDescent="0.2">
      <c r="J1569" s="48"/>
      <c r="K1569" s="48"/>
      <c r="L1569" s="48"/>
      <c r="M1569" s="48"/>
      <c r="N1569" s="48"/>
      <c r="O1569" s="48"/>
      <c r="P1569" s="48"/>
    </row>
    <row r="1570" spans="10:16" x14ac:dyDescent="0.2">
      <c r="J1570" s="48"/>
      <c r="K1570" s="48"/>
      <c r="L1570" s="48"/>
      <c r="M1570" s="48"/>
      <c r="N1570" s="48"/>
      <c r="O1570" s="48"/>
      <c r="P1570" s="48"/>
    </row>
    <row r="1571" spans="10:16" x14ac:dyDescent="0.2">
      <c r="J1571" s="48"/>
      <c r="K1571" s="48"/>
      <c r="L1571" s="48"/>
      <c r="M1571" s="48"/>
      <c r="N1571" s="48"/>
      <c r="O1571" s="48"/>
      <c r="P1571" s="48"/>
    </row>
    <row r="1572" spans="10:16" x14ac:dyDescent="0.2">
      <c r="J1572" s="48"/>
      <c r="K1572" s="48"/>
      <c r="L1572" s="48"/>
      <c r="M1572" s="48"/>
      <c r="N1572" s="48"/>
      <c r="O1572" s="48"/>
      <c r="P1572" s="48"/>
    </row>
    <row r="1573" spans="10:16" x14ac:dyDescent="0.2">
      <c r="J1573" s="48"/>
      <c r="K1573" s="48"/>
      <c r="L1573" s="48"/>
      <c r="M1573" s="48"/>
      <c r="N1573" s="48"/>
      <c r="O1573" s="48"/>
      <c r="P1573" s="48"/>
    </row>
    <row r="1574" spans="10:16" x14ac:dyDescent="0.2">
      <c r="J1574" s="48"/>
      <c r="K1574" s="48"/>
      <c r="L1574" s="48"/>
      <c r="M1574" s="48"/>
      <c r="N1574" s="48"/>
      <c r="O1574" s="48"/>
      <c r="P1574" s="48"/>
    </row>
    <row r="1575" spans="10:16" x14ac:dyDescent="0.2">
      <c r="J1575" s="48"/>
      <c r="K1575" s="48"/>
      <c r="L1575" s="48"/>
      <c r="M1575" s="48"/>
      <c r="N1575" s="48"/>
      <c r="O1575" s="48"/>
      <c r="P1575" s="48"/>
    </row>
    <row r="1576" spans="10:16" x14ac:dyDescent="0.2">
      <c r="J1576" s="48"/>
      <c r="K1576" s="48"/>
      <c r="L1576" s="48"/>
      <c r="M1576" s="48"/>
      <c r="N1576" s="48"/>
      <c r="O1576" s="48"/>
      <c r="P1576" s="48"/>
    </row>
    <row r="1577" spans="10:16" x14ac:dyDescent="0.2">
      <c r="J1577" s="48"/>
      <c r="K1577" s="48"/>
      <c r="L1577" s="48"/>
      <c r="M1577" s="48"/>
      <c r="N1577" s="48"/>
      <c r="O1577" s="48"/>
      <c r="P1577" s="48"/>
    </row>
    <row r="1578" spans="10:16" x14ac:dyDescent="0.2">
      <c r="J1578" s="48"/>
      <c r="K1578" s="48"/>
      <c r="L1578" s="48"/>
      <c r="M1578" s="48"/>
      <c r="N1578" s="48"/>
      <c r="O1578" s="48"/>
      <c r="P1578" s="48"/>
    </row>
    <row r="1579" spans="10:16" x14ac:dyDescent="0.2">
      <c r="J1579" s="48"/>
      <c r="K1579" s="48"/>
      <c r="L1579" s="48"/>
      <c r="M1579" s="48"/>
      <c r="N1579" s="48"/>
      <c r="O1579" s="48"/>
      <c r="P1579" s="48"/>
    </row>
    <row r="1580" spans="10:16" x14ac:dyDescent="0.2">
      <c r="J1580" s="48"/>
      <c r="K1580" s="48"/>
      <c r="L1580" s="48"/>
      <c r="M1580" s="48"/>
      <c r="N1580" s="48"/>
      <c r="O1580" s="48"/>
      <c r="P1580" s="48"/>
    </row>
    <row r="1581" spans="10:16" x14ac:dyDescent="0.2">
      <c r="J1581" s="48"/>
      <c r="K1581" s="48"/>
      <c r="L1581" s="48"/>
      <c r="M1581" s="48"/>
      <c r="N1581" s="48"/>
      <c r="O1581" s="48"/>
      <c r="P1581" s="48"/>
    </row>
    <row r="1582" spans="10:16" x14ac:dyDescent="0.2">
      <c r="J1582" s="48"/>
      <c r="K1582" s="48"/>
      <c r="L1582" s="48"/>
      <c r="M1582" s="48"/>
      <c r="N1582" s="48"/>
      <c r="O1582" s="48"/>
      <c r="P1582" s="48"/>
    </row>
    <row r="1583" spans="10:16" x14ac:dyDescent="0.2">
      <c r="J1583" s="48"/>
      <c r="K1583" s="48"/>
      <c r="L1583" s="48"/>
      <c r="M1583" s="48"/>
      <c r="N1583" s="48"/>
      <c r="O1583" s="48"/>
      <c r="P1583" s="48"/>
    </row>
    <row r="1584" spans="10:16" x14ac:dyDescent="0.2">
      <c r="J1584" s="48"/>
      <c r="K1584" s="48"/>
      <c r="L1584" s="48"/>
      <c r="M1584" s="48"/>
      <c r="N1584" s="48"/>
      <c r="O1584" s="48"/>
      <c r="P1584" s="48"/>
    </row>
    <row r="1585" spans="10:16" x14ac:dyDescent="0.2">
      <c r="J1585" s="48"/>
      <c r="K1585" s="48"/>
      <c r="L1585" s="48"/>
      <c r="M1585" s="48"/>
      <c r="N1585" s="48"/>
      <c r="O1585" s="48"/>
      <c r="P1585" s="48"/>
    </row>
    <row r="1586" spans="10:16" x14ac:dyDescent="0.2">
      <c r="J1586" s="48"/>
      <c r="K1586" s="48"/>
      <c r="L1586" s="48"/>
      <c r="M1586" s="48"/>
      <c r="N1586" s="48"/>
      <c r="O1586" s="48"/>
      <c r="P1586" s="48"/>
    </row>
    <row r="1587" spans="10:16" x14ac:dyDescent="0.2">
      <c r="J1587" s="48"/>
      <c r="K1587" s="48"/>
      <c r="L1587" s="48"/>
      <c r="M1587" s="48"/>
      <c r="N1587" s="48"/>
      <c r="O1587" s="48"/>
      <c r="P1587" s="48"/>
    </row>
    <row r="1588" spans="10:16" x14ac:dyDescent="0.2">
      <c r="J1588" s="48"/>
      <c r="K1588" s="48"/>
      <c r="L1588" s="48"/>
      <c r="M1588" s="48"/>
      <c r="N1588" s="48"/>
      <c r="O1588" s="48"/>
      <c r="P1588" s="48"/>
    </row>
    <row r="1589" spans="10:16" x14ac:dyDescent="0.2">
      <c r="J1589" s="48"/>
      <c r="K1589" s="48"/>
      <c r="L1589" s="48"/>
      <c r="M1589" s="48"/>
      <c r="N1589" s="48"/>
      <c r="O1589" s="48"/>
      <c r="P1589" s="48"/>
    </row>
    <row r="1590" spans="10:16" x14ac:dyDescent="0.2">
      <c r="J1590" s="48"/>
      <c r="K1590" s="48"/>
      <c r="L1590" s="48"/>
      <c r="M1590" s="48"/>
      <c r="N1590" s="48"/>
      <c r="O1590" s="48"/>
      <c r="P1590" s="48"/>
    </row>
    <row r="1591" spans="10:16" x14ac:dyDescent="0.2">
      <c r="J1591" s="48"/>
      <c r="K1591" s="48"/>
      <c r="L1591" s="48"/>
      <c r="M1591" s="48"/>
      <c r="N1591" s="48"/>
      <c r="O1591" s="48"/>
      <c r="P1591" s="48"/>
    </row>
    <row r="1592" spans="10:16" x14ac:dyDescent="0.2">
      <c r="J1592" s="48"/>
      <c r="K1592" s="48"/>
      <c r="L1592" s="48"/>
      <c r="M1592" s="48"/>
      <c r="N1592" s="48"/>
      <c r="O1592" s="48"/>
      <c r="P1592" s="48"/>
    </row>
    <row r="1593" spans="10:16" x14ac:dyDescent="0.2">
      <c r="J1593" s="48"/>
      <c r="K1593" s="48"/>
      <c r="L1593" s="48"/>
      <c r="M1593" s="48"/>
      <c r="N1593" s="48"/>
      <c r="O1593" s="48"/>
      <c r="P1593" s="48"/>
    </row>
    <row r="1594" spans="10:16" x14ac:dyDescent="0.2">
      <c r="J1594" s="48"/>
      <c r="K1594" s="48"/>
      <c r="L1594" s="48"/>
      <c r="M1594" s="48"/>
      <c r="N1594" s="48"/>
      <c r="O1594" s="48"/>
      <c r="P1594" s="48"/>
    </row>
    <row r="1595" spans="10:16" x14ac:dyDescent="0.2">
      <c r="J1595" s="48"/>
      <c r="K1595" s="48"/>
      <c r="L1595" s="48"/>
      <c r="M1595" s="48"/>
      <c r="N1595" s="48"/>
      <c r="O1595" s="48"/>
      <c r="P1595" s="48"/>
    </row>
    <row r="1596" spans="10:16" x14ac:dyDescent="0.2">
      <c r="J1596" s="48"/>
      <c r="K1596" s="48"/>
      <c r="L1596" s="48"/>
      <c r="M1596" s="48"/>
      <c r="N1596" s="48"/>
      <c r="O1596" s="48"/>
      <c r="P1596" s="48"/>
    </row>
    <row r="1597" spans="10:16" x14ac:dyDescent="0.2">
      <c r="J1597" s="48"/>
      <c r="K1597" s="48"/>
      <c r="L1597" s="48"/>
      <c r="M1597" s="48"/>
      <c r="N1597" s="48"/>
      <c r="O1597" s="48"/>
      <c r="P1597" s="48"/>
    </row>
    <row r="1598" spans="10:16" x14ac:dyDescent="0.2">
      <c r="J1598" s="48"/>
      <c r="K1598" s="48"/>
      <c r="L1598" s="48"/>
      <c r="M1598" s="48"/>
      <c r="N1598" s="48"/>
      <c r="O1598" s="48"/>
      <c r="P1598" s="48"/>
    </row>
    <row r="1599" spans="10:16" x14ac:dyDescent="0.2">
      <c r="J1599" s="48"/>
      <c r="K1599" s="48"/>
      <c r="L1599" s="48"/>
      <c r="M1599" s="48"/>
      <c r="N1599" s="48"/>
      <c r="O1599" s="48"/>
      <c r="P1599" s="48"/>
    </row>
    <row r="1600" spans="10:16" x14ac:dyDescent="0.2">
      <c r="J1600" s="48"/>
      <c r="K1600" s="48"/>
      <c r="L1600" s="48"/>
      <c r="M1600" s="48"/>
      <c r="N1600" s="48"/>
      <c r="O1600" s="48"/>
      <c r="P1600" s="48"/>
    </row>
    <row r="1601" spans="10:16" x14ac:dyDescent="0.2">
      <c r="J1601" s="48"/>
      <c r="K1601" s="48"/>
      <c r="L1601" s="48"/>
      <c r="M1601" s="48"/>
      <c r="N1601" s="48"/>
      <c r="O1601" s="48"/>
      <c r="P1601" s="48"/>
    </row>
    <row r="1602" spans="10:16" x14ac:dyDescent="0.2">
      <c r="J1602" s="48"/>
      <c r="K1602" s="48"/>
      <c r="L1602" s="48"/>
      <c r="M1602" s="48"/>
      <c r="N1602" s="48"/>
      <c r="O1602" s="48"/>
      <c r="P1602" s="48"/>
    </row>
    <row r="1603" spans="10:16" x14ac:dyDescent="0.2">
      <c r="J1603" s="48"/>
      <c r="K1603" s="48"/>
      <c r="L1603" s="48"/>
      <c r="M1603" s="48"/>
      <c r="N1603" s="48"/>
      <c r="O1603" s="48"/>
      <c r="P1603" s="48"/>
    </row>
    <row r="1604" spans="10:16" x14ac:dyDescent="0.2">
      <c r="J1604" s="48"/>
      <c r="K1604" s="48"/>
      <c r="L1604" s="48"/>
      <c r="M1604" s="48"/>
      <c r="N1604" s="48"/>
      <c r="O1604" s="48"/>
      <c r="P1604" s="48"/>
    </row>
    <row r="1605" spans="10:16" x14ac:dyDescent="0.2">
      <c r="J1605" s="48"/>
      <c r="K1605" s="48"/>
      <c r="L1605" s="48"/>
      <c r="M1605" s="48"/>
      <c r="N1605" s="48"/>
      <c r="O1605" s="48"/>
      <c r="P1605" s="48"/>
    </row>
    <row r="1606" spans="10:16" x14ac:dyDescent="0.2">
      <c r="J1606" s="48"/>
      <c r="K1606" s="48"/>
      <c r="L1606" s="48"/>
      <c r="M1606" s="48"/>
      <c r="N1606" s="48"/>
      <c r="O1606" s="48"/>
      <c r="P1606" s="48"/>
    </row>
    <row r="1607" spans="10:16" x14ac:dyDescent="0.2">
      <c r="J1607" s="48"/>
      <c r="K1607" s="48"/>
      <c r="L1607" s="48"/>
      <c r="M1607" s="48"/>
      <c r="N1607" s="48"/>
      <c r="O1607" s="48"/>
      <c r="P1607" s="48"/>
    </row>
    <row r="1608" spans="10:16" x14ac:dyDescent="0.2">
      <c r="J1608" s="48"/>
      <c r="K1608" s="48"/>
      <c r="L1608" s="48"/>
      <c r="M1608" s="48"/>
      <c r="N1608" s="48"/>
      <c r="O1608" s="48"/>
      <c r="P1608" s="48"/>
    </row>
    <row r="1609" spans="10:16" x14ac:dyDescent="0.2">
      <c r="J1609" s="48"/>
      <c r="K1609" s="48"/>
      <c r="L1609" s="48"/>
      <c r="M1609" s="48"/>
      <c r="N1609" s="48"/>
      <c r="O1609" s="48"/>
      <c r="P1609" s="48"/>
    </row>
    <row r="1610" spans="10:16" x14ac:dyDescent="0.2">
      <c r="J1610" s="48"/>
      <c r="K1610" s="48"/>
      <c r="L1610" s="48"/>
      <c r="M1610" s="48"/>
      <c r="N1610" s="48"/>
      <c r="O1610" s="48"/>
      <c r="P1610" s="48"/>
    </row>
    <row r="1611" spans="10:16" x14ac:dyDescent="0.2">
      <c r="J1611" s="48"/>
      <c r="K1611" s="48"/>
      <c r="L1611" s="48"/>
      <c r="M1611" s="48"/>
      <c r="N1611" s="48"/>
      <c r="O1611" s="48"/>
      <c r="P1611" s="48"/>
    </row>
    <row r="1612" spans="10:16" x14ac:dyDescent="0.2">
      <c r="J1612" s="48"/>
      <c r="K1612" s="48"/>
      <c r="L1612" s="48"/>
      <c r="M1612" s="48"/>
      <c r="N1612" s="48"/>
      <c r="O1612" s="48"/>
      <c r="P1612" s="48"/>
    </row>
    <row r="1613" spans="10:16" x14ac:dyDescent="0.2">
      <c r="J1613" s="48"/>
      <c r="K1613" s="48"/>
      <c r="L1613" s="48"/>
      <c r="M1613" s="48"/>
      <c r="N1613" s="48"/>
      <c r="O1613" s="48"/>
      <c r="P1613" s="48"/>
    </row>
    <row r="1614" spans="10:16" x14ac:dyDescent="0.2">
      <c r="J1614" s="48"/>
      <c r="K1614" s="48"/>
      <c r="L1614" s="48"/>
      <c r="M1614" s="48"/>
      <c r="N1614" s="48"/>
      <c r="O1614" s="48"/>
      <c r="P1614" s="48"/>
    </row>
    <row r="1615" spans="10:16" x14ac:dyDescent="0.2">
      <c r="J1615" s="48"/>
      <c r="K1615" s="48"/>
      <c r="L1615" s="48"/>
      <c r="M1615" s="48"/>
      <c r="N1615" s="48"/>
      <c r="O1615" s="48"/>
      <c r="P1615" s="48"/>
    </row>
    <row r="1616" spans="10:16" x14ac:dyDescent="0.2">
      <c r="J1616" s="48"/>
      <c r="K1616" s="48"/>
      <c r="L1616" s="48"/>
      <c r="M1616" s="48"/>
      <c r="N1616" s="48"/>
      <c r="O1616" s="48"/>
      <c r="P1616" s="48"/>
    </row>
    <row r="1617" spans="10:16" x14ac:dyDescent="0.2">
      <c r="J1617" s="48"/>
      <c r="K1617" s="48"/>
      <c r="L1617" s="48"/>
      <c r="M1617" s="48"/>
      <c r="N1617" s="48"/>
      <c r="O1617" s="48"/>
      <c r="P1617" s="48"/>
    </row>
    <row r="1618" spans="10:16" x14ac:dyDescent="0.2">
      <c r="J1618" s="48"/>
      <c r="K1618" s="48"/>
      <c r="L1618" s="48"/>
      <c r="M1618" s="48"/>
      <c r="N1618" s="48"/>
      <c r="O1618" s="48"/>
      <c r="P1618" s="48"/>
    </row>
    <row r="1619" spans="10:16" x14ac:dyDescent="0.2">
      <c r="J1619" s="48"/>
      <c r="K1619" s="48"/>
      <c r="L1619" s="48"/>
      <c r="M1619" s="48"/>
      <c r="N1619" s="48"/>
      <c r="O1619" s="48"/>
      <c r="P1619" s="48"/>
    </row>
    <row r="1620" spans="10:16" x14ac:dyDescent="0.2">
      <c r="J1620" s="48"/>
      <c r="K1620" s="48"/>
      <c r="L1620" s="48"/>
      <c r="M1620" s="48"/>
      <c r="N1620" s="48"/>
      <c r="O1620" s="48"/>
      <c r="P1620" s="48"/>
    </row>
    <row r="1621" spans="10:16" x14ac:dyDescent="0.2">
      <c r="J1621" s="48"/>
      <c r="K1621" s="48"/>
      <c r="L1621" s="48"/>
      <c r="M1621" s="48"/>
      <c r="N1621" s="48"/>
      <c r="O1621" s="48"/>
      <c r="P1621" s="48"/>
    </row>
    <row r="1622" spans="10:16" x14ac:dyDescent="0.2">
      <c r="J1622" s="48"/>
      <c r="K1622" s="48"/>
      <c r="L1622" s="48"/>
      <c r="M1622" s="48"/>
      <c r="N1622" s="48"/>
      <c r="O1622" s="48"/>
      <c r="P1622" s="48"/>
    </row>
    <row r="1623" spans="10:16" x14ac:dyDescent="0.2">
      <c r="J1623" s="48"/>
      <c r="K1623" s="48"/>
      <c r="L1623" s="48"/>
      <c r="M1623" s="48"/>
      <c r="N1623" s="48"/>
      <c r="O1623" s="48"/>
      <c r="P1623" s="48"/>
    </row>
    <row r="1624" spans="10:16" x14ac:dyDescent="0.2">
      <c r="J1624" s="48"/>
      <c r="K1624" s="48"/>
      <c r="L1624" s="48"/>
      <c r="M1624" s="48"/>
      <c r="N1624" s="48"/>
      <c r="O1624" s="48"/>
      <c r="P1624" s="48"/>
    </row>
    <row r="1625" spans="10:16" x14ac:dyDescent="0.2">
      <c r="J1625" s="48"/>
      <c r="K1625" s="48"/>
      <c r="L1625" s="48"/>
      <c r="M1625" s="48"/>
      <c r="N1625" s="48"/>
      <c r="O1625" s="48"/>
      <c r="P1625" s="48"/>
    </row>
    <row r="1626" spans="10:16" x14ac:dyDescent="0.2">
      <c r="J1626" s="48"/>
      <c r="K1626" s="48"/>
      <c r="L1626" s="48"/>
      <c r="M1626" s="48"/>
      <c r="N1626" s="48"/>
      <c r="O1626" s="48"/>
      <c r="P1626" s="48"/>
    </row>
    <row r="1627" spans="10:16" x14ac:dyDescent="0.2">
      <c r="J1627" s="48"/>
      <c r="K1627" s="48"/>
      <c r="L1627" s="48"/>
      <c r="M1627" s="48"/>
      <c r="N1627" s="48"/>
      <c r="O1627" s="48"/>
      <c r="P1627" s="48"/>
    </row>
    <row r="1628" spans="10:16" x14ac:dyDescent="0.2">
      <c r="J1628" s="48"/>
      <c r="K1628" s="48"/>
      <c r="L1628" s="48"/>
      <c r="M1628" s="48"/>
      <c r="N1628" s="48"/>
      <c r="O1628" s="48"/>
      <c r="P1628" s="48"/>
    </row>
    <row r="1629" spans="10:16" x14ac:dyDescent="0.2">
      <c r="J1629" s="48"/>
      <c r="K1629" s="48"/>
      <c r="L1629" s="48"/>
      <c r="M1629" s="48"/>
      <c r="N1629" s="48"/>
      <c r="O1629" s="48"/>
      <c r="P1629" s="48"/>
    </row>
    <row r="1630" spans="10:16" x14ac:dyDescent="0.2">
      <c r="J1630" s="48"/>
      <c r="K1630" s="48"/>
      <c r="L1630" s="48"/>
      <c r="M1630" s="48"/>
      <c r="N1630" s="48"/>
      <c r="O1630" s="48"/>
      <c r="P1630" s="48"/>
    </row>
    <row r="1631" spans="10:16" x14ac:dyDescent="0.2">
      <c r="J1631" s="48"/>
      <c r="K1631" s="48"/>
      <c r="L1631" s="48"/>
      <c r="M1631" s="48"/>
      <c r="N1631" s="48"/>
      <c r="O1631" s="48"/>
      <c r="P1631" s="48"/>
    </row>
    <row r="1632" spans="10:16" x14ac:dyDescent="0.2">
      <c r="J1632" s="48"/>
      <c r="K1632" s="48"/>
      <c r="L1632" s="48"/>
      <c r="M1632" s="48"/>
      <c r="N1632" s="48"/>
      <c r="O1632" s="48"/>
      <c r="P1632" s="48"/>
    </row>
    <row r="1633" spans="10:16" x14ac:dyDescent="0.2">
      <c r="J1633" s="48"/>
      <c r="K1633" s="48"/>
      <c r="L1633" s="48"/>
      <c r="M1633" s="48"/>
      <c r="N1633" s="48"/>
      <c r="O1633" s="48"/>
      <c r="P1633" s="48"/>
    </row>
    <row r="1634" spans="10:16" x14ac:dyDescent="0.2">
      <c r="J1634" s="48"/>
      <c r="K1634" s="48"/>
      <c r="L1634" s="48"/>
      <c r="M1634" s="48"/>
      <c r="N1634" s="48"/>
      <c r="O1634" s="48"/>
      <c r="P1634" s="48"/>
    </row>
    <row r="1635" spans="10:16" x14ac:dyDescent="0.2">
      <c r="J1635" s="48"/>
      <c r="K1635" s="48"/>
      <c r="L1635" s="48"/>
      <c r="M1635" s="48"/>
      <c r="N1635" s="48"/>
      <c r="O1635" s="48"/>
      <c r="P1635" s="48"/>
    </row>
    <row r="1636" spans="10:16" x14ac:dyDescent="0.2">
      <c r="J1636" s="48"/>
      <c r="K1636" s="48"/>
      <c r="L1636" s="48"/>
      <c r="M1636" s="48"/>
      <c r="N1636" s="48"/>
      <c r="O1636" s="48"/>
      <c r="P1636" s="48"/>
    </row>
    <row r="1637" spans="10:16" x14ac:dyDescent="0.2">
      <c r="J1637" s="48"/>
      <c r="K1637" s="48"/>
      <c r="L1637" s="48"/>
      <c r="M1637" s="48"/>
      <c r="N1637" s="48"/>
      <c r="O1637" s="48"/>
      <c r="P1637" s="48"/>
    </row>
    <row r="1638" spans="10:16" x14ac:dyDescent="0.2">
      <c r="J1638" s="48"/>
      <c r="K1638" s="48"/>
      <c r="L1638" s="48"/>
      <c r="M1638" s="48"/>
      <c r="N1638" s="48"/>
      <c r="O1638" s="48"/>
      <c r="P1638" s="48"/>
    </row>
    <row r="1639" spans="10:16" x14ac:dyDescent="0.2">
      <c r="J1639" s="48"/>
      <c r="K1639" s="48"/>
      <c r="L1639" s="48"/>
      <c r="M1639" s="48"/>
      <c r="N1639" s="48"/>
      <c r="O1639" s="48"/>
      <c r="P1639" s="48"/>
    </row>
    <row r="1640" spans="10:16" x14ac:dyDescent="0.2">
      <c r="J1640" s="48"/>
      <c r="K1640" s="48"/>
      <c r="L1640" s="48"/>
      <c r="M1640" s="48"/>
      <c r="N1640" s="48"/>
      <c r="O1640" s="48"/>
      <c r="P1640" s="48"/>
    </row>
    <row r="1641" spans="10:16" x14ac:dyDescent="0.2">
      <c r="J1641" s="48"/>
      <c r="K1641" s="48"/>
      <c r="L1641" s="48"/>
      <c r="M1641" s="48"/>
      <c r="N1641" s="48"/>
      <c r="O1641" s="48"/>
      <c r="P1641" s="48"/>
    </row>
    <row r="1642" spans="10:16" x14ac:dyDescent="0.2">
      <c r="J1642" s="48"/>
      <c r="K1642" s="48"/>
      <c r="L1642" s="48"/>
      <c r="M1642" s="48"/>
      <c r="N1642" s="48"/>
      <c r="O1642" s="48"/>
      <c r="P1642" s="48"/>
    </row>
    <row r="1643" spans="10:16" x14ac:dyDescent="0.2">
      <c r="J1643" s="48"/>
      <c r="K1643" s="48"/>
      <c r="L1643" s="48"/>
      <c r="M1643" s="48"/>
      <c r="N1643" s="48"/>
      <c r="O1643" s="48"/>
      <c r="P1643" s="48"/>
    </row>
    <row r="1644" spans="10:16" x14ac:dyDescent="0.2">
      <c r="J1644" s="48"/>
      <c r="K1644" s="48"/>
      <c r="L1644" s="48"/>
      <c r="M1644" s="48"/>
      <c r="N1644" s="48"/>
      <c r="O1644" s="48"/>
      <c r="P1644" s="48"/>
    </row>
    <row r="1645" spans="10:16" x14ac:dyDescent="0.2">
      <c r="J1645" s="48"/>
      <c r="K1645" s="48"/>
      <c r="L1645" s="48"/>
      <c r="M1645" s="48"/>
      <c r="N1645" s="48"/>
      <c r="O1645" s="48"/>
      <c r="P1645" s="48"/>
    </row>
    <row r="1646" spans="10:16" x14ac:dyDescent="0.2">
      <c r="J1646" s="48"/>
      <c r="K1646" s="48"/>
      <c r="L1646" s="48"/>
      <c r="M1646" s="48"/>
      <c r="N1646" s="48"/>
      <c r="O1646" s="48"/>
      <c r="P1646" s="48"/>
    </row>
    <row r="1647" spans="10:16" x14ac:dyDescent="0.2">
      <c r="J1647" s="48"/>
      <c r="K1647" s="48"/>
      <c r="L1647" s="48"/>
      <c r="M1647" s="48"/>
      <c r="N1647" s="48"/>
      <c r="O1647" s="48"/>
      <c r="P1647" s="48"/>
    </row>
    <row r="1648" spans="10:16" x14ac:dyDescent="0.2">
      <c r="J1648" s="48"/>
      <c r="K1648" s="48"/>
      <c r="L1648" s="48"/>
      <c r="M1648" s="48"/>
      <c r="N1648" s="48"/>
      <c r="O1648" s="48"/>
      <c r="P1648" s="48"/>
    </row>
    <row r="1649" spans="10:16" x14ac:dyDescent="0.2">
      <c r="J1649" s="48"/>
      <c r="K1649" s="48"/>
      <c r="L1649" s="48"/>
      <c r="M1649" s="48"/>
      <c r="N1649" s="48"/>
      <c r="O1649" s="48"/>
      <c r="P1649" s="48"/>
    </row>
    <row r="1650" spans="10:16" x14ac:dyDescent="0.2">
      <c r="J1650" s="48"/>
      <c r="K1650" s="48"/>
      <c r="L1650" s="48"/>
      <c r="M1650" s="48"/>
      <c r="N1650" s="48"/>
      <c r="O1650" s="48"/>
      <c r="P1650" s="48"/>
    </row>
    <row r="1651" spans="10:16" x14ac:dyDescent="0.2">
      <c r="J1651" s="48"/>
      <c r="K1651" s="48"/>
      <c r="L1651" s="48"/>
      <c r="M1651" s="48"/>
      <c r="N1651" s="48"/>
      <c r="O1651" s="48"/>
      <c r="P1651" s="48"/>
    </row>
    <row r="1652" spans="10:16" x14ac:dyDescent="0.2">
      <c r="J1652" s="48"/>
      <c r="K1652" s="48"/>
      <c r="L1652" s="48"/>
      <c r="M1652" s="48"/>
      <c r="N1652" s="48"/>
      <c r="O1652" s="48"/>
      <c r="P1652" s="48"/>
    </row>
    <row r="1653" spans="10:16" x14ac:dyDescent="0.2">
      <c r="J1653" s="48"/>
      <c r="K1653" s="48"/>
      <c r="L1653" s="48"/>
      <c r="M1653" s="48"/>
      <c r="N1653" s="48"/>
      <c r="O1653" s="48"/>
      <c r="P1653" s="48"/>
    </row>
    <row r="1654" spans="10:16" x14ac:dyDescent="0.2">
      <c r="J1654" s="48"/>
      <c r="K1654" s="48"/>
      <c r="L1654" s="48"/>
      <c r="M1654" s="48"/>
      <c r="N1654" s="48"/>
      <c r="O1654" s="48"/>
      <c r="P1654" s="48"/>
    </row>
    <row r="1655" spans="10:16" x14ac:dyDescent="0.2">
      <c r="J1655" s="48"/>
      <c r="K1655" s="48"/>
      <c r="L1655" s="48"/>
      <c r="M1655" s="48"/>
      <c r="N1655" s="48"/>
      <c r="O1655" s="48"/>
      <c r="P1655" s="48"/>
    </row>
    <row r="1656" spans="10:16" x14ac:dyDescent="0.2">
      <c r="J1656" s="48"/>
      <c r="K1656" s="48"/>
      <c r="L1656" s="48"/>
      <c r="M1656" s="48"/>
      <c r="N1656" s="48"/>
      <c r="O1656" s="48"/>
      <c r="P1656" s="48"/>
    </row>
    <row r="1657" spans="10:16" x14ac:dyDescent="0.2">
      <c r="J1657" s="48"/>
      <c r="K1657" s="48"/>
      <c r="L1657" s="48"/>
      <c r="M1657" s="48"/>
      <c r="N1657" s="48"/>
      <c r="O1657" s="48"/>
      <c r="P1657" s="48"/>
    </row>
    <row r="1658" spans="10:16" x14ac:dyDescent="0.2">
      <c r="J1658" s="48"/>
      <c r="K1658" s="48"/>
      <c r="L1658" s="48"/>
      <c r="M1658" s="48"/>
      <c r="N1658" s="48"/>
      <c r="O1658" s="48"/>
      <c r="P1658" s="48"/>
    </row>
    <row r="1659" spans="10:16" x14ac:dyDescent="0.2">
      <c r="J1659" s="48"/>
      <c r="K1659" s="48"/>
      <c r="L1659" s="48"/>
      <c r="M1659" s="48"/>
      <c r="N1659" s="48"/>
      <c r="O1659" s="48"/>
      <c r="P1659" s="48"/>
    </row>
    <row r="1660" spans="10:16" x14ac:dyDescent="0.2">
      <c r="J1660" s="48"/>
      <c r="K1660" s="48"/>
      <c r="L1660" s="48"/>
      <c r="M1660" s="48"/>
      <c r="N1660" s="48"/>
      <c r="O1660" s="48"/>
      <c r="P1660" s="48"/>
    </row>
    <row r="1661" spans="10:16" x14ac:dyDescent="0.2">
      <c r="J1661" s="48"/>
      <c r="K1661" s="48"/>
      <c r="L1661" s="48"/>
      <c r="M1661" s="48"/>
      <c r="N1661" s="48"/>
      <c r="O1661" s="48"/>
      <c r="P1661" s="48"/>
    </row>
    <row r="1662" spans="10:16" x14ac:dyDescent="0.2">
      <c r="J1662" s="48"/>
      <c r="K1662" s="48"/>
      <c r="L1662" s="48"/>
      <c r="M1662" s="48"/>
      <c r="N1662" s="48"/>
      <c r="O1662" s="48"/>
      <c r="P1662" s="48"/>
    </row>
    <row r="1663" spans="10:16" x14ac:dyDescent="0.2">
      <c r="J1663" s="48"/>
      <c r="K1663" s="48"/>
      <c r="L1663" s="48"/>
      <c r="M1663" s="48"/>
      <c r="N1663" s="48"/>
      <c r="O1663" s="48"/>
      <c r="P1663" s="48"/>
    </row>
    <row r="1664" spans="10:16" x14ac:dyDescent="0.2">
      <c r="J1664" s="48"/>
      <c r="K1664" s="48"/>
      <c r="L1664" s="48"/>
      <c r="M1664" s="48"/>
      <c r="N1664" s="48"/>
      <c r="O1664" s="48"/>
      <c r="P1664" s="48"/>
    </row>
    <row r="1665" spans="10:16" x14ac:dyDescent="0.2">
      <c r="J1665" s="48"/>
      <c r="K1665" s="48"/>
      <c r="L1665" s="48"/>
      <c r="M1665" s="48"/>
      <c r="N1665" s="48"/>
      <c r="O1665" s="48"/>
      <c r="P1665" s="48"/>
    </row>
    <row r="1666" spans="10:16" x14ac:dyDescent="0.2">
      <c r="J1666" s="48"/>
      <c r="K1666" s="48"/>
      <c r="L1666" s="48"/>
      <c r="M1666" s="48"/>
      <c r="N1666" s="48"/>
      <c r="O1666" s="48"/>
      <c r="P1666" s="48"/>
    </row>
    <row r="1667" spans="10:16" x14ac:dyDescent="0.2">
      <c r="J1667" s="48"/>
      <c r="K1667" s="48"/>
      <c r="L1667" s="48"/>
      <c r="M1667" s="48"/>
      <c r="N1667" s="48"/>
      <c r="O1667" s="48"/>
      <c r="P1667" s="48"/>
    </row>
    <row r="1668" spans="10:16" x14ac:dyDescent="0.2">
      <c r="J1668" s="48"/>
      <c r="K1668" s="48"/>
      <c r="L1668" s="48"/>
      <c r="M1668" s="48"/>
      <c r="N1668" s="48"/>
      <c r="O1668" s="48"/>
      <c r="P1668" s="48"/>
    </row>
    <row r="1669" spans="10:16" x14ac:dyDescent="0.2">
      <c r="J1669" s="48"/>
      <c r="K1669" s="48"/>
      <c r="L1669" s="48"/>
      <c r="M1669" s="48"/>
      <c r="N1669" s="48"/>
      <c r="O1669" s="48"/>
      <c r="P1669" s="48"/>
    </row>
    <row r="1670" spans="10:16" x14ac:dyDescent="0.2">
      <c r="J1670" s="48"/>
      <c r="K1670" s="48"/>
      <c r="L1670" s="48"/>
      <c r="M1670" s="48"/>
      <c r="N1670" s="48"/>
      <c r="O1670" s="48"/>
      <c r="P1670" s="48"/>
    </row>
    <row r="1671" spans="10:16" x14ac:dyDescent="0.2">
      <c r="J1671" s="48"/>
      <c r="K1671" s="48"/>
      <c r="L1671" s="48"/>
      <c r="M1671" s="48"/>
      <c r="N1671" s="48"/>
      <c r="O1671" s="48"/>
      <c r="P1671" s="48"/>
    </row>
    <row r="1672" spans="10:16" x14ac:dyDescent="0.2">
      <c r="J1672" s="48"/>
      <c r="K1672" s="48"/>
      <c r="L1672" s="48"/>
      <c r="M1672" s="48"/>
      <c r="N1672" s="48"/>
      <c r="O1672" s="48"/>
      <c r="P1672" s="48"/>
    </row>
    <row r="1673" spans="10:16" x14ac:dyDescent="0.2">
      <c r="J1673" s="48"/>
      <c r="K1673" s="48"/>
      <c r="L1673" s="48"/>
      <c r="M1673" s="48"/>
      <c r="N1673" s="48"/>
      <c r="O1673" s="48"/>
      <c r="P1673" s="48"/>
    </row>
    <row r="1674" spans="10:16" x14ac:dyDescent="0.2">
      <c r="J1674" s="48"/>
      <c r="K1674" s="48"/>
      <c r="L1674" s="48"/>
      <c r="M1674" s="48"/>
      <c r="N1674" s="48"/>
      <c r="O1674" s="48"/>
      <c r="P1674" s="48"/>
    </row>
    <row r="1675" spans="10:16" x14ac:dyDescent="0.2">
      <c r="J1675" s="48"/>
      <c r="K1675" s="48"/>
      <c r="L1675" s="48"/>
      <c r="M1675" s="48"/>
      <c r="N1675" s="48"/>
      <c r="O1675" s="48"/>
      <c r="P1675" s="48"/>
    </row>
    <row r="1676" spans="10:16" x14ac:dyDescent="0.2">
      <c r="J1676" s="48"/>
      <c r="K1676" s="48"/>
      <c r="L1676" s="48"/>
      <c r="M1676" s="48"/>
      <c r="N1676" s="48"/>
      <c r="O1676" s="48"/>
      <c r="P1676" s="48"/>
    </row>
    <row r="1677" spans="10:16" x14ac:dyDescent="0.2">
      <c r="J1677" s="48"/>
      <c r="K1677" s="48"/>
      <c r="L1677" s="48"/>
      <c r="M1677" s="48"/>
      <c r="N1677" s="48"/>
      <c r="O1677" s="48"/>
      <c r="P1677" s="48"/>
    </row>
    <row r="1678" spans="10:16" x14ac:dyDescent="0.2">
      <c r="J1678" s="48"/>
      <c r="K1678" s="48"/>
      <c r="L1678" s="48"/>
      <c r="M1678" s="48"/>
      <c r="N1678" s="48"/>
      <c r="O1678" s="48"/>
      <c r="P1678" s="48"/>
    </row>
    <row r="1679" spans="10:16" x14ac:dyDescent="0.2">
      <c r="J1679" s="48"/>
      <c r="K1679" s="48"/>
      <c r="L1679" s="48"/>
      <c r="M1679" s="48"/>
      <c r="N1679" s="48"/>
      <c r="O1679" s="48"/>
      <c r="P1679" s="48"/>
    </row>
    <row r="1680" spans="10:16" x14ac:dyDescent="0.2">
      <c r="J1680" s="48"/>
      <c r="K1680" s="48"/>
      <c r="L1680" s="48"/>
      <c r="M1680" s="48"/>
      <c r="N1680" s="48"/>
      <c r="O1680" s="48"/>
      <c r="P1680" s="48"/>
    </row>
    <row r="1681" spans="10:16" x14ac:dyDescent="0.2">
      <c r="J1681" s="48"/>
      <c r="K1681" s="48"/>
      <c r="L1681" s="48"/>
      <c r="M1681" s="48"/>
      <c r="N1681" s="48"/>
      <c r="O1681" s="48"/>
      <c r="P1681" s="48"/>
    </row>
    <row r="1682" spans="10:16" x14ac:dyDescent="0.2">
      <c r="J1682" s="48"/>
      <c r="K1682" s="48"/>
      <c r="L1682" s="48"/>
      <c r="M1682" s="48"/>
      <c r="N1682" s="48"/>
      <c r="O1682" s="48"/>
      <c r="P1682" s="48"/>
    </row>
    <row r="1683" spans="10:16" x14ac:dyDescent="0.2">
      <c r="J1683" s="48"/>
      <c r="K1683" s="48"/>
      <c r="L1683" s="48"/>
      <c r="M1683" s="48"/>
      <c r="N1683" s="48"/>
      <c r="O1683" s="48"/>
      <c r="P1683" s="48"/>
    </row>
    <row r="1684" spans="10:16" x14ac:dyDescent="0.2">
      <c r="J1684" s="48"/>
      <c r="K1684" s="48"/>
      <c r="L1684" s="48"/>
      <c r="M1684" s="48"/>
      <c r="N1684" s="48"/>
      <c r="O1684" s="48"/>
      <c r="P1684" s="48"/>
    </row>
    <row r="1685" spans="10:16" x14ac:dyDescent="0.2">
      <c r="J1685" s="48"/>
      <c r="K1685" s="48"/>
      <c r="L1685" s="48"/>
      <c r="M1685" s="48"/>
      <c r="N1685" s="48"/>
      <c r="O1685" s="48"/>
      <c r="P1685" s="48"/>
    </row>
    <row r="1686" spans="10:16" x14ac:dyDescent="0.2">
      <c r="J1686" s="48"/>
      <c r="K1686" s="48"/>
      <c r="L1686" s="48"/>
      <c r="M1686" s="48"/>
      <c r="N1686" s="48"/>
      <c r="O1686" s="48"/>
      <c r="P1686" s="48"/>
    </row>
    <row r="1687" spans="10:16" x14ac:dyDescent="0.2">
      <c r="J1687" s="48"/>
      <c r="K1687" s="48"/>
      <c r="L1687" s="48"/>
      <c r="M1687" s="48"/>
      <c r="N1687" s="48"/>
      <c r="O1687" s="48"/>
      <c r="P1687" s="48"/>
    </row>
    <row r="1688" spans="10:16" x14ac:dyDescent="0.2">
      <c r="J1688" s="48"/>
      <c r="K1688" s="48"/>
      <c r="L1688" s="48"/>
      <c r="M1688" s="48"/>
      <c r="N1688" s="48"/>
      <c r="O1688" s="48"/>
      <c r="P1688" s="48"/>
    </row>
    <row r="1689" spans="10:16" x14ac:dyDescent="0.2">
      <c r="J1689" s="48"/>
      <c r="K1689" s="48"/>
      <c r="L1689" s="48"/>
      <c r="M1689" s="48"/>
      <c r="N1689" s="48"/>
      <c r="O1689" s="48"/>
      <c r="P1689" s="48"/>
    </row>
    <row r="1690" spans="10:16" x14ac:dyDescent="0.2">
      <c r="J1690" s="48"/>
      <c r="K1690" s="48"/>
      <c r="L1690" s="48"/>
      <c r="M1690" s="48"/>
      <c r="N1690" s="48"/>
      <c r="O1690" s="48"/>
      <c r="P1690" s="48"/>
    </row>
    <row r="1691" spans="10:16" x14ac:dyDescent="0.2">
      <c r="J1691" s="48"/>
      <c r="K1691" s="48"/>
      <c r="L1691" s="48"/>
      <c r="M1691" s="48"/>
      <c r="N1691" s="48"/>
      <c r="O1691" s="48"/>
      <c r="P1691" s="48"/>
    </row>
    <row r="1692" spans="10:16" x14ac:dyDescent="0.2">
      <c r="J1692" s="48"/>
      <c r="K1692" s="48"/>
      <c r="L1692" s="48"/>
      <c r="M1692" s="48"/>
      <c r="N1692" s="48"/>
      <c r="O1692" s="48"/>
      <c r="P1692" s="48"/>
    </row>
    <row r="1693" spans="10:16" x14ac:dyDescent="0.2">
      <c r="J1693" s="48"/>
      <c r="K1693" s="48"/>
      <c r="L1693" s="48"/>
      <c r="M1693" s="48"/>
      <c r="N1693" s="48"/>
      <c r="O1693" s="48"/>
      <c r="P1693" s="48"/>
    </row>
    <row r="1694" spans="10:16" x14ac:dyDescent="0.2">
      <c r="J1694" s="48"/>
      <c r="K1694" s="48"/>
      <c r="L1694" s="48"/>
      <c r="M1694" s="48"/>
      <c r="N1694" s="48"/>
      <c r="O1694" s="48"/>
      <c r="P1694" s="48"/>
    </row>
    <row r="1695" spans="10:16" x14ac:dyDescent="0.2">
      <c r="J1695" s="48"/>
      <c r="K1695" s="48"/>
      <c r="L1695" s="48"/>
      <c r="M1695" s="48"/>
      <c r="N1695" s="48"/>
      <c r="O1695" s="48"/>
      <c r="P1695" s="48"/>
    </row>
    <row r="1696" spans="10:16" x14ac:dyDescent="0.2">
      <c r="J1696" s="48"/>
      <c r="K1696" s="48"/>
      <c r="L1696" s="48"/>
      <c r="M1696" s="48"/>
      <c r="N1696" s="48"/>
      <c r="O1696" s="48"/>
      <c r="P1696" s="48"/>
    </row>
    <row r="1697" spans="10:16" x14ac:dyDescent="0.2">
      <c r="J1697" s="48"/>
      <c r="K1697" s="48"/>
      <c r="L1697" s="48"/>
      <c r="M1697" s="48"/>
      <c r="N1697" s="48"/>
      <c r="O1697" s="48"/>
      <c r="P1697" s="48"/>
    </row>
    <row r="1698" spans="10:16" x14ac:dyDescent="0.2">
      <c r="J1698" s="48"/>
      <c r="K1698" s="48"/>
      <c r="L1698" s="48"/>
      <c r="M1698" s="48"/>
      <c r="N1698" s="48"/>
      <c r="O1698" s="48"/>
      <c r="P1698" s="48"/>
    </row>
    <row r="1699" spans="10:16" x14ac:dyDescent="0.2">
      <c r="J1699" s="48"/>
      <c r="K1699" s="48"/>
      <c r="L1699" s="48"/>
      <c r="M1699" s="48"/>
      <c r="N1699" s="48"/>
      <c r="O1699" s="48"/>
      <c r="P1699" s="48"/>
    </row>
    <row r="1700" spans="10:16" x14ac:dyDescent="0.2">
      <c r="J1700" s="48"/>
      <c r="K1700" s="48"/>
      <c r="L1700" s="48"/>
      <c r="M1700" s="48"/>
      <c r="N1700" s="48"/>
      <c r="O1700" s="48"/>
      <c r="P1700" s="48"/>
    </row>
    <row r="1701" spans="10:16" x14ac:dyDescent="0.2">
      <c r="J1701" s="48"/>
      <c r="K1701" s="48"/>
      <c r="L1701" s="48"/>
      <c r="M1701" s="48"/>
      <c r="N1701" s="48"/>
      <c r="O1701" s="48"/>
      <c r="P1701" s="48"/>
    </row>
    <row r="1702" spans="10:16" x14ac:dyDescent="0.2">
      <c r="J1702" s="48"/>
      <c r="K1702" s="48"/>
      <c r="L1702" s="48"/>
      <c r="M1702" s="48"/>
      <c r="N1702" s="48"/>
      <c r="O1702" s="48"/>
      <c r="P1702" s="48"/>
    </row>
    <row r="1703" spans="10:16" x14ac:dyDescent="0.2">
      <c r="J1703" s="48"/>
      <c r="K1703" s="48"/>
      <c r="L1703" s="48"/>
      <c r="M1703" s="48"/>
      <c r="N1703" s="48"/>
      <c r="O1703" s="48"/>
      <c r="P1703" s="48"/>
    </row>
    <row r="1704" spans="10:16" x14ac:dyDescent="0.2">
      <c r="J1704" s="48"/>
      <c r="K1704" s="48"/>
      <c r="L1704" s="48"/>
      <c r="M1704" s="48"/>
      <c r="N1704" s="48"/>
      <c r="O1704" s="48"/>
      <c r="P1704" s="48"/>
    </row>
    <row r="1705" spans="10:16" x14ac:dyDescent="0.2">
      <c r="J1705" s="48"/>
      <c r="K1705" s="48"/>
      <c r="L1705" s="48"/>
      <c r="M1705" s="48"/>
      <c r="N1705" s="48"/>
      <c r="O1705" s="48"/>
      <c r="P1705" s="48"/>
    </row>
    <row r="1706" spans="10:16" x14ac:dyDescent="0.2">
      <c r="J1706" s="48"/>
      <c r="K1706" s="48"/>
      <c r="L1706" s="48"/>
      <c r="M1706" s="48"/>
      <c r="N1706" s="48"/>
      <c r="O1706" s="48"/>
      <c r="P1706" s="48"/>
    </row>
    <row r="1707" spans="10:16" x14ac:dyDescent="0.2">
      <c r="J1707" s="48"/>
      <c r="K1707" s="48"/>
      <c r="L1707" s="48"/>
      <c r="M1707" s="48"/>
      <c r="N1707" s="48"/>
      <c r="O1707" s="48"/>
      <c r="P1707" s="48"/>
    </row>
    <row r="1708" spans="10:16" x14ac:dyDescent="0.2">
      <c r="J1708" s="48"/>
      <c r="K1708" s="48"/>
      <c r="L1708" s="48"/>
      <c r="M1708" s="48"/>
      <c r="N1708" s="48"/>
      <c r="O1708" s="48"/>
      <c r="P1708" s="48"/>
    </row>
    <row r="1709" spans="10:16" x14ac:dyDescent="0.2">
      <c r="J1709" s="48"/>
      <c r="K1709" s="48"/>
      <c r="L1709" s="48"/>
      <c r="M1709" s="48"/>
      <c r="N1709" s="48"/>
      <c r="O1709" s="48"/>
      <c r="P1709" s="48"/>
    </row>
    <row r="1710" spans="10:16" x14ac:dyDescent="0.2">
      <c r="J1710" s="48"/>
      <c r="K1710" s="48"/>
      <c r="L1710" s="48"/>
      <c r="M1710" s="48"/>
      <c r="N1710" s="48"/>
      <c r="O1710" s="48"/>
      <c r="P1710" s="48"/>
    </row>
    <row r="1711" spans="10:16" x14ac:dyDescent="0.2">
      <c r="J1711" s="48"/>
      <c r="K1711" s="48"/>
      <c r="L1711" s="48"/>
      <c r="M1711" s="48"/>
      <c r="N1711" s="48"/>
      <c r="O1711" s="48"/>
      <c r="P1711" s="48"/>
    </row>
    <row r="1712" spans="10:16" x14ac:dyDescent="0.2">
      <c r="J1712" s="48"/>
      <c r="K1712" s="48"/>
      <c r="L1712" s="48"/>
      <c r="M1712" s="48"/>
      <c r="N1712" s="48"/>
      <c r="O1712" s="48"/>
      <c r="P1712" s="48"/>
    </row>
    <row r="1713" spans="10:16" x14ac:dyDescent="0.2">
      <c r="J1713" s="48"/>
      <c r="K1713" s="48"/>
      <c r="L1713" s="48"/>
      <c r="M1713" s="48"/>
      <c r="N1713" s="48"/>
      <c r="O1713" s="48"/>
      <c r="P1713" s="48"/>
    </row>
    <row r="1714" spans="10:16" x14ac:dyDescent="0.2">
      <c r="J1714" s="48"/>
      <c r="K1714" s="48"/>
      <c r="L1714" s="48"/>
      <c r="M1714" s="48"/>
      <c r="N1714" s="48"/>
      <c r="O1714" s="48"/>
      <c r="P1714" s="48"/>
    </row>
    <row r="1715" spans="10:16" x14ac:dyDescent="0.2">
      <c r="J1715" s="48"/>
      <c r="K1715" s="48"/>
      <c r="L1715" s="48"/>
      <c r="M1715" s="48"/>
      <c r="N1715" s="48"/>
      <c r="O1715" s="48"/>
      <c r="P1715" s="48"/>
    </row>
    <row r="1716" spans="10:16" x14ac:dyDescent="0.2">
      <c r="J1716" s="48"/>
      <c r="K1716" s="48"/>
      <c r="L1716" s="48"/>
      <c r="M1716" s="48"/>
      <c r="N1716" s="48"/>
      <c r="O1716" s="48"/>
      <c r="P1716" s="48"/>
    </row>
    <row r="1717" spans="10:16" x14ac:dyDescent="0.2">
      <c r="J1717" s="48"/>
      <c r="K1717" s="48"/>
      <c r="L1717" s="48"/>
      <c r="M1717" s="48"/>
      <c r="N1717" s="48"/>
      <c r="O1717" s="48"/>
      <c r="P1717" s="48"/>
    </row>
    <row r="1718" spans="10:16" x14ac:dyDescent="0.2">
      <c r="J1718" s="48"/>
      <c r="K1718" s="48"/>
      <c r="L1718" s="48"/>
      <c r="M1718" s="48"/>
      <c r="N1718" s="48"/>
      <c r="O1718" s="48"/>
      <c r="P1718" s="48"/>
    </row>
    <row r="1719" spans="10:16" x14ac:dyDescent="0.2">
      <c r="J1719" s="48"/>
      <c r="K1719" s="48"/>
      <c r="L1719" s="48"/>
      <c r="M1719" s="48"/>
      <c r="N1719" s="48"/>
      <c r="O1719" s="48"/>
      <c r="P1719" s="48"/>
    </row>
    <row r="1720" spans="10:16" x14ac:dyDescent="0.2">
      <c r="J1720" s="48"/>
      <c r="K1720" s="48"/>
      <c r="L1720" s="48"/>
      <c r="M1720" s="48"/>
      <c r="N1720" s="48"/>
      <c r="O1720" s="48"/>
      <c r="P1720" s="48"/>
    </row>
    <row r="1721" spans="10:16" x14ac:dyDescent="0.2">
      <c r="J1721" s="48"/>
      <c r="K1721" s="48"/>
      <c r="L1721" s="48"/>
      <c r="M1721" s="48"/>
      <c r="N1721" s="48"/>
      <c r="O1721" s="48"/>
      <c r="P1721" s="48"/>
    </row>
    <row r="1722" spans="10:16" x14ac:dyDescent="0.2">
      <c r="J1722" s="48"/>
      <c r="K1722" s="48"/>
      <c r="L1722" s="48"/>
      <c r="M1722" s="48"/>
      <c r="N1722" s="48"/>
      <c r="O1722" s="48"/>
      <c r="P1722" s="48"/>
    </row>
    <row r="1723" spans="10:16" x14ac:dyDescent="0.2">
      <c r="J1723" s="48"/>
      <c r="K1723" s="48"/>
      <c r="L1723" s="48"/>
      <c r="M1723" s="48"/>
      <c r="N1723" s="48"/>
      <c r="O1723" s="48"/>
      <c r="P1723" s="48"/>
    </row>
    <row r="1724" spans="10:16" x14ac:dyDescent="0.2">
      <c r="J1724" s="48"/>
      <c r="K1724" s="48"/>
      <c r="L1724" s="48"/>
      <c r="M1724" s="48"/>
      <c r="N1724" s="48"/>
      <c r="O1724" s="48"/>
      <c r="P1724" s="48"/>
    </row>
    <row r="1725" spans="10:16" x14ac:dyDescent="0.2">
      <c r="J1725" s="48"/>
      <c r="K1725" s="48"/>
      <c r="L1725" s="48"/>
      <c r="M1725" s="48"/>
      <c r="N1725" s="48"/>
      <c r="O1725" s="48"/>
      <c r="P1725" s="48"/>
    </row>
    <row r="1726" spans="10:16" x14ac:dyDescent="0.2">
      <c r="J1726" s="48"/>
      <c r="K1726" s="48"/>
      <c r="L1726" s="48"/>
      <c r="M1726" s="48"/>
      <c r="N1726" s="48"/>
      <c r="O1726" s="48"/>
      <c r="P1726" s="48"/>
    </row>
    <row r="1727" spans="10:16" x14ac:dyDescent="0.2">
      <c r="J1727" s="48"/>
      <c r="K1727" s="48"/>
      <c r="L1727" s="48"/>
      <c r="M1727" s="48"/>
      <c r="N1727" s="48"/>
      <c r="O1727" s="48"/>
      <c r="P1727" s="48"/>
    </row>
    <row r="1728" spans="10:16" x14ac:dyDescent="0.2">
      <c r="J1728" s="48"/>
      <c r="K1728" s="48"/>
      <c r="L1728" s="48"/>
      <c r="M1728" s="48"/>
      <c r="N1728" s="48"/>
      <c r="O1728" s="48"/>
      <c r="P1728" s="48"/>
    </row>
    <row r="1729" spans="10:16" x14ac:dyDescent="0.2">
      <c r="J1729" s="48"/>
      <c r="K1729" s="48"/>
      <c r="L1729" s="48"/>
      <c r="M1729" s="48"/>
      <c r="N1729" s="48"/>
      <c r="O1729" s="48"/>
      <c r="P1729" s="48"/>
    </row>
    <row r="1730" spans="10:16" x14ac:dyDescent="0.2">
      <c r="J1730" s="48"/>
      <c r="K1730" s="48"/>
      <c r="L1730" s="48"/>
      <c r="M1730" s="48"/>
      <c r="N1730" s="48"/>
      <c r="O1730" s="48"/>
      <c r="P1730" s="48"/>
    </row>
    <row r="1731" spans="10:16" x14ac:dyDescent="0.2">
      <c r="J1731" s="48"/>
      <c r="K1731" s="48"/>
      <c r="L1731" s="48"/>
      <c r="M1731" s="48"/>
      <c r="N1731" s="48"/>
      <c r="O1731" s="48"/>
      <c r="P1731" s="48"/>
    </row>
    <row r="1732" spans="10:16" x14ac:dyDescent="0.2">
      <c r="J1732" s="48"/>
      <c r="K1732" s="48"/>
      <c r="L1732" s="48"/>
      <c r="M1732" s="48"/>
      <c r="N1732" s="48"/>
      <c r="O1732" s="48"/>
      <c r="P1732" s="48"/>
    </row>
    <row r="1733" spans="10:16" x14ac:dyDescent="0.2">
      <c r="J1733" s="48"/>
      <c r="K1733" s="48"/>
      <c r="L1733" s="48"/>
      <c r="M1733" s="48"/>
      <c r="N1733" s="48"/>
      <c r="O1733" s="48"/>
      <c r="P1733" s="48"/>
    </row>
    <row r="1734" spans="10:16" x14ac:dyDescent="0.2">
      <c r="J1734" s="48"/>
      <c r="K1734" s="48"/>
      <c r="L1734" s="48"/>
      <c r="M1734" s="48"/>
      <c r="N1734" s="48"/>
      <c r="O1734" s="48"/>
      <c r="P1734" s="48"/>
    </row>
    <row r="1735" spans="10:16" x14ac:dyDescent="0.2">
      <c r="J1735" s="48"/>
      <c r="K1735" s="48"/>
      <c r="L1735" s="48"/>
      <c r="M1735" s="48"/>
      <c r="N1735" s="48"/>
      <c r="O1735" s="48"/>
      <c r="P1735" s="48"/>
    </row>
    <row r="1736" spans="10:16" x14ac:dyDescent="0.2">
      <c r="J1736" s="48"/>
      <c r="K1736" s="48"/>
      <c r="L1736" s="48"/>
      <c r="M1736" s="48"/>
      <c r="N1736" s="48"/>
      <c r="O1736" s="48"/>
      <c r="P1736" s="48"/>
    </row>
    <row r="1737" spans="10:16" x14ac:dyDescent="0.2">
      <c r="J1737" s="48"/>
      <c r="K1737" s="48"/>
      <c r="L1737" s="48"/>
      <c r="M1737" s="48"/>
      <c r="N1737" s="48"/>
      <c r="O1737" s="48"/>
      <c r="P1737" s="48"/>
    </row>
    <row r="1738" spans="10:16" x14ac:dyDescent="0.2">
      <c r="J1738" s="48"/>
      <c r="K1738" s="48"/>
      <c r="L1738" s="48"/>
      <c r="M1738" s="48"/>
      <c r="N1738" s="48"/>
      <c r="O1738" s="48"/>
      <c r="P1738" s="48"/>
    </row>
    <row r="1739" spans="10:16" x14ac:dyDescent="0.2">
      <c r="J1739" s="48"/>
      <c r="K1739" s="48"/>
      <c r="L1739" s="48"/>
      <c r="M1739" s="48"/>
      <c r="N1739" s="48"/>
      <c r="O1739" s="48"/>
      <c r="P1739" s="48"/>
    </row>
    <row r="1740" spans="10:16" x14ac:dyDescent="0.2">
      <c r="J1740" s="48"/>
      <c r="K1740" s="48"/>
      <c r="L1740" s="48"/>
      <c r="M1740" s="48"/>
      <c r="N1740" s="48"/>
      <c r="O1740" s="48"/>
      <c r="P1740" s="48"/>
    </row>
    <row r="1741" spans="10:16" x14ac:dyDescent="0.2">
      <c r="J1741" s="48"/>
      <c r="K1741" s="48"/>
      <c r="L1741" s="48"/>
      <c r="M1741" s="48"/>
      <c r="N1741" s="48"/>
      <c r="O1741" s="48"/>
      <c r="P1741" s="48"/>
    </row>
    <row r="1742" spans="10:16" x14ac:dyDescent="0.2">
      <c r="J1742" s="48"/>
      <c r="K1742" s="48"/>
      <c r="L1742" s="48"/>
      <c r="M1742" s="48"/>
      <c r="N1742" s="48"/>
      <c r="O1742" s="48"/>
      <c r="P1742" s="48"/>
    </row>
    <row r="1743" spans="10:16" x14ac:dyDescent="0.2">
      <c r="J1743" s="48"/>
      <c r="K1743" s="48"/>
      <c r="L1743" s="48"/>
      <c r="M1743" s="48"/>
      <c r="N1743" s="48"/>
      <c r="O1743" s="48"/>
      <c r="P1743" s="48"/>
    </row>
    <row r="1744" spans="10:16" x14ac:dyDescent="0.2">
      <c r="J1744" s="48"/>
      <c r="K1744" s="48"/>
      <c r="L1744" s="48"/>
      <c r="M1744" s="48"/>
      <c r="N1744" s="48"/>
      <c r="O1744" s="48"/>
      <c r="P1744" s="48"/>
    </row>
    <row r="1745" spans="10:16" x14ac:dyDescent="0.2">
      <c r="J1745" s="48"/>
      <c r="K1745" s="48"/>
      <c r="L1745" s="48"/>
      <c r="M1745" s="48"/>
      <c r="N1745" s="48"/>
      <c r="O1745" s="48"/>
      <c r="P1745" s="48"/>
    </row>
    <row r="1746" spans="10:16" x14ac:dyDescent="0.2">
      <c r="J1746" s="48"/>
      <c r="K1746" s="48"/>
      <c r="L1746" s="48"/>
      <c r="M1746" s="48"/>
      <c r="N1746" s="48"/>
      <c r="O1746" s="48"/>
      <c r="P1746" s="48"/>
    </row>
    <row r="1747" spans="10:16" x14ac:dyDescent="0.2">
      <c r="J1747" s="48"/>
      <c r="K1747" s="48"/>
      <c r="L1747" s="48"/>
      <c r="M1747" s="48"/>
      <c r="N1747" s="48"/>
      <c r="O1747" s="48"/>
      <c r="P1747" s="48"/>
    </row>
    <row r="1748" spans="10:16" x14ac:dyDescent="0.2">
      <c r="J1748" s="48"/>
      <c r="K1748" s="48"/>
      <c r="L1748" s="48"/>
      <c r="M1748" s="48"/>
      <c r="N1748" s="48"/>
      <c r="O1748" s="48"/>
      <c r="P1748" s="48"/>
    </row>
    <row r="1749" spans="10:16" x14ac:dyDescent="0.2">
      <c r="J1749" s="48"/>
      <c r="K1749" s="48"/>
      <c r="L1749" s="48"/>
      <c r="M1749" s="48"/>
      <c r="N1749" s="48"/>
      <c r="O1749" s="48"/>
      <c r="P1749" s="48"/>
    </row>
    <row r="1750" spans="10:16" x14ac:dyDescent="0.2">
      <c r="J1750" s="48"/>
      <c r="K1750" s="48"/>
      <c r="L1750" s="48"/>
      <c r="M1750" s="48"/>
      <c r="N1750" s="48"/>
      <c r="O1750" s="48"/>
      <c r="P1750" s="48"/>
    </row>
    <row r="1751" spans="10:16" x14ac:dyDescent="0.2">
      <c r="J1751" s="48"/>
      <c r="K1751" s="48"/>
      <c r="L1751" s="48"/>
      <c r="M1751" s="48"/>
      <c r="N1751" s="48"/>
      <c r="O1751" s="48"/>
      <c r="P1751" s="48"/>
    </row>
    <row r="1752" spans="10:16" x14ac:dyDescent="0.2">
      <c r="J1752" s="48"/>
      <c r="K1752" s="48"/>
      <c r="L1752" s="48"/>
      <c r="M1752" s="48"/>
      <c r="N1752" s="48"/>
      <c r="O1752" s="48"/>
      <c r="P1752" s="48"/>
    </row>
    <row r="1753" spans="10:16" x14ac:dyDescent="0.2">
      <c r="J1753" s="48"/>
      <c r="K1753" s="48"/>
      <c r="L1753" s="48"/>
      <c r="M1753" s="48"/>
      <c r="N1753" s="48"/>
      <c r="O1753" s="48"/>
      <c r="P1753" s="48"/>
    </row>
    <row r="1754" spans="10:16" x14ac:dyDescent="0.2">
      <c r="J1754" s="48"/>
      <c r="K1754" s="48"/>
      <c r="L1754" s="48"/>
      <c r="M1754" s="48"/>
      <c r="N1754" s="48"/>
      <c r="O1754" s="48"/>
      <c r="P1754" s="48"/>
    </row>
    <row r="1755" spans="10:16" x14ac:dyDescent="0.2">
      <c r="J1755" s="48"/>
      <c r="K1755" s="48"/>
      <c r="L1755" s="48"/>
      <c r="M1755" s="48"/>
      <c r="N1755" s="48"/>
      <c r="O1755" s="48"/>
      <c r="P1755" s="48"/>
    </row>
    <row r="1756" spans="10:16" x14ac:dyDescent="0.2">
      <c r="J1756" s="48"/>
      <c r="K1756" s="48"/>
      <c r="L1756" s="48"/>
      <c r="M1756" s="48"/>
      <c r="N1756" s="48"/>
      <c r="O1756" s="48"/>
      <c r="P1756" s="48"/>
    </row>
    <row r="1757" spans="10:16" x14ac:dyDescent="0.2">
      <c r="J1757" s="48"/>
      <c r="K1757" s="48"/>
      <c r="L1757" s="48"/>
      <c r="M1757" s="48"/>
      <c r="N1757" s="48"/>
      <c r="O1757" s="48"/>
      <c r="P1757" s="48"/>
    </row>
    <row r="1758" spans="10:16" x14ac:dyDescent="0.2">
      <c r="J1758" s="48"/>
      <c r="K1758" s="48"/>
      <c r="L1758" s="48"/>
      <c r="M1758" s="48"/>
      <c r="N1758" s="48"/>
      <c r="O1758" s="48"/>
      <c r="P1758" s="48"/>
    </row>
    <row r="1759" spans="10:16" x14ac:dyDescent="0.2">
      <c r="J1759" s="48"/>
      <c r="K1759" s="48"/>
      <c r="L1759" s="48"/>
      <c r="M1759" s="48"/>
      <c r="N1759" s="48"/>
      <c r="O1759" s="48"/>
      <c r="P1759" s="48"/>
    </row>
    <row r="1760" spans="10:16" x14ac:dyDescent="0.2">
      <c r="J1760" s="48"/>
      <c r="K1760" s="48"/>
      <c r="L1760" s="48"/>
      <c r="M1760" s="48"/>
      <c r="N1760" s="48"/>
      <c r="O1760" s="48"/>
      <c r="P1760" s="48"/>
    </row>
    <row r="1761" spans="10:16" x14ac:dyDescent="0.2">
      <c r="J1761" s="48"/>
      <c r="K1761" s="48"/>
      <c r="L1761" s="48"/>
      <c r="M1761" s="48"/>
      <c r="N1761" s="48"/>
      <c r="O1761" s="48"/>
      <c r="P1761" s="48"/>
    </row>
    <row r="1762" spans="10:16" x14ac:dyDescent="0.2">
      <c r="J1762" s="48"/>
      <c r="K1762" s="48"/>
      <c r="L1762" s="48"/>
      <c r="M1762" s="48"/>
      <c r="N1762" s="48"/>
      <c r="O1762" s="48"/>
      <c r="P1762" s="48"/>
    </row>
    <row r="1763" spans="10:16" x14ac:dyDescent="0.2">
      <c r="J1763" s="48"/>
      <c r="K1763" s="48"/>
      <c r="L1763" s="48"/>
      <c r="M1763" s="48"/>
      <c r="N1763" s="48"/>
      <c r="O1763" s="48"/>
      <c r="P1763" s="48"/>
    </row>
    <row r="1764" spans="10:16" x14ac:dyDescent="0.2">
      <c r="J1764" s="48"/>
      <c r="K1764" s="48"/>
      <c r="L1764" s="48"/>
      <c r="M1764" s="48"/>
      <c r="N1764" s="48"/>
      <c r="O1764" s="48"/>
      <c r="P1764" s="48"/>
    </row>
    <row r="1765" spans="10:16" x14ac:dyDescent="0.2">
      <c r="J1765" s="48"/>
      <c r="K1765" s="48"/>
      <c r="L1765" s="48"/>
      <c r="M1765" s="48"/>
      <c r="N1765" s="48"/>
      <c r="O1765" s="48"/>
      <c r="P1765" s="48"/>
    </row>
    <row r="1766" spans="10:16" x14ac:dyDescent="0.2">
      <c r="J1766" s="48"/>
      <c r="K1766" s="48"/>
      <c r="L1766" s="48"/>
      <c r="M1766" s="48"/>
      <c r="N1766" s="48"/>
      <c r="O1766" s="48"/>
      <c r="P1766" s="48"/>
    </row>
    <row r="1767" spans="10:16" x14ac:dyDescent="0.2">
      <c r="J1767" s="48"/>
      <c r="K1767" s="48"/>
      <c r="L1767" s="48"/>
      <c r="M1767" s="48"/>
      <c r="N1767" s="48"/>
      <c r="O1767" s="48"/>
      <c r="P1767" s="48"/>
    </row>
  </sheetData>
  <printOptions horizontalCentered="1"/>
  <pageMargins left="0.5" right="0.5" top="0.75" bottom="0.5" header="0.5" footer="0.25"/>
  <pageSetup scale="65" fitToWidth="0" fitToHeight="0" orientation="portrait" r:id="rId1"/>
  <headerFooter alignWithMargins="0">
    <oddHeader>&amp;RPage 2.&amp;P</oddHeader>
  </headerFooter>
  <rowBreaks count="19" manualBreakCount="19">
    <brk id="27" max="12" man="1"/>
    <brk id="104" max="12" man="1"/>
    <brk id="178" max="12" man="1"/>
    <brk id="257" max="12" man="1"/>
    <brk id="336" max="12" man="1"/>
    <brk id="407" max="12" man="1"/>
    <brk id="484" max="12" man="1"/>
    <brk id="563" max="12" man="1"/>
    <brk id="639" max="12" man="1"/>
    <brk id="705" max="12" man="1"/>
    <brk id="796" max="12" man="1"/>
    <brk id="858" max="12" man="1"/>
    <brk id="937" max="12" man="1"/>
    <brk id="1009" max="12" man="1"/>
    <brk id="1080" max="12" man="1"/>
    <brk id="1156" max="12" man="1"/>
    <brk id="1233" max="12" man="1"/>
    <brk id="1298" max="12" man="1"/>
    <brk id="1374" max="12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7"/>
  <dimension ref="A1:T1767"/>
  <sheetViews>
    <sheetView workbookViewId="0">
      <selection activeCell="K17" sqref="K17"/>
    </sheetView>
  </sheetViews>
  <sheetFormatPr defaultRowHeight="12" x14ac:dyDescent="0.2"/>
  <cols>
    <col min="1" max="1" width="4.85546875" style="47" customWidth="1"/>
    <col min="2" max="2" width="1.42578125" style="47" customWidth="1"/>
    <col min="3" max="3" width="7.28515625" style="47" customWidth="1"/>
    <col min="4" max="4" width="1.5703125" style="47" customWidth="1"/>
    <col min="5" max="5" width="10" style="47" customWidth="1"/>
    <col min="6" max="6" width="10.28515625" style="47" customWidth="1"/>
    <col min="7" max="7" width="4.5703125" style="49" bestFit="1" customWidth="1"/>
    <col min="8" max="8" width="14.85546875" style="47" customWidth="1"/>
    <col min="9" max="9" width="16.140625" style="2" bestFit="1" customWidth="1"/>
    <col min="10" max="10" width="14" style="47" bestFit="1" customWidth="1"/>
    <col min="11" max="12" width="13" style="47" bestFit="1" customWidth="1"/>
    <col min="13" max="13" width="12.140625" style="47" bestFit="1" customWidth="1"/>
    <col min="14" max="15" width="11" style="47" bestFit="1" customWidth="1"/>
    <col min="16" max="16" width="7.5703125" style="47" bestFit="1" customWidth="1"/>
    <col min="17" max="244" width="9.140625" style="47"/>
    <col min="245" max="245" width="4.85546875" style="47" customWidth="1"/>
    <col min="246" max="246" width="1.42578125" style="47" customWidth="1"/>
    <col min="247" max="247" width="7.28515625" style="47" customWidth="1"/>
    <col min="248" max="248" width="1.5703125" style="47" customWidth="1"/>
    <col min="249" max="249" width="8.140625" style="47" customWidth="1"/>
    <col min="250" max="250" width="12.85546875" style="47" customWidth="1"/>
    <col min="251" max="251" width="10.28515625" style="47" customWidth="1"/>
    <col min="252" max="252" width="4.5703125" style="47" bestFit="1" customWidth="1"/>
    <col min="253" max="253" width="17.7109375" style="47" customWidth="1"/>
    <col min="254" max="254" width="16.7109375" style="47" customWidth="1"/>
    <col min="255" max="255" width="14.85546875" style="47" customWidth="1"/>
    <col min="256" max="256" width="14.7109375" style="47" customWidth="1"/>
    <col min="257" max="257" width="15.85546875" style="47" customWidth="1"/>
    <col min="258" max="258" width="16.140625" style="47" bestFit="1" customWidth="1"/>
    <col min="259" max="259" width="16.28515625" style="47" bestFit="1" customWidth="1"/>
    <col min="260" max="260" width="13" style="47" bestFit="1" customWidth="1"/>
    <col min="261" max="261" width="14.5703125" style="47" bestFit="1" customWidth="1"/>
    <col min="262" max="262" width="10" style="47" bestFit="1" customWidth="1"/>
    <col min="263" max="264" width="12.140625" style="47" bestFit="1" customWidth="1"/>
    <col min="265" max="265" width="5.28515625" style="47" customWidth="1"/>
    <col min="266" max="266" width="14" style="47" bestFit="1" customWidth="1"/>
    <col min="267" max="268" width="13" style="47" bestFit="1" customWidth="1"/>
    <col min="269" max="269" width="12.140625" style="47" bestFit="1" customWidth="1"/>
    <col min="270" max="271" width="11" style="47" bestFit="1" customWidth="1"/>
    <col min="272" max="272" width="7.5703125" style="47" bestFit="1" customWidth="1"/>
    <col min="273" max="500" width="9.140625" style="47"/>
    <col min="501" max="501" width="4.85546875" style="47" customWidth="1"/>
    <col min="502" max="502" width="1.42578125" style="47" customWidth="1"/>
    <col min="503" max="503" width="7.28515625" style="47" customWidth="1"/>
    <col min="504" max="504" width="1.5703125" style="47" customWidth="1"/>
    <col min="505" max="505" width="8.140625" style="47" customWidth="1"/>
    <col min="506" max="506" width="12.85546875" style="47" customWidth="1"/>
    <col min="507" max="507" width="10.28515625" style="47" customWidth="1"/>
    <col min="508" max="508" width="4.5703125" style="47" bestFit="1" customWidth="1"/>
    <col min="509" max="509" width="17.7109375" style="47" customWidth="1"/>
    <col min="510" max="510" width="16.7109375" style="47" customWidth="1"/>
    <col min="511" max="511" width="14.85546875" style="47" customWidth="1"/>
    <col min="512" max="512" width="14.7109375" style="47" customWidth="1"/>
    <col min="513" max="513" width="15.85546875" style="47" customWidth="1"/>
    <col min="514" max="514" width="16.140625" style="47" bestFit="1" customWidth="1"/>
    <col min="515" max="515" width="16.28515625" style="47" bestFit="1" customWidth="1"/>
    <col min="516" max="516" width="13" style="47" bestFit="1" customWidth="1"/>
    <col min="517" max="517" width="14.5703125" style="47" bestFit="1" customWidth="1"/>
    <col min="518" max="518" width="10" style="47" bestFit="1" customWidth="1"/>
    <col min="519" max="520" width="12.140625" style="47" bestFit="1" customWidth="1"/>
    <col min="521" max="521" width="5.28515625" style="47" customWidth="1"/>
    <col min="522" max="522" width="14" style="47" bestFit="1" customWidth="1"/>
    <col min="523" max="524" width="13" style="47" bestFit="1" customWidth="1"/>
    <col min="525" max="525" width="12.140625" style="47" bestFit="1" customWidth="1"/>
    <col min="526" max="527" width="11" style="47" bestFit="1" customWidth="1"/>
    <col min="528" max="528" width="7.5703125" style="47" bestFit="1" customWidth="1"/>
    <col min="529" max="756" width="9.140625" style="47"/>
    <col min="757" max="757" width="4.85546875" style="47" customWidth="1"/>
    <col min="758" max="758" width="1.42578125" style="47" customWidth="1"/>
    <col min="759" max="759" width="7.28515625" style="47" customWidth="1"/>
    <col min="760" max="760" width="1.5703125" style="47" customWidth="1"/>
    <col min="761" max="761" width="8.140625" style="47" customWidth="1"/>
    <col min="762" max="762" width="12.85546875" style="47" customWidth="1"/>
    <col min="763" max="763" width="10.28515625" style="47" customWidth="1"/>
    <col min="764" max="764" width="4.5703125" style="47" bestFit="1" customWidth="1"/>
    <col min="765" max="765" width="17.7109375" style="47" customWidth="1"/>
    <col min="766" max="766" width="16.7109375" style="47" customWidth="1"/>
    <col min="767" max="767" width="14.85546875" style="47" customWidth="1"/>
    <col min="768" max="768" width="14.7109375" style="47" customWidth="1"/>
    <col min="769" max="769" width="15.85546875" style="47" customWidth="1"/>
    <col min="770" max="770" width="16.140625" style="47" bestFit="1" customWidth="1"/>
    <col min="771" max="771" width="16.28515625" style="47" bestFit="1" customWidth="1"/>
    <col min="772" max="772" width="13" style="47" bestFit="1" customWidth="1"/>
    <col min="773" max="773" width="14.5703125" style="47" bestFit="1" customWidth="1"/>
    <col min="774" max="774" width="10" style="47" bestFit="1" customWidth="1"/>
    <col min="775" max="776" width="12.140625" style="47" bestFit="1" customWidth="1"/>
    <col min="777" max="777" width="5.28515625" style="47" customWidth="1"/>
    <col min="778" max="778" width="14" style="47" bestFit="1" customWidth="1"/>
    <col min="779" max="780" width="13" style="47" bestFit="1" customWidth="1"/>
    <col min="781" max="781" width="12.140625" style="47" bestFit="1" customWidth="1"/>
    <col min="782" max="783" width="11" style="47" bestFit="1" customWidth="1"/>
    <col min="784" max="784" width="7.5703125" style="47" bestFit="1" customWidth="1"/>
    <col min="785" max="1012" width="9.140625" style="47"/>
    <col min="1013" max="1013" width="4.85546875" style="47" customWidth="1"/>
    <col min="1014" max="1014" width="1.42578125" style="47" customWidth="1"/>
    <col min="1015" max="1015" width="7.28515625" style="47" customWidth="1"/>
    <col min="1016" max="1016" width="1.5703125" style="47" customWidth="1"/>
    <col min="1017" max="1017" width="8.140625" style="47" customWidth="1"/>
    <col min="1018" max="1018" width="12.85546875" style="47" customWidth="1"/>
    <col min="1019" max="1019" width="10.28515625" style="47" customWidth="1"/>
    <col min="1020" max="1020" width="4.5703125" style="47" bestFit="1" customWidth="1"/>
    <col min="1021" max="1021" width="17.7109375" style="47" customWidth="1"/>
    <col min="1022" max="1022" width="16.7109375" style="47" customWidth="1"/>
    <col min="1023" max="1023" width="14.85546875" style="47" customWidth="1"/>
    <col min="1024" max="1024" width="14.7109375" style="47" customWidth="1"/>
    <col min="1025" max="1025" width="15.85546875" style="47" customWidth="1"/>
    <col min="1026" max="1026" width="16.140625" style="47" bestFit="1" customWidth="1"/>
    <col min="1027" max="1027" width="16.28515625" style="47" bestFit="1" customWidth="1"/>
    <col min="1028" max="1028" width="13" style="47" bestFit="1" customWidth="1"/>
    <col min="1029" max="1029" width="14.5703125" style="47" bestFit="1" customWidth="1"/>
    <col min="1030" max="1030" width="10" style="47" bestFit="1" customWidth="1"/>
    <col min="1031" max="1032" width="12.140625" style="47" bestFit="1" customWidth="1"/>
    <col min="1033" max="1033" width="5.28515625" style="47" customWidth="1"/>
    <col min="1034" max="1034" width="14" style="47" bestFit="1" customWidth="1"/>
    <col min="1035" max="1036" width="13" style="47" bestFit="1" customWidth="1"/>
    <col min="1037" max="1037" width="12.140625" style="47" bestFit="1" customWidth="1"/>
    <col min="1038" max="1039" width="11" style="47" bestFit="1" customWidth="1"/>
    <col min="1040" max="1040" width="7.5703125" style="47" bestFit="1" customWidth="1"/>
    <col min="1041" max="1268" width="9.140625" style="47"/>
    <col min="1269" max="1269" width="4.85546875" style="47" customWidth="1"/>
    <col min="1270" max="1270" width="1.42578125" style="47" customWidth="1"/>
    <col min="1271" max="1271" width="7.28515625" style="47" customWidth="1"/>
    <col min="1272" max="1272" width="1.5703125" style="47" customWidth="1"/>
    <col min="1273" max="1273" width="8.140625" style="47" customWidth="1"/>
    <col min="1274" max="1274" width="12.85546875" style="47" customWidth="1"/>
    <col min="1275" max="1275" width="10.28515625" style="47" customWidth="1"/>
    <col min="1276" max="1276" width="4.5703125" style="47" bestFit="1" customWidth="1"/>
    <col min="1277" max="1277" width="17.7109375" style="47" customWidth="1"/>
    <col min="1278" max="1278" width="16.7109375" style="47" customWidth="1"/>
    <col min="1279" max="1279" width="14.85546875" style="47" customWidth="1"/>
    <col min="1280" max="1280" width="14.7109375" style="47" customWidth="1"/>
    <col min="1281" max="1281" width="15.85546875" style="47" customWidth="1"/>
    <col min="1282" max="1282" width="16.140625" style="47" bestFit="1" customWidth="1"/>
    <col min="1283" max="1283" width="16.28515625" style="47" bestFit="1" customWidth="1"/>
    <col min="1284" max="1284" width="13" style="47" bestFit="1" customWidth="1"/>
    <col min="1285" max="1285" width="14.5703125" style="47" bestFit="1" customWidth="1"/>
    <col min="1286" max="1286" width="10" style="47" bestFit="1" customWidth="1"/>
    <col min="1287" max="1288" width="12.140625" style="47" bestFit="1" customWidth="1"/>
    <col min="1289" max="1289" width="5.28515625" style="47" customWidth="1"/>
    <col min="1290" max="1290" width="14" style="47" bestFit="1" customWidth="1"/>
    <col min="1291" max="1292" width="13" style="47" bestFit="1" customWidth="1"/>
    <col min="1293" max="1293" width="12.140625" style="47" bestFit="1" customWidth="1"/>
    <col min="1294" max="1295" width="11" style="47" bestFit="1" customWidth="1"/>
    <col min="1296" max="1296" width="7.5703125" style="47" bestFit="1" customWidth="1"/>
    <col min="1297" max="1524" width="9.140625" style="47"/>
    <col min="1525" max="1525" width="4.85546875" style="47" customWidth="1"/>
    <col min="1526" max="1526" width="1.42578125" style="47" customWidth="1"/>
    <col min="1527" max="1527" width="7.28515625" style="47" customWidth="1"/>
    <col min="1528" max="1528" width="1.5703125" style="47" customWidth="1"/>
    <col min="1529" max="1529" width="8.140625" style="47" customWidth="1"/>
    <col min="1530" max="1530" width="12.85546875" style="47" customWidth="1"/>
    <col min="1531" max="1531" width="10.28515625" style="47" customWidth="1"/>
    <col min="1532" max="1532" width="4.5703125" style="47" bestFit="1" customWidth="1"/>
    <col min="1533" max="1533" width="17.7109375" style="47" customWidth="1"/>
    <col min="1534" max="1534" width="16.7109375" style="47" customWidth="1"/>
    <col min="1535" max="1535" width="14.85546875" style="47" customWidth="1"/>
    <col min="1536" max="1536" width="14.7109375" style="47" customWidth="1"/>
    <col min="1537" max="1537" width="15.85546875" style="47" customWidth="1"/>
    <col min="1538" max="1538" width="16.140625" style="47" bestFit="1" customWidth="1"/>
    <col min="1539" max="1539" width="16.28515625" style="47" bestFit="1" customWidth="1"/>
    <col min="1540" max="1540" width="13" style="47" bestFit="1" customWidth="1"/>
    <col min="1541" max="1541" width="14.5703125" style="47" bestFit="1" customWidth="1"/>
    <col min="1542" max="1542" width="10" style="47" bestFit="1" customWidth="1"/>
    <col min="1543" max="1544" width="12.140625" style="47" bestFit="1" customWidth="1"/>
    <col min="1545" max="1545" width="5.28515625" style="47" customWidth="1"/>
    <col min="1546" max="1546" width="14" style="47" bestFit="1" customWidth="1"/>
    <col min="1547" max="1548" width="13" style="47" bestFit="1" customWidth="1"/>
    <col min="1549" max="1549" width="12.140625" style="47" bestFit="1" customWidth="1"/>
    <col min="1550" max="1551" width="11" style="47" bestFit="1" customWidth="1"/>
    <col min="1552" max="1552" width="7.5703125" style="47" bestFit="1" customWidth="1"/>
    <col min="1553" max="1780" width="9.140625" style="47"/>
    <col min="1781" max="1781" width="4.85546875" style="47" customWidth="1"/>
    <col min="1782" max="1782" width="1.42578125" style="47" customWidth="1"/>
    <col min="1783" max="1783" width="7.28515625" style="47" customWidth="1"/>
    <col min="1784" max="1784" width="1.5703125" style="47" customWidth="1"/>
    <col min="1785" max="1785" width="8.140625" style="47" customWidth="1"/>
    <col min="1786" max="1786" width="12.85546875" style="47" customWidth="1"/>
    <col min="1787" max="1787" width="10.28515625" style="47" customWidth="1"/>
    <col min="1788" max="1788" width="4.5703125" style="47" bestFit="1" customWidth="1"/>
    <col min="1789" max="1789" width="17.7109375" style="47" customWidth="1"/>
    <col min="1790" max="1790" width="16.7109375" style="47" customWidth="1"/>
    <col min="1791" max="1791" width="14.85546875" style="47" customWidth="1"/>
    <col min="1792" max="1792" width="14.7109375" style="47" customWidth="1"/>
    <col min="1793" max="1793" width="15.85546875" style="47" customWidth="1"/>
    <col min="1794" max="1794" width="16.140625" style="47" bestFit="1" customWidth="1"/>
    <col min="1795" max="1795" width="16.28515625" style="47" bestFit="1" customWidth="1"/>
    <col min="1796" max="1796" width="13" style="47" bestFit="1" customWidth="1"/>
    <col min="1797" max="1797" width="14.5703125" style="47" bestFit="1" customWidth="1"/>
    <col min="1798" max="1798" width="10" style="47" bestFit="1" customWidth="1"/>
    <col min="1799" max="1800" width="12.140625" style="47" bestFit="1" customWidth="1"/>
    <col min="1801" max="1801" width="5.28515625" style="47" customWidth="1"/>
    <col min="1802" max="1802" width="14" style="47" bestFit="1" customWidth="1"/>
    <col min="1803" max="1804" width="13" style="47" bestFit="1" customWidth="1"/>
    <col min="1805" max="1805" width="12.140625" style="47" bestFit="1" customWidth="1"/>
    <col min="1806" max="1807" width="11" style="47" bestFit="1" customWidth="1"/>
    <col min="1808" max="1808" width="7.5703125" style="47" bestFit="1" customWidth="1"/>
    <col min="1809" max="2036" width="9.140625" style="47"/>
    <col min="2037" max="2037" width="4.85546875" style="47" customWidth="1"/>
    <col min="2038" max="2038" width="1.42578125" style="47" customWidth="1"/>
    <col min="2039" max="2039" width="7.28515625" style="47" customWidth="1"/>
    <col min="2040" max="2040" width="1.5703125" style="47" customWidth="1"/>
    <col min="2041" max="2041" width="8.140625" style="47" customWidth="1"/>
    <col min="2042" max="2042" width="12.85546875" style="47" customWidth="1"/>
    <col min="2043" max="2043" width="10.28515625" style="47" customWidth="1"/>
    <col min="2044" max="2044" width="4.5703125" style="47" bestFit="1" customWidth="1"/>
    <col min="2045" max="2045" width="17.7109375" style="47" customWidth="1"/>
    <col min="2046" max="2046" width="16.7109375" style="47" customWidth="1"/>
    <col min="2047" max="2047" width="14.85546875" style="47" customWidth="1"/>
    <col min="2048" max="2048" width="14.7109375" style="47" customWidth="1"/>
    <col min="2049" max="2049" width="15.85546875" style="47" customWidth="1"/>
    <col min="2050" max="2050" width="16.140625" style="47" bestFit="1" customWidth="1"/>
    <col min="2051" max="2051" width="16.28515625" style="47" bestFit="1" customWidth="1"/>
    <col min="2052" max="2052" width="13" style="47" bestFit="1" customWidth="1"/>
    <col min="2053" max="2053" width="14.5703125" style="47" bestFit="1" customWidth="1"/>
    <col min="2054" max="2054" width="10" style="47" bestFit="1" customWidth="1"/>
    <col min="2055" max="2056" width="12.140625" style="47" bestFit="1" customWidth="1"/>
    <col min="2057" max="2057" width="5.28515625" style="47" customWidth="1"/>
    <col min="2058" max="2058" width="14" style="47" bestFit="1" customWidth="1"/>
    <col min="2059" max="2060" width="13" style="47" bestFit="1" customWidth="1"/>
    <col min="2061" max="2061" width="12.140625" style="47" bestFit="1" customWidth="1"/>
    <col min="2062" max="2063" width="11" style="47" bestFit="1" customWidth="1"/>
    <col min="2064" max="2064" width="7.5703125" style="47" bestFit="1" customWidth="1"/>
    <col min="2065" max="2292" width="9.140625" style="47"/>
    <col min="2293" max="2293" width="4.85546875" style="47" customWidth="1"/>
    <col min="2294" max="2294" width="1.42578125" style="47" customWidth="1"/>
    <col min="2295" max="2295" width="7.28515625" style="47" customWidth="1"/>
    <col min="2296" max="2296" width="1.5703125" style="47" customWidth="1"/>
    <col min="2297" max="2297" width="8.140625" style="47" customWidth="1"/>
    <col min="2298" max="2298" width="12.85546875" style="47" customWidth="1"/>
    <col min="2299" max="2299" width="10.28515625" style="47" customWidth="1"/>
    <col min="2300" max="2300" width="4.5703125" style="47" bestFit="1" customWidth="1"/>
    <col min="2301" max="2301" width="17.7109375" style="47" customWidth="1"/>
    <col min="2302" max="2302" width="16.7109375" style="47" customWidth="1"/>
    <col min="2303" max="2303" width="14.85546875" style="47" customWidth="1"/>
    <col min="2304" max="2304" width="14.7109375" style="47" customWidth="1"/>
    <col min="2305" max="2305" width="15.85546875" style="47" customWidth="1"/>
    <col min="2306" max="2306" width="16.140625" style="47" bestFit="1" customWidth="1"/>
    <col min="2307" max="2307" width="16.28515625" style="47" bestFit="1" customWidth="1"/>
    <col min="2308" max="2308" width="13" style="47" bestFit="1" customWidth="1"/>
    <col min="2309" max="2309" width="14.5703125" style="47" bestFit="1" customWidth="1"/>
    <col min="2310" max="2310" width="10" style="47" bestFit="1" customWidth="1"/>
    <col min="2311" max="2312" width="12.140625" style="47" bestFit="1" customWidth="1"/>
    <col min="2313" max="2313" width="5.28515625" style="47" customWidth="1"/>
    <col min="2314" max="2314" width="14" style="47" bestFit="1" customWidth="1"/>
    <col min="2315" max="2316" width="13" style="47" bestFit="1" customWidth="1"/>
    <col min="2317" max="2317" width="12.140625" style="47" bestFit="1" customWidth="1"/>
    <col min="2318" max="2319" width="11" style="47" bestFit="1" customWidth="1"/>
    <col min="2320" max="2320" width="7.5703125" style="47" bestFit="1" customWidth="1"/>
    <col min="2321" max="2548" width="9.140625" style="47"/>
    <col min="2549" max="2549" width="4.85546875" style="47" customWidth="1"/>
    <col min="2550" max="2550" width="1.42578125" style="47" customWidth="1"/>
    <col min="2551" max="2551" width="7.28515625" style="47" customWidth="1"/>
    <col min="2552" max="2552" width="1.5703125" style="47" customWidth="1"/>
    <col min="2553" max="2553" width="8.140625" style="47" customWidth="1"/>
    <col min="2554" max="2554" width="12.85546875" style="47" customWidth="1"/>
    <col min="2555" max="2555" width="10.28515625" style="47" customWidth="1"/>
    <col min="2556" max="2556" width="4.5703125" style="47" bestFit="1" customWidth="1"/>
    <col min="2557" max="2557" width="17.7109375" style="47" customWidth="1"/>
    <col min="2558" max="2558" width="16.7109375" style="47" customWidth="1"/>
    <col min="2559" max="2559" width="14.85546875" style="47" customWidth="1"/>
    <col min="2560" max="2560" width="14.7109375" style="47" customWidth="1"/>
    <col min="2561" max="2561" width="15.85546875" style="47" customWidth="1"/>
    <col min="2562" max="2562" width="16.140625" style="47" bestFit="1" customWidth="1"/>
    <col min="2563" max="2563" width="16.28515625" style="47" bestFit="1" customWidth="1"/>
    <col min="2564" max="2564" width="13" style="47" bestFit="1" customWidth="1"/>
    <col min="2565" max="2565" width="14.5703125" style="47" bestFit="1" customWidth="1"/>
    <col min="2566" max="2566" width="10" style="47" bestFit="1" customWidth="1"/>
    <col min="2567" max="2568" width="12.140625" style="47" bestFit="1" customWidth="1"/>
    <col min="2569" max="2569" width="5.28515625" style="47" customWidth="1"/>
    <col min="2570" max="2570" width="14" style="47" bestFit="1" customWidth="1"/>
    <col min="2571" max="2572" width="13" style="47" bestFit="1" customWidth="1"/>
    <col min="2573" max="2573" width="12.140625" style="47" bestFit="1" customWidth="1"/>
    <col min="2574" max="2575" width="11" style="47" bestFit="1" customWidth="1"/>
    <col min="2576" max="2576" width="7.5703125" style="47" bestFit="1" customWidth="1"/>
    <col min="2577" max="2804" width="9.140625" style="47"/>
    <col min="2805" max="2805" width="4.85546875" style="47" customWidth="1"/>
    <col min="2806" max="2806" width="1.42578125" style="47" customWidth="1"/>
    <col min="2807" max="2807" width="7.28515625" style="47" customWidth="1"/>
    <col min="2808" max="2808" width="1.5703125" style="47" customWidth="1"/>
    <col min="2809" max="2809" width="8.140625" style="47" customWidth="1"/>
    <col min="2810" max="2810" width="12.85546875" style="47" customWidth="1"/>
    <col min="2811" max="2811" width="10.28515625" style="47" customWidth="1"/>
    <col min="2812" max="2812" width="4.5703125" style="47" bestFit="1" customWidth="1"/>
    <col min="2813" max="2813" width="17.7109375" style="47" customWidth="1"/>
    <col min="2814" max="2814" width="16.7109375" style="47" customWidth="1"/>
    <col min="2815" max="2815" width="14.85546875" style="47" customWidth="1"/>
    <col min="2816" max="2816" width="14.7109375" style="47" customWidth="1"/>
    <col min="2817" max="2817" width="15.85546875" style="47" customWidth="1"/>
    <col min="2818" max="2818" width="16.140625" style="47" bestFit="1" customWidth="1"/>
    <col min="2819" max="2819" width="16.28515625" style="47" bestFit="1" customWidth="1"/>
    <col min="2820" max="2820" width="13" style="47" bestFit="1" customWidth="1"/>
    <col min="2821" max="2821" width="14.5703125" style="47" bestFit="1" customWidth="1"/>
    <col min="2822" max="2822" width="10" style="47" bestFit="1" customWidth="1"/>
    <col min="2823" max="2824" width="12.140625" style="47" bestFit="1" customWidth="1"/>
    <col min="2825" max="2825" width="5.28515625" style="47" customWidth="1"/>
    <col min="2826" max="2826" width="14" style="47" bestFit="1" customWidth="1"/>
    <col min="2827" max="2828" width="13" style="47" bestFit="1" customWidth="1"/>
    <col min="2829" max="2829" width="12.140625" style="47" bestFit="1" customWidth="1"/>
    <col min="2830" max="2831" width="11" style="47" bestFit="1" customWidth="1"/>
    <col min="2832" max="2832" width="7.5703125" style="47" bestFit="1" customWidth="1"/>
    <col min="2833" max="3060" width="9.140625" style="47"/>
    <col min="3061" max="3061" width="4.85546875" style="47" customWidth="1"/>
    <col min="3062" max="3062" width="1.42578125" style="47" customWidth="1"/>
    <col min="3063" max="3063" width="7.28515625" style="47" customWidth="1"/>
    <col min="3064" max="3064" width="1.5703125" style="47" customWidth="1"/>
    <col min="3065" max="3065" width="8.140625" style="47" customWidth="1"/>
    <col min="3066" max="3066" width="12.85546875" style="47" customWidth="1"/>
    <col min="3067" max="3067" width="10.28515625" style="47" customWidth="1"/>
    <col min="3068" max="3068" width="4.5703125" style="47" bestFit="1" customWidth="1"/>
    <col min="3069" max="3069" width="17.7109375" style="47" customWidth="1"/>
    <col min="3070" max="3070" width="16.7109375" style="47" customWidth="1"/>
    <col min="3071" max="3071" width="14.85546875" style="47" customWidth="1"/>
    <col min="3072" max="3072" width="14.7109375" style="47" customWidth="1"/>
    <col min="3073" max="3073" width="15.85546875" style="47" customWidth="1"/>
    <col min="3074" max="3074" width="16.140625" style="47" bestFit="1" customWidth="1"/>
    <col min="3075" max="3075" width="16.28515625" style="47" bestFit="1" customWidth="1"/>
    <col min="3076" max="3076" width="13" style="47" bestFit="1" customWidth="1"/>
    <col min="3077" max="3077" width="14.5703125" style="47" bestFit="1" customWidth="1"/>
    <col min="3078" max="3078" width="10" style="47" bestFit="1" customWidth="1"/>
    <col min="3079" max="3080" width="12.140625" style="47" bestFit="1" customWidth="1"/>
    <col min="3081" max="3081" width="5.28515625" style="47" customWidth="1"/>
    <col min="3082" max="3082" width="14" style="47" bestFit="1" customWidth="1"/>
    <col min="3083" max="3084" width="13" style="47" bestFit="1" customWidth="1"/>
    <col min="3085" max="3085" width="12.140625" style="47" bestFit="1" customWidth="1"/>
    <col min="3086" max="3087" width="11" style="47" bestFit="1" customWidth="1"/>
    <col min="3088" max="3088" width="7.5703125" style="47" bestFit="1" customWidth="1"/>
    <col min="3089" max="3316" width="9.140625" style="47"/>
    <col min="3317" max="3317" width="4.85546875" style="47" customWidth="1"/>
    <col min="3318" max="3318" width="1.42578125" style="47" customWidth="1"/>
    <col min="3319" max="3319" width="7.28515625" style="47" customWidth="1"/>
    <col min="3320" max="3320" width="1.5703125" style="47" customWidth="1"/>
    <col min="3321" max="3321" width="8.140625" style="47" customWidth="1"/>
    <col min="3322" max="3322" width="12.85546875" style="47" customWidth="1"/>
    <col min="3323" max="3323" width="10.28515625" style="47" customWidth="1"/>
    <col min="3324" max="3324" width="4.5703125" style="47" bestFit="1" customWidth="1"/>
    <col min="3325" max="3325" width="17.7109375" style="47" customWidth="1"/>
    <col min="3326" max="3326" width="16.7109375" style="47" customWidth="1"/>
    <col min="3327" max="3327" width="14.85546875" style="47" customWidth="1"/>
    <col min="3328" max="3328" width="14.7109375" style="47" customWidth="1"/>
    <col min="3329" max="3329" width="15.85546875" style="47" customWidth="1"/>
    <col min="3330" max="3330" width="16.140625" style="47" bestFit="1" customWidth="1"/>
    <col min="3331" max="3331" width="16.28515625" style="47" bestFit="1" customWidth="1"/>
    <col min="3332" max="3332" width="13" style="47" bestFit="1" customWidth="1"/>
    <col min="3333" max="3333" width="14.5703125" style="47" bestFit="1" customWidth="1"/>
    <col min="3334" max="3334" width="10" style="47" bestFit="1" customWidth="1"/>
    <col min="3335" max="3336" width="12.140625" style="47" bestFit="1" customWidth="1"/>
    <col min="3337" max="3337" width="5.28515625" style="47" customWidth="1"/>
    <col min="3338" max="3338" width="14" style="47" bestFit="1" customWidth="1"/>
    <col min="3339" max="3340" width="13" style="47" bestFit="1" customWidth="1"/>
    <col min="3341" max="3341" width="12.140625" style="47" bestFit="1" customWidth="1"/>
    <col min="3342" max="3343" width="11" style="47" bestFit="1" customWidth="1"/>
    <col min="3344" max="3344" width="7.5703125" style="47" bestFit="1" customWidth="1"/>
    <col min="3345" max="3572" width="9.140625" style="47"/>
    <col min="3573" max="3573" width="4.85546875" style="47" customWidth="1"/>
    <col min="3574" max="3574" width="1.42578125" style="47" customWidth="1"/>
    <col min="3575" max="3575" width="7.28515625" style="47" customWidth="1"/>
    <col min="3576" max="3576" width="1.5703125" style="47" customWidth="1"/>
    <col min="3577" max="3577" width="8.140625" style="47" customWidth="1"/>
    <col min="3578" max="3578" width="12.85546875" style="47" customWidth="1"/>
    <col min="3579" max="3579" width="10.28515625" style="47" customWidth="1"/>
    <col min="3580" max="3580" width="4.5703125" style="47" bestFit="1" customWidth="1"/>
    <col min="3581" max="3581" width="17.7109375" style="47" customWidth="1"/>
    <col min="3582" max="3582" width="16.7109375" style="47" customWidth="1"/>
    <col min="3583" max="3583" width="14.85546875" style="47" customWidth="1"/>
    <col min="3584" max="3584" width="14.7109375" style="47" customWidth="1"/>
    <col min="3585" max="3585" width="15.85546875" style="47" customWidth="1"/>
    <col min="3586" max="3586" width="16.140625" style="47" bestFit="1" customWidth="1"/>
    <col min="3587" max="3587" width="16.28515625" style="47" bestFit="1" customWidth="1"/>
    <col min="3588" max="3588" width="13" style="47" bestFit="1" customWidth="1"/>
    <col min="3589" max="3589" width="14.5703125" style="47" bestFit="1" customWidth="1"/>
    <col min="3590" max="3590" width="10" style="47" bestFit="1" customWidth="1"/>
    <col min="3591" max="3592" width="12.140625" style="47" bestFit="1" customWidth="1"/>
    <col min="3593" max="3593" width="5.28515625" style="47" customWidth="1"/>
    <col min="3594" max="3594" width="14" style="47" bestFit="1" customWidth="1"/>
    <col min="3595" max="3596" width="13" style="47" bestFit="1" customWidth="1"/>
    <col min="3597" max="3597" width="12.140625" style="47" bestFit="1" customWidth="1"/>
    <col min="3598" max="3599" width="11" style="47" bestFit="1" customWidth="1"/>
    <col min="3600" max="3600" width="7.5703125" style="47" bestFit="1" customWidth="1"/>
    <col min="3601" max="3828" width="9.140625" style="47"/>
    <col min="3829" max="3829" width="4.85546875" style="47" customWidth="1"/>
    <col min="3830" max="3830" width="1.42578125" style="47" customWidth="1"/>
    <col min="3831" max="3831" width="7.28515625" style="47" customWidth="1"/>
    <col min="3832" max="3832" width="1.5703125" style="47" customWidth="1"/>
    <col min="3833" max="3833" width="8.140625" style="47" customWidth="1"/>
    <col min="3834" max="3834" width="12.85546875" style="47" customWidth="1"/>
    <col min="3835" max="3835" width="10.28515625" style="47" customWidth="1"/>
    <col min="3836" max="3836" width="4.5703125" style="47" bestFit="1" customWidth="1"/>
    <col min="3837" max="3837" width="17.7109375" style="47" customWidth="1"/>
    <col min="3838" max="3838" width="16.7109375" style="47" customWidth="1"/>
    <col min="3839" max="3839" width="14.85546875" style="47" customWidth="1"/>
    <col min="3840" max="3840" width="14.7109375" style="47" customWidth="1"/>
    <col min="3841" max="3841" width="15.85546875" style="47" customWidth="1"/>
    <col min="3842" max="3842" width="16.140625" style="47" bestFit="1" customWidth="1"/>
    <col min="3843" max="3843" width="16.28515625" style="47" bestFit="1" customWidth="1"/>
    <col min="3844" max="3844" width="13" style="47" bestFit="1" customWidth="1"/>
    <col min="3845" max="3845" width="14.5703125" style="47" bestFit="1" customWidth="1"/>
    <col min="3846" max="3846" width="10" style="47" bestFit="1" customWidth="1"/>
    <col min="3847" max="3848" width="12.140625" style="47" bestFit="1" customWidth="1"/>
    <col min="3849" max="3849" width="5.28515625" style="47" customWidth="1"/>
    <col min="3850" max="3850" width="14" style="47" bestFit="1" customWidth="1"/>
    <col min="3851" max="3852" width="13" style="47" bestFit="1" customWidth="1"/>
    <col min="3853" max="3853" width="12.140625" style="47" bestFit="1" customWidth="1"/>
    <col min="3854" max="3855" width="11" style="47" bestFit="1" customWidth="1"/>
    <col min="3856" max="3856" width="7.5703125" style="47" bestFit="1" customWidth="1"/>
    <col min="3857" max="4084" width="9.140625" style="47"/>
    <col min="4085" max="4085" width="4.85546875" style="47" customWidth="1"/>
    <col min="4086" max="4086" width="1.42578125" style="47" customWidth="1"/>
    <col min="4087" max="4087" width="7.28515625" style="47" customWidth="1"/>
    <col min="4088" max="4088" width="1.5703125" style="47" customWidth="1"/>
    <col min="4089" max="4089" width="8.140625" style="47" customWidth="1"/>
    <col min="4090" max="4090" width="12.85546875" style="47" customWidth="1"/>
    <col min="4091" max="4091" width="10.28515625" style="47" customWidth="1"/>
    <col min="4092" max="4092" width="4.5703125" style="47" bestFit="1" customWidth="1"/>
    <col min="4093" max="4093" width="17.7109375" style="47" customWidth="1"/>
    <col min="4094" max="4094" width="16.7109375" style="47" customWidth="1"/>
    <col min="4095" max="4095" width="14.85546875" style="47" customWidth="1"/>
    <col min="4096" max="4096" width="14.7109375" style="47" customWidth="1"/>
    <col min="4097" max="4097" width="15.85546875" style="47" customWidth="1"/>
    <col min="4098" max="4098" width="16.140625" style="47" bestFit="1" customWidth="1"/>
    <col min="4099" max="4099" width="16.28515625" style="47" bestFit="1" customWidth="1"/>
    <col min="4100" max="4100" width="13" style="47" bestFit="1" customWidth="1"/>
    <col min="4101" max="4101" width="14.5703125" style="47" bestFit="1" customWidth="1"/>
    <col min="4102" max="4102" width="10" style="47" bestFit="1" customWidth="1"/>
    <col min="4103" max="4104" width="12.140625" style="47" bestFit="1" customWidth="1"/>
    <col min="4105" max="4105" width="5.28515625" style="47" customWidth="1"/>
    <col min="4106" max="4106" width="14" style="47" bestFit="1" customWidth="1"/>
    <col min="4107" max="4108" width="13" style="47" bestFit="1" customWidth="1"/>
    <col min="4109" max="4109" width="12.140625" style="47" bestFit="1" customWidth="1"/>
    <col min="4110" max="4111" width="11" style="47" bestFit="1" customWidth="1"/>
    <col min="4112" max="4112" width="7.5703125" style="47" bestFit="1" customWidth="1"/>
    <col min="4113" max="4340" width="9.140625" style="47"/>
    <col min="4341" max="4341" width="4.85546875" style="47" customWidth="1"/>
    <col min="4342" max="4342" width="1.42578125" style="47" customWidth="1"/>
    <col min="4343" max="4343" width="7.28515625" style="47" customWidth="1"/>
    <col min="4344" max="4344" width="1.5703125" style="47" customWidth="1"/>
    <col min="4345" max="4345" width="8.140625" style="47" customWidth="1"/>
    <col min="4346" max="4346" width="12.85546875" style="47" customWidth="1"/>
    <col min="4347" max="4347" width="10.28515625" style="47" customWidth="1"/>
    <col min="4348" max="4348" width="4.5703125" style="47" bestFit="1" customWidth="1"/>
    <col min="4349" max="4349" width="17.7109375" style="47" customWidth="1"/>
    <col min="4350" max="4350" width="16.7109375" style="47" customWidth="1"/>
    <col min="4351" max="4351" width="14.85546875" style="47" customWidth="1"/>
    <col min="4352" max="4352" width="14.7109375" style="47" customWidth="1"/>
    <col min="4353" max="4353" width="15.85546875" style="47" customWidth="1"/>
    <col min="4354" max="4354" width="16.140625" style="47" bestFit="1" customWidth="1"/>
    <col min="4355" max="4355" width="16.28515625" style="47" bestFit="1" customWidth="1"/>
    <col min="4356" max="4356" width="13" style="47" bestFit="1" customWidth="1"/>
    <col min="4357" max="4357" width="14.5703125" style="47" bestFit="1" customWidth="1"/>
    <col min="4358" max="4358" width="10" style="47" bestFit="1" customWidth="1"/>
    <col min="4359" max="4360" width="12.140625" style="47" bestFit="1" customWidth="1"/>
    <col min="4361" max="4361" width="5.28515625" style="47" customWidth="1"/>
    <col min="4362" max="4362" width="14" style="47" bestFit="1" customWidth="1"/>
    <col min="4363" max="4364" width="13" style="47" bestFit="1" customWidth="1"/>
    <col min="4365" max="4365" width="12.140625" style="47" bestFit="1" customWidth="1"/>
    <col min="4366" max="4367" width="11" style="47" bestFit="1" customWidth="1"/>
    <col min="4368" max="4368" width="7.5703125" style="47" bestFit="1" customWidth="1"/>
    <col min="4369" max="4596" width="9.140625" style="47"/>
    <col min="4597" max="4597" width="4.85546875" style="47" customWidth="1"/>
    <col min="4598" max="4598" width="1.42578125" style="47" customWidth="1"/>
    <col min="4599" max="4599" width="7.28515625" style="47" customWidth="1"/>
    <col min="4600" max="4600" width="1.5703125" style="47" customWidth="1"/>
    <col min="4601" max="4601" width="8.140625" style="47" customWidth="1"/>
    <col min="4602" max="4602" width="12.85546875" style="47" customWidth="1"/>
    <col min="4603" max="4603" width="10.28515625" style="47" customWidth="1"/>
    <col min="4604" max="4604" width="4.5703125" style="47" bestFit="1" customWidth="1"/>
    <col min="4605" max="4605" width="17.7109375" style="47" customWidth="1"/>
    <col min="4606" max="4606" width="16.7109375" style="47" customWidth="1"/>
    <col min="4607" max="4607" width="14.85546875" style="47" customWidth="1"/>
    <col min="4608" max="4608" width="14.7109375" style="47" customWidth="1"/>
    <col min="4609" max="4609" width="15.85546875" style="47" customWidth="1"/>
    <col min="4610" max="4610" width="16.140625" style="47" bestFit="1" customWidth="1"/>
    <col min="4611" max="4611" width="16.28515625" style="47" bestFit="1" customWidth="1"/>
    <col min="4612" max="4612" width="13" style="47" bestFit="1" customWidth="1"/>
    <col min="4613" max="4613" width="14.5703125" style="47" bestFit="1" customWidth="1"/>
    <col min="4614" max="4614" width="10" style="47" bestFit="1" customWidth="1"/>
    <col min="4615" max="4616" width="12.140625" style="47" bestFit="1" customWidth="1"/>
    <col min="4617" max="4617" width="5.28515625" style="47" customWidth="1"/>
    <col min="4618" max="4618" width="14" style="47" bestFit="1" customWidth="1"/>
    <col min="4619" max="4620" width="13" style="47" bestFit="1" customWidth="1"/>
    <col min="4621" max="4621" width="12.140625" style="47" bestFit="1" customWidth="1"/>
    <col min="4622" max="4623" width="11" style="47" bestFit="1" customWidth="1"/>
    <col min="4624" max="4624" width="7.5703125" style="47" bestFit="1" customWidth="1"/>
    <col min="4625" max="4852" width="9.140625" style="47"/>
    <col min="4853" max="4853" width="4.85546875" style="47" customWidth="1"/>
    <col min="4854" max="4854" width="1.42578125" style="47" customWidth="1"/>
    <col min="4855" max="4855" width="7.28515625" style="47" customWidth="1"/>
    <col min="4856" max="4856" width="1.5703125" style="47" customWidth="1"/>
    <col min="4857" max="4857" width="8.140625" style="47" customWidth="1"/>
    <col min="4858" max="4858" width="12.85546875" style="47" customWidth="1"/>
    <col min="4859" max="4859" width="10.28515625" style="47" customWidth="1"/>
    <col min="4860" max="4860" width="4.5703125" style="47" bestFit="1" customWidth="1"/>
    <col min="4861" max="4861" width="17.7109375" style="47" customWidth="1"/>
    <col min="4862" max="4862" width="16.7109375" style="47" customWidth="1"/>
    <col min="4863" max="4863" width="14.85546875" style="47" customWidth="1"/>
    <col min="4864" max="4864" width="14.7109375" style="47" customWidth="1"/>
    <col min="4865" max="4865" width="15.85546875" style="47" customWidth="1"/>
    <col min="4866" max="4866" width="16.140625" style="47" bestFit="1" customWidth="1"/>
    <col min="4867" max="4867" width="16.28515625" style="47" bestFit="1" customWidth="1"/>
    <col min="4868" max="4868" width="13" style="47" bestFit="1" customWidth="1"/>
    <col min="4869" max="4869" width="14.5703125" style="47" bestFit="1" customWidth="1"/>
    <col min="4870" max="4870" width="10" style="47" bestFit="1" customWidth="1"/>
    <col min="4871" max="4872" width="12.140625" style="47" bestFit="1" customWidth="1"/>
    <col min="4873" max="4873" width="5.28515625" style="47" customWidth="1"/>
    <col min="4874" max="4874" width="14" style="47" bestFit="1" customWidth="1"/>
    <col min="4875" max="4876" width="13" style="47" bestFit="1" customWidth="1"/>
    <col min="4877" max="4877" width="12.140625" style="47" bestFit="1" customWidth="1"/>
    <col min="4878" max="4879" width="11" style="47" bestFit="1" customWidth="1"/>
    <col min="4880" max="4880" width="7.5703125" style="47" bestFit="1" customWidth="1"/>
    <col min="4881" max="5108" width="9.140625" style="47"/>
    <col min="5109" max="5109" width="4.85546875" style="47" customWidth="1"/>
    <col min="5110" max="5110" width="1.42578125" style="47" customWidth="1"/>
    <col min="5111" max="5111" width="7.28515625" style="47" customWidth="1"/>
    <col min="5112" max="5112" width="1.5703125" style="47" customWidth="1"/>
    <col min="5113" max="5113" width="8.140625" style="47" customWidth="1"/>
    <col min="5114" max="5114" width="12.85546875" style="47" customWidth="1"/>
    <col min="5115" max="5115" width="10.28515625" style="47" customWidth="1"/>
    <col min="5116" max="5116" width="4.5703125" style="47" bestFit="1" customWidth="1"/>
    <col min="5117" max="5117" width="17.7109375" style="47" customWidth="1"/>
    <col min="5118" max="5118" width="16.7109375" style="47" customWidth="1"/>
    <col min="5119" max="5119" width="14.85546875" style="47" customWidth="1"/>
    <col min="5120" max="5120" width="14.7109375" style="47" customWidth="1"/>
    <col min="5121" max="5121" width="15.85546875" style="47" customWidth="1"/>
    <col min="5122" max="5122" width="16.140625" style="47" bestFit="1" customWidth="1"/>
    <col min="5123" max="5123" width="16.28515625" style="47" bestFit="1" customWidth="1"/>
    <col min="5124" max="5124" width="13" style="47" bestFit="1" customWidth="1"/>
    <col min="5125" max="5125" width="14.5703125" style="47" bestFit="1" customWidth="1"/>
    <col min="5126" max="5126" width="10" style="47" bestFit="1" customWidth="1"/>
    <col min="5127" max="5128" width="12.140625" style="47" bestFit="1" customWidth="1"/>
    <col min="5129" max="5129" width="5.28515625" style="47" customWidth="1"/>
    <col min="5130" max="5130" width="14" style="47" bestFit="1" customWidth="1"/>
    <col min="5131" max="5132" width="13" style="47" bestFit="1" customWidth="1"/>
    <col min="5133" max="5133" width="12.140625" style="47" bestFit="1" customWidth="1"/>
    <col min="5134" max="5135" width="11" style="47" bestFit="1" customWidth="1"/>
    <col min="5136" max="5136" width="7.5703125" style="47" bestFit="1" customWidth="1"/>
    <col min="5137" max="5364" width="9.140625" style="47"/>
    <col min="5365" max="5365" width="4.85546875" style="47" customWidth="1"/>
    <col min="5366" max="5366" width="1.42578125" style="47" customWidth="1"/>
    <col min="5367" max="5367" width="7.28515625" style="47" customWidth="1"/>
    <col min="5368" max="5368" width="1.5703125" style="47" customWidth="1"/>
    <col min="5369" max="5369" width="8.140625" style="47" customWidth="1"/>
    <col min="5370" max="5370" width="12.85546875" style="47" customWidth="1"/>
    <col min="5371" max="5371" width="10.28515625" style="47" customWidth="1"/>
    <col min="5372" max="5372" width="4.5703125" style="47" bestFit="1" customWidth="1"/>
    <col min="5373" max="5373" width="17.7109375" style="47" customWidth="1"/>
    <col min="5374" max="5374" width="16.7109375" style="47" customWidth="1"/>
    <col min="5375" max="5375" width="14.85546875" style="47" customWidth="1"/>
    <col min="5376" max="5376" width="14.7109375" style="47" customWidth="1"/>
    <col min="5377" max="5377" width="15.85546875" style="47" customWidth="1"/>
    <col min="5378" max="5378" width="16.140625" style="47" bestFit="1" customWidth="1"/>
    <col min="5379" max="5379" width="16.28515625" style="47" bestFit="1" customWidth="1"/>
    <col min="5380" max="5380" width="13" style="47" bestFit="1" customWidth="1"/>
    <col min="5381" max="5381" width="14.5703125" style="47" bestFit="1" customWidth="1"/>
    <col min="5382" max="5382" width="10" style="47" bestFit="1" customWidth="1"/>
    <col min="5383" max="5384" width="12.140625" style="47" bestFit="1" customWidth="1"/>
    <col min="5385" max="5385" width="5.28515625" style="47" customWidth="1"/>
    <col min="5386" max="5386" width="14" style="47" bestFit="1" customWidth="1"/>
    <col min="5387" max="5388" width="13" style="47" bestFit="1" customWidth="1"/>
    <col min="5389" max="5389" width="12.140625" style="47" bestFit="1" customWidth="1"/>
    <col min="5390" max="5391" width="11" style="47" bestFit="1" customWidth="1"/>
    <col min="5392" max="5392" width="7.5703125" style="47" bestFit="1" customWidth="1"/>
    <col min="5393" max="5620" width="9.140625" style="47"/>
    <col min="5621" max="5621" width="4.85546875" style="47" customWidth="1"/>
    <col min="5622" max="5622" width="1.42578125" style="47" customWidth="1"/>
    <col min="5623" max="5623" width="7.28515625" style="47" customWidth="1"/>
    <col min="5624" max="5624" width="1.5703125" style="47" customWidth="1"/>
    <col min="5625" max="5625" width="8.140625" style="47" customWidth="1"/>
    <col min="5626" max="5626" width="12.85546875" style="47" customWidth="1"/>
    <col min="5627" max="5627" width="10.28515625" style="47" customWidth="1"/>
    <col min="5628" max="5628" width="4.5703125" style="47" bestFit="1" customWidth="1"/>
    <col min="5629" max="5629" width="17.7109375" style="47" customWidth="1"/>
    <col min="5630" max="5630" width="16.7109375" style="47" customWidth="1"/>
    <col min="5631" max="5631" width="14.85546875" style="47" customWidth="1"/>
    <col min="5632" max="5632" width="14.7109375" style="47" customWidth="1"/>
    <col min="5633" max="5633" width="15.85546875" style="47" customWidth="1"/>
    <col min="5634" max="5634" width="16.140625" style="47" bestFit="1" customWidth="1"/>
    <col min="5635" max="5635" width="16.28515625" style="47" bestFit="1" customWidth="1"/>
    <col min="5636" max="5636" width="13" style="47" bestFit="1" customWidth="1"/>
    <col min="5637" max="5637" width="14.5703125" style="47" bestFit="1" customWidth="1"/>
    <col min="5638" max="5638" width="10" style="47" bestFit="1" customWidth="1"/>
    <col min="5639" max="5640" width="12.140625" style="47" bestFit="1" customWidth="1"/>
    <col min="5641" max="5641" width="5.28515625" style="47" customWidth="1"/>
    <col min="5642" max="5642" width="14" style="47" bestFit="1" customWidth="1"/>
    <col min="5643" max="5644" width="13" style="47" bestFit="1" customWidth="1"/>
    <col min="5645" max="5645" width="12.140625" style="47" bestFit="1" customWidth="1"/>
    <col min="5646" max="5647" width="11" style="47" bestFit="1" customWidth="1"/>
    <col min="5648" max="5648" width="7.5703125" style="47" bestFit="1" customWidth="1"/>
    <col min="5649" max="5876" width="9.140625" style="47"/>
    <col min="5877" max="5877" width="4.85546875" style="47" customWidth="1"/>
    <col min="5878" max="5878" width="1.42578125" style="47" customWidth="1"/>
    <col min="5879" max="5879" width="7.28515625" style="47" customWidth="1"/>
    <col min="5880" max="5880" width="1.5703125" style="47" customWidth="1"/>
    <col min="5881" max="5881" width="8.140625" style="47" customWidth="1"/>
    <col min="5882" max="5882" width="12.85546875" style="47" customWidth="1"/>
    <col min="5883" max="5883" width="10.28515625" style="47" customWidth="1"/>
    <col min="5884" max="5884" width="4.5703125" style="47" bestFit="1" customWidth="1"/>
    <col min="5885" max="5885" width="17.7109375" style="47" customWidth="1"/>
    <col min="5886" max="5886" width="16.7109375" style="47" customWidth="1"/>
    <col min="5887" max="5887" width="14.85546875" style="47" customWidth="1"/>
    <col min="5888" max="5888" width="14.7109375" style="47" customWidth="1"/>
    <col min="5889" max="5889" width="15.85546875" style="47" customWidth="1"/>
    <col min="5890" max="5890" width="16.140625" style="47" bestFit="1" customWidth="1"/>
    <col min="5891" max="5891" width="16.28515625" style="47" bestFit="1" customWidth="1"/>
    <col min="5892" max="5892" width="13" style="47" bestFit="1" customWidth="1"/>
    <col min="5893" max="5893" width="14.5703125" style="47" bestFit="1" customWidth="1"/>
    <col min="5894" max="5894" width="10" style="47" bestFit="1" customWidth="1"/>
    <col min="5895" max="5896" width="12.140625" style="47" bestFit="1" customWidth="1"/>
    <col min="5897" max="5897" width="5.28515625" style="47" customWidth="1"/>
    <col min="5898" max="5898" width="14" style="47" bestFit="1" customWidth="1"/>
    <col min="5899" max="5900" width="13" style="47" bestFit="1" customWidth="1"/>
    <col min="5901" max="5901" width="12.140625" style="47" bestFit="1" customWidth="1"/>
    <col min="5902" max="5903" width="11" style="47" bestFit="1" customWidth="1"/>
    <col min="5904" max="5904" width="7.5703125" style="47" bestFit="1" customWidth="1"/>
    <col min="5905" max="6132" width="9.140625" style="47"/>
    <col min="6133" max="6133" width="4.85546875" style="47" customWidth="1"/>
    <col min="6134" max="6134" width="1.42578125" style="47" customWidth="1"/>
    <col min="6135" max="6135" width="7.28515625" style="47" customWidth="1"/>
    <col min="6136" max="6136" width="1.5703125" style="47" customWidth="1"/>
    <col min="6137" max="6137" width="8.140625" style="47" customWidth="1"/>
    <col min="6138" max="6138" width="12.85546875" style="47" customWidth="1"/>
    <col min="6139" max="6139" width="10.28515625" style="47" customWidth="1"/>
    <col min="6140" max="6140" width="4.5703125" style="47" bestFit="1" customWidth="1"/>
    <col min="6141" max="6141" width="17.7109375" style="47" customWidth="1"/>
    <col min="6142" max="6142" width="16.7109375" style="47" customWidth="1"/>
    <col min="6143" max="6143" width="14.85546875" style="47" customWidth="1"/>
    <col min="6144" max="6144" width="14.7109375" style="47" customWidth="1"/>
    <col min="6145" max="6145" width="15.85546875" style="47" customWidth="1"/>
    <col min="6146" max="6146" width="16.140625" style="47" bestFit="1" customWidth="1"/>
    <col min="6147" max="6147" width="16.28515625" style="47" bestFit="1" customWidth="1"/>
    <col min="6148" max="6148" width="13" style="47" bestFit="1" customWidth="1"/>
    <col min="6149" max="6149" width="14.5703125" style="47" bestFit="1" customWidth="1"/>
    <col min="6150" max="6150" width="10" style="47" bestFit="1" customWidth="1"/>
    <col min="6151" max="6152" width="12.140625" style="47" bestFit="1" customWidth="1"/>
    <col min="6153" max="6153" width="5.28515625" style="47" customWidth="1"/>
    <col min="6154" max="6154" width="14" style="47" bestFit="1" customWidth="1"/>
    <col min="6155" max="6156" width="13" style="47" bestFit="1" customWidth="1"/>
    <col min="6157" max="6157" width="12.140625" style="47" bestFit="1" customWidth="1"/>
    <col min="6158" max="6159" width="11" style="47" bestFit="1" customWidth="1"/>
    <col min="6160" max="6160" width="7.5703125" style="47" bestFit="1" customWidth="1"/>
    <col min="6161" max="6388" width="9.140625" style="47"/>
    <col min="6389" max="6389" width="4.85546875" style="47" customWidth="1"/>
    <col min="6390" max="6390" width="1.42578125" style="47" customWidth="1"/>
    <col min="6391" max="6391" width="7.28515625" style="47" customWidth="1"/>
    <col min="6392" max="6392" width="1.5703125" style="47" customWidth="1"/>
    <col min="6393" max="6393" width="8.140625" style="47" customWidth="1"/>
    <col min="6394" max="6394" width="12.85546875" style="47" customWidth="1"/>
    <col min="6395" max="6395" width="10.28515625" style="47" customWidth="1"/>
    <col min="6396" max="6396" width="4.5703125" style="47" bestFit="1" customWidth="1"/>
    <col min="6397" max="6397" width="17.7109375" style="47" customWidth="1"/>
    <col min="6398" max="6398" width="16.7109375" style="47" customWidth="1"/>
    <col min="6399" max="6399" width="14.85546875" style="47" customWidth="1"/>
    <col min="6400" max="6400" width="14.7109375" style="47" customWidth="1"/>
    <col min="6401" max="6401" width="15.85546875" style="47" customWidth="1"/>
    <col min="6402" max="6402" width="16.140625" style="47" bestFit="1" customWidth="1"/>
    <col min="6403" max="6403" width="16.28515625" style="47" bestFit="1" customWidth="1"/>
    <col min="6404" max="6404" width="13" style="47" bestFit="1" customWidth="1"/>
    <col min="6405" max="6405" width="14.5703125" style="47" bestFit="1" customWidth="1"/>
    <col min="6406" max="6406" width="10" style="47" bestFit="1" customWidth="1"/>
    <col min="6407" max="6408" width="12.140625" style="47" bestFit="1" customWidth="1"/>
    <col min="6409" max="6409" width="5.28515625" style="47" customWidth="1"/>
    <col min="6410" max="6410" width="14" style="47" bestFit="1" customWidth="1"/>
    <col min="6411" max="6412" width="13" style="47" bestFit="1" customWidth="1"/>
    <col min="6413" max="6413" width="12.140625" style="47" bestFit="1" customWidth="1"/>
    <col min="6414" max="6415" width="11" style="47" bestFit="1" customWidth="1"/>
    <col min="6416" max="6416" width="7.5703125" style="47" bestFit="1" customWidth="1"/>
    <col min="6417" max="6644" width="9.140625" style="47"/>
    <col min="6645" max="6645" width="4.85546875" style="47" customWidth="1"/>
    <col min="6646" max="6646" width="1.42578125" style="47" customWidth="1"/>
    <col min="6647" max="6647" width="7.28515625" style="47" customWidth="1"/>
    <col min="6648" max="6648" width="1.5703125" style="47" customWidth="1"/>
    <col min="6649" max="6649" width="8.140625" style="47" customWidth="1"/>
    <col min="6650" max="6650" width="12.85546875" style="47" customWidth="1"/>
    <col min="6651" max="6651" width="10.28515625" style="47" customWidth="1"/>
    <col min="6652" max="6652" width="4.5703125" style="47" bestFit="1" customWidth="1"/>
    <col min="6653" max="6653" width="17.7109375" style="47" customWidth="1"/>
    <col min="6654" max="6654" width="16.7109375" style="47" customWidth="1"/>
    <col min="6655" max="6655" width="14.85546875" style="47" customWidth="1"/>
    <col min="6656" max="6656" width="14.7109375" style="47" customWidth="1"/>
    <col min="6657" max="6657" width="15.85546875" style="47" customWidth="1"/>
    <col min="6658" max="6658" width="16.140625" style="47" bestFit="1" customWidth="1"/>
    <col min="6659" max="6659" width="16.28515625" style="47" bestFit="1" customWidth="1"/>
    <col min="6660" max="6660" width="13" style="47" bestFit="1" customWidth="1"/>
    <col min="6661" max="6661" width="14.5703125" style="47" bestFit="1" customWidth="1"/>
    <col min="6662" max="6662" width="10" style="47" bestFit="1" customWidth="1"/>
    <col min="6663" max="6664" width="12.140625" style="47" bestFit="1" customWidth="1"/>
    <col min="6665" max="6665" width="5.28515625" style="47" customWidth="1"/>
    <col min="6666" max="6666" width="14" style="47" bestFit="1" customWidth="1"/>
    <col min="6667" max="6668" width="13" style="47" bestFit="1" customWidth="1"/>
    <col min="6669" max="6669" width="12.140625" style="47" bestFit="1" customWidth="1"/>
    <col min="6670" max="6671" width="11" style="47" bestFit="1" customWidth="1"/>
    <col min="6672" max="6672" width="7.5703125" style="47" bestFit="1" customWidth="1"/>
    <col min="6673" max="6900" width="9.140625" style="47"/>
    <col min="6901" max="6901" width="4.85546875" style="47" customWidth="1"/>
    <col min="6902" max="6902" width="1.42578125" style="47" customWidth="1"/>
    <col min="6903" max="6903" width="7.28515625" style="47" customWidth="1"/>
    <col min="6904" max="6904" width="1.5703125" style="47" customWidth="1"/>
    <col min="6905" max="6905" width="8.140625" style="47" customWidth="1"/>
    <col min="6906" max="6906" width="12.85546875" style="47" customWidth="1"/>
    <col min="6907" max="6907" width="10.28515625" style="47" customWidth="1"/>
    <col min="6908" max="6908" width="4.5703125" style="47" bestFit="1" customWidth="1"/>
    <col min="6909" max="6909" width="17.7109375" style="47" customWidth="1"/>
    <col min="6910" max="6910" width="16.7109375" style="47" customWidth="1"/>
    <col min="6911" max="6911" width="14.85546875" style="47" customWidth="1"/>
    <col min="6912" max="6912" width="14.7109375" style="47" customWidth="1"/>
    <col min="6913" max="6913" width="15.85546875" style="47" customWidth="1"/>
    <col min="6914" max="6914" width="16.140625" style="47" bestFit="1" customWidth="1"/>
    <col min="6915" max="6915" width="16.28515625" style="47" bestFit="1" customWidth="1"/>
    <col min="6916" max="6916" width="13" style="47" bestFit="1" customWidth="1"/>
    <col min="6917" max="6917" width="14.5703125" style="47" bestFit="1" customWidth="1"/>
    <col min="6918" max="6918" width="10" style="47" bestFit="1" customWidth="1"/>
    <col min="6919" max="6920" width="12.140625" style="47" bestFit="1" customWidth="1"/>
    <col min="6921" max="6921" width="5.28515625" style="47" customWidth="1"/>
    <col min="6922" max="6922" width="14" style="47" bestFit="1" customWidth="1"/>
    <col min="6923" max="6924" width="13" style="47" bestFit="1" customWidth="1"/>
    <col min="6925" max="6925" width="12.140625" style="47" bestFit="1" customWidth="1"/>
    <col min="6926" max="6927" width="11" style="47" bestFit="1" customWidth="1"/>
    <col min="6928" max="6928" width="7.5703125" style="47" bestFit="1" customWidth="1"/>
    <col min="6929" max="7156" width="9.140625" style="47"/>
    <col min="7157" max="7157" width="4.85546875" style="47" customWidth="1"/>
    <col min="7158" max="7158" width="1.42578125" style="47" customWidth="1"/>
    <col min="7159" max="7159" width="7.28515625" style="47" customWidth="1"/>
    <col min="7160" max="7160" width="1.5703125" style="47" customWidth="1"/>
    <col min="7161" max="7161" width="8.140625" style="47" customWidth="1"/>
    <col min="7162" max="7162" width="12.85546875" style="47" customWidth="1"/>
    <col min="7163" max="7163" width="10.28515625" style="47" customWidth="1"/>
    <col min="7164" max="7164" width="4.5703125" style="47" bestFit="1" customWidth="1"/>
    <col min="7165" max="7165" width="17.7109375" style="47" customWidth="1"/>
    <col min="7166" max="7166" width="16.7109375" style="47" customWidth="1"/>
    <col min="7167" max="7167" width="14.85546875" style="47" customWidth="1"/>
    <col min="7168" max="7168" width="14.7109375" style="47" customWidth="1"/>
    <col min="7169" max="7169" width="15.85546875" style="47" customWidth="1"/>
    <col min="7170" max="7170" width="16.140625" style="47" bestFit="1" customWidth="1"/>
    <col min="7171" max="7171" width="16.28515625" style="47" bestFit="1" customWidth="1"/>
    <col min="7172" max="7172" width="13" style="47" bestFit="1" customWidth="1"/>
    <col min="7173" max="7173" width="14.5703125" style="47" bestFit="1" customWidth="1"/>
    <col min="7174" max="7174" width="10" style="47" bestFit="1" customWidth="1"/>
    <col min="7175" max="7176" width="12.140625" style="47" bestFit="1" customWidth="1"/>
    <col min="7177" max="7177" width="5.28515625" style="47" customWidth="1"/>
    <col min="7178" max="7178" width="14" style="47" bestFit="1" customWidth="1"/>
    <col min="7179" max="7180" width="13" style="47" bestFit="1" customWidth="1"/>
    <col min="7181" max="7181" width="12.140625" style="47" bestFit="1" customWidth="1"/>
    <col min="7182" max="7183" width="11" style="47" bestFit="1" customWidth="1"/>
    <col min="7184" max="7184" width="7.5703125" style="47" bestFit="1" customWidth="1"/>
    <col min="7185" max="7412" width="9.140625" style="47"/>
    <col min="7413" max="7413" width="4.85546875" style="47" customWidth="1"/>
    <col min="7414" max="7414" width="1.42578125" style="47" customWidth="1"/>
    <col min="7415" max="7415" width="7.28515625" style="47" customWidth="1"/>
    <col min="7416" max="7416" width="1.5703125" style="47" customWidth="1"/>
    <col min="7417" max="7417" width="8.140625" style="47" customWidth="1"/>
    <col min="7418" max="7418" width="12.85546875" style="47" customWidth="1"/>
    <col min="7419" max="7419" width="10.28515625" style="47" customWidth="1"/>
    <col min="7420" max="7420" width="4.5703125" style="47" bestFit="1" customWidth="1"/>
    <col min="7421" max="7421" width="17.7109375" style="47" customWidth="1"/>
    <col min="7422" max="7422" width="16.7109375" style="47" customWidth="1"/>
    <col min="7423" max="7423" width="14.85546875" style="47" customWidth="1"/>
    <col min="7424" max="7424" width="14.7109375" style="47" customWidth="1"/>
    <col min="7425" max="7425" width="15.85546875" style="47" customWidth="1"/>
    <col min="7426" max="7426" width="16.140625" style="47" bestFit="1" customWidth="1"/>
    <col min="7427" max="7427" width="16.28515625" style="47" bestFit="1" customWidth="1"/>
    <col min="7428" max="7428" width="13" style="47" bestFit="1" customWidth="1"/>
    <col min="7429" max="7429" width="14.5703125" style="47" bestFit="1" customWidth="1"/>
    <col min="7430" max="7430" width="10" style="47" bestFit="1" customWidth="1"/>
    <col min="7431" max="7432" width="12.140625" style="47" bestFit="1" customWidth="1"/>
    <col min="7433" max="7433" width="5.28515625" style="47" customWidth="1"/>
    <col min="7434" max="7434" width="14" style="47" bestFit="1" customWidth="1"/>
    <col min="7435" max="7436" width="13" style="47" bestFit="1" customWidth="1"/>
    <col min="7437" max="7437" width="12.140625" style="47" bestFit="1" customWidth="1"/>
    <col min="7438" max="7439" width="11" style="47" bestFit="1" customWidth="1"/>
    <col min="7440" max="7440" width="7.5703125" style="47" bestFit="1" customWidth="1"/>
    <col min="7441" max="7668" width="9.140625" style="47"/>
    <col min="7669" max="7669" width="4.85546875" style="47" customWidth="1"/>
    <col min="7670" max="7670" width="1.42578125" style="47" customWidth="1"/>
    <col min="7671" max="7671" width="7.28515625" style="47" customWidth="1"/>
    <col min="7672" max="7672" width="1.5703125" style="47" customWidth="1"/>
    <col min="7673" max="7673" width="8.140625" style="47" customWidth="1"/>
    <col min="7674" max="7674" width="12.85546875" style="47" customWidth="1"/>
    <col min="7675" max="7675" width="10.28515625" style="47" customWidth="1"/>
    <col min="7676" max="7676" width="4.5703125" style="47" bestFit="1" customWidth="1"/>
    <col min="7677" max="7677" width="17.7109375" style="47" customWidth="1"/>
    <col min="7678" max="7678" width="16.7109375" style="47" customWidth="1"/>
    <col min="7679" max="7679" width="14.85546875" style="47" customWidth="1"/>
    <col min="7680" max="7680" width="14.7109375" style="47" customWidth="1"/>
    <col min="7681" max="7681" width="15.85546875" style="47" customWidth="1"/>
    <col min="7682" max="7682" width="16.140625" style="47" bestFit="1" customWidth="1"/>
    <col min="7683" max="7683" width="16.28515625" style="47" bestFit="1" customWidth="1"/>
    <col min="7684" max="7684" width="13" style="47" bestFit="1" customWidth="1"/>
    <col min="7685" max="7685" width="14.5703125" style="47" bestFit="1" customWidth="1"/>
    <col min="7686" max="7686" width="10" style="47" bestFit="1" customWidth="1"/>
    <col min="7687" max="7688" width="12.140625" style="47" bestFit="1" customWidth="1"/>
    <col min="7689" max="7689" width="5.28515625" style="47" customWidth="1"/>
    <col min="7690" max="7690" width="14" style="47" bestFit="1" customWidth="1"/>
    <col min="7691" max="7692" width="13" style="47" bestFit="1" customWidth="1"/>
    <col min="7693" max="7693" width="12.140625" style="47" bestFit="1" customWidth="1"/>
    <col min="7694" max="7695" width="11" style="47" bestFit="1" customWidth="1"/>
    <col min="7696" max="7696" width="7.5703125" style="47" bestFit="1" customWidth="1"/>
    <col min="7697" max="7924" width="9.140625" style="47"/>
    <col min="7925" max="7925" width="4.85546875" style="47" customWidth="1"/>
    <col min="7926" max="7926" width="1.42578125" style="47" customWidth="1"/>
    <col min="7927" max="7927" width="7.28515625" style="47" customWidth="1"/>
    <col min="7928" max="7928" width="1.5703125" style="47" customWidth="1"/>
    <col min="7929" max="7929" width="8.140625" style="47" customWidth="1"/>
    <col min="7930" max="7930" width="12.85546875" style="47" customWidth="1"/>
    <col min="7931" max="7931" width="10.28515625" style="47" customWidth="1"/>
    <col min="7932" max="7932" width="4.5703125" style="47" bestFit="1" customWidth="1"/>
    <col min="7933" max="7933" width="17.7109375" style="47" customWidth="1"/>
    <col min="7934" max="7934" width="16.7109375" style="47" customWidth="1"/>
    <col min="7935" max="7935" width="14.85546875" style="47" customWidth="1"/>
    <col min="7936" max="7936" width="14.7109375" style="47" customWidth="1"/>
    <col min="7937" max="7937" width="15.85546875" style="47" customWidth="1"/>
    <col min="7938" max="7938" width="16.140625" style="47" bestFit="1" customWidth="1"/>
    <col min="7939" max="7939" width="16.28515625" style="47" bestFit="1" customWidth="1"/>
    <col min="7940" max="7940" width="13" style="47" bestFit="1" customWidth="1"/>
    <col min="7941" max="7941" width="14.5703125" style="47" bestFit="1" customWidth="1"/>
    <col min="7942" max="7942" width="10" style="47" bestFit="1" customWidth="1"/>
    <col min="7943" max="7944" width="12.140625" style="47" bestFit="1" customWidth="1"/>
    <col min="7945" max="7945" width="5.28515625" style="47" customWidth="1"/>
    <col min="7946" max="7946" width="14" style="47" bestFit="1" customWidth="1"/>
    <col min="7947" max="7948" width="13" style="47" bestFit="1" customWidth="1"/>
    <col min="7949" max="7949" width="12.140625" style="47" bestFit="1" customWidth="1"/>
    <col min="7950" max="7951" width="11" style="47" bestFit="1" customWidth="1"/>
    <col min="7952" max="7952" width="7.5703125" style="47" bestFit="1" customWidth="1"/>
    <col min="7953" max="8180" width="9.140625" style="47"/>
    <col min="8181" max="8181" width="4.85546875" style="47" customWidth="1"/>
    <col min="8182" max="8182" width="1.42578125" style="47" customWidth="1"/>
    <col min="8183" max="8183" width="7.28515625" style="47" customWidth="1"/>
    <col min="8184" max="8184" width="1.5703125" style="47" customWidth="1"/>
    <col min="8185" max="8185" width="8.140625" style="47" customWidth="1"/>
    <col min="8186" max="8186" width="12.85546875" style="47" customWidth="1"/>
    <col min="8187" max="8187" width="10.28515625" style="47" customWidth="1"/>
    <col min="8188" max="8188" width="4.5703125" style="47" bestFit="1" customWidth="1"/>
    <col min="8189" max="8189" width="17.7109375" style="47" customWidth="1"/>
    <col min="8190" max="8190" width="16.7109375" style="47" customWidth="1"/>
    <col min="8191" max="8191" width="14.85546875" style="47" customWidth="1"/>
    <col min="8192" max="8192" width="14.7109375" style="47" customWidth="1"/>
    <col min="8193" max="8193" width="15.85546875" style="47" customWidth="1"/>
    <col min="8194" max="8194" width="16.140625" style="47" bestFit="1" customWidth="1"/>
    <col min="8195" max="8195" width="16.28515625" style="47" bestFit="1" customWidth="1"/>
    <col min="8196" max="8196" width="13" style="47" bestFit="1" customWidth="1"/>
    <col min="8197" max="8197" width="14.5703125" style="47" bestFit="1" customWidth="1"/>
    <col min="8198" max="8198" width="10" style="47" bestFit="1" customWidth="1"/>
    <col min="8199" max="8200" width="12.140625" style="47" bestFit="1" customWidth="1"/>
    <col min="8201" max="8201" width="5.28515625" style="47" customWidth="1"/>
    <col min="8202" max="8202" width="14" style="47" bestFit="1" customWidth="1"/>
    <col min="8203" max="8204" width="13" style="47" bestFit="1" customWidth="1"/>
    <col min="8205" max="8205" width="12.140625" style="47" bestFit="1" customWidth="1"/>
    <col min="8206" max="8207" width="11" style="47" bestFit="1" customWidth="1"/>
    <col min="8208" max="8208" width="7.5703125" style="47" bestFit="1" customWidth="1"/>
    <col min="8209" max="8436" width="9.140625" style="47"/>
    <col min="8437" max="8437" width="4.85546875" style="47" customWidth="1"/>
    <col min="8438" max="8438" width="1.42578125" style="47" customWidth="1"/>
    <col min="8439" max="8439" width="7.28515625" style="47" customWidth="1"/>
    <col min="8440" max="8440" width="1.5703125" style="47" customWidth="1"/>
    <col min="8441" max="8441" width="8.140625" style="47" customWidth="1"/>
    <col min="8442" max="8442" width="12.85546875" style="47" customWidth="1"/>
    <col min="8443" max="8443" width="10.28515625" style="47" customWidth="1"/>
    <col min="8444" max="8444" width="4.5703125" style="47" bestFit="1" customWidth="1"/>
    <col min="8445" max="8445" width="17.7109375" style="47" customWidth="1"/>
    <col min="8446" max="8446" width="16.7109375" style="47" customWidth="1"/>
    <col min="8447" max="8447" width="14.85546875" style="47" customWidth="1"/>
    <col min="8448" max="8448" width="14.7109375" style="47" customWidth="1"/>
    <col min="8449" max="8449" width="15.85546875" style="47" customWidth="1"/>
    <col min="8450" max="8450" width="16.140625" style="47" bestFit="1" customWidth="1"/>
    <col min="8451" max="8451" width="16.28515625" style="47" bestFit="1" customWidth="1"/>
    <col min="8452" max="8452" width="13" style="47" bestFit="1" customWidth="1"/>
    <col min="8453" max="8453" width="14.5703125" style="47" bestFit="1" customWidth="1"/>
    <col min="8454" max="8454" width="10" style="47" bestFit="1" customWidth="1"/>
    <col min="8455" max="8456" width="12.140625" style="47" bestFit="1" customWidth="1"/>
    <col min="8457" max="8457" width="5.28515625" style="47" customWidth="1"/>
    <col min="8458" max="8458" width="14" style="47" bestFit="1" customWidth="1"/>
    <col min="8459" max="8460" width="13" style="47" bestFit="1" customWidth="1"/>
    <col min="8461" max="8461" width="12.140625" style="47" bestFit="1" customWidth="1"/>
    <col min="8462" max="8463" width="11" style="47" bestFit="1" customWidth="1"/>
    <col min="8464" max="8464" width="7.5703125" style="47" bestFit="1" customWidth="1"/>
    <col min="8465" max="8692" width="9.140625" style="47"/>
    <col min="8693" max="8693" width="4.85546875" style="47" customWidth="1"/>
    <col min="8694" max="8694" width="1.42578125" style="47" customWidth="1"/>
    <col min="8695" max="8695" width="7.28515625" style="47" customWidth="1"/>
    <col min="8696" max="8696" width="1.5703125" style="47" customWidth="1"/>
    <col min="8697" max="8697" width="8.140625" style="47" customWidth="1"/>
    <col min="8698" max="8698" width="12.85546875" style="47" customWidth="1"/>
    <col min="8699" max="8699" width="10.28515625" style="47" customWidth="1"/>
    <col min="8700" max="8700" width="4.5703125" style="47" bestFit="1" customWidth="1"/>
    <col min="8701" max="8701" width="17.7109375" style="47" customWidth="1"/>
    <col min="8702" max="8702" width="16.7109375" style="47" customWidth="1"/>
    <col min="8703" max="8703" width="14.85546875" style="47" customWidth="1"/>
    <col min="8704" max="8704" width="14.7109375" style="47" customWidth="1"/>
    <col min="8705" max="8705" width="15.85546875" style="47" customWidth="1"/>
    <col min="8706" max="8706" width="16.140625" style="47" bestFit="1" customWidth="1"/>
    <col min="8707" max="8707" width="16.28515625" style="47" bestFit="1" customWidth="1"/>
    <col min="8708" max="8708" width="13" style="47" bestFit="1" customWidth="1"/>
    <col min="8709" max="8709" width="14.5703125" style="47" bestFit="1" customWidth="1"/>
    <col min="8710" max="8710" width="10" style="47" bestFit="1" customWidth="1"/>
    <col min="8711" max="8712" width="12.140625" style="47" bestFit="1" customWidth="1"/>
    <col min="8713" max="8713" width="5.28515625" style="47" customWidth="1"/>
    <col min="8714" max="8714" width="14" style="47" bestFit="1" customWidth="1"/>
    <col min="8715" max="8716" width="13" style="47" bestFit="1" customWidth="1"/>
    <col min="8717" max="8717" width="12.140625" style="47" bestFit="1" customWidth="1"/>
    <col min="8718" max="8719" width="11" style="47" bestFit="1" customWidth="1"/>
    <col min="8720" max="8720" width="7.5703125" style="47" bestFit="1" customWidth="1"/>
    <col min="8721" max="8948" width="9.140625" style="47"/>
    <col min="8949" max="8949" width="4.85546875" style="47" customWidth="1"/>
    <col min="8950" max="8950" width="1.42578125" style="47" customWidth="1"/>
    <col min="8951" max="8951" width="7.28515625" style="47" customWidth="1"/>
    <col min="8952" max="8952" width="1.5703125" style="47" customWidth="1"/>
    <col min="8953" max="8953" width="8.140625" style="47" customWidth="1"/>
    <col min="8954" max="8954" width="12.85546875" style="47" customWidth="1"/>
    <col min="8955" max="8955" width="10.28515625" style="47" customWidth="1"/>
    <col min="8956" max="8956" width="4.5703125" style="47" bestFit="1" customWidth="1"/>
    <col min="8957" max="8957" width="17.7109375" style="47" customWidth="1"/>
    <col min="8958" max="8958" width="16.7109375" style="47" customWidth="1"/>
    <col min="8959" max="8959" width="14.85546875" style="47" customWidth="1"/>
    <col min="8960" max="8960" width="14.7109375" style="47" customWidth="1"/>
    <col min="8961" max="8961" width="15.85546875" style="47" customWidth="1"/>
    <col min="8962" max="8962" width="16.140625" style="47" bestFit="1" customWidth="1"/>
    <col min="8963" max="8963" width="16.28515625" style="47" bestFit="1" customWidth="1"/>
    <col min="8964" max="8964" width="13" style="47" bestFit="1" customWidth="1"/>
    <col min="8965" max="8965" width="14.5703125" style="47" bestFit="1" customWidth="1"/>
    <col min="8966" max="8966" width="10" style="47" bestFit="1" customWidth="1"/>
    <col min="8967" max="8968" width="12.140625" style="47" bestFit="1" customWidth="1"/>
    <col min="8969" max="8969" width="5.28515625" style="47" customWidth="1"/>
    <col min="8970" max="8970" width="14" style="47" bestFit="1" customWidth="1"/>
    <col min="8971" max="8972" width="13" style="47" bestFit="1" customWidth="1"/>
    <col min="8973" max="8973" width="12.140625" style="47" bestFit="1" customWidth="1"/>
    <col min="8974" max="8975" width="11" style="47" bestFit="1" customWidth="1"/>
    <col min="8976" max="8976" width="7.5703125" style="47" bestFit="1" customWidth="1"/>
    <col min="8977" max="9204" width="9.140625" style="47"/>
    <col min="9205" max="9205" width="4.85546875" style="47" customWidth="1"/>
    <col min="9206" max="9206" width="1.42578125" style="47" customWidth="1"/>
    <col min="9207" max="9207" width="7.28515625" style="47" customWidth="1"/>
    <col min="9208" max="9208" width="1.5703125" style="47" customWidth="1"/>
    <col min="9209" max="9209" width="8.140625" style="47" customWidth="1"/>
    <col min="9210" max="9210" width="12.85546875" style="47" customWidth="1"/>
    <col min="9211" max="9211" width="10.28515625" style="47" customWidth="1"/>
    <col min="9212" max="9212" width="4.5703125" style="47" bestFit="1" customWidth="1"/>
    <col min="9213" max="9213" width="17.7109375" style="47" customWidth="1"/>
    <col min="9214" max="9214" width="16.7109375" style="47" customWidth="1"/>
    <col min="9215" max="9215" width="14.85546875" style="47" customWidth="1"/>
    <col min="9216" max="9216" width="14.7109375" style="47" customWidth="1"/>
    <col min="9217" max="9217" width="15.85546875" style="47" customWidth="1"/>
    <col min="9218" max="9218" width="16.140625" style="47" bestFit="1" customWidth="1"/>
    <col min="9219" max="9219" width="16.28515625" style="47" bestFit="1" customWidth="1"/>
    <col min="9220" max="9220" width="13" style="47" bestFit="1" customWidth="1"/>
    <col min="9221" max="9221" width="14.5703125" style="47" bestFit="1" customWidth="1"/>
    <col min="9222" max="9222" width="10" style="47" bestFit="1" customWidth="1"/>
    <col min="9223" max="9224" width="12.140625" style="47" bestFit="1" customWidth="1"/>
    <col min="9225" max="9225" width="5.28515625" style="47" customWidth="1"/>
    <col min="9226" max="9226" width="14" style="47" bestFit="1" customWidth="1"/>
    <col min="9227" max="9228" width="13" style="47" bestFit="1" customWidth="1"/>
    <col min="9229" max="9229" width="12.140625" style="47" bestFit="1" customWidth="1"/>
    <col min="9230" max="9231" width="11" style="47" bestFit="1" customWidth="1"/>
    <col min="9232" max="9232" width="7.5703125" style="47" bestFit="1" customWidth="1"/>
    <col min="9233" max="9460" width="9.140625" style="47"/>
    <col min="9461" max="9461" width="4.85546875" style="47" customWidth="1"/>
    <col min="9462" max="9462" width="1.42578125" style="47" customWidth="1"/>
    <col min="9463" max="9463" width="7.28515625" style="47" customWidth="1"/>
    <col min="9464" max="9464" width="1.5703125" style="47" customWidth="1"/>
    <col min="9465" max="9465" width="8.140625" style="47" customWidth="1"/>
    <col min="9466" max="9466" width="12.85546875" style="47" customWidth="1"/>
    <col min="9467" max="9467" width="10.28515625" style="47" customWidth="1"/>
    <col min="9468" max="9468" width="4.5703125" style="47" bestFit="1" customWidth="1"/>
    <col min="9469" max="9469" width="17.7109375" style="47" customWidth="1"/>
    <col min="9470" max="9470" width="16.7109375" style="47" customWidth="1"/>
    <col min="9471" max="9471" width="14.85546875" style="47" customWidth="1"/>
    <col min="9472" max="9472" width="14.7109375" style="47" customWidth="1"/>
    <col min="9473" max="9473" width="15.85546875" style="47" customWidth="1"/>
    <col min="9474" max="9474" width="16.140625" style="47" bestFit="1" customWidth="1"/>
    <col min="9475" max="9475" width="16.28515625" style="47" bestFit="1" customWidth="1"/>
    <col min="9476" max="9476" width="13" style="47" bestFit="1" customWidth="1"/>
    <col min="9477" max="9477" width="14.5703125" style="47" bestFit="1" customWidth="1"/>
    <col min="9478" max="9478" width="10" style="47" bestFit="1" customWidth="1"/>
    <col min="9479" max="9480" width="12.140625" style="47" bestFit="1" customWidth="1"/>
    <col min="9481" max="9481" width="5.28515625" style="47" customWidth="1"/>
    <col min="9482" max="9482" width="14" style="47" bestFit="1" customWidth="1"/>
    <col min="9483" max="9484" width="13" style="47" bestFit="1" customWidth="1"/>
    <col min="9485" max="9485" width="12.140625" style="47" bestFit="1" customWidth="1"/>
    <col min="9486" max="9487" width="11" style="47" bestFit="1" customWidth="1"/>
    <col min="9488" max="9488" width="7.5703125" style="47" bestFit="1" customWidth="1"/>
    <col min="9489" max="9716" width="9.140625" style="47"/>
    <col min="9717" max="9717" width="4.85546875" style="47" customWidth="1"/>
    <col min="9718" max="9718" width="1.42578125" style="47" customWidth="1"/>
    <col min="9719" max="9719" width="7.28515625" style="47" customWidth="1"/>
    <col min="9720" max="9720" width="1.5703125" style="47" customWidth="1"/>
    <col min="9721" max="9721" width="8.140625" style="47" customWidth="1"/>
    <col min="9722" max="9722" width="12.85546875" style="47" customWidth="1"/>
    <col min="9723" max="9723" width="10.28515625" style="47" customWidth="1"/>
    <col min="9724" max="9724" width="4.5703125" style="47" bestFit="1" customWidth="1"/>
    <col min="9725" max="9725" width="17.7109375" style="47" customWidth="1"/>
    <col min="9726" max="9726" width="16.7109375" style="47" customWidth="1"/>
    <col min="9727" max="9727" width="14.85546875" style="47" customWidth="1"/>
    <col min="9728" max="9728" width="14.7109375" style="47" customWidth="1"/>
    <col min="9729" max="9729" width="15.85546875" style="47" customWidth="1"/>
    <col min="9730" max="9730" width="16.140625" style="47" bestFit="1" customWidth="1"/>
    <col min="9731" max="9731" width="16.28515625" style="47" bestFit="1" customWidth="1"/>
    <col min="9732" max="9732" width="13" style="47" bestFit="1" customWidth="1"/>
    <col min="9733" max="9733" width="14.5703125" style="47" bestFit="1" customWidth="1"/>
    <col min="9734" max="9734" width="10" style="47" bestFit="1" customWidth="1"/>
    <col min="9735" max="9736" width="12.140625" style="47" bestFit="1" customWidth="1"/>
    <col min="9737" max="9737" width="5.28515625" style="47" customWidth="1"/>
    <col min="9738" max="9738" width="14" style="47" bestFit="1" customWidth="1"/>
    <col min="9739" max="9740" width="13" style="47" bestFit="1" customWidth="1"/>
    <col min="9741" max="9741" width="12.140625" style="47" bestFit="1" customWidth="1"/>
    <col min="9742" max="9743" width="11" style="47" bestFit="1" customWidth="1"/>
    <col min="9744" max="9744" width="7.5703125" style="47" bestFit="1" customWidth="1"/>
    <col min="9745" max="9972" width="9.140625" style="47"/>
    <col min="9973" max="9973" width="4.85546875" style="47" customWidth="1"/>
    <col min="9974" max="9974" width="1.42578125" style="47" customWidth="1"/>
    <col min="9975" max="9975" width="7.28515625" style="47" customWidth="1"/>
    <col min="9976" max="9976" width="1.5703125" style="47" customWidth="1"/>
    <col min="9977" max="9977" width="8.140625" style="47" customWidth="1"/>
    <col min="9978" max="9978" width="12.85546875" style="47" customWidth="1"/>
    <col min="9979" max="9979" width="10.28515625" style="47" customWidth="1"/>
    <col min="9980" max="9980" width="4.5703125" style="47" bestFit="1" customWidth="1"/>
    <col min="9981" max="9981" width="17.7109375" style="47" customWidth="1"/>
    <col min="9982" max="9982" width="16.7109375" style="47" customWidth="1"/>
    <col min="9983" max="9983" width="14.85546875" style="47" customWidth="1"/>
    <col min="9984" max="9984" width="14.7109375" style="47" customWidth="1"/>
    <col min="9985" max="9985" width="15.85546875" style="47" customWidth="1"/>
    <col min="9986" max="9986" width="16.140625" style="47" bestFit="1" customWidth="1"/>
    <col min="9987" max="9987" width="16.28515625" style="47" bestFit="1" customWidth="1"/>
    <col min="9988" max="9988" width="13" style="47" bestFit="1" customWidth="1"/>
    <col min="9989" max="9989" width="14.5703125" style="47" bestFit="1" customWidth="1"/>
    <col min="9990" max="9990" width="10" style="47" bestFit="1" customWidth="1"/>
    <col min="9991" max="9992" width="12.140625" style="47" bestFit="1" customWidth="1"/>
    <col min="9993" max="9993" width="5.28515625" style="47" customWidth="1"/>
    <col min="9994" max="9994" width="14" style="47" bestFit="1" customWidth="1"/>
    <col min="9995" max="9996" width="13" style="47" bestFit="1" customWidth="1"/>
    <col min="9997" max="9997" width="12.140625" style="47" bestFit="1" customWidth="1"/>
    <col min="9998" max="9999" width="11" style="47" bestFit="1" customWidth="1"/>
    <col min="10000" max="10000" width="7.5703125" style="47" bestFit="1" customWidth="1"/>
    <col min="10001" max="10228" width="9.140625" style="47"/>
    <col min="10229" max="10229" width="4.85546875" style="47" customWidth="1"/>
    <col min="10230" max="10230" width="1.42578125" style="47" customWidth="1"/>
    <col min="10231" max="10231" width="7.28515625" style="47" customWidth="1"/>
    <col min="10232" max="10232" width="1.5703125" style="47" customWidth="1"/>
    <col min="10233" max="10233" width="8.140625" style="47" customWidth="1"/>
    <col min="10234" max="10234" width="12.85546875" style="47" customWidth="1"/>
    <col min="10235" max="10235" width="10.28515625" style="47" customWidth="1"/>
    <col min="10236" max="10236" width="4.5703125" style="47" bestFit="1" customWidth="1"/>
    <col min="10237" max="10237" width="17.7109375" style="47" customWidth="1"/>
    <col min="10238" max="10238" width="16.7109375" style="47" customWidth="1"/>
    <col min="10239" max="10239" width="14.85546875" style="47" customWidth="1"/>
    <col min="10240" max="10240" width="14.7109375" style="47" customWidth="1"/>
    <col min="10241" max="10241" width="15.85546875" style="47" customWidth="1"/>
    <col min="10242" max="10242" width="16.140625" style="47" bestFit="1" customWidth="1"/>
    <col min="10243" max="10243" width="16.28515625" style="47" bestFit="1" customWidth="1"/>
    <col min="10244" max="10244" width="13" style="47" bestFit="1" customWidth="1"/>
    <col min="10245" max="10245" width="14.5703125" style="47" bestFit="1" customWidth="1"/>
    <col min="10246" max="10246" width="10" style="47" bestFit="1" customWidth="1"/>
    <col min="10247" max="10248" width="12.140625" style="47" bestFit="1" customWidth="1"/>
    <col min="10249" max="10249" width="5.28515625" style="47" customWidth="1"/>
    <col min="10250" max="10250" width="14" style="47" bestFit="1" customWidth="1"/>
    <col min="10251" max="10252" width="13" style="47" bestFit="1" customWidth="1"/>
    <col min="10253" max="10253" width="12.140625" style="47" bestFit="1" customWidth="1"/>
    <col min="10254" max="10255" width="11" style="47" bestFit="1" customWidth="1"/>
    <col min="10256" max="10256" width="7.5703125" style="47" bestFit="1" customWidth="1"/>
    <col min="10257" max="10484" width="9.140625" style="47"/>
    <col min="10485" max="10485" width="4.85546875" style="47" customWidth="1"/>
    <col min="10486" max="10486" width="1.42578125" style="47" customWidth="1"/>
    <col min="10487" max="10487" width="7.28515625" style="47" customWidth="1"/>
    <col min="10488" max="10488" width="1.5703125" style="47" customWidth="1"/>
    <col min="10489" max="10489" width="8.140625" style="47" customWidth="1"/>
    <col min="10490" max="10490" width="12.85546875" style="47" customWidth="1"/>
    <col min="10491" max="10491" width="10.28515625" style="47" customWidth="1"/>
    <col min="10492" max="10492" width="4.5703125" style="47" bestFit="1" customWidth="1"/>
    <col min="10493" max="10493" width="17.7109375" style="47" customWidth="1"/>
    <col min="10494" max="10494" width="16.7109375" style="47" customWidth="1"/>
    <col min="10495" max="10495" width="14.85546875" style="47" customWidth="1"/>
    <col min="10496" max="10496" width="14.7109375" style="47" customWidth="1"/>
    <col min="10497" max="10497" width="15.85546875" style="47" customWidth="1"/>
    <col min="10498" max="10498" width="16.140625" style="47" bestFit="1" customWidth="1"/>
    <col min="10499" max="10499" width="16.28515625" style="47" bestFit="1" customWidth="1"/>
    <col min="10500" max="10500" width="13" style="47" bestFit="1" customWidth="1"/>
    <col min="10501" max="10501" width="14.5703125" style="47" bestFit="1" customWidth="1"/>
    <col min="10502" max="10502" width="10" style="47" bestFit="1" customWidth="1"/>
    <col min="10503" max="10504" width="12.140625" style="47" bestFit="1" customWidth="1"/>
    <col min="10505" max="10505" width="5.28515625" style="47" customWidth="1"/>
    <col min="10506" max="10506" width="14" style="47" bestFit="1" customWidth="1"/>
    <col min="10507" max="10508" width="13" style="47" bestFit="1" customWidth="1"/>
    <col min="10509" max="10509" width="12.140625" style="47" bestFit="1" customWidth="1"/>
    <col min="10510" max="10511" width="11" style="47" bestFit="1" customWidth="1"/>
    <col min="10512" max="10512" width="7.5703125" style="47" bestFit="1" customWidth="1"/>
    <col min="10513" max="10740" width="9.140625" style="47"/>
    <col min="10741" max="10741" width="4.85546875" style="47" customWidth="1"/>
    <col min="10742" max="10742" width="1.42578125" style="47" customWidth="1"/>
    <col min="10743" max="10743" width="7.28515625" style="47" customWidth="1"/>
    <col min="10744" max="10744" width="1.5703125" style="47" customWidth="1"/>
    <col min="10745" max="10745" width="8.140625" style="47" customWidth="1"/>
    <col min="10746" max="10746" width="12.85546875" style="47" customWidth="1"/>
    <col min="10747" max="10747" width="10.28515625" style="47" customWidth="1"/>
    <col min="10748" max="10748" width="4.5703125" style="47" bestFit="1" customWidth="1"/>
    <col min="10749" max="10749" width="17.7109375" style="47" customWidth="1"/>
    <col min="10750" max="10750" width="16.7109375" style="47" customWidth="1"/>
    <col min="10751" max="10751" width="14.85546875" style="47" customWidth="1"/>
    <col min="10752" max="10752" width="14.7109375" style="47" customWidth="1"/>
    <col min="10753" max="10753" width="15.85546875" style="47" customWidth="1"/>
    <col min="10754" max="10754" width="16.140625" style="47" bestFit="1" customWidth="1"/>
    <col min="10755" max="10755" width="16.28515625" style="47" bestFit="1" customWidth="1"/>
    <col min="10756" max="10756" width="13" style="47" bestFit="1" customWidth="1"/>
    <col min="10757" max="10757" width="14.5703125" style="47" bestFit="1" customWidth="1"/>
    <col min="10758" max="10758" width="10" style="47" bestFit="1" customWidth="1"/>
    <col min="10759" max="10760" width="12.140625" style="47" bestFit="1" customWidth="1"/>
    <col min="10761" max="10761" width="5.28515625" style="47" customWidth="1"/>
    <col min="10762" max="10762" width="14" style="47" bestFit="1" customWidth="1"/>
    <col min="10763" max="10764" width="13" style="47" bestFit="1" customWidth="1"/>
    <col min="10765" max="10765" width="12.140625" style="47" bestFit="1" customWidth="1"/>
    <col min="10766" max="10767" width="11" style="47" bestFit="1" customWidth="1"/>
    <col min="10768" max="10768" width="7.5703125" style="47" bestFit="1" customWidth="1"/>
    <col min="10769" max="10996" width="9.140625" style="47"/>
    <col min="10997" max="10997" width="4.85546875" style="47" customWidth="1"/>
    <col min="10998" max="10998" width="1.42578125" style="47" customWidth="1"/>
    <col min="10999" max="10999" width="7.28515625" style="47" customWidth="1"/>
    <col min="11000" max="11000" width="1.5703125" style="47" customWidth="1"/>
    <col min="11001" max="11001" width="8.140625" style="47" customWidth="1"/>
    <col min="11002" max="11002" width="12.85546875" style="47" customWidth="1"/>
    <col min="11003" max="11003" width="10.28515625" style="47" customWidth="1"/>
    <col min="11004" max="11004" width="4.5703125" style="47" bestFit="1" customWidth="1"/>
    <col min="11005" max="11005" width="17.7109375" style="47" customWidth="1"/>
    <col min="11006" max="11006" width="16.7109375" style="47" customWidth="1"/>
    <col min="11007" max="11007" width="14.85546875" style="47" customWidth="1"/>
    <col min="11008" max="11008" width="14.7109375" style="47" customWidth="1"/>
    <col min="11009" max="11009" width="15.85546875" style="47" customWidth="1"/>
    <col min="11010" max="11010" width="16.140625" style="47" bestFit="1" customWidth="1"/>
    <col min="11011" max="11011" width="16.28515625" style="47" bestFit="1" customWidth="1"/>
    <col min="11012" max="11012" width="13" style="47" bestFit="1" customWidth="1"/>
    <col min="11013" max="11013" width="14.5703125" style="47" bestFit="1" customWidth="1"/>
    <col min="11014" max="11014" width="10" style="47" bestFit="1" customWidth="1"/>
    <col min="11015" max="11016" width="12.140625" style="47" bestFit="1" customWidth="1"/>
    <col min="11017" max="11017" width="5.28515625" style="47" customWidth="1"/>
    <col min="11018" max="11018" width="14" style="47" bestFit="1" customWidth="1"/>
    <col min="11019" max="11020" width="13" style="47" bestFit="1" customWidth="1"/>
    <col min="11021" max="11021" width="12.140625" style="47" bestFit="1" customWidth="1"/>
    <col min="11022" max="11023" width="11" style="47" bestFit="1" customWidth="1"/>
    <col min="11024" max="11024" width="7.5703125" style="47" bestFit="1" customWidth="1"/>
    <col min="11025" max="11252" width="9.140625" style="47"/>
    <col min="11253" max="11253" width="4.85546875" style="47" customWidth="1"/>
    <col min="11254" max="11254" width="1.42578125" style="47" customWidth="1"/>
    <col min="11255" max="11255" width="7.28515625" style="47" customWidth="1"/>
    <col min="11256" max="11256" width="1.5703125" style="47" customWidth="1"/>
    <col min="11257" max="11257" width="8.140625" style="47" customWidth="1"/>
    <col min="11258" max="11258" width="12.85546875" style="47" customWidth="1"/>
    <col min="11259" max="11259" width="10.28515625" style="47" customWidth="1"/>
    <col min="11260" max="11260" width="4.5703125" style="47" bestFit="1" customWidth="1"/>
    <col min="11261" max="11261" width="17.7109375" style="47" customWidth="1"/>
    <col min="11262" max="11262" width="16.7109375" style="47" customWidth="1"/>
    <col min="11263" max="11263" width="14.85546875" style="47" customWidth="1"/>
    <col min="11264" max="11264" width="14.7109375" style="47" customWidth="1"/>
    <col min="11265" max="11265" width="15.85546875" style="47" customWidth="1"/>
    <col min="11266" max="11266" width="16.140625" style="47" bestFit="1" customWidth="1"/>
    <col min="11267" max="11267" width="16.28515625" style="47" bestFit="1" customWidth="1"/>
    <col min="11268" max="11268" width="13" style="47" bestFit="1" customWidth="1"/>
    <col min="11269" max="11269" width="14.5703125" style="47" bestFit="1" customWidth="1"/>
    <col min="11270" max="11270" width="10" style="47" bestFit="1" customWidth="1"/>
    <col min="11271" max="11272" width="12.140625" style="47" bestFit="1" customWidth="1"/>
    <col min="11273" max="11273" width="5.28515625" style="47" customWidth="1"/>
    <col min="11274" max="11274" width="14" style="47" bestFit="1" customWidth="1"/>
    <col min="11275" max="11276" width="13" style="47" bestFit="1" customWidth="1"/>
    <col min="11277" max="11277" width="12.140625" style="47" bestFit="1" customWidth="1"/>
    <col min="11278" max="11279" width="11" style="47" bestFit="1" customWidth="1"/>
    <col min="11280" max="11280" width="7.5703125" style="47" bestFit="1" customWidth="1"/>
    <col min="11281" max="11508" width="9.140625" style="47"/>
    <col min="11509" max="11509" width="4.85546875" style="47" customWidth="1"/>
    <col min="11510" max="11510" width="1.42578125" style="47" customWidth="1"/>
    <col min="11511" max="11511" width="7.28515625" style="47" customWidth="1"/>
    <col min="11512" max="11512" width="1.5703125" style="47" customWidth="1"/>
    <col min="11513" max="11513" width="8.140625" style="47" customWidth="1"/>
    <col min="11514" max="11514" width="12.85546875" style="47" customWidth="1"/>
    <col min="11515" max="11515" width="10.28515625" style="47" customWidth="1"/>
    <col min="11516" max="11516" width="4.5703125" style="47" bestFit="1" customWidth="1"/>
    <col min="11517" max="11517" width="17.7109375" style="47" customWidth="1"/>
    <col min="11518" max="11518" width="16.7109375" style="47" customWidth="1"/>
    <col min="11519" max="11519" width="14.85546875" style="47" customWidth="1"/>
    <col min="11520" max="11520" width="14.7109375" style="47" customWidth="1"/>
    <col min="11521" max="11521" width="15.85546875" style="47" customWidth="1"/>
    <col min="11522" max="11522" width="16.140625" style="47" bestFit="1" customWidth="1"/>
    <col min="11523" max="11523" width="16.28515625" style="47" bestFit="1" customWidth="1"/>
    <col min="11524" max="11524" width="13" style="47" bestFit="1" customWidth="1"/>
    <col min="11525" max="11525" width="14.5703125" style="47" bestFit="1" customWidth="1"/>
    <col min="11526" max="11526" width="10" style="47" bestFit="1" customWidth="1"/>
    <col min="11527" max="11528" width="12.140625" style="47" bestFit="1" customWidth="1"/>
    <col min="11529" max="11529" width="5.28515625" style="47" customWidth="1"/>
    <col min="11530" max="11530" width="14" style="47" bestFit="1" customWidth="1"/>
    <col min="11531" max="11532" width="13" style="47" bestFit="1" customWidth="1"/>
    <col min="11533" max="11533" width="12.140625" style="47" bestFit="1" customWidth="1"/>
    <col min="11534" max="11535" width="11" style="47" bestFit="1" customWidth="1"/>
    <col min="11536" max="11536" width="7.5703125" style="47" bestFit="1" customWidth="1"/>
    <col min="11537" max="11764" width="9.140625" style="47"/>
    <col min="11765" max="11765" width="4.85546875" style="47" customWidth="1"/>
    <col min="11766" max="11766" width="1.42578125" style="47" customWidth="1"/>
    <col min="11767" max="11767" width="7.28515625" style="47" customWidth="1"/>
    <col min="11768" max="11768" width="1.5703125" style="47" customWidth="1"/>
    <col min="11769" max="11769" width="8.140625" style="47" customWidth="1"/>
    <col min="11770" max="11770" width="12.85546875" style="47" customWidth="1"/>
    <col min="11771" max="11771" width="10.28515625" style="47" customWidth="1"/>
    <col min="11772" max="11772" width="4.5703125" style="47" bestFit="1" customWidth="1"/>
    <col min="11773" max="11773" width="17.7109375" style="47" customWidth="1"/>
    <col min="11774" max="11774" width="16.7109375" style="47" customWidth="1"/>
    <col min="11775" max="11775" width="14.85546875" style="47" customWidth="1"/>
    <col min="11776" max="11776" width="14.7109375" style="47" customWidth="1"/>
    <col min="11777" max="11777" width="15.85546875" style="47" customWidth="1"/>
    <col min="11778" max="11778" width="16.140625" style="47" bestFit="1" customWidth="1"/>
    <col min="11779" max="11779" width="16.28515625" style="47" bestFit="1" customWidth="1"/>
    <col min="11780" max="11780" width="13" style="47" bestFit="1" customWidth="1"/>
    <col min="11781" max="11781" width="14.5703125" style="47" bestFit="1" customWidth="1"/>
    <col min="11782" max="11782" width="10" style="47" bestFit="1" customWidth="1"/>
    <col min="11783" max="11784" width="12.140625" style="47" bestFit="1" customWidth="1"/>
    <col min="11785" max="11785" width="5.28515625" style="47" customWidth="1"/>
    <col min="11786" max="11786" width="14" style="47" bestFit="1" customWidth="1"/>
    <col min="11787" max="11788" width="13" style="47" bestFit="1" customWidth="1"/>
    <col min="11789" max="11789" width="12.140625" style="47" bestFit="1" customWidth="1"/>
    <col min="11790" max="11791" width="11" style="47" bestFit="1" customWidth="1"/>
    <col min="11792" max="11792" width="7.5703125" style="47" bestFit="1" customWidth="1"/>
    <col min="11793" max="12020" width="9.140625" style="47"/>
    <col min="12021" max="12021" width="4.85546875" style="47" customWidth="1"/>
    <col min="12022" max="12022" width="1.42578125" style="47" customWidth="1"/>
    <col min="12023" max="12023" width="7.28515625" style="47" customWidth="1"/>
    <col min="12024" max="12024" width="1.5703125" style="47" customWidth="1"/>
    <col min="12025" max="12025" width="8.140625" style="47" customWidth="1"/>
    <col min="12026" max="12026" width="12.85546875" style="47" customWidth="1"/>
    <col min="12027" max="12027" width="10.28515625" style="47" customWidth="1"/>
    <col min="12028" max="12028" width="4.5703125" style="47" bestFit="1" customWidth="1"/>
    <col min="12029" max="12029" width="17.7109375" style="47" customWidth="1"/>
    <col min="12030" max="12030" width="16.7109375" style="47" customWidth="1"/>
    <col min="12031" max="12031" width="14.85546875" style="47" customWidth="1"/>
    <col min="12032" max="12032" width="14.7109375" style="47" customWidth="1"/>
    <col min="12033" max="12033" width="15.85546875" style="47" customWidth="1"/>
    <col min="12034" max="12034" width="16.140625" style="47" bestFit="1" customWidth="1"/>
    <col min="12035" max="12035" width="16.28515625" style="47" bestFit="1" customWidth="1"/>
    <col min="12036" max="12036" width="13" style="47" bestFit="1" customWidth="1"/>
    <col min="12037" max="12037" width="14.5703125" style="47" bestFit="1" customWidth="1"/>
    <col min="12038" max="12038" width="10" style="47" bestFit="1" customWidth="1"/>
    <col min="12039" max="12040" width="12.140625" style="47" bestFit="1" customWidth="1"/>
    <col min="12041" max="12041" width="5.28515625" style="47" customWidth="1"/>
    <col min="12042" max="12042" width="14" style="47" bestFit="1" customWidth="1"/>
    <col min="12043" max="12044" width="13" style="47" bestFit="1" customWidth="1"/>
    <col min="12045" max="12045" width="12.140625" style="47" bestFit="1" customWidth="1"/>
    <col min="12046" max="12047" width="11" style="47" bestFit="1" customWidth="1"/>
    <col min="12048" max="12048" width="7.5703125" style="47" bestFit="1" customWidth="1"/>
    <col min="12049" max="12276" width="9.140625" style="47"/>
    <col min="12277" max="12277" width="4.85546875" style="47" customWidth="1"/>
    <col min="12278" max="12278" width="1.42578125" style="47" customWidth="1"/>
    <col min="12279" max="12279" width="7.28515625" style="47" customWidth="1"/>
    <col min="12280" max="12280" width="1.5703125" style="47" customWidth="1"/>
    <col min="12281" max="12281" width="8.140625" style="47" customWidth="1"/>
    <col min="12282" max="12282" width="12.85546875" style="47" customWidth="1"/>
    <col min="12283" max="12283" width="10.28515625" style="47" customWidth="1"/>
    <col min="12284" max="12284" width="4.5703125" style="47" bestFit="1" customWidth="1"/>
    <col min="12285" max="12285" width="17.7109375" style="47" customWidth="1"/>
    <col min="12286" max="12286" width="16.7109375" style="47" customWidth="1"/>
    <col min="12287" max="12287" width="14.85546875" style="47" customWidth="1"/>
    <col min="12288" max="12288" width="14.7109375" style="47" customWidth="1"/>
    <col min="12289" max="12289" width="15.85546875" style="47" customWidth="1"/>
    <col min="12290" max="12290" width="16.140625" style="47" bestFit="1" customWidth="1"/>
    <col min="12291" max="12291" width="16.28515625" style="47" bestFit="1" customWidth="1"/>
    <col min="12292" max="12292" width="13" style="47" bestFit="1" customWidth="1"/>
    <col min="12293" max="12293" width="14.5703125" style="47" bestFit="1" customWidth="1"/>
    <col min="12294" max="12294" width="10" style="47" bestFit="1" customWidth="1"/>
    <col min="12295" max="12296" width="12.140625" style="47" bestFit="1" customWidth="1"/>
    <col min="12297" max="12297" width="5.28515625" style="47" customWidth="1"/>
    <col min="12298" max="12298" width="14" style="47" bestFit="1" customWidth="1"/>
    <col min="12299" max="12300" width="13" style="47" bestFit="1" customWidth="1"/>
    <col min="12301" max="12301" width="12.140625" style="47" bestFit="1" customWidth="1"/>
    <col min="12302" max="12303" width="11" style="47" bestFit="1" customWidth="1"/>
    <col min="12304" max="12304" width="7.5703125" style="47" bestFit="1" customWidth="1"/>
    <col min="12305" max="12532" width="9.140625" style="47"/>
    <col min="12533" max="12533" width="4.85546875" style="47" customWidth="1"/>
    <col min="12534" max="12534" width="1.42578125" style="47" customWidth="1"/>
    <col min="12535" max="12535" width="7.28515625" style="47" customWidth="1"/>
    <col min="12536" max="12536" width="1.5703125" style="47" customWidth="1"/>
    <col min="12537" max="12537" width="8.140625" style="47" customWidth="1"/>
    <col min="12538" max="12538" width="12.85546875" style="47" customWidth="1"/>
    <col min="12539" max="12539" width="10.28515625" style="47" customWidth="1"/>
    <col min="12540" max="12540" width="4.5703125" style="47" bestFit="1" customWidth="1"/>
    <col min="12541" max="12541" width="17.7109375" style="47" customWidth="1"/>
    <col min="12542" max="12542" width="16.7109375" style="47" customWidth="1"/>
    <col min="12543" max="12543" width="14.85546875" style="47" customWidth="1"/>
    <col min="12544" max="12544" width="14.7109375" style="47" customWidth="1"/>
    <col min="12545" max="12545" width="15.85546875" style="47" customWidth="1"/>
    <col min="12546" max="12546" width="16.140625" style="47" bestFit="1" customWidth="1"/>
    <col min="12547" max="12547" width="16.28515625" style="47" bestFit="1" customWidth="1"/>
    <col min="12548" max="12548" width="13" style="47" bestFit="1" customWidth="1"/>
    <col min="12549" max="12549" width="14.5703125" style="47" bestFit="1" customWidth="1"/>
    <col min="12550" max="12550" width="10" style="47" bestFit="1" customWidth="1"/>
    <col min="12551" max="12552" width="12.140625" style="47" bestFit="1" customWidth="1"/>
    <col min="12553" max="12553" width="5.28515625" style="47" customWidth="1"/>
    <col min="12554" max="12554" width="14" style="47" bestFit="1" customWidth="1"/>
    <col min="12555" max="12556" width="13" style="47" bestFit="1" customWidth="1"/>
    <col min="12557" max="12557" width="12.140625" style="47" bestFit="1" customWidth="1"/>
    <col min="12558" max="12559" width="11" style="47" bestFit="1" customWidth="1"/>
    <col min="12560" max="12560" width="7.5703125" style="47" bestFit="1" customWidth="1"/>
    <col min="12561" max="12788" width="9.140625" style="47"/>
    <col min="12789" max="12789" width="4.85546875" style="47" customWidth="1"/>
    <col min="12790" max="12790" width="1.42578125" style="47" customWidth="1"/>
    <col min="12791" max="12791" width="7.28515625" style="47" customWidth="1"/>
    <col min="12792" max="12792" width="1.5703125" style="47" customWidth="1"/>
    <col min="12793" max="12793" width="8.140625" style="47" customWidth="1"/>
    <col min="12794" max="12794" width="12.85546875" style="47" customWidth="1"/>
    <col min="12795" max="12795" width="10.28515625" style="47" customWidth="1"/>
    <col min="12796" max="12796" width="4.5703125" style="47" bestFit="1" customWidth="1"/>
    <col min="12797" max="12797" width="17.7109375" style="47" customWidth="1"/>
    <col min="12798" max="12798" width="16.7109375" style="47" customWidth="1"/>
    <col min="12799" max="12799" width="14.85546875" style="47" customWidth="1"/>
    <col min="12800" max="12800" width="14.7109375" style="47" customWidth="1"/>
    <col min="12801" max="12801" width="15.85546875" style="47" customWidth="1"/>
    <col min="12802" max="12802" width="16.140625" style="47" bestFit="1" customWidth="1"/>
    <col min="12803" max="12803" width="16.28515625" style="47" bestFit="1" customWidth="1"/>
    <col min="12804" max="12804" width="13" style="47" bestFit="1" customWidth="1"/>
    <col min="12805" max="12805" width="14.5703125" style="47" bestFit="1" customWidth="1"/>
    <col min="12806" max="12806" width="10" style="47" bestFit="1" customWidth="1"/>
    <col min="12807" max="12808" width="12.140625" style="47" bestFit="1" customWidth="1"/>
    <col min="12809" max="12809" width="5.28515625" style="47" customWidth="1"/>
    <col min="12810" max="12810" width="14" style="47" bestFit="1" customWidth="1"/>
    <col min="12811" max="12812" width="13" style="47" bestFit="1" customWidth="1"/>
    <col min="12813" max="12813" width="12.140625" style="47" bestFit="1" customWidth="1"/>
    <col min="12814" max="12815" width="11" style="47" bestFit="1" customWidth="1"/>
    <col min="12816" max="12816" width="7.5703125" style="47" bestFit="1" customWidth="1"/>
    <col min="12817" max="13044" width="9.140625" style="47"/>
    <col min="13045" max="13045" width="4.85546875" style="47" customWidth="1"/>
    <col min="13046" max="13046" width="1.42578125" style="47" customWidth="1"/>
    <col min="13047" max="13047" width="7.28515625" style="47" customWidth="1"/>
    <col min="13048" max="13048" width="1.5703125" style="47" customWidth="1"/>
    <col min="13049" max="13049" width="8.140625" style="47" customWidth="1"/>
    <col min="13050" max="13050" width="12.85546875" style="47" customWidth="1"/>
    <col min="13051" max="13051" width="10.28515625" style="47" customWidth="1"/>
    <col min="13052" max="13052" width="4.5703125" style="47" bestFit="1" customWidth="1"/>
    <col min="13053" max="13053" width="17.7109375" style="47" customWidth="1"/>
    <col min="13054" max="13054" width="16.7109375" style="47" customWidth="1"/>
    <col min="13055" max="13055" width="14.85546875" style="47" customWidth="1"/>
    <col min="13056" max="13056" width="14.7109375" style="47" customWidth="1"/>
    <col min="13057" max="13057" width="15.85546875" style="47" customWidth="1"/>
    <col min="13058" max="13058" width="16.140625" style="47" bestFit="1" customWidth="1"/>
    <col min="13059" max="13059" width="16.28515625" style="47" bestFit="1" customWidth="1"/>
    <col min="13060" max="13060" width="13" style="47" bestFit="1" customWidth="1"/>
    <col min="13061" max="13061" width="14.5703125" style="47" bestFit="1" customWidth="1"/>
    <col min="13062" max="13062" width="10" style="47" bestFit="1" customWidth="1"/>
    <col min="13063" max="13064" width="12.140625" style="47" bestFit="1" customWidth="1"/>
    <col min="13065" max="13065" width="5.28515625" style="47" customWidth="1"/>
    <col min="13066" max="13066" width="14" style="47" bestFit="1" customWidth="1"/>
    <col min="13067" max="13068" width="13" style="47" bestFit="1" customWidth="1"/>
    <col min="13069" max="13069" width="12.140625" style="47" bestFit="1" customWidth="1"/>
    <col min="13070" max="13071" width="11" style="47" bestFit="1" customWidth="1"/>
    <col min="13072" max="13072" width="7.5703125" style="47" bestFit="1" customWidth="1"/>
    <col min="13073" max="13300" width="9.140625" style="47"/>
    <col min="13301" max="13301" width="4.85546875" style="47" customWidth="1"/>
    <col min="13302" max="13302" width="1.42578125" style="47" customWidth="1"/>
    <col min="13303" max="13303" width="7.28515625" style="47" customWidth="1"/>
    <col min="13304" max="13304" width="1.5703125" style="47" customWidth="1"/>
    <col min="13305" max="13305" width="8.140625" style="47" customWidth="1"/>
    <col min="13306" max="13306" width="12.85546875" style="47" customWidth="1"/>
    <col min="13307" max="13307" width="10.28515625" style="47" customWidth="1"/>
    <col min="13308" max="13308" width="4.5703125" style="47" bestFit="1" customWidth="1"/>
    <col min="13309" max="13309" width="17.7109375" style="47" customWidth="1"/>
    <col min="13310" max="13310" width="16.7109375" style="47" customWidth="1"/>
    <col min="13311" max="13311" width="14.85546875" style="47" customWidth="1"/>
    <col min="13312" max="13312" width="14.7109375" style="47" customWidth="1"/>
    <col min="13313" max="13313" width="15.85546875" style="47" customWidth="1"/>
    <col min="13314" max="13314" width="16.140625" style="47" bestFit="1" customWidth="1"/>
    <col min="13315" max="13315" width="16.28515625" style="47" bestFit="1" customWidth="1"/>
    <col min="13316" max="13316" width="13" style="47" bestFit="1" customWidth="1"/>
    <col min="13317" max="13317" width="14.5703125" style="47" bestFit="1" customWidth="1"/>
    <col min="13318" max="13318" width="10" style="47" bestFit="1" customWidth="1"/>
    <col min="13319" max="13320" width="12.140625" style="47" bestFit="1" customWidth="1"/>
    <col min="13321" max="13321" width="5.28515625" style="47" customWidth="1"/>
    <col min="13322" max="13322" width="14" style="47" bestFit="1" customWidth="1"/>
    <col min="13323" max="13324" width="13" style="47" bestFit="1" customWidth="1"/>
    <col min="13325" max="13325" width="12.140625" style="47" bestFit="1" customWidth="1"/>
    <col min="13326" max="13327" width="11" style="47" bestFit="1" customWidth="1"/>
    <col min="13328" max="13328" width="7.5703125" style="47" bestFit="1" customWidth="1"/>
    <col min="13329" max="13556" width="9.140625" style="47"/>
    <col min="13557" max="13557" width="4.85546875" style="47" customWidth="1"/>
    <col min="13558" max="13558" width="1.42578125" style="47" customWidth="1"/>
    <col min="13559" max="13559" width="7.28515625" style="47" customWidth="1"/>
    <col min="13560" max="13560" width="1.5703125" style="47" customWidth="1"/>
    <col min="13561" max="13561" width="8.140625" style="47" customWidth="1"/>
    <col min="13562" max="13562" width="12.85546875" style="47" customWidth="1"/>
    <col min="13563" max="13563" width="10.28515625" style="47" customWidth="1"/>
    <col min="13564" max="13564" width="4.5703125" style="47" bestFit="1" customWidth="1"/>
    <col min="13565" max="13565" width="17.7109375" style="47" customWidth="1"/>
    <col min="13566" max="13566" width="16.7109375" style="47" customWidth="1"/>
    <col min="13567" max="13567" width="14.85546875" style="47" customWidth="1"/>
    <col min="13568" max="13568" width="14.7109375" style="47" customWidth="1"/>
    <col min="13569" max="13569" width="15.85546875" style="47" customWidth="1"/>
    <col min="13570" max="13570" width="16.140625" style="47" bestFit="1" customWidth="1"/>
    <col min="13571" max="13571" width="16.28515625" style="47" bestFit="1" customWidth="1"/>
    <col min="13572" max="13572" width="13" style="47" bestFit="1" customWidth="1"/>
    <col min="13573" max="13573" width="14.5703125" style="47" bestFit="1" customWidth="1"/>
    <col min="13574" max="13574" width="10" style="47" bestFit="1" customWidth="1"/>
    <col min="13575" max="13576" width="12.140625" style="47" bestFit="1" customWidth="1"/>
    <col min="13577" max="13577" width="5.28515625" style="47" customWidth="1"/>
    <col min="13578" max="13578" width="14" style="47" bestFit="1" customWidth="1"/>
    <col min="13579" max="13580" width="13" style="47" bestFit="1" customWidth="1"/>
    <col min="13581" max="13581" width="12.140625" style="47" bestFit="1" customWidth="1"/>
    <col min="13582" max="13583" width="11" style="47" bestFit="1" customWidth="1"/>
    <col min="13584" max="13584" width="7.5703125" style="47" bestFit="1" customWidth="1"/>
    <col min="13585" max="13812" width="9.140625" style="47"/>
    <col min="13813" max="13813" width="4.85546875" style="47" customWidth="1"/>
    <col min="13814" max="13814" width="1.42578125" style="47" customWidth="1"/>
    <col min="13815" max="13815" width="7.28515625" style="47" customWidth="1"/>
    <col min="13816" max="13816" width="1.5703125" style="47" customWidth="1"/>
    <col min="13817" max="13817" width="8.140625" style="47" customWidth="1"/>
    <col min="13818" max="13818" width="12.85546875" style="47" customWidth="1"/>
    <col min="13819" max="13819" width="10.28515625" style="47" customWidth="1"/>
    <col min="13820" max="13820" width="4.5703125" style="47" bestFit="1" customWidth="1"/>
    <col min="13821" max="13821" width="17.7109375" style="47" customWidth="1"/>
    <col min="13822" max="13822" width="16.7109375" style="47" customWidth="1"/>
    <col min="13823" max="13823" width="14.85546875" style="47" customWidth="1"/>
    <col min="13824" max="13824" width="14.7109375" style="47" customWidth="1"/>
    <col min="13825" max="13825" width="15.85546875" style="47" customWidth="1"/>
    <col min="13826" max="13826" width="16.140625" style="47" bestFit="1" customWidth="1"/>
    <col min="13827" max="13827" width="16.28515625" style="47" bestFit="1" customWidth="1"/>
    <col min="13828" max="13828" width="13" style="47" bestFit="1" customWidth="1"/>
    <col min="13829" max="13829" width="14.5703125" style="47" bestFit="1" customWidth="1"/>
    <col min="13830" max="13830" width="10" style="47" bestFit="1" customWidth="1"/>
    <col min="13831" max="13832" width="12.140625" style="47" bestFit="1" customWidth="1"/>
    <col min="13833" max="13833" width="5.28515625" style="47" customWidth="1"/>
    <col min="13834" max="13834" width="14" style="47" bestFit="1" customWidth="1"/>
    <col min="13835" max="13836" width="13" style="47" bestFit="1" customWidth="1"/>
    <col min="13837" max="13837" width="12.140625" style="47" bestFit="1" customWidth="1"/>
    <col min="13838" max="13839" width="11" style="47" bestFit="1" customWidth="1"/>
    <col min="13840" max="13840" width="7.5703125" style="47" bestFit="1" customWidth="1"/>
    <col min="13841" max="14068" width="9.140625" style="47"/>
    <col min="14069" max="14069" width="4.85546875" style="47" customWidth="1"/>
    <col min="14070" max="14070" width="1.42578125" style="47" customWidth="1"/>
    <col min="14071" max="14071" width="7.28515625" style="47" customWidth="1"/>
    <col min="14072" max="14072" width="1.5703125" style="47" customWidth="1"/>
    <col min="14073" max="14073" width="8.140625" style="47" customWidth="1"/>
    <col min="14074" max="14074" width="12.85546875" style="47" customWidth="1"/>
    <col min="14075" max="14075" width="10.28515625" style="47" customWidth="1"/>
    <col min="14076" max="14076" width="4.5703125" style="47" bestFit="1" customWidth="1"/>
    <col min="14077" max="14077" width="17.7109375" style="47" customWidth="1"/>
    <col min="14078" max="14078" width="16.7109375" style="47" customWidth="1"/>
    <col min="14079" max="14079" width="14.85546875" style="47" customWidth="1"/>
    <col min="14080" max="14080" width="14.7109375" style="47" customWidth="1"/>
    <col min="14081" max="14081" width="15.85546875" style="47" customWidth="1"/>
    <col min="14082" max="14082" width="16.140625" style="47" bestFit="1" customWidth="1"/>
    <col min="14083" max="14083" width="16.28515625" style="47" bestFit="1" customWidth="1"/>
    <col min="14084" max="14084" width="13" style="47" bestFit="1" customWidth="1"/>
    <col min="14085" max="14085" width="14.5703125" style="47" bestFit="1" customWidth="1"/>
    <col min="14086" max="14086" width="10" style="47" bestFit="1" customWidth="1"/>
    <col min="14087" max="14088" width="12.140625" style="47" bestFit="1" customWidth="1"/>
    <col min="14089" max="14089" width="5.28515625" style="47" customWidth="1"/>
    <col min="14090" max="14090" width="14" style="47" bestFit="1" customWidth="1"/>
    <col min="14091" max="14092" width="13" style="47" bestFit="1" customWidth="1"/>
    <col min="14093" max="14093" width="12.140625" style="47" bestFit="1" customWidth="1"/>
    <col min="14094" max="14095" width="11" style="47" bestFit="1" customWidth="1"/>
    <col min="14096" max="14096" width="7.5703125" style="47" bestFit="1" customWidth="1"/>
    <col min="14097" max="14324" width="9.140625" style="47"/>
    <col min="14325" max="14325" width="4.85546875" style="47" customWidth="1"/>
    <col min="14326" max="14326" width="1.42578125" style="47" customWidth="1"/>
    <col min="14327" max="14327" width="7.28515625" style="47" customWidth="1"/>
    <col min="14328" max="14328" width="1.5703125" style="47" customWidth="1"/>
    <col min="14329" max="14329" width="8.140625" style="47" customWidth="1"/>
    <col min="14330" max="14330" width="12.85546875" style="47" customWidth="1"/>
    <col min="14331" max="14331" width="10.28515625" style="47" customWidth="1"/>
    <col min="14332" max="14332" width="4.5703125" style="47" bestFit="1" customWidth="1"/>
    <col min="14333" max="14333" width="17.7109375" style="47" customWidth="1"/>
    <col min="14334" max="14334" width="16.7109375" style="47" customWidth="1"/>
    <col min="14335" max="14335" width="14.85546875" style="47" customWidth="1"/>
    <col min="14336" max="14336" width="14.7109375" style="47" customWidth="1"/>
    <col min="14337" max="14337" width="15.85546875" style="47" customWidth="1"/>
    <col min="14338" max="14338" width="16.140625" style="47" bestFit="1" customWidth="1"/>
    <col min="14339" max="14339" width="16.28515625" style="47" bestFit="1" customWidth="1"/>
    <col min="14340" max="14340" width="13" style="47" bestFit="1" customWidth="1"/>
    <col min="14341" max="14341" width="14.5703125" style="47" bestFit="1" customWidth="1"/>
    <col min="14342" max="14342" width="10" style="47" bestFit="1" customWidth="1"/>
    <col min="14343" max="14344" width="12.140625" style="47" bestFit="1" customWidth="1"/>
    <col min="14345" max="14345" width="5.28515625" style="47" customWidth="1"/>
    <col min="14346" max="14346" width="14" style="47" bestFit="1" customWidth="1"/>
    <col min="14347" max="14348" width="13" style="47" bestFit="1" customWidth="1"/>
    <col min="14349" max="14349" width="12.140625" style="47" bestFit="1" customWidth="1"/>
    <col min="14350" max="14351" width="11" style="47" bestFit="1" customWidth="1"/>
    <col min="14352" max="14352" width="7.5703125" style="47" bestFit="1" customWidth="1"/>
    <col min="14353" max="14580" width="9.140625" style="47"/>
    <col min="14581" max="14581" width="4.85546875" style="47" customWidth="1"/>
    <col min="14582" max="14582" width="1.42578125" style="47" customWidth="1"/>
    <col min="14583" max="14583" width="7.28515625" style="47" customWidth="1"/>
    <col min="14584" max="14584" width="1.5703125" style="47" customWidth="1"/>
    <col min="14585" max="14585" width="8.140625" style="47" customWidth="1"/>
    <col min="14586" max="14586" width="12.85546875" style="47" customWidth="1"/>
    <col min="14587" max="14587" width="10.28515625" style="47" customWidth="1"/>
    <col min="14588" max="14588" width="4.5703125" style="47" bestFit="1" customWidth="1"/>
    <col min="14589" max="14589" width="17.7109375" style="47" customWidth="1"/>
    <col min="14590" max="14590" width="16.7109375" style="47" customWidth="1"/>
    <col min="14591" max="14591" width="14.85546875" style="47" customWidth="1"/>
    <col min="14592" max="14592" width="14.7109375" style="47" customWidth="1"/>
    <col min="14593" max="14593" width="15.85546875" style="47" customWidth="1"/>
    <col min="14594" max="14594" width="16.140625" style="47" bestFit="1" customWidth="1"/>
    <col min="14595" max="14595" width="16.28515625" style="47" bestFit="1" customWidth="1"/>
    <col min="14596" max="14596" width="13" style="47" bestFit="1" customWidth="1"/>
    <col min="14597" max="14597" width="14.5703125" style="47" bestFit="1" customWidth="1"/>
    <col min="14598" max="14598" width="10" style="47" bestFit="1" customWidth="1"/>
    <col min="14599" max="14600" width="12.140625" style="47" bestFit="1" customWidth="1"/>
    <col min="14601" max="14601" width="5.28515625" style="47" customWidth="1"/>
    <col min="14602" max="14602" width="14" style="47" bestFit="1" customWidth="1"/>
    <col min="14603" max="14604" width="13" style="47" bestFit="1" customWidth="1"/>
    <col min="14605" max="14605" width="12.140625" style="47" bestFit="1" customWidth="1"/>
    <col min="14606" max="14607" width="11" style="47" bestFit="1" customWidth="1"/>
    <col min="14608" max="14608" width="7.5703125" style="47" bestFit="1" customWidth="1"/>
    <col min="14609" max="14836" width="9.140625" style="47"/>
    <col min="14837" max="14837" width="4.85546875" style="47" customWidth="1"/>
    <col min="14838" max="14838" width="1.42578125" style="47" customWidth="1"/>
    <col min="14839" max="14839" width="7.28515625" style="47" customWidth="1"/>
    <col min="14840" max="14840" width="1.5703125" style="47" customWidth="1"/>
    <col min="14841" max="14841" width="8.140625" style="47" customWidth="1"/>
    <col min="14842" max="14842" width="12.85546875" style="47" customWidth="1"/>
    <col min="14843" max="14843" width="10.28515625" style="47" customWidth="1"/>
    <col min="14844" max="14844" width="4.5703125" style="47" bestFit="1" customWidth="1"/>
    <col min="14845" max="14845" width="17.7109375" style="47" customWidth="1"/>
    <col min="14846" max="14846" width="16.7109375" style="47" customWidth="1"/>
    <col min="14847" max="14847" width="14.85546875" style="47" customWidth="1"/>
    <col min="14848" max="14848" width="14.7109375" style="47" customWidth="1"/>
    <col min="14849" max="14849" width="15.85546875" style="47" customWidth="1"/>
    <col min="14850" max="14850" width="16.140625" style="47" bestFit="1" customWidth="1"/>
    <col min="14851" max="14851" width="16.28515625" style="47" bestFit="1" customWidth="1"/>
    <col min="14852" max="14852" width="13" style="47" bestFit="1" customWidth="1"/>
    <col min="14853" max="14853" width="14.5703125" style="47" bestFit="1" customWidth="1"/>
    <col min="14854" max="14854" width="10" style="47" bestFit="1" customWidth="1"/>
    <col min="14855" max="14856" width="12.140625" style="47" bestFit="1" customWidth="1"/>
    <col min="14857" max="14857" width="5.28515625" style="47" customWidth="1"/>
    <col min="14858" max="14858" width="14" style="47" bestFit="1" customWidth="1"/>
    <col min="14859" max="14860" width="13" style="47" bestFit="1" customWidth="1"/>
    <col min="14861" max="14861" width="12.140625" style="47" bestFit="1" customWidth="1"/>
    <col min="14862" max="14863" width="11" style="47" bestFit="1" customWidth="1"/>
    <col min="14864" max="14864" width="7.5703125" style="47" bestFit="1" customWidth="1"/>
    <col min="14865" max="15092" width="9.140625" style="47"/>
    <col min="15093" max="15093" width="4.85546875" style="47" customWidth="1"/>
    <col min="15094" max="15094" width="1.42578125" style="47" customWidth="1"/>
    <col min="15095" max="15095" width="7.28515625" style="47" customWidth="1"/>
    <col min="15096" max="15096" width="1.5703125" style="47" customWidth="1"/>
    <col min="15097" max="15097" width="8.140625" style="47" customWidth="1"/>
    <col min="15098" max="15098" width="12.85546875" style="47" customWidth="1"/>
    <col min="15099" max="15099" width="10.28515625" style="47" customWidth="1"/>
    <col min="15100" max="15100" width="4.5703125" style="47" bestFit="1" customWidth="1"/>
    <col min="15101" max="15101" width="17.7109375" style="47" customWidth="1"/>
    <col min="15102" max="15102" width="16.7109375" style="47" customWidth="1"/>
    <col min="15103" max="15103" width="14.85546875" style="47" customWidth="1"/>
    <col min="15104" max="15104" width="14.7109375" style="47" customWidth="1"/>
    <col min="15105" max="15105" width="15.85546875" style="47" customWidth="1"/>
    <col min="15106" max="15106" width="16.140625" style="47" bestFit="1" customWidth="1"/>
    <col min="15107" max="15107" width="16.28515625" style="47" bestFit="1" customWidth="1"/>
    <col min="15108" max="15108" width="13" style="47" bestFit="1" customWidth="1"/>
    <col min="15109" max="15109" width="14.5703125" style="47" bestFit="1" customWidth="1"/>
    <col min="15110" max="15110" width="10" style="47" bestFit="1" customWidth="1"/>
    <col min="15111" max="15112" width="12.140625" style="47" bestFit="1" customWidth="1"/>
    <col min="15113" max="15113" width="5.28515625" style="47" customWidth="1"/>
    <col min="15114" max="15114" width="14" style="47" bestFit="1" customWidth="1"/>
    <col min="15115" max="15116" width="13" style="47" bestFit="1" customWidth="1"/>
    <col min="15117" max="15117" width="12.140625" style="47" bestFit="1" customWidth="1"/>
    <col min="15118" max="15119" width="11" style="47" bestFit="1" customWidth="1"/>
    <col min="15120" max="15120" width="7.5703125" style="47" bestFit="1" customWidth="1"/>
    <col min="15121" max="15348" width="9.140625" style="47"/>
    <col min="15349" max="15349" width="4.85546875" style="47" customWidth="1"/>
    <col min="15350" max="15350" width="1.42578125" style="47" customWidth="1"/>
    <col min="15351" max="15351" width="7.28515625" style="47" customWidth="1"/>
    <col min="15352" max="15352" width="1.5703125" style="47" customWidth="1"/>
    <col min="15353" max="15353" width="8.140625" style="47" customWidth="1"/>
    <col min="15354" max="15354" width="12.85546875" style="47" customWidth="1"/>
    <col min="15355" max="15355" width="10.28515625" style="47" customWidth="1"/>
    <col min="15356" max="15356" width="4.5703125" style="47" bestFit="1" customWidth="1"/>
    <col min="15357" max="15357" width="17.7109375" style="47" customWidth="1"/>
    <col min="15358" max="15358" width="16.7109375" style="47" customWidth="1"/>
    <col min="15359" max="15359" width="14.85546875" style="47" customWidth="1"/>
    <col min="15360" max="15360" width="14.7109375" style="47" customWidth="1"/>
    <col min="15361" max="15361" width="15.85546875" style="47" customWidth="1"/>
    <col min="15362" max="15362" width="16.140625" style="47" bestFit="1" customWidth="1"/>
    <col min="15363" max="15363" width="16.28515625" style="47" bestFit="1" customWidth="1"/>
    <col min="15364" max="15364" width="13" style="47" bestFit="1" customWidth="1"/>
    <col min="15365" max="15365" width="14.5703125" style="47" bestFit="1" customWidth="1"/>
    <col min="15366" max="15366" width="10" style="47" bestFit="1" customWidth="1"/>
    <col min="15367" max="15368" width="12.140625" style="47" bestFit="1" customWidth="1"/>
    <col min="15369" max="15369" width="5.28515625" style="47" customWidth="1"/>
    <col min="15370" max="15370" width="14" style="47" bestFit="1" customWidth="1"/>
    <col min="15371" max="15372" width="13" style="47" bestFit="1" customWidth="1"/>
    <col min="15373" max="15373" width="12.140625" style="47" bestFit="1" customWidth="1"/>
    <col min="15374" max="15375" width="11" style="47" bestFit="1" customWidth="1"/>
    <col min="15376" max="15376" width="7.5703125" style="47" bestFit="1" customWidth="1"/>
    <col min="15377" max="15604" width="9.140625" style="47"/>
    <col min="15605" max="15605" width="4.85546875" style="47" customWidth="1"/>
    <col min="15606" max="15606" width="1.42578125" style="47" customWidth="1"/>
    <col min="15607" max="15607" width="7.28515625" style="47" customWidth="1"/>
    <col min="15608" max="15608" width="1.5703125" style="47" customWidth="1"/>
    <col min="15609" max="15609" width="8.140625" style="47" customWidth="1"/>
    <col min="15610" max="15610" width="12.85546875" style="47" customWidth="1"/>
    <col min="15611" max="15611" width="10.28515625" style="47" customWidth="1"/>
    <col min="15612" max="15612" width="4.5703125" style="47" bestFit="1" customWidth="1"/>
    <col min="15613" max="15613" width="17.7109375" style="47" customWidth="1"/>
    <col min="15614" max="15614" width="16.7109375" style="47" customWidth="1"/>
    <col min="15615" max="15615" width="14.85546875" style="47" customWidth="1"/>
    <col min="15616" max="15616" width="14.7109375" style="47" customWidth="1"/>
    <col min="15617" max="15617" width="15.85546875" style="47" customWidth="1"/>
    <col min="15618" max="15618" width="16.140625" style="47" bestFit="1" customWidth="1"/>
    <col min="15619" max="15619" width="16.28515625" style="47" bestFit="1" customWidth="1"/>
    <col min="15620" max="15620" width="13" style="47" bestFit="1" customWidth="1"/>
    <col min="15621" max="15621" width="14.5703125" style="47" bestFit="1" customWidth="1"/>
    <col min="15622" max="15622" width="10" style="47" bestFit="1" customWidth="1"/>
    <col min="15623" max="15624" width="12.140625" style="47" bestFit="1" customWidth="1"/>
    <col min="15625" max="15625" width="5.28515625" style="47" customWidth="1"/>
    <col min="15626" max="15626" width="14" style="47" bestFit="1" customWidth="1"/>
    <col min="15627" max="15628" width="13" style="47" bestFit="1" customWidth="1"/>
    <col min="15629" max="15629" width="12.140625" style="47" bestFit="1" customWidth="1"/>
    <col min="15630" max="15631" width="11" style="47" bestFit="1" customWidth="1"/>
    <col min="15632" max="15632" width="7.5703125" style="47" bestFit="1" customWidth="1"/>
    <col min="15633" max="15860" width="9.140625" style="47"/>
    <col min="15861" max="15861" width="4.85546875" style="47" customWidth="1"/>
    <col min="15862" max="15862" width="1.42578125" style="47" customWidth="1"/>
    <col min="15863" max="15863" width="7.28515625" style="47" customWidth="1"/>
    <col min="15864" max="15864" width="1.5703125" style="47" customWidth="1"/>
    <col min="15865" max="15865" width="8.140625" style="47" customWidth="1"/>
    <col min="15866" max="15866" width="12.85546875" style="47" customWidth="1"/>
    <col min="15867" max="15867" width="10.28515625" style="47" customWidth="1"/>
    <col min="15868" max="15868" width="4.5703125" style="47" bestFit="1" customWidth="1"/>
    <col min="15869" max="15869" width="17.7109375" style="47" customWidth="1"/>
    <col min="15870" max="15870" width="16.7109375" style="47" customWidth="1"/>
    <col min="15871" max="15871" width="14.85546875" style="47" customWidth="1"/>
    <col min="15872" max="15872" width="14.7109375" style="47" customWidth="1"/>
    <col min="15873" max="15873" width="15.85546875" style="47" customWidth="1"/>
    <col min="15874" max="15874" width="16.140625" style="47" bestFit="1" customWidth="1"/>
    <col min="15875" max="15875" width="16.28515625" style="47" bestFit="1" customWidth="1"/>
    <col min="15876" max="15876" width="13" style="47" bestFit="1" customWidth="1"/>
    <col min="15877" max="15877" width="14.5703125" style="47" bestFit="1" customWidth="1"/>
    <col min="15878" max="15878" width="10" style="47" bestFit="1" customWidth="1"/>
    <col min="15879" max="15880" width="12.140625" style="47" bestFit="1" customWidth="1"/>
    <col min="15881" max="15881" width="5.28515625" style="47" customWidth="1"/>
    <col min="15882" max="15882" width="14" style="47" bestFit="1" customWidth="1"/>
    <col min="15883" max="15884" width="13" style="47" bestFit="1" customWidth="1"/>
    <col min="15885" max="15885" width="12.140625" style="47" bestFit="1" customWidth="1"/>
    <col min="15886" max="15887" width="11" style="47" bestFit="1" customWidth="1"/>
    <col min="15888" max="15888" width="7.5703125" style="47" bestFit="1" customWidth="1"/>
    <col min="15889" max="16116" width="9.140625" style="47"/>
    <col min="16117" max="16117" width="4.85546875" style="47" customWidth="1"/>
    <col min="16118" max="16118" width="1.42578125" style="47" customWidth="1"/>
    <col min="16119" max="16119" width="7.28515625" style="47" customWidth="1"/>
    <col min="16120" max="16120" width="1.5703125" style="47" customWidth="1"/>
    <col min="16121" max="16121" width="8.140625" style="47" customWidth="1"/>
    <col min="16122" max="16122" width="12.85546875" style="47" customWidth="1"/>
    <col min="16123" max="16123" width="10.28515625" style="47" customWidth="1"/>
    <col min="16124" max="16124" width="4.5703125" style="47" bestFit="1" customWidth="1"/>
    <col min="16125" max="16125" width="17.7109375" style="47" customWidth="1"/>
    <col min="16126" max="16126" width="16.7109375" style="47" customWidth="1"/>
    <col min="16127" max="16127" width="14.85546875" style="47" customWidth="1"/>
    <col min="16128" max="16128" width="14.7109375" style="47" customWidth="1"/>
    <col min="16129" max="16129" width="15.85546875" style="47" customWidth="1"/>
    <col min="16130" max="16130" width="16.140625" style="47" bestFit="1" customWidth="1"/>
    <col min="16131" max="16131" width="16.28515625" style="47" bestFit="1" customWidth="1"/>
    <col min="16132" max="16132" width="13" style="47" bestFit="1" customWidth="1"/>
    <col min="16133" max="16133" width="14.5703125" style="47" bestFit="1" customWidth="1"/>
    <col min="16134" max="16134" width="10" style="47" bestFit="1" customWidth="1"/>
    <col min="16135" max="16136" width="12.140625" style="47" bestFit="1" customWidth="1"/>
    <col min="16137" max="16137" width="5.28515625" style="47" customWidth="1"/>
    <col min="16138" max="16138" width="14" style="47" bestFit="1" customWidth="1"/>
    <col min="16139" max="16140" width="13" style="47" bestFit="1" customWidth="1"/>
    <col min="16141" max="16141" width="12.140625" style="47" bestFit="1" customWidth="1"/>
    <col min="16142" max="16143" width="11" style="47" bestFit="1" customWidth="1"/>
    <col min="16144" max="16144" width="7.5703125" style="47" bestFit="1" customWidth="1"/>
    <col min="16145" max="16384" width="9.140625" style="47"/>
  </cols>
  <sheetData>
    <row r="1" spans="1:16" ht="11.65" customHeight="1" x14ac:dyDescent="0.2">
      <c r="A1" s="49">
        <v>1</v>
      </c>
      <c r="C1" s="1" t="s">
        <v>2</v>
      </c>
      <c r="D1" s="1"/>
      <c r="E1" s="1"/>
      <c r="F1" s="87"/>
      <c r="G1" s="9"/>
      <c r="I1" s="4"/>
      <c r="J1" s="48"/>
      <c r="K1" s="48"/>
      <c r="L1" s="48"/>
      <c r="M1" s="48"/>
      <c r="N1" s="48"/>
      <c r="O1" s="48"/>
      <c r="P1" s="48"/>
    </row>
    <row r="2" spans="1:16" ht="11.65" customHeight="1" x14ac:dyDescent="0.2">
      <c r="A2" s="49">
        <f t="shared" ref="A2:A27" ca="1" si="0">OFFSET(A2,-1,)+1</f>
        <v>2</v>
      </c>
      <c r="C2" s="1"/>
      <c r="D2" s="1" t="s">
        <v>3</v>
      </c>
      <c r="E2" s="1"/>
      <c r="F2" s="87"/>
      <c r="G2" s="9">
        <v>2.33</v>
      </c>
      <c r="H2" s="6">
        <f>H797</f>
        <v>2265720939.1193266</v>
      </c>
      <c r="I2" s="4"/>
      <c r="J2" s="51"/>
      <c r="K2" s="51"/>
      <c r="L2" s="51"/>
      <c r="M2" s="51"/>
      <c r="N2" s="51"/>
      <c r="O2" s="51"/>
      <c r="P2" s="8"/>
    </row>
    <row r="3" spans="1:16" ht="11.65" customHeight="1" x14ac:dyDescent="0.2">
      <c r="A3" s="49">
        <f t="shared" ca="1" si="0"/>
        <v>3</v>
      </c>
      <c r="C3" s="1"/>
      <c r="D3" s="1" t="s">
        <v>4</v>
      </c>
      <c r="E3" s="1"/>
      <c r="F3" s="87"/>
      <c r="G3" s="9">
        <v>2.33</v>
      </c>
      <c r="H3" s="50">
        <f>H826</f>
        <v>121115.47837456109</v>
      </c>
      <c r="I3" s="4"/>
      <c r="J3" s="51"/>
      <c r="K3" s="51"/>
      <c r="L3" s="51"/>
      <c r="M3" s="51"/>
      <c r="N3" s="51"/>
      <c r="O3" s="51"/>
      <c r="P3" s="8"/>
    </row>
    <row r="4" spans="1:16" ht="11.65" customHeight="1" x14ac:dyDescent="0.2">
      <c r="A4" s="49">
        <f t="shared" ca="1" si="0"/>
        <v>4</v>
      </c>
      <c r="C4" s="1"/>
      <c r="D4" s="1" t="s">
        <v>5</v>
      </c>
      <c r="E4" s="1"/>
      <c r="F4" s="87"/>
      <c r="G4" s="9">
        <v>2.35</v>
      </c>
      <c r="H4" s="50">
        <f>H962+H977</f>
        <v>10165620.998422312</v>
      </c>
      <c r="I4" s="4"/>
      <c r="J4" s="51"/>
      <c r="K4" s="51"/>
      <c r="L4" s="51"/>
      <c r="M4" s="51"/>
      <c r="N4" s="51"/>
      <c r="O4" s="51"/>
      <c r="P4" s="8"/>
    </row>
    <row r="5" spans="1:16" ht="11.65" customHeight="1" x14ac:dyDescent="0.2">
      <c r="A5" s="49">
        <f t="shared" ca="1" si="0"/>
        <v>5</v>
      </c>
      <c r="C5" s="1"/>
      <c r="D5" s="1" t="s">
        <v>6</v>
      </c>
      <c r="E5" s="1"/>
      <c r="F5" s="87"/>
      <c r="G5" s="9" t="s">
        <v>298</v>
      </c>
      <c r="H5" s="50">
        <f>H834+H842</f>
        <v>115844.19851973405</v>
      </c>
      <c r="I5" s="4"/>
      <c r="J5" s="51"/>
      <c r="K5" s="51"/>
      <c r="L5" s="51"/>
      <c r="M5" s="51"/>
      <c r="N5" s="51"/>
      <c r="O5" s="51"/>
      <c r="P5" s="8"/>
    </row>
    <row r="6" spans="1:16" ht="11.65" customHeight="1" x14ac:dyDescent="0.2">
      <c r="A6" s="49">
        <f t="shared" ca="1" si="0"/>
        <v>6</v>
      </c>
      <c r="C6" s="1"/>
      <c r="D6" s="1" t="s">
        <v>291</v>
      </c>
      <c r="E6" s="1"/>
      <c r="F6" s="87"/>
      <c r="G6" s="9">
        <v>2.34</v>
      </c>
      <c r="H6" s="50">
        <f>H846</f>
        <v>0</v>
      </c>
      <c r="I6" s="4"/>
      <c r="J6" s="51"/>
      <c r="K6" s="51"/>
      <c r="L6" s="51"/>
      <c r="M6" s="51"/>
      <c r="N6" s="51"/>
      <c r="O6" s="51"/>
      <c r="P6" s="8"/>
    </row>
    <row r="7" spans="1:16" ht="11.65" customHeight="1" x14ac:dyDescent="0.2">
      <c r="A7" s="49">
        <f t="shared" ca="1" si="0"/>
        <v>7</v>
      </c>
      <c r="C7" s="1"/>
      <c r="D7" s="1" t="s">
        <v>7</v>
      </c>
      <c r="E7" s="1"/>
      <c r="F7" s="87"/>
      <c r="G7" s="9">
        <v>2.35</v>
      </c>
      <c r="H7" s="50">
        <f>H949</f>
        <v>4203593.7298511118</v>
      </c>
      <c r="I7" s="4"/>
      <c r="J7" s="51"/>
      <c r="K7" s="51"/>
      <c r="L7" s="51"/>
      <c r="M7" s="51"/>
      <c r="N7" s="51"/>
      <c r="O7" s="51"/>
      <c r="P7" s="8"/>
    </row>
    <row r="8" spans="1:16" ht="11.65" customHeight="1" x14ac:dyDescent="0.2">
      <c r="A8" s="49">
        <f t="shared" ca="1" si="0"/>
        <v>8</v>
      </c>
      <c r="C8" s="1"/>
      <c r="D8" s="1" t="s">
        <v>8</v>
      </c>
      <c r="E8" s="1"/>
      <c r="F8" s="87"/>
      <c r="G8" s="9">
        <v>2.34</v>
      </c>
      <c r="H8" s="50">
        <f>H904</f>
        <v>10904844.919364307</v>
      </c>
      <c r="I8" s="4"/>
      <c r="J8" s="51"/>
      <c r="K8" s="51"/>
      <c r="L8" s="51"/>
      <c r="M8" s="51"/>
      <c r="N8" s="51"/>
      <c r="O8" s="51"/>
      <c r="P8" s="8"/>
    </row>
    <row r="9" spans="1:16" ht="11.65" customHeight="1" x14ac:dyDescent="0.2">
      <c r="A9" s="49">
        <f t="shared" ca="1" si="0"/>
        <v>9</v>
      </c>
      <c r="C9" s="1"/>
      <c r="D9" s="1" t="s">
        <v>9</v>
      </c>
      <c r="E9" s="1"/>
      <c r="F9" s="87"/>
      <c r="G9" s="9">
        <v>2.35</v>
      </c>
      <c r="H9" s="50">
        <f>H937</f>
        <v>12140961.460693756</v>
      </c>
      <c r="I9" s="4"/>
      <c r="J9" s="51"/>
      <c r="K9" s="51"/>
      <c r="L9" s="51"/>
      <c r="M9" s="51"/>
      <c r="N9" s="51"/>
      <c r="O9" s="51"/>
      <c r="P9" s="8"/>
    </row>
    <row r="10" spans="1:16" ht="11.65" customHeight="1" x14ac:dyDescent="0.2">
      <c r="A10" s="49">
        <f t="shared" ca="1" si="0"/>
        <v>10</v>
      </c>
      <c r="C10" s="1"/>
      <c r="D10" s="1" t="s">
        <v>10</v>
      </c>
      <c r="E10" s="1"/>
      <c r="F10" s="87"/>
      <c r="G10" s="9">
        <v>2.36</v>
      </c>
      <c r="H10" s="50">
        <f>H1010</f>
        <v>2960313.5619921284</v>
      </c>
      <c r="I10" s="4"/>
      <c r="J10" s="51"/>
      <c r="K10" s="51"/>
      <c r="L10" s="51"/>
      <c r="M10" s="51"/>
      <c r="N10" s="51"/>
      <c r="O10" s="51"/>
      <c r="P10" s="8"/>
    </row>
    <row r="11" spans="1:16" ht="11.65" customHeight="1" x14ac:dyDescent="0.2">
      <c r="A11" s="49">
        <f t="shared" ca="1" si="0"/>
        <v>11</v>
      </c>
      <c r="C11" s="1"/>
      <c r="D11" s="1" t="s">
        <v>11</v>
      </c>
      <c r="E11" s="1"/>
      <c r="F11" s="87"/>
      <c r="G11" s="9">
        <v>2.34</v>
      </c>
      <c r="H11" s="50">
        <f>H868</f>
        <v>3311.89</v>
      </c>
      <c r="I11" s="4"/>
      <c r="J11" s="51"/>
      <c r="K11" s="51"/>
      <c r="L11" s="51"/>
      <c r="M11" s="51"/>
      <c r="N11" s="51"/>
      <c r="O11" s="51"/>
      <c r="P11" s="8"/>
    </row>
    <row r="12" spans="1:16" ht="11.65" customHeight="1" x14ac:dyDescent="0.2">
      <c r="A12" s="49">
        <f t="shared" ca="1" si="0"/>
        <v>12</v>
      </c>
      <c r="C12" s="1"/>
      <c r="D12" s="1" t="s">
        <v>12</v>
      </c>
      <c r="E12" s="1"/>
      <c r="F12" s="87"/>
      <c r="G12" s="9">
        <v>2.36</v>
      </c>
      <c r="H12" s="50">
        <f>H1030</f>
        <v>0</v>
      </c>
      <c r="I12" s="4"/>
      <c r="J12" s="51"/>
      <c r="K12" s="51"/>
      <c r="L12" s="51"/>
      <c r="M12" s="51"/>
      <c r="N12" s="51"/>
      <c r="O12" s="51"/>
      <c r="P12" s="8"/>
    </row>
    <row r="13" spans="1:16" ht="11.65" customHeight="1" x14ac:dyDescent="0.2">
      <c r="A13" s="49">
        <f t="shared" ca="1" si="0"/>
        <v>13</v>
      </c>
      <c r="C13" s="1"/>
      <c r="D13" s="1"/>
      <c r="E13" s="1"/>
      <c r="F13" s="87"/>
      <c r="G13" s="9"/>
      <c r="H13" s="54"/>
      <c r="I13" s="4"/>
      <c r="J13" s="48"/>
      <c r="K13" s="48"/>
      <c r="L13" s="48"/>
      <c r="M13" s="48"/>
      <c r="N13" s="48"/>
      <c r="O13" s="48"/>
      <c r="P13" s="48"/>
    </row>
    <row r="14" spans="1:16" ht="11.65" customHeight="1" x14ac:dyDescent="0.2">
      <c r="A14" s="49">
        <f t="shared" ca="1" si="0"/>
        <v>14</v>
      </c>
      <c r="C14" s="1"/>
      <c r="D14" s="1" t="s">
        <v>13</v>
      </c>
      <c r="E14" s="1"/>
      <c r="F14" s="87"/>
      <c r="G14" s="9"/>
      <c r="H14" s="50">
        <f>SUM(H2:H13)</f>
        <v>2306336545.3565445</v>
      </c>
      <c r="I14" s="4"/>
      <c r="J14" s="51"/>
      <c r="K14" s="51"/>
      <c r="L14" s="51"/>
      <c r="M14" s="51"/>
      <c r="N14" s="51"/>
      <c r="O14" s="51"/>
      <c r="P14" s="48"/>
    </row>
    <row r="15" spans="1:16" ht="11.65" customHeight="1" x14ac:dyDescent="0.2">
      <c r="A15" s="49">
        <f t="shared" ca="1" si="0"/>
        <v>15</v>
      </c>
      <c r="C15" s="1"/>
      <c r="D15" s="1"/>
      <c r="E15" s="1"/>
      <c r="F15" s="87"/>
      <c r="G15" s="9"/>
      <c r="I15" s="4"/>
      <c r="J15" s="48"/>
      <c r="K15" s="48"/>
      <c r="L15" s="48"/>
      <c r="M15" s="48"/>
      <c r="N15" s="48"/>
      <c r="O15" s="48"/>
      <c r="P15" s="48"/>
    </row>
    <row r="16" spans="1:16" ht="11.65" customHeight="1" x14ac:dyDescent="0.2">
      <c r="A16" s="49">
        <f t="shared" ca="1" si="0"/>
        <v>16</v>
      </c>
      <c r="C16" s="1" t="s">
        <v>14</v>
      </c>
      <c r="D16" s="1"/>
      <c r="E16" s="1"/>
      <c r="F16" s="87"/>
      <c r="G16" s="9"/>
      <c r="I16" s="4"/>
      <c r="J16" s="48"/>
      <c r="K16" s="48"/>
      <c r="L16" s="48"/>
      <c r="M16" s="48"/>
      <c r="N16" s="48"/>
      <c r="O16" s="48"/>
      <c r="P16" s="48"/>
    </row>
    <row r="17" spans="1:16" ht="11.65" customHeight="1" x14ac:dyDescent="0.2">
      <c r="A17" s="49">
        <f t="shared" ca="1" si="0"/>
        <v>17</v>
      </c>
      <c r="C17" s="1"/>
      <c r="D17" s="1" t="s">
        <v>15</v>
      </c>
      <c r="E17" s="1"/>
      <c r="F17" s="87"/>
      <c r="G17" s="9">
        <v>2.41</v>
      </c>
      <c r="H17" s="6">
        <f>H1369</f>
        <v>-748748347.15099919</v>
      </c>
      <c r="I17" s="4"/>
      <c r="J17" s="51"/>
      <c r="K17" s="51"/>
      <c r="L17" s="51"/>
      <c r="M17" s="51"/>
      <c r="N17" s="51"/>
      <c r="O17" s="51"/>
      <c r="P17" s="8"/>
    </row>
    <row r="18" spans="1:16" ht="11.65" customHeight="1" x14ac:dyDescent="0.2">
      <c r="A18" s="49">
        <f t="shared" ca="1" si="0"/>
        <v>18</v>
      </c>
      <c r="C18" s="1"/>
      <c r="D18" s="1" t="s">
        <v>16</v>
      </c>
      <c r="E18" s="1"/>
      <c r="F18" s="87"/>
      <c r="G18" s="9">
        <v>2.42</v>
      </c>
      <c r="H18" s="6">
        <f>H1433</f>
        <v>-55532772.062315732</v>
      </c>
      <c r="I18" s="4"/>
      <c r="J18" s="51"/>
      <c r="K18" s="51"/>
      <c r="L18" s="51"/>
      <c r="M18" s="51"/>
      <c r="N18" s="51"/>
      <c r="O18" s="51"/>
      <c r="P18" s="8"/>
    </row>
    <row r="19" spans="1:16" ht="11.65" customHeight="1" x14ac:dyDescent="0.2">
      <c r="A19" s="49">
        <f t="shared" ca="1" si="0"/>
        <v>19</v>
      </c>
      <c r="C19" s="1"/>
      <c r="D19" s="1" t="s">
        <v>17</v>
      </c>
      <c r="E19" s="1"/>
      <c r="F19" s="87"/>
      <c r="G19" s="9">
        <v>2.38</v>
      </c>
      <c r="H19" s="6">
        <f>H1144</f>
        <v>-162860751.85333902</v>
      </c>
      <c r="I19" s="4"/>
      <c r="J19" s="51"/>
      <c r="K19" s="51"/>
      <c r="L19" s="51"/>
      <c r="M19" s="51"/>
      <c r="N19" s="51"/>
      <c r="O19" s="51"/>
      <c r="P19" s="8"/>
    </row>
    <row r="20" spans="1:16" ht="11.65" customHeight="1" x14ac:dyDescent="0.2">
      <c r="A20" s="49">
        <f t="shared" ca="1" si="0"/>
        <v>20</v>
      </c>
      <c r="C20" s="1"/>
      <c r="D20" s="1" t="s">
        <v>18</v>
      </c>
      <c r="E20" s="1"/>
      <c r="F20" s="87"/>
      <c r="G20" s="9">
        <v>2.38</v>
      </c>
      <c r="H20" s="6">
        <f>H1154</f>
        <v>-14943.338987149575</v>
      </c>
      <c r="I20" s="4"/>
      <c r="J20" s="51"/>
      <c r="K20" s="51"/>
      <c r="L20" s="51"/>
      <c r="M20" s="51"/>
      <c r="N20" s="51"/>
      <c r="O20" s="51"/>
      <c r="P20" s="8"/>
    </row>
    <row r="21" spans="1:16" ht="11.65" customHeight="1" x14ac:dyDescent="0.2">
      <c r="A21" s="49">
        <f t="shared" ca="1" si="0"/>
        <v>21</v>
      </c>
      <c r="C21" s="1"/>
      <c r="D21" s="1" t="s">
        <v>19</v>
      </c>
      <c r="E21" s="1"/>
      <c r="F21" s="87"/>
      <c r="G21" s="9">
        <v>2.37</v>
      </c>
      <c r="H21" s="6">
        <f>H1064</f>
        <v>-5865747.9255028395</v>
      </c>
      <c r="I21" s="4"/>
      <c r="J21" s="51"/>
      <c r="K21" s="51"/>
      <c r="L21" s="51"/>
      <c r="M21" s="51"/>
      <c r="N21" s="51"/>
      <c r="O21" s="51"/>
      <c r="P21" s="8"/>
    </row>
    <row r="22" spans="1:16" ht="11.65" customHeight="1" x14ac:dyDescent="0.2">
      <c r="A22" s="49">
        <f t="shared" ca="1" si="0"/>
        <v>22</v>
      </c>
      <c r="C22" s="1"/>
      <c r="D22" s="1" t="s">
        <v>20</v>
      </c>
      <c r="E22" s="1"/>
      <c r="F22" s="87"/>
      <c r="G22" s="9">
        <v>2.36</v>
      </c>
      <c r="H22" s="6">
        <f>H1036</f>
        <v>0</v>
      </c>
      <c r="I22" s="4"/>
      <c r="J22" s="51"/>
      <c r="K22" s="51"/>
      <c r="L22" s="51"/>
      <c r="M22" s="51"/>
      <c r="N22" s="51"/>
      <c r="O22" s="51"/>
      <c r="P22" s="8"/>
    </row>
    <row r="23" spans="1:16" ht="11.65" customHeight="1" x14ac:dyDescent="0.2">
      <c r="A23" s="49">
        <f t="shared" ca="1" si="0"/>
        <v>23</v>
      </c>
      <c r="C23" s="1"/>
      <c r="D23" s="1" t="s">
        <v>21</v>
      </c>
      <c r="E23" s="1"/>
      <c r="F23" s="87"/>
      <c r="G23" s="9" t="s">
        <v>299</v>
      </c>
      <c r="H23" s="6">
        <f>H1043+H1048+H1056+H1068+H1080</f>
        <v>-174151183.72993085</v>
      </c>
      <c r="I23" s="4"/>
      <c r="J23" s="51"/>
      <c r="K23" s="51"/>
      <c r="L23" s="51"/>
      <c r="M23" s="51"/>
      <c r="N23" s="51"/>
      <c r="O23" s="51"/>
      <c r="P23" s="8"/>
    </row>
    <row r="24" spans="1:16" ht="11.65" customHeight="1" x14ac:dyDescent="0.2">
      <c r="A24" s="49">
        <f t="shared" ca="1" si="0"/>
        <v>24</v>
      </c>
      <c r="C24" s="1"/>
      <c r="D24" s="1"/>
      <c r="E24" s="1"/>
      <c r="F24" s="87"/>
      <c r="G24" s="9"/>
      <c r="H24" s="52"/>
      <c r="I24" s="4"/>
      <c r="J24" s="51"/>
      <c r="K24" s="51"/>
      <c r="L24" s="51"/>
      <c r="M24" s="51"/>
      <c r="N24" s="51"/>
      <c r="O24" s="51"/>
      <c r="P24" s="48"/>
    </row>
    <row r="25" spans="1:16" ht="11.65" customHeight="1" x14ac:dyDescent="0.2">
      <c r="A25" s="49">
        <f t="shared" ca="1" si="0"/>
        <v>25</v>
      </c>
      <c r="C25" s="1"/>
      <c r="D25" s="1" t="s">
        <v>22</v>
      </c>
      <c r="E25" s="1"/>
      <c r="F25" s="87"/>
      <c r="G25" s="9"/>
      <c r="H25" s="51">
        <f>SUM(H17:H23)</f>
        <v>-1147173746.0610747</v>
      </c>
      <c r="I25" s="4"/>
      <c r="J25" s="51"/>
      <c r="K25" s="51"/>
      <c r="L25" s="51"/>
      <c r="M25" s="51"/>
      <c r="N25" s="51"/>
      <c r="O25" s="51"/>
      <c r="P25" s="48"/>
    </row>
    <row r="26" spans="1:16" ht="11.65" customHeight="1" x14ac:dyDescent="0.2">
      <c r="A26" s="49">
        <f t="shared" ca="1" si="0"/>
        <v>26</v>
      </c>
      <c r="C26" s="1"/>
      <c r="D26" s="1"/>
      <c r="E26" s="1"/>
      <c r="F26" s="87"/>
      <c r="G26" s="9"/>
      <c r="H26" s="48"/>
      <c r="I26" s="4"/>
      <c r="J26" s="48"/>
      <c r="K26" s="48"/>
      <c r="L26" s="48"/>
      <c r="M26" s="48"/>
      <c r="N26" s="48"/>
      <c r="O26" s="48"/>
      <c r="P26" s="48"/>
    </row>
    <row r="27" spans="1:16" ht="11.65" customHeight="1" thickBot="1" x14ac:dyDescent="0.25">
      <c r="A27" s="49">
        <f t="shared" ca="1" si="0"/>
        <v>27</v>
      </c>
      <c r="C27" s="1" t="s">
        <v>23</v>
      </c>
      <c r="D27" s="1"/>
      <c r="E27" s="1"/>
      <c r="F27" s="87"/>
      <c r="G27" s="9"/>
      <c r="H27" s="53">
        <f>H14+H25</f>
        <v>1159162799.2954698</v>
      </c>
      <c r="I27" s="4"/>
      <c r="J27" s="51"/>
      <c r="K27" s="51"/>
      <c r="L27" s="51"/>
      <c r="M27" s="51"/>
      <c r="N27" s="51"/>
      <c r="O27" s="51"/>
      <c r="P27" s="8"/>
    </row>
    <row r="28" spans="1:16" ht="11.65" customHeight="1" thickTop="1" x14ac:dyDescent="0.2">
      <c r="A28" s="49">
        <f t="shared" ref="A28:A60" ca="1" si="1">OFFSET(A28,-1,)+1</f>
        <v>28</v>
      </c>
      <c r="C28" s="56">
        <v>310</v>
      </c>
      <c r="D28" s="3" t="s">
        <v>31</v>
      </c>
      <c r="E28" s="3"/>
      <c r="F28" s="3"/>
      <c r="G28" s="57"/>
      <c r="H28" s="4"/>
      <c r="J28" s="4"/>
      <c r="K28" s="4"/>
      <c r="L28" s="4"/>
      <c r="M28" s="4"/>
      <c r="N28" s="4"/>
      <c r="O28" s="4"/>
    </row>
    <row r="29" spans="1:16" ht="11.65" customHeight="1" x14ac:dyDescent="0.2">
      <c r="A29" s="49">
        <f t="shared" ca="1" si="1"/>
        <v>29</v>
      </c>
      <c r="C29" s="56"/>
      <c r="D29" s="3"/>
      <c r="E29" s="3"/>
      <c r="F29" s="3" t="s">
        <v>250</v>
      </c>
      <c r="G29" s="57"/>
      <c r="H29" s="10">
        <v>0</v>
      </c>
      <c r="J29" s="4"/>
      <c r="K29" s="4"/>
      <c r="L29" s="4"/>
      <c r="M29" s="4"/>
      <c r="N29" s="4"/>
      <c r="O29" s="4"/>
    </row>
    <row r="30" spans="1:16" ht="11.65" customHeight="1" x14ac:dyDescent="0.2">
      <c r="A30" s="49">
        <f t="shared" ca="1" si="1"/>
        <v>30</v>
      </c>
      <c r="C30" s="56"/>
      <c r="D30" s="3"/>
      <c r="E30" s="3"/>
      <c r="F30" s="3" t="s">
        <v>254</v>
      </c>
      <c r="G30" s="57"/>
      <c r="H30" s="10">
        <v>0</v>
      </c>
      <c r="J30" s="4"/>
      <c r="K30" s="4"/>
      <c r="L30" s="4"/>
      <c r="M30" s="4"/>
      <c r="N30" s="4"/>
      <c r="O30" s="4"/>
    </row>
    <row r="31" spans="1:16" ht="11.65" customHeight="1" x14ac:dyDescent="0.2">
      <c r="A31" s="49">
        <f t="shared" ca="1" si="1"/>
        <v>31</v>
      </c>
      <c r="C31" s="56"/>
      <c r="D31" s="3"/>
      <c r="E31" s="3"/>
      <c r="F31" s="3" t="s">
        <v>24</v>
      </c>
      <c r="G31" s="57"/>
      <c r="H31" s="10">
        <v>3286904.8960459544</v>
      </c>
      <c r="J31" s="4"/>
      <c r="K31" s="4"/>
      <c r="L31" s="4"/>
      <c r="M31" s="4"/>
      <c r="N31" s="4"/>
      <c r="O31" s="4"/>
    </row>
    <row r="32" spans="1:16" ht="11.65" customHeight="1" x14ac:dyDescent="0.2">
      <c r="A32" s="49">
        <f t="shared" ca="1" si="1"/>
        <v>32</v>
      </c>
      <c r="C32" s="56"/>
      <c r="D32" s="3"/>
      <c r="E32" s="3"/>
      <c r="F32" s="3" t="s">
        <v>249</v>
      </c>
      <c r="G32" s="57"/>
      <c r="H32" s="10">
        <v>396416.91294311627</v>
      </c>
      <c r="J32" s="4"/>
      <c r="K32" s="4"/>
      <c r="L32" s="4"/>
      <c r="M32" s="4"/>
      <c r="N32" s="4"/>
      <c r="O32" s="4"/>
    </row>
    <row r="33" spans="1:15" ht="11.65" customHeight="1" x14ac:dyDescent="0.2">
      <c r="A33" s="49">
        <f t="shared" ca="1" si="1"/>
        <v>33</v>
      </c>
      <c r="C33" s="56"/>
      <c r="D33" s="3"/>
      <c r="E33" s="3"/>
      <c r="F33" s="3" t="s">
        <v>251</v>
      </c>
      <c r="G33" s="57"/>
      <c r="H33" s="10">
        <v>0</v>
      </c>
      <c r="J33" s="4"/>
      <c r="K33" s="4"/>
      <c r="L33" s="4"/>
      <c r="M33" s="4"/>
      <c r="N33" s="4"/>
      <c r="O33" s="4"/>
    </row>
    <row r="34" spans="1:15" ht="11.65" customHeight="1" x14ac:dyDescent="0.2">
      <c r="A34" s="49">
        <f t="shared" ca="1" si="1"/>
        <v>34</v>
      </c>
      <c r="C34" s="56"/>
      <c r="D34" s="3"/>
      <c r="E34" s="3"/>
      <c r="F34" s="3" t="s">
        <v>253</v>
      </c>
      <c r="G34" s="57"/>
      <c r="H34" s="10">
        <v>264572.99775366543</v>
      </c>
      <c r="J34" s="4"/>
      <c r="K34" s="4"/>
      <c r="L34" s="4"/>
      <c r="M34" s="4"/>
      <c r="N34" s="4"/>
      <c r="O34" s="4"/>
    </row>
    <row r="35" spans="1:15" ht="11.65" customHeight="1" x14ac:dyDescent="0.2">
      <c r="A35" s="49">
        <f t="shared" ca="1" si="1"/>
        <v>35</v>
      </c>
      <c r="C35" s="56"/>
      <c r="D35" s="3"/>
      <c r="E35" s="3"/>
      <c r="F35" s="3" t="s">
        <v>193</v>
      </c>
      <c r="G35" s="57"/>
      <c r="H35" s="10">
        <v>0</v>
      </c>
      <c r="J35" s="4"/>
      <c r="K35" s="4"/>
      <c r="L35" s="4"/>
      <c r="M35" s="4"/>
      <c r="N35" s="4"/>
      <c r="O35" s="4"/>
    </row>
    <row r="36" spans="1:15" ht="11.65" customHeight="1" x14ac:dyDescent="0.2">
      <c r="A36" s="49">
        <f t="shared" ca="1" si="1"/>
        <v>36</v>
      </c>
      <c r="C36" s="56"/>
      <c r="D36" s="3"/>
      <c r="E36" s="3"/>
      <c r="F36" s="3" t="s">
        <v>251</v>
      </c>
      <c r="G36" s="57"/>
      <c r="H36" s="10">
        <v>0</v>
      </c>
      <c r="J36" s="4"/>
      <c r="K36" s="4"/>
      <c r="L36" s="4"/>
      <c r="M36" s="4"/>
      <c r="N36" s="4"/>
      <c r="O36" s="4"/>
    </row>
    <row r="37" spans="1:15" ht="11.65" customHeight="1" x14ac:dyDescent="0.2">
      <c r="A37" s="49">
        <f t="shared" ca="1" si="1"/>
        <v>37</v>
      </c>
      <c r="C37" s="56"/>
      <c r="D37" s="3"/>
      <c r="E37" s="3"/>
      <c r="F37" s="3"/>
      <c r="G37" s="57" t="s">
        <v>32</v>
      </c>
      <c r="H37" s="12">
        <f>SUBTOTAL(9,H30:H36)</f>
        <v>3947894.8067427361</v>
      </c>
      <c r="J37" s="4"/>
      <c r="K37" s="4"/>
      <c r="L37" s="4"/>
      <c r="M37" s="4"/>
      <c r="N37" s="4"/>
      <c r="O37" s="4"/>
    </row>
    <row r="38" spans="1:15" ht="11.65" customHeight="1" x14ac:dyDescent="0.2">
      <c r="A38" s="49">
        <f t="shared" ca="1" si="1"/>
        <v>38</v>
      </c>
      <c r="C38" s="56"/>
      <c r="D38" s="3"/>
      <c r="E38" s="3"/>
      <c r="F38" s="3"/>
      <c r="G38" s="57"/>
      <c r="H38" s="2"/>
      <c r="J38" s="4"/>
      <c r="K38" s="4"/>
      <c r="L38" s="4"/>
      <c r="M38" s="4"/>
      <c r="N38" s="4"/>
      <c r="O38" s="4"/>
    </row>
    <row r="39" spans="1:15" ht="11.65" customHeight="1" x14ac:dyDescent="0.2">
      <c r="A39" s="49">
        <f t="shared" ca="1" si="1"/>
        <v>39</v>
      </c>
      <c r="C39" s="56">
        <v>311</v>
      </c>
      <c r="D39" s="3" t="s">
        <v>33</v>
      </c>
      <c r="E39" s="3"/>
      <c r="F39" s="3"/>
      <c r="G39" s="57"/>
      <c r="H39" s="2"/>
      <c r="J39" s="4"/>
      <c r="K39" s="4"/>
      <c r="L39" s="4"/>
      <c r="M39" s="4"/>
      <c r="N39" s="4"/>
      <c r="O39" s="4"/>
    </row>
    <row r="40" spans="1:15" ht="11.65" customHeight="1" x14ac:dyDescent="0.2">
      <c r="A40" s="49">
        <f t="shared" ca="1" si="1"/>
        <v>40</v>
      </c>
      <c r="C40" s="56"/>
      <c r="D40" s="3"/>
      <c r="E40" s="3"/>
      <c r="F40" s="3" t="s">
        <v>250</v>
      </c>
      <c r="G40" s="57"/>
      <c r="H40" s="10">
        <v>0</v>
      </c>
      <c r="J40" s="4"/>
      <c r="K40" s="4"/>
      <c r="L40" s="4"/>
      <c r="M40" s="4"/>
      <c r="N40" s="4"/>
      <c r="O40" s="4"/>
    </row>
    <row r="41" spans="1:15" ht="11.65" customHeight="1" x14ac:dyDescent="0.2">
      <c r="A41" s="49">
        <f t="shared" ca="1" si="1"/>
        <v>41</v>
      </c>
      <c r="C41" s="56"/>
      <c r="D41" s="3"/>
      <c r="E41" s="3"/>
      <c r="F41" s="3" t="s">
        <v>254</v>
      </c>
      <c r="G41" s="57"/>
      <c r="H41" s="10">
        <v>0</v>
      </c>
      <c r="J41" s="4"/>
      <c r="K41" s="4"/>
      <c r="L41" s="4"/>
      <c r="M41" s="4"/>
      <c r="N41" s="4"/>
      <c r="O41" s="4"/>
    </row>
    <row r="42" spans="1:15" ht="11.65" customHeight="1" x14ac:dyDescent="0.2">
      <c r="A42" s="49">
        <f t="shared" ca="1" si="1"/>
        <v>42</v>
      </c>
      <c r="C42" s="56"/>
      <c r="D42" s="3"/>
      <c r="E42" s="3"/>
      <c r="F42" s="3" t="s">
        <v>24</v>
      </c>
      <c r="G42" s="57"/>
      <c r="H42" s="10">
        <v>676005.69579233846</v>
      </c>
      <c r="J42" s="4"/>
      <c r="K42" s="4"/>
      <c r="L42" s="4"/>
      <c r="M42" s="4"/>
      <c r="N42" s="4"/>
      <c r="O42" s="4"/>
    </row>
    <row r="43" spans="1:15" ht="11.65" customHeight="1" x14ac:dyDescent="0.2">
      <c r="A43" s="49">
        <f t="shared" ca="1" si="1"/>
        <v>43</v>
      </c>
      <c r="C43" s="56"/>
      <c r="D43" s="3"/>
      <c r="E43" s="3"/>
      <c r="F43" s="3" t="s">
        <v>249</v>
      </c>
      <c r="G43" s="57"/>
      <c r="H43" s="10">
        <v>15261973.413863692</v>
      </c>
      <c r="J43" s="4"/>
      <c r="K43" s="4"/>
      <c r="L43" s="4"/>
      <c r="M43" s="4"/>
      <c r="N43" s="4"/>
      <c r="O43" s="4"/>
    </row>
    <row r="44" spans="1:15" ht="11.65" customHeight="1" x14ac:dyDescent="0.2">
      <c r="A44" s="49">
        <f t="shared" ca="1" si="1"/>
        <v>44</v>
      </c>
      <c r="C44" s="56"/>
      <c r="D44" s="3"/>
      <c r="E44" s="3"/>
      <c r="F44" s="3" t="s">
        <v>251</v>
      </c>
      <c r="G44" s="57"/>
      <c r="H44" s="10">
        <v>0</v>
      </c>
      <c r="J44" s="4"/>
      <c r="K44" s="4"/>
      <c r="L44" s="4"/>
      <c r="M44" s="4"/>
      <c r="N44" s="4"/>
      <c r="O44" s="4"/>
    </row>
    <row r="45" spans="1:15" ht="11.65" customHeight="1" x14ac:dyDescent="0.2">
      <c r="A45" s="49">
        <f t="shared" ca="1" si="1"/>
        <v>45</v>
      </c>
      <c r="C45" s="56"/>
      <c r="D45" s="3"/>
      <c r="E45" s="3"/>
      <c r="F45" s="3" t="s">
        <v>253</v>
      </c>
      <c r="G45" s="57"/>
      <c r="H45" s="10">
        <v>33387106.312570706</v>
      </c>
      <c r="J45" s="4"/>
      <c r="K45" s="4"/>
      <c r="L45" s="4"/>
      <c r="M45" s="4"/>
      <c r="N45" s="4"/>
      <c r="O45" s="4"/>
    </row>
    <row r="46" spans="1:15" ht="11.65" customHeight="1" x14ac:dyDescent="0.2">
      <c r="A46" s="49">
        <f t="shared" ca="1" si="1"/>
        <v>46</v>
      </c>
      <c r="C46" s="56"/>
      <c r="D46" s="3"/>
      <c r="E46" s="3"/>
      <c r="F46" s="3" t="s">
        <v>251</v>
      </c>
      <c r="G46" s="57"/>
      <c r="H46" s="10">
        <v>0</v>
      </c>
      <c r="J46" s="4"/>
      <c r="K46" s="4"/>
      <c r="L46" s="4"/>
      <c r="M46" s="4"/>
      <c r="N46" s="4"/>
      <c r="O46" s="4"/>
    </row>
    <row r="47" spans="1:15" ht="11.65" customHeight="1" x14ac:dyDescent="0.2">
      <c r="A47" s="49">
        <f t="shared" ca="1" si="1"/>
        <v>47</v>
      </c>
      <c r="C47" s="56"/>
      <c r="D47" s="3"/>
      <c r="E47" s="3"/>
      <c r="F47" s="3"/>
      <c r="G47" s="57" t="s">
        <v>32</v>
      </c>
      <c r="H47" s="12">
        <f>SUBTOTAL(9,H40:H46)</f>
        <v>49325085.422226734</v>
      </c>
      <c r="J47" s="4"/>
      <c r="K47" s="4"/>
      <c r="L47" s="4"/>
      <c r="M47" s="4"/>
      <c r="N47" s="4"/>
      <c r="O47" s="4"/>
    </row>
    <row r="48" spans="1:15" ht="11.65" customHeight="1" x14ac:dyDescent="0.2">
      <c r="A48" s="49">
        <f t="shared" ca="1" si="1"/>
        <v>48</v>
      </c>
      <c r="C48" s="56"/>
      <c r="D48" s="3"/>
      <c r="E48" s="3"/>
      <c r="F48" s="3"/>
      <c r="G48" s="57"/>
      <c r="H48" s="2"/>
      <c r="J48" s="4"/>
      <c r="K48" s="4"/>
      <c r="L48" s="4"/>
      <c r="M48" s="4"/>
      <c r="N48" s="4"/>
      <c r="O48" s="4"/>
    </row>
    <row r="49" spans="1:15" ht="11.65" customHeight="1" x14ac:dyDescent="0.2">
      <c r="A49" s="49">
        <f t="shared" ca="1" si="1"/>
        <v>49</v>
      </c>
      <c r="C49" s="56">
        <v>312</v>
      </c>
      <c r="D49" s="3" t="s">
        <v>34</v>
      </c>
      <c r="E49" s="3"/>
      <c r="F49" s="3"/>
      <c r="G49" s="57"/>
      <c r="H49" s="10"/>
      <c r="J49" s="4"/>
      <c r="K49" s="4"/>
      <c r="L49" s="4"/>
      <c r="M49" s="4"/>
      <c r="N49" s="4"/>
      <c r="O49" s="4"/>
    </row>
    <row r="50" spans="1:15" ht="11.65" customHeight="1" x14ac:dyDescent="0.2">
      <c r="A50" s="49">
        <f t="shared" ca="1" si="1"/>
        <v>50</v>
      </c>
      <c r="C50" s="56"/>
      <c r="D50" s="3"/>
      <c r="E50" s="3"/>
      <c r="F50" s="3" t="s">
        <v>250</v>
      </c>
      <c r="G50" s="57"/>
      <c r="H50" s="10">
        <v>0</v>
      </c>
      <c r="J50" s="4"/>
      <c r="K50" s="4"/>
      <c r="L50" s="4"/>
      <c r="M50" s="4"/>
      <c r="N50" s="4"/>
      <c r="O50" s="4"/>
    </row>
    <row r="51" spans="1:15" ht="11.65" customHeight="1" x14ac:dyDescent="0.2">
      <c r="A51" s="49">
        <f t="shared" ca="1" si="1"/>
        <v>51</v>
      </c>
      <c r="C51" s="56"/>
      <c r="D51" s="3"/>
      <c r="E51" s="3"/>
      <c r="F51" s="3" t="s">
        <v>254</v>
      </c>
      <c r="G51" s="57"/>
      <c r="H51" s="10">
        <v>0</v>
      </c>
      <c r="J51" s="4"/>
      <c r="K51" s="4"/>
      <c r="L51" s="4"/>
      <c r="M51" s="4"/>
      <c r="N51" s="4"/>
      <c r="O51" s="4"/>
    </row>
    <row r="52" spans="1:15" ht="11.65" customHeight="1" x14ac:dyDescent="0.2">
      <c r="A52" s="49">
        <f t="shared" ca="1" si="1"/>
        <v>52</v>
      </c>
      <c r="C52" s="56"/>
      <c r="D52" s="3"/>
      <c r="E52" s="3"/>
      <c r="F52" s="3" t="s">
        <v>24</v>
      </c>
      <c r="G52" s="57"/>
      <c r="H52" s="10">
        <v>4841641.4384827344</v>
      </c>
      <c r="J52" s="4"/>
      <c r="K52" s="4"/>
      <c r="L52" s="4"/>
      <c r="M52" s="4"/>
      <c r="N52" s="4"/>
      <c r="O52" s="4"/>
    </row>
    <row r="53" spans="1:15" ht="11.65" customHeight="1" x14ac:dyDescent="0.2">
      <c r="A53" s="49">
        <f t="shared" ca="1" si="1"/>
        <v>53</v>
      </c>
      <c r="C53" s="56"/>
      <c r="D53" s="3"/>
      <c r="E53" s="3"/>
      <c r="F53" s="3" t="s">
        <v>249</v>
      </c>
      <c r="G53" s="57"/>
      <c r="H53" s="10">
        <v>27206762.480993453</v>
      </c>
      <c r="J53" s="4"/>
      <c r="K53" s="4"/>
      <c r="L53" s="4"/>
      <c r="M53" s="4"/>
      <c r="N53" s="4"/>
      <c r="O53" s="4"/>
    </row>
    <row r="54" spans="1:15" ht="11.65" customHeight="1" x14ac:dyDescent="0.2">
      <c r="A54" s="49">
        <f t="shared" ca="1" si="1"/>
        <v>54</v>
      </c>
      <c r="C54" s="56"/>
      <c r="D54" s="3"/>
      <c r="E54" s="3"/>
      <c r="F54" s="3" t="s">
        <v>251</v>
      </c>
      <c r="G54" s="57"/>
      <c r="H54" s="10">
        <v>0</v>
      </c>
      <c r="J54" s="4"/>
      <c r="K54" s="4"/>
      <c r="L54" s="4"/>
      <c r="M54" s="4"/>
      <c r="N54" s="4"/>
      <c r="O54" s="4"/>
    </row>
    <row r="55" spans="1:15" ht="11.65" customHeight="1" x14ac:dyDescent="0.2">
      <c r="A55" s="49">
        <f t="shared" ca="1" si="1"/>
        <v>55</v>
      </c>
      <c r="C55" s="56"/>
      <c r="D55" s="3"/>
      <c r="E55" s="3"/>
      <c r="F55" s="3" t="s">
        <v>253</v>
      </c>
      <c r="G55" s="57"/>
      <c r="H55" s="10">
        <v>225351040.24654129</v>
      </c>
      <c r="J55" s="4"/>
      <c r="K55" s="4"/>
      <c r="L55" s="4"/>
      <c r="M55" s="4"/>
      <c r="N55" s="4"/>
      <c r="O55" s="4"/>
    </row>
    <row r="56" spans="1:15" ht="11.65" customHeight="1" x14ac:dyDescent="0.2">
      <c r="A56" s="49">
        <f t="shared" ca="1" si="1"/>
        <v>56</v>
      </c>
      <c r="C56" s="56"/>
      <c r="D56" s="3"/>
      <c r="E56" s="3"/>
      <c r="F56" s="3" t="s">
        <v>193</v>
      </c>
      <c r="G56" s="57"/>
      <c r="H56" s="10">
        <v>0</v>
      </c>
      <c r="J56" s="4"/>
      <c r="K56" s="4"/>
      <c r="L56" s="4"/>
      <c r="M56" s="4"/>
      <c r="N56" s="4"/>
      <c r="O56" s="4"/>
    </row>
    <row r="57" spans="1:15" ht="11.65" customHeight="1" x14ac:dyDescent="0.2">
      <c r="A57" s="49">
        <f t="shared" ca="1" si="1"/>
        <v>57</v>
      </c>
      <c r="C57" s="56"/>
      <c r="D57" s="3"/>
      <c r="E57" s="3"/>
      <c r="F57" s="3"/>
      <c r="G57" s="57" t="s">
        <v>32</v>
      </c>
      <c r="H57" s="12">
        <f>SUBTOTAL(9,H50:H56)</f>
        <v>257399444.16601747</v>
      </c>
      <c r="J57" s="4"/>
      <c r="K57" s="4"/>
      <c r="L57" s="4"/>
      <c r="M57" s="4"/>
      <c r="N57" s="4"/>
      <c r="O57" s="4"/>
    </row>
    <row r="58" spans="1:15" ht="11.65" customHeight="1" x14ac:dyDescent="0.2">
      <c r="A58" s="49">
        <f t="shared" ca="1" si="1"/>
        <v>58</v>
      </c>
      <c r="C58" s="56"/>
      <c r="D58" s="3"/>
      <c r="E58" s="3"/>
      <c r="F58" s="3"/>
      <c r="G58" s="57"/>
      <c r="H58" s="2"/>
      <c r="J58" s="4"/>
      <c r="K58" s="4"/>
      <c r="L58" s="4"/>
      <c r="M58" s="4"/>
      <c r="N58" s="4"/>
      <c r="O58" s="4"/>
    </row>
    <row r="59" spans="1:15" ht="11.65" customHeight="1" x14ac:dyDescent="0.2">
      <c r="A59" s="49">
        <f t="shared" ca="1" si="1"/>
        <v>59</v>
      </c>
      <c r="C59" s="56">
        <v>314</v>
      </c>
      <c r="D59" s="3" t="s">
        <v>35</v>
      </c>
      <c r="E59" s="3"/>
      <c r="F59" s="3"/>
      <c r="G59" s="57"/>
      <c r="H59" s="2"/>
      <c r="J59" s="4"/>
      <c r="K59" s="4"/>
      <c r="L59" s="4"/>
      <c r="M59" s="4"/>
      <c r="N59" s="4"/>
      <c r="O59" s="4"/>
    </row>
    <row r="60" spans="1:15" ht="11.65" customHeight="1" x14ac:dyDescent="0.2">
      <c r="A60" s="49">
        <f t="shared" ca="1" si="1"/>
        <v>60</v>
      </c>
      <c r="C60" s="56"/>
      <c r="D60" s="3"/>
      <c r="E60" s="3"/>
      <c r="F60" s="3" t="s">
        <v>250</v>
      </c>
      <c r="G60" s="57"/>
      <c r="H60" s="10">
        <v>0</v>
      </c>
      <c r="J60" s="4"/>
      <c r="K60" s="4"/>
      <c r="L60" s="4"/>
      <c r="M60" s="4"/>
      <c r="N60" s="4"/>
      <c r="O60" s="4"/>
    </row>
    <row r="61" spans="1:15" ht="11.65" customHeight="1" x14ac:dyDescent="0.2">
      <c r="A61" s="49">
        <f t="shared" ref="A61:A125" ca="1" si="2">OFFSET(A61,-1,)+1</f>
        <v>61</v>
      </c>
      <c r="C61" s="56"/>
      <c r="D61" s="3"/>
      <c r="E61" s="3"/>
      <c r="F61" s="3" t="s">
        <v>254</v>
      </c>
      <c r="G61" s="57"/>
      <c r="H61" s="10">
        <v>0</v>
      </c>
      <c r="J61" s="4"/>
      <c r="K61" s="4"/>
      <c r="L61" s="4"/>
      <c r="M61" s="4"/>
      <c r="N61" s="4"/>
      <c r="O61" s="4"/>
    </row>
    <row r="62" spans="1:15" ht="11.65" customHeight="1" x14ac:dyDescent="0.2">
      <c r="A62" s="49">
        <f t="shared" ca="1" si="2"/>
        <v>62</v>
      </c>
      <c r="C62" s="56"/>
      <c r="D62" s="3"/>
      <c r="E62" s="3"/>
      <c r="F62" s="3" t="s">
        <v>24</v>
      </c>
      <c r="G62" s="57"/>
      <c r="H62" s="10">
        <v>2837126.8956764536</v>
      </c>
      <c r="J62" s="4"/>
      <c r="K62" s="4"/>
      <c r="L62" s="4"/>
      <c r="M62" s="4"/>
      <c r="N62" s="4"/>
      <c r="O62" s="4"/>
    </row>
    <row r="63" spans="1:15" ht="11.65" customHeight="1" x14ac:dyDescent="0.2">
      <c r="A63" s="49">
        <f t="shared" ca="1" si="2"/>
        <v>63</v>
      </c>
      <c r="C63" s="56"/>
      <c r="D63" s="3"/>
      <c r="E63" s="3"/>
      <c r="F63" s="3" t="s">
        <v>249</v>
      </c>
      <c r="G63" s="57"/>
      <c r="H63" s="10">
        <v>8866667.9585884605</v>
      </c>
      <c r="J63" s="4"/>
      <c r="K63" s="4"/>
      <c r="L63" s="4"/>
      <c r="M63" s="4"/>
      <c r="N63" s="4"/>
      <c r="O63" s="4"/>
    </row>
    <row r="64" spans="1:15" ht="11.65" customHeight="1" x14ac:dyDescent="0.2">
      <c r="A64" s="49">
        <f t="shared" ca="1" si="2"/>
        <v>64</v>
      </c>
      <c r="C64" s="56"/>
      <c r="D64" s="3"/>
      <c r="E64" s="3"/>
      <c r="F64" s="3" t="s">
        <v>251</v>
      </c>
      <c r="G64" s="57"/>
      <c r="H64" s="10">
        <v>0</v>
      </c>
      <c r="J64" s="4"/>
      <c r="K64" s="4"/>
      <c r="L64" s="4"/>
      <c r="M64" s="4"/>
      <c r="N64" s="4"/>
      <c r="O64" s="4"/>
    </row>
    <row r="65" spans="1:15" ht="11.65" customHeight="1" x14ac:dyDescent="0.2">
      <c r="A65" s="49">
        <f t="shared" ca="1" si="2"/>
        <v>65</v>
      </c>
      <c r="C65" s="56"/>
      <c r="D65" s="3"/>
      <c r="E65" s="3"/>
      <c r="F65" s="3" t="s">
        <v>253</v>
      </c>
      <c r="G65" s="57"/>
      <c r="H65" s="10">
        <v>46048523.149630174</v>
      </c>
      <c r="J65" s="4"/>
      <c r="K65" s="4"/>
      <c r="L65" s="4"/>
      <c r="M65" s="4"/>
      <c r="N65" s="4"/>
      <c r="O65" s="4"/>
    </row>
    <row r="66" spans="1:15" ht="11.65" customHeight="1" x14ac:dyDescent="0.2">
      <c r="A66" s="49">
        <f t="shared" ca="1" si="2"/>
        <v>66</v>
      </c>
      <c r="C66" s="56"/>
      <c r="D66" s="3"/>
      <c r="E66" s="3"/>
      <c r="F66" s="3" t="s">
        <v>251</v>
      </c>
      <c r="G66" s="57"/>
      <c r="H66" s="10">
        <v>0</v>
      </c>
      <c r="J66" s="4"/>
      <c r="K66" s="4"/>
      <c r="L66" s="4"/>
      <c r="M66" s="4"/>
      <c r="N66" s="4"/>
      <c r="O66" s="4"/>
    </row>
    <row r="67" spans="1:15" ht="11.65" customHeight="1" x14ac:dyDescent="0.2">
      <c r="A67" s="49">
        <f t="shared" ca="1" si="2"/>
        <v>67</v>
      </c>
      <c r="C67" s="56"/>
      <c r="D67" s="3"/>
      <c r="E67" s="3"/>
      <c r="F67" s="3"/>
      <c r="G67" s="57" t="s">
        <v>32</v>
      </c>
      <c r="H67" s="12">
        <f>SUBTOTAL(9,H60:H66)</f>
        <v>57752318.003895089</v>
      </c>
      <c r="J67" s="4"/>
      <c r="K67" s="4"/>
      <c r="L67" s="4"/>
      <c r="M67" s="4"/>
      <c r="N67" s="4"/>
      <c r="O67" s="4"/>
    </row>
    <row r="68" spans="1:15" ht="11.65" customHeight="1" x14ac:dyDescent="0.2">
      <c r="A68" s="49">
        <f t="shared" ca="1" si="2"/>
        <v>68</v>
      </c>
      <c r="C68" s="56"/>
      <c r="D68" s="3"/>
      <c r="E68" s="3"/>
      <c r="F68" s="3"/>
      <c r="G68" s="57"/>
      <c r="H68" s="2"/>
      <c r="J68" s="4"/>
      <c r="K68" s="4"/>
      <c r="L68" s="4"/>
      <c r="M68" s="4"/>
      <c r="N68" s="4"/>
      <c r="O68" s="4"/>
    </row>
    <row r="69" spans="1:15" ht="11.65" customHeight="1" x14ac:dyDescent="0.2">
      <c r="A69" s="49">
        <f t="shared" ca="1" si="2"/>
        <v>69</v>
      </c>
      <c r="C69" s="56">
        <v>315</v>
      </c>
      <c r="D69" s="3" t="s">
        <v>36</v>
      </c>
      <c r="E69" s="3"/>
      <c r="F69" s="3"/>
      <c r="G69" s="57"/>
      <c r="H69" s="2"/>
      <c r="J69" s="4"/>
      <c r="K69" s="4"/>
      <c r="L69" s="4"/>
      <c r="M69" s="4"/>
      <c r="N69" s="4"/>
      <c r="O69" s="4"/>
    </row>
    <row r="70" spans="1:15" ht="11.65" customHeight="1" x14ac:dyDescent="0.2">
      <c r="A70" s="49">
        <f t="shared" ca="1" si="2"/>
        <v>70</v>
      </c>
      <c r="C70" s="56"/>
      <c r="D70" s="3"/>
      <c r="E70" s="3"/>
      <c r="F70" s="3" t="s">
        <v>250</v>
      </c>
      <c r="G70" s="57"/>
      <c r="H70" s="10">
        <v>0</v>
      </c>
      <c r="J70" s="4"/>
      <c r="K70" s="4"/>
      <c r="L70" s="4"/>
      <c r="M70" s="4"/>
      <c r="N70" s="4"/>
      <c r="O70" s="4"/>
    </row>
    <row r="71" spans="1:15" ht="11.65" customHeight="1" x14ac:dyDescent="0.2">
      <c r="A71" s="49">
        <f t="shared" ca="1" si="2"/>
        <v>71</v>
      </c>
      <c r="C71" s="56"/>
      <c r="D71" s="3"/>
      <c r="E71" s="3"/>
      <c r="F71" s="3" t="s">
        <v>254</v>
      </c>
      <c r="G71" s="57"/>
      <c r="H71" s="10">
        <v>0</v>
      </c>
      <c r="J71" s="4"/>
      <c r="K71" s="4"/>
      <c r="L71" s="4"/>
      <c r="M71" s="4"/>
      <c r="N71" s="4"/>
      <c r="O71" s="4"/>
    </row>
    <row r="72" spans="1:15" ht="11.65" customHeight="1" x14ac:dyDescent="0.2">
      <c r="A72" s="49">
        <f t="shared" ca="1" si="2"/>
        <v>72</v>
      </c>
      <c r="C72" s="56"/>
      <c r="D72" s="3"/>
      <c r="E72" s="3"/>
      <c r="F72" s="3" t="s">
        <v>24</v>
      </c>
      <c r="G72" s="57"/>
      <c r="H72" s="10">
        <v>682600.1489716022</v>
      </c>
      <c r="J72" s="4"/>
      <c r="K72" s="4"/>
      <c r="L72" s="4"/>
      <c r="M72" s="4"/>
      <c r="N72" s="4"/>
      <c r="O72" s="4"/>
    </row>
    <row r="73" spans="1:15" ht="11.65" customHeight="1" x14ac:dyDescent="0.2">
      <c r="A73" s="49">
        <f t="shared" ca="1" si="2"/>
        <v>73</v>
      </c>
      <c r="C73" s="56"/>
      <c r="D73" s="3"/>
      <c r="E73" s="3"/>
      <c r="F73" s="3" t="s">
        <v>249</v>
      </c>
      <c r="G73" s="57"/>
      <c r="H73" s="10">
        <v>2154220.7717685383</v>
      </c>
      <c r="J73" s="4"/>
      <c r="K73" s="4"/>
      <c r="L73" s="4"/>
      <c r="M73" s="4"/>
      <c r="N73" s="4"/>
      <c r="O73" s="4"/>
    </row>
    <row r="74" spans="1:15" ht="11.65" customHeight="1" x14ac:dyDescent="0.2">
      <c r="A74" s="49">
        <f t="shared" ca="1" si="2"/>
        <v>74</v>
      </c>
      <c r="C74" s="56"/>
      <c r="D74" s="3"/>
      <c r="E74" s="3"/>
      <c r="F74" s="3" t="s">
        <v>251</v>
      </c>
      <c r="G74" s="57"/>
      <c r="H74" s="10">
        <v>0</v>
      </c>
      <c r="J74" s="4"/>
      <c r="K74" s="4"/>
      <c r="L74" s="4"/>
      <c r="M74" s="4"/>
      <c r="N74" s="4"/>
      <c r="O74" s="4"/>
    </row>
    <row r="75" spans="1:15" ht="11.65" customHeight="1" x14ac:dyDescent="0.2">
      <c r="A75" s="49">
        <f t="shared" ca="1" si="2"/>
        <v>75</v>
      </c>
      <c r="C75" s="56"/>
      <c r="D75" s="3"/>
      <c r="E75" s="3"/>
      <c r="F75" s="3" t="s">
        <v>253</v>
      </c>
      <c r="G75" s="57"/>
      <c r="H75" s="10">
        <v>13789165.519921079</v>
      </c>
      <c r="J75" s="4"/>
      <c r="K75" s="4"/>
      <c r="L75" s="4"/>
      <c r="M75" s="4"/>
      <c r="N75" s="4"/>
      <c r="O75" s="4"/>
    </row>
    <row r="76" spans="1:15" ht="11.65" customHeight="1" x14ac:dyDescent="0.2">
      <c r="A76" s="49">
        <f t="shared" ca="1" si="2"/>
        <v>76</v>
      </c>
      <c r="C76" s="56"/>
      <c r="D76" s="3"/>
      <c r="E76" s="3"/>
      <c r="F76" s="3" t="s">
        <v>251</v>
      </c>
      <c r="G76" s="57"/>
      <c r="H76" s="10">
        <v>0</v>
      </c>
      <c r="J76" s="4"/>
      <c r="K76" s="4"/>
      <c r="L76" s="4"/>
      <c r="M76" s="4"/>
      <c r="N76" s="4"/>
      <c r="O76" s="4"/>
    </row>
    <row r="77" spans="1:15" ht="11.65" customHeight="1" x14ac:dyDescent="0.2">
      <c r="A77" s="49">
        <f t="shared" ca="1" si="2"/>
        <v>77</v>
      </c>
      <c r="C77" s="56"/>
      <c r="D77" s="3"/>
      <c r="E77" s="3"/>
      <c r="F77" s="3"/>
      <c r="G77" s="57" t="s">
        <v>32</v>
      </c>
      <c r="H77" s="12">
        <f>SUBTOTAL(9,H70:H76)</f>
        <v>16625986.44066122</v>
      </c>
      <c r="J77" s="4"/>
      <c r="K77" s="4"/>
      <c r="L77" s="4"/>
      <c r="M77" s="4"/>
      <c r="N77" s="4"/>
      <c r="O77" s="4"/>
    </row>
    <row r="78" spans="1:15" ht="11.65" customHeight="1" x14ac:dyDescent="0.2">
      <c r="A78" s="49">
        <f t="shared" ca="1" si="2"/>
        <v>78</v>
      </c>
      <c r="C78" s="56"/>
      <c r="D78" s="3"/>
      <c r="E78" s="3"/>
      <c r="F78" s="3"/>
      <c r="G78" s="57"/>
      <c r="H78" s="2"/>
      <c r="J78" s="4"/>
      <c r="K78" s="4"/>
      <c r="L78" s="4"/>
      <c r="M78" s="4"/>
      <c r="N78" s="4"/>
      <c r="O78" s="4"/>
    </row>
    <row r="79" spans="1:15" ht="11.65" customHeight="1" x14ac:dyDescent="0.2">
      <c r="A79" s="49">
        <f t="shared" ca="1" si="2"/>
        <v>79</v>
      </c>
      <c r="C79" s="56"/>
      <c r="D79" s="3"/>
      <c r="E79" s="58"/>
      <c r="F79" s="3"/>
      <c r="G79" s="57"/>
      <c r="H79" s="14"/>
      <c r="J79" s="15"/>
      <c r="K79" s="15"/>
      <c r="L79" s="15"/>
      <c r="M79" s="15"/>
      <c r="N79" s="15"/>
      <c r="O79" s="15"/>
    </row>
    <row r="80" spans="1:15" ht="11.65" customHeight="1" x14ac:dyDescent="0.2">
      <c r="A80" s="49">
        <f t="shared" ca="1" si="2"/>
        <v>80</v>
      </c>
      <c r="C80" s="59"/>
      <c r="D80" s="60"/>
      <c r="E80" s="61"/>
      <c r="F80" s="60"/>
      <c r="G80" s="62"/>
      <c r="H80" s="16"/>
      <c r="J80" s="17"/>
      <c r="K80" s="17"/>
      <c r="L80" s="17"/>
      <c r="M80" s="17"/>
      <c r="N80" s="17"/>
      <c r="O80" s="17"/>
    </row>
    <row r="81" spans="1:15" ht="11.65" customHeight="1" x14ac:dyDescent="0.2">
      <c r="A81" s="49">
        <f t="shared" ca="1" si="2"/>
        <v>81</v>
      </c>
      <c r="C81" s="56">
        <v>316</v>
      </c>
      <c r="D81" s="3" t="s">
        <v>37</v>
      </c>
      <c r="E81" s="3"/>
      <c r="F81" s="3"/>
      <c r="G81" s="57"/>
      <c r="H81" s="2"/>
      <c r="J81" s="4"/>
      <c r="K81" s="4"/>
      <c r="L81" s="4"/>
      <c r="M81" s="4"/>
      <c r="N81" s="4"/>
      <c r="O81" s="4"/>
    </row>
    <row r="82" spans="1:15" ht="11.65" customHeight="1" x14ac:dyDescent="0.2">
      <c r="A82" s="49">
        <f t="shared" ca="1" si="2"/>
        <v>82</v>
      </c>
      <c r="C82" s="56"/>
      <c r="D82" s="3"/>
      <c r="E82" s="3"/>
      <c r="F82" s="3" t="s">
        <v>250</v>
      </c>
      <c r="G82" s="57"/>
      <c r="H82" s="10">
        <v>0</v>
      </c>
      <c r="J82" s="4"/>
      <c r="K82" s="4"/>
      <c r="L82" s="4"/>
      <c r="M82" s="4"/>
      <c r="N82" s="4"/>
      <c r="O82" s="4"/>
    </row>
    <row r="83" spans="1:15" ht="11.65" customHeight="1" x14ac:dyDescent="0.2">
      <c r="A83" s="49">
        <f t="shared" ca="1" si="2"/>
        <v>83</v>
      </c>
      <c r="C83" s="56"/>
      <c r="D83" s="3"/>
      <c r="E83" s="3"/>
      <c r="F83" s="3" t="s">
        <v>254</v>
      </c>
      <c r="G83" s="57"/>
      <c r="H83" s="10">
        <v>0</v>
      </c>
      <c r="J83" s="4"/>
      <c r="K83" s="4"/>
      <c r="L83" s="4"/>
      <c r="M83" s="4"/>
      <c r="N83" s="4"/>
      <c r="O83" s="4"/>
    </row>
    <row r="84" spans="1:15" ht="11.65" customHeight="1" x14ac:dyDescent="0.2">
      <c r="A84" s="49">
        <f t="shared" ca="1" si="2"/>
        <v>84</v>
      </c>
      <c r="C84" s="56"/>
      <c r="D84" s="3"/>
      <c r="E84" s="3"/>
      <c r="F84" s="3" t="s">
        <v>24</v>
      </c>
      <c r="G84" s="57"/>
      <c r="H84" s="10">
        <v>110580.06366011336</v>
      </c>
      <c r="J84" s="4"/>
      <c r="K84" s="4"/>
      <c r="L84" s="4"/>
      <c r="M84" s="4"/>
      <c r="N84" s="4"/>
      <c r="O84" s="4"/>
    </row>
    <row r="85" spans="1:15" ht="11.65" customHeight="1" x14ac:dyDescent="0.2">
      <c r="A85" s="49">
        <f t="shared" ca="1" si="2"/>
        <v>85</v>
      </c>
      <c r="C85" s="56"/>
      <c r="D85" s="3"/>
      <c r="E85" s="3"/>
      <c r="F85" s="3" t="s">
        <v>249</v>
      </c>
      <c r="G85" s="57"/>
      <c r="H85" s="10">
        <v>96350.09308045893</v>
      </c>
      <c r="J85" s="4"/>
      <c r="K85" s="4"/>
      <c r="L85" s="4"/>
      <c r="M85" s="4"/>
      <c r="N85" s="4"/>
      <c r="O85" s="4"/>
    </row>
    <row r="86" spans="1:15" ht="11.65" customHeight="1" x14ac:dyDescent="0.2">
      <c r="A86" s="49">
        <f t="shared" ca="1" si="2"/>
        <v>86</v>
      </c>
      <c r="C86" s="56"/>
      <c r="D86" s="3"/>
      <c r="E86" s="3"/>
      <c r="F86" s="3" t="s">
        <v>251</v>
      </c>
      <c r="G86" s="57"/>
      <c r="H86" s="10">
        <v>0</v>
      </c>
      <c r="J86" s="4"/>
      <c r="K86" s="4"/>
      <c r="L86" s="4"/>
      <c r="M86" s="4"/>
      <c r="N86" s="4"/>
      <c r="O86" s="4"/>
    </row>
    <row r="87" spans="1:15" ht="11.65" customHeight="1" x14ac:dyDescent="0.2">
      <c r="A87" s="49">
        <f t="shared" ca="1" si="2"/>
        <v>87</v>
      </c>
      <c r="C87" s="56"/>
      <c r="D87" s="3"/>
      <c r="E87" s="3"/>
      <c r="F87" s="3" t="s">
        <v>253</v>
      </c>
      <c r="G87" s="57"/>
      <c r="H87" s="10">
        <v>1272418.8969358893</v>
      </c>
      <c r="J87" s="4"/>
      <c r="K87" s="4"/>
      <c r="L87" s="4"/>
      <c r="M87" s="4"/>
      <c r="N87" s="4"/>
      <c r="O87" s="4"/>
    </row>
    <row r="88" spans="1:15" ht="11.65" customHeight="1" x14ac:dyDescent="0.2">
      <c r="A88" s="49">
        <f t="shared" ca="1" si="2"/>
        <v>88</v>
      </c>
      <c r="C88" s="56"/>
      <c r="D88" s="3"/>
      <c r="E88" s="3"/>
      <c r="F88" s="3" t="s">
        <v>251</v>
      </c>
      <c r="G88" s="57"/>
      <c r="H88" s="10">
        <v>0</v>
      </c>
      <c r="J88" s="4"/>
      <c r="K88" s="4"/>
      <c r="L88" s="4"/>
      <c r="M88" s="4"/>
      <c r="N88" s="4"/>
      <c r="O88" s="4"/>
    </row>
    <row r="89" spans="1:15" ht="11.65" customHeight="1" x14ac:dyDescent="0.2">
      <c r="A89" s="49">
        <f t="shared" ca="1" si="2"/>
        <v>89</v>
      </c>
      <c r="C89" s="56"/>
      <c r="D89" s="3"/>
      <c r="E89" s="3"/>
      <c r="F89" s="3"/>
      <c r="G89" s="57" t="s">
        <v>32</v>
      </c>
      <c r="H89" s="12">
        <f>SUBTOTAL(9,H82:H88)</f>
        <v>1479349.0536764616</v>
      </c>
      <c r="J89" s="4"/>
      <c r="K89" s="4"/>
      <c r="L89" s="4"/>
      <c r="M89" s="4"/>
      <c r="N89" s="4"/>
      <c r="O89" s="4"/>
    </row>
    <row r="90" spans="1:15" ht="11.65" customHeight="1" x14ac:dyDescent="0.2">
      <c r="A90" s="49">
        <f t="shared" ca="1" si="2"/>
        <v>90</v>
      </c>
      <c r="C90" s="56"/>
      <c r="D90" s="3"/>
      <c r="E90" s="3"/>
      <c r="F90" s="3"/>
      <c r="G90" s="57"/>
      <c r="H90" s="2"/>
      <c r="J90" s="4"/>
      <c r="K90" s="4"/>
      <c r="L90" s="4"/>
      <c r="M90" s="4"/>
      <c r="N90" s="4"/>
      <c r="O90" s="4"/>
    </row>
    <row r="91" spans="1:15" ht="11.65" customHeight="1" x14ac:dyDescent="0.2">
      <c r="A91" s="49">
        <f t="shared" ca="1" si="2"/>
        <v>91</v>
      </c>
      <c r="C91" s="56">
        <v>317</v>
      </c>
      <c r="D91" s="3" t="s">
        <v>38</v>
      </c>
      <c r="E91" s="3"/>
      <c r="F91" s="3"/>
      <c r="G91" s="57"/>
      <c r="H91" s="2"/>
      <c r="J91" s="4"/>
      <c r="K91" s="4"/>
      <c r="L91" s="4"/>
      <c r="M91" s="4"/>
      <c r="N91" s="4"/>
      <c r="O91" s="4"/>
    </row>
    <row r="92" spans="1:15" ht="11.65" customHeight="1" x14ac:dyDescent="0.2">
      <c r="A92" s="49">
        <f t="shared" ca="1" si="2"/>
        <v>92</v>
      </c>
      <c r="C92" s="56"/>
      <c r="D92" s="3"/>
      <c r="E92" s="3"/>
      <c r="F92" s="3" t="s">
        <v>193</v>
      </c>
      <c r="G92" s="57"/>
      <c r="H92" s="10">
        <v>0</v>
      </c>
      <c r="J92" s="4"/>
      <c r="K92" s="4"/>
      <c r="L92" s="4"/>
      <c r="M92" s="4"/>
      <c r="N92" s="4"/>
      <c r="O92" s="4"/>
    </row>
    <row r="93" spans="1:15" ht="11.65" customHeight="1" x14ac:dyDescent="0.2">
      <c r="A93" s="49">
        <f t="shared" ca="1" si="2"/>
        <v>93</v>
      </c>
      <c r="C93" s="56"/>
      <c r="D93" s="3"/>
      <c r="E93" s="3"/>
      <c r="F93" s="3"/>
      <c r="G93" s="57"/>
      <c r="H93" s="12">
        <f>SUBTOTAL(9,H92)</f>
        <v>0</v>
      </c>
      <c r="J93" s="4"/>
      <c r="K93" s="4"/>
      <c r="L93" s="4"/>
      <c r="M93" s="4"/>
      <c r="N93" s="4"/>
      <c r="O93" s="4"/>
    </row>
    <row r="94" spans="1:15" ht="11.65" customHeight="1" x14ac:dyDescent="0.2">
      <c r="A94" s="49">
        <f t="shared" ca="1" si="2"/>
        <v>94</v>
      </c>
      <c r="C94" s="56"/>
      <c r="D94" s="3"/>
      <c r="E94" s="3"/>
      <c r="F94" s="3"/>
      <c r="G94" s="57"/>
      <c r="H94" s="2"/>
      <c r="J94" s="4"/>
      <c r="K94" s="4"/>
      <c r="L94" s="4"/>
      <c r="M94" s="4"/>
      <c r="N94" s="4"/>
      <c r="O94" s="4"/>
    </row>
    <row r="95" spans="1:15" ht="11.65" customHeight="1" x14ac:dyDescent="0.2">
      <c r="A95" s="49">
        <f t="shared" ca="1" si="2"/>
        <v>95</v>
      </c>
      <c r="C95" s="56" t="s">
        <v>39</v>
      </c>
      <c r="D95" s="3" t="s">
        <v>40</v>
      </c>
      <c r="E95" s="3"/>
      <c r="F95" s="3"/>
      <c r="G95" s="57"/>
      <c r="H95" s="2"/>
      <c r="J95" s="4"/>
      <c r="K95" s="4"/>
      <c r="L95" s="4"/>
      <c r="M95" s="4"/>
      <c r="N95" s="4"/>
      <c r="O95" s="4"/>
    </row>
    <row r="96" spans="1:15" ht="11.65" customHeight="1" x14ac:dyDescent="0.2">
      <c r="A96" s="49">
        <f t="shared" ca="1" si="2"/>
        <v>96</v>
      </c>
      <c r="C96" s="56"/>
      <c r="D96" s="3"/>
      <c r="E96" s="3"/>
      <c r="F96" s="3" t="s">
        <v>249</v>
      </c>
      <c r="G96" s="57"/>
      <c r="H96" s="10">
        <v>0</v>
      </c>
      <c r="J96" s="4"/>
      <c r="K96" s="4"/>
      <c r="L96" s="4"/>
      <c r="M96" s="4"/>
      <c r="N96" s="4"/>
      <c r="O96" s="4"/>
    </row>
    <row r="97" spans="1:15" ht="11.65" customHeight="1" x14ac:dyDescent="0.2">
      <c r="A97" s="49">
        <f t="shared" ca="1" si="2"/>
        <v>97</v>
      </c>
      <c r="C97" s="56"/>
      <c r="D97" s="3"/>
      <c r="E97" s="3"/>
      <c r="F97" s="3" t="s">
        <v>251</v>
      </c>
      <c r="G97" s="57"/>
      <c r="H97" s="10">
        <v>0</v>
      </c>
      <c r="J97" s="4"/>
      <c r="K97" s="4"/>
      <c r="L97" s="4"/>
      <c r="M97" s="4"/>
      <c r="N97" s="4"/>
      <c r="O97" s="4"/>
    </row>
    <row r="98" spans="1:15" ht="11.65" customHeight="1" x14ac:dyDescent="0.2">
      <c r="A98" s="49">
        <f t="shared" ca="1" si="2"/>
        <v>98</v>
      </c>
      <c r="C98" s="56"/>
      <c r="D98" s="3"/>
      <c r="E98" s="3"/>
      <c r="F98" s="3" t="s">
        <v>24</v>
      </c>
      <c r="G98" s="57"/>
      <c r="H98" s="10">
        <v>7665203.0241871979</v>
      </c>
      <c r="J98" s="4"/>
      <c r="K98" s="4"/>
      <c r="L98" s="4"/>
      <c r="M98" s="4"/>
      <c r="N98" s="4"/>
      <c r="O98" s="4"/>
    </row>
    <row r="99" spans="1:15" ht="11.65" customHeight="1" x14ac:dyDescent="0.2">
      <c r="A99" s="49">
        <f t="shared" ca="1" si="2"/>
        <v>99</v>
      </c>
      <c r="C99" s="56"/>
      <c r="D99" s="3"/>
      <c r="E99" s="3"/>
      <c r="F99" s="3"/>
      <c r="G99" s="57"/>
      <c r="H99" s="12">
        <f>SUBTOTAL(9,H96:H98)</f>
        <v>7665203.0241871979</v>
      </c>
      <c r="J99" s="4"/>
      <c r="K99" s="4"/>
      <c r="L99" s="4"/>
      <c r="M99" s="4"/>
      <c r="N99" s="4"/>
      <c r="O99" s="4"/>
    </row>
    <row r="100" spans="1:15" ht="11.65" customHeight="1" x14ac:dyDescent="0.2">
      <c r="A100" s="49">
        <f t="shared" ca="1" si="2"/>
        <v>100</v>
      </c>
      <c r="C100" s="56"/>
      <c r="D100" s="3"/>
      <c r="E100" s="3"/>
      <c r="F100" s="3"/>
      <c r="G100" s="57"/>
      <c r="H100" s="2"/>
      <c r="J100" s="4"/>
      <c r="K100" s="4"/>
      <c r="L100" s="4"/>
      <c r="M100" s="4"/>
      <c r="N100" s="4"/>
      <c r="O100" s="4"/>
    </row>
    <row r="101" spans="1:15" ht="11.65" customHeight="1" x14ac:dyDescent="0.2">
      <c r="A101" s="49">
        <f t="shared" ca="1" si="2"/>
        <v>101</v>
      </c>
      <c r="C101" s="56"/>
      <c r="D101" s="3"/>
      <c r="E101" s="3"/>
      <c r="F101" s="3"/>
      <c r="G101" s="57"/>
      <c r="H101" s="2"/>
      <c r="J101" s="4"/>
      <c r="K101" s="4"/>
      <c r="L101" s="4"/>
      <c r="M101" s="4"/>
      <c r="N101" s="4"/>
      <c r="O101" s="4"/>
    </row>
    <row r="102" spans="1:15" ht="11.65" customHeight="1" thickBot="1" x14ac:dyDescent="0.25">
      <c r="A102" s="49">
        <f t="shared" ca="1" si="2"/>
        <v>102</v>
      </c>
      <c r="C102" s="63" t="s">
        <v>41</v>
      </c>
      <c r="D102" s="3"/>
      <c r="E102" s="3"/>
      <c r="F102" s="3"/>
      <c r="G102" s="57" t="s">
        <v>32</v>
      </c>
      <c r="H102" s="13">
        <f>SUBTOTAL(9,H29:H99)</f>
        <v>394195280.91740686</v>
      </c>
      <c r="J102" s="11"/>
      <c r="K102" s="11"/>
      <c r="L102" s="11"/>
      <c r="M102" s="11"/>
      <c r="N102" s="11"/>
      <c r="O102" s="11"/>
    </row>
    <row r="103" spans="1:15" ht="11.65" customHeight="1" thickTop="1" x14ac:dyDescent="0.2">
      <c r="A103" s="49">
        <f t="shared" ca="1" si="2"/>
        <v>103</v>
      </c>
      <c r="C103" s="56"/>
      <c r="D103" s="3"/>
      <c r="E103" s="3"/>
      <c r="F103" s="3"/>
      <c r="G103" s="57"/>
      <c r="H103" s="2"/>
      <c r="J103" s="4"/>
      <c r="K103" s="4"/>
      <c r="L103" s="4"/>
      <c r="M103" s="4"/>
      <c r="N103" s="4"/>
      <c r="O103" s="4"/>
    </row>
    <row r="104" spans="1:15" ht="11.65" customHeight="1" x14ac:dyDescent="0.2">
      <c r="A104" s="49">
        <f t="shared" ca="1" si="2"/>
        <v>104</v>
      </c>
      <c r="C104" s="56"/>
      <c r="D104" s="3"/>
      <c r="E104" s="3"/>
      <c r="F104" s="3"/>
      <c r="G104" s="57"/>
      <c r="H104" s="2"/>
      <c r="J104" s="4"/>
      <c r="K104" s="4"/>
      <c r="L104" s="4"/>
      <c r="M104" s="4"/>
      <c r="N104" s="4"/>
      <c r="O104" s="4"/>
    </row>
    <row r="105" spans="1:15" ht="11.65" customHeight="1" x14ac:dyDescent="0.2">
      <c r="A105" s="49">
        <f t="shared" ca="1" si="2"/>
        <v>105</v>
      </c>
      <c r="C105" s="56" t="s">
        <v>42</v>
      </c>
      <c r="D105" s="3"/>
      <c r="E105" s="3"/>
      <c r="F105" s="3"/>
      <c r="G105" s="57"/>
      <c r="H105" s="2"/>
      <c r="J105" s="4"/>
      <c r="K105" s="4"/>
      <c r="L105" s="4"/>
      <c r="M105" s="4"/>
      <c r="N105" s="4"/>
      <c r="O105" s="4"/>
    </row>
    <row r="106" spans="1:15" ht="11.65" customHeight="1" x14ac:dyDescent="0.2">
      <c r="A106" s="49">
        <f t="shared" ca="1" si="2"/>
        <v>106</v>
      </c>
      <c r="C106" s="56"/>
      <c r="D106" s="3"/>
      <c r="E106" s="3" t="s">
        <v>193</v>
      </c>
      <c r="F106" s="3"/>
      <c r="G106" s="57"/>
      <c r="H106" s="10">
        <f t="shared" ref="H106:H112" si="3">SUMIFS($H$29:$H$99,$F$29:$F$99,E106)</f>
        <v>0</v>
      </c>
      <c r="J106" s="4"/>
      <c r="K106" s="4"/>
      <c r="L106" s="4"/>
      <c r="M106" s="4"/>
      <c r="N106" s="4"/>
      <c r="O106" s="4"/>
    </row>
    <row r="107" spans="1:15" ht="11.65" customHeight="1" x14ac:dyDescent="0.2">
      <c r="A107" s="49">
        <f t="shared" ca="1" si="2"/>
        <v>107</v>
      </c>
      <c r="C107" s="56"/>
      <c r="D107" s="3"/>
      <c r="E107" s="3" t="s">
        <v>253</v>
      </c>
      <c r="F107" s="3"/>
      <c r="G107" s="57"/>
      <c r="H107" s="10">
        <f t="shared" si="3"/>
        <v>320112827.12335277</v>
      </c>
      <c r="J107" s="4"/>
      <c r="K107" s="4"/>
      <c r="L107" s="4"/>
      <c r="M107" s="4"/>
      <c r="N107" s="4"/>
      <c r="O107" s="4"/>
    </row>
    <row r="108" spans="1:15" ht="11.65" customHeight="1" x14ac:dyDescent="0.2">
      <c r="A108" s="49">
        <f t="shared" ca="1" si="2"/>
        <v>108</v>
      </c>
      <c r="C108" s="56"/>
      <c r="D108" s="3"/>
      <c r="E108" s="3" t="s">
        <v>256</v>
      </c>
      <c r="F108" s="3"/>
      <c r="G108" s="57"/>
      <c r="H108" s="10">
        <f t="shared" si="3"/>
        <v>0</v>
      </c>
      <c r="J108" s="4"/>
      <c r="K108" s="4"/>
      <c r="L108" s="4"/>
      <c r="M108" s="4"/>
      <c r="N108" s="4"/>
      <c r="O108" s="4"/>
    </row>
    <row r="109" spans="1:15" ht="11.65" customHeight="1" x14ac:dyDescent="0.2">
      <c r="A109" s="49">
        <f t="shared" ca="1" si="2"/>
        <v>109</v>
      </c>
      <c r="C109" s="56"/>
      <c r="D109" s="3"/>
      <c r="E109" s="58" t="s">
        <v>24</v>
      </c>
      <c r="F109" s="3"/>
      <c r="G109" s="57"/>
      <c r="H109" s="10">
        <f t="shared" si="3"/>
        <v>20100062.162816394</v>
      </c>
      <c r="J109" s="4"/>
      <c r="K109" s="4"/>
      <c r="L109" s="4"/>
      <c r="M109" s="4"/>
      <c r="N109" s="4"/>
      <c r="O109" s="4"/>
    </row>
    <row r="110" spans="1:15" ht="11.65" customHeight="1" x14ac:dyDescent="0.2">
      <c r="A110" s="49">
        <f t="shared" ca="1" si="2"/>
        <v>110</v>
      </c>
      <c r="C110" s="56"/>
      <c r="D110" s="3"/>
      <c r="E110" s="3" t="s">
        <v>249</v>
      </c>
      <c r="F110" s="3"/>
      <c r="G110" s="57"/>
      <c r="H110" s="10">
        <f t="shared" si="3"/>
        <v>53982391.631237723</v>
      </c>
      <c r="J110" s="4"/>
      <c r="K110" s="4"/>
      <c r="L110" s="4"/>
      <c r="M110" s="4"/>
      <c r="N110" s="4"/>
      <c r="O110" s="4"/>
    </row>
    <row r="111" spans="1:15" ht="11.65" customHeight="1" x14ac:dyDescent="0.2">
      <c r="A111" s="49">
        <f t="shared" ca="1" si="2"/>
        <v>111</v>
      </c>
      <c r="C111" s="56"/>
      <c r="D111" s="3"/>
      <c r="E111" s="3" t="s">
        <v>251</v>
      </c>
      <c r="F111" s="3"/>
      <c r="G111" s="57"/>
      <c r="H111" s="10">
        <f t="shared" si="3"/>
        <v>0</v>
      </c>
      <c r="J111" s="4"/>
      <c r="K111" s="4"/>
      <c r="L111" s="4"/>
      <c r="M111" s="4"/>
      <c r="N111" s="4"/>
      <c r="O111" s="4"/>
    </row>
    <row r="112" spans="1:15" ht="11.65" customHeight="1" x14ac:dyDescent="0.2">
      <c r="A112" s="49">
        <f t="shared" ca="1" si="2"/>
        <v>112</v>
      </c>
      <c r="C112" s="56"/>
      <c r="D112" s="3"/>
      <c r="E112" s="56" t="s">
        <v>262</v>
      </c>
      <c r="F112" s="3"/>
      <c r="G112" s="57"/>
      <c r="H112" s="10">
        <f t="shared" si="3"/>
        <v>0</v>
      </c>
      <c r="J112" s="4"/>
      <c r="K112" s="4"/>
      <c r="L112" s="4"/>
      <c r="M112" s="4"/>
      <c r="N112" s="4"/>
      <c r="O112" s="4"/>
    </row>
    <row r="113" spans="1:15" ht="11.65" customHeight="1" thickBot="1" x14ac:dyDescent="0.25">
      <c r="A113" s="49">
        <f t="shared" ca="1" si="2"/>
        <v>113</v>
      </c>
      <c r="C113" s="56" t="s">
        <v>43</v>
      </c>
      <c r="D113" s="3"/>
      <c r="E113" s="3"/>
      <c r="F113" s="3"/>
      <c r="G113" s="57" t="s">
        <v>32</v>
      </c>
      <c r="H113" s="19">
        <f>SUM(H106:H112)</f>
        <v>394195280.91740692</v>
      </c>
      <c r="J113" s="4"/>
      <c r="K113" s="4"/>
      <c r="L113" s="4"/>
      <c r="M113" s="4"/>
      <c r="N113" s="4"/>
      <c r="O113" s="4"/>
    </row>
    <row r="114" spans="1:15" ht="11.65" customHeight="1" thickTop="1" x14ac:dyDescent="0.2">
      <c r="A114" s="49">
        <f t="shared" ca="1" si="2"/>
        <v>114</v>
      </c>
      <c r="C114" s="56">
        <v>320</v>
      </c>
      <c r="D114" s="3" t="s">
        <v>31</v>
      </c>
      <c r="E114" s="3"/>
      <c r="F114" s="3"/>
      <c r="G114" s="57"/>
      <c r="H114" s="2"/>
      <c r="J114" s="4"/>
      <c r="K114" s="4"/>
      <c r="L114" s="4"/>
      <c r="M114" s="4"/>
      <c r="N114" s="4"/>
      <c r="O114" s="4"/>
    </row>
    <row r="115" spans="1:15" ht="11.65" customHeight="1" x14ac:dyDescent="0.2">
      <c r="A115" s="49">
        <f t="shared" ca="1" si="2"/>
        <v>115</v>
      </c>
      <c r="C115" s="56"/>
      <c r="D115" s="3"/>
      <c r="E115" s="3"/>
      <c r="F115" s="3" t="s">
        <v>250</v>
      </c>
      <c r="G115" s="57"/>
      <c r="H115" s="10">
        <v>0</v>
      </c>
      <c r="J115" s="4"/>
      <c r="K115" s="4"/>
      <c r="L115" s="4"/>
      <c r="M115" s="4"/>
      <c r="N115" s="4"/>
      <c r="O115" s="4"/>
    </row>
    <row r="116" spans="1:15" ht="11.65" customHeight="1" x14ac:dyDescent="0.2">
      <c r="A116" s="49">
        <f t="shared" ca="1" si="2"/>
        <v>116</v>
      </c>
      <c r="C116" s="56"/>
      <c r="D116" s="3"/>
      <c r="E116" s="3"/>
      <c r="F116" s="3" t="s">
        <v>24</v>
      </c>
      <c r="G116" s="57"/>
      <c r="H116" s="10">
        <v>0</v>
      </c>
      <c r="J116" s="4"/>
      <c r="K116" s="4"/>
      <c r="L116" s="4"/>
      <c r="M116" s="4"/>
      <c r="N116" s="4"/>
      <c r="O116" s="4"/>
    </row>
    <row r="117" spans="1:15" ht="11.65" customHeight="1" x14ac:dyDescent="0.2">
      <c r="A117" s="49">
        <f t="shared" ca="1" si="2"/>
        <v>117</v>
      </c>
      <c r="C117" s="56"/>
      <c r="D117" s="3"/>
      <c r="E117" s="3"/>
      <c r="F117" s="3"/>
      <c r="G117" s="57"/>
      <c r="H117" s="12">
        <f>SUBTOTAL(9,H115:H116)</f>
        <v>0</v>
      </c>
      <c r="J117" s="4"/>
      <c r="K117" s="4"/>
      <c r="L117" s="4"/>
      <c r="M117" s="4"/>
      <c r="N117" s="4"/>
      <c r="O117" s="4"/>
    </row>
    <row r="118" spans="1:15" ht="11.65" customHeight="1" x14ac:dyDescent="0.2">
      <c r="A118" s="49">
        <f t="shared" ca="1" si="2"/>
        <v>118</v>
      </c>
      <c r="C118" s="56"/>
      <c r="D118" s="3"/>
      <c r="E118" s="3"/>
      <c r="F118" s="3"/>
      <c r="G118" s="57"/>
      <c r="H118" s="2"/>
      <c r="J118" s="4"/>
      <c r="K118" s="4"/>
      <c r="L118" s="4"/>
      <c r="M118" s="4"/>
      <c r="N118" s="4"/>
      <c r="O118" s="4"/>
    </row>
    <row r="119" spans="1:15" ht="11.65" customHeight="1" x14ac:dyDescent="0.2">
      <c r="A119" s="49">
        <f t="shared" ca="1" si="2"/>
        <v>119</v>
      </c>
      <c r="C119" s="56">
        <v>321</v>
      </c>
      <c r="D119" s="3" t="s">
        <v>33</v>
      </c>
      <c r="E119" s="3"/>
      <c r="F119" s="3"/>
      <c r="G119" s="57"/>
      <c r="H119" s="2"/>
      <c r="J119" s="4"/>
      <c r="K119" s="4"/>
      <c r="L119" s="4"/>
      <c r="M119" s="4"/>
      <c r="N119" s="4"/>
      <c r="O119" s="4"/>
    </row>
    <row r="120" spans="1:15" ht="11.65" customHeight="1" x14ac:dyDescent="0.2">
      <c r="A120" s="49">
        <f t="shared" ca="1" si="2"/>
        <v>120</v>
      </c>
      <c r="C120" s="56"/>
      <c r="D120" s="3"/>
      <c r="E120" s="3"/>
      <c r="F120" s="3" t="s">
        <v>250</v>
      </c>
      <c r="G120" s="57"/>
      <c r="H120" s="10">
        <v>0</v>
      </c>
      <c r="J120" s="4"/>
      <c r="K120" s="4"/>
      <c r="L120" s="4"/>
      <c r="M120" s="4"/>
      <c r="N120" s="4"/>
      <c r="O120" s="4"/>
    </row>
    <row r="121" spans="1:15" ht="11.65" customHeight="1" x14ac:dyDescent="0.2">
      <c r="A121" s="49">
        <f t="shared" ca="1" si="2"/>
        <v>121</v>
      </c>
      <c r="C121" s="56"/>
      <c r="D121" s="3"/>
      <c r="E121" s="3"/>
      <c r="F121" s="3" t="s">
        <v>24</v>
      </c>
      <c r="G121" s="57"/>
      <c r="H121" s="10">
        <v>0</v>
      </c>
      <c r="J121" s="4"/>
      <c r="K121" s="4"/>
      <c r="L121" s="4"/>
      <c r="M121" s="4"/>
      <c r="N121" s="4"/>
      <c r="O121" s="4"/>
    </row>
    <row r="122" spans="1:15" ht="11.65" customHeight="1" x14ac:dyDescent="0.2">
      <c r="A122" s="49">
        <f t="shared" ca="1" si="2"/>
        <v>122</v>
      </c>
      <c r="C122" s="56"/>
      <c r="D122" s="3"/>
      <c r="E122" s="3"/>
      <c r="F122" s="3"/>
      <c r="G122" s="57"/>
      <c r="H122" s="12">
        <f>SUBTOTAL(9,H120:H121)</f>
        <v>0</v>
      </c>
      <c r="J122" s="4"/>
      <c r="K122" s="4"/>
      <c r="L122" s="4"/>
      <c r="M122" s="4"/>
      <c r="N122" s="4"/>
      <c r="O122" s="4"/>
    </row>
    <row r="123" spans="1:15" ht="11.65" customHeight="1" x14ac:dyDescent="0.2">
      <c r="A123" s="49">
        <f t="shared" ca="1" si="2"/>
        <v>123</v>
      </c>
      <c r="C123" s="56"/>
      <c r="D123" s="3"/>
      <c r="E123" s="3"/>
      <c r="F123" s="3"/>
      <c r="G123" s="57"/>
      <c r="H123" s="2"/>
      <c r="J123" s="4"/>
      <c r="K123" s="4"/>
      <c r="L123" s="4"/>
      <c r="M123" s="4"/>
      <c r="N123" s="4"/>
      <c r="O123" s="4"/>
    </row>
    <row r="124" spans="1:15" ht="11.65" customHeight="1" x14ac:dyDescent="0.2">
      <c r="A124" s="49">
        <f t="shared" ca="1" si="2"/>
        <v>124</v>
      </c>
      <c r="C124" s="56">
        <v>322</v>
      </c>
      <c r="D124" s="3" t="s">
        <v>44</v>
      </c>
      <c r="E124" s="3"/>
      <c r="F124" s="3"/>
      <c r="G124" s="57"/>
      <c r="H124" s="2"/>
      <c r="J124" s="4"/>
      <c r="K124" s="4"/>
      <c r="L124" s="4"/>
      <c r="M124" s="4"/>
      <c r="N124" s="4"/>
      <c r="O124" s="4"/>
    </row>
    <row r="125" spans="1:15" ht="11.65" customHeight="1" x14ac:dyDescent="0.2">
      <c r="A125" s="49">
        <f t="shared" ca="1" si="2"/>
        <v>125</v>
      </c>
      <c r="C125" s="56"/>
      <c r="D125" s="3"/>
      <c r="E125" s="3"/>
      <c r="F125" s="3" t="s">
        <v>250</v>
      </c>
      <c r="G125" s="57"/>
      <c r="H125" s="10">
        <v>0</v>
      </c>
      <c r="J125" s="4"/>
      <c r="K125" s="4"/>
      <c r="L125" s="4"/>
      <c r="M125" s="4"/>
      <c r="N125" s="4"/>
      <c r="O125" s="4"/>
    </row>
    <row r="126" spans="1:15" ht="11.65" customHeight="1" x14ac:dyDescent="0.2">
      <c r="A126" s="49">
        <f t="shared" ref="A126:A189" ca="1" si="4">OFFSET(A126,-1,)+1</f>
        <v>126</v>
      </c>
      <c r="C126" s="56"/>
      <c r="D126" s="3"/>
      <c r="E126" s="3"/>
      <c r="F126" s="3" t="s">
        <v>24</v>
      </c>
      <c r="G126" s="57"/>
      <c r="H126" s="10">
        <v>0</v>
      </c>
      <c r="J126" s="4"/>
      <c r="K126" s="4"/>
      <c r="L126" s="4"/>
      <c r="M126" s="4"/>
      <c r="N126" s="4"/>
      <c r="O126" s="4"/>
    </row>
    <row r="127" spans="1:15" ht="11.65" customHeight="1" x14ac:dyDescent="0.2">
      <c r="A127" s="49">
        <f t="shared" ca="1" si="4"/>
        <v>127</v>
      </c>
      <c r="C127" s="56"/>
      <c r="D127" s="3"/>
      <c r="E127" s="3"/>
      <c r="F127" s="3"/>
      <c r="G127" s="57"/>
      <c r="H127" s="12">
        <f>SUBTOTAL(9,H125:H126)</f>
        <v>0</v>
      </c>
      <c r="J127" s="4"/>
      <c r="K127" s="4"/>
      <c r="L127" s="4"/>
      <c r="M127" s="4"/>
      <c r="N127" s="4"/>
      <c r="O127" s="4"/>
    </row>
    <row r="128" spans="1:15" ht="11.65" customHeight="1" x14ac:dyDescent="0.2">
      <c r="A128" s="49">
        <f t="shared" ca="1" si="4"/>
        <v>128</v>
      </c>
      <c r="C128" s="56"/>
      <c r="D128" s="3"/>
      <c r="E128" s="3"/>
      <c r="F128" s="3"/>
      <c r="G128" s="57"/>
      <c r="H128" s="2"/>
      <c r="J128" s="4"/>
      <c r="K128" s="4"/>
      <c r="L128" s="4"/>
      <c r="M128" s="4"/>
      <c r="N128" s="4"/>
      <c r="O128" s="4"/>
    </row>
    <row r="129" spans="1:15" ht="11.65" customHeight="1" x14ac:dyDescent="0.2">
      <c r="A129" s="49">
        <f t="shared" ca="1" si="4"/>
        <v>129</v>
      </c>
      <c r="C129" s="56">
        <v>323</v>
      </c>
      <c r="D129" s="3" t="s">
        <v>35</v>
      </c>
      <c r="E129" s="3"/>
      <c r="F129" s="3"/>
      <c r="G129" s="57"/>
      <c r="H129" s="2"/>
      <c r="J129" s="4"/>
      <c r="K129" s="4"/>
      <c r="L129" s="4"/>
      <c r="M129" s="4"/>
      <c r="N129" s="4"/>
      <c r="O129" s="4"/>
    </row>
    <row r="130" spans="1:15" ht="11.65" customHeight="1" x14ac:dyDescent="0.2">
      <c r="A130" s="49">
        <f t="shared" ca="1" si="4"/>
        <v>130</v>
      </c>
      <c r="C130" s="56"/>
      <c r="D130" s="3"/>
      <c r="E130" s="3"/>
      <c r="F130" s="3" t="s">
        <v>250</v>
      </c>
      <c r="G130" s="57"/>
      <c r="H130" s="10">
        <v>0</v>
      </c>
      <c r="J130" s="4"/>
      <c r="K130" s="4"/>
      <c r="L130" s="4"/>
      <c r="M130" s="4"/>
      <c r="N130" s="4"/>
      <c r="O130" s="4"/>
    </row>
    <row r="131" spans="1:15" ht="11.65" customHeight="1" x14ac:dyDescent="0.2">
      <c r="A131" s="49">
        <f t="shared" ca="1" si="4"/>
        <v>131</v>
      </c>
      <c r="C131" s="56"/>
      <c r="D131" s="3"/>
      <c r="E131" s="3"/>
      <c r="F131" s="3" t="s">
        <v>24</v>
      </c>
      <c r="G131" s="57"/>
      <c r="H131" s="10">
        <v>0</v>
      </c>
      <c r="J131" s="4"/>
      <c r="K131" s="4"/>
      <c r="L131" s="4"/>
      <c r="M131" s="4"/>
      <c r="N131" s="4"/>
      <c r="O131" s="4"/>
    </row>
    <row r="132" spans="1:15" ht="11.65" customHeight="1" x14ac:dyDescent="0.2">
      <c r="A132" s="49">
        <f t="shared" ca="1" si="4"/>
        <v>132</v>
      </c>
      <c r="C132" s="56"/>
      <c r="D132" s="3"/>
      <c r="E132" s="3"/>
      <c r="F132" s="3"/>
      <c r="G132" s="57"/>
      <c r="H132" s="12">
        <f>SUBTOTAL(9,H130:H131)</f>
        <v>0</v>
      </c>
      <c r="J132" s="4"/>
      <c r="K132" s="4"/>
      <c r="L132" s="4"/>
      <c r="M132" s="4"/>
      <c r="N132" s="4"/>
      <c r="O132" s="4"/>
    </row>
    <row r="133" spans="1:15" ht="11.65" customHeight="1" x14ac:dyDescent="0.2">
      <c r="A133" s="49">
        <f t="shared" ca="1" si="4"/>
        <v>133</v>
      </c>
      <c r="C133" s="56"/>
      <c r="D133" s="3"/>
      <c r="E133" s="3"/>
      <c r="F133" s="3"/>
      <c r="G133" s="57"/>
      <c r="H133" s="2"/>
      <c r="J133" s="4"/>
      <c r="K133" s="4"/>
      <c r="L133" s="4"/>
      <c r="M133" s="4"/>
      <c r="N133" s="4"/>
      <c r="O133" s="4"/>
    </row>
    <row r="134" spans="1:15" ht="11.65" customHeight="1" x14ac:dyDescent="0.2">
      <c r="A134" s="49">
        <f t="shared" ca="1" si="4"/>
        <v>134</v>
      </c>
      <c r="C134" s="56">
        <v>324</v>
      </c>
      <c r="D134" s="3" t="s">
        <v>31</v>
      </c>
      <c r="E134" s="3"/>
      <c r="F134" s="3"/>
      <c r="G134" s="57"/>
      <c r="H134" s="2"/>
      <c r="J134" s="4"/>
      <c r="K134" s="4"/>
      <c r="L134" s="4"/>
      <c r="M134" s="4"/>
      <c r="N134" s="4"/>
      <c r="O134" s="4"/>
    </row>
    <row r="135" spans="1:15" ht="11.65" customHeight="1" x14ac:dyDescent="0.2">
      <c r="A135" s="49">
        <f t="shared" ca="1" si="4"/>
        <v>135</v>
      </c>
      <c r="C135" s="56"/>
      <c r="D135" s="3"/>
      <c r="E135" s="3"/>
      <c r="F135" s="3" t="s">
        <v>250</v>
      </c>
      <c r="G135" s="57"/>
      <c r="H135" s="10">
        <v>0</v>
      </c>
      <c r="J135" s="4"/>
      <c r="K135" s="4"/>
      <c r="L135" s="4"/>
      <c r="M135" s="4"/>
      <c r="N135" s="4"/>
      <c r="O135" s="4"/>
    </row>
    <row r="136" spans="1:15" ht="11.65" customHeight="1" x14ac:dyDescent="0.2">
      <c r="A136" s="49">
        <f t="shared" ca="1" si="4"/>
        <v>136</v>
      </c>
      <c r="C136" s="56"/>
      <c r="D136" s="3"/>
      <c r="E136" s="3"/>
      <c r="F136" s="3" t="s">
        <v>24</v>
      </c>
      <c r="G136" s="57"/>
      <c r="H136" s="10">
        <v>0</v>
      </c>
      <c r="J136" s="4"/>
      <c r="K136" s="4"/>
      <c r="L136" s="4"/>
      <c r="M136" s="4"/>
      <c r="N136" s="4"/>
      <c r="O136" s="4"/>
    </row>
    <row r="137" spans="1:15" ht="11.65" customHeight="1" x14ac:dyDescent="0.2">
      <c r="A137" s="49">
        <f t="shared" ca="1" si="4"/>
        <v>137</v>
      </c>
      <c r="C137" s="56"/>
      <c r="D137" s="3"/>
      <c r="E137" s="3"/>
      <c r="F137" s="3"/>
      <c r="G137" s="57"/>
      <c r="H137" s="12">
        <f>SUBTOTAL(9,H135:H136)</f>
        <v>0</v>
      </c>
      <c r="J137" s="4"/>
      <c r="K137" s="4"/>
      <c r="L137" s="4"/>
      <c r="M137" s="4"/>
      <c r="N137" s="4"/>
      <c r="O137" s="4"/>
    </row>
    <row r="138" spans="1:15" ht="11.65" customHeight="1" x14ac:dyDescent="0.2">
      <c r="A138" s="49">
        <f t="shared" ca="1" si="4"/>
        <v>138</v>
      </c>
      <c r="C138" s="56"/>
      <c r="D138" s="3"/>
      <c r="E138" s="3"/>
      <c r="F138" s="3"/>
      <c r="G138" s="57"/>
      <c r="H138" s="2"/>
      <c r="J138" s="4"/>
      <c r="K138" s="4"/>
      <c r="L138" s="4"/>
      <c r="M138" s="4"/>
      <c r="N138" s="4"/>
      <c r="O138" s="4"/>
    </row>
    <row r="139" spans="1:15" ht="11.65" customHeight="1" x14ac:dyDescent="0.2">
      <c r="A139" s="49">
        <f t="shared" ca="1" si="4"/>
        <v>139</v>
      </c>
      <c r="C139" s="56">
        <v>325</v>
      </c>
      <c r="D139" s="3" t="s">
        <v>45</v>
      </c>
      <c r="E139" s="3"/>
      <c r="F139" s="3"/>
      <c r="G139" s="57"/>
      <c r="H139" s="2"/>
      <c r="J139" s="4"/>
      <c r="K139" s="4"/>
      <c r="L139" s="4"/>
      <c r="M139" s="4"/>
      <c r="N139" s="4"/>
      <c r="O139" s="4"/>
    </row>
    <row r="140" spans="1:15" ht="11.65" customHeight="1" x14ac:dyDescent="0.2">
      <c r="A140" s="49">
        <f t="shared" ca="1" si="4"/>
        <v>140</v>
      </c>
      <c r="C140" s="56"/>
      <c r="D140" s="3"/>
      <c r="E140" s="3"/>
      <c r="F140" s="3" t="s">
        <v>250</v>
      </c>
      <c r="G140" s="57"/>
      <c r="H140" s="10">
        <v>0</v>
      </c>
      <c r="J140" s="4"/>
      <c r="K140" s="4"/>
      <c r="L140" s="4"/>
      <c r="M140" s="4"/>
      <c r="N140" s="4"/>
      <c r="O140" s="4"/>
    </row>
    <row r="141" spans="1:15" ht="11.65" customHeight="1" x14ac:dyDescent="0.2">
      <c r="A141" s="49">
        <f t="shared" ca="1" si="4"/>
        <v>141</v>
      </c>
      <c r="C141" s="56"/>
      <c r="D141" s="3"/>
      <c r="E141" s="3"/>
      <c r="F141" s="3" t="s">
        <v>24</v>
      </c>
      <c r="G141" s="57"/>
      <c r="H141" s="10">
        <v>0</v>
      </c>
      <c r="J141" s="4"/>
      <c r="K141" s="4"/>
      <c r="L141" s="4"/>
      <c r="M141" s="4"/>
      <c r="N141" s="4"/>
      <c r="O141" s="4"/>
    </row>
    <row r="142" spans="1:15" ht="11.65" customHeight="1" x14ac:dyDescent="0.2">
      <c r="A142" s="49">
        <f t="shared" ca="1" si="4"/>
        <v>142</v>
      </c>
      <c r="C142" s="56"/>
      <c r="D142" s="3"/>
      <c r="E142" s="3"/>
      <c r="F142" s="3"/>
      <c r="G142" s="57"/>
      <c r="H142" s="12">
        <f>SUBTOTAL(9,H140:H141)</f>
        <v>0</v>
      </c>
      <c r="J142" s="4"/>
      <c r="K142" s="4"/>
      <c r="L142" s="4"/>
      <c r="M142" s="4"/>
      <c r="N142" s="4"/>
      <c r="O142" s="4"/>
    </row>
    <row r="143" spans="1:15" ht="11.65" customHeight="1" x14ac:dyDescent="0.2">
      <c r="A143" s="49">
        <f t="shared" ca="1" si="4"/>
        <v>143</v>
      </c>
      <c r="C143" s="56"/>
      <c r="D143" s="3"/>
      <c r="E143" s="3"/>
      <c r="F143" s="3"/>
      <c r="G143" s="57"/>
      <c r="H143" s="2"/>
      <c r="J143" s="4"/>
      <c r="K143" s="4"/>
      <c r="L143" s="4"/>
      <c r="M143" s="4"/>
      <c r="N143" s="4"/>
      <c r="O143" s="4"/>
    </row>
    <row r="144" spans="1:15" ht="11.65" customHeight="1" x14ac:dyDescent="0.2">
      <c r="A144" s="49">
        <f t="shared" ca="1" si="4"/>
        <v>144</v>
      </c>
      <c r="C144" s="56"/>
      <c r="D144" s="3"/>
      <c r="E144" s="3"/>
      <c r="F144" s="3"/>
      <c r="G144" s="57"/>
      <c r="H144" s="2"/>
      <c r="J144" s="4"/>
      <c r="K144" s="4"/>
      <c r="L144" s="4"/>
      <c r="M144" s="4"/>
      <c r="N144" s="4"/>
      <c r="O144" s="4"/>
    </row>
    <row r="145" spans="1:15" ht="11.65" customHeight="1" x14ac:dyDescent="0.2">
      <c r="A145" s="49">
        <f t="shared" ca="1" si="4"/>
        <v>145</v>
      </c>
      <c r="C145" s="56" t="s">
        <v>46</v>
      </c>
      <c r="D145" s="3" t="s">
        <v>47</v>
      </c>
      <c r="E145" s="3"/>
      <c r="F145" s="3"/>
      <c r="G145" s="57"/>
      <c r="H145" s="2"/>
      <c r="J145" s="4"/>
      <c r="K145" s="4"/>
      <c r="L145" s="4"/>
      <c r="M145" s="4"/>
      <c r="N145" s="4"/>
      <c r="O145" s="4"/>
    </row>
    <row r="146" spans="1:15" ht="11.65" customHeight="1" x14ac:dyDescent="0.2">
      <c r="A146" s="49">
        <f t="shared" ca="1" si="4"/>
        <v>146</v>
      </c>
      <c r="C146" s="56"/>
      <c r="D146" s="3"/>
      <c r="E146" s="3"/>
      <c r="F146" s="3" t="s">
        <v>24</v>
      </c>
      <c r="G146" s="57"/>
      <c r="H146" s="10">
        <v>0</v>
      </c>
      <c r="J146" s="4"/>
      <c r="K146" s="4"/>
      <c r="L146" s="4"/>
      <c r="M146" s="4"/>
      <c r="N146" s="4"/>
      <c r="O146" s="4"/>
    </row>
    <row r="147" spans="1:15" ht="11.65" customHeight="1" x14ac:dyDescent="0.2">
      <c r="A147" s="49">
        <f t="shared" ca="1" si="4"/>
        <v>147</v>
      </c>
      <c r="C147" s="56"/>
      <c r="D147" s="3"/>
      <c r="E147" s="3"/>
      <c r="F147" s="3"/>
      <c r="G147" s="57"/>
      <c r="H147" s="12">
        <v>0</v>
      </c>
      <c r="J147" s="4"/>
      <c r="K147" s="4"/>
      <c r="L147" s="4"/>
      <c r="M147" s="4"/>
      <c r="N147" s="4"/>
      <c r="O147" s="4"/>
    </row>
    <row r="148" spans="1:15" ht="11.65" customHeight="1" x14ac:dyDescent="0.2">
      <c r="A148" s="49">
        <f t="shared" ca="1" si="4"/>
        <v>148</v>
      </c>
      <c r="C148" s="56"/>
      <c r="D148" s="3"/>
      <c r="E148" s="3"/>
      <c r="F148" s="3"/>
      <c r="G148" s="57"/>
      <c r="H148" s="2"/>
      <c r="J148" s="4"/>
      <c r="K148" s="4"/>
      <c r="L148" s="4"/>
      <c r="M148" s="4"/>
      <c r="N148" s="4"/>
      <c r="O148" s="4"/>
    </row>
    <row r="149" spans="1:15" ht="11.65" customHeight="1" x14ac:dyDescent="0.2">
      <c r="A149" s="49">
        <f t="shared" ca="1" si="4"/>
        <v>149</v>
      </c>
      <c r="C149" s="56"/>
      <c r="D149" s="3"/>
      <c r="E149" s="3"/>
      <c r="F149" s="3"/>
      <c r="G149" s="57"/>
      <c r="H149" s="2"/>
      <c r="J149" s="4"/>
      <c r="K149" s="4"/>
      <c r="L149" s="4"/>
      <c r="M149" s="4"/>
      <c r="N149" s="4"/>
      <c r="O149" s="4"/>
    </row>
    <row r="150" spans="1:15" ht="11.65" customHeight="1" thickBot="1" x14ac:dyDescent="0.25">
      <c r="A150" s="49">
        <f t="shared" ca="1" si="4"/>
        <v>150</v>
      </c>
      <c r="C150" s="63" t="s">
        <v>48</v>
      </c>
      <c r="D150" s="3"/>
      <c r="E150" s="3"/>
      <c r="F150" s="3"/>
      <c r="G150" s="64"/>
      <c r="H150" s="13">
        <f>SUBTOTAL(9,H149)</f>
        <v>0</v>
      </c>
      <c r="J150" s="11"/>
      <c r="K150" s="11"/>
      <c r="L150" s="11"/>
      <c r="M150" s="11"/>
      <c r="N150" s="11"/>
      <c r="O150" s="11"/>
    </row>
    <row r="151" spans="1:15" ht="11.65" customHeight="1" thickTop="1" x14ac:dyDescent="0.2">
      <c r="A151" s="49">
        <f t="shared" ca="1" si="4"/>
        <v>151</v>
      </c>
      <c r="C151" s="56"/>
      <c r="D151" s="3"/>
      <c r="E151" s="3"/>
      <c r="F151" s="3"/>
      <c r="G151" s="57"/>
      <c r="H151" s="2"/>
      <c r="J151" s="4"/>
      <c r="K151" s="4"/>
      <c r="L151" s="4"/>
      <c r="M151" s="4"/>
      <c r="N151" s="4"/>
      <c r="O151" s="4"/>
    </row>
    <row r="152" spans="1:15" ht="11.65" customHeight="1" x14ac:dyDescent="0.2">
      <c r="A152" s="49">
        <f t="shared" ca="1" si="4"/>
        <v>152</v>
      </c>
      <c r="C152" s="56"/>
      <c r="D152" s="3"/>
      <c r="E152" s="58"/>
      <c r="F152" s="3"/>
      <c r="G152" s="57"/>
      <c r="H152" s="14"/>
      <c r="J152" s="15"/>
      <c r="K152" s="15"/>
      <c r="L152" s="15"/>
      <c r="M152" s="15"/>
      <c r="N152" s="15"/>
      <c r="O152" s="15"/>
    </row>
    <row r="153" spans="1:15" ht="11.65" customHeight="1" x14ac:dyDescent="0.2">
      <c r="A153" s="49">
        <f t="shared" ca="1" si="4"/>
        <v>153</v>
      </c>
      <c r="C153" s="59"/>
      <c r="D153" s="60"/>
      <c r="E153" s="61"/>
      <c r="F153" s="60"/>
      <c r="G153" s="62"/>
      <c r="H153" s="16"/>
      <c r="J153" s="17"/>
      <c r="K153" s="17"/>
      <c r="L153" s="17"/>
      <c r="M153" s="17"/>
      <c r="N153" s="17"/>
      <c r="O153" s="17"/>
    </row>
    <row r="154" spans="1:15" ht="11.65" customHeight="1" x14ac:dyDescent="0.2">
      <c r="A154" s="49">
        <f t="shared" ca="1" si="4"/>
        <v>154</v>
      </c>
      <c r="C154" s="56" t="s">
        <v>49</v>
      </c>
      <c r="D154" s="3"/>
      <c r="E154" s="3"/>
      <c r="F154" s="3"/>
      <c r="G154" s="57"/>
      <c r="H154" s="2"/>
      <c r="J154" s="4"/>
      <c r="K154" s="4"/>
      <c r="L154" s="4"/>
      <c r="M154" s="4"/>
      <c r="N154" s="4"/>
      <c r="O154" s="4"/>
    </row>
    <row r="155" spans="1:15" ht="11.65" customHeight="1" x14ac:dyDescent="0.2">
      <c r="A155" s="49">
        <f t="shared" ca="1" si="4"/>
        <v>155</v>
      </c>
      <c r="C155" s="56"/>
      <c r="D155" s="3"/>
      <c r="E155" s="3" t="s">
        <v>250</v>
      </c>
      <c r="F155" s="3"/>
      <c r="G155" s="57"/>
      <c r="H155" s="10">
        <f>SUMIFS($H$120:$H$147,$F$120:$F$147,E155)</f>
        <v>0</v>
      </c>
      <c r="J155" s="4"/>
      <c r="K155" s="4"/>
      <c r="L155" s="4"/>
      <c r="M155" s="4"/>
      <c r="N155" s="4"/>
      <c r="O155" s="4"/>
    </row>
    <row r="156" spans="1:15" ht="11.65" customHeight="1" x14ac:dyDescent="0.2">
      <c r="A156" s="49">
        <f t="shared" ca="1" si="4"/>
        <v>156</v>
      </c>
      <c r="C156" s="56"/>
      <c r="D156" s="3"/>
      <c r="E156" s="3" t="s">
        <v>254</v>
      </c>
      <c r="F156" s="3"/>
      <c r="G156" s="57"/>
      <c r="H156" s="10">
        <f>SUMIFS($H$120:$H$147,$F$120:$F$147,E156)</f>
        <v>0</v>
      </c>
      <c r="J156" s="4"/>
      <c r="K156" s="4"/>
      <c r="L156" s="4"/>
      <c r="M156" s="4"/>
      <c r="N156" s="4"/>
      <c r="O156" s="4"/>
    </row>
    <row r="157" spans="1:15" ht="11.65" customHeight="1" x14ac:dyDescent="0.2">
      <c r="A157" s="49">
        <f t="shared" ca="1" si="4"/>
        <v>157</v>
      </c>
      <c r="C157" s="56"/>
      <c r="D157" s="3"/>
      <c r="E157" s="3" t="s">
        <v>24</v>
      </c>
      <c r="F157" s="3"/>
      <c r="G157" s="57"/>
      <c r="H157" s="10">
        <f>SUMIFS($H$120:$H$147,$F$120:$F$147,E157)</f>
        <v>0</v>
      </c>
      <c r="J157" s="4"/>
      <c r="K157" s="4"/>
      <c r="L157" s="4"/>
      <c r="M157" s="4"/>
      <c r="N157" s="4"/>
      <c r="O157" s="4"/>
    </row>
    <row r="158" spans="1:15" ht="11.65" customHeight="1" x14ac:dyDescent="0.2">
      <c r="A158" s="49">
        <f t="shared" ca="1" si="4"/>
        <v>158</v>
      </c>
      <c r="C158" s="56"/>
      <c r="D158" s="3"/>
      <c r="E158" s="3"/>
      <c r="F158" s="3"/>
      <c r="G158" s="57"/>
      <c r="H158" s="2"/>
      <c r="J158" s="4"/>
      <c r="K158" s="4"/>
      <c r="L158" s="4"/>
      <c r="M158" s="4"/>
      <c r="N158" s="4"/>
      <c r="O158" s="4"/>
    </row>
    <row r="159" spans="1:15" ht="11.65" customHeight="1" thickBot="1" x14ac:dyDescent="0.25">
      <c r="A159" s="49">
        <f t="shared" ca="1" si="4"/>
        <v>159</v>
      </c>
      <c r="C159" s="56" t="s">
        <v>50</v>
      </c>
      <c r="D159" s="3"/>
      <c r="E159" s="3"/>
      <c r="F159" s="3"/>
      <c r="G159" s="57"/>
      <c r="H159" s="19">
        <f>SUM(H155:H158)</f>
        <v>0</v>
      </c>
      <c r="I159" s="4"/>
      <c r="J159" s="4"/>
      <c r="K159" s="4"/>
      <c r="L159" s="4"/>
      <c r="M159" s="4"/>
      <c r="N159" s="4"/>
      <c r="O159" s="4"/>
    </row>
    <row r="160" spans="1:15" ht="11.65" customHeight="1" thickTop="1" x14ac:dyDescent="0.2">
      <c r="A160" s="49">
        <f t="shared" ca="1" si="4"/>
        <v>160</v>
      </c>
      <c r="C160" s="56"/>
      <c r="D160" s="3"/>
      <c r="E160" s="3"/>
      <c r="F160" s="3"/>
      <c r="G160" s="57"/>
      <c r="H160" s="2"/>
      <c r="J160" s="4"/>
      <c r="K160" s="4"/>
      <c r="L160" s="4"/>
      <c r="M160" s="4"/>
      <c r="N160" s="4"/>
      <c r="O160" s="4"/>
    </row>
    <row r="161" spans="1:15" ht="11.65" customHeight="1" x14ac:dyDescent="0.2">
      <c r="A161" s="49">
        <f t="shared" ca="1" si="4"/>
        <v>161</v>
      </c>
      <c r="C161" s="56">
        <v>330</v>
      </c>
      <c r="D161" s="3" t="s">
        <v>31</v>
      </c>
      <c r="E161" s="3"/>
      <c r="F161" s="3"/>
      <c r="G161" s="57"/>
      <c r="H161" s="2"/>
      <c r="J161" s="4"/>
      <c r="K161" s="4"/>
      <c r="L161" s="4"/>
      <c r="M161" s="4"/>
      <c r="N161" s="4"/>
      <c r="O161" s="4"/>
    </row>
    <row r="162" spans="1:15" ht="11.65" customHeight="1" x14ac:dyDescent="0.2">
      <c r="A162" s="49">
        <f t="shared" ca="1" si="4"/>
        <v>162</v>
      </c>
      <c r="C162" s="56"/>
      <c r="D162" s="3"/>
      <c r="E162" s="58"/>
      <c r="F162" s="3" t="s">
        <v>302</v>
      </c>
      <c r="G162" s="57"/>
      <c r="H162" s="10">
        <v>2577040.1722336453</v>
      </c>
      <c r="J162" s="4"/>
      <c r="K162" s="4"/>
      <c r="L162" s="4"/>
      <c r="M162" s="4"/>
      <c r="N162" s="4"/>
      <c r="O162" s="4"/>
    </row>
    <row r="163" spans="1:15" ht="11.65" customHeight="1" x14ac:dyDescent="0.2">
      <c r="A163" s="49">
        <f t="shared" ca="1" si="4"/>
        <v>163</v>
      </c>
      <c r="C163" s="56"/>
      <c r="D163" s="3"/>
      <c r="E163" s="58"/>
      <c r="F163" s="3" t="s">
        <v>303</v>
      </c>
      <c r="G163" s="57"/>
      <c r="H163" s="10">
        <v>525408.61559158412</v>
      </c>
      <c r="J163" s="4"/>
      <c r="K163" s="4"/>
      <c r="L163" s="4"/>
      <c r="M163" s="4"/>
      <c r="N163" s="4"/>
      <c r="O163" s="4"/>
    </row>
    <row r="164" spans="1:15" ht="11.65" customHeight="1" x14ac:dyDescent="0.2">
      <c r="A164" s="49">
        <f t="shared" ca="1" si="4"/>
        <v>164</v>
      </c>
      <c r="C164" s="56"/>
      <c r="D164" s="3"/>
      <c r="E164" s="58"/>
      <c r="F164" s="3" t="s">
        <v>249</v>
      </c>
      <c r="G164" s="57"/>
      <c r="H164" s="10">
        <v>0</v>
      </c>
      <c r="J164" s="4"/>
      <c r="K164" s="4"/>
      <c r="L164" s="4"/>
      <c r="M164" s="4"/>
      <c r="N164" s="4"/>
      <c r="O164" s="4"/>
    </row>
    <row r="165" spans="1:15" ht="11.65" customHeight="1" x14ac:dyDescent="0.2">
      <c r="A165" s="49">
        <f t="shared" ca="1" si="4"/>
        <v>165</v>
      </c>
      <c r="C165" s="56"/>
      <c r="D165" s="3"/>
      <c r="E165" s="58"/>
      <c r="F165" s="3" t="s">
        <v>251</v>
      </c>
      <c r="G165" s="57"/>
      <c r="H165" s="10">
        <v>0</v>
      </c>
      <c r="J165" s="4"/>
      <c r="K165" s="4"/>
      <c r="L165" s="4"/>
      <c r="M165" s="4"/>
      <c r="N165" s="4"/>
      <c r="O165" s="4"/>
    </row>
    <row r="166" spans="1:15" ht="11.65" customHeight="1" x14ac:dyDescent="0.2">
      <c r="A166" s="49">
        <f t="shared" ca="1" si="4"/>
        <v>166</v>
      </c>
      <c r="C166" s="56"/>
      <c r="D166" s="3"/>
      <c r="E166" s="58"/>
      <c r="F166" s="3" t="s">
        <v>24</v>
      </c>
      <c r="G166" s="57"/>
      <c r="H166" s="10">
        <v>0</v>
      </c>
      <c r="J166" s="4"/>
      <c r="K166" s="4"/>
      <c r="L166" s="4"/>
      <c r="M166" s="4"/>
      <c r="N166" s="4"/>
      <c r="O166" s="4"/>
    </row>
    <row r="167" spans="1:15" ht="11.65" customHeight="1" x14ac:dyDescent="0.2">
      <c r="A167" s="49">
        <f t="shared" ca="1" si="4"/>
        <v>167</v>
      </c>
      <c r="C167" s="56"/>
      <c r="D167" s="3"/>
      <c r="E167" s="58"/>
      <c r="F167" s="3" t="s">
        <v>251</v>
      </c>
      <c r="G167" s="57"/>
      <c r="H167" s="10">
        <v>0</v>
      </c>
      <c r="J167" s="4"/>
      <c r="K167" s="4"/>
      <c r="L167" s="4"/>
      <c r="M167" s="4"/>
      <c r="N167" s="4"/>
      <c r="O167" s="4"/>
    </row>
    <row r="168" spans="1:15" ht="11.65" customHeight="1" x14ac:dyDescent="0.2">
      <c r="A168" s="49">
        <f t="shared" ca="1" si="4"/>
        <v>168</v>
      </c>
      <c r="C168" s="56"/>
      <c r="D168" s="3"/>
      <c r="E168" s="3"/>
      <c r="F168" s="3"/>
      <c r="G168" s="57" t="s">
        <v>32</v>
      </c>
      <c r="H168" s="12">
        <f>SUBTOTAL(9,H162:H167)</f>
        <v>3102448.7878252296</v>
      </c>
      <c r="J168" s="4"/>
      <c r="K168" s="4"/>
      <c r="L168" s="4"/>
      <c r="M168" s="4"/>
      <c r="N168" s="4"/>
      <c r="O168" s="4"/>
    </row>
    <row r="169" spans="1:15" ht="11.65" customHeight="1" x14ac:dyDescent="0.2">
      <c r="A169" s="49">
        <f t="shared" ca="1" si="4"/>
        <v>169</v>
      </c>
      <c r="C169" s="56"/>
      <c r="D169" s="3"/>
      <c r="E169" s="3"/>
      <c r="F169" s="3"/>
      <c r="G169" s="57"/>
      <c r="H169" s="2"/>
      <c r="J169" s="4"/>
      <c r="K169" s="4"/>
      <c r="L169" s="4"/>
      <c r="M169" s="4"/>
      <c r="N169" s="4"/>
      <c r="O169" s="4"/>
    </row>
    <row r="170" spans="1:15" ht="11.65" customHeight="1" x14ac:dyDescent="0.2">
      <c r="A170" s="49">
        <f t="shared" ca="1" si="4"/>
        <v>170</v>
      </c>
      <c r="C170" s="56">
        <v>331</v>
      </c>
      <c r="D170" s="3" t="s">
        <v>33</v>
      </c>
      <c r="E170" s="3"/>
      <c r="F170" s="3"/>
      <c r="G170" s="57"/>
      <c r="H170" s="2"/>
      <c r="J170" s="4"/>
      <c r="K170" s="4"/>
      <c r="L170" s="4"/>
      <c r="M170" s="4"/>
      <c r="N170" s="4"/>
      <c r="O170" s="4"/>
    </row>
    <row r="171" spans="1:15" ht="11.65" customHeight="1" x14ac:dyDescent="0.2">
      <c r="A171" s="49">
        <f t="shared" ca="1" si="4"/>
        <v>171</v>
      </c>
      <c r="C171" s="56"/>
      <c r="D171" s="3"/>
      <c r="E171" s="58"/>
      <c r="F171" s="3" t="s">
        <v>302</v>
      </c>
      <c r="G171" s="57"/>
      <c r="H171" s="10">
        <v>21646485.687241435</v>
      </c>
      <c r="J171" s="4"/>
      <c r="K171" s="4"/>
      <c r="L171" s="4"/>
      <c r="M171" s="4"/>
      <c r="N171" s="4"/>
      <c r="O171" s="4"/>
    </row>
    <row r="172" spans="1:15" ht="11.65" customHeight="1" x14ac:dyDescent="0.2">
      <c r="A172" s="49">
        <f t="shared" ca="1" si="4"/>
        <v>172</v>
      </c>
      <c r="C172" s="56"/>
      <c r="D172" s="3"/>
      <c r="E172" s="58"/>
      <c r="F172" s="3" t="s">
        <v>303</v>
      </c>
      <c r="G172" s="57"/>
      <c r="H172" s="10">
        <v>1585519.8610590913</v>
      </c>
      <c r="J172" s="4"/>
      <c r="K172" s="4"/>
      <c r="L172" s="4"/>
      <c r="M172" s="4"/>
      <c r="N172" s="4"/>
      <c r="O172" s="4"/>
    </row>
    <row r="173" spans="1:15" ht="11.65" customHeight="1" x14ac:dyDescent="0.2">
      <c r="A173" s="49">
        <f t="shared" ca="1" si="4"/>
        <v>173</v>
      </c>
      <c r="C173" s="56"/>
      <c r="D173" s="3"/>
      <c r="E173" s="58"/>
      <c r="F173" s="3" t="s">
        <v>249</v>
      </c>
      <c r="G173" s="57"/>
      <c r="H173" s="10">
        <v>0</v>
      </c>
      <c r="J173" s="4"/>
      <c r="K173" s="4"/>
      <c r="L173" s="4"/>
      <c r="M173" s="4"/>
      <c r="N173" s="4"/>
      <c r="O173" s="4"/>
    </row>
    <row r="174" spans="1:15" ht="11.65" customHeight="1" x14ac:dyDescent="0.2">
      <c r="A174" s="49">
        <f t="shared" ca="1" si="4"/>
        <v>174</v>
      </c>
      <c r="C174" s="56"/>
      <c r="D174" s="3"/>
      <c r="E174" s="58"/>
      <c r="F174" s="3" t="s">
        <v>251</v>
      </c>
      <c r="G174" s="57"/>
      <c r="H174" s="10">
        <v>0</v>
      </c>
      <c r="J174" s="4"/>
      <c r="K174" s="4"/>
      <c r="L174" s="4"/>
      <c r="M174" s="4"/>
      <c r="N174" s="4"/>
      <c r="O174" s="4"/>
    </row>
    <row r="175" spans="1:15" ht="11.65" customHeight="1" x14ac:dyDescent="0.2">
      <c r="A175" s="49">
        <f t="shared" ca="1" si="4"/>
        <v>175</v>
      </c>
      <c r="C175" s="56"/>
      <c r="D175" s="3"/>
      <c r="E175" s="58"/>
      <c r="F175" s="3" t="s">
        <v>24</v>
      </c>
      <c r="G175" s="57"/>
      <c r="H175" s="10">
        <v>0</v>
      </c>
      <c r="J175" s="4"/>
      <c r="K175" s="4"/>
      <c r="L175" s="4"/>
      <c r="M175" s="4"/>
      <c r="N175" s="4"/>
      <c r="O175" s="4"/>
    </row>
    <row r="176" spans="1:15" ht="11.65" customHeight="1" x14ac:dyDescent="0.2">
      <c r="A176" s="49">
        <f t="shared" ca="1" si="4"/>
        <v>176</v>
      </c>
      <c r="C176" s="56"/>
      <c r="D176" s="3"/>
      <c r="E176" s="58"/>
      <c r="F176" s="3" t="s">
        <v>251</v>
      </c>
      <c r="G176" s="57"/>
      <c r="H176" s="10">
        <v>0</v>
      </c>
      <c r="J176" s="4"/>
      <c r="K176" s="4"/>
      <c r="L176" s="4"/>
      <c r="M176" s="4"/>
      <c r="N176" s="4"/>
      <c r="O176" s="4"/>
    </row>
    <row r="177" spans="1:15" ht="11.65" customHeight="1" x14ac:dyDescent="0.2">
      <c r="A177" s="49">
        <f t="shared" ca="1" si="4"/>
        <v>177</v>
      </c>
      <c r="C177" s="56"/>
      <c r="D177" s="3"/>
      <c r="E177" s="3"/>
      <c r="F177" s="3"/>
      <c r="G177" s="57" t="s">
        <v>32</v>
      </c>
      <c r="H177" s="12">
        <f>SUBTOTAL(9,H171:H176)</f>
        <v>23232005.548300527</v>
      </c>
      <c r="J177" s="4"/>
      <c r="K177" s="4"/>
      <c r="L177" s="4"/>
      <c r="M177" s="4"/>
      <c r="N177" s="4"/>
      <c r="O177" s="4"/>
    </row>
    <row r="178" spans="1:15" ht="11.65" customHeight="1" x14ac:dyDescent="0.2">
      <c r="A178" s="49">
        <f t="shared" ca="1" si="4"/>
        <v>178</v>
      </c>
      <c r="C178" s="56"/>
      <c r="D178" s="3"/>
      <c r="E178" s="3"/>
      <c r="F178" s="3"/>
      <c r="G178" s="57"/>
      <c r="H178" s="2"/>
      <c r="J178" s="4"/>
      <c r="K178" s="4"/>
      <c r="L178" s="4"/>
      <c r="M178" s="4"/>
      <c r="N178" s="4"/>
      <c r="O178" s="4"/>
    </row>
    <row r="179" spans="1:15" ht="11.65" customHeight="1" x14ac:dyDescent="0.2">
      <c r="A179" s="49">
        <f t="shared" ca="1" si="4"/>
        <v>179</v>
      </c>
      <c r="C179" s="56">
        <v>332</v>
      </c>
      <c r="D179" s="3" t="s">
        <v>51</v>
      </c>
      <c r="E179" s="3"/>
      <c r="F179" s="3"/>
      <c r="G179" s="57"/>
      <c r="H179" s="2"/>
      <c r="J179" s="4"/>
      <c r="K179" s="4"/>
      <c r="L179" s="4"/>
      <c r="M179" s="4"/>
      <c r="N179" s="4"/>
      <c r="O179" s="4"/>
    </row>
    <row r="180" spans="1:15" ht="11.65" customHeight="1" x14ac:dyDescent="0.2">
      <c r="A180" s="49">
        <f t="shared" ca="1" si="4"/>
        <v>180</v>
      </c>
      <c r="C180" s="56"/>
      <c r="D180" s="3"/>
      <c r="E180" s="58"/>
      <c r="F180" s="3" t="s">
        <v>302</v>
      </c>
      <c r="G180" s="57"/>
      <c r="H180" s="10">
        <v>34752366.40678522</v>
      </c>
      <c r="J180" s="4"/>
      <c r="K180" s="4"/>
      <c r="L180" s="4"/>
      <c r="M180" s="4"/>
      <c r="N180" s="4"/>
      <c r="O180" s="4"/>
    </row>
    <row r="181" spans="1:15" ht="11.65" customHeight="1" x14ac:dyDescent="0.2">
      <c r="A181" s="49">
        <f t="shared" ca="1" si="4"/>
        <v>181</v>
      </c>
      <c r="C181" s="56"/>
      <c r="D181" s="3"/>
      <c r="E181" s="58"/>
      <c r="F181" s="3" t="s">
        <v>303</v>
      </c>
      <c r="G181" s="57"/>
      <c r="H181" s="10">
        <v>7895642.1537219929</v>
      </c>
      <c r="J181" s="4"/>
      <c r="K181" s="4"/>
      <c r="L181" s="4"/>
      <c r="M181" s="4"/>
      <c r="N181" s="4"/>
      <c r="O181" s="4"/>
    </row>
    <row r="182" spans="1:15" ht="11.65" customHeight="1" x14ac:dyDescent="0.2">
      <c r="A182" s="49">
        <f t="shared" ca="1" si="4"/>
        <v>182</v>
      </c>
      <c r="C182" s="56"/>
      <c r="D182" s="3"/>
      <c r="E182" s="58"/>
      <c r="F182" s="3" t="s">
        <v>249</v>
      </c>
      <c r="G182" s="57"/>
      <c r="H182" s="10">
        <v>0</v>
      </c>
      <c r="J182" s="4"/>
      <c r="K182" s="4"/>
      <c r="L182" s="4"/>
      <c r="M182" s="4"/>
      <c r="N182" s="4"/>
      <c r="O182" s="4"/>
    </row>
    <row r="183" spans="1:15" ht="11.65" customHeight="1" x14ac:dyDescent="0.2">
      <c r="A183" s="49">
        <f t="shared" ca="1" si="4"/>
        <v>183</v>
      </c>
      <c r="C183" s="56"/>
      <c r="D183" s="3"/>
      <c r="E183" s="58"/>
      <c r="F183" s="3" t="s">
        <v>251</v>
      </c>
      <c r="G183" s="57"/>
      <c r="H183" s="10">
        <v>0</v>
      </c>
      <c r="J183" s="4"/>
      <c r="K183" s="4"/>
      <c r="L183" s="4"/>
      <c r="M183" s="4"/>
      <c r="N183" s="4"/>
      <c r="O183" s="4"/>
    </row>
    <row r="184" spans="1:15" ht="11.65" customHeight="1" x14ac:dyDescent="0.2">
      <c r="A184" s="49">
        <f t="shared" ca="1" si="4"/>
        <v>184</v>
      </c>
      <c r="C184" s="56"/>
      <c r="D184" s="3"/>
      <c r="E184" s="58"/>
      <c r="F184" s="3" t="s">
        <v>24</v>
      </c>
      <c r="G184" s="57"/>
      <c r="H184" s="10">
        <v>0</v>
      </c>
      <c r="J184" s="4"/>
      <c r="K184" s="4"/>
      <c r="L184" s="4"/>
      <c r="M184" s="4"/>
      <c r="N184" s="4"/>
      <c r="O184" s="4"/>
    </row>
    <row r="185" spans="1:15" ht="11.65" customHeight="1" x14ac:dyDescent="0.2">
      <c r="A185" s="49">
        <f t="shared" ca="1" si="4"/>
        <v>185</v>
      </c>
      <c r="C185" s="56"/>
      <c r="D185" s="3"/>
      <c r="E185" s="58"/>
      <c r="F185" s="3" t="s">
        <v>251</v>
      </c>
      <c r="G185" s="57"/>
      <c r="H185" s="10">
        <v>0</v>
      </c>
      <c r="J185" s="4"/>
      <c r="K185" s="4"/>
      <c r="L185" s="4"/>
      <c r="M185" s="4"/>
      <c r="N185" s="4"/>
      <c r="O185" s="4"/>
    </row>
    <row r="186" spans="1:15" ht="11.65" customHeight="1" x14ac:dyDescent="0.2">
      <c r="A186" s="49">
        <f t="shared" ca="1" si="4"/>
        <v>186</v>
      </c>
      <c r="C186" s="56"/>
      <c r="D186" s="3"/>
      <c r="E186" s="3"/>
      <c r="F186" s="3"/>
      <c r="G186" s="57" t="s">
        <v>32</v>
      </c>
      <c r="H186" s="12">
        <f>SUBTOTAL(9,H180:H185)</f>
        <v>42648008.560507216</v>
      </c>
      <c r="J186" s="4"/>
      <c r="K186" s="4"/>
      <c r="L186" s="4"/>
      <c r="M186" s="4"/>
      <c r="N186" s="4"/>
      <c r="O186" s="4"/>
    </row>
    <row r="187" spans="1:15" ht="11.65" customHeight="1" x14ac:dyDescent="0.2">
      <c r="A187" s="49">
        <f t="shared" ca="1" si="4"/>
        <v>187</v>
      </c>
      <c r="C187" s="56"/>
      <c r="D187" s="3"/>
      <c r="E187" s="3"/>
      <c r="F187" s="3"/>
      <c r="G187" s="57"/>
      <c r="H187" s="2"/>
      <c r="J187" s="4"/>
      <c r="K187" s="4"/>
      <c r="L187" s="4"/>
      <c r="M187" s="4"/>
      <c r="N187" s="4"/>
      <c r="O187" s="4"/>
    </row>
    <row r="188" spans="1:15" ht="11.65" customHeight="1" x14ac:dyDescent="0.2">
      <c r="A188" s="49">
        <f t="shared" ca="1" si="4"/>
        <v>188</v>
      </c>
      <c r="C188" s="56">
        <v>333</v>
      </c>
      <c r="D188" s="3" t="s">
        <v>52</v>
      </c>
      <c r="E188" s="3"/>
      <c r="F188" s="3"/>
      <c r="G188" s="57"/>
      <c r="H188" s="2"/>
      <c r="J188" s="4"/>
      <c r="K188" s="4"/>
      <c r="L188" s="4"/>
      <c r="M188" s="4"/>
      <c r="N188" s="4"/>
      <c r="O188" s="4"/>
    </row>
    <row r="189" spans="1:15" ht="11.65" customHeight="1" x14ac:dyDescent="0.2">
      <c r="A189" s="49">
        <f t="shared" ca="1" si="4"/>
        <v>189</v>
      </c>
      <c r="C189" s="56"/>
      <c r="D189" s="3"/>
      <c r="E189" s="58"/>
      <c r="F189" s="3" t="s">
        <v>302</v>
      </c>
      <c r="G189" s="57"/>
      <c r="H189" s="10">
        <v>7693532.6581039624</v>
      </c>
      <c r="J189" s="4"/>
      <c r="K189" s="4"/>
      <c r="L189" s="4"/>
      <c r="M189" s="4"/>
      <c r="N189" s="4"/>
      <c r="O189" s="4"/>
    </row>
    <row r="190" spans="1:15" ht="11.65" customHeight="1" x14ac:dyDescent="0.2">
      <c r="A190" s="49">
        <f t="shared" ref="A190:A253" ca="1" si="5">OFFSET(A190,-1,)+1</f>
        <v>190</v>
      </c>
      <c r="C190" s="56"/>
      <c r="D190" s="3"/>
      <c r="E190" s="58"/>
      <c r="F190" s="3" t="s">
        <v>303</v>
      </c>
      <c r="G190" s="57"/>
      <c r="H190" s="10">
        <v>4038838.3335410971</v>
      </c>
      <c r="J190" s="4"/>
      <c r="K190" s="4"/>
      <c r="L190" s="4"/>
      <c r="M190" s="4"/>
      <c r="N190" s="4"/>
      <c r="O190" s="4"/>
    </row>
    <row r="191" spans="1:15" ht="11.65" customHeight="1" x14ac:dyDescent="0.2">
      <c r="A191" s="49">
        <f t="shared" ca="1" si="5"/>
        <v>191</v>
      </c>
      <c r="C191" s="56"/>
      <c r="D191" s="3"/>
      <c r="E191" s="58"/>
      <c r="F191" s="3" t="s">
        <v>249</v>
      </c>
      <c r="G191" s="57"/>
      <c r="H191" s="10">
        <v>0</v>
      </c>
      <c r="J191" s="4"/>
      <c r="K191" s="4"/>
      <c r="L191" s="4"/>
      <c r="M191" s="4"/>
      <c r="N191" s="4"/>
      <c r="O191" s="4"/>
    </row>
    <row r="192" spans="1:15" ht="11.65" customHeight="1" x14ac:dyDescent="0.2">
      <c r="A192" s="49">
        <f t="shared" ca="1" si="5"/>
        <v>192</v>
      </c>
      <c r="C192" s="56"/>
      <c r="D192" s="3"/>
      <c r="E192" s="58"/>
      <c r="F192" s="3" t="s">
        <v>251</v>
      </c>
      <c r="G192" s="57"/>
      <c r="H192" s="10">
        <v>0</v>
      </c>
      <c r="J192" s="4"/>
      <c r="K192" s="4"/>
      <c r="L192" s="4"/>
      <c r="M192" s="4"/>
      <c r="N192" s="4"/>
      <c r="O192" s="4"/>
    </row>
    <row r="193" spans="1:15" ht="11.65" customHeight="1" x14ac:dyDescent="0.2">
      <c r="A193" s="49">
        <f t="shared" ca="1" si="5"/>
        <v>193</v>
      </c>
      <c r="C193" s="56"/>
      <c r="D193" s="3"/>
      <c r="E193" s="58"/>
      <c r="F193" s="3" t="s">
        <v>24</v>
      </c>
      <c r="G193" s="57"/>
      <c r="H193" s="10">
        <v>0</v>
      </c>
      <c r="J193" s="4"/>
      <c r="K193" s="4"/>
      <c r="L193" s="4"/>
      <c r="M193" s="4"/>
      <c r="N193" s="4"/>
      <c r="O193" s="4"/>
    </row>
    <row r="194" spans="1:15" ht="11.65" customHeight="1" x14ac:dyDescent="0.2">
      <c r="A194" s="49">
        <f t="shared" ca="1" si="5"/>
        <v>194</v>
      </c>
      <c r="C194" s="56"/>
      <c r="D194" s="3"/>
      <c r="E194" s="58"/>
      <c r="F194" s="3" t="s">
        <v>251</v>
      </c>
      <c r="G194" s="57"/>
      <c r="H194" s="10">
        <v>0</v>
      </c>
      <c r="J194" s="4"/>
      <c r="K194" s="4"/>
      <c r="L194" s="4"/>
      <c r="M194" s="4"/>
      <c r="N194" s="4"/>
      <c r="O194" s="4"/>
    </row>
    <row r="195" spans="1:15" ht="11.65" customHeight="1" x14ac:dyDescent="0.2">
      <c r="A195" s="49">
        <f t="shared" ca="1" si="5"/>
        <v>195</v>
      </c>
      <c r="C195" s="56"/>
      <c r="D195" s="3"/>
      <c r="E195" s="3"/>
      <c r="F195" s="3"/>
      <c r="G195" s="57" t="s">
        <v>32</v>
      </c>
      <c r="H195" s="12">
        <f>SUBTOTAL(9,H189:H194)</f>
        <v>11732370.99164506</v>
      </c>
      <c r="J195" s="4"/>
      <c r="K195" s="4"/>
      <c r="L195" s="4"/>
      <c r="M195" s="4"/>
      <c r="N195" s="4"/>
      <c r="O195" s="4"/>
    </row>
    <row r="196" spans="1:15" ht="11.65" customHeight="1" x14ac:dyDescent="0.2">
      <c r="A196" s="49">
        <f t="shared" ca="1" si="5"/>
        <v>196</v>
      </c>
      <c r="C196" s="56"/>
      <c r="D196" s="3"/>
      <c r="E196" s="3"/>
      <c r="F196" s="3"/>
      <c r="G196" s="57"/>
      <c r="H196" s="2"/>
      <c r="J196" s="4"/>
      <c r="K196" s="4"/>
      <c r="L196" s="4"/>
      <c r="M196" s="4"/>
      <c r="N196" s="4"/>
      <c r="O196" s="4"/>
    </row>
    <row r="197" spans="1:15" ht="11.65" customHeight="1" x14ac:dyDescent="0.2">
      <c r="A197" s="49">
        <f t="shared" ca="1" si="5"/>
        <v>197</v>
      </c>
      <c r="C197" s="56">
        <v>334</v>
      </c>
      <c r="D197" s="3" t="s">
        <v>36</v>
      </c>
      <c r="E197" s="3"/>
      <c r="F197" s="3"/>
      <c r="G197" s="57"/>
      <c r="H197" s="2"/>
      <c r="J197" s="4"/>
      <c r="K197" s="4"/>
      <c r="L197" s="4"/>
      <c r="M197" s="4"/>
      <c r="N197" s="4"/>
      <c r="O197" s="4"/>
    </row>
    <row r="198" spans="1:15" ht="11.65" customHeight="1" x14ac:dyDescent="0.2">
      <c r="A198" s="49">
        <f t="shared" ca="1" si="5"/>
        <v>198</v>
      </c>
      <c r="C198" s="56"/>
      <c r="D198" s="3"/>
      <c r="E198" s="58"/>
      <c r="F198" s="3" t="s">
        <v>302</v>
      </c>
      <c r="G198" s="57"/>
      <c r="H198" s="10">
        <v>5765423.771407932</v>
      </c>
      <c r="J198" s="4"/>
      <c r="K198" s="4"/>
      <c r="L198" s="4"/>
      <c r="M198" s="4"/>
      <c r="N198" s="4"/>
      <c r="O198" s="4"/>
    </row>
    <row r="199" spans="1:15" ht="11.65" customHeight="1" x14ac:dyDescent="0.2">
      <c r="A199" s="49">
        <f t="shared" ca="1" si="5"/>
        <v>199</v>
      </c>
      <c r="C199" s="56"/>
      <c r="D199" s="3"/>
      <c r="E199" s="58"/>
      <c r="F199" s="3" t="s">
        <v>303</v>
      </c>
      <c r="G199" s="57"/>
      <c r="H199" s="10">
        <v>1159593.7648076222</v>
      </c>
      <c r="J199" s="4"/>
      <c r="K199" s="4"/>
      <c r="L199" s="4"/>
      <c r="M199" s="4"/>
      <c r="N199" s="4"/>
      <c r="O199" s="4"/>
    </row>
    <row r="200" spans="1:15" ht="11.65" customHeight="1" x14ac:dyDescent="0.2">
      <c r="A200" s="49">
        <f t="shared" ca="1" si="5"/>
        <v>200</v>
      </c>
      <c r="C200" s="56"/>
      <c r="D200" s="3"/>
      <c r="E200" s="58"/>
      <c r="F200" s="3" t="s">
        <v>249</v>
      </c>
      <c r="G200" s="57"/>
      <c r="H200" s="10">
        <v>0</v>
      </c>
      <c r="J200" s="4"/>
      <c r="K200" s="4"/>
      <c r="L200" s="4"/>
      <c r="M200" s="4"/>
      <c r="N200" s="4"/>
      <c r="O200" s="4"/>
    </row>
    <row r="201" spans="1:15" ht="11.65" customHeight="1" x14ac:dyDescent="0.2">
      <c r="A201" s="49">
        <f t="shared" ca="1" si="5"/>
        <v>201</v>
      </c>
      <c r="C201" s="56"/>
      <c r="D201" s="3"/>
      <c r="E201" s="58"/>
      <c r="F201" s="3" t="s">
        <v>251</v>
      </c>
      <c r="G201" s="57"/>
      <c r="H201" s="10">
        <v>0</v>
      </c>
      <c r="J201" s="4"/>
      <c r="K201" s="4"/>
      <c r="L201" s="4"/>
      <c r="M201" s="4"/>
      <c r="N201" s="4"/>
      <c r="O201" s="4"/>
    </row>
    <row r="202" spans="1:15" ht="11.65" customHeight="1" x14ac:dyDescent="0.2">
      <c r="A202" s="49">
        <f t="shared" ca="1" si="5"/>
        <v>202</v>
      </c>
      <c r="C202" s="56"/>
      <c r="D202" s="3"/>
      <c r="E202" s="58"/>
      <c r="F202" s="3" t="s">
        <v>24</v>
      </c>
      <c r="G202" s="57"/>
      <c r="H202" s="10">
        <v>0</v>
      </c>
      <c r="J202" s="4"/>
      <c r="K202" s="4"/>
      <c r="L202" s="4"/>
      <c r="M202" s="4"/>
      <c r="N202" s="4"/>
      <c r="O202" s="4"/>
    </row>
    <row r="203" spans="1:15" ht="11.65" customHeight="1" x14ac:dyDescent="0.2">
      <c r="A203" s="49">
        <f t="shared" ca="1" si="5"/>
        <v>203</v>
      </c>
      <c r="C203" s="56"/>
      <c r="D203" s="3"/>
      <c r="E203" s="58"/>
      <c r="F203" s="3" t="s">
        <v>251</v>
      </c>
      <c r="G203" s="57"/>
      <c r="H203" s="10">
        <v>0</v>
      </c>
      <c r="J203" s="4"/>
      <c r="K203" s="4"/>
      <c r="L203" s="4"/>
      <c r="M203" s="4"/>
      <c r="N203" s="4"/>
      <c r="O203" s="4"/>
    </row>
    <row r="204" spans="1:15" ht="11.65" customHeight="1" x14ac:dyDescent="0.2">
      <c r="A204" s="49">
        <f t="shared" ca="1" si="5"/>
        <v>204</v>
      </c>
      <c r="C204" s="56"/>
      <c r="D204" s="3"/>
      <c r="E204" s="3"/>
      <c r="F204" s="3"/>
      <c r="G204" s="57" t="s">
        <v>32</v>
      </c>
      <c r="H204" s="12">
        <f>SUBTOTAL(9,H198:H203)</f>
        <v>6925017.536215554</v>
      </c>
      <c r="J204" s="4"/>
      <c r="K204" s="4"/>
      <c r="L204" s="4"/>
      <c r="M204" s="4"/>
      <c r="N204" s="4"/>
      <c r="O204" s="4"/>
    </row>
    <row r="205" spans="1:15" ht="11.65" customHeight="1" x14ac:dyDescent="0.2">
      <c r="A205" s="49">
        <f t="shared" ca="1" si="5"/>
        <v>205</v>
      </c>
      <c r="C205" s="56"/>
      <c r="D205" s="3"/>
      <c r="E205" s="3"/>
      <c r="F205" s="3"/>
      <c r="G205" s="57"/>
      <c r="H205" s="2"/>
      <c r="J205" s="4"/>
      <c r="K205" s="4"/>
      <c r="L205" s="4"/>
      <c r="M205" s="4"/>
      <c r="N205" s="4"/>
      <c r="O205" s="4"/>
    </row>
    <row r="206" spans="1:15" ht="11.65" customHeight="1" x14ac:dyDescent="0.2">
      <c r="A206" s="49">
        <f t="shared" ca="1" si="5"/>
        <v>206</v>
      </c>
      <c r="C206" s="56"/>
      <c r="D206" s="3"/>
      <c r="E206" s="58"/>
      <c r="F206" s="3"/>
      <c r="G206" s="57"/>
      <c r="H206" s="14"/>
      <c r="J206" s="15"/>
      <c r="K206" s="15"/>
      <c r="L206" s="15"/>
      <c r="M206" s="15"/>
      <c r="N206" s="15"/>
      <c r="O206" s="15"/>
    </row>
    <row r="207" spans="1:15" ht="11.65" customHeight="1" x14ac:dyDescent="0.2">
      <c r="A207" s="49">
        <f t="shared" ca="1" si="5"/>
        <v>207</v>
      </c>
      <c r="C207" s="59"/>
      <c r="D207" s="60"/>
      <c r="E207" s="61"/>
      <c r="F207" s="60"/>
      <c r="G207" s="62"/>
      <c r="H207" s="16"/>
      <c r="J207" s="17"/>
      <c r="K207" s="17"/>
      <c r="L207" s="17"/>
      <c r="M207" s="17"/>
      <c r="N207" s="17"/>
      <c r="O207" s="17"/>
    </row>
    <row r="208" spans="1:15" ht="11.65" customHeight="1" x14ac:dyDescent="0.2">
      <c r="A208" s="49">
        <f t="shared" ca="1" si="5"/>
        <v>208</v>
      </c>
      <c r="C208" s="56">
        <v>335</v>
      </c>
      <c r="D208" s="3" t="s">
        <v>45</v>
      </c>
      <c r="E208" s="3"/>
      <c r="F208" s="3"/>
      <c r="G208" s="57"/>
      <c r="H208" s="2"/>
      <c r="J208" s="4"/>
      <c r="K208" s="4"/>
      <c r="L208" s="4"/>
      <c r="M208" s="4"/>
      <c r="N208" s="4"/>
      <c r="O208" s="4"/>
    </row>
    <row r="209" spans="1:15" ht="11.65" customHeight="1" x14ac:dyDescent="0.2">
      <c r="A209" s="49">
        <f t="shared" ca="1" si="5"/>
        <v>209</v>
      </c>
      <c r="C209" s="56"/>
      <c r="D209" s="3"/>
      <c r="E209" s="58"/>
      <c r="F209" s="3" t="s">
        <v>302</v>
      </c>
      <c r="G209" s="57"/>
      <c r="H209" s="10">
        <v>190823.18858324547</v>
      </c>
      <c r="J209" s="4"/>
      <c r="K209" s="4"/>
      <c r="L209" s="4"/>
      <c r="M209" s="4"/>
      <c r="N209" s="4"/>
      <c r="O209" s="4"/>
    </row>
    <row r="210" spans="1:15" ht="11.65" customHeight="1" x14ac:dyDescent="0.2">
      <c r="A210" s="49">
        <f t="shared" ca="1" si="5"/>
        <v>210</v>
      </c>
      <c r="C210" s="56"/>
      <c r="D210" s="3"/>
      <c r="E210" s="58"/>
      <c r="F210" s="3" t="s">
        <v>303</v>
      </c>
      <c r="G210" s="57"/>
      <c r="H210" s="10">
        <v>13745.004806203897</v>
      </c>
      <c r="J210" s="4"/>
      <c r="K210" s="4"/>
      <c r="L210" s="4"/>
      <c r="M210" s="4"/>
      <c r="N210" s="4"/>
      <c r="O210" s="4"/>
    </row>
    <row r="211" spans="1:15" ht="11.65" customHeight="1" x14ac:dyDescent="0.2">
      <c r="A211" s="49">
        <f t="shared" ca="1" si="5"/>
        <v>211</v>
      </c>
      <c r="C211" s="56"/>
      <c r="D211" s="3"/>
      <c r="E211" s="58"/>
      <c r="F211" s="3" t="s">
        <v>249</v>
      </c>
      <c r="G211" s="57"/>
      <c r="H211" s="10">
        <v>0</v>
      </c>
      <c r="J211" s="4"/>
      <c r="K211" s="4"/>
      <c r="L211" s="4"/>
      <c r="M211" s="4"/>
      <c r="N211" s="4"/>
      <c r="O211" s="4"/>
    </row>
    <row r="212" spans="1:15" ht="11.65" customHeight="1" x14ac:dyDescent="0.2">
      <c r="A212" s="49">
        <f t="shared" ca="1" si="5"/>
        <v>212</v>
      </c>
      <c r="C212" s="56"/>
      <c r="D212" s="3"/>
      <c r="E212" s="58"/>
      <c r="F212" s="3" t="s">
        <v>251</v>
      </c>
      <c r="G212" s="57"/>
      <c r="H212" s="10">
        <v>0</v>
      </c>
      <c r="J212" s="4"/>
      <c r="K212" s="4"/>
      <c r="L212" s="4"/>
      <c r="M212" s="4"/>
      <c r="N212" s="4"/>
      <c r="O212" s="4"/>
    </row>
    <row r="213" spans="1:15" ht="11.65" customHeight="1" x14ac:dyDescent="0.2">
      <c r="A213" s="49">
        <f t="shared" ca="1" si="5"/>
        <v>213</v>
      </c>
      <c r="C213" s="56"/>
      <c r="D213" s="3"/>
      <c r="E213" s="58"/>
      <c r="F213" s="3" t="s">
        <v>24</v>
      </c>
      <c r="G213" s="57"/>
      <c r="H213" s="10">
        <v>0</v>
      </c>
      <c r="J213" s="4"/>
      <c r="K213" s="4"/>
      <c r="L213" s="4"/>
      <c r="M213" s="4"/>
      <c r="N213" s="4"/>
      <c r="O213" s="4"/>
    </row>
    <row r="214" spans="1:15" ht="11.65" customHeight="1" x14ac:dyDescent="0.2">
      <c r="A214" s="49">
        <f t="shared" ca="1" si="5"/>
        <v>214</v>
      </c>
      <c r="C214" s="56"/>
      <c r="D214" s="3"/>
      <c r="E214" s="58"/>
      <c r="F214" s="3" t="s">
        <v>251</v>
      </c>
      <c r="G214" s="57"/>
      <c r="H214" s="10">
        <v>0</v>
      </c>
      <c r="J214" s="4"/>
      <c r="K214" s="4"/>
      <c r="L214" s="4"/>
      <c r="M214" s="4"/>
      <c r="N214" s="4"/>
      <c r="O214" s="4"/>
    </row>
    <row r="215" spans="1:15" ht="11.65" customHeight="1" x14ac:dyDescent="0.2">
      <c r="A215" s="49">
        <f t="shared" ca="1" si="5"/>
        <v>215</v>
      </c>
      <c r="C215" s="56"/>
      <c r="D215" s="3"/>
      <c r="E215" s="3"/>
      <c r="F215" s="3"/>
      <c r="G215" s="57" t="s">
        <v>32</v>
      </c>
      <c r="H215" s="12">
        <f>SUBTOTAL(9,H209:H214)</f>
        <v>204568.19338944936</v>
      </c>
      <c r="J215" s="4"/>
      <c r="K215" s="4"/>
      <c r="L215" s="4"/>
      <c r="M215" s="4"/>
      <c r="N215" s="4"/>
      <c r="O215" s="4"/>
    </row>
    <row r="216" spans="1:15" ht="11.65" customHeight="1" x14ac:dyDescent="0.2">
      <c r="A216" s="49">
        <f t="shared" ca="1" si="5"/>
        <v>216</v>
      </c>
      <c r="C216" s="56"/>
      <c r="D216" s="3"/>
      <c r="E216" s="3"/>
      <c r="F216" s="3"/>
      <c r="G216" s="57"/>
      <c r="H216" s="2"/>
      <c r="J216" s="4"/>
      <c r="K216" s="4"/>
      <c r="L216" s="4"/>
      <c r="M216" s="4"/>
      <c r="N216" s="4"/>
      <c r="O216" s="4"/>
    </row>
    <row r="217" spans="1:15" ht="11.65" customHeight="1" x14ac:dyDescent="0.2">
      <c r="A217" s="49">
        <f t="shared" ca="1" si="5"/>
        <v>217</v>
      </c>
      <c r="C217" s="56">
        <v>336</v>
      </c>
      <c r="D217" s="3" t="s">
        <v>53</v>
      </c>
      <c r="E217" s="3"/>
      <c r="F217" s="3"/>
      <c r="G217" s="57"/>
      <c r="H217" s="2"/>
      <c r="J217" s="4"/>
      <c r="K217" s="4"/>
      <c r="L217" s="4"/>
      <c r="M217" s="4"/>
      <c r="N217" s="4"/>
      <c r="O217" s="4"/>
    </row>
    <row r="218" spans="1:15" ht="11.65" customHeight="1" x14ac:dyDescent="0.2">
      <c r="A218" s="49">
        <f t="shared" ca="1" si="5"/>
        <v>218</v>
      </c>
      <c r="C218" s="56"/>
      <c r="D218" s="3"/>
      <c r="E218" s="58"/>
      <c r="F218" s="3" t="s">
        <v>302</v>
      </c>
      <c r="G218" s="57"/>
      <c r="H218" s="10">
        <v>1851645.6964194675</v>
      </c>
      <c r="J218" s="4"/>
      <c r="K218" s="4"/>
      <c r="L218" s="4"/>
      <c r="M218" s="4"/>
      <c r="N218" s="4"/>
      <c r="O218" s="4"/>
    </row>
    <row r="219" spans="1:15" ht="11.65" customHeight="1" x14ac:dyDescent="0.2">
      <c r="A219" s="49">
        <f t="shared" ca="1" si="5"/>
        <v>219</v>
      </c>
      <c r="C219" s="56"/>
      <c r="D219" s="3"/>
      <c r="E219" s="58"/>
      <c r="F219" s="3" t="s">
        <v>303</v>
      </c>
      <c r="G219" s="57"/>
      <c r="H219" s="10">
        <v>244775.32026038738</v>
      </c>
      <c r="J219" s="4"/>
      <c r="K219" s="4"/>
      <c r="L219" s="4"/>
      <c r="M219" s="4"/>
      <c r="N219" s="4"/>
      <c r="O219" s="4"/>
    </row>
    <row r="220" spans="1:15" ht="11.65" customHeight="1" x14ac:dyDescent="0.2">
      <c r="A220" s="49">
        <f t="shared" ca="1" si="5"/>
        <v>220</v>
      </c>
      <c r="C220" s="56"/>
      <c r="D220" s="3"/>
      <c r="E220" s="58"/>
      <c r="F220" s="3" t="s">
        <v>249</v>
      </c>
      <c r="G220" s="57"/>
      <c r="H220" s="10">
        <v>0</v>
      </c>
      <c r="J220" s="4"/>
      <c r="K220" s="4"/>
      <c r="L220" s="4"/>
      <c r="M220" s="4"/>
      <c r="N220" s="4"/>
      <c r="O220" s="4"/>
    </row>
    <row r="221" spans="1:15" ht="11.65" customHeight="1" x14ac:dyDescent="0.2">
      <c r="A221" s="49">
        <f t="shared" ca="1" si="5"/>
        <v>221</v>
      </c>
      <c r="C221" s="56"/>
      <c r="D221" s="3"/>
      <c r="E221" s="58"/>
      <c r="F221" s="3" t="s">
        <v>251</v>
      </c>
      <c r="G221" s="57"/>
      <c r="H221" s="10">
        <v>0</v>
      </c>
      <c r="J221" s="4"/>
      <c r="K221" s="4"/>
      <c r="L221" s="4"/>
      <c r="M221" s="4"/>
      <c r="N221" s="4"/>
      <c r="O221" s="4"/>
    </row>
    <row r="222" spans="1:15" ht="11.65" customHeight="1" x14ac:dyDescent="0.2">
      <c r="A222" s="49">
        <f t="shared" ca="1" si="5"/>
        <v>222</v>
      </c>
      <c r="C222" s="56"/>
      <c r="D222" s="3"/>
      <c r="E222" s="58"/>
      <c r="F222" s="3" t="s">
        <v>24</v>
      </c>
      <c r="G222" s="57"/>
      <c r="H222" s="10">
        <v>0</v>
      </c>
      <c r="J222" s="4"/>
      <c r="K222" s="4"/>
      <c r="L222" s="4"/>
      <c r="M222" s="4"/>
      <c r="N222" s="4"/>
      <c r="O222" s="4"/>
    </row>
    <row r="223" spans="1:15" ht="11.25" customHeight="1" x14ac:dyDescent="0.2">
      <c r="A223" s="49">
        <f t="shared" ca="1" si="5"/>
        <v>223</v>
      </c>
      <c r="C223" s="56"/>
      <c r="D223" s="3"/>
      <c r="E223" s="58"/>
      <c r="F223" s="3" t="s">
        <v>251</v>
      </c>
      <c r="G223" s="57"/>
      <c r="H223" s="10">
        <v>0</v>
      </c>
      <c r="J223" s="4"/>
      <c r="K223" s="4"/>
      <c r="L223" s="4"/>
      <c r="M223" s="4"/>
      <c r="N223" s="4"/>
      <c r="O223" s="4"/>
    </row>
    <row r="224" spans="1:15" ht="11.65" customHeight="1" x14ac:dyDescent="0.2">
      <c r="A224" s="49">
        <f t="shared" ca="1" si="5"/>
        <v>224</v>
      </c>
      <c r="C224" s="56"/>
      <c r="D224" s="3"/>
      <c r="E224" s="3"/>
      <c r="F224" s="3"/>
      <c r="G224" s="57" t="s">
        <v>32</v>
      </c>
      <c r="H224" s="12">
        <f>SUBTOTAL(9,H218:H223)</f>
        <v>2096421.0166798548</v>
      </c>
      <c r="J224" s="4"/>
      <c r="K224" s="4"/>
      <c r="L224" s="4"/>
      <c r="M224" s="4"/>
      <c r="N224" s="4"/>
      <c r="O224" s="4"/>
    </row>
    <row r="225" spans="1:15" ht="11.65" customHeight="1" x14ac:dyDescent="0.2">
      <c r="A225" s="49">
        <f t="shared" ca="1" si="5"/>
        <v>225</v>
      </c>
      <c r="C225" s="56"/>
      <c r="D225" s="3"/>
      <c r="E225" s="3"/>
      <c r="F225" s="3"/>
      <c r="G225" s="57"/>
      <c r="H225" s="2"/>
      <c r="J225" s="4"/>
      <c r="K225" s="4"/>
      <c r="L225" s="4"/>
      <c r="M225" s="4"/>
      <c r="N225" s="4"/>
      <c r="O225" s="4"/>
    </row>
    <row r="226" spans="1:15" ht="11.65" customHeight="1" x14ac:dyDescent="0.2">
      <c r="A226" s="49">
        <f t="shared" ca="1" si="5"/>
        <v>226</v>
      </c>
      <c r="C226" s="56">
        <v>337</v>
      </c>
      <c r="D226" s="3" t="s">
        <v>54</v>
      </c>
      <c r="E226" s="3"/>
      <c r="F226" s="3"/>
      <c r="G226" s="57"/>
      <c r="H226" s="2"/>
      <c r="J226" s="4"/>
      <c r="K226" s="4"/>
      <c r="L226" s="4"/>
      <c r="M226" s="4"/>
      <c r="N226" s="4"/>
      <c r="O226" s="4"/>
    </row>
    <row r="227" spans="1:15" ht="11.65" customHeight="1" x14ac:dyDescent="0.2">
      <c r="A227" s="49">
        <f t="shared" ca="1" si="5"/>
        <v>227</v>
      </c>
      <c r="C227" s="56"/>
      <c r="D227" s="3"/>
      <c r="E227" s="3"/>
      <c r="F227" s="3" t="s">
        <v>193</v>
      </c>
      <c r="G227" s="57"/>
      <c r="H227" s="10">
        <v>0</v>
      </c>
      <c r="J227" s="4"/>
      <c r="K227" s="4"/>
      <c r="L227" s="4"/>
      <c r="M227" s="4"/>
      <c r="N227" s="4"/>
      <c r="O227" s="4"/>
    </row>
    <row r="228" spans="1:15" ht="11.65" customHeight="1" x14ac:dyDescent="0.2">
      <c r="A228" s="49">
        <f t="shared" ca="1" si="5"/>
        <v>228</v>
      </c>
      <c r="C228" s="56"/>
      <c r="D228" s="3"/>
      <c r="E228" s="3"/>
      <c r="F228" s="3"/>
      <c r="G228" s="57"/>
      <c r="H228" s="12">
        <f>SUBTOTAL(9,H225:H227)</f>
        <v>0</v>
      </c>
      <c r="J228" s="4"/>
      <c r="K228" s="4"/>
      <c r="L228" s="4"/>
      <c r="M228" s="4"/>
      <c r="N228" s="4"/>
      <c r="O228" s="4"/>
    </row>
    <row r="229" spans="1:15" ht="11.65" customHeight="1" x14ac:dyDescent="0.2">
      <c r="A229" s="49">
        <f t="shared" ca="1" si="5"/>
        <v>229</v>
      </c>
      <c r="C229" s="56"/>
      <c r="D229" s="3"/>
      <c r="E229" s="3"/>
      <c r="F229" s="3"/>
      <c r="G229" s="57"/>
      <c r="H229" s="2"/>
      <c r="J229" s="4"/>
      <c r="K229" s="4"/>
      <c r="L229" s="4"/>
      <c r="M229" s="4"/>
      <c r="N229" s="4"/>
      <c r="O229" s="4"/>
    </row>
    <row r="230" spans="1:15" ht="11.65" customHeight="1" x14ac:dyDescent="0.2">
      <c r="A230" s="49">
        <f t="shared" ca="1" si="5"/>
        <v>230</v>
      </c>
      <c r="C230" s="56" t="s">
        <v>55</v>
      </c>
      <c r="D230" s="3" t="s">
        <v>56</v>
      </c>
      <c r="E230" s="3"/>
      <c r="F230" s="3"/>
      <c r="G230" s="57"/>
      <c r="H230" s="2"/>
      <c r="J230" s="4"/>
      <c r="K230" s="4"/>
      <c r="L230" s="4"/>
      <c r="M230" s="4"/>
      <c r="N230" s="4"/>
      <c r="O230" s="4"/>
    </row>
    <row r="231" spans="1:15" ht="11.65" customHeight="1" x14ac:dyDescent="0.2">
      <c r="A231" s="49">
        <f t="shared" ca="1" si="5"/>
        <v>231</v>
      </c>
      <c r="C231" s="56"/>
      <c r="D231" s="3"/>
      <c r="E231" s="58"/>
      <c r="F231" s="3" t="s">
        <v>193</v>
      </c>
      <c r="G231" s="57"/>
      <c r="H231" s="10">
        <v>0</v>
      </c>
      <c r="J231" s="4"/>
      <c r="K231" s="4"/>
      <c r="L231" s="4"/>
      <c r="M231" s="4"/>
      <c r="N231" s="4"/>
      <c r="O231" s="4"/>
    </row>
    <row r="232" spans="1:15" ht="11.65" customHeight="1" x14ac:dyDescent="0.2">
      <c r="A232" s="49">
        <f t="shared" ca="1" si="5"/>
        <v>232</v>
      </c>
      <c r="C232" s="56"/>
      <c r="D232" s="3"/>
      <c r="E232" s="58"/>
      <c r="F232" s="3" t="s">
        <v>303</v>
      </c>
      <c r="G232" s="57"/>
      <c r="H232" s="10">
        <v>0</v>
      </c>
      <c r="J232" s="4"/>
      <c r="K232" s="4"/>
      <c r="L232" s="4"/>
      <c r="M232" s="4"/>
      <c r="N232" s="4"/>
      <c r="O232" s="4"/>
    </row>
    <row r="233" spans="1:15" ht="11.65" customHeight="1" x14ac:dyDescent="0.2">
      <c r="A233" s="49">
        <f t="shared" ca="1" si="5"/>
        <v>233</v>
      </c>
      <c r="C233" s="56"/>
      <c r="D233" s="3"/>
      <c r="E233" s="58"/>
      <c r="F233" s="3" t="s">
        <v>249</v>
      </c>
      <c r="G233" s="57"/>
      <c r="H233" s="10">
        <v>0</v>
      </c>
      <c r="J233" s="4"/>
      <c r="K233" s="4"/>
      <c r="L233" s="4"/>
      <c r="M233" s="4"/>
      <c r="N233" s="4"/>
      <c r="O233" s="4"/>
    </row>
    <row r="234" spans="1:15" ht="11.65" customHeight="1" x14ac:dyDescent="0.2">
      <c r="A234" s="49">
        <f t="shared" ca="1" si="5"/>
        <v>234</v>
      </c>
      <c r="C234" s="56"/>
      <c r="D234" s="3"/>
      <c r="E234" s="58"/>
      <c r="F234" s="3" t="s">
        <v>251</v>
      </c>
      <c r="G234" s="57"/>
      <c r="H234" s="10">
        <v>0</v>
      </c>
      <c r="J234" s="4"/>
      <c r="K234" s="4"/>
      <c r="L234" s="4"/>
      <c r="M234" s="4"/>
      <c r="N234" s="4"/>
      <c r="O234" s="4"/>
    </row>
    <row r="235" spans="1:15" ht="11.65" customHeight="1" x14ac:dyDescent="0.2">
      <c r="A235" s="49">
        <f t="shared" ca="1" si="5"/>
        <v>235</v>
      </c>
      <c r="C235" s="56"/>
      <c r="D235" s="3"/>
      <c r="E235" s="58"/>
      <c r="F235" s="3" t="s">
        <v>24</v>
      </c>
      <c r="G235" s="57"/>
      <c r="H235" s="10">
        <v>0</v>
      </c>
      <c r="J235" s="4"/>
      <c r="K235" s="4"/>
      <c r="L235" s="4"/>
      <c r="M235" s="4"/>
      <c r="N235" s="4"/>
      <c r="O235" s="4"/>
    </row>
    <row r="236" spans="1:15" ht="11.65" customHeight="1" x14ac:dyDescent="0.2">
      <c r="A236" s="49">
        <f t="shared" ca="1" si="5"/>
        <v>236</v>
      </c>
      <c r="C236" s="56"/>
      <c r="D236" s="3"/>
      <c r="E236" s="58"/>
      <c r="F236" s="3" t="s">
        <v>251</v>
      </c>
      <c r="G236" s="57"/>
      <c r="H236" s="10">
        <v>0</v>
      </c>
      <c r="J236" s="4"/>
      <c r="K236" s="4"/>
      <c r="L236" s="4"/>
      <c r="M236" s="4"/>
      <c r="N236" s="4"/>
      <c r="O236" s="4"/>
    </row>
    <row r="237" spans="1:15" ht="11.65" customHeight="1" x14ac:dyDescent="0.2">
      <c r="A237" s="49">
        <f t="shared" ca="1" si="5"/>
        <v>237</v>
      </c>
      <c r="C237" s="56"/>
      <c r="D237" s="3"/>
      <c r="E237" s="3"/>
      <c r="F237" s="3"/>
      <c r="G237" s="57"/>
      <c r="H237" s="12">
        <f>SUBTOTAL(9,H231:H236)</f>
        <v>0</v>
      </c>
      <c r="J237" s="4"/>
      <c r="K237" s="4"/>
      <c r="L237" s="4"/>
      <c r="M237" s="4"/>
      <c r="N237" s="4"/>
      <c r="O237" s="4"/>
    </row>
    <row r="238" spans="1:15" ht="11.65" customHeight="1" x14ac:dyDescent="0.2">
      <c r="A238" s="49">
        <f t="shared" ca="1" si="5"/>
        <v>238</v>
      </c>
      <c r="C238" s="56"/>
      <c r="D238" s="3"/>
      <c r="E238" s="3"/>
      <c r="F238" s="3"/>
      <c r="G238" s="57"/>
      <c r="H238" s="2"/>
      <c r="J238" s="4"/>
      <c r="K238" s="4"/>
      <c r="L238" s="4"/>
      <c r="M238" s="4"/>
      <c r="N238" s="4"/>
      <c r="O238" s="4"/>
    </row>
    <row r="239" spans="1:15" ht="11.65" customHeight="1" thickBot="1" x14ac:dyDescent="0.25">
      <c r="A239" s="49">
        <f t="shared" ca="1" si="5"/>
        <v>239</v>
      </c>
      <c r="C239" s="63" t="s">
        <v>57</v>
      </c>
      <c r="D239" s="3"/>
      <c r="E239" s="3"/>
      <c r="F239" s="3"/>
      <c r="G239" s="57" t="s">
        <v>32</v>
      </c>
      <c r="H239" s="13">
        <f>SUBTOTAL(9,H162:H237)</f>
        <v>89940840.63456288</v>
      </c>
      <c r="J239" s="11"/>
      <c r="K239" s="11"/>
      <c r="L239" s="11"/>
      <c r="M239" s="11"/>
      <c r="N239" s="11"/>
      <c r="O239" s="11"/>
    </row>
    <row r="240" spans="1:15" ht="11.65" customHeight="1" thickTop="1" x14ac:dyDescent="0.2">
      <c r="A240" s="49">
        <f t="shared" ca="1" si="5"/>
        <v>240</v>
      </c>
      <c r="C240" s="56"/>
      <c r="D240" s="3"/>
      <c r="E240" s="3"/>
      <c r="F240" s="3"/>
      <c r="G240" s="57"/>
      <c r="H240" s="2"/>
      <c r="J240" s="4"/>
      <c r="K240" s="4"/>
      <c r="L240" s="4"/>
      <c r="M240" s="4"/>
      <c r="N240" s="4"/>
      <c r="O240" s="4"/>
    </row>
    <row r="241" spans="1:15" ht="11.65" customHeight="1" x14ac:dyDescent="0.2">
      <c r="A241" s="49">
        <f t="shared" ca="1" si="5"/>
        <v>241</v>
      </c>
      <c r="C241" s="56" t="s">
        <v>58</v>
      </c>
      <c r="D241" s="3"/>
      <c r="E241" s="3"/>
      <c r="F241" s="3"/>
      <c r="G241" s="57"/>
      <c r="H241" s="2"/>
      <c r="J241" s="4"/>
      <c r="K241" s="4"/>
      <c r="L241" s="4"/>
      <c r="M241" s="4"/>
      <c r="N241" s="4"/>
      <c r="O241" s="4"/>
    </row>
    <row r="242" spans="1:15" ht="11.65" customHeight="1" x14ac:dyDescent="0.2">
      <c r="A242" s="49">
        <f t="shared" ca="1" si="5"/>
        <v>242</v>
      </c>
      <c r="C242" s="56"/>
      <c r="D242" s="3"/>
      <c r="E242" s="3" t="s">
        <v>193</v>
      </c>
      <c r="F242" s="3"/>
      <c r="G242" s="57"/>
      <c r="H242" s="10">
        <f t="shared" ref="H242:H247" si="6">SUMIFS($H$162:$H$239,$F$162:$F$239,E242)</f>
        <v>0</v>
      </c>
      <c r="J242" s="4"/>
      <c r="K242" s="4"/>
      <c r="L242" s="4"/>
      <c r="M242" s="4"/>
      <c r="N242" s="4"/>
      <c r="O242" s="4"/>
    </row>
    <row r="243" spans="1:15" ht="11.65" customHeight="1" x14ac:dyDescent="0.2">
      <c r="A243" s="49">
        <f t="shared" ca="1" si="5"/>
        <v>243</v>
      </c>
      <c r="C243" s="56"/>
      <c r="D243" s="3"/>
      <c r="E243" s="58" t="s">
        <v>24</v>
      </c>
      <c r="F243" s="3"/>
      <c r="G243" s="57"/>
      <c r="H243" s="10">
        <f t="shared" si="6"/>
        <v>0</v>
      </c>
      <c r="J243" s="4"/>
      <c r="K243" s="4"/>
      <c r="L243" s="4"/>
      <c r="M243" s="4"/>
      <c r="N243" s="4"/>
      <c r="O243" s="4"/>
    </row>
    <row r="244" spans="1:15" ht="11.65" customHeight="1" x14ac:dyDescent="0.2">
      <c r="A244" s="49">
        <f t="shared" ca="1" si="5"/>
        <v>244</v>
      </c>
      <c r="C244" s="56"/>
      <c r="D244" s="3"/>
      <c r="E244" s="58" t="s">
        <v>249</v>
      </c>
      <c r="F244" s="3"/>
      <c r="G244" s="57"/>
      <c r="H244" s="10">
        <f t="shared" si="6"/>
        <v>0</v>
      </c>
      <c r="J244" s="4"/>
      <c r="K244" s="4"/>
      <c r="L244" s="4"/>
      <c r="M244" s="4"/>
      <c r="N244" s="4"/>
      <c r="O244" s="4"/>
    </row>
    <row r="245" spans="1:15" ht="11.65" customHeight="1" x14ac:dyDescent="0.2">
      <c r="A245" s="49">
        <f t="shared" ca="1" si="5"/>
        <v>245</v>
      </c>
      <c r="C245" s="56"/>
      <c r="D245" s="3"/>
      <c r="E245" s="58" t="s">
        <v>251</v>
      </c>
      <c r="F245" s="3"/>
      <c r="G245" s="57"/>
      <c r="H245" s="10">
        <f t="shared" si="6"/>
        <v>0</v>
      </c>
      <c r="J245" s="4"/>
      <c r="K245" s="4"/>
      <c r="L245" s="4"/>
      <c r="M245" s="4"/>
      <c r="N245" s="4"/>
      <c r="O245" s="4"/>
    </row>
    <row r="246" spans="1:15" ht="11.65" customHeight="1" x14ac:dyDescent="0.2">
      <c r="A246" s="49">
        <f t="shared" ca="1" si="5"/>
        <v>246</v>
      </c>
      <c r="C246" s="56"/>
      <c r="D246" s="3"/>
      <c r="E246" s="3" t="s">
        <v>302</v>
      </c>
      <c r="F246" s="3"/>
      <c r="G246" s="57"/>
      <c r="H246" s="10">
        <f t="shared" si="6"/>
        <v>74477317.580774903</v>
      </c>
      <c r="J246" s="4"/>
      <c r="K246" s="4"/>
      <c r="L246" s="4"/>
      <c r="M246" s="4"/>
      <c r="N246" s="4"/>
      <c r="O246" s="4"/>
    </row>
    <row r="247" spans="1:15" ht="11.65" customHeight="1" x14ac:dyDescent="0.2">
      <c r="A247" s="49">
        <f t="shared" ca="1" si="5"/>
        <v>247</v>
      </c>
      <c r="C247" s="56"/>
      <c r="D247" s="3"/>
      <c r="E247" s="3" t="s">
        <v>303</v>
      </c>
      <c r="F247" s="3"/>
      <c r="G247" s="57"/>
      <c r="H247" s="10">
        <f t="shared" si="6"/>
        <v>15463523.053787978</v>
      </c>
      <c r="J247" s="4"/>
      <c r="K247" s="4"/>
      <c r="L247" s="4"/>
      <c r="M247" s="4"/>
      <c r="N247" s="4"/>
      <c r="O247" s="4"/>
    </row>
    <row r="248" spans="1:15" ht="11.65" customHeight="1" thickBot="1" x14ac:dyDescent="0.25">
      <c r="A248" s="49">
        <f t="shared" ca="1" si="5"/>
        <v>248</v>
      </c>
      <c r="C248" s="56" t="s">
        <v>59</v>
      </c>
      <c r="D248" s="3"/>
      <c r="E248" s="3"/>
      <c r="F248" s="3"/>
      <c r="G248" s="57" t="s">
        <v>32</v>
      </c>
      <c r="H248" s="19">
        <f>SUM(H242:H247)</f>
        <v>89940840.63456288</v>
      </c>
      <c r="J248" s="4"/>
      <c r="K248" s="4"/>
      <c r="L248" s="4"/>
      <c r="M248" s="4"/>
      <c r="N248" s="4"/>
      <c r="O248" s="4"/>
    </row>
    <row r="249" spans="1:15" ht="11.65" customHeight="1" thickTop="1" x14ac:dyDescent="0.2">
      <c r="A249" s="49">
        <f t="shared" ca="1" si="5"/>
        <v>249</v>
      </c>
      <c r="C249" s="56"/>
      <c r="D249" s="3"/>
      <c r="E249" s="3"/>
      <c r="F249" s="3"/>
      <c r="G249" s="57"/>
      <c r="H249" s="2"/>
      <c r="J249" s="4"/>
      <c r="K249" s="4"/>
      <c r="L249" s="4"/>
      <c r="M249" s="4"/>
      <c r="N249" s="4"/>
      <c r="O249" s="4"/>
    </row>
    <row r="250" spans="1:15" ht="11.65" customHeight="1" x14ac:dyDescent="0.2">
      <c r="A250" s="49">
        <f t="shared" ca="1" si="5"/>
        <v>250</v>
      </c>
      <c r="C250" s="56">
        <v>340</v>
      </c>
      <c r="D250" s="3" t="s">
        <v>31</v>
      </c>
      <c r="E250" s="3"/>
      <c r="F250" s="3"/>
      <c r="G250" s="57"/>
      <c r="H250" s="2"/>
      <c r="J250" s="4"/>
      <c r="K250" s="4"/>
      <c r="L250" s="4"/>
      <c r="M250" s="4"/>
      <c r="N250" s="4"/>
      <c r="O250" s="4"/>
    </row>
    <row r="251" spans="1:15" ht="11.65" customHeight="1" x14ac:dyDescent="0.2">
      <c r="A251" s="49">
        <f t="shared" ca="1" si="5"/>
        <v>251</v>
      </c>
      <c r="C251" s="56"/>
      <c r="D251" s="3"/>
      <c r="E251" s="3"/>
      <c r="F251" s="3" t="s">
        <v>193</v>
      </c>
      <c r="G251" s="57"/>
      <c r="H251" s="10">
        <v>0</v>
      </c>
      <c r="J251" s="4"/>
      <c r="K251" s="4"/>
      <c r="L251" s="4"/>
      <c r="M251" s="4"/>
      <c r="N251" s="4"/>
      <c r="O251" s="4"/>
    </row>
    <row r="252" spans="1:15" ht="11.65" customHeight="1" x14ac:dyDescent="0.2">
      <c r="A252" s="49">
        <f t="shared" ca="1" si="5"/>
        <v>252</v>
      </c>
      <c r="C252" s="56"/>
      <c r="D252" s="3"/>
      <c r="E252" s="3"/>
      <c r="F252" s="3" t="s">
        <v>24</v>
      </c>
      <c r="G252" s="57"/>
      <c r="H252" s="10">
        <v>0</v>
      </c>
      <c r="J252" s="4"/>
      <c r="K252" s="4"/>
      <c r="L252" s="4"/>
      <c r="M252" s="4"/>
      <c r="N252" s="4"/>
      <c r="O252" s="4"/>
    </row>
    <row r="253" spans="1:15" ht="11.65" customHeight="1" x14ac:dyDescent="0.2">
      <c r="A253" s="49">
        <f t="shared" ca="1" si="5"/>
        <v>253</v>
      </c>
      <c r="C253" s="56"/>
      <c r="D253" s="3"/>
      <c r="E253" s="3"/>
      <c r="F253" s="3" t="s">
        <v>304</v>
      </c>
      <c r="G253" s="57"/>
      <c r="H253" s="10">
        <v>939799.3704086272</v>
      </c>
      <c r="J253" s="4"/>
      <c r="K253" s="4"/>
      <c r="L253" s="4"/>
      <c r="M253" s="4"/>
      <c r="N253" s="4"/>
      <c r="O253" s="4"/>
    </row>
    <row r="254" spans="1:15" ht="11.65" customHeight="1" x14ac:dyDescent="0.2">
      <c r="A254" s="49">
        <f t="shared" ref="A254:A317" ca="1" si="7">OFFSET(A254,-1,)+1</f>
        <v>254</v>
      </c>
      <c r="C254" s="56"/>
      <c r="D254" s="3"/>
      <c r="E254" s="3"/>
      <c r="F254" s="3" t="s">
        <v>249</v>
      </c>
      <c r="G254" s="57"/>
      <c r="H254" s="10">
        <v>1003419.1979520721</v>
      </c>
      <c r="J254" s="4"/>
      <c r="K254" s="4"/>
      <c r="L254" s="4"/>
      <c r="M254" s="4"/>
      <c r="N254" s="4"/>
      <c r="O254" s="4"/>
    </row>
    <row r="255" spans="1:15" ht="11.65" customHeight="1" x14ac:dyDescent="0.2">
      <c r="A255" s="49">
        <f t="shared" ca="1" si="7"/>
        <v>255</v>
      </c>
      <c r="C255" s="56"/>
      <c r="D255" s="3"/>
      <c r="E255" s="3"/>
      <c r="F255" s="3" t="s">
        <v>251</v>
      </c>
      <c r="G255" s="57"/>
      <c r="H255" s="10">
        <v>0</v>
      </c>
      <c r="J255" s="4"/>
      <c r="K255" s="4"/>
      <c r="L255" s="4"/>
      <c r="M255" s="4"/>
      <c r="N255" s="4"/>
      <c r="O255" s="4"/>
    </row>
    <row r="256" spans="1:15" ht="11.65" customHeight="1" x14ac:dyDescent="0.2">
      <c r="A256" s="49">
        <f t="shared" ca="1" si="7"/>
        <v>256</v>
      </c>
      <c r="C256" s="56"/>
      <c r="D256" s="3"/>
      <c r="E256" s="3"/>
      <c r="F256" s="3" t="s">
        <v>251</v>
      </c>
      <c r="G256" s="57"/>
      <c r="H256" s="10">
        <v>0</v>
      </c>
      <c r="J256" s="4"/>
      <c r="K256" s="4"/>
      <c r="L256" s="4"/>
      <c r="M256" s="4"/>
      <c r="N256" s="4"/>
      <c r="O256" s="4"/>
    </row>
    <row r="257" spans="1:15" ht="11.65" customHeight="1" x14ac:dyDescent="0.2">
      <c r="A257" s="49">
        <f t="shared" ca="1" si="7"/>
        <v>257</v>
      </c>
      <c r="C257" s="56"/>
      <c r="D257" s="3"/>
      <c r="E257" s="3"/>
      <c r="F257" s="3"/>
      <c r="G257" s="57" t="s">
        <v>32</v>
      </c>
      <c r="H257" s="12">
        <f>SUBTOTAL(9,H251:H256)</f>
        <v>1943218.5683606993</v>
      </c>
      <c r="J257" s="4"/>
      <c r="K257" s="4"/>
      <c r="L257" s="4"/>
      <c r="M257" s="4"/>
      <c r="N257" s="4"/>
      <c r="O257" s="4"/>
    </row>
    <row r="258" spans="1:15" ht="11.65" customHeight="1" x14ac:dyDescent="0.2">
      <c r="A258" s="49">
        <f t="shared" ca="1" si="7"/>
        <v>258</v>
      </c>
      <c r="C258" s="56"/>
      <c r="D258" s="3"/>
      <c r="E258" s="3"/>
      <c r="F258" s="3"/>
      <c r="G258" s="57"/>
      <c r="H258" s="2"/>
      <c r="J258" s="4"/>
      <c r="K258" s="4"/>
      <c r="L258" s="4"/>
      <c r="M258" s="4"/>
      <c r="N258" s="4"/>
      <c r="O258" s="4"/>
    </row>
    <row r="259" spans="1:15" ht="11.65" customHeight="1" x14ac:dyDescent="0.2">
      <c r="A259" s="49">
        <f t="shared" ca="1" si="7"/>
        <v>259</v>
      </c>
      <c r="C259" s="56">
        <v>341</v>
      </c>
      <c r="D259" s="3" t="s">
        <v>33</v>
      </c>
      <c r="E259" s="3"/>
      <c r="F259" s="3"/>
      <c r="G259" s="57"/>
      <c r="H259" s="2"/>
      <c r="J259" s="4"/>
      <c r="K259" s="4"/>
      <c r="L259" s="4"/>
      <c r="M259" s="4"/>
      <c r="N259" s="4"/>
      <c r="O259" s="4"/>
    </row>
    <row r="260" spans="1:15" ht="11.65" customHeight="1" x14ac:dyDescent="0.2">
      <c r="A260" s="49">
        <f t="shared" ca="1" si="7"/>
        <v>260</v>
      </c>
      <c r="C260" s="56"/>
      <c r="D260" s="3"/>
      <c r="E260" s="3"/>
      <c r="F260" s="3" t="s">
        <v>24</v>
      </c>
      <c r="G260" s="57"/>
      <c r="H260" s="10">
        <v>0</v>
      </c>
      <c r="J260" s="4"/>
      <c r="K260" s="4"/>
      <c r="L260" s="4"/>
      <c r="M260" s="4"/>
      <c r="N260" s="4"/>
      <c r="O260" s="4"/>
    </row>
    <row r="261" spans="1:15" ht="11.65" customHeight="1" x14ac:dyDescent="0.2">
      <c r="A261" s="49">
        <f t="shared" ca="1" si="7"/>
        <v>261</v>
      </c>
      <c r="C261" s="56"/>
      <c r="D261" s="3"/>
      <c r="E261" s="3"/>
      <c r="F261" s="3" t="s">
        <v>304</v>
      </c>
      <c r="G261" s="57"/>
      <c r="H261" s="10">
        <v>7785358.4082924435</v>
      </c>
      <c r="J261" s="4"/>
      <c r="K261" s="4"/>
      <c r="L261" s="4"/>
      <c r="M261" s="4"/>
      <c r="N261" s="4"/>
      <c r="O261" s="4"/>
    </row>
    <row r="262" spans="1:15" ht="11.65" customHeight="1" x14ac:dyDescent="0.2">
      <c r="A262" s="49">
        <f t="shared" ca="1" si="7"/>
        <v>262</v>
      </c>
      <c r="C262" s="56"/>
      <c r="D262" s="3"/>
      <c r="E262" s="3"/>
      <c r="F262" s="3" t="s">
        <v>249</v>
      </c>
      <c r="G262" s="57"/>
      <c r="H262" s="10">
        <v>8272901.438006334</v>
      </c>
      <c r="J262" s="4"/>
      <c r="K262" s="4"/>
      <c r="L262" s="4"/>
      <c r="M262" s="4"/>
      <c r="N262" s="4"/>
      <c r="O262" s="4"/>
    </row>
    <row r="263" spans="1:15" ht="11.65" customHeight="1" x14ac:dyDescent="0.2">
      <c r="A263" s="49">
        <f t="shared" ca="1" si="7"/>
        <v>263</v>
      </c>
      <c r="C263" s="56"/>
      <c r="D263" s="3"/>
      <c r="E263" s="3"/>
      <c r="F263" s="3" t="s">
        <v>251</v>
      </c>
      <c r="G263" s="57"/>
      <c r="H263" s="10">
        <v>0</v>
      </c>
      <c r="J263" s="4"/>
      <c r="K263" s="4"/>
      <c r="L263" s="4"/>
      <c r="M263" s="4"/>
      <c r="N263" s="4"/>
      <c r="O263" s="4"/>
    </row>
    <row r="264" spans="1:15" ht="11.65" customHeight="1" x14ac:dyDescent="0.2">
      <c r="A264" s="49">
        <f t="shared" ca="1" si="7"/>
        <v>264</v>
      </c>
      <c r="C264" s="56"/>
      <c r="D264" s="3"/>
      <c r="E264" s="3"/>
      <c r="F264" s="3" t="s">
        <v>251</v>
      </c>
      <c r="G264" s="57"/>
      <c r="H264" s="10">
        <v>0</v>
      </c>
      <c r="J264" s="4"/>
      <c r="K264" s="4"/>
      <c r="L264" s="4"/>
      <c r="M264" s="4"/>
      <c r="N264" s="4"/>
      <c r="O264" s="4"/>
    </row>
    <row r="265" spans="1:15" ht="11.65" customHeight="1" x14ac:dyDescent="0.2">
      <c r="A265" s="49">
        <f t="shared" ca="1" si="7"/>
        <v>265</v>
      </c>
      <c r="C265" s="56"/>
      <c r="D265" s="3"/>
      <c r="E265" s="3"/>
      <c r="F265" s="3"/>
      <c r="G265" s="57" t="s">
        <v>32</v>
      </c>
      <c r="H265" s="12">
        <f>SUBTOTAL(9,H259:H264)</f>
        <v>16058259.846298777</v>
      </c>
      <c r="J265" s="4"/>
      <c r="K265" s="4"/>
      <c r="L265" s="4"/>
      <c r="M265" s="4"/>
      <c r="N265" s="4"/>
      <c r="O265" s="4"/>
    </row>
    <row r="266" spans="1:15" ht="11.65" customHeight="1" x14ac:dyDescent="0.2">
      <c r="A266" s="49">
        <f t="shared" ca="1" si="7"/>
        <v>266</v>
      </c>
      <c r="C266" s="56"/>
      <c r="D266" s="3"/>
      <c r="E266" s="3"/>
      <c r="F266" s="3"/>
      <c r="G266" s="57"/>
      <c r="H266" s="2"/>
      <c r="J266" s="4"/>
      <c r="K266" s="4"/>
      <c r="L266" s="4"/>
      <c r="M266" s="4"/>
      <c r="N266" s="4"/>
      <c r="O266" s="4"/>
    </row>
    <row r="267" spans="1:15" ht="11.65" customHeight="1" x14ac:dyDescent="0.2">
      <c r="A267" s="49">
        <f t="shared" ca="1" si="7"/>
        <v>267</v>
      </c>
      <c r="C267" s="56">
        <v>342</v>
      </c>
      <c r="D267" s="3" t="s">
        <v>60</v>
      </c>
      <c r="E267" s="3"/>
      <c r="F267" s="3"/>
      <c r="G267" s="57"/>
      <c r="H267" s="2"/>
      <c r="J267" s="4"/>
      <c r="K267" s="4"/>
      <c r="L267" s="4"/>
      <c r="M267" s="4"/>
      <c r="N267" s="4"/>
      <c r="O267" s="4"/>
    </row>
    <row r="268" spans="1:15" ht="11.65" customHeight="1" x14ac:dyDescent="0.2">
      <c r="A268" s="49">
        <f t="shared" ca="1" si="7"/>
        <v>268</v>
      </c>
      <c r="C268" s="56"/>
      <c r="D268" s="3"/>
      <c r="E268" s="3"/>
      <c r="F268" s="3" t="s">
        <v>24</v>
      </c>
      <c r="G268" s="57"/>
      <c r="H268" s="10">
        <v>0</v>
      </c>
      <c r="J268" s="4"/>
      <c r="K268" s="4"/>
      <c r="L268" s="4"/>
      <c r="M268" s="4"/>
      <c r="N268" s="4"/>
      <c r="O268" s="4"/>
    </row>
    <row r="269" spans="1:15" ht="11.65" customHeight="1" x14ac:dyDescent="0.2">
      <c r="A269" s="49">
        <f t="shared" ca="1" si="7"/>
        <v>269</v>
      </c>
      <c r="C269" s="56"/>
      <c r="D269" s="3"/>
      <c r="E269" s="3"/>
      <c r="F269" s="3" t="s">
        <v>304</v>
      </c>
      <c r="G269" s="57"/>
      <c r="H269" s="10">
        <v>0</v>
      </c>
      <c r="J269" s="4"/>
      <c r="K269" s="4"/>
      <c r="L269" s="4"/>
      <c r="M269" s="4"/>
      <c r="N269" s="4"/>
      <c r="O269" s="4"/>
    </row>
    <row r="270" spans="1:15" ht="11.65" customHeight="1" x14ac:dyDescent="0.2">
      <c r="A270" s="49">
        <f t="shared" ca="1" si="7"/>
        <v>270</v>
      </c>
      <c r="C270" s="56"/>
      <c r="D270" s="3"/>
      <c r="E270" s="3"/>
      <c r="F270" s="3" t="s">
        <v>249</v>
      </c>
      <c r="G270" s="57"/>
      <c r="H270" s="10">
        <v>402697.77818938455</v>
      </c>
      <c r="J270" s="4"/>
      <c r="K270" s="4"/>
      <c r="L270" s="4"/>
      <c r="M270" s="4"/>
      <c r="N270" s="4"/>
      <c r="O270" s="4"/>
    </row>
    <row r="271" spans="1:15" ht="11.65" customHeight="1" x14ac:dyDescent="0.2">
      <c r="A271" s="49">
        <f t="shared" ca="1" si="7"/>
        <v>271</v>
      </c>
      <c r="C271" s="56"/>
      <c r="D271" s="3"/>
      <c r="E271" s="3"/>
      <c r="F271" s="3" t="s">
        <v>251</v>
      </c>
      <c r="G271" s="57"/>
      <c r="H271" s="10">
        <v>0</v>
      </c>
      <c r="J271" s="4"/>
      <c r="K271" s="4"/>
      <c r="L271" s="4"/>
      <c r="M271" s="4"/>
      <c r="N271" s="4"/>
      <c r="O271" s="4"/>
    </row>
    <row r="272" spans="1:15" ht="11.65" customHeight="1" x14ac:dyDescent="0.2">
      <c r="A272" s="49">
        <f t="shared" ca="1" si="7"/>
        <v>272</v>
      </c>
      <c r="C272" s="56"/>
      <c r="D272" s="3"/>
      <c r="E272" s="3"/>
      <c r="F272" s="3" t="s">
        <v>251</v>
      </c>
      <c r="G272" s="57"/>
      <c r="H272" s="10">
        <v>0</v>
      </c>
      <c r="J272" s="4"/>
      <c r="K272" s="4"/>
      <c r="L272" s="4"/>
      <c r="M272" s="4"/>
      <c r="N272" s="4"/>
      <c r="O272" s="4"/>
    </row>
    <row r="273" spans="1:15" ht="11.65" customHeight="1" x14ac:dyDescent="0.2">
      <c r="A273" s="49">
        <f t="shared" ca="1" si="7"/>
        <v>273</v>
      </c>
      <c r="C273" s="56"/>
      <c r="D273" s="3"/>
      <c r="E273" s="3"/>
      <c r="F273" s="3"/>
      <c r="G273" s="57" t="s">
        <v>32</v>
      </c>
      <c r="H273" s="12">
        <f>SUBTOTAL(9,H267:H272)</f>
        <v>402697.77818938455</v>
      </c>
      <c r="J273" s="4"/>
      <c r="K273" s="4"/>
      <c r="L273" s="4"/>
      <c r="M273" s="4"/>
      <c r="N273" s="4"/>
      <c r="O273" s="4"/>
    </row>
    <row r="274" spans="1:15" ht="11.65" customHeight="1" x14ac:dyDescent="0.2">
      <c r="A274" s="49">
        <f t="shared" ca="1" si="7"/>
        <v>274</v>
      </c>
      <c r="C274" s="56"/>
      <c r="D274" s="3"/>
      <c r="E274" s="3"/>
      <c r="F274" s="3"/>
      <c r="G274" s="57"/>
      <c r="H274" s="2"/>
      <c r="J274" s="4"/>
      <c r="K274" s="4"/>
      <c r="L274" s="4"/>
      <c r="M274" s="4"/>
      <c r="N274" s="4"/>
      <c r="O274" s="4"/>
    </row>
    <row r="275" spans="1:15" ht="11.65" customHeight="1" x14ac:dyDescent="0.2">
      <c r="A275" s="49">
        <f t="shared" ca="1" si="7"/>
        <v>275</v>
      </c>
      <c r="C275" s="56">
        <v>343</v>
      </c>
      <c r="D275" s="3" t="s">
        <v>61</v>
      </c>
      <c r="E275" s="3"/>
      <c r="F275" s="3"/>
      <c r="G275" s="57"/>
      <c r="H275" s="2"/>
      <c r="J275" s="4"/>
      <c r="K275" s="4"/>
      <c r="L275" s="4"/>
      <c r="M275" s="4"/>
      <c r="N275" s="4"/>
      <c r="O275" s="4"/>
    </row>
    <row r="276" spans="1:15" ht="11.65" customHeight="1" x14ac:dyDescent="0.2">
      <c r="A276" s="49">
        <f t="shared" ca="1" si="7"/>
        <v>276</v>
      </c>
      <c r="C276" s="56"/>
      <c r="D276" s="3"/>
      <c r="E276" s="3"/>
      <c r="F276" s="3" t="s">
        <v>193</v>
      </c>
      <c r="G276" s="57"/>
      <c r="H276" s="10">
        <v>0</v>
      </c>
      <c r="J276" s="4"/>
      <c r="K276" s="4"/>
      <c r="L276" s="4"/>
      <c r="M276" s="4"/>
      <c r="N276" s="4"/>
      <c r="O276" s="4"/>
    </row>
    <row r="277" spans="1:15" ht="11.65" customHeight="1" x14ac:dyDescent="0.2">
      <c r="A277" s="49">
        <f t="shared" ca="1" si="7"/>
        <v>277</v>
      </c>
      <c r="C277" s="56"/>
      <c r="D277" s="3"/>
      <c r="E277" s="3"/>
      <c r="F277" s="3" t="s">
        <v>304</v>
      </c>
      <c r="G277" s="57"/>
      <c r="H277" s="10">
        <v>230644439.91087002</v>
      </c>
      <c r="J277" s="4"/>
      <c r="K277" s="4"/>
      <c r="L277" s="4"/>
      <c r="M277" s="4"/>
      <c r="N277" s="4"/>
      <c r="O277" s="4"/>
    </row>
    <row r="278" spans="1:15" ht="11.65" customHeight="1" x14ac:dyDescent="0.2">
      <c r="A278" s="49">
        <f t="shared" ca="1" si="7"/>
        <v>278</v>
      </c>
      <c r="C278" s="56"/>
      <c r="D278" s="3"/>
      <c r="E278" s="3"/>
      <c r="F278" s="3" t="s">
        <v>24</v>
      </c>
      <c r="G278" s="57"/>
      <c r="H278" s="10">
        <v>0</v>
      </c>
      <c r="J278" s="4"/>
      <c r="K278" s="4"/>
      <c r="L278" s="4"/>
      <c r="M278" s="4"/>
      <c r="N278" s="4"/>
      <c r="O278" s="4"/>
    </row>
    <row r="279" spans="1:15" ht="11.65" customHeight="1" x14ac:dyDescent="0.2">
      <c r="A279" s="49">
        <f t="shared" ca="1" si="7"/>
        <v>279</v>
      </c>
      <c r="C279" s="56"/>
      <c r="D279" s="3"/>
      <c r="E279" s="3"/>
      <c r="F279" s="3" t="s">
        <v>249</v>
      </c>
      <c r="G279" s="57"/>
      <c r="H279" s="10">
        <v>73687980.924189538</v>
      </c>
      <c r="J279" s="4"/>
      <c r="K279" s="4"/>
      <c r="L279" s="4"/>
      <c r="M279" s="4"/>
      <c r="N279" s="4"/>
      <c r="O279" s="4"/>
    </row>
    <row r="280" spans="1:15" ht="11.65" customHeight="1" x14ac:dyDescent="0.2">
      <c r="A280" s="49">
        <f t="shared" ca="1" si="7"/>
        <v>280</v>
      </c>
      <c r="C280" s="56"/>
      <c r="D280" s="3"/>
      <c r="E280" s="3"/>
      <c r="F280" s="3" t="s">
        <v>251</v>
      </c>
      <c r="G280" s="57"/>
      <c r="H280" s="10">
        <v>0</v>
      </c>
      <c r="J280" s="4"/>
      <c r="K280" s="4"/>
      <c r="L280" s="4"/>
      <c r="M280" s="4"/>
      <c r="N280" s="4"/>
      <c r="O280" s="4"/>
    </row>
    <row r="281" spans="1:15" ht="11.65" customHeight="1" x14ac:dyDescent="0.2">
      <c r="A281" s="49">
        <f t="shared" ca="1" si="7"/>
        <v>281</v>
      </c>
      <c r="C281" s="56"/>
      <c r="D281" s="3"/>
      <c r="E281" s="3"/>
      <c r="F281" s="3" t="s">
        <v>251</v>
      </c>
      <c r="G281" s="57"/>
      <c r="H281" s="10">
        <v>0</v>
      </c>
      <c r="J281" s="4"/>
      <c r="K281" s="4"/>
      <c r="L281" s="4"/>
      <c r="M281" s="4"/>
      <c r="N281" s="4"/>
      <c r="O281" s="4"/>
    </row>
    <row r="282" spans="1:15" ht="11.65" customHeight="1" x14ac:dyDescent="0.2">
      <c r="A282" s="49">
        <f t="shared" ca="1" si="7"/>
        <v>282</v>
      </c>
      <c r="C282" s="56"/>
      <c r="D282" s="3"/>
      <c r="E282" s="3"/>
      <c r="F282" s="3"/>
      <c r="G282" s="57" t="s">
        <v>32</v>
      </c>
      <c r="H282" s="12">
        <f>SUBTOTAL(9,H276:H281)</f>
        <v>304332420.83505952</v>
      </c>
      <c r="J282" s="4"/>
      <c r="K282" s="4"/>
      <c r="L282" s="4"/>
      <c r="M282" s="4"/>
      <c r="N282" s="4"/>
      <c r="O282" s="4"/>
    </row>
    <row r="283" spans="1:15" ht="11.65" customHeight="1" x14ac:dyDescent="0.2">
      <c r="A283" s="49">
        <f t="shared" ca="1" si="7"/>
        <v>283</v>
      </c>
      <c r="C283" s="56"/>
      <c r="D283" s="3"/>
      <c r="E283" s="3"/>
      <c r="F283" s="3"/>
      <c r="G283" s="57"/>
      <c r="H283" s="2"/>
      <c r="J283" s="4"/>
      <c r="K283" s="4"/>
      <c r="L283" s="4"/>
      <c r="M283" s="4"/>
      <c r="N283" s="4"/>
      <c r="O283" s="4"/>
    </row>
    <row r="284" spans="1:15" ht="11.65" customHeight="1" x14ac:dyDescent="0.2">
      <c r="A284" s="49">
        <f t="shared" ca="1" si="7"/>
        <v>284</v>
      </c>
      <c r="C284" s="56">
        <v>344</v>
      </c>
      <c r="D284" s="3" t="s">
        <v>62</v>
      </c>
      <c r="E284" s="3"/>
      <c r="F284" s="3"/>
      <c r="G284" s="57"/>
      <c r="H284" s="2"/>
      <c r="J284" s="4"/>
      <c r="K284" s="4"/>
      <c r="L284" s="4"/>
      <c r="M284" s="4"/>
      <c r="N284" s="4"/>
      <c r="O284" s="4"/>
    </row>
    <row r="285" spans="1:15" ht="11.65" customHeight="1" x14ac:dyDescent="0.2">
      <c r="A285" s="49">
        <f t="shared" ca="1" si="7"/>
        <v>285</v>
      </c>
      <c r="C285" s="56"/>
      <c r="D285" s="3"/>
      <c r="E285" s="3"/>
      <c r="F285" s="3" t="s">
        <v>193</v>
      </c>
      <c r="G285" s="57"/>
      <c r="H285" s="10">
        <v>0</v>
      </c>
      <c r="J285" s="4"/>
      <c r="K285" s="4"/>
      <c r="L285" s="4"/>
      <c r="M285" s="4"/>
      <c r="N285" s="4"/>
      <c r="O285" s="4"/>
    </row>
    <row r="286" spans="1:15" ht="11.65" customHeight="1" x14ac:dyDescent="0.2">
      <c r="A286" s="49">
        <f t="shared" ca="1" si="7"/>
        <v>286</v>
      </c>
      <c r="C286" s="56"/>
      <c r="D286" s="3"/>
      <c r="E286" s="3"/>
      <c r="F286" s="3" t="s">
        <v>304</v>
      </c>
      <c r="G286" s="57"/>
      <c r="H286" s="10">
        <v>13206294.06540177</v>
      </c>
      <c r="J286" s="4"/>
      <c r="K286" s="4"/>
      <c r="L286" s="4"/>
      <c r="M286" s="4"/>
      <c r="N286" s="4"/>
      <c r="O286" s="4"/>
    </row>
    <row r="287" spans="1:15" ht="11.65" customHeight="1" x14ac:dyDescent="0.2">
      <c r="A287" s="49">
        <f t="shared" ca="1" si="7"/>
        <v>287</v>
      </c>
      <c r="C287" s="56"/>
      <c r="D287" s="3"/>
      <c r="E287" s="3"/>
      <c r="F287" s="3" t="s">
        <v>24</v>
      </c>
      <c r="G287" s="57"/>
      <c r="H287" s="10">
        <v>9331.5536343625572</v>
      </c>
      <c r="J287" s="4"/>
      <c r="K287" s="4"/>
      <c r="L287" s="4"/>
      <c r="M287" s="4"/>
      <c r="N287" s="4"/>
      <c r="O287" s="4"/>
    </row>
    <row r="288" spans="1:15" ht="11.65" customHeight="1" x14ac:dyDescent="0.2">
      <c r="A288" s="49">
        <f t="shared" ca="1" si="7"/>
        <v>288</v>
      </c>
      <c r="C288" s="56"/>
      <c r="D288" s="3"/>
      <c r="E288" s="3"/>
      <c r="F288" s="3" t="s">
        <v>249</v>
      </c>
      <c r="G288" s="57"/>
      <c r="H288" s="10">
        <v>25350556.919489235</v>
      </c>
      <c r="J288" s="4"/>
      <c r="K288" s="4"/>
      <c r="L288" s="4"/>
      <c r="M288" s="4"/>
      <c r="N288" s="4"/>
      <c r="O288" s="4"/>
    </row>
    <row r="289" spans="1:15" ht="11.65" customHeight="1" x14ac:dyDescent="0.2">
      <c r="A289" s="49">
        <f t="shared" ca="1" si="7"/>
        <v>289</v>
      </c>
      <c r="C289" s="56"/>
      <c r="D289" s="3"/>
      <c r="E289" s="3"/>
      <c r="F289" s="3" t="s">
        <v>251</v>
      </c>
      <c r="G289" s="57"/>
      <c r="H289" s="10">
        <v>0</v>
      </c>
      <c r="J289" s="4"/>
      <c r="K289" s="4"/>
      <c r="L289" s="4"/>
      <c r="M289" s="4"/>
      <c r="N289" s="4"/>
      <c r="O289" s="4"/>
    </row>
    <row r="290" spans="1:15" ht="11.65" customHeight="1" x14ac:dyDescent="0.2">
      <c r="A290" s="49">
        <f t="shared" ca="1" si="7"/>
        <v>290</v>
      </c>
      <c r="C290" s="56"/>
      <c r="D290" s="3"/>
      <c r="E290" s="3"/>
      <c r="F290" s="3" t="s">
        <v>251</v>
      </c>
      <c r="G290" s="57"/>
      <c r="H290" s="10">
        <v>0</v>
      </c>
      <c r="J290" s="4"/>
      <c r="K290" s="4"/>
      <c r="L290" s="4"/>
      <c r="M290" s="4"/>
      <c r="N290" s="4"/>
      <c r="O290" s="4"/>
    </row>
    <row r="291" spans="1:15" ht="11.65" customHeight="1" x14ac:dyDescent="0.2">
      <c r="A291" s="49">
        <f t="shared" ca="1" si="7"/>
        <v>291</v>
      </c>
      <c r="C291" s="56"/>
      <c r="D291" s="3"/>
      <c r="E291" s="3"/>
      <c r="F291" s="3"/>
      <c r="G291" s="57" t="s">
        <v>32</v>
      </c>
      <c r="H291" s="12">
        <f>SUBTOTAL(9,H285:H290)</f>
        <v>38566182.538525365</v>
      </c>
      <c r="J291" s="4"/>
      <c r="K291" s="4"/>
      <c r="L291" s="4"/>
      <c r="M291" s="4"/>
      <c r="N291" s="4"/>
      <c r="O291" s="4"/>
    </row>
    <row r="292" spans="1:15" ht="11.65" customHeight="1" x14ac:dyDescent="0.2">
      <c r="A292" s="49">
        <f t="shared" ca="1" si="7"/>
        <v>292</v>
      </c>
      <c r="C292" s="56"/>
      <c r="D292" s="3"/>
      <c r="E292" s="3"/>
      <c r="F292" s="3"/>
      <c r="G292" s="57"/>
      <c r="H292" s="2"/>
      <c r="J292" s="4"/>
      <c r="K292" s="4"/>
      <c r="L292" s="4"/>
      <c r="M292" s="4"/>
      <c r="N292" s="4"/>
      <c r="O292" s="4"/>
    </row>
    <row r="293" spans="1:15" ht="11.65" customHeight="1" x14ac:dyDescent="0.2">
      <c r="A293" s="49">
        <f t="shared" ca="1" si="7"/>
        <v>293</v>
      </c>
      <c r="C293" s="56">
        <v>345</v>
      </c>
      <c r="D293" s="3" t="s">
        <v>63</v>
      </c>
      <c r="E293" s="3"/>
      <c r="F293" s="3"/>
      <c r="G293" s="57"/>
      <c r="H293" s="2"/>
      <c r="J293" s="4"/>
      <c r="K293" s="4"/>
      <c r="L293" s="4"/>
      <c r="M293" s="4"/>
      <c r="N293" s="4"/>
      <c r="O293" s="4"/>
    </row>
    <row r="294" spans="1:15" ht="11.65" customHeight="1" x14ac:dyDescent="0.2">
      <c r="A294" s="49">
        <f t="shared" ca="1" si="7"/>
        <v>294</v>
      </c>
      <c r="C294" s="56"/>
      <c r="D294" s="3"/>
      <c r="E294" s="3"/>
      <c r="F294" s="3" t="s">
        <v>24</v>
      </c>
      <c r="G294" s="57"/>
      <c r="H294" s="10">
        <v>0</v>
      </c>
      <c r="J294" s="4"/>
      <c r="K294" s="4"/>
      <c r="L294" s="4"/>
      <c r="M294" s="4"/>
      <c r="N294" s="4"/>
      <c r="O294" s="4"/>
    </row>
    <row r="295" spans="1:15" ht="11.65" customHeight="1" x14ac:dyDescent="0.2">
      <c r="A295" s="49">
        <f t="shared" ca="1" si="7"/>
        <v>295</v>
      </c>
      <c r="C295" s="56"/>
      <c r="D295" s="3"/>
      <c r="E295" s="3"/>
      <c r="F295" s="3" t="s">
        <v>304</v>
      </c>
      <c r="G295" s="57"/>
      <c r="H295" s="10">
        <v>19235389.882144667</v>
      </c>
      <c r="J295" s="4"/>
      <c r="K295" s="4"/>
      <c r="L295" s="4"/>
      <c r="M295" s="4"/>
      <c r="N295" s="4"/>
      <c r="O295" s="4"/>
    </row>
    <row r="296" spans="1:15" ht="11.65" customHeight="1" x14ac:dyDescent="0.2">
      <c r="A296" s="49">
        <f t="shared" ca="1" si="7"/>
        <v>296</v>
      </c>
      <c r="C296" s="56"/>
      <c r="D296" s="3"/>
      <c r="E296" s="3"/>
      <c r="F296" s="3" t="s">
        <v>249</v>
      </c>
      <c r="G296" s="57"/>
      <c r="H296" s="10">
        <v>10711582.823372701</v>
      </c>
      <c r="J296" s="4"/>
      <c r="K296" s="4"/>
      <c r="L296" s="4"/>
      <c r="M296" s="4"/>
      <c r="N296" s="4"/>
      <c r="O296" s="4"/>
    </row>
    <row r="297" spans="1:15" ht="11.65" customHeight="1" x14ac:dyDescent="0.2">
      <c r="A297" s="49">
        <f t="shared" ca="1" si="7"/>
        <v>297</v>
      </c>
      <c r="C297" s="56"/>
      <c r="D297" s="3"/>
      <c r="E297" s="3"/>
      <c r="F297" s="3" t="s">
        <v>251</v>
      </c>
      <c r="G297" s="57"/>
      <c r="H297" s="10">
        <v>0</v>
      </c>
      <c r="J297" s="4"/>
      <c r="K297" s="4"/>
      <c r="L297" s="4"/>
      <c r="M297" s="4"/>
      <c r="N297" s="4"/>
      <c r="O297" s="4"/>
    </row>
    <row r="298" spans="1:15" ht="11.65" customHeight="1" x14ac:dyDescent="0.2">
      <c r="A298" s="49">
        <f t="shared" ca="1" si="7"/>
        <v>298</v>
      </c>
      <c r="C298" s="56"/>
      <c r="D298" s="3"/>
      <c r="E298" s="3"/>
      <c r="F298" s="3" t="s">
        <v>251</v>
      </c>
      <c r="G298" s="57"/>
      <c r="H298" s="10">
        <v>0</v>
      </c>
      <c r="J298" s="4"/>
      <c r="K298" s="4"/>
      <c r="L298" s="4"/>
      <c r="M298" s="4"/>
      <c r="N298" s="4"/>
      <c r="O298" s="4"/>
    </row>
    <row r="299" spans="1:15" ht="11.65" customHeight="1" x14ac:dyDescent="0.2">
      <c r="A299" s="49">
        <f t="shared" ca="1" si="7"/>
        <v>299</v>
      </c>
      <c r="C299" s="56"/>
      <c r="D299" s="3"/>
      <c r="E299" s="3"/>
      <c r="F299" s="3"/>
      <c r="G299" s="57" t="s">
        <v>32</v>
      </c>
      <c r="H299" s="12">
        <f>SUBTOTAL(9,H293:H298)</f>
        <v>29946972.705517367</v>
      </c>
      <c r="J299" s="4"/>
      <c r="K299" s="4"/>
      <c r="L299" s="4"/>
      <c r="M299" s="4"/>
      <c r="N299" s="4"/>
      <c r="O299" s="4"/>
    </row>
    <row r="300" spans="1:15" ht="11.65" customHeight="1" x14ac:dyDescent="0.2">
      <c r="A300" s="49">
        <f t="shared" ca="1" si="7"/>
        <v>300</v>
      </c>
      <c r="C300" s="56"/>
      <c r="D300" s="3"/>
      <c r="E300" s="3"/>
      <c r="F300" s="3"/>
      <c r="G300" s="57"/>
      <c r="H300" s="2"/>
      <c r="J300" s="15"/>
      <c r="K300" s="15"/>
      <c r="L300" s="15"/>
      <c r="M300" s="15"/>
      <c r="N300" s="15"/>
      <c r="O300" s="15"/>
    </row>
    <row r="301" spans="1:15" ht="11.65" customHeight="1" x14ac:dyDescent="0.2">
      <c r="A301" s="49">
        <f t="shared" ca="1" si="7"/>
        <v>301</v>
      </c>
      <c r="C301" s="56"/>
      <c r="D301" s="3"/>
      <c r="E301" s="58"/>
      <c r="F301" s="3"/>
      <c r="G301" s="57"/>
      <c r="H301" s="14"/>
      <c r="J301" s="17"/>
      <c r="K301" s="17"/>
      <c r="L301" s="17"/>
      <c r="M301" s="17"/>
      <c r="N301" s="17"/>
      <c r="O301" s="17"/>
    </row>
    <row r="302" spans="1:15" ht="11.65" customHeight="1" x14ac:dyDescent="0.2">
      <c r="A302" s="49">
        <f t="shared" ca="1" si="7"/>
        <v>302</v>
      </c>
      <c r="C302" s="59"/>
      <c r="D302" s="60"/>
      <c r="E302" s="61"/>
      <c r="F302" s="60"/>
      <c r="G302" s="62"/>
      <c r="H302" s="16"/>
      <c r="J302" s="4"/>
      <c r="K302" s="4"/>
      <c r="L302" s="4"/>
      <c r="M302" s="4"/>
      <c r="N302" s="4"/>
      <c r="O302" s="4"/>
    </row>
    <row r="303" spans="1:15" ht="11.65" customHeight="1" x14ac:dyDescent="0.2">
      <c r="A303" s="49">
        <f t="shared" ca="1" si="7"/>
        <v>303</v>
      </c>
      <c r="C303" s="56">
        <v>346</v>
      </c>
      <c r="D303" s="3" t="s">
        <v>45</v>
      </c>
      <c r="E303" s="3"/>
      <c r="F303" s="3"/>
      <c r="G303" s="57"/>
      <c r="H303" s="2"/>
      <c r="J303" s="4"/>
      <c r="K303" s="4"/>
      <c r="L303" s="4"/>
      <c r="M303" s="4"/>
      <c r="N303" s="4"/>
      <c r="O303" s="4"/>
    </row>
    <row r="304" spans="1:15" ht="11.65" customHeight="1" x14ac:dyDescent="0.2">
      <c r="A304" s="49">
        <f t="shared" ca="1" si="7"/>
        <v>304</v>
      </c>
      <c r="C304" s="56"/>
      <c r="D304" s="3"/>
      <c r="E304" s="3"/>
      <c r="F304" s="3" t="s">
        <v>24</v>
      </c>
      <c r="G304" s="57"/>
      <c r="H304" s="10">
        <v>0</v>
      </c>
      <c r="J304" s="4"/>
      <c r="K304" s="4"/>
      <c r="L304" s="4"/>
      <c r="M304" s="4"/>
      <c r="N304" s="4"/>
      <c r="O304" s="4"/>
    </row>
    <row r="305" spans="1:15" ht="11.65" customHeight="1" x14ac:dyDescent="0.2">
      <c r="A305" s="49">
        <f t="shared" ca="1" si="7"/>
        <v>305</v>
      </c>
      <c r="C305" s="56"/>
      <c r="D305" s="3"/>
      <c r="E305" s="3"/>
      <c r="F305" s="3" t="s">
        <v>304</v>
      </c>
      <c r="G305" s="57"/>
      <c r="H305" s="10">
        <v>944071.08657784981</v>
      </c>
      <c r="J305" s="4"/>
      <c r="K305" s="4"/>
      <c r="L305" s="4"/>
      <c r="M305" s="4"/>
      <c r="N305" s="4"/>
      <c r="O305" s="4"/>
    </row>
    <row r="306" spans="1:15" ht="11.65" customHeight="1" x14ac:dyDescent="0.2">
      <c r="A306" s="49">
        <f t="shared" ca="1" si="7"/>
        <v>306</v>
      </c>
      <c r="C306" s="56"/>
      <c r="D306" s="3"/>
      <c r="E306" s="3"/>
      <c r="F306" s="3" t="s">
        <v>249</v>
      </c>
      <c r="G306" s="57"/>
      <c r="H306" s="10">
        <v>771593.57438270363</v>
      </c>
      <c r="J306" s="4"/>
      <c r="K306" s="4"/>
      <c r="L306" s="4"/>
      <c r="M306" s="4"/>
      <c r="N306" s="4"/>
      <c r="O306" s="4"/>
    </row>
    <row r="307" spans="1:15" ht="11.65" customHeight="1" x14ac:dyDescent="0.2">
      <c r="A307" s="49">
        <f t="shared" ca="1" si="7"/>
        <v>307</v>
      </c>
      <c r="C307" s="56"/>
      <c r="D307" s="3"/>
      <c r="E307" s="3"/>
      <c r="F307" s="3" t="s">
        <v>251</v>
      </c>
      <c r="G307" s="57"/>
      <c r="H307" s="10">
        <v>0</v>
      </c>
      <c r="J307" s="4"/>
      <c r="K307" s="4"/>
      <c r="L307" s="4"/>
      <c r="M307" s="4"/>
      <c r="N307" s="4"/>
      <c r="O307" s="4"/>
    </row>
    <row r="308" spans="1:15" ht="11.65" customHeight="1" x14ac:dyDescent="0.2">
      <c r="A308" s="49">
        <f t="shared" ca="1" si="7"/>
        <v>308</v>
      </c>
      <c r="C308" s="56"/>
      <c r="D308" s="3"/>
      <c r="E308" s="3"/>
      <c r="F308" s="3"/>
      <c r="G308" s="57" t="s">
        <v>32</v>
      </c>
      <c r="H308" s="12">
        <f>SUBTOTAL(9,H302:H307)</f>
        <v>1715664.6609605534</v>
      </c>
      <c r="J308" s="4"/>
      <c r="K308" s="4"/>
      <c r="L308" s="4"/>
      <c r="M308" s="4"/>
      <c r="N308" s="4"/>
      <c r="O308" s="4"/>
    </row>
    <row r="309" spans="1:15" ht="11.65" customHeight="1" x14ac:dyDescent="0.2">
      <c r="A309" s="49">
        <f t="shared" ca="1" si="7"/>
        <v>309</v>
      </c>
      <c r="C309" s="56"/>
      <c r="D309" s="3"/>
      <c r="E309" s="3"/>
      <c r="F309" s="3"/>
      <c r="G309" s="57"/>
      <c r="H309" s="2"/>
      <c r="J309" s="4"/>
      <c r="K309" s="4"/>
      <c r="L309" s="4"/>
      <c r="M309" s="4"/>
      <c r="N309" s="4"/>
      <c r="O309" s="4"/>
    </row>
    <row r="310" spans="1:15" ht="11.65" customHeight="1" x14ac:dyDescent="0.2">
      <c r="A310" s="49">
        <f t="shared" ca="1" si="7"/>
        <v>310</v>
      </c>
      <c r="C310" s="56">
        <v>347</v>
      </c>
      <c r="D310" s="3" t="s">
        <v>64</v>
      </c>
      <c r="E310" s="3"/>
      <c r="F310" s="3"/>
      <c r="G310" s="57"/>
      <c r="H310" s="2"/>
      <c r="J310" s="4"/>
      <c r="K310" s="4"/>
      <c r="L310" s="4"/>
      <c r="M310" s="4"/>
      <c r="N310" s="4"/>
      <c r="O310" s="4"/>
    </row>
    <row r="311" spans="1:15" ht="11.65" customHeight="1" x14ac:dyDescent="0.2">
      <c r="A311" s="49">
        <f t="shared" ca="1" si="7"/>
        <v>311</v>
      </c>
      <c r="C311" s="56"/>
      <c r="D311" s="3"/>
      <c r="E311" s="3"/>
      <c r="F311" s="3" t="s">
        <v>193</v>
      </c>
      <c r="G311" s="57"/>
      <c r="H311" s="10">
        <v>0</v>
      </c>
      <c r="J311" s="4"/>
      <c r="K311" s="4"/>
      <c r="L311" s="4"/>
      <c r="M311" s="4"/>
      <c r="N311" s="4"/>
      <c r="O311" s="4"/>
    </row>
    <row r="312" spans="1:15" ht="11.65" customHeight="1" x14ac:dyDescent="0.2">
      <c r="A312" s="49">
        <f t="shared" ca="1" si="7"/>
        <v>312</v>
      </c>
      <c r="C312" s="56"/>
      <c r="D312" s="3"/>
      <c r="E312" s="3"/>
      <c r="F312" s="3"/>
      <c r="G312" s="57"/>
      <c r="H312" s="12">
        <f>SUBTOTAL(9,H310:H311)</f>
        <v>0</v>
      </c>
      <c r="J312" s="4"/>
      <c r="K312" s="4"/>
      <c r="L312" s="4"/>
      <c r="M312" s="4"/>
      <c r="N312" s="4"/>
      <c r="O312" s="4"/>
    </row>
    <row r="313" spans="1:15" ht="11.65" customHeight="1" x14ac:dyDescent="0.2">
      <c r="A313" s="49">
        <f t="shared" ca="1" si="7"/>
        <v>313</v>
      </c>
      <c r="C313" s="56"/>
      <c r="D313" s="3"/>
      <c r="E313" s="3"/>
      <c r="F313" s="3"/>
      <c r="G313" s="57"/>
      <c r="H313" s="2"/>
      <c r="J313" s="4"/>
      <c r="K313" s="4"/>
      <c r="L313" s="4"/>
      <c r="M313" s="4"/>
      <c r="N313" s="4"/>
      <c r="O313" s="4"/>
    </row>
    <row r="314" spans="1:15" ht="11.65" customHeight="1" x14ac:dyDescent="0.2">
      <c r="A314" s="49">
        <f t="shared" ca="1" si="7"/>
        <v>314</v>
      </c>
      <c r="C314" s="56" t="s">
        <v>65</v>
      </c>
      <c r="D314" s="3" t="s">
        <v>66</v>
      </c>
      <c r="E314" s="3"/>
      <c r="F314" s="3"/>
      <c r="G314" s="57"/>
      <c r="H314" s="2"/>
      <c r="J314" s="4"/>
      <c r="K314" s="4"/>
      <c r="L314" s="4"/>
      <c r="M314" s="4"/>
      <c r="N314" s="4"/>
      <c r="O314" s="4"/>
    </row>
    <row r="315" spans="1:15" ht="11.65" customHeight="1" x14ac:dyDescent="0.2">
      <c r="A315" s="49">
        <f t="shared" ca="1" si="7"/>
        <v>315</v>
      </c>
      <c r="C315" s="56"/>
      <c r="D315" s="3"/>
      <c r="E315" s="3"/>
      <c r="F315" s="3" t="s">
        <v>193</v>
      </c>
      <c r="G315" s="57"/>
      <c r="H315" s="10">
        <v>0</v>
      </c>
      <c r="J315" s="4"/>
      <c r="K315" s="4"/>
      <c r="L315" s="4"/>
      <c r="M315" s="4"/>
      <c r="N315" s="4"/>
      <c r="O315" s="4"/>
    </row>
    <row r="316" spans="1:15" ht="11.65" customHeight="1" x14ac:dyDescent="0.2">
      <c r="A316" s="49">
        <f t="shared" ca="1" si="7"/>
        <v>316</v>
      </c>
      <c r="C316" s="56"/>
      <c r="D316" s="3"/>
      <c r="E316" s="3"/>
      <c r="F316" s="3" t="s">
        <v>304</v>
      </c>
      <c r="G316" s="57"/>
      <c r="H316" s="10">
        <v>0</v>
      </c>
      <c r="J316" s="4"/>
      <c r="K316" s="4"/>
      <c r="L316" s="4"/>
      <c r="M316" s="4"/>
      <c r="N316" s="4"/>
      <c r="O316" s="4"/>
    </row>
    <row r="317" spans="1:15" ht="11.65" customHeight="1" x14ac:dyDescent="0.2">
      <c r="A317" s="49">
        <f t="shared" ca="1" si="7"/>
        <v>317</v>
      </c>
      <c r="C317" s="56"/>
      <c r="D317" s="3"/>
      <c r="E317" s="3"/>
      <c r="F317" s="3" t="s">
        <v>249</v>
      </c>
      <c r="G317" s="57"/>
      <c r="H317" s="10">
        <v>0</v>
      </c>
      <c r="J317" s="4"/>
      <c r="K317" s="4"/>
      <c r="L317" s="4"/>
      <c r="M317" s="4"/>
      <c r="N317" s="4"/>
      <c r="O317" s="4"/>
    </row>
    <row r="318" spans="1:15" ht="11.65" customHeight="1" x14ac:dyDescent="0.2">
      <c r="A318" s="49">
        <f t="shared" ref="A318:A381" ca="1" si="8">OFFSET(A318,-1,)+1</f>
        <v>318</v>
      </c>
      <c r="C318" s="56"/>
      <c r="D318" s="3"/>
      <c r="E318" s="3"/>
      <c r="F318" s="3" t="s">
        <v>251</v>
      </c>
      <c r="G318" s="57"/>
      <c r="H318" s="10">
        <v>0</v>
      </c>
      <c r="J318" s="4"/>
      <c r="K318" s="4"/>
      <c r="L318" s="4"/>
      <c r="M318" s="4"/>
      <c r="N318" s="4"/>
      <c r="O318" s="4"/>
    </row>
    <row r="319" spans="1:15" ht="11.65" customHeight="1" x14ac:dyDescent="0.2">
      <c r="A319" s="49">
        <f t="shared" ca="1" si="8"/>
        <v>319</v>
      </c>
      <c r="C319" s="56"/>
      <c r="D319" s="3"/>
      <c r="E319" s="3"/>
      <c r="F319" s="3"/>
      <c r="G319" s="57"/>
      <c r="H319" s="12">
        <f>SUBTOTAL(9,H313:H318)</f>
        <v>0</v>
      </c>
      <c r="J319" s="4"/>
      <c r="K319" s="4"/>
      <c r="L319" s="4"/>
      <c r="M319" s="4"/>
      <c r="N319" s="4"/>
      <c r="O319" s="4"/>
    </row>
    <row r="320" spans="1:15" ht="11.65" customHeight="1" x14ac:dyDescent="0.2">
      <c r="A320" s="49">
        <f t="shared" ca="1" si="8"/>
        <v>320</v>
      </c>
      <c r="C320" s="56"/>
      <c r="D320" s="3"/>
      <c r="E320" s="3"/>
      <c r="F320" s="3"/>
      <c r="G320" s="57"/>
      <c r="H320" s="2"/>
      <c r="J320" s="11"/>
      <c r="K320" s="11"/>
      <c r="L320" s="11"/>
      <c r="M320" s="11"/>
      <c r="N320" s="11"/>
      <c r="O320" s="11"/>
    </row>
    <row r="321" spans="1:15" ht="11.65" customHeight="1" thickBot="1" x14ac:dyDescent="0.25">
      <c r="A321" s="49">
        <f t="shared" ca="1" si="8"/>
        <v>321</v>
      </c>
      <c r="C321" s="63" t="s">
        <v>67</v>
      </c>
      <c r="D321" s="3"/>
      <c r="E321" s="3"/>
      <c r="F321" s="3"/>
      <c r="G321" s="57" t="s">
        <v>32</v>
      </c>
      <c r="H321" s="13">
        <f>SUBTOTAL(9,H251:H320)</f>
        <v>392965416.93291175</v>
      </c>
      <c r="J321" s="4"/>
      <c r="K321" s="4"/>
      <c r="L321" s="4"/>
      <c r="M321" s="4"/>
      <c r="N321" s="4"/>
      <c r="O321" s="4"/>
    </row>
    <row r="322" spans="1:15" ht="11.65" customHeight="1" thickTop="1" x14ac:dyDescent="0.2">
      <c r="A322" s="49">
        <f t="shared" ca="1" si="8"/>
        <v>322</v>
      </c>
      <c r="C322" s="56"/>
      <c r="D322" s="3"/>
      <c r="E322" s="3"/>
      <c r="F322" s="3"/>
      <c r="G322" s="57"/>
      <c r="H322" s="2"/>
      <c r="J322" s="4"/>
      <c r="K322" s="4"/>
      <c r="L322" s="4"/>
      <c r="M322" s="4"/>
      <c r="N322" s="4"/>
      <c r="O322" s="4"/>
    </row>
    <row r="323" spans="1:15" ht="11.65" customHeight="1" x14ac:dyDescent="0.2">
      <c r="A323" s="49">
        <f t="shared" ca="1" si="8"/>
        <v>323</v>
      </c>
      <c r="C323" s="56" t="s">
        <v>68</v>
      </c>
      <c r="D323" s="3"/>
      <c r="E323" s="3"/>
      <c r="F323" s="3"/>
      <c r="G323" s="57"/>
      <c r="H323" s="2"/>
      <c r="J323" s="4"/>
      <c r="K323" s="4"/>
      <c r="L323" s="4"/>
      <c r="M323" s="4"/>
      <c r="N323" s="4"/>
      <c r="O323" s="4"/>
    </row>
    <row r="324" spans="1:15" ht="11.65" customHeight="1" x14ac:dyDescent="0.2">
      <c r="A324" s="49">
        <f t="shared" ca="1" si="8"/>
        <v>324</v>
      </c>
      <c r="C324" s="56"/>
      <c r="D324" s="3"/>
      <c r="E324" s="58" t="s">
        <v>193</v>
      </c>
      <c r="F324" s="3"/>
      <c r="G324" s="57"/>
      <c r="H324" s="10">
        <f t="shared" ref="H324:H329" si="9">SUMIFS($H$251:$H$319,$F$251:$F$319,E324)</f>
        <v>0</v>
      </c>
      <c r="J324" s="4"/>
      <c r="K324" s="4"/>
      <c r="L324" s="4"/>
      <c r="M324" s="4"/>
      <c r="N324" s="4"/>
      <c r="O324" s="4"/>
    </row>
    <row r="325" spans="1:15" ht="11.65" customHeight="1" x14ac:dyDescent="0.2">
      <c r="A325" s="49">
        <f t="shared" ca="1" si="8"/>
        <v>325</v>
      </c>
      <c r="C325" s="56"/>
      <c r="D325" s="3"/>
      <c r="E325" s="3" t="s">
        <v>304</v>
      </c>
      <c r="F325" s="3"/>
      <c r="G325" s="57"/>
      <c r="H325" s="10">
        <f t="shared" si="9"/>
        <v>272755352.72369534</v>
      </c>
      <c r="J325" s="4"/>
      <c r="K325" s="4"/>
      <c r="L325" s="4"/>
      <c r="M325" s="4"/>
      <c r="N325" s="4"/>
      <c r="O325" s="4"/>
    </row>
    <row r="326" spans="1:15" ht="11.65" customHeight="1" x14ac:dyDescent="0.2">
      <c r="A326" s="49">
        <f t="shared" ca="1" si="8"/>
        <v>326</v>
      </c>
      <c r="C326" s="56"/>
      <c r="D326" s="3"/>
      <c r="E326" s="58" t="s">
        <v>24</v>
      </c>
      <c r="F326" s="3"/>
      <c r="G326" s="57"/>
      <c r="H326" s="10">
        <f t="shared" si="9"/>
        <v>9331.5536343625572</v>
      </c>
      <c r="J326" s="4"/>
      <c r="K326" s="4"/>
      <c r="L326" s="4"/>
      <c r="M326" s="4"/>
      <c r="N326" s="4"/>
      <c r="O326" s="4"/>
    </row>
    <row r="327" spans="1:15" ht="11.65" customHeight="1" x14ac:dyDescent="0.2">
      <c r="A327" s="49">
        <f t="shared" ca="1" si="8"/>
        <v>327</v>
      </c>
      <c r="C327" s="56"/>
      <c r="D327" s="3"/>
      <c r="E327" s="58" t="s">
        <v>249</v>
      </c>
      <c r="F327" s="3"/>
      <c r="G327" s="57"/>
      <c r="H327" s="10">
        <f t="shared" si="9"/>
        <v>120200732.65558198</v>
      </c>
      <c r="J327" s="4"/>
      <c r="K327" s="4"/>
      <c r="L327" s="4"/>
      <c r="M327" s="4"/>
      <c r="N327" s="4"/>
      <c r="O327" s="4"/>
    </row>
    <row r="328" spans="1:15" ht="11.65" customHeight="1" x14ac:dyDescent="0.2">
      <c r="A328" s="49">
        <f t="shared" ca="1" si="8"/>
        <v>328</v>
      </c>
      <c r="C328" s="56"/>
      <c r="D328" s="3"/>
      <c r="E328" s="58" t="s">
        <v>251</v>
      </c>
      <c r="F328" s="3"/>
      <c r="G328" s="57"/>
      <c r="H328" s="10">
        <f t="shared" si="9"/>
        <v>0</v>
      </c>
      <c r="J328" s="4"/>
      <c r="K328" s="4"/>
      <c r="L328" s="4"/>
      <c r="M328" s="4"/>
      <c r="N328" s="4"/>
      <c r="O328" s="4"/>
    </row>
    <row r="329" spans="1:15" ht="11.65" customHeight="1" x14ac:dyDescent="0.2">
      <c r="A329" s="49">
        <f t="shared" ca="1" si="8"/>
        <v>329</v>
      </c>
      <c r="C329" s="56"/>
      <c r="D329" s="3"/>
      <c r="E329" s="56" t="s">
        <v>261</v>
      </c>
      <c r="F329" s="3"/>
      <c r="G329" s="57"/>
      <c r="H329" s="10">
        <f t="shared" si="9"/>
        <v>0</v>
      </c>
      <c r="J329" s="4"/>
      <c r="K329" s="4"/>
      <c r="L329" s="4"/>
      <c r="M329" s="4"/>
      <c r="N329" s="4"/>
      <c r="O329" s="4"/>
    </row>
    <row r="330" spans="1:15" ht="11.65" customHeight="1" thickBot="1" x14ac:dyDescent="0.25">
      <c r="A330" s="49">
        <f t="shared" ca="1" si="8"/>
        <v>330</v>
      </c>
      <c r="C330" s="56" t="s">
        <v>69</v>
      </c>
      <c r="D330" s="3"/>
      <c r="E330" s="3"/>
      <c r="F330" s="3"/>
      <c r="G330" s="57" t="s">
        <v>32</v>
      </c>
      <c r="H330" s="19">
        <f>SUM(H324:H329)</f>
        <v>392965416.93291163</v>
      </c>
      <c r="J330" s="4"/>
      <c r="K330" s="4"/>
      <c r="L330" s="4"/>
      <c r="M330" s="4"/>
      <c r="N330" s="4"/>
      <c r="O330" s="4"/>
    </row>
    <row r="331" spans="1:15" ht="11.65" customHeight="1" thickTop="1" x14ac:dyDescent="0.2">
      <c r="A331" s="49">
        <f t="shared" ca="1" si="8"/>
        <v>331</v>
      </c>
      <c r="C331" s="56"/>
      <c r="D331" s="3"/>
      <c r="E331" s="3"/>
      <c r="F331" s="3"/>
      <c r="G331" s="57"/>
      <c r="H331" s="2"/>
      <c r="J331" s="4"/>
      <c r="K331" s="4"/>
      <c r="L331" s="4"/>
      <c r="M331" s="4"/>
      <c r="N331" s="4"/>
      <c r="O331" s="4"/>
    </row>
    <row r="332" spans="1:15" ht="11.65" customHeight="1" x14ac:dyDescent="0.2">
      <c r="A332" s="49">
        <f t="shared" ca="1" si="8"/>
        <v>332</v>
      </c>
      <c r="C332" s="56" t="s">
        <v>70</v>
      </c>
      <c r="D332" s="3"/>
      <c r="E332" s="3"/>
      <c r="F332" s="3"/>
      <c r="G332" s="57"/>
      <c r="H332" s="2"/>
      <c r="J332" s="4"/>
      <c r="K332" s="4"/>
      <c r="L332" s="4"/>
      <c r="M332" s="4"/>
      <c r="N332" s="4"/>
      <c r="O332" s="4"/>
    </row>
    <row r="333" spans="1:15" ht="11.65" customHeight="1" x14ac:dyDescent="0.2">
      <c r="A333" s="49">
        <f t="shared" ca="1" si="8"/>
        <v>333</v>
      </c>
      <c r="C333" s="56">
        <v>103</v>
      </c>
      <c r="D333" s="3" t="s">
        <v>70</v>
      </c>
      <c r="E333" s="3"/>
      <c r="F333" s="3"/>
      <c r="G333" s="57"/>
      <c r="H333" s="2"/>
      <c r="J333" s="4"/>
      <c r="K333" s="4"/>
      <c r="L333" s="4"/>
      <c r="M333" s="4"/>
      <c r="N333" s="4"/>
      <c r="O333" s="4"/>
    </row>
    <row r="334" spans="1:15" ht="11.65" customHeight="1" x14ac:dyDescent="0.2">
      <c r="A334" s="49">
        <f t="shared" ca="1" si="8"/>
        <v>334</v>
      </c>
      <c r="C334" s="56"/>
      <c r="D334" s="3"/>
      <c r="E334" s="3"/>
      <c r="F334" s="3" t="s">
        <v>250</v>
      </c>
      <c r="G334" s="57"/>
      <c r="H334" s="10">
        <v>0</v>
      </c>
      <c r="J334" s="11"/>
      <c r="K334" s="11"/>
      <c r="L334" s="11"/>
      <c r="M334" s="11"/>
      <c r="N334" s="11"/>
      <c r="O334" s="11"/>
    </row>
    <row r="335" spans="1:15" ht="11.65" customHeight="1" thickBot="1" x14ac:dyDescent="0.25">
      <c r="A335" s="49">
        <f t="shared" ca="1" si="8"/>
        <v>335</v>
      </c>
      <c r="C335" s="63" t="s">
        <v>71</v>
      </c>
      <c r="D335" s="3"/>
      <c r="E335" s="3"/>
      <c r="F335" s="3"/>
      <c r="G335" s="64"/>
      <c r="H335" s="21">
        <v>0</v>
      </c>
      <c r="J335" s="4"/>
      <c r="K335" s="4"/>
      <c r="L335" s="4"/>
      <c r="M335" s="4"/>
      <c r="N335" s="4"/>
      <c r="O335" s="4"/>
    </row>
    <row r="336" spans="1:15" ht="11.65" customHeight="1" thickTop="1" x14ac:dyDescent="0.2">
      <c r="A336" s="49">
        <f t="shared" ca="1" si="8"/>
        <v>336</v>
      </c>
      <c r="C336" s="56"/>
      <c r="D336" s="3"/>
      <c r="E336" s="3"/>
      <c r="F336" s="3"/>
      <c r="G336" s="57"/>
      <c r="H336" s="2"/>
      <c r="J336" s="11"/>
      <c r="K336" s="11"/>
      <c r="L336" s="11"/>
      <c r="M336" s="11"/>
      <c r="N336" s="11"/>
      <c r="O336" s="11"/>
    </row>
    <row r="337" spans="1:15" ht="11.65" customHeight="1" thickBot="1" x14ac:dyDescent="0.25">
      <c r="A337" s="49">
        <f t="shared" ca="1" si="8"/>
        <v>337</v>
      </c>
      <c r="C337" s="63" t="s">
        <v>72</v>
      </c>
      <c r="D337" s="3"/>
      <c r="E337" s="3"/>
      <c r="F337" s="3"/>
      <c r="G337" s="57" t="s">
        <v>32</v>
      </c>
      <c r="H337" s="13">
        <f>H335+H321+H239+H150+H102</f>
        <v>877101538.4848814</v>
      </c>
      <c r="J337" s="4"/>
      <c r="K337" s="4"/>
      <c r="L337" s="4"/>
      <c r="M337" s="4"/>
      <c r="N337" s="4"/>
      <c r="O337" s="4"/>
    </row>
    <row r="338" spans="1:15" ht="11.65" customHeight="1" thickTop="1" x14ac:dyDescent="0.2">
      <c r="A338" s="49">
        <f t="shared" ca="1" si="8"/>
        <v>338</v>
      </c>
      <c r="C338" s="56">
        <v>350</v>
      </c>
      <c r="D338" s="3" t="s">
        <v>31</v>
      </c>
      <c r="E338" s="3"/>
      <c r="F338" s="3"/>
      <c r="G338" s="57"/>
      <c r="H338" s="2"/>
      <c r="J338" s="4"/>
      <c r="K338" s="4"/>
      <c r="L338" s="4"/>
      <c r="M338" s="4"/>
      <c r="N338" s="4"/>
      <c r="O338" s="4"/>
    </row>
    <row r="339" spans="1:15" ht="11.65" customHeight="1" x14ac:dyDescent="0.2">
      <c r="A339" s="49">
        <f t="shared" ca="1" si="8"/>
        <v>339</v>
      </c>
      <c r="C339" s="56"/>
      <c r="D339" s="3"/>
      <c r="E339" s="3"/>
      <c r="F339" s="3" t="s">
        <v>250</v>
      </c>
      <c r="G339" s="57"/>
      <c r="H339" s="10">
        <v>0</v>
      </c>
      <c r="J339" s="4"/>
      <c r="K339" s="4"/>
      <c r="L339" s="4"/>
      <c r="M339" s="4"/>
      <c r="N339" s="4"/>
      <c r="O339" s="4"/>
    </row>
    <row r="340" spans="1:15" ht="11.65" customHeight="1" x14ac:dyDescent="0.2">
      <c r="A340" s="49">
        <f t="shared" ca="1" si="8"/>
        <v>340</v>
      </c>
      <c r="C340" s="56"/>
      <c r="D340" s="3"/>
      <c r="E340" s="3"/>
      <c r="F340" s="3" t="s">
        <v>254</v>
      </c>
      <c r="G340" s="57"/>
      <c r="H340" s="10">
        <v>0</v>
      </c>
      <c r="J340" s="4"/>
      <c r="K340" s="4"/>
      <c r="L340" s="4"/>
      <c r="M340" s="4"/>
      <c r="N340" s="4"/>
      <c r="O340" s="4"/>
    </row>
    <row r="341" spans="1:15" ht="11.65" customHeight="1" x14ac:dyDescent="0.2">
      <c r="A341" s="49">
        <f t="shared" ca="1" si="8"/>
        <v>341</v>
      </c>
      <c r="C341" s="56"/>
      <c r="D341" s="3"/>
      <c r="E341" s="3"/>
      <c r="F341" s="3" t="s">
        <v>249</v>
      </c>
      <c r="G341" s="57"/>
      <c r="H341" s="10">
        <v>0</v>
      </c>
      <c r="J341" s="4"/>
      <c r="K341" s="4"/>
      <c r="L341" s="4"/>
      <c r="M341" s="4"/>
      <c r="N341" s="4"/>
      <c r="O341" s="4"/>
    </row>
    <row r="342" spans="1:15" ht="11.65" customHeight="1" x14ac:dyDescent="0.2">
      <c r="A342" s="49">
        <f t="shared" ca="1" si="8"/>
        <v>342</v>
      </c>
      <c r="C342" s="56"/>
      <c r="D342" s="3"/>
      <c r="E342" s="3"/>
      <c r="F342" s="3" t="s">
        <v>251</v>
      </c>
      <c r="G342" s="57"/>
      <c r="H342" s="10">
        <v>0</v>
      </c>
      <c r="J342" s="4"/>
      <c r="K342" s="4"/>
      <c r="L342" s="4"/>
      <c r="M342" s="4"/>
      <c r="N342" s="4"/>
      <c r="O342" s="4"/>
    </row>
    <row r="343" spans="1:15" ht="11.65" customHeight="1" x14ac:dyDescent="0.2">
      <c r="A343" s="49">
        <f t="shared" ca="1" si="8"/>
        <v>343</v>
      </c>
      <c r="C343" s="56"/>
      <c r="D343" s="3"/>
      <c r="E343" s="3"/>
      <c r="F343" s="3" t="s">
        <v>253</v>
      </c>
      <c r="G343" s="57"/>
      <c r="H343" s="10">
        <v>0</v>
      </c>
      <c r="J343" s="4"/>
      <c r="K343" s="4"/>
      <c r="L343" s="4"/>
      <c r="M343" s="4"/>
      <c r="N343" s="4"/>
      <c r="O343" s="4"/>
    </row>
    <row r="344" spans="1:15" ht="11.65" customHeight="1" x14ac:dyDescent="0.2">
      <c r="A344" s="49">
        <f t="shared" ca="1" si="8"/>
        <v>344</v>
      </c>
      <c r="C344" s="56"/>
      <c r="D344" s="3"/>
      <c r="E344" s="3"/>
      <c r="F344" s="3" t="s">
        <v>24</v>
      </c>
      <c r="G344" s="57"/>
      <c r="H344" s="10">
        <v>25205516.697057609</v>
      </c>
      <c r="J344" s="4"/>
      <c r="K344" s="4"/>
      <c r="L344" s="4"/>
      <c r="M344" s="4"/>
      <c r="N344" s="4"/>
      <c r="O344" s="4"/>
    </row>
    <row r="345" spans="1:15" ht="11.65" customHeight="1" x14ac:dyDescent="0.2">
      <c r="A345" s="49">
        <f t="shared" ca="1" si="8"/>
        <v>345</v>
      </c>
      <c r="C345" s="56"/>
      <c r="D345" s="3"/>
      <c r="E345" s="3"/>
      <c r="F345" s="3"/>
      <c r="G345" s="57" t="s">
        <v>32</v>
      </c>
      <c r="H345" s="12">
        <f>SUBTOTAL(9,H339:H344)</f>
        <v>25205516.697057609</v>
      </c>
      <c r="J345" s="4"/>
      <c r="K345" s="4"/>
      <c r="L345" s="4"/>
      <c r="M345" s="4"/>
      <c r="N345" s="4"/>
      <c r="O345" s="4"/>
    </row>
    <row r="346" spans="1:15" ht="11.65" customHeight="1" x14ac:dyDescent="0.2">
      <c r="A346" s="49">
        <f t="shared" ca="1" si="8"/>
        <v>346</v>
      </c>
      <c r="C346" s="56"/>
      <c r="D346" s="3"/>
      <c r="E346" s="3"/>
      <c r="F346" s="3"/>
      <c r="G346" s="57"/>
      <c r="H346" s="2"/>
      <c r="J346" s="4"/>
      <c r="K346" s="4"/>
      <c r="L346" s="4"/>
      <c r="M346" s="4"/>
      <c r="N346" s="4"/>
      <c r="O346" s="4"/>
    </row>
    <row r="347" spans="1:15" ht="11.65" customHeight="1" x14ac:dyDescent="0.2">
      <c r="A347" s="49">
        <f t="shared" ca="1" si="8"/>
        <v>347</v>
      </c>
      <c r="C347" s="56">
        <v>352</v>
      </c>
      <c r="D347" s="3" t="s">
        <v>33</v>
      </c>
      <c r="E347" s="3"/>
      <c r="F347" s="3"/>
      <c r="G347" s="57"/>
      <c r="H347" s="2"/>
      <c r="J347" s="4"/>
      <c r="K347" s="4"/>
      <c r="L347" s="4"/>
      <c r="M347" s="4"/>
      <c r="N347" s="4"/>
      <c r="O347" s="4"/>
    </row>
    <row r="348" spans="1:15" ht="11.65" customHeight="1" x14ac:dyDescent="0.2">
      <c r="A348" s="49">
        <f t="shared" ca="1" si="8"/>
        <v>348</v>
      </c>
      <c r="C348" s="56"/>
      <c r="D348" s="3"/>
      <c r="E348" s="3"/>
      <c r="F348" s="3" t="s">
        <v>193</v>
      </c>
      <c r="G348" s="57"/>
      <c r="H348" s="10">
        <v>0</v>
      </c>
      <c r="J348" s="4"/>
      <c r="K348" s="4"/>
      <c r="L348" s="4"/>
      <c r="M348" s="4"/>
      <c r="N348" s="4"/>
      <c r="O348" s="4"/>
    </row>
    <row r="349" spans="1:15" ht="11.65" customHeight="1" x14ac:dyDescent="0.2">
      <c r="A349" s="49">
        <f t="shared" ca="1" si="8"/>
        <v>349</v>
      </c>
      <c r="C349" s="56"/>
      <c r="D349" s="3"/>
      <c r="E349" s="3"/>
      <c r="F349" s="3" t="s">
        <v>250</v>
      </c>
      <c r="G349" s="57"/>
      <c r="H349" s="10">
        <v>0</v>
      </c>
      <c r="J349" s="4"/>
      <c r="K349" s="4"/>
      <c r="L349" s="4"/>
      <c r="M349" s="4"/>
      <c r="N349" s="4"/>
      <c r="O349" s="4"/>
    </row>
    <row r="350" spans="1:15" ht="11.65" customHeight="1" x14ac:dyDescent="0.2">
      <c r="A350" s="49">
        <f t="shared" ca="1" si="8"/>
        <v>350</v>
      </c>
      <c r="C350" s="56"/>
      <c r="D350" s="3"/>
      <c r="E350" s="3"/>
      <c r="F350" s="3" t="s">
        <v>254</v>
      </c>
      <c r="G350" s="57"/>
      <c r="H350" s="10">
        <v>0</v>
      </c>
      <c r="J350" s="4"/>
      <c r="K350" s="4"/>
      <c r="L350" s="4"/>
      <c r="M350" s="4"/>
      <c r="N350" s="4"/>
      <c r="O350" s="4"/>
    </row>
    <row r="351" spans="1:15" ht="11.65" customHeight="1" x14ac:dyDescent="0.2">
      <c r="A351" s="49">
        <f t="shared" ca="1" si="8"/>
        <v>351</v>
      </c>
      <c r="C351" s="56"/>
      <c r="D351" s="3"/>
      <c r="E351" s="3"/>
      <c r="F351" s="3" t="s">
        <v>249</v>
      </c>
      <c r="G351" s="57"/>
      <c r="H351" s="10">
        <v>0</v>
      </c>
      <c r="J351" s="4"/>
      <c r="K351" s="4"/>
      <c r="L351" s="4"/>
      <c r="M351" s="4"/>
      <c r="N351" s="4"/>
      <c r="O351" s="4"/>
    </row>
    <row r="352" spans="1:15" ht="11.65" customHeight="1" x14ac:dyDescent="0.2">
      <c r="A352" s="49">
        <f t="shared" ca="1" si="8"/>
        <v>352</v>
      </c>
      <c r="C352" s="56"/>
      <c r="D352" s="3"/>
      <c r="E352" s="3"/>
      <c r="F352" s="3" t="s">
        <v>251</v>
      </c>
      <c r="G352" s="57"/>
      <c r="H352" s="10">
        <v>0</v>
      </c>
      <c r="J352" s="4"/>
      <c r="K352" s="4"/>
      <c r="L352" s="4"/>
      <c r="M352" s="4"/>
      <c r="N352" s="4"/>
      <c r="O352" s="4"/>
    </row>
    <row r="353" spans="1:15" ht="11.65" customHeight="1" x14ac:dyDescent="0.2">
      <c r="A353" s="49">
        <f t="shared" ca="1" si="8"/>
        <v>353</v>
      </c>
      <c r="C353" s="56"/>
      <c r="D353" s="3"/>
      <c r="E353" s="3"/>
      <c r="F353" s="3" t="s">
        <v>253</v>
      </c>
      <c r="G353" s="57"/>
      <c r="H353" s="10">
        <v>0</v>
      </c>
      <c r="J353" s="4"/>
      <c r="K353" s="4"/>
      <c r="L353" s="4"/>
      <c r="M353" s="4"/>
      <c r="N353" s="4"/>
      <c r="O353" s="4"/>
    </row>
    <row r="354" spans="1:15" ht="11.65" customHeight="1" x14ac:dyDescent="0.2">
      <c r="A354" s="49">
        <f t="shared" ca="1" si="8"/>
        <v>354</v>
      </c>
      <c r="C354" s="56"/>
      <c r="D354" s="3"/>
      <c r="E354" s="3"/>
      <c r="F354" s="3" t="s">
        <v>24</v>
      </c>
      <c r="G354" s="57"/>
      <c r="H354" s="10">
        <v>28361316.378178883</v>
      </c>
      <c r="J354" s="4"/>
      <c r="K354" s="4"/>
      <c r="L354" s="4"/>
      <c r="M354" s="4"/>
      <c r="N354" s="4"/>
      <c r="O354" s="4"/>
    </row>
    <row r="355" spans="1:15" ht="11.65" customHeight="1" x14ac:dyDescent="0.2">
      <c r="A355" s="49">
        <f t="shared" ca="1" si="8"/>
        <v>355</v>
      </c>
      <c r="C355" s="56"/>
      <c r="D355" s="3"/>
      <c r="E355" s="3"/>
      <c r="F355" s="3"/>
      <c r="G355" s="57" t="s">
        <v>32</v>
      </c>
      <c r="H355" s="12">
        <f>SUBTOTAL(9,H349:H354)</f>
        <v>28361316.378178883</v>
      </c>
      <c r="J355" s="4"/>
      <c r="K355" s="4"/>
      <c r="L355" s="4"/>
      <c r="M355" s="4"/>
      <c r="N355" s="4"/>
      <c r="O355" s="4"/>
    </row>
    <row r="356" spans="1:15" ht="11.65" customHeight="1" x14ac:dyDescent="0.2">
      <c r="A356" s="49">
        <f t="shared" ca="1" si="8"/>
        <v>356</v>
      </c>
      <c r="C356" s="56"/>
      <c r="D356" s="3"/>
      <c r="E356" s="3"/>
      <c r="F356" s="3"/>
      <c r="G356" s="57"/>
      <c r="H356" s="2"/>
      <c r="J356" s="4"/>
      <c r="K356" s="4"/>
      <c r="L356" s="4"/>
      <c r="M356" s="4"/>
      <c r="N356" s="4"/>
      <c r="O356" s="4"/>
    </row>
    <row r="357" spans="1:15" ht="11.65" customHeight="1" x14ac:dyDescent="0.2">
      <c r="A357" s="49">
        <f t="shared" ca="1" si="8"/>
        <v>357</v>
      </c>
      <c r="C357" s="56">
        <v>353</v>
      </c>
      <c r="D357" s="3" t="s">
        <v>25</v>
      </c>
      <c r="E357" s="3"/>
      <c r="F357" s="3"/>
      <c r="G357" s="57"/>
      <c r="H357" s="2"/>
      <c r="J357" s="4"/>
      <c r="K357" s="4"/>
      <c r="L357" s="4"/>
      <c r="M357" s="4"/>
      <c r="N357" s="4"/>
      <c r="O357" s="4"/>
    </row>
    <row r="358" spans="1:15" ht="11.65" customHeight="1" x14ac:dyDescent="0.2">
      <c r="A358" s="49">
        <f t="shared" ca="1" si="8"/>
        <v>358</v>
      </c>
      <c r="C358" s="56"/>
      <c r="D358" s="3"/>
      <c r="E358" s="3"/>
      <c r="F358" s="3" t="s">
        <v>250</v>
      </c>
      <c r="G358" s="57"/>
      <c r="H358" s="10">
        <v>0</v>
      </c>
      <c r="J358" s="4"/>
      <c r="K358" s="4"/>
      <c r="L358" s="4"/>
      <c r="M358" s="4"/>
      <c r="N358" s="4"/>
      <c r="O358" s="4"/>
    </row>
    <row r="359" spans="1:15" ht="11.65" customHeight="1" x14ac:dyDescent="0.2">
      <c r="A359" s="49">
        <f t="shared" ca="1" si="8"/>
        <v>359</v>
      </c>
      <c r="C359" s="56"/>
      <c r="D359" s="3"/>
      <c r="E359" s="3"/>
      <c r="F359" s="3" t="s">
        <v>254</v>
      </c>
      <c r="G359" s="57"/>
      <c r="H359" s="10">
        <v>0</v>
      </c>
      <c r="J359" s="4"/>
      <c r="K359" s="4"/>
      <c r="L359" s="4"/>
      <c r="M359" s="4"/>
      <c r="N359" s="4"/>
      <c r="O359" s="4"/>
    </row>
    <row r="360" spans="1:15" ht="11.65" customHeight="1" x14ac:dyDescent="0.2">
      <c r="A360" s="49">
        <f t="shared" ca="1" si="8"/>
        <v>360</v>
      </c>
      <c r="C360" s="56"/>
      <c r="D360" s="3"/>
      <c r="E360" s="3"/>
      <c r="F360" s="3" t="s">
        <v>249</v>
      </c>
      <c r="G360" s="57"/>
      <c r="H360" s="10">
        <v>436598.22588595841</v>
      </c>
      <c r="J360" s="4"/>
      <c r="K360" s="4"/>
      <c r="L360" s="4"/>
      <c r="M360" s="4"/>
      <c r="N360" s="4"/>
      <c r="O360" s="4"/>
    </row>
    <row r="361" spans="1:15" ht="11.65" customHeight="1" x14ac:dyDescent="0.2">
      <c r="A361" s="49">
        <f t="shared" ca="1" si="8"/>
        <v>361</v>
      </c>
      <c r="C361" s="56"/>
      <c r="D361" s="3"/>
      <c r="E361" s="3"/>
      <c r="F361" s="3" t="s">
        <v>251</v>
      </c>
      <c r="G361" s="57"/>
      <c r="H361" s="10">
        <v>0</v>
      </c>
      <c r="J361" s="4"/>
      <c r="K361" s="4"/>
      <c r="L361" s="4"/>
      <c r="M361" s="4"/>
      <c r="N361" s="4"/>
      <c r="O361" s="4"/>
    </row>
    <row r="362" spans="1:15" ht="11.65" customHeight="1" x14ac:dyDescent="0.2">
      <c r="A362" s="49">
        <f t="shared" ca="1" si="8"/>
        <v>362</v>
      </c>
      <c r="C362" s="56"/>
      <c r="D362" s="3"/>
      <c r="E362" s="3"/>
      <c r="F362" s="3" t="s">
        <v>253</v>
      </c>
      <c r="G362" s="57"/>
      <c r="H362" s="10">
        <v>0</v>
      </c>
      <c r="J362" s="4"/>
      <c r="K362" s="4"/>
      <c r="L362" s="4"/>
      <c r="M362" s="4"/>
      <c r="N362" s="4"/>
      <c r="O362" s="4"/>
    </row>
    <row r="363" spans="1:15" ht="11.65" customHeight="1" x14ac:dyDescent="0.2">
      <c r="A363" s="49">
        <f t="shared" ca="1" si="8"/>
        <v>363</v>
      </c>
      <c r="C363" s="56"/>
      <c r="D363" s="3"/>
      <c r="E363" s="3"/>
      <c r="F363" s="3" t="s">
        <v>24</v>
      </c>
      <c r="G363" s="57"/>
      <c r="H363" s="10">
        <v>200431128.33071277</v>
      </c>
      <c r="J363" s="4"/>
      <c r="K363" s="4"/>
      <c r="L363" s="4"/>
      <c r="M363" s="4"/>
      <c r="N363" s="4"/>
      <c r="O363" s="4"/>
    </row>
    <row r="364" spans="1:15" ht="11.65" customHeight="1" x14ac:dyDescent="0.2">
      <c r="A364" s="49">
        <f t="shared" ca="1" si="8"/>
        <v>364</v>
      </c>
      <c r="C364" s="56"/>
      <c r="D364" s="3"/>
      <c r="E364" s="3"/>
      <c r="F364" s="3"/>
      <c r="G364" s="57" t="s">
        <v>32</v>
      </c>
      <c r="H364" s="12">
        <f>SUBTOTAL(9,H358:H363)</f>
        <v>200867726.55659872</v>
      </c>
      <c r="J364" s="4"/>
      <c r="K364" s="4"/>
      <c r="L364" s="4"/>
      <c r="M364" s="4"/>
      <c r="N364" s="4"/>
      <c r="O364" s="4"/>
    </row>
    <row r="365" spans="1:15" ht="11.65" customHeight="1" x14ac:dyDescent="0.2">
      <c r="A365" s="49">
        <f t="shared" ca="1" si="8"/>
        <v>365</v>
      </c>
      <c r="C365" s="56"/>
      <c r="D365" s="3"/>
      <c r="E365" s="3"/>
      <c r="F365" s="3"/>
      <c r="G365" s="57"/>
      <c r="H365" s="2"/>
      <c r="J365" s="4"/>
      <c r="K365" s="4"/>
      <c r="L365" s="4"/>
      <c r="M365" s="4"/>
      <c r="N365" s="4"/>
      <c r="O365" s="4"/>
    </row>
    <row r="366" spans="1:15" ht="11.65" customHeight="1" x14ac:dyDescent="0.2">
      <c r="A366" s="49">
        <f t="shared" ca="1" si="8"/>
        <v>366</v>
      </c>
      <c r="C366" s="56">
        <v>354</v>
      </c>
      <c r="D366" s="3" t="s">
        <v>73</v>
      </c>
      <c r="E366" s="3"/>
      <c r="F366" s="3"/>
      <c r="G366" s="57"/>
      <c r="H366" s="2"/>
      <c r="J366" s="4"/>
      <c r="K366" s="4"/>
      <c r="L366" s="4"/>
      <c r="M366" s="4"/>
      <c r="N366" s="4"/>
      <c r="O366" s="4"/>
    </row>
    <row r="367" spans="1:15" ht="11.65" customHeight="1" x14ac:dyDescent="0.2">
      <c r="A367" s="49">
        <f t="shared" ca="1" si="8"/>
        <v>367</v>
      </c>
      <c r="C367" s="56"/>
      <c r="D367" s="3"/>
      <c r="E367" s="3"/>
      <c r="F367" s="3" t="s">
        <v>250</v>
      </c>
      <c r="G367" s="57"/>
      <c r="H367" s="10">
        <v>0</v>
      </c>
      <c r="J367" s="4"/>
      <c r="K367" s="4"/>
      <c r="L367" s="4"/>
      <c r="M367" s="4"/>
      <c r="N367" s="4"/>
      <c r="O367" s="4"/>
    </row>
    <row r="368" spans="1:15" ht="11.65" customHeight="1" x14ac:dyDescent="0.2">
      <c r="A368" s="49">
        <f t="shared" ca="1" si="8"/>
        <v>368</v>
      </c>
      <c r="C368" s="56"/>
      <c r="D368" s="3"/>
      <c r="E368" s="3"/>
      <c r="F368" s="3" t="s">
        <v>254</v>
      </c>
      <c r="G368" s="57"/>
      <c r="H368" s="10">
        <v>0</v>
      </c>
      <c r="J368" s="4"/>
      <c r="K368" s="4"/>
      <c r="L368" s="4"/>
      <c r="M368" s="4"/>
      <c r="N368" s="4"/>
      <c r="O368" s="4"/>
    </row>
    <row r="369" spans="1:15" ht="11.65" customHeight="1" x14ac:dyDescent="0.2">
      <c r="A369" s="49">
        <f t="shared" ca="1" si="8"/>
        <v>369</v>
      </c>
      <c r="C369" s="56"/>
      <c r="D369" s="3"/>
      <c r="E369" s="3"/>
      <c r="F369" s="3" t="s">
        <v>249</v>
      </c>
      <c r="G369" s="57"/>
      <c r="H369" s="10">
        <v>0</v>
      </c>
      <c r="J369" s="4"/>
      <c r="K369" s="4"/>
      <c r="L369" s="4"/>
      <c r="M369" s="4"/>
      <c r="N369" s="4"/>
      <c r="O369" s="4"/>
    </row>
    <row r="370" spans="1:15" ht="11.65" customHeight="1" x14ac:dyDescent="0.2">
      <c r="A370" s="49">
        <f t="shared" ca="1" si="8"/>
        <v>370</v>
      </c>
      <c r="C370" s="56"/>
      <c r="D370" s="3"/>
      <c r="E370" s="3"/>
      <c r="F370" s="3" t="s">
        <v>251</v>
      </c>
      <c r="G370" s="57"/>
      <c r="H370" s="10">
        <v>0</v>
      </c>
      <c r="J370" s="4"/>
      <c r="K370" s="4"/>
      <c r="L370" s="4"/>
      <c r="M370" s="4"/>
      <c r="N370" s="4"/>
      <c r="O370" s="4"/>
    </row>
    <row r="371" spans="1:15" ht="11.65" customHeight="1" x14ac:dyDescent="0.2">
      <c r="A371" s="49">
        <f t="shared" ca="1" si="8"/>
        <v>371</v>
      </c>
      <c r="C371" s="56"/>
      <c r="D371" s="3"/>
      <c r="E371" s="3"/>
      <c r="F371" s="3" t="s">
        <v>253</v>
      </c>
      <c r="G371" s="57"/>
      <c r="H371" s="10">
        <v>0</v>
      </c>
      <c r="J371" s="4"/>
      <c r="K371" s="4"/>
      <c r="L371" s="4"/>
      <c r="M371" s="4"/>
      <c r="N371" s="4"/>
      <c r="O371" s="4"/>
    </row>
    <row r="372" spans="1:15" ht="11.65" customHeight="1" x14ac:dyDescent="0.2">
      <c r="A372" s="49">
        <f t="shared" ca="1" si="8"/>
        <v>372</v>
      </c>
      <c r="C372" s="56"/>
      <c r="D372" s="3"/>
      <c r="E372" s="3"/>
      <c r="F372" s="3" t="s">
        <v>24</v>
      </c>
      <c r="G372" s="57"/>
      <c r="H372" s="10">
        <v>119539604.21394515</v>
      </c>
      <c r="J372" s="4"/>
      <c r="K372" s="4"/>
      <c r="L372" s="4"/>
      <c r="M372" s="4"/>
      <c r="N372" s="4"/>
      <c r="O372" s="4"/>
    </row>
    <row r="373" spans="1:15" ht="11.65" customHeight="1" x14ac:dyDescent="0.2">
      <c r="A373" s="49">
        <f t="shared" ca="1" si="8"/>
        <v>373</v>
      </c>
      <c r="C373" s="56"/>
      <c r="D373" s="3"/>
      <c r="E373" s="3"/>
      <c r="F373" s="3"/>
      <c r="G373" s="57" t="s">
        <v>32</v>
      </c>
      <c r="H373" s="12">
        <f>SUBTOTAL(9,H367:H372)</f>
        <v>119539604.21394515</v>
      </c>
      <c r="J373" s="4"/>
      <c r="K373" s="4"/>
      <c r="L373" s="4"/>
      <c r="M373" s="4"/>
      <c r="N373" s="4"/>
      <c r="O373" s="4"/>
    </row>
    <row r="374" spans="1:15" ht="11.65" customHeight="1" x14ac:dyDescent="0.2">
      <c r="A374" s="49">
        <f t="shared" ca="1" si="8"/>
        <v>374</v>
      </c>
      <c r="C374" s="56"/>
      <c r="D374" s="3"/>
      <c r="E374" s="3"/>
      <c r="F374" s="3"/>
      <c r="G374" s="57"/>
      <c r="H374" s="2"/>
      <c r="J374" s="4"/>
      <c r="K374" s="4"/>
      <c r="L374" s="4"/>
      <c r="M374" s="4"/>
      <c r="N374" s="4"/>
      <c r="O374" s="4"/>
    </row>
    <row r="375" spans="1:15" ht="11.65" customHeight="1" x14ac:dyDescent="0.2">
      <c r="A375" s="49">
        <f t="shared" ca="1" si="8"/>
        <v>375</v>
      </c>
      <c r="C375" s="56">
        <v>355</v>
      </c>
      <c r="D375" s="3" t="s">
        <v>74</v>
      </c>
      <c r="E375" s="3"/>
      <c r="F375" s="3"/>
      <c r="G375" s="57"/>
      <c r="H375" s="2"/>
      <c r="J375" s="4"/>
      <c r="K375" s="4"/>
      <c r="L375" s="4"/>
      <c r="M375" s="4"/>
      <c r="N375" s="4"/>
      <c r="O375" s="4"/>
    </row>
    <row r="376" spans="1:15" ht="11.65" customHeight="1" x14ac:dyDescent="0.2">
      <c r="A376" s="49">
        <f t="shared" ca="1" si="8"/>
        <v>376</v>
      </c>
      <c r="C376" s="56"/>
      <c r="D376" s="3"/>
      <c r="E376" s="3"/>
      <c r="F376" s="3" t="s">
        <v>250</v>
      </c>
      <c r="G376" s="57"/>
      <c r="H376" s="10">
        <v>0</v>
      </c>
      <c r="J376" s="4"/>
      <c r="K376" s="4"/>
      <c r="L376" s="4"/>
      <c r="M376" s="4"/>
      <c r="N376" s="4"/>
      <c r="O376" s="4"/>
    </row>
    <row r="377" spans="1:15" ht="11.65" customHeight="1" x14ac:dyDescent="0.2">
      <c r="A377" s="49">
        <f t="shared" ca="1" si="8"/>
        <v>377</v>
      </c>
      <c r="C377" s="56"/>
      <c r="D377" s="3"/>
      <c r="E377" s="3"/>
      <c r="F377" s="3" t="s">
        <v>254</v>
      </c>
      <c r="G377" s="57"/>
      <c r="H377" s="10">
        <v>0</v>
      </c>
      <c r="J377" s="4"/>
      <c r="K377" s="4"/>
      <c r="L377" s="4"/>
      <c r="M377" s="4"/>
      <c r="N377" s="4"/>
      <c r="O377" s="4"/>
    </row>
    <row r="378" spans="1:15" ht="11.65" customHeight="1" x14ac:dyDescent="0.2">
      <c r="A378" s="49">
        <f t="shared" ca="1" si="8"/>
        <v>378</v>
      </c>
      <c r="C378" s="56"/>
      <c r="D378" s="3"/>
      <c r="E378" s="3"/>
      <c r="F378" s="3" t="s">
        <v>249</v>
      </c>
      <c r="G378" s="57"/>
      <c r="H378" s="10">
        <v>0</v>
      </c>
      <c r="J378" s="4"/>
      <c r="K378" s="4"/>
      <c r="L378" s="4"/>
      <c r="M378" s="4"/>
      <c r="N378" s="4"/>
      <c r="O378" s="4"/>
    </row>
    <row r="379" spans="1:15" ht="11.65" customHeight="1" x14ac:dyDescent="0.2">
      <c r="A379" s="49">
        <f t="shared" ca="1" si="8"/>
        <v>379</v>
      </c>
      <c r="C379" s="56"/>
      <c r="D379" s="3"/>
      <c r="E379" s="3"/>
      <c r="F379" s="3" t="s">
        <v>251</v>
      </c>
      <c r="G379" s="57"/>
      <c r="H379" s="10">
        <v>0</v>
      </c>
      <c r="J379" s="4"/>
      <c r="K379" s="4"/>
      <c r="L379" s="4"/>
      <c r="M379" s="4"/>
      <c r="N379" s="4"/>
      <c r="O379" s="4"/>
    </row>
    <row r="380" spans="1:15" ht="11.65" customHeight="1" x14ac:dyDescent="0.2">
      <c r="A380" s="49">
        <f t="shared" ca="1" si="8"/>
        <v>380</v>
      </c>
      <c r="C380" s="56"/>
      <c r="D380" s="3"/>
      <c r="E380" s="3"/>
      <c r="F380" s="3" t="s">
        <v>253</v>
      </c>
      <c r="G380" s="57"/>
      <c r="H380" s="10">
        <v>0</v>
      </c>
      <c r="J380" s="4"/>
      <c r="K380" s="4"/>
      <c r="L380" s="4"/>
      <c r="M380" s="4"/>
      <c r="N380" s="4"/>
      <c r="O380" s="4"/>
    </row>
    <row r="381" spans="1:15" ht="11.65" customHeight="1" x14ac:dyDescent="0.2">
      <c r="A381" s="49">
        <f t="shared" ca="1" si="8"/>
        <v>381</v>
      </c>
      <c r="C381" s="56"/>
      <c r="D381" s="3"/>
      <c r="E381" s="3"/>
      <c r="F381" s="3" t="s">
        <v>24</v>
      </c>
      <c r="G381" s="57"/>
      <c r="H381" s="10">
        <v>97168558.648564085</v>
      </c>
      <c r="J381" s="4"/>
      <c r="K381" s="4"/>
      <c r="L381" s="4"/>
      <c r="M381" s="4"/>
      <c r="N381" s="4"/>
      <c r="O381" s="4"/>
    </row>
    <row r="382" spans="1:15" ht="11.65" customHeight="1" x14ac:dyDescent="0.2">
      <c r="A382" s="49">
        <f t="shared" ref="A382:A445" ca="1" si="10">OFFSET(A382,-1,)+1</f>
        <v>382</v>
      </c>
      <c r="C382" s="56"/>
      <c r="D382" s="3"/>
      <c r="E382" s="3"/>
      <c r="F382" s="3"/>
      <c r="G382" s="57" t="s">
        <v>32</v>
      </c>
      <c r="H382" s="12">
        <f>SUBTOTAL(9,H376:H381)</f>
        <v>97168558.648564085</v>
      </c>
      <c r="J382" s="4"/>
      <c r="K382" s="4"/>
      <c r="L382" s="4"/>
      <c r="M382" s="4"/>
      <c r="N382" s="4"/>
      <c r="O382" s="4"/>
    </row>
    <row r="383" spans="1:15" ht="11.65" customHeight="1" x14ac:dyDescent="0.2">
      <c r="A383" s="49">
        <f t="shared" ca="1" si="10"/>
        <v>383</v>
      </c>
      <c r="C383" s="56"/>
      <c r="D383" s="3"/>
      <c r="E383" s="3"/>
      <c r="F383" s="3"/>
      <c r="G383" s="57"/>
      <c r="H383" s="2"/>
      <c r="J383" s="4"/>
      <c r="K383" s="4"/>
      <c r="L383" s="4"/>
      <c r="M383" s="4"/>
      <c r="N383" s="4"/>
      <c r="O383" s="4"/>
    </row>
    <row r="384" spans="1:15" ht="11.65" customHeight="1" x14ac:dyDescent="0.2">
      <c r="A384" s="49">
        <f t="shared" ca="1" si="10"/>
        <v>384</v>
      </c>
      <c r="C384" s="56">
        <v>356</v>
      </c>
      <c r="D384" s="3" t="s">
        <v>75</v>
      </c>
      <c r="E384" s="3"/>
      <c r="F384" s="3"/>
      <c r="G384" s="57"/>
      <c r="H384" s="2"/>
      <c r="J384" s="4"/>
      <c r="K384" s="4"/>
      <c r="L384" s="4"/>
      <c r="M384" s="4"/>
      <c r="N384" s="4"/>
      <c r="O384" s="4"/>
    </row>
    <row r="385" spans="1:15" ht="11.65" customHeight="1" x14ac:dyDescent="0.2">
      <c r="A385" s="49">
        <f t="shared" ca="1" si="10"/>
        <v>385</v>
      </c>
      <c r="C385" s="56"/>
      <c r="D385" s="3"/>
      <c r="E385" s="3"/>
      <c r="F385" s="3" t="s">
        <v>250</v>
      </c>
      <c r="G385" s="57"/>
      <c r="H385" s="10">
        <v>0</v>
      </c>
      <c r="J385" s="4"/>
      <c r="K385" s="4"/>
      <c r="L385" s="4"/>
      <c r="M385" s="4"/>
      <c r="N385" s="4"/>
      <c r="O385" s="4"/>
    </row>
    <row r="386" spans="1:15" ht="11.65" customHeight="1" x14ac:dyDescent="0.2">
      <c r="A386" s="49">
        <f t="shared" ca="1" si="10"/>
        <v>386</v>
      </c>
      <c r="C386" s="56"/>
      <c r="D386" s="3"/>
      <c r="E386" s="3"/>
      <c r="F386" s="3" t="s">
        <v>254</v>
      </c>
      <c r="G386" s="57"/>
      <c r="H386" s="10">
        <v>0</v>
      </c>
      <c r="J386" s="4"/>
      <c r="K386" s="4"/>
      <c r="L386" s="4"/>
      <c r="M386" s="4"/>
      <c r="N386" s="4"/>
      <c r="O386" s="4"/>
    </row>
    <row r="387" spans="1:15" ht="11.65" customHeight="1" x14ac:dyDescent="0.2">
      <c r="A387" s="49">
        <f t="shared" ca="1" si="10"/>
        <v>387</v>
      </c>
      <c r="C387" s="56"/>
      <c r="D387" s="3"/>
      <c r="E387" s="3"/>
      <c r="F387" s="3" t="s">
        <v>249</v>
      </c>
      <c r="G387" s="57"/>
      <c r="H387" s="10">
        <v>0</v>
      </c>
      <c r="J387" s="4"/>
      <c r="K387" s="4"/>
      <c r="L387" s="4"/>
      <c r="M387" s="4"/>
      <c r="N387" s="4"/>
      <c r="O387" s="4"/>
    </row>
    <row r="388" spans="1:15" ht="11.65" customHeight="1" x14ac:dyDescent="0.2">
      <c r="A388" s="49">
        <f t="shared" ca="1" si="10"/>
        <v>388</v>
      </c>
      <c r="C388" s="56"/>
      <c r="D388" s="3"/>
      <c r="E388" s="3"/>
      <c r="F388" s="3" t="s">
        <v>251</v>
      </c>
      <c r="G388" s="57"/>
      <c r="H388" s="10">
        <v>0</v>
      </c>
      <c r="J388" s="4"/>
      <c r="K388" s="4"/>
      <c r="L388" s="4"/>
      <c r="M388" s="4"/>
      <c r="N388" s="4"/>
      <c r="O388" s="4"/>
    </row>
    <row r="389" spans="1:15" ht="11.65" customHeight="1" x14ac:dyDescent="0.2">
      <c r="A389" s="49">
        <f t="shared" ca="1" si="10"/>
        <v>389</v>
      </c>
      <c r="C389" s="56"/>
      <c r="D389" s="3"/>
      <c r="E389" s="3"/>
      <c r="F389" s="3" t="s">
        <v>253</v>
      </c>
      <c r="G389" s="57"/>
      <c r="H389" s="10">
        <v>0</v>
      </c>
      <c r="J389" s="4"/>
      <c r="K389" s="4"/>
      <c r="L389" s="4"/>
      <c r="M389" s="4"/>
      <c r="N389" s="4"/>
      <c r="O389" s="4"/>
    </row>
    <row r="390" spans="1:15" ht="11.65" customHeight="1" x14ac:dyDescent="0.2">
      <c r="A390" s="49">
        <f t="shared" ca="1" si="10"/>
        <v>390</v>
      </c>
      <c r="C390" s="56"/>
      <c r="D390" s="3"/>
      <c r="E390" s="3"/>
      <c r="F390" s="3" t="s">
        <v>24</v>
      </c>
      <c r="G390" s="57"/>
      <c r="H390" s="10">
        <v>127709255.04285941</v>
      </c>
      <c r="J390" s="4"/>
      <c r="K390" s="4"/>
      <c r="L390" s="4"/>
      <c r="M390" s="4"/>
      <c r="N390" s="4"/>
      <c r="O390" s="4"/>
    </row>
    <row r="391" spans="1:15" ht="11.65" customHeight="1" x14ac:dyDescent="0.2">
      <c r="A391" s="49">
        <f t="shared" ca="1" si="10"/>
        <v>391</v>
      </c>
      <c r="C391" s="56"/>
      <c r="D391" s="3"/>
      <c r="E391" s="3"/>
      <c r="F391" s="3"/>
      <c r="G391" s="57" t="s">
        <v>32</v>
      </c>
      <c r="H391" s="12">
        <f>SUBTOTAL(9,H385:H390)</f>
        <v>127709255.04285941</v>
      </c>
      <c r="J391" s="4"/>
      <c r="K391" s="4"/>
      <c r="L391" s="4"/>
      <c r="M391" s="4"/>
      <c r="N391" s="4"/>
      <c r="O391" s="4"/>
    </row>
    <row r="392" spans="1:15" ht="11.65" customHeight="1" x14ac:dyDescent="0.2">
      <c r="A392" s="49">
        <f t="shared" ca="1" si="10"/>
        <v>392</v>
      </c>
      <c r="C392" s="56"/>
      <c r="D392" s="3"/>
      <c r="E392" s="3"/>
      <c r="F392" s="3"/>
      <c r="G392" s="57"/>
      <c r="H392" s="2"/>
      <c r="J392" s="4"/>
      <c r="K392" s="4"/>
      <c r="L392" s="4"/>
      <c r="M392" s="4"/>
      <c r="N392" s="4"/>
      <c r="O392" s="4"/>
    </row>
    <row r="393" spans="1:15" ht="11.65" customHeight="1" x14ac:dyDescent="0.2">
      <c r="A393" s="49">
        <f t="shared" ca="1" si="10"/>
        <v>393</v>
      </c>
      <c r="C393" s="56">
        <v>357</v>
      </c>
      <c r="D393" s="3" t="s">
        <v>76</v>
      </c>
      <c r="E393" s="3"/>
      <c r="F393" s="3"/>
      <c r="G393" s="57"/>
      <c r="H393" s="2"/>
      <c r="J393" s="4"/>
      <c r="K393" s="4"/>
      <c r="L393" s="4"/>
      <c r="M393" s="4"/>
      <c r="N393" s="4"/>
      <c r="O393" s="4"/>
    </row>
    <row r="394" spans="1:15" ht="11.65" customHeight="1" x14ac:dyDescent="0.2">
      <c r="A394" s="49">
        <f t="shared" ca="1" si="10"/>
        <v>394</v>
      </c>
      <c r="C394" s="56"/>
      <c r="D394" s="3"/>
      <c r="E394" s="3"/>
      <c r="F394" s="3" t="s">
        <v>250</v>
      </c>
      <c r="G394" s="57"/>
      <c r="H394" s="10">
        <v>0</v>
      </c>
      <c r="J394" s="4"/>
      <c r="K394" s="4"/>
      <c r="L394" s="4"/>
      <c r="M394" s="4"/>
      <c r="N394" s="4"/>
      <c r="O394" s="4"/>
    </row>
    <row r="395" spans="1:15" ht="11.65" customHeight="1" x14ac:dyDescent="0.2">
      <c r="A395" s="49">
        <f t="shared" ca="1" si="10"/>
        <v>395</v>
      </c>
      <c r="C395" s="56"/>
      <c r="D395" s="3"/>
      <c r="E395" s="3"/>
      <c r="F395" s="3" t="s">
        <v>254</v>
      </c>
      <c r="G395" s="57"/>
      <c r="H395" s="10">
        <v>0</v>
      </c>
      <c r="J395" s="4"/>
      <c r="K395" s="4"/>
      <c r="L395" s="4"/>
      <c r="M395" s="4"/>
      <c r="N395" s="4"/>
      <c r="O395" s="4"/>
    </row>
    <row r="396" spans="1:15" ht="11.65" customHeight="1" x14ac:dyDescent="0.2">
      <c r="A396" s="49">
        <f t="shared" ca="1" si="10"/>
        <v>396</v>
      </c>
      <c r="C396" s="56"/>
      <c r="D396" s="3"/>
      <c r="E396" s="3"/>
      <c r="F396" s="3" t="s">
        <v>249</v>
      </c>
      <c r="G396" s="57"/>
      <c r="H396" s="10">
        <v>0</v>
      </c>
      <c r="J396" s="4"/>
      <c r="K396" s="4"/>
      <c r="L396" s="4"/>
      <c r="M396" s="4"/>
      <c r="N396" s="4"/>
      <c r="O396" s="4"/>
    </row>
    <row r="397" spans="1:15" ht="11.65" customHeight="1" x14ac:dyDescent="0.2">
      <c r="A397" s="49">
        <f t="shared" ca="1" si="10"/>
        <v>397</v>
      </c>
      <c r="C397" s="56"/>
      <c r="D397" s="3"/>
      <c r="E397" s="3"/>
      <c r="F397" s="3" t="s">
        <v>251</v>
      </c>
      <c r="G397" s="57"/>
      <c r="H397" s="10">
        <v>0</v>
      </c>
      <c r="J397" s="4"/>
      <c r="K397" s="4"/>
      <c r="L397" s="4"/>
      <c r="M397" s="4"/>
      <c r="N397" s="4"/>
      <c r="O397" s="4"/>
    </row>
    <row r="398" spans="1:15" ht="11.65" customHeight="1" x14ac:dyDescent="0.2">
      <c r="A398" s="49">
        <f t="shared" ca="1" si="10"/>
        <v>398</v>
      </c>
      <c r="C398" s="56"/>
      <c r="D398" s="3"/>
      <c r="E398" s="3"/>
      <c r="F398" s="3" t="s">
        <v>24</v>
      </c>
      <c r="G398" s="57"/>
      <c r="H398" s="10">
        <v>307820.06911299046</v>
      </c>
      <c r="J398" s="4"/>
      <c r="K398" s="4"/>
      <c r="L398" s="4"/>
      <c r="M398" s="4"/>
      <c r="N398" s="4"/>
      <c r="O398" s="4"/>
    </row>
    <row r="399" spans="1:15" ht="11.65" customHeight="1" x14ac:dyDescent="0.2">
      <c r="A399" s="49">
        <f t="shared" ca="1" si="10"/>
        <v>399</v>
      </c>
      <c r="C399" s="56"/>
      <c r="D399" s="3"/>
      <c r="E399" s="3"/>
      <c r="F399" s="3"/>
      <c r="G399" s="57" t="s">
        <v>32</v>
      </c>
      <c r="H399" s="12">
        <f>SUBTOTAL(9,H393:H398)</f>
        <v>307820.06911299046</v>
      </c>
      <c r="J399" s="4"/>
      <c r="K399" s="4"/>
      <c r="L399" s="4"/>
      <c r="M399" s="4"/>
      <c r="N399" s="4"/>
      <c r="O399" s="4"/>
    </row>
    <row r="400" spans="1:15" ht="11.65" customHeight="1" x14ac:dyDescent="0.2">
      <c r="A400" s="49">
        <f t="shared" ca="1" si="10"/>
        <v>400</v>
      </c>
      <c r="C400" s="56"/>
      <c r="D400" s="3"/>
      <c r="E400" s="3"/>
      <c r="F400" s="3"/>
      <c r="G400" s="57"/>
      <c r="H400" s="2"/>
      <c r="J400" s="4"/>
      <c r="K400" s="4"/>
      <c r="L400" s="4"/>
      <c r="M400" s="4"/>
      <c r="N400" s="4"/>
      <c r="O400" s="4"/>
    </row>
    <row r="401" spans="1:15" ht="11.65" customHeight="1" x14ac:dyDescent="0.2">
      <c r="A401" s="49">
        <f t="shared" ca="1" si="10"/>
        <v>401</v>
      </c>
      <c r="C401" s="56">
        <v>358</v>
      </c>
      <c r="D401" s="3" t="s">
        <v>77</v>
      </c>
      <c r="E401" s="3"/>
      <c r="F401" s="3"/>
      <c r="G401" s="57"/>
      <c r="H401" s="2"/>
      <c r="J401" s="4"/>
      <c r="K401" s="4"/>
      <c r="L401" s="4"/>
      <c r="M401" s="4"/>
      <c r="N401" s="4"/>
      <c r="O401" s="4"/>
    </row>
    <row r="402" spans="1:15" ht="11.65" customHeight="1" x14ac:dyDescent="0.2">
      <c r="A402" s="49">
        <f t="shared" ca="1" si="10"/>
        <v>402</v>
      </c>
      <c r="C402" s="56"/>
      <c r="D402" s="3"/>
      <c r="E402" s="3"/>
      <c r="F402" s="3" t="s">
        <v>250</v>
      </c>
      <c r="G402" s="57"/>
      <c r="H402" s="10">
        <v>0</v>
      </c>
      <c r="J402" s="4"/>
      <c r="K402" s="4"/>
      <c r="L402" s="4"/>
      <c r="M402" s="4"/>
      <c r="N402" s="4"/>
      <c r="O402" s="4"/>
    </row>
    <row r="403" spans="1:15" ht="11.65" customHeight="1" x14ac:dyDescent="0.2">
      <c r="A403" s="49">
        <f t="shared" ca="1" si="10"/>
        <v>403</v>
      </c>
      <c r="C403" s="56"/>
      <c r="D403" s="3"/>
      <c r="E403" s="3"/>
      <c r="F403" s="3" t="s">
        <v>254</v>
      </c>
      <c r="G403" s="57"/>
      <c r="H403" s="10">
        <v>0</v>
      </c>
      <c r="J403" s="4"/>
      <c r="K403" s="4"/>
      <c r="L403" s="4"/>
      <c r="M403" s="4"/>
      <c r="N403" s="4"/>
      <c r="O403" s="4"/>
    </row>
    <row r="404" spans="1:15" ht="11.65" customHeight="1" x14ac:dyDescent="0.2">
      <c r="A404" s="49">
        <f t="shared" ca="1" si="10"/>
        <v>404</v>
      </c>
      <c r="C404" s="56"/>
      <c r="D404" s="3"/>
      <c r="E404" s="3"/>
      <c r="F404" s="3" t="s">
        <v>249</v>
      </c>
      <c r="G404" s="57"/>
      <c r="H404" s="10">
        <v>0</v>
      </c>
      <c r="J404" s="4"/>
      <c r="K404" s="4"/>
      <c r="L404" s="4"/>
      <c r="M404" s="4"/>
      <c r="N404" s="4"/>
      <c r="O404" s="4"/>
    </row>
    <row r="405" spans="1:15" ht="11.65" customHeight="1" x14ac:dyDescent="0.2">
      <c r="A405" s="49">
        <f t="shared" ca="1" si="10"/>
        <v>405</v>
      </c>
      <c r="C405" s="56"/>
      <c r="D405" s="3"/>
      <c r="E405" s="3"/>
      <c r="F405" s="3" t="s">
        <v>251</v>
      </c>
      <c r="G405" s="57"/>
      <c r="H405" s="10">
        <v>0</v>
      </c>
      <c r="J405" s="4"/>
      <c r="K405" s="4"/>
      <c r="L405" s="4"/>
      <c r="M405" s="4"/>
      <c r="N405" s="4"/>
      <c r="O405" s="4"/>
    </row>
    <row r="406" spans="1:15" ht="11.65" customHeight="1" x14ac:dyDescent="0.2">
      <c r="A406" s="49">
        <f t="shared" ca="1" si="10"/>
        <v>406</v>
      </c>
      <c r="C406" s="56"/>
      <c r="D406" s="3"/>
      <c r="E406" s="3"/>
      <c r="F406" s="3" t="s">
        <v>24</v>
      </c>
      <c r="G406" s="57"/>
      <c r="H406" s="10">
        <v>724522.2462357732</v>
      </c>
      <c r="J406" s="4"/>
      <c r="K406" s="4"/>
      <c r="L406" s="4"/>
      <c r="M406" s="4"/>
      <c r="N406" s="4"/>
      <c r="O406" s="4"/>
    </row>
    <row r="407" spans="1:15" ht="11.65" customHeight="1" x14ac:dyDescent="0.2">
      <c r="A407" s="49">
        <f t="shared" ca="1" si="10"/>
        <v>407</v>
      </c>
      <c r="C407" s="56"/>
      <c r="D407" s="3"/>
      <c r="E407" s="3"/>
      <c r="F407" s="3"/>
      <c r="G407" s="57" t="s">
        <v>32</v>
      </c>
      <c r="H407" s="12">
        <f>SUBTOTAL(9,H401:H406)</f>
        <v>724522.2462357732</v>
      </c>
      <c r="J407" s="4"/>
      <c r="K407" s="4"/>
      <c r="L407" s="4"/>
      <c r="M407" s="4"/>
      <c r="N407" s="4"/>
      <c r="O407" s="4"/>
    </row>
    <row r="408" spans="1:15" ht="11.65" customHeight="1" x14ac:dyDescent="0.2">
      <c r="A408" s="49">
        <f t="shared" ca="1" si="10"/>
        <v>408</v>
      </c>
      <c r="C408" s="56"/>
      <c r="D408" s="3"/>
      <c r="E408" s="3"/>
      <c r="F408" s="3"/>
      <c r="G408" s="57"/>
      <c r="H408" s="2"/>
      <c r="J408" s="4"/>
      <c r="K408" s="4"/>
      <c r="L408" s="4"/>
      <c r="M408" s="4"/>
      <c r="N408" s="4"/>
      <c r="O408" s="4"/>
    </row>
    <row r="409" spans="1:15" ht="11.65" customHeight="1" x14ac:dyDescent="0.2">
      <c r="A409" s="49">
        <f t="shared" ca="1" si="10"/>
        <v>409</v>
      </c>
      <c r="C409" s="56">
        <v>359</v>
      </c>
      <c r="D409" s="3" t="s">
        <v>78</v>
      </c>
      <c r="E409" s="3"/>
      <c r="F409" s="3"/>
      <c r="G409" s="57"/>
      <c r="H409" s="2"/>
      <c r="J409" s="4"/>
      <c r="K409" s="4"/>
      <c r="L409" s="4"/>
      <c r="M409" s="4"/>
      <c r="N409" s="4"/>
      <c r="O409" s="4"/>
    </row>
    <row r="410" spans="1:15" ht="11.65" customHeight="1" x14ac:dyDescent="0.2">
      <c r="A410" s="49">
        <f t="shared" ca="1" si="10"/>
        <v>410</v>
      </c>
      <c r="C410" s="56"/>
      <c r="D410" s="3"/>
      <c r="E410" s="3"/>
      <c r="F410" s="3" t="s">
        <v>250</v>
      </c>
      <c r="G410" s="57"/>
      <c r="H410" s="10">
        <v>0</v>
      </c>
      <c r="J410" s="4"/>
      <c r="K410" s="4"/>
      <c r="L410" s="4"/>
      <c r="M410" s="4"/>
      <c r="N410" s="4"/>
      <c r="O410" s="4"/>
    </row>
    <row r="411" spans="1:15" ht="11.65" customHeight="1" x14ac:dyDescent="0.2">
      <c r="A411" s="49">
        <f t="shared" ca="1" si="10"/>
        <v>411</v>
      </c>
      <c r="C411" s="56"/>
      <c r="D411" s="3"/>
      <c r="E411" s="3"/>
      <c r="F411" s="3" t="s">
        <v>253</v>
      </c>
      <c r="G411" s="57"/>
      <c r="H411" s="10">
        <v>0</v>
      </c>
      <c r="J411" s="4"/>
      <c r="K411" s="4"/>
      <c r="L411" s="4"/>
      <c r="M411" s="4"/>
      <c r="N411" s="4"/>
      <c r="O411" s="4"/>
    </row>
    <row r="412" spans="1:15" ht="11.65" customHeight="1" x14ac:dyDescent="0.2">
      <c r="A412" s="49">
        <f t="shared" ca="1" si="10"/>
        <v>412</v>
      </c>
      <c r="C412" s="56"/>
      <c r="D412" s="3"/>
      <c r="E412" s="3"/>
      <c r="F412" s="3" t="s">
        <v>249</v>
      </c>
      <c r="G412" s="57"/>
      <c r="H412" s="10">
        <v>0</v>
      </c>
      <c r="J412" s="4"/>
      <c r="K412" s="4"/>
      <c r="L412" s="4"/>
      <c r="M412" s="4"/>
      <c r="N412" s="4"/>
      <c r="O412" s="4"/>
    </row>
    <row r="413" spans="1:15" ht="11.65" customHeight="1" x14ac:dyDescent="0.2">
      <c r="A413" s="49">
        <f t="shared" ca="1" si="10"/>
        <v>413</v>
      </c>
      <c r="C413" s="56"/>
      <c r="D413" s="3"/>
      <c r="E413" s="3"/>
      <c r="F413" s="3" t="s">
        <v>251</v>
      </c>
      <c r="G413" s="57"/>
      <c r="H413" s="10">
        <v>0</v>
      </c>
      <c r="J413" s="4"/>
      <c r="K413" s="4"/>
      <c r="L413" s="4"/>
      <c r="M413" s="4"/>
      <c r="N413" s="4"/>
      <c r="O413" s="4"/>
    </row>
    <row r="414" spans="1:15" ht="11.65" customHeight="1" x14ac:dyDescent="0.2">
      <c r="A414" s="49">
        <f t="shared" ca="1" si="10"/>
        <v>414</v>
      </c>
      <c r="C414" s="56"/>
      <c r="D414" s="3"/>
      <c r="E414" s="3"/>
      <c r="F414" s="3" t="s">
        <v>24</v>
      </c>
      <c r="G414" s="57"/>
      <c r="H414" s="10">
        <v>968740.73639459198</v>
      </c>
      <c r="J414" s="4"/>
      <c r="K414" s="4"/>
      <c r="L414" s="4"/>
      <c r="M414" s="4"/>
      <c r="N414" s="4"/>
      <c r="O414" s="4"/>
    </row>
    <row r="415" spans="1:15" ht="11.65" customHeight="1" x14ac:dyDescent="0.2">
      <c r="A415" s="49">
        <f t="shared" ca="1" si="10"/>
        <v>415</v>
      </c>
      <c r="C415" s="56"/>
      <c r="D415" s="3"/>
      <c r="E415" s="3"/>
      <c r="F415" s="3"/>
      <c r="G415" s="57" t="s">
        <v>32</v>
      </c>
      <c r="H415" s="12">
        <f>SUBTOTAL(9,H409:H414)</f>
        <v>968740.73639459198</v>
      </c>
      <c r="J415" s="4"/>
      <c r="K415" s="4"/>
      <c r="L415" s="4"/>
      <c r="M415" s="4"/>
      <c r="N415" s="4"/>
      <c r="O415" s="4"/>
    </row>
    <row r="416" spans="1:15" ht="11.65" customHeight="1" x14ac:dyDescent="0.2">
      <c r="A416" s="49">
        <f t="shared" ca="1" si="10"/>
        <v>416</v>
      </c>
      <c r="C416" s="56"/>
      <c r="D416" s="3"/>
      <c r="E416" s="3"/>
      <c r="F416" s="3"/>
      <c r="G416" s="57"/>
      <c r="H416" s="2"/>
      <c r="J416" s="4"/>
      <c r="K416" s="4"/>
      <c r="L416" s="4"/>
      <c r="M416" s="4"/>
      <c r="N416" s="4"/>
      <c r="O416" s="4"/>
    </row>
    <row r="417" spans="1:15" ht="11.65" customHeight="1" x14ac:dyDescent="0.2">
      <c r="A417" s="49">
        <f t="shared" ca="1" si="10"/>
        <v>417</v>
      </c>
      <c r="C417" s="56" t="s">
        <v>79</v>
      </c>
      <c r="D417" s="3" t="s">
        <v>80</v>
      </c>
      <c r="E417" s="3"/>
      <c r="F417" s="3"/>
      <c r="G417" s="57"/>
      <c r="H417" s="2"/>
      <c r="J417" s="4"/>
      <c r="K417" s="4"/>
      <c r="L417" s="4"/>
      <c r="M417" s="4"/>
      <c r="N417" s="4"/>
      <c r="O417" s="4"/>
    </row>
    <row r="418" spans="1:15" ht="11.65" customHeight="1" x14ac:dyDescent="0.2">
      <c r="A418" s="49">
        <f t="shared" ca="1" si="10"/>
        <v>418</v>
      </c>
      <c r="C418" s="56"/>
      <c r="D418" s="3"/>
      <c r="E418" s="3"/>
      <c r="F418" s="3" t="s">
        <v>24</v>
      </c>
      <c r="G418" s="57"/>
      <c r="H418" s="10">
        <v>28953743.80810589</v>
      </c>
      <c r="J418" s="4"/>
      <c r="K418" s="4"/>
      <c r="L418" s="4"/>
      <c r="M418" s="4"/>
      <c r="N418" s="4"/>
      <c r="O418" s="4"/>
    </row>
    <row r="419" spans="1:15" ht="11.65" customHeight="1" x14ac:dyDescent="0.2">
      <c r="A419" s="49">
        <f t="shared" ca="1" si="10"/>
        <v>419</v>
      </c>
      <c r="C419" s="56"/>
      <c r="D419" s="3"/>
      <c r="E419" s="3"/>
      <c r="F419" s="3" t="s">
        <v>249</v>
      </c>
      <c r="G419" s="57"/>
      <c r="H419" s="10">
        <v>0</v>
      </c>
      <c r="J419" s="4"/>
      <c r="K419" s="4"/>
      <c r="L419" s="4"/>
      <c r="M419" s="4"/>
      <c r="N419" s="4"/>
      <c r="O419" s="4"/>
    </row>
    <row r="420" spans="1:15" ht="11.65" customHeight="1" x14ac:dyDescent="0.2">
      <c r="A420" s="49">
        <f t="shared" ca="1" si="10"/>
        <v>420</v>
      </c>
      <c r="C420" s="56"/>
      <c r="D420" s="3"/>
      <c r="E420" s="3"/>
      <c r="F420" s="3" t="s">
        <v>251</v>
      </c>
      <c r="G420" s="57"/>
      <c r="H420" s="10">
        <v>0</v>
      </c>
      <c r="J420" s="4"/>
      <c r="K420" s="4"/>
      <c r="L420" s="4"/>
      <c r="M420" s="4"/>
      <c r="N420" s="4"/>
      <c r="O420" s="4"/>
    </row>
    <row r="421" spans="1:15" ht="11.65" customHeight="1" x14ac:dyDescent="0.2">
      <c r="A421" s="49">
        <f t="shared" ca="1" si="10"/>
        <v>421</v>
      </c>
      <c r="C421" s="56"/>
      <c r="D421" s="3"/>
      <c r="E421" s="3"/>
      <c r="F421" s="3"/>
      <c r="G421" s="57"/>
      <c r="H421" s="12">
        <f>SUBTOTAL(9,H417:H420)</f>
        <v>28953743.80810589</v>
      </c>
      <c r="J421" s="4"/>
      <c r="K421" s="4"/>
      <c r="L421" s="4"/>
      <c r="M421" s="4"/>
      <c r="N421" s="4"/>
      <c r="O421" s="4"/>
    </row>
    <row r="422" spans="1:15" ht="11.65" customHeight="1" x14ac:dyDescent="0.2">
      <c r="A422" s="49">
        <f t="shared" ca="1" si="10"/>
        <v>422</v>
      </c>
      <c r="C422" s="56"/>
      <c r="D422" s="3"/>
      <c r="E422" s="3"/>
      <c r="F422" s="3"/>
      <c r="G422" s="57"/>
      <c r="H422" s="2"/>
      <c r="J422" s="4"/>
      <c r="K422" s="4"/>
      <c r="L422" s="4"/>
      <c r="M422" s="4"/>
      <c r="N422" s="4"/>
      <c r="O422" s="4"/>
    </row>
    <row r="423" spans="1:15" ht="11.65" customHeight="1" x14ac:dyDescent="0.2">
      <c r="A423" s="49">
        <f t="shared" ca="1" si="10"/>
        <v>423</v>
      </c>
      <c r="C423" s="56" t="s">
        <v>81</v>
      </c>
      <c r="D423" s="3" t="s">
        <v>82</v>
      </c>
      <c r="E423" s="3"/>
      <c r="F423" s="3"/>
      <c r="G423" s="57"/>
      <c r="H423" s="2"/>
      <c r="J423" s="4"/>
      <c r="K423" s="4"/>
      <c r="L423" s="4"/>
      <c r="M423" s="4"/>
      <c r="N423" s="4"/>
      <c r="O423" s="4"/>
    </row>
    <row r="424" spans="1:15" ht="11.65" customHeight="1" x14ac:dyDescent="0.2">
      <c r="A424" s="49">
        <f t="shared" ca="1" si="10"/>
        <v>424</v>
      </c>
      <c r="C424" s="56"/>
      <c r="D424" s="3"/>
      <c r="E424" s="3"/>
      <c r="F424" s="3" t="s">
        <v>24</v>
      </c>
      <c r="G424" s="57"/>
      <c r="H424" s="10">
        <v>0</v>
      </c>
      <c r="J424" s="4"/>
      <c r="K424" s="4"/>
      <c r="L424" s="4"/>
      <c r="M424" s="4"/>
      <c r="N424" s="4"/>
      <c r="O424" s="4"/>
    </row>
    <row r="425" spans="1:15" ht="11.65" customHeight="1" x14ac:dyDescent="0.2">
      <c r="A425" s="49">
        <f t="shared" ca="1" si="10"/>
        <v>425</v>
      </c>
      <c r="C425" s="56"/>
      <c r="D425" s="3"/>
      <c r="E425" s="3"/>
      <c r="F425" s="3"/>
      <c r="G425" s="57"/>
      <c r="H425" s="12">
        <f>SUBTOTAL(9,H422:H424)</f>
        <v>0</v>
      </c>
      <c r="J425" s="4"/>
      <c r="K425" s="4"/>
      <c r="L425" s="4"/>
      <c r="M425" s="4"/>
      <c r="N425" s="4"/>
      <c r="O425" s="4"/>
    </row>
    <row r="426" spans="1:15" ht="11.65" customHeight="1" x14ac:dyDescent="0.2">
      <c r="A426" s="49">
        <f t="shared" ca="1" si="10"/>
        <v>426</v>
      </c>
      <c r="C426" s="56"/>
      <c r="D426" s="3"/>
      <c r="E426" s="3"/>
      <c r="F426" s="3"/>
      <c r="G426" s="57"/>
      <c r="H426" s="2"/>
      <c r="J426" s="11"/>
      <c r="K426" s="11"/>
      <c r="L426" s="11"/>
      <c r="M426" s="11"/>
      <c r="N426" s="11"/>
      <c r="O426" s="11"/>
    </row>
    <row r="427" spans="1:15" ht="11.65" customHeight="1" thickBot="1" x14ac:dyDescent="0.25">
      <c r="A427" s="49">
        <f t="shared" ca="1" si="10"/>
        <v>427</v>
      </c>
      <c r="C427" s="63" t="s">
        <v>83</v>
      </c>
      <c r="D427" s="3"/>
      <c r="E427" s="3"/>
      <c r="F427" s="3"/>
      <c r="G427" s="57" t="s">
        <v>32</v>
      </c>
      <c r="H427" s="13">
        <f>SUBTOTAL(9,H339:H426)</f>
        <v>629806804.39705324</v>
      </c>
      <c r="J427" s="4"/>
      <c r="K427" s="4"/>
      <c r="L427" s="4"/>
      <c r="M427" s="4"/>
      <c r="N427" s="4"/>
      <c r="O427" s="4"/>
    </row>
    <row r="428" spans="1:15" ht="11.65" customHeight="1" thickTop="1" x14ac:dyDescent="0.2">
      <c r="A428" s="49">
        <f t="shared" ca="1" si="10"/>
        <v>428</v>
      </c>
      <c r="C428" s="56" t="s">
        <v>84</v>
      </c>
      <c r="D428" s="3"/>
      <c r="E428" s="3"/>
      <c r="F428" s="3"/>
      <c r="G428" s="57"/>
      <c r="H428" s="2"/>
      <c r="J428" s="4"/>
      <c r="K428" s="4"/>
      <c r="L428" s="4"/>
      <c r="M428" s="4"/>
      <c r="N428" s="4"/>
      <c r="O428" s="4"/>
    </row>
    <row r="429" spans="1:15" ht="11.65" customHeight="1" x14ac:dyDescent="0.2">
      <c r="A429" s="49">
        <f t="shared" ca="1" si="10"/>
        <v>429</v>
      </c>
      <c r="C429" s="56"/>
      <c r="D429" s="3"/>
      <c r="E429" s="3" t="s">
        <v>253</v>
      </c>
      <c r="F429" s="3"/>
      <c r="G429" s="57"/>
      <c r="H429" s="10">
        <f>SUMIFS($H$339:$H$425,$F$339:$F$425,E429)</f>
        <v>0</v>
      </c>
      <c r="J429" s="4"/>
      <c r="K429" s="4"/>
      <c r="L429" s="4"/>
      <c r="M429" s="4"/>
      <c r="N429" s="4"/>
      <c r="O429" s="4"/>
    </row>
    <row r="430" spans="1:15" ht="11.65" customHeight="1" x14ac:dyDescent="0.2">
      <c r="A430" s="49">
        <f t="shared" ca="1" si="10"/>
        <v>430</v>
      </c>
      <c r="C430" s="56"/>
      <c r="D430" s="3"/>
      <c r="E430" s="3" t="s">
        <v>256</v>
      </c>
      <c r="F430" s="3"/>
      <c r="G430" s="57"/>
      <c r="H430" s="10">
        <f>SUMIFS($H$339:$H$425,$F$339:$F$425,E430)</f>
        <v>0</v>
      </c>
      <c r="J430" s="4"/>
      <c r="K430" s="4"/>
      <c r="L430" s="4"/>
      <c r="M430" s="4"/>
      <c r="N430" s="4"/>
      <c r="O430" s="4"/>
    </row>
    <row r="431" spans="1:15" ht="11.65" customHeight="1" x14ac:dyDescent="0.2">
      <c r="A431" s="49">
        <f t="shared" ca="1" si="10"/>
        <v>431</v>
      </c>
      <c r="C431" s="56"/>
      <c r="D431" s="3"/>
      <c r="E431" s="3" t="s">
        <v>249</v>
      </c>
      <c r="F431" s="3"/>
      <c r="G431" s="57"/>
      <c r="H431" s="10">
        <f>SUMIFS($H$339:$H$425,$F$339:$F$425,E431)</f>
        <v>436598.22588595841</v>
      </c>
      <c r="J431" s="4"/>
      <c r="K431" s="4"/>
      <c r="L431" s="4"/>
      <c r="M431" s="4"/>
      <c r="N431" s="4"/>
      <c r="O431" s="4"/>
    </row>
    <row r="432" spans="1:15" ht="11.65" customHeight="1" x14ac:dyDescent="0.2">
      <c r="A432" s="49">
        <f t="shared" ca="1" si="10"/>
        <v>432</v>
      </c>
      <c r="C432" s="56"/>
      <c r="D432" s="3"/>
      <c r="E432" s="3" t="s">
        <v>251</v>
      </c>
      <c r="F432" s="3"/>
      <c r="G432" s="57"/>
      <c r="H432" s="10">
        <f>SUMIFS($H$339:$H$425,$F$339:$F$425,E432)</f>
        <v>0</v>
      </c>
      <c r="J432" s="4"/>
      <c r="K432" s="4"/>
      <c r="L432" s="4"/>
      <c r="M432" s="4"/>
      <c r="N432" s="4"/>
      <c r="O432" s="4"/>
    </row>
    <row r="433" spans="1:15" ht="11.65" customHeight="1" x14ac:dyDescent="0.2">
      <c r="A433" s="49">
        <f t="shared" ca="1" si="10"/>
        <v>433</v>
      </c>
      <c r="C433" s="56"/>
      <c r="D433" s="3"/>
      <c r="E433" s="58" t="s">
        <v>24</v>
      </c>
      <c r="F433" s="3"/>
      <c r="G433" s="57"/>
      <c r="H433" s="10">
        <f>SUMIFS($H$339:$H$425,$F$339:$F$425,E433)</f>
        <v>629370206.17116725</v>
      </c>
      <c r="J433" s="4"/>
      <c r="K433" s="4"/>
      <c r="L433" s="4"/>
      <c r="M433" s="4"/>
      <c r="N433" s="4"/>
      <c r="O433" s="4"/>
    </row>
    <row r="434" spans="1:15" ht="11.65" customHeight="1" thickBot="1" x14ac:dyDescent="0.25">
      <c r="A434" s="49">
        <f t="shared" ca="1" si="10"/>
        <v>434</v>
      </c>
      <c r="C434" s="56" t="s">
        <v>85</v>
      </c>
      <c r="D434" s="3"/>
      <c r="E434" s="3"/>
      <c r="F434" s="3"/>
      <c r="G434" s="57" t="s">
        <v>32</v>
      </c>
      <c r="H434" s="19">
        <f>SUM(H429:H433)</f>
        <v>629806804.39705324</v>
      </c>
      <c r="J434" s="4"/>
      <c r="K434" s="4"/>
      <c r="L434" s="4"/>
      <c r="M434" s="4"/>
      <c r="N434" s="4"/>
      <c r="O434" s="4"/>
    </row>
    <row r="435" spans="1:15" ht="11.65" customHeight="1" thickTop="1" x14ac:dyDescent="0.2">
      <c r="A435" s="49">
        <f t="shared" ca="1" si="10"/>
        <v>435</v>
      </c>
      <c r="C435" s="56">
        <v>360</v>
      </c>
      <c r="D435" s="3" t="s">
        <v>31</v>
      </c>
      <c r="E435" s="3"/>
      <c r="F435" s="3"/>
      <c r="G435" s="57"/>
      <c r="H435" s="2"/>
      <c r="J435" s="4"/>
      <c r="K435" s="4"/>
      <c r="L435" s="4"/>
      <c r="M435" s="4"/>
      <c r="N435" s="4"/>
      <c r="O435" s="4"/>
    </row>
    <row r="436" spans="1:15" ht="11.65" customHeight="1" x14ac:dyDescent="0.2">
      <c r="A436" s="49">
        <f t="shared" ca="1" si="10"/>
        <v>436</v>
      </c>
      <c r="C436" s="56"/>
      <c r="D436" s="3"/>
      <c r="E436" s="3"/>
      <c r="F436" s="3" t="s">
        <v>193</v>
      </c>
      <c r="G436" s="57"/>
      <c r="H436" s="10">
        <v>1888167.58</v>
      </c>
      <c r="J436" s="4"/>
      <c r="K436" s="4"/>
      <c r="L436" s="4"/>
      <c r="M436" s="4"/>
      <c r="N436" s="4"/>
      <c r="O436" s="4"/>
    </row>
    <row r="437" spans="1:15" ht="11.65" customHeight="1" x14ac:dyDescent="0.2">
      <c r="A437" s="49">
        <f t="shared" ca="1" si="10"/>
        <v>437</v>
      </c>
      <c r="C437" s="56"/>
      <c r="D437" s="3"/>
      <c r="E437" s="3"/>
      <c r="F437" s="3"/>
      <c r="G437" s="57" t="s">
        <v>32</v>
      </c>
      <c r="H437" s="12">
        <f>SUBTOTAL(9,H436)</f>
        <v>1888167.58</v>
      </c>
      <c r="J437" s="4"/>
      <c r="K437" s="4"/>
      <c r="L437" s="4"/>
      <c r="M437" s="4"/>
      <c r="N437" s="4"/>
      <c r="O437" s="4"/>
    </row>
    <row r="438" spans="1:15" ht="11.65" customHeight="1" x14ac:dyDescent="0.2">
      <c r="A438" s="49">
        <f t="shared" ca="1" si="10"/>
        <v>438</v>
      </c>
      <c r="C438" s="56"/>
      <c r="D438" s="3"/>
      <c r="E438" s="3"/>
      <c r="F438" s="3"/>
      <c r="G438" s="57"/>
      <c r="H438" s="2"/>
      <c r="J438" s="4"/>
      <c r="K438" s="4"/>
      <c r="L438" s="4"/>
      <c r="M438" s="4"/>
      <c r="N438" s="4"/>
      <c r="O438" s="4"/>
    </row>
    <row r="439" spans="1:15" ht="11.65" customHeight="1" x14ac:dyDescent="0.2">
      <c r="A439" s="49">
        <f t="shared" ca="1" si="10"/>
        <v>439</v>
      </c>
      <c r="C439" s="56">
        <v>361</v>
      </c>
      <c r="D439" s="3" t="s">
        <v>33</v>
      </c>
      <c r="E439" s="3"/>
      <c r="F439" s="3"/>
      <c r="G439" s="57"/>
      <c r="H439" s="2"/>
      <c r="J439" s="4"/>
      <c r="K439" s="4"/>
      <c r="L439" s="4"/>
      <c r="M439" s="4"/>
      <c r="N439" s="4"/>
      <c r="O439" s="4"/>
    </row>
    <row r="440" spans="1:15" ht="11.65" customHeight="1" x14ac:dyDescent="0.2">
      <c r="A440" s="49">
        <f t="shared" ca="1" si="10"/>
        <v>440</v>
      </c>
      <c r="C440" s="56"/>
      <c r="D440" s="3"/>
      <c r="E440" s="3"/>
      <c r="F440" s="3" t="s">
        <v>193</v>
      </c>
      <c r="G440" s="57"/>
      <c r="H440" s="10">
        <v>8470862.6099999994</v>
      </c>
      <c r="J440" s="4"/>
      <c r="K440" s="4"/>
      <c r="L440" s="4"/>
      <c r="M440" s="4"/>
      <c r="N440" s="4"/>
      <c r="O440" s="4"/>
    </row>
    <row r="441" spans="1:15" ht="11.65" customHeight="1" x14ac:dyDescent="0.2">
      <c r="A441" s="49">
        <f t="shared" ca="1" si="10"/>
        <v>441</v>
      </c>
      <c r="C441" s="56"/>
      <c r="D441" s="3"/>
      <c r="E441" s="3"/>
      <c r="F441" s="3"/>
      <c r="G441" s="57" t="s">
        <v>32</v>
      </c>
      <c r="H441" s="12">
        <f>SUBTOTAL(9,H440)</f>
        <v>8470862.6099999994</v>
      </c>
      <c r="J441" s="4"/>
      <c r="K441" s="4"/>
      <c r="L441" s="4"/>
      <c r="M441" s="4"/>
      <c r="N441" s="4"/>
      <c r="O441" s="4"/>
    </row>
    <row r="442" spans="1:15" ht="11.65" customHeight="1" x14ac:dyDescent="0.2">
      <c r="A442" s="49">
        <f t="shared" ca="1" si="10"/>
        <v>442</v>
      </c>
      <c r="C442" s="56"/>
      <c r="D442" s="3"/>
      <c r="E442" s="3"/>
      <c r="F442" s="3"/>
      <c r="G442" s="57"/>
      <c r="H442" s="2"/>
      <c r="J442" s="4"/>
      <c r="K442" s="4"/>
      <c r="L442" s="4"/>
      <c r="M442" s="4"/>
      <c r="N442" s="4"/>
      <c r="O442" s="4"/>
    </row>
    <row r="443" spans="1:15" ht="11.65" customHeight="1" x14ac:dyDescent="0.2">
      <c r="A443" s="49">
        <f t="shared" ca="1" si="10"/>
        <v>443</v>
      </c>
      <c r="C443" s="56">
        <v>362</v>
      </c>
      <c r="D443" s="3" t="s">
        <v>25</v>
      </c>
      <c r="E443" s="3"/>
      <c r="F443" s="3"/>
      <c r="G443" s="57"/>
      <c r="H443" s="2"/>
      <c r="J443" s="4"/>
      <c r="K443" s="4"/>
      <c r="L443" s="4"/>
      <c r="M443" s="4"/>
      <c r="N443" s="4"/>
      <c r="O443" s="4"/>
    </row>
    <row r="444" spans="1:15" ht="11.65" customHeight="1" x14ac:dyDescent="0.2">
      <c r="A444" s="49">
        <f t="shared" ca="1" si="10"/>
        <v>444</v>
      </c>
      <c r="C444" s="56"/>
      <c r="D444" s="3"/>
      <c r="E444" s="3"/>
      <c r="F444" s="3" t="s">
        <v>193</v>
      </c>
      <c r="G444" s="57"/>
      <c r="H444" s="10">
        <v>83917180.969999999</v>
      </c>
      <c r="J444" s="4"/>
      <c r="K444" s="4"/>
      <c r="L444" s="4"/>
      <c r="M444" s="4"/>
      <c r="N444" s="4"/>
      <c r="O444" s="4"/>
    </row>
    <row r="445" spans="1:15" ht="11.65" customHeight="1" x14ac:dyDescent="0.2">
      <c r="A445" s="49">
        <f t="shared" ca="1" si="10"/>
        <v>445</v>
      </c>
      <c r="C445" s="56"/>
      <c r="D445" s="3"/>
      <c r="E445" s="3"/>
      <c r="F445" s="3"/>
      <c r="G445" s="57" t="s">
        <v>32</v>
      </c>
      <c r="H445" s="12">
        <f>SUBTOTAL(9,H444)</f>
        <v>83917180.969999999</v>
      </c>
      <c r="J445" s="4"/>
      <c r="K445" s="4"/>
      <c r="L445" s="4"/>
      <c r="M445" s="4"/>
      <c r="N445" s="4"/>
      <c r="O445" s="4"/>
    </row>
    <row r="446" spans="1:15" ht="11.65" customHeight="1" x14ac:dyDescent="0.2">
      <c r="A446" s="49">
        <f t="shared" ref="A446:A509" ca="1" si="11">OFFSET(A446,-1,)+1</f>
        <v>446</v>
      </c>
      <c r="C446" s="56"/>
      <c r="D446" s="3"/>
      <c r="E446" s="3"/>
      <c r="F446" s="3"/>
      <c r="G446" s="57"/>
      <c r="H446" s="2"/>
      <c r="J446" s="4"/>
      <c r="K446" s="4"/>
      <c r="L446" s="4"/>
      <c r="M446" s="4"/>
      <c r="N446" s="4"/>
      <c r="O446" s="4"/>
    </row>
    <row r="447" spans="1:15" ht="11.65" customHeight="1" x14ac:dyDescent="0.2">
      <c r="A447" s="49">
        <f t="shared" ca="1" si="11"/>
        <v>447</v>
      </c>
      <c r="C447" s="56">
        <v>363</v>
      </c>
      <c r="D447" s="3" t="s">
        <v>26</v>
      </c>
      <c r="E447" s="3"/>
      <c r="F447" s="3"/>
      <c r="G447" s="57"/>
      <c r="H447" s="2"/>
      <c r="J447" s="4"/>
      <c r="K447" s="4"/>
      <c r="L447" s="4"/>
      <c r="M447" s="4"/>
      <c r="N447" s="4"/>
      <c r="O447" s="4"/>
    </row>
    <row r="448" spans="1:15" ht="11.65" customHeight="1" x14ac:dyDescent="0.2">
      <c r="A448" s="49">
        <f t="shared" ca="1" si="11"/>
        <v>448</v>
      </c>
      <c r="C448" s="56"/>
      <c r="D448" s="3"/>
      <c r="E448" s="3"/>
      <c r="F448" s="3" t="s">
        <v>193</v>
      </c>
      <c r="G448" s="57"/>
      <c r="H448" s="10">
        <v>0</v>
      </c>
      <c r="J448" s="4"/>
      <c r="K448" s="4"/>
      <c r="L448" s="4"/>
      <c r="M448" s="4"/>
      <c r="N448" s="4"/>
      <c r="O448" s="4"/>
    </row>
    <row r="449" spans="1:15" ht="11.65" customHeight="1" x14ac:dyDescent="0.2">
      <c r="A449" s="49">
        <f t="shared" ca="1" si="11"/>
        <v>449</v>
      </c>
      <c r="C449" s="56"/>
      <c r="D449" s="3"/>
      <c r="E449" s="3"/>
      <c r="F449" s="3"/>
      <c r="G449" s="57" t="s">
        <v>32</v>
      </c>
      <c r="H449" s="12">
        <f>SUBTOTAL(9,H448)</f>
        <v>0</v>
      </c>
      <c r="J449" s="4"/>
      <c r="K449" s="4"/>
      <c r="L449" s="4"/>
      <c r="M449" s="4"/>
      <c r="N449" s="4"/>
      <c r="O449" s="4"/>
    </row>
    <row r="450" spans="1:15" ht="11.65" customHeight="1" x14ac:dyDescent="0.2">
      <c r="A450" s="49">
        <f t="shared" ca="1" si="11"/>
        <v>450</v>
      </c>
      <c r="C450" s="56"/>
      <c r="D450" s="3"/>
      <c r="E450" s="3"/>
      <c r="F450" s="3"/>
      <c r="G450" s="57"/>
      <c r="H450" s="2"/>
      <c r="J450" s="4"/>
      <c r="K450" s="4"/>
      <c r="L450" s="4"/>
      <c r="M450" s="4"/>
      <c r="N450" s="4"/>
      <c r="O450" s="4"/>
    </row>
    <row r="451" spans="1:15" ht="11.65" customHeight="1" x14ac:dyDescent="0.2">
      <c r="A451" s="49">
        <f t="shared" ca="1" si="11"/>
        <v>451</v>
      </c>
      <c r="C451" s="56">
        <v>364</v>
      </c>
      <c r="D451" s="3" t="s">
        <v>86</v>
      </c>
      <c r="E451" s="3"/>
      <c r="F451" s="3"/>
      <c r="G451" s="57"/>
      <c r="H451" s="2"/>
      <c r="J451" s="4"/>
      <c r="K451" s="4"/>
      <c r="L451" s="4"/>
      <c r="M451" s="4"/>
      <c r="N451" s="4"/>
      <c r="O451" s="4"/>
    </row>
    <row r="452" spans="1:15" ht="11.65" customHeight="1" x14ac:dyDescent="0.2">
      <c r="A452" s="49">
        <f t="shared" ca="1" si="11"/>
        <v>452</v>
      </c>
      <c r="C452" s="56"/>
      <c r="D452" s="3"/>
      <c r="E452" s="3"/>
      <c r="F452" s="3" t="s">
        <v>193</v>
      </c>
      <c r="G452" s="57"/>
      <c r="H452" s="10">
        <v>120770186.90000001</v>
      </c>
      <c r="J452" s="4"/>
      <c r="K452" s="4"/>
      <c r="L452" s="4"/>
      <c r="M452" s="4"/>
      <c r="N452" s="4"/>
      <c r="O452" s="4"/>
    </row>
    <row r="453" spans="1:15" ht="11.65" customHeight="1" x14ac:dyDescent="0.2">
      <c r="A453" s="49">
        <f t="shared" ca="1" si="11"/>
        <v>453</v>
      </c>
      <c r="C453" s="56"/>
      <c r="D453" s="3"/>
      <c r="E453" s="3"/>
      <c r="F453" s="3"/>
      <c r="G453" s="57" t="s">
        <v>32</v>
      </c>
      <c r="H453" s="12">
        <f>SUBTOTAL(9,H452)</f>
        <v>120770186.90000001</v>
      </c>
      <c r="J453" s="4"/>
      <c r="K453" s="4"/>
      <c r="L453" s="4"/>
      <c r="M453" s="4"/>
      <c r="N453" s="4"/>
      <c r="O453" s="4"/>
    </row>
    <row r="454" spans="1:15" ht="11.65" customHeight="1" x14ac:dyDescent="0.2">
      <c r="A454" s="49">
        <f t="shared" ca="1" si="11"/>
        <v>454</v>
      </c>
      <c r="C454" s="56"/>
      <c r="D454" s="3"/>
      <c r="E454" s="3"/>
      <c r="F454" s="3"/>
      <c r="G454" s="57"/>
      <c r="H454" s="2"/>
      <c r="J454" s="4"/>
      <c r="K454" s="4"/>
      <c r="L454" s="4"/>
      <c r="M454" s="4"/>
      <c r="N454" s="4"/>
      <c r="O454" s="4"/>
    </row>
    <row r="455" spans="1:15" ht="11.65" customHeight="1" x14ac:dyDescent="0.2">
      <c r="A455" s="49">
        <f t="shared" ca="1" si="11"/>
        <v>455</v>
      </c>
      <c r="C455" s="56">
        <v>365</v>
      </c>
      <c r="D455" s="3" t="s">
        <v>87</v>
      </c>
      <c r="E455" s="3"/>
      <c r="F455" s="3"/>
      <c r="G455" s="57"/>
      <c r="H455" s="2"/>
      <c r="J455" s="4"/>
      <c r="K455" s="4"/>
      <c r="L455" s="4"/>
      <c r="M455" s="4"/>
      <c r="N455" s="4"/>
      <c r="O455" s="4"/>
    </row>
    <row r="456" spans="1:15" ht="11.65" customHeight="1" x14ac:dyDescent="0.2">
      <c r="A456" s="49">
        <f t="shared" ca="1" si="11"/>
        <v>456</v>
      </c>
      <c r="C456" s="56"/>
      <c r="D456" s="3"/>
      <c r="E456" s="3"/>
      <c r="F456" s="3" t="s">
        <v>193</v>
      </c>
      <c r="G456" s="57"/>
      <c r="H456" s="10">
        <v>85719872.129999995</v>
      </c>
      <c r="J456" s="4"/>
      <c r="K456" s="4"/>
      <c r="L456" s="4"/>
      <c r="M456" s="4"/>
      <c r="N456" s="4"/>
      <c r="O456" s="4"/>
    </row>
    <row r="457" spans="1:15" ht="11.65" customHeight="1" x14ac:dyDescent="0.2">
      <c r="A457" s="49">
        <f t="shared" ca="1" si="11"/>
        <v>457</v>
      </c>
      <c r="C457" s="56"/>
      <c r="D457" s="3"/>
      <c r="E457" s="3"/>
      <c r="F457" s="3"/>
      <c r="G457" s="57" t="s">
        <v>32</v>
      </c>
      <c r="H457" s="12">
        <f>SUBTOTAL(9,H456)</f>
        <v>85719872.129999995</v>
      </c>
      <c r="J457" s="4"/>
      <c r="K457" s="4"/>
      <c r="L457" s="4"/>
      <c r="M457" s="4"/>
      <c r="N457" s="4"/>
      <c r="O457" s="4"/>
    </row>
    <row r="458" spans="1:15" ht="11.65" customHeight="1" x14ac:dyDescent="0.2">
      <c r="A458" s="49">
        <f t="shared" ca="1" si="11"/>
        <v>458</v>
      </c>
      <c r="C458" s="56"/>
      <c r="D458" s="3"/>
      <c r="E458" s="3"/>
      <c r="F458" s="3"/>
      <c r="G458" s="57"/>
      <c r="H458" s="2"/>
      <c r="J458" s="4"/>
      <c r="K458" s="4"/>
      <c r="L458" s="4"/>
      <c r="M458" s="4"/>
      <c r="N458" s="4"/>
      <c r="O458" s="4"/>
    </row>
    <row r="459" spans="1:15" ht="11.65" customHeight="1" x14ac:dyDescent="0.2">
      <c r="A459" s="49">
        <f t="shared" ca="1" si="11"/>
        <v>459</v>
      </c>
      <c r="C459" s="56">
        <v>366</v>
      </c>
      <c r="D459" s="3" t="s">
        <v>76</v>
      </c>
      <c r="E459" s="3"/>
      <c r="F459" s="3"/>
      <c r="G459" s="57"/>
      <c r="H459" s="2"/>
      <c r="J459" s="4"/>
      <c r="K459" s="4"/>
      <c r="L459" s="4"/>
      <c r="M459" s="4"/>
      <c r="N459" s="4"/>
      <c r="O459" s="4"/>
    </row>
    <row r="460" spans="1:15" ht="11.65" customHeight="1" x14ac:dyDescent="0.2">
      <c r="A460" s="49">
        <f t="shared" ca="1" si="11"/>
        <v>460</v>
      </c>
      <c r="C460" s="56"/>
      <c r="D460" s="3"/>
      <c r="E460" s="3"/>
      <c r="F460" s="3" t="s">
        <v>193</v>
      </c>
      <c r="G460" s="57"/>
      <c r="H460" s="10">
        <v>21463509.34</v>
      </c>
      <c r="J460" s="4"/>
      <c r="K460" s="4"/>
      <c r="L460" s="4"/>
      <c r="M460" s="4"/>
      <c r="N460" s="4"/>
      <c r="O460" s="4"/>
    </row>
    <row r="461" spans="1:15" ht="11.65" customHeight="1" x14ac:dyDescent="0.2">
      <c r="A461" s="49">
        <f t="shared" ca="1" si="11"/>
        <v>461</v>
      </c>
      <c r="C461" s="56"/>
      <c r="D461" s="3"/>
      <c r="E461" s="3"/>
      <c r="F461" s="3"/>
      <c r="G461" s="57" t="s">
        <v>32</v>
      </c>
      <c r="H461" s="12">
        <f>SUBTOTAL(9,H460)</f>
        <v>21463509.34</v>
      </c>
      <c r="J461" s="4"/>
      <c r="K461" s="4"/>
      <c r="L461" s="4"/>
      <c r="M461" s="4"/>
      <c r="N461" s="4"/>
      <c r="O461" s="4"/>
    </row>
    <row r="462" spans="1:15" ht="11.65" customHeight="1" x14ac:dyDescent="0.2">
      <c r="A462" s="49">
        <f t="shared" ca="1" si="11"/>
        <v>462</v>
      </c>
      <c r="C462" s="56"/>
      <c r="D462" s="3"/>
      <c r="E462" s="3"/>
      <c r="F462" s="3"/>
      <c r="G462" s="57"/>
      <c r="H462" s="2"/>
      <c r="J462" s="4"/>
      <c r="K462" s="4"/>
      <c r="L462" s="4"/>
      <c r="M462" s="4"/>
      <c r="N462" s="4"/>
      <c r="O462" s="4"/>
    </row>
    <row r="463" spans="1:15" ht="11.65" customHeight="1" x14ac:dyDescent="0.2">
      <c r="A463" s="49">
        <f t="shared" ca="1" si="11"/>
        <v>463</v>
      </c>
      <c r="C463" s="56"/>
      <c r="D463" s="3"/>
      <c r="E463" s="3"/>
      <c r="F463" s="3"/>
      <c r="G463" s="57"/>
      <c r="H463" s="2"/>
      <c r="J463" s="15"/>
      <c r="K463" s="15"/>
      <c r="L463" s="15"/>
      <c r="M463" s="15"/>
      <c r="N463" s="15"/>
      <c r="O463" s="15"/>
    </row>
    <row r="464" spans="1:15" ht="11.65" customHeight="1" x14ac:dyDescent="0.2">
      <c r="A464" s="49">
        <f t="shared" ca="1" si="11"/>
        <v>464</v>
      </c>
      <c r="C464" s="56"/>
      <c r="D464" s="3"/>
      <c r="E464" s="58"/>
      <c r="F464" s="3"/>
      <c r="G464" s="57"/>
      <c r="H464" s="14"/>
      <c r="J464" s="17"/>
      <c r="K464" s="17"/>
      <c r="L464" s="17"/>
      <c r="M464" s="17"/>
      <c r="N464" s="17"/>
      <c r="O464" s="17"/>
    </row>
    <row r="465" spans="1:15" ht="11.65" customHeight="1" x14ac:dyDescent="0.2">
      <c r="A465" s="49">
        <f t="shared" ca="1" si="11"/>
        <v>465</v>
      </c>
      <c r="C465" s="59"/>
      <c r="D465" s="60"/>
      <c r="E465" s="61"/>
      <c r="F465" s="60"/>
      <c r="G465" s="62"/>
      <c r="H465" s="16"/>
      <c r="J465" s="4"/>
      <c r="K465" s="4"/>
      <c r="L465" s="4"/>
      <c r="M465" s="4"/>
      <c r="N465" s="4"/>
      <c r="O465" s="4"/>
    </row>
    <row r="466" spans="1:15" ht="11.65" customHeight="1" x14ac:dyDescent="0.2">
      <c r="A466" s="49">
        <f t="shared" ca="1" si="11"/>
        <v>466</v>
      </c>
      <c r="C466" s="56">
        <v>367</v>
      </c>
      <c r="D466" s="3" t="s">
        <v>77</v>
      </c>
      <c r="E466" s="3"/>
      <c r="F466" s="3"/>
      <c r="G466" s="57"/>
      <c r="H466" s="2"/>
      <c r="J466" s="4"/>
      <c r="K466" s="4"/>
      <c r="L466" s="4"/>
      <c r="M466" s="4"/>
      <c r="N466" s="4"/>
      <c r="O466" s="4"/>
    </row>
    <row r="467" spans="1:15" ht="11.65" customHeight="1" x14ac:dyDescent="0.2">
      <c r="A467" s="49">
        <f t="shared" ca="1" si="11"/>
        <v>467</v>
      </c>
      <c r="C467" s="56"/>
      <c r="D467" s="3"/>
      <c r="E467" s="3"/>
      <c r="F467" s="3" t="s">
        <v>193</v>
      </c>
      <c r="G467" s="57"/>
      <c r="H467" s="10">
        <v>34216961.280000001</v>
      </c>
      <c r="J467" s="4"/>
      <c r="K467" s="4"/>
      <c r="L467" s="4"/>
      <c r="M467" s="4"/>
      <c r="N467" s="4"/>
      <c r="O467" s="4"/>
    </row>
    <row r="468" spans="1:15" ht="11.65" customHeight="1" x14ac:dyDescent="0.2">
      <c r="A468" s="49">
        <f t="shared" ca="1" si="11"/>
        <v>468</v>
      </c>
      <c r="C468" s="56"/>
      <c r="D468" s="3"/>
      <c r="E468" s="3"/>
      <c r="F468" s="3"/>
      <c r="G468" s="57" t="s">
        <v>32</v>
      </c>
      <c r="H468" s="12">
        <f>SUBTOTAL(9,H467)</f>
        <v>34216961.280000001</v>
      </c>
      <c r="J468" s="4"/>
      <c r="K468" s="4"/>
      <c r="L468" s="4"/>
      <c r="M468" s="4"/>
      <c r="N468" s="4"/>
      <c r="O468" s="4"/>
    </row>
    <row r="469" spans="1:15" ht="11.65" customHeight="1" x14ac:dyDescent="0.2">
      <c r="A469" s="49">
        <f t="shared" ca="1" si="11"/>
        <v>469</v>
      </c>
      <c r="C469" s="56"/>
      <c r="D469" s="3"/>
      <c r="E469" s="3"/>
      <c r="F469" s="3"/>
      <c r="G469" s="57"/>
      <c r="H469" s="2"/>
      <c r="J469" s="4"/>
      <c r="K469" s="4"/>
      <c r="L469" s="4"/>
      <c r="M469" s="4"/>
      <c r="N469" s="4"/>
      <c r="O469" s="4"/>
    </row>
    <row r="470" spans="1:15" ht="11.65" customHeight="1" x14ac:dyDescent="0.2">
      <c r="A470" s="49">
        <f t="shared" ca="1" si="11"/>
        <v>470</v>
      </c>
      <c r="C470" s="56">
        <v>368</v>
      </c>
      <c r="D470" s="3" t="s">
        <v>88</v>
      </c>
      <c r="E470" s="3"/>
      <c r="F470" s="3"/>
      <c r="G470" s="57"/>
      <c r="H470" s="2"/>
      <c r="J470" s="4"/>
      <c r="K470" s="4"/>
      <c r="L470" s="4"/>
      <c r="M470" s="4"/>
      <c r="N470" s="4"/>
      <c r="O470" s="4"/>
    </row>
    <row r="471" spans="1:15" ht="11.65" customHeight="1" x14ac:dyDescent="0.2">
      <c r="A471" s="49">
        <f t="shared" ca="1" si="11"/>
        <v>471</v>
      </c>
      <c r="C471" s="56"/>
      <c r="D471" s="3"/>
      <c r="E471" s="3"/>
      <c r="F471" s="3" t="s">
        <v>193</v>
      </c>
      <c r="G471" s="57"/>
      <c r="H471" s="10">
        <v>124998742.41</v>
      </c>
      <c r="J471" s="4"/>
      <c r="K471" s="4"/>
      <c r="L471" s="4"/>
      <c r="M471" s="4"/>
      <c r="N471" s="4"/>
      <c r="O471" s="4"/>
    </row>
    <row r="472" spans="1:15" ht="11.65" customHeight="1" x14ac:dyDescent="0.2">
      <c r="A472" s="49">
        <f t="shared" ca="1" si="11"/>
        <v>472</v>
      </c>
      <c r="C472" s="56"/>
      <c r="D472" s="3"/>
      <c r="E472" s="3"/>
      <c r="F472" s="3"/>
      <c r="G472" s="57" t="s">
        <v>32</v>
      </c>
      <c r="H472" s="12">
        <f>SUBTOTAL(9,H471)</f>
        <v>124998742.41</v>
      </c>
      <c r="J472" s="4"/>
      <c r="K472" s="4"/>
      <c r="L472" s="4"/>
      <c r="M472" s="4"/>
      <c r="N472" s="4"/>
      <c r="O472" s="4"/>
    </row>
    <row r="473" spans="1:15" ht="11.65" customHeight="1" x14ac:dyDescent="0.2">
      <c r="A473" s="49">
        <f t="shared" ca="1" si="11"/>
        <v>473</v>
      </c>
      <c r="C473" s="56"/>
      <c r="D473" s="3"/>
      <c r="E473" s="3"/>
      <c r="F473" s="3"/>
      <c r="G473" s="57"/>
      <c r="H473" s="2"/>
      <c r="J473" s="4"/>
      <c r="K473" s="4"/>
      <c r="L473" s="4"/>
      <c r="M473" s="4"/>
      <c r="N473" s="4"/>
      <c r="O473" s="4"/>
    </row>
    <row r="474" spans="1:15" ht="11.65" customHeight="1" x14ac:dyDescent="0.2">
      <c r="A474" s="49">
        <f t="shared" ca="1" si="11"/>
        <v>474</v>
      </c>
      <c r="C474" s="56">
        <v>369</v>
      </c>
      <c r="D474" s="3" t="s">
        <v>27</v>
      </c>
      <c r="E474" s="3"/>
      <c r="F474" s="3"/>
      <c r="G474" s="57"/>
      <c r="H474" s="2"/>
      <c r="J474" s="4"/>
      <c r="K474" s="4"/>
      <c r="L474" s="4"/>
      <c r="M474" s="4"/>
      <c r="N474" s="4"/>
      <c r="O474" s="4"/>
    </row>
    <row r="475" spans="1:15" ht="11.65" customHeight="1" x14ac:dyDescent="0.2">
      <c r="A475" s="49">
        <f t="shared" ca="1" si="11"/>
        <v>475</v>
      </c>
      <c r="C475" s="56"/>
      <c r="D475" s="3"/>
      <c r="E475" s="3"/>
      <c r="F475" s="3" t="s">
        <v>193</v>
      </c>
      <c r="G475" s="57"/>
      <c r="H475" s="10">
        <v>75125692.480000004</v>
      </c>
      <c r="J475" s="4"/>
      <c r="K475" s="4"/>
      <c r="L475" s="4"/>
      <c r="M475" s="4"/>
      <c r="N475" s="4"/>
      <c r="O475" s="4"/>
    </row>
    <row r="476" spans="1:15" ht="11.65" customHeight="1" x14ac:dyDescent="0.2">
      <c r="A476" s="49">
        <f t="shared" ca="1" si="11"/>
        <v>476</v>
      </c>
      <c r="C476" s="56"/>
      <c r="D476" s="3"/>
      <c r="E476" s="3"/>
      <c r="F476" s="3"/>
      <c r="G476" s="57" t="s">
        <v>32</v>
      </c>
      <c r="H476" s="12">
        <f>SUBTOTAL(9,H475)</f>
        <v>75125692.480000004</v>
      </c>
      <c r="J476" s="4"/>
      <c r="K476" s="4"/>
      <c r="L476" s="4"/>
      <c r="M476" s="4"/>
      <c r="N476" s="4"/>
      <c r="O476" s="4"/>
    </row>
    <row r="477" spans="1:15" ht="11.65" customHeight="1" x14ac:dyDescent="0.2">
      <c r="A477" s="49">
        <f t="shared" ca="1" si="11"/>
        <v>477</v>
      </c>
      <c r="C477" s="56"/>
      <c r="D477" s="3"/>
      <c r="E477" s="3"/>
      <c r="F477" s="3"/>
      <c r="G477" s="57"/>
      <c r="H477" s="2"/>
      <c r="J477" s="4"/>
      <c r="K477" s="4"/>
      <c r="L477" s="4"/>
      <c r="M477" s="4"/>
      <c r="N477" s="4"/>
      <c r="O477" s="4"/>
    </row>
    <row r="478" spans="1:15" ht="11.65" customHeight="1" x14ac:dyDescent="0.2">
      <c r="A478" s="49">
        <f t="shared" ca="1" si="11"/>
        <v>478</v>
      </c>
      <c r="C478" s="56">
        <v>370</v>
      </c>
      <c r="D478" s="3" t="s">
        <v>28</v>
      </c>
      <c r="E478" s="3"/>
      <c r="F478" s="3"/>
      <c r="G478" s="57"/>
      <c r="H478" s="2"/>
      <c r="J478" s="4"/>
      <c r="K478" s="4"/>
      <c r="L478" s="4"/>
      <c r="M478" s="4"/>
      <c r="N478" s="4"/>
      <c r="O478" s="4"/>
    </row>
    <row r="479" spans="1:15" ht="11.65" customHeight="1" x14ac:dyDescent="0.2">
      <c r="A479" s="49">
        <f t="shared" ca="1" si="11"/>
        <v>479</v>
      </c>
      <c r="C479" s="56"/>
      <c r="D479" s="3"/>
      <c r="E479" s="3"/>
      <c r="F479" s="3" t="s">
        <v>193</v>
      </c>
      <c r="G479" s="57"/>
      <c r="H479" s="10">
        <v>14658741.98</v>
      </c>
      <c r="J479" s="4"/>
      <c r="K479" s="4"/>
      <c r="L479" s="4"/>
      <c r="M479" s="4"/>
      <c r="N479" s="4"/>
      <c r="O479" s="4"/>
    </row>
    <row r="480" spans="1:15" ht="11.65" customHeight="1" x14ac:dyDescent="0.2">
      <c r="A480" s="49">
        <f t="shared" ca="1" si="11"/>
        <v>480</v>
      </c>
      <c r="C480" s="56"/>
      <c r="D480" s="3"/>
      <c r="E480" s="3"/>
      <c r="F480" s="3"/>
      <c r="G480" s="57" t="s">
        <v>32</v>
      </c>
      <c r="H480" s="12">
        <f>SUBTOTAL(9,H479)</f>
        <v>14658741.98</v>
      </c>
      <c r="J480" s="4"/>
      <c r="K480" s="4"/>
      <c r="L480" s="4"/>
      <c r="M480" s="4"/>
      <c r="N480" s="4"/>
      <c r="O480" s="4"/>
    </row>
    <row r="481" spans="1:15" ht="11.65" customHeight="1" x14ac:dyDescent="0.2">
      <c r="A481" s="49">
        <f t="shared" ca="1" si="11"/>
        <v>481</v>
      </c>
      <c r="C481" s="56"/>
      <c r="D481" s="3"/>
      <c r="E481" s="3"/>
      <c r="F481" s="3"/>
      <c r="G481" s="57"/>
      <c r="H481" s="2"/>
      <c r="J481" s="4"/>
      <c r="K481" s="4"/>
      <c r="L481" s="4"/>
      <c r="M481" s="4"/>
      <c r="N481" s="4"/>
      <c r="O481" s="4"/>
    </row>
    <row r="482" spans="1:15" ht="11.65" customHeight="1" x14ac:dyDescent="0.2">
      <c r="A482" s="49">
        <f t="shared" ca="1" si="11"/>
        <v>482</v>
      </c>
      <c r="C482" s="56">
        <v>371</v>
      </c>
      <c r="D482" s="3" t="s">
        <v>89</v>
      </c>
      <c r="E482" s="3"/>
      <c r="F482" s="3"/>
      <c r="G482" s="57"/>
      <c r="H482" s="2"/>
      <c r="J482" s="4"/>
      <c r="K482" s="4"/>
      <c r="L482" s="4"/>
      <c r="M482" s="4"/>
      <c r="N482" s="4"/>
      <c r="O482" s="4"/>
    </row>
    <row r="483" spans="1:15" ht="11.65" customHeight="1" x14ac:dyDescent="0.2">
      <c r="A483" s="49">
        <f t="shared" ca="1" si="11"/>
        <v>483</v>
      </c>
      <c r="C483" s="56"/>
      <c r="D483" s="3"/>
      <c r="E483" s="3"/>
      <c r="F483" s="3" t="s">
        <v>193</v>
      </c>
      <c r="G483" s="57" t="s">
        <v>0</v>
      </c>
      <c r="H483" s="10">
        <v>514741.1</v>
      </c>
      <c r="J483" s="4"/>
      <c r="K483" s="4"/>
      <c r="L483" s="4"/>
      <c r="M483" s="4"/>
      <c r="N483" s="4"/>
      <c r="O483" s="4"/>
    </row>
    <row r="484" spans="1:15" ht="11.65" customHeight="1" x14ac:dyDescent="0.2">
      <c r="A484" s="49">
        <f t="shared" ca="1" si="11"/>
        <v>484</v>
      </c>
      <c r="C484" s="56"/>
      <c r="D484" s="3"/>
      <c r="E484" s="3"/>
      <c r="F484" s="3"/>
      <c r="G484" s="57" t="s">
        <v>32</v>
      </c>
      <c r="H484" s="12">
        <f>SUBTOTAL(9,H483)</f>
        <v>514741.1</v>
      </c>
      <c r="J484" s="4"/>
      <c r="K484" s="4"/>
      <c r="L484" s="4"/>
      <c r="M484" s="4"/>
      <c r="N484" s="4"/>
      <c r="O484" s="4"/>
    </row>
    <row r="485" spans="1:15" ht="11.65" customHeight="1" x14ac:dyDescent="0.2">
      <c r="A485" s="49">
        <f t="shared" ca="1" si="11"/>
        <v>485</v>
      </c>
      <c r="C485" s="56"/>
      <c r="D485" s="3"/>
      <c r="E485" s="3"/>
      <c r="F485" s="3"/>
      <c r="G485" s="57"/>
      <c r="H485" s="2"/>
      <c r="J485" s="4"/>
      <c r="K485" s="4"/>
      <c r="L485" s="4"/>
      <c r="M485" s="4"/>
      <c r="N485" s="4"/>
      <c r="O485" s="4"/>
    </row>
    <row r="486" spans="1:15" ht="11.65" customHeight="1" x14ac:dyDescent="0.2">
      <c r="A486" s="49">
        <f t="shared" ca="1" si="11"/>
        <v>486</v>
      </c>
      <c r="C486" s="56">
        <v>372</v>
      </c>
      <c r="D486" s="3" t="s">
        <v>29</v>
      </c>
      <c r="E486" s="3"/>
      <c r="F486" s="3"/>
      <c r="G486" s="57"/>
      <c r="H486" s="2"/>
      <c r="J486" s="4"/>
      <c r="K486" s="4"/>
      <c r="L486" s="4"/>
      <c r="M486" s="4"/>
      <c r="N486" s="4"/>
      <c r="O486" s="4"/>
    </row>
    <row r="487" spans="1:15" ht="11.65" customHeight="1" x14ac:dyDescent="0.2">
      <c r="A487" s="49">
        <f t="shared" ca="1" si="11"/>
        <v>487</v>
      </c>
      <c r="C487" s="56"/>
      <c r="D487" s="3"/>
      <c r="E487" s="3"/>
      <c r="F487" s="3" t="s">
        <v>193</v>
      </c>
      <c r="G487" s="57"/>
      <c r="H487" s="10">
        <v>0</v>
      </c>
      <c r="J487" s="4"/>
      <c r="K487" s="4"/>
      <c r="L487" s="4"/>
      <c r="M487" s="4"/>
      <c r="N487" s="4"/>
      <c r="O487" s="4"/>
    </row>
    <row r="488" spans="1:15" ht="11.65" customHeight="1" x14ac:dyDescent="0.2">
      <c r="A488" s="49">
        <f t="shared" ca="1" si="11"/>
        <v>488</v>
      </c>
      <c r="C488" s="56"/>
      <c r="D488" s="3"/>
      <c r="E488" s="3"/>
      <c r="F488" s="3"/>
      <c r="G488" s="57" t="s">
        <v>32</v>
      </c>
      <c r="H488" s="12">
        <f>SUBTOTAL(9,H487)</f>
        <v>0</v>
      </c>
      <c r="J488" s="4"/>
      <c r="K488" s="4"/>
      <c r="L488" s="4"/>
      <c r="M488" s="4"/>
      <c r="N488" s="4"/>
      <c r="O488" s="4"/>
    </row>
    <row r="489" spans="1:15" ht="11.65" customHeight="1" x14ac:dyDescent="0.2">
      <c r="A489" s="49">
        <f t="shared" ca="1" si="11"/>
        <v>489</v>
      </c>
      <c r="C489" s="56"/>
      <c r="D489" s="3"/>
      <c r="E489" s="3"/>
      <c r="F489" s="3"/>
      <c r="G489" s="57"/>
      <c r="H489" s="2"/>
      <c r="J489" s="4"/>
      <c r="K489" s="4"/>
      <c r="L489" s="4"/>
      <c r="M489" s="4"/>
      <c r="N489" s="4"/>
      <c r="O489" s="4"/>
    </row>
    <row r="490" spans="1:15" ht="11.65" customHeight="1" x14ac:dyDescent="0.2">
      <c r="A490" s="49">
        <f t="shared" ca="1" si="11"/>
        <v>490</v>
      </c>
      <c r="C490" s="56">
        <v>373</v>
      </c>
      <c r="D490" s="3" t="s">
        <v>90</v>
      </c>
      <c r="E490" s="3"/>
      <c r="F490" s="3"/>
      <c r="G490" s="57"/>
      <c r="H490" s="2"/>
      <c r="J490" s="4"/>
      <c r="K490" s="4"/>
      <c r="L490" s="4"/>
      <c r="M490" s="4"/>
      <c r="N490" s="4"/>
      <c r="O490" s="4"/>
    </row>
    <row r="491" spans="1:15" ht="11.65" customHeight="1" x14ac:dyDescent="0.2">
      <c r="A491" s="49">
        <f t="shared" ca="1" si="11"/>
        <v>491</v>
      </c>
      <c r="C491" s="56"/>
      <c r="D491" s="3"/>
      <c r="E491" s="3"/>
      <c r="F491" s="3" t="s">
        <v>193</v>
      </c>
      <c r="G491" s="57"/>
      <c r="H491" s="10">
        <v>3991234.08</v>
      </c>
      <c r="J491" s="4"/>
      <c r="K491" s="4"/>
      <c r="L491" s="4"/>
      <c r="M491" s="4"/>
      <c r="N491" s="4"/>
      <c r="O491" s="4"/>
    </row>
    <row r="492" spans="1:15" ht="11.65" customHeight="1" x14ac:dyDescent="0.2">
      <c r="A492" s="49">
        <f t="shared" ca="1" si="11"/>
        <v>492</v>
      </c>
      <c r="C492" s="56"/>
      <c r="D492" s="3"/>
      <c r="E492" s="3"/>
      <c r="F492" s="3"/>
      <c r="G492" s="57" t="s">
        <v>32</v>
      </c>
      <c r="H492" s="12">
        <f>SUBTOTAL(9,H491)</f>
        <v>3991234.08</v>
      </c>
      <c r="J492" s="4"/>
      <c r="K492" s="4"/>
      <c r="L492" s="4"/>
      <c r="M492" s="4"/>
      <c r="N492" s="4"/>
      <c r="O492" s="4"/>
    </row>
    <row r="493" spans="1:15" ht="11.65" customHeight="1" x14ac:dyDescent="0.2">
      <c r="A493" s="49">
        <f t="shared" ca="1" si="11"/>
        <v>493</v>
      </c>
      <c r="C493" s="56"/>
      <c r="D493" s="3"/>
      <c r="E493" s="3"/>
      <c r="F493" s="3"/>
      <c r="G493" s="57"/>
      <c r="H493" s="2"/>
      <c r="J493" s="4"/>
      <c r="K493" s="4"/>
      <c r="L493" s="4"/>
      <c r="M493" s="4"/>
      <c r="N493" s="4"/>
      <c r="O493" s="4"/>
    </row>
    <row r="494" spans="1:15" ht="11.65" customHeight="1" x14ac:dyDescent="0.2">
      <c r="A494" s="49">
        <f t="shared" ca="1" si="11"/>
        <v>494</v>
      </c>
      <c r="C494" s="56" t="s">
        <v>91</v>
      </c>
      <c r="D494" s="3" t="s">
        <v>92</v>
      </c>
      <c r="E494" s="3"/>
      <c r="F494" s="3"/>
      <c r="G494" s="57"/>
      <c r="H494" s="2"/>
      <c r="J494" s="4"/>
      <c r="K494" s="4"/>
      <c r="L494" s="4"/>
      <c r="M494" s="4"/>
      <c r="N494" s="4"/>
      <c r="O494" s="4"/>
    </row>
    <row r="495" spans="1:15" ht="11.65" customHeight="1" x14ac:dyDescent="0.2">
      <c r="A495" s="49">
        <f t="shared" ca="1" si="11"/>
        <v>495</v>
      </c>
      <c r="C495" s="56"/>
      <c r="D495" s="3"/>
      <c r="E495" s="3"/>
      <c r="F495" s="3" t="s">
        <v>193</v>
      </c>
      <c r="G495" s="57"/>
      <c r="H495" s="10">
        <v>6986774.9199999999</v>
      </c>
      <c r="J495" s="4"/>
      <c r="K495" s="4"/>
      <c r="L495" s="4"/>
      <c r="M495" s="4"/>
      <c r="N495" s="4"/>
      <c r="O495" s="4"/>
    </row>
    <row r="496" spans="1:15" ht="11.65" customHeight="1" x14ac:dyDescent="0.2">
      <c r="A496" s="49">
        <f t="shared" ca="1" si="11"/>
        <v>496</v>
      </c>
      <c r="C496" s="56"/>
      <c r="D496" s="3"/>
      <c r="E496" s="3"/>
      <c r="F496" s="3"/>
      <c r="G496" s="57"/>
      <c r="H496" s="12">
        <f>SUBTOTAL(9,H495)</f>
        <v>6986774.9199999999</v>
      </c>
      <c r="J496" s="4"/>
      <c r="K496" s="4"/>
      <c r="L496" s="4"/>
      <c r="M496" s="4"/>
      <c r="N496" s="4"/>
      <c r="O496" s="4"/>
    </row>
    <row r="497" spans="1:15" ht="11.65" customHeight="1" x14ac:dyDescent="0.2">
      <c r="A497" s="49">
        <f t="shared" ca="1" si="11"/>
        <v>497</v>
      </c>
      <c r="C497" s="56"/>
      <c r="D497" s="3"/>
      <c r="E497" s="3"/>
      <c r="F497" s="3"/>
      <c r="G497" s="57"/>
      <c r="H497" s="2"/>
      <c r="J497" s="4"/>
      <c r="K497" s="4"/>
      <c r="L497" s="4"/>
      <c r="M497" s="4"/>
      <c r="N497" s="4"/>
      <c r="O497" s="4"/>
    </row>
    <row r="498" spans="1:15" ht="11.65" customHeight="1" x14ac:dyDescent="0.2">
      <c r="A498" s="49">
        <f t="shared" ca="1" si="11"/>
        <v>498</v>
      </c>
      <c r="C498" s="56" t="s">
        <v>93</v>
      </c>
      <c r="D498" s="3" t="s">
        <v>94</v>
      </c>
      <c r="E498" s="3"/>
      <c r="F498" s="3"/>
      <c r="G498" s="57"/>
      <c r="H498" s="2"/>
      <c r="J498" s="4"/>
      <c r="K498" s="4"/>
      <c r="L498" s="4"/>
      <c r="M498" s="4"/>
      <c r="N498" s="4"/>
      <c r="O498" s="4"/>
    </row>
    <row r="499" spans="1:15" ht="11.65" customHeight="1" x14ac:dyDescent="0.2">
      <c r="A499" s="49">
        <f t="shared" ca="1" si="11"/>
        <v>499</v>
      </c>
      <c r="C499" s="56"/>
      <c r="D499" s="3"/>
      <c r="E499" s="3"/>
      <c r="F499" s="3" t="s">
        <v>193</v>
      </c>
      <c r="G499" s="57"/>
      <c r="H499" s="10">
        <v>0</v>
      </c>
      <c r="J499" s="4"/>
      <c r="K499" s="4"/>
      <c r="L499" s="4"/>
      <c r="M499" s="4"/>
      <c r="N499" s="4"/>
      <c r="O499" s="4"/>
    </row>
    <row r="500" spans="1:15" ht="11.65" customHeight="1" x14ac:dyDescent="0.2">
      <c r="A500" s="49">
        <f t="shared" ca="1" si="11"/>
        <v>500</v>
      </c>
      <c r="C500" s="56"/>
      <c r="D500" s="3"/>
      <c r="E500" s="3"/>
      <c r="F500" s="3"/>
      <c r="G500" s="57"/>
      <c r="H500" s="12">
        <f>SUBTOTAL(9,H499)</f>
        <v>0</v>
      </c>
      <c r="J500" s="4"/>
      <c r="K500" s="4"/>
      <c r="L500" s="4"/>
      <c r="M500" s="4"/>
      <c r="N500" s="4"/>
      <c r="O500" s="4"/>
    </row>
    <row r="501" spans="1:15" ht="11.65" customHeight="1" x14ac:dyDescent="0.2">
      <c r="A501" s="49">
        <f t="shared" ca="1" si="11"/>
        <v>501</v>
      </c>
      <c r="C501" s="56"/>
      <c r="D501" s="3"/>
      <c r="E501" s="3"/>
      <c r="F501" s="3"/>
      <c r="G501" s="57"/>
      <c r="H501" s="2"/>
      <c r="J501" s="4"/>
      <c r="K501" s="4"/>
      <c r="L501" s="4"/>
      <c r="M501" s="4"/>
      <c r="N501" s="4"/>
      <c r="O501" s="4"/>
    </row>
    <row r="502" spans="1:15" ht="11.65" customHeight="1" x14ac:dyDescent="0.2">
      <c r="A502" s="49">
        <f t="shared" ca="1" si="11"/>
        <v>502</v>
      </c>
      <c r="C502" s="56"/>
      <c r="D502" s="3"/>
      <c r="E502" s="3"/>
      <c r="F502" s="3"/>
      <c r="G502" s="57"/>
      <c r="H502" s="2"/>
      <c r="J502" s="11"/>
      <c r="K502" s="11"/>
      <c r="L502" s="11"/>
      <c r="M502" s="11"/>
      <c r="N502" s="11"/>
      <c r="O502" s="11"/>
    </row>
    <row r="503" spans="1:15" ht="11.65" customHeight="1" thickBot="1" x14ac:dyDescent="0.25">
      <c r="A503" s="49">
        <f t="shared" ca="1" si="11"/>
        <v>503</v>
      </c>
      <c r="C503" s="63" t="s">
        <v>95</v>
      </c>
      <c r="D503" s="3"/>
      <c r="E503" s="3"/>
      <c r="F503" s="3"/>
      <c r="G503" s="57" t="s">
        <v>32</v>
      </c>
      <c r="H503" s="13">
        <f>SUBTOTAL(9,H436:H500)</f>
        <v>582722667.77999997</v>
      </c>
      <c r="J503" s="4"/>
      <c r="K503" s="4"/>
      <c r="L503" s="4"/>
      <c r="M503" s="4"/>
      <c r="N503" s="4"/>
      <c r="O503" s="4"/>
    </row>
    <row r="504" spans="1:15" ht="11.65" customHeight="1" thickTop="1" x14ac:dyDescent="0.2">
      <c r="A504" s="49">
        <f t="shared" ca="1" si="11"/>
        <v>504</v>
      </c>
      <c r="C504" s="56"/>
      <c r="D504" s="3"/>
      <c r="E504" s="3"/>
      <c r="F504" s="3"/>
      <c r="G504" s="57"/>
      <c r="H504" s="2"/>
      <c r="J504" s="4"/>
      <c r="K504" s="4"/>
      <c r="L504" s="4"/>
      <c r="M504" s="4"/>
      <c r="N504" s="4"/>
      <c r="O504" s="4"/>
    </row>
    <row r="505" spans="1:15" ht="11.65" customHeight="1" x14ac:dyDescent="0.2">
      <c r="A505" s="49">
        <f t="shared" ca="1" si="11"/>
        <v>505</v>
      </c>
      <c r="C505" s="56" t="s">
        <v>96</v>
      </c>
      <c r="D505" s="3"/>
      <c r="E505" s="3"/>
      <c r="F505" s="3"/>
      <c r="G505" s="57"/>
      <c r="H505" s="2"/>
      <c r="J505" s="4"/>
      <c r="K505" s="4"/>
      <c r="L505" s="4"/>
      <c r="M505" s="4"/>
      <c r="N505" s="4"/>
      <c r="O505" s="4"/>
    </row>
    <row r="506" spans="1:15" ht="11.65" customHeight="1" x14ac:dyDescent="0.2">
      <c r="A506" s="49">
        <f t="shared" ca="1" si="11"/>
        <v>506</v>
      </c>
      <c r="C506" s="56"/>
      <c r="D506" s="3"/>
      <c r="E506" s="3" t="s">
        <v>193</v>
      </c>
      <c r="F506" s="3"/>
      <c r="G506" s="57"/>
      <c r="H506" s="10">
        <f>SUMIFS(H436:H500,F436:F500,E506)</f>
        <v>582722667.77999997</v>
      </c>
      <c r="J506" s="4"/>
      <c r="K506" s="4"/>
      <c r="L506" s="4"/>
      <c r="M506" s="4"/>
      <c r="N506" s="4"/>
      <c r="O506" s="4"/>
    </row>
    <row r="507" spans="1:15" ht="11.65" customHeight="1" x14ac:dyDescent="0.2">
      <c r="A507" s="49">
        <f t="shared" ca="1" si="11"/>
        <v>507</v>
      </c>
      <c r="C507" s="56"/>
      <c r="D507" s="3"/>
      <c r="E507" s="3"/>
      <c r="F507" s="3"/>
      <c r="G507" s="57"/>
      <c r="H507" s="2"/>
      <c r="J507" s="4"/>
      <c r="K507" s="4"/>
      <c r="L507" s="4"/>
      <c r="M507" s="4"/>
      <c r="N507" s="4"/>
      <c r="O507" s="4"/>
    </row>
    <row r="508" spans="1:15" ht="11.65" customHeight="1" thickBot="1" x14ac:dyDescent="0.25">
      <c r="A508" s="49">
        <f t="shared" ca="1" si="11"/>
        <v>508</v>
      </c>
      <c r="C508" s="56" t="s">
        <v>97</v>
      </c>
      <c r="D508" s="3"/>
      <c r="E508" s="3"/>
      <c r="F508" s="3"/>
      <c r="G508" s="57" t="s">
        <v>32</v>
      </c>
      <c r="H508" s="19">
        <f>SUM(H506:H507)</f>
        <v>582722667.77999997</v>
      </c>
      <c r="J508" s="4"/>
      <c r="K508" s="4"/>
      <c r="L508" s="4"/>
      <c r="M508" s="4"/>
      <c r="N508" s="4"/>
      <c r="O508" s="4"/>
    </row>
    <row r="509" spans="1:15" ht="11.65" customHeight="1" thickTop="1" x14ac:dyDescent="0.2">
      <c r="A509" s="49">
        <f t="shared" ca="1" si="11"/>
        <v>509</v>
      </c>
      <c r="C509" s="56">
        <v>389</v>
      </c>
      <c r="D509" s="3" t="s">
        <v>31</v>
      </c>
      <c r="E509" s="3"/>
      <c r="F509" s="3"/>
      <c r="G509" s="57"/>
      <c r="H509" s="2"/>
      <c r="J509" s="4"/>
      <c r="K509" s="4"/>
      <c r="L509" s="4"/>
      <c r="M509" s="4"/>
      <c r="N509" s="4"/>
      <c r="O509" s="4"/>
    </row>
    <row r="510" spans="1:15" ht="11.65" customHeight="1" x14ac:dyDescent="0.2">
      <c r="A510" s="49">
        <f t="shared" ref="A510:A573" ca="1" si="12">OFFSET(A510,-1,)+1</f>
        <v>510</v>
      </c>
      <c r="C510" s="56"/>
      <c r="D510" s="3"/>
      <c r="E510" s="3"/>
      <c r="F510" s="3" t="s">
        <v>193</v>
      </c>
      <c r="G510" s="57"/>
      <c r="H510" s="10">
        <v>1098826.3500000001</v>
      </c>
      <c r="J510" s="4"/>
      <c r="K510" s="4"/>
      <c r="L510" s="4"/>
      <c r="M510" s="4"/>
      <c r="N510" s="4"/>
      <c r="O510" s="4"/>
    </row>
    <row r="511" spans="1:15" ht="11.65" customHeight="1" x14ac:dyDescent="0.2">
      <c r="A511" s="49">
        <f t="shared" ca="1" si="12"/>
        <v>511</v>
      </c>
      <c r="C511" s="56"/>
      <c r="D511" s="3"/>
      <c r="E511" s="3"/>
      <c r="F511" s="3" t="s">
        <v>255</v>
      </c>
      <c r="G511" s="57"/>
      <c r="H511" s="10">
        <v>76094.932983759485</v>
      </c>
      <c r="J511" s="4"/>
      <c r="K511" s="4"/>
      <c r="L511" s="4"/>
      <c r="M511" s="4"/>
      <c r="N511" s="4"/>
      <c r="O511" s="4"/>
    </row>
    <row r="512" spans="1:15" ht="11.65" customHeight="1" x14ac:dyDescent="0.2">
      <c r="A512" s="49">
        <f t="shared" ca="1" si="12"/>
        <v>512</v>
      </c>
      <c r="C512" s="56"/>
      <c r="D512" s="3"/>
      <c r="E512" s="3"/>
      <c r="F512" s="3" t="s">
        <v>254</v>
      </c>
      <c r="G512" s="57"/>
      <c r="H512" s="10">
        <v>0</v>
      </c>
      <c r="J512" s="4"/>
      <c r="K512" s="4"/>
      <c r="L512" s="4"/>
      <c r="M512" s="4"/>
      <c r="N512" s="4"/>
      <c r="O512" s="4"/>
    </row>
    <row r="513" spans="1:15" ht="11.65" customHeight="1" x14ac:dyDescent="0.2">
      <c r="A513" s="49">
        <f t="shared" ca="1" si="12"/>
        <v>513</v>
      </c>
      <c r="C513" s="56"/>
      <c r="D513" s="3"/>
      <c r="E513" s="3"/>
      <c r="F513" s="3" t="s">
        <v>24</v>
      </c>
      <c r="G513" s="57"/>
      <c r="H513" s="10">
        <v>97.94348258540623</v>
      </c>
      <c r="J513" s="4"/>
      <c r="K513" s="4"/>
      <c r="L513" s="4"/>
      <c r="M513" s="4"/>
      <c r="N513" s="4"/>
      <c r="O513" s="4"/>
    </row>
    <row r="514" spans="1:15" ht="11.65" customHeight="1" x14ac:dyDescent="0.2">
      <c r="A514" s="49">
        <f t="shared" ca="1" si="12"/>
        <v>514</v>
      </c>
      <c r="C514" s="56"/>
      <c r="D514" s="3"/>
      <c r="E514" s="3"/>
      <c r="F514" s="3" t="s">
        <v>249</v>
      </c>
      <c r="G514" s="57"/>
      <c r="H514" s="10">
        <v>0</v>
      </c>
      <c r="J514" s="4"/>
      <c r="K514" s="4"/>
      <c r="L514" s="4"/>
      <c r="M514" s="4"/>
      <c r="N514" s="4"/>
      <c r="O514" s="4"/>
    </row>
    <row r="515" spans="1:15" ht="11.65" customHeight="1" x14ac:dyDescent="0.2">
      <c r="A515" s="49">
        <f t="shared" ca="1" si="12"/>
        <v>515</v>
      </c>
      <c r="C515" s="56"/>
      <c r="D515" s="3"/>
      <c r="E515" s="3"/>
      <c r="F515" s="3" t="s">
        <v>251</v>
      </c>
      <c r="G515" s="57"/>
      <c r="H515" s="10">
        <v>0</v>
      </c>
      <c r="J515" s="4"/>
      <c r="K515" s="4"/>
      <c r="L515" s="4"/>
      <c r="M515" s="4"/>
      <c r="N515" s="4"/>
      <c r="O515" s="4"/>
    </row>
    <row r="516" spans="1:15" ht="11.65" customHeight="1" x14ac:dyDescent="0.2">
      <c r="A516" s="49">
        <f t="shared" ca="1" si="12"/>
        <v>516</v>
      </c>
      <c r="C516" s="56"/>
      <c r="D516" s="3"/>
      <c r="E516" s="3"/>
      <c r="F516" s="3" t="s">
        <v>248</v>
      </c>
      <c r="G516" s="57"/>
      <c r="H516" s="10">
        <v>539251.18635802902</v>
      </c>
      <c r="J516" s="4"/>
      <c r="K516" s="4"/>
      <c r="L516" s="4"/>
      <c r="M516" s="4"/>
      <c r="N516" s="4"/>
      <c r="O516" s="4"/>
    </row>
    <row r="517" spans="1:15" ht="11.65" customHeight="1" x14ac:dyDescent="0.2">
      <c r="A517" s="49">
        <f t="shared" ca="1" si="12"/>
        <v>517</v>
      </c>
      <c r="C517" s="56"/>
      <c r="D517" s="3"/>
      <c r="E517" s="3"/>
      <c r="F517" s="3"/>
      <c r="G517" s="57" t="s">
        <v>32</v>
      </c>
      <c r="H517" s="12">
        <f>SUBTOTAL(9,H510:H516)</f>
        <v>1714270.4128243742</v>
      </c>
      <c r="J517" s="4"/>
      <c r="K517" s="4"/>
      <c r="L517" s="4"/>
      <c r="M517" s="4"/>
      <c r="N517" s="4"/>
      <c r="O517" s="4"/>
    </row>
    <row r="518" spans="1:15" ht="11.65" customHeight="1" x14ac:dyDescent="0.2">
      <c r="A518" s="49">
        <f t="shared" ca="1" si="12"/>
        <v>518</v>
      </c>
      <c r="C518" s="56"/>
      <c r="D518" s="3"/>
      <c r="E518" s="3"/>
      <c r="F518" s="3"/>
      <c r="G518" s="57"/>
      <c r="H518" s="2"/>
      <c r="J518" s="4"/>
      <c r="K518" s="4"/>
      <c r="L518" s="4"/>
      <c r="M518" s="4"/>
      <c r="N518" s="4"/>
      <c r="O518" s="4"/>
    </row>
    <row r="519" spans="1:15" ht="11.65" customHeight="1" x14ac:dyDescent="0.2">
      <c r="A519" s="49">
        <f t="shared" ca="1" si="12"/>
        <v>519</v>
      </c>
      <c r="C519" s="56">
        <v>390</v>
      </c>
      <c r="D519" s="3" t="s">
        <v>33</v>
      </c>
      <c r="E519" s="3"/>
      <c r="F519" s="3"/>
      <c r="G519" s="57"/>
      <c r="H519" s="2"/>
      <c r="J519" s="4"/>
      <c r="K519" s="4"/>
      <c r="L519" s="4"/>
      <c r="M519" s="4"/>
      <c r="N519" s="4"/>
      <c r="O519" s="4"/>
    </row>
    <row r="520" spans="1:15" ht="11.65" customHeight="1" x14ac:dyDescent="0.2">
      <c r="A520" s="49">
        <f t="shared" ca="1" si="12"/>
        <v>520</v>
      </c>
      <c r="C520" s="56"/>
      <c r="D520" s="3"/>
      <c r="E520" s="3"/>
      <c r="F520" s="3" t="s">
        <v>193</v>
      </c>
      <c r="G520" s="57"/>
      <c r="H520" s="10">
        <v>14221203.91</v>
      </c>
      <c r="J520" s="4"/>
      <c r="K520" s="4"/>
      <c r="L520" s="4"/>
      <c r="M520" s="4"/>
      <c r="N520" s="4"/>
      <c r="O520" s="4"/>
    </row>
    <row r="521" spans="1:15" ht="11.65" customHeight="1" x14ac:dyDescent="0.2">
      <c r="A521" s="49">
        <f t="shared" ca="1" si="12"/>
        <v>521</v>
      </c>
      <c r="C521" s="56"/>
      <c r="D521" s="3"/>
      <c r="E521" s="3"/>
      <c r="F521" s="3" t="s">
        <v>30</v>
      </c>
      <c r="G521" s="57"/>
      <c r="H521" s="10">
        <v>0</v>
      </c>
      <c r="J521" s="4"/>
      <c r="K521" s="4"/>
      <c r="L521" s="4"/>
      <c r="M521" s="4"/>
      <c r="N521" s="4"/>
      <c r="O521" s="4"/>
    </row>
    <row r="522" spans="1:15" ht="11.65" customHeight="1" x14ac:dyDescent="0.2">
      <c r="A522" s="49">
        <f t="shared" ca="1" si="12"/>
        <v>522</v>
      </c>
      <c r="C522" s="56"/>
      <c r="D522" s="3"/>
      <c r="E522" s="3"/>
      <c r="F522" s="3" t="s">
        <v>254</v>
      </c>
      <c r="G522" s="57"/>
      <c r="H522" s="10">
        <v>0</v>
      </c>
      <c r="J522" s="4"/>
      <c r="K522" s="4"/>
      <c r="L522" s="4"/>
      <c r="M522" s="4"/>
      <c r="N522" s="4"/>
      <c r="O522" s="4"/>
    </row>
    <row r="523" spans="1:15" ht="11.65" customHeight="1" x14ac:dyDescent="0.2">
      <c r="A523" s="49">
        <f t="shared" ca="1" si="12"/>
        <v>523</v>
      </c>
      <c r="C523" s="56"/>
      <c r="D523" s="3"/>
      <c r="E523" s="3"/>
      <c r="F523" s="3" t="s">
        <v>255</v>
      </c>
      <c r="G523" s="57"/>
      <c r="H523" s="10">
        <v>553444.67334022408</v>
      </c>
      <c r="J523" s="4"/>
      <c r="K523" s="4"/>
      <c r="L523" s="4"/>
      <c r="M523" s="4"/>
      <c r="N523" s="4"/>
      <c r="O523" s="4"/>
    </row>
    <row r="524" spans="1:15" ht="11.65" customHeight="1" x14ac:dyDescent="0.2">
      <c r="A524" s="49">
        <f t="shared" ca="1" si="12"/>
        <v>524</v>
      </c>
      <c r="C524" s="56"/>
      <c r="D524" s="3"/>
      <c r="E524" s="3"/>
      <c r="F524" s="3" t="s">
        <v>24</v>
      </c>
      <c r="G524" s="57"/>
      <c r="H524" s="10">
        <v>912286.24787370267</v>
      </c>
      <c r="J524" s="4"/>
      <c r="K524" s="4"/>
      <c r="L524" s="4"/>
      <c r="M524" s="4"/>
      <c r="N524" s="4"/>
      <c r="O524" s="4"/>
    </row>
    <row r="525" spans="1:15" ht="11.65" customHeight="1" x14ac:dyDescent="0.2">
      <c r="A525" s="49">
        <f t="shared" ca="1" si="12"/>
        <v>525</v>
      </c>
      <c r="C525" s="56"/>
      <c r="D525" s="3"/>
      <c r="E525" s="3"/>
      <c r="F525" s="3" t="s">
        <v>249</v>
      </c>
      <c r="G525" s="57"/>
      <c r="H525" s="10">
        <v>2359.0478484808427</v>
      </c>
      <c r="J525" s="4"/>
      <c r="K525" s="4"/>
      <c r="L525" s="4"/>
      <c r="M525" s="4"/>
      <c r="N525" s="4"/>
      <c r="O525" s="4"/>
    </row>
    <row r="526" spans="1:15" ht="11.65" customHeight="1" x14ac:dyDescent="0.2">
      <c r="A526" s="49">
        <f t="shared" ca="1" si="12"/>
        <v>526</v>
      </c>
      <c r="C526" s="56"/>
      <c r="D526" s="3"/>
      <c r="E526" s="3"/>
      <c r="F526" s="3" t="s">
        <v>251</v>
      </c>
      <c r="G526" s="57"/>
      <c r="H526" s="10">
        <v>0</v>
      </c>
      <c r="J526" s="4"/>
      <c r="K526" s="4"/>
      <c r="L526" s="4"/>
      <c r="M526" s="4"/>
      <c r="N526" s="4"/>
      <c r="O526" s="4"/>
    </row>
    <row r="527" spans="1:15" ht="11.65" customHeight="1" x14ac:dyDescent="0.2">
      <c r="A527" s="49">
        <f t="shared" ca="1" si="12"/>
        <v>527</v>
      </c>
      <c r="C527" s="56"/>
      <c r="D527" s="3"/>
      <c r="E527" s="3"/>
      <c r="F527" s="3" t="s">
        <v>253</v>
      </c>
      <c r="G527" s="57"/>
      <c r="H527" s="10">
        <v>0</v>
      </c>
      <c r="J527" s="4"/>
      <c r="K527" s="4"/>
      <c r="L527" s="4"/>
      <c r="M527" s="4"/>
      <c r="N527" s="4"/>
      <c r="O527" s="4"/>
    </row>
    <row r="528" spans="1:15" ht="11.65" customHeight="1" x14ac:dyDescent="0.2">
      <c r="A528" s="49">
        <f t="shared" ca="1" si="12"/>
        <v>528</v>
      </c>
      <c r="C528" s="56"/>
      <c r="D528" s="3"/>
      <c r="E528" s="3"/>
      <c r="F528" s="3" t="s">
        <v>248</v>
      </c>
      <c r="G528" s="57"/>
      <c r="H528" s="10">
        <v>7358909.7985284822</v>
      </c>
      <c r="J528" s="4"/>
      <c r="K528" s="4"/>
      <c r="L528" s="4"/>
      <c r="M528" s="4"/>
      <c r="N528" s="4"/>
      <c r="O528" s="4"/>
    </row>
    <row r="529" spans="1:15" ht="11.65" customHeight="1" x14ac:dyDescent="0.2">
      <c r="A529" s="49">
        <f t="shared" ca="1" si="12"/>
        <v>529</v>
      </c>
      <c r="C529" s="56"/>
      <c r="D529" s="3"/>
      <c r="E529" s="3"/>
      <c r="F529" s="3"/>
      <c r="G529" s="57" t="s">
        <v>32</v>
      </c>
      <c r="H529" s="12">
        <f>SUBTOTAL(9,H520:H528)</f>
        <v>23048203.677590892</v>
      </c>
      <c r="J529" s="4"/>
      <c r="K529" s="4"/>
      <c r="L529" s="4"/>
      <c r="M529" s="4"/>
      <c r="N529" s="4"/>
      <c r="O529" s="4"/>
    </row>
    <row r="530" spans="1:15" ht="11.65" customHeight="1" x14ac:dyDescent="0.2">
      <c r="A530" s="49">
        <f t="shared" ca="1" si="12"/>
        <v>530</v>
      </c>
      <c r="C530" s="56"/>
      <c r="D530" s="3"/>
      <c r="E530" s="3"/>
      <c r="F530" s="3"/>
      <c r="G530" s="57"/>
      <c r="H530" s="2"/>
      <c r="J530" s="4"/>
      <c r="K530" s="4"/>
      <c r="L530" s="4"/>
      <c r="M530" s="4"/>
      <c r="N530" s="4"/>
      <c r="O530" s="4"/>
    </row>
    <row r="531" spans="1:15" ht="11.65" customHeight="1" x14ac:dyDescent="0.2">
      <c r="A531" s="49">
        <f t="shared" ca="1" si="12"/>
        <v>531</v>
      </c>
      <c r="C531" s="56">
        <v>391</v>
      </c>
      <c r="D531" s="3" t="s">
        <v>98</v>
      </c>
      <c r="E531" s="3"/>
      <c r="F531" s="3"/>
      <c r="G531" s="57"/>
      <c r="H531" s="2"/>
      <c r="J531" s="4"/>
      <c r="K531" s="4"/>
      <c r="L531" s="4"/>
      <c r="M531" s="4"/>
      <c r="N531" s="4"/>
      <c r="O531" s="4"/>
    </row>
    <row r="532" spans="1:15" ht="11.65" customHeight="1" x14ac:dyDescent="0.2">
      <c r="A532" s="49">
        <f t="shared" ca="1" si="12"/>
        <v>532</v>
      </c>
      <c r="C532" s="56"/>
      <c r="D532" s="3"/>
      <c r="E532" s="3"/>
      <c r="F532" s="3" t="s">
        <v>193</v>
      </c>
      <c r="G532" s="57"/>
      <c r="H532" s="10">
        <v>366992.85</v>
      </c>
      <c r="J532" s="4"/>
      <c r="K532" s="4"/>
      <c r="L532" s="4"/>
      <c r="M532" s="4"/>
      <c r="N532" s="4"/>
      <c r="O532" s="4"/>
    </row>
    <row r="533" spans="1:15" ht="11.65" customHeight="1" x14ac:dyDescent="0.2">
      <c r="A533" s="49">
        <f t="shared" ca="1" si="12"/>
        <v>533</v>
      </c>
      <c r="C533" s="56"/>
      <c r="D533" s="3"/>
      <c r="E533" s="3"/>
      <c r="F533" s="3" t="s">
        <v>250</v>
      </c>
      <c r="G533" s="57"/>
      <c r="H533" s="10">
        <v>0</v>
      </c>
      <c r="J533" s="4"/>
      <c r="K533" s="4"/>
      <c r="L533" s="4"/>
      <c r="M533" s="4"/>
      <c r="N533" s="4"/>
      <c r="O533" s="4"/>
    </row>
    <row r="534" spans="1:15" ht="11.65" customHeight="1" x14ac:dyDescent="0.2">
      <c r="A534" s="49">
        <f t="shared" ca="1" si="12"/>
        <v>534</v>
      </c>
      <c r="C534" s="56"/>
      <c r="D534" s="3"/>
      <c r="E534" s="3"/>
      <c r="F534" s="3" t="s">
        <v>254</v>
      </c>
      <c r="G534" s="57"/>
      <c r="H534" s="10">
        <v>0</v>
      </c>
      <c r="J534" s="4"/>
      <c r="K534" s="4"/>
      <c r="L534" s="4"/>
      <c r="M534" s="4"/>
      <c r="N534" s="4"/>
      <c r="O534" s="4"/>
    </row>
    <row r="535" spans="1:15" ht="11.65" customHeight="1" x14ac:dyDescent="0.2">
      <c r="A535" s="49">
        <f t="shared" ca="1" si="12"/>
        <v>535</v>
      </c>
      <c r="C535" s="56"/>
      <c r="D535" s="3"/>
      <c r="E535" s="3"/>
      <c r="F535" s="3" t="s">
        <v>255</v>
      </c>
      <c r="G535" s="57"/>
      <c r="H535" s="10">
        <v>234309.46585097999</v>
      </c>
      <c r="J535" s="4"/>
      <c r="K535" s="4"/>
      <c r="L535" s="4"/>
      <c r="M535" s="4"/>
      <c r="N535" s="4"/>
      <c r="O535" s="4"/>
    </row>
    <row r="536" spans="1:15" ht="11.65" customHeight="1" x14ac:dyDescent="0.2">
      <c r="A536" s="49">
        <f t="shared" ca="1" si="12"/>
        <v>536</v>
      </c>
      <c r="C536" s="56"/>
      <c r="D536" s="3"/>
      <c r="E536" s="3"/>
      <c r="F536" s="3" t="s">
        <v>24</v>
      </c>
      <c r="G536" s="57"/>
      <c r="H536" s="10">
        <v>80596.370135046222</v>
      </c>
      <c r="J536" s="4"/>
      <c r="K536" s="4"/>
      <c r="L536" s="4"/>
      <c r="M536" s="4"/>
      <c r="N536" s="4"/>
      <c r="O536" s="4"/>
    </row>
    <row r="537" spans="1:15" ht="11.65" customHeight="1" x14ac:dyDescent="0.2">
      <c r="A537" s="49">
        <f t="shared" ca="1" si="12"/>
        <v>537</v>
      </c>
      <c r="C537" s="56"/>
      <c r="D537" s="3"/>
      <c r="E537" s="3"/>
      <c r="F537" s="3" t="s">
        <v>247</v>
      </c>
      <c r="G537" s="57"/>
      <c r="H537" s="10">
        <v>0</v>
      </c>
      <c r="J537" s="4"/>
      <c r="K537" s="4"/>
      <c r="L537" s="4"/>
      <c r="M537" s="4"/>
      <c r="N537" s="4"/>
      <c r="O537" s="4"/>
    </row>
    <row r="538" spans="1:15" ht="11.65" customHeight="1" x14ac:dyDescent="0.2">
      <c r="A538" s="49">
        <f t="shared" ca="1" si="12"/>
        <v>538</v>
      </c>
      <c r="C538" s="56"/>
      <c r="D538" s="3"/>
      <c r="E538" s="3"/>
      <c r="F538" s="3" t="s">
        <v>248</v>
      </c>
      <c r="G538" s="57"/>
      <c r="H538" s="10">
        <v>4793543.8971630652</v>
      </c>
      <c r="J538" s="4"/>
      <c r="K538" s="4"/>
      <c r="L538" s="4"/>
      <c r="M538" s="4"/>
      <c r="N538" s="4"/>
      <c r="O538" s="4"/>
    </row>
    <row r="539" spans="1:15" ht="11.65" customHeight="1" x14ac:dyDescent="0.2">
      <c r="A539" s="49">
        <f t="shared" ca="1" si="12"/>
        <v>539</v>
      </c>
      <c r="C539" s="56"/>
      <c r="D539" s="3"/>
      <c r="E539" s="3"/>
      <c r="F539" s="3" t="s">
        <v>249</v>
      </c>
      <c r="G539" s="57"/>
      <c r="H539" s="10">
        <v>50506.472663099557</v>
      </c>
      <c r="J539" s="4"/>
      <c r="K539" s="4"/>
      <c r="L539" s="4"/>
      <c r="M539" s="4"/>
      <c r="N539" s="4"/>
      <c r="O539" s="4"/>
    </row>
    <row r="540" spans="1:15" ht="11.65" customHeight="1" x14ac:dyDescent="0.2">
      <c r="A540" s="49">
        <f t="shared" ca="1" si="12"/>
        <v>540</v>
      </c>
      <c r="C540" s="56"/>
      <c r="D540" s="3"/>
      <c r="E540" s="3"/>
      <c r="F540" s="3" t="s">
        <v>251</v>
      </c>
      <c r="G540" s="57"/>
      <c r="H540" s="10">
        <v>0</v>
      </c>
      <c r="J540" s="4"/>
      <c r="K540" s="4"/>
      <c r="L540" s="4"/>
      <c r="M540" s="4"/>
      <c r="N540" s="4"/>
      <c r="O540" s="4"/>
    </row>
    <row r="541" spans="1:15" ht="11.65" customHeight="1" x14ac:dyDescent="0.2">
      <c r="A541" s="49">
        <f t="shared" ca="1" si="12"/>
        <v>541</v>
      </c>
      <c r="C541" s="56"/>
      <c r="D541" s="3"/>
      <c r="E541" s="3"/>
      <c r="F541" s="3" t="s">
        <v>253</v>
      </c>
      <c r="G541" s="57"/>
      <c r="H541" s="10">
        <v>60560.031676591272</v>
      </c>
      <c r="J541" s="4"/>
      <c r="K541" s="4"/>
      <c r="L541" s="4"/>
      <c r="M541" s="4"/>
      <c r="N541" s="4"/>
      <c r="O541" s="4"/>
    </row>
    <row r="542" spans="1:15" ht="11.65" customHeight="1" x14ac:dyDescent="0.2">
      <c r="A542" s="49">
        <f t="shared" ca="1" si="12"/>
        <v>542</v>
      </c>
      <c r="C542" s="56"/>
      <c r="D542" s="3"/>
      <c r="E542" s="3"/>
      <c r="F542" s="3" t="s">
        <v>256</v>
      </c>
      <c r="G542" s="57"/>
      <c r="H542" s="10">
        <v>0</v>
      </c>
      <c r="J542" s="4"/>
      <c r="K542" s="4"/>
      <c r="L542" s="4"/>
      <c r="M542" s="4"/>
      <c r="N542" s="4"/>
      <c r="O542" s="4"/>
    </row>
    <row r="543" spans="1:15" ht="11.65" customHeight="1" x14ac:dyDescent="0.2">
      <c r="A543" s="49">
        <f t="shared" ca="1" si="12"/>
        <v>543</v>
      </c>
      <c r="C543" s="56"/>
      <c r="D543" s="3"/>
      <c r="E543" s="3"/>
      <c r="F543" s="3" t="s">
        <v>30</v>
      </c>
      <c r="G543" s="57"/>
      <c r="H543" s="10">
        <v>0</v>
      </c>
      <c r="J543" s="4"/>
      <c r="K543" s="4"/>
      <c r="L543" s="4"/>
      <c r="M543" s="4"/>
      <c r="N543" s="4"/>
      <c r="O543" s="4"/>
    </row>
    <row r="544" spans="1:15" ht="11.65" customHeight="1" x14ac:dyDescent="0.2">
      <c r="A544" s="49">
        <f t="shared" ca="1" si="12"/>
        <v>544</v>
      </c>
      <c r="C544" s="56"/>
      <c r="D544" s="3"/>
      <c r="E544" s="3"/>
      <c r="F544" s="3" t="s">
        <v>251</v>
      </c>
      <c r="G544" s="57"/>
      <c r="H544" s="10">
        <v>0</v>
      </c>
      <c r="J544" s="4"/>
      <c r="K544" s="4"/>
      <c r="L544" s="4"/>
      <c r="M544" s="4"/>
      <c r="N544" s="4"/>
      <c r="O544" s="4"/>
    </row>
    <row r="545" spans="1:15" ht="11.65" customHeight="1" x14ac:dyDescent="0.2">
      <c r="A545" s="49">
        <f t="shared" ca="1" si="12"/>
        <v>545</v>
      </c>
      <c r="C545" s="56"/>
      <c r="D545" s="3"/>
      <c r="E545" s="3"/>
      <c r="F545" s="3" t="s">
        <v>251</v>
      </c>
      <c r="G545" s="57"/>
      <c r="H545" s="10">
        <v>0</v>
      </c>
      <c r="J545" s="4"/>
      <c r="K545" s="4"/>
      <c r="L545" s="4"/>
      <c r="M545" s="4"/>
      <c r="N545" s="4"/>
      <c r="O545" s="4"/>
    </row>
    <row r="546" spans="1:15" ht="11.65" customHeight="1" x14ac:dyDescent="0.2">
      <c r="A546" s="49">
        <f t="shared" ca="1" si="12"/>
        <v>546</v>
      </c>
      <c r="C546" s="56"/>
      <c r="D546" s="3"/>
      <c r="E546" s="3"/>
      <c r="F546" s="3"/>
      <c r="G546" s="57" t="s">
        <v>32</v>
      </c>
      <c r="H546" s="12">
        <f>SUBTOTAL(9,H532:H545)</f>
        <v>5586509.0874887826</v>
      </c>
      <c r="J546" s="4"/>
      <c r="K546" s="4"/>
      <c r="L546" s="4"/>
      <c r="M546" s="4"/>
      <c r="N546" s="4"/>
      <c r="O546" s="4"/>
    </row>
    <row r="547" spans="1:15" ht="11.65" customHeight="1" x14ac:dyDescent="0.2">
      <c r="A547" s="49">
        <f t="shared" ca="1" si="12"/>
        <v>547</v>
      </c>
      <c r="C547" s="56"/>
      <c r="D547" s="3"/>
      <c r="E547" s="3"/>
      <c r="F547" s="3"/>
      <c r="G547" s="57"/>
      <c r="H547" s="2"/>
      <c r="J547" s="4"/>
      <c r="K547" s="4"/>
      <c r="L547" s="4"/>
      <c r="M547" s="4"/>
      <c r="N547" s="4"/>
      <c r="O547" s="4"/>
    </row>
    <row r="548" spans="1:15" ht="11.65" customHeight="1" x14ac:dyDescent="0.2">
      <c r="A548" s="49">
        <f t="shared" ca="1" si="12"/>
        <v>548</v>
      </c>
      <c r="C548" s="56">
        <v>392</v>
      </c>
      <c r="D548" s="3" t="s">
        <v>99</v>
      </c>
      <c r="E548" s="3"/>
      <c r="F548" s="3"/>
      <c r="G548" s="57"/>
      <c r="H548" s="2"/>
      <c r="J548" s="4"/>
      <c r="K548" s="4"/>
      <c r="L548" s="4"/>
      <c r="M548" s="4"/>
      <c r="N548" s="4"/>
      <c r="O548" s="4"/>
    </row>
    <row r="549" spans="1:15" ht="11.65" customHeight="1" x14ac:dyDescent="0.2">
      <c r="A549" s="49">
        <f t="shared" ca="1" si="12"/>
        <v>549</v>
      </c>
      <c r="C549" s="56"/>
      <c r="D549" s="3"/>
      <c r="E549" s="3"/>
      <c r="F549" s="3" t="s">
        <v>193</v>
      </c>
      <c r="G549" s="57"/>
      <c r="H549" s="10">
        <v>6030975.6900000004</v>
      </c>
      <c r="J549" s="4"/>
      <c r="K549" s="4"/>
      <c r="L549" s="4"/>
      <c r="M549" s="4"/>
      <c r="N549" s="4"/>
      <c r="O549" s="4"/>
    </row>
    <row r="550" spans="1:15" ht="11.65" customHeight="1" x14ac:dyDescent="0.2">
      <c r="A550" s="49">
        <f t="shared" ca="1" si="12"/>
        <v>550</v>
      </c>
      <c r="C550" s="56"/>
      <c r="D550" s="3"/>
      <c r="E550" s="3"/>
      <c r="F550" s="3" t="s">
        <v>248</v>
      </c>
      <c r="G550" s="57"/>
      <c r="H550" s="10">
        <v>525570.93549713667</v>
      </c>
      <c r="J550" s="4"/>
      <c r="K550" s="4"/>
      <c r="L550" s="4"/>
      <c r="M550" s="4"/>
      <c r="N550" s="4"/>
      <c r="O550" s="4"/>
    </row>
    <row r="551" spans="1:15" ht="11.65" customHeight="1" x14ac:dyDescent="0.2">
      <c r="A551" s="49">
        <f t="shared" ca="1" si="12"/>
        <v>551</v>
      </c>
      <c r="C551" s="56"/>
      <c r="D551" s="3"/>
      <c r="E551" s="3"/>
      <c r="F551" s="3" t="s">
        <v>24</v>
      </c>
      <c r="G551" s="57"/>
      <c r="H551" s="10">
        <v>915273.60667290422</v>
      </c>
      <c r="J551" s="4"/>
      <c r="K551" s="4"/>
      <c r="L551" s="4"/>
      <c r="M551" s="4"/>
      <c r="N551" s="4"/>
      <c r="O551" s="4"/>
    </row>
    <row r="552" spans="1:15" ht="11.65" customHeight="1" x14ac:dyDescent="0.2">
      <c r="A552" s="49">
        <f t="shared" ca="1" si="12"/>
        <v>552</v>
      </c>
      <c r="C552" s="56"/>
      <c r="D552" s="3"/>
      <c r="E552" s="3"/>
      <c r="F552" s="3" t="s">
        <v>255</v>
      </c>
      <c r="G552" s="57"/>
      <c r="H552" s="10">
        <v>0</v>
      </c>
      <c r="J552" s="4"/>
      <c r="K552" s="4"/>
      <c r="L552" s="4"/>
      <c r="M552" s="4"/>
      <c r="N552" s="4"/>
      <c r="O552" s="4"/>
    </row>
    <row r="553" spans="1:15" ht="11.65" customHeight="1" x14ac:dyDescent="0.2">
      <c r="A553" s="49">
        <f t="shared" ca="1" si="12"/>
        <v>553</v>
      </c>
      <c r="C553" s="56"/>
      <c r="D553" s="3"/>
      <c r="E553" s="3"/>
      <c r="F553" s="3" t="s">
        <v>254</v>
      </c>
      <c r="G553" s="57"/>
      <c r="H553" s="10">
        <v>0</v>
      </c>
      <c r="J553" s="4"/>
      <c r="K553" s="4"/>
      <c r="L553" s="4"/>
      <c r="M553" s="4"/>
      <c r="N553" s="4"/>
      <c r="O553" s="4"/>
    </row>
    <row r="554" spans="1:15" ht="11.65" customHeight="1" x14ac:dyDescent="0.2">
      <c r="A554" s="49">
        <f t="shared" ca="1" si="12"/>
        <v>554</v>
      </c>
      <c r="C554" s="56"/>
      <c r="D554" s="3"/>
      <c r="E554" s="3"/>
      <c r="F554" s="3" t="s">
        <v>247</v>
      </c>
      <c r="G554" s="57"/>
      <c r="H554" s="10">
        <v>0</v>
      </c>
      <c r="J554" s="4"/>
      <c r="K554" s="4"/>
      <c r="L554" s="4"/>
      <c r="M554" s="4"/>
      <c r="N554" s="4"/>
      <c r="O554" s="4"/>
    </row>
    <row r="555" spans="1:15" ht="11.65" customHeight="1" x14ac:dyDescent="0.2">
      <c r="A555" s="49">
        <f t="shared" ca="1" si="12"/>
        <v>555</v>
      </c>
      <c r="C555" s="56"/>
      <c r="D555" s="3"/>
      <c r="E555" s="3"/>
      <c r="F555" s="3" t="s">
        <v>250</v>
      </c>
      <c r="G555" s="57"/>
      <c r="H555" s="10">
        <v>0</v>
      </c>
      <c r="J555" s="4"/>
      <c r="K555" s="4"/>
      <c r="L555" s="4"/>
      <c r="M555" s="4"/>
      <c r="N555" s="4"/>
      <c r="O555" s="4"/>
    </row>
    <row r="556" spans="1:15" ht="11.65" customHeight="1" x14ac:dyDescent="0.2">
      <c r="A556" s="49">
        <f t="shared" ca="1" si="12"/>
        <v>556</v>
      </c>
      <c r="C556" s="56"/>
      <c r="D556" s="3"/>
      <c r="E556" s="3"/>
      <c r="F556" s="3" t="s">
        <v>249</v>
      </c>
      <c r="G556" s="57"/>
      <c r="H556" s="10">
        <v>47379.393237173521</v>
      </c>
      <c r="J556" s="4"/>
      <c r="K556" s="4"/>
      <c r="L556" s="4"/>
      <c r="M556" s="4"/>
      <c r="N556" s="4"/>
      <c r="O556" s="4"/>
    </row>
    <row r="557" spans="1:15" ht="11.65" customHeight="1" x14ac:dyDescent="0.2">
      <c r="A557" s="49">
        <f t="shared" ca="1" si="12"/>
        <v>557</v>
      </c>
      <c r="C557" s="56"/>
      <c r="D557" s="3"/>
      <c r="E557" s="3"/>
      <c r="F557" s="3" t="s">
        <v>251</v>
      </c>
      <c r="G557" s="57"/>
      <c r="H557" s="10">
        <v>0</v>
      </c>
      <c r="J557" s="4"/>
      <c r="K557" s="4"/>
      <c r="L557" s="4"/>
      <c r="M557" s="4"/>
      <c r="N557" s="4"/>
      <c r="O557" s="4"/>
    </row>
    <row r="558" spans="1:15" ht="11.65" customHeight="1" x14ac:dyDescent="0.2">
      <c r="A558" s="49">
        <f t="shared" ca="1" si="12"/>
        <v>558</v>
      </c>
      <c r="C558" s="56"/>
      <c r="D558" s="3"/>
      <c r="E558" s="3"/>
      <c r="F558" s="3" t="s">
        <v>253</v>
      </c>
      <c r="G558" s="57"/>
      <c r="H558" s="10">
        <v>628085.72011054994</v>
      </c>
      <c r="J558" s="4"/>
      <c r="K558" s="4"/>
      <c r="L558" s="4"/>
      <c r="M558" s="4"/>
      <c r="N558" s="4"/>
      <c r="O558" s="4"/>
    </row>
    <row r="559" spans="1:15" ht="11.65" customHeight="1" x14ac:dyDescent="0.2">
      <c r="A559" s="49">
        <f t="shared" ca="1" si="12"/>
        <v>559</v>
      </c>
      <c r="C559" s="56"/>
      <c r="D559" s="3"/>
      <c r="E559" s="3"/>
      <c r="F559" s="3" t="s">
        <v>252</v>
      </c>
      <c r="G559" s="57"/>
      <c r="H559" s="10">
        <v>0</v>
      </c>
      <c r="J559" s="4"/>
      <c r="K559" s="4"/>
      <c r="L559" s="4"/>
      <c r="M559" s="4"/>
      <c r="N559" s="4"/>
      <c r="O559" s="4"/>
    </row>
    <row r="560" spans="1:15" ht="11.65" customHeight="1" x14ac:dyDescent="0.2">
      <c r="A560" s="49">
        <f t="shared" ca="1" si="12"/>
        <v>560</v>
      </c>
      <c r="C560" s="56"/>
      <c r="D560" s="3"/>
      <c r="E560" s="3"/>
      <c r="F560" s="3" t="s">
        <v>30</v>
      </c>
      <c r="G560" s="57"/>
      <c r="H560" s="10">
        <v>0</v>
      </c>
      <c r="J560" s="4"/>
      <c r="K560" s="4"/>
      <c r="L560" s="4"/>
      <c r="M560" s="4"/>
      <c r="N560" s="4"/>
      <c r="O560" s="4"/>
    </row>
    <row r="561" spans="1:15" ht="11.65" customHeight="1" x14ac:dyDescent="0.2">
      <c r="A561" s="49">
        <f t="shared" ca="1" si="12"/>
        <v>561</v>
      </c>
      <c r="C561" s="56"/>
      <c r="D561" s="3"/>
      <c r="E561" s="3"/>
      <c r="F561" s="3" t="s">
        <v>251</v>
      </c>
      <c r="G561" s="57"/>
      <c r="H561" s="10">
        <v>0</v>
      </c>
      <c r="J561" s="4"/>
      <c r="K561" s="4"/>
      <c r="L561" s="4"/>
      <c r="M561" s="4"/>
      <c r="N561" s="4"/>
      <c r="O561" s="4"/>
    </row>
    <row r="562" spans="1:15" ht="11.65" customHeight="1" x14ac:dyDescent="0.2">
      <c r="A562" s="49">
        <f t="shared" ca="1" si="12"/>
        <v>562</v>
      </c>
      <c r="C562" s="56"/>
      <c r="D562" s="3"/>
      <c r="E562" s="3"/>
      <c r="F562" s="3" t="s">
        <v>251</v>
      </c>
      <c r="G562" s="57"/>
      <c r="H562" s="10">
        <v>0</v>
      </c>
      <c r="J562" s="4"/>
      <c r="K562" s="4"/>
      <c r="L562" s="4"/>
      <c r="M562" s="4"/>
      <c r="N562" s="4"/>
      <c r="O562" s="4"/>
    </row>
    <row r="563" spans="1:15" ht="11.65" customHeight="1" x14ac:dyDescent="0.2">
      <c r="A563" s="49">
        <f t="shared" ca="1" si="12"/>
        <v>563</v>
      </c>
      <c r="C563" s="56"/>
      <c r="D563" s="3"/>
      <c r="E563" s="3"/>
      <c r="F563" s="3"/>
      <c r="G563" s="57" t="s">
        <v>32</v>
      </c>
      <c r="H563" s="12">
        <f>SUBTOTAL(9,H549:H562)</f>
        <v>8147285.3455177648</v>
      </c>
      <c r="J563" s="4"/>
      <c r="K563" s="4"/>
      <c r="L563" s="4"/>
      <c r="M563" s="4"/>
      <c r="N563" s="4"/>
      <c r="O563" s="4"/>
    </row>
    <row r="564" spans="1:15" ht="11.65" customHeight="1" x14ac:dyDescent="0.2">
      <c r="A564" s="49">
        <f t="shared" ca="1" si="12"/>
        <v>564</v>
      </c>
      <c r="C564" s="56"/>
      <c r="D564" s="3"/>
      <c r="E564" s="3"/>
      <c r="F564" s="3"/>
      <c r="G564" s="57"/>
      <c r="H564" s="2"/>
      <c r="J564" s="4"/>
      <c r="K564" s="4"/>
      <c r="L564" s="4"/>
      <c r="M564" s="4"/>
      <c r="N564" s="4"/>
      <c r="O564" s="4"/>
    </row>
    <row r="565" spans="1:15" ht="11.65" customHeight="1" x14ac:dyDescent="0.2">
      <c r="A565" s="49">
        <f t="shared" ca="1" si="12"/>
        <v>565</v>
      </c>
      <c r="C565" s="56">
        <v>393</v>
      </c>
      <c r="D565" s="3" t="s">
        <v>100</v>
      </c>
      <c r="E565" s="3"/>
      <c r="F565" s="3"/>
      <c r="G565" s="57"/>
      <c r="H565" s="2"/>
      <c r="J565" s="4"/>
      <c r="K565" s="4"/>
      <c r="L565" s="4"/>
      <c r="M565" s="4"/>
      <c r="N565" s="4"/>
      <c r="O565" s="4"/>
    </row>
    <row r="566" spans="1:15" ht="11.65" customHeight="1" x14ac:dyDescent="0.2">
      <c r="A566" s="49">
        <f t="shared" ca="1" si="12"/>
        <v>566</v>
      </c>
      <c r="C566" s="56"/>
      <c r="D566" s="3"/>
      <c r="E566" s="3"/>
      <c r="F566" s="3" t="s">
        <v>193</v>
      </c>
      <c r="G566" s="57"/>
      <c r="H566" s="10">
        <v>704531.9</v>
      </c>
      <c r="J566" s="4"/>
      <c r="K566" s="4"/>
      <c r="L566" s="4"/>
      <c r="M566" s="4"/>
      <c r="N566" s="4"/>
      <c r="O566" s="4"/>
    </row>
    <row r="567" spans="1:15" ht="11.65" customHeight="1" x14ac:dyDescent="0.2">
      <c r="A567" s="49">
        <f t="shared" ca="1" si="12"/>
        <v>567</v>
      </c>
      <c r="C567" s="56"/>
      <c r="D567" s="3"/>
      <c r="E567" s="3"/>
      <c r="F567" s="3" t="s">
        <v>250</v>
      </c>
      <c r="G567" s="57"/>
      <c r="H567" s="10">
        <v>0</v>
      </c>
      <c r="J567" s="4"/>
      <c r="K567" s="4"/>
      <c r="L567" s="4"/>
      <c r="M567" s="4"/>
      <c r="N567" s="4"/>
      <c r="O567" s="4"/>
    </row>
    <row r="568" spans="1:15" ht="11.65" customHeight="1" x14ac:dyDescent="0.2">
      <c r="A568" s="49">
        <f t="shared" ca="1" si="12"/>
        <v>568</v>
      </c>
      <c r="C568" s="56"/>
      <c r="D568" s="3"/>
      <c r="E568" s="3"/>
      <c r="F568" s="3" t="s">
        <v>254</v>
      </c>
      <c r="G568" s="57"/>
      <c r="H568" s="10">
        <v>0</v>
      </c>
      <c r="J568" s="4"/>
      <c r="K568" s="4"/>
      <c r="L568" s="4"/>
      <c r="M568" s="4"/>
      <c r="N568" s="4"/>
      <c r="O568" s="4"/>
    </row>
    <row r="569" spans="1:15" ht="11.65" customHeight="1" x14ac:dyDescent="0.2">
      <c r="A569" s="49">
        <f t="shared" ca="1" si="12"/>
        <v>569</v>
      </c>
      <c r="C569" s="56"/>
      <c r="D569" s="3"/>
      <c r="E569" s="3"/>
      <c r="F569" s="3" t="s">
        <v>248</v>
      </c>
      <c r="G569" s="57"/>
      <c r="H569" s="10">
        <v>17611.200779441668</v>
      </c>
      <c r="J569" s="4"/>
      <c r="K569" s="4"/>
      <c r="L569" s="4"/>
      <c r="M569" s="4"/>
      <c r="N569" s="4"/>
      <c r="O569" s="4"/>
    </row>
    <row r="570" spans="1:15" ht="11.65" customHeight="1" x14ac:dyDescent="0.2">
      <c r="A570" s="49">
        <f t="shared" ca="1" si="12"/>
        <v>570</v>
      </c>
      <c r="C570" s="56"/>
      <c r="D570" s="3"/>
      <c r="E570" s="3"/>
      <c r="F570" s="3" t="s">
        <v>24</v>
      </c>
      <c r="G570" s="57"/>
      <c r="H570" s="10">
        <v>122460.91727534932</v>
      </c>
      <c r="J570" s="4"/>
      <c r="K570" s="4"/>
      <c r="L570" s="4"/>
      <c r="M570" s="4"/>
      <c r="N570" s="4"/>
      <c r="O570" s="4"/>
    </row>
    <row r="571" spans="1:15" ht="11.65" customHeight="1" x14ac:dyDescent="0.2">
      <c r="A571" s="49">
        <f t="shared" ca="1" si="12"/>
        <v>571</v>
      </c>
      <c r="C571" s="56"/>
      <c r="D571" s="3"/>
      <c r="E571" s="3"/>
      <c r="F571" s="3" t="s">
        <v>249</v>
      </c>
      <c r="G571" s="57"/>
      <c r="H571" s="10">
        <v>52209.234694007973</v>
      </c>
      <c r="J571" s="4"/>
      <c r="K571" s="4"/>
      <c r="L571" s="4"/>
      <c r="M571" s="4"/>
      <c r="N571" s="4"/>
      <c r="O571" s="4"/>
    </row>
    <row r="572" spans="1:15" ht="11.65" customHeight="1" x14ac:dyDescent="0.2">
      <c r="A572" s="49">
        <f t="shared" ca="1" si="12"/>
        <v>572</v>
      </c>
      <c r="C572" s="56"/>
      <c r="D572" s="3"/>
      <c r="E572" s="3"/>
      <c r="F572" s="3" t="s">
        <v>251</v>
      </c>
      <c r="G572" s="57"/>
      <c r="H572" s="10">
        <v>0</v>
      </c>
      <c r="J572" s="4"/>
      <c r="K572" s="4"/>
      <c r="L572" s="4"/>
      <c r="M572" s="4"/>
      <c r="N572" s="4"/>
      <c r="O572" s="4"/>
    </row>
    <row r="573" spans="1:15" ht="11.65" customHeight="1" x14ac:dyDescent="0.2">
      <c r="A573" s="49">
        <f t="shared" ca="1" si="12"/>
        <v>573</v>
      </c>
      <c r="C573" s="56"/>
      <c r="D573" s="3"/>
      <c r="E573" s="3"/>
      <c r="F573" s="3" t="s">
        <v>253</v>
      </c>
      <c r="G573" s="57"/>
      <c r="H573" s="10">
        <v>213278.9125177126</v>
      </c>
      <c r="J573" s="4"/>
      <c r="K573" s="4"/>
      <c r="L573" s="4"/>
      <c r="M573" s="4"/>
      <c r="N573" s="4"/>
      <c r="O573" s="4"/>
    </row>
    <row r="574" spans="1:15" ht="11.65" customHeight="1" x14ac:dyDescent="0.2">
      <c r="A574" s="49">
        <f t="shared" ref="A574:A637" ca="1" si="13">OFFSET(A574,-1,)+1</f>
        <v>574</v>
      </c>
      <c r="C574" s="56"/>
      <c r="D574" s="3"/>
      <c r="E574" s="3"/>
      <c r="F574" s="3" t="s">
        <v>251</v>
      </c>
      <c r="G574" s="57"/>
      <c r="H574" s="10">
        <v>0</v>
      </c>
      <c r="J574" s="4"/>
      <c r="K574" s="4"/>
      <c r="L574" s="4"/>
      <c r="M574" s="4"/>
      <c r="N574" s="4"/>
      <c r="O574" s="4"/>
    </row>
    <row r="575" spans="1:15" ht="11.65" customHeight="1" x14ac:dyDescent="0.2">
      <c r="A575" s="49">
        <f t="shared" ca="1" si="13"/>
        <v>575</v>
      </c>
      <c r="C575" s="56"/>
      <c r="D575" s="3"/>
      <c r="E575" s="3"/>
      <c r="F575" s="3"/>
      <c r="G575" s="57" t="s">
        <v>32</v>
      </c>
      <c r="H575" s="12">
        <f>SUBTOTAL(9,H566:H574)</f>
        <v>1110092.1652665117</v>
      </c>
      <c r="J575" s="4"/>
      <c r="K575" s="4"/>
      <c r="L575" s="4"/>
      <c r="M575" s="4"/>
      <c r="N575" s="4"/>
      <c r="O575" s="4"/>
    </row>
    <row r="576" spans="1:15" ht="11.65" customHeight="1" x14ac:dyDescent="0.2">
      <c r="A576" s="49">
        <f t="shared" ca="1" si="13"/>
        <v>576</v>
      </c>
      <c r="C576" s="56"/>
      <c r="D576" s="3"/>
      <c r="E576" s="3"/>
      <c r="F576" s="3"/>
      <c r="G576" s="57"/>
      <c r="H576" s="2"/>
      <c r="J576" s="4"/>
      <c r="K576" s="4"/>
      <c r="L576" s="4"/>
      <c r="M576" s="4"/>
      <c r="N576" s="4"/>
      <c r="O576" s="4"/>
    </row>
    <row r="577" spans="1:15" ht="11.65" customHeight="1" x14ac:dyDescent="0.2">
      <c r="A577" s="49">
        <f t="shared" ca="1" si="13"/>
        <v>577</v>
      </c>
      <c r="C577" s="56">
        <v>394</v>
      </c>
      <c r="D577" s="3" t="s">
        <v>101</v>
      </c>
      <c r="E577" s="3"/>
      <c r="F577" s="3"/>
      <c r="G577" s="57"/>
      <c r="H577" s="2"/>
      <c r="J577" s="4"/>
      <c r="K577" s="4"/>
      <c r="L577" s="4"/>
      <c r="M577" s="4"/>
      <c r="N577" s="4"/>
      <c r="O577" s="4"/>
    </row>
    <row r="578" spans="1:15" ht="11.65" customHeight="1" x14ac:dyDescent="0.2">
      <c r="A578" s="49">
        <f t="shared" ca="1" si="13"/>
        <v>578</v>
      </c>
      <c r="C578" s="56"/>
      <c r="D578" s="3"/>
      <c r="E578" s="3"/>
      <c r="F578" s="3" t="s">
        <v>193</v>
      </c>
      <c r="G578" s="57"/>
      <c r="H578" s="10">
        <v>2835631.87</v>
      </c>
      <c r="J578" s="4"/>
      <c r="K578" s="4"/>
      <c r="L578" s="4"/>
      <c r="M578" s="4"/>
      <c r="N578" s="4"/>
      <c r="O578" s="4"/>
    </row>
    <row r="579" spans="1:15" ht="11.65" customHeight="1" x14ac:dyDescent="0.2">
      <c r="A579" s="49">
        <f t="shared" ca="1" si="13"/>
        <v>579</v>
      </c>
      <c r="C579" s="56"/>
      <c r="D579" s="3"/>
      <c r="E579" s="3"/>
      <c r="F579" s="3" t="s">
        <v>250</v>
      </c>
      <c r="G579" s="57"/>
      <c r="H579" s="10">
        <v>0</v>
      </c>
      <c r="J579" s="4"/>
      <c r="K579" s="4"/>
      <c r="L579" s="4"/>
      <c r="M579" s="4"/>
      <c r="N579" s="4"/>
      <c r="O579" s="4"/>
    </row>
    <row r="580" spans="1:15" ht="11.65" customHeight="1" x14ac:dyDescent="0.2">
      <c r="A580" s="49">
        <f t="shared" ca="1" si="13"/>
        <v>580</v>
      </c>
      <c r="C580" s="56"/>
      <c r="D580" s="3"/>
      <c r="E580" s="3"/>
      <c r="F580" s="3" t="s">
        <v>24</v>
      </c>
      <c r="G580" s="57"/>
      <c r="H580" s="10">
        <v>253794.29092635337</v>
      </c>
      <c r="J580" s="4"/>
      <c r="K580" s="4"/>
      <c r="L580" s="4"/>
      <c r="M580" s="4"/>
      <c r="N580" s="4"/>
      <c r="O580" s="4"/>
    </row>
    <row r="581" spans="1:15" ht="11.65" customHeight="1" x14ac:dyDescent="0.2">
      <c r="A581" s="49">
        <f t="shared" ca="1" si="13"/>
        <v>581</v>
      </c>
      <c r="C581" s="56"/>
      <c r="D581" s="3"/>
      <c r="E581" s="3"/>
      <c r="F581" s="3" t="s">
        <v>248</v>
      </c>
      <c r="G581" s="57"/>
      <c r="H581" s="10">
        <v>137989.48340126907</v>
      </c>
      <c r="J581" s="4"/>
      <c r="K581" s="4"/>
      <c r="L581" s="4"/>
      <c r="M581" s="4"/>
      <c r="N581" s="4"/>
      <c r="O581" s="4"/>
    </row>
    <row r="582" spans="1:15" ht="11.65" customHeight="1" x14ac:dyDescent="0.2">
      <c r="A582" s="49">
        <f t="shared" ca="1" si="13"/>
        <v>582</v>
      </c>
      <c r="C582" s="56"/>
      <c r="D582" s="3"/>
      <c r="E582" s="3"/>
      <c r="F582" s="3" t="s">
        <v>247</v>
      </c>
      <c r="G582" s="57"/>
      <c r="H582" s="10">
        <v>0</v>
      </c>
      <c r="J582" s="4"/>
      <c r="K582" s="4"/>
      <c r="L582" s="4"/>
      <c r="M582" s="4"/>
      <c r="N582" s="4"/>
      <c r="O582" s="4"/>
    </row>
    <row r="583" spans="1:15" ht="11.65" customHeight="1" x14ac:dyDescent="0.2">
      <c r="A583" s="49">
        <f t="shared" ca="1" si="13"/>
        <v>583</v>
      </c>
      <c r="C583" s="56"/>
      <c r="D583" s="3"/>
      <c r="E583" s="3"/>
      <c r="F583" s="3" t="s">
        <v>254</v>
      </c>
      <c r="G583" s="57"/>
      <c r="H583" s="10">
        <v>0</v>
      </c>
      <c r="J583" s="4"/>
      <c r="K583" s="4"/>
      <c r="L583" s="4"/>
      <c r="M583" s="4"/>
      <c r="N583" s="4"/>
      <c r="O583" s="4"/>
    </row>
    <row r="584" spans="1:15" ht="11.65" customHeight="1" x14ac:dyDescent="0.2">
      <c r="A584" s="49">
        <f t="shared" ca="1" si="13"/>
        <v>584</v>
      </c>
      <c r="C584" s="56"/>
      <c r="D584" s="3"/>
      <c r="E584" s="3"/>
      <c r="F584" s="3" t="s">
        <v>249</v>
      </c>
      <c r="G584" s="57"/>
      <c r="H584" s="10">
        <v>158558.62294058208</v>
      </c>
      <c r="J584" s="4"/>
      <c r="K584" s="4"/>
      <c r="L584" s="4"/>
      <c r="M584" s="4"/>
      <c r="N584" s="4"/>
      <c r="O584" s="4"/>
    </row>
    <row r="585" spans="1:15" ht="11.65" customHeight="1" x14ac:dyDescent="0.2">
      <c r="A585" s="49">
        <f t="shared" ca="1" si="13"/>
        <v>585</v>
      </c>
      <c r="C585" s="56"/>
      <c r="D585" s="3"/>
      <c r="E585" s="3"/>
      <c r="F585" s="3" t="s">
        <v>251</v>
      </c>
      <c r="G585" s="57"/>
      <c r="H585" s="10">
        <v>0</v>
      </c>
      <c r="J585" s="4"/>
      <c r="K585" s="4"/>
      <c r="L585" s="4"/>
      <c r="M585" s="4"/>
      <c r="N585" s="4"/>
      <c r="O585" s="4"/>
    </row>
    <row r="586" spans="1:15" ht="11.65" customHeight="1" x14ac:dyDescent="0.2">
      <c r="A586" s="49">
        <f t="shared" ca="1" si="13"/>
        <v>586</v>
      </c>
      <c r="C586" s="56"/>
      <c r="D586" s="3"/>
      <c r="E586" s="3"/>
      <c r="F586" s="3" t="s">
        <v>253</v>
      </c>
      <c r="G586" s="57"/>
      <c r="H586" s="10">
        <v>642464.64011480077</v>
      </c>
      <c r="J586" s="4"/>
      <c r="K586" s="4"/>
      <c r="L586" s="4"/>
      <c r="M586" s="4"/>
      <c r="N586" s="4"/>
      <c r="O586" s="4"/>
    </row>
    <row r="587" spans="1:15" ht="11.65" customHeight="1" x14ac:dyDescent="0.2">
      <c r="A587" s="49">
        <f t="shared" ca="1" si="13"/>
        <v>587</v>
      </c>
      <c r="C587" s="56"/>
      <c r="D587" s="3"/>
      <c r="E587" s="3"/>
      <c r="F587" s="3" t="s">
        <v>252</v>
      </c>
      <c r="G587" s="57"/>
      <c r="H587" s="10">
        <v>0</v>
      </c>
      <c r="J587" s="4"/>
      <c r="K587" s="4"/>
      <c r="L587" s="4"/>
      <c r="M587" s="4"/>
      <c r="N587" s="4"/>
      <c r="O587" s="4"/>
    </row>
    <row r="588" spans="1:15" ht="11.65" customHeight="1" x14ac:dyDescent="0.2">
      <c r="A588" s="49">
        <f t="shared" ca="1" si="13"/>
        <v>588</v>
      </c>
      <c r="C588" s="56"/>
      <c r="D588" s="3"/>
      <c r="E588" s="3"/>
      <c r="F588" s="3" t="s">
        <v>30</v>
      </c>
      <c r="G588" s="57"/>
      <c r="H588" s="10">
        <v>0</v>
      </c>
      <c r="J588" s="4"/>
      <c r="K588" s="4"/>
      <c r="L588" s="4"/>
      <c r="M588" s="4"/>
      <c r="N588" s="4"/>
      <c r="O588" s="4"/>
    </row>
    <row r="589" spans="1:15" ht="11.65" customHeight="1" x14ac:dyDescent="0.2">
      <c r="A589" s="49">
        <f t="shared" ca="1" si="13"/>
        <v>589</v>
      </c>
      <c r="C589" s="56"/>
      <c r="D589" s="3"/>
      <c r="E589" s="3"/>
      <c r="F589" s="3" t="s">
        <v>251</v>
      </c>
      <c r="G589" s="57"/>
      <c r="H589" s="10">
        <v>0</v>
      </c>
      <c r="J589" s="4"/>
      <c r="K589" s="4"/>
      <c r="L589" s="4"/>
      <c r="M589" s="4"/>
      <c r="N589" s="4"/>
      <c r="O589" s="4"/>
    </row>
    <row r="590" spans="1:15" ht="11.65" customHeight="1" x14ac:dyDescent="0.2">
      <c r="A590" s="49">
        <f t="shared" ca="1" si="13"/>
        <v>590</v>
      </c>
      <c r="C590" s="56"/>
      <c r="D590" s="3"/>
      <c r="E590" s="3"/>
      <c r="F590" s="3" t="s">
        <v>251</v>
      </c>
      <c r="G590" s="57"/>
      <c r="H590" s="10">
        <v>0</v>
      </c>
      <c r="J590" s="4"/>
      <c r="K590" s="4"/>
      <c r="L590" s="4"/>
      <c r="M590" s="4"/>
      <c r="N590" s="4"/>
      <c r="O590" s="4"/>
    </row>
    <row r="591" spans="1:15" ht="11.65" customHeight="1" x14ac:dyDescent="0.2">
      <c r="A591" s="49">
        <f t="shared" ca="1" si="13"/>
        <v>591</v>
      </c>
      <c r="C591" s="56"/>
      <c r="D591" s="3"/>
      <c r="E591" s="3"/>
      <c r="F591" s="3"/>
      <c r="G591" s="57" t="s">
        <v>32</v>
      </c>
      <c r="H591" s="12">
        <f>SUBTOTAL(9,H578:H590)</f>
        <v>4028438.9073830061</v>
      </c>
      <c r="J591" s="4"/>
      <c r="K591" s="4"/>
      <c r="L591" s="4"/>
      <c r="M591" s="4"/>
      <c r="N591" s="4"/>
      <c r="O591" s="4"/>
    </row>
    <row r="592" spans="1:15" ht="11.65" customHeight="1" x14ac:dyDescent="0.2">
      <c r="A592" s="49">
        <f t="shared" ca="1" si="13"/>
        <v>592</v>
      </c>
      <c r="C592" s="56"/>
      <c r="D592" s="3"/>
      <c r="E592" s="3"/>
      <c r="F592" s="3"/>
      <c r="G592" s="57"/>
      <c r="H592" s="2"/>
      <c r="J592" s="4"/>
      <c r="K592" s="4"/>
      <c r="L592" s="4"/>
      <c r="M592" s="4"/>
      <c r="N592" s="4"/>
      <c r="O592" s="4"/>
    </row>
    <row r="593" spans="1:15" ht="11.65" customHeight="1" x14ac:dyDescent="0.2">
      <c r="A593" s="49">
        <f t="shared" ca="1" si="13"/>
        <v>593</v>
      </c>
      <c r="C593" s="56">
        <v>395</v>
      </c>
      <c r="D593" s="3" t="s">
        <v>102</v>
      </c>
      <c r="E593" s="3"/>
      <c r="F593" s="3"/>
      <c r="G593" s="57"/>
      <c r="H593" s="2"/>
      <c r="J593" s="4"/>
      <c r="K593" s="4"/>
      <c r="L593" s="4"/>
      <c r="M593" s="4"/>
      <c r="N593" s="4"/>
      <c r="O593" s="4"/>
    </row>
    <row r="594" spans="1:15" ht="11.65" customHeight="1" x14ac:dyDescent="0.2">
      <c r="A594" s="49">
        <f t="shared" ca="1" si="13"/>
        <v>594</v>
      </c>
      <c r="C594" s="56"/>
      <c r="D594" s="3"/>
      <c r="E594" s="3"/>
      <c r="F594" s="3" t="s">
        <v>193</v>
      </c>
      <c r="G594" s="57"/>
      <c r="H594" s="10">
        <v>1446978.96</v>
      </c>
      <c r="J594" s="4"/>
      <c r="K594" s="4"/>
      <c r="L594" s="4"/>
      <c r="M594" s="4"/>
      <c r="N594" s="4"/>
      <c r="O594" s="4"/>
    </row>
    <row r="595" spans="1:15" ht="11.65" customHeight="1" x14ac:dyDescent="0.2">
      <c r="A595" s="49">
        <f t="shared" ca="1" si="13"/>
        <v>595</v>
      </c>
      <c r="C595" s="56"/>
      <c r="D595" s="3"/>
      <c r="E595" s="3"/>
      <c r="F595" s="3" t="s">
        <v>250</v>
      </c>
      <c r="G595" s="57"/>
      <c r="H595" s="10">
        <v>0</v>
      </c>
      <c r="J595" s="4"/>
      <c r="K595" s="4"/>
      <c r="L595" s="4"/>
      <c r="M595" s="4"/>
      <c r="N595" s="4"/>
      <c r="O595" s="4"/>
    </row>
    <row r="596" spans="1:15" ht="11.65" customHeight="1" x14ac:dyDescent="0.2">
      <c r="A596" s="49">
        <f t="shared" ca="1" si="13"/>
        <v>596</v>
      </c>
      <c r="C596" s="56"/>
      <c r="D596" s="3"/>
      <c r="E596" s="3"/>
      <c r="F596" s="3" t="s">
        <v>254</v>
      </c>
      <c r="G596" s="57"/>
      <c r="H596" s="10">
        <v>0</v>
      </c>
      <c r="J596" s="4"/>
      <c r="K596" s="4"/>
      <c r="L596" s="4"/>
      <c r="M596" s="4"/>
      <c r="N596" s="4"/>
      <c r="O596" s="4"/>
    </row>
    <row r="597" spans="1:15" ht="11.65" customHeight="1" x14ac:dyDescent="0.2">
      <c r="A597" s="49">
        <f t="shared" ca="1" si="13"/>
        <v>597</v>
      </c>
      <c r="C597" s="56"/>
      <c r="D597" s="3"/>
      <c r="E597" s="3"/>
      <c r="F597" s="3" t="s">
        <v>248</v>
      </c>
      <c r="G597" s="57"/>
      <c r="H597" s="10">
        <v>387828.47868393059</v>
      </c>
      <c r="J597" s="4"/>
      <c r="K597" s="4"/>
      <c r="L597" s="4"/>
      <c r="M597" s="4"/>
      <c r="N597" s="4"/>
      <c r="O597" s="4"/>
    </row>
    <row r="598" spans="1:15" ht="11.65" customHeight="1" x14ac:dyDescent="0.2">
      <c r="A598" s="49">
        <f t="shared" ca="1" si="13"/>
        <v>598</v>
      </c>
      <c r="C598" s="56"/>
      <c r="D598" s="3"/>
      <c r="E598" s="3"/>
      <c r="F598" s="3" t="s">
        <v>247</v>
      </c>
      <c r="G598" s="57"/>
      <c r="H598" s="10">
        <v>0</v>
      </c>
      <c r="J598" s="4"/>
      <c r="K598" s="4"/>
      <c r="L598" s="4"/>
      <c r="M598" s="4"/>
      <c r="N598" s="4"/>
      <c r="O598" s="4"/>
    </row>
    <row r="599" spans="1:15" ht="11.65" customHeight="1" x14ac:dyDescent="0.2">
      <c r="A599" s="49">
        <f t="shared" ca="1" si="13"/>
        <v>599</v>
      </c>
      <c r="C599" s="56"/>
      <c r="D599" s="3"/>
      <c r="E599" s="3"/>
      <c r="F599" s="3" t="s">
        <v>24</v>
      </c>
      <c r="G599" s="57"/>
      <c r="H599" s="10">
        <v>193006.66959682154</v>
      </c>
      <c r="J599" s="4"/>
      <c r="K599" s="4"/>
      <c r="L599" s="4"/>
      <c r="M599" s="4"/>
      <c r="N599" s="4"/>
      <c r="O599" s="4"/>
    </row>
    <row r="600" spans="1:15" ht="11.65" customHeight="1" x14ac:dyDescent="0.2">
      <c r="A600" s="49">
        <f t="shared" ca="1" si="13"/>
        <v>600</v>
      </c>
      <c r="C600" s="56"/>
      <c r="D600" s="3"/>
      <c r="E600" s="3"/>
      <c r="F600" s="3" t="s">
        <v>249</v>
      </c>
      <c r="G600" s="57"/>
      <c r="H600" s="10">
        <v>47177.284563347333</v>
      </c>
      <c r="J600" s="4"/>
      <c r="K600" s="4"/>
      <c r="L600" s="4"/>
      <c r="M600" s="4"/>
      <c r="N600" s="4"/>
      <c r="O600" s="4"/>
    </row>
    <row r="601" spans="1:15" ht="11.65" customHeight="1" x14ac:dyDescent="0.2">
      <c r="A601" s="49">
        <f t="shared" ca="1" si="13"/>
        <v>601</v>
      </c>
      <c r="C601" s="56"/>
      <c r="D601" s="3"/>
      <c r="E601" s="3"/>
      <c r="F601" s="3" t="s">
        <v>251</v>
      </c>
      <c r="G601" s="57"/>
      <c r="H601" s="10">
        <v>0</v>
      </c>
      <c r="J601" s="4"/>
      <c r="K601" s="4"/>
      <c r="L601" s="4"/>
      <c r="M601" s="4"/>
      <c r="N601" s="4"/>
      <c r="O601" s="4"/>
    </row>
    <row r="602" spans="1:15" ht="11.65" customHeight="1" x14ac:dyDescent="0.2">
      <c r="A602" s="49">
        <f t="shared" ca="1" si="13"/>
        <v>602</v>
      </c>
      <c r="C602" s="56"/>
      <c r="D602" s="3"/>
      <c r="E602" s="3"/>
      <c r="F602" s="3" t="s">
        <v>253</v>
      </c>
      <c r="G602" s="57"/>
      <c r="H602" s="10">
        <v>103983.59620239133</v>
      </c>
      <c r="J602" s="4"/>
      <c r="K602" s="4"/>
      <c r="L602" s="4"/>
      <c r="M602" s="4"/>
      <c r="N602" s="4"/>
      <c r="O602" s="4"/>
    </row>
    <row r="603" spans="1:15" ht="11.65" customHeight="1" x14ac:dyDescent="0.2">
      <c r="A603" s="49">
        <f t="shared" ca="1" si="13"/>
        <v>603</v>
      </c>
      <c r="C603" s="56"/>
      <c r="D603" s="3"/>
      <c r="E603" s="3"/>
      <c r="F603" s="3" t="s">
        <v>252</v>
      </c>
      <c r="G603" s="57"/>
      <c r="H603" s="10">
        <v>0</v>
      </c>
      <c r="J603" s="4"/>
      <c r="K603" s="4"/>
      <c r="L603" s="4"/>
      <c r="M603" s="4"/>
      <c r="N603" s="4"/>
      <c r="O603" s="4"/>
    </row>
    <row r="604" spans="1:15" ht="11.65" customHeight="1" x14ac:dyDescent="0.2">
      <c r="A604" s="49">
        <f t="shared" ca="1" si="13"/>
        <v>604</v>
      </c>
      <c r="C604" s="56"/>
      <c r="D604" s="3"/>
      <c r="E604" s="3"/>
      <c r="F604" s="3" t="s">
        <v>30</v>
      </c>
      <c r="G604" s="57"/>
      <c r="H604" s="10">
        <v>0</v>
      </c>
      <c r="J604" s="4"/>
      <c r="K604" s="4"/>
      <c r="L604" s="4"/>
      <c r="M604" s="4"/>
      <c r="N604" s="4"/>
      <c r="O604" s="4"/>
    </row>
    <row r="605" spans="1:15" ht="11.65" customHeight="1" x14ac:dyDescent="0.2">
      <c r="A605" s="49">
        <f t="shared" ca="1" si="13"/>
        <v>605</v>
      </c>
      <c r="C605" s="56"/>
      <c r="D605" s="3"/>
      <c r="E605" s="3"/>
      <c r="F605" s="3" t="s">
        <v>251</v>
      </c>
      <c r="G605" s="57"/>
      <c r="H605" s="10">
        <v>0</v>
      </c>
      <c r="J605" s="4"/>
      <c r="K605" s="4"/>
      <c r="L605" s="4"/>
      <c r="M605" s="4"/>
      <c r="N605" s="4"/>
      <c r="O605" s="4"/>
    </row>
    <row r="606" spans="1:15" ht="11.65" customHeight="1" x14ac:dyDescent="0.2">
      <c r="A606" s="49">
        <f t="shared" ca="1" si="13"/>
        <v>606</v>
      </c>
      <c r="C606" s="56"/>
      <c r="D606" s="3"/>
      <c r="E606" s="3"/>
      <c r="F606" s="3" t="s">
        <v>251</v>
      </c>
      <c r="G606" s="57"/>
      <c r="H606" s="10">
        <v>0</v>
      </c>
      <c r="J606" s="4"/>
      <c r="K606" s="4"/>
      <c r="L606" s="4"/>
      <c r="M606" s="4"/>
      <c r="N606" s="4"/>
      <c r="O606" s="4"/>
    </row>
    <row r="607" spans="1:15" ht="11.65" customHeight="1" x14ac:dyDescent="0.2">
      <c r="A607" s="49">
        <f t="shared" ca="1" si="13"/>
        <v>607</v>
      </c>
      <c r="C607" s="56"/>
      <c r="D607" s="3"/>
      <c r="E607" s="3"/>
      <c r="F607" s="3"/>
      <c r="G607" s="57" t="s">
        <v>32</v>
      </c>
      <c r="H607" s="12">
        <f>SUBTOTAL(9,H594:H606)</f>
        <v>2178974.9890464908</v>
      </c>
      <c r="J607" s="4"/>
      <c r="K607" s="4"/>
      <c r="L607" s="4"/>
      <c r="M607" s="4"/>
      <c r="N607" s="4"/>
      <c r="O607" s="4"/>
    </row>
    <row r="608" spans="1:15" ht="11.65" customHeight="1" x14ac:dyDescent="0.2">
      <c r="A608" s="49">
        <f t="shared" ca="1" si="13"/>
        <v>608</v>
      </c>
      <c r="C608" s="3"/>
      <c r="D608" s="3"/>
      <c r="E608" s="3"/>
      <c r="F608" s="3"/>
      <c r="G608" s="57"/>
      <c r="H608" s="2"/>
      <c r="J608" s="4"/>
      <c r="K608" s="4"/>
      <c r="L608" s="4"/>
      <c r="M608" s="4"/>
      <c r="N608" s="4"/>
      <c r="O608" s="4"/>
    </row>
    <row r="609" spans="1:15" ht="11.65" customHeight="1" x14ac:dyDescent="0.2">
      <c r="A609" s="49">
        <f t="shared" ca="1" si="13"/>
        <v>609</v>
      </c>
      <c r="C609" s="56">
        <v>396</v>
      </c>
      <c r="D609" s="3" t="s">
        <v>103</v>
      </c>
      <c r="E609" s="3"/>
      <c r="F609" s="3"/>
      <c r="G609" s="57"/>
      <c r="H609" s="2"/>
      <c r="J609" s="4"/>
      <c r="K609" s="4"/>
      <c r="L609" s="4"/>
      <c r="M609" s="4"/>
      <c r="N609" s="4"/>
      <c r="O609" s="4"/>
    </row>
    <row r="610" spans="1:15" ht="11.65" customHeight="1" x14ac:dyDescent="0.2">
      <c r="A610" s="49">
        <f t="shared" ca="1" si="13"/>
        <v>610</v>
      </c>
      <c r="C610" s="56"/>
      <c r="D610" s="3"/>
      <c r="E610" s="3"/>
      <c r="F610" s="3" t="s">
        <v>193</v>
      </c>
      <c r="G610" s="57"/>
      <c r="H610" s="10">
        <v>9561980.1600000001</v>
      </c>
      <c r="J610" s="4"/>
      <c r="K610" s="4"/>
      <c r="L610" s="4"/>
      <c r="M610" s="4"/>
      <c r="N610" s="4"/>
      <c r="O610" s="4"/>
    </row>
    <row r="611" spans="1:15" ht="11.65" customHeight="1" x14ac:dyDescent="0.2">
      <c r="A611" s="49">
        <f t="shared" ca="1" si="13"/>
        <v>611</v>
      </c>
      <c r="C611" s="56"/>
      <c r="D611" s="3"/>
      <c r="E611" s="3"/>
      <c r="F611" s="3" t="s">
        <v>250</v>
      </c>
      <c r="G611" s="57"/>
      <c r="H611" s="10">
        <v>0</v>
      </c>
      <c r="J611" s="4"/>
      <c r="K611" s="4"/>
      <c r="L611" s="4"/>
      <c r="M611" s="4"/>
      <c r="N611" s="4"/>
      <c r="O611" s="4"/>
    </row>
    <row r="612" spans="1:15" ht="11.65" customHeight="1" x14ac:dyDescent="0.2">
      <c r="A612" s="49">
        <f t="shared" ca="1" si="13"/>
        <v>612</v>
      </c>
      <c r="C612" s="56"/>
      <c r="D612" s="3"/>
      <c r="E612" s="3"/>
      <c r="F612" s="3" t="s">
        <v>24</v>
      </c>
      <c r="G612" s="57"/>
      <c r="H612" s="10">
        <v>570358.88948463451</v>
      </c>
      <c r="J612" s="4"/>
      <c r="K612" s="4"/>
      <c r="L612" s="4"/>
      <c r="M612" s="4"/>
      <c r="N612" s="4"/>
      <c r="O612" s="4"/>
    </row>
    <row r="613" spans="1:15" ht="11.65" customHeight="1" x14ac:dyDescent="0.2">
      <c r="A613" s="49">
        <f t="shared" ca="1" si="13"/>
        <v>613</v>
      </c>
      <c r="C613" s="56"/>
      <c r="D613" s="3"/>
      <c r="E613" s="3"/>
      <c r="F613" s="3" t="s">
        <v>248</v>
      </c>
      <c r="G613" s="57"/>
      <c r="H613" s="10">
        <v>408780.7870026856</v>
      </c>
      <c r="J613" s="4"/>
      <c r="K613" s="4"/>
      <c r="L613" s="4"/>
      <c r="M613" s="4"/>
      <c r="N613" s="4"/>
      <c r="O613" s="4"/>
    </row>
    <row r="614" spans="1:15" ht="11.65" customHeight="1" x14ac:dyDescent="0.2">
      <c r="A614" s="49">
        <f t="shared" ca="1" si="13"/>
        <v>614</v>
      </c>
      <c r="C614" s="56"/>
      <c r="D614" s="3"/>
      <c r="E614" s="3"/>
      <c r="F614" s="3" t="s">
        <v>254</v>
      </c>
      <c r="G614" s="57"/>
      <c r="H614" s="10">
        <v>0</v>
      </c>
      <c r="J614" s="4"/>
      <c r="K614" s="4"/>
      <c r="L614" s="4"/>
      <c r="M614" s="4"/>
      <c r="N614" s="4"/>
      <c r="O614" s="4"/>
    </row>
    <row r="615" spans="1:15" ht="11.65" customHeight="1" x14ac:dyDescent="0.2">
      <c r="A615" s="49">
        <f t="shared" ca="1" si="13"/>
        <v>615</v>
      </c>
      <c r="C615" s="56"/>
      <c r="D615" s="3"/>
      <c r="E615" s="3"/>
      <c r="F615" s="3" t="s">
        <v>247</v>
      </c>
      <c r="G615" s="57"/>
      <c r="H615" s="10">
        <v>0</v>
      </c>
      <c r="J615" s="4"/>
      <c r="K615" s="4"/>
      <c r="L615" s="4"/>
      <c r="M615" s="4"/>
      <c r="N615" s="4"/>
      <c r="O615" s="4"/>
    </row>
    <row r="616" spans="1:15" ht="11.65" customHeight="1" x14ac:dyDescent="0.2">
      <c r="A616" s="49">
        <f t="shared" ca="1" si="13"/>
        <v>616</v>
      </c>
      <c r="C616" s="56"/>
      <c r="D616" s="3"/>
      <c r="E616" s="3"/>
      <c r="F616" s="3" t="s">
        <v>249</v>
      </c>
      <c r="G616" s="57"/>
      <c r="H616" s="10">
        <v>42474.111202784363</v>
      </c>
      <c r="J616" s="4"/>
      <c r="K616" s="4"/>
      <c r="L616" s="4"/>
      <c r="M616" s="4"/>
      <c r="N616" s="4"/>
      <c r="O616" s="4"/>
    </row>
    <row r="617" spans="1:15" ht="11.65" customHeight="1" x14ac:dyDescent="0.2">
      <c r="A617" s="49">
        <f t="shared" ca="1" si="13"/>
        <v>617</v>
      </c>
      <c r="C617" s="56"/>
      <c r="D617" s="3"/>
      <c r="E617" s="3"/>
      <c r="F617" s="3" t="s">
        <v>251</v>
      </c>
      <c r="G617" s="57"/>
      <c r="H617" s="10">
        <v>0</v>
      </c>
      <c r="J617" s="4"/>
      <c r="K617" s="4"/>
      <c r="L617" s="4"/>
      <c r="M617" s="4"/>
      <c r="N617" s="4"/>
      <c r="O617" s="4"/>
    </row>
    <row r="618" spans="1:15" ht="11.65" customHeight="1" x14ac:dyDescent="0.2">
      <c r="A618" s="49">
        <f t="shared" ca="1" si="13"/>
        <v>618</v>
      </c>
      <c r="C618" s="56"/>
      <c r="D618" s="3"/>
      <c r="E618" s="3"/>
      <c r="F618" s="3" t="s">
        <v>253</v>
      </c>
      <c r="G618" s="57"/>
      <c r="H618" s="10">
        <v>2319022.0687032244</v>
      </c>
      <c r="J618" s="4"/>
      <c r="K618" s="4"/>
      <c r="L618" s="4"/>
      <c r="M618" s="4"/>
      <c r="N618" s="4"/>
      <c r="O618" s="4"/>
    </row>
    <row r="619" spans="1:15" ht="11.65" customHeight="1" x14ac:dyDescent="0.2">
      <c r="A619" s="49">
        <f t="shared" ca="1" si="13"/>
        <v>619</v>
      </c>
      <c r="C619" s="56"/>
      <c r="D619" s="3"/>
      <c r="E619" s="3"/>
      <c r="F619" s="3" t="s">
        <v>252</v>
      </c>
      <c r="G619" s="57"/>
      <c r="H619" s="10">
        <v>0</v>
      </c>
      <c r="J619" s="4"/>
      <c r="K619" s="4"/>
      <c r="L619" s="4"/>
      <c r="M619" s="4"/>
      <c r="N619" s="4"/>
      <c r="O619" s="4"/>
    </row>
    <row r="620" spans="1:15" ht="11.65" customHeight="1" x14ac:dyDescent="0.2">
      <c r="A620" s="49">
        <f t="shared" ca="1" si="13"/>
        <v>620</v>
      </c>
      <c r="C620" s="56"/>
      <c r="D620" s="3"/>
      <c r="E620" s="3"/>
      <c r="F620" s="3" t="s">
        <v>30</v>
      </c>
      <c r="G620" s="57"/>
      <c r="H620" s="10">
        <v>0</v>
      </c>
      <c r="J620" s="4"/>
      <c r="K620" s="4"/>
      <c r="L620" s="4"/>
      <c r="M620" s="4"/>
      <c r="N620" s="4"/>
      <c r="O620" s="4"/>
    </row>
    <row r="621" spans="1:15" ht="11.65" customHeight="1" x14ac:dyDescent="0.2">
      <c r="A621" s="49">
        <f t="shared" ca="1" si="13"/>
        <v>621</v>
      </c>
      <c r="C621" s="56"/>
      <c r="D621" s="3"/>
      <c r="E621" s="3"/>
      <c r="F621" s="3" t="s">
        <v>251</v>
      </c>
      <c r="G621" s="57"/>
      <c r="H621" s="10">
        <v>0</v>
      </c>
      <c r="J621" s="4"/>
      <c r="K621" s="4"/>
      <c r="L621" s="4"/>
      <c r="M621" s="4"/>
      <c r="N621" s="4"/>
      <c r="O621" s="4"/>
    </row>
    <row r="622" spans="1:15" ht="11.65" customHeight="1" x14ac:dyDescent="0.2">
      <c r="A622" s="49">
        <f t="shared" ca="1" si="13"/>
        <v>622</v>
      </c>
      <c r="C622" s="56"/>
      <c r="D622" s="3"/>
      <c r="E622" s="3"/>
      <c r="F622" s="3" t="s">
        <v>251</v>
      </c>
      <c r="G622" s="57"/>
      <c r="H622" s="10">
        <v>0</v>
      </c>
      <c r="J622" s="4"/>
      <c r="K622" s="4"/>
      <c r="L622" s="4"/>
      <c r="M622" s="4"/>
      <c r="N622" s="4"/>
      <c r="O622" s="4"/>
    </row>
    <row r="623" spans="1:15" ht="11.65" customHeight="1" x14ac:dyDescent="0.2">
      <c r="A623" s="49">
        <f t="shared" ca="1" si="13"/>
        <v>623</v>
      </c>
      <c r="C623" s="56"/>
      <c r="D623" s="3"/>
      <c r="E623" s="3"/>
      <c r="F623" s="3"/>
      <c r="G623" s="57" t="s">
        <v>32</v>
      </c>
      <c r="H623" s="12">
        <f>SUBTOTAL(9,H610:H622)</f>
        <v>12902616.01639333</v>
      </c>
      <c r="J623" s="4"/>
      <c r="K623" s="4"/>
      <c r="L623" s="4"/>
      <c r="M623" s="4"/>
      <c r="N623" s="4"/>
      <c r="O623" s="4"/>
    </row>
    <row r="624" spans="1:15" ht="11.65" customHeight="1" x14ac:dyDescent="0.2">
      <c r="A624" s="49">
        <f t="shared" ca="1" si="13"/>
        <v>624</v>
      </c>
      <c r="C624" s="56">
        <v>397</v>
      </c>
      <c r="D624" s="3" t="s">
        <v>104</v>
      </c>
      <c r="E624" s="3"/>
      <c r="F624" s="3"/>
      <c r="G624" s="57"/>
      <c r="H624" s="2"/>
      <c r="J624" s="4"/>
      <c r="K624" s="4"/>
      <c r="L624" s="4"/>
      <c r="M624" s="4"/>
      <c r="N624" s="4"/>
      <c r="O624" s="4"/>
    </row>
    <row r="625" spans="1:15" ht="11.65" customHeight="1" x14ac:dyDescent="0.2">
      <c r="A625" s="49">
        <f t="shared" ca="1" si="13"/>
        <v>625</v>
      </c>
      <c r="C625" s="56"/>
      <c r="D625" s="3"/>
      <c r="E625" s="3"/>
      <c r="F625" s="3" t="s">
        <v>193</v>
      </c>
      <c r="G625" s="57"/>
      <c r="H625" s="10">
        <v>12457615.880000001</v>
      </c>
      <c r="J625" s="4"/>
      <c r="K625" s="4"/>
      <c r="L625" s="4"/>
      <c r="M625" s="4"/>
      <c r="N625" s="4"/>
      <c r="O625" s="4"/>
    </row>
    <row r="626" spans="1:15" ht="11.65" customHeight="1" x14ac:dyDescent="0.2">
      <c r="A626" s="49">
        <f t="shared" ca="1" si="13"/>
        <v>626</v>
      </c>
      <c r="C626" s="56"/>
      <c r="D626" s="3"/>
      <c r="E626" s="3"/>
      <c r="F626" s="3" t="s">
        <v>250</v>
      </c>
      <c r="G626" s="57"/>
      <c r="H626" s="10">
        <v>0</v>
      </c>
      <c r="J626" s="4"/>
      <c r="K626" s="4"/>
      <c r="L626" s="4"/>
      <c r="M626" s="4"/>
      <c r="N626" s="4"/>
      <c r="O626" s="4"/>
    </row>
    <row r="627" spans="1:15" ht="11.65" customHeight="1" x14ac:dyDescent="0.2">
      <c r="A627" s="49">
        <f t="shared" ca="1" si="13"/>
        <v>627</v>
      </c>
      <c r="C627" s="56"/>
      <c r="D627" s="3"/>
      <c r="E627" s="3"/>
      <c r="F627" s="3" t="s">
        <v>254</v>
      </c>
      <c r="G627" s="57"/>
      <c r="H627" s="10">
        <v>0</v>
      </c>
      <c r="J627" s="4"/>
      <c r="K627" s="4"/>
      <c r="L627" s="4"/>
      <c r="M627" s="4"/>
      <c r="N627" s="4"/>
      <c r="O627" s="4"/>
    </row>
    <row r="628" spans="1:15" ht="11.65" customHeight="1" x14ac:dyDescent="0.2">
      <c r="A628" s="49">
        <f t="shared" ca="1" si="13"/>
        <v>628</v>
      </c>
      <c r="C628" s="56"/>
      <c r="D628" s="3"/>
      <c r="E628" s="3"/>
      <c r="F628" s="3" t="s">
        <v>248</v>
      </c>
      <c r="G628" s="57"/>
      <c r="H628" s="10">
        <v>6393922.6254189974</v>
      </c>
      <c r="J628" s="4"/>
      <c r="K628" s="4"/>
      <c r="L628" s="4"/>
      <c r="M628" s="4"/>
      <c r="N628" s="4"/>
      <c r="O628" s="4"/>
    </row>
    <row r="629" spans="1:15" ht="11.65" customHeight="1" x14ac:dyDescent="0.2">
      <c r="A629" s="49">
        <f t="shared" ca="1" si="13"/>
        <v>629</v>
      </c>
      <c r="C629" s="56"/>
      <c r="D629" s="3"/>
      <c r="E629" s="3"/>
      <c r="F629" s="3" t="s">
        <v>255</v>
      </c>
      <c r="G629" s="57"/>
      <c r="H629" s="10">
        <v>232535.5135974625</v>
      </c>
      <c r="J629" s="4"/>
      <c r="K629" s="4"/>
      <c r="L629" s="4"/>
      <c r="M629" s="4"/>
      <c r="N629" s="4"/>
      <c r="O629" s="4"/>
    </row>
    <row r="630" spans="1:15" ht="11.65" customHeight="1" x14ac:dyDescent="0.2">
      <c r="A630" s="49">
        <f t="shared" ca="1" si="13"/>
        <v>630</v>
      </c>
      <c r="C630" s="56"/>
      <c r="D630" s="3"/>
      <c r="E630" s="3"/>
      <c r="F630" s="3" t="s">
        <v>24</v>
      </c>
      <c r="G630" s="57"/>
      <c r="H630" s="10">
        <v>11803798.324672109</v>
      </c>
      <c r="J630" s="4"/>
      <c r="K630" s="4"/>
      <c r="L630" s="4"/>
      <c r="M630" s="4"/>
      <c r="N630" s="4"/>
      <c r="O630" s="4"/>
    </row>
    <row r="631" spans="1:15" ht="11.65" customHeight="1" x14ac:dyDescent="0.2">
      <c r="A631" s="49">
        <f t="shared" ca="1" si="13"/>
        <v>631</v>
      </c>
      <c r="C631" s="56"/>
      <c r="D631" s="3"/>
      <c r="E631" s="3"/>
      <c r="F631" s="3" t="s">
        <v>247</v>
      </c>
      <c r="G631" s="57"/>
      <c r="H631" s="10">
        <v>0</v>
      </c>
      <c r="J631" s="4"/>
      <c r="K631" s="4"/>
      <c r="L631" s="4"/>
      <c r="M631" s="4"/>
      <c r="N631" s="4"/>
      <c r="O631" s="4"/>
    </row>
    <row r="632" spans="1:15" ht="11.65" customHeight="1" x14ac:dyDescent="0.2">
      <c r="A632" s="49">
        <f t="shared" ca="1" si="13"/>
        <v>632</v>
      </c>
      <c r="C632" s="56"/>
      <c r="D632" s="3"/>
      <c r="E632" s="3"/>
      <c r="F632" s="3" t="s">
        <v>249</v>
      </c>
      <c r="G632" s="57"/>
      <c r="H632" s="10">
        <v>242656.0283786119</v>
      </c>
      <c r="J632" s="4"/>
      <c r="K632" s="4"/>
      <c r="L632" s="4"/>
      <c r="M632" s="4"/>
      <c r="N632" s="4"/>
      <c r="O632" s="4"/>
    </row>
    <row r="633" spans="1:15" ht="11.65" customHeight="1" x14ac:dyDescent="0.2">
      <c r="A633" s="49">
        <f t="shared" ca="1" si="13"/>
        <v>633</v>
      </c>
      <c r="C633" s="56"/>
      <c r="D633" s="3"/>
      <c r="E633" s="3"/>
      <c r="F633" s="3" t="s">
        <v>251</v>
      </c>
      <c r="G633" s="57"/>
      <c r="H633" s="10">
        <v>0</v>
      </c>
      <c r="J633" s="4"/>
      <c r="K633" s="4"/>
      <c r="L633" s="4"/>
      <c r="M633" s="4"/>
      <c r="N633" s="4"/>
      <c r="O633" s="4"/>
    </row>
    <row r="634" spans="1:15" ht="11.65" customHeight="1" x14ac:dyDescent="0.2">
      <c r="A634" s="49">
        <f t="shared" ca="1" si="13"/>
        <v>634</v>
      </c>
      <c r="C634" s="56"/>
      <c r="D634" s="3"/>
      <c r="E634" s="3"/>
      <c r="F634" s="3" t="s">
        <v>253</v>
      </c>
      <c r="G634" s="57"/>
      <c r="H634" s="10">
        <v>941448.60544396052</v>
      </c>
      <c r="J634" s="4"/>
      <c r="K634" s="4"/>
      <c r="L634" s="4"/>
      <c r="M634" s="4"/>
      <c r="N634" s="4"/>
      <c r="O634" s="4"/>
    </row>
    <row r="635" spans="1:15" ht="11.65" customHeight="1" x14ac:dyDescent="0.2">
      <c r="A635" s="49">
        <f t="shared" ca="1" si="13"/>
        <v>635</v>
      </c>
      <c r="C635" s="56"/>
      <c r="D635" s="3"/>
      <c r="E635" s="3"/>
      <c r="F635" s="3" t="s">
        <v>252</v>
      </c>
      <c r="G635" s="57"/>
      <c r="H635" s="10">
        <v>0</v>
      </c>
      <c r="J635" s="4"/>
      <c r="K635" s="4"/>
      <c r="L635" s="4"/>
      <c r="M635" s="4"/>
      <c r="N635" s="4"/>
      <c r="O635" s="4"/>
    </row>
    <row r="636" spans="1:15" ht="11.65" customHeight="1" x14ac:dyDescent="0.2">
      <c r="A636" s="49">
        <f t="shared" ca="1" si="13"/>
        <v>636</v>
      </c>
      <c r="C636" s="56"/>
      <c r="D636" s="3"/>
      <c r="E636" s="3"/>
      <c r="F636" s="3" t="s">
        <v>30</v>
      </c>
      <c r="G636" s="57"/>
      <c r="H636" s="10">
        <v>0</v>
      </c>
      <c r="J636" s="4"/>
      <c r="K636" s="4"/>
      <c r="L636" s="4"/>
      <c r="M636" s="4"/>
      <c r="N636" s="4"/>
      <c r="O636" s="4"/>
    </row>
    <row r="637" spans="1:15" ht="11.65" customHeight="1" x14ac:dyDescent="0.2">
      <c r="A637" s="49">
        <f t="shared" ca="1" si="13"/>
        <v>637</v>
      </c>
      <c r="C637" s="56"/>
      <c r="D637" s="3"/>
      <c r="E637" s="3"/>
      <c r="F637" s="3" t="s">
        <v>256</v>
      </c>
      <c r="G637" s="57"/>
      <c r="H637" s="10">
        <v>0</v>
      </c>
      <c r="J637" s="4"/>
      <c r="K637" s="4"/>
      <c r="L637" s="4"/>
      <c r="M637" s="4"/>
      <c r="N637" s="4"/>
      <c r="O637" s="4"/>
    </row>
    <row r="638" spans="1:15" ht="11.65" customHeight="1" x14ac:dyDescent="0.2">
      <c r="A638" s="49">
        <f t="shared" ref="A638:A701" ca="1" si="14">OFFSET(A638,-1,)+1</f>
        <v>638</v>
      </c>
      <c r="C638" s="56"/>
      <c r="D638" s="3"/>
      <c r="E638" s="3"/>
      <c r="F638" s="3" t="s">
        <v>251</v>
      </c>
      <c r="G638" s="57"/>
      <c r="H638" s="10">
        <v>0</v>
      </c>
      <c r="J638" s="4"/>
      <c r="K638" s="4"/>
      <c r="L638" s="4"/>
      <c r="M638" s="4"/>
      <c r="N638" s="4"/>
      <c r="O638" s="4"/>
    </row>
    <row r="639" spans="1:15" ht="11.65" customHeight="1" x14ac:dyDescent="0.2">
      <c r="A639" s="49">
        <f t="shared" ca="1" si="14"/>
        <v>639</v>
      </c>
      <c r="C639" s="56"/>
      <c r="D639" s="3"/>
      <c r="E639" s="3"/>
      <c r="F639" s="3"/>
      <c r="G639" s="57" t="s">
        <v>32</v>
      </c>
      <c r="H639" s="12">
        <f>SUBTOTAL(9,H625:H638)</f>
        <v>32071976.977511145</v>
      </c>
      <c r="J639" s="4"/>
      <c r="K639" s="4"/>
      <c r="L639" s="4"/>
      <c r="M639" s="4"/>
      <c r="N639" s="4"/>
      <c r="O639" s="4"/>
    </row>
    <row r="640" spans="1:15" ht="11.65" customHeight="1" x14ac:dyDescent="0.2">
      <c r="A640" s="49">
        <f t="shared" ca="1" si="14"/>
        <v>640</v>
      </c>
      <c r="C640" s="56"/>
      <c r="D640" s="3"/>
      <c r="E640" s="3"/>
      <c r="F640" s="3"/>
      <c r="G640" s="57"/>
      <c r="H640" s="2"/>
      <c r="J640" s="4"/>
      <c r="K640" s="4"/>
      <c r="L640" s="4"/>
      <c r="M640" s="4"/>
      <c r="N640" s="4"/>
      <c r="O640" s="4"/>
    </row>
    <row r="641" spans="1:15" ht="11.65" customHeight="1" x14ac:dyDescent="0.2">
      <c r="A641" s="49">
        <f t="shared" ca="1" si="14"/>
        <v>641</v>
      </c>
      <c r="C641" s="56">
        <v>398</v>
      </c>
      <c r="D641" s="3" t="s">
        <v>105</v>
      </c>
      <c r="E641" s="3"/>
      <c r="F641" s="3"/>
      <c r="G641" s="57"/>
      <c r="H641" s="2"/>
      <c r="J641" s="4"/>
      <c r="K641" s="4"/>
      <c r="L641" s="4"/>
      <c r="M641" s="4"/>
      <c r="N641" s="4"/>
      <c r="O641" s="4"/>
    </row>
    <row r="642" spans="1:15" ht="11.65" customHeight="1" x14ac:dyDescent="0.2">
      <c r="A642" s="49">
        <f t="shared" ca="1" si="14"/>
        <v>642</v>
      </c>
      <c r="C642" s="56"/>
      <c r="D642" s="3"/>
      <c r="E642" s="3"/>
      <c r="F642" s="3" t="s">
        <v>193</v>
      </c>
      <c r="G642" s="57"/>
      <c r="H642" s="10">
        <v>179005.7</v>
      </c>
      <c r="J642" s="4"/>
      <c r="K642" s="4"/>
      <c r="L642" s="4"/>
      <c r="M642" s="4"/>
      <c r="N642" s="4"/>
      <c r="O642" s="4"/>
    </row>
    <row r="643" spans="1:15" ht="11.65" customHeight="1" x14ac:dyDescent="0.2">
      <c r="A643" s="49">
        <f t="shared" ca="1" si="14"/>
        <v>643</v>
      </c>
      <c r="C643" s="56"/>
      <c r="D643" s="3"/>
      <c r="E643" s="3"/>
      <c r="F643" s="3" t="s">
        <v>250</v>
      </c>
      <c r="G643" s="57"/>
      <c r="H643" s="10">
        <v>0</v>
      </c>
      <c r="J643" s="4"/>
      <c r="K643" s="4"/>
      <c r="L643" s="4"/>
      <c r="M643" s="4"/>
      <c r="N643" s="4"/>
      <c r="O643" s="4"/>
    </row>
    <row r="644" spans="1:15" ht="11.65" customHeight="1" x14ac:dyDescent="0.2">
      <c r="A644" s="49">
        <f t="shared" ca="1" si="14"/>
        <v>644</v>
      </c>
      <c r="C644" s="56"/>
      <c r="D644" s="3"/>
      <c r="E644" s="3"/>
      <c r="F644" s="3" t="s">
        <v>254</v>
      </c>
      <c r="G644" s="57"/>
      <c r="H644" s="10">
        <v>0</v>
      </c>
      <c r="J644" s="4"/>
      <c r="K644" s="4"/>
      <c r="L644" s="4"/>
      <c r="M644" s="4"/>
      <c r="N644" s="4"/>
      <c r="O644" s="4"/>
    </row>
    <row r="645" spans="1:15" ht="11.65" customHeight="1" x14ac:dyDescent="0.2">
      <c r="A645" s="49">
        <f t="shared" ca="1" si="14"/>
        <v>645</v>
      </c>
      <c r="C645" s="56"/>
      <c r="D645" s="3"/>
      <c r="E645" s="3"/>
      <c r="F645" s="3" t="s">
        <v>255</v>
      </c>
      <c r="G645" s="57"/>
      <c r="H645" s="10">
        <v>5304.3229866018937</v>
      </c>
      <c r="J645" s="4"/>
      <c r="K645" s="4"/>
      <c r="L645" s="4"/>
      <c r="M645" s="4"/>
      <c r="N645" s="4"/>
      <c r="O645" s="4"/>
    </row>
    <row r="646" spans="1:15" ht="11.65" customHeight="1" x14ac:dyDescent="0.2">
      <c r="A646" s="49">
        <f t="shared" ca="1" si="14"/>
        <v>646</v>
      </c>
      <c r="C646" s="56"/>
      <c r="D646" s="3"/>
      <c r="E646" s="3"/>
      <c r="F646" s="3" t="s">
        <v>248</v>
      </c>
      <c r="G646" s="57"/>
      <c r="H646" s="10">
        <v>157231.12540683826</v>
      </c>
      <c r="J646" s="4"/>
      <c r="K646" s="4"/>
      <c r="L646" s="4"/>
      <c r="M646" s="4"/>
      <c r="N646" s="4"/>
      <c r="O646" s="4"/>
    </row>
    <row r="647" spans="1:15" ht="11.65" customHeight="1" x14ac:dyDescent="0.2">
      <c r="A647" s="49">
        <f t="shared" ca="1" si="14"/>
        <v>647</v>
      </c>
      <c r="C647" s="56"/>
      <c r="D647" s="3"/>
      <c r="E647" s="3"/>
      <c r="F647" s="3" t="s">
        <v>247</v>
      </c>
      <c r="G647" s="57"/>
      <c r="H647" s="10">
        <v>0</v>
      </c>
      <c r="J647" s="4"/>
      <c r="K647" s="4"/>
      <c r="L647" s="4"/>
      <c r="M647" s="4"/>
      <c r="N647" s="4"/>
      <c r="O647" s="4"/>
    </row>
    <row r="648" spans="1:15" ht="11.65" customHeight="1" x14ac:dyDescent="0.2">
      <c r="A648" s="49">
        <f t="shared" ca="1" si="14"/>
        <v>648</v>
      </c>
      <c r="C648" s="56"/>
      <c r="D648" s="3"/>
      <c r="E648" s="3"/>
      <c r="F648" s="3" t="s">
        <v>24</v>
      </c>
      <c r="G648" s="57"/>
      <c r="H648" s="10">
        <v>60242.787319859133</v>
      </c>
      <c r="J648" s="4"/>
      <c r="K648" s="4"/>
      <c r="L648" s="4"/>
      <c r="M648" s="4"/>
      <c r="N648" s="4"/>
      <c r="O648" s="4"/>
    </row>
    <row r="649" spans="1:15" ht="11.65" customHeight="1" x14ac:dyDescent="0.2">
      <c r="A649" s="49">
        <f t="shared" ca="1" si="14"/>
        <v>649</v>
      </c>
      <c r="C649" s="56"/>
      <c r="D649" s="3"/>
      <c r="E649" s="3"/>
      <c r="F649" s="3" t="s">
        <v>249</v>
      </c>
      <c r="G649" s="57"/>
      <c r="H649" s="10">
        <v>5334.2443524695409</v>
      </c>
      <c r="J649" s="4"/>
      <c r="K649" s="4"/>
      <c r="L649" s="4"/>
      <c r="M649" s="4"/>
      <c r="N649" s="4"/>
      <c r="O649" s="4"/>
    </row>
    <row r="650" spans="1:15" ht="11.65" customHeight="1" x14ac:dyDescent="0.2">
      <c r="A650" s="49">
        <f t="shared" ca="1" si="14"/>
        <v>650</v>
      </c>
      <c r="C650" s="56"/>
      <c r="D650" s="3"/>
      <c r="E650" s="3"/>
      <c r="F650" s="3" t="s">
        <v>251</v>
      </c>
      <c r="G650" s="57"/>
      <c r="H650" s="10">
        <v>0</v>
      </c>
      <c r="J650" s="4"/>
      <c r="K650" s="4"/>
      <c r="L650" s="4"/>
      <c r="M650" s="4"/>
      <c r="N650" s="4"/>
      <c r="O650" s="4"/>
    </row>
    <row r="651" spans="1:15" ht="11.65" customHeight="1" x14ac:dyDescent="0.2">
      <c r="A651" s="49">
        <f t="shared" ca="1" si="14"/>
        <v>651</v>
      </c>
      <c r="C651" s="56"/>
      <c r="D651" s="3"/>
      <c r="E651" s="3"/>
      <c r="F651" s="3" t="s">
        <v>253</v>
      </c>
      <c r="G651" s="57"/>
      <c r="H651" s="10">
        <v>59044.340735599159</v>
      </c>
      <c r="J651" s="4"/>
      <c r="K651" s="4"/>
      <c r="L651" s="4"/>
      <c r="M651" s="4"/>
      <c r="N651" s="4"/>
      <c r="O651" s="4"/>
    </row>
    <row r="652" spans="1:15" ht="11.65" customHeight="1" x14ac:dyDescent="0.2">
      <c r="A652" s="49">
        <f t="shared" ca="1" si="14"/>
        <v>652</v>
      </c>
      <c r="C652" s="56"/>
      <c r="D652" s="3"/>
      <c r="E652" s="3"/>
      <c r="F652" s="3" t="s">
        <v>252</v>
      </c>
      <c r="G652" s="57"/>
      <c r="H652" s="10">
        <v>0</v>
      </c>
      <c r="J652" s="4"/>
      <c r="K652" s="4"/>
      <c r="L652" s="4"/>
      <c r="M652" s="4"/>
      <c r="N652" s="4"/>
      <c r="O652" s="4"/>
    </row>
    <row r="653" spans="1:15" ht="11.65" customHeight="1" x14ac:dyDescent="0.2">
      <c r="A653" s="49">
        <f t="shared" ca="1" si="14"/>
        <v>653</v>
      </c>
      <c r="C653" s="56"/>
      <c r="D653" s="3"/>
      <c r="E653" s="3"/>
      <c r="F653" s="3" t="s">
        <v>30</v>
      </c>
      <c r="G653" s="57"/>
      <c r="H653" s="10">
        <v>0</v>
      </c>
      <c r="J653" s="4"/>
      <c r="K653" s="4"/>
      <c r="L653" s="4"/>
      <c r="M653" s="4"/>
      <c r="N653" s="4"/>
      <c r="O653" s="4"/>
    </row>
    <row r="654" spans="1:15" ht="11.65" customHeight="1" x14ac:dyDescent="0.2">
      <c r="A654" s="49">
        <f t="shared" ca="1" si="14"/>
        <v>654</v>
      </c>
      <c r="C654" s="56"/>
      <c r="D654" s="3"/>
      <c r="E654" s="3"/>
      <c r="F654" s="3" t="s">
        <v>251</v>
      </c>
      <c r="G654" s="57"/>
      <c r="H654" s="10">
        <v>0</v>
      </c>
      <c r="J654" s="4"/>
      <c r="K654" s="4"/>
      <c r="L654" s="4"/>
      <c r="M654" s="4"/>
      <c r="N654" s="4"/>
      <c r="O654" s="4"/>
    </row>
    <row r="655" spans="1:15" ht="11.65" customHeight="1" x14ac:dyDescent="0.2">
      <c r="A655" s="49">
        <f t="shared" ca="1" si="14"/>
        <v>655</v>
      </c>
      <c r="C655" s="56"/>
      <c r="D655" s="3"/>
      <c r="E655" s="3"/>
      <c r="F655" s="3"/>
      <c r="G655" s="57" t="s">
        <v>32</v>
      </c>
      <c r="H655" s="12">
        <f>SUBTOTAL(9,H641:H654)</f>
        <v>466162.52080136805</v>
      </c>
      <c r="J655" s="4"/>
      <c r="K655" s="4"/>
      <c r="L655" s="4"/>
      <c r="M655" s="4"/>
      <c r="N655" s="4"/>
      <c r="O655" s="4"/>
    </row>
    <row r="656" spans="1:15" ht="11.65" customHeight="1" x14ac:dyDescent="0.2">
      <c r="A656" s="49">
        <f t="shared" ca="1" si="14"/>
        <v>656</v>
      </c>
      <c r="C656" s="56"/>
      <c r="D656" s="3"/>
      <c r="E656" s="3"/>
      <c r="F656" s="3"/>
      <c r="G656" s="57"/>
      <c r="H656" s="2"/>
      <c r="J656" s="4"/>
      <c r="K656" s="4"/>
      <c r="L656" s="4"/>
      <c r="M656" s="4"/>
      <c r="N656" s="4"/>
      <c r="O656" s="4"/>
    </row>
    <row r="657" spans="1:15" ht="11.65" customHeight="1" x14ac:dyDescent="0.2">
      <c r="A657" s="49">
        <f t="shared" ca="1" si="14"/>
        <v>657</v>
      </c>
      <c r="C657" s="56">
        <v>399</v>
      </c>
      <c r="D657" s="3" t="s">
        <v>106</v>
      </c>
      <c r="E657" s="3"/>
      <c r="F657" s="3"/>
      <c r="G657" s="57"/>
      <c r="H657" s="2"/>
      <c r="J657" s="4"/>
      <c r="K657" s="4"/>
      <c r="L657" s="4"/>
      <c r="M657" s="4"/>
      <c r="N657" s="4"/>
      <c r="O657" s="4"/>
    </row>
    <row r="658" spans="1:15" ht="11.65" customHeight="1" x14ac:dyDescent="0.2">
      <c r="A658" s="49">
        <f t="shared" ca="1" si="14"/>
        <v>658</v>
      </c>
      <c r="C658" s="56"/>
      <c r="D658" s="3"/>
      <c r="E658" s="3"/>
      <c r="F658" s="3" t="s">
        <v>247</v>
      </c>
      <c r="G658" s="57"/>
      <c r="H658" s="10">
        <v>0</v>
      </c>
      <c r="J658" s="4"/>
      <c r="K658" s="4"/>
      <c r="L658" s="4"/>
      <c r="M658" s="4"/>
      <c r="N658" s="4"/>
      <c r="O658" s="4"/>
    </row>
    <row r="659" spans="1:15" ht="11.65" customHeight="1" x14ac:dyDescent="0.2">
      <c r="A659" s="49">
        <f t="shared" ca="1" si="14"/>
        <v>659</v>
      </c>
      <c r="C659" s="56"/>
      <c r="D659" s="3"/>
      <c r="E659" s="3"/>
      <c r="F659" s="3" t="s">
        <v>252</v>
      </c>
      <c r="G659" s="57"/>
      <c r="H659" s="10">
        <v>0</v>
      </c>
      <c r="J659" s="4"/>
      <c r="K659" s="4"/>
      <c r="L659" s="4"/>
      <c r="M659" s="4"/>
      <c r="N659" s="4"/>
      <c r="O659" s="4"/>
    </row>
    <row r="660" spans="1:15" ht="11.65" customHeight="1" x14ac:dyDescent="0.2">
      <c r="A660" s="49">
        <f t="shared" ca="1" si="14"/>
        <v>660</v>
      </c>
      <c r="C660" s="56"/>
      <c r="D660" s="3"/>
      <c r="E660" s="3"/>
      <c r="F660" s="3" t="s">
        <v>30</v>
      </c>
      <c r="G660" s="57"/>
      <c r="H660" s="10">
        <v>0</v>
      </c>
      <c r="J660" s="4"/>
      <c r="K660" s="4"/>
      <c r="L660" s="4"/>
      <c r="M660" s="4"/>
      <c r="N660" s="4"/>
      <c r="O660" s="4"/>
    </row>
    <row r="661" spans="1:15" ht="11.65" customHeight="1" x14ac:dyDescent="0.2">
      <c r="A661" s="49">
        <f t="shared" ca="1" si="14"/>
        <v>661</v>
      </c>
      <c r="C661" s="56" t="s">
        <v>107</v>
      </c>
      <c r="D661" s="3"/>
      <c r="E661" s="3"/>
      <c r="F661" s="3" t="s">
        <v>256</v>
      </c>
      <c r="G661" s="57"/>
      <c r="H661" s="10">
        <v>0</v>
      </c>
      <c r="J661" s="4"/>
      <c r="K661" s="4"/>
      <c r="L661" s="4"/>
      <c r="M661" s="4"/>
      <c r="N661" s="4"/>
      <c r="O661" s="4"/>
    </row>
    <row r="662" spans="1:15" ht="11.65" customHeight="1" x14ac:dyDescent="0.2">
      <c r="A662" s="49">
        <f t="shared" ca="1" si="14"/>
        <v>662</v>
      </c>
      <c r="C662" s="56"/>
      <c r="D662" s="3"/>
      <c r="E662" s="3"/>
      <c r="F662" s="3"/>
      <c r="G662" s="57" t="s">
        <v>32</v>
      </c>
      <c r="H662" s="12">
        <f>SUBTOTAL(9,H658:H661)</f>
        <v>0</v>
      </c>
      <c r="J662" s="4"/>
      <c r="K662" s="4"/>
      <c r="L662" s="4"/>
      <c r="M662" s="4"/>
      <c r="N662" s="4"/>
      <c r="O662" s="4"/>
    </row>
    <row r="663" spans="1:15" ht="11.65" customHeight="1" x14ac:dyDescent="0.2">
      <c r="A663" s="49">
        <f t="shared" ca="1" si="14"/>
        <v>663</v>
      </c>
      <c r="C663" s="56"/>
      <c r="D663" s="3"/>
      <c r="E663" s="3"/>
      <c r="F663" s="3"/>
      <c r="G663" s="57"/>
      <c r="H663" s="2"/>
      <c r="J663" s="4"/>
      <c r="K663" s="4"/>
      <c r="L663" s="4"/>
      <c r="M663" s="4"/>
      <c r="N663" s="4"/>
      <c r="O663" s="4"/>
    </row>
    <row r="664" spans="1:15" ht="11.65" customHeight="1" x14ac:dyDescent="0.2">
      <c r="A664" s="49">
        <f t="shared" ca="1" si="14"/>
        <v>664</v>
      </c>
      <c r="C664" s="56" t="s">
        <v>108</v>
      </c>
      <c r="D664" s="3" t="s">
        <v>109</v>
      </c>
      <c r="E664" s="3"/>
      <c r="F664" s="3"/>
      <c r="G664" s="57"/>
      <c r="H664" s="2"/>
      <c r="J664" s="4"/>
      <c r="K664" s="4"/>
      <c r="L664" s="4"/>
      <c r="M664" s="4"/>
      <c r="N664" s="4"/>
      <c r="O664" s="4"/>
    </row>
    <row r="665" spans="1:15" ht="11.65" customHeight="1" x14ac:dyDescent="0.2">
      <c r="A665" s="49">
        <f t="shared" ca="1" si="14"/>
        <v>665</v>
      </c>
      <c r="C665" s="56"/>
      <c r="D665" s="3"/>
      <c r="E665" s="3"/>
      <c r="F665" s="3" t="s">
        <v>247</v>
      </c>
      <c r="G665" s="57"/>
      <c r="H665" s="24">
        <v>0</v>
      </c>
      <c r="J665" s="4"/>
      <c r="K665" s="4"/>
      <c r="L665" s="4"/>
      <c r="M665" s="4"/>
      <c r="N665" s="4"/>
      <c r="O665" s="4"/>
    </row>
    <row r="666" spans="1:15" ht="11.65" customHeight="1" x14ac:dyDescent="0.2">
      <c r="A666" s="49">
        <f t="shared" ca="1" si="14"/>
        <v>666</v>
      </c>
      <c r="C666" s="56"/>
      <c r="D666" s="3"/>
      <c r="E666" s="3"/>
      <c r="F666" s="3"/>
      <c r="G666" s="57"/>
      <c r="H666" s="12">
        <f>SUBTOTAL(9,H665)</f>
        <v>0</v>
      </c>
      <c r="J666" s="4"/>
      <c r="K666" s="4"/>
      <c r="L666" s="4"/>
      <c r="M666" s="4"/>
      <c r="N666" s="4"/>
      <c r="O666" s="4"/>
    </row>
    <row r="667" spans="1:15" ht="11.65" customHeight="1" x14ac:dyDescent="0.2">
      <c r="A667" s="49">
        <f t="shared" ca="1" si="14"/>
        <v>667</v>
      </c>
      <c r="C667" s="56"/>
      <c r="D667" s="3"/>
      <c r="E667" s="3"/>
      <c r="F667" s="3"/>
      <c r="G667" s="57"/>
      <c r="H667" s="2"/>
      <c r="J667" s="4"/>
      <c r="K667" s="4"/>
      <c r="L667" s="4"/>
      <c r="M667" s="4"/>
      <c r="N667" s="4"/>
      <c r="O667" s="4"/>
    </row>
    <row r="668" spans="1:15" ht="11.65" customHeight="1" x14ac:dyDescent="0.2">
      <c r="A668" s="49">
        <f t="shared" ca="1" si="14"/>
        <v>668</v>
      </c>
      <c r="C668" s="56"/>
      <c r="D668" s="3" t="s">
        <v>110</v>
      </c>
      <c r="E668" s="3"/>
      <c r="F668" s="3"/>
      <c r="G668" s="57"/>
      <c r="H668" s="10">
        <v>0</v>
      </c>
      <c r="J668" s="4"/>
      <c r="K668" s="4"/>
      <c r="L668" s="4"/>
      <c r="M668" s="4"/>
      <c r="N668" s="4"/>
      <c r="O668" s="4"/>
    </row>
    <row r="669" spans="1:15" ht="11.65" customHeight="1" x14ac:dyDescent="0.2">
      <c r="A669" s="49">
        <f t="shared" ca="1" si="14"/>
        <v>669</v>
      </c>
      <c r="C669" s="56"/>
      <c r="D669" s="3"/>
      <c r="E669" s="3"/>
      <c r="F669" s="3"/>
      <c r="G669" s="57"/>
      <c r="H669" s="12">
        <f>H665+H668</f>
        <v>0</v>
      </c>
      <c r="J669" s="4"/>
      <c r="K669" s="4"/>
      <c r="L669" s="4"/>
      <c r="M669" s="4"/>
      <c r="N669" s="4"/>
      <c r="O669" s="4"/>
    </row>
    <row r="670" spans="1:15" ht="11.65" customHeight="1" x14ac:dyDescent="0.2">
      <c r="A670" s="49">
        <f t="shared" ca="1" si="14"/>
        <v>670</v>
      </c>
      <c r="C670" s="56"/>
      <c r="D670" s="3"/>
      <c r="E670" s="3"/>
      <c r="F670" s="3"/>
      <c r="G670" s="57"/>
      <c r="H670" s="2"/>
      <c r="J670" s="4"/>
      <c r="K670" s="4"/>
      <c r="L670" s="4"/>
      <c r="M670" s="4"/>
      <c r="N670" s="4"/>
      <c r="O670" s="4"/>
    </row>
    <row r="671" spans="1:15" ht="11.65" customHeight="1" x14ac:dyDescent="0.2">
      <c r="A671" s="49">
        <f t="shared" ca="1" si="14"/>
        <v>671</v>
      </c>
      <c r="C671" s="56">
        <v>1011390</v>
      </c>
      <c r="D671" s="3" t="s">
        <v>111</v>
      </c>
      <c r="E671" s="3"/>
      <c r="F671" s="3"/>
      <c r="G671" s="57"/>
      <c r="H671" s="2"/>
      <c r="J671" s="4"/>
      <c r="K671" s="4"/>
      <c r="L671" s="4"/>
      <c r="M671" s="4"/>
      <c r="N671" s="4"/>
      <c r="O671" s="4"/>
    </row>
    <row r="672" spans="1:15" ht="11.65" customHeight="1" x14ac:dyDescent="0.2">
      <c r="A672" s="49">
        <f t="shared" ca="1" si="14"/>
        <v>672</v>
      </c>
      <c r="C672" s="56"/>
      <c r="D672" s="3"/>
      <c r="E672" s="3"/>
      <c r="F672" s="3" t="s">
        <v>193</v>
      </c>
      <c r="G672" s="57"/>
      <c r="H672" s="10">
        <v>0</v>
      </c>
      <c r="J672" s="4"/>
      <c r="K672" s="4"/>
      <c r="L672" s="4"/>
      <c r="M672" s="4"/>
      <c r="N672" s="4"/>
      <c r="O672" s="4"/>
    </row>
    <row r="673" spans="1:15" ht="11.65" customHeight="1" x14ac:dyDescent="0.2">
      <c r="A673" s="49">
        <f t="shared" ca="1" si="14"/>
        <v>673</v>
      </c>
      <c r="C673" s="56"/>
      <c r="D673" s="3"/>
      <c r="E673" s="3"/>
      <c r="F673" s="3" t="s">
        <v>249</v>
      </c>
      <c r="G673" s="57"/>
      <c r="H673" s="20">
        <v>537861.77470890665</v>
      </c>
      <c r="J673" s="4"/>
      <c r="K673" s="4"/>
      <c r="L673" s="4"/>
      <c r="M673" s="4"/>
      <c r="N673" s="4"/>
      <c r="O673" s="4"/>
    </row>
    <row r="674" spans="1:15" ht="11.65" customHeight="1" x14ac:dyDescent="0.2">
      <c r="A674" s="49">
        <f t="shared" ca="1" si="14"/>
        <v>674</v>
      </c>
      <c r="C674" s="56"/>
      <c r="D674" s="3"/>
      <c r="E674" s="3"/>
      <c r="F674" s="3" t="s">
        <v>251</v>
      </c>
      <c r="G674" s="57"/>
      <c r="H674" s="20">
        <v>0</v>
      </c>
      <c r="J674" s="4"/>
      <c r="K674" s="4"/>
      <c r="L674" s="4"/>
      <c r="M674" s="4"/>
      <c r="N674" s="4"/>
      <c r="O674" s="4"/>
    </row>
    <row r="675" spans="1:15" ht="11.65" customHeight="1" x14ac:dyDescent="0.2">
      <c r="A675" s="49">
        <f t="shared" ca="1" si="14"/>
        <v>675</v>
      </c>
      <c r="C675" s="56"/>
      <c r="D675" s="3"/>
      <c r="E675" s="3"/>
      <c r="F675" s="3" t="s">
        <v>248</v>
      </c>
      <c r="G675" s="57"/>
      <c r="H675" s="24">
        <v>0</v>
      </c>
      <c r="J675" s="4"/>
      <c r="K675" s="4"/>
      <c r="L675" s="4"/>
      <c r="M675" s="4"/>
      <c r="N675" s="4"/>
      <c r="O675" s="4"/>
    </row>
    <row r="676" spans="1:15" ht="11.65" customHeight="1" x14ac:dyDescent="0.2">
      <c r="A676" s="49">
        <f t="shared" ca="1" si="14"/>
        <v>676</v>
      </c>
      <c r="C676" s="56"/>
      <c r="D676" s="3"/>
      <c r="E676" s="3"/>
      <c r="F676" s="3"/>
      <c r="G676" s="57" t="s">
        <v>112</v>
      </c>
      <c r="H676" s="12">
        <f>SUBTOTAL(9,H672:H675)</f>
        <v>537861.77470890665</v>
      </c>
      <c r="J676" s="4"/>
      <c r="K676" s="4"/>
      <c r="L676" s="4"/>
      <c r="M676" s="4"/>
      <c r="N676" s="4"/>
      <c r="O676" s="4"/>
    </row>
    <row r="677" spans="1:15" ht="11.65" customHeight="1" x14ac:dyDescent="0.2">
      <c r="A677" s="49">
        <f t="shared" ca="1" si="14"/>
        <v>677</v>
      </c>
      <c r="C677" s="56"/>
      <c r="D677" s="3"/>
      <c r="E677" s="3"/>
      <c r="F677" s="3"/>
      <c r="G677" s="57"/>
      <c r="H677" s="2"/>
      <c r="J677" s="4"/>
      <c r="K677" s="4"/>
      <c r="L677" s="4"/>
      <c r="M677" s="4"/>
      <c r="N677" s="4"/>
      <c r="O677" s="4"/>
    </row>
    <row r="678" spans="1:15" ht="11.65" customHeight="1" x14ac:dyDescent="0.2">
      <c r="A678" s="49">
        <f t="shared" ca="1" si="14"/>
        <v>678</v>
      </c>
      <c r="C678" s="56"/>
      <c r="D678" s="3" t="s">
        <v>110</v>
      </c>
      <c r="E678" s="3"/>
      <c r="F678" s="3" t="s">
        <v>249</v>
      </c>
      <c r="G678" s="57"/>
      <c r="H678" s="10">
        <f>-H673</f>
        <v>-537861.77470890665</v>
      </c>
      <c r="J678" s="4"/>
      <c r="K678" s="4"/>
      <c r="L678" s="4"/>
      <c r="M678" s="4"/>
      <c r="N678" s="4"/>
      <c r="O678" s="4"/>
    </row>
    <row r="679" spans="1:15" ht="11.65" customHeight="1" x14ac:dyDescent="0.2">
      <c r="A679" s="49">
        <f t="shared" ca="1" si="14"/>
        <v>679</v>
      </c>
      <c r="C679" s="56"/>
      <c r="D679" s="3"/>
      <c r="E679" s="3"/>
      <c r="F679" s="3"/>
      <c r="G679" s="57" t="s">
        <v>112</v>
      </c>
      <c r="H679" s="12">
        <f>H676+H678</f>
        <v>0</v>
      </c>
      <c r="J679" s="4"/>
      <c r="K679" s="4"/>
      <c r="L679" s="4"/>
      <c r="M679" s="4"/>
      <c r="N679" s="4"/>
      <c r="O679" s="4"/>
    </row>
    <row r="680" spans="1:15" ht="11.65" customHeight="1" x14ac:dyDescent="0.2">
      <c r="A680" s="49">
        <f t="shared" ca="1" si="14"/>
        <v>680</v>
      </c>
      <c r="C680" s="56"/>
      <c r="D680" s="3"/>
      <c r="E680" s="3"/>
      <c r="F680" s="3"/>
      <c r="G680" s="57"/>
      <c r="H680" s="2"/>
      <c r="J680" s="4"/>
      <c r="K680" s="4"/>
      <c r="L680" s="4"/>
      <c r="M680" s="4"/>
      <c r="N680" s="4"/>
      <c r="O680" s="4"/>
    </row>
    <row r="681" spans="1:15" ht="11.65" customHeight="1" x14ac:dyDescent="0.2">
      <c r="A681" s="49">
        <f t="shared" ca="1" si="14"/>
        <v>681</v>
      </c>
      <c r="C681" s="56">
        <v>1011392</v>
      </c>
      <c r="D681" s="3" t="s">
        <v>113</v>
      </c>
      <c r="E681" s="3"/>
      <c r="F681" s="3"/>
      <c r="G681" s="57"/>
      <c r="H681" s="2"/>
      <c r="J681" s="4"/>
      <c r="K681" s="4"/>
      <c r="L681" s="4"/>
      <c r="M681" s="4"/>
      <c r="N681" s="4"/>
      <c r="O681" s="4"/>
    </row>
    <row r="682" spans="1:15" ht="11.65" customHeight="1" x14ac:dyDescent="0.2">
      <c r="A682" s="49">
        <f t="shared" ca="1" si="14"/>
        <v>682</v>
      </c>
      <c r="C682" s="56"/>
      <c r="D682" s="3"/>
      <c r="E682" s="3"/>
      <c r="F682" s="3" t="s">
        <v>248</v>
      </c>
      <c r="G682" s="57"/>
      <c r="H682" s="23">
        <v>0</v>
      </c>
      <c r="J682" s="4"/>
      <c r="K682" s="4"/>
      <c r="L682" s="4"/>
      <c r="M682" s="4"/>
      <c r="N682" s="4"/>
      <c r="O682" s="4"/>
    </row>
    <row r="683" spans="1:15" ht="11.65" customHeight="1" x14ac:dyDescent="0.2">
      <c r="A683" s="49">
        <f t="shared" ca="1" si="14"/>
        <v>683</v>
      </c>
      <c r="C683" s="56"/>
      <c r="D683" s="3"/>
      <c r="E683" s="3"/>
      <c r="F683" s="3"/>
      <c r="G683" s="57" t="s">
        <v>112</v>
      </c>
      <c r="H683" s="12">
        <f>SUBTOTAL(9,H682)</f>
        <v>0</v>
      </c>
      <c r="J683" s="4"/>
      <c r="K683" s="4"/>
      <c r="L683" s="4"/>
      <c r="M683" s="4"/>
      <c r="N683" s="4"/>
      <c r="O683" s="4"/>
    </row>
    <row r="684" spans="1:15" ht="11.65" customHeight="1" x14ac:dyDescent="0.2">
      <c r="A684" s="49">
        <f t="shared" ca="1" si="14"/>
        <v>684</v>
      </c>
      <c r="C684" s="56"/>
      <c r="D684" s="3"/>
      <c r="E684" s="3"/>
      <c r="F684" s="3"/>
      <c r="G684" s="57"/>
      <c r="H684" s="2"/>
      <c r="J684" s="4"/>
      <c r="K684" s="4"/>
      <c r="L684" s="4"/>
      <c r="M684" s="4"/>
      <c r="N684" s="4"/>
      <c r="O684" s="4"/>
    </row>
    <row r="685" spans="1:15" ht="11.65" customHeight="1" x14ac:dyDescent="0.2">
      <c r="A685" s="49">
        <f t="shared" ca="1" si="14"/>
        <v>685</v>
      </c>
      <c r="C685" s="56"/>
      <c r="D685" s="3" t="s">
        <v>110</v>
      </c>
      <c r="E685" s="3"/>
      <c r="F685" s="3"/>
      <c r="G685" s="57"/>
      <c r="H685" s="10">
        <f>-H682</f>
        <v>0</v>
      </c>
      <c r="J685" s="4"/>
      <c r="K685" s="4"/>
      <c r="L685" s="4"/>
      <c r="M685" s="4"/>
      <c r="N685" s="4"/>
      <c r="O685" s="4"/>
    </row>
    <row r="686" spans="1:15" ht="11.65" customHeight="1" x14ac:dyDescent="0.2">
      <c r="A686" s="49">
        <f t="shared" ca="1" si="14"/>
        <v>686</v>
      </c>
      <c r="C686" s="56"/>
      <c r="D686" s="3"/>
      <c r="E686" s="3"/>
      <c r="F686" s="3"/>
      <c r="G686" s="57" t="s">
        <v>112</v>
      </c>
      <c r="H686" s="12">
        <f>H683+H685</f>
        <v>0</v>
      </c>
      <c r="J686" s="4"/>
      <c r="K686" s="4"/>
      <c r="L686" s="4"/>
      <c r="M686" s="4"/>
      <c r="N686" s="4"/>
      <c r="O686" s="4"/>
    </row>
    <row r="687" spans="1:15" ht="11.65" customHeight="1" x14ac:dyDescent="0.2">
      <c r="A687" s="49">
        <f t="shared" ca="1" si="14"/>
        <v>687</v>
      </c>
      <c r="C687" s="56"/>
      <c r="D687" s="3"/>
      <c r="E687" s="3"/>
      <c r="F687" s="3"/>
      <c r="G687" s="57"/>
      <c r="H687" s="2"/>
      <c r="J687" s="4"/>
      <c r="K687" s="4"/>
      <c r="L687" s="4"/>
      <c r="M687" s="4"/>
      <c r="N687" s="4"/>
      <c r="O687" s="4"/>
    </row>
    <row r="688" spans="1:15" ht="11.65" customHeight="1" x14ac:dyDescent="0.2">
      <c r="A688" s="49">
        <f t="shared" ca="1" si="14"/>
        <v>688</v>
      </c>
      <c r="C688" s="56" t="s">
        <v>114</v>
      </c>
      <c r="D688" s="3" t="s">
        <v>115</v>
      </c>
      <c r="E688" s="3"/>
      <c r="F688" s="3"/>
      <c r="G688" s="57"/>
      <c r="H688" s="2">
        <v>0</v>
      </c>
      <c r="J688" s="4"/>
      <c r="K688" s="4"/>
      <c r="L688" s="4"/>
      <c r="M688" s="4"/>
      <c r="N688" s="4"/>
      <c r="O688" s="4"/>
    </row>
    <row r="689" spans="1:15" ht="11.65" customHeight="1" x14ac:dyDescent="0.2">
      <c r="A689" s="49">
        <f t="shared" ca="1" si="14"/>
        <v>689</v>
      </c>
      <c r="C689" s="56"/>
      <c r="D689" s="3"/>
      <c r="E689" s="3"/>
      <c r="F689" s="3" t="s">
        <v>193</v>
      </c>
      <c r="G689" s="57"/>
      <c r="H689" s="10">
        <v>0</v>
      </c>
      <c r="J689" s="4"/>
      <c r="K689" s="4"/>
      <c r="L689" s="4"/>
      <c r="M689" s="4"/>
      <c r="N689" s="4"/>
      <c r="O689" s="4"/>
    </row>
    <row r="690" spans="1:15" ht="11.65" customHeight="1" x14ac:dyDescent="0.2">
      <c r="A690" s="49">
        <f t="shared" ca="1" si="14"/>
        <v>690</v>
      </c>
      <c r="C690" s="56"/>
      <c r="D690" s="3"/>
      <c r="E690" s="3"/>
      <c r="F690" s="3" t="s">
        <v>248</v>
      </c>
      <c r="G690" s="57"/>
      <c r="H690" s="10">
        <v>5280460.8676314903</v>
      </c>
      <c r="J690" s="4"/>
      <c r="K690" s="4"/>
      <c r="L690" s="4"/>
      <c r="M690" s="4"/>
      <c r="N690" s="4"/>
      <c r="O690" s="4"/>
    </row>
    <row r="691" spans="1:15" ht="11.65" customHeight="1" x14ac:dyDescent="0.2">
      <c r="A691" s="49">
        <f t="shared" ca="1" si="14"/>
        <v>691</v>
      </c>
      <c r="C691" s="56"/>
      <c r="D691" s="3"/>
      <c r="E691" s="3"/>
      <c r="F691" s="3" t="s">
        <v>255</v>
      </c>
      <c r="G691" s="57"/>
      <c r="H691" s="10">
        <v>0</v>
      </c>
      <c r="J691" s="4"/>
      <c r="K691" s="4"/>
      <c r="L691" s="4"/>
      <c r="M691" s="4"/>
      <c r="N691" s="4"/>
      <c r="O691" s="4"/>
    </row>
    <row r="692" spans="1:15" ht="11.65" customHeight="1" x14ac:dyDescent="0.2">
      <c r="A692" s="49">
        <f t="shared" ca="1" si="14"/>
        <v>692</v>
      </c>
      <c r="C692" s="56"/>
      <c r="D692" s="3"/>
      <c r="E692" s="3"/>
      <c r="F692" s="3" t="s">
        <v>24</v>
      </c>
      <c r="G692" s="57"/>
      <c r="H692" s="10">
        <v>0</v>
      </c>
      <c r="J692" s="4"/>
      <c r="K692" s="4"/>
      <c r="L692" s="4"/>
      <c r="M692" s="4"/>
      <c r="N692" s="4"/>
      <c r="O692" s="4"/>
    </row>
    <row r="693" spans="1:15" ht="11.65" customHeight="1" x14ac:dyDescent="0.2">
      <c r="A693" s="49">
        <f t="shared" ca="1" si="14"/>
        <v>693</v>
      </c>
      <c r="C693" s="56"/>
      <c r="D693" s="3"/>
      <c r="E693" s="3"/>
      <c r="F693" s="3" t="s">
        <v>251</v>
      </c>
      <c r="G693" s="57"/>
      <c r="H693" s="10">
        <v>0</v>
      </c>
      <c r="J693" s="4"/>
      <c r="K693" s="4"/>
      <c r="L693" s="4"/>
      <c r="M693" s="4"/>
      <c r="N693" s="4"/>
      <c r="O693" s="4"/>
    </row>
    <row r="694" spans="1:15" ht="11.65" customHeight="1" x14ac:dyDescent="0.2">
      <c r="A694" s="49">
        <f t="shared" ca="1" si="14"/>
        <v>694</v>
      </c>
      <c r="C694" s="56"/>
      <c r="D694" s="3"/>
      <c r="E694" s="3"/>
      <c r="F694" s="3" t="s">
        <v>249</v>
      </c>
      <c r="G694" s="57"/>
      <c r="H694" s="10">
        <v>0</v>
      </c>
      <c r="J694" s="4"/>
      <c r="K694" s="4"/>
      <c r="L694" s="4"/>
      <c r="M694" s="4"/>
      <c r="N694" s="4"/>
      <c r="O694" s="4"/>
    </row>
    <row r="695" spans="1:15" ht="11.65" customHeight="1" x14ac:dyDescent="0.2">
      <c r="A695" s="49">
        <f t="shared" ca="1" si="14"/>
        <v>695</v>
      </c>
      <c r="C695" s="56"/>
      <c r="D695" s="3"/>
      <c r="E695" s="3"/>
      <c r="F695" s="3"/>
      <c r="G695" s="57"/>
      <c r="H695" s="12">
        <f>SUBTOTAL(9,H688:H694)</f>
        <v>5280460.8676314903</v>
      </c>
      <c r="J695" s="4"/>
      <c r="K695" s="4"/>
      <c r="L695" s="4"/>
      <c r="M695" s="4"/>
      <c r="N695" s="4"/>
      <c r="O695" s="4"/>
    </row>
    <row r="696" spans="1:15" ht="11.65" customHeight="1" x14ac:dyDescent="0.2">
      <c r="A696" s="49">
        <f t="shared" ca="1" si="14"/>
        <v>696</v>
      </c>
      <c r="C696" s="56"/>
      <c r="D696" s="3"/>
      <c r="E696" s="3"/>
      <c r="F696" s="3"/>
      <c r="G696" s="57"/>
      <c r="H696" s="2"/>
      <c r="J696" s="4"/>
      <c r="K696" s="4"/>
      <c r="L696" s="4"/>
      <c r="M696" s="4"/>
      <c r="N696" s="4"/>
      <c r="O696" s="4"/>
    </row>
    <row r="697" spans="1:15" ht="11.65" customHeight="1" x14ac:dyDescent="0.2">
      <c r="A697" s="49">
        <f t="shared" ca="1" si="14"/>
        <v>697</v>
      </c>
      <c r="C697" s="56" t="s">
        <v>116</v>
      </c>
      <c r="D697" s="3" t="s">
        <v>115</v>
      </c>
      <c r="E697" s="3"/>
      <c r="F697" s="3"/>
      <c r="G697" s="57"/>
      <c r="H697" s="2"/>
      <c r="J697" s="4"/>
      <c r="K697" s="4"/>
      <c r="L697" s="4"/>
      <c r="M697" s="4"/>
      <c r="N697" s="4"/>
      <c r="O697" s="4"/>
    </row>
    <row r="698" spans="1:15" ht="11.65" customHeight="1" x14ac:dyDescent="0.2">
      <c r="A698" s="49">
        <f t="shared" ca="1" si="14"/>
        <v>698</v>
      </c>
      <c r="C698" s="56"/>
      <c r="D698" s="3"/>
      <c r="E698" s="3"/>
      <c r="F698" s="3" t="s">
        <v>193</v>
      </c>
      <c r="G698" s="57"/>
      <c r="H698" s="10">
        <v>0</v>
      </c>
      <c r="J698" s="4"/>
      <c r="K698" s="4"/>
      <c r="L698" s="4"/>
      <c r="M698" s="4"/>
      <c r="N698" s="4"/>
      <c r="O698" s="4"/>
    </row>
    <row r="699" spans="1:15" ht="11.65" customHeight="1" x14ac:dyDescent="0.2">
      <c r="A699" s="49">
        <f t="shared" ca="1" si="14"/>
        <v>699</v>
      </c>
      <c r="C699" s="56"/>
      <c r="D699" s="3"/>
      <c r="E699" s="3"/>
      <c r="F699" s="3" t="s">
        <v>248</v>
      </c>
      <c r="G699" s="57"/>
      <c r="H699" s="10">
        <v>0</v>
      </c>
      <c r="J699" s="4"/>
      <c r="K699" s="4"/>
      <c r="L699" s="4"/>
      <c r="M699" s="4"/>
      <c r="N699" s="4"/>
      <c r="O699" s="4"/>
    </row>
    <row r="700" spans="1:15" ht="11.65" customHeight="1" x14ac:dyDescent="0.2">
      <c r="A700" s="49">
        <f t="shared" ca="1" si="14"/>
        <v>700</v>
      </c>
      <c r="C700" s="56"/>
      <c r="D700" s="3"/>
      <c r="E700" s="3"/>
      <c r="F700" s="3" t="s">
        <v>24</v>
      </c>
      <c r="G700" s="57"/>
      <c r="H700" s="10">
        <v>0</v>
      </c>
      <c r="J700" s="4"/>
      <c r="K700" s="4"/>
      <c r="L700" s="4"/>
      <c r="M700" s="4"/>
      <c r="N700" s="4"/>
      <c r="O700" s="4"/>
    </row>
    <row r="701" spans="1:15" ht="11.65" customHeight="1" x14ac:dyDescent="0.2">
      <c r="A701" s="49">
        <f t="shared" ca="1" si="14"/>
        <v>701</v>
      </c>
      <c r="C701" s="56"/>
      <c r="D701" s="3"/>
      <c r="E701" s="3"/>
      <c r="F701" s="3" t="s">
        <v>250</v>
      </c>
      <c r="G701" s="57"/>
      <c r="H701" s="10">
        <v>0</v>
      </c>
      <c r="J701" s="4"/>
      <c r="K701" s="4"/>
      <c r="L701" s="4"/>
      <c r="M701" s="4"/>
      <c r="N701" s="4"/>
      <c r="O701" s="4"/>
    </row>
    <row r="702" spans="1:15" ht="11.65" customHeight="1" x14ac:dyDescent="0.2">
      <c r="A702" s="49">
        <f t="shared" ref="A702:A765" ca="1" si="15">OFFSET(A702,-1,)+1</f>
        <v>702</v>
      </c>
      <c r="C702" s="56"/>
      <c r="D702" s="3"/>
      <c r="E702" s="3"/>
      <c r="F702" s="3" t="s">
        <v>254</v>
      </c>
      <c r="G702" s="57"/>
      <c r="H702" s="10">
        <v>0</v>
      </c>
      <c r="J702" s="4"/>
      <c r="K702" s="4"/>
      <c r="L702" s="4"/>
      <c r="M702" s="4"/>
      <c r="N702" s="4"/>
      <c r="O702" s="4"/>
    </row>
    <row r="703" spans="1:15" ht="11.65" customHeight="1" x14ac:dyDescent="0.2">
      <c r="A703" s="49">
        <f t="shared" ca="1" si="15"/>
        <v>703</v>
      </c>
      <c r="C703" s="56"/>
      <c r="D703" s="3"/>
      <c r="E703" s="3"/>
      <c r="F703" s="3"/>
      <c r="G703" s="57"/>
      <c r="H703" s="12">
        <f>SUBTOTAL(9,H697:H702)</f>
        <v>0</v>
      </c>
      <c r="J703" s="4"/>
      <c r="K703" s="4"/>
      <c r="L703" s="4"/>
      <c r="M703" s="4"/>
      <c r="N703" s="4"/>
      <c r="O703" s="4"/>
    </row>
    <row r="704" spans="1:15" ht="11.65" customHeight="1" x14ac:dyDescent="0.2">
      <c r="A704" s="49">
        <f t="shared" ca="1" si="15"/>
        <v>704</v>
      </c>
      <c r="C704" s="56"/>
      <c r="D704" s="3"/>
      <c r="E704" s="3"/>
      <c r="F704" s="3"/>
      <c r="G704" s="57"/>
      <c r="H704" s="2"/>
      <c r="J704" s="11"/>
      <c r="K704" s="11"/>
      <c r="L704" s="11"/>
      <c r="M704" s="11"/>
      <c r="N704" s="11"/>
      <c r="O704" s="11"/>
    </row>
    <row r="705" spans="1:15" ht="11.65" customHeight="1" thickBot="1" x14ac:dyDescent="0.25">
      <c r="A705" s="49">
        <f t="shared" ca="1" si="15"/>
        <v>705</v>
      </c>
      <c r="C705" s="63" t="s">
        <v>117</v>
      </c>
      <c r="D705" s="3"/>
      <c r="E705" s="3"/>
      <c r="F705" s="3"/>
      <c r="G705" s="57" t="s">
        <v>32</v>
      </c>
      <c r="H705" s="13">
        <f>SUBTOTAL(9,$H$510:$H$703)</f>
        <v>96534990.967455119</v>
      </c>
      <c r="J705" s="4"/>
      <c r="K705" s="4"/>
      <c r="L705" s="4"/>
      <c r="M705" s="4"/>
      <c r="N705" s="4"/>
      <c r="O705" s="4"/>
    </row>
    <row r="706" spans="1:15" ht="11.65" customHeight="1" thickTop="1" x14ac:dyDescent="0.2">
      <c r="A706" s="49">
        <f t="shared" ca="1" si="15"/>
        <v>706</v>
      </c>
      <c r="C706" s="56"/>
      <c r="D706" s="3"/>
      <c r="E706" s="3"/>
      <c r="F706" s="3"/>
      <c r="G706" s="57"/>
      <c r="H706" s="2"/>
      <c r="J706" s="4"/>
      <c r="K706" s="4"/>
      <c r="L706" s="4"/>
      <c r="M706" s="4"/>
      <c r="N706" s="4"/>
      <c r="O706" s="4"/>
    </row>
    <row r="707" spans="1:15" ht="11.65" customHeight="1" x14ac:dyDescent="0.2">
      <c r="A707" s="49">
        <f t="shared" ca="1" si="15"/>
        <v>707</v>
      </c>
      <c r="C707" s="56" t="s">
        <v>118</v>
      </c>
      <c r="D707" s="3"/>
      <c r="E707" s="3"/>
      <c r="F707" s="3"/>
      <c r="G707" s="57"/>
      <c r="H707" s="2"/>
      <c r="J707" s="4"/>
      <c r="K707" s="4"/>
      <c r="L707" s="4"/>
      <c r="M707" s="4"/>
      <c r="N707" s="4"/>
      <c r="O707" s="4"/>
    </row>
    <row r="708" spans="1:15" ht="11.65" customHeight="1" x14ac:dyDescent="0.2">
      <c r="A708" s="49">
        <f t="shared" ca="1" si="15"/>
        <v>708</v>
      </c>
      <c r="C708" s="56"/>
      <c r="D708" s="3"/>
      <c r="E708" s="3" t="s">
        <v>193</v>
      </c>
      <c r="F708" s="3"/>
      <c r="G708" s="57"/>
      <c r="H708" s="10">
        <f t="shared" ref="H708:H722" si="16">SUMIFS($H$510:$H$703,$F$510:$F$703,E708)</f>
        <v>48903743.270000003</v>
      </c>
      <c r="J708" s="4"/>
      <c r="K708" s="4"/>
      <c r="L708" s="4"/>
      <c r="M708" s="4"/>
      <c r="N708" s="4"/>
      <c r="O708" s="4"/>
    </row>
    <row r="709" spans="1:15" ht="11.65" customHeight="1" x14ac:dyDescent="0.2">
      <c r="A709" s="49">
        <f t="shared" ca="1" si="15"/>
        <v>709</v>
      </c>
      <c r="C709" s="56"/>
      <c r="D709" s="3"/>
      <c r="E709" s="3" t="s">
        <v>253</v>
      </c>
      <c r="F709" s="3"/>
      <c r="G709" s="57"/>
      <c r="H709" s="10">
        <f t="shared" si="16"/>
        <v>4967887.91550483</v>
      </c>
      <c r="J709" s="4"/>
      <c r="K709" s="4"/>
      <c r="L709" s="4"/>
      <c r="M709" s="4"/>
      <c r="N709" s="4"/>
      <c r="O709" s="4"/>
    </row>
    <row r="710" spans="1:15" ht="11.65" customHeight="1" x14ac:dyDescent="0.2">
      <c r="A710" s="49">
        <f t="shared" ca="1" si="15"/>
        <v>710</v>
      </c>
      <c r="C710" s="56"/>
      <c r="D710" s="3"/>
      <c r="E710" s="3" t="s">
        <v>256</v>
      </c>
      <c r="F710" s="3"/>
      <c r="G710" s="57"/>
      <c r="H710" s="10">
        <f t="shared" si="16"/>
        <v>0</v>
      </c>
      <c r="J710" s="4"/>
      <c r="K710" s="4"/>
      <c r="L710" s="4"/>
      <c r="M710" s="4"/>
      <c r="N710" s="4"/>
      <c r="O710" s="4"/>
    </row>
    <row r="711" spans="1:15" ht="11.65" customHeight="1" x14ac:dyDescent="0.2">
      <c r="A711" s="49">
        <f t="shared" ca="1" si="15"/>
        <v>711</v>
      </c>
      <c r="C711" s="56"/>
      <c r="D711" s="3"/>
      <c r="E711" s="58" t="s">
        <v>24</v>
      </c>
      <c r="F711" s="3"/>
      <c r="G711" s="57"/>
      <c r="H711" s="10">
        <f t="shared" si="16"/>
        <v>14911916.047439365</v>
      </c>
      <c r="J711" s="4"/>
      <c r="K711" s="4"/>
      <c r="L711" s="4"/>
      <c r="M711" s="4"/>
      <c r="N711" s="4"/>
      <c r="O711" s="4"/>
    </row>
    <row r="712" spans="1:15" ht="11.65" customHeight="1" x14ac:dyDescent="0.2">
      <c r="A712" s="49">
        <f t="shared" ca="1" si="15"/>
        <v>712</v>
      </c>
      <c r="C712" s="56"/>
      <c r="D712" s="3"/>
      <c r="E712" s="58" t="s">
        <v>248</v>
      </c>
      <c r="F712" s="3"/>
      <c r="G712" s="57"/>
      <c r="H712" s="10">
        <f t="shared" si="16"/>
        <v>26001100.385871366</v>
      </c>
      <c r="J712" s="4"/>
      <c r="K712" s="4"/>
      <c r="L712" s="4"/>
      <c r="M712" s="4"/>
      <c r="N712" s="4"/>
      <c r="O712" s="4"/>
    </row>
    <row r="713" spans="1:15" ht="11.65" customHeight="1" x14ac:dyDescent="0.2">
      <c r="A713" s="49">
        <f t="shared" ca="1" si="15"/>
        <v>713</v>
      </c>
      <c r="C713" s="56"/>
      <c r="D713" s="3"/>
      <c r="E713" s="58" t="s">
        <v>247</v>
      </c>
      <c r="F713" s="3"/>
      <c r="G713" s="57"/>
      <c r="H713" s="10">
        <f t="shared" si="16"/>
        <v>0</v>
      </c>
      <c r="J713" s="4"/>
      <c r="K713" s="4"/>
      <c r="L713" s="4"/>
      <c r="M713" s="4"/>
      <c r="N713" s="4"/>
      <c r="O713" s="4"/>
    </row>
    <row r="714" spans="1:15" ht="11.65" customHeight="1" x14ac:dyDescent="0.2">
      <c r="A714" s="49">
        <f t="shared" ca="1" si="15"/>
        <v>714</v>
      </c>
      <c r="C714" s="56"/>
      <c r="D714" s="3"/>
      <c r="E714" s="58" t="s">
        <v>255</v>
      </c>
      <c r="F714" s="3"/>
      <c r="G714" s="57"/>
      <c r="H714" s="10">
        <f t="shared" si="16"/>
        <v>1101688.908759028</v>
      </c>
      <c r="J714" s="4"/>
      <c r="K714" s="4"/>
      <c r="L714" s="4"/>
      <c r="M714" s="4"/>
      <c r="N714" s="4"/>
      <c r="O714" s="4"/>
    </row>
    <row r="715" spans="1:15" ht="11.65" customHeight="1" x14ac:dyDescent="0.2">
      <c r="A715" s="49">
        <f t="shared" ca="1" si="15"/>
        <v>715</v>
      </c>
      <c r="C715" s="56"/>
      <c r="D715" s="3"/>
      <c r="E715" s="56" t="s">
        <v>259</v>
      </c>
      <c r="F715" s="3"/>
      <c r="G715" s="57"/>
      <c r="H715" s="10">
        <f t="shared" si="16"/>
        <v>0</v>
      </c>
      <c r="J715" s="4"/>
      <c r="K715" s="4"/>
      <c r="L715" s="4"/>
      <c r="M715" s="4"/>
      <c r="N715" s="4"/>
      <c r="O715" s="4"/>
    </row>
    <row r="716" spans="1:15" ht="11.65" customHeight="1" x14ac:dyDescent="0.2">
      <c r="A716" s="49">
        <f t="shared" ca="1" si="15"/>
        <v>716</v>
      </c>
      <c r="C716" s="56"/>
      <c r="D716" s="3"/>
      <c r="E716" s="56" t="s">
        <v>249</v>
      </c>
      <c r="F716" s="3"/>
      <c r="G716" s="57"/>
      <c r="H716" s="10">
        <f t="shared" si="16"/>
        <v>648654.43988055713</v>
      </c>
      <c r="J716" s="4"/>
      <c r="K716" s="4"/>
      <c r="L716" s="4"/>
      <c r="M716" s="4"/>
      <c r="N716" s="4"/>
      <c r="O716" s="4"/>
    </row>
    <row r="717" spans="1:15" ht="11.65" customHeight="1" x14ac:dyDescent="0.2">
      <c r="A717" s="49">
        <f t="shared" ca="1" si="15"/>
        <v>717</v>
      </c>
      <c r="C717" s="56"/>
      <c r="D717" s="3"/>
      <c r="E717" s="56" t="s">
        <v>251</v>
      </c>
      <c r="F717" s="3"/>
      <c r="G717" s="57"/>
      <c r="H717" s="10">
        <f t="shared" si="16"/>
        <v>0</v>
      </c>
      <c r="J717" s="4"/>
      <c r="K717" s="4"/>
      <c r="L717" s="4"/>
      <c r="M717" s="4"/>
      <c r="N717" s="4"/>
      <c r="O717" s="4"/>
    </row>
    <row r="718" spans="1:15" ht="11.65" customHeight="1" x14ac:dyDescent="0.2">
      <c r="A718" s="49">
        <f t="shared" ca="1" si="15"/>
        <v>718</v>
      </c>
      <c r="C718" s="56"/>
      <c r="D718" s="3"/>
      <c r="E718" s="56" t="s">
        <v>252</v>
      </c>
      <c r="F718" s="3"/>
      <c r="G718" s="57"/>
      <c r="H718" s="10">
        <f t="shared" si="16"/>
        <v>0</v>
      </c>
      <c r="J718" s="4"/>
      <c r="K718" s="4"/>
      <c r="L718" s="4"/>
      <c r="M718" s="4"/>
      <c r="N718" s="4"/>
      <c r="O718" s="4"/>
    </row>
    <row r="719" spans="1:15" ht="11.65" customHeight="1" x14ac:dyDescent="0.2">
      <c r="A719" s="49">
        <f t="shared" ca="1" si="15"/>
        <v>719</v>
      </c>
      <c r="C719" s="56"/>
      <c r="D719" s="3"/>
      <c r="E719" s="56" t="s">
        <v>30</v>
      </c>
      <c r="F719" s="3"/>
      <c r="G719" s="57"/>
      <c r="H719" s="10">
        <f t="shared" si="16"/>
        <v>0</v>
      </c>
      <c r="J719" s="4"/>
      <c r="K719" s="4"/>
      <c r="L719" s="4"/>
      <c r="M719" s="4"/>
      <c r="N719" s="4"/>
      <c r="O719" s="4"/>
    </row>
    <row r="720" spans="1:15" ht="11.65" customHeight="1" x14ac:dyDescent="0.2">
      <c r="A720" s="49">
        <f t="shared" ca="1" si="15"/>
        <v>720</v>
      </c>
      <c r="C720" s="56"/>
      <c r="D720" s="3"/>
      <c r="E720" s="56" t="s">
        <v>261</v>
      </c>
      <c r="F720" s="3"/>
      <c r="G720" s="57"/>
      <c r="H720" s="10">
        <f t="shared" si="16"/>
        <v>0</v>
      </c>
      <c r="J720" s="4"/>
      <c r="K720" s="4"/>
      <c r="L720" s="4"/>
      <c r="M720" s="4"/>
      <c r="N720" s="4"/>
      <c r="O720" s="4"/>
    </row>
    <row r="721" spans="1:15" ht="11.65" customHeight="1" x14ac:dyDescent="0.2">
      <c r="A721" s="49">
        <f t="shared" ca="1" si="15"/>
        <v>721</v>
      </c>
      <c r="C721" s="56"/>
      <c r="D721" s="3"/>
      <c r="E721" s="56" t="s">
        <v>262</v>
      </c>
      <c r="F721" s="3"/>
      <c r="G721" s="57"/>
      <c r="H721" s="10">
        <f t="shared" si="16"/>
        <v>0</v>
      </c>
      <c r="J721" s="4"/>
      <c r="K721" s="4"/>
      <c r="L721" s="4"/>
      <c r="M721" s="4"/>
      <c r="N721" s="4"/>
      <c r="O721" s="4"/>
    </row>
    <row r="722" spans="1:15" ht="11.65" customHeight="1" x14ac:dyDescent="0.2">
      <c r="A722" s="49">
        <f t="shared" ca="1" si="15"/>
        <v>722</v>
      </c>
      <c r="C722" s="56"/>
      <c r="D722" s="3"/>
      <c r="E722" s="3" t="s">
        <v>271</v>
      </c>
      <c r="F722" s="3"/>
      <c r="G722" s="57"/>
      <c r="H722" s="10">
        <f t="shared" si="16"/>
        <v>0</v>
      </c>
      <c r="J722" s="4"/>
      <c r="K722" s="4"/>
      <c r="L722" s="4"/>
      <c r="M722" s="4"/>
      <c r="N722" s="4"/>
      <c r="O722" s="4"/>
    </row>
    <row r="723" spans="1:15" ht="11.65" customHeight="1" thickBot="1" x14ac:dyDescent="0.25">
      <c r="A723" s="49">
        <f t="shared" ca="1" si="15"/>
        <v>723</v>
      </c>
      <c r="C723" s="56" t="s">
        <v>119</v>
      </c>
      <c r="D723" s="3"/>
      <c r="E723" s="3"/>
      <c r="F723" s="3"/>
      <c r="G723" s="57" t="s">
        <v>32</v>
      </c>
      <c r="H723" s="19">
        <f>SUM(H708:H722)</f>
        <v>96534990.967455134</v>
      </c>
      <c r="J723" s="4"/>
      <c r="K723" s="4"/>
      <c r="L723" s="4"/>
      <c r="M723" s="4"/>
      <c r="N723" s="4"/>
      <c r="O723" s="4"/>
    </row>
    <row r="724" spans="1:15" ht="11.65" customHeight="1" thickTop="1" x14ac:dyDescent="0.2">
      <c r="A724" s="49">
        <f t="shared" ca="1" si="15"/>
        <v>724</v>
      </c>
      <c r="C724" s="56">
        <v>301</v>
      </c>
      <c r="D724" s="3" t="s">
        <v>120</v>
      </c>
      <c r="E724" s="3"/>
      <c r="F724" s="3"/>
      <c r="G724" s="57"/>
      <c r="H724" s="2"/>
      <c r="J724" s="4"/>
      <c r="K724" s="4"/>
      <c r="L724" s="4"/>
      <c r="M724" s="4"/>
      <c r="N724" s="4"/>
      <c r="O724" s="4"/>
    </row>
    <row r="725" spans="1:15" ht="11.65" customHeight="1" x14ac:dyDescent="0.2">
      <c r="A725" s="49">
        <f t="shared" ca="1" si="15"/>
        <v>725</v>
      </c>
      <c r="C725" s="56"/>
      <c r="D725" s="3"/>
      <c r="E725" s="3"/>
      <c r="F725" s="3" t="s">
        <v>193</v>
      </c>
      <c r="G725" s="57"/>
      <c r="H725" s="10">
        <v>0</v>
      </c>
      <c r="J725" s="4"/>
      <c r="K725" s="4"/>
      <c r="L725" s="4"/>
      <c r="M725" s="4"/>
      <c r="N725" s="4"/>
      <c r="O725" s="4"/>
    </row>
    <row r="726" spans="1:15" ht="11.65" customHeight="1" x14ac:dyDescent="0.2">
      <c r="A726" s="49">
        <f t="shared" ca="1" si="15"/>
        <v>726</v>
      </c>
      <c r="C726" s="56"/>
      <c r="D726" s="3"/>
      <c r="E726" s="3"/>
      <c r="F726" s="3" t="s">
        <v>248</v>
      </c>
      <c r="G726" s="57"/>
      <c r="H726" s="10">
        <v>0</v>
      </c>
      <c r="J726" s="4"/>
      <c r="K726" s="4"/>
      <c r="L726" s="4"/>
      <c r="M726" s="4"/>
      <c r="N726" s="4"/>
      <c r="O726" s="4"/>
    </row>
    <row r="727" spans="1:15" ht="11.65" customHeight="1" x14ac:dyDescent="0.2">
      <c r="A727" s="49">
        <f t="shared" ca="1" si="15"/>
        <v>727</v>
      </c>
      <c r="C727" s="56"/>
      <c r="D727" s="3"/>
      <c r="E727" s="3"/>
      <c r="F727" s="3" t="s">
        <v>249</v>
      </c>
      <c r="G727" s="57"/>
      <c r="H727" s="10">
        <v>0</v>
      </c>
      <c r="J727" s="4"/>
      <c r="K727" s="4"/>
      <c r="L727" s="4"/>
      <c r="M727" s="4"/>
      <c r="N727" s="4"/>
      <c r="O727" s="4"/>
    </row>
    <row r="728" spans="1:15" ht="11.65" customHeight="1" x14ac:dyDescent="0.2">
      <c r="A728" s="49">
        <f t="shared" ca="1" si="15"/>
        <v>728</v>
      </c>
      <c r="C728" s="56"/>
      <c r="D728" s="3"/>
      <c r="E728" s="3"/>
      <c r="F728" s="3" t="s">
        <v>251</v>
      </c>
      <c r="G728" s="57"/>
      <c r="H728" s="10">
        <v>0</v>
      </c>
      <c r="J728" s="4"/>
      <c r="K728" s="4"/>
      <c r="L728" s="4"/>
      <c r="M728" s="4"/>
      <c r="N728" s="4"/>
      <c r="O728" s="4"/>
    </row>
    <row r="729" spans="1:15" ht="11.65" customHeight="1" x14ac:dyDescent="0.2">
      <c r="A729" s="49">
        <f t="shared" ca="1" si="15"/>
        <v>729</v>
      </c>
      <c r="C729" s="56"/>
      <c r="D729" s="3"/>
      <c r="E729" s="3"/>
      <c r="F729" s="3" t="s">
        <v>24</v>
      </c>
      <c r="G729" s="57"/>
      <c r="H729" s="10">
        <v>0</v>
      </c>
      <c r="J729" s="4"/>
      <c r="K729" s="4"/>
      <c r="L729" s="4"/>
      <c r="M729" s="4"/>
      <c r="N729" s="4"/>
      <c r="O729" s="4"/>
    </row>
    <row r="730" spans="1:15" ht="11.65" customHeight="1" x14ac:dyDescent="0.2">
      <c r="A730" s="49">
        <f t="shared" ca="1" si="15"/>
        <v>730</v>
      </c>
      <c r="C730" s="56"/>
      <c r="D730" s="3"/>
      <c r="E730" s="3"/>
      <c r="F730" s="3"/>
      <c r="G730" s="57" t="s">
        <v>32</v>
      </c>
      <c r="H730" s="12">
        <f>SUBTOTAL(9,H725:H729)</f>
        <v>0</v>
      </c>
      <c r="J730" s="4"/>
      <c r="K730" s="4"/>
      <c r="L730" s="4"/>
      <c r="M730" s="4"/>
      <c r="N730" s="4"/>
      <c r="O730" s="4"/>
    </row>
    <row r="731" spans="1:15" ht="11.65" customHeight="1" x14ac:dyDescent="0.2">
      <c r="A731" s="49">
        <f t="shared" ca="1" si="15"/>
        <v>731</v>
      </c>
      <c r="C731" s="56">
        <v>302</v>
      </c>
      <c r="D731" s="3" t="s">
        <v>121</v>
      </c>
      <c r="E731" s="3"/>
      <c r="F731" s="3"/>
      <c r="G731" s="57"/>
      <c r="H731" s="2"/>
      <c r="J731" s="4"/>
      <c r="K731" s="4"/>
      <c r="L731" s="4"/>
      <c r="M731" s="4"/>
      <c r="N731" s="4"/>
      <c r="O731" s="4"/>
    </row>
    <row r="732" spans="1:15" ht="11.65" customHeight="1" x14ac:dyDescent="0.2">
      <c r="A732" s="49">
        <f t="shared" ca="1" si="15"/>
        <v>732</v>
      </c>
      <c r="C732" s="56"/>
      <c r="D732" s="3"/>
      <c r="E732" s="3"/>
      <c r="F732" s="3" t="s">
        <v>193</v>
      </c>
      <c r="G732" s="57"/>
      <c r="H732" s="10">
        <v>0</v>
      </c>
      <c r="J732" s="4"/>
      <c r="K732" s="4"/>
      <c r="L732" s="4"/>
      <c r="M732" s="4"/>
      <c r="N732" s="4"/>
      <c r="O732" s="4"/>
    </row>
    <row r="733" spans="1:15" ht="11.65" customHeight="1" x14ac:dyDescent="0.2">
      <c r="A733" s="49">
        <f t="shared" ca="1" si="15"/>
        <v>733</v>
      </c>
      <c r="C733" s="56"/>
      <c r="D733" s="3"/>
      <c r="E733" s="3"/>
      <c r="F733" s="3" t="s">
        <v>24</v>
      </c>
      <c r="G733" s="57"/>
      <c r="H733" s="10">
        <v>1049994.3351836135</v>
      </c>
      <c r="J733" s="4"/>
      <c r="K733" s="4"/>
      <c r="L733" s="4"/>
      <c r="M733" s="4"/>
      <c r="N733" s="4"/>
      <c r="O733" s="4"/>
    </row>
    <row r="734" spans="1:15" ht="11.65" customHeight="1" x14ac:dyDescent="0.2">
      <c r="A734" s="49">
        <f t="shared" ca="1" si="15"/>
        <v>734</v>
      </c>
      <c r="C734" s="56"/>
      <c r="D734" s="3"/>
      <c r="E734" s="3"/>
      <c r="F734" s="3" t="s">
        <v>249</v>
      </c>
      <c r="G734" s="57"/>
      <c r="H734" s="10">
        <v>0</v>
      </c>
      <c r="J734" s="4"/>
      <c r="K734" s="4"/>
      <c r="L734" s="4"/>
      <c r="M734" s="4"/>
      <c r="N734" s="4"/>
      <c r="O734" s="4"/>
    </row>
    <row r="735" spans="1:15" ht="11.65" customHeight="1" x14ac:dyDescent="0.2">
      <c r="A735" s="49">
        <f t="shared" ca="1" si="15"/>
        <v>735</v>
      </c>
      <c r="C735" s="56"/>
      <c r="D735" s="3"/>
      <c r="E735" s="3"/>
      <c r="F735" s="3" t="s">
        <v>251</v>
      </c>
      <c r="G735" s="57"/>
      <c r="H735" s="10">
        <v>0</v>
      </c>
      <c r="J735" s="4"/>
      <c r="K735" s="4"/>
      <c r="L735" s="4"/>
      <c r="M735" s="4"/>
      <c r="N735" s="4"/>
      <c r="O735" s="4"/>
    </row>
    <row r="736" spans="1:15" ht="11.65" customHeight="1" x14ac:dyDescent="0.2">
      <c r="A736" s="49">
        <f t="shared" ca="1" si="15"/>
        <v>736</v>
      </c>
      <c r="C736" s="56"/>
      <c r="D736" s="3"/>
      <c r="E736" s="3"/>
      <c r="F736" s="3" t="s">
        <v>249</v>
      </c>
      <c r="G736" s="57"/>
      <c r="H736" s="10">
        <v>0</v>
      </c>
      <c r="J736" s="4"/>
      <c r="K736" s="4"/>
      <c r="L736" s="4"/>
      <c r="M736" s="4"/>
      <c r="N736" s="4"/>
      <c r="O736" s="4"/>
    </row>
    <row r="737" spans="1:15" ht="11.65" customHeight="1" x14ac:dyDescent="0.2">
      <c r="A737" s="49">
        <f t="shared" ca="1" si="15"/>
        <v>737</v>
      </c>
      <c r="C737" s="56"/>
      <c r="D737" s="3"/>
      <c r="E737" s="3"/>
      <c r="F737" s="3" t="s">
        <v>251</v>
      </c>
      <c r="G737" s="57"/>
      <c r="H737" s="10">
        <v>0</v>
      </c>
      <c r="J737" s="4"/>
      <c r="K737" s="4"/>
      <c r="L737" s="4"/>
      <c r="M737" s="4"/>
      <c r="N737" s="4"/>
      <c r="O737" s="4"/>
    </row>
    <row r="738" spans="1:15" ht="11.65" customHeight="1" x14ac:dyDescent="0.2">
      <c r="A738" s="49">
        <f t="shared" ca="1" si="15"/>
        <v>738</v>
      </c>
      <c r="C738" s="56"/>
      <c r="D738" s="3"/>
      <c r="E738" s="3"/>
      <c r="F738" s="3" t="s">
        <v>302</v>
      </c>
      <c r="G738" s="57"/>
      <c r="H738" s="10">
        <v>14167661.762758112</v>
      </c>
      <c r="J738" s="4"/>
      <c r="K738" s="4"/>
      <c r="L738" s="4"/>
      <c r="M738" s="4"/>
      <c r="N738" s="4"/>
      <c r="O738" s="4"/>
    </row>
    <row r="739" spans="1:15" ht="11.65" customHeight="1" x14ac:dyDescent="0.2">
      <c r="A739" s="49">
        <f t="shared" ca="1" si="15"/>
        <v>739</v>
      </c>
      <c r="C739" s="56"/>
      <c r="D739" s="3"/>
      <c r="E739" s="3"/>
      <c r="F739" s="3" t="s">
        <v>303</v>
      </c>
      <c r="G739" s="57"/>
      <c r="H739" s="10">
        <v>837599.5834605206</v>
      </c>
      <c r="J739" s="4"/>
      <c r="K739" s="4"/>
      <c r="L739" s="4"/>
      <c r="M739" s="4"/>
      <c r="N739" s="4"/>
      <c r="O739" s="4"/>
    </row>
    <row r="740" spans="1:15" ht="11.65" customHeight="1" x14ac:dyDescent="0.2">
      <c r="A740" s="49">
        <f t="shared" ca="1" si="15"/>
        <v>740</v>
      </c>
      <c r="C740" s="56"/>
      <c r="D740" s="3"/>
      <c r="E740" s="3"/>
      <c r="F740" s="3"/>
      <c r="G740" s="57" t="s">
        <v>32</v>
      </c>
      <c r="H740" s="12">
        <f>SUBTOTAL(9,H733:H739)</f>
        <v>16055255.681402246</v>
      </c>
      <c r="J740" s="4"/>
      <c r="K740" s="4"/>
      <c r="L740" s="4"/>
      <c r="M740" s="4"/>
      <c r="N740" s="4"/>
      <c r="O740" s="4"/>
    </row>
    <row r="741" spans="1:15" ht="11.65" customHeight="1" x14ac:dyDescent="0.2">
      <c r="A741" s="49">
        <f t="shared" ca="1" si="15"/>
        <v>741</v>
      </c>
      <c r="C741" s="56"/>
      <c r="D741" s="3"/>
      <c r="E741" s="3"/>
      <c r="F741" s="3"/>
      <c r="G741" s="57"/>
      <c r="H741" s="2"/>
      <c r="J741" s="4"/>
      <c r="K741" s="4"/>
      <c r="L741" s="4"/>
      <c r="M741" s="4"/>
      <c r="N741" s="4"/>
      <c r="O741" s="4"/>
    </row>
    <row r="742" spans="1:15" ht="11.65" customHeight="1" x14ac:dyDescent="0.2">
      <c r="A742" s="49">
        <f t="shared" ca="1" si="15"/>
        <v>742</v>
      </c>
      <c r="C742" s="56">
        <v>303</v>
      </c>
      <c r="D742" s="3" t="s">
        <v>122</v>
      </c>
      <c r="E742" s="3"/>
      <c r="F742" s="3"/>
      <c r="G742" s="57"/>
      <c r="H742" s="2"/>
      <c r="J742" s="4"/>
      <c r="K742" s="4"/>
      <c r="L742" s="4"/>
      <c r="M742" s="4"/>
      <c r="N742" s="4"/>
      <c r="O742" s="4"/>
    </row>
    <row r="743" spans="1:15" ht="11.65" customHeight="1" x14ac:dyDescent="0.2">
      <c r="A743" s="49">
        <f t="shared" ca="1" si="15"/>
        <v>743</v>
      </c>
      <c r="C743" s="56"/>
      <c r="D743" s="3"/>
      <c r="E743" s="3"/>
      <c r="F743" s="3" t="s">
        <v>193</v>
      </c>
      <c r="G743" s="57"/>
      <c r="H743" s="10">
        <v>2036986.42</v>
      </c>
      <c r="J743" s="4"/>
      <c r="K743" s="4"/>
      <c r="L743" s="4"/>
      <c r="M743" s="4"/>
      <c r="N743" s="4"/>
      <c r="O743" s="4"/>
    </row>
    <row r="744" spans="1:15" ht="11.65" customHeight="1" x14ac:dyDescent="0.2">
      <c r="A744" s="49">
        <f t="shared" ca="1" si="15"/>
        <v>744</v>
      </c>
      <c r="C744" s="56"/>
      <c r="D744" s="3"/>
      <c r="E744" s="3"/>
      <c r="F744" s="3" t="s">
        <v>24</v>
      </c>
      <c r="G744" s="57"/>
      <c r="H744" s="10">
        <v>7715866.5511416206</v>
      </c>
      <c r="J744" s="4"/>
      <c r="K744" s="4"/>
      <c r="L744" s="4"/>
      <c r="M744" s="4"/>
      <c r="N744" s="4"/>
      <c r="O744" s="4"/>
    </row>
    <row r="745" spans="1:15" ht="11.65" customHeight="1" x14ac:dyDescent="0.2">
      <c r="A745" s="49">
        <f t="shared" ca="1" si="15"/>
        <v>745</v>
      </c>
      <c r="C745" s="56"/>
      <c r="D745" s="3"/>
      <c r="E745" s="3"/>
      <c r="F745" s="3" t="s">
        <v>248</v>
      </c>
      <c r="G745" s="57"/>
      <c r="H745" s="10">
        <v>31558084.287789717</v>
      </c>
      <c r="J745" s="4"/>
      <c r="K745" s="4"/>
      <c r="L745" s="4"/>
      <c r="M745" s="4"/>
      <c r="N745" s="4"/>
      <c r="O745" s="4"/>
    </row>
    <row r="746" spans="1:15" ht="11.65" customHeight="1" x14ac:dyDescent="0.2">
      <c r="A746" s="49">
        <f t="shared" ca="1" si="15"/>
        <v>746</v>
      </c>
      <c r="C746" s="56"/>
      <c r="D746" s="3"/>
      <c r="E746" s="3"/>
      <c r="F746" s="3" t="s">
        <v>247</v>
      </c>
      <c r="G746" s="57"/>
      <c r="H746" s="10">
        <v>0</v>
      </c>
      <c r="J746" s="4"/>
      <c r="K746" s="4"/>
      <c r="L746" s="4"/>
      <c r="M746" s="4"/>
      <c r="N746" s="4"/>
      <c r="O746" s="4"/>
    </row>
    <row r="747" spans="1:15" ht="11.65" customHeight="1" x14ac:dyDescent="0.2">
      <c r="A747" s="49">
        <f t="shared" ca="1" si="15"/>
        <v>747</v>
      </c>
      <c r="C747" s="56"/>
      <c r="D747" s="3"/>
      <c r="E747" s="3"/>
      <c r="F747" s="3" t="s">
        <v>255</v>
      </c>
      <c r="G747" s="57"/>
      <c r="H747" s="10">
        <v>15116642.97639259</v>
      </c>
      <c r="J747" s="4"/>
      <c r="K747" s="4"/>
      <c r="L747" s="4"/>
      <c r="M747" s="4"/>
      <c r="N747" s="4"/>
      <c r="O747" s="4"/>
    </row>
    <row r="748" spans="1:15" ht="11.65" customHeight="1" x14ac:dyDescent="0.2">
      <c r="A748" s="49">
        <f t="shared" ca="1" si="15"/>
        <v>748</v>
      </c>
      <c r="C748" s="56"/>
      <c r="D748" s="3"/>
      <c r="E748" s="3"/>
      <c r="F748" s="3" t="s">
        <v>249</v>
      </c>
      <c r="G748" s="57"/>
      <c r="H748" s="10">
        <v>6488248.9870662717</v>
      </c>
      <c r="J748" s="4"/>
      <c r="K748" s="4"/>
      <c r="L748" s="4"/>
      <c r="M748" s="4"/>
      <c r="N748" s="4"/>
      <c r="O748" s="4"/>
    </row>
    <row r="749" spans="1:15" ht="11.65" customHeight="1" x14ac:dyDescent="0.2">
      <c r="A749" s="49">
        <f t="shared" ca="1" si="15"/>
        <v>749</v>
      </c>
      <c r="C749" s="56"/>
      <c r="D749" s="3"/>
      <c r="E749" s="3"/>
      <c r="F749" s="3" t="s">
        <v>251</v>
      </c>
      <c r="G749" s="57"/>
      <c r="H749" s="10">
        <v>0</v>
      </c>
      <c r="J749" s="4"/>
      <c r="K749" s="4"/>
      <c r="L749" s="4"/>
      <c r="M749" s="4"/>
      <c r="N749" s="4"/>
      <c r="O749" s="4"/>
    </row>
    <row r="750" spans="1:15" ht="11.65" customHeight="1" x14ac:dyDescent="0.2">
      <c r="A750" s="49">
        <f t="shared" ca="1" si="15"/>
        <v>750</v>
      </c>
      <c r="C750" s="56"/>
      <c r="D750" s="3"/>
      <c r="E750" s="3"/>
      <c r="F750" s="3" t="s">
        <v>253</v>
      </c>
      <c r="G750" s="57"/>
      <c r="H750" s="10">
        <v>583852.58614471962</v>
      </c>
      <c r="J750" s="4"/>
      <c r="K750" s="4"/>
      <c r="L750" s="4"/>
      <c r="M750" s="4"/>
      <c r="N750" s="4"/>
      <c r="O750" s="4"/>
    </row>
    <row r="751" spans="1:15" ht="11.65" customHeight="1" x14ac:dyDescent="0.2">
      <c r="A751" s="49">
        <f t="shared" ca="1" si="15"/>
        <v>751</v>
      </c>
      <c r="C751" s="56"/>
      <c r="D751" s="3"/>
      <c r="E751" s="3"/>
      <c r="F751" s="3" t="s">
        <v>252</v>
      </c>
      <c r="G751" s="57"/>
      <c r="H751" s="10">
        <v>0</v>
      </c>
      <c r="J751" s="4"/>
      <c r="K751" s="4"/>
      <c r="L751" s="4"/>
      <c r="M751" s="4"/>
      <c r="N751" s="4"/>
      <c r="O751" s="4"/>
    </row>
    <row r="752" spans="1:15" ht="11.65" customHeight="1" x14ac:dyDescent="0.2">
      <c r="A752" s="49">
        <f t="shared" ca="1" si="15"/>
        <v>752</v>
      </c>
      <c r="C752" s="56"/>
      <c r="D752" s="3"/>
      <c r="E752" s="3"/>
      <c r="F752" s="3" t="s">
        <v>30</v>
      </c>
      <c r="G752" s="57"/>
      <c r="H752" s="10">
        <v>0</v>
      </c>
      <c r="J752" s="4"/>
      <c r="K752" s="4"/>
      <c r="L752" s="4"/>
      <c r="M752" s="4"/>
      <c r="N752" s="4"/>
      <c r="O752" s="4"/>
    </row>
    <row r="753" spans="1:15" ht="11.65" customHeight="1" x14ac:dyDescent="0.2">
      <c r="A753" s="49">
        <f t="shared" ca="1" si="15"/>
        <v>753</v>
      </c>
      <c r="C753" s="56"/>
      <c r="D753" s="3"/>
      <c r="E753" s="3"/>
      <c r="F753" s="3" t="s">
        <v>251</v>
      </c>
      <c r="G753" s="57"/>
      <c r="H753" s="10">
        <v>0</v>
      </c>
      <c r="J753" s="4"/>
      <c r="K753" s="4"/>
      <c r="L753" s="4"/>
      <c r="M753" s="4"/>
      <c r="N753" s="4"/>
      <c r="O753" s="4"/>
    </row>
    <row r="754" spans="1:15" ht="11.65" customHeight="1" x14ac:dyDescent="0.2">
      <c r="A754" s="49">
        <f t="shared" ca="1" si="15"/>
        <v>754</v>
      </c>
      <c r="C754" s="56"/>
      <c r="D754" s="3"/>
      <c r="E754" s="3"/>
      <c r="F754" s="3" t="s">
        <v>251</v>
      </c>
      <c r="G754" s="57"/>
      <c r="H754" s="10">
        <v>0</v>
      </c>
      <c r="J754" s="4"/>
      <c r="K754" s="4"/>
      <c r="L754" s="4"/>
      <c r="M754" s="4"/>
      <c r="N754" s="4"/>
      <c r="O754" s="4"/>
    </row>
    <row r="755" spans="1:15" ht="11.65" customHeight="1" x14ac:dyDescent="0.2">
      <c r="A755" s="49">
        <f t="shared" ca="1" si="15"/>
        <v>755</v>
      </c>
      <c r="C755" s="56"/>
      <c r="D755" s="3"/>
      <c r="E755" s="3"/>
      <c r="F755" s="3"/>
      <c r="G755" s="57" t="s">
        <v>32</v>
      </c>
      <c r="H755" s="12">
        <f>SUBTOTAL(9,H743:H754)</f>
        <v>63499681.80853492</v>
      </c>
      <c r="J755" s="4"/>
      <c r="K755" s="4"/>
      <c r="L755" s="4"/>
      <c r="M755" s="4"/>
      <c r="N755" s="4"/>
      <c r="O755" s="4"/>
    </row>
    <row r="756" spans="1:15" ht="11.65" customHeight="1" x14ac:dyDescent="0.2">
      <c r="A756" s="49">
        <f t="shared" ca="1" si="15"/>
        <v>756</v>
      </c>
      <c r="C756" s="56">
        <v>303</v>
      </c>
      <c r="D756" s="3" t="s">
        <v>123</v>
      </c>
      <c r="E756" s="3"/>
      <c r="F756" s="3"/>
      <c r="G756" s="57"/>
      <c r="H756" s="2"/>
      <c r="J756" s="4"/>
      <c r="K756" s="4"/>
      <c r="L756" s="4"/>
      <c r="M756" s="4"/>
      <c r="N756" s="4"/>
      <c r="O756" s="4"/>
    </row>
    <row r="757" spans="1:15" ht="11.65" customHeight="1" x14ac:dyDescent="0.2">
      <c r="A757" s="49">
        <f t="shared" ca="1" si="15"/>
        <v>757</v>
      </c>
      <c r="C757" s="56"/>
      <c r="D757" s="3"/>
      <c r="E757" s="3"/>
      <c r="F757" s="3" t="s">
        <v>193</v>
      </c>
      <c r="G757" s="57"/>
      <c r="H757" s="10">
        <v>0</v>
      </c>
      <c r="J757" s="4"/>
      <c r="K757" s="4"/>
      <c r="L757" s="4"/>
      <c r="M757" s="4"/>
      <c r="N757" s="4"/>
      <c r="O757" s="4"/>
    </row>
    <row r="758" spans="1:15" ht="11.65" customHeight="1" x14ac:dyDescent="0.2">
      <c r="A758" s="49">
        <f t="shared" ca="1" si="15"/>
        <v>758</v>
      </c>
      <c r="C758" s="56"/>
      <c r="D758" s="3"/>
      <c r="E758" s="3"/>
      <c r="F758" s="3"/>
      <c r="G758" s="57" t="s">
        <v>32</v>
      </c>
      <c r="H758" s="12">
        <f>SUBTOTAL(9,H757)</f>
        <v>0</v>
      </c>
      <c r="J758" s="4"/>
      <c r="K758" s="4"/>
      <c r="L758" s="4"/>
      <c r="M758" s="4"/>
      <c r="N758" s="4"/>
      <c r="O758" s="4"/>
    </row>
    <row r="759" spans="1:15" ht="11.65" customHeight="1" x14ac:dyDescent="0.2">
      <c r="A759" s="49">
        <f t="shared" ca="1" si="15"/>
        <v>759</v>
      </c>
      <c r="C759" s="56" t="s">
        <v>124</v>
      </c>
      <c r="D759" s="3" t="s">
        <v>125</v>
      </c>
      <c r="E759" s="3"/>
      <c r="F759" s="3"/>
      <c r="G759" s="57"/>
      <c r="H759" s="2"/>
      <c r="J759" s="4"/>
      <c r="K759" s="4"/>
      <c r="L759" s="4"/>
      <c r="M759" s="4"/>
      <c r="N759" s="4"/>
      <c r="O759" s="4"/>
    </row>
    <row r="760" spans="1:15" ht="11.65" customHeight="1" x14ac:dyDescent="0.2">
      <c r="A760" s="49">
        <f t="shared" ca="1" si="15"/>
        <v>760</v>
      </c>
      <c r="C760" s="56"/>
      <c r="D760" s="3"/>
      <c r="E760" s="3"/>
      <c r="F760" s="3" t="s">
        <v>193</v>
      </c>
      <c r="G760" s="57"/>
      <c r="H760" s="10">
        <v>0</v>
      </c>
      <c r="J760" s="4"/>
      <c r="K760" s="4"/>
      <c r="L760" s="4"/>
      <c r="M760" s="4"/>
      <c r="N760" s="4"/>
      <c r="O760" s="4"/>
    </row>
    <row r="761" spans="1:15" ht="11.65" customHeight="1" x14ac:dyDescent="0.2">
      <c r="A761" s="49">
        <f t="shared" ca="1" si="15"/>
        <v>761</v>
      </c>
      <c r="C761" s="56"/>
      <c r="D761" s="3"/>
      <c r="E761" s="3"/>
      <c r="F761" s="3" t="s">
        <v>24</v>
      </c>
      <c r="G761" s="57"/>
      <c r="H761" s="10">
        <v>0</v>
      </c>
      <c r="J761" s="4"/>
      <c r="K761" s="4"/>
      <c r="L761" s="4"/>
      <c r="M761" s="4"/>
      <c r="N761" s="4"/>
      <c r="O761" s="4"/>
    </row>
    <row r="762" spans="1:15" ht="11.65" customHeight="1" x14ac:dyDescent="0.2">
      <c r="A762" s="49">
        <f t="shared" ca="1" si="15"/>
        <v>762</v>
      </c>
      <c r="C762" s="56"/>
      <c r="D762" s="3"/>
      <c r="E762" s="3"/>
      <c r="F762" s="3" t="s">
        <v>254</v>
      </c>
      <c r="G762" s="57"/>
      <c r="H762" s="10">
        <v>0</v>
      </c>
      <c r="J762" s="4"/>
      <c r="K762" s="4"/>
      <c r="L762" s="4"/>
      <c r="M762" s="4"/>
      <c r="N762" s="4"/>
      <c r="O762" s="4"/>
    </row>
    <row r="763" spans="1:15" ht="11.65" customHeight="1" x14ac:dyDescent="0.2">
      <c r="A763" s="49">
        <f t="shared" ca="1" si="15"/>
        <v>763</v>
      </c>
      <c r="C763" s="56"/>
      <c r="D763" s="3"/>
      <c r="E763" s="3"/>
      <c r="F763" s="3" t="s">
        <v>248</v>
      </c>
      <c r="G763" s="57"/>
      <c r="H763" s="10">
        <v>0</v>
      </c>
      <c r="J763" s="4"/>
      <c r="K763" s="4"/>
      <c r="L763" s="4"/>
      <c r="M763" s="4"/>
      <c r="N763" s="4"/>
      <c r="O763" s="4"/>
    </row>
    <row r="764" spans="1:15" ht="11.65" customHeight="1" x14ac:dyDescent="0.2">
      <c r="A764" s="49">
        <f t="shared" ca="1" si="15"/>
        <v>764</v>
      </c>
      <c r="C764" s="56"/>
      <c r="D764" s="3"/>
      <c r="E764" s="3"/>
      <c r="F764" s="3"/>
      <c r="G764" s="57"/>
      <c r="H764" s="12">
        <f>SUBTOTAL(9,H760:H763)</f>
        <v>0</v>
      </c>
      <c r="J764" s="4"/>
      <c r="K764" s="4"/>
      <c r="L764" s="4"/>
      <c r="M764" s="4"/>
      <c r="N764" s="4"/>
      <c r="O764" s="4"/>
    </row>
    <row r="765" spans="1:15" ht="11.65" customHeight="1" x14ac:dyDescent="0.2">
      <c r="A765" s="49">
        <f t="shared" ca="1" si="15"/>
        <v>765</v>
      </c>
      <c r="C765" s="56"/>
      <c r="D765" s="3"/>
      <c r="E765" s="3"/>
      <c r="F765" s="3"/>
      <c r="G765" s="57"/>
      <c r="H765" s="2"/>
      <c r="J765" s="11"/>
      <c r="K765" s="11"/>
      <c r="L765" s="11"/>
      <c r="M765" s="11"/>
      <c r="N765" s="11"/>
      <c r="O765" s="11"/>
    </row>
    <row r="766" spans="1:15" ht="11.65" customHeight="1" thickBot="1" x14ac:dyDescent="0.25">
      <c r="A766" s="49">
        <f t="shared" ref="A766:A829" ca="1" si="17">OFFSET(A766,-1,)+1</f>
        <v>766</v>
      </c>
      <c r="C766" s="63" t="s">
        <v>126</v>
      </c>
      <c r="D766" s="3"/>
      <c r="E766" s="3"/>
      <c r="F766" s="3"/>
      <c r="G766" s="57" t="s">
        <v>32</v>
      </c>
      <c r="H766" s="13">
        <f>SUBTOTAL(9,H725:H764)</f>
        <v>79554937.489937156</v>
      </c>
      <c r="J766" s="4"/>
      <c r="K766" s="4"/>
      <c r="L766" s="4"/>
      <c r="M766" s="4"/>
      <c r="N766" s="4"/>
      <c r="O766" s="4"/>
    </row>
    <row r="767" spans="1:15" ht="11.65" customHeight="1" thickTop="1" x14ac:dyDescent="0.2">
      <c r="A767" s="49">
        <f t="shared" ca="1" si="17"/>
        <v>767</v>
      </c>
      <c r="C767" s="63"/>
      <c r="D767" s="3"/>
      <c r="E767" s="3"/>
      <c r="F767" s="3"/>
      <c r="G767" s="57"/>
      <c r="H767" s="2"/>
      <c r="J767" s="4"/>
      <c r="K767" s="4"/>
      <c r="L767" s="4"/>
      <c r="M767" s="4"/>
      <c r="N767" s="4"/>
      <c r="O767" s="4"/>
    </row>
    <row r="768" spans="1:15" ht="11.65" customHeight="1" x14ac:dyDescent="0.2">
      <c r="A768" s="49">
        <f t="shared" ca="1" si="17"/>
        <v>768</v>
      </c>
      <c r="C768" s="56" t="s">
        <v>127</v>
      </c>
      <c r="D768" s="3"/>
      <c r="E768" s="3"/>
      <c r="F768" s="3"/>
      <c r="G768" s="57"/>
      <c r="H768" s="2"/>
      <c r="J768" s="4"/>
      <c r="K768" s="4"/>
      <c r="L768" s="4"/>
      <c r="M768" s="4"/>
      <c r="N768" s="4"/>
      <c r="O768" s="4"/>
    </row>
    <row r="769" spans="1:15" ht="11.65" customHeight="1" x14ac:dyDescent="0.2">
      <c r="A769" s="49">
        <f t="shared" ca="1" si="17"/>
        <v>769</v>
      </c>
      <c r="C769" s="56"/>
      <c r="D769" s="3"/>
      <c r="E769" s="3" t="s">
        <v>193</v>
      </c>
      <c r="F769" s="3"/>
      <c r="G769" s="57"/>
      <c r="H769" s="10">
        <f t="shared" ref="H769:H781" si="18">SUMIFS($H$725:$H$764,$F$725:$F$764,E769)</f>
        <v>2036986.42</v>
      </c>
      <c r="J769" s="4"/>
      <c r="K769" s="4"/>
      <c r="L769" s="4"/>
      <c r="M769" s="4"/>
      <c r="N769" s="4"/>
      <c r="O769" s="4"/>
    </row>
    <row r="770" spans="1:15" ht="11.65" customHeight="1" x14ac:dyDescent="0.2">
      <c r="A770" s="49">
        <f t="shared" ca="1" si="17"/>
        <v>770</v>
      </c>
      <c r="C770" s="56"/>
      <c r="D770" s="3"/>
      <c r="E770" s="3" t="s">
        <v>253</v>
      </c>
      <c r="F770" s="3"/>
      <c r="G770" s="57"/>
      <c r="H770" s="10">
        <f t="shared" si="18"/>
        <v>583852.58614471962</v>
      </c>
      <c r="J770" s="4"/>
      <c r="K770" s="4"/>
      <c r="L770" s="4"/>
      <c r="M770" s="4"/>
      <c r="N770" s="4"/>
      <c r="O770" s="4"/>
    </row>
    <row r="771" spans="1:15" ht="11.65" customHeight="1" x14ac:dyDescent="0.2">
      <c r="A771" s="49">
        <f t="shared" ca="1" si="17"/>
        <v>771</v>
      </c>
      <c r="C771" s="56"/>
      <c r="D771" s="3"/>
      <c r="E771" s="3" t="s">
        <v>256</v>
      </c>
      <c r="F771" s="3"/>
      <c r="G771" s="57"/>
      <c r="H771" s="10">
        <f t="shared" si="18"/>
        <v>0</v>
      </c>
      <c r="J771" s="4"/>
      <c r="K771" s="4"/>
      <c r="L771" s="4"/>
      <c r="M771" s="4"/>
      <c r="N771" s="4"/>
      <c r="O771" s="4"/>
    </row>
    <row r="772" spans="1:15" ht="11.65" customHeight="1" x14ac:dyDescent="0.2">
      <c r="A772" s="49">
        <f t="shared" ca="1" si="17"/>
        <v>772</v>
      </c>
      <c r="C772" s="56"/>
      <c r="D772" s="3"/>
      <c r="E772" s="3" t="s">
        <v>24</v>
      </c>
      <c r="F772" s="3"/>
      <c r="G772" s="57"/>
      <c r="H772" s="10">
        <f t="shared" si="18"/>
        <v>8765860.8863252345</v>
      </c>
      <c r="J772" s="4"/>
      <c r="K772" s="4"/>
      <c r="L772" s="4"/>
      <c r="M772" s="4"/>
      <c r="N772" s="4"/>
      <c r="O772" s="4"/>
    </row>
    <row r="773" spans="1:15" ht="11.65" customHeight="1" x14ac:dyDescent="0.2">
      <c r="A773" s="49">
        <f t="shared" ca="1" si="17"/>
        <v>773</v>
      </c>
      <c r="C773" s="56"/>
      <c r="D773" s="3"/>
      <c r="E773" s="58" t="s">
        <v>248</v>
      </c>
      <c r="F773" s="3"/>
      <c r="G773" s="57"/>
      <c r="H773" s="10">
        <f t="shared" si="18"/>
        <v>31558084.287789717</v>
      </c>
      <c r="J773" s="4"/>
      <c r="K773" s="4"/>
      <c r="L773" s="4"/>
      <c r="M773" s="4"/>
      <c r="N773" s="4"/>
      <c r="O773" s="4"/>
    </row>
    <row r="774" spans="1:15" ht="11.65" customHeight="1" x14ac:dyDescent="0.2">
      <c r="A774" s="49">
        <f t="shared" ca="1" si="17"/>
        <v>774</v>
      </c>
      <c r="C774" s="56"/>
      <c r="D774" s="3"/>
      <c r="E774" s="58" t="s">
        <v>255</v>
      </c>
      <c r="F774" s="3"/>
      <c r="G774" s="57"/>
      <c r="H774" s="10">
        <f t="shared" si="18"/>
        <v>15116642.97639259</v>
      </c>
      <c r="J774" s="4"/>
      <c r="K774" s="4"/>
      <c r="L774" s="4"/>
      <c r="M774" s="4"/>
      <c r="N774" s="4"/>
      <c r="O774" s="4"/>
    </row>
    <row r="775" spans="1:15" ht="11.65" customHeight="1" x14ac:dyDescent="0.2">
      <c r="A775" s="49">
        <f t="shared" ca="1" si="17"/>
        <v>775</v>
      </c>
      <c r="C775" s="56"/>
      <c r="D775" s="3"/>
      <c r="E775" s="58" t="s">
        <v>249</v>
      </c>
      <c r="F775" s="3"/>
      <c r="G775" s="57"/>
      <c r="H775" s="10">
        <f t="shared" si="18"/>
        <v>6488248.9870662717</v>
      </c>
      <c r="J775" s="4"/>
      <c r="K775" s="4"/>
      <c r="L775" s="4"/>
      <c r="M775" s="4"/>
      <c r="N775" s="4"/>
      <c r="O775" s="4"/>
    </row>
    <row r="776" spans="1:15" ht="11.65" customHeight="1" x14ac:dyDescent="0.2">
      <c r="A776" s="49">
        <f t="shared" ca="1" si="17"/>
        <v>776</v>
      </c>
      <c r="C776" s="56"/>
      <c r="D776" s="3"/>
      <c r="E776" s="58" t="s">
        <v>251</v>
      </c>
      <c r="F776" s="3"/>
      <c r="G776" s="57"/>
      <c r="H776" s="10">
        <f t="shared" si="18"/>
        <v>0</v>
      </c>
      <c r="J776" s="4"/>
      <c r="K776" s="4"/>
      <c r="L776" s="4"/>
      <c r="M776" s="4"/>
      <c r="N776" s="4"/>
      <c r="O776" s="4"/>
    </row>
    <row r="777" spans="1:15" ht="11.65" customHeight="1" x14ac:dyDescent="0.2">
      <c r="A777" s="49">
        <f t="shared" ca="1" si="17"/>
        <v>777</v>
      </c>
      <c r="C777" s="56"/>
      <c r="D777" s="3"/>
      <c r="E777" s="58" t="s">
        <v>252</v>
      </c>
      <c r="F777" s="3"/>
      <c r="G777" s="57"/>
      <c r="H777" s="10">
        <f t="shared" si="18"/>
        <v>0</v>
      </c>
      <c r="J777" s="4"/>
      <c r="K777" s="4"/>
      <c r="L777" s="4"/>
      <c r="M777" s="4"/>
      <c r="N777" s="4"/>
      <c r="O777" s="4"/>
    </row>
    <row r="778" spans="1:15" ht="11.65" customHeight="1" x14ac:dyDescent="0.2">
      <c r="A778" s="49">
        <f t="shared" ca="1" si="17"/>
        <v>778</v>
      </c>
      <c r="C778" s="56"/>
      <c r="D778" s="3"/>
      <c r="E778" s="58" t="s">
        <v>30</v>
      </c>
      <c r="F778" s="3"/>
      <c r="G778" s="57"/>
      <c r="H778" s="10">
        <f t="shared" si="18"/>
        <v>0</v>
      </c>
      <c r="J778" s="4"/>
      <c r="K778" s="4"/>
      <c r="L778" s="4"/>
      <c r="M778" s="4"/>
      <c r="N778" s="4"/>
      <c r="O778" s="4"/>
    </row>
    <row r="779" spans="1:15" ht="11.65" customHeight="1" x14ac:dyDescent="0.2">
      <c r="A779" s="49">
        <f t="shared" ca="1" si="17"/>
        <v>779</v>
      </c>
      <c r="C779" s="56"/>
      <c r="D779" s="3"/>
      <c r="E779" s="56" t="s">
        <v>302</v>
      </c>
      <c r="F779" s="3"/>
      <c r="G779" s="57"/>
      <c r="H779" s="10">
        <f t="shared" si="18"/>
        <v>14167661.762758112</v>
      </c>
      <c r="J779" s="4"/>
      <c r="K779" s="4"/>
      <c r="L779" s="4"/>
      <c r="M779" s="4"/>
      <c r="N779" s="4"/>
      <c r="O779" s="4"/>
    </row>
    <row r="780" spans="1:15" ht="11.65" customHeight="1" x14ac:dyDescent="0.2">
      <c r="A780" s="49">
        <f t="shared" ca="1" si="17"/>
        <v>780</v>
      </c>
      <c r="C780" s="56"/>
      <c r="D780" s="3"/>
      <c r="E780" s="56" t="s">
        <v>303</v>
      </c>
      <c r="F780" s="3"/>
      <c r="G780" s="57"/>
      <c r="H780" s="10">
        <f t="shared" si="18"/>
        <v>837599.5834605206</v>
      </c>
      <c r="J780" s="4"/>
      <c r="K780" s="4"/>
      <c r="L780" s="4"/>
      <c r="M780" s="4"/>
      <c r="N780" s="4"/>
      <c r="O780" s="4"/>
    </row>
    <row r="781" spans="1:15" ht="11.65" customHeight="1" x14ac:dyDescent="0.2">
      <c r="A781" s="49">
        <f t="shared" ca="1" si="17"/>
        <v>781</v>
      </c>
      <c r="C781" s="56"/>
      <c r="D781" s="3"/>
      <c r="E781" s="58" t="s">
        <v>247</v>
      </c>
      <c r="F781" s="3"/>
      <c r="G781" s="57"/>
      <c r="H781" s="10">
        <f t="shared" si="18"/>
        <v>0</v>
      </c>
      <c r="J781" s="4"/>
      <c r="K781" s="4"/>
      <c r="L781" s="4"/>
      <c r="M781" s="4"/>
      <c r="N781" s="4"/>
      <c r="O781" s="4"/>
    </row>
    <row r="782" spans="1:15" ht="11.65" customHeight="1" thickBot="1" x14ac:dyDescent="0.25">
      <c r="A782" s="49">
        <f t="shared" ca="1" si="17"/>
        <v>782</v>
      </c>
      <c r="C782" s="56" t="s">
        <v>128</v>
      </c>
      <c r="D782" s="3"/>
      <c r="E782" s="3"/>
      <c r="F782" s="3"/>
      <c r="G782" s="57" t="s">
        <v>32</v>
      </c>
      <c r="H782" s="19">
        <f>SUM(H769:H781)</f>
        <v>79554937.489937171</v>
      </c>
      <c r="J782" s="4"/>
      <c r="K782" s="4"/>
      <c r="L782" s="4"/>
      <c r="M782" s="4"/>
      <c r="N782" s="4"/>
      <c r="O782" s="4"/>
    </row>
    <row r="783" spans="1:15" ht="11.65" customHeight="1" thickTop="1" x14ac:dyDescent="0.2">
      <c r="A783" s="49">
        <f t="shared" ca="1" si="17"/>
        <v>783</v>
      </c>
      <c r="C783" s="56" t="s">
        <v>129</v>
      </c>
      <c r="D783" s="3"/>
      <c r="E783" s="3"/>
      <c r="F783" s="3"/>
      <c r="G783" s="57"/>
      <c r="H783" s="2"/>
      <c r="J783" s="4"/>
      <c r="K783" s="4"/>
      <c r="L783" s="4"/>
      <c r="M783" s="4"/>
      <c r="N783" s="4"/>
      <c r="O783" s="4"/>
    </row>
    <row r="784" spans="1:15" ht="11.65" customHeight="1" x14ac:dyDescent="0.2">
      <c r="A784" s="49">
        <f t="shared" ca="1" si="17"/>
        <v>784</v>
      </c>
      <c r="C784" s="56"/>
      <c r="D784" s="3"/>
      <c r="E784" s="3" t="s">
        <v>91</v>
      </c>
      <c r="F784" s="3"/>
      <c r="G784" s="57"/>
      <c r="H784" s="10">
        <v>6986774.9199999999</v>
      </c>
      <c r="J784" s="4"/>
      <c r="K784" s="4"/>
      <c r="L784" s="4"/>
      <c r="M784" s="4"/>
      <c r="N784" s="4"/>
      <c r="O784" s="4"/>
    </row>
    <row r="785" spans="1:15" ht="11.65" customHeight="1" x14ac:dyDescent="0.2">
      <c r="A785" s="49">
        <f t="shared" ca="1" si="17"/>
        <v>785</v>
      </c>
      <c r="C785" s="56"/>
      <c r="D785" s="3"/>
      <c r="E785" s="3" t="s">
        <v>93</v>
      </c>
      <c r="F785" s="3"/>
      <c r="G785" s="57"/>
      <c r="H785" s="10">
        <v>0</v>
      </c>
      <c r="J785" s="4"/>
      <c r="K785" s="4"/>
      <c r="L785" s="4"/>
      <c r="M785" s="4"/>
      <c r="N785" s="4"/>
      <c r="O785" s="4"/>
    </row>
    <row r="786" spans="1:15" ht="11.65" customHeight="1" x14ac:dyDescent="0.2">
      <c r="A786" s="49">
        <f t="shared" ca="1" si="17"/>
        <v>786</v>
      </c>
      <c r="C786" s="56"/>
      <c r="D786" s="3"/>
      <c r="E786" s="58" t="s">
        <v>114</v>
      </c>
      <c r="F786" s="3"/>
      <c r="G786" s="57"/>
      <c r="H786" s="10">
        <v>5280460.8676314903</v>
      </c>
      <c r="J786" s="4"/>
      <c r="K786" s="4"/>
      <c r="L786" s="4"/>
      <c r="M786" s="4"/>
      <c r="N786" s="4"/>
      <c r="O786" s="4"/>
    </row>
    <row r="787" spans="1:15" ht="11.65" customHeight="1" x14ac:dyDescent="0.2">
      <c r="A787" s="49">
        <f t="shared" ca="1" si="17"/>
        <v>787</v>
      </c>
      <c r="C787" s="56"/>
      <c r="D787" s="3"/>
      <c r="E787" s="58" t="s">
        <v>55</v>
      </c>
      <c r="F787" s="3"/>
      <c r="G787" s="57"/>
      <c r="H787" s="10">
        <v>0</v>
      </c>
      <c r="J787" s="4"/>
      <c r="K787" s="4"/>
      <c r="L787" s="4"/>
      <c r="M787" s="4"/>
      <c r="N787" s="4"/>
      <c r="O787" s="4"/>
    </row>
    <row r="788" spans="1:15" ht="11.65" customHeight="1" x14ac:dyDescent="0.2">
      <c r="A788" s="49">
        <f t="shared" ca="1" si="17"/>
        <v>788</v>
      </c>
      <c r="C788" s="56"/>
      <c r="D788" s="3"/>
      <c r="E788" s="58" t="s">
        <v>46</v>
      </c>
      <c r="F788" s="3"/>
      <c r="G788" s="57"/>
      <c r="H788" s="10">
        <v>0</v>
      </c>
      <c r="J788" s="4"/>
      <c r="K788" s="4"/>
      <c r="L788" s="4"/>
      <c r="M788" s="4"/>
      <c r="N788" s="4"/>
      <c r="O788" s="4"/>
    </row>
    <row r="789" spans="1:15" ht="11.65" customHeight="1" x14ac:dyDescent="0.2">
      <c r="A789" s="49">
        <f t="shared" ca="1" si="17"/>
        <v>789</v>
      </c>
      <c r="C789" s="56"/>
      <c r="D789" s="3"/>
      <c r="E789" s="58" t="s">
        <v>65</v>
      </c>
      <c r="F789" s="3"/>
      <c r="G789" s="57"/>
      <c r="H789" s="10">
        <v>0</v>
      </c>
      <c r="J789" s="4"/>
      <c r="K789" s="4"/>
      <c r="L789" s="4"/>
      <c r="M789" s="4"/>
      <c r="N789" s="4"/>
      <c r="O789" s="4"/>
    </row>
    <row r="790" spans="1:15" ht="11.65" customHeight="1" x14ac:dyDescent="0.2">
      <c r="A790" s="49">
        <f t="shared" ca="1" si="17"/>
        <v>790</v>
      </c>
      <c r="C790" s="56"/>
      <c r="D790" s="3"/>
      <c r="E790" s="58" t="s">
        <v>79</v>
      </c>
      <c r="F790" s="3"/>
      <c r="G790" s="57"/>
      <c r="H790" s="10">
        <v>28953743.80810589</v>
      </c>
      <c r="J790" s="4"/>
      <c r="K790" s="4"/>
      <c r="L790" s="4"/>
      <c r="M790" s="4"/>
      <c r="N790" s="4"/>
      <c r="O790" s="4"/>
    </row>
    <row r="791" spans="1:15" ht="11.65" customHeight="1" x14ac:dyDescent="0.2">
      <c r="A791" s="49">
        <f t="shared" ca="1" si="17"/>
        <v>791</v>
      </c>
      <c r="C791" s="56"/>
      <c r="D791" s="3"/>
      <c r="E791" s="3" t="s">
        <v>81</v>
      </c>
      <c r="F791" s="3"/>
      <c r="G791" s="57"/>
      <c r="H791" s="10">
        <v>0</v>
      </c>
      <c r="J791" s="4"/>
      <c r="K791" s="4"/>
      <c r="L791" s="4"/>
      <c r="M791" s="4"/>
      <c r="N791" s="4"/>
      <c r="O791" s="4"/>
    </row>
    <row r="792" spans="1:15" ht="11.65" customHeight="1" x14ac:dyDescent="0.2">
      <c r="A792" s="49">
        <f t="shared" ca="1" si="17"/>
        <v>792</v>
      </c>
      <c r="C792" s="56"/>
      <c r="D792" s="3"/>
      <c r="E792" s="58" t="s">
        <v>124</v>
      </c>
      <c r="F792" s="3"/>
      <c r="G792" s="57"/>
      <c r="H792" s="10">
        <v>0</v>
      </c>
      <c r="J792" s="4"/>
      <c r="K792" s="4"/>
      <c r="L792" s="4"/>
      <c r="M792" s="4"/>
      <c r="N792" s="4"/>
      <c r="O792" s="4"/>
    </row>
    <row r="793" spans="1:15" ht="11.65" customHeight="1" x14ac:dyDescent="0.2">
      <c r="A793" s="49">
        <f t="shared" ca="1" si="17"/>
        <v>793</v>
      </c>
      <c r="C793" s="56"/>
      <c r="D793" s="3"/>
      <c r="E793" s="58" t="s">
        <v>107</v>
      </c>
      <c r="F793" s="3"/>
      <c r="G793" s="57"/>
      <c r="H793" s="2">
        <v>0</v>
      </c>
      <c r="J793" s="4"/>
      <c r="K793" s="4"/>
      <c r="L793" s="4"/>
      <c r="M793" s="4"/>
      <c r="N793" s="4"/>
      <c r="O793" s="4"/>
    </row>
    <row r="794" spans="1:15" ht="11.65" customHeight="1" x14ac:dyDescent="0.2">
      <c r="A794" s="49">
        <f t="shared" ca="1" si="17"/>
        <v>794</v>
      </c>
      <c r="C794" s="56"/>
      <c r="D794" s="3"/>
      <c r="E794" s="58" t="s">
        <v>39</v>
      </c>
      <c r="F794" s="3"/>
      <c r="G794" s="57"/>
      <c r="H794" s="10">
        <v>7665203.0241871979</v>
      </c>
      <c r="J794" s="4"/>
      <c r="K794" s="4"/>
      <c r="L794" s="4"/>
      <c r="M794" s="4"/>
      <c r="N794" s="4"/>
      <c r="O794" s="4"/>
    </row>
    <row r="795" spans="1:15" ht="11.65" customHeight="1" thickBot="1" x14ac:dyDescent="0.25">
      <c r="A795" s="49">
        <f t="shared" ca="1" si="17"/>
        <v>795</v>
      </c>
      <c r="C795" s="56" t="s">
        <v>130</v>
      </c>
      <c r="D795" s="3"/>
      <c r="E795" s="3"/>
      <c r="F795" s="3"/>
      <c r="G795" s="57"/>
      <c r="H795" s="19">
        <f>SUM(H784:H794)</f>
        <v>48886182.619924583</v>
      </c>
      <c r="J795" s="4"/>
      <c r="K795" s="4"/>
      <c r="L795" s="4"/>
      <c r="M795" s="4"/>
      <c r="N795" s="4"/>
      <c r="O795" s="4"/>
    </row>
    <row r="796" spans="1:15" ht="11.65" customHeight="1" thickTop="1" x14ac:dyDescent="0.2">
      <c r="A796" s="49">
        <f t="shared" ca="1" si="17"/>
        <v>796</v>
      </c>
      <c r="C796" s="56"/>
      <c r="D796" s="3"/>
      <c r="E796" s="3"/>
      <c r="F796" s="3"/>
      <c r="G796" s="57"/>
      <c r="H796" s="2"/>
      <c r="J796" s="11"/>
      <c r="K796" s="11"/>
      <c r="L796" s="11"/>
      <c r="M796" s="11"/>
      <c r="N796" s="11"/>
      <c r="O796" s="11"/>
    </row>
    <row r="797" spans="1:15" ht="11.65" customHeight="1" thickBot="1" x14ac:dyDescent="0.25">
      <c r="A797" s="49">
        <f t="shared" ca="1" si="17"/>
        <v>797</v>
      </c>
      <c r="C797" s="63" t="s">
        <v>131</v>
      </c>
      <c r="D797" s="3"/>
      <c r="E797" s="3"/>
      <c r="F797" s="3"/>
      <c r="G797" s="57" t="s">
        <v>32</v>
      </c>
      <c r="H797" s="13">
        <f>H766+H705+H503+H427+H337</f>
        <v>2265720939.1193266</v>
      </c>
      <c r="J797" s="4"/>
      <c r="K797" s="4"/>
      <c r="L797" s="4"/>
      <c r="M797" s="4"/>
      <c r="N797" s="4"/>
      <c r="O797" s="4"/>
    </row>
    <row r="798" spans="1:15" ht="11.65" customHeight="1" thickTop="1" x14ac:dyDescent="0.2">
      <c r="A798" s="49">
        <f t="shared" ca="1" si="17"/>
        <v>798</v>
      </c>
      <c r="C798" s="56" t="s">
        <v>132</v>
      </c>
      <c r="D798" s="3"/>
      <c r="E798" s="3"/>
      <c r="F798" s="3"/>
      <c r="G798" s="57"/>
      <c r="H798" s="2"/>
      <c r="J798" s="4"/>
      <c r="K798" s="4"/>
      <c r="L798" s="4"/>
      <c r="M798" s="4"/>
      <c r="N798" s="4"/>
      <c r="O798" s="4"/>
    </row>
    <row r="799" spans="1:15" ht="11.65" customHeight="1" x14ac:dyDescent="0.2">
      <c r="A799" s="49">
        <f t="shared" ca="1" si="17"/>
        <v>799</v>
      </c>
      <c r="C799" s="56"/>
      <c r="D799" s="3"/>
      <c r="E799" s="3" t="s">
        <v>193</v>
      </c>
      <c r="F799" s="3"/>
      <c r="G799" s="57"/>
      <c r="H799" s="10">
        <f t="shared" ref="H799:H806" si="19">SUMIFS($H$28:$H$765,$F$28:$F$765,E799)</f>
        <v>633663397.47000003</v>
      </c>
      <c r="J799" s="4"/>
      <c r="K799" s="4"/>
      <c r="L799" s="4"/>
      <c r="M799" s="4"/>
      <c r="N799" s="4"/>
      <c r="O799" s="4"/>
    </row>
    <row r="800" spans="1:15" ht="11.65" customHeight="1" x14ac:dyDescent="0.2">
      <c r="A800" s="49">
        <f t="shared" ca="1" si="17"/>
        <v>800</v>
      </c>
      <c r="C800" s="56"/>
      <c r="D800" s="3"/>
      <c r="E800" s="58" t="s">
        <v>247</v>
      </c>
      <c r="F800" s="3"/>
      <c r="G800" s="57"/>
      <c r="H800" s="10">
        <f t="shared" si="19"/>
        <v>0</v>
      </c>
      <c r="J800" s="4"/>
      <c r="K800" s="4"/>
      <c r="L800" s="4"/>
      <c r="M800" s="4"/>
      <c r="N800" s="4"/>
      <c r="O800" s="4"/>
    </row>
    <row r="801" spans="1:15" ht="11.65" customHeight="1" x14ac:dyDescent="0.2">
      <c r="A801" s="49">
        <f t="shared" ca="1" si="17"/>
        <v>801</v>
      </c>
      <c r="C801" s="56"/>
      <c r="D801" s="3"/>
      <c r="E801" s="3" t="s">
        <v>253</v>
      </c>
      <c r="F801" s="3"/>
      <c r="G801" s="57"/>
      <c r="H801" s="10">
        <f t="shared" si="19"/>
        <v>325664567.62500232</v>
      </c>
      <c r="J801" s="4"/>
      <c r="K801" s="4"/>
      <c r="L801" s="4"/>
      <c r="M801" s="4"/>
      <c r="N801" s="4"/>
      <c r="O801" s="4"/>
    </row>
    <row r="802" spans="1:15" ht="11.65" customHeight="1" x14ac:dyDescent="0.2">
      <c r="A802" s="49">
        <f t="shared" ca="1" si="17"/>
        <v>802</v>
      </c>
      <c r="C802" s="56"/>
      <c r="D802" s="3"/>
      <c r="E802" s="3" t="s">
        <v>256</v>
      </c>
      <c r="F802" s="3"/>
      <c r="G802" s="57"/>
      <c r="H802" s="10">
        <f t="shared" si="19"/>
        <v>0</v>
      </c>
      <c r="J802" s="4"/>
      <c r="K802" s="4"/>
      <c r="L802" s="4"/>
      <c r="M802" s="4"/>
      <c r="N802" s="4"/>
      <c r="O802" s="4"/>
    </row>
    <row r="803" spans="1:15" ht="11.65" customHeight="1" x14ac:dyDescent="0.2">
      <c r="A803" s="49">
        <f t="shared" ca="1" si="17"/>
        <v>803</v>
      </c>
      <c r="C803" s="56"/>
      <c r="D803" s="3"/>
      <c r="E803" s="3" t="s">
        <v>24</v>
      </c>
      <c r="F803" s="3"/>
      <c r="G803" s="57"/>
      <c r="H803" s="10">
        <f t="shared" si="19"/>
        <v>673157376.82138264</v>
      </c>
      <c r="J803" s="4"/>
      <c r="K803" s="4"/>
      <c r="L803" s="4"/>
      <c r="M803" s="4"/>
      <c r="N803" s="4"/>
      <c r="O803" s="4"/>
    </row>
    <row r="804" spans="1:15" ht="11.65" customHeight="1" x14ac:dyDescent="0.2">
      <c r="A804" s="49">
        <f t="shared" ca="1" si="17"/>
        <v>804</v>
      </c>
      <c r="C804" s="56"/>
      <c r="D804" s="3"/>
      <c r="E804" s="58" t="s">
        <v>248</v>
      </c>
      <c r="F804" s="3"/>
      <c r="G804" s="57"/>
      <c r="H804" s="10">
        <f t="shared" si="19"/>
        <v>57559184.673661083</v>
      </c>
      <c r="J804" s="4"/>
      <c r="K804" s="4"/>
      <c r="L804" s="4"/>
      <c r="M804" s="4"/>
      <c r="N804" s="4"/>
      <c r="O804" s="4"/>
    </row>
    <row r="805" spans="1:15" ht="11.65" customHeight="1" x14ac:dyDescent="0.2">
      <c r="A805" s="49">
        <f t="shared" ca="1" si="17"/>
        <v>805</v>
      </c>
      <c r="C805" s="56"/>
      <c r="D805" s="3"/>
      <c r="E805" s="58" t="s">
        <v>255</v>
      </c>
      <c r="F805" s="3"/>
      <c r="G805" s="57"/>
      <c r="H805" s="10">
        <f t="shared" si="19"/>
        <v>16218331.885151617</v>
      </c>
      <c r="J805" s="4"/>
      <c r="K805" s="4"/>
      <c r="L805" s="4"/>
      <c r="M805" s="4"/>
      <c r="N805" s="4"/>
      <c r="O805" s="4"/>
    </row>
    <row r="806" spans="1:15" ht="11.65" customHeight="1" x14ac:dyDescent="0.2">
      <c r="A806" s="49">
        <f t="shared" ca="1" si="17"/>
        <v>806</v>
      </c>
      <c r="C806" s="56"/>
      <c r="D806" s="3"/>
      <c r="E806" s="3" t="s">
        <v>304</v>
      </c>
      <c r="F806" s="3"/>
      <c r="G806" s="57"/>
      <c r="H806" s="10">
        <f t="shared" si="19"/>
        <v>272755352.72369534</v>
      </c>
      <c r="J806" s="4"/>
      <c r="K806" s="4"/>
      <c r="L806" s="4"/>
      <c r="M806" s="4"/>
      <c r="N806" s="4"/>
      <c r="O806" s="4"/>
    </row>
    <row r="807" spans="1:15" ht="11.65" customHeight="1" x14ac:dyDescent="0.2">
      <c r="A807" s="49">
        <f t="shared" ca="1" si="17"/>
        <v>807</v>
      </c>
      <c r="C807" s="56"/>
      <c r="D807" s="3"/>
      <c r="E807" s="3" t="s">
        <v>249</v>
      </c>
      <c r="F807" s="3"/>
      <c r="G807" s="57"/>
      <c r="H807" s="10">
        <f>SUMIFS($H$28:$H$765,$F$28:$F$765,E807)-H813</f>
        <v>182294487.71436131</v>
      </c>
      <c r="J807" s="4"/>
      <c r="K807" s="4"/>
      <c r="L807" s="4"/>
      <c r="M807" s="4"/>
      <c r="N807" s="4"/>
      <c r="O807" s="4"/>
    </row>
    <row r="808" spans="1:15" ht="11.65" customHeight="1" x14ac:dyDescent="0.2">
      <c r="A808" s="49">
        <f t="shared" ca="1" si="17"/>
        <v>808</v>
      </c>
      <c r="C808" s="56"/>
      <c r="D808" s="3"/>
      <c r="E808" s="3" t="s">
        <v>251</v>
      </c>
      <c r="F808" s="3"/>
      <c r="G808" s="57"/>
      <c r="H808" s="10">
        <f>SUMIFS($H$28:$H$765,$F$28:$F$765,E808)</f>
        <v>0</v>
      </c>
      <c r="J808" s="4"/>
      <c r="K808" s="4"/>
      <c r="L808" s="4"/>
      <c r="M808" s="4"/>
      <c r="N808" s="4"/>
      <c r="O808" s="4"/>
    </row>
    <row r="809" spans="1:15" ht="11.65" customHeight="1" x14ac:dyDescent="0.2">
      <c r="A809" s="49">
        <f t="shared" ca="1" si="17"/>
        <v>809</v>
      </c>
      <c r="C809" s="56"/>
      <c r="D809" s="3"/>
      <c r="E809" s="3" t="s">
        <v>252</v>
      </c>
      <c r="F809" s="3"/>
      <c r="G809" s="57"/>
      <c r="H809" s="10">
        <f>SUMIFS($H$28:$H$765,$F$28:$F$765,E809)</f>
        <v>0</v>
      </c>
      <c r="J809" s="4"/>
      <c r="K809" s="4"/>
      <c r="L809" s="4"/>
      <c r="M809" s="4"/>
      <c r="N809" s="4"/>
      <c r="O809" s="4"/>
    </row>
    <row r="810" spans="1:15" ht="11.65" customHeight="1" x14ac:dyDescent="0.2">
      <c r="A810" s="49">
        <f t="shared" ca="1" si="17"/>
        <v>810</v>
      </c>
      <c r="C810" s="56"/>
      <c r="D810" s="3"/>
      <c r="E810" s="3" t="s">
        <v>30</v>
      </c>
      <c r="F810" s="3"/>
      <c r="G810" s="57"/>
      <c r="H810" s="10">
        <f>SUMIFS($H$28:$H$765,$F$28:$F$765,E810)</f>
        <v>0</v>
      </c>
      <c r="J810" s="4"/>
      <c r="K810" s="4"/>
      <c r="L810" s="4"/>
      <c r="M810" s="4"/>
      <c r="N810" s="4"/>
      <c r="O810" s="4"/>
    </row>
    <row r="811" spans="1:15" ht="11.65" customHeight="1" x14ac:dyDescent="0.2">
      <c r="A811" s="49">
        <f t="shared" ca="1" si="17"/>
        <v>811</v>
      </c>
      <c r="C811" s="56"/>
      <c r="D811" s="3"/>
      <c r="E811" s="3" t="s">
        <v>302</v>
      </c>
      <c r="F811" s="3"/>
      <c r="G811" s="57"/>
      <c r="H811" s="10">
        <f>SUMIFS($H$28:$H$765,$F$28:$F$765,E811)</f>
        <v>88644979.343533009</v>
      </c>
      <c r="J811" s="4"/>
      <c r="K811" s="4"/>
      <c r="L811" s="4"/>
      <c r="M811" s="4"/>
      <c r="N811" s="4"/>
      <c r="O811" s="4"/>
    </row>
    <row r="812" spans="1:15" ht="11.65" customHeight="1" x14ac:dyDescent="0.2">
      <c r="A812" s="49">
        <f t="shared" ca="1" si="17"/>
        <v>812</v>
      </c>
      <c r="C812" s="56"/>
      <c r="D812" s="3"/>
      <c r="E812" s="3" t="s">
        <v>303</v>
      </c>
      <c r="F812" s="3"/>
      <c r="G812" s="57"/>
      <c r="H812" s="10">
        <f>SUMIFS($H$28:$H$765,$F$28:$F$765,E812)</f>
        <v>16301122.637248499</v>
      </c>
      <c r="J812" s="4"/>
      <c r="K812" s="4"/>
      <c r="L812" s="4"/>
      <c r="M812" s="4"/>
      <c r="N812" s="4"/>
      <c r="O812" s="4"/>
    </row>
    <row r="813" spans="1:15" ht="11.65" customHeight="1" x14ac:dyDescent="0.2">
      <c r="A813" s="49">
        <f t="shared" ca="1" si="17"/>
        <v>813</v>
      </c>
      <c r="C813" s="56"/>
      <c r="D813" s="3"/>
      <c r="E813" s="3" t="s">
        <v>271</v>
      </c>
      <c r="F813" s="3"/>
      <c r="G813" s="57"/>
      <c r="H813" s="10">
        <f>H678</f>
        <v>-537861.77470890665</v>
      </c>
      <c r="J813" s="4"/>
      <c r="K813" s="4"/>
      <c r="L813" s="4"/>
      <c r="M813" s="4"/>
      <c r="N813" s="4"/>
      <c r="O813" s="4"/>
    </row>
    <row r="814" spans="1:15" ht="11.65" customHeight="1" thickBot="1" x14ac:dyDescent="0.25">
      <c r="A814" s="49">
        <f t="shared" ca="1" si="17"/>
        <v>814</v>
      </c>
      <c r="C814" s="56"/>
      <c r="D814" s="3"/>
      <c r="E814" s="3"/>
      <c r="F814" s="3"/>
      <c r="G814" s="57" t="s">
        <v>32</v>
      </c>
      <c r="H814" s="19">
        <f>SUM(H799:H813)</f>
        <v>2265720939.1193271</v>
      </c>
      <c r="J814" s="4"/>
      <c r="K814" s="4"/>
      <c r="L814" s="4"/>
      <c r="M814" s="4"/>
      <c r="N814" s="4"/>
      <c r="O814" s="4"/>
    </row>
    <row r="815" spans="1:15" ht="11.65" customHeight="1" thickTop="1" x14ac:dyDescent="0.2">
      <c r="A815" s="49">
        <f t="shared" ca="1" si="17"/>
        <v>815</v>
      </c>
      <c r="C815" s="56">
        <v>105</v>
      </c>
      <c r="D815" s="3" t="s">
        <v>133</v>
      </c>
      <c r="E815" s="3"/>
      <c r="F815" s="3"/>
      <c r="G815" s="57"/>
      <c r="H815" s="2"/>
      <c r="J815" s="4"/>
      <c r="K815" s="4"/>
      <c r="L815" s="4"/>
      <c r="M815" s="4"/>
      <c r="N815" s="4"/>
      <c r="O815" s="4"/>
    </row>
    <row r="816" spans="1:15" ht="11.65" customHeight="1" x14ac:dyDescent="0.2">
      <c r="A816" s="49">
        <f t="shared" ca="1" si="17"/>
        <v>816</v>
      </c>
      <c r="C816" s="56"/>
      <c r="D816" s="3"/>
      <c r="E816" s="3"/>
      <c r="F816" s="3" t="s">
        <v>193</v>
      </c>
      <c r="G816" s="57"/>
      <c r="H816" s="10">
        <v>0</v>
      </c>
      <c r="J816" s="4"/>
      <c r="K816" s="4"/>
      <c r="L816" s="4"/>
      <c r="M816" s="4"/>
      <c r="N816" s="4"/>
      <c r="O816" s="4"/>
    </row>
    <row r="817" spans="1:15" ht="11.65" customHeight="1" x14ac:dyDescent="0.2">
      <c r="A817" s="49">
        <f t="shared" ca="1" si="17"/>
        <v>817</v>
      </c>
      <c r="C817" s="56"/>
      <c r="D817" s="3"/>
      <c r="E817" s="3"/>
      <c r="F817" s="3" t="s">
        <v>24</v>
      </c>
      <c r="G817" s="57"/>
      <c r="H817" s="10">
        <v>121115.47837456109</v>
      </c>
      <c r="J817" s="4"/>
      <c r="K817" s="4"/>
      <c r="L817" s="4"/>
      <c r="M817" s="4"/>
      <c r="N817" s="4"/>
      <c r="O817" s="4"/>
    </row>
    <row r="818" spans="1:15" ht="11.65" customHeight="1" x14ac:dyDescent="0.2">
      <c r="A818" s="49">
        <f t="shared" ca="1" si="17"/>
        <v>818</v>
      </c>
      <c r="C818" s="56"/>
      <c r="D818" s="3"/>
      <c r="E818" s="3"/>
      <c r="F818" s="3" t="s">
        <v>304</v>
      </c>
      <c r="G818" s="57"/>
      <c r="H818" s="10">
        <v>0</v>
      </c>
      <c r="J818" s="4"/>
      <c r="K818" s="4"/>
      <c r="L818" s="4"/>
      <c r="M818" s="4"/>
      <c r="N818" s="4"/>
      <c r="O818" s="4"/>
    </row>
    <row r="819" spans="1:15" ht="11.65" customHeight="1" x14ac:dyDescent="0.2">
      <c r="A819" s="49">
        <f t="shared" ca="1" si="17"/>
        <v>819</v>
      </c>
      <c r="C819" s="56"/>
      <c r="D819" s="3"/>
      <c r="E819" s="3"/>
      <c r="F819" s="3" t="s">
        <v>302</v>
      </c>
      <c r="G819" s="57"/>
      <c r="H819" s="10">
        <v>0</v>
      </c>
      <c r="J819" s="4"/>
      <c r="K819" s="4"/>
      <c r="L819" s="4"/>
      <c r="M819" s="4"/>
      <c r="N819" s="4"/>
      <c r="O819" s="4"/>
    </row>
    <row r="820" spans="1:15" ht="11.65" customHeight="1" x14ac:dyDescent="0.2">
      <c r="A820" s="49">
        <f t="shared" ca="1" si="17"/>
        <v>820</v>
      </c>
      <c r="C820" s="56"/>
      <c r="D820" s="3"/>
      <c r="E820" s="3"/>
      <c r="F820" s="3" t="s">
        <v>247</v>
      </c>
      <c r="G820" s="57"/>
      <c r="H820" s="10">
        <v>0</v>
      </c>
      <c r="J820" s="4"/>
      <c r="K820" s="4"/>
      <c r="L820" s="4"/>
      <c r="M820" s="4"/>
      <c r="N820" s="4"/>
      <c r="O820" s="4"/>
    </row>
    <row r="821" spans="1:15" ht="11.65" customHeight="1" x14ac:dyDescent="0.2">
      <c r="A821" s="49">
        <f t="shared" ca="1" si="17"/>
        <v>821</v>
      </c>
      <c r="C821" s="56"/>
      <c r="D821" s="3"/>
      <c r="E821" s="3"/>
      <c r="F821" s="3" t="s">
        <v>303</v>
      </c>
      <c r="G821" s="57"/>
      <c r="H821" s="10">
        <v>0</v>
      </c>
      <c r="J821" s="4"/>
      <c r="K821" s="4"/>
      <c r="L821" s="4"/>
      <c r="M821" s="4"/>
      <c r="N821" s="4"/>
      <c r="O821" s="4"/>
    </row>
    <row r="822" spans="1:15" ht="11.65" customHeight="1" x14ac:dyDescent="0.2">
      <c r="A822" s="49">
        <f t="shared" ca="1" si="17"/>
        <v>822</v>
      </c>
      <c r="C822" s="56"/>
      <c r="D822" s="3"/>
      <c r="E822" s="3"/>
      <c r="F822" s="3" t="s">
        <v>249</v>
      </c>
      <c r="G822" s="57"/>
      <c r="H822" s="10">
        <v>0</v>
      </c>
      <c r="J822" s="4"/>
      <c r="K822" s="4"/>
      <c r="L822" s="4"/>
      <c r="M822" s="4"/>
      <c r="N822" s="4"/>
      <c r="O822" s="4"/>
    </row>
    <row r="823" spans="1:15" ht="11.65" customHeight="1" x14ac:dyDescent="0.2">
      <c r="A823" s="49">
        <f t="shared" ca="1" si="17"/>
        <v>823</v>
      </c>
      <c r="C823" s="56"/>
      <c r="D823" s="3"/>
      <c r="E823" s="3"/>
      <c r="F823" s="3" t="s">
        <v>251</v>
      </c>
      <c r="G823" s="57"/>
      <c r="H823" s="10">
        <v>0</v>
      </c>
      <c r="J823" s="4"/>
      <c r="K823" s="4"/>
      <c r="L823" s="4"/>
      <c r="M823" s="4"/>
      <c r="N823" s="4"/>
      <c r="O823" s="4"/>
    </row>
    <row r="824" spans="1:15" ht="11.65" customHeight="1" x14ac:dyDescent="0.2">
      <c r="A824" s="49">
        <f t="shared" ca="1" si="17"/>
        <v>824</v>
      </c>
      <c r="C824" s="56"/>
      <c r="D824" s="3"/>
      <c r="E824" s="3"/>
      <c r="F824" s="3" t="s">
        <v>252</v>
      </c>
      <c r="G824" s="57"/>
      <c r="H824" s="10">
        <v>0</v>
      </c>
      <c r="J824" s="4"/>
      <c r="K824" s="4"/>
      <c r="L824" s="4"/>
      <c r="M824" s="4"/>
      <c r="N824" s="4"/>
      <c r="O824" s="4"/>
    </row>
    <row r="825" spans="1:15" ht="11.65" customHeight="1" x14ac:dyDescent="0.2">
      <c r="A825" s="49">
        <f t="shared" ca="1" si="17"/>
        <v>825</v>
      </c>
      <c r="C825" s="56"/>
      <c r="D825" s="3"/>
      <c r="E825" s="3"/>
      <c r="F825" s="3" t="s">
        <v>30</v>
      </c>
      <c r="G825" s="57"/>
      <c r="H825" s="10">
        <v>0</v>
      </c>
      <c r="J825" s="4"/>
      <c r="K825" s="4"/>
      <c r="L825" s="4"/>
      <c r="M825" s="4"/>
      <c r="N825" s="4"/>
      <c r="O825" s="4"/>
    </row>
    <row r="826" spans="1:15" ht="11.65" customHeight="1" thickBot="1" x14ac:dyDescent="0.25">
      <c r="A826" s="49">
        <f t="shared" ca="1" si="17"/>
        <v>826</v>
      </c>
      <c r="C826" s="63" t="s">
        <v>134</v>
      </c>
      <c r="D826" s="3"/>
      <c r="E826" s="3"/>
      <c r="F826" s="3"/>
      <c r="G826" s="57" t="s">
        <v>135</v>
      </c>
      <c r="H826" s="21">
        <f>SUBTOTAL(9,H816:H825)</f>
        <v>121115.47837456109</v>
      </c>
      <c r="J826" s="4"/>
      <c r="K826" s="4"/>
      <c r="L826" s="4"/>
      <c r="M826" s="4"/>
      <c r="N826" s="4"/>
      <c r="O826" s="4"/>
    </row>
    <row r="827" spans="1:15" ht="11.65" customHeight="1" thickTop="1" x14ac:dyDescent="0.2">
      <c r="A827" s="49">
        <f t="shared" ca="1" si="17"/>
        <v>827</v>
      </c>
      <c r="C827" s="56"/>
      <c r="D827" s="3"/>
      <c r="E827" s="3"/>
      <c r="F827" s="3"/>
      <c r="G827" s="57"/>
      <c r="H827" s="2"/>
      <c r="J827" s="4"/>
      <c r="K827" s="4"/>
      <c r="L827" s="4"/>
      <c r="M827" s="4"/>
      <c r="N827" s="4"/>
      <c r="O827" s="4"/>
    </row>
    <row r="828" spans="1:15" ht="11.65" customHeight="1" x14ac:dyDescent="0.2">
      <c r="A828" s="49">
        <f t="shared" ca="1" si="17"/>
        <v>828</v>
      </c>
      <c r="C828" s="56">
        <v>114</v>
      </c>
      <c r="D828" s="3" t="s">
        <v>136</v>
      </c>
      <c r="E828" s="3"/>
      <c r="F828" s="3"/>
      <c r="G828" s="57"/>
      <c r="H828" s="2"/>
      <c r="J828" s="4"/>
      <c r="K828" s="4"/>
      <c r="L828" s="4"/>
      <c r="M828" s="4"/>
      <c r="N828" s="4"/>
      <c r="O828" s="4"/>
    </row>
    <row r="829" spans="1:15" ht="11.65" customHeight="1" x14ac:dyDescent="0.2">
      <c r="A829" s="49">
        <f t="shared" ca="1" si="17"/>
        <v>829</v>
      </c>
      <c r="C829" s="56"/>
      <c r="D829" s="3"/>
      <c r="E829" s="3"/>
      <c r="F829" s="3" t="s">
        <v>193</v>
      </c>
      <c r="G829" s="57"/>
      <c r="H829" s="10">
        <v>0</v>
      </c>
      <c r="J829" s="4"/>
      <c r="K829" s="4"/>
      <c r="L829" s="4"/>
      <c r="M829" s="4"/>
      <c r="N829" s="4"/>
      <c r="O829" s="4"/>
    </row>
    <row r="830" spans="1:15" ht="11.65" customHeight="1" x14ac:dyDescent="0.2">
      <c r="A830" s="49">
        <f t="shared" ref="A830:A893" ca="1" si="20">OFFSET(A830,-1,)+1</f>
        <v>830</v>
      </c>
      <c r="C830" s="56"/>
      <c r="D830" s="3"/>
      <c r="E830" s="3"/>
      <c r="F830" s="3" t="s">
        <v>24</v>
      </c>
      <c r="G830" s="57"/>
      <c r="H830" s="10">
        <v>158117.68832369533</v>
      </c>
      <c r="J830" s="4"/>
      <c r="K830" s="4"/>
      <c r="L830" s="4"/>
      <c r="M830" s="4"/>
      <c r="N830" s="4"/>
      <c r="O830" s="4"/>
    </row>
    <row r="831" spans="1:15" ht="11.65" customHeight="1" x14ac:dyDescent="0.2">
      <c r="A831" s="49">
        <f t="shared" ca="1" si="20"/>
        <v>831</v>
      </c>
      <c r="C831" s="56"/>
      <c r="D831" s="3"/>
      <c r="E831" s="3"/>
      <c r="F831" s="3" t="s">
        <v>249</v>
      </c>
      <c r="G831" s="57"/>
      <c r="H831" s="10">
        <v>0</v>
      </c>
      <c r="J831" s="4"/>
      <c r="K831" s="4"/>
      <c r="L831" s="4"/>
      <c r="M831" s="4"/>
      <c r="N831" s="4"/>
      <c r="O831" s="4"/>
    </row>
    <row r="832" spans="1:15" ht="11.65" customHeight="1" x14ac:dyDescent="0.2">
      <c r="A832" s="49">
        <f t="shared" ca="1" si="20"/>
        <v>832</v>
      </c>
      <c r="C832" s="56"/>
      <c r="D832" s="3"/>
      <c r="E832" s="3"/>
      <c r="F832" s="3" t="s">
        <v>251</v>
      </c>
      <c r="G832" s="57"/>
      <c r="H832" s="10">
        <v>0</v>
      </c>
      <c r="J832" s="4"/>
      <c r="K832" s="4"/>
      <c r="L832" s="4"/>
      <c r="M832" s="4"/>
      <c r="N832" s="4"/>
      <c r="O832" s="4"/>
    </row>
    <row r="833" spans="1:15" ht="11.65" customHeight="1" x14ac:dyDescent="0.2">
      <c r="A833" s="49">
        <f t="shared" ca="1" si="20"/>
        <v>833</v>
      </c>
      <c r="C833" s="56"/>
      <c r="D833" s="3"/>
      <c r="E833" s="3"/>
      <c r="F833" s="3" t="s">
        <v>250</v>
      </c>
      <c r="G833" s="57"/>
      <c r="H833" s="10">
        <v>0</v>
      </c>
      <c r="J833" s="4"/>
      <c r="K833" s="4"/>
      <c r="L833" s="4"/>
      <c r="M833" s="4"/>
      <c r="N833" s="4"/>
      <c r="O833" s="4"/>
    </row>
    <row r="834" spans="1:15" ht="11.65" customHeight="1" thickBot="1" x14ac:dyDescent="0.25">
      <c r="A834" s="49">
        <f t="shared" ca="1" si="20"/>
        <v>834</v>
      </c>
      <c r="C834" s="63" t="s">
        <v>137</v>
      </c>
      <c r="D834" s="3"/>
      <c r="E834" s="3"/>
      <c r="F834" s="3"/>
      <c r="G834" s="57" t="s">
        <v>138</v>
      </c>
      <c r="H834" s="21">
        <f>SUBTOTAL(9,H829:H833)</f>
        <v>158117.68832369533</v>
      </c>
      <c r="J834" s="4"/>
      <c r="K834" s="4"/>
      <c r="L834" s="4"/>
      <c r="M834" s="4"/>
      <c r="N834" s="4"/>
      <c r="O834" s="4"/>
    </row>
    <row r="835" spans="1:15" ht="11.65" customHeight="1" thickTop="1" x14ac:dyDescent="0.2">
      <c r="A835" s="49">
        <f t="shared" ca="1" si="20"/>
        <v>835</v>
      </c>
      <c r="C835" s="56"/>
      <c r="D835" s="3"/>
      <c r="E835" s="3"/>
      <c r="F835" s="3"/>
      <c r="G835" s="57"/>
      <c r="H835" s="2"/>
      <c r="J835" s="4"/>
      <c r="K835" s="4"/>
      <c r="L835" s="4"/>
      <c r="M835" s="4"/>
      <c r="N835" s="4"/>
      <c r="O835" s="4"/>
    </row>
    <row r="836" spans="1:15" ht="11.65" customHeight="1" x14ac:dyDescent="0.2">
      <c r="A836" s="49">
        <f t="shared" ca="1" si="20"/>
        <v>836</v>
      </c>
      <c r="C836" s="56">
        <v>115</v>
      </c>
      <c r="D836" s="3" t="s">
        <v>139</v>
      </c>
      <c r="E836" s="3"/>
      <c r="F836" s="3"/>
      <c r="G836" s="57"/>
      <c r="H836" s="2"/>
      <c r="J836" s="4"/>
      <c r="K836" s="4"/>
      <c r="L836" s="4"/>
      <c r="M836" s="4"/>
      <c r="N836" s="4"/>
      <c r="O836" s="4"/>
    </row>
    <row r="837" spans="1:15" ht="11.65" customHeight="1" x14ac:dyDescent="0.2">
      <c r="A837" s="49">
        <f t="shared" ca="1" si="20"/>
        <v>837</v>
      </c>
      <c r="C837" s="56"/>
      <c r="D837" s="3"/>
      <c r="E837" s="3"/>
      <c r="F837" s="3" t="s">
        <v>193</v>
      </c>
      <c r="G837" s="57"/>
      <c r="H837" s="10">
        <v>0</v>
      </c>
      <c r="J837" s="4"/>
      <c r="K837" s="4"/>
      <c r="L837" s="4"/>
      <c r="M837" s="4"/>
      <c r="N837" s="4"/>
      <c r="O837" s="4"/>
    </row>
    <row r="838" spans="1:15" ht="11.65" customHeight="1" x14ac:dyDescent="0.2">
      <c r="A838" s="49">
        <f t="shared" ca="1" si="20"/>
        <v>838</v>
      </c>
      <c r="C838" s="56"/>
      <c r="D838" s="3"/>
      <c r="E838" s="3"/>
      <c r="F838" s="3" t="s">
        <v>24</v>
      </c>
      <c r="G838" s="57"/>
      <c r="H838" s="10">
        <v>-42273.489803961274</v>
      </c>
      <c r="J838" s="4"/>
      <c r="K838" s="4"/>
      <c r="L838" s="4"/>
      <c r="M838" s="4"/>
      <c r="N838" s="4"/>
      <c r="O838" s="4"/>
    </row>
    <row r="839" spans="1:15" ht="11.65" customHeight="1" x14ac:dyDescent="0.2">
      <c r="A839" s="49">
        <f t="shared" ca="1" si="20"/>
        <v>839</v>
      </c>
      <c r="C839" s="56"/>
      <c r="D839" s="3"/>
      <c r="E839" s="3"/>
      <c r="F839" s="3" t="s">
        <v>249</v>
      </c>
      <c r="G839" s="57"/>
      <c r="H839" s="10">
        <v>0</v>
      </c>
      <c r="J839" s="4"/>
      <c r="K839" s="4"/>
      <c r="L839" s="4"/>
      <c r="M839" s="4"/>
      <c r="N839" s="4"/>
      <c r="O839" s="4"/>
    </row>
    <row r="840" spans="1:15" ht="11.65" customHeight="1" x14ac:dyDescent="0.2">
      <c r="A840" s="49">
        <f t="shared" ca="1" si="20"/>
        <v>840</v>
      </c>
      <c r="C840" s="56"/>
      <c r="D840" s="3"/>
      <c r="E840" s="3"/>
      <c r="F840" s="3" t="s">
        <v>251</v>
      </c>
      <c r="G840" s="57"/>
      <c r="H840" s="10">
        <v>0</v>
      </c>
      <c r="J840" s="4"/>
      <c r="K840" s="4"/>
      <c r="L840" s="4"/>
      <c r="M840" s="4"/>
      <c r="N840" s="4"/>
      <c r="O840" s="4"/>
    </row>
    <row r="841" spans="1:15" ht="11.65" customHeight="1" x14ac:dyDescent="0.2">
      <c r="A841" s="49">
        <f t="shared" ca="1" si="20"/>
        <v>841</v>
      </c>
      <c r="C841" s="56"/>
      <c r="D841" s="3"/>
      <c r="E841" s="3"/>
      <c r="F841" s="3" t="s">
        <v>250</v>
      </c>
      <c r="G841" s="57"/>
      <c r="H841" s="10">
        <v>0</v>
      </c>
      <c r="J841" s="4"/>
      <c r="K841" s="4"/>
      <c r="L841" s="4"/>
      <c r="M841" s="4"/>
      <c r="N841" s="4"/>
      <c r="O841" s="4"/>
    </row>
    <row r="842" spans="1:15" ht="11.65" customHeight="1" thickBot="1" x14ac:dyDescent="0.25">
      <c r="A842" s="49">
        <f t="shared" ca="1" si="20"/>
        <v>842</v>
      </c>
      <c r="C842" s="56" t="s">
        <v>292</v>
      </c>
      <c r="D842" s="3"/>
      <c r="E842" s="3"/>
      <c r="F842" s="3"/>
      <c r="G842" s="57" t="s">
        <v>138</v>
      </c>
      <c r="H842" s="21">
        <f>SUBTOTAL(9,H837:H841)</f>
        <v>-42273.489803961274</v>
      </c>
      <c r="J842" s="4"/>
      <c r="K842" s="4"/>
      <c r="L842" s="4"/>
      <c r="M842" s="4"/>
      <c r="N842" s="4"/>
      <c r="O842" s="4"/>
    </row>
    <row r="843" spans="1:15" ht="11.65" customHeight="1" thickTop="1" x14ac:dyDescent="0.2">
      <c r="A843" s="49">
        <f t="shared" ca="1" si="20"/>
        <v>843</v>
      </c>
      <c r="C843" s="56"/>
      <c r="D843" s="3"/>
      <c r="E843" s="3"/>
      <c r="F843" s="3"/>
      <c r="G843" s="57"/>
      <c r="H843" s="2"/>
      <c r="J843" s="4"/>
      <c r="K843" s="4"/>
      <c r="L843" s="4"/>
      <c r="M843" s="4"/>
      <c r="N843" s="4"/>
      <c r="O843" s="4"/>
    </row>
    <row r="844" spans="1:15" ht="11.65" customHeight="1" x14ac:dyDescent="0.2">
      <c r="A844" s="49">
        <f t="shared" ca="1" si="20"/>
        <v>844</v>
      </c>
      <c r="C844" s="56">
        <v>128</v>
      </c>
      <c r="D844" s="3" t="s">
        <v>291</v>
      </c>
      <c r="E844" s="3"/>
      <c r="F844" s="3"/>
      <c r="G844" s="57"/>
      <c r="H844" s="2"/>
      <c r="J844" s="4"/>
      <c r="K844" s="4"/>
      <c r="L844" s="4"/>
      <c r="M844" s="4"/>
      <c r="N844" s="4"/>
      <c r="O844" s="4"/>
    </row>
    <row r="845" spans="1:15" ht="11.65" customHeight="1" x14ac:dyDescent="0.2">
      <c r="A845" s="49">
        <f t="shared" ca="1" si="20"/>
        <v>845</v>
      </c>
      <c r="C845" s="56"/>
      <c r="D845" s="3"/>
      <c r="E845" s="3"/>
      <c r="F845" s="3" t="s">
        <v>248</v>
      </c>
      <c r="G845" s="57"/>
      <c r="H845" s="10">
        <v>0</v>
      </c>
      <c r="J845" s="4"/>
      <c r="K845" s="4"/>
      <c r="L845" s="4"/>
      <c r="M845" s="4"/>
      <c r="N845" s="4"/>
      <c r="O845" s="4"/>
    </row>
    <row r="846" spans="1:15" ht="11.65" customHeight="1" thickBot="1" x14ac:dyDescent="0.25">
      <c r="A846" s="49">
        <f t="shared" ca="1" si="20"/>
        <v>846</v>
      </c>
      <c r="C846" s="63" t="s">
        <v>293</v>
      </c>
      <c r="D846" s="3"/>
      <c r="E846" s="3"/>
      <c r="F846" s="3"/>
      <c r="G846" s="57"/>
      <c r="H846" s="21">
        <f>SUBTOTAL(9,H844:H845)</f>
        <v>0</v>
      </c>
      <c r="J846" s="4"/>
      <c r="K846" s="4"/>
      <c r="L846" s="4"/>
      <c r="M846" s="4"/>
      <c r="N846" s="4"/>
      <c r="O846" s="4"/>
    </row>
    <row r="847" spans="1:15" ht="11.65" customHeight="1" thickTop="1" x14ac:dyDescent="0.2">
      <c r="A847" s="49">
        <f t="shared" ca="1" si="20"/>
        <v>847</v>
      </c>
      <c r="C847" s="56"/>
      <c r="D847" s="3"/>
      <c r="E847" s="3"/>
      <c r="F847" s="3"/>
      <c r="G847" s="57"/>
      <c r="H847" s="2"/>
      <c r="J847" s="4"/>
      <c r="K847" s="4"/>
      <c r="L847" s="4"/>
      <c r="M847" s="4"/>
      <c r="N847" s="4"/>
      <c r="O847" s="4"/>
    </row>
    <row r="848" spans="1:15" ht="11.65" customHeight="1" x14ac:dyDescent="0.2">
      <c r="A848" s="49">
        <f t="shared" ca="1" si="20"/>
        <v>848</v>
      </c>
      <c r="C848" s="56">
        <v>124</v>
      </c>
      <c r="D848" s="3" t="s">
        <v>140</v>
      </c>
      <c r="E848" s="3"/>
      <c r="F848" s="3"/>
      <c r="G848" s="57"/>
      <c r="H848" s="2"/>
      <c r="J848" s="4"/>
      <c r="K848" s="4"/>
      <c r="L848" s="4"/>
      <c r="M848" s="4"/>
      <c r="N848" s="4"/>
      <c r="O848" s="4"/>
    </row>
    <row r="849" spans="1:15" ht="11.65" customHeight="1" x14ac:dyDescent="0.2">
      <c r="A849" s="49">
        <f t="shared" ca="1" si="20"/>
        <v>849</v>
      </c>
      <c r="C849" s="56"/>
      <c r="D849" s="3"/>
      <c r="E849" s="3"/>
      <c r="F849" s="3" t="s">
        <v>193</v>
      </c>
      <c r="G849" s="57"/>
      <c r="H849" s="10">
        <v>3311.89</v>
      </c>
      <c r="J849" s="4"/>
      <c r="K849" s="4"/>
      <c r="L849" s="4"/>
      <c r="M849" s="4"/>
      <c r="N849" s="4"/>
      <c r="O849" s="4"/>
    </row>
    <row r="850" spans="1:15" ht="11.65" customHeight="1" x14ac:dyDescent="0.2">
      <c r="A850" s="49">
        <f t="shared" ca="1" si="20"/>
        <v>850</v>
      </c>
      <c r="C850" s="56"/>
      <c r="D850" s="3"/>
      <c r="E850" s="3"/>
      <c r="F850" s="3" t="s">
        <v>248</v>
      </c>
      <c r="G850" s="57"/>
      <c r="H850" s="10">
        <v>0</v>
      </c>
      <c r="J850" s="4"/>
      <c r="K850" s="4"/>
      <c r="L850" s="4"/>
      <c r="M850" s="4"/>
      <c r="N850" s="4"/>
      <c r="O850" s="4"/>
    </row>
    <row r="851" spans="1:15" ht="11.65" customHeight="1" thickBot="1" x14ac:dyDescent="0.25">
      <c r="A851" s="49">
        <f t="shared" ca="1" si="20"/>
        <v>851</v>
      </c>
      <c r="C851" s="56"/>
      <c r="D851" s="3"/>
      <c r="E851" s="3"/>
      <c r="F851" s="3"/>
      <c r="G851" s="57" t="s">
        <v>141</v>
      </c>
      <c r="H851" s="21">
        <f>SUBTOTAL(9,H849:H850)</f>
        <v>3311.89</v>
      </c>
      <c r="J851" s="4"/>
      <c r="K851" s="4"/>
      <c r="L851" s="4"/>
      <c r="M851" s="4"/>
      <c r="N851" s="4"/>
      <c r="O851" s="4"/>
    </row>
    <row r="852" spans="1:15" ht="11.65" customHeight="1" thickTop="1" x14ac:dyDescent="0.2">
      <c r="A852" s="49">
        <f t="shared" ca="1" si="20"/>
        <v>852</v>
      </c>
      <c r="C852" s="56"/>
      <c r="D852" s="3"/>
      <c r="E852" s="3"/>
      <c r="F852" s="3"/>
      <c r="G852" s="57"/>
      <c r="H852" s="2"/>
      <c r="J852" s="4"/>
      <c r="K852" s="4"/>
      <c r="L852" s="4"/>
      <c r="M852" s="4"/>
      <c r="N852" s="4"/>
      <c r="O852" s="4"/>
    </row>
    <row r="853" spans="1:15" ht="11.65" customHeight="1" x14ac:dyDescent="0.2">
      <c r="A853" s="49">
        <f t="shared" ca="1" si="20"/>
        <v>853</v>
      </c>
      <c r="C853" s="56" t="s">
        <v>142</v>
      </c>
      <c r="D853" s="3" t="s">
        <v>140</v>
      </c>
      <c r="E853" s="3"/>
      <c r="F853" s="3"/>
      <c r="G853" s="57"/>
      <c r="H853" s="2"/>
      <c r="J853" s="4"/>
      <c r="K853" s="4"/>
      <c r="L853" s="4"/>
      <c r="M853" s="4"/>
      <c r="N853" s="4"/>
      <c r="O853" s="4"/>
    </row>
    <row r="854" spans="1:15" ht="11.65" customHeight="1" x14ac:dyDescent="0.2">
      <c r="A854" s="49">
        <f t="shared" ca="1" si="20"/>
        <v>854</v>
      </c>
      <c r="C854" s="56"/>
      <c r="D854" s="3"/>
      <c r="E854" s="3"/>
      <c r="F854" s="3" t="s">
        <v>193</v>
      </c>
      <c r="G854" s="57"/>
      <c r="H854" s="10">
        <v>0</v>
      </c>
      <c r="J854" s="4"/>
      <c r="K854" s="4"/>
      <c r="L854" s="4"/>
      <c r="M854" s="4"/>
      <c r="N854" s="4"/>
      <c r="O854" s="4"/>
    </row>
    <row r="855" spans="1:15" ht="11.65" customHeight="1" x14ac:dyDescent="0.2">
      <c r="A855" s="49">
        <f t="shared" ca="1" si="20"/>
        <v>855</v>
      </c>
      <c r="C855" s="56"/>
      <c r="D855" s="3"/>
      <c r="E855" s="3"/>
      <c r="F855" s="3" t="s">
        <v>24</v>
      </c>
      <c r="G855" s="57"/>
      <c r="H855" s="10">
        <v>0</v>
      </c>
      <c r="J855" s="4"/>
      <c r="K855" s="4"/>
      <c r="L855" s="4"/>
      <c r="M855" s="4"/>
      <c r="N855" s="4"/>
      <c r="O855" s="4"/>
    </row>
    <row r="856" spans="1:15" ht="11.65" customHeight="1" x14ac:dyDescent="0.2">
      <c r="A856" s="49">
        <f t="shared" ca="1" si="20"/>
        <v>856</v>
      </c>
      <c r="C856" s="56"/>
      <c r="D856" s="3"/>
      <c r="E856" s="3"/>
      <c r="F856" s="3" t="s">
        <v>251</v>
      </c>
      <c r="G856" s="57"/>
      <c r="H856" s="10">
        <v>0</v>
      </c>
      <c r="J856" s="4"/>
      <c r="K856" s="4"/>
      <c r="L856" s="4"/>
      <c r="M856" s="4"/>
      <c r="N856" s="4"/>
      <c r="O856" s="4"/>
    </row>
    <row r="857" spans="1:15" ht="11.65" customHeight="1" x14ac:dyDescent="0.2">
      <c r="A857" s="49">
        <f t="shared" ca="1" si="20"/>
        <v>857</v>
      </c>
      <c r="C857" s="56"/>
      <c r="D857" s="3"/>
      <c r="E857" s="3"/>
      <c r="F857" s="3" t="s">
        <v>248</v>
      </c>
      <c r="G857" s="57"/>
      <c r="H857" s="10">
        <v>0</v>
      </c>
      <c r="J857" s="4"/>
      <c r="K857" s="4"/>
      <c r="L857" s="4"/>
      <c r="M857" s="4"/>
      <c r="N857" s="4"/>
      <c r="O857" s="4"/>
    </row>
    <row r="858" spans="1:15" ht="11.65" customHeight="1" thickBot="1" x14ac:dyDescent="0.25">
      <c r="A858" s="49">
        <f t="shared" ca="1" si="20"/>
        <v>858</v>
      </c>
      <c r="C858" s="56"/>
      <c r="D858" s="3"/>
      <c r="E858" s="3"/>
      <c r="F858" s="3"/>
      <c r="G858" s="57" t="s">
        <v>141</v>
      </c>
      <c r="H858" s="21">
        <f>SUBTOTAL(9,H854:H857)</f>
        <v>0</v>
      </c>
      <c r="J858" s="4"/>
      <c r="K858" s="4"/>
      <c r="L858" s="4"/>
      <c r="M858" s="4"/>
      <c r="N858" s="4"/>
      <c r="O858" s="4"/>
    </row>
    <row r="859" spans="1:15" ht="11.65" customHeight="1" thickTop="1" x14ac:dyDescent="0.2">
      <c r="A859" s="49">
        <f t="shared" ca="1" si="20"/>
        <v>859</v>
      </c>
      <c r="C859" s="56"/>
      <c r="D859" s="3"/>
      <c r="E859" s="3"/>
      <c r="F859" s="3"/>
      <c r="G859" s="57"/>
      <c r="H859" s="2"/>
      <c r="J859" s="4"/>
      <c r="K859" s="4"/>
      <c r="L859" s="4"/>
      <c r="M859" s="4"/>
      <c r="N859" s="4"/>
      <c r="O859" s="4"/>
    </row>
    <row r="860" spans="1:15" ht="11.65" customHeight="1" x14ac:dyDescent="0.2">
      <c r="A860" s="49">
        <f t="shared" ca="1" si="20"/>
        <v>860</v>
      </c>
      <c r="C860" s="56" t="s">
        <v>143</v>
      </c>
      <c r="D860" s="3" t="s">
        <v>140</v>
      </c>
      <c r="E860" s="3"/>
      <c r="F860" s="3"/>
      <c r="G860" s="57"/>
      <c r="H860" s="2"/>
      <c r="J860" s="4"/>
      <c r="K860" s="4"/>
      <c r="L860" s="4"/>
      <c r="M860" s="4"/>
      <c r="N860" s="4"/>
      <c r="O860" s="4"/>
    </row>
    <row r="861" spans="1:15" ht="11.65" customHeight="1" x14ac:dyDescent="0.2">
      <c r="A861" s="49">
        <f t="shared" ca="1" si="20"/>
        <v>861</v>
      </c>
      <c r="C861" s="56"/>
      <c r="D861" s="3"/>
      <c r="E861" s="3"/>
      <c r="F861" s="3" t="s">
        <v>193</v>
      </c>
      <c r="G861" s="57"/>
      <c r="H861" s="10">
        <v>0</v>
      </c>
      <c r="J861" s="4"/>
      <c r="K861" s="4"/>
      <c r="L861" s="4"/>
      <c r="M861" s="4"/>
      <c r="N861" s="4"/>
      <c r="O861" s="4"/>
    </row>
    <row r="862" spans="1:15" ht="11.65" customHeight="1" x14ac:dyDescent="0.2">
      <c r="A862" s="49">
        <f t="shared" ca="1" si="20"/>
        <v>862</v>
      </c>
      <c r="C862" s="56"/>
      <c r="D862" s="3"/>
      <c r="E862" s="3"/>
      <c r="F862" s="3" t="s">
        <v>255</v>
      </c>
      <c r="G862" s="57"/>
      <c r="H862" s="10">
        <v>0</v>
      </c>
      <c r="J862" s="4"/>
      <c r="K862" s="4"/>
      <c r="L862" s="4"/>
      <c r="M862" s="4"/>
      <c r="N862" s="4"/>
      <c r="O862" s="4"/>
    </row>
    <row r="863" spans="1:15" ht="11.65" customHeight="1" x14ac:dyDescent="0.2">
      <c r="A863" s="49">
        <f t="shared" ca="1" si="20"/>
        <v>863</v>
      </c>
      <c r="C863" s="56"/>
      <c r="D863" s="3"/>
      <c r="E863" s="3"/>
      <c r="F863" s="3" t="s">
        <v>272</v>
      </c>
      <c r="G863" s="57"/>
      <c r="H863" s="10">
        <v>0</v>
      </c>
      <c r="J863" s="4"/>
      <c r="K863" s="4"/>
      <c r="L863" s="4"/>
      <c r="M863" s="4"/>
      <c r="N863" s="4"/>
      <c r="O863" s="4"/>
    </row>
    <row r="864" spans="1:15" ht="11.65" customHeight="1" x14ac:dyDescent="0.2">
      <c r="A864" s="49">
        <f t="shared" ca="1" si="20"/>
        <v>864</v>
      </c>
      <c r="C864" s="56"/>
      <c r="D864" s="3"/>
      <c r="E864" s="3"/>
      <c r="F864" s="3" t="s">
        <v>24</v>
      </c>
      <c r="G864" s="57"/>
      <c r="H864" s="10">
        <v>0</v>
      </c>
      <c r="J864" s="4"/>
      <c r="K864" s="4"/>
      <c r="L864" s="4"/>
      <c r="M864" s="4"/>
      <c r="N864" s="4"/>
      <c r="O864" s="4"/>
    </row>
    <row r="865" spans="1:15" ht="11.65" customHeight="1" x14ac:dyDescent="0.2">
      <c r="A865" s="49">
        <f t="shared" ca="1" si="20"/>
        <v>865</v>
      </c>
      <c r="C865" s="56"/>
      <c r="D865" s="3"/>
      <c r="E865" s="3"/>
      <c r="F865" s="3" t="s">
        <v>248</v>
      </c>
      <c r="G865" s="57"/>
      <c r="H865" s="10">
        <v>0</v>
      </c>
      <c r="J865" s="4"/>
      <c r="K865" s="4"/>
      <c r="L865" s="4"/>
      <c r="M865" s="4"/>
      <c r="N865" s="4"/>
      <c r="O865" s="4"/>
    </row>
    <row r="866" spans="1:15" ht="11.65" customHeight="1" thickBot="1" x14ac:dyDescent="0.25">
      <c r="A866" s="49">
        <f t="shared" ca="1" si="20"/>
        <v>866</v>
      </c>
      <c r="C866" s="56"/>
      <c r="D866" s="3"/>
      <c r="E866" s="3"/>
      <c r="F866" s="3"/>
      <c r="G866" s="57" t="s">
        <v>141</v>
      </c>
      <c r="H866" s="21">
        <f>SUBTOTAL(9,H861:H865)</f>
        <v>0</v>
      </c>
      <c r="J866" s="4"/>
      <c r="K866" s="4"/>
      <c r="L866" s="4"/>
      <c r="M866" s="4"/>
      <c r="N866" s="4"/>
      <c r="O866" s="4"/>
    </row>
    <row r="867" spans="1:15" ht="11.65" customHeight="1" thickTop="1" x14ac:dyDescent="0.2">
      <c r="A867" s="49">
        <f t="shared" ca="1" si="20"/>
        <v>867</v>
      </c>
      <c r="C867" s="56"/>
      <c r="D867" s="3"/>
      <c r="E867" s="3"/>
      <c r="F867" s="3"/>
      <c r="G867" s="57"/>
      <c r="H867" s="2"/>
      <c r="J867" s="4"/>
      <c r="K867" s="4"/>
      <c r="L867" s="4"/>
      <c r="M867" s="4"/>
      <c r="N867" s="4"/>
      <c r="O867" s="4"/>
    </row>
    <row r="868" spans="1:15" ht="11.65" customHeight="1" thickBot="1" x14ac:dyDescent="0.25">
      <c r="A868" s="49">
        <f t="shared" ca="1" si="20"/>
        <v>868</v>
      </c>
      <c r="C868" s="65" t="s">
        <v>144</v>
      </c>
      <c r="D868" s="3"/>
      <c r="E868" s="3"/>
      <c r="F868" s="3"/>
      <c r="G868" s="57"/>
      <c r="H868" s="13">
        <v>3311.89</v>
      </c>
      <c r="J868" s="4"/>
      <c r="K868" s="4"/>
      <c r="L868" s="4"/>
      <c r="M868" s="4"/>
      <c r="N868" s="4"/>
      <c r="O868" s="4"/>
    </row>
    <row r="869" spans="1:15" ht="11.65" customHeight="1" thickTop="1" x14ac:dyDescent="0.2">
      <c r="A869" s="49">
        <f t="shared" ca="1" si="20"/>
        <v>869</v>
      </c>
      <c r="C869" s="56"/>
      <c r="D869" s="3"/>
      <c r="E869" s="3"/>
      <c r="F869" s="3"/>
      <c r="G869" s="57"/>
      <c r="H869" s="2"/>
      <c r="J869" s="4"/>
      <c r="K869" s="4"/>
      <c r="L869" s="4"/>
      <c r="M869" s="4"/>
      <c r="N869" s="4"/>
      <c r="O869" s="4"/>
    </row>
    <row r="870" spans="1:15" ht="11.65" customHeight="1" x14ac:dyDescent="0.2">
      <c r="A870" s="49">
        <f t="shared" ca="1" si="20"/>
        <v>870</v>
      </c>
      <c r="C870" s="56">
        <v>151</v>
      </c>
      <c r="D870" s="3" t="s">
        <v>8</v>
      </c>
      <c r="E870" s="3"/>
      <c r="F870" s="3"/>
      <c r="G870" s="57"/>
      <c r="H870" s="2"/>
      <c r="J870" s="4"/>
      <c r="K870" s="4"/>
      <c r="L870" s="4"/>
      <c r="M870" s="4"/>
      <c r="N870" s="4"/>
      <c r="O870" s="4"/>
    </row>
    <row r="871" spans="1:15" ht="11.65" customHeight="1" x14ac:dyDescent="0.2">
      <c r="A871" s="49">
        <f t="shared" ca="1" si="20"/>
        <v>871</v>
      </c>
      <c r="C871" s="56"/>
      <c r="D871" s="3"/>
      <c r="E871" s="3"/>
      <c r="F871" s="3" t="s">
        <v>259</v>
      </c>
      <c r="G871" s="57"/>
      <c r="H871" s="10">
        <v>0</v>
      </c>
      <c r="J871" s="4"/>
      <c r="K871" s="4"/>
      <c r="L871" s="4"/>
      <c r="M871" s="4"/>
      <c r="N871" s="4"/>
      <c r="O871" s="4"/>
    </row>
    <row r="872" spans="1:15" ht="11.65" customHeight="1" x14ac:dyDescent="0.2">
      <c r="A872" s="49">
        <f t="shared" ca="1" si="20"/>
        <v>872</v>
      </c>
      <c r="C872" s="56"/>
      <c r="D872" s="3"/>
      <c r="E872" s="3"/>
      <c r="F872" s="3" t="s">
        <v>247</v>
      </c>
      <c r="G872" s="57"/>
      <c r="H872" s="10">
        <v>0</v>
      </c>
      <c r="J872" s="4"/>
      <c r="K872" s="4"/>
      <c r="L872" s="4"/>
      <c r="M872" s="4"/>
      <c r="N872" s="4"/>
      <c r="O872" s="4"/>
    </row>
    <row r="873" spans="1:15" ht="11.65" customHeight="1" x14ac:dyDescent="0.2">
      <c r="A873" s="49">
        <f t="shared" ca="1" si="20"/>
        <v>873</v>
      </c>
      <c r="C873" s="56"/>
      <c r="D873" s="3"/>
      <c r="E873" s="3"/>
      <c r="F873" s="3" t="s">
        <v>252</v>
      </c>
      <c r="G873" s="57"/>
      <c r="H873" s="10">
        <v>426420.04865101719</v>
      </c>
      <c r="J873" s="4"/>
      <c r="K873" s="4"/>
      <c r="L873" s="4"/>
      <c r="M873" s="4"/>
      <c r="N873" s="4"/>
      <c r="O873" s="4"/>
    </row>
    <row r="874" spans="1:15" ht="11.65" customHeight="1" x14ac:dyDescent="0.2">
      <c r="A874" s="49">
        <f t="shared" ca="1" si="20"/>
        <v>874</v>
      </c>
      <c r="C874" s="56"/>
      <c r="D874" s="3"/>
      <c r="E874" s="3"/>
      <c r="F874" s="3" t="s">
        <v>30</v>
      </c>
      <c r="G874" s="57"/>
      <c r="H874" s="10">
        <v>0</v>
      </c>
      <c r="J874" s="4"/>
      <c r="K874" s="4"/>
      <c r="L874" s="4"/>
      <c r="M874" s="4"/>
      <c r="N874" s="4"/>
      <c r="O874" s="4"/>
    </row>
    <row r="875" spans="1:15" ht="11.65" customHeight="1" x14ac:dyDescent="0.2">
      <c r="A875" s="49">
        <f t="shared" ca="1" si="20"/>
        <v>875</v>
      </c>
      <c r="C875" s="56"/>
      <c r="D875" s="3"/>
      <c r="E875" s="3"/>
      <c r="F875" s="3" t="s">
        <v>256</v>
      </c>
      <c r="G875" s="57"/>
      <c r="H875" s="10">
        <v>10478424.87071329</v>
      </c>
      <c r="J875" s="4"/>
      <c r="K875" s="4"/>
      <c r="L875" s="4"/>
      <c r="M875" s="4"/>
      <c r="N875" s="4"/>
      <c r="O875" s="4"/>
    </row>
    <row r="876" spans="1:15" ht="11.65" customHeight="1" x14ac:dyDescent="0.2">
      <c r="A876" s="49">
        <f t="shared" ca="1" si="20"/>
        <v>876</v>
      </c>
      <c r="C876" s="56"/>
      <c r="D876" s="3"/>
      <c r="E876" s="3"/>
      <c r="F876" s="3" t="s">
        <v>30</v>
      </c>
      <c r="G876" s="57"/>
      <c r="H876" s="10">
        <v>0</v>
      </c>
      <c r="J876" s="4"/>
      <c r="K876" s="4"/>
      <c r="L876" s="4"/>
      <c r="M876" s="4"/>
      <c r="N876" s="4"/>
      <c r="O876" s="4"/>
    </row>
    <row r="877" spans="1:15" ht="11.65" customHeight="1" x14ac:dyDescent="0.2">
      <c r="A877" s="49">
        <f t="shared" ca="1" si="20"/>
        <v>877</v>
      </c>
      <c r="C877" s="56"/>
      <c r="D877" s="3"/>
      <c r="E877" s="3"/>
      <c r="F877" s="3" t="s">
        <v>30</v>
      </c>
      <c r="G877" s="57"/>
      <c r="H877" s="10">
        <v>0</v>
      </c>
      <c r="J877" s="4"/>
      <c r="K877" s="4"/>
      <c r="L877" s="4"/>
      <c r="M877" s="4"/>
      <c r="N877" s="4"/>
      <c r="O877" s="4"/>
    </row>
    <row r="878" spans="1:15" ht="11.65" customHeight="1" x14ac:dyDescent="0.2">
      <c r="A878" s="49">
        <f t="shared" ca="1" si="20"/>
        <v>878</v>
      </c>
      <c r="C878" s="63" t="s">
        <v>145</v>
      </c>
      <c r="D878" s="3"/>
      <c r="E878" s="3"/>
      <c r="F878" s="3"/>
      <c r="G878" s="57" t="s">
        <v>146</v>
      </c>
      <c r="H878" s="12">
        <f>SUBTOTAL(9,H871:H877)</f>
        <v>10904844.919364307</v>
      </c>
      <c r="J878" s="4"/>
      <c r="K878" s="4"/>
      <c r="L878" s="4"/>
      <c r="M878" s="4"/>
      <c r="N878" s="4"/>
      <c r="O878" s="4"/>
    </row>
    <row r="879" spans="1:15" ht="11.65" customHeight="1" x14ac:dyDescent="0.2">
      <c r="A879" s="49">
        <f t="shared" ca="1" si="20"/>
        <v>879</v>
      </c>
      <c r="C879" s="56"/>
      <c r="D879" s="3"/>
      <c r="E879" s="3"/>
      <c r="F879" s="3"/>
      <c r="G879" s="57"/>
      <c r="H879" s="2"/>
      <c r="J879" s="4"/>
      <c r="K879" s="4"/>
      <c r="L879" s="4"/>
      <c r="M879" s="4"/>
      <c r="N879" s="4"/>
      <c r="O879" s="4"/>
    </row>
    <row r="880" spans="1:15" ht="11.65" customHeight="1" x14ac:dyDescent="0.2">
      <c r="A880" s="49">
        <f t="shared" ca="1" si="20"/>
        <v>880</v>
      </c>
      <c r="C880" s="56">
        <v>152</v>
      </c>
      <c r="D880" s="3" t="s">
        <v>147</v>
      </c>
      <c r="E880" s="3"/>
      <c r="F880" s="3"/>
      <c r="G880" s="57"/>
      <c r="H880" s="2"/>
      <c r="J880" s="4"/>
      <c r="K880" s="4"/>
      <c r="L880" s="4"/>
      <c r="M880" s="4"/>
      <c r="N880" s="4"/>
      <c r="O880" s="4"/>
    </row>
    <row r="881" spans="1:15" ht="11.65" customHeight="1" x14ac:dyDescent="0.2">
      <c r="A881" s="49">
        <f t="shared" ca="1" si="20"/>
        <v>881</v>
      </c>
      <c r="C881" s="56"/>
      <c r="D881" s="3"/>
      <c r="E881" s="3"/>
      <c r="F881" s="3" t="s">
        <v>247</v>
      </c>
      <c r="G881" s="57"/>
      <c r="H881" s="10">
        <v>0</v>
      </c>
      <c r="J881" s="4"/>
      <c r="K881" s="4"/>
      <c r="L881" s="4"/>
      <c r="M881" s="4"/>
      <c r="N881" s="4"/>
      <c r="O881" s="4"/>
    </row>
    <row r="882" spans="1:15" ht="11.65" customHeight="1" x14ac:dyDescent="0.2">
      <c r="A882" s="49">
        <f t="shared" ca="1" si="20"/>
        <v>882</v>
      </c>
      <c r="C882" s="56"/>
      <c r="D882" s="3"/>
      <c r="E882" s="3"/>
      <c r="F882" s="3" t="s">
        <v>252</v>
      </c>
      <c r="G882" s="57"/>
      <c r="H882" s="10">
        <v>0</v>
      </c>
      <c r="J882" s="4"/>
      <c r="K882" s="4"/>
      <c r="L882" s="4"/>
      <c r="M882" s="4"/>
      <c r="N882" s="4"/>
      <c r="O882" s="4"/>
    </row>
    <row r="883" spans="1:15" ht="11.65" customHeight="1" x14ac:dyDescent="0.2">
      <c r="A883" s="49">
        <f t="shared" ca="1" si="20"/>
        <v>883</v>
      </c>
      <c r="C883" s="56"/>
      <c r="D883" s="3"/>
      <c r="E883" s="3"/>
      <c r="F883" s="3" t="s">
        <v>30</v>
      </c>
      <c r="G883" s="57"/>
      <c r="H883" s="10">
        <v>0</v>
      </c>
      <c r="J883" s="4"/>
      <c r="K883" s="4"/>
      <c r="L883" s="4"/>
      <c r="M883" s="4"/>
      <c r="N883" s="4"/>
      <c r="O883" s="4"/>
    </row>
    <row r="884" spans="1:15" ht="11.65" customHeight="1" x14ac:dyDescent="0.2">
      <c r="A884" s="49">
        <f t="shared" ca="1" si="20"/>
        <v>884</v>
      </c>
      <c r="C884" s="56"/>
      <c r="D884" s="3"/>
      <c r="E884" s="3"/>
      <c r="F884" s="3"/>
      <c r="G884" s="57"/>
      <c r="H884" s="12">
        <f>SUBTOTAL(9,H881:H883)</f>
        <v>0</v>
      </c>
      <c r="J884" s="4"/>
      <c r="K884" s="4"/>
      <c r="L884" s="4"/>
      <c r="M884" s="4"/>
      <c r="N884" s="4"/>
      <c r="O884" s="4"/>
    </row>
    <row r="885" spans="1:15" ht="11.65" customHeight="1" x14ac:dyDescent="0.2">
      <c r="A885" s="49">
        <f t="shared" ca="1" si="20"/>
        <v>885</v>
      </c>
      <c r="C885" s="56"/>
      <c r="D885" s="3"/>
      <c r="E885" s="3"/>
      <c r="F885" s="3"/>
      <c r="G885" s="57"/>
      <c r="H885" s="2"/>
      <c r="J885" s="4"/>
      <c r="K885" s="4"/>
      <c r="L885" s="4"/>
      <c r="M885" s="4"/>
      <c r="N885" s="4"/>
      <c r="O885" s="4"/>
    </row>
    <row r="886" spans="1:15" ht="11.65" customHeight="1" x14ac:dyDescent="0.2">
      <c r="A886" s="49">
        <f t="shared" ca="1" si="20"/>
        <v>886</v>
      </c>
      <c r="C886" s="56">
        <v>25316</v>
      </c>
      <c r="D886" s="3" t="s">
        <v>148</v>
      </c>
      <c r="E886" s="3"/>
      <c r="F886" s="3"/>
      <c r="G886" s="57"/>
      <c r="H886" s="2"/>
      <c r="J886" s="4"/>
      <c r="K886" s="4"/>
      <c r="L886" s="4"/>
      <c r="M886" s="4"/>
      <c r="N886" s="4"/>
      <c r="O886" s="4"/>
    </row>
    <row r="887" spans="1:15" ht="11.65" customHeight="1" x14ac:dyDescent="0.2">
      <c r="A887" s="49">
        <f t="shared" ca="1" si="20"/>
        <v>887</v>
      </c>
      <c r="C887" s="56"/>
      <c r="D887" s="3"/>
      <c r="E887" s="3"/>
      <c r="F887" s="3" t="s">
        <v>247</v>
      </c>
      <c r="G887" s="57"/>
      <c r="H887" s="10">
        <v>0</v>
      </c>
      <c r="J887" s="4"/>
      <c r="K887" s="4"/>
      <c r="L887" s="4"/>
      <c r="M887" s="4"/>
      <c r="N887" s="4"/>
      <c r="O887" s="4"/>
    </row>
    <row r="888" spans="1:15" ht="11.65" customHeight="1" x14ac:dyDescent="0.2">
      <c r="A888" s="49">
        <f t="shared" ca="1" si="20"/>
        <v>888</v>
      </c>
      <c r="C888" s="56"/>
      <c r="D888" s="3"/>
      <c r="E888" s="3"/>
      <c r="F888" s="3" t="s">
        <v>252</v>
      </c>
      <c r="G888" s="57"/>
      <c r="H888" s="10">
        <v>0</v>
      </c>
      <c r="J888" s="4"/>
      <c r="K888" s="4"/>
      <c r="L888" s="4"/>
      <c r="M888" s="4"/>
      <c r="N888" s="4"/>
      <c r="O888" s="4"/>
    </row>
    <row r="889" spans="1:15" ht="11.65" customHeight="1" x14ac:dyDescent="0.2">
      <c r="A889" s="49">
        <f t="shared" ca="1" si="20"/>
        <v>889</v>
      </c>
      <c r="C889" s="56"/>
      <c r="D889" s="3"/>
      <c r="E889" s="3"/>
      <c r="F889" s="3" t="s">
        <v>30</v>
      </c>
      <c r="G889" s="57"/>
      <c r="H889" s="10">
        <v>0</v>
      </c>
      <c r="J889" s="4"/>
      <c r="K889" s="4"/>
      <c r="L889" s="4"/>
      <c r="M889" s="4"/>
      <c r="N889" s="4"/>
      <c r="O889" s="4"/>
    </row>
    <row r="890" spans="1:15" ht="11.65" customHeight="1" x14ac:dyDescent="0.2">
      <c r="A890" s="49">
        <f t="shared" ca="1" si="20"/>
        <v>890</v>
      </c>
      <c r="C890" s="56"/>
      <c r="D890" s="3"/>
      <c r="E890" s="3"/>
      <c r="F890" s="3"/>
      <c r="G890" s="57" t="s">
        <v>146</v>
      </c>
      <c r="H890" s="12">
        <f>SUBTOTAL(9,H887:H889)</f>
        <v>0</v>
      </c>
      <c r="J890" s="4"/>
      <c r="K890" s="4"/>
      <c r="L890" s="4"/>
      <c r="M890" s="4"/>
      <c r="N890" s="4"/>
      <c r="O890" s="4"/>
    </row>
    <row r="891" spans="1:15" ht="11.65" customHeight="1" x14ac:dyDescent="0.2">
      <c r="A891" s="49">
        <f t="shared" ca="1" si="20"/>
        <v>891</v>
      </c>
      <c r="C891" s="56"/>
      <c r="D891" s="3"/>
      <c r="E891" s="3"/>
      <c r="F891" s="3"/>
      <c r="G891" s="57"/>
      <c r="H891" s="2"/>
      <c r="J891" s="4"/>
      <c r="K891" s="4"/>
      <c r="L891" s="4"/>
      <c r="M891" s="4"/>
      <c r="N891" s="4"/>
      <c r="O891" s="4"/>
    </row>
    <row r="892" spans="1:15" ht="11.65" customHeight="1" x14ac:dyDescent="0.2">
      <c r="A892" s="49">
        <f t="shared" ca="1" si="20"/>
        <v>892</v>
      </c>
      <c r="C892" s="56">
        <v>25317</v>
      </c>
      <c r="D892" s="3" t="s">
        <v>148</v>
      </c>
      <c r="E892" s="3"/>
      <c r="F892" s="3"/>
      <c r="G892" s="57"/>
      <c r="H892" s="2"/>
      <c r="J892" s="4"/>
      <c r="K892" s="4"/>
      <c r="L892" s="4"/>
      <c r="M892" s="4"/>
      <c r="N892" s="4"/>
      <c r="O892" s="4"/>
    </row>
    <row r="893" spans="1:15" ht="11.65" customHeight="1" x14ac:dyDescent="0.2">
      <c r="A893" s="49">
        <f t="shared" ca="1" si="20"/>
        <v>893</v>
      </c>
      <c r="C893" s="56"/>
      <c r="D893" s="3"/>
      <c r="E893" s="3"/>
      <c r="F893" s="3" t="s">
        <v>247</v>
      </c>
      <c r="G893" s="57"/>
      <c r="H893" s="10">
        <v>0</v>
      </c>
      <c r="J893" s="4"/>
      <c r="K893" s="4"/>
      <c r="L893" s="4"/>
      <c r="M893" s="4"/>
      <c r="N893" s="4"/>
      <c r="O893" s="4"/>
    </row>
    <row r="894" spans="1:15" ht="11.65" customHeight="1" x14ac:dyDescent="0.2">
      <c r="A894" s="49">
        <f t="shared" ref="A894:A957" ca="1" si="21">OFFSET(A894,-1,)+1</f>
        <v>894</v>
      </c>
      <c r="C894" s="56"/>
      <c r="D894" s="3"/>
      <c r="E894" s="3"/>
      <c r="F894" s="3" t="s">
        <v>252</v>
      </c>
      <c r="G894" s="57"/>
      <c r="H894" s="10">
        <v>0</v>
      </c>
      <c r="J894" s="4"/>
      <c r="K894" s="4"/>
      <c r="L894" s="4"/>
      <c r="M894" s="4"/>
      <c r="N894" s="4"/>
      <c r="O894" s="4"/>
    </row>
    <row r="895" spans="1:15" ht="11.65" customHeight="1" x14ac:dyDescent="0.2">
      <c r="A895" s="49">
        <f t="shared" ca="1" si="21"/>
        <v>895</v>
      </c>
      <c r="C895" s="56"/>
      <c r="D895" s="3"/>
      <c r="E895" s="3"/>
      <c r="F895" s="3" t="s">
        <v>30</v>
      </c>
      <c r="G895" s="57"/>
      <c r="H895" s="10">
        <v>0</v>
      </c>
      <c r="J895" s="4"/>
      <c r="K895" s="4"/>
      <c r="L895" s="4"/>
      <c r="M895" s="4"/>
      <c r="N895" s="4"/>
      <c r="O895" s="4"/>
    </row>
    <row r="896" spans="1:15" ht="11.65" customHeight="1" x14ac:dyDescent="0.2">
      <c r="A896" s="49">
        <f t="shared" ca="1" si="21"/>
        <v>896</v>
      </c>
      <c r="C896" s="56"/>
      <c r="D896" s="3"/>
      <c r="E896" s="3"/>
      <c r="F896" s="3"/>
      <c r="G896" s="57" t="s">
        <v>146</v>
      </c>
      <c r="H896" s="12">
        <f>SUBTOTAL(9,H893:H895)</f>
        <v>0</v>
      </c>
      <c r="J896" s="4"/>
      <c r="K896" s="4"/>
      <c r="L896" s="4"/>
      <c r="M896" s="4"/>
      <c r="N896" s="4"/>
      <c r="O896" s="4"/>
    </row>
    <row r="897" spans="1:15" ht="11.65" customHeight="1" x14ac:dyDescent="0.2">
      <c r="A897" s="49">
        <f t="shared" ca="1" si="21"/>
        <v>897</v>
      </c>
      <c r="C897" s="56"/>
      <c r="D897" s="3"/>
      <c r="E897" s="3"/>
      <c r="F897" s="3"/>
      <c r="G897" s="57"/>
      <c r="H897" s="2"/>
      <c r="J897" s="4"/>
      <c r="K897" s="4"/>
      <c r="L897" s="4"/>
      <c r="M897" s="4"/>
      <c r="N897" s="4"/>
      <c r="O897" s="4"/>
    </row>
    <row r="898" spans="1:15" ht="11.65" customHeight="1" x14ac:dyDescent="0.2">
      <c r="A898" s="49">
        <f t="shared" ca="1" si="21"/>
        <v>898</v>
      </c>
      <c r="C898" s="56">
        <v>25319</v>
      </c>
      <c r="D898" s="3" t="s">
        <v>149</v>
      </c>
      <c r="E898" s="3"/>
      <c r="F898" s="3"/>
      <c r="G898" s="57"/>
      <c r="H898" s="2"/>
      <c r="J898" s="4"/>
      <c r="K898" s="4"/>
      <c r="L898" s="4"/>
      <c r="M898" s="4"/>
      <c r="N898" s="4"/>
      <c r="O898" s="4"/>
    </row>
    <row r="899" spans="1:15" ht="11.65" customHeight="1" x14ac:dyDescent="0.2">
      <c r="A899" s="49">
        <f t="shared" ca="1" si="21"/>
        <v>899</v>
      </c>
      <c r="C899" s="56"/>
      <c r="D899" s="3"/>
      <c r="E899" s="3"/>
      <c r="F899" s="3" t="s">
        <v>247</v>
      </c>
      <c r="G899" s="57"/>
      <c r="H899" s="10">
        <v>0</v>
      </c>
      <c r="J899" s="4"/>
      <c r="K899" s="4"/>
      <c r="L899" s="4"/>
      <c r="M899" s="4"/>
      <c r="N899" s="4"/>
      <c r="O899" s="4"/>
    </row>
    <row r="900" spans="1:15" ht="11.65" customHeight="1" x14ac:dyDescent="0.2">
      <c r="A900" s="49">
        <f t="shared" ca="1" si="21"/>
        <v>900</v>
      </c>
      <c r="C900" s="56"/>
      <c r="D900" s="3"/>
      <c r="E900" s="3"/>
      <c r="F900" s="3" t="s">
        <v>252</v>
      </c>
      <c r="G900" s="57"/>
      <c r="H900" s="10">
        <v>0</v>
      </c>
      <c r="J900" s="4"/>
      <c r="K900" s="4"/>
      <c r="L900" s="4"/>
      <c r="M900" s="4"/>
      <c r="N900" s="4"/>
      <c r="O900" s="4"/>
    </row>
    <row r="901" spans="1:15" ht="11.65" customHeight="1" x14ac:dyDescent="0.2">
      <c r="A901" s="49">
        <f t="shared" ca="1" si="21"/>
        <v>901</v>
      </c>
      <c r="C901" s="56"/>
      <c r="D901" s="3"/>
      <c r="E901" s="3"/>
      <c r="F901" s="3" t="s">
        <v>30</v>
      </c>
      <c r="G901" s="57"/>
      <c r="H901" s="10">
        <v>0</v>
      </c>
      <c r="J901" s="4"/>
      <c r="K901" s="4"/>
      <c r="L901" s="4"/>
      <c r="M901" s="4"/>
      <c r="N901" s="4"/>
      <c r="O901" s="4"/>
    </row>
    <row r="902" spans="1:15" ht="11.65" customHeight="1" x14ac:dyDescent="0.2">
      <c r="A902" s="49">
        <f t="shared" ca="1" si="21"/>
        <v>902</v>
      </c>
      <c r="C902" s="56"/>
      <c r="D902" s="3"/>
      <c r="E902" s="3"/>
      <c r="F902" s="3"/>
      <c r="G902" s="57"/>
      <c r="H902" s="12">
        <f>SUBTOTAL(9,H899:H901)</f>
        <v>0</v>
      </c>
      <c r="J902" s="4"/>
      <c r="K902" s="4"/>
      <c r="L902" s="4"/>
      <c r="M902" s="4"/>
      <c r="N902" s="4"/>
      <c r="O902" s="4"/>
    </row>
    <row r="903" spans="1:15" ht="11.65" customHeight="1" x14ac:dyDescent="0.2">
      <c r="A903" s="49">
        <f t="shared" ca="1" si="21"/>
        <v>903</v>
      </c>
      <c r="C903" s="56"/>
      <c r="D903" s="3"/>
      <c r="E903" s="3"/>
      <c r="F903" s="3"/>
      <c r="G903" s="57"/>
      <c r="H903" s="2"/>
      <c r="J903" s="4"/>
      <c r="K903" s="4"/>
      <c r="L903" s="4"/>
      <c r="M903" s="4"/>
      <c r="N903" s="4"/>
      <c r="O903" s="4"/>
    </row>
    <row r="904" spans="1:15" ht="11.65" customHeight="1" thickBot="1" x14ac:dyDescent="0.25">
      <c r="A904" s="49">
        <f t="shared" ca="1" si="21"/>
        <v>904</v>
      </c>
      <c r="C904" s="56" t="s">
        <v>145</v>
      </c>
      <c r="D904" s="3"/>
      <c r="E904" s="3"/>
      <c r="F904" s="3"/>
      <c r="G904" s="57" t="s">
        <v>146</v>
      </c>
      <c r="H904" s="13">
        <f>SUBTOTAL(9,H871:H902)</f>
        <v>10904844.919364307</v>
      </c>
      <c r="J904" s="4"/>
      <c r="K904" s="4"/>
      <c r="L904" s="4"/>
      <c r="M904" s="4"/>
      <c r="N904" s="4"/>
      <c r="O904" s="4"/>
    </row>
    <row r="905" spans="1:15" ht="11.65" customHeight="1" thickTop="1" x14ac:dyDescent="0.2">
      <c r="A905" s="49">
        <f t="shared" ca="1" si="21"/>
        <v>905</v>
      </c>
      <c r="C905" s="56">
        <v>154</v>
      </c>
      <c r="D905" s="3" t="s">
        <v>150</v>
      </c>
      <c r="E905" s="3"/>
      <c r="F905" s="3"/>
      <c r="G905" s="57"/>
      <c r="H905" s="2"/>
      <c r="J905" s="4"/>
      <c r="K905" s="4"/>
      <c r="L905" s="4"/>
      <c r="M905" s="4"/>
      <c r="N905" s="4"/>
      <c r="O905" s="4"/>
    </row>
    <row r="906" spans="1:15" ht="11.65" customHeight="1" x14ac:dyDescent="0.2">
      <c r="A906" s="49">
        <f t="shared" ca="1" si="21"/>
        <v>906</v>
      </c>
      <c r="C906" s="56"/>
      <c r="D906" s="3"/>
      <c r="E906" s="3"/>
      <c r="F906" s="3" t="s">
        <v>193</v>
      </c>
      <c r="G906" s="57"/>
      <c r="H906" s="10">
        <v>9738512.8399999999</v>
      </c>
      <c r="J906" s="4"/>
      <c r="K906" s="4"/>
      <c r="L906" s="4"/>
      <c r="M906" s="4"/>
      <c r="N906" s="4"/>
      <c r="O906" s="4"/>
    </row>
    <row r="907" spans="1:15" ht="11.65" customHeight="1" x14ac:dyDescent="0.2">
      <c r="A907" s="49">
        <f t="shared" ca="1" si="21"/>
        <v>907</v>
      </c>
      <c r="C907" s="56"/>
      <c r="D907" s="3"/>
      <c r="E907" s="3"/>
      <c r="F907" s="3" t="s">
        <v>24</v>
      </c>
      <c r="G907" s="57"/>
      <c r="H907" s="10">
        <v>155492.96495958869</v>
      </c>
      <c r="J907" s="4"/>
      <c r="K907" s="4"/>
      <c r="L907" s="4"/>
      <c r="M907" s="4"/>
      <c r="N907" s="4"/>
      <c r="O907" s="4"/>
    </row>
    <row r="908" spans="1:15" ht="11.65" customHeight="1" x14ac:dyDescent="0.2">
      <c r="A908" s="49">
        <f t="shared" ca="1" si="21"/>
        <v>908</v>
      </c>
      <c r="C908" s="56"/>
      <c r="D908" s="3"/>
      <c r="E908" s="3"/>
      <c r="F908" s="3" t="s">
        <v>247</v>
      </c>
      <c r="G908" s="57"/>
      <c r="H908" s="10">
        <v>0</v>
      </c>
      <c r="J908" s="4"/>
      <c r="K908" s="4"/>
      <c r="L908" s="4"/>
      <c r="M908" s="4"/>
      <c r="N908" s="4"/>
      <c r="O908" s="4"/>
    </row>
    <row r="909" spans="1:15" ht="11.65" customHeight="1" x14ac:dyDescent="0.2">
      <c r="A909" s="49">
        <f t="shared" ca="1" si="21"/>
        <v>909</v>
      </c>
      <c r="C909" s="56"/>
      <c r="D909" s="3"/>
      <c r="E909" s="3"/>
      <c r="F909" s="3" t="s">
        <v>248</v>
      </c>
      <c r="G909" s="57"/>
      <c r="H909" s="10">
        <v>-65811.44249517392</v>
      </c>
      <c r="J909" s="4"/>
      <c r="K909" s="4"/>
      <c r="L909" s="4"/>
      <c r="M909" s="4"/>
      <c r="N909" s="4"/>
      <c r="O909" s="4"/>
    </row>
    <row r="910" spans="1:15" ht="11.65" customHeight="1" x14ac:dyDescent="0.2">
      <c r="A910" s="49">
        <f t="shared" ca="1" si="21"/>
        <v>910</v>
      </c>
      <c r="C910" s="56"/>
      <c r="D910" s="3"/>
      <c r="E910" s="3"/>
      <c r="F910" s="3" t="s">
        <v>260</v>
      </c>
      <c r="G910" s="57"/>
      <c r="H910" s="10">
        <v>0</v>
      </c>
      <c r="J910" s="4"/>
      <c r="K910" s="4"/>
      <c r="L910" s="4"/>
      <c r="M910" s="4"/>
      <c r="N910" s="4"/>
      <c r="O910" s="4"/>
    </row>
    <row r="911" spans="1:15" ht="11.65" customHeight="1" x14ac:dyDescent="0.2">
      <c r="A911" s="49">
        <f t="shared" ca="1" si="21"/>
        <v>911</v>
      </c>
      <c r="C911" s="56"/>
      <c r="D911" s="3"/>
      <c r="E911" s="3"/>
      <c r="F911" s="3" t="s">
        <v>273</v>
      </c>
      <c r="G911" s="57"/>
      <c r="H911" s="10">
        <v>0</v>
      </c>
      <c r="J911" s="4"/>
      <c r="K911" s="4"/>
      <c r="L911" s="4"/>
      <c r="M911" s="4"/>
      <c r="N911" s="4"/>
      <c r="O911" s="4"/>
    </row>
    <row r="912" spans="1:15" ht="11.65" customHeight="1" x14ac:dyDescent="0.2">
      <c r="A912" s="49">
        <f t="shared" ca="1" si="21"/>
        <v>912</v>
      </c>
      <c r="C912" s="56"/>
      <c r="D912" s="3"/>
      <c r="E912" s="3"/>
      <c r="F912" s="3" t="s">
        <v>263</v>
      </c>
      <c r="G912" s="57"/>
      <c r="H912" s="10">
        <v>-89234.014063480747</v>
      </c>
      <c r="J912" s="4"/>
      <c r="K912" s="4"/>
      <c r="L912" s="4"/>
      <c r="M912" s="4"/>
      <c r="N912" s="4"/>
      <c r="O912" s="4"/>
    </row>
    <row r="913" spans="1:15" ht="11.65" customHeight="1" x14ac:dyDescent="0.2">
      <c r="A913" s="49">
        <f t="shared" ca="1" si="21"/>
        <v>913</v>
      </c>
      <c r="C913" s="56"/>
      <c r="D913" s="3"/>
      <c r="E913" s="3"/>
      <c r="F913" s="3" t="s">
        <v>274</v>
      </c>
      <c r="G913" s="57"/>
      <c r="H913" s="10">
        <v>0</v>
      </c>
      <c r="J913" s="4"/>
      <c r="K913" s="4"/>
      <c r="L913" s="4"/>
      <c r="M913" s="4"/>
      <c r="N913" s="4"/>
      <c r="O913" s="4"/>
    </row>
    <row r="914" spans="1:15" ht="11.65" customHeight="1" x14ac:dyDescent="0.2">
      <c r="A914" s="49">
        <f t="shared" ca="1" si="21"/>
        <v>914</v>
      </c>
      <c r="C914" s="56"/>
      <c r="D914" s="3"/>
      <c r="E914" s="3"/>
      <c r="F914" s="3" t="s">
        <v>254</v>
      </c>
      <c r="G914" s="57"/>
      <c r="H914" s="10">
        <v>0</v>
      </c>
      <c r="J914" s="4"/>
      <c r="K914" s="4"/>
      <c r="L914" s="4"/>
      <c r="M914" s="4"/>
      <c r="N914" s="4"/>
      <c r="O914" s="4"/>
    </row>
    <row r="915" spans="1:15" ht="11.65" customHeight="1" x14ac:dyDescent="0.2">
      <c r="A915" s="49">
        <f t="shared" ca="1" si="21"/>
        <v>915</v>
      </c>
      <c r="C915" s="56"/>
      <c r="D915" s="3"/>
      <c r="E915" s="3"/>
      <c r="F915" s="3" t="s">
        <v>250</v>
      </c>
      <c r="G915" s="57"/>
      <c r="H915" s="10">
        <v>0</v>
      </c>
      <c r="J915" s="4"/>
      <c r="K915" s="4"/>
      <c r="L915" s="4"/>
      <c r="M915" s="4"/>
      <c r="N915" s="4"/>
      <c r="O915" s="4"/>
    </row>
    <row r="916" spans="1:15" ht="11.65" customHeight="1" x14ac:dyDescent="0.2">
      <c r="A916" s="49">
        <f t="shared" ca="1" si="21"/>
        <v>916</v>
      </c>
      <c r="C916" s="56"/>
      <c r="D916" s="3"/>
      <c r="E916" s="3"/>
      <c r="F916" s="3" t="s">
        <v>256</v>
      </c>
      <c r="G916" s="57"/>
      <c r="H916" s="10">
        <v>0</v>
      </c>
      <c r="J916" s="4"/>
      <c r="K916" s="4"/>
      <c r="L916" s="4"/>
      <c r="M916" s="4"/>
      <c r="N916" s="4"/>
      <c r="O916" s="4"/>
    </row>
    <row r="917" spans="1:15" ht="11.65" customHeight="1" x14ac:dyDescent="0.2">
      <c r="A917" s="49">
        <f t="shared" ca="1" si="21"/>
        <v>917</v>
      </c>
      <c r="C917" s="56"/>
      <c r="D917" s="3"/>
      <c r="E917" s="3"/>
      <c r="F917" s="3" t="s">
        <v>275</v>
      </c>
      <c r="G917" s="57"/>
      <c r="H917" s="10">
        <v>0</v>
      </c>
      <c r="J917" s="4"/>
      <c r="K917" s="4"/>
      <c r="L917" s="4"/>
      <c r="M917" s="4"/>
      <c r="N917" s="4"/>
      <c r="O917" s="4"/>
    </row>
    <row r="918" spans="1:15" ht="11.65" customHeight="1" x14ac:dyDescent="0.2">
      <c r="A918" s="49">
        <f t="shared" ca="1" si="21"/>
        <v>918</v>
      </c>
      <c r="C918" s="56"/>
      <c r="D918" s="3"/>
      <c r="E918" s="3"/>
      <c r="F918" s="3" t="s">
        <v>249</v>
      </c>
      <c r="G918" s="57"/>
      <c r="H918" s="10">
        <v>2078745.0149110348</v>
      </c>
      <c r="J918" s="4"/>
      <c r="K918" s="4"/>
      <c r="L918" s="4"/>
      <c r="M918" s="4"/>
      <c r="N918" s="4"/>
      <c r="O918" s="4"/>
    </row>
    <row r="919" spans="1:15" ht="11.65" customHeight="1" x14ac:dyDescent="0.2">
      <c r="A919" s="49">
        <f t="shared" ca="1" si="21"/>
        <v>919</v>
      </c>
      <c r="C919" s="56"/>
      <c r="D919" s="3"/>
      <c r="E919" s="3"/>
      <c r="F919" s="3" t="s">
        <v>251</v>
      </c>
      <c r="G919" s="57"/>
      <c r="H919" s="10">
        <v>0</v>
      </c>
      <c r="J919" s="4"/>
      <c r="K919" s="4"/>
      <c r="L919" s="4"/>
      <c r="M919" s="4"/>
      <c r="N919" s="4"/>
      <c r="O919" s="4"/>
    </row>
    <row r="920" spans="1:15" ht="11.65" customHeight="1" x14ac:dyDescent="0.2">
      <c r="A920" s="49">
        <f t="shared" ca="1" si="21"/>
        <v>920</v>
      </c>
      <c r="C920" s="56"/>
      <c r="D920" s="3"/>
      <c r="E920" s="3"/>
      <c r="F920" s="3" t="s">
        <v>253</v>
      </c>
      <c r="G920" s="57"/>
      <c r="H920" s="10">
        <v>323256.09738178854</v>
      </c>
      <c r="J920" s="4"/>
      <c r="K920" s="4"/>
      <c r="L920" s="4"/>
      <c r="M920" s="4"/>
      <c r="N920" s="4"/>
      <c r="O920" s="4"/>
    </row>
    <row r="921" spans="1:15" ht="11.65" customHeight="1" x14ac:dyDescent="0.2">
      <c r="A921" s="49">
        <f t="shared" ca="1" si="21"/>
        <v>921</v>
      </c>
      <c r="C921" s="56"/>
      <c r="D921" s="3"/>
      <c r="E921" s="3"/>
      <c r="F921" s="3" t="s">
        <v>252</v>
      </c>
      <c r="G921" s="57"/>
      <c r="H921" s="10">
        <v>0</v>
      </c>
      <c r="J921" s="4"/>
      <c r="K921" s="4"/>
      <c r="L921" s="4"/>
      <c r="M921" s="4"/>
      <c r="N921" s="4"/>
      <c r="O921" s="4"/>
    </row>
    <row r="922" spans="1:15" ht="11.65" customHeight="1" x14ac:dyDescent="0.2">
      <c r="A922" s="49">
        <f t="shared" ca="1" si="21"/>
        <v>922</v>
      </c>
      <c r="C922" s="56"/>
      <c r="D922" s="3"/>
      <c r="E922" s="3"/>
      <c r="F922" s="3" t="s">
        <v>30</v>
      </c>
      <c r="G922" s="57"/>
      <c r="H922" s="10">
        <v>0</v>
      </c>
      <c r="J922" s="4"/>
      <c r="K922" s="4"/>
      <c r="L922" s="4"/>
      <c r="M922" s="4"/>
      <c r="N922" s="4"/>
      <c r="O922" s="4"/>
    </row>
    <row r="923" spans="1:15" ht="11.65" customHeight="1" x14ac:dyDescent="0.2">
      <c r="A923" s="49">
        <f t="shared" ca="1" si="21"/>
        <v>923</v>
      </c>
      <c r="C923" s="56"/>
      <c r="D923" s="3"/>
      <c r="E923" s="3"/>
      <c r="F923" s="3" t="s">
        <v>251</v>
      </c>
      <c r="G923" s="57"/>
      <c r="H923" s="10">
        <v>0</v>
      </c>
      <c r="J923" s="4"/>
      <c r="K923" s="4"/>
      <c r="L923" s="4"/>
      <c r="M923" s="4"/>
      <c r="N923" s="4"/>
      <c r="O923" s="4"/>
    </row>
    <row r="924" spans="1:15" ht="11.65" customHeight="1" x14ac:dyDescent="0.2">
      <c r="A924" s="49">
        <f t="shared" ca="1" si="21"/>
        <v>924</v>
      </c>
      <c r="C924" s="63" t="s">
        <v>294</v>
      </c>
      <c r="D924" s="3"/>
      <c r="E924" s="3"/>
      <c r="F924" s="3"/>
      <c r="G924" s="57" t="s">
        <v>146</v>
      </c>
      <c r="H924" s="12">
        <f>SUBTOTAL(9,H906:H923)</f>
        <v>12140961.460693756</v>
      </c>
      <c r="J924" s="4"/>
      <c r="K924" s="4"/>
      <c r="L924" s="4"/>
      <c r="M924" s="4"/>
      <c r="N924" s="4"/>
      <c r="O924" s="4"/>
    </row>
    <row r="925" spans="1:15" ht="11.65" customHeight="1" x14ac:dyDescent="0.2">
      <c r="A925" s="49">
        <f t="shared" ca="1" si="21"/>
        <v>925</v>
      </c>
      <c r="C925" s="56"/>
      <c r="D925" s="3"/>
      <c r="E925" s="3"/>
      <c r="F925" s="3"/>
      <c r="G925" s="57"/>
      <c r="H925" s="2"/>
      <c r="J925" s="4"/>
      <c r="K925" s="4"/>
      <c r="L925" s="4"/>
      <c r="M925" s="4"/>
      <c r="N925" s="4"/>
      <c r="O925" s="4"/>
    </row>
    <row r="926" spans="1:15" ht="11.65" customHeight="1" x14ac:dyDescent="0.2">
      <c r="A926" s="49">
        <f t="shared" ca="1" si="21"/>
        <v>926</v>
      </c>
      <c r="C926" s="56">
        <v>163</v>
      </c>
      <c r="D926" s="3" t="s">
        <v>151</v>
      </c>
      <c r="E926" s="3"/>
      <c r="F926" s="3"/>
      <c r="G926" s="57"/>
      <c r="H926" s="2"/>
      <c r="J926" s="4"/>
      <c r="K926" s="4"/>
      <c r="L926" s="4"/>
      <c r="M926" s="4"/>
      <c r="N926" s="4"/>
      <c r="O926" s="4"/>
    </row>
    <row r="927" spans="1:15" ht="11.65" customHeight="1" x14ac:dyDescent="0.2">
      <c r="A927" s="49">
        <f t="shared" ca="1" si="21"/>
        <v>927</v>
      </c>
      <c r="C927" s="56"/>
      <c r="D927" s="3"/>
      <c r="E927" s="3"/>
      <c r="F927" s="3" t="s">
        <v>248</v>
      </c>
      <c r="G927" s="57"/>
      <c r="H927" s="10">
        <v>0</v>
      </c>
      <c r="J927" s="4"/>
      <c r="K927" s="4"/>
      <c r="L927" s="4"/>
      <c r="M927" s="4"/>
      <c r="N927" s="4"/>
      <c r="O927" s="4"/>
    </row>
    <row r="928" spans="1:15" ht="11.65" customHeight="1" x14ac:dyDescent="0.2">
      <c r="A928" s="49">
        <f t="shared" ca="1" si="21"/>
        <v>928</v>
      </c>
      <c r="C928" s="56"/>
      <c r="D928" s="3"/>
      <c r="E928" s="3"/>
      <c r="F928" s="3"/>
      <c r="G928" s="57"/>
      <c r="H928" s="2">
        <v>0</v>
      </c>
      <c r="J928" s="4"/>
      <c r="K928" s="4"/>
      <c r="L928" s="4"/>
      <c r="M928" s="4"/>
      <c r="N928" s="4"/>
      <c r="O928" s="4"/>
    </row>
    <row r="929" spans="1:15" ht="11.65" customHeight="1" x14ac:dyDescent="0.2">
      <c r="A929" s="49">
        <f t="shared" ca="1" si="21"/>
        <v>929</v>
      </c>
      <c r="C929" s="56"/>
      <c r="D929" s="3"/>
      <c r="E929" s="3"/>
      <c r="F929" s="3"/>
      <c r="G929" s="57" t="s">
        <v>146</v>
      </c>
      <c r="H929" s="12">
        <f>SUBTOTAL(9,H927:H928)</f>
        <v>0</v>
      </c>
      <c r="J929" s="4"/>
      <c r="K929" s="4"/>
      <c r="L929" s="4"/>
      <c r="M929" s="4"/>
      <c r="N929" s="4"/>
      <c r="O929" s="4"/>
    </row>
    <row r="930" spans="1:15" ht="11.65" customHeight="1" x14ac:dyDescent="0.2">
      <c r="A930" s="49">
        <f t="shared" ca="1" si="21"/>
        <v>930</v>
      </c>
      <c r="C930" s="56"/>
      <c r="D930" s="3"/>
      <c r="E930" s="3"/>
      <c r="F930" s="3"/>
      <c r="G930" s="57"/>
      <c r="H930" s="2"/>
      <c r="J930" s="4"/>
      <c r="K930" s="4"/>
      <c r="L930" s="4"/>
      <c r="M930" s="4"/>
      <c r="N930" s="4"/>
      <c r="O930" s="4"/>
    </row>
    <row r="931" spans="1:15" ht="11.65" customHeight="1" x14ac:dyDescent="0.2">
      <c r="A931" s="49">
        <f t="shared" ca="1" si="21"/>
        <v>931</v>
      </c>
      <c r="C931" s="56">
        <v>25318</v>
      </c>
      <c r="D931" s="3" t="s">
        <v>149</v>
      </c>
      <c r="E931" s="3"/>
      <c r="F931" s="3"/>
      <c r="G931" s="57"/>
      <c r="H931" s="2"/>
      <c r="J931" s="4"/>
      <c r="K931" s="4"/>
      <c r="L931" s="4"/>
      <c r="M931" s="4"/>
      <c r="N931" s="4"/>
      <c r="O931" s="4"/>
    </row>
    <row r="932" spans="1:15" ht="11.65" customHeight="1" x14ac:dyDescent="0.2">
      <c r="A932" s="49">
        <f t="shared" ca="1" si="21"/>
        <v>932</v>
      </c>
      <c r="C932" s="56"/>
      <c r="D932" s="3"/>
      <c r="E932" s="3"/>
      <c r="F932" s="3" t="s">
        <v>260</v>
      </c>
      <c r="G932" s="57"/>
      <c r="H932" s="10">
        <v>0</v>
      </c>
      <c r="J932" s="4"/>
      <c r="K932" s="4"/>
      <c r="L932" s="4"/>
      <c r="M932" s="4"/>
      <c r="N932" s="4"/>
      <c r="O932" s="4"/>
    </row>
    <row r="933" spans="1:15" ht="11.65" customHeight="1" x14ac:dyDescent="0.2">
      <c r="A933" s="49">
        <f t="shared" ca="1" si="21"/>
        <v>933</v>
      </c>
      <c r="C933" s="56"/>
      <c r="D933" s="3"/>
      <c r="E933" s="3"/>
      <c r="F933" s="3" t="s">
        <v>249</v>
      </c>
      <c r="G933" s="57"/>
      <c r="H933" s="10">
        <v>0</v>
      </c>
      <c r="J933" s="4"/>
      <c r="K933" s="4"/>
      <c r="L933" s="4"/>
      <c r="M933" s="4"/>
      <c r="N933" s="4"/>
      <c r="O933" s="4"/>
    </row>
    <row r="934" spans="1:15" ht="11.65" customHeight="1" x14ac:dyDescent="0.2">
      <c r="A934" s="49">
        <f t="shared" ca="1" si="21"/>
        <v>934</v>
      </c>
      <c r="C934" s="56"/>
      <c r="D934" s="3"/>
      <c r="E934" s="3"/>
      <c r="F934" s="3" t="s">
        <v>251</v>
      </c>
      <c r="G934" s="57"/>
      <c r="H934" s="10">
        <v>0</v>
      </c>
      <c r="J934" s="4"/>
      <c r="K934" s="4"/>
      <c r="L934" s="4"/>
      <c r="M934" s="4"/>
      <c r="N934" s="4"/>
      <c r="O934" s="4"/>
    </row>
    <row r="935" spans="1:15" ht="11.65" customHeight="1" x14ac:dyDescent="0.2">
      <c r="A935" s="49">
        <f t="shared" ca="1" si="21"/>
        <v>935</v>
      </c>
      <c r="C935" s="56"/>
      <c r="D935" s="3"/>
      <c r="E935" s="3"/>
      <c r="F935" s="3"/>
      <c r="G935" s="57" t="s">
        <v>146</v>
      </c>
      <c r="H935" s="12">
        <f>SUBTOTAL(9,H932:H934)</f>
        <v>0</v>
      </c>
      <c r="J935" s="4"/>
      <c r="K935" s="4"/>
      <c r="L935" s="4"/>
      <c r="M935" s="4"/>
      <c r="N935" s="4"/>
      <c r="O935" s="4"/>
    </row>
    <row r="936" spans="1:15" ht="11.65" customHeight="1" x14ac:dyDescent="0.2">
      <c r="A936" s="49">
        <f t="shared" ca="1" si="21"/>
        <v>936</v>
      </c>
      <c r="C936" s="56"/>
      <c r="D936" s="3"/>
      <c r="E936" s="3"/>
      <c r="F936" s="3"/>
      <c r="G936" s="57"/>
      <c r="H936" s="2"/>
      <c r="J936" s="4"/>
      <c r="K936" s="4"/>
      <c r="L936" s="4"/>
      <c r="M936" s="4"/>
      <c r="N936" s="4"/>
      <c r="O936" s="4"/>
    </row>
    <row r="937" spans="1:15" ht="11.65" customHeight="1" thickBot="1" x14ac:dyDescent="0.25">
      <c r="A937" s="49">
        <f t="shared" ca="1" si="21"/>
        <v>937</v>
      </c>
      <c r="C937" s="56" t="s">
        <v>295</v>
      </c>
      <c r="D937" s="3"/>
      <c r="E937" s="3"/>
      <c r="F937" s="3"/>
      <c r="G937" s="57" t="s">
        <v>146</v>
      </c>
      <c r="H937" s="13">
        <f>SUBTOTAL(9,H906:H935)</f>
        <v>12140961.460693756</v>
      </c>
      <c r="J937" s="4"/>
      <c r="K937" s="4"/>
      <c r="L937" s="4"/>
      <c r="M937" s="4"/>
      <c r="N937" s="4"/>
      <c r="O937" s="4"/>
    </row>
    <row r="938" spans="1:15" ht="11.65" customHeight="1" thickTop="1" x14ac:dyDescent="0.2">
      <c r="A938" s="49">
        <f t="shared" ca="1" si="21"/>
        <v>938</v>
      </c>
      <c r="C938" s="56"/>
      <c r="D938" s="3"/>
      <c r="E938" s="3"/>
      <c r="F938" s="3"/>
      <c r="G938" s="57"/>
      <c r="H938" s="2"/>
      <c r="J938" s="4"/>
      <c r="K938" s="4"/>
      <c r="L938" s="4"/>
      <c r="M938" s="4"/>
      <c r="N938" s="4"/>
      <c r="O938" s="4"/>
    </row>
    <row r="939" spans="1:15" ht="11.65" customHeight="1" x14ac:dyDescent="0.2">
      <c r="A939" s="49">
        <f t="shared" ca="1" si="21"/>
        <v>939</v>
      </c>
      <c r="C939" s="56">
        <v>165</v>
      </c>
      <c r="D939" s="3" t="s">
        <v>7</v>
      </c>
      <c r="E939" s="3"/>
      <c r="F939" s="3"/>
      <c r="G939" s="57"/>
      <c r="H939" s="2"/>
      <c r="J939" s="4"/>
      <c r="K939" s="4"/>
      <c r="L939" s="4"/>
      <c r="M939" s="4"/>
      <c r="N939" s="4"/>
      <c r="O939" s="4"/>
    </row>
    <row r="940" spans="1:15" ht="11.65" customHeight="1" x14ac:dyDescent="0.2">
      <c r="A940" s="49">
        <f t="shared" ca="1" si="21"/>
        <v>940</v>
      </c>
      <c r="C940" s="56"/>
      <c r="D940" s="3"/>
      <c r="E940" s="3"/>
      <c r="F940" s="3" t="s">
        <v>193</v>
      </c>
      <c r="G940" s="57"/>
      <c r="H940" s="10">
        <v>0</v>
      </c>
      <c r="J940" s="4"/>
      <c r="K940" s="4"/>
      <c r="L940" s="4"/>
      <c r="M940" s="4"/>
      <c r="N940" s="4"/>
      <c r="O940" s="4"/>
    </row>
    <row r="941" spans="1:15" ht="11.65" customHeight="1" x14ac:dyDescent="0.2">
      <c r="A941" s="49">
        <f t="shared" ca="1" si="21"/>
        <v>941</v>
      </c>
      <c r="C941" s="56"/>
      <c r="D941" s="3"/>
      <c r="E941" s="3"/>
      <c r="F941" s="3" t="s">
        <v>264</v>
      </c>
      <c r="G941" s="57"/>
      <c r="H941" s="10">
        <v>1424938.8686692561</v>
      </c>
      <c r="J941" s="4"/>
      <c r="K941" s="4"/>
      <c r="L941" s="4"/>
      <c r="M941" s="4"/>
      <c r="N941" s="4"/>
      <c r="O941" s="4"/>
    </row>
    <row r="942" spans="1:15" ht="11.65" customHeight="1" x14ac:dyDescent="0.2">
      <c r="A942" s="49">
        <f t="shared" ca="1" si="21"/>
        <v>942</v>
      </c>
      <c r="C942" s="56"/>
      <c r="D942" s="3"/>
      <c r="E942" s="3"/>
      <c r="F942" s="3" t="s">
        <v>24</v>
      </c>
      <c r="G942" s="57"/>
      <c r="H942" s="10">
        <v>289879.02285228699</v>
      </c>
      <c r="J942" s="4"/>
      <c r="K942" s="4"/>
      <c r="L942" s="4"/>
      <c r="M942" s="4"/>
      <c r="N942" s="4"/>
      <c r="O942" s="4"/>
    </row>
    <row r="943" spans="1:15" ht="11.65" customHeight="1" x14ac:dyDescent="0.2">
      <c r="A943" s="49">
        <f t="shared" ca="1" si="21"/>
        <v>943</v>
      </c>
      <c r="C943" s="56"/>
      <c r="D943" s="3"/>
      <c r="E943" s="3"/>
      <c r="F943" s="3" t="s">
        <v>249</v>
      </c>
      <c r="G943" s="57"/>
      <c r="H943" s="10">
        <v>0</v>
      </c>
      <c r="J943" s="4"/>
      <c r="K943" s="4"/>
      <c r="L943" s="4"/>
      <c r="M943" s="4"/>
      <c r="N943" s="4"/>
      <c r="O943" s="4"/>
    </row>
    <row r="944" spans="1:15" ht="11.65" customHeight="1" x14ac:dyDescent="0.2">
      <c r="A944" s="49">
        <f t="shared" ca="1" si="21"/>
        <v>944</v>
      </c>
      <c r="C944" s="56"/>
      <c r="D944" s="3"/>
      <c r="E944" s="3"/>
      <c r="F944" s="3" t="s">
        <v>251</v>
      </c>
      <c r="G944" s="57"/>
      <c r="H944" s="10">
        <v>0</v>
      </c>
      <c r="J944" s="4"/>
      <c r="K944" s="4"/>
      <c r="L944" s="4"/>
      <c r="M944" s="4"/>
      <c r="N944" s="4"/>
      <c r="O944" s="4"/>
    </row>
    <row r="945" spans="1:15" ht="11.65" customHeight="1" x14ac:dyDescent="0.2">
      <c r="A945" s="49">
        <f t="shared" ca="1" si="21"/>
        <v>945</v>
      </c>
      <c r="C945" s="56"/>
      <c r="D945" s="3"/>
      <c r="E945" s="3"/>
      <c r="F945" s="3" t="s">
        <v>252</v>
      </c>
      <c r="G945" s="57"/>
      <c r="H945" s="10">
        <v>916.93524685343186</v>
      </c>
      <c r="J945" s="4"/>
      <c r="K945" s="4"/>
      <c r="L945" s="4"/>
      <c r="M945" s="4"/>
      <c r="N945" s="4"/>
      <c r="O945" s="4"/>
    </row>
    <row r="946" spans="1:15" ht="11.65" customHeight="1" x14ac:dyDescent="0.2">
      <c r="A946" s="49">
        <f t="shared" ca="1" si="21"/>
        <v>946</v>
      </c>
      <c r="C946" s="56"/>
      <c r="D946" s="3"/>
      <c r="E946" s="3"/>
      <c r="F946" s="3" t="s">
        <v>30</v>
      </c>
      <c r="G946" s="57"/>
      <c r="H946" s="10">
        <v>0</v>
      </c>
      <c r="J946" s="4"/>
      <c r="K946" s="4"/>
      <c r="L946" s="4"/>
      <c r="M946" s="4"/>
      <c r="N946" s="4"/>
      <c r="O946" s="4"/>
    </row>
    <row r="947" spans="1:15" ht="11.65" customHeight="1" x14ac:dyDescent="0.2">
      <c r="A947" s="49">
        <f t="shared" ca="1" si="21"/>
        <v>947</v>
      </c>
      <c r="C947" s="56"/>
      <c r="D947" s="3"/>
      <c r="E947" s="3"/>
      <c r="F947" s="3" t="s">
        <v>247</v>
      </c>
      <c r="G947" s="57"/>
      <c r="H947" s="10">
        <v>0</v>
      </c>
      <c r="J947" s="4"/>
      <c r="K947" s="4"/>
      <c r="L947" s="4"/>
      <c r="M947" s="4"/>
      <c r="N947" s="4"/>
      <c r="O947" s="4"/>
    </row>
    <row r="948" spans="1:15" ht="11.65" customHeight="1" x14ac:dyDescent="0.2">
      <c r="A948" s="49">
        <f t="shared" ca="1" si="21"/>
        <v>948</v>
      </c>
      <c r="C948" s="56"/>
      <c r="D948" s="3"/>
      <c r="E948" s="3"/>
      <c r="F948" s="3" t="s">
        <v>248</v>
      </c>
      <c r="G948" s="57"/>
      <c r="H948" s="10">
        <v>2487858.9030827149</v>
      </c>
      <c r="J948" s="4"/>
      <c r="K948" s="4"/>
      <c r="L948" s="4"/>
      <c r="M948" s="4"/>
      <c r="N948" s="4"/>
      <c r="O948" s="4"/>
    </row>
    <row r="949" spans="1:15" ht="11.65" customHeight="1" thickBot="1" x14ac:dyDescent="0.25">
      <c r="A949" s="49">
        <f t="shared" ca="1" si="21"/>
        <v>949</v>
      </c>
      <c r="C949" s="63" t="s">
        <v>152</v>
      </c>
      <c r="D949" s="3"/>
      <c r="E949" s="3"/>
      <c r="F949" s="3"/>
      <c r="G949" s="57" t="s">
        <v>138</v>
      </c>
      <c r="H949" s="21">
        <f>SUBTOTAL(9,H940:H948)</f>
        <v>4203593.7298511118</v>
      </c>
      <c r="J949" s="4"/>
      <c r="K949" s="4"/>
      <c r="L949" s="4"/>
      <c r="M949" s="4"/>
      <c r="N949" s="4"/>
      <c r="O949" s="4"/>
    </row>
    <row r="950" spans="1:15" ht="11.65" customHeight="1" thickTop="1" x14ac:dyDescent="0.2">
      <c r="A950" s="49">
        <f t="shared" ca="1" si="21"/>
        <v>950</v>
      </c>
      <c r="C950" s="56"/>
      <c r="D950" s="3"/>
      <c r="E950" s="3"/>
      <c r="F950" s="3"/>
      <c r="G950" s="57"/>
      <c r="H950" s="2"/>
      <c r="J950" s="4"/>
      <c r="K950" s="4"/>
      <c r="L950" s="4"/>
      <c r="M950" s="4"/>
      <c r="N950" s="4"/>
      <c r="O950" s="4"/>
    </row>
    <row r="951" spans="1:15" ht="11.65" customHeight="1" x14ac:dyDescent="0.2">
      <c r="A951" s="49">
        <f t="shared" ca="1" si="21"/>
        <v>951</v>
      </c>
      <c r="C951" s="56" t="s">
        <v>153</v>
      </c>
      <c r="D951" s="3" t="s">
        <v>154</v>
      </c>
      <c r="E951" s="3"/>
      <c r="F951" s="3"/>
      <c r="G951" s="57"/>
      <c r="H951" s="2"/>
      <c r="J951" s="4"/>
      <c r="K951" s="4"/>
      <c r="L951" s="4"/>
      <c r="M951" s="4"/>
      <c r="N951" s="4"/>
      <c r="O951" s="4"/>
    </row>
    <row r="952" spans="1:15" ht="11.65" customHeight="1" x14ac:dyDescent="0.2">
      <c r="A952" s="49">
        <f t="shared" ca="1" si="21"/>
        <v>952</v>
      </c>
      <c r="C952" s="56"/>
      <c r="D952" s="3"/>
      <c r="E952" s="3"/>
      <c r="F952" s="3" t="s">
        <v>193</v>
      </c>
      <c r="G952" s="57"/>
      <c r="H952" s="10">
        <v>794237.34</v>
      </c>
      <c r="J952" s="4"/>
      <c r="K952" s="4"/>
      <c r="L952" s="4"/>
      <c r="M952" s="4"/>
      <c r="N952" s="4"/>
      <c r="O952" s="4"/>
    </row>
    <row r="953" spans="1:15" ht="11.65" customHeight="1" x14ac:dyDescent="0.2">
      <c r="A953" s="49">
        <f t="shared" ca="1" si="21"/>
        <v>953</v>
      </c>
      <c r="C953" s="56"/>
      <c r="D953" s="3"/>
      <c r="E953" s="3"/>
      <c r="F953" s="3" t="s">
        <v>24</v>
      </c>
      <c r="G953" s="57"/>
      <c r="H953" s="10">
        <v>0</v>
      </c>
      <c r="J953" s="4"/>
      <c r="K953" s="4"/>
      <c r="L953" s="4"/>
      <c r="M953" s="4"/>
      <c r="N953" s="4"/>
      <c r="O953" s="4"/>
    </row>
    <row r="954" spans="1:15" ht="11.65" customHeight="1" x14ac:dyDescent="0.2">
      <c r="A954" s="49">
        <f t="shared" ca="1" si="21"/>
        <v>954</v>
      </c>
      <c r="C954" s="56"/>
      <c r="D954" s="3"/>
      <c r="E954" s="3"/>
      <c r="F954" s="3" t="s">
        <v>251</v>
      </c>
      <c r="G954" s="57"/>
      <c r="H954" s="10">
        <v>0</v>
      </c>
      <c r="J954" s="4"/>
      <c r="K954" s="4"/>
      <c r="L954" s="4"/>
      <c r="M954" s="4"/>
      <c r="N954" s="4"/>
      <c r="O954" s="4"/>
    </row>
    <row r="955" spans="1:15" ht="11.65" customHeight="1" x14ac:dyDescent="0.2">
      <c r="A955" s="49">
        <f t="shared" ca="1" si="21"/>
        <v>955</v>
      </c>
      <c r="C955" s="56"/>
      <c r="D955" s="3"/>
      <c r="E955" s="3"/>
      <c r="F955" s="3" t="s">
        <v>251</v>
      </c>
      <c r="G955" s="57"/>
      <c r="H955" s="10">
        <v>0</v>
      </c>
      <c r="J955" s="4"/>
      <c r="K955" s="4"/>
      <c r="L955" s="4"/>
      <c r="M955" s="4"/>
      <c r="N955" s="4"/>
      <c r="O955" s="4"/>
    </row>
    <row r="956" spans="1:15" ht="11.65" customHeight="1" x14ac:dyDescent="0.2">
      <c r="A956" s="49">
        <f t="shared" ca="1" si="21"/>
        <v>956</v>
      </c>
      <c r="C956" s="56"/>
      <c r="D956" s="3"/>
      <c r="E956" s="3"/>
      <c r="F956" s="3" t="s">
        <v>249</v>
      </c>
      <c r="G956" s="57"/>
      <c r="H956" s="10">
        <v>0</v>
      </c>
      <c r="J956" s="4"/>
      <c r="K956" s="4"/>
      <c r="L956" s="4"/>
      <c r="M956" s="4"/>
      <c r="N956" s="4"/>
      <c r="O956" s="4"/>
    </row>
    <row r="957" spans="1:15" ht="11.65" customHeight="1" x14ac:dyDescent="0.2">
      <c r="A957" s="49">
        <f t="shared" ca="1" si="21"/>
        <v>957</v>
      </c>
      <c r="C957" s="56"/>
      <c r="D957" s="3"/>
      <c r="E957" s="3"/>
      <c r="F957" s="3" t="s">
        <v>253</v>
      </c>
      <c r="G957" s="57"/>
      <c r="H957" s="10">
        <v>0</v>
      </c>
      <c r="J957" s="4"/>
      <c r="K957" s="4"/>
      <c r="L957" s="4"/>
      <c r="M957" s="4"/>
      <c r="N957" s="4"/>
      <c r="O957" s="4"/>
    </row>
    <row r="958" spans="1:15" ht="11.65" customHeight="1" x14ac:dyDescent="0.2">
      <c r="A958" s="49">
        <f t="shared" ref="A958:A1021" ca="1" si="22">OFFSET(A958,-1,)+1</f>
        <v>958</v>
      </c>
      <c r="C958" s="56"/>
      <c r="D958" s="3"/>
      <c r="E958" s="3"/>
      <c r="F958" s="3" t="s">
        <v>247</v>
      </c>
      <c r="G958" s="57"/>
      <c r="H958" s="10">
        <v>0</v>
      </c>
      <c r="J958" s="4"/>
      <c r="K958" s="4"/>
      <c r="L958" s="4"/>
      <c r="M958" s="4"/>
      <c r="N958" s="4"/>
      <c r="O958" s="4"/>
    </row>
    <row r="959" spans="1:15" ht="11.65" customHeight="1" x14ac:dyDescent="0.2">
      <c r="A959" s="49">
        <f t="shared" ca="1" si="22"/>
        <v>959</v>
      </c>
      <c r="C959" s="56"/>
      <c r="D959" s="3"/>
      <c r="E959" s="3"/>
      <c r="F959" s="3" t="s">
        <v>252</v>
      </c>
      <c r="G959" s="57"/>
      <c r="H959" s="10">
        <v>0</v>
      </c>
      <c r="J959" s="4"/>
      <c r="K959" s="4"/>
      <c r="L959" s="4"/>
      <c r="M959" s="4"/>
      <c r="N959" s="4"/>
      <c r="O959" s="4"/>
    </row>
    <row r="960" spans="1:15" ht="11.65" customHeight="1" x14ac:dyDescent="0.2">
      <c r="A960" s="49">
        <f t="shared" ca="1" si="22"/>
        <v>960</v>
      </c>
      <c r="C960" s="56"/>
      <c r="D960" s="3"/>
      <c r="E960" s="3"/>
      <c r="F960" s="3" t="s">
        <v>30</v>
      </c>
      <c r="G960" s="57"/>
      <c r="H960" s="10">
        <v>0</v>
      </c>
      <c r="J960" s="4"/>
      <c r="K960" s="4"/>
      <c r="L960" s="4"/>
      <c r="M960" s="4"/>
      <c r="N960" s="4"/>
      <c r="O960" s="4"/>
    </row>
    <row r="961" spans="1:15" ht="11.65" customHeight="1" x14ac:dyDescent="0.2">
      <c r="A961" s="49">
        <f t="shared" ca="1" si="22"/>
        <v>961</v>
      </c>
      <c r="C961" s="56"/>
      <c r="D961" s="3"/>
      <c r="E961" s="3"/>
      <c r="F961" s="3" t="s">
        <v>248</v>
      </c>
      <c r="G961" s="57"/>
      <c r="H961" s="10">
        <v>0</v>
      </c>
      <c r="J961" s="4"/>
      <c r="K961" s="4"/>
      <c r="L961" s="4"/>
      <c r="M961" s="4"/>
      <c r="N961" s="4"/>
      <c r="O961" s="4"/>
    </row>
    <row r="962" spans="1:15" ht="11.65" customHeight="1" thickBot="1" x14ac:dyDescent="0.25">
      <c r="A962" s="49">
        <f t="shared" ca="1" si="22"/>
        <v>962</v>
      </c>
      <c r="C962" s="56"/>
      <c r="D962" s="3"/>
      <c r="E962" s="3"/>
      <c r="F962" s="3"/>
      <c r="G962" s="57" t="s">
        <v>141</v>
      </c>
      <c r="H962" s="21">
        <f>SUBTOTAL(9,H952:H961)</f>
        <v>794237.34</v>
      </c>
      <c r="J962" s="4"/>
      <c r="K962" s="4"/>
      <c r="L962" s="4"/>
      <c r="M962" s="4"/>
      <c r="N962" s="4"/>
      <c r="O962" s="4"/>
    </row>
    <row r="963" spans="1:15" ht="11.65" customHeight="1" thickTop="1" x14ac:dyDescent="0.2">
      <c r="A963" s="49">
        <f t="shared" ca="1" si="22"/>
        <v>963</v>
      </c>
      <c r="C963" s="56"/>
      <c r="D963" s="3"/>
      <c r="E963" s="3"/>
      <c r="F963" s="3"/>
      <c r="G963" s="57"/>
      <c r="H963" s="2"/>
      <c r="J963" s="4"/>
      <c r="K963" s="4"/>
      <c r="L963" s="4"/>
      <c r="M963" s="4"/>
      <c r="N963" s="4"/>
      <c r="O963" s="4"/>
    </row>
    <row r="964" spans="1:15" ht="11.65" customHeight="1" x14ac:dyDescent="0.2">
      <c r="A964" s="49">
        <f t="shared" ca="1" si="22"/>
        <v>964</v>
      </c>
      <c r="C964" s="56" t="s">
        <v>156</v>
      </c>
      <c r="D964" s="3" t="s">
        <v>5</v>
      </c>
      <c r="E964" s="3"/>
      <c r="F964" s="3"/>
      <c r="G964" s="57"/>
      <c r="H964" s="2"/>
      <c r="J964" s="4"/>
      <c r="K964" s="4"/>
      <c r="L964" s="4"/>
      <c r="M964" s="4"/>
      <c r="N964" s="4"/>
      <c r="O964" s="4"/>
    </row>
    <row r="965" spans="1:15" ht="11.65" customHeight="1" x14ac:dyDescent="0.2">
      <c r="A965" s="49">
        <f t="shared" ca="1" si="22"/>
        <v>965</v>
      </c>
      <c r="C965" s="56"/>
      <c r="D965" s="3"/>
      <c r="E965" s="3"/>
      <c r="F965" s="3" t="s">
        <v>193</v>
      </c>
      <c r="G965" s="57"/>
      <c r="H965" s="10">
        <v>0</v>
      </c>
      <c r="J965" s="4"/>
      <c r="K965" s="4"/>
      <c r="L965" s="4"/>
      <c r="M965" s="4"/>
      <c r="N965" s="4"/>
      <c r="O965" s="4"/>
    </row>
    <row r="966" spans="1:15" ht="11.65" customHeight="1" x14ac:dyDescent="0.2">
      <c r="A966" s="49">
        <f t="shared" ca="1" si="22"/>
        <v>966</v>
      </c>
      <c r="C966" s="56"/>
      <c r="D966" s="3"/>
      <c r="E966" s="3"/>
      <c r="F966" s="3" t="s">
        <v>252</v>
      </c>
      <c r="G966" s="57"/>
      <c r="H966" s="10">
        <v>0</v>
      </c>
      <c r="J966" s="4"/>
      <c r="K966" s="4"/>
      <c r="L966" s="4"/>
      <c r="M966" s="4"/>
      <c r="N966" s="4"/>
      <c r="O966" s="4"/>
    </row>
    <row r="967" spans="1:15" ht="11.65" customHeight="1" x14ac:dyDescent="0.2">
      <c r="A967" s="49">
        <f t="shared" ca="1" si="22"/>
        <v>967</v>
      </c>
      <c r="C967" s="56"/>
      <c r="D967" s="3"/>
      <c r="E967" s="3"/>
      <c r="F967" s="3" t="s">
        <v>30</v>
      </c>
      <c r="G967" s="57"/>
      <c r="H967" s="10">
        <v>0</v>
      </c>
      <c r="J967" s="4"/>
      <c r="K967" s="4"/>
      <c r="L967" s="4"/>
      <c r="M967" s="4"/>
      <c r="N967" s="4"/>
      <c r="O967" s="4"/>
    </row>
    <row r="968" spans="1:15" ht="11.65" customHeight="1" x14ac:dyDescent="0.2">
      <c r="A968" s="49">
        <f t="shared" ca="1" si="22"/>
        <v>968</v>
      </c>
      <c r="C968" s="56"/>
      <c r="D968" s="3"/>
      <c r="E968" s="3"/>
      <c r="F968" s="3" t="s">
        <v>24</v>
      </c>
      <c r="G968" s="57"/>
      <c r="H968" s="10">
        <v>2663676.8487092433</v>
      </c>
      <c r="J968" s="4"/>
      <c r="K968" s="4"/>
      <c r="L968" s="4"/>
      <c r="M968" s="4"/>
      <c r="N968" s="4"/>
      <c r="O968" s="4"/>
    </row>
    <row r="969" spans="1:15" ht="11.65" customHeight="1" x14ac:dyDescent="0.2">
      <c r="A969" s="49">
        <f t="shared" ca="1" si="22"/>
        <v>969</v>
      </c>
      <c r="C969" s="56"/>
      <c r="D969" s="3"/>
      <c r="E969" s="3"/>
      <c r="F969" s="3" t="s">
        <v>248</v>
      </c>
      <c r="G969" s="57"/>
      <c r="H969" s="10">
        <v>40833.180026336988</v>
      </c>
      <c r="J969" s="4"/>
      <c r="K969" s="4"/>
      <c r="L969" s="4"/>
      <c r="M969" s="4"/>
      <c r="N969" s="4"/>
      <c r="O969" s="4"/>
    </row>
    <row r="970" spans="1:15" ht="11.65" customHeight="1" x14ac:dyDescent="0.2">
      <c r="A970" s="49">
        <f t="shared" ca="1" si="22"/>
        <v>970</v>
      </c>
      <c r="C970" s="56"/>
      <c r="D970" s="3"/>
      <c r="E970" s="3"/>
      <c r="F970" s="3" t="s">
        <v>247</v>
      </c>
      <c r="G970" s="57"/>
      <c r="H970" s="10">
        <v>0</v>
      </c>
      <c r="J970" s="4"/>
      <c r="K970" s="4"/>
      <c r="L970" s="4"/>
      <c r="M970" s="4"/>
      <c r="N970" s="4"/>
      <c r="O970" s="4"/>
    </row>
    <row r="971" spans="1:15" ht="11.65" customHeight="1" x14ac:dyDescent="0.2">
      <c r="A971" s="49">
        <f t="shared" ca="1" si="22"/>
        <v>971</v>
      </c>
      <c r="C971" s="56"/>
      <c r="D971" s="3"/>
      <c r="E971" s="3"/>
      <c r="F971" s="3" t="s">
        <v>249</v>
      </c>
      <c r="G971" s="57"/>
      <c r="H971" s="10">
        <v>6666718.4681712035</v>
      </c>
      <c r="J971" s="4"/>
      <c r="K971" s="4"/>
      <c r="L971" s="4"/>
      <c r="M971" s="4"/>
      <c r="N971" s="4"/>
      <c r="O971" s="4"/>
    </row>
    <row r="972" spans="1:15" ht="11.65" customHeight="1" x14ac:dyDescent="0.2">
      <c r="A972" s="49">
        <f t="shared" ca="1" si="22"/>
        <v>972</v>
      </c>
      <c r="C972" s="56"/>
      <c r="D972" s="3"/>
      <c r="E972" s="3"/>
      <c r="F972" s="3" t="s">
        <v>251</v>
      </c>
      <c r="G972" s="57"/>
      <c r="H972" s="10">
        <v>0</v>
      </c>
      <c r="J972" s="4"/>
      <c r="K972" s="4"/>
      <c r="L972" s="4"/>
      <c r="M972" s="4"/>
      <c r="N972" s="4"/>
      <c r="O972" s="4"/>
    </row>
    <row r="973" spans="1:15" ht="11.65" customHeight="1" x14ac:dyDescent="0.2">
      <c r="A973" s="49">
        <f t="shared" ca="1" si="22"/>
        <v>973</v>
      </c>
      <c r="C973" s="56"/>
      <c r="D973" s="3"/>
      <c r="E973" s="3"/>
      <c r="F973" s="3" t="s">
        <v>252</v>
      </c>
      <c r="G973" s="57"/>
      <c r="H973" s="10">
        <v>0</v>
      </c>
      <c r="J973" s="4"/>
      <c r="K973" s="4"/>
      <c r="L973" s="4"/>
      <c r="M973" s="4"/>
      <c r="N973" s="4"/>
      <c r="O973" s="4"/>
    </row>
    <row r="974" spans="1:15" ht="11.65" customHeight="1" x14ac:dyDescent="0.2">
      <c r="A974" s="49">
        <f t="shared" ca="1" si="22"/>
        <v>974</v>
      </c>
      <c r="C974" s="56"/>
      <c r="D974" s="3"/>
      <c r="E974" s="3"/>
      <c r="F974" s="3" t="s">
        <v>30</v>
      </c>
      <c r="G974" s="57"/>
      <c r="H974" s="10">
        <v>0</v>
      </c>
      <c r="J974" s="4"/>
      <c r="K974" s="4"/>
      <c r="L974" s="4"/>
      <c r="M974" s="4"/>
      <c r="N974" s="4"/>
      <c r="O974" s="4"/>
    </row>
    <row r="975" spans="1:15" ht="11.65" customHeight="1" x14ac:dyDescent="0.2">
      <c r="A975" s="49">
        <f t="shared" ca="1" si="22"/>
        <v>975</v>
      </c>
      <c r="C975" s="56"/>
      <c r="D975" s="3"/>
      <c r="E975" s="3"/>
      <c r="F975" s="3" t="s">
        <v>256</v>
      </c>
      <c r="G975" s="57"/>
      <c r="H975" s="10">
        <v>155.16151552921502</v>
      </c>
      <c r="J975" s="4"/>
      <c r="K975" s="4"/>
      <c r="L975" s="4"/>
      <c r="M975" s="4"/>
      <c r="N975" s="4"/>
      <c r="O975" s="4"/>
    </row>
    <row r="976" spans="1:15" ht="11.65" customHeight="1" x14ac:dyDescent="0.2">
      <c r="A976" s="49">
        <f t="shared" ca="1" si="22"/>
        <v>976</v>
      </c>
      <c r="C976" s="56"/>
      <c r="D976" s="3"/>
      <c r="E976" s="3"/>
      <c r="F976" s="3" t="s">
        <v>265</v>
      </c>
      <c r="G976" s="57"/>
      <c r="H976" s="10">
        <v>0</v>
      </c>
      <c r="J976" s="4"/>
      <c r="K976" s="4"/>
      <c r="L976" s="4"/>
      <c r="M976" s="4"/>
      <c r="N976" s="4"/>
      <c r="O976" s="4"/>
    </row>
    <row r="977" spans="1:15" ht="11.65" customHeight="1" thickBot="1" x14ac:dyDescent="0.25">
      <c r="A977" s="49">
        <f t="shared" ca="1" si="22"/>
        <v>977</v>
      </c>
      <c r="C977" s="63" t="s">
        <v>157</v>
      </c>
      <c r="D977" s="3"/>
      <c r="E977" s="3"/>
      <c r="F977" s="3"/>
      <c r="G977" s="57" t="s">
        <v>155</v>
      </c>
      <c r="H977" s="21">
        <f>SUBTOTAL(9,H967:H976)</f>
        <v>9371383.6584223118</v>
      </c>
      <c r="J977" s="4"/>
      <c r="K977" s="4"/>
      <c r="L977" s="4"/>
      <c r="M977" s="4"/>
      <c r="N977" s="4"/>
      <c r="O977" s="4"/>
    </row>
    <row r="978" spans="1:15" ht="11.65" customHeight="1" thickTop="1" x14ac:dyDescent="0.2">
      <c r="A978" s="49">
        <f t="shared" ca="1" si="22"/>
        <v>978</v>
      </c>
      <c r="C978" s="56"/>
      <c r="D978" s="3"/>
      <c r="E978" s="3"/>
      <c r="F978" s="3"/>
      <c r="G978" s="57"/>
      <c r="H978" s="2"/>
      <c r="J978" s="4"/>
      <c r="K978" s="4"/>
      <c r="L978" s="4"/>
      <c r="M978" s="4"/>
      <c r="N978" s="4"/>
      <c r="O978" s="4"/>
    </row>
    <row r="979" spans="1:15" ht="11.65" customHeight="1" x14ac:dyDescent="0.2">
      <c r="A979" s="49">
        <f t="shared" ca="1" si="22"/>
        <v>979</v>
      </c>
      <c r="C979" s="56" t="s">
        <v>10</v>
      </c>
      <c r="D979" s="3"/>
      <c r="E979" s="3"/>
      <c r="F979" s="3"/>
      <c r="G979" s="57"/>
      <c r="H979" s="2"/>
      <c r="J979" s="4"/>
      <c r="K979" s="4"/>
      <c r="L979" s="4"/>
      <c r="M979" s="4"/>
      <c r="N979" s="4"/>
      <c r="O979" s="4"/>
    </row>
    <row r="980" spans="1:15" ht="11.65" customHeight="1" x14ac:dyDescent="0.2">
      <c r="A980" s="49">
        <f t="shared" ca="1" si="22"/>
        <v>980</v>
      </c>
      <c r="C980" s="56" t="s">
        <v>158</v>
      </c>
      <c r="D980" s="3" t="s">
        <v>159</v>
      </c>
      <c r="E980" s="3"/>
      <c r="F980" s="3"/>
      <c r="G980" s="57"/>
      <c r="H980" s="2"/>
      <c r="I980" s="4"/>
      <c r="J980" s="4"/>
      <c r="K980" s="4"/>
      <c r="L980" s="4"/>
      <c r="M980" s="4"/>
      <c r="N980" s="4"/>
      <c r="O980" s="4"/>
    </row>
    <row r="981" spans="1:15" ht="11.65" customHeight="1" x14ac:dyDescent="0.2">
      <c r="A981" s="49">
        <f t="shared" ca="1" si="22"/>
        <v>981</v>
      </c>
      <c r="C981" s="56"/>
      <c r="D981" s="3"/>
      <c r="E981" s="3"/>
      <c r="F981" s="3" t="s">
        <v>193</v>
      </c>
      <c r="G981" s="57"/>
      <c r="H981" s="10">
        <v>0</v>
      </c>
      <c r="I981" s="4"/>
      <c r="J981" s="4"/>
      <c r="K981" s="4"/>
      <c r="L981" s="4"/>
      <c r="M981" s="4"/>
      <c r="N981" s="4"/>
      <c r="O981" s="4"/>
    </row>
    <row r="982" spans="1:15" ht="11.65" customHeight="1" x14ac:dyDescent="0.2">
      <c r="A982" s="49">
        <f t="shared" ca="1" si="22"/>
        <v>982</v>
      </c>
      <c r="C982" s="56"/>
      <c r="D982" s="3"/>
      <c r="E982" s="3"/>
      <c r="F982" s="3" t="s">
        <v>248</v>
      </c>
      <c r="G982" s="57"/>
      <c r="H982" s="10">
        <v>0</v>
      </c>
      <c r="I982" s="4"/>
      <c r="J982" s="4"/>
      <c r="K982" s="4"/>
      <c r="L982" s="4"/>
      <c r="M982" s="4"/>
      <c r="N982" s="4"/>
      <c r="O982" s="4"/>
    </row>
    <row r="983" spans="1:15" ht="11.65" customHeight="1" x14ac:dyDescent="0.2">
      <c r="A983" s="49">
        <f t="shared" ca="1" si="22"/>
        <v>983</v>
      </c>
      <c r="C983" s="56"/>
      <c r="D983" s="3"/>
      <c r="E983" s="3"/>
      <c r="F983" s="3" t="s">
        <v>247</v>
      </c>
      <c r="G983" s="57"/>
      <c r="H983" s="10">
        <v>0</v>
      </c>
      <c r="J983" s="4"/>
      <c r="K983" s="4"/>
      <c r="L983" s="4"/>
      <c r="M983" s="4"/>
      <c r="N983" s="4"/>
      <c r="O983" s="4"/>
    </row>
    <row r="984" spans="1:15" ht="11.65" customHeight="1" x14ac:dyDescent="0.2">
      <c r="A984" s="49">
        <f t="shared" ca="1" si="22"/>
        <v>984</v>
      </c>
      <c r="C984" s="56"/>
      <c r="D984" s="3"/>
      <c r="E984" s="3"/>
      <c r="F984" s="3"/>
      <c r="G984" s="57" t="s">
        <v>160</v>
      </c>
      <c r="H984" s="12">
        <f>SUBTOTAL(9,H981:H983)</f>
        <v>0</v>
      </c>
      <c r="J984" s="4"/>
      <c r="K984" s="4"/>
      <c r="L984" s="4"/>
      <c r="M984" s="4"/>
      <c r="N984" s="4"/>
      <c r="O984" s="4"/>
    </row>
    <row r="985" spans="1:15" ht="11.65" customHeight="1" x14ac:dyDescent="0.2">
      <c r="A985" s="49">
        <f t="shared" ca="1" si="22"/>
        <v>985</v>
      </c>
      <c r="C985" s="56"/>
      <c r="D985" s="3"/>
      <c r="E985" s="3"/>
      <c r="F985" s="3"/>
      <c r="G985" s="57"/>
      <c r="H985" s="2"/>
      <c r="J985" s="4"/>
      <c r="K985" s="4"/>
      <c r="L985" s="4"/>
      <c r="M985" s="4"/>
      <c r="N985" s="4"/>
      <c r="O985" s="4"/>
    </row>
    <row r="986" spans="1:15" ht="11.65" customHeight="1" x14ac:dyDescent="0.2">
      <c r="A986" s="49">
        <f t="shared" ca="1" si="22"/>
        <v>986</v>
      </c>
      <c r="C986" s="56" t="s">
        <v>161</v>
      </c>
      <c r="D986" s="66" t="s">
        <v>162</v>
      </c>
      <c r="E986" s="67"/>
      <c r="F986" s="3"/>
      <c r="G986" s="57"/>
      <c r="H986" s="2"/>
      <c r="J986" s="4"/>
      <c r="K986" s="4"/>
      <c r="L986" s="4"/>
      <c r="M986" s="4"/>
      <c r="N986" s="4"/>
      <c r="O986" s="4"/>
    </row>
    <row r="987" spans="1:15" ht="11.65" customHeight="1" x14ac:dyDescent="0.2">
      <c r="A987" s="49">
        <f t="shared" ca="1" si="22"/>
        <v>987</v>
      </c>
      <c r="C987" s="56">
        <v>131</v>
      </c>
      <c r="D987" s="68" t="s">
        <v>163</v>
      </c>
      <c r="E987" s="67"/>
      <c r="F987" s="3" t="s">
        <v>266</v>
      </c>
      <c r="G987" s="57"/>
      <c r="H987" s="10">
        <v>0</v>
      </c>
      <c r="J987" s="4"/>
      <c r="K987" s="4"/>
      <c r="L987" s="4"/>
      <c r="M987" s="4"/>
      <c r="N987" s="4"/>
      <c r="O987" s="4"/>
    </row>
    <row r="988" spans="1:15" ht="11.65" customHeight="1" x14ac:dyDescent="0.2">
      <c r="A988" s="49">
        <f t="shared" ca="1" si="22"/>
        <v>988</v>
      </c>
      <c r="C988" s="56">
        <v>135</v>
      </c>
      <c r="D988" s="68" t="s">
        <v>164</v>
      </c>
      <c r="E988" s="67"/>
      <c r="F988" s="3" t="s">
        <v>24</v>
      </c>
      <c r="G988" s="57"/>
      <c r="H988" s="10">
        <v>0</v>
      </c>
      <c r="J988" s="4"/>
      <c r="K988" s="4"/>
      <c r="L988" s="4"/>
      <c r="M988" s="4"/>
      <c r="N988" s="4"/>
      <c r="O988" s="4"/>
    </row>
    <row r="989" spans="1:15" ht="11.65" customHeight="1" x14ac:dyDescent="0.2">
      <c r="A989" s="49">
        <f t="shared" ca="1" si="22"/>
        <v>989</v>
      </c>
      <c r="C989" s="56">
        <v>141</v>
      </c>
      <c r="D989" s="68" t="s">
        <v>165</v>
      </c>
      <c r="E989" s="67"/>
      <c r="F989" s="3" t="s">
        <v>248</v>
      </c>
      <c r="G989" s="57"/>
      <c r="H989" s="10">
        <v>0</v>
      </c>
      <c r="J989" s="4"/>
      <c r="K989" s="4"/>
      <c r="L989" s="4"/>
      <c r="M989" s="4"/>
      <c r="N989" s="4"/>
      <c r="O989" s="4"/>
    </row>
    <row r="990" spans="1:15" ht="11.65" customHeight="1" x14ac:dyDescent="0.2">
      <c r="A990" s="49">
        <f t="shared" ca="1" si="22"/>
        <v>990</v>
      </c>
      <c r="C990" s="56">
        <v>143</v>
      </c>
      <c r="D990" s="68" t="s">
        <v>165</v>
      </c>
      <c r="E990" s="67"/>
      <c r="F990" s="3" t="s">
        <v>248</v>
      </c>
      <c r="G990" s="57"/>
      <c r="H990" s="10">
        <v>3830335.4774411558</v>
      </c>
      <c r="J990" s="4"/>
      <c r="K990" s="4"/>
      <c r="L990" s="4"/>
      <c r="M990" s="4"/>
      <c r="N990" s="4"/>
      <c r="O990" s="4"/>
    </row>
    <row r="991" spans="1:15" ht="11.65" customHeight="1" x14ac:dyDescent="0.2">
      <c r="A991" s="49">
        <f t="shared" ca="1" si="22"/>
        <v>991</v>
      </c>
      <c r="C991" s="56">
        <v>232</v>
      </c>
      <c r="D991" s="68" t="s">
        <v>166</v>
      </c>
      <c r="E991" s="67"/>
      <c r="F991" s="3" t="s">
        <v>247</v>
      </c>
      <c r="G991" s="57"/>
      <c r="H991" s="10">
        <v>0</v>
      </c>
      <c r="J991" s="4"/>
      <c r="K991" s="4"/>
      <c r="L991" s="4"/>
      <c r="M991" s="4"/>
      <c r="N991" s="4"/>
      <c r="O991" s="4"/>
    </row>
    <row r="992" spans="1:15" ht="11.65" customHeight="1" x14ac:dyDescent="0.2">
      <c r="A992" s="49">
        <f t="shared" ca="1" si="22"/>
        <v>992</v>
      </c>
      <c r="C992" s="56">
        <v>232</v>
      </c>
      <c r="D992" s="68" t="s">
        <v>166</v>
      </c>
      <c r="E992" s="67"/>
      <c r="F992" s="3" t="s">
        <v>248</v>
      </c>
      <c r="G992" s="57"/>
      <c r="H992" s="10">
        <v>-658497.57893034711</v>
      </c>
      <c r="J992" s="4"/>
      <c r="K992" s="4"/>
      <c r="L992" s="4"/>
      <c r="M992" s="4"/>
      <c r="N992" s="4"/>
      <c r="O992" s="4"/>
    </row>
    <row r="993" spans="1:15" ht="11.65" customHeight="1" x14ac:dyDescent="0.2">
      <c r="A993" s="49">
        <f t="shared" ca="1" si="22"/>
        <v>993</v>
      </c>
      <c r="C993" s="56">
        <v>232</v>
      </c>
      <c r="D993" s="68" t="s">
        <v>166</v>
      </c>
      <c r="E993" s="67"/>
      <c r="F993" s="3" t="s">
        <v>30</v>
      </c>
      <c r="G993" s="57"/>
      <c r="H993" s="10">
        <v>0</v>
      </c>
      <c r="J993" s="4"/>
      <c r="K993" s="4"/>
      <c r="L993" s="4"/>
      <c r="M993" s="4"/>
      <c r="N993" s="4"/>
      <c r="O993" s="4"/>
    </row>
    <row r="994" spans="1:15" ht="11.65" customHeight="1" x14ac:dyDescent="0.2">
      <c r="A994" s="49">
        <f t="shared" ca="1" si="22"/>
        <v>994</v>
      </c>
      <c r="C994" s="56">
        <v>232</v>
      </c>
      <c r="D994" s="68" t="s">
        <v>166</v>
      </c>
      <c r="E994" s="67"/>
      <c r="F994" s="3" t="s">
        <v>24</v>
      </c>
      <c r="G994" s="57"/>
      <c r="H994" s="10">
        <v>-211524.33651868012</v>
      </c>
      <c r="J994" s="4"/>
      <c r="K994" s="4"/>
      <c r="L994" s="4"/>
      <c r="M994" s="4"/>
      <c r="N994" s="4"/>
      <c r="O994" s="4"/>
    </row>
    <row r="995" spans="1:15" ht="11.65" customHeight="1" x14ac:dyDescent="0.2">
      <c r="A995" s="49">
        <f t="shared" ca="1" si="22"/>
        <v>995</v>
      </c>
      <c r="C995" s="56">
        <v>232</v>
      </c>
      <c r="D995" s="68" t="s">
        <v>166</v>
      </c>
      <c r="E995" s="67"/>
      <c r="F995" s="3" t="s">
        <v>193</v>
      </c>
      <c r="G995" s="57"/>
      <c r="H995" s="10">
        <v>0</v>
      </c>
      <c r="J995" s="4"/>
      <c r="K995" s="4"/>
      <c r="L995" s="4"/>
      <c r="M995" s="4"/>
      <c r="N995" s="4"/>
      <c r="O995" s="4"/>
    </row>
    <row r="996" spans="1:15" ht="11.65" customHeight="1" x14ac:dyDescent="0.2">
      <c r="A996" s="49">
        <f t="shared" ca="1" si="22"/>
        <v>996</v>
      </c>
      <c r="C996" s="56">
        <v>2533</v>
      </c>
      <c r="D996" s="67" t="s">
        <v>167</v>
      </c>
      <c r="E996" s="67"/>
      <c r="F996" s="3" t="s">
        <v>289</v>
      </c>
      <c r="G996" s="57"/>
      <c r="H996" s="10">
        <v>0</v>
      </c>
      <c r="J996" s="4"/>
      <c r="K996" s="4"/>
      <c r="L996" s="4"/>
      <c r="M996" s="4"/>
      <c r="N996" s="4"/>
      <c r="O996" s="4"/>
    </row>
    <row r="997" spans="1:15" ht="11.65" customHeight="1" x14ac:dyDescent="0.2">
      <c r="A997" s="49">
        <f t="shared" ca="1" si="22"/>
        <v>997</v>
      </c>
      <c r="C997" s="56">
        <v>2533</v>
      </c>
      <c r="D997" s="67" t="s">
        <v>167</v>
      </c>
      <c r="E997" s="67"/>
      <c r="F997" s="3" t="s">
        <v>251</v>
      </c>
      <c r="G997" s="57"/>
      <c r="H997" s="10">
        <v>0</v>
      </c>
      <c r="J997" s="4"/>
      <c r="K997" s="4"/>
      <c r="L997" s="4"/>
      <c r="M997" s="4"/>
      <c r="N997" s="4"/>
      <c r="O997" s="4"/>
    </row>
    <row r="998" spans="1:15" ht="11.65" customHeight="1" x14ac:dyDescent="0.2">
      <c r="A998" s="49">
        <f t="shared" ca="1" si="22"/>
        <v>998</v>
      </c>
      <c r="C998" s="56">
        <v>2533</v>
      </c>
      <c r="D998" s="67" t="s">
        <v>167</v>
      </c>
      <c r="E998" s="67"/>
      <c r="F998" s="3" t="s">
        <v>251</v>
      </c>
      <c r="G998" s="57"/>
      <c r="H998" s="10">
        <v>0</v>
      </c>
      <c r="J998" s="4"/>
      <c r="K998" s="4"/>
      <c r="L998" s="4"/>
      <c r="M998" s="4"/>
      <c r="N998" s="4"/>
      <c r="O998" s="4"/>
    </row>
    <row r="999" spans="1:15" ht="11.65" customHeight="1" x14ac:dyDescent="0.2">
      <c r="A999" s="49">
        <f t="shared" ca="1" si="22"/>
        <v>999</v>
      </c>
      <c r="C999" s="56">
        <v>230</v>
      </c>
      <c r="D999" s="67" t="s">
        <v>168</v>
      </c>
      <c r="E999" s="67"/>
      <c r="F999" s="3" t="s">
        <v>247</v>
      </c>
      <c r="G999" s="57"/>
      <c r="H999" s="10">
        <v>0</v>
      </c>
      <c r="J999" s="4"/>
      <c r="K999" s="4"/>
      <c r="L999" s="4"/>
      <c r="M999" s="4"/>
      <c r="N999" s="4"/>
      <c r="O999" s="4"/>
    </row>
    <row r="1000" spans="1:15" ht="11.65" customHeight="1" x14ac:dyDescent="0.2">
      <c r="A1000" s="49">
        <f t="shared" ca="1" si="22"/>
        <v>1000</v>
      </c>
      <c r="C1000" s="56">
        <v>230</v>
      </c>
      <c r="D1000" s="67" t="s">
        <v>168</v>
      </c>
      <c r="E1000" s="67"/>
      <c r="F1000" s="3" t="s">
        <v>252</v>
      </c>
      <c r="G1000" s="57"/>
      <c r="H1000" s="10">
        <v>0</v>
      </c>
      <c r="J1000" s="4"/>
      <c r="K1000" s="4"/>
      <c r="L1000" s="4"/>
      <c r="M1000" s="4"/>
      <c r="N1000" s="4"/>
      <c r="O1000" s="4"/>
    </row>
    <row r="1001" spans="1:15" ht="11.65" customHeight="1" x14ac:dyDescent="0.2">
      <c r="A1001" s="49">
        <f t="shared" ca="1" si="22"/>
        <v>1001</v>
      </c>
      <c r="C1001" s="56">
        <v>230</v>
      </c>
      <c r="D1001" s="67" t="s">
        <v>168</v>
      </c>
      <c r="E1001" s="67"/>
      <c r="F1001" s="3" t="s">
        <v>30</v>
      </c>
      <c r="G1001" s="57"/>
      <c r="H1001" s="10">
        <v>0</v>
      </c>
      <c r="J1001" s="4"/>
      <c r="K1001" s="4"/>
      <c r="L1001" s="4"/>
      <c r="M1001" s="4"/>
      <c r="N1001" s="4"/>
      <c r="O1001" s="4"/>
    </row>
    <row r="1002" spans="1:15" ht="11.65" customHeight="1" x14ac:dyDescent="0.2">
      <c r="A1002" s="49">
        <f t="shared" ca="1" si="22"/>
        <v>1002</v>
      </c>
      <c r="C1002" s="56">
        <v>230</v>
      </c>
      <c r="D1002" s="67" t="s">
        <v>168</v>
      </c>
      <c r="E1002" s="67"/>
      <c r="F1002" s="3" t="s">
        <v>193</v>
      </c>
      <c r="G1002" s="57"/>
      <c r="H1002" s="10">
        <v>0</v>
      </c>
      <c r="J1002" s="4"/>
      <c r="K1002" s="4"/>
      <c r="L1002" s="4"/>
      <c r="M1002" s="4"/>
      <c r="N1002" s="4"/>
      <c r="O1002" s="4"/>
    </row>
    <row r="1003" spans="1:15" ht="11.65" customHeight="1" x14ac:dyDescent="0.2">
      <c r="A1003" s="49">
        <f t="shared" ca="1" si="22"/>
        <v>1003</v>
      </c>
      <c r="C1003" s="56">
        <v>254105</v>
      </c>
      <c r="D1003" s="67" t="s">
        <v>169</v>
      </c>
      <c r="E1003" s="67"/>
      <c r="F1003" s="3" t="s">
        <v>193</v>
      </c>
      <c r="G1003" s="57"/>
      <c r="H1003" s="10">
        <v>0</v>
      </c>
      <c r="J1003" s="4"/>
      <c r="K1003" s="4"/>
      <c r="L1003" s="4"/>
      <c r="M1003" s="4"/>
      <c r="N1003" s="4"/>
      <c r="O1003" s="4"/>
    </row>
    <row r="1004" spans="1:15" ht="11.65" customHeight="1" x14ac:dyDescent="0.2">
      <c r="A1004" s="49">
        <f t="shared" ca="1" si="22"/>
        <v>1004</v>
      </c>
      <c r="C1004" s="56">
        <v>254105</v>
      </c>
      <c r="D1004" s="67" t="s">
        <v>169</v>
      </c>
      <c r="E1004" s="67"/>
      <c r="F1004" s="3" t="s">
        <v>247</v>
      </c>
      <c r="G1004" s="57"/>
      <c r="H1004" s="10">
        <v>0</v>
      </c>
      <c r="J1004" s="4"/>
      <c r="K1004" s="4"/>
      <c r="L1004" s="4"/>
      <c r="M1004" s="4"/>
      <c r="N1004" s="4"/>
      <c r="O1004" s="4"/>
    </row>
    <row r="1005" spans="1:15" ht="11.65" customHeight="1" x14ac:dyDescent="0.2">
      <c r="A1005" s="49">
        <f t="shared" ca="1" si="22"/>
        <v>1005</v>
      </c>
      <c r="C1005" s="56">
        <v>254105</v>
      </c>
      <c r="D1005" s="67" t="s">
        <v>169</v>
      </c>
      <c r="E1005" s="67"/>
      <c r="F1005" s="3" t="s">
        <v>251</v>
      </c>
      <c r="G1005" s="57"/>
      <c r="H1005" s="10">
        <v>0</v>
      </c>
      <c r="J1005" s="4"/>
      <c r="K1005" s="4"/>
      <c r="L1005" s="4"/>
      <c r="M1005" s="4"/>
      <c r="N1005" s="4"/>
      <c r="O1005" s="4"/>
    </row>
    <row r="1006" spans="1:15" ht="11.65" customHeight="1" x14ac:dyDescent="0.2">
      <c r="A1006" s="49">
        <f t="shared" ca="1" si="22"/>
        <v>1006</v>
      </c>
      <c r="C1006" s="56">
        <v>254105</v>
      </c>
      <c r="D1006" s="67" t="s">
        <v>169</v>
      </c>
      <c r="E1006" s="67"/>
      <c r="F1006" s="3" t="s">
        <v>30</v>
      </c>
      <c r="G1006" s="57"/>
      <c r="H1006" s="10">
        <v>0</v>
      </c>
      <c r="J1006" s="4"/>
      <c r="K1006" s="4"/>
      <c r="L1006" s="4"/>
      <c r="M1006" s="4"/>
      <c r="N1006" s="4"/>
      <c r="O1006" s="4"/>
    </row>
    <row r="1007" spans="1:15" ht="11.65" customHeight="1" x14ac:dyDescent="0.2">
      <c r="A1007" s="49">
        <f t="shared" ca="1" si="22"/>
        <v>1007</v>
      </c>
      <c r="C1007" s="56">
        <v>2533</v>
      </c>
      <c r="D1007" s="67" t="s">
        <v>170</v>
      </c>
      <c r="E1007" s="67"/>
      <c r="F1007" s="3" t="s">
        <v>30</v>
      </c>
      <c r="G1007" s="57"/>
      <c r="H1007" s="10">
        <v>0</v>
      </c>
      <c r="J1007" s="4"/>
      <c r="K1007" s="4"/>
      <c r="L1007" s="4"/>
      <c r="M1007" s="4"/>
      <c r="N1007" s="4"/>
      <c r="O1007" s="4"/>
    </row>
    <row r="1008" spans="1:15" ht="11.65" customHeight="1" x14ac:dyDescent="0.2">
      <c r="A1008" s="49">
        <f t="shared" ca="1" si="22"/>
        <v>1008</v>
      </c>
      <c r="C1008" s="56"/>
      <c r="D1008" s="3"/>
      <c r="E1008" s="3"/>
      <c r="F1008" s="3"/>
      <c r="G1008" s="57" t="s">
        <v>160</v>
      </c>
      <c r="H1008" s="12">
        <f>SUBTOTAL(9,H987:H1007)</f>
        <v>2960313.5619921284</v>
      </c>
      <c r="J1008" s="4"/>
      <c r="K1008" s="4"/>
      <c r="L1008" s="4"/>
      <c r="M1008" s="4"/>
      <c r="N1008" s="4"/>
      <c r="O1008" s="4"/>
    </row>
    <row r="1009" spans="1:15" ht="15" customHeight="1" x14ac:dyDescent="0.2">
      <c r="A1009" s="49">
        <f t="shared" ca="1" si="22"/>
        <v>1009</v>
      </c>
      <c r="C1009" s="56"/>
      <c r="D1009" s="3"/>
      <c r="E1009" s="3"/>
      <c r="F1009" s="3"/>
      <c r="G1009" s="57"/>
      <c r="H1009" s="2"/>
      <c r="J1009" s="4"/>
      <c r="K1009" s="4"/>
      <c r="L1009" s="4"/>
      <c r="M1009" s="4"/>
      <c r="N1009" s="4"/>
      <c r="O1009" s="4"/>
    </row>
    <row r="1010" spans="1:15" ht="11.65" customHeight="1" thickBot="1" x14ac:dyDescent="0.25">
      <c r="A1010" s="49">
        <f t="shared" ca="1" si="22"/>
        <v>1010</v>
      </c>
      <c r="C1010" s="63" t="s">
        <v>171</v>
      </c>
      <c r="D1010" s="3"/>
      <c r="E1010" s="3"/>
      <c r="F1010" s="3"/>
      <c r="G1010" s="57"/>
      <c r="H1010" s="13">
        <f>SUBTOTAL(9,H981:H1008)</f>
        <v>2960313.5619921284</v>
      </c>
      <c r="J1010" s="4"/>
      <c r="K1010" s="4"/>
      <c r="L1010" s="4"/>
      <c r="M1010" s="4"/>
      <c r="N1010" s="4"/>
      <c r="O1010" s="4"/>
    </row>
    <row r="1011" spans="1:15" ht="11.65" customHeight="1" thickTop="1" x14ac:dyDescent="0.2">
      <c r="A1011" s="49">
        <f t="shared" ca="1" si="22"/>
        <v>1011</v>
      </c>
      <c r="C1011" s="56" t="s">
        <v>12</v>
      </c>
      <c r="D1011" s="3"/>
      <c r="E1011" s="3"/>
      <c r="F1011" s="3"/>
      <c r="G1011" s="57"/>
      <c r="H1011" s="2"/>
      <c r="J1011" s="4"/>
      <c r="K1011" s="4"/>
      <c r="L1011" s="4"/>
      <c r="M1011" s="4"/>
      <c r="N1011" s="4"/>
      <c r="O1011" s="4"/>
    </row>
    <row r="1012" spans="1:15" ht="11.65" customHeight="1" x14ac:dyDescent="0.2">
      <c r="A1012" s="49">
        <f t="shared" ca="1" si="22"/>
        <v>1012</v>
      </c>
      <c r="C1012" s="56">
        <v>18221</v>
      </c>
      <c r="D1012" s="3" t="s">
        <v>172</v>
      </c>
      <c r="E1012" s="3"/>
      <c r="F1012" s="3"/>
      <c r="G1012" s="57"/>
      <c r="H1012" s="2"/>
      <c r="J1012" s="4"/>
      <c r="K1012" s="4"/>
      <c r="L1012" s="4"/>
      <c r="M1012" s="4"/>
      <c r="N1012" s="4"/>
      <c r="O1012" s="4"/>
    </row>
    <row r="1013" spans="1:15" ht="11.65" customHeight="1" x14ac:dyDescent="0.2">
      <c r="A1013" s="49">
        <f t="shared" ca="1" si="22"/>
        <v>1013</v>
      </c>
      <c r="C1013" s="56"/>
      <c r="D1013" s="3"/>
      <c r="E1013" s="3"/>
      <c r="F1013" s="3" t="s">
        <v>193</v>
      </c>
      <c r="G1013" s="57"/>
      <c r="H1013" s="10">
        <v>0</v>
      </c>
      <c r="J1013" s="4"/>
      <c r="K1013" s="4"/>
      <c r="L1013" s="4"/>
      <c r="M1013" s="4"/>
      <c r="N1013" s="4"/>
      <c r="O1013" s="4"/>
    </row>
    <row r="1014" spans="1:15" ht="11.65" customHeight="1" x14ac:dyDescent="0.2">
      <c r="A1014" s="49">
        <f t="shared" ca="1" si="22"/>
        <v>1014</v>
      </c>
      <c r="C1014" s="56"/>
      <c r="D1014" s="3"/>
      <c r="E1014" s="3"/>
      <c r="F1014" s="3"/>
      <c r="G1014" s="57"/>
      <c r="H1014" s="2">
        <v>0</v>
      </c>
      <c r="J1014" s="4"/>
      <c r="K1014" s="4"/>
      <c r="L1014" s="4"/>
      <c r="M1014" s="4"/>
      <c r="N1014" s="4"/>
      <c r="O1014" s="4"/>
    </row>
    <row r="1015" spans="1:15" ht="11.65" customHeight="1" x14ac:dyDescent="0.2">
      <c r="A1015" s="49">
        <f t="shared" ca="1" si="22"/>
        <v>1015</v>
      </c>
      <c r="C1015" s="56"/>
      <c r="D1015" s="3"/>
      <c r="E1015" s="3"/>
      <c r="F1015" s="3"/>
      <c r="G1015" s="57"/>
      <c r="H1015" s="12">
        <f>SUBTOTAL(9,H1013:H1014)</f>
        <v>0</v>
      </c>
      <c r="J1015" s="4"/>
      <c r="K1015" s="4"/>
      <c r="L1015" s="4"/>
      <c r="M1015" s="4"/>
      <c r="N1015" s="4"/>
      <c r="O1015" s="4"/>
    </row>
    <row r="1016" spans="1:15" ht="11.65" customHeight="1" x14ac:dyDescent="0.2">
      <c r="A1016" s="49">
        <f t="shared" ca="1" si="22"/>
        <v>1016</v>
      </c>
      <c r="C1016" s="56"/>
      <c r="D1016" s="3"/>
      <c r="E1016" s="3"/>
      <c r="F1016" s="3"/>
      <c r="G1016" s="57"/>
      <c r="H1016" s="2"/>
      <c r="J1016" s="4"/>
      <c r="K1016" s="4"/>
      <c r="L1016" s="4"/>
      <c r="M1016" s="4"/>
      <c r="N1016" s="4"/>
      <c r="O1016" s="4"/>
    </row>
    <row r="1017" spans="1:15" ht="11.65" customHeight="1" x14ac:dyDescent="0.2">
      <c r="A1017" s="49">
        <f t="shared" ca="1" si="22"/>
        <v>1017</v>
      </c>
      <c r="C1017" s="56">
        <v>18222</v>
      </c>
      <c r="D1017" s="3" t="s">
        <v>173</v>
      </c>
      <c r="E1017" s="3"/>
      <c r="F1017" s="3"/>
      <c r="G1017" s="57"/>
      <c r="H1017" s="2"/>
      <c r="J1017" s="4"/>
      <c r="K1017" s="4"/>
      <c r="L1017" s="4"/>
      <c r="M1017" s="4"/>
      <c r="N1017" s="4"/>
      <c r="O1017" s="4"/>
    </row>
    <row r="1018" spans="1:15" ht="11.65" customHeight="1" x14ac:dyDescent="0.2">
      <c r="A1018" s="49">
        <f t="shared" ca="1" si="22"/>
        <v>1018</v>
      </c>
      <c r="C1018" s="56"/>
      <c r="D1018" s="3"/>
      <c r="E1018" s="3"/>
      <c r="F1018" s="3" t="s">
        <v>193</v>
      </c>
      <c r="G1018" s="57"/>
      <c r="H1018" s="10">
        <v>0</v>
      </c>
      <c r="J1018" s="4"/>
      <c r="K1018" s="4"/>
      <c r="L1018" s="4"/>
      <c r="M1018" s="4"/>
      <c r="N1018" s="4"/>
      <c r="O1018" s="4"/>
    </row>
    <row r="1019" spans="1:15" ht="11.65" customHeight="1" x14ac:dyDescent="0.2">
      <c r="A1019" s="49">
        <f t="shared" ca="1" si="22"/>
        <v>1019</v>
      </c>
      <c r="C1019" s="56"/>
      <c r="D1019" s="3"/>
      <c r="E1019" s="3"/>
      <c r="F1019" s="3" t="s">
        <v>258</v>
      </c>
      <c r="G1019" s="57"/>
      <c r="H1019" s="10">
        <v>0</v>
      </c>
      <c r="J1019" s="4"/>
      <c r="K1019" s="4"/>
      <c r="L1019" s="4"/>
      <c r="M1019" s="4"/>
      <c r="N1019" s="4"/>
      <c r="O1019" s="4"/>
    </row>
    <row r="1020" spans="1:15" ht="11.65" customHeight="1" x14ac:dyDescent="0.2">
      <c r="A1020" s="49">
        <f t="shared" ca="1" si="22"/>
        <v>1020</v>
      </c>
      <c r="C1020" s="56"/>
      <c r="D1020" s="3"/>
      <c r="E1020" s="3"/>
      <c r="F1020" s="3" t="s">
        <v>269</v>
      </c>
      <c r="G1020" s="57"/>
      <c r="H1020" s="10">
        <v>0</v>
      </c>
      <c r="J1020" s="4"/>
      <c r="K1020" s="4"/>
      <c r="L1020" s="4"/>
      <c r="M1020" s="4"/>
      <c r="N1020" s="4"/>
      <c r="O1020" s="4"/>
    </row>
    <row r="1021" spans="1:15" ht="11.65" customHeight="1" x14ac:dyDescent="0.2">
      <c r="A1021" s="49">
        <f t="shared" ca="1" si="22"/>
        <v>1021</v>
      </c>
      <c r="C1021" s="56"/>
      <c r="D1021" s="3"/>
      <c r="E1021" s="3"/>
      <c r="F1021" s="3"/>
      <c r="G1021" s="57" t="s">
        <v>141</v>
      </c>
      <c r="H1021" s="12">
        <f>SUBTOTAL(9,H1018:H1020)</f>
        <v>0</v>
      </c>
      <c r="J1021" s="4"/>
      <c r="K1021" s="4"/>
      <c r="L1021" s="4"/>
      <c r="M1021" s="4"/>
      <c r="N1021" s="4"/>
      <c r="O1021" s="4"/>
    </row>
    <row r="1022" spans="1:15" ht="11.65" customHeight="1" x14ac:dyDescent="0.2">
      <c r="A1022" s="49">
        <f t="shared" ref="A1022:A1085" ca="1" si="23">OFFSET(A1022,-1,)+1</f>
        <v>1022</v>
      </c>
      <c r="C1022" s="56"/>
      <c r="D1022" s="3"/>
      <c r="E1022" s="3"/>
      <c r="F1022" s="3"/>
      <c r="G1022" s="57"/>
      <c r="H1022" s="2"/>
      <c r="J1022" s="15"/>
      <c r="K1022" s="15"/>
      <c r="L1022" s="15"/>
      <c r="M1022" s="15"/>
      <c r="N1022" s="15"/>
      <c r="O1022" s="15"/>
    </row>
    <row r="1023" spans="1:15" ht="11.65" customHeight="1" x14ac:dyDescent="0.2">
      <c r="A1023" s="49">
        <f t="shared" ca="1" si="23"/>
        <v>1023</v>
      </c>
      <c r="C1023" s="56"/>
      <c r="D1023" s="3"/>
      <c r="E1023" s="58"/>
      <c r="F1023" s="3"/>
      <c r="G1023" s="57"/>
      <c r="H1023" s="14"/>
      <c r="J1023" s="17"/>
      <c r="K1023" s="17"/>
      <c r="L1023" s="17"/>
      <c r="M1023" s="17"/>
      <c r="N1023" s="17"/>
      <c r="O1023" s="17"/>
    </row>
    <row r="1024" spans="1:15" ht="11.65" customHeight="1" x14ac:dyDescent="0.2">
      <c r="A1024" s="49">
        <f t="shared" ca="1" si="23"/>
        <v>1024</v>
      </c>
      <c r="C1024" s="59"/>
      <c r="D1024" s="60"/>
      <c r="E1024" s="61"/>
      <c r="F1024" s="60"/>
      <c r="G1024" s="62"/>
      <c r="H1024" s="16"/>
      <c r="J1024" s="4"/>
      <c r="K1024" s="4"/>
      <c r="L1024" s="4"/>
      <c r="M1024" s="4"/>
      <c r="N1024" s="4"/>
      <c r="O1024" s="4"/>
    </row>
    <row r="1025" spans="1:15" ht="11.65" customHeight="1" x14ac:dyDescent="0.2">
      <c r="A1025" s="49">
        <f t="shared" ca="1" si="23"/>
        <v>1025</v>
      </c>
      <c r="C1025" s="56">
        <v>1869</v>
      </c>
      <c r="D1025" s="3" t="s">
        <v>174</v>
      </c>
      <c r="E1025" s="3"/>
      <c r="F1025" s="3"/>
      <c r="G1025" s="57"/>
      <c r="H1025" s="2"/>
      <c r="J1025" s="4"/>
      <c r="K1025" s="4"/>
      <c r="L1025" s="4"/>
      <c r="M1025" s="4"/>
      <c r="N1025" s="4"/>
      <c r="O1025" s="4"/>
    </row>
    <row r="1026" spans="1:15" ht="11.65" customHeight="1" x14ac:dyDescent="0.2">
      <c r="A1026" s="49">
        <f t="shared" ca="1" si="23"/>
        <v>1026</v>
      </c>
      <c r="C1026" s="56"/>
      <c r="D1026" s="3"/>
      <c r="E1026" s="3"/>
      <c r="F1026" s="3" t="s">
        <v>193</v>
      </c>
      <c r="G1026" s="57"/>
      <c r="H1026" s="10">
        <v>0</v>
      </c>
      <c r="J1026" s="4"/>
      <c r="K1026" s="4"/>
      <c r="L1026" s="4"/>
      <c r="M1026" s="4"/>
      <c r="N1026" s="4"/>
      <c r="O1026" s="4"/>
    </row>
    <row r="1027" spans="1:15" ht="11.65" customHeight="1" x14ac:dyDescent="0.2">
      <c r="A1027" s="49">
        <f t="shared" ca="1" si="23"/>
        <v>1027</v>
      </c>
      <c r="C1027" s="56"/>
      <c r="D1027" s="3"/>
      <c r="E1027" s="3"/>
      <c r="F1027" s="3" t="s">
        <v>276</v>
      </c>
      <c r="G1027" s="57"/>
      <c r="H1027" s="10">
        <v>0</v>
      </c>
      <c r="J1027" s="4"/>
      <c r="K1027" s="4"/>
      <c r="L1027" s="4"/>
      <c r="M1027" s="4"/>
      <c r="N1027" s="4"/>
      <c r="O1027" s="4"/>
    </row>
    <row r="1028" spans="1:15" ht="11.65" customHeight="1" x14ac:dyDescent="0.2">
      <c r="A1028" s="49">
        <f t="shared" ca="1" si="23"/>
        <v>1028</v>
      </c>
      <c r="C1028" s="56"/>
      <c r="D1028" s="3"/>
      <c r="E1028" s="3"/>
      <c r="F1028" s="3"/>
      <c r="G1028" s="57"/>
      <c r="H1028" s="12">
        <f>SUBTOTAL(9,H1026:H1027)</f>
        <v>0</v>
      </c>
      <c r="J1028" s="4"/>
      <c r="K1028" s="4"/>
      <c r="L1028" s="4"/>
      <c r="M1028" s="4"/>
      <c r="N1028" s="4"/>
      <c r="O1028" s="4"/>
    </row>
    <row r="1029" spans="1:15" ht="11.65" customHeight="1" x14ac:dyDescent="0.2">
      <c r="A1029" s="49">
        <f t="shared" ca="1" si="23"/>
        <v>1029</v>
      </c>
      <c r="C1029" s="56"/>
      <c r="D1029" s="3"/>
      <c r="E1029" s="3"/>
      <c r="F1029" s="3"/>
      <c r="G1029" s="57"/>
      <c r="H1029" s="2"/>
      <c r="J1029" s="4"/>
      <c r="K1029" s="4"/>
      <c r="L1029" s="4"/>
      <c r="M1029" s="4"/>
      <c r="N1029" s="4"/>
      <c r="O1029" s="4"/>
    </row>
    <row r="1030" spans="1:15" ht="11.65" customHeight="1" thickBot="1" x14ac:dyDescent="0.25">
      <c r="A1030" s="49">
        <f t="shared" ca="1" si="23"/>
        <v>1030</v>
      </c>
      <c r="C1030" s="63" t="s">
        <v>175</v>
      </c>
      <c r="D1030" s="3"/>
      <c r="E1030" s="3"/>
      <c r="F1030" s="3"/>
      <c r="G1030" s="57"/>
      <c r="H1030" s="22">
        <f>SUBTOTAL(9,H1013:H1028)</f>
        <v>0</v>
      </c>
      <c r="J1030" s="4"/>
      <c r="K1030" s="4"/>
      <c r="L1030" s="4"/>
      <c r="M1030" s="4"/>
      <c r="N1030" s="4"/>
      <c r="O1030" s="4"/>
    </row>
    <row r="1031" spans="1:15" ht="11.65" customHeight="1" thickTop="1" x14ac:dyDescent="0.2">
      <c r="A1031" s="49">
        <f t="shared" ca="1" si="23"/>
        <v>1031</v>
      </c>
      <c r="C1031" s="56"/>
      <c r="D1031" s="3"/>
      <c r="E1031" s="3"/>
      <c r="F1031" s="3"/>
      <c r="G1031" s="57"/>
      <c r="H1031" s="2"/>
      <c r="J1031" s="11"/>
      <c r="K1031" s="11"/>
      <c r="L1031" s="11"/>
      <c r="M1031" s="11"/>
      <c r="N1031" s="11"/>
      <c r="O1031" s="11"/>
    </row>
    <row r="1032" spans="1:15" ht="11.65" customHeight="1" thickBot="1" x14ac:dyDescent="0.25">
      <c r="A1032" s="49">
        <f t="shared" ca="1" si="23"/>
        <v>1032</v>
      </c>
      <c r="C1032" s="63" t="s">
        <v>176</v>
      </c>
      <c r="D1032" s="3"/>
      <c r="E1032" s="3"/>
      <c r="F1032" s="3"/>
      <c r="G1032" s="64"/>
      <c r="H1032" s="13">
        <f>H1030+H1010+H977+H962+H949+H937+H904+H868+H851+H842+H834+H826</f>
        <v>40618918.127217911</v>
      </c>
      <c r="J1032" s="4"/>
      <c r="K1032" s="4"/>
      <c r="L1032" s="4"/>
      <c r="M1032" s="4"/>
      <c r="N1032" s="4"/>
      <c r="O1032" s="4"/>
    </row>
    <row r="1033" spans="1:15" ht="11.65" customHeight="1" thickTop="1" x14ac:dyDescent="0.2">
      <c r="A1033" s="49">
        <f t="shared" ca="1" si="23"/>
        <v>1033</v>
      </c>
      <c r="C1033" s="56">
        <v>235</v>
      </c>
      <c r="D1033" s="3" t="s">
        <v>20</v>
      </c>
      <c r="E1033" s="3"/>
      <c r="F1033" s="3"/>
      <c r="G1033" s="57"/>
      <c r="H1033" s="2"/>
      <c r="J1033" s="4"/>
      <c r="K1033" s="4"/>
      <c r="L1033" s="4"/>
      <c r="M1033" s="4"/>
      <c r="N1033" s="4"/>
      <c r="O1033" s="4"/>
    </row>
    <row r="1034" spans="1:15" ht="11.65" customHeight="1" x14ac:dyDescent="0.2">
      <c r="A1034" s="49">
        <f t="shared" ca="1" si="23"/>
        <v>1034</v>
      </c>
      <c r="C1034" s="56"/>
      <c r="D1034" s="3"/>
      <c r="E1034" s="3"/>
      <c r="F1034" s="3" t="s">
        <v>193</v>
      </c>
      <c r="G1034" s="57"/>
      <c r="H1034" s="10">
        <v>0</v>
      </c>
      <c r="J1034" s="4"/>
      <c r="K1034" s="4"/>
      <c r="L1034" s="4"/>
      <c r="M1034" s="4"/>
      <c r="N1034" s="4"/>
      <c r="O1034" s="4"/>
    </row>
    <row r="1035" spans="1:15" ht="11.65" customHeight="1" x14ac:dyDescent="0.2">
      <c r="A1035" s="49">
        <f t="shared" ca="1" si="23"/>
        <v>1035</v>
      </c>
      <c r="C1035" s="56"/>
      <c r="D1035" s="3"/>
      <c r="E1035" s="3"/>
      <c r="F1035" s="3" t="s">
        <v>255</v>
      </c>
      <c r="G1035" s="57"/>
      <c r="H1035" s="10">
        <v>0</v>
      </c>
      <c r="J1035" s="4"/>
      <c r="K1035" s="4"/>
      <c r="L1035" s="4"/>
      <c r="M1035" s="4"/>
      <c r="N1035" s="4"/>
      <c r="O1035" s="4"/>
    </row>
    <row r="1036" spans="1:15" ht="11.65" customHeight="1" thickBot="1" x14ac:dyDescent="0.25">
      <c r="A1036" s="49">
        <f t="shared" ca="1" si="23"/>
        <v>1036</v>
      </c>
      <c r="C1036" s="63" t="s">
        <v>177</v>
      </c>
      <c r="D1036" s="3"/>
      <c r="E1036" s="3"/>
      <c r="F1036" s="3"/>
      <c r="G1036" s="57" t="s">
        <v>138</v>
      </c>
      <c r="H1036" s="21">
        <f>SUBTOTAL(9,H1034:H1035)</f>
        <v>0</v>
      </c>
      <c r="J1036" s="4"/>
      <c r="K1036" s="4"/>
      <c r="L1036" s="4"/>
      <c r="M1036" s="4"/>
      <c r="N1036" s="4"/>
      <c r="O1036" s="4"/>
    </row>
    <row r="1037" spans="1:15" ht="11.65" customHeight="1" thickTop="1" x14ac:dyDescent="0.2">
      <c r="A1037" s="49">
        <f t="shared" ca="1" si="23"/>
        <v>1037</v>
      </c>
      <c r="C1037" s="56"/>
      <c r="D1037" s="3"/>
      <c r="E1037" s="3"/>
      <c r="F1037" s="3"/>
      <c r="G1037" s="57"/>
      <c r="H1037" s="2"/>
      <c r="J1037" s="4"/>
      <c r="K1037" s="4"/>
      <c r="L1037" s="4"/>
      <c r="M1037" s="4"/>
      <c r="N1037" s="4"/>
      <c r="O1037" s="4"/>
    </row>
    <row r="1038" spans="1:15" ht="11.65" customHeight="1" x14ac:dyDescent="0.2">
      <c r="A1038" s="49">
        <f t="shared" ca="1" si="23"/>
        <v>1038</v>
      </c>
      <c r="C1038" s="56">
        <v>2281</v>
      </c>
      <c r="D1038" s="3" t="s">
        <v>178</v>
      </c>
      <c r="E1038" s="67"/>
      <c r="F1038" s="3" t="s">
        <v>193</v>
      </c>
      <c r="G1038" s="57"/>
      <c r="H1038" s="10">
        <v>18874.7</v>
      </c>
      <c r="J1038" s="4"/>
      <c r="K1038" s="4"/>
      <c r="L1038" s="4"/>
      <c r="M1038" s="4"/>
      <c r="N1038" s="4"/>
      <c r="O1038" s="4"/>
    </row>
    <row r="1039" spans="1:15" ht="11.65" customHeight="1" x14ac:dyDescent="0.2">
      <c r="A1039" s="49">
        <f t="shared" ca="1" si="23"/>
        <v>1039</v>
      </c>
      <c r="C1039" s="56">
        <v>2281</v>
      </c>
      <c r="D1039" s="3" t="s">
        <v>179</v>
      </c>
      <c r="E1039" s="67"/>
      <c r="F1039" s="3" t="s">
        <v>248</v>
      </c>
      <c r="G1039" s="57"/>
      <c r="H1039" s="10">
        <v>-70845.810240555089</v>
      </c>
      <c r="J1039" s="4"/>
      <c r="K1039" s="4"/>
      <c r="L1039" s="4"/>
      <c r="M1039" s="4"/>
      <c r="N1039" s="4"/>
      <c r="O1039" s="4"/>
    </row>
    <row r="1040" spans="1:15" ht="11.65" customHeight="1" x14ac:dyDescent="0.2">
      <c r="A1040" s="49">
        <f t="shared" ca="1" si="23"/>
        <v>1040</v>
      </c>
      <c r="C1040" s="56">
        <v>2283</v>
      </c>
      <c r="D1040" s="3" t="s">
        <v>180</v>
      </c>
      <c r="E1040" s="67"/>
      <c r="F1040" s="3" t="s">
        <v>248</v>
      </c>
      <c r="G1040" s="57"/>
      <c r="H1040" s="10">
        <v>-144406.78615857943</v>
      </c>
      <c r="J1040" s="4"/>
      <c r="K1040" s="4"/>
      <c r="L1040" s="4"/>
      <c r="M1040" s="4"/>
      <c r="N1040" s="4"/>
      <c r="O1040" s="4"/>
    </row>
    <row r="1041" spans="1:20" ht="11.65" customHeight="1" x14ac:dyDescent="0.2">
      <c r="A1041" s="49">
        <f t="shared" ca="1" si="23"/>
        <v>1041</v>
      </c>
      <c r="C1041" s="56">
        <v>2282</v>
      </c>
      <c r="D1041" s="3" t="s">
        <v>179</v>
      </c>
      <c r="E1041" s="67"/>
      <c r="F1041" s="3" t="s">
        <v>248</v>
      </c>
      <c r="G1041" s="57"/>
      <c r="H1041" s="10">
        <v>-9934259.140571421</v>
      </c>
      <c r="J1041" s="4"/>
      <c r="K1041" s="4"/>
      <c r="L1041" s="4"/>
      <c r="M1041" s="4"/>
      <c r="N1041" s="4"/>
      <c r="O1041" s="4"/>
      <c r="S1041" s="47">
        <v>254</v>
      </c>
      <c r="T1041" s="47" t="s">
        <v>182</v>
      </c>
    </row>
    <row r="1042" spans="1:20" ht="11.65" customHeight="1" x14ac:dyDescent="0.2">
      <c r="A1042" s="49">
        <f t="shared" ca="1" si="23"/>
        <v>1042</v>
      </c>
      <c r="C1042" s="56">
        <v>254</v>
      </c>
      <c r="D1042" s="3" t="s">
        <v>181</v>
      </c>
      <c r="E1042" s="67"/>
      <c r="F1042" s="3" t="s">
        <v>248</v>
      </c>
      <c r="G1042" s="57"/>
      <c r="H1042" s="10">
        <v>0</v>
      </c>
      <c r="J1042" s="4"/>
      <c r="K1042" s="4"/>
      <c r="L1042" s="4"/>
      <c r="M1042" s="4"/>
      <c r="N1042" s="4"/>
      <c r="O1042" s="4"/>
    </row>
    <row r="1043" spans="1:20" ht="11.65" customHeight="1" thickBot="1" x14ac:dyDescent="0.25">
      <c r="A1043" s="49">
        <f t="shared" ca="1" si="23"/>
        <v>1043</v>
      </c>
      <c r="C1043" s="63"/>
      <c r="D1043" s="3"/>
      <c r="E1043" s="3"/>
      <c r="F1043" s="3"/>
      <c r="G1043" s="57" t="s">
        <v>138</v>
      </c>
      <c r="H1043" s="19">
        <f>SUBTOTAL(9,H1038:H1042)</f>
        <v>-10130637.036970556</v>
      </c>
      <c r="J1043" s="4"/>
      <c r="K1043" s="4"/>
      <c r="L1043" s="4"/>
      <c r="M1043" s="4"/>
      <c r="N1043" s="4"/>
      <c r="O1043" s="4"/>
    </row>
    <row r="1044" spans="1:20" ht="11.65" customHeight="1" thickTop="1" x14ac:dyDescent="0.2">
      <c r="A1044" s="49">
        <f t="shared" ca="1" si="23"/>
        <v>1044</v>
      </c>
      <c r="C1044" s="56"/>
      <c r="D1044" s="3"/>
      <c r="E1044" s="3"/>
      <c r="F1044" s="3"/>
      <c r="G1044" s="57"/>
      <c r="H1044" s="2"/>
      <c r="J1044" s="4"/>
      <c r="K1044" s="4"/>
      <c r="L1044" s="4"/>
      <c r="M1044" s="4"/>
      <c r="N1044" s="4"/>
      <c r="O1044" s="4"/>
    </row>
    <row r="1045" spans="1:20" ht="11.65" customHeight="1" x14ac:dyDescent="0.2">
      <c r="A1045" s="49">
        <f t="shared" ca="1" si="23"/>
        <v>1045</v>
      </c>
      <c r="C1045" s="56">
        <v>22841</v>
      </c>
      <c r="D1045" s="68" t="s">
        <v>183</v>
      </c>
      <c r="E1045" s="3"/>
      <c r="F1045" s="3"/>
      <c r="G1045" s="57"/>
      <c r="H1045" s="2"/>
      <c r="J1045" s="4"/>
      <c r="K1045" s="4"/>
      <c r="L1045" s="4"/>
      <c r="M1045" s="4"/>
      <c r="N1045" s="4"/>
      <c r="O1045" s="4"/>
    </row>
    <row r="1046" spans="1:20" ht="11.65" customHeight="1" x14ac:dyDescent="0.2">
      <c r="A1046" s="49">
        <f t="shared" ca="1" si="23"/>
        <v>1046</v>
      </c>
      <c r="C1046" s="56"/>
      <c r="D1046" s="3"/>
      <c r="E1046" s="3"/>
      <c r="F1046" s="3" t="s">
        <v>193</v>
      </c>
      <c r="G1046" s="57"/>
      <c r="H1046" s="10">
        <v>0</v>
      </c>
      <c r="J1046" s="4"/>
      <c r="K1046" s="4"/>
      <c r="L1046" s="4"/>
      <c r="M1046" s="4"/>
      <c r="N1046" s="4"/>
      <c r="O1046" s="4"/>
    </row>
    <row r="1047" spans="1:20" ht="11.65" customHeight="1" x14ac:dyDescent="0.2">
      <c r="A1047" s="49">
        <f t="shared" ca="1" si="23"/>
        <v>1047</v>
      </c>
      <c r="C1047" s="56"/>
      <c r="D1047" s="3"/>
      <c r="E1047" s="3"/>
      <c r="F1047" s="3" t="s">
        <v>249</v>
      </c>
      <c r="G1047" s="57"/>
      <c r="H1047" s="10">
        <v>-52058.298131441239</v>
      </c>
      <c r="J1047" s="4"/>
      <c r="K1047" s="4"/>
      <c r="L1047" s="4"/>
      <c r="M1047" s="4"/>
      <c r="N1047" s="4"/>
      <c r="O1047" s="4"/>
    </row>
    <row r="1048" spans="1:20" ht="11.65" customHeight="1" thickBot="1" x14ac:dyDescent="0.25">
      <c r="A1048" s="49">
        <f t="shared" ca="1" si="23"/>
        <v>1048</v>
      </c>
      <c r="C1048" s="56"/>
      <c r="D1048" s="3"/>
      <c r="E1048" s="3"/>
      <c r="F1048" s="3"/>
      <c r="G1048" s="57" t="s">
        <v>138</v>
      </c>
      <c r="H1048" s="19">
        <f>SUBTOTAL(9,H1046:H1047)</f>
        <v>-52058.298131441239</v>
      </c>
      <c r="J1048" s="4"/>
      <c r="K1048" s="4"/>
      <c r="L1048" s="4"/>
      <c r="M1048" s="4"/>
      <c r="N1048" s="4"/>
      <c r="O1048" s="4"/>
    </row>
    <row r="1049" spans="1:20" ht="11.65" customHeight="1" thickTop="1" x14ac:dyDescent="0.2">
      <c r="A1049" s="49">
        <f t="shared" ca="1" si="23"/>
        <v>1049</v>
      </c>
      <c r="C1049" s="56"/>
      <c r="D1049" s="3"/>
      <c r="E1049" s="3"/>
      <c r="F1049" s="3"/>
      <c r="G1049" s="57"/>
      <c r="H1049" s="2"/>
      <c r="J1049" s="4"/>
      <c r="K1049" s="4"/>
      <c r="L1049" s="4"/>
      <c r="M1049" s="4"/>
      <c r="N1049" s="4"/>
      <c r="O1049" s="4"/>
    </row>
    <row r="1050" spans="1:20" ht="11.65" customHeight="1" x14ac:dyDescent="0.2">
      <c r="A1050" s="49">
        <f t="shared" ca="1" si="23"/>
        <v>1050</v>
      </c>
      <c r="C1050" s="56">
        <v>254</v>
      </c>
      <c r="D1050" s="3"/>
      <c r="E1050" s="67"/>
      <c r="F1050" s="3" t="s">
        <v>253</v>
      </c>
      <c r="G1050" s="57"/>
      <c r="H1050" s="10">
        <v>0</v>
      </c>
      <c r="J1050" s="4"/>
      <c r="K1050" s="4"/>
      <c r="L1050" s="4"/>
      <c r="M1050" s="4"/>
      <c r="N1050" s="4"/>
      <c r="O1050" s="4"/>
    </row>
    <row r="1051" spans="1:20" ht="11.65" customHeight="1" x14ac:dyDescent="0.2">
      <c r="A1051" s="49">
        <f t="shared" ca="1" si="23"/>
        <v>1051</v>
      </c>
      <c r="C1051" s="56">
        <v>254</v>
      </c>
      <c r="D1051" s="3"/>
      <c r="E1051" s="67"/>
      <c r="F1051" s="3" t="s">
        <v>249</v>
      </c>
      <c r="G1051" s="57"/>
      <c r="H1051" s="10">
        <v>0</v>
      </c>
      <c r="J1051" s="4"/>
      <c r="K1051" s="4"/>
      <c r="L1051" s="4"/>
      <c r="M1051" s="4"/>
      <c r="N1051" s="4"/>
      <c r="O1051" s="4"/>
    </row>
    <row r="1052" spans="1:20" ht="11.65" customHeight="1" x14ac:dyDescent="0.2">
      <c r="A1052" s="49">
        <f t="shared" ca="1" si="23"/>
        <v>1052</v>
      </c>
      <c r="C1052" s="56">
        <v>254105</v>
      </c>
      <c r="D1052" s="3" t="s">
        <v>184</v>
      </c>
      <c r="E1052" s="67"/>
      <c r="F1052" s="3" t="s">
        <v>193</v>
      </c>
      <c r="G1052" s="57"/>
      <c r="H1052" s="10">
        <v>0</v>
      </c>
      <c r="J1052" s="4"/>
      <c r="K1052" s="4"/>
      <c r="L1052" s="4"/>
      <c r="M1052" s="4"/>
      <c r="N1052" s="4"/>
      <c r="O1052" s="4"/>
    </row>
    <row r="1053" spans="1:20" ht="11.65" customHeight="1" x14ac:dyDescent="0.2">
      <c r="A1053" s="49">
        <f t="shared" ca="1" si="23"/>
        <v>1053</v>
      </c>
      <c r="C1053" s="56">
        <v>2533</v>
      </c>
      <c r="D1053" s="68" t="s">
        <v>185</v>
      </c>
      <c r="E1053" s="67"/>
      <c r="F1053" s="3" t="s">
        <v>30</v>
      </c>
      <c r="G1053" s="57"/>
      <c r="H1053" s="10">
        <v>0</v>
      </c>
      <c r="J1053" s="4"/>
      <c r="K1053" s="4"/>
      <c r="L1053" s="4"/>
      <c r="M1053" s="4"/>
      <c r="N1053" s="4"/>
      <c r="O1053" s="4"/>
    </row>
    <row r="1054" spans="1:20" ht="11.65" customHeight="1" x14ac:dyDescent="0.2">
      <c r="A1054" s="49">
        <f t="shared" ca="1" si="23"/>
        <v>1054</v>
      </c>
      <c r="C1054" s="56">
        <v>254</v>
      </c>
      <c r="D1054" s="68" t="s">
        <v>185</v>
      </c>
      <c r="E1054" s="67"/>
      <c r="F1054" s="3" t="s">
        <v>247</v>
      </c>
      <c r="G1054" s="57"/>
      <c r="H1054" s="10">
        <v>0</v>
      </c>
      <c r="J1054" s="4"/>
      <c r="K1054" s="4"/>
      <c r="L1054" s="4"/>
      <c r="M1054" s="4"/>
      <c r="N1054" s="4"/>
      <c r="O1054" s="4"/>
    </row>
    <row r="1055" spans="1:20" ht="11.65" customHeight="1" x14ac:dyDescent="0.2">
      <c r="A1055" s="49">
        <f t="shared" ca="1" si="23"/>
        <v>1055</v>
      </c>
      <c r="C1055" s="56">
        <v>254</v>
      </c>
      <c r="D1055" s="3" t="s">
        <v>296</v>
      </c>
      <c r="E1055" s="3"/>
      <c r="F1055" s="3" t="s">
        <v>193</v>
      </c>
      <c r="G1055" s="57"/>
      <c r="H1055" s="10">
        <v>-158735207.47</v>
      </c>
      <c r="J1055" s="4"/>
      <c r="K1055" s="4"/>
      <c r="L1055" s="4"/>
      <c r="M1055" s="4"/>
      <c r="N1055" s="4"/>
      <c r="O1055" s="4"/>
    </row>
    <row r="1056" spans="1:20" ht="11.65" customHeight="1" thickBot="1" x14ac:dyDescent="0.25">
      <c r="A1056" s="49">
        <f t="shared" ca="1" si="23"/>
        <v>1056</v>
      </c>
      <c r="C1056" s="56"/>
      <c r="D1056" s="3"/>
      <c r="E1056" s="3"/>
      <c r="F1056" s="3"/>
      <c r="G1056" s="57" t="s">
        <v>138</v>
      </c>
      <c r="H1056" s="19">
        <f>SUBTOTAL(9,H1050:H1055)</f>
        <v>-158735207.47</v>
      </c>
      <c r="J1056" s="4"/>
      <c r="K1056" s="4"/>
      <c r="L1056" s="4"/>
      <c r="M1056" s="4"/>
      <c r="N1056" s="4"/>
      <c r="O1056" s="4"/>
    </row>
    <row r="1057" spans="1:15" ht="11.65" customHeight="1" thickTop="1" x14ac:dyDescent="0.2">
      <c r="A1057" s="49">
        <f t="shared" ca="1" si="23"/>
        <v>1057</v>
      </c>
      <c r="C1057" s="56"/>
      <c r="D1057" s="3"/>
      <c r="E1057" s="3"/>
      <c r="F1057" s="3"/>
      <c r="G1057" s="57"/>
      <c r="H1057" s="2"/>
      <c r="J1057" s="4"/>
      <c r="K1057" s="4"/>
      <c r="L1057" s="4"/>
      <c r="M1057" s="4"/>
      <c r="N1057" s="4"/>
      <c r="O1057" s="4"/>
    </row>
    <row r="1058" spans="1:15" ht="11.65" customHeight="1" x14ac:dyDescent="0.2">
      <c r="A1058" s="49">
        <f t="shared" ca="1" si="23"/>
        <v>1058</v>
      </c>
      <c r="C1058" s="56">
        <v>252</v>
      </c>
      <c r="D1058" s="3" t="s">
        <v>186</v>
      </c>
      <c r="E1058" s="3"/>
      <c r="F1058" s="3"/>
      <c r="G1058" s="57"/>
      <c r="H1058" s="2"/>
      <c r="J1058" s="4"/>
      <c r="K1058" s="4"/>
      <c r="L1058" s="4"/>
      <c r="M1058" s="4"/>
      <c r="N1058" s="4"/>
      <c r="O1058" s="4"/>
    </row>
    <row r="1059" spans="1:15" ht="11.65" customHeight="1" x14ac:dyDescent="0.2">
      <c r="A1059" s="49">
        <f t="shared" ca="1" si="23"/>
        <v>1059</v>
      </c>
      <c r="C1059" s="56"/>
      <c r="D1059" s="3"/>
      <c r="E1059" s="3"/>
      <c r="F1059" s="3" t="s">
        <v>193</v>
      </c>
      <c r="G1059" s="57"/>
      <c r="H1059" s="10">
        <v>-2150</v>
      </c>
      <c r="J1059" s="4"/>
      <c r="K1059" s="4"/>
      <c r="L1059" s="4"/>
      <c r="M1059" s="4"/>
      <c r="N1059" s="4"/>
      <c r="O1059" s="4"/>
    </row>
    <row r="1060" spans="1:15" ht="11.65" customHeight="1" x14ac:dyDescent="0.2">
      <c r="A1060" s="49">
        <f t="shared" ca="1" si="23"/>
        <v>1060</v>
      </c>
      <c r="C1060" s="56"/>
      <c r="D1060" s="3"/>
      <c r="E1060" s="3"/>
      <c r="F1060" s="3" t="s">
        <v>24</v>
      </c>
      <c r="G1060" s="57"/>
      <c r="H1060" s="10">
        <v>-5862751.3195020547</v>
      </c>
      <c r="J1060" s="4"/>
      <c r="K1060" s="4"/>
      <c r="L1060" s="4"/>
      <c r="M1060" s="4"/>
      <c r="N1060" s="4"/>
      <c r="O1060" s="4"/>
    </row>
    <row r="1061" spans="1:15" ht="11.65" customHeight="1" x14ac:dyDescent="0.2">
      <c r="A1061" s="49">
        <f t="shared" ca="1" si="23"/>
        <v>1061</v>
      </c>
      <c r="C1061" s="56"/>
      <c r="D1061" s="3"/>
      <c r="E1061" s="3"/>
      <c r="F1061" s="3" t="s">
        <v>251</v>
      </c>
      <c r="G1061" s="57"/>
      <c r="H1061" s="10">
        <v>0</v>
      </c>
      <c r="J1061" s="4"/>
      <c r="K1061" s="4"/>
      <c r="L1061" s="4"/>
      <c r="M1061" s="4"/>
      <c r="N1061" s="4"/>
      <c r="O1061" s="4"/>
    </row>
    <row r="1062" spans="1:15" ht="11.65" customHeight="1" x14ac:dyDescent="0.2">
      <c r="A1062" s="49">
        <f t="shared" ca="1" si="23"/>
        <v>1062</v>
      </c>
      <c r="C1062" s="56"/>
      <c r="D1062" s="3"/>
      <c r="E1062" s="3"/>
      <c r="F1062" s="3" t="s">
        <v>249</v>
      </c>
      <c r="G1062" s="57"/>
      <c r="H1062" s="10">
        <v>-846.60600078451557</v>
      </c>
      <c r="J1062" s="4"/>
      <c r="K1062" s="4"/>
      <c r="L1062" s="4"/>
      <c r="M1062" s="4"/>
      <c r="N1062" s="4"/>
      <c r="O1062" s="4"/>
    </row>
    <row r="1063" spans="1:15" ht="11.65" customHeight="1" x14ac:dyDescent="0.2">
      <c r="A1063" s="49">
        <f t="shared" ca="1" si="23"/>
        <v>1063</v>
      </c>
      <c r="C1063" s="56"/>
      <c r="D1063" s="3"/>
      <c r="E1063" s="3"/>
      <c r="F1063" s="3" t="s">
        <v>255</v>
      </c>
      <c r="G1063" s="57"/>
      <c r="H1063" s="10">
        <v>0</v>
      </c>
      <c r="J1063" s="4"/>
      <c r="K1063" s="4"/>
      <c r="L1063" s="4"/>
      <c r="M1063" s="4"/>
      <c r="N1063" s="4"/>
      <c r="O1063" s="4"/>
    </row>
    <row r="1064" spans="1:15" ht="11.65" customHeight="1" thickBot="1" x14ac:dyDescent="0.25">
      <c r="A1064" s="49">
        <f t="shared" ca="1" si="23"/>
        <v>1064</v>
      </c>
      <c r="C1064" s="63" t="s">
        <v>187</v>
      </c>
      <c r="D1064" s="3"/>
      <c r="E1064" s="3"/>
      <c r="F1064" s="3"/>
      <c r="G1064" s="57" t="s">
        <v>297</v>
      </c>
      <c r="H1064" s="21">
        <f>SUBTOTAL(9,H1058:H1063)</f>
        <v>-5865747.9255028395</v>
      </c>
      <c r="J1064" s="4"/>
      <c r="K1064" s="4"/>
      <c r="L1064" s="4"/>
      <c r="M1064" s="4"/>
      <c r="N1064" s="4"/>
      <c r="O1064" s="4"/>
    </row>
    <row r="1065" spans="1:15" ht="11.65" customHeight="1" thickTop="1" x14ac:dyDescent="0.2">
      <c r="A1065" s="49">
        <f t="shared" ca="1" si="23"/>
        <v>1065</v>
      </c>
      <c r="C1065" s="56"/>
      <c r="D1065" s="3"/>
      <c r="E1065" s="3"/>
      <c r="F1065" s="3"/>
      <c r="G1065" s="57"/>
      <c r="H1065" s="2"/>
      <c r="J1065" s="4"/>
      <c r="K1065" s="4"/>
      <c r="L1065" s="4"/>
      <c r="M1065" s="4"/>
      <c r="N1065" s="4"/>
      <c r="O1065" s="4"/>
    </row>
    <row r="1066" spans="1:15" ht="11.65" customHeight="1" x14ac:dyDescent="0.2">
      <c r="A1066" s="49">
        <f t="shared" ca="1" si="23"/>
        <v>1066</v>
      </c>
      <c r="C1066" s="56">
        <v>25398</v>
      </c>
      <c r="D1066" s="3" t="s">
        <v>189</v>
      </c>
      <c r="E1066" s="3"/>
      <c r="F1066" s="3"/>
      <c r="G1066" s="57"/>
      <c r="H1066" s="2"/>
      <c r="J1066" s="4"/>
      <c r="K1066" s="4"/>
      <c r="L1066" s="4"/>
      <c r="M1066" s="4"/>
      <c r="N1066" s="4"/>
      <c r="O1066" s="4"/>
    </row>
    <row r="1067" spans="1:15" ht="11.65" customHeight="1" x14ac:dyDescent="0.2">
      <c r="A1067" s="49">
        <f t="shared" ca="1" si="23"/>
        <v>1067</v>
      </c>
      <c r="C1067" s="56"/>
      <c r="D1067" s="3"/>
      <c r="E1067" s="3"/>
      <c r="F1067" s="3" t="s">
        <v>193</v>
      </c>
      <c r="G1067" s="57"/>
      <c r="H1067" s="10">
        <v>0</v>
      </c>
      <c r="J1067" s="4"/>
      <c r="K1067" s="4"/>
      <c r="L1067" s="4"/>
      <c r="M1067" s="4"/>
      <c r="N1067" s="4"/>
      <c r="O1067" s="4"/>
    </row>
    <row r="1068" spans="1:15" ht="11.65" customHeight="1" thickBot="1" x14ac:dyDescent="0.25">
      <c r="A1068" s="49">
        <f t="shared" ca="1" si="23"/>
        <v>1068</v>
      </c>
      <c r="C1068" s="56"/>
      <c r="D1068" s="3"/>
      <c r="E1068" s="3"/>
      <c r="F1068" s="3"/>
      <c r="G1068" s="57"/>
      <c r="H1068" s="19">
        <f>SUBTOTAL(9,H1067)</f>
        <v>0</v>
      </c>
      <c r="J1068" s="4"/>
      <c r="K1068" s="4"/>
      <c r="L1068" s="4"/>
      <c r="M1068" s="4"/>
      <c r="N1068" s="4"/>
      <c r="O1068" s="4"/>
    </row>
    <row r="1069" spans="1:15" ht="11.65" customHeight="1" thickTop="1" x14ac:dyDescent="0.2">
      <c r="A1069" s="49">
        <f t="shared" ca="1" si="23"/>
        <v>1069</v>
      </c>
      <c r="C1069" s="56"/>
      <c r="D1069" s="3"/>
      <c r="E1069" s="3"/>
      <c r="F1069" s="3"/>
      <c r="G1069" s="57"/>
      <c r="H1069" s="2"/>
      <c r="J1069" s="4"/>
      <c r="K1069" s="4"/>
      <c r="L1069" s="4"/>
      <c r="M1069" s="4"/>
      <c r="N1069" s="4"/>
      <c r="O1069" s="4"/>
    </row>
    <row r="1070" spans="1:15" ht="11.65" customHeight="1" x14ac:dyDescent="0.2">
      <c r="A1070" s="49">
        <f t="shared" ca="1" si="23"/>
        <v>1070</v>
      </c>
      <c r="C1070" s="56">
        <v>25399</v>
      </c>
      <c r="D1070" s="3" t="s">
        <v>190</v>
      </c>
      <c r="E1070" s="3"/>
      <c r="F1070" s="3"/>
      <c r="G1070" s="57"/>
      <c r="H1070" s="2"/>
      <c r="J1070" s="4"/>
      <c r="K1070" s="4"/>
      <c r="L1070" s="4"/>
      <c r="M1070" s="4"/>
      <c r="N1070" s="4"/>
      <c r="O1070" s="4"/>
    </row>
    <row r="1071" spans="1:15" ht="11.65" customHeight="1" x14ac:dyDescent="0.2">
      <c r="A1071" s="49">
        <f t="shared" ca="1" si="23"/>
        <v>1071</v>
      </c>
      <c r="C1071" s="56"/>
      <c r="D1071" s="3"/>
      <c r="E1071" s="3"/>
      <c r="F1071" s="3" t="s">
        <v>193</v>
      </c>
      <c r="G1071" s="57"/>
      <c r="H1071" s="10">
        <v>-334014.05</v>
      </c>
      <c r="J1071" s="4"/>
      <c r="K1071" s="4"/>
      <c r="L1071" s="4"/>
      <c r="M1071" s="4"/>
      <c r="N1071" s="4"/>
      <c r="O1071" s="4"/>
    </row>
    <row r="1072" spans="1:15" ht="11.65" customHeight="1" x14ac:dyDescent="0.2">
      <c r="A1072" s="49">
        <f t="shared" ca="1" si="23"/>
        <v>1072</v>
      </c>
      <c r="C1072" s="56"/>
      <c r="D1072" s="3"/>
      <c r="E1072" s="3"/>
      <c r="F1072" s="3" t="s">
        <v>264</v>
      </c>
      <c r="G1072" s="57"/>
      <c r="H1072" s="10">
        <v>0</v>
      </c>
      <c r="J1072" s="4"/>
      <c r="K1072" s="4"/>
      <c r="L1072" s="4"/>
      <c r="M1072" s="4"/>
      <c r="N1072" s="4"/>
      <c r="O1072" s="4"/>
    </row>
    <row r="1073" spans="1:15" ht="11.65" customHeight="1" x14ac:dyDescent="0.2">
      <c r="A1073" s="49">
        <f t="shared" ca="1" si="23"/>
        <v>1073</v>
      </c>
      <c r="C1073" s="56"/>
      <c r="D1073" s="3"/>
      <c r="E1073" s="3"/>
      <c r="F1073" s="3" t="s">
        <v>248</v>
      </c>
      <c r="G1073" s="57"/>
      <c r="H1073" s="10">
        <v>0</v>
      </c>
      <c r="J1073" s="4"/>
      <c r="K1073" s="4"/>
      <c r="L1073" s="4"/>
      <c r="M1073" s="4"/>
      <c r="N1073" s="4"/>
      <c r="O1073" s="4"/>
    </row>
    <row r="1074" spans="1:15" ht="11.65" customHeight="1" x14ac:dyDescent="0.2">
      <c r="A1074" s="49">
        <f t="shared" ca="1" si="23"/>
        <v>1074</v>
      </c>
      <c r="C1074" s="56"/>
      <c r="D1074" s="3"/>
      <c r="E1074" s="3"/>
      <c r="F1074" s="3" t="s">
        <v>249</v>
      </c>
      <c r="G1074" s="57"/>
      <c r="H1074" s="10">
        <v>0</v>
      </c>
      <c r="J1074" s="4"/>
      <c r="K1074" s="4"/>
      <c r="L1074" s="4"/>
      <c r="M1074" s="4"/>
      <c r="N1074" s="4"/>
      <c r="O1074" s="4"/>
    </row>
    <row r="1075" spans="1:15" ht="11.65" customHeight="1" x14ac:dyDescent="0.2">
      <c r="A1075" s="49">
        <f t="shared" ca="1" si="23"/>
        <v>1075</v>
      </c>
      <c r="C1075" s="56"/>
      <c r="D1075" s="3"/>
      <c r="E1075" s="3"/>
      <c r="F1075" s="3" t="s">
        <v>251</v>
      </c>
      <c r="G1075" s="57"/>
      <c r="H1075" s="10">
        <v>0</v>
      </c>
      <c r="J1075" s="4"/>
      <c r="K1075" s="4"/>
      <c r="L1075" s="4"/>
      <c r="M1075" s="4"/>
      <c r="N1075" s="4"/>
      <c r="O1075" s="4"/>
    </row>
    <row r="1076" spans="1:15" ht="11.65" customHeight="1" x14ac:dyDescent="0.2">
      <c r="A1076" s="49">
        <f t="shared" ca="1" si="23"/>
        <v>1076</v>
      </c>
      <c r="C1076" s="56"/>
      <c r="D1076" s="3"/>
      <c r="E1076" s="3"/>
      <c r="F1076" s="3" t="s">
        <v>24</v>
      </c>
      <c r="G1076" s="57"/>
      <c r="H1076" s="10">
        <v>-4899266.8748288499</v>
      </c>
      <c r="J1076" s="4"/>
      <c r="K1076" s="4"/>
      <c r="L1076" s="4"/>
      <c r="M1076" s="4"/>
      <c r="N1076" s="4"/>
      <c r="O1076" s="4"/>
    </row>
    <row r="1077" spans="1:15" ht="11.65" customHeight="1" x14ac:dyDescent="0.2">
      <c r="A1077" s="49">
        <f t="shared" ca="1" si="23"/>
        <v>1077</v>
      </c>
      <c r="C1077" s="56"/>
      <c r="D1077" s="3"/>
      <c r="E1077" s="3"/>
      <c r="F1077" s="3" t="s">
        <v>252</v>
      </c>
      <c r="G1077" s="57"/>
      <c r="H1077" s="10">
        <v>0</v>
      </c>
      <c r="J1077" s="4"/>
      <c r="K1077" s="4"/>
      <c r="L1077" s="4"/>
      <c r="M1077" s="4"/>
      <c r="N1077" s="4"/>
      <c r="O1077" s="4"/>
    </row>
    <row r="1078" spans="1:15" ht="12" customHeight="1" x14ac:dyDescent="0.2">
      <c r="A1078" s="49">
        <f t="shared" ca="1" si="23"/>
        <v>1078</v>
      </c>
      <c r="C1078" s="56"/>
      <c r="D1078" s="3"/>
      <c r="E1078" s="3"/>
      <c r="F1078" s="3" t="s">
        <v>30</v>
      </c>
      <c r="G1078" s="57"/>
      <c r="H1078" s="10">
        <v>0</v>
      </c>
      <c r="J1078" s="4"/>
      <c r="K1078" s="4"/>
      <c r="L1078" s="4"/>
      <c r="M1078" s="4"/>
      <c r="N1078" s="4"/>
      <c r="O1078" s="4"/>
    </row>
    <row r="1079" spans="1:15" ht="11.65" customHeight="1" x14ac:dyDescent="0.2">
      <c r="A1079" s="49">
        <f t="shared" ca="1" si="23"/>
        <v>1079</v>
      </c>
      <c r="C1079" s="56"/>
      <c r="D1079" s="3"/>
      <c r="E1079" s="3"/>
      <c r="F1079" s="3" t="s">
        <v>247</v>
      </c>
      <c r="G1079" s="57"/>
      <c r="H1079" s="10">
        <v>0</v>
      </c>
      <c r="J1079" s="4"/>
      <c r="K1079" s="4"/>
      <c r="L1079" s="4"/>
      <c r="M1079" s="4"/>
      <c r="N1079" s="4"/>
      <c r="O1079" s="4"/>
    </row>
    <row r="1080" spans="1:15" ht="11.65" customHeight="1" thickBot="1" x14ac:dyDescent="0.25">
      <c r="A1080" s="49">
        <f t="shared" ca="1" si="23"/>
        <v>1080</v>
      </c>
      <c r="C1080" s="56"/>
      <c r="D1080" s="3"/>
      <c r="E1080" s="3"/>
      <c r="F1080" s="3"/>
      <c r="G1080" s="57" t="s">
        <v>138</v>
      </c>
      <c r="H1080" s="19">
        <f>SUBTOTAL(9,H1071:H1079)</f>
        <v>-5233280.9248288497</v>
      </c>
      <c r="J1080" s="4"/>
      <c r="K1080" s="4"/>
      <c r="L1080" s="4"/>
      <c r="M1080" s="4"/>
      <c r="N1080" s="4"/>
      <c r="O1080" s="4"/>
    </row>
    <row r="1081" spans="1:15" ht="11.65" customHeight="1" thickTop="1" x14ac:dyDescent="0.2">
      <c r="A1081" s="49">
        <f t="shared" ca="1" si="23"/>
        <v>1081</v>
      </c>
      <c r="C1081" s="56"/>
      <c r="D1081" s="3"/>
      <c r="E1081" s="3"/>
      <c r="F1081" s="3"/>
      <c r="G1081" s="57"/>
      <c r="H1081" s="2"/>
      <c r="J1081" s="4"/>
      <c r="K1081" s="4"/>
      <c r="L1081" s="4"/>
      <c r="M1081" s="4"/>
      <c r="N1081" s="4"/>
      <c r="O1081" s="4"/>
    </row>
    <row r="1082" spans="1:15" ht="11.65" customHeight="1" x14ac:dyDescent="0.2">
      <c r="A1082" s="49">
        <f t="shared" ca="1" si="23"/>
        <v>1082</v>
      </c>
      <c r="C1082" s="56">
        <v>190</v>
      </c>
      <c r="D1082" s="3" t="s">
        <v>191</v>
      </c>
      <c r="E1082" s="3"/>
      <c r="F1082" s="3"/>
      <c r="G1082" s="57"/>
      <c r="H1082" s="2"/>
      <c r="J1082" s="4"/>
      <c r="K1082" s="4"/>
      <c r="L1082" s="4"/>
      <c r="M1082" s="4"/>
      <c r="N1082" s="4"/>
      <c r="O1082" s="4"/>
    </row>
    <row r="1083" spans="1:15" ht="11.65" customHeight="1" x14ac:dyDescent="0.2">
      <c r="A1083" s="49">
        <f t="shared" ca="1" si="23"/>
        <v>1083</v>
      </c>
      <c r="C1083" s="56"/>
      <c r="D1083" s="3"/>
      <c r="E1083" s="3"/>
      <c r="F1083" s="3" t="s">
        <v>193</v>
      </c>
      <c r="G1083" s="57"/>
      <c r="H1083" s="10">
        <v>39022950.100000001</v>
      </c>
      <c r="J1083" s="4"/>
      <c r="K1083" s="4"/>
      <c r="L1083" s="4"/>
      <c r="M1083" s="4"/>
      <c r="N1083" s="4"/>
      <c r="O1083" s="4"/>
    </row>
    <row r="1084" spans="1:15" ht="11.65" customHeight="1" x14ac:dyDescent="0.2">
      <c r="A1084" s="49">
        <f t="shared" ca="1" si="23"/>
        <v>1084</v>
      </c>
      <c r="C1084" s="56"/>
      <c r="D1084" s="3"/>
      <c r="E1084" s="3"/>
      <c r="F1084" s="3" t="s">
        <v>255</v>
      </c>
      <c r="G1084" s="57"/>
      <c r="H1084" s="10">
        <v>0</v>
      </c>
      <c r="J1084" s="4"/>
      <c r="K1084" s="4"/>
      <c r="L1084" s="4"/>
      <c r="M1084" s="4"/>
      <c r="N1084" s="4"/>
      <c r="O1084" s="4"/>
    </row>
    <row r="1085" spans="1:15" ht="11.65" customHeight="1" x14ac:dyDescent="0.2">
      <c r="A1085" s="49">
        <f t="shared" ca="1" si="23"/>
        <v>1085</v>
      </c>
      <c r="C1085" s="56"/>
      <c r="D1085" s="3"/>
      <c r="E1085" s="3"/>
      <c r="F1085" s="3" t="s">
        <v>248</v>
      </c>
      <c r="G1085" s="57"/>
      <c r="H1085" s="10">
        <v>3423612.4643820128</v>
      </c>
      <c r="J1085" s="4"/>
      <c r="K1085" s="4"/>
      <c r="L1085" s="4"/>
      <c r="M1085" s="4"/>
      <c r="N1085" s="4"/>
      <c r="O1085" s="4"/>
    </row>
    <row r="1086" spans="1:15" ht="11.65" customHeight="1" x14ac:dyDescent="0.2">
      <c r="A1086" s="49">
        <f t="shared" ref="A1086:A1149" ca="1" si="24">OFFSET(A1086,-1,)+1</f>
        <v>1086</v>
      </c>
      <c r="C1086" s="56"/>
      <c r="D1086" s="3"/>
      <c r="E1086" s="3"/>
      <c r="F1086" s="3" t="s">
        <v>270</v>
      </c>
      <c r="G1086" s="57"/>
      <c r="H1086" s="10">
        <v>0</v>
      </c>
      <c r="J1086" s="4"/>
      <c r="K1086" s="4"/>
      <c r="L1086" s="4"/>
      <c r="M1086" s="4"/>
      <c r="N1086" s="4"/>
      <c r="O1086" s="4"/>
    </row>
    <row r="1087" spans="1:15" ht="11.65" customHeight="1" x14ac:dyDescent="0.2">
      <c r="A1087" s="49">
        <f t="shared" ca="1" si="24"/>
        <v>1087</v>
      </c>
      <c r="C1087" s="56"/>
      <c r="D1087" s="3"/>
      <c r="E1087" s="3"/>
      <c r="F1087" s="3" t="s">
        <v>268</v>
      </c>
      <c r="G1087" s="57"/>
      <c r="H1087" s="10">
        <v>628001.47454503342</v>
      </c>
      <c r="J1087" s="4"/>
      <c r="K1087" s="4"/>
      <c r="L1087" s="4"/>
      <c r="M1087" s="4"/>
      <c r="N1087" s="4"/>
      <c r="O1087" s="4"/>
    </row>
    <row r="1088" spans="1:15" ht="11.65" customHeight="1" x14ac:dyDescent="0.2">
      <c r="A1088" s="49">
        <f t="shared" ca="1" si="24"/>
        <v>1088</v>
      </c>
      <c r="C1088" s="56"/>
      <c r="D1088" s="3"/>
      <c r="E1088" s="3"/>
      <c r="F1088" s="3" t="s">
        <v>269</v>
      </c>
      <c r="G1088" s="57"/>
      <c r="H1088" s="10">
        <v>0</v>
      </c>
      <c r="J1088" s="4"/>
      <c r="K1088" s="4"/>
      <c r="L1088" s="4"/>
      <c r="M1088" s="4"/>
      <c r="N1088" s="4"/>
      <c r="O1088" s="4"/>
    </row>
    <row r="1089" spans="1:15" ht="11.65" customHeight="1" x14ac:dyDescent="0.2">
      <c r="A1089" s="49">
        <f t="shared" ca="1" si="24"/>
        <v>1089</v>
      </c>
      <c r="C1089" s="56"/>
      <c r="D1089" s="3"/>
      <c r="E1089" s="3"/>
      <c r="F1089" s="3" t="s">
        <v>24</v>
      </c>
      <c r="G1089" s="57"/>
      <c r="H1089" s="10">
        <v>102385.63740912333</v>
      </c>
      <c r="J1089" s="4"/>
      <c r="K1089" s="4"/>
      <c r="L1089" s="4"/>
      <c r="M1089" s="4"/>
      <c r="N1089" s="4"/>
      <c r="O1089" s="4"/>
    </row>
    <row r="1090" spans="1:15" ht="11.65" customHeight="1" x14ac:dyDescent="0.2">
      <c r="A1090" s="49">
        <f t="shared" ca="1" si="24"/>
        <v>1090</v>
      </c>
      <c r="C1090" s="56"/>
      <c r="D1090" s="3"/>
      <c r="E1090" s="3"/>
      <c r="F1090" s="3" t="s">
        <v>247</v>
      </c>
      <c r="G1090" s="57"/>
      <c r="H1090" s="10">
        <v>0</v>
      </c>
      <c r="J1090" s="4"/>
      <c r="K1090" s="4"/>
      <c r="L1090" s="4"/>
      <c r="M1090" s="4"/>
      <c r="N1090" s="4"/>
      <c r="O1090" s="4"/>
    </row>
    <row r="1091" spans="1:15" ht="11.65" customHeight="1" x14ac:dyDescent="0.2">
      <c r="A1091" s="49">
        <f t="shared" ca="1" si="24"/>
        <v>1091</v>
      </c>
      <c r="C1091" s="56"/>
      <c r="D1091" s="3"/>
      <c r="E1091" s="3"/>
      <c r="F1091" s="3" t="s">
        <v>266</v>
      </c>
      <c r="G1091" s="57"/>
      <c r="H1091" s="10">
        <v>0</v>
      </c>
      <c r="J1091" s="4"/>
      <c r="K1091" s="4"/>
      <c r="L1091" s="4"/>
      <c r="M1091" s="4"/>
      <c r="N1091" s="4"/>
      <c r="O1091" s="4"/>
    </row>
    <row r="1092" spans="1:15" ht="11.65" customHeight="1" x14ac:dyDescent="0.2">
      <c r="A1092" s="49">
        <f t="shared" ca="1" si="24"/>
        <v>1092</v>
      </c>
      <c r="C1092" s="56"/>
      <c r="D1092" s="3"/>
      <c r="E1092" s="3"/>
      <c r="F1092" s="3" t="s">
        <v>249</v>
      </c>
      <c r="G1092" s="57"/>
      <c r="H1092" s="10">
        <v>12799.359779085533</v>
      </c>
      <c r="J1092" s="4"/>
      <c r="K1092" s="4"/>
      <c r="L1092" s="4"/>
      <c r="M1092" s="4"/>
      <c r="N1092" s="4"/>
      <c r="O1092" s="4"/>
    </row>
    <row r="1093" spans="1:15" ht="11.65" customHeight="1" x14ac:dyDescent="0.2">
      <c r="A1093" s="49">
        <f t="shared" ca="1" si="24"/>
        <v>1093</v>
      </c>
      <c r="C1093" s="56"/>
      <c r="D1093" s="3"/>
      <c r="E1093" s="3"/>
      <c r="F1093" s="3" t="s">
        <v>251</v>
      </c>
      <c r="G1093" s="57"/>
      <c r="H1093" s="10">
        <v>0</v>
      </c>
      <c r="J1093" s="4"/>
      <c r="K1093" s="4"/>
      <c r="L1093" s="4"/>
      <c r="M1093" s="4"/>
      <c r="N1093" s="4"/>
      <c r="O1093" s="4"/>
    </row>
    <row r="1094" spans="1:15" ht="11.65" customHeight="1" x14ac:dyDescent="0.2">
      <c r="A1094" s="49">
        <f t="shared" ca="1" si="24"/>
        <v>1094</v>
      </c>
      <c r="C1094" s="56"/>
      <c r="D1094" s="3"/>
      <c r="E1094" s="3"/>
      <c r="F1094" s="3" t="s">
        <v>252</v>
      </c>
      <c r="G1094" s="57"/>
      <c r="H1094" s="10">
        <v>0</v>
      </c>
      <c r="J1094" s="4"/>
      <c r="K1094" s="4"/>
      <c r="L1094" s="4"/>
      <c r="M1094" s="4"/>
      <c r="N1094" s="4"/>
      <c r="O1094" s="4"/>
    </row>
    <row r="1095" spans="1:15" ht="11.65" customHeight="1" x14ac:dyDescent="0.2">
      <c r="A1095" s="49">
        <f t="shared" ca="1" si="24"/>
        <v>1095</v>
      </c>
      <c r="C1095" s="56"/>
      <c r="D1095" s="3"/>
      <c r="E1095" s="3"/>
      <c r="F1095" s="3" t="s">
        <v>30</v>
      </c>
      <c r="G1095" s="57"/>
      <c r="H1095" s="10">
        <v>0</v>
      </c>
      <c r="J1095" s="4"/>
      <c r="K1095" s="4"/>
      <c r="L1095" s="4"/>
      <c r="M1095" s="4"/>
      <c r="N1095" s="4"/>
      <c r="O1095" s="4"/>
    </row>
    <row r="1096" spans="1:15" ht="11.65" customHeight="1" x14ac:dyDescent="0.2">
      <c r="A1096" s="49">
        <f t="shared" ca="1" si="24"/>
        <v>1096</v>
      </c>
      <c r="C1096" s="56"/>
      <c r="D1096" s="3"/>
      <c r="E1096" s="3"/>
      <c r="F1096" s="3" t="s">
        <v>256</v>
      </c>
      <c r="G1096" s="57"/>
      <c r="H1096" s="10">
        <v>239756.24767363604</v>
      </c>
      <c r="J1096" s="4"/>
      <c r="K1096" s="4"/>
      <c r="L1096" s="4"/>
      <c r="M1096" s="4"/>
      <c r="N1096" s="4"/>
      <c r="O1096" s="4"/>
    </row>
    <row r="1097" spans="1:15" ht="11.65" customHeight="1" x14ac:dyDescent="0.2">
      <c r="A1097" s="49">
        <f t="shared" ca="1" si="24"/>
        <v>1097</v>
      </c>
      <c r="C1097" s="56"/>
      <c r="D1097" s="3"/>
      <c r="E1097" s="3"/>
      <c r="F1097" s="3" t="s">
        <v>263</v>
      </c>
      <c r="G1097" s="57"/>
      <c r="H1097" s="10">
        <v>77315.616716508899</v>
      </c>
      <c r="J1097" s="4"/>
      <c r="K1097" s="4"/>
      <c r="L1097" s="4"/>
      <c r="M1097" s="4"/>
      <c r="N1097" s="4"/>
      <c r="O1097" s="4"/>
    </row>
    <row r="1098" spans="1:15" ht="11.65" customHeight="1" x14ac:dyDescent="0.2">
      <c r="A1098" s="49">
        <f t="shared" ca="1" si="24"/>
        <v>1098</v>
      </c>
      <c r="C1098" s="56"/>
      <c r="D1098" s="3"/>
      <c r="E1098" s="3"/>
      <c r="F1098" s="3"/>
      <c r="G1098" s="57"/>
      <c r="H1098" s="2"/>
      <c r="J1098" s="4"/>
      <c r="K1098" s="4"/>
      <c r="L1098" s="4"/>
      <c r="M1098" s="4"/>
      <c r="N1098" s="4"/>
      <c r="O1098" s="4"/>
    </row>
    <row r="1099" spans="1:15" ht="11.65" customHeight="1" thickBot="1" x14ac:dyDescent="0.25">
      <c r="A1099" s="49">
        <f t="shared" ca="1" si="24"/>
        <v>1099</v>
      </c>
      <c r="C1099" s="63" t="s">
        <v>192</v>
      </c>
      <c r="D1099" s="3"/>
      <c r="E1099" s="3"/>
      <c r="F1099" s="3"/>
      <c r="G1099" s="57" t="s">
        <v>188</v>
      </c>
      <c r="H1099" s="19">
        <f>SUBTOTAL(9,H1083:H1098)</f>
        <v>43506820.900505401</v>
      </c>
      <c r="J1099" s="4"/>
      <c r="K1099" s="4"/>
      <c r="L1099" s="4"/>
      <c r="M1099" s="4"/>
      <c r="N1099" s="4"/>
      <c r="O1099" s="4"/>
    </row>
    <row r="1100" spans="1:15" ht="11.65" customHeight="1" thickTop="1" x14ac:dyDescent="0.2">
      <c r="A1100" s="49">
        <f t="shared" ca="1" si="24"/>
        <v>1100</v>
      </c>
      <c r="C1100" s="56"/>
      <c r="D1100" s="3"/>
      <c r="E1100" s="3"/>
      <c r="F1100" s="3"/>
      <c r="G1100" s="57"/>
      <c r="H1100" s="2"/>
      <c r="J1100" s="4"/>
      <c r="K1100" s="4"/>
      <c r="L1100" s="4"/>
      <c r="M1100" s="4"/>
      <c r="N1100" s="4"/>
      <c r="O1100" s="4"/>
    </row>
    <row r="1101" spans="1:15" ht="11.65" customHeight="1" x14ac:dyDescent="0.2">
      <c r="A1101" s="49">
        <f t="shared" ca="1" si="24"/>
        <v>1101</v>
      </c>
      <c r="C1101" s="56">
        <v>281</v>
      </c>
      <c r="D1101" s="3" t="s">
        <v>191</v>
      </c>
      <c r="E1101" s="3"/>
      <c r="F1101" s="3"/>
      <c r="G1101" s="57"/>
      <c r="H1101" s="2"/>
      <c r="J1101" s="4"/>
      <c r="K1101" s="4"/>
      <c r="L1101" s="4"/>
      <c r="M1101" s="4"/>
      <c r="N1101" s="4"/>
      <c r="O1101" s="4"/>
    </row>
    <row r="1102" spans="1:15" ht="11.65" customHeight="1" x14ac:dyDescent="0.2">
      <c r="A1102" s="49">
        <f t="shared" ca="1" si="24"/>
        <v>1102</v>
      </c>
      <c r="C1102" s="56"/>
      <c r="D1102" s="3"/>
      <c r="E1102" s="3"/>
      <c r="F1102" s="3" t="s">
        <v>193</v>
      </c>
      <c r="G1102" s="57"/>
      <c r="H1102" s="10">
        <v>0</v>
      </c>
      <c r="J1102" s="4"/>
      <c r="K1102" s="4"/>
      <c r="L1102" s="4"/>
      <c r="M1102" s="4"/>
      <c r="N1102" s="4"/>
      <c r="O1102" s="4"/>
    </row>
    <row r="1103" spans="1:15" ht="11.65" customHeight="1" x14ac:dyDescent="0.2">
      <c r="A1103" s="49">
        <f t="shared" ca="1" si="24"/>
        <v>1103</v>
      </c>
      <c r="C1103" s="56"/>
      <c r="D1103" s="3"/>
      <c r="E1103" s="3"/>
      <c r="F1103" s="3" t="s">
        <v>24</v>
      </c>
      <c r="G1103" s="57"/>
      <c r="H1103" s="10">
        <v>-11456236.348062826</v>
      </c>
      <c r="J1103" s="4"/>
      <c r="K1103" s="4"/>
      <c r="L1103" s="4"/>
      <c r="M1103" s="4"/>
      <c r="N1103" s="4"/>
      <c r="O1103" s="4"/>
    </row>
    <row r="1104" spans="1:15" ht="11.65" customHeight="1" x14ac:dyDescent="0.2">
      <c r="A1104" s="49">
        <f t="shared" ca="1" si="24"/>
        <v>1104</v>
      </c>
      <c r="C1104" s="56"/>
      <c r="D1104" s="3"/>
      <c r="E1104" s="3"/>
      <c r="F1104" s="3" t="s">
        <v>249</v>
      </c>
      <c r="G1104" s="57"/>
      <c r="H1104" s="10">
        <v>0</v>
      </c>
      <c r="J1104" s="4"/>
      <c r="K1104" s="4"/>
      <c r="L1104" s="4"/>
      <c r="M1104" s="4"/>
      <c r="N1104" s="4"/>
      <c r="O1104" s="4"/>
    </row>
    <row r="1105" spans="1:15" ht="11.65" customHeight="1" x14ac:dyDescent="0.2">
      <c r="A1105" s="49">
        <f t="shared" ca="1" si="24"/>
        <v>1105</v>
      </c>
      <c r="C1105" s="56"/>
      <c r="D1105" s="3"/>
      <c r="E1105" s="3"/>
      <c r="F1105" s="3" t="s">
        <v>251</v>
      </c>
      <c r="G1105" s="57"/>
      <c r="H1105" s="10">
        <v>0</v>
      </c>
      <c r="J1105" s="4"/>
      <c r="K1105" s="4"/>
      <c r="L1105" s="4"/>
      <c r="M1105" s="4"/>
      <c r="N1105" s="4"/>
      <c r="O1105" s="4"/>
    </row>
    <row r="1106" spans="1:15" ht="11.65" customHeight="1" x14ac:dyDescent="0.2">
      <c r="A1106" s="49">
        <f t="shared" ca="1" si="24"/>
        <v>1106</v>
      </c>
      <c r="C1106" s="56"/>
      <c r="D1106" s="3"/>
      <c r="E1106" s="3"/>
      <c r="F1106" s="3" t="s">
        <v>274</v>
      </c>
      <c r="G1106" s="57"/>
      <c r="H1106" s="10">
        <v>0</v>
      </c>
      <c r="J1106" s="4"/>
      <c r="K1106" s="4"/>
      <c r="L1106" s="4"/>
      <c r="M1106" s="4"/>
      <c r="N1106" s="4"/>
      <c r="O1106" s="4"/>
    </row>
    <row r="1107" spans="1:15" ht="11.65" customHeight="1" x14ac:dyDescent="0.2">
      <c r="A1107" s="49">
        <f t="shared" ca="1" si="24"/>
        <v>1107</v>
      </c>
      <c r="C1107" s="56"/>
      <c r="D1107" s="3"/>
      <c r="E1107" s="3"/>
      <c r="F1107" s="3"/>
      <c r="G1107" s="57" t="s">
        <v>188</v>
      </c>
      <c r="H1107" s="12">
        <f>SUBTOTAL(9,H1102:H1106)</f>
        <v>-11456236.348062826</v>
      </c>
      <c r="J1107" s="4"/>
      <c r="K1107" s="4"/>
      <c r="L1107" s="4"/>
      <c r="M1107" s="4"/>
      <c r="N1107" s="4"/>
      <c r="O1107" s="4"/>
    </row>
    <row r="1108" spans="1:15" ht="11.65" customHeight="1" x14ac:dyDescent="0.2">
      <c r="A1108" s="49">
        <f t="shared" ca="1" si="24"/>
        <v>1108</v>
      </c>
      <c r="C1108" s="56"/>
      <c r="D1108" s="3"/>
      <c r="E1108" s="3"/>
      <c r="F1108" s="3"/>
      <c r="G1108" s="57"/>
      <c r="H1108" s="2"/>
      <c r="J1108" s="4"/>
      <c r="K1108" s="4"/>
      <c r="L1108" s="4"/>
      <c r="M1108" s="4"/>
      <c r="N1108" s="4"/>
      <c r="O1108" s="4"/>
    </row>
    <row r="1109" spans="1:15" ht="11.65" customHeight="1" x14ac:dyDescent="0.2">
      <c r="A1109" s="49">
        <f t="shared" ca="1" si="24"/>
        <v>1109</v>
      </c>
      <c r="C1109" s="56">
        <v>282</v>
      </c>
      <c r="D1109" s="3" t="s">
        <v>194</v>
      </c>
      <c r="E1109" s="3"/>
      <c r="F1109" s="3"/>
      <c r="G1109" s="57"/>
      <c r="H1109" s="2"/>
      <c r="J1109" s="4"/>
      <c r="K1109" s="4"/>
      <c r="L1109" s="4"/>
      <c r="M1109" s="4"/>
      <c r="N1109" s="4"/>
      <c r="O1109" s="4"/>
    </row>
    <row r="1110" spans="1:15" ht="11.65" customHeight="1" x14ac:dyDescent="0.2">
      <c r="A1110" s="49">
        <f t="shared" ca="1" si="24"/>
        <v>1110</v>
      </c>
      <c r="C1110" s="56"/>
      <c r="D1110" s="3"/>
      <c r="E1110" s="3"/>
      <c r="F1110" s="3" t="s">
        <v>193</v>
      </c>
      <c r="G1110" s="57"/>
      <c r="H1110" s="10">
        <v>0</v>
      </c>
      <c r="J1110" s="4"/>
      <c r="K1110" s="4"/>
      <c r="L1110" s="4"/>
      <c r="M1110" s="4"/>
      <c r="N1110" s="4"/>
      <c r="O1110" s="4"/>
    </row>
    <row r="1111" spans="1:15" ht="11.65" customHeight="1" x14ac:dyDescent="0.2">
      <c r="A1111" s="49">
        <f t="shared" ca="1" si="24"/>
        <v>1111</v>
      </c>
      <c r="C1111" s="56"/>
      <c r="D1111" s="3"/>
      <c r="E1111" s="3"/>
      <c r="F1111" s="3" t="s">
        <v>287</v>
      </c>
      <c r="G1111" s="57"/>
      <c r="H1111" s="10">
        <v>0</v>
      </c>
      <c r="J1111" s="4"/>
      <c r="K1111" s="4"/>
      <c r="L1111" s="4"/>
      <c r="M1111" s="4"/>
      <c r="N1111" s="4"/>
      <c r="O1111" s="4"/>
    </row>
    <row r="1112" spans="1:15" ht="11.65" customHeight="1" x14ac:dyDescent="0.2">
      <c r="A1112" s="49">
        <f t="shared" ca="1" si="24"/>
        <v>1112</v>
      </c>
      <c r="C1112" s="56"/>
      <c r="D1112" s="3"/>
      <c r="E1112" s="3"/>
      <c r="F1112" s="3" t="s">
        <v>277</v>
      </c>
      <c r="G1112" s="57"/>
      <c r="H1112" s="10">
        <v>-192469788.37659293</v>
      </c>
      <c r="J1112" s="4"/>
      <c r="K1112" s="4"/>
      <c r="L1112" s="4"/>
      <c r="M1112" s="4"/>
      <c r="N1112" s="4"/>
      <c r="O1112" s="4"/>
    </row>
    <row r="1113" spans="1:15" ht="11.65" customHeight="1" x14ac:dyDescent="0.2">
      <c r="A1113" s="49">
        <f t="shared" ca="1" si="24"/>
        <v>1113</v>
      </c>
      <c r="C1113" s="56"/>
      <c r="D1113" s="3"/>
      <c r="E1113" s="3"/>
      <c r="F1113" s="3" t="s">
        <v>256</v>
      </c>
      <c r="G1113" s="57"/>
      <c r="H1113" s="10">
        <v>-441789.24733522674</v>
      </c>
      <c r="J1113" s="4"/>
      <c r="K1113" s="4"/>
      <c r="L1113" s="4"/>
      <c r="M1113" s="4"/>
      <c r="N1113" s="4"/>
      <c r="O1113" s="4"/>
    </row>
    <row r="1114" spans="1:15" ht="11.65" customHeight="1" x14ac:dyDescent="0.2">
      <c r="A1114" s="49">
        <f t="shared" ca="1" si="24"/>
        <v>1114</v>
      </c>
      <c r="C1114" s="56"/>
      <c r="D1114" s="3"/>
      <c r="E1114" s="3"/>
      <c r="F1114" s="3" t="s">
        <v>248</v>
      </c>
      <c r="G1114" s="57"/>
      <c r="H1114" s="10">
        <v>2778.5521323496005</v>
      </c>
      <c r="J1114" s="4"/>
      <c r="K1114" s="4"/>
      <c r="L1114" s="4"/>
      <c r="M1114" s="4"/>
      <c r="N1114" s="4"/>
      <c r="O1114" s="4"/>
    </row>
    <row r="1115" spans="1:15" ht="11.65" customHeight="1" x14ac:dyDescent="0.2">
      <c r="A1115" s="49">
        <f t="shared" ca="1" si="24"/>
        <v>1115</v>
      </c>
      <c r="C1115" s="56"/>
      <c r="D1115" s="3"/>
      <c r="E1115" s="3"/>
      <c r="F1115" s="3" t="s">
        <v>263</v>
      </c>
      <c r="G1115" s="57"/>
      <c r="H1115" s="10">
        <v>0</v>
      </c>
      <c r="J1115" s="4"/>
      <c r="K1115" s="4"/>
      <c r="L1115" s="4"/>
      <c r="M1115" s="4"/>
      <c r="N1115" s="4"/>
      <c r="O1115" s="4"/>
    </row>
    <row r="1116" spans="1:15" ht="11.65" customHeight="1" x14ac:dyDescent="0.2">
      <c r="A1116" s="49">
        <f t="shared" ca="1" si="24"/>
        <v>1116</v>
      </c>
      <c r="C1116" s="56"/>
      <c r="D1116" s="3"/>
      <c r="E1116" s="3"/>
      <c r="F1116" s="3" t="s">
        <v>266</v>
      </c>
      <c r="G1116" s="57"/>
      <c r="H1116" s="10">
        <v>-7615.9813153413925</v>
      </c>
      <c r="J1116" s="4"/>
      <c r="K1116" s="4"/>
      <c r="L1116" s="4"/>
      <c r="M1116" s="4"/>
      <c r="N1116" s="4"/>
      <c r="O1116" s="4"/>
    </row>
    <row r="1117" spans="1:15" ht="11.65" customHeight="1" x14ac:dyDescent="0.2">
      <c r="A1117" s="49">
        <f t="shared" ca="1" si="24"/>
        <v>1117</v>
      </c>
      <c r="C1117" s="56"/>
      <c r="D1117" s="3"/>
      <c r="E1117" s="3"/>
      <c r="F1117" s="3" t="s">
        <v>249</v>
      </c>
      <c r="G1117" s="57"/>
      <c r="H1117" s="10">
        <v>0</v>
      </c>
      <c r="J1117" s="4"/>
      <c r="K1117" s="4"/>
      <c r="L1117" s="4"/>
      <c r="M1117" s="4"/>
      <c r="N1117" s="4"/>
      <c r="O1117" s="4"/>
    </row>
    <row r="1118" spans="1:15" ht="11.65" customHeight="1" x14ac:dyDescent="0.2">
      <c r="A1118" s="49">
        <f t="shared" ca="1" si="24"/>
        <v>1118</v>
      </c>
      <c r="C1118" s="56"/>
      <c r="D1118" s="3"/>
      <c r="E1118" s="3"/>
      <c r="F1118" s="3" t="s">
        <v>251</v>
      </c>
      <c r="G1118" s="57"/>
      <c r="H1118" s="10">
        <v>0</v>
      </c>
      <c r="J1118" s="4"/>
      <c r="K1118" s="4"/>
      <c r="L1118" s="4"/>
      <c r="M1118" s="4"/>
      <c r="N1118" s="4"/>
      <c r="O1118" s="4"/>
    </row>
    <row r="1119" spans="1:15" ht="11.65" customHeight="1" x14ac:dyDescent="0.2">
      <c r="A1119" s="49">
        <f t="shared" ca="1" si="24"/>
        <v>1119</v>
      </c>
      <c r="C1119" s="56"/>
      <c r="D1119" s="3"/>
      <c r="E1119" s="3"/>
      <c r="F1119" s="3" t="s">
        <v>247</v>
      </c>
      <c r="G1119" s="57"/>
      <c r="H1119" s="10">
        <v>0</v>
      </c>
      <c r="J1119" s="4"/>
      <c r="K1119" s="4"/>
      <c r="L1119" s="4"/>
      <c r="M1119" s="4"/>
      <c r="N1119" s="4"/>
      <c r="O1119" s="4"/>
    </row>
    <row r="1120" spans="1:15" ht="11.65" customHeight="1" x14ac:dyDescent="0.2">
      <c r="A1120" s="49">
        <f t="shared" ca="1" si="24"/>
        <v>1120</v>
      </c>
      <c r="C1120" s="56"/>
      <c r="D1120" s="3"/>
      <c r="E1120" s="3"/>
      <c r="F1120" s="3" t="s">
        <v>30</v>
      </c>
      <c r="G1120" s="57"/>
      <c r="H1120" s="10">
        <v>0</v>
      </c>
      <c r="J1120" s="4"/>
      <c r="K1120" s="4"/>
      <c r="L1120" s="4"/>
      <c r="M1120" s="4"/>
      <c r="N1120" s="4"/>
      <c r="O1120" s="4"/>
    </row>
    <row r="1121" spans="1:15" ht="11.65" customHeight="1" x14ac:dyDescent="0.2">
      <c r="A1121" s="49">
        <f t="shared" ca="1" si="24"/>
        <v>1121</v>
      </c>
      <c r="C1121" s="56"/>
      <c r="D1121" s="3"/>
      <c r="E1121" s="3"/>
      <c r="F1121" s="3" t="s">
        <v>255</v>
      </c>
      <c r="G1121" s="57"/>
      <c r="H1121" s="10">
        <v>0</v>
      </c>
      <c r="J1121" s="4"/>
      <c r="K1121" s="4"/>
      <c r="L1121" s="4"/>
      <c r="M1121" s="4"/>
      <c r="N1121" s="4"/>
      <c r="O1121" s="4"/>
    </row>
    <row r="1122" spans="1:15" ht="11.65" customHeight="1" x14ac:dyDescent="0.2">
      <c r="A1122" s="49">
        <f t="shared" ca="1" si="24"/>
        <v>1122</v>
      </c>
      <c r="C1122" s="56"/>
      <c r="D1122" s="3"/>
      <c r="E1122" s="3"/>
      <c r="F1122" s="3" t="s">
        <v>253</v>
      </c>
      <c r="G1122" s="57"/>
      <c r="H1122" s="10">
        <v>0</v>
      </c>
      <c r="J1122" s="4"/>
      <c r="K1122" s="4"/>
      <c r="L1122" s="4"/>
      <c r="M1122" s="4"/>
      <c r="N1122" s="4"/>
      <c r="O1122" s="4"/>
    </row>
    <row r="1123" spans="1:15" ht="11.65" customHeight="1" x14ac:dyDescent="0.2">
      <c r="A1123" s="49">
        <f t="shared" ca="1" si="24"/>
        <v>1123</v>
      </c>
      <c r="C1123" s="56"/>
      <c r="D1123" s="3"/>
      <c r="E1123" s="3"/>
      <c r="F1123" s="3" t="s">
        <v>24</v>
      </c>
      <c r="G1123" s="57"/>
      <c r="H1123" s="10">
        <v>0</v>
      </c>
      <c r="J1123" s="4"/>
      <c r="K1123" s="4"/>
      <c r="L1123" s="4"/>
      <c r="M1123" s="4"/>
      <c r="N1123" s="4"/>
      <c r="O1123" s="4"/>
    </row>
    <row r="1124" spans="1:15" ht="11.65" customHeight="1" x14ac:dyDescent="0.2">
      <c r="A1124" s="49">
        <f t="shared" ca="1" si="24"/>
        <v>1124</v>
      </c>
      <c r="C1124" s="56"/>
      <c r="D1124" s="3"/>
      <c r="E1124" s="3"/>
      <c r="F1124" s="3"/>
      <c r="G1124" s="57" t="s">
        <v>188</v>
      </c>
      <c r="H1124" s="12">
        <f>SUBTOTAL(9,H1110:H1123)</f>
        <v>-192916415.05311117</v>
      </c>
      <c r="J1124" s="4"/>
      <c r="K1124" s="4"/>
      <c r="L1124" s="4"/>
      <c r="M1124" s="4"/>
      <c r="N1124" s="4"/>
      <c r="O1124" s="4"/>
    </row>
    <row r="1125" spans="1:15" ht="11.65" customHeight="1" x14ac:dyDescent="0.2">
      <c r="A1125" s="49">
        <f t="shared" ca="1" si="24"/>
        <v>1125</v>
      </c>
      <c r="C1125" s="56"/>
      <c r="D1125" s="3"/>
      <c r="E1125" s="3"/>
      <c r="F1125" s="3"/>
      <c r="G1125" s="57"/>
      <c r="H1125" s="2"/>
      <c r="J1125" s="4"/>
      <c r="K1125" s="4"/>
      <c r="L1125" s="4"/>
      <c r="M1125" s="4"/>
      <c r="N1125" s="4"/>
      <c r="O1125" s="4"/>
    </row>
    <row r="1126" spans="1:15" ht="11.65" customHeight="1" x14ac:dyDescent="0.2">
      <c r="A1126" s="49">
        <f t="shared" ca="1" si="24"/>
        <v>1126</v>
      </c>
      <c r="C1126" s="56">
        <v>283</v>
      </c>
      <c r="D1126" s="3" t="s">
        <v>194</v>
      </c>
      <c r="E1126" s="3"/>
      <c r="F1126" s="3"/>
      <c r="G1126" s="57"/>
      <c r="H1126" s="2"/>
      <c r="J1126" s="4"/>
      <c r="K1126" s="4"/>
      <c r="L1126" s="4"/>
      <c r="M1126" s="4"/>
      <c r="N1126" s="4"/>
      <c r="O1126" s="4"/>
    </row>
    <row r="1127" spans="1:15" ht="11.65" customHeight="1" x14ac:dyDescent="0.2">
      <c r="A1127" s="49">
        <f t="shared" ca="1" si="24"/>
        <v>1127</v>
      </c>
      <c r="C1127" s="56"/>
      <c r="D1127" s="3"/>
      <c r="E1127" s="3"/>
      <c r="F1127" s="3" t="s">
        <v>193</v>
      </c>
      <c r="G1127" s="57"/>
      <c r="H1127" s="10">
        <v>551340.31000000006</v>
      </c>
      <c r="J1127" s="4"/>
      <c r="K1127" s="4"/>
      <c r="L1127" s="4"/>
      <c r="M1127" s="4"/>
      <c r="N1127" s="4"/>
      <c r="O1127" s="4"/>
    </row>
    <row r="1128" spans="1:15" ht="11.65" customHeight="1" x14ac:dyDescent="0.2">
      <c r="A1128" s="49">
        <f t="shared" ca="1" si="24"/>
        <v>1128</v>
      </c>
      <c r="C1128" s="56"/>
      <c r="D1128" s="3"/>
      <c r="E1128" s="3"/>
      <c r="F1128" s="3" t="s">
        <v>24</v>
      </c>
      <c r="G1128" s="57"/>
      <c r="H1128" s="10">
        <v>-40902.004982065817</v>
      </c>
      <c r="J1128" s="4"/>
      <c r="K1128" s="4"/>
      <c r="L1128" s="4"/>
      <c r="M1128" s="4"/>
      <c r="N1128" s="4"/>
      <c r="O1128" s="4"/>
    </row>
    <row r="1129" spans="1:15" ht="11.65" customHeight="1" x14ac:dyDescent="0.2">
      <c r="A1129" s="49">
        <f t="shared" ca="1" si="24"/>
        <v>1129</v>
      </c>
      <c r="C1129" s="56"/>
      <c r="D1129" s="3"/>
      <c r="E1129" s="3"/>
      <c r="F1129" s="3" t="s">
        <v>247</v>
      </c>
      <c r="G1129" s="57"/>
      <c r="H1129" s="10">
        <v>0</v>
      </c>
      <c r="J1129" s="4"/>
      <c r="K1129" s="4"/>
      <c r="L1129" s="4"/>
      <c r="M1129" s="4"/>
      <c r="N1129" s="4"/>
      <c r="O1129" s="4"/>
    </row>
    <row r="1130" spans="1:15" ht="11.65" customHeight="1" x14ac:dyDescent="0.2">
      <c r="A1130" s="49">
        <f t="shared" ca="1" si="24"/>
        <v>1130</v>
      </c>
      <c r="C1130" s="56"/>
      <c r="D1130" s="3"/>
      <c r="E1130" s="3"/>
      <c r="F1130" s="3" t="s">
        <v>248</v>
      </c>
      <c r="G1130" s="57"/>
      <c r="H1130" s="10">
        <v>-1945773.2126967825</v>
      </c>
      <c r="J1130" s="4"/>
      <c r="K1130" s="4"/>
      <c r="L1130" s="4"/>
      <c r="M1130" s="4"/>
      <c r="N1130" s="4"/>
      <c r="O1130" s="4"/>
    </row>
    <row r="1131" spans="1:15" ht="11.65" customHeight="1" x14ac:dyDescent="0.2">
      <c r="A1131" s="49">
        <f t="shared" ca="1" si="24"/>
        <v>1131</v>
      </c>
      <c r="C1131" s="56"/>
      <c r="D1131" s="3"/>
      <c r="E1131" s="3"/>
      <c r="F1131" s="3" t="s">
        <v>264</v>
      </c>
      <c r="G1131" s="57"/>
      <c r="H1131" s="10">
        <v>-375144.99649250816</v>
      </c>
      <c r="J1131" s="4"/>
      <c r="K1131" s="4"/>
      <c r="L1131" s="4"/>
      <c r="M1131" s="4"/>
      <c r="N1131" s="4"/>
      <c r="O1131" s="4"/>
    </row>
    <row r="1132" spans="1:15" ht="11.65" customHeight="1" x14ac:dyDescent="0.2">
      <c r="A1132" s="49">
        <f t="shared" ca="1" si="24"/>
        <v>1132</v>
      </c>
      <c r="C1132" s="56"/>
      <c r="D1132" s="3"/>
      <c r="E1132" s="3"/>
      <c r="F1132" s="3" t="s">
        <v>266</v>
      </c>
      <c r="G1132" s="57"/>
      <c r="H1132" s="10">
        <v>-48002.945267580348</v>
      </c>
      <c r="J1132" s="4"/>
      <c r="K1132" s="4"/>
      <c r="L1132" s="4"/>
      <c r="M1132" s="4"/>
      <c r="N1132" s="4"/>
      <c r="O1132" s="4"/>
    </row>
    <row r="1133" spans="1:15" ht="11.65" customHeight="1" x14ac:dyDescent="0.2">
      <c r="A1133" s="49">
        <f t="shared" ca="1" si="24"/>
        <v>1133</v>
      </c>
      <c r="C1133" s="56"/>
      <c r="D1133" s="3"/>
      <c r="E1133" s="3"/>
      <c r="F1133" s="3" t="s">
        <v>269</v>
      </c>
      <c r="G1133" s="57"/>
      <c r="H1133" s="10">
        <v>0</v>
      </c>
      <c r="J1133" s="4"/>
      <c r="K1133" s="4"/>
      <c r="L1133" s="4"/>
      <c r="M1133" s="4"/>
      <c r="N1133" s="4"/>
      <c r="O1133" s="4"/>
    </row>
    <row r="1134" spans="1:15" ht="11.65" customHeight="1" x14ac:dyDescent="0.2">
      <c r="A1134" s="49">
        <f t="shared" ca="1" si="24"/>
        <v>1134</v>
      </c>
      <c r="C1134" s="56"/>
      <c r="D1134" s="3"/>
      <c r="E1134" s="3"/>
      <c r="F1134" s="3" t="s">
        <v>257</v>
      </c>
      <c r="G1134" s="57"/>
      <c r="H1134" s="10">
        <v>0</v>
      </c>
      <c r="J1134" s="4"/>
      <c r="K1134" s="4"/>
      <c r="L1134" s="4"/>
      <c r="M1134" s="4"/>
      <c r="N1134" s="4"/>
      <c r="O1134" s="4"/>
    </row>
    <row r="1135" spans="1:15" ht="11.65" customHeight="1" x14ac:dyDescent="0.2">
      <c r="A1135" s="49">
        <f t="shared" ca="1" si="24"/>
        <v>1135</v>
      </c>
      <c r="C1135" s="56"/>
      <c r="D1135" s="3"/>
      <c r="E1135" s="3"/>
      <c r="F1135" s="3" t="s">
        <v>249</v>
      </c>
      <c r="G1135" s="57"/>
      <c r="H1135" s="10">
        <v>-136438.50323150522</v>
      </c>
      <c r="J1135" s="4"/>
      <c r="K1135" s="4"/>
      <c r="L1135" s="4"/>
      <c r="M1135" s="4"/>
      <c r="N1135" s="4"/>
      <c r="O1135" s="4"/>
    </row>
    <row r="1136" spans="1:15" ht="11.65" customHeight="1" x14ac:dyDescent="0.2">
      <c r="A1136" s="49">
        <f t="shared" ca="1" si="24"/>
        <v>1136</v>
      </c>
      <c r="C1136" s="56"/>
      <c r="D1136" s="3"/>
      <c r="E1136" s="3"/>
      <c r="F1136" s="3" t="s">
        <v>251</v>
      </c>
      <c r="G1136" s="57"/>
      <c r="H1136" s="10">
        <v>0</v>
      </c>
      <c r="J1136" s="4"/>
      <c r="K1136" s="4"/>
      <c r="L1136" s="4"/>
      <c r="M1136" s="4"/>
      <c r="N1136" s="4"/>
      <c r="O1136" s="4"/>
    </row>
    <row r="1137" spans="1:15" ht="11.65" customHeight="1" x14ac:dyDescent="0.2">
      <c r="A1137" s="49">
        <f t="shared" ca="1" si="24"/>
        <v>1137</v>
      </c>
      <c r="C1137" s="56"/>
      <c r="D1137" s="3"/>
      <c r="E1137" s="3"/>
      <c r="F1137" s="3" t="s">
        <v>252</v>
      </c>
      <c r="G1137" s="57"/>
      <c r="H1137" s="10">
        <v>0</v>
      </c>
      <c r="J1137" s="4"/>
      <c r="K1137" s="4"/>
      <c r="L1137" s="4"/>
      <c r="M1137" s="4"/>
      <c r="N1137" s="4"/>
      <c r="O1137" s="4"/>
    </row>
    <row r="1138" spans="1:15" ht="11.65" customHeight="1" x14ac:dyDescent="0.2">
      <c r="A1138" s="49">
        <f t="shared" ca="1" si="24"/>
        <v>1138</v>
      </c>
      <c r="C1138" s="56"/>
      <c r="D1138" s="3"/>
      <c r="E1138" s="3"/>
      <c r="F1138" s="3" t="s">
        <v>30</v>
      </c>
      <c r="G1138" s="57"/>
      <c r="H1138" s="10">
        <v>0</v>
      </c>
      <c r="J1138" s="4"/>
      <c r="K1138" s="4"/>
      <c r="L1138" s="4"/>
      <c r="M1138" s="4"/>
      <c r="N1138" s="4"/>
      <c r="O1138" s="4"/>
    </row>
    <row r="1139" spans="1:15" ht="11.65" customHeight="1" x14ac:dyDescent="0.2">
      <c r="A1139" s="49">
        <f t="shared" ca="1" si="24"/>
        <v>1139</v>
      </c>
      <c r="C1139" s="56"/>
      <c r="D1139" s="3"/>
      <c r="E1139" s="3"/>
      <c r="F1139" s="3" t="s">
        <v>256</v>
      </c>
      <c r="G1139" s="57"/>
      <c r="H1139" s="10">
        <v>0</v>
      </c>
      <c r="J1139" s="4"/>
      <c r="K1139" s="4"/>
      <c r="L1139" s="4"/>
      <c r="M1139" s="4"/>
      <c r="N1139" s="4"/>
      <c r="O1139" s="4"/>
    </row>
    <row r="1140" spans="1:15" ht="11.65" customHeight="1" x14ac:dyDescent="0.2">
      <c r="A1140" s="49">
        <f t="shared" ca="1" si="24"/>
        <v>1140</v>
      </c>
      <c r="C1140" s="56"/>
      <c r="D1140" s="3"/>
      <c r="E1140" s="3"/>
      <c r="F1140" s="3" t="s">
        <v>257</v>
      </c>
      <c r="G1140" s="57"/>
      <c r="H1140" s="10">
        <v>0</v>
      </c>
      <c r="J1140" s="4"/>
      <c r="K1140" s="4"/>
      <c r="L1140" s="4"/>
      <c r="M1140" s="4"/>
      <c r="N1140" s="4"/>
      <c r="O1140" s="4"/>
    </row>
    <row r="1141" spans="1:15" ht="11.65" customHeight="1" x14ac:dyDescent="0.2">
      <c r="A1141" s="49">
        <f t="shared" ca="1" si="24"/>
        <v>1141</v>
      </c>
      <c r="C1141" s="56"/>
      <c r="D1141" s="3"/>
      <c r="E1141" s="3"/>
      <c r="F1141" s="3"/>
      <c r="G1141" s="57"/>
      <c r="H1141" s="2"/>
      <c r="J1141" s="4"/>
      <c r="K1141" s="4"/>
      <c r="L1141" s="4"/>
      <c r="M1141" s="4"/>
      <c r="N1141" s="4"/>
      <c r="O1141" s="4"/>
    </row>
    <row r="1142" spans="1:15" ht="11.65" customHeight="1" x14ac:dyDescent="0.2">
      <c r="A1142" s="49">
        <f t="shared" ca="1" si="24"/>
        <v>1142</v>
      </c>
      <c r="C1142" s="56"/>
      <c r="D1142" s="3"/>
      <c r="E1142" s="3"/>
      <c r="F1142" s="3"/>
      <c r="G1142" s="57" t="s">
        <v>188</v>
      </c>
      <c r="H1142" s="12">
        <f>SUBTOTAL(9,H1127:H1141)</f>
        <v>-1994921.3526704421</v>
      </c>
      <c r="J1142" s="4"/>
      <c r="K1142" s="4"/>
      <c r="L1142" s="4"/>
      <c r="M1142" s="4"/>
      <c r="N1142" s="4"/>
      <c r="O1142" s="4"/>
    </row>
    <row r="1143" spans="1:15" ht="11.65" customHeight="1" x14ac:dyDescent="0.2">
      <c r="A1143" s="49">
        <f t="shared" ca="1" si="24"/>
        <v>1143</v>
      </c>
      <c r="C1143" s="56"/>
      <c r="D1143" s="3"/>
      <c r="E1143" s="3"/>
      <c r="F1143" s="3"/>
      <c r="G1143" s="57"/>
      <c r="H1143" s="2"/>
      <c r="J1143" s="4"/>
      <c r="K1143" s="4"/>
      <c r="L1143" s="4"/>
      <c r="M1143" s="4"/>
      <c r="N1143" s="4"/>
      <c r="O1143" s="4"/>
    </row>
    <row r="1144" spans="1:15" ht="11.65" customHeight="1" thickBot="1" x14ac:dyDescent="0.25">
      <c r="A1144" s="49">
        <f t="shared" ca="1" si="24"/>
        <v>1144</v>
      </c>
      <c r="C1144" s="63" t="s">
        <v>195</v>
      </c>
      <c r="D1144" s="3"/>
      <c r="E1144" s="3"/>
      <c r="F1144" s="3"/>
      <c r="G1144" s="57" t="s">
        <v>188</v>
      </c>
      <c r="H1144" s="13">
        <f>SUBTOTAL(9,H1083:H1142)</f>
        <v>-162860751.85333902</v>
      </c>
      <c r="J1144" s="4"/>
      <c r="K1144" s="4"/>
      <c r="L1144" s="4"/>
      <c r="M1144" s="4"/>
      <c r="N1144" s="4"/>
      <c r="O1144" s="4"/>
    </row>
    <row r="1145" spans="1:15" ht="11.65" customHeight="1" thickTop="1" x14ac:dyDescent="0.2">
      <c r="A1145" s="49">
        <f t="shared" ca="1" si="24"/>
        <v>1145</v>
      </c>
      <c r="C1145" s="56">
        <v>255</v>
      </c>
      <c r="D1145" s="3" t="s">
        <v>196</v>
      </c>
      <c r="E1145" s="3"/>
      <c r="F1145" s="3"/>
      <c r="G1145" s="57"/>
      <c r="H1145" s="2"/>
      <c r="J1145" s="4"/>
      <c r="K1145" s="4"/>
      <c r="L1145" s="4"/>
      <c r="M1145" s="4"/>
      <c r="N1145" s="4"/>
      <c r="O1145" s="4"/>
    </row>
    <row r="1146" spans="1:15" ht="11.65" customHeight="1" x14ac:dyDescent="0.2">
      <c r="A1146" s="49">
        <f t="shared" ca="1" si="24"/>
        <v>1146</v>
      </c>
      <c r="C1146" s="56"/>
      <c r="D1146" s="3"/>
      <c r="E1146" s="3"/>
      <c r="F1146" s="3" t="s">
        <v>193</v>
      </c>
      <c r="G1146" s="57"/>
      <c r="H1146" s="10">
        <v>0</v>
      </c>
      <c r="J1146" s="4"/>
      <c r="K1146" s="4"/>
      <c r="L1146" s="4"/>
      <c r="M1146" s="4"/>
      <c r="N1146" s="4"/>
      <c r="O1146" s="4"/>
    </row>
    <row r="1147" spans="1:15" ht="11.65" customHeight="1" x14ac:dyDescent="0.2">
      <c r="A1147" s="49">
        <f t="shared" ca="1" si="24"/>
        <v>1147</v>
      </c>
      <c r="C1147" s="56"/>
      <c r="D1147" s="3"/>
      <c r="E1147" s="3"/>
      <c r="F1147" s="3" t="s">
        <v>278</v>
      </c>
      <c r="G1147" s="57"/>
      <c r="H1147" s="10">
        <v>0</v>
      </c>
      <c r="J1147" s="4"/>
      <c r="K1147" s="4"/>
      <c r="L1147" s="4"/>
      <c r="M1147" s="4"/>
      <c r="N1147" s="4"/>
      <c r="O1147" s="4"/>
    </row>
    <row r="1148" spans="1:15" ht="11.65" customHeight="1" x14ac:dyDescent="0.2">
      <c r="A1148" s="49">
        <f t="shared" ca="1" si="24"/>
        <v>1148</v>
      </c>
      <c r="C1148" s="56"/>
      <c r="D1148" s="3"/>
      <c r="E1148" s="3"/>
      <c r="F1148" s="3" t="s">
        <v>279</v>
      </c>
      <c r="G1148" s="57"/>
      <c r="H1148" s="10">
        <v>0</v>
      </c>
      <c r="J1148" s="4"/>
      <c r="K1148" s="4"/>
      <c r="L1148" s="4"/>
      <c r="M1148" s="4"/>
      <c r="N1148" s="4"/>
      <c r="O1148" s="4"/>
    </row>
    <row r="1149" spans="1:15" ht="11.65" customHeight="1" x14ac:dyDescent="0.2">
      <c r="A1149" s="49">
        <f t="shared" ca="1" si="24"/>
        <v>1149</v>
      </c>
      <c r="C1149" s="56"/>
      <c r="D1149" s="3"/>
      <c r="E1149" s="3"/>
      <c r="F1149" s="3" t="s">
        <v>280</v>
      </c>
      <c r="G1149" s="57"/>
      <c r="H1149" s="10">
        <v>0</v>
      </c>
      <c r="J1149" s="4"/>
      <c r="K1149" s="4"/>
      <c r="L1149" s="4"/>
      <c r="M1149" s="4"/>
      <c r="N1149" s="4"/>
      <c r="O1149" s="4"/>
    </row>
    <row r="1150" spans="1:15" ht="11.65" customHeight="1" x14ac:dyDescent="0.2">
      <c r="A1150" s="49">
        <f t="shared" ref="A1150:A1213" ca="1" si="25">OFFSET(A1150,-1,)+1</f>
        <v>1150</v>
      </c>
      <c r="C1150" s="56"/>
      <c r="D1150" s="3"/>
      <c r="E1150" s="3"/>
      <c r="F1150" s="3" t="s">
        <v>281</v>
      </c>
      <c r="G1150" s="57"/>
      <c r="H1150" s="10">
        <v>0</v>
      </c>
      <c r="J1150" s="4"/>
      <c r="K1150" s="4"/>
      <c r="L1150" s="4"/>
      <c r="M1150" s="4"/>
      <c r="N1150" s="4"/>
      <c r="O1150" s="4"/>
    </row>
    <row r="1151" spans="1:15" ht="11.65" customHeight="1" x14ac:dyDescent="0.2">
      <c r="A1151" s="49">
        <f t="shared" ca="1" si="25"/>
        <v>1151</v>
      </c>
      <c r="C1151" s="56"/>
      <c r="D1151" s="3"/>
      <c r="E1151" s="3"/>
      <c r="F1151" s="3" t="s">
        <v>282</v>
      </c>
      <c r="G1151" s="57"/>
      <c r="H1151" s="10">
        <v>0</v>
      </c>
      <c r="J1151" s="4"/>
      <c r="K1151" s="4"/>
      <c r="L1151" s="4"/>
      <c r="M1151" s="4"/>
      <c r="N1151" s="4"/>
      <c r="O1151" s="4"/>
    </row>
    <row r="1152" spans="1:15" ht="11.65" customHeight="1" x14ac:dyDescent="0.2">
      <c r="A1152" s="49">
        <f t="shared" ca="1" si="25"/>
        <v>1152</v>
      </c>
      <c r="C1152" s="56"/>
      <c r="D1152" s="3"/>
      <c r="E1152" s="3"/>
      <c r="F1152" s="3" t="s">
        <v>283</v>
      </c>
      <c r="G1152" s="57"/>
      <c r="H1152" s="10">
        <v>0</v>
      </c>
      <c r="J1152" s="4"/>
      <c r="K1152" s="4"/>
      <c r="L1152" s="4"/>
      <c r="M1152" s="4"/>
      <c r="N1152" s="4"/>
      <c r="O1152" s="4"/>
    </row>
    <row r="1153" spans="1:15" ht="11.65" customHeight="1" x14ac:dyDescent="0.2">
      <c r="A1153" s="49">
        <f t="shared" ca="1" si="25"/>
        <v>1153</v>
      </c>
      <c r="C1153" s="56"/>
      <c r="D1153" s="3"/>
      <c r="E1153" s="3"/>
      <c r="F1153" s="3" t="s">
        <v>24</v>
      </c>
      <c r="G1153" s="57"/>
      <c r="H1153" s="10">
        <v>-14943.338987149575</v>
      </c>
      <c r="J1153" s="11"/>
      <c r="K1153" s="11"/>
      <c r="L1153" s="11"/>
      <c r="M1153" s="11"/>
      <c r="N1153" s="11"/>
      <c r="O1153" s="11"/>
    </row>
    <row r="1154" spans="1:15" ht="11.65" customHeight="1" thickBot="1" x14ac:dyDescent="0.25">
      <c r="A1154" s="49">
        <f t="shared" ca="1" si="25"/>
        <v>1154</v>
      </c>
      <c r="C1154" s="63" t="s">
        <v>197</v>
      </c>
      <c r="D1154" s="3"/>
      <c r="E1154" s="3"/>
      <c r="F1154" s="3"/>
      <c r="G1154" s="57" t="s">
        <v>188</v>
      </c>
      <c r="H1154" s="21">
        <f>SUBTOTAL(9,H1146:H1153)</f>
        <v>-14943.338987149575</v>
      </c>
      <c r="J1154" s="4"/>
      <c r="K1154" s="4"/>
      <c r="L1154" s="4"/>
      <c r="M1154" s="4"/>
      <c r="N1154" s="4"/>
      <c r="O1154" s="4"/>
    </row>
    <row r="1155" spans="1:15" ht="15" customHeight="1" thickTop="1" x14ac:dyDescent="0.2">
      <c r="A1155" s="49">
        <f t="shared" ca="1" si="25"/>
        <v>1155</v>
      </c>
      <c r="C1155" s="56"/>
      <c r="D1155" s="3"/>
      <c r="E1155" s="3"/>
      <c r="F1155" s="3"/>
      <c r="G1155" s="57"/>
      <c r="H1155" s="2"/>
      <c r="J1155" s="4"/>
      <c r="K1155" s="4"/>
      <c r="L1155" s="4"/>
      <c r="M1155" s="4"/>
      <c r="N1155" s="4"/>
      <c r="O1155" s="4"/>
    </row>
    <row r="1156" spans="1:15" ht="15" customHeight="1" thickBot="1" x14ac:dyDescent="0.25">
      <c r="A1156" s="49">
        <f t="shared" ca="1" si="25"/>
        <v>1156</v>
      </c>
      <c r="C1156" s="63" t="s">
        <v>198</v>
      </c>
      <c r="D1156" s="3"/>
      <c r="E1156" s="3"/>
      <c r="F1156" s="3"/>
      <c r="G1156" s="64"/>
      <c r="H1156" s="13">
        <f>H1154+H1144+H1080+H1068+H1064+H1056+H1048+H1043+H1036</f>
        <v>-342892626.8477599</v>
      </c>
      <c r="J1156" s="4"/>
      <c r="K1156" s="4"/>
      <c r="L1156" s="4"/>
      <c r="M1156" s="4"/>
      <c r="N1156" s="4"/>
      <c r="O1156" s="4"/>
    </row>
    <row r="1157" spans="1:15" ht="11.65" customHeight="1" thickTop="1" x14ac:dyDescent="0.2">
      <c r="A1157" s="49">
        <f t="shared" ca="1" si="25"/>
        <v>1157</v>
      </c>
      <c r="C1157" s="56"/>
      <c r="D1157" s="3"/>
      <c r="E1157" s="3"/>
      <c r="F1157" s="3"/>
      <c r="G1157" s="57"/>
      <c r="H1157" s="2"/>
      <c r="J1157" s="4"/>
      <c r="K1157" s="4"/>
      <c r="L1157" s="4"/>
      <c r="M1157" s="4"/>
      <c r="N1157" s="4"/>
      <c r="O1157" s="4"/>
    </row>
    <row r="1158" spans="1:15" ht="11.65" customHeight="1" x14ac:dyDescent="0.2">
      <c r="A1158" s="49">
        <f t="shared" ca="1" si="25"/>
        <v>1158</v>
      </c>
      <c r="C1158" s="56"/>
      <c r="D1158" s="3"/>
      <c r="E1158" s="3"/>
      <c r="F1158" s="3"/>
      <c r="G1158" s="57"/>
      <c r="H1158" s="2"/>
      <c r="J1158" s="4"/>
      <c r="K1158" s="4"/>
      <c r="L1158" s="4"/>
      <c r="M1158" s="4"/>
      <c r="N1158" s="4"/>
      <c r="O1158" s="4"/>
    </row>
    <row r="1159" spans="1:15" ht="11.65" customHeight="1" x14ac:dyDescent="0.2">
      <c r="A1159" s="49">
        <f t="shared" ca="1" si="25"/>
        <v>1159</v>
      </c>
      <c r="C1159" s="56"/>
      <c r="D1159" s="3"/>
      <c r="E1159" s="3"/>
      <c r="F1159" s="3"/>
      <c r="G1159" s="57"/>
      <c r="H1159" s="2"/>
      <c r="J1159" s="4"/>
      <c r="K1159" s="4"/>
      <c r="L1159" s="4"/>
      <c r="M1159" s="4"/>
      <c r="N1159" s="4"/>
      <c r="O1159" s="4"/>
    </row>
    <row r="1160" spans="1:15" ht="11.65" customHeight="1" x14ac:dyDescent="0.2">
      <c r="A1160" s="49">
        <f t="shared" ca="1" si="25"/>
        <v>1160</v>
      </c>
      <c r="C1160" s="56" t="s">
        <v>199</v>
      </c>
      <c r="D1160" s="3" t="s">
        <v>200</v>
      </c>
      <c r="E1160" s="3"/>
      <c r="F1160" s="3"/>
      <c r="G1160" s="57"/>
      <c r="H1160" s="2"/>
      <c r="J1160" s="4"/>
      <c r="K1160" s="4"/>
      <c r="L1160" s="4"/>
      <c r="M1160" s="4"/>
      <c r="N1160" s="4"/>
      <c r="O1160" s="4"/>
    </row>
    <row r="1161" spans="1:15" ht="11.65" customHeight="1" x14ac:dyDescent="0.2">
      <c r="A1161" s="49">
        <f t="shared" ca="1" si="25"/>
        <v>1161</v>
      </c>
      <c r="C1161" s="56"/>
      <c r="D1161" s="3"/>
      <c r="E1161" s="3"/>
      <c r="F1161" s="3" t="s">
        <v>193</v>
      </c>
      <c r="G1161" s="57"/>
      <c r="H1161" s="10">
        <v>-888694.92</v>
      </c>
      <c r="J1161" s="4"/>
      <c r="K1161" s="4"/>
      <c r="L1161" s="4"/>
      <c r="M1161" s="4"/>
      <c r="N1161" s="4"/>
      <c r="O1161" s="4"/>
    </row>
    <row r="1162" spans="1:15" ht="11.65" customHeight="1" x14ac:dyDescent="0.2">
      <c r="A1162" s="49">
        <f t="shared" ca="1" si="25"/>
        <v>1162</v>
      </c>
      <c r="C1162" s="56"/>
      <c r="D1162" s="3"/>
      <c r="E1162" s="3"/>
      <c r="F1162" s="3" t="s">
        <v>302</v>
      </c>
      <c r="G1162" s="57"/>
      <c r="H1162" s="10">
        <v>0</v>
      </c>
      <c r="J1162" s="4"/>
      <c r="K1162" s="4"/>
      <c r="L1162" s="4"/>
      <c r="M1162" s="4"/>
      <c r="N1162" s="4"/>
      <c r="O1162" s="4"/>
    </row>
    <row r="1163" spans="1:15" ht="11.65" customHeight="1" x14ac:dyDescent="0.2">
      <c r="A1163" s="49">
        <f t="shared" ca="1" si="25"/>
        <v>1163</v>
      </c>
      <c r="C1163" s="56"/>
      <c r="D1163" s="3"/>
      <c r="E1163" s="3"/>
      <c r="F1163" s="3" t="s">
        <v>303</v>
      </c>
      <c r="G1163" s="57"/>
      <c r="H1163" s="10">
        <v>0</v>
      </c>
      <c r="J1163" s="4"/>
      <c r="K1163" s="4"/>
      <c r="L1163" s="4"/>
      <c r="M1163" s="4"/>
      <c r="N1163" s="4"/>
      <c r="O1163" s="4"/>
    </row>
    <row r="1164" spans="1:15" ht="11.65" customHeight="1" x14ac:dyDescent="0.2">
      <c r="A1164" s="49">
        <f t="shared" ca="1" si="25"/>
        <v>1164</v>
      </c>
      <c r="C1164" s="56"/>
      <c r="D1164" s="3"/>
      <c r="E1164" s="3"/>
      <c r="F1164" s="3" t="s">
        <v>24</v>
      </c>
      <c r="G1164" s="57"/>
      <c r="H1164" s="10">
        <v>-6606887.4225317193</v>
      </c>
      <c r="J1164" s="4"/>
      <c r="K1164" s="4"/>
      <c r="L1164" s="4"/>
      <c r="M1164" s="4"/>
      <c r="N1164" s="4"/>
      <c r="O1164" s="4"/>
    </row>
    <row r="1165" spans="1:15" ht="11.65" customHeight="1" x14ac:dyDescent="0.2">
      <c r="A1165" s="49">
        <f t="shared" ca="1" si="25"/>
        <v>1165</v>
      </c>
      <c r="C1165" s="56"/>
      <c r="D1165" s="3"/>
      <c r="E1165" s="3"/>
      <c r="F1165" s="3" t="s">
        <v>249</v>
      </c>
      <c r="G1165" s="57"/>
      <c r="H1165" s="10">
        <v>-32883412.375298385</v>
      </c>
      <c r="J1165" s="4"/>
      <c r="K1165" s="4"/>
      <c r="L1165" s="4"/>
      <c r="M1165" s="4"/>
      <c r="N1165" s="4"/>
      <c r="O1165" s="4"/>
    </row>
    <row r="1166" spans="1:15" ht="11.65" customHeight="1" x14ac:dyDescent="0.2">
      <c r="A1166" s="49">
        <f t="shared" ca="1" si="25"/>
        <v>1166</v>
      </c>
      <c r="C1166" s="56"/>
      <c r="D1166" s="3"/>
      <c r="E1166" s="3"/>
      <c r="F1166" s="3" t="s">
        <v>251</v>
      </c>
      <c r="G1166" s="57"/>
      <c r="H1166" s="10">
        <v>0</v>
      </c>
      <c r="J1166" s="4"/>
      <c r="K1166" s="4"/>
      <c r="L1166" s="4"/>
      <c r="M1166" s="4"/>
      <c r="N1166" s="4"/>
      <c r="O1166" s="4"/>
    </row>
    <row r="1167" spans="1:15" ht="11.65" customHeight="1" x14ac:dyDescent="0.2">
      <c r="A1167" s="49">
        <f t="shared" ca="1" si="25"/>
        <v>1167</v>
      </c>
      <c r="C1167" s="56"/>
      <c r="D1167" s="3"/>
      <c r="E1167" s="3"/>
      <c r="F1167" s="3" t="s">
        <v>253</v>
      </c>
      <c r="G1167" s="57"/>
      <c r="H1167" s="10">
        <v>-155425152.57252252</v>
      </c>
      <c r="J1167" s="4"/>
      <c r="K1167" s="4"/>
      <c r="L1167" s="4"/>
      <c r="M1167" s="4"/>
      <c r="N1167" s="4"/>
      <c r="O1167" s="4"/>
    </row>
    <row r="1168" spans="1:15" ht="11.65" customHeight="1" x14ac:dyDescent="0.2">
      <c r="A1168" s="49">
        <f t="shared" ca="1" si="25"/>
        <v>1168</v>
      </c>
      <c r="C1168" s="56"/>
      <c r="D1168" s="3"/>
      <c r="E1168" s="3"/>
      <c r="F1168" s="3" t="s">
        <v>251</v>
      </c>
      <c r="G1168" s="57"/>
      <c r="H1168" s="10">
        <v>0</v>
      </c>
      <c r="J1168" s="4"/>
      <c r="K1168" s="4"/>
      <c r="L1168" s="4"/>
      <c r="M1168" s="4"/>
      <c r="N1168" s="4"/>
      <c r="O1168" s="4"/>
    </row>
    <row r="1169" spans="1:15" ht="11.65" customHeight="1" x14ac:dyDescent="0.2">
      <c r="A1169" s="49">
        <f t="shared" ca="1" si="25"/>
        <v>1169</v>
      </c>
      <c r="C1169" s="56"/>
      <c r="D1169" s="3"/>
      <c r="E1169" s="3"/>
      <c r="F1169" s="3"/>
      <c r="G1169" s="57" t="s">
        <v>201</v>
      </c>
      <c r="H1169" s="12">
        <f>SUBTOTAL(9,H1161:H1168)</f>
        <v>-195804147.29035264</v>
      </c>
      <c r="J1169" s="4"/>
      <c r="K1169" s="4"/>
      <c r="L1169" s="4"/>
      <c r="M1169" s="4"/>
      <c r="N1169" s="4"/>
      <c r="O1169" s="4"/>
    </row>
    <row r="1170" spans="1:15" ht="11.65" customHeight="1" x14ac:dyDescent="0.2">
      <c r="A1170" s="49">
        <f t="shared" ca="1" si="25"/>
        <v>1170</v>
      </c>
      <c r="C1170" s="56"/>
      <c r="D1170" s="3"/>
      <c r="E1170" s="3"/>
      <c r="F1170" s="3"/>
      <c r="G1170" s="57"/>
      <c r="H1170" s="2"/>
      <c r="J1170" s="4"/>
      <c r="K1170" s="4"/>
      <c r="L1170" s="4"/>
      <c r="M1170" s="4"/>
      <c r="N1170" s="4"/>
      <c r="O1170" s="4"/>
    </row>
    <row r="1171" spans="1:15" ht="11.65" customHeight="1" x14ac:dyDescent="0.2">
      <c r="A1171" s="49">
        <f t="shared" ca="1" si="25"/>
        <v>1171</v>
      </c>
      <c r="C1171" s="56" t="s">
        <v>202</v>
      </c>
      <c r="D1171" s="3" t="s">
        <v>203</v>
      </c>
      <c r="E1171" s="3"/>
      <c r="F1171" s="3"/>
      <c r="G1171" s="57"/>
      <c r="H1171" s="2"/>
      <c r="J1171" s="4"/>
      <c r="K1171" s="4"/>
      <c r="L1171" s="4"/>
      <c r="M1171" s="4"/>
      <c r="N1171" s="4"/>
      <c r="O1171" s="4"/>
    </row>
    <row r="1172" spans="1:15" ht="11.65" customHeight="1" x14ac:dyDescent="0.2">
      <c r="A1172" s="49">
        <f t="shared" ca="1" si="25"/>
        <v>1172</v>
      </c>
      <c r="C1172" s="56"/>
      <c r="D1172" s="3"/>
      <c r="E1172" s="3"/>
      <c r="F1172" s="3" t="s">
        <v>250</v>
      </c>
      <c r="G1172" s="57"/>
      <c r="H1172" s="10">
        <v>0</v>
      </c>
      <c r="J1172" s="4"/>
      <c r="K1172" s="4"/>
      <c r="L1172" s="4"/>
      <c r="M1172" s="4"/>
      <c r="N1172" s="4"/>
      <c r="O1172" s="4"/>
    </row>
    <row r="1173" spans="1:15" ht="11.65" customHeight="1" x14ac:dyDescent="0.2">
      <c r="A1173" s="49">
        <f t="shared" ca="1" si="25"/>
        <v>1173</v>
      </c>
      <c r="C1173" s="56"/>
      <c r="D1173" s="3"/>
      <c r="E1173" s="3"/>
      <c r="F1173" s="3" t="s">
        <v>254</v>
      </c>
      <c r="G1173" s="57"/>
      <c r="H1173" s="10">
        <v>0</v>
      </c>
      <c r="J1173" s="4"/>
      <c r="K1173" s="4"/>
      <c r="L1173" s="4"/>
      <c r="M1173" s="4"/>
      <c r="N1173" s="4"/>
      <c r="O1173" s="4"/>
    </row>
    <row r="1174" spans="1:15" ht="11.65" customHeight="1" x14ac:dyDescent="0.2">
      <c r="A1174" s="49">
        <f t="shared" ca="1" si="25"/>
        <v>1174</v>
      </c>
      <c r="C1174" s="56"/>
      <c r="D1174" s="3"/>
      <c r="E1174" s="3"/>
      <c r="F1174" s="3" t="s">
        <v>24</v>
      </c>
      <c r="G1174" s="57"/>
      <c r="H1174" s="10">
        <v>0</v>
      </c>
      <c r="J1174" s="4"/>
      <c r="K1174" s="4"/>
      <c r="L1174" s="4"/>
      <c r="M1174" s="4"/>
      <c r="N1174" s="4"/>
      <c r="O1174" s="4"/>
    </row>
    <row r="1175" spans="1:15" ht="11.65" customHeight="1" x14ac:dyDescent="0.2">
      <c r="A1175" s="49">
        <f t="shared" ca="1" si="25"/>
        <v>1175</v>
      </c>
      <c r="C1175" s="56"/>
      <c r="D1175" s="3"/>
      <c r="E1175" s="3"/>
      <c r="F1175" s="3"/>
      <c r="G1175" s="57"/>
      <c r="H1175" s="12">
        <f>SUBTOTAL(9,H1172:H1174)</f>
        <v>0</v>
      </c>
      <c r="J1175" s="4"/>
      <c r="K1175" s="4"/>
      <c r="L1175" s="4"/>
      <c r="M1175" s="4"/>
      <c r="N1175" s="4"/>
      <c r="O1175" s="4"/>
    </row>
    <row r="1176" spans="1:15" ht="11.65" customHeight="1" x14ac:dyDescent="0.2">
      <c r="A1176" s="49">
        <f t="shared" ca="1" si="25"/>
        <v>1176</v>
      </c>
      <c r="C1176" s="56"/>
      <c r="D1176" s="3"/>
      <c r="E1176" s="3"/>
      <c r="F1176" s="3"/>
      <c r="G1176" s="57"/>
      <c r="H1176" s="2"/>
      <c r="J1176" s="4"/>
      <c r="K1176" s="4"/>
      <c r="L1176" s="4"/>
      <c r="M1176" s="4"/>
      <c r="N1176" s="4"/>
      <c r="O1176" s="4"/>
    </row>
    <row r="1177" spans="1:15" ht="11.65" customHeight="1" x14ac:dyDescent="0.2">
      <c r="A1177" s="49">
        <f t="shared" ca="1" si="25"/>
        <v>1177</v>
      </c>
      <c r="C1177" s="56"/>
      <c r="D1177" s="3"/>
      <c r="E1177" s="3"/>
      <c r="F1177" s="3"/>
      <c r="G1177" s="57"/>
      <c r="H1177" s="2"/>
      <c r="J1177" s="4"/>
      <c r="K1177" s="4"/>
      <c r="L1177" s="4"/>
      <c r="M1177" s="4"/>
      <c r="N1177" s="4"/>
      <c r="O1177" s="4"/>
    </row>
    <row r="1178" spans="1:15" ht="11.65" customHeight="1" x14ac:dyDescent="0.2">
      <c r="A1178" s="49">
        <f t="shared" ca="1" si="25"/>
        <v>1178</v>
      </c>
      <c r="C1178" s="56" t="s">
        <v>204</v>
      </c>
      <c r="D1178" s="3" t="s">
        <v>205</v>
      </c>
      <c r="E1178" s="3"/>
      <c r="F1178" s="3"/>
      <c r="G1178" s="57"/>
      <c r="H1178" s="2"/>
      <c r="J1178" s="4"/>
      <c r="K1178" s="4"/>
      <c r="L1178" s="4"/>
      <c r="M1178" s="4"/>
      <c r="N1178" s="4"/>
      <c r="O1178" s="4"/>
    </row>
    <row r="1179" spans="1:15" ht="11.65" customHeight="1" x14ac:dyDescent="0.2">
      <c r="A1179" s="49">
        <f t="shared" ca="1" si="25"/>
        <v>1179</v>
      </c>
      <c r="C1179" s="56"/>
      <c r="D1179" s="3"/>
      <c r="E1179" s="3"/>
      <c r="F1179" s="3" t="s">
        <v>193</v>
      </c>
      <c r="G1179" s="57"/>
      <c r="H1179" s="10">
        <v>0</v>
      </c>
      <c r="J1179" s="4"/>
      <c r="K1179" s="4"/>
      <c r="L1179" s="4"/>
      <c r="M1179" s="4"/>
      <c r="N1179" s="4"/>
      <c r="O1179" s="4"/>
    </row>
    <row r="1180" spans="1:15" ht="11.65" customHeight="1" x14ac:dyDescent="0.2">
      <c r="A1180" s="49">
        <f t="shared" ca="1" si="25"/>
        <v>1180</v>
      </c>
      <c r="C1180" s="56"/>
      <c r="D1180" s="3"/>
      <c r="E1180" s="3"/>
      <c r="F1180" s="3" t="s">
        <v>24</v>
      </c>
      <c r="G1180" s="57"/>
      <c r="H1180" s="10">
        <v>0</v>
      </c>
      <c r="J1180" s="4"/>
      <c r="K1180" s="4"/>
      <c r="L1180" s="4"/>
      <c r="M1180" s="4"/>
      <c r="N1180" s="4"/>
      <c r="O1180" s="4"/>
    </row>
    <row r="1181" spans="1:15" ht="11.65" customHeight="1" x14ac:dyDescent="0.2">
      <c r="A1181" s="49">
        <f t="shared" ca="1" si="25"/>
        <v>1181</v>
      </c>
      <c r="C1181" s="56"/>
      <c r="D1181" s="3"/>
      <c r="E1181" s="58"/>
      <c r="F1181" s="3" t="s">
        <v>254</v>
      </c>
      <c r="G1181" s="57"/>
      <c r="H1181" s="10">
        <v>0</v>
      </c>
      <c r="J1181" s="4"/>
      <c r="K1181" s="4"/>
      <c r="L1181" s="4"/>
      <c r="M1181" s="4"/>
      <c r="N1181" s="4"/>
      <c r="O1181" s="4"/>
    </row>
    <row r="1182" spans="1:15" ht="11.65" customHeight="1" x14ac:dyDescent="0.2">
      <c r="A1182" s="49">
        <f t="shared" ca="1" si="25"/>
        <v>1182</v>
      </c>
      <c r="C1182" s="56"/>
      <c r="D1182" s="3"/>
      <c r="E1182" s="3"/>
      <c r="F1182" s="3" t="s">
        <v>249</v>
      </c>
      <c r="G1182" s="57"/>
      <c r="H1182" s="10">
        <v>0</v>
      </c>
      <c r="J1182" s="4"/>
      <c r="K1182" s="4"/>
      <c r="L1182" s="4"/>
      <c r="M1182" s="4"/>
      <c r="N1182" s="4"/>
      <c r="O1182" s="4"/>
    </row>
    <row r="1183" spans="1:15" ht="11.65" customHeight="1" x14ac:dyDescent="0.2">
      <c r="A1183" s="49">
        <f t="shared" ca="1" si="25"/>
        <v>1183</v>
      </c>
      <c r="C1183" s="56"/>
      <c r="D1183" s="3"/>
      <c r="E1183" s="58"/>
      <c r="F1183" s="3" t="s">
        <v>251</v>
      </c>
      <c r="G1183" s="57"/>
      <c r="H1183" s="10">
        <v>0</v>
      </c>
      <c r="J1183" s="4"/>
      <c r="K1183" s="4"/>
      <c r="L1183" s="4"/>
      <c r="M1183" s="4"/>
      <c r="N1183" s="4"/>
      <c r="O1183" s="4"/>
    </row>
    <row r="1184" spans="1:15" ht="11.65" customHeight="1" x14ac:dyDescent="0.2">
      <c r="A1184" s="49">
        <f t="shared" ca="1" si="25"/>
        <v>1184</v>
      </c>
      <c r="C1184" s="56"/>
      <c r="D1184" s="3"/>
      <c r="E1184" s="3"/>
      <c r="F1184" s="3" t="s">
        <v>302</v>
      </c>
      <c r="G1184" s="57"/>
      <c r="H1184" s="10">
        <v>-32973986.710368592</v>
      </c>
      <c r="J1184" s="4"/>
      <c r="K1184" s="4"/>
      <c r="L1184" s="4"/>
      <c r="M1184" s="4"/>
      <c r="N1184" s="4"/>
      <c r="O1184" s="4"/>
    </row>
    <row r="1185" spans="1:15" ht="11.65" customHeight="1" x14ac:dyDescent="0.2">
      <c r="A1185" s="49">
        <f t="shared" ca="1" si="25"/>
        <v>1185</v>
      </c>
      <c r="C1185" s="56"/>
      <c r="D1185" s="3"/>
      <c r="E1185" s="3"/>
      <c r="F1185" s="3" t="s">
        <v>303</v>
      </c>
      <c r="G1185" s="57"/>
      <c r="H1185" s="10">
        <v>-7821041.0983993364</v>
      </c>
      <c r="J1185" s="4"/>
      <c r="K1185" s="4"/>
      <c r="L1185" s="4"/>
      <c r="M1185" s="4"/>
      <c r="N1185" s="4"/>
      <c r="O1185" s="4"/>
    </row>
    <row r="1186" spans="1:15" ht="11.65" customHeight="1" x14ac:dyDescent="0.2">
      <c r="A1186" s="49">
        <f t="shared" ca="1" si="25"/>
        <v>1186</v>
      </c>
      <c r="C1186" s="56"/>
      <c r="D1186" s="3"/>
      <c r="E1186" s="3"/>
      <c r="F1186" s="3"/>
      <c r="G1186" s="57" t="s">
        <v>201</v>
      </c>
      <c r="H1186" s="12">
        <f>SUBTOTAL(9,H1178:H1185)</f>
        <v>-40795027.80876793</v>
      </c>
      <c r="J1186" s="4"/>
      <c r="K1186" s="4"/>
      <c r="L1186" s="4"/>
      <c r="M1186" s="4"/>
      <c r="N1186" s="4"/>
      <c r="O1186" s="4"/>
    </row>
    <row r="1187" spans="1:15" ht="11.65" customHeight="1" x14ac:dyDescent="0.2">
      <c r="A1187" s="49">
        <f t="shared" ca="1" si="25"/>
        <v>1187</v>
      </c>
      <c r="C1187" s="56"/>
      <c r="D1187" s="3"/>
      <c r="E1187" s="3"/>
      <c r="F1187" s="3"/>
      <c r="G1187" s="57"/>
      <c r="H1187" s="2"/>
      <c r="J1187" s="4"/>
      <c r="K1187" s="4"/>
      <c r="L1187" s="4"/>
      <c r="M1187" s="4"/>
      <c r="N1187" s="4"/>
      <c r="O1187" s="4"/>
    </row>
    <row r="1188" spans="1:15" ht="11.65" customHeight="1" x14ac:dyDescent="0.2">
      <c r="A1188" s="49">
        <f t="shared" ca="1" si="25"/>
        <v>1188</v>
      </c>
      <c r="C1188" s="56" t="s">
        <v>206</v>
      </c>
      <c r="D1188" s="3" t="s">
        <v>207</v>
      </c>
      <c r="E1188" s="3"/>
      <c r="F1188" s="3"/>
      <c r="G1188" s="57"/>
      <c r="H1188" s="2"/>
      <c r="J1188" s="4"/>
      <c r="K1188" s="4"/>
      <c r="L1188" s="4"/>
      <c r="M1188" s="4"/>
      <c r="N1188" s="4"/>
      <c r="O1188" s="4"/>
    </row>
    <row r="1189" spans="1:15" ht="11.65" customHeight="1" x14ac:dyDescent="0.2">
      <c r="A1189" s="49">
        <f t="shared" ca="1" si="25"/>
        <v>1189</v>
      </c>
      <c r="C1189" s="56"/>
      <c r="D1189" s="3"/>
      <c r="E1189" s="3"/>
      <c r="F1189" s="3" t="s">
        <v>193</v>
      </c>
      <c r="G1189" s="57"/>
      <c r="H1189" s="10">
        <v>0</v>
      </c>
      <c r="J1189" s="4"/>
      <c r="K1189" s="4"/>
      <c r="L1189" s="4"/>
      <c r="M1189" s="4"/>
      <c r="N1189" s="4"/>
      <c r="O1189" s="4"/>
    </row>
    <row r="1190" spans="1:15" ht="11.65" customHeight="1" x14ac:dyDescent="0.2">
      <c r="A1190" s="49">
        <f t="shared" ca="1" si="25"/>
        <v>1190</v>
      </c>
      <c r="C1190" s="56"/>
      <c r="D1190" s="3"/>
      <c r="E1190" s="3"/>
      <c r="F1190" s="3" t="s">
        <v>254</v>
      </c>
      <c r="G1190" s="57"/>
      <c r="H1190" s="10">
        <v>0</v>
      </c>
      <c r="J1190" s="4"/>
      <c r="K1190" s="4"/>
      <c r="L1190" s="4"/>
      <c r="M1190" s="4"/>
      <c r="N1190" s="4"/>
      <c r="O1190" s="4"/>
    </row>
    <row r="1191" spans="1:15" ht="11.65" customHeight="1" x14ac:dyDescent="0.2">
      <c r="A1191" s="49">
        <f t="shared" ca="1" si="25"/>
        <v>1191</v>
      </c>
      <c r="C1191" s="56"/>
      <c r="D1191" s="3"/>
      <c r="E1191" s="3"/>
      <c r="F1191" s="3" t="s">
        <v>304</v>
      </c>
      <c r="G1191" s="57"/>
      <c r="H1191" s="10">
        <v>26311807.169157576</v>
      </c>
      <c r="J1191" s="4"/>
      <c r="K1191" s="4"/>
      <c r="L1191" s="4"/>
      <c r="M1191" s="4"/>
      <c r="N1191" s="4"/>
      <c r="O1191" s="4"/>
    </row>
    <row r="1192" spans="1:15" ht="11.65" customHeight="1" x14ac:dyDescent="0.2">
      <c r="A1192" s="49">
        <f t="shared" ca="1" si="25"/>
        <v>1192</v>
      </c>
      <c r="C1192" s="56"/>
      <c r="D1192" s="3"/>
      <c r="E1192" s="3"/>
      <c r="F1192" s="3" t="s">
        <v>24</v>
      </c>
      <c r="G1192" s="57"/>
      <c r="H1192" s="10">
        <v>-11794.090793490997</v>
      </c>
      <c r="J1192" s="4"/>
      <c r="K1192" s="4"/>
      <c r="L1192" s="4"/>
      <c r="M1192" s="4"/>
      <c r="N1192" s="4"/>
      <c r="O1192" s="4"/>
    </row>
    <row r="1193" spans="1:15" ht="11.65" customHeight="1" x14ac:dyDescent="0.2">
      <c r="A1193" s="49">
        <f t="shared" ca="1" si="25"/>
        <v>1193</v>
      </c>
      <c r="C1193" s="56"/>
      <c r="D1193" s="3"/>
      <c r="E1193" s="3"/>
      <c r="F1193" s="3" t="s">
        <v>249</v>
      </c>
      <c r="G1193" s="57"/>
      <c r="H1193" s="10">
        <v>-54016890.982572794</v>
      </c>
      <c r="J1193" s="4"/>
      <c r="K1193" s="4"/>
      <c r="L1193" s="4"/>
      <c r="M1193" s="4"/>
      <c r="N1193" s="4"/>
      <c r="O1193" s="4"/>
    </row>
    <row r="1194" spans="1:15" ht="11.65" customHeight="1" x14ac:dyDescent="0.2">
      <c r="A1194" s="49">
        <f t="shared" ca="1" si="25"/>
        <v>1194</v>
      </c>
      <c r="C1194" s="56"/>
      <c r="D1194" s="3"/>
      <c r="E1194" s="3"/>
      <c r="F1194" s="3" t="s">
        <v>302</v>
      </c>
      <c r="G1194" s="57"/>
      <c r="H1194" s="10">
        <v>0</v>
      </c>
      <c r="J1194" s="4"/>
      <c r="K1194" s="4"/>
      <c r="L1194" s="4"/>
      <c r="M1194" s="4"/>
      <c r="N1194" s="4"/>
      <c r="O1194" s="4"/>
    </row>
    <row r="1195" spans="1:15" ht="11.65" customHeight="1" x14ac:dyDescent="0.2">
      <c r="A1195" s="49">
        <f t="shared" ca="1" si="25"/>
        <v>1195</v>
      </c>
      <c r="C1195" s="56"/>
      <c r="D1195" s="3"/>
      <c r="E1195" s="3"/>
      <c r="F1195" s="3" t="s">
        <v>303</v>
      </c>
      <c r="G1195" s="57"/>
      <c r="H1195" s="10">
        <v>0</v>
      </c>
      <c r="J1195" s="4"/>
      <c r="K1195" s="4"/>
      <c r="L1195" s="4"/>
      <c r="M1195" s="4"/>
      <c r="N1195" s="4"/>
      <c r="O1195" s="4"/>
    </row>
    <row r="1196" spans="1:15" ht="11.65" customHeight="1" x14ac:dyDescent="0.2">
      <c r="A1196" s="49">
        <f t="shared" ca="1" si="25"/>
        <v>1196</v>
      </c>
      <c r="C1196" s="56"/>
      <c r="D1196" s="3"/>
      <c r="E1196" s="3"/>
      <c r="F1196" s="3"/>
      <c r="G1196" s="57" t="s">
        <v>201</v>
      </c>
      <c r="H1196" s="12">
        <f>SUBTOTAL(9,H1188:H1195)</f>
        <v>-27716877.904208709</v>
      </c>
      <c r="J1196" s="4"/>
      <c r="K1196" s="4"/>
      <c r="L1196" s="4"/>
      <c r="M1196" s="4"/>
      <c r="N1196" s="4"/>
      <c r="O1196" s="4"/>
    </row>
    <row r="1197" spans="1:15" ht="11.65" customHeight="1" x14ac:dyDescent="0.2">
      <c r="A1197" s="49">
        <f t="shared" ca="1" si="25"/>
        <v>1197</v>
      </c>
      <c r="C1197" s="56"/>
      <c r="D1197" s="3"/>
      <c r="E1197" s="3"/>
      <c r="F1197" s="3"/>
      <c r="G1197" s="57"/>
      <c r="H1197" s="2"/>
      <c r="J1197" s="4"/>
      <c r="K1197" s="4"/>
      <c r="L1197" s="4"/>
      <c r="M1197" s="4"/>
      <c r="N1197" s="4"/>
      <c r="O1197" s="4"/>
    </row>
    <row r="1198" spans="1:15" ht="11.65" customHeight="1" x14ac:dyDescent="0.2">
      <c r="A1198" s="49">
        <f t="shared" ca="1" si="25"/>
        <v>1198</v>
      </c>
      <c r="C1198" s="56" t="s">
        <v>208</v>
      </c>
      <c r="D1198" s="3" t="s">
        <v>209</v>
      </c>
      <c r="E1198" s="3"/>
      <c r="F1198" s="3"/>
      <c r="G1198" s="57"/>
      <c r="H1198" s="2"/>
      <c r="J1198" s="4"/>
      <c r="K1198" s="4"/>
      <c r="L1198" s="4"/>
      <c r="M1198" s="4"/>
      <c r="N1198" s="4"/>
      <c r="O1198" s="4"/>
    </row>
    <row r="1199" spans="1:15" ht="11.65" customHeight="1" x14ac:dyDescent="0.2">
      <c r="A1199" s="49">
        <f t="shared" ca="1" si="25"/>
        <v>1199</v>
      </c>
      <c r="C1199" s="56"/>
      <c r="D1199" s="3"/>
      <c r="E1199" s="3"/>
      <c r="F1199" s="3" t="s">
        <v>250</v>
      </c>
      <c r="G1199" s="57"/>
      <c r="H1199" s="10">
        <v>0</v>
      </c>
      <c r="J1199" s="4"/>
      <c r="K1199" s="4"/>
      <c r="L1199" s="4"/>
      <c r="M1199" s="4"/>
      <c r="N1199" s="4"/>
      <c r="O1199" s="4"/>
    </row>
    <row r="1200" spans="1:15" ht="11.65" customHeight="1" x14ac:dyDescent="0.2">
      <c r="A1200" s="49">
        <f t="shared" ca="1" si="25"/>
        <v>1200</v>
      </c>
      <c r="C1200" s="56"/>
      <c r="D1200" s="3"/>
      <c r="E1200" s="3"/>
      <c r="F1200" s="3" t="s">
        <v>24</v>
      </c>
      <c r="G1200" s="57"/>
      <c r="H1200" s="10">
        <v>0</v>
      </c>
      <c r="J1200" s="11"/>
      <c r="K1200" s="11"/>
      <c r="L1200" s="11"/>
      <c r="M1200" s="11"/>
      <c r="N1200" s="11"/>
      <c r="O1200" s="11"/>
    </row>
    <row r="1201" spans="1:15" ht="11.65" customHeight="1" x14ac:dyDescent="0.2">
      <c r="A1201" s="49">
        <f t="shared" ca="1" si="25"/>
        <v>1201</v>
      </c>
      <c r="C1201" s="56"/>
      <c r="D1201" s="3"/>
      <c r="E1201" s="3"/>
      <c r="F1201" s="3"/>
      <c r="G1201" s="57"/>
      <c r="H1201" s="12">
        <f>SUBTOTAL(9,H1198:H1200)</f>
        <v>0</v>
      </c>
      <c r="J1201" s="4"/>
      <c r="K1201" s="4"/>
      <c r="L1201" s="4"/>
      <c r="M1201" s="4"/>
      <c r="N1201" s="4"/>
      <c r="O1201" s="4"/>
    </row>
    <row r="1202" spans="1:15" ht="11.65" customHeight="1" x14ac:dyDescent="0.2">
      <c r="A1202" s="49">
        <f t="shared" ca="1" si="25"/>
        <v>1202</v>
      </c>
      <c r="C1202" s="56"/>
      <c r="D1202" s="3"/>
      <c r="E1202" s="3"/>
      <c r="F1202" s="3"/>
      <c r="G1202" s="57"/>
      <c r="H1202" s="2"/>
      <c r="J1202" s="4"/>
      <c r="K1202" s="4"/>
      <c r="L1202" s="4"/>
      <c r="M1202" s="4"/>
      <c r="N1202" s="4"/>
      <c r="O1202" s="4"/>
    </row>
    <row r="1203" spans="1:15" ht="11.65" customHeight="1" thickBot="1" x14ac:dyDescent="0.25">
      <c r="A1203" s="49">
        <f t="shared" ca="1" si="25"/>
        <v>1203</v>
      </c>
      <c r="C1203" s="63" t="s">
        <v>210</v>
      </c>
      <c r="D1203" s="3"/>
      <c r="E1203" s="3"/>
      <c r="F1203" s="3"/>
      <c r="G1203" s="64"/>
      <c r="H1203" s="13">
        <f>SUBTOTAL(9,H1161:H1201)</f>
        <v>-264316053.00332931</v>
      </c>
      <c r="J1203" s="4"/>
      <c r="K1203" s="4"/>
      <c r="L1203" s="4"/>
      <c r="M1203" s="4"/>
      <c r="N1203" s="4"/>
      <c r="O1203" s="4"/>
    </row>
    <row r="1204" spans="1:15" ht="11.65" customHeight="1" thickTop="1" x14ac:dyDescent="0.2">
      <c r="A1204" s="49">
        <f t="shared" ca="1" si="25"/>
        <v>1204</v>
      </c>
      <c r="C1204" s="56"/>
      <c r="D1204" s="3"/>
      <c r="E1204" s="3"/>
      <c r="F1204" s="3"/>
      <c r="G1204" s="57"/>
      <c r="H1204" s="2"/>
      <c r="J1204" s="4"/>
      <c r="K1204" s="4"/>
      <c r="L1204" s="4"/>
      <c r="M1204" s="4"/>
      <c r="N1204" s="4"/>
      <c r="O1204" s="4"/>
    </row>
    <row r="1205" spans="1:15" ht="11.65" customHeight="1" x14ac:dyDescent="0.2">
      <c r="A1205" s="49">
        <f t="shared" ca="1" si="25"/>
        <v>1205</v>
      </c>
      <c r="C1205" s="56" t="s">
        <v>211</v>
      </c>
      <c r="D1205" s="3"/>
      <c r="E1205" s="3"/>
      <c r="F1205" s="3"/>
      <c r="G1205" s="57"/>
      <c r="H1205" s="2"/>
      <c r="J1205" s="4"/>
      <c r="K1205" s="4"/>
      <c r="L1205" s="4"/>
      <c r="M1205" s="4"/>
      <c r="N1205" s="4"/>
      <c r="O1205" s="4"/>
    </row>
    <row r="1206" spans="1:15" ht="11.65" customHeight="1" x14ac:dyDescent="0.2">
      <c r="A1206" s="49">
        <f t="shared" ca="1" si="25"/>
        <v>1206</v>
      </c>
      <c r="C1206" s="56"/>
      <c r="D1206" s="3"/>
      <c r="E1206" s="58" t="s">
        <v>193</v>
      </c>
      <c r="F1206" s="3"/>
      <c r="G1206" s="57"/>
      <c r="H1206" s="10">
        <f t="shared" ref="H1206:H1213" si="26">SUMIFS($H$1161:$H$1201,$F$1161:$F$1201,E1206)</f>
        <v>-888694.92</v>
      </c>
      <c r="J1206" s="4"/>
      <c r="K1206" s="4"/>
      <c r="L1206" s="4"/>
      <c r="M1206" s="4"/>
      <c r="N1206" s="4"/>
      <c r="O1206" s="4"/>
    </row>
    <row r="1207" spans="1:15" ht="11.65" customHeight="1" x14ac:dyDescent="0.2">
      <c r="A1207" s="49">
        <f t="shared" ca="1" si="25"/>
        <v>1207</v>
      </c>
      <c r="C1207" s="56"/>
      <c r="D1207" s="3"/>
      <c r="E1207" s="3" t="s">
        <v>302</v>
      </c>
      <c r="F1207" s="3"/>
      <c r="G1207" s="57"/>
      <c r="H1207" s="10">
        <f t="shared" si="26"/>
        <v>-32973986.710368592</v>
      </c>
      <c r="J1207" s="4"/>
      <c r="K1207" s="4"/>
      <c r="L1207" s="4"/>
      <c r="M1207" s="4"/>
      <c r="N1207" s="4"/>
      <c r="O1207" s="4"/>
    </row>
    <row r="1208" spans="1:15" ht="11.65" customHeight="1" x14ac:dyDescent="0.2">
      <c r="A1208" s="49">
        <f t="shared" ca="1" si="25"/>
        <v>1208</v>
      </c>
      <c r="C1208" s="56"/>
      <c r="D1208" s="3"/>
      <c r="E1208" s="3" t="s">
        <v>303</v>
      </c>
      <c r="F1208" s="3"/>
      <c r="G1208" s="57"/>
      <c r="H1208" s="10">
        <f t="shared" si="26"/>
        <v>-7821041.0983993364</v>
      </c>
      <c r="J1208" s="4"/>
      <c r="K1208" s="4"/>
      <c r="L1208" s="4"/>
      <c r="M1208" s="4"/>
      <c r="N1208" s="4"/>
      <c r="O1208" s="4"/>
    </row>
    <row r="1209" spans="1:15" ht="11.65" customHeight="1" x14ac:dyDescent="0.2">
      <c r="A1209" s="49">
        <f t="shared" ca="1" si="25"/>
        <v>1209</v>
      </c>
      <c r="C1209" s="56"/>
      <c r="D1209" s="3"/>
      <c r="E1209" s="3" t="s">
        <v>24</v>
      </c>
      <c r="F1209" s="3"/>
      <c r="G1209" s="57"/>
      <c r="H1209" s="10">
        <f t="shared" si="26"/>
        <v>-6618681.5133252107</v>
      </c>
      <c r="J1209" s="4"/>
      <c r="K1209" s="4"/>
      <c r="L1209" s="4"/>
      <c r="M1209" s="4"/>
      <c r="N1209" s="4"/>
      <c r="O1209" s="4"/>
    </row>
    <row r="1210" spans="1:15" ht="11.65" customHeight="1" x14ac:dyDescent="0.2">
      <c r="A1210" s="49">
        <f t="shared" ca="1" si="25"/>
        <v>1210</v>
      </c>
      <c r="C1210" s="56"/>
      <c r="D1210" s="3"/>
      <c r="E1210" s="3" t="s">
        <v>249</v>
      </c>
      <c r="F1210" s="3"/>
      <c r="G1210" s="57"/>
      <c r="H1210" s="10">
        <f t="shared" si="26"/>
        <v>-86900303.357871175</v>
      </c>
      <c r="J1210" s="4"/>
      <c r="K1210" s="4"/>
      <c r="L1210" s="4"/>
      <c r="M1210" s="4"/>
      <c r="N1210" s="4"/>
      <c r="O1210" s="4"/>
    </row>
    <row r="1211" spans="1:15" ht="11.65" customHeight="1" x14ac:dyDescent="0.2">
      <c r="A1211" s="49">
        <f t="shared" ca="1" si="25"/>
        <v>1211</v>
      </c>
      <c r="C1211" s="56"/>
      <c r="D1211" s="3"/>
      <c r="E1211" s="3" t="s">
        <v>304</v>
      </c>
      <c r="F1211" s="3"/>
      <c r="G1211" s="57"/>
      <c r="H1211" s="10">
        <f t="shared" si="26"/>
        <v>26311807.169157576</v>
      </c>
      <c r="J1211" s="4"/>
      <c r="K1211" s="4"/>
      <c r="L1211" s="4"/>
      <c r="M1211" s="4"/>
      <c r="N1211" s="4"/>
      <c r="O1211" s="4"/>
    </row>
    <row r="1212" spans="1:15" ht="11.65" customHeight="1" x14ac:dyDescent="0.2">
      <c r="A1212" s="49">
        <f t="shared" ca="1" si="25"/>
        <v>1212</v>
      </c>
      <c r="C1212" s="56"/>
      <c r="D1212" s="3"/>
      <c r="E1212" s="3" t="s">
        <v>253</v>
      </c>
      <c r="F1212" s="3"/>
      <c r="G1212" s="57"/>
      <c r="H1212" s="10">
        <f t="shared" si="26"/>
        <v>-155425152.57252252</v>
      </c>
      <c r="J1212" s="4"/>
      <c r="K1212" s="4"/>
      <c r="L1212" s="4"/>
      <c r="M1212" s="4"/>
      <c r="N1212" s="4"/>
      <c r="O1212" s="4"/>
    </row>
    <row r="1213" spans="1:15" ht="15" customHeight="1" x14ac:dyDescent="0.2">
      <c r="A1213" s="49">
        <f t="shared" ca="1" si="25"/>
        <v>1213</v>
      </c>
      <c r="C1213" s="56"/>
      <c r="D1213" s="3"/>
      <c r="E1213" s="3" t="s">
        <v>261</v>
      </c>
      <c r="F1213" s="3"/>
      <c r="G1213" s="57"/>
      <c r="H1213" s="10">
        <f t="shared" si="26"/>
        <v>0</v>
      </c>
      <c r="J1213" s="4"/>
      <c r="K1213" s="4"/>
      <c r="L1213" s="4"/>
      <c r="M1213" s="4"/>
      <c r="N1213" s="4"/>
      <c r="O1213" s="4"/>
    </row>
    <row r="1214" spans="1:15" ht="11.65" customHeight="1" thickBot="1" x14ac:dyDescent="0.25">
      <c r="A1214" s="49">
        <f t="shared" ref="A1214:A1277" ca="1" si="27">OFFSET(A1214,-1,)+1</f>
        <v>1214</v>
      </c>
      <c r="C1214" s="56" t="s">
        <v>212</v>
      </c>
      <c r="D1214" s="3"/>
      <c r="E1214" s="3"/>
      <c r="F1214" s="3"/>
      <c r="G1214" s="57"/>
      <c r="H1214" s="19">
        <f>SUM(H1206:H1213)</f>
        <v>-264316053.00332928</v>
      </c>
      <c r="J1214" s="4"/>
      <c r="K1214" s="4"/>
      <c r="L1214" s="4"/>
      <c r="M1214" s="4"/>
      <c r="N1214" s="4"/>
      <c r="O1214" s="4"/>
    </row>
    <row r="1215" spans="1:15" ht="11.65" customHeight="1" thickTop="1" x14ac:dyDescent="0.2">
      <c r="A1215" s="49">
        <f t="shared" ca="1" si="27"/>
        <v>1215</v>
      </c>
      <c r="C1215" s="56"/>
      <c r="D1215" s="3"/>
      <c r="E1215" s="3"/>
      <c r="F1215" s="3"/>
      <c r="G1215" s="57"/>
      <c r="H1215" s="4"/>
      <c r="J1215" s="4"/>
      <c r="K1215" s="4"/>
      <c r="L1215" s="4"/>
      <c r="M1215" s="4"/>
      <c r="N1215" s="4"/>
      <c r="O1215" s="4"/>
    </row>
    <row r="1216" spans="1:15" ht="11.65" customHeight="1" x14ac:dyDescent="0.2">
      <c r="A1216" s="49">
        <f t="shared" ca="1" si="27"/>
        <v>1216</v>
      </c>
      <c r="C1216" s="56"/>
      <c r="D1216" s="3"/>
      <c r="E1216" s="3"/>
      <c r="F1216" s="3"/>
      <c r="G1216" s="57"/>
      <c r="H1216" s="2"/>
      <c r="J1216" s="4"/>
      <c r="K1216" s="4"/>
      <c r="L1216" s="4"/>
      <c r="M1216" s="4"/>
      <c r="N1216" s="4"/>
      <c r="O1216" s="4"/>
    </row>
    <row r="1217" spans="1:15" ht="11.65" customHeight="1" x14ac:dyDescent="0.2">
      <c r="A1217" s="49">
        <f t="shared" ca="1" si="27"/>
        <v>1217</v>
      </c>
      <c r="C1217" s="56" t="s">
        <v>213</v>
      </c>
      <c r="D1217" s="3" t="s">
        <v>214</v>
      </c>
      <c r="E1217" s="3"/>
      <c r="F1217" s="3"/>
      <c r="G1217" s="57"/>
      <c r="H1217" s="2"/>
      <c r="J1217" s="4"/>
      <c r="K1217" s="4"/>
      <c r="L1217" s="4"/>
      <c r="M1217" s="4"/>
      <c r="N1217" s="4"/>
      <c r="O1217" s="4"/>
    </row>
    <row r="1218" spans="1:15" ht="11.65" customHeight="1" x14ac:dyDescent="0.2">
      <c r="A1218" s="49">
        <f t="shared" ca="1" si="27"/>
        <v>1218</v>
      </c>
      <c r="C1218" s="56"/>
      <c r="D1218" s="3"/>
      <c r="E1218" s="3"/>
      <c r="F1218" s="3" t="s">
        <v>250</v>
      </c>
      <c r="G1218" s="57"/>
      <c r="H1218" s="10">
        <v>0</v>
      </c>
      <c r="J1218" s="4"/>
      <c r="K1218" s="4"/>
      <c r="L1218" s="4"/>
      <c r="M1218" s="4"/>
      <c r="N1218" s="4"/>
      <c r="O1218" s="4"/>
    </row>
    <row r="1219" spans="1:15" ht="11.65" customHeight="1" x14ac:dyDescent="0.2">
      <c r="A1219" s="49">
        <f t="shared" ca="1" si="27"/>
        <v>1219</v>
      </c>
      <c r="C1219" s="56"/>
      <c r="D1219" s="3"/>
      <c r="E1219" s="3"/>
      <c r="F1219" s="3" t="s">
        <v>254</v>
      </c>
      <c r="G1219" s="57"/>
      <c r="H1219" s="10">
        <v>0</v>
      </c>
      <c r="J1219" s="4"/>
      <c r="K1219" s="4"/>
      <c r="L1219" s="4"/>
      <c r="M1219" s="4"/>
      <c r="N1219" s="4"/>
      <c r="O1219" s="4"/>
    </row>
    <row r="1220" spans="1:15" ht="11.65" customHeight="1" x14ac:dyDescent="0.2">
      <c r="A1220" s="49">
        <f t="shared" ca="1" si="27"/>
        <v>1220</v>
      </c>
      <c r="C1220" s="56"/>
      <c r="D1220" s="3"/>
      <c r="E1220" s="3"/>
      <c r="F1220" s="3" t="s">
        <v>249</v>
      </c>
      <c r="G1220" s="57"/>
      <c r="H1220" s="10">
        <v>-171553.9522472255</v>
      </c>
      <c r="J1220" s="4"/>
      <c r="K1220" s="4"/>
      <c r="L1220" s="4"/>
      <c r="M1220" s="4"/>
      <c r="N1220" s="4"/>
      <c r="O1220" s="4"/>
    </row>
    <row r="1221" spans="1:15" ht="11.65" customHeight="1" x14ac:dyDescent="0.2">
      <c r="A1221" s="49">
        <f t="shared" ca="1" si="27"/>
        <v>1221</v>
      </c>
      <c r="C1221" s="56"/>
      <c r="D1221" s="3"/>
      <c r="E1221" s="3"/>
      <c r="F1221" s="3" t="s">
        <v>251</v>
      </c>
      <c r="G1221" s="57"/>
      <c r="H1221" s="10">
        <v>0</v>
      </c>
      <c r="J1221" s="11"/>
      <c r="K1221" s="11"/>
      <c r="L1221" s="11"/>
      <c r="M1221" s="11"/>
      <c r="N1221" s="11"/>
      <c r="O1221" s="11"/>
    </row>
    <row r="1222" spans="1:15" ht="11.65" customHeight="1" x14ac:dyDescent="0.2">
      <c r="A1222" s="49">
        <f t="shared" ca="1" si="27"/>
        <v>1222</v>
      </c>
      <c r="C1222" s="56"/>
      <c r="D1222" s="3"/>
      <c r="E1222" s="3"/>
      <c r="F1222" s="3" t="s">
        <v>253</v>
      </c>
      <c r="G1222" s="57"/>
      <c r="H1222" s="10">
        <v>0</v>
      </c>
      <c r="J1222" s="4"/>
      <c r="K1222" s="4"/>
      <c r="L1222" s="4"/>
      <c r="M1222" s="4"/>
      <c r="N1222" s="4"/>
      <c r="O1222" s="4"/>
    </row>
    <row r="1223" spans="1:15" ht="11.65" customHeight="1" x14ac:dyDescent="0.2">
      <c r="A1223" s="49">
        <f t="shared" ca="1" si="27"/>
        <v>1223</v>
      </c>
      <c r="C1223" s="56"/>
      <c r="D1223" s="3"/>
      <c r="E1223" s="3"/>
      <c r="F1223" s="3" t="s">
        <v>24</v>
      </c>
      <c r="G1223" s="57"/>
      <c r="H1223" s="10">
        <v>-163095095.00361502</v>
      </c>
      <c r="J1223" s="4"/>
      <c r="K1223" s="4"/>
      <c r="L1223" s="4"/>
      <c r="M1223" s="4"/>
      <c r="N1223" s="4"/>
      <c r="O1223" s="4"/>
    </row>
    <row r="1224" spans="1:15" ht="11.65" customHeight="1" thickBot="1" x14ac:dyDescent="0.25">
      <c r="A1224" s="49">
        <f t="shared" ca="1" si="27"/>
        <v>1224</v>
      </c>
      <c r="C1224" s="63" t="s">
        <v>215</v>
      </c>
      <c r="D1224" s="3"/>
      <c r="E1224" s="3"/>
      <c r="F1224" s="3"/>
      <c r="G1224" s="57" t="s">
        <v>201</v>
      </c>
      <c r="H1224" s="21">
        <f>SUBTOTAL(9,H1218:H1223)</f>
        <v>-163266648.95586225</v>
      </c>
      <c r="J1224" s="4"/>
      <c r="K1224" s="4"/>
      <c r="L1224" s="4"/>
      <c r="M1224" s="4"/>
      <c r="N1224" s="4"/>
      <c r="O1224" s="4"/>
    </row>
    <row r="1225" spans="1:15" ht="11.65" customHeight="1" thickTop="1" x14ac:dyDescent="0.2">
      <c r="A1225" s="49">
        <f t="shared" ca="1" si="27"/>
        <v>1225</v>
      </c>
      <c r="C1225" s="56">
        <v>108360</v>
      </c>
      <c r="D1225" s="3" t="s">
        <v>31</v>
      </c>
      <c r="E1225" s="3"/>
      <c r="F1225" s="3"/>
      <c r="G1225" s="57"/>
      <c r="H1225" s="2"/>
      <c r="J1225" s="4"/>
      <c r="K1225" s="4"/>
      <c r="L1225" s="4"/>
      <c r="M1225" s="4"/>
      <c r="N1225" s="4"/>
      <c r="O1225" s="4"/>
    </row>
    <row r="1226" spans="1:15" ht="11.65" customHeight="1" x14ac:dyDescent="0.2">
      <c r="A1226" s="49">
        <f t="shared" ca="1" si="27"/>
        <v>1226</v>
      </c>
      <c r="C1226" s="56"/>
      <c r="D1226" s="3"/>
      <c r="E1226" s="3"/>
      <c r="F1226" s="3" t="s">
        <v>193</v>
      </c>
      <c r="G1226" s="57"/>
      <c r="H1226" s="10">
        <v>-204369.94</v>
      </c>
      <c r="J1226" s="4"/>
      <c r="K1226" s="4"/>
      <c r="L1226" s="4"/>
      <c r="M1226" s="4"/>
      <c r="N1226" s="4"/>
      <c r="O1226" s="4"/>
    </row>
    <row r="1227" spans="1:15" ht="11.65" customHeight="1" x14ac:dyDescent="0.2">
      <c r="A1227" s="49">
        <f t="shared" ca="1" si="27"/>
        <v>1227</v>
      </c>
      <c r="C1227" s="56"/>
      <c r="D1227" s="3"/>
      <c r="E1227" s="3"/>
      <c r="F1227" s="3"/>
      <c r="G1227" s="57" t="s">
        <v>201</v>
      </c>
      <c r="H1227" s="12">
        <f>SUBTOTAL(9,H1226)</f>
        <v>-204369.94</v>
      </c>
      <c r="J1227" s="4"/>
      <c r="K1227" s="4"/>
      <c r="L1227" s="4"/>
      <c r="M1227" s="4"/>
      <c r="N1227" s="4"/>
      <c r="O1227" s="4"/>
    </row>
    <row r="1228" spans="1:15" ht="11.65" customHeight="1" x14ac:dyDescent="0.2">
      <c r="A1228" s="49">
        <f t="shared" ca="1" si="27"/>
        <v>1228</v>
      </c>
      <c r="C1228" s="56"/>
      <c r="D1228" s="3"/>
      <c r="E1228" s="3"/>
      <c r="F1228" s="3"/>
      <c r="G1228" s="57"/>
      <c r="H1228" s="2"/>
      <c r="J1228" s="4"/>
      <c r="K1228" s="4"/>
      <c r="L1228" s="4"/>
      <c r="M1228" s="4"/>
      <c r="N1228" s="4"/>
      <c r="O1228" s="4"/>
    </row>
    <row r="1229" spans="1:15" ht="11.65" customHeight="1" x14ac:dyDescent="0.2">
      <c r="A1229" s="49">
        <f t="shared" ca="1" si="27"/>
        <v>1229</v>
      </c>
      <c r="C1229" s="56">
        <v>108361</v>
      </c>
      <c r="D1229" s="3" t="s">
        <v>33</v>
      </c>
      <c r="E1229" s="3"/>
      <c r="F1229" s="3"/>
      <c r="G1229" s="57"/>
      <c r="H1229" s="2"/>
      <c r="J1229" s="4"/>
      <c r="K1229" s="4"/>
      <c r="L1229" s="4"/>
      <c r="M1229" s="4"/>
      <c r="N1229" s="4"/>
      <c r="O1229" s="4"/>
    </row>
    <row r="1230" spans="1:15" ht="11.65" customHeight="1" x14ac:dyDescent="0.2">
      <c r="A1230" s="49">
        <f t="shared" ca="1" si="27"/>
        <v>1230</v>
      </c>
      <c r="C1230" s="56"/>
      <c r="D1230" s="3"/>
      <c r="E1230" s="3"/>
      <c r="F1230" s="3" t="s">
        <v>193</v>
      </c>
      <c r="G1230" s="57"/>
      <c r="H1230" s="10">
        <v>-1406027.35</v>
      </c>
      <c r="J1230" s="4"/>
      <c r="K1230" s="4"/>
      <c r="L1230" s="4"/>
      <c r="M1230" s="4"/>
      <c r="N1230" s="4"/>
      <c r="O1230" s="4"/>
    </row>
    <row r="1231" spans="1:15" ht="11.65" customHeight="1" x14ac:dyDescent="0.2">
      <c r="A1231" s="49">
        <f t="shared" ca="1" si="27"/>
        <v>1231</v>
      </c>
      <c r="C1231" s="56"/>
      <c r="D1231" s="3"/>
      <c r="E1231" s="3"/>
      <c r="F1231" s="3"/>
      <c r="G1231" s="57" t="s">
        <v>201</v>
      </c>
      <c r="H1231" s="12">
        <f>SUBTOTAL(9,H1230)</f>
        <v>-1406027.35</v>
      </c>
      <c r="J1231" s="4"/>
      <c r="K1231" s="4"/>
      <c r="L1231" s="4"/>
      <c r="M1231" s="4"/>
      <c r="N1231" s="4"/>
      <c r="O1231" s="4"/>
    </row>
    <row r="1232" spans="1:15" ht="11.65" customHeight="1" x14ac:dyDescent="0.2">
      <c r="A1232" s="49">
        <f t="shared" ca="1" si="27"/>
        <v>1232</v>
      </c>
      <c r="C1232" s="56"/>
      <c r="D1232" s="3"/>
      <c r="E1232" s="3"/>
      <c r="F1232" s="3"/>
      <c r="G1232" s="57"/>
      <c r="H1232" s="2"/>
      <c r="J1232" s="4"/>
      <c r="K1232" s="4"/>
      <c r="L1232" s="4"/>
      <c r="M1232" s="4"/>
      <c r="N1232" s="4"/>
      <c r="O1232" s="4"/>
    </row>
    <row r="1233" spans="1:15" ht="11.65" customHeight="1" x14ac:dyDescent="0.2">
      <c r="A1233" s="49">
        <f t="shared" ca="1" si="27"/>
        <v>1233</v>
      </c>
      <c r="C1233" s="56">
        <v>108362</v>
      </c>
      <c r="D1233" s="3" t="s">
        <v>25</v>
      </c>
      <c r="E1233" s="3"/>
      <c r="F1233" s="3"/>
      <c r="G1233" s="57"/>
      <c r="H1233" s="2"/>
      <c r="J1233" s="4"/>
      <c r="K1233" s="4"/>
      <c r="L1233" s="4"/>
      <c r="M1233" s="4"/>
      <c r="N1233" s="4"/>
      <c r="O1233" s="4"/>
    </row>
    <row r="1234" spans="1:15" ht="11.65" customHeight="1" x14ac:dyDescent="0.2">
      <c r="A1234" s="49">
        <f t="shared" ca="1" si="27"/>
        <v>1234</v>
      </c>
      <c r="C1234" s="56"/>
      <c r="D1234" s="3"/>
      <c r="E1234" s="3"/>
      <c r="F1234" s="3" t="s">
        <v>193</v>
      </c>
      <c r="G1234" s="57"/>
      <c r="H1234" s="10">
        <v>-27852907.600000001</v>
      </c>
      <c r="J1234" s="4"/>
      <c r="K1234" s="4"/>
      <c r="L1234" s="4"/>
      <c r="M1234" s="4"/>
      <c r="N1234" s="4"/>
      <c r="O1234" s="4"/>
    </row>
    <row r="1235" spans="1:15" ht="11.65" customHeight="1" x14ac:dyDescent="0.2">
      <c r="A1235" s="49">
        <f t="shared" ca="1" si="27"/>
        <v>1235</v>
      </c>
      <c r="C1235" s="56"/>
      <c r="D1235" s="3"/>
      <c r="E1235" s="3"/>
      <c r="F1235" s="3"/>
      <c r="G1235" s="57" t="s">
        <v>201</v>
      </c>
      <c r="H1235" s="12">
        <f>SUBTOTAL(9,H1234)</f>
        <v>-27852907.600000001</v>
      </c>
      <c r="J1235" s="4"/>
      <c r="K1235" s="4"/>
      <c r="L1235" s="4"/>
      <c r="M1235" s="4"/>
      <c r="N1235" s="4"/>
      <c r="O1235" s="4"/>
    </row>
    <row r="1236" spans="1:15" ht="11.65" customHeight="1" x14ac:dyDescent="0.2">
      <c r="A1236" s="49">
        <f t="shared" ca="1" si="27"/>
        <v>1236</v>
      </c>
      <c r="C1236" s="56"/>
      <c r="D1236" s="3"/>
      <c r="E1236" s="3"/>
      <c r="F1236" s="3"/>
      <c r="G1236" s="57"/>
      <c r="H1236" s="2"/>
      <c r="J1236" s="4"/>
      <c r="K1236" s="4"/>
      <c r="L1236" s="4"/>
      <c r="M1236" s="4"/>
      <c r="N1236" s="4"/>
      <c r="O1236" s="4"/>
    </row>
    <row r="1237" spans="1:15" ht="11.65" customHeight="1" x14ac:dyDescent="0.2">
      <c r="A1237" s="49">
        <f t="shared" ca="1" si="27"/>
        <v>1237</v>
      </c>
      <c r="C1237" s="56">
        <v>108363</v>
      </c>
      <c r="D1237" s="3" t="s">
        <v>26</v>
      </c>
      <c r="E1237" s="3"/>
      <c r="F1237" s="3"/>
      <c r="G1237" s="57"/>
      <c r="H1237" s="2"/>
      <c r="J1237" s="4"/>
      <c r="K1237" s="4"/>
      <c r="L1237" s="4"/>
      <c r="M1237" s="4"/>
      <c r="N1237" s="4"/>
      <c r="O1237" s="4"/>
    </row>
    <row r="1238" spans="1:15" ht="11.65" customHeight="1" x14ac:dyDescent="0.2">
      <c r="A1238" s="49">
        <f t="shared" ca="1" si="27"/>
        <v>1238</v>
      </c>
      <c r="C1238" s="56"/>
      <c r="D1238" s="3"/>
      <c r="E1238" s="3"/>
      <c r="F1238" s="3" t="s">
        <v>193</v>
      </c>
      <c r="G1238" s="57"/>
      <c r="H1238" s="10">
        <v>0</v>
      </c>
      <c r="J1238" s="4"/>
      <c r="K1238" s="4"/>
      <c r="L1238" s="4"/>
      <c r="M1238" s="4"/>
      <c r="N1238" s="4"/>
      <c r="O1238" s="4"/>
    </row>
    <row r="1239" spans="1:15" ht="11.65" customHeight="1" x14ac:dyDescent="0.2">
      <c r="A1239" s="49">
        <f t="shared" ca="1" si="27"/>
        <v>1239</v>
      </c>
      <c r="C1239" s="56"/>
      <c r="D1239" s="3"/>
      <c r="E1239" s="3"/>
      <c r="F1239" s="3"/>
      <c r="G1239" s="57" t="s">
        <v>201</v>
      </c>
      <c r="H1239" s="12">
        <f>SUBTOTAL(9,H1238)</f>
        <v>0</v>
      </c>
      <c r="J1239" s="4"/>
      <c r="K1239" s="4"/>
      <c r="L1239" s="4"/>
      <c r="M1239" s="4"/>
      <c r="N1239" s="4"/>
      <c r="O1239" s="4"/>
    </row>
    <row r="1240" spans="1:15" ht="11.65" customHeight="1" x14ac:dyDescent="0.2">
      <c r="A1240" s="49">
        <f t="shared" ca="1" si="27"/>
        <v>1240</v>
      </c>
      <c r="C1240" s="56"/>
      <c r="D1240" s="3"/>
      <c r="E1240" s="3"/>
      <c r="F1240" s="3"/>
      <c r="G1240" s="57"/>
      <c r="H1240" s="2"/>
      <c r="J1240" s="4"/>
      <c r="K1240" s="4"/>
      <c r="L1240" s="4"/>
      <c r="M1240" s="4"/>
      <c r="N1240" s="4"/>
      <c r="O1240" s="4"/>
    </row>
    <row r="1241" spans="1:15" ht="11.65" customHeight="1" x14ac:dyDescent="0.2">
      <c r="A1241" s="49">
        <f t="shared" ca="1" si="27"/>
        <v>1241</v>
      </c>
      <c r="C1241" s="56">
        <v>108364</v>
      </c>
      <c r="D1241" s="3" t="s">
        <v>86</v>
      </c>
      <c r="E1241" s="3"/>
      <c r="F1241" s="3"/>
      <c r="G1241" s="57"/>
      <c r="H1241" s="2"/>
      <c r="J1241" s="4"/>
      <c r="K1241" s="4"/>
      <c r="L1241" s="4"/>
      <c r="M1241" s="4"/>
      <c r="N1241" s="4"/>
      <c r="O1241" s="4"/>
    </row>
    <row r="1242" spans="1:15" ht="11.65" customHeight="1" x14ac:dyDescent="0.2">
      <c r="A1242" s="49">
        <f t="shared" ca="1" si="27"/>
        <v>1242</v>
      </c>
      <c r="C1242" s="56"/>
      <c r="D1242" s="3"/>
      <c r="E1242" s="3"/>
      <c r="F1242" s="3" t="s">
        <v>193</v>
      </c>
      <c r="G1242" s="57"/>
      <c r="H1242" s="10">
        <v>-77200231.090000004</v>
      </c>
      <c r="J1242" s="4"/>
      <c r="K1242" s="4"/>
      <c r="L1242" s="4"/>
      <c r="M1242" s="4"/>
      <c r="N1242" s="4"/>
      <c r="O1242" s="4"/>
    </row>
    <row r="1243" spans="1:15" ht="11.65" customHeight="1" x14ac:dyDescent="0.2">
      <c r="A1243" s="49">
        <f t="shared" ca="1" si="27"/>
        <v>1243</v>
      </c>
      <c r="C1243" s="56"/>
      <c r="D1243" s="3"/>
      <c r="E1243" s="3"/>
      <c r="F1243" s="3"/>
      <c r="G1243" s="57" t="s">
        <v>201</v>
      </c>
      <c r="H1243" s="12">
        <f>SUBTOTAL(9,H1242)</f>
        <v>-77200231.090000004</v>
      </c>
      <c r="J1243" s="4"/>
      <c r="K1243" s="4"/>
      <c r="L1243" s="4"/>
      <c r="M1243" s="4"/>
      <c r="N1243" s="4"/>
      <c r="O1243" s="4"/>
    </row>
    <row r="1244" spans="1:15" ht="11.65" customHeight="1" x14ac:dyDescent="0.2">
      <c r="A1244" s="49">
        <f t="shared" ca="1" si="27"/>
        <v>1244</v>
      </c>
      <c r="C1244" s="56"/>
      <c r="D1244" s="3"/>
      <c r="E1244" s="3"/>
      <c r="F1244" s="3"/>
      <c r="G1244" s="57"/>
      <c r="H1244" s="2"/>
      <c r="J1244" s="4"/>
      <c r="K1244" s="4"/>
      <c r="L1244" s="4"/>
      <c r="M1244" s="4"/>
      <c r="N1244" s="4"/>
      <c r="O1244" s="4"/>
    </row>
    <row r="1245" spans="1:15" ht="11.65" customHeight="1" x14ac:dyDescent="0.2">
      <c r="A1245" s="49">
        <f t="shared" ca="1" si="27"/>
        <v>1245</v>
      </c>
      <c r="C1245" s="56">
        <v>108365</v>
      </c>
      <c r="D1245" s="3" t="s">
        <v>87</v>
      </c>
      <c r="E1245" s="3"/>
      <c r="F1245" s="3"/>
      <c r="G1245" s="57"/>
      <c r="H1245" s="2"/>
      <c r="J1245" s="4"/>
      <c r="K1245" s="4"/>
      <c r="L1245" s="4"/>
      <c r="M1245" s="4"/>
      <c r="N1245" s="4"/>
      <c r="O1245" s="4"/>
    </row>
    <row r="1246" spans="1:15" ht="11.65" customHeight="1" x14ac:dyDescent="0.2">
      <c r="A1246" s="49">
        <f t="shared" ca="1" si="27"/>
        <v>1246</v>
      </c>
      <c r="C1246" s="56"/>
      <c r="D1246" s="3"/>
      <c r="E1246" s="3"/>
      <c r="F1246" s="3" t="s">
        <v>193</v>
      </c>
      <c r="G1246" s="57"/>
      <c r="H1246" s="10">
        <v>-37989751.909999996</v>
      </c>
      <c r="J1246" s="4"/>
      <c r="K1246" s="4"/>
      <c r="L1246" s="4"/>
      <c r="M1246" s="4"/>
      <c r="N1246" s="4"/>
      <c r="O1246" s="4"/>
    </row>
    <row r="1247" spans="1:15" ht="11.65" customHeight="1" x14ac:dyDescent="0.2">
      <c r="A1247" s="49">
        <f t="shared" ca="1" si="27"/>
        <v>1247</v>
      </c>
      <c r="C1247" s="56"/>
      <c r="D1247" s="3"/>
      <c r="E1247" s="3"/>
      <c r="F1247" s="3"/>
      <c r="G1247" s="57" t="s">
        <v>201</v>
      </c>
      <c r="H1247" s="12">
        <f>SUBTOTAL(9,H1246)</f>
        <v>-37989751.909999996</v>
      </c>
      <c r="J1247" s="4"/>
      <c r="K1247" s="4"/>
      <c r="L1247" s="4"/>
      <c r="M1247" s="4"/>
      <c r="N1247" s="4"/>
      <c r="O1247" s="4"/>
    </row>
    <row r="1248" spans="1:15" ht="11.65" customHeight="1" x14ac:dyDescent="0.2">
      <c r="A1248" s="49">
        <f t="shared" ca="1" si="27"/>
        <v>1248</v>
      </c>
      <c r="C1248" s="56"/>
      <c r="D1248" s="3"/>
      <c r="E1248" s="3"/>
      <c r="F1248" s="3"/>
      <c r="G1248" s="57"/>
      <c r="H1248" s="2"/>
      <c r="J1248" s="4"/>
      <c r="K1248" s="4"/>
      <c r="L1248" s="4"/>
      <c r="M1248" s="4"/>
      <c r="N1248" s="4"/>
      <c r="O1248" s="4"/>
    </row>
    <row r="1249" spans="1:15" ht="11.65" customHeight="1" x14ac:dyDescent="0.2">
      <c r="A1249" s="49">
        <f t="shared" ca="1" si="27"/>
        <v>1249</v>
      </c>
      <c r="C1249" s="56">
        <v>108366</v>
      </c>
      <c r="D1249" s="3" t="s">
        <v>76</v>
      </c>
      <c r="E1249" s="3"/>
      <c r="F1249" s="3"/>
      <c r="G1249" s="57"/>
      <c r="H1249" s="2"/>
      <c r="J1249" s="4"/>
      <c r="K1249" s="4"/>
      <c r="L1249" s="4"/>
      <c r="M1249" s="4"/>
      <c r="N1249" s="4"/>
      <c r="O1249" s="4"/>
    </row>
    <row r="1250" spans="1:15" ht="11.65" customHeight="1" x14ac:dyDescent="0.2">
      <c r="A1250" s="49">
        <f t="shared" ca="1" si="27"/>
        <v>1250</v>
      </c>
      <c r="C1250" s="56"/>
      <c r="D1250" s="3"/>
      <c r="E1250" s="3"/>
      <c r="F1250" s="3" t="s">
        <v>193</v>
      </c>
      <c r="G1250" s="57"/>
      <c r="H1250" s="10">
        <v>-11309636.210000001</v>
      </c>
      <c r="J1250" s="4"/>
      <c r="K1250" s="4"/>
      <c r="L1250" s="4"/>
      <c r="M1250" s="4"/>
      <c r="N1250" s="4"/>
      <c r="O1250" s="4"/>
    </row>
    <row r="1251" spans="1:15" ht="11.65" customHeight="1" x14ac:dyDescent="0.2">
      <c r="A1251" s="49">
        <f t="shared" ca="1" si="27"/>
        <v>1251</v>
      </c>
      <c r="C1251" s="56"/>
      <c r="D1251" s="3"/>
      <c r="E1251" s="3"/>
      <c r="F1251" s="3"/>
      <c r="G1251" s="57" t="s">
        <v>201</v>
      </c>
      <c r="H1251" s="12">
        <f>SUBTOTAL(9,H1250)</f>
        <v>-11309636.210000001</v>
      </c>
      <c r="J1251" s="4"/>
      <c r="K1251" s="4"/>
      <c r="L1251" s="4"/>
      <c r="M1251" s="4"/>
      <c r="N1251" s="4"/>
      <c r="O1251" s="4"/>
    </row>
    <row r="1252" spans="1:15" ht="11.65" customHeight="1" x14ac:dyDescent="0.2">
      <c r="A1252" s="49">
        <f t="shared" ca="1" si="27"/>
        <v>1252</v>
      </c>
      <c r="C1252" s="56"/>
      <c r="D1252" s="3"/>
      <c r="E1252" s="3"/>
      <c r="F1252" s="3"/>
      <c r="G1252" s="57"/>
      <c r="H1252" s="2"/>
      <c r="J1252" s="4"/>
      <c r="K1252" s="4"/>
      <c r="L1252" s="4"/>
      <c r="M1252" s="4"/>
      <c r="N1252" s="4"/>
      <c r="O1252" s="4"/>
    </row>
    <row r="1253" spans="1:15" ht="11.65" customHeight="1" x14ac:dyDescent="0.2">
      <c r="A1253" s="49">
        <f t="shared" ca="1" si="27"/>
        <v>1253</v>
      </c>
      <c r="C1253" s="56">
        <v>108367</v>
      </c>
      <c r="D1253" s="3" t="s">
        <v>77</v>
      </c>
      <c r="E1253" s="3"/>
      <c r="F1253" s="3"/>
      <c r="G1253" s="57"/>
      <c r="H1253" s="2"/>
      <c r="J1253" s="4"/>
      <c r="K1253" s="4"/>
      <c r="L1253" s="4"/>
      <c r="M1253" s="4"/>
      <c r="N1253" s="4"/>
      <c r="O1253" s="4"/>
    </row>
    <row r="1254" spans="1:15" ht="11.65" customHeight="1" x14ac:dyDescent="0.2">
      <c r="A1254" s="49">
        <f t="shared" ca="1" si="27"/>
        <v>1254</v>
      </c>
      <c r="C1254" s="56"/>
      <c r="D1254" s="3"/>
      <c r="E1254" s="3"/>
      <c r="F1254" s="3" t="s">
        <v>193</v>
      </c>
      <c r="G1254" s="57"/>
      <c r="H1254" s="10">
        <v>-13851942.85</v>
      </c>
      <c r="J1254" s="4"/>
      <c r="K1254" s="4"/>
      <c r="L1254" s="4"/>
      <c r="M1254" s="4"/>
      <c r="N1254" s="4"/>
      <c r="O1254" s="4"/>
    </row>
    <row r="1255" spans="1:15" ht="11.65" customHeight="1" x14ac:dyDescent="0.2">
      <c r="A1255" s="49">
        <f t="shared" ca="1" si="27"/>
        <v>1255</v>
      </c>
      <c r="C1255" s="56"/>
      <c r="D1255" s="3"/>
      <c r="E1255" s="3"/>
      <c r="F1255" s="3"/>
      <c r="G1255" s="57" t="s">
        <v>201</v>
      </c>
      <c r="H1255" s="12">
        <f>SUBTOTAL(9,H1254)</f>
        <v>-13851942.85</v>
      </c>
      <c r="J1255" s="4"/>
      <c r="K1255" s="4"/>
      <c r="L1255" s="4"/>
      <c r="M1255" s="4"/>
      <c r="N1255" s="4"/>
      <c r="O1255" s="4"/>
    </row>
    <row r="1256" spans="1:15" ht="11.65" customHeight="1" x14ac:dyDescent="0.2">
      <c r="A1256" s="49">
        <f t="shared" ca="1" si="27"/>
        <v>1256</v>
      </c>
      <c r="C1256" s="56"/>
      <c r="D1256" s="3"/>
      <c r="E1256" s="3"/>
      <c r="F1256" s="3"/>
      <c r="G1256" s="57"/>
      <c r="H1256" s="2"/>
      <c r="J1256" s="4"/>
      <c r="K1256" s="4"/>
      <c r="L1256" s="4"/>
      <c r="M1256" s="4"/>
      <c r="N1256" s="4"/>
      <c r="O1256" s="4"/>
    </row>
    <row r="1257" spans="1:15" ht="11.65" customHeight="1" x14ac:dyDescent="0.2">
      <c r="A1257" s="49">
        <f t="shared" ca="1" si="27"/>
        <v>1257</v>
      </c>
      <c r="C1257" s="56">
        <v>108368</v>
      </c>
      <c r="D1257" s="3" t="s">
        <v>88</v>
      </c>
      <c r="E1257" s="3"/>
      <c r="F1257" s="3"/>
      <c r="G1257" s="57"/>
      <c r="H1257" s="2"/>
      <c r="J1257" s="4"/>
      <c r="K1257" s="4"/>
      <c r="L1257" s="4"/>
      <c r="M1257" s="4"/>
      <c r="N1257" s="4"/>
      <c r="O1257" s="4"/>
    </row>
    <row r="1258" spans="1:15" ht="11.65" customHeight="1" x14ac:dyDescent="0.2">
      <c r="A1258" s="49">
        <f t="shared" ca="1" si="27"/>
        <v>1258</v>
      </c>
      <c r="C1258" s="56"/>
      <c r="D1258" s="3"/>
      <c r="E1258" s="3"/>
      <c r="F1258" s="3" t="s">
        <v>193</v>
      </c>
      <c r="G1258" s="57"/>
      <c r="H1258" s="10">
        <v>-66051149.899999999</v>
      </c>
      <c r="J1258" s="4"/>
      <c r="K1258" s="4"/>
      <c r="L1258" s="4"/>
      <c r="M1258" s="4"/>
      <c r="N1258" s="4"/>
      <c r="O1258" s="4"/>
    </row>
    <row r="1259" spans="1:15" ht="11.65" customHeight="1" x14ac:dyDescent="0.2">
      <c r="A1259" s="49">
        <f t="shared" ca="1" si="27"/>
        <v>1259</v>
      </c>
      <c r="C1259" s="56"/>
      <c r="D1259" s="3"/>
      <c r="E1259" s="3"/>
      <c r="F1259" s="3"/>
      <c r="G1259" s="57" t="s">
        <v>201</v>
      </c>
      <c r="H1259" s="12">
        <f>SUBTOTAL(9,H1258)</f>
        <v>-66051149.899999999</v>
      </c>
      <c r="J1259" s="4"/>
      <c r="K1259" s="4"/>
      <c r="L1259" s="4"/>
      <c r="M1259" s="4"/>
      <c r="N1259" s="4"/>
      <c r="O1259" s="4"/>
    </row>
    <row r="1260" spans="1:15" ht="11.65" customHeight="1" x14ac:dyDescent="0.2">
      <c r="A1260" s="49">
        <f t="shared" ca="1" si="27"/>
        <v>1260</v>
      </c>
      <c r="C1260" s="56"/>
      <c r="D1260" s="3"/>
      <c r="E1260" s="3"/>
      <c r="F1260" s="3"/>
      <c r="G1260" s="57"/>
      <c r="H1260" s="2"/>
      <c r="J1260" s="4"/>
      <c r="K1260" s="4"/>
      <c r="L1260" s="4"/>
      <c r="M1260" s="4"/>
      <c r="N1260" s="4"/>
      <c r="O1260" s="4"/>
    </row>
    <row r="1261" spans="1:15" ht="11.65" customHeight="1" x14ac:dyDescent="0.2">
      <c r="A1261" s="49">
        <f t="shared" ca="1" si="27"/>
        <v>1261</v>
      </c>
      <c r="C1261" s="56">
        <v>108369</v>
      </c>
      <c r="D1261" s="3" t="s">
        <v>27</v>
      </c>
      <c r="E1261" s="3"/>
      <c r="F1261" s="3"/>
      <c r="G1261" s="57"/>
      <c r="H1261" s="2"/>
      <c r="J1261" s="4"/>
      <c r="K1261" s="4"/>
      <c r="L1261" s="4"/>
      <c r="M1261" s="4"/>
      <c r="N1261" s="4"/>
      <c r="O1261" s="4"/>
    </row>
    <row r="1262" spans="1:15" ht="11.65" customHeight="1" x14ac:dyDescent="0.2">
      <c r="A1262" s="49">
        <f t="shared" ca="1" si="27"/>
        <v>1262</v>
      </c>
      <c r="C1262" s="56"/>
      <c r="D1262" s="3"/>
      <c r="E1262" s="3"/>
      <c r="F1262" s="3" t="s">
        <v>193</v>
      </c>
      <c r="G1262" s="57"/>
      <c r="H1262" s="10">
        <v>-33612278.780000001</v>
      </c>
      <c r="J1262" s="4"/>
      <c r="K1262" s="4"/>
      <c r="L1262" s="4"/>
      <c r="M1262" s="4"/>
      <c r="N1262" s="4"/>
      <c r="O1262" s="4"/>
    </row>
    <row r="1263" spans="1:15" ht="11.65" customHeight="1" x14ac:dyDescent="0.2">
      <c r="A1263" s="49">
        <f t="shared" ca="1" si="27"/>
        <v>1263</v>
      </c>
      <c r="C1263" s="56"/>
      <c r="D1263" s="3"/>
      <c r="E1263" s="3"/>
      <c r="F1263" s="3"/>
      <c r="G1263" s="57" t="s">
        <v>201</v>
      </c>
      <c r="H1263" s="12">
        <f>SUBTOTAL(9,H1262)</f>
        <v>-33612278.780000001</v>
      </c>
      <c r="J1263" s="4"/>
      <c r="K1263" s="4"/>
      <c r="L1263" s="4"/>
      <c r="M1263" s="4"/>
      <c r="N1263" s="4"/>
      <c r="O1263" s="4"/>
    </row>
    <row r="1264" spans="1:15" ht="11.65" customHeight="1" x14ac:dyDescent="0.2">
      <c r="A1264" s="49">
        <f t="shared" ca="1" si="27"/>
        <v>1264</v>
      </c>
      <c r="C1264" s="56"/>
      <c r="D1264" s="3"/>
      <c r="E1264" s="3"/>
      <c r="F1264" s="3"/>
      <c r="G1264" s="57"/>
      <c r="H1264" s="2"/>
      <c r="J1264" s="4"/>
      <c r="K1264" s="4"/>
      <c r="L1264" s="4"/>
      <c r="M1264" s="4"/>
      <c r="N1264" s="4"/>
      <c r="O1264" s="4"/>
    </row>
    <row r="1265" spans="1:15" ht="11.65" customHeight="1" x14ac:dyDescent="0.2">
      <c r="A1265" s="49">
        <f t="shared" ca="1" si="27"/>
        <v>1265</v>
      </c>
      <c r="C1265" s="56">
        <v>108370</v>
      </c>
      <c r="D1265" s="3" t="s">
        <v>28</v>
      </c>
      <c r="E1265" s="3"/>
      <c r="F1265" s="3"/>
      <c r="G1265" s="57"/>
      <c r="H1265" s="2"/>
      <c r="J1265" s="4"/>
      <c r="K1265" s="4"/>
      <c r="L1265" s="4"/>
      <c r="M1265" s="4"/>
      <c r="N1265" s="4"/>
      <c r="O1265" s="4"/>
    </row>
    <row r="1266" spans="1:15" ht="11.65" customHeight="1" x14ac:dyDescent="0.2">
      <c r="A1266" s="49">
        <f t="shared" ca="1" si="27"/>
        <v>1266</v>
      </c>
      <c r="C1266" s="56"/>
      <c r="D1266" s="3"/>
      <c r="E1266" s="3"/>
      <c r="F1266" s="3" t="s">
        <v>193</v>
      </c>
      <c r="G1266" s="57"/>
      <c r="H1266" s="10">
        <v>-8210267.9500000002</v>
      </c>
      <c r="J1266" s="15"/>
      <c r="K1266" s="15"/>
      <c r="L1266" s="15"/>
      <c r="M1266" s="15"/>
      <c r="N1266" s="15"/>
      <c r="O1266" s="15"/>
    </row>
    <row r="1267" spans="1:15" ht="11.65" customHeight="1" x14ac:dyDescent="0.2">
      <c r="A1267" s="49">
        <f t="shared" ca="1" si="27"/>
        <v>1267</v>
      </c>
      <c r="C1267" s="56"/>
      <c r="D1267" s="3"/>
      <c r="E1267" s="3"/>
      <c r="F1267" s="3"/>
      <c r="G1267" s="57" t="s">
        <v>201</v>
      </c>
      <c r="H1267" s="12">
        <f>SUBTOTAL(9,H1266)</f>
        <v>-8210267.9500000002</v>
      </c>
      <c r="J1267" s="17"/>
      <c r="K1267" s="17"/>
      <c r="L1267" s="17"/>
      <c r="M1267" s="17"/>
      <c r="N1267" s="17"/>
      <c r="O1267" s="17"/>
    </row>
    <row r="1268" spans="1:15" ht="11.65" customHeight="1" x14ac:dyDescent="0.2">
      <c r="A1268" s="49">
        <f t="shared" ca="1" si="27"/>
        <v>1268</v>
      </c>
      <c r="C1268" s="56"/>
      <c r="D1268" s="3"/>
      <c r="E1268" s="3"/>
      <c r="F1268" s="3"/>
      <c r="G1268" s="57"/>
      <c r="H1268" s="2"/>
      <c r="J1268" s="4"/>
      <c r="K1268" s="4"/>
      <c r="L1268" s="4"/>
      <c r="M1268" s="4"/>
      <c r="N1268" s="4"/>
      <c r="O1268" s="4"/>
    </row>
    <row r="1269" spans="1:15" ht="11.65" customHeight="1" x14ac:dyDescent="0.2">
      <c r="A1269" s="49">
        <f t="shared" ca="1" si="27"/>
        <v>1269</v>
      </c>
      <c r="C1269" s="56"/>
      <c r="D1269" s="3"/>
      <c r="E1269" s="58"/>
      <c r="F1269" s="3"/>
      <c r="G1269" s="57"/>
      <c r="H1269" s="14"/>
      <c r="J1269" s="4"/>
      <c r="K1269" s="4"/>
      <c r="L1269" s="4"/>
      <c r="M1269" s="4"/>
      <c r="N1269" s="4"/>
      <c r="O1269" s="4"/>
    </row>
    <row r="1270" spans="1:15" ht="11.65" customHeight="1" x14ac:dyDescent="0.2">
      <c r="A1270" s="49">
        <f t="shared" ca="1" si="27"/>
        <v>1270</v>
      </c>
      <c r="C1270" s="59"/>
      <c r="D1270" s="60"/>
      <c r="E1270" s="61"/>
      <c r="F1270" s="60"/>
      <c r="G1270" s="62"/>
      <c r="H1270" s="16"/>
      <c r="J1270" s="4"/>
      <c r="K1270" s="4"/>
      <c r="L1270" s="4"/>
      <c r="M1270" s="4"/>
      <c r="N1270" s="4"/>
      <c r="O1270" s="4"/>
    </row>
    <row r="1271" spans="1:15" ht="11.65" customHeight="1" x14ac:dyDescent="0.2">
      <c r="A1271" s="49">
        <f t="shared" ca="1" si="27"/>
        <v>1271</v>
      </c>
      <c r="C1271" s="56">
        <v>108371</v>
      </c>
      <c r="D1271" s="3" t="s">
        <v>89</v>
      </c>
      <c r="E1271" s="3"/>
      <c r="F1271" s="3"/>
      <c r="G1271" s="57"/>
      <c r="H1271" s="2"/>
      <c r="J1271" s="4"/>
      <c r="K1271" s="4"/>
      <c r="L1271" s="4"/>
      <c r="M1271" s="4"/>
      <c r="N1271" s="4"/>
      <c r="O1271" s="4"/>
    </row>
    <row r="1272" spans="1:15" ht="11.65" customHeight="1" x14ac:dyDescent="0.2">
      <c r="A1272" s="49">
        <f t="shared" ca="1" si="27"/>
        <v>1272</v>
      </c>
      <c r="C1272" s="56"/>
      <c r="D1272" s="3"/>
      <c r="E1272" s="3"/>
      <c r="F1272" s="3" t="s">
        <v>193</v>
      </c>
      <c r="G1272" s="57"/>
      <c r="H1272" s="10">
        <v>-432560.84</v>
      </c>
      <c r="J1272" s="4"/>
      <c r="K1272" s="4"/>
      <c r="L1272" s="4"/>
      <c r="M1272" s="4"/>
      <c r="N1272" s="4"/>
      <c r="O1272" s="4"/>
    </row>
    <row r="1273" spans="1:15" ht="11.65" customHeight="1" x14ac:dyDescent="0.2">
      <c r="A1273" s="49">
        <f t="shared" ca="1" si="27"/>
        <v>1273</v>
      </c>
      <c r="C1273" s="56"/>
      <c r="D1273" s="3"/>
      <c r="E1273" s="3"/>
      <c r="F1273" s="3"/>
      <c r="G1273" s="57" t="s">
        <v>201</v>
      </c>
      <c r="H1273" s="12">
        <f>SUBTOTAL(9,H1272)</f>
        <v>-432560.84</v>
      </c>
      <c r="J1273" s="4"/>
      <c r="K1273" s="4"/>
      <c r="L1273" s="4"/>
      <c r="M1273" s="4"/>
      <c r="N1273" s="4"/>
      <c r="O1273" s="4"/>
    </row>
    <row r="1274" spans="1:15" ht="11.65" customHeight="1" x14ac:dyDescent="0.2">
      <c r="A1274" s="49">
        <f t="shared" ca="1" si="27"/>
        <v>1274</v>
      </c>
      <c r="C1274" s="56"/>
      <c r="D1274" s="3"/>
      <c r="E1274" s="3"/>
      <c r="F1274" s="3"/>
      <c r="G1274" s="57"/>
      <c r="H1274" s="2"/>
      <c r="J1274" s="4"/>
      <c r="K1274" s="4"/>
      <c r="L1274" s="4"/>
      <c r="M1274" s="4"/>
      <c r="N1274" s="4"/>
      <c r="O1274" s="4"/>
    </row>
    <row r="1275" spans="1:15" ht="11.65" customHeight="1" x14ac:dyDescent="0.2">
      <c r="A1275" s="49">
        <f t="shared" ca="1" si="27"/>
        <v>1275</v>
      </c>
      <c r="C1275" s="56">
        <v>108372</v>
      </c>
      <c r="D1275" s="3" t="s">
        <v>29</v>
      </c>
      <c r="E1275" s="3"/>
      <c r="F1275" s="3"/>
      <c r="G1275" s="57"/>
      <c r="H1275" s="2"/>
      <c r="J1275" s="4"/>
      <c r="K1275" s="4"/>
      <c r="L1275" s="4"/>
      <c r="M1275" s="4"/>
      <c r="N1275" s="4"/>
      <c r="O1275" s="4"/>
    </row>
    <row r="1276" spans="1:15" ht="11.65" customHeight="1" x14ac:dyDescent="0.2">
      <c r="A1276" s="49">
        <f t="shared" ca="1" si="27"/>
        <v>1276</v>
      </c>
      <c r="C1276" s="56"/>
      <c r="D1276" s="3"/>
      <c r="E1276" s="3"/>
      <c r="F1276" s="3" t="s">
        <v>193</v>
      </c>
      <c r="G1276" s="57"/>
      <c r="H1276" s="10">
        <v>0</v>
      </c>
      <c r="J1276" s="4"/>
      <c r="K1276" s="4"/>
      <c r="L1276" s="4"/>
      <c r="M1276" s="4"/>
      <c r="N1276" s="4"/>
      <c r="O1276" s="4"/>
    </row>
    <row r="1277" spans="1:15" ht="11.65" customHeight="1" x14ac:dyDescent="0.2">
      <c r="A1277" s="49">
        <f t="shared" ca="1" si="27"/>
        <v>1277</v>
      </c>
      <c r="C1277" s="56"/>
      <c r="D1277" s="3"/>
      <c r="E1277" s="3"/>
      <c r="F1277" s="3"/>
      <c r="G1277" s="57" t="s">
        <v>201</v>
      </c>
      <c r="H1277" s="12">
        <f>SUBTOTAL(9,H1276)</f>
        <v>0</v>
      </c>
      <c r="J1277" s="4"/>
      <c r="K1277" s="4"/>
      <c r="L1277" s="4"/>
      <c r="M1277" s="4"/>
      <c r="N1277" s="4"/>
      <c r="O1277" s="4"/>
    </row>
    <row r="1278" spans="1:15" ht="11.65" customHeight="1" x14ac:dyDescent="0.2">
      <c r="A1278" s="49">
        <f t="shared" ref="A1278:A1341" ca="1" si="28">OFFSET(A1278,-1,)+1</f>
        <v>1278</v>
      </c>
      <c r="C1278" s="56"/>
      <c r="D1278" s="3"/>
      <c r="E1278" s="3"/>
      <c r="F1278" s="3"/>
      <c r="G1278" s="57"/>
      <c r="H1278" s="2"/>
      <c r="J1278" s="4"/>
      <c r="K1278" s="4"/>
      <c r="L1278" s="4"/>
      <c r="M1278" s="4"/>
      <c r="N1278" s="4"/>
      <c r="O1278" s="4"/>
    </row>
    <row r="1279" spans="1:15" ht="11.65" customHeight="1" x14ac:dyDescent="0.2">
      <c r="A1279" s="49">
        <f t="shared" ca="1" si="28"/>
        <v>1279</v>
      </c>
      <c r="C1279" s="56">
        <v>108373</v>
      </c>
      <c r="D1279" s="3" t="s">
        <v>90</v>
      </c>
      <c r="E1279" s="3"/>
      <c r="F1279" s="3"/>
      <c r="G1279" s="57"/>
      <c r="H1279" s="2"/>
      <c r="J1279" s="4"/>
      <c r="K1279" s="4"/>
      <c r="L1279" s="4"/>
      <c r="M1279" s="4"/>
      <c r="N1279" s="4"/>
      <c r="O1279" s="4"/>
    </row>
    <row r="1280" spans="1:15" ht="11.65" customHeight="1" x14ac:dyDescent="0.2">
      <c r="A1280" s="49">
        <f t="shared" ca="1" si="28"/>
        <v>1280</v>
      </c>
      <c r="C1280" s="56"/>
      <c r="D1280" s="3"/>
      <c r="E1280" s="3"/>
      <c r="F1280" s="3" t="s">
        <v>193</v>
      </c>
      <c r="G1280" s="57"/>
      <c r="H1280" s="10">
        <v>-1786878.18</v>
      </c>
      <c r="J1280" s="4"/>
      <c r="K1280" s="4"/>
      <c r="L1280" s="4"/>
      <c r="M1280" s="4"/>
      <c r="N1280" s="4"/>
      <c r="O1280" s="4"/>
    </row>
    <row r="1281" spans="1:15" ht="11.65" customHeight="1" x14ac:dyDescent="0.2">
      <c r="A1281" s="49">
        <f t="shared" ca="1" si="28"/>
        <v>1281</v>
      </c>
      <c r="C1281" s="56"/>
      <c r="D1281" s="3"/>
      <c r="E1281" s="3"/>
      <c r="F1281" s="3"/>
      <c r="G1281" s="57" t="s">
        <v>201</v>
      </c>
      <c r="H1281" s="12">
        <f>SUBTOTAL(9,H1280)</f>
        <v>-1786878.18</v>
      </c>
      <c r="J1281" s="4"/>
      <c r="K1281" s="4"/>
      <c r="L1281" s="4"/>
      <c r="M1281" s="4"/>
      <c r="N1281" s="4"/>
      <c r="O1281" s="4"/>
    </row>
    <row r="1282" spans="1:15" ht="11.65" customHeight="1" x14ac:dyDescent="0.2">
      <c r="A1282" s="49">
        <f t="shared" ca="1" si="28"/>
        <v>1282</v>
      </c>
      <c r="C1282" s="56"/>
      <c r="D1282" s="3"/>
      <c r="E1282" s="3"/>
      <c r="F1282" s="3"/>
      <c r="G1282" s="57"/>
      <c r="H1282" s="2"/>
      <c r="J1282" s="4"/>
      <c r="K1282" s="4"/>
      <c r="L1282" s="4"/>
      <c r="M1282" s="4"/>
      <c r="N1282" s="4"/>
      <c r="O1282" s="4"/>
    </row>
    <row r="1283" spans="1:15" ht="11.65" customHeight="1" x14ac:dyDescent="0.2">
      <c r="A1283" s="49">
        <f t="shared" ca="1" si="28"/>
        <v>1283</v>
      </c>
      <c r="C1283" s="56" t="s">
        <v>216</v>
      </c>
      <c r="D1283" s="3" t="s">
        <v>92</v>
      </c>
      <c r="E1283" s="3"/>
      <c r="F1283" s="3"/>
      <c r="G1283" s="57"/>
      <c r="H1283" s="2"/>
      <c r="J1283" s="4"/>
      <c r="K1283" s="4"/>
      <c r="L1283" s="4"/>
      <c r="M1283" s="4"/>
      <c r="N1283" s="4"/>
      <c r="O1283" s="4"/>
    </row>
    <row r="1284" spans="1:15" ht="11.65" customHeight="1" x14ac:dyDescent="0.2">
      <c r="A1284" s="49">
        <f t="shared" ca="1" si="28"/>
        <v>1284</v>
      </c>
      <c r="C1284" s="56"/>
      <c r="D1284" s="3"/>
      <c r="E1284" s="3"/>
      <c r="F1284" s="3" t="s">
        <v>193</v>
      </c>
      <c r="G1284" s="57"/>
      <c r="H1284" s="10">
        <v>0</v>
      </c>
      <c r="J1284" s="4"/>
      <c r="K1284" s="4"/>
      <c r="L1284" s="4"/>
      <c r="M1284" s="4"/>
      <c r="N1284" s="4"/>
      <c r="O1284" s="4"/>
    </row>
    <row r="1285" spans="1:15" ht="11.65" customHeight="1" x14ac:dyDescent="0.2">
      <c r="A1285" s="49">
        <f t="shared" ca="1" si="28"/>
        <v>1285</v>
      </c>
      <c r="C1285" s="56"/>
      <c r="D1285" s="3"/>
      <c r="E1285" s="3"/>
      <c r="F1285" s="3"/>
      <c r="G1285" s="57"/>
      <c r="H1285" s="12">
        <f>SUBTOTAL(9,H1284)</f>
        <v>0</v>
      </c>
      <c r="J1285" s="4"/>
      <c r="K1285" s="4"/>
      <c r="L1285" s="4"/>
      <c r="M1285" s="4"/>
      <c r="N1285" s="4"/>
      <c r="O1285" s="4"/>
    </row>
    <row r="1286" spans="1:15" ht="11.65" customHeight="1" x14ac:dyDescent="0.2">
      <c r="A1286" s="49">
        <f t="shared" ca="1" si="28"/>
        <v>1286</v>
      </c>
      <c r="C1286" s="56"/>
      <c r="D1286" s="3"/>
      <c r="E1286" s="3"/>
      <c r="F1286" s="3"/>
      <c r="G1286" s="57"/>
      <c r="H1286" s="2"/>
      <c r="J1286" s="4"/>
      <c r="K1286" s="4"/>
      <c r="L1286" s="4"/>
      <c r="M1286" s="4"/>
      <c r="N1286" s="4"/>
      <c r="O1286" s="4"/>
    </row>
    <row r="1287" spans="1:15" ht="11.65" customHeight="1" x14ac:dyDescent="0.2">
      <c r="A1287" s="49">
        <f t="shared" ca="1" si="28"/>
        <v>1287</v>
      </c>
      <c r="C1287" s="56" t="s">
        <v>217</v>
      </c>
      <c r="D1287" s="3" t="s">
        <v>94</v>
      </c>
      <c r="E1287" s="3"/>
      <c r="F1287" s="3"/>
      <c r="G1287" s="57"/>
      <c r="H1287" s="2"/>
      <c r="J1287" s="4"/>
      <c r="K1287" s="4"/>
      <c r="L1287" s="4"/>
      <c r="M1287" s="4"/>
      <c r="N1287" s="4"/>
      <c r="O1287" s="4"/>
    </row>
    <row r="1288" spans="1:15" ht="11.65" customHeight="1" x14ac:dyDescent="0.2">
      <c r="A1288" s="49">
        <f t="shared" ca="1" si="28"/>
        <v>1288</v>
      </c>
      <c r="C1288" s="56"/>
      <c r="D1288" s="3"/>
      <c r="E1288" s="3"/>
      <c r="F1288" s="3" t="s">
        <v>193</v>
      </c>
      <c r="G1288" s="57"/>
      <c r="H1288" s="10">
        <v>0</v>
      </c>
      <c r="J1288" s="4"/>
      <c r="K1288" s="4"/>
      <c r="L1288" s="4"/>
      <c r="M1288" s="4"/>
      <c r="N1288" s="4"/>
      <c r="O1288" s="4"/>
    </row>
    <row r="1289" spans="1:15" ht="11.65" customHeight="1" x14ac:dyDescent="0.2">
      <c r="A1289" s="49">
        <f t="shared" ca="1" si="28"/>
        <v>1289</v>
      </c>
      <c r="C1289" s="56"/>
      <c r="D1289" s="3"/>
      <c r="E1289" s="3"/>
      <c r="F1289" s="3"/>
      <c r="G1289" s="57"/>
      <c r="H1289" s="12">
        <f>SUBTOTAL(9,H1288)</f>
        <v>0</v>
      </c>
      <c r="J1289" s="4"/>
      <c r="K1289" s="4"/>
      <c r="L1289" s="4"/>
      <c r="M1289" s="4"/>
      <c r="N1289" s="4"/>
      <c r="O1289" s="4"/>
    </row>
    <row r="1290" spans="1:15" ht="11.65" customHeight="1" x14ac:dyDescent="0.2">
      <c r="A1290" s="49">
        <f t="shared" ca="1" si="28"/>
        <v>1290</v>
      </c>
      <c r="C1290" s="56"/>
      <c r="D1290" s="3"/>
      <c r="E1290" s="3"/>
      <c r="F1290" s="3"/>
      <c r="G1290" s="57"/>
      <c r="H1290" s="2"/>
      <c r="J1290" s="4"/>
      <c r="K1290" s="4"/>
      <c r="L1290" s="4"/>
      <c r="M1290" s="4"/>
      <c r="N1290" s="4"/>
      <c r="O1290" s="4"/>
    </row>
    <row r="1291" spans="1:15" ht="11.65" customHeight="1" x14ac:dyDescent="0.2">
      <c r="A1291" s="49">
        <f t="shared" ca="1" si="28"/>
        <v>1291</v>
      </c>
      <c r="C1291" s="56" t="s">
        <v>218</v>
      </c>
      <c r="D1291" s="3" t="s">
        <v>94</v>
      </c>
      <c r="E1291" s="3"/>
      <c r="F1291" s="3"/>
      <c r="G1291" s="57"/>
      <c r="H1291" s="2"/>
      <c r="J1291" s="4"/>
      <c r="K1291" s="4"/>
      <c r="L1291" s="4"/>
      <c r="M1291" s="4"/>
      <c r="N1291" s="4"/>
      <c r="O1291" s="4"/>
    </row>
    <row r="1292" spans="1:15" ht="11.65" customHeight="1" x14ac:dyDescent="0.2">
      <c r="A1292" s="49">
        <f t="shared" ca="1" si="28"/>
        <v>1292</v>
      </c>
      <c r="C1292" s="56"/>
      <c r="D1292" s="3"/>
      <c r="E1292" s="3"/>
      <c r="F1292" s="3" t="s">
        <v>193</v>
      </c>
      <c r="G1292" s="57"/>
      <c r="H1292" s="10">
        <v>615911</v>
      </c>
      <c r="J1292" s="4"/>
      <c r="K1292" s="4"/>
      <c r="L1292" s="4"/>
      <c r="M1292" s="4"/>
      <c r="N1292" s="4"/>
      <c r="O1292" s="4"/>
    </row>
    <row r="1293" spans="1:15" ht="11.65" customHeight="1" x14ac:dyDescent="0.2">
      <c r="A1293" s="49">
        <f t="shared" ca="1" si="28"/>
        <v>1293</v>
      </c>
      <c r="C1293" s="56"/>
      <c r="D1293" s="3"/>
      <c r="E1293" s="3"/>
      <c r="F1293" s="3"/>
      <c r="G1293" s="57"/>
      <c r="H1293" s="12">
        <f>SUBTOTAL(9,H1292)</f>
        <v>615911</v>
      </c>
      <c r="J1293" s="11"/>
      <c r="K1293" s="11"/>
      <c r="L1293" s="11"/>
      <c r="M1293" s="11"/>
      <c r="N1293" s="11"/>
      <c r="O1293" s="11"/>
    </row>
    <row r="1294" spans="1:15" ht="11.65" customHeight="1" x14ac:dyDescent="0.2">
      <c r="A1294" s="49">
        <f t="shared" ca="1" si="28"/>
        <v>1294</v>
      </c>
      <c r="C1294" s="56"/>
      <c r="D1294" s="3"/>
      <c r="E1294" s="3"/>
      <c r="F1294" s="3"/>
      <c r="G1294" s="57"/>
      <c r="H1294" s="2"/>
      <c r="J1294" s="4"/>
      <c r="K1294" s="4"/>
      <c r="L1294" s="4"/>
      <c r="M1294" s="4"/>
      <c r="N1294" s="4"/>
      <c r="O1294" s="4"/>
    </row>
    <row r="1295" spans="1:15" ht="11.65" customHeight="1" x14ac:dyDescent="0.2">
      <c r="A1295" s="49">
        <f t="shared" ca="1" si="28"/>
        <v>1295</v>
      </c>
      <c r="C1295" s="56"/>
      <c r="D1295" s="3"/>
      <c r="E1295" s="3"/>
      <c r="F1295" s="3"/>
      <c r="G1295" s="57"/>
      <c r="H1295" s="2"/>
      <c r="J1295" s="4"/>
      <c r="K1295" s="4"/>
      <c r="L1295" s="4"/>
      <c r="M1295" s="4"/>
      <c r="N1295" s="4"/>
      <c r="O1295" s="4"/>
    </row>
    <row r="1296" spans="1:15" ht="11.65" customHeight="1" thickBot="1" x14ac:dyDescent="0.25">
      <c r="A1296" s="49">
        <f t="shared" ca="1" si="28"/>
        <v>1296</v>
      </c>
      <c r="C1296" s="63" t="s">
        <v>219</v>
      </c>
      <c r="D1296" s="3"/>
      <c r="E1296" s="3"/>
      <c r="F1296" s="3"/>
      <c r="G1296" s="57" t="s">
        <v>201</v>
      </c>
      <c r="H1296" s="13">
        <f>SUBTOTAL(9,H1226:H1293)</f>
        <v>-279292091.59999996</v>
      </c>
      <c r="J1296" s="4"/>
      <c r="K1296" s="4"/>
      <c r="L1296" s="4"/>
      <c r="M1296" s="4"/>
      <c r="N1296" s="4"/>
      <c r="O1296" s="4"/>
    </row>
    <row r="1297" spans="1:15" ht="11.65" customHeight="1" thickTop="1" x14ac:dyDescent="0.2">
      <c r="A1297" s="49">
        <f t="shared" ca="1" si="28"/>
        <v>1297</v>
      </c>
      <c r="C1297" s="56"/>
      <c r="D1297" s="3"/>
      <c r="E1297" s="3"/>
      <c r="F1297" s="3"/>
      <c r="G1297" s="57"/>
      <c r="H1297" s="2"/>
      <c r="J1297" s="4"/>
      <c r="K1297" s="4"/>
      <c r="L1297" s="4"/>
      <c r="M1297" s="4"/>
      <c r="N1297" s="4"/>
      <c r="O1297" s="4"/>
    </row>
    <row r="1298" spans="1:15" ht="11.65" customHeight="1" x14ac:dyDescent="0.2">
      <c r="A1298" s="49">
        <f t="shared" ca="1" si="28"/>
        <v>1298</v>
      </c>
      <c r="C1298" s="56" t="s">
        <v>220</v>
      </c>
      <c r="D1298" s="3"/>
      <c r="E1298" s="3"/>
      <c r="F1298" s="3"/>
      <c r="G1298" s="57"/>
      <c r="H1298" s="2"/>
      <c r="J1298" s="4"/>
      <c r="K1298" s="4"/>
      <c r="L1298" s="4"/>
      <c r="M1298" s="4"/>
      <c r="N1298" s="4"/>
      <c r="O1298" s="4"/>
    </row>
    <row r="1299" spans="1:15" ht="11.65" customHeight="1" x14ac:dyDescent="0.2">
      <c r="A1299" s="49">
        <f t="shared" ca="1" si="28"/>
        <v>1299</v>
      </c>
      <c r="C1299" s="56"/>
      <c r="D1299" s="3"/>
      <c r="E1299" s="3" t="s">
        <v>193</v>
      </c>
      <c r="F1299" s="3"/>
      <c r="G1299" s="57"/>
      <c r="H1299" s="10">
        <f>H1296</f>
        <v>-279292091.59999996</v>
      </c>
      <c r="J1299" s="4"/>
      <c r="K1299" s="4"/>
      <c r="L1299" s="4"/>
      <c r="M1299" s="4"/>
      <c r="N1299" s="4"/>
      <c r="O1299" s="4"/>
    </row>
    <row r="1300" spans="1:15" ht="11.65" customHeight="1" x14ac:dyDescent="0.2">
      <c r="A1300" s="49">
        <f t="shared" ca="1" si="28"/>
        <v>1300</v>
      </c>
      <c r="C1300" s="56"/>
      <c r="D1300" s="3"/>
      <c r="E1300" s="3"/>
      <c r="F1300" s="3"/>
      <c r="G1300" s="57"/>
      <c r="H1300" s="2"/>
      <c r="J1300" s="4"/>
      <c r="K1300" s="4"/>
      <c r="L1300" s="4"/>
      <c r="M1300" s="4"/>
      <c r="N1300" s="4"/>
      <c r="O1300" s="4"/>
    </row>
    <row r="1301" spans="1:15" ht="11.65" customHeight="1" thickBot="1" x14ac:dyDescent="0.25">
      <c r="A1301" s="49">
        <f t="shared" ca="1" si="28"/>
        <v>1301</v>
      </c>
      <c r="C1301" s="56" t="s">
        <v>221</v>
      </c>
      <c r="D1301" s="3"/>
      <c r="E1301" s="3"/>
      <c r="F1301" s="3"/>
      <c r="G1301" s="57" t="s">
        <v>201</v>
      </c>
      <c r="H1301" s="19">
        <f>H1299</f>
        <v>-279292091.59999996</v>
      </c>
      <c r="J1301" s="4"/>
      <c r="K1301" s="4"/>
      <c r="L1301" s="4"/>
      <c r="M1301" s="4"/>
      <c r="N1301" s="4"/>
      <c r="O1301" s="4"/>
    </row>
    <row r="1302" spans="1:15" ht="11.65" customHeight="1" thickTop="1" x14ac:dyDescent="0.2">
      <c r="A1302" s="49">
        <f t="shared" ca="1" si="28"/>
        <v>1302</v>
      </c>
      <c r="C1302" s="56" t="s">
        <v>222</v>
      </c>
      <c r="D1302" s="3" t="s">
        <v>223</v>
      </c>
      <c r="E1302" s="3"/>
      <c r="F1302" s="3"/>
      <c r="G1302" s="57"/>
      <c r="H1302" s="2"/>
      <c r="J1302" s="4"/>
      <c r="K1302" s="4"/>
      <c r="L1302" s="4"/>
      <c r="M1302" s="4"/>
      <c r="N1302" s="4"/>
      <c r="O1302" s="4"/>
    </row>
    <row r="1303" spans="1:15" ht="11.65" customHeight="1" x14ac:dyDescent="0.2">
      <c r="A1303" s="49">
        <f t="shared" ca="1" si="28"/>
        <v>1303</v>
      </c>
      <c r="C1303" s="56"/>
      <c r="D1303" s="3"/>
      <c r="E1303" s="3"/>
      <c r="F1303" s="3" t="s">
        <v>193</v>
      </c>
      <c r="G1303" s="57"/>
      <c r="H1303" s="10">
        <v>-25102747.989999998</v>
      </c>
      <c r="J1303" s="4"/>
      <c r="K1303" s="4"/>
      <c r="L1303" s="4"/>
      <c r="M1303" s="4"/>
      <c r="N1303" s="4"/>
      <c r="O1303" s="4"/>
    </row>
    <row r="1304" spans="1:15" ht="11.65" customHeight="1" x14ac:dyDescent="0.2">
      <c r="A1304" s="49">
        <f t="shared" ca="1" si="28"/>
        <v>1304</v>
      </c>
      <c r="C1304" s="56"/>
      <c r="D1304" s="3"/>
      <c r="E1304" s="3"/>
      <c r="F1304" s="3" t="s">
        <v>302</v>
      </c>
      <c r="G1304" s="57"/>
      <c r="H1304" s="10">
        <v>0</v>
      </c>
      <c r="J1304" s="4"/>
      <c r="K1304" s="4"/>
      <c r="L1304" s="4"/>
      <c r="M1304" s="4"/>
      <c r="N1304" s="4"/>
      <c r="O1304" s="4"/>
    </row>
    <row r="1305" spans="1:15" ht="11.65" customHeight="1" x14ac:dyDescent="0.2">
      <c r="A1305" s="49">
        <f t="shared" ca="1" si="28"/>
        <v>1305</v>
      </c>
      <c r="C1305" s="56"/>
      <c r="D1305" s="3"/>
      <c r="E1305" s="3"/>
      <c r="F1305" s="3" t="s">
        <v>303</v>
      </c>
      <c r="G1305" s="57"/>
      <c r="H1305" s="10">
        <v>0</v>
      </c>
      <c r="J1305" s="4"/>
      <c r="K1305" s="4"/>
      <c r="L1305" s="4"/>
      <c r="M1305" s="4"/>
      <c r="N1305" s="4"/>
      <c r="O1305" s="4"/>
    </row>
    <row r="1306" spans="1:15" ht="11.65" customHeight="1" x14ac:dyDescent="0.2">
      <c r="A1306" s="49">
        <f t="shared" ca="1" si="28"/>
        <v>1306</v>
      </c>
      <c r="C1306" s="56"/>
      <c r="D1306" s="3"/>
      <c r="E1306" s="3"/>
      <c r="F1306" s="3" t="s">
        <v>24</v>
      </c>
      <c r="G1306" s="57"/>
      <c r="H1306" s="10">
        <v>-6142295.6649038773</v>
      </c>
      <c r="J1306" s="4"/>
      <c r="K1306" s="4"/>
      <c r="L1306" s="4"/>
      <c r="M1306" s="4"/>
      <c r="N1306" s="4"/>
      <c r="O1306" s="4"/>
    </row>
    <row r="1307" spans="1:15" ht="11.65" customHeight="1" x14ac:dyDescent="0.2">
      <c r="A1307" s="49">
        <f t="shared" ca="1" si="28"/>
        <v>1307</v>
      </c>
      <c r="C1307" s="56"/>
      <c r="D1307" s="3"/>
      <c r="E1307" s="3"/>
      <c r="F1307" s="3" t="s">
        <v>255</v>
      </c>
      <c r="G1307" s="57"/>
      <c r="H1307" s="10">
        <v>-456528.33288065734</v>
      </c>
      <c r="J1307" s="4"/>
      <c r="K1307" s="4"/>
      <c r="L1307" s="4"/>
      <c r="M1307" s="4"/>
      <c r="N1307" s="4"/>
      <c r="O1307" s="4"/>
    </row>
    <row r="1308" spans="1:15" ht="11.65" customHeight="1" x14ac:dyDescent="0.2">
      <c r="A1308" s="49">
        <f t="shared" ca="1" si="28"/>
        <v>1308</v>
      </c>
      <c r="C1308" s="56"/>
      <c r="D1308" s="3"/>
      <c r="E1308" s="3"/>
      <c r="F1308" s="3" t="s">
        <v>248</v>
      </c>
      <c r="G1308" s="57"/>
      <c r="H1308" s="10">
        <v>-8151124.0487349816</v>
      </c>
      <c r="J1308" s="4"/>
      <c r="K1308" s="4"/>
      <c r="L1308" s="4"/>
      <c r="M1308" s="4"/>
      <c r="N1308" s="4"/>
      <c r="O1308" s="4"/>
    </row>
    <row r="1309" spans="1:15" ht="11.65" customHeight="1" x14ac:dyDescent="0.2">
      <c r="A1309" s="49">
        <f t="shared" ca="1" si="28"/>
        <v>1309</v>
      </c>
      <c r="C1309" s="56"/>
      <c r="D1309" s="3"/>
      <c r="E1309" s="3"/>
      <c r="F1309" s="3" t="s">
        <v>247</v>
      </c>
      <c r="G1309" s="57"/>
      <c r="H1309" s="10">
        <v>0</v>
      </c>
      <c r="J1309" s="4"/>
      <c r="K1309" s="4"/>
      <c r="L1309" s="4"/>
      <c r="M1309" s="4"/>
      <c r="N1309" s="4"/>
      <c r="O1309" s="4"/>
    </row>
    <row r="1310" spans="1:15" ht="11.65" customHeight="1" x14ac:dyDescent="0.2">
      <c r="A1310" s="49">
        <f t="shared" ca="1" si="28"/>
        <v>1310</v>
      </c>
      <c r="C1310" s="56"/>
      <c r="D1310" s="3"/>
      <c r="E1310" s="3"/>
      <c r="F1310" s="3" t="s">
        <v>249</v>
      </c>
      <c r="G1310" s="57"/>
      <c r="H1310" s="10">
        <v>-379821.65032109554</v>
      </c>
      <c r="J1310" s="4"/>
      <c r="K1310" s="4"/>
      <c r="L1310" s="4"/>
      <c r="M1310" s="4"/>
      <c r="N1310" s="4"/>
      <c r="O1310" s="4"/>
    </row>
    <row r="1311" spans="1:15" ht="11.65" customHeight="1" x14ac:dyDescent="0.2">
      <c r="A1311" s="49">
        <f t="shared" ca="1" si="28"/>
        <v>1311</v>
      </c>
      <c r="C1311" s="56"/>
      <c r="D1311" s="3"/>
      <c r="E1311" s="3"/>
      <c r="F1311" s="3" t="s">
        <v>251</v>
      </c>
      <c r="G1311" s="57"/>
      <c r="H1311" s="10">
        <v>0</v>
      </c>
      <c r="J1311" s="4"/>
      <c r="K1311" s="4"/>
      <c r="L1311" s="4"/>
      <c r="M1311" s="4"/>
      <c r="N1311" s="4"/>
      <c r="O1311" s="4"/>
    </row>
    <row r="1312" spans="1:15" ht="11.65" customHeight="1" x14ac:dyDescent="0.2">
      <c r="A1312" s="49">
        <f t="shared" ca="1" si="28"/>
        <v>1312</v>
      </c>
      <c r="C1312" s="56"/>
      <c r="D1312" s="3"/>
      <c r="E1312" s="3"/>
      <c r="F1312" s="3" t="s">
        <v>253</v>
      </c>
      <c r="G1312" s="57"/>
      <c r="H1312" s="10">
        <v>-1641035.9049670824</v>
      </c>
      <c r="J1312" s="4"/>
      <c r="K1312" s="4"/>
      <c r="L1312" s="4"/>
      <c r="M1312" s="4"/>
      <c r="N1312" s="4"/>
      <c r="O1312" s="4"/>
    </row>
    <row r="1313" spans="1:15" ht="11.65" customHeight="1" x14ac:dyDescent="0.2">
      <c r="A1313" s="49">
        <f t="shared" ca="1" si="28"/>
        <v>1313</v>
      </c>
      <c r="C1313" s="56"/>
      <c r="D1313" s="3"/>
      <c r="E1313" s="3"/>
      <c r="F1313" s="3" t="s">
        <v>256</v>
      </c>
      <c r="G1313" s="57"/>
      <c r="H1313" s="10">
        <v>0</v>
      </c>
      <c r="J1313" s="4"/>
      <c r="K1313" s="4"/>
      <c r="L1313" s="4"/>
      <c r="M1313" s="4"/>
      <c r="N1313" s="4"/>
      <c r="O1313" s="4"/>
    </row>
    <row r="1314" spans="1:15" ht="11.65" customHeight="1" x14ac:dyDescent="0.2">
      <c r="A1314" s="49">
        <f t="shared" ca="1" si="28"/>
        <v>1314</v>
      </c>
      <c r="C1314" s="56"/>
      <c r="D1314" s="3"/>
      <c r="E1314" s="3"/>
      <c r="F1314" s="3" t="s">
        <v>30</v>
      </c>
      <c r="G1314" s="57"/>
      <c r="H1314" s="10">
        <v>0</v>
      </c>
      <c r="J1314" s="4"/>
      <c r="K1314" s="4"/>
      <c r="L1314" s="4"/>
      <c r="M1314" s="4"/>
      <c r="N1314" s="4"/>
      <c r="O1314" s="4"/>
    </row>
    <row r="1315" spans="1:15" ht="11.65" customHeight="1" x14ac:dyDescent="0.2">
      <c r="A1315" s="49">
        <f t="shared" ca="1" si="28"/>
        <v>1315</v>
      </c>
      <c r="C1315" s="56"/>
      <c r="D1315" s="3"/>
      <c r="E1315" s="3"/>
      <c r="F1315" s="3" t="s">
        <v>251</v>
      </c>
      <c r="G1315" s="57"/>
      <c r="H1315" s="10">
        <v>0</v>
      </c>
      <c r="J1315" s="4"/>
      <c r="K1315" s="4"/>
      <c r="L1315" s="4"/>
      <c r="M1315" s="4"/>
      <c r="N1315" s="4"/>
      <c r="O1315" s="4"/>
    </row>
    <row r="1316" spans="1:15" ht="11.65" customHeight="1" x14ac:dyDescent="0.2">
      <c r="A1316" s="49">
        <f t="shared" ca="1" si="28"/>
        <v>1316</v>
      </c>
      <c r="C1316" s="56"/>
      <c r="D1316" s="3"/>
      <c r="E1316" s="3"/>
      <c r="F1316" s="3" t="s">
        <v>251</v>
      </c>
      <c r="G1316" s="57"/>
      <c r="H1316" s="10">
        <v>0</v>
      </c>
      <c r="J1316" s="4"/>
      <c r="K1316" s="4"/>
      <c r="L1316" s="4"/>
      <c r="M1316" s="4"/>
      <c r="N1316" s="4"/>
      <c r="O1316" s="4"/>
    </row>
    <row r="1317" spans="1:15" ht="11.65" customHeight="1" x14ac:dyDescent="0.2">
      <c r="A1317" s="49">
        <f t="shared" ca="1" si="28"/>
        <v>1317</v>
      </c>
      <c r="C1317" s="56"/>
      <c r="D1317" s="3"/>
      <c r="E1317" s="3"/>
      <c r="F1317" s="3"/>
      <c r="G1317" s="57" t="s">
        <v>201</v>
      </c>
      <c r="H1317" s="12">
        <f>SUBTOTAL(9,H1303:H1316)</f>
        <v>-41873553.591807693</v>
      </c>
      <c r="J1317" s="4"/>
      <c r="K1317" s="4"/>
      <c r="L1317" s="4"/>
      <c r="M1317" s="4"/>
      <c r="N1317" s="4"/>
      <c r="O1317" s="4"/>
    </row>
    <row r="1318" spans="1:15" ht="11.65" customHeight="1" x14ac:dyDescent="0.2">
      <c r="A1318" s="49">
        <f t="shared" ca="1" si="28"/>
        <v>1318</v>
      </c>
      <c r="C1318" s="56"/>
      <c r="D1318" s="3"/>
      <c r="E1318" s="3"/>
      <c r="F1318" s="3"/>
      <c r="G1318" s="57"/>
      <c r="H1318" s="2"/>
      <c r="J1318" s="4"/>
      <c r="K1318" s="4"/>
      <c r="L1318" s="4"/>
      <c r="M1318" s="4"/>
      <c r="N1318" s="4"/>
      <c r="O1318" s="4"/>
    </row>
    <row r="1319" spans="1:15" ht="11.65" customHeight="1" x14ac:dyDescent="0.2">
      <c r="A1319" s="49">
        <f t="shared" ca="1" si="28"/>
        <v>1319</v>
      </c>
      <c r="C1319" s="56"/>
      <c r="D1319" s="3"/>
      <c r="E1319" s="3"/>
      <c r="F1319" s="3"/>
      <c r="G1319" s="57"/>
      <c r="H1319" s="2"/>
      <c r="J1319" s="4"/>
      <c r="K1319" s="4"/>
      <c r="L1319" s="4"/>
      <c r="M1319" s="4"/>
      <c r="N1319" s="4"/>
      <c r="O1319" s="4"/>
    </row>
    <row r="1320" spans="1:15" ht="11.65" customHeight="1" x14ac:dyDescent="0.2">
      <c r="A1320" s="49">
        <f t="shared" ca="1" si="28"/>
        <v>1320</v>
      </c>
      <c r="C1320" s="56" t="s">
        <v>224</v>
      </c>
      <c r="D1320" s="3" t="s">
        <v>225</v>
      </c>
      <c r="E1320" s="3"/>
      <c r="F1320" s="3"/>
      <c r="G1320" s="57"/>
      <c r="H1320" s="2"/>
      <c r="J1320" s="4"/>
      <c r="K1320" s="4"/>
      <c r="L1320" s="4"/>
      <c r="M1320" s="4"/>
      <c r="N1320" s="4"/>
      <c r="O1320" s="4"/>
    </row>
    <row r="1321" spans="1:15" ht="11.65" customHeight="1" x14ac:dyDescent="0.2">
      <c r="A1321" s="49">
        <f t="shared" ca="1" si="28"/>
        <v>1321</v>
      </c>
      <c r="C1321" s="56"/>
      <c r="D1321" s="3"/>
      <c r="E1321" s="3"/>
      <c r="F1321" s="3" t="s">
        <v>193</v>
      </c>
      <c r="G1321" s="57"/>
      <c r="H1321" s="10">
        <v>0</v>
      </c>
      <c r="J1321" s="4"/>
      <c r="K1321" s="4"/>
      <c r="L1321" s="4"/>
      <c r="M1321" s="4"/>
      <c r="N1321" s="4"/>
      <c r="O1321" s="4"/>
    </row>
    <row r="1322" spans="1:15" ht="11.65" customHeight="1" x14ac:dyDescent="0.2">
      <c r="A1322" s="49">
        <f t="shared" ca="1" si="28"/>
        <v>1322</v>
      </c>
      <c r="C1322" s="56"/>
      <c r="D1322" s="3"/>
      <c r="E1322" s="3"/>
      <c r="F1322" s="3" t="s">
        <v>252</v>
      </c>
      <c r="G1322" s="57"/>
      <c r="H1322" s="10">
        <v>0</v>
      </c>
      <c r="J1322" s="4"/>
      <c r="K1322" s="4"/>
      <c r="L1322" s="4"/>
      <c r="M1322" s="4"/>
      <c r="N1322" s="4"/>
      <c r="O1322" s="4"/>
    </row>
    <row r="1323" spans="1:15" ht="11.65" customHeight="1" x14ac:dyDescent="0.2">
      <c r="A1323" s="49">
        <f t="shared" ca="1" si="28"/>
        <v>1323</v>
      </c>
      <c r="C1323" s="56"/>
      <c r="D1323" s="3"/>
      <c r="E1323" s="3"/>
      <c r="F1323" s="3" t="s">
        <v>30</v>
      </c>
      <c r="G1323" s="57"/>
      <c r="H1323" s="10">
        <v>0</v>
      </c>
      <c r="J1323" s="4"/>
      <c r="K1323" s="4"/>
      <c r="L1323" s="4"/>
      <c r="M1323" s="4"/>
      <c r="N1323" s="4"/>
      <c r="O1323" s="4"/>
    </row>
    <row r="1324" spans="1:15" ht="11.65" customHeight="1" x14ac:dyDescent="0.2">
      <c r="A1324" s="49">
        <f t="shared" ca="1" si="28"/>
        <v>1324</v>
      </c>
      <c r="C1324" s="56"/>
      <c r="D1324" s="3"/>
      <c r="E1324" s="3"/>
      <c r="F1324" s="3" t="s">
        <v>256</v>
      </c>
      <c r="G1324" s="57"/>
      <c r="H1324" s="10">
        <v>0</v>
      </c>
      <c r="J1324" s="4"/>
      <c r="K1324" s="4"/>
      <c r="L1324" s="4"/>
      <c r="M1324" s="4"/>
      <c r="N1324" s="4"/>
      <c r="O1324" s="4"/>
    </row>
    <row r="1325" spans="1:15" ht="11.65" customHeight="1" x14ac:dyDescent="0.2">
      <c r="A1325" s="49">
        <f t="shared" ca="1" si="28"/>
        <v>1325</v>
      </c>
      <c r="C1325" s="56"/>
      <c r="D1325" s="3"/>
      <c r="E1325" s="3"/>
      <c r="F1325" s="3"/>
      <c r="G1325" s="57" t="s">
        <v>201</v>
      </c>
      <c r="H1325" s="25">
        <v>0</v>
      </c>
      <c r="J1325" s="4"/>
      <c r="K1325" s="4"/>
      <c r="L1325" s="4"/>
      <c r="M1325" s="4"/>
      <c r="N1325" s="4"/>
      <c r="O1325" s="4"/>
    </row>
    <row r="1326" spans="1:15" ht="11.65" customHeight="1" x14ac:dyDescent="0.2">
      <c r="A1326" s="49">
        <f t="shared" ca="1" si="28"/>
        <v>1326</v>
      </c>
      <c r="C1326" s="56" t="s">
        <v>224</v>
      </c>
      <c r="D1326" s="3" t="s">
        <v>226</v>
      </c>
      <c r="E1326" s="3"/>
      <c r="F1326" s="3"/>
      <c r="G1326" s="57"/>
      <c r="H1326" s="2"/>
      <c r="J1326" s="4"/>
      <c r="K1326" s="4"/>
      <c r="L1326" s="4"/>
      <c r="M1326" s="4"/>
      <c r="N1326" s="4"/>
      <c r="O1326" s="4"/>
    </row>
    <row r="1327" spans="1:15" ht="11.65" customHeight="1" x14ac:dyDescent="0.2">
      <c r="A1327" s="49">
        <f t="shared" ca="1" si="28"/>
        <v>1327</v>
      </c>
      <c r="C1327" s="56"/>
      <c r="D1327" s="3"/>
      <c r="E1327" s="3"/>
      <c r="F1327" s="3" t="s">
        <v>193</v>
      </c>
      <c r="G1327" s="57"/>
      <c r="H1327" s="10">
        <v>0</v>
      </c>
      <c r="J1327" s="4"/>
      <c r="K1327" s="4"/>
      <c r="L1327" s="4"/>
      <c r="M1327" s="4"/>
      <c r="N1327" s="4"/>
      <c r="O1327" s="4"/>
    </row>
    <row r="1328" spans="1:15" ht="11.65" customHeight="1" x14ac:dyDescent="0.2">
      <c r="A1328" s="49">
        <f t="shared" ca="1" si="28"/>
        <v>1328</v>
      </c>
      <c r="C1328" s="56"/>
      <c r="D1328" s="3"/>
      <c r="E1328" s="3"/>
      <c r="F1328" s="3"/>
      <c r="G1328" s="57" t="s">
        <v>201</v>
      </c>
      <c r="H1328" s="12">
        <v>0</v>
      </c>
      <c r="J1328" s="4"/>
      <c r="K1328" s="4"/>
      <c r="L1328" s="4"/>
      <c r="M1328" s="4"/>
      <c r="N1328" s="4"/>
      <c r="O1328" s="4"/>
    </row>
    <row r="1329" spans="1:15" ht="11.65" customHeight="1" x14ac:dyDescent="0.2">
      <c r="A1329" s="49">
        <f t="shared" ca="1" si="28"/>
        <v>1329</v>
      </c>
      <c r="C1329" s="56"/>
      <c r="D1329" s="3"/>
      <c r="E1329" s="3"/>
      <c r="F1329" s="3"/>
      <c r="G1329" s="57"/>
      <c r="H1329" s="2"/>
      <c r="J1329" s="4"/>
      <c r="K1329" s="4"/>
      <c r="L1329" s="4"/>
      <c r="M1329" s="4"/>
      <c r="N1329" s="4"/>
      <c r="O1329" s="4"/>
    </row>
    <row r="1330" spans="1:15" ht="11.65" customHeight="1" x14ac:dyDescent="0.2">
      <c r="A1330" s="49">
        <f t="shared" ca="1" si="28"/>
        <v>1330</v>
      </c>
      <c r="C1330" s="56">
        <v>1081390</v>
      </c>
      <c r="D1330" s="3" t="s">
        <v>227</v>
      </c>
      <c r="E1330" s="3"/>
      <c r="F1330" s="3"/>
      <c r="G1330" s="57"/>
      <c r="H1330" s="2"/>
      <c r="J1330" s="4"/>
      <c r="K1330" s="4"/>
      <c r="L1330" s="4"/>
      <c r="M1330" s="4"/>
      <c r="N1330" s="4"/>
      <c r="O1330" s="4"/>
    </row>
    <row r="1331" spans="1:15" ht="11.65" customHeight="1" x14ac:dyDescent="0.2">
      <c r="A1331" s="49">
        <f t="shared" ca="1" si="28"/>
        <v>1331</v>
      </c>
      <c r="C1331" s="56"/>
      <c r="D1331" s="3"/>
      <c r="E1331" s="3"/>
      <c r="F1331" s="3" t="s">
        <v>248</v>
      </c>
      <c r="G1331" s="57"/>
      <c r="H1331" s="10">
        <v>0</v>
      </c>
      <c r="J1331" s="4"/>
      <c r="K1331" s="4"/>
      <c r="L1331" s="4"/>
      <c r="M1331" s="4"/>
      <c r="N1331" s="4"/>
      <c r="O1331" s="4"/>
    </row>
    <row r="1332" spans="1:15" ht="11.65" customHeight="1" x14ac:dyDescent="0.2">
      <c r="A1332" s="49">
        <f t="shared" ca="1" si="28"/>
        <v>1332</v>
      </c>
      <c r="C1332" s="56"/>
      <c r="D1332" s="3"/>
      <c r="E1332" s="3"/>
      <c r="F1332" s="3"/>
      <c r="G1332" s="57"/>
      <c r="H1332" s="25">
        <v>0</v>
      </c>
      <c r="J1332" s="4"/>
      <c r="K1332" s="4"/>
      <c r="L1332" s="4"/>
      <c r="M1332" s="4"/>
      <c r="N1332" s="4"/>
      <c r="O1332" s="4"/>
    </row>
    <row r="1333" spans="1:15" ht="11.65" customHeight="1" x14ac:dyDescent="0.2">
      <c r="A1333" s="49">
        <f t="shared" ca="1" si="28"/>
        <v>1333</v>
      </c>
      <c r="C1333" s="56"/>
      <c r="D1333" s="3"/>
      <c r="E1333" s="3"/>
      <c r="F1333" s="3"/>
      <c r="G1333" s="57"/>
      <c r="H1333" s="2"/>
      <c r="J1333" s="4"/>
      <c r="K1333" s="4"/>
      <c r="L1333" s="4"/>
      <c r="M1333" s="4"/>
      <c r="N1333" s="4"/>
      <c r="O1333" s="4"/>
    </row>
    <row r="1334" spans="1:15" ht="11.65" customHeight="1" x14ac:dyDescent="0.2">
      <c r="A1334" s="49">
        <f t="shared" ca="1" si="28"/>
        <v>1334</v>
      </c>
      <c r="C1334" s="56"/>
      <c r="D1334" s="3" t="s">
        <v>110</v>
      </c>
      <c r="E1334" s="3"/>
      <c r="F1334" s="3"/>
      <c r="G1334" s="57"/>
      <c r="H1334" s="10">
        <v>0</v>
      </c>
      <c r="J1334" s="4"/>
      <c r="K1334" s="4"/>
      <c r="L1334" s="4"/>
      <c r="M1334" s="4"/>
      <c r="N1334" s="4"/>
      <c r="O1334" s="4"/>
    </row>
    <row r="1335" spans="1:15" ht="11.65" customHeight="1" x14ac:dyDescent="0.2">
      <c r="A1335" s="49">
        <f t="shared" ca="1" si="28"/>
        <v>1335</v>
      </c>
      <c r="C1335" s="56"/>
      <c r="D1335" s="3"/>
      <c r="E1335" s="3"/>
      <c r="F1335" s="3"/>
      <c r="G1335" s="57"/>
      <c r="H1335" s="12">
        <v>0</v>
      </c>
      <c r="J1335" s="4"/>
      <c r="K1335" s="4"/>
      <c r="L1335" s="4"/>
      <c r="M1335" s="4"/>
      <c r="N1335" s="4"/>
      <c r="O1335" s="4"/>
    </row>
    <row r="1336" spans="1:15" ht="11.65" customHeight="1" x14ac:dyDescent="0.2">
      <c r="A1336" s="49">
        <f t="shared" ca="1" si="28"/>
        <v>1336</v>
      </c>
      <c r="C1336" s="56"/>
      <c r="D1336" s="3"/>
      <c r="E1336" s="3"/>
      <c r="F1336" s="3"/>
      <c r="G1336" s="57"/>
      <c r="H1336" s="2"/>
      <c r="J1336" s="4"/>
      <c r="K1336" s="4"/>
      <c r="L1336" s="4"/>
      <c r="M1336" s="4"/>
      <c r="N1336" s="4"/>
      <c r="O1336" s="4"/>
    </row>
    <row r="1337" spans="1:15" ht="11.65" customHeight="1" x14ac:dyDescent="0.2">
      <c r="A1337" s="49">
        <f t="shared" ca="1" si="28"/>
        <v>1337</v>
      </c>
      <c r="C1337" s="56">
        <v>1081399</v>
      </c>
      <c r="D1337" s="3" t="s">
        <v>227</v>
      </c>
      <c r="E1337" s="3"/>
      <c r="F1337" s="3"/>
      <c r="G1337" s="57"/>
      <c r="H1337" s="2"/>
      <c r="J1337" s="4"/>
      <c r="K1337" s="4"/>
      <c r="L1337" s="4"/>
      <c r="M1337" s="4"/>
      <c r="N1337" s="4"/>
      <c r="O1337" s="4"/>
    </row>
    <row r="1338" spans="1:15" ht="11.65" customHeight="1" x14ac:dyDescent="0.2">
      <c r="A1338" s="49">
        <f t="shared" ca="1" si="28"/>
        <v>1338</v>
      </c>
      <c r="C1338" s="56"/>
      <c r="D1338" s="3"/>
      <c r="E1338" s="3"/>
      <c r="F1338" s="3" t="s">
        <v>193</v>
      </c>
      <c r="G1338" s="57"/>
      <c r="H1338" s="10">
        <v>0</v>
      </c>
      <c r="J1338" s="4"/>
      <c r="K1338" s="4"/>
      <c r="L1338" s="4"/>
      <c r="M1338" s="4"/>
      <c r="N1338" s="4"/>
      <c r="O1338" s="4"/>
    </row>
    <row r="1339" spans="1:15" ht="11.65" customHeight="1" x14ac:dyDescent="0.2">
      <c r="A1339" s="49">
        <f t="shared" ca="1" si="28"/>
        <v>1339</v>
      </c>
      <c r="C1339" s="56"/>
      <c r="D1339" s="3"/>
      <c r="E1339" s="3"/>
      <c r="F1339" s="3" t="s">
        <v>247</v>
      </c>
      <c r="G1339" s="57"/>
      <c r="H1339" s="10">
        <v>0</v>
      </c>
      <c r="J1339" s="4"/>
      <c r="K1339" s="4"/>
      <c r="L1339" s="4"/>
      <c r="M1339" s="4"/>
      <c r="N1339" s="4"/>
      <c r="O1339" s="4"/>
    </row>
    <row r="1340" spans="1:15" ht="11.65" customHeight="1" x14ac:dyDescent="0.2">
      <c r="A1340" s="49">
        <f t="shared" ca="1" si="28"/>
        <v>1340</v>
      </c>
      <c r="C1340" s="56"/>
      <c r="D1340" s="3"/>
      <c r="E1340" s="3"/>
      <c r="F1340" s="3"/>
      <c r="G1340" s="57"/>
      <c r="H1340" s="25">
        <v>0</v>
      </c>
      <c r="J1340" s="4"/>
      <c r="K1340" s="4"/>
      <c r="L1340" s="4"/>
      <c r="M1340" s="4"/>
      <c r="N1340" s="4"/>
      <c r="O1340" s="4"/>
    </row>
    <row r="1341" spans="1:15" ht="11.65" customHeight="1" x14ac:dyDescent="0.2">
      <c r="A1341" s="49">
        <f t="shared" ca="1" si="28"/>
        <v>1341</v>
      </c>
      <c r="C1341" s="56"/>
      <c r="D1341" s="3"/>
      <c r="E1341" s="3"/>
      <c r="F1341" s="3"/>
      <c r="G1341" s="57"/>
      <c r="H1341" s="2"/>
      <c r="J1341" s="4"/>
      <c r="K1341" s="4"/>
      <c r="L1341" s="4"/>
      <c r="M1341" s="4"/>
      <c r="N1341" s="4"/>
      <c r="O1341" s="4"/>
    </row>
    <row r="1342" spans="1:15" ht="11.65" customHeight="1" x14ac:dyDescent="0.2">
      <c r="A1342" s="49">
        <f t="shared" ref="A1342:A1405" ca="1" si="29">OFFSET(A1342,-1,)+1</f>
        <v>1342</v>
      </c>
      <c r="C1342" s="56"/>
      <c r="D1342" s="3" t="s">
        <v>110</v>
      </c>
      <c r="E1342" s="3"/>
      <c r="F1342" s="3"/>
      <c r="G1342" s="57"/>
      <c r="H1342" s="10">
        <v>0</v>
      </c>
      <c r="J1342" s="4"/>
      <c r="K1342" s="4"/>
      <c r="L1342" s="4"/>
      <c r="M1342" s="4"/>
      <c r="N1342" s="4"/>
      <c r="O1342" s="4"/>
    </row>
    <row r="1343" spans="1:15" ht="11.65" customHeight="1" x14ac:dyDescent="0.2">
      <c r="A1343" s="49">
        <f t="shared" ca="1" si="29"/>
        <v>1343</v>
      </c>
      <c r="C1343" s="56"/>
      <c r="D1343" s="3"/>
      <c r="E1343" s="3"/>
      <c r="F1343" s="3"/>
      <c r="G1343" s="57"/>
      <c r="H1343" s="12">
        <v>0</v>
      </c>
      <c r="J1343" s="11"/>
      <c r="K1343" s="11"/>
      <c r="L1343" s="11"/>
      <c r="M1343" s="11"/>
      <c r="N1343" s="11"/>
      <c r="O1343" s="11"/>
    </row>
    <row r="1344" spans="1:15" ht="11.65" customHeight="1" x14ac:dyDescent="0.2">
      <c r="A1344" s="49">
        <f t="shared" ca="1" si="29"/>
        <v>1344</v>
      </c>
      <c r="C1344" s="56"/>
      <c r="D1344" s="3"/>
      <c r="E1344" s="3"/>
      <c r="F1344" s="3"/>
      <c r="G1344" s="57"/>
      <c r="H1344" s="2"/>
      <c r="J1344" s="4"/>
      <c r="K1344" s="4"/>
      <c r="L1344" s="4"/>
      <c r="M1344" s="4"/>
      <c r="N1344" s="4"/>
      <c r="O1344" s="4"/>
    </row>
    <row r="1345" spans="1:15" ht="11.65" customHeight="1" x14ac:dyDescent="0.2">
      <c r="A1345" s="49">
        <f t="shared" ca="1" si="29"/>
        <v>1345</v>
      </c>
      <c r="C1345" s="56"/>
      <c r="D1345" s="3"/>
      <c r="E1345" s="3"/>
      <c r="F1345" s="3"/>
      <c r="G1345" s="57"/>
      <c r="H1345" s="2"/>
      <c r="J1345" s="15"/>
      <c r="K1345" s="15"/>
      <c r="L1345" s="15"/>
      <c r="M1345" s="15"/>
      <c r="N1345" s="15"/>
      <c r="O1345" s="15"/>
    </row>
    <row r="1346" spans="1:15" ht="11.65" customHeight="1" thickBot="1" x14ac:dyDescent="0.25">
      <c r="A1346" s="49">
        <f t="shared" ca="1" si="29"/>
        <v>1346</v>
      </c>
      <c r="C1346" s="63" t="s">
        <v>228</v>
      </c>
      <c r="D1346" s="3"/>
      <c r="E1346" s="3"/>
      <c r="F1346" s="3"/>
      <c r="G1346" s="57" t="s">
        <v>201</v>
      </c>
      <c r="H1346" s="13">
        <f>SUBTOTAL(9,H1303:H1343)</f>
        <v>-41873553.591807693</v>
      </c>
      <c r="J1346" s="17"/>
      <c r="K1346" s="17"/>
      <c r="L1346" s="17"/>
      <c r="M1346" s="17"/>
      <c r="N1346" s="17"/>
      <c r="O1346" s="17"/>
    </row>
    <row r="1347" spans="1:15" ht="11.65" customHeight="1" thickTop="1" x14ac:dyDescent="0.2">
      <c r="A1347" s="49">
        <f t="shared" ca="1" si="29"/>
        <v>1347</v>
      </c>
      <c r="C1347" s="56"/>
      <c r="D1347" s="3"/>
      <c r="E1347" s="3"/>
      <c r="F1347" s="3"/>
      <c r="G1347" s="57"/>
      <c r="H1347" s="2"/>
      <c r="J1347" s="4"/>
      <c r="K1347" s="4"/>
      <c r="L1347" s="4"/>
      <c r="M1347" s="4"/>
      <c r="N1347" s="4"/>
      <c r="O1347" s="4"/>
    </row>
    <row r="1348" spans="1:15" ht="11.65" customHeight="1" x14ac:dyDescent="0.2">
      <c r="A1348" s="49">
        <f t="shared" ca="1" si="29"/>
        <v>1348</v>
      </c>
      <c r="C1348" s="56"/>
      <c r="D1348" s="3"/>
      <c r="E1348" s="58"/>
      <c r="F1348" s="3"/>
      <c r="G1348" s="57"/>
      <c r="H1348" s="14"/>
      <c r="J1348" s="4"/>
      <c r="K1348" s="4"/>
      <c r="L1348" s="4"/>
      <c r="M1348" s="4"/>
      <c r="N1348" s="4"/>
      <c r="O1348" s="4"/>
    </row>
    <row r="1349" spans="1:15" ht="11.65" customHeight="1" x14ac:dyDescent="0.2">
      <c r="A1349" s="49">
        <f t="shared" ca="1" si="29"/>
        <v>1349</v>
      </c>
      <c r="C1349" s="59"/>
      <c r="D1349" s="60"/>
      <c r="E1349" s="61"/>
      <c r="F1349" s="60"/>
      <c r="G1349" s="62"/>
      <c r="H1349" s="16"/>
      <c r="J1349" s="4"/>
      <c r="K1349" s="4"/>
      <c r="L1349" s="4"/>
      <c r="M1349" s="4"/>
      <c r="N1349" s="4"/>
      <c r="O1349" s="4"/>
    </row>
    <row r="1350" spans="1:15" ht="11.65" customHeight="1" x14ac:dyDescent="0.2">
      <c r="A1350" s="49">
        <f t="shared" ca="1" si="29"/>
        <v>1350</v>
      </c>
      <c r="C1350" s="56" t="s">
        <v>229</v>
      </c>
      <c r="D1350" s="3"/>
      <c r="E1350" s="3"/>
      <c r="F1350" s="3"/>
      <c r="G1350" s="57"/>
      <c r="H1350" s="2"/>
      <c r="J1350" s="4"/>
      <c r="K1350" s="4"/>
      <c r="L1350" s="4"/>
      <c r="M1350" s="4"/>
      <c r="N1350" s="4"/>
      <c r="O1350" s="4"/>
    </row>
    <row r="1351" spans="1:15" ht="11.65" customHeight="1" x14ac:dyDescent="0.2">
      <c r="A1351" s="49">
        <f t="shared" ca="1" si="29"/>
        <v>1351</v>
      </c>
      <c r="C1351" s="56"/>
      <c r="D1351" s="3"/>
      <c r="E1351" s="3" t="s">
        <v>193</v>
      </c>
      <c r="F1351" s="3"/>
      <c r="G1351" s="57"/>
      <c r="H1351" s="10">
        <f t="shared" ref="H1351:H1364" si="30">SUMIFS(H1303:H1316,F1303:F1316,E1351)</f>
        <v>-25102747.989999998</v>
      </c>
      <c r="J1351" s="4"/>
      <c r="K1351" s="4"/>
      <c r="L1351" s="4"/>
      <c r="M1351" s="4"/>
      <c r="N1351" s="4"/>
      <c r="O1351" s="4"/>
    </row>
    <row r="1352" spans="1:15" ht="11.65" customHeight="1" x14ac:dyDescent="0.2">
      <c r="A1352" s="49">
        <f t="shared" ca="1" si="29"/>
        <v>1352</v>
      </c>
      <c r="C1352" s="56"/>
      <c r="D1352" s="3"/>
      <c r="E1352" s="3" t="s">
        <v>302</v>
      </c>
      <c r="F1352" s="3"/>
      <c r="G1352" s="57"/>
      <c r="H1352" s="10">
        <f t="shared" si="30"/>
        <v>0</v>
      </c>
      <c r="J1352" s="4"/>
      <c r="K1352" s="4"/>
      <c r="L1352" s="4"/>
      <c r="M1352" s="4"/>
      <c r="N1352" s="4"/>
      <c r="O1352" s="4"/>
    </row>
    <row r="1353" spans="1:15" ht="11.65" customHeight="1" x14ac:dyDescent="0.2">
      <c r="A1353" s="49">
        <f t="shared" ca="1" si="29"/>
        <v>1353</v>
      </c>
      <c r="C1353" s="56"/>
      <c r="D1353" s="3"/>
      <c r="E1353" s="3" t="s">
        <v>303</v>
      </c>
      <c r="F1353" s="3"/>
      <c r="G1353" s="57"/>
      <c r="H1353" s="10">
        <f t="shared" si="30"/>
        <v>0</v>
      </c>
      <c r="J1353" s="4"/>
      <c r="K1353" s="4"/>
      <c r="L1353" s="4"/>
      <c r="M1353" s="4"/>
      <c r="N1353" s="4"/>
      <c r="O1353" s="4"/>
    </row>
    <row r="1354" spans="1:15" ht="11.65" customHeight="1" x14ac:dyDescent="0.2">
      <c r="A1354" s="49">
        <f t="shared" ca="1" si="29"/>
        <v>1354</v>
      </c>
      <c r="C1354" s="56"/>
      <c r="D1354" s="3"/>
      <c r="E1354" s="3" t="s">
        <v>24</v>
      </c>
      <c r="F1354" s="3"/>
      <c r="G1354" s="57"/>
      <c r="H1354" s="10">
        <f t="shared" si="30"/>
        <v>-6142295.6649038773</v>
      </c>
      <c r="J1354" s="4"/>
      <c r="K1354" s="4"/>
      <c r="L1354" s="4"/>
      <c r="M1354" s="4"/>
      <c r="N1354" s="4"/>
      <c r="O1354" s="4"/>
    </row>
    <row r="1355" spans="1:15" ht="11.65" customHeight="1" x14ac:dyDescent="0.2">
      <c r="A1355" s="49">
        <f t="shared" ca="1" si="29"/>
        <v>1355</v>
      </c>
      <c r="C1355" s="56"/>
      <c r="D1355" s="3"/>
      <c r="E1355" s="3" t="s">
        <v>255</v>
      </c>
      <c r="F1355" s="3"/>
      <c r="G1355" s="57"/>
      <c r="H1355" s="10">
        <f t="shared" si="30"/>
        <v>-456528.33288065734</v>
      </c>
      <c r="J1355" s="4"/>
      <c r="K1355" s="4"/>
      <c r="L1355" s="4"/>
      <c r="M1355" s="4"/>
      <c r="N1355" s="4"/>
      <c r="O1355" s="4"/>
    </row>
    <row r="1356" spans="1:15" ht="11.65" customHeight="1" x14ac:dyDescent="0.2">
      <c r="A1356" s="49">
        <f t="shared" ca="1" si="29"/>
        <v>1356</v>
      </c>
      <c r="C1356" s="56"/>
      <c r="D1356" s="3"/>
      <c r="E1356" s="3" t="s">
        <v>248</v>
      </c>
      <c r="F1356" s="3"/>
      <c r="G1356" s="57"/>
      <c r="H1356" s="10">
        <f t="shared" si="30"/>
        <v>-8151124.0487349816</v>
      </c>
      <c r="J1356" s="4"/>
      <c r="K1356" s="4"/>
      <c r="L1356" s="4"/>
      <c r="M1356" s="4"/>
      <c r="N1356" s="4"/>
      <c r="O1356" s="4"/>
    </row>
    <row r="1357" spans="1:15" ht="11.65" customHeight="1" x14ac:dyDescent="0.2">
      <c r="A1357" s="49">
        <f t="shared" ca="1" si="29"/>
        <v>1357</v>
      </c>
      <c r="C1357" s="56"/>
      <c r="D1357" s="3"/>
      <c r="E1357" s="3" t="s">
        <v>247</v>
      </c>
      <c r="F1357" s="3"/>
      <c r="G1357" s="57"/>
      <c r="H1357" s="10">
        <f t="shared" si="30"/>
        <v>0</v>
      </c>
      <c r="J1357" s="4"/>
      <c r="K1357" s="4"/>
      <c r="L1357" s="4"/>
      <c r="M1357" s="4"/>
      <c r="N1357" s="4"/>
      <c r="O1357" s="4"/>
    </row>
    <row r="1358" spans="1:15" ht="11.65" customHeight="1" x14ac:dyDescent="0.2">
      <c r="A1358" s="49">
        <f t="shared" ca="1" si="29"/>
        <v>1358</v>
      </c>
      <c r="C1358" s="56"/>
      <c r="D1358" s="3"/>
      <c r="E1358" s="3" t="s">
        <v>249</v>
      </c>
      <c r="F1358" s="3"/>
      <c r="G1358" s="57"/>
      <c r="H1358" s="10">
        <f t="shared" si="30"/>
        <v>-379821.65032109554</v>
      </c>
      <c r="J1358" s="4"/>
      <c r="K1358" s="4"/>
      <c r="L1358" s="4"/>
      <c r="M1358" s="4"/>
      <c r="N1358" s="4"/>
      <c r="O1358" s="4"/>
    </row>
    <row r="1359" spans="1:15" ht="11.65" customHeight="1" x14ac:dyDescent="0.2">
      <c r="A1359" s="49">
        <f t="shared" ca="1" si="29"/>
        <v>1359</v>
      </c>
      <c r="C1359" s="56"/>
      <c r="D1359" s="3"/>
      <c r="E1359" s="3" t="s">
        <v>251</v>
      </c>
      <c r="F1359" s="3"/>
      <c r="G1359" s="57"/>
      <c r="H1359" s="10">
        <f t="shared" si="30"/>
        <v>0</v>
      </c>
      <c r="J1359" s="4"/>
      <c r="K1359" s="4"/>
      <c r="L1359" s="4"/>
      <c r="M1359" s="4"/>
      <c r="N1359" s="4"/>
      <c r="O1359" s="4"/>
    </row>
    <row r="1360" spans="1:15" ht="11.65" customHeight="1" x14ac:dyDescent="0.2">
      <c r="A1360" s="49">
        <f t="shared" ca="1" si="29"/>
        <v>1360</v>
      </c>
      <c r="C1360" s="56"/>
      <c r="D1360" s="3"/>
      <c r="E1360" s="3" t="s">
        <v>253</v>
      </c>
      <c r="F1360" s="3"/>
      <c r="G1360" s="57"/>
      <c r="H1360" s="10">
        <f t="shared" si="30"/>
        <v>-1641035.9049670824</v>
      </c>
      <c r="J1360" s="4"/>
      <c r="K1360" s="4"/>
      <c r="L1360" s="4"/>
      <c r="M1360" s="4"/>
      <c r="N1360" s="4"/>
      <c r="O1360" s="4"/>
    </row>
    <row r="1361" spans="1:15" ht="11.65" customHeight="1" x14ac:dyDescent="0.2">
      <c r="A1361" s="49">
        <f t="shared" ca="1" si="29"/>
        <v>1361</v>
      </c>
      <c r="C1361" s="56"/>
      <c r="D1361" s="3"/>
      <c r="E1361" s="3" t="s">
        <v>256</v>
      </c>
      <c r="F1361" s="3"/>
      <c r="G1361" s="57"/>
      <c r="H1361" s="10">
        <f t="shared" si="30"/>
        <v>0</v>
      </c>
      <c r="J1361" s="4"/>
      <c r="K1361" s="4"/>
      <c r="L1361" s="4"/>
      <c r="M1361" s="4"/>
      <c r="N1361" s="4"/>
      <c r="O1361" s="4"/>
    </row>
    <row r="1362" spans="1:15" ht="11.65" customHeight="1" x14ac:dyDescent="0.2">
      <c r="A1362" s="49">
        <f t="shared" ca="1" si="29"/>
        <v>1362</v>
      </c>
      <c r="C1362" s="56"/>
      <c r="D1362" s="3"/>
      <c r="E1362" s="3" t="s">
        <v>30</v>
      </c>
      <c r="F1362" s="3"/>
      <c r="G1362" s="57"/>
      <c r="H1362" s="10">
        <f t="shared" si="30"/>
        <v>0</v>
      </c>
      <c r="J1362" s="4"/>
      <c r="K1362" s="4"/>
      <c r="L1362" s="4"/>
      <c r="M1362" s="4"/>
      <c r="N1362" s="4"/>
      <c r="O1362" s="4"/>
    </row>
    <row r="1363" spans="1:15" ht="11.65" customHeight="1" x14ac:dyDescent="0.2">
      <c r="A1363" s="49">
        <f t="shared" ca="1" si="29"/>
        <v>1363</v>
      </c>
      <c r="C1363" s="56"/>
      <c r="D1363" s="3"/>
      <c r="E1363" s="3" t="s">
        <v>251</v>
      </c>
      <c r="F1363" s="3"/>
      <c r="G1363" s="57"/>
      <c r="H1363" s="10">
        <f t="shared" si="30"/>
        <v>0</v>
      </c>
      <c r="J1363" s="4"/>
      <c r="K1363" s="4"/>
      <c r="L1363" s="4"/>
      <c r="M1363" s="4"/>
      <c r="N1363" s="4"/>
      <c r="O1363" s="4"/>
    </row>
    <row r="1364" spans="1:15" ht="11.65" customHeight="1" x14ac:dyDescent="0.2">
      <c r="A1364" s="49">
        <f t="shared" ca="1" si="29"/>
        <v>1364</v>
      </c>
      <c r="C1364" s="56"/>
      <c r="D1364" s="3"/>
      <c r="E1364" s="3" t="s">
        <v>251</v>
      </c>
      <c r="F1364" s="3"/>
      <c r="G1364" s="57"/>
      <c r="H1364" s="10">
        <f t="shared" si="30"/>
        <v>0</v>
      </c>
      <c r="J1364" s="4"/>
      <c r="K1364" s="4"/>
      <c r="L1364" s="4"/>
      <c r="M1364" s="4"/>
      <c r="N1364" s="4"/>
      <c r="O1364" s="4"/>
    </row>
    <row r="1365" spans="1:15" ht="11.65" customHeight="1" x14ac:dyDescent="0.2">
      <c r="A1365" s="49">
        <f t="shared" ca="1" si="29"/>
        <v>1365</v>
      </c>
      <c r="C1365" s="56"/>
      <c r="D1365" s="3"/>
      <c r="E1365" s="3" t="s">
        <v>110</v>
      </c>
      <c r="F1365" s="3"/>
      <c r="G1365" s="57"/>
      <c r="H1365" s="10">
        <v>0</v>
      </c>
      <c r="J1365" s="4"/>
      <c r="K1365" s="4"/>
      <c r="L1365" s="4"/>
      <c r="M1365" s="4"/>
      <c r="N1365" s="4"/>
      <c r="O1365" s="4"/>
    </row>
    <row r="1366" spans="1:15" ht="11.65" customHeight="1" thickBot="1" x14ac:dyDescent="0.25">
      <c r="A1366" s="49">
        <f t="shared" ca="1" si="29"/>
        <v>1366</v>
      </c>
      <c r="C1366" s="56" t="s">
        <v>230</v>
      </c>
      <c r="D1366" s="3"/>
      <c r="E1366" s="3"/>
      <c r="F1366" s="3"/>
      <c r="G1366" s="57" t="s">
        <v>201</v>
      </c>
      <c r="H1366" s="19">
        <f>SUM(H1351:H1365)</f>
        <v>-41873553.591807693</v>
      </c>
      <c r="J1366" s="11"/>
      <c r="K1366" s="11"/>
      <c r="L1366" s="11"/>
      <c r="M1366" s="11"/>
      <c r="N1366" s="11"/>
      <c r="O1366" s="11"/>
    </row>
    <row r="1367" spans="1:15" ht="11.65" customHeight="1" thickTop="1" x14ac:dyDescent="0.2">
      <c r="A1367" s="49">
        <f t="shared" ca="1" si="29"/>
        <v>1367</v>
      </c>
      <c r="C1367" s="56"/>
      <c r="D1367" s="3"/>
      <c r="E1367" s="3"/>
      <c r="F1367" s="3"/>
      <c r="G1367" s="57"/>
      <c r="H1367" s="2"/>
      <c r="J1367" s="4"/>
      <c r="K1367" s="4"/>
      <c r="L1367" s="4"/>
      <c r="M1367" s="4"/>
      <c r="N1367" s="4"/>
      <c r="O1367" s="4"/>
    </row>
    <row r="1368" spans="1:15" ht="11.65" customHeight="1" x14ac:dyDescent="0.2">
      <c r="A1368" s="49">
        <f t="shared" ca="1" si="29"/>
        <v>1368</v>
      </c>
      <c r="C1368" s="56"/>
      <c r="D1368" s="3"/>
      <c r="E1368" s="3"/>
      <c r="F1368" s="3"/>
      <c r="G1368" s="57"/>
      <c r="H1368" s="2"/>
      <c r="J1368" s="4"/>
      <c r="K1368" s="4"/>
      <c r="L1368" s="4"/>
      <c r="M1368" s="4"/>
      <c r="N1368" s="4"/>
      <c r="O1368" s="4"/>
    </row>
    <row r="1369" spans="1:15" ht="11.65" customHeight="1" thickBot="1" x14ac:dyDescent="0.25">
      <c r="A1369" s="49">
        <f t="shared" ca="1" si="29"/>
        <v>1369</v>
      </c>
      <c r="C1369" s="63" t="s">
        <v>231</v>
      </c>
      <c r="D1369" s="3"/>
      <c r="E1369" s="3"/>
      <c r="F1369" s="3"/>
      <c r="G1369" s="57" t="s">
        <v>201</v>
      </c>
      <c r="H1369" s="13">
        <f>H1346+H1296+H1224+H1203</f>
        <v>-748748347.15099919</v>
      </c>
      <c r="J1369" s="4"/>
      <c r="K1369" s="4"/>
      <c r="L1369" s="4"/>
      <c r="M1369" s="4"/>
      <c r="N1369" s="4"/>
      <c r="O1369" s="4"/>
    </row>
    <row r="1370" spans="1:15" ht="11.65" customHeight="1" thickTop="1" x14ac:dyDescent="0.2">
      <c r="A1370" s="49">
        <f t="shared" ca="1" si="29"/>
        <v>1370</v>
      </c>
      <c r="C1370" s="56" t="s">
        <v>232</v>
      </c>
      <c r="D1370" s="3" t="s">
        <v>233</v>
      </c>
      <c r="E1370" s="3"/>
      <c r="F1370" s="3"/>
      <c r="G1370" s="57"/>
      <c r="H1370" s="2"/>
      <c r="J1370" s="4"/>
      <c r="K1370" s="4"/>
      <c r="L1370" s="4"/>
      <c r="M1370" s="4"/>
      <c r="N1370" s="4"/>
      <c r="O1370" s="4"/>
    </row>
    <row r="1371" spans="1:15" ht="11.65" customHeight="1" x14ac:dyDescent="0.2">
      <c r="A1371" s="49">
        <f t="shared" ca="1" si="29"/>
        <v>1371</v>
      </c>
      <c r="C1371" s="56"/>
      <c r="D1371" s="3"/>
      <c r="E1371" s="3"/>
      <c r="F1371" s="3" t="s">
        <v>249</v>
      </c>
      <c r="G1371" s="57"/>
      <c r="H1371" s="10">
        <v>0</v>
      </c>
      <c r="J1371" s="4"/>
      <c r="K1371" s="4"/>
      <c r="L1371" s="4"/>
      <c r="M1371" s="4"/>
      <c r="N1371" s="4"/>
      <c r="O1371" s="4"/>
    </row>
    <row r="1372" spans="1:15" ht="11.65" customHeight="1" x14ac:dyDescent="0.2">
      <c r="A1372" s="49">
        <f t="shared" ca="1" si="29"/>
        <v>1372</v>
      </c>
      <c r="C1372" s="56"/>
      <c r="D1372" s="3"/>
      <c r="E1372" s="3"/>
      <c r="F1372" s="3" t="s">
        <v>249</v>
      </c>
      <c r="G1372" s="57"/>
      <c r="H1372" s="10">
        <v>0</v>
      </c>
      <c r="J1372" s="4"/>
      <c r="K1372" s="4"/>
      <c r="L1372" s="4"/>
      <c r="M1372" s="4"/>
      <c r="N1372" s="4"/>
      <c r="O1372" s="4"/>
    </row>
    <row r="1373" spans="1:15" ht="11.65" customHeight="1" x14ac:dyDescent="0.2">
      <c r="A1373" s="49">
        <f t="shared" ca="1" si="29"/>
        <v>1373</v>
      </c>
      <c r="C1373" s="56"/>
      <c r="D1373" s="3"/>
      <c r="E1373" s="3"/>
      <c r="F1373" s="3" t="s">
        <v>251</v>
      </c>
      <c r="G1373" s="57"/>
      <c r="H1373" s="10">
        <v>0</v>
      </c>
      <c r="J1373" s="4"/>
      <c r="K1373" s="4"/>
      <c r="L1373" s="4"/>
      <c r="M1373" s="4"/>
      <c r="N1373" s="4"/>
      <c r="O1373" s="4"/>
    </row>
    <row r="1374" spans="1:15" ht="11.65" customHeight="1" x14ac:dyDescent="0.2">
      <c r="A1374" s="49">
        <f t="shared" ca="1" si="29"/>
        <v>1374</v>
      </c>
      <c r="C1374" s="56"/>
      <c r="D1374" s="3"/>
      <c r="E1374" s="3"/>
      <c r="F1374" s="3" t="s">
        <v>24</v>
      </c>
      <c r="G1374" s="57"/>
      <c r="H1374" s="10">
        <v>0</v>
      </c>
      <c r="J1374" s="4"/>
      <c r="K1374" s="4"/>
      <c r="L1374" s="4"/>
      <c r="M1374" s="4"/>
      <c r="N1374" s="4"/>
      <c r="O1374" s="4"/>
    </row>
    <row r="1375" spans="1:15" ht="11.65" customHeight="1" thickBot="1" x14ac:dyDescent="0.25">
      <c r="A1375" s="49">
        <f t="shared" ca="1" si="29"/>
        <v>1375</v>
      </c>
      <c r="C1375" s="56"/>
      <c r="D1375" s="3"/>
      <c r="E1375" s="3"/>
      <c r="F1375" s="3"/>
      <c r="G1375" s="57"/>
      <c r="H1375" s="19">
        <f>SUBTOTAL(9,H1371:H1374)</f>
        <v>0</v>
      </c>
      <c r="J1375" s="4"/>
      <c r="K1375" s="4"/>
      <c r="L1375" s="4"/>
      <c r="M1375" s="4"/>
      <c r="N1375" s="4"/>
      <c r="O1375" s="4"/>
    </row>
    <row r="1376" spans="1:15" ht="11.65" customHeight="1" thickTop="1" x14ac:dyDescent="0.2">
      <c r="A1376" s="49">
        <f t="shared" ca="1" si="29"/>
        <v>1376</v>
      </c>
      <c r="C1376" s="56"/>
      <c r="D1376" s="3"/>
      <c r="E1376" s="3"/>
      <c r="F1376" s="3"/>
      <c r="G1376" s="57"/>
      <c r="H1376" s="2"/>
      <c r="J1376" s="4"/>
      <c r="K1376" s="4"/>
      <c r="L1376" s="4"/>
      <c r="M1376" s="4"/>
      <c r="N1376" s="4"/>
      <c r="O1376" s="4"/>
    </row>
    <row r="1377" spans="1:15" ht="11.65" customHeight="1" x14ac:dyDescent="0.2">
      <c r="A1377" s="49">
        <f t="shared" ca="1" si="29"/>
        <v>1377</v>
      </c>
      <c r="C1377" s="56"/>
      <c r="D1377" s="3"/>
      <c r="E1377" s="3"/>
      <c r="F1377" s="3"/>
      <c r="G1377" s="57"/>
      <c r="H1377" s="2"/>
      <c r="J1377" s="4"/>
      <c r="K1377" s="4"/>
      <c r="L1377" s="4"/>
      <c r="M1377" s="4"/>
      <c r="N1377" s="4"/>
      <c r="O1377" s="4"/>
    </row>
    <row r="1378" spans="1:15" ht="11.65" customHeight="1" x14ac:dyDescent="0.2">
      <c r="A1378" s="49">
        <f t="shared" ca="1" si="29"/>
        <v>1378</v>
      </c>
      <c r="C1378" s="56" t="s">
        <v>234</v>
      </c>
      <c r="D1378" s="3" t="s">
        <v>235</v>
      </c>
      <c r="E1378" s="3"/>
      <c r="F1378" s="3"/>
      <c r="G1378" s="57"/>
      <c r="H1378" s="2"/>
      <c r="J1378" s="4"/>
      <c r="K1378" s="4"/>
      <c r="L1378" s="4"/>
      <c r="M1378" s="4"/>
      <c r="N1378" s="4"/>
      <c r="O1378" s="4"/>
    </row>
    <row r="1379" spans="1:15" ht="11.65" customHeight="1" x14ac:dyDescent="0.2">
      <c r="A1379" s="49">
        <f t="shared" ca="1" si="29"/>
        <v>1379</v>
      </c>
      <c r="C1379" s="56"/>
      <c r="D1379" s="3"/>
      <c r="E1379" s="3"/>
      <c r="F1379" s="3" t="s">
        <v>193</v>
      </c>
      <c r="G1379" s="57"/>
      <c r="H1379" s="10">
        <v>-1903631</v>
      </c>
      <c r="J1379" s="4"/>
      <c r="K1379" s="4"/>
      <c r="L1379" s="4"/>
      <c r="M1379" s="4"/>
      <c r="N1379" s="4"/>
      <c r="O1379" s="4"/>
    </row>
    <row r="1380" spans="1:15" ht="11.65" customHeight="1" x14ac:dyDescent="0.2">
      <c r="A1380" s="49">
        <f t="shared" ca="1" si="29"/>
        <v>1380</v>
      </c>
      <c r="C1380" s="56"/>
      <c r="D1380" s="3"/>
      <c r="E1380" s="3"/>
      <c r="F1380" s="3" t="s">
        <v>255</v>
      </c>
      <c r="G1380" s="57"/>
      <c r="H1380" s="10">
        <v>0</v>
      </c>
      <c r="J1380" s="4"/>
      <c r="K1380" s="4"/>
      <c r="L1380" s="4"/>
      <c r="M1380" s="4"/>
      <c r="N1380" s="4"/>
      <c r="O1380" s="4"/>
    </row>
    <row r="1381" spans="1:15" ht="11.65" customHeight="1" x14ac:dyDescent="0.2">
      <c r="A1381" s="49">
        <f t="shared" ca="1" si="29"/>
        <v>1381</v>
      </c>
      <c r="C1381" s="56"/>
      <c r="D1381" s="3"/>
      <c r="E1381" s="3"/>
      <c r="F1381" s="3" t="s">
        <v>24</v>
      </c>
      <c r="G1381" s="57"/>
      <c r="H1381" s="10">
        <v>0</v>
      </c>
      <c r="J1381" s="4"/>
      <c r="K1381" s="4"/>
      <c r="L1381" s="4"/>
      <c r="M1381" s="4"/>
      <c r="N1381" s="4"/>
      <c r="O1381" s="4"/>
    </row>
    <row r="1382" spans="1:15" ht="11.65" customHeight="1" x14ac:dyDescent="0.2">
      <c r="A1382" s="49">
        <f t="shared" ca="1" si="29"/>
        <v>1382</v>
      </c>
      <c r="C1382" s="56"/>
      <c r="D1382" s="3"/>
      <c r="E1382" s="3"/>
      <c r="F1382" s="3" t="s">
        <v>248</v>
      </c>
      <c r="G1382" s="57"/>
      <c r="H1382" s="10">
        <v>-87069.687818581224</v>
      </c>
      <c r="J1382" s="4"/>
      <c r="K1382" s="4"/>
      <c r="L1382" s="4"/>
      <c r="M1382" s="4"/>
      <c r="N1382" s="4"/>
      <c r="O1382" s="4"/>
    </row>
    <row r="1383" spans="1:15" ht="11.65" customHeight="1" x14ac:dyDescent="0.2">
      <c r="A1383" s="49">
        <f t="shared" ca="1" si="29"/>
        <v>1383</v>
      </c>
      <c r="C1383" s="56"/>
      <c r="D1383" s="3"/>
      <c r="E1383" s="3"/>
      <c r="F1383" s="3" t="s">
        <v>249</v>
      </c>
      <c r="G1383" s="57"/>
      <c r="H1383" s="10">
        <v>0</v>
      </c>
      <c r="J1383" s="4"/>
      <c r="K1383" s="4"/>
      <c r="L1383" s="4"/>
      <c r="M1383" s="4"/>
      <c r="N1383" s="4"/>
      <c r="O1383" s="4"/>
    </row>
    <row r="1384" spans="1:15" ht="11.65" customHeight="1" x14ac:dyDescent="0.2">
      <c r="A1384" s="49">
        <f t="shared" ca="1" si="29"/>
        <v>1384</v>
      </c>
      <c r="C1384" s="56"/>
      <c r="D1384" s="3"/>
      <c r="E1384" s="3"/>
      <c r="F1384" s="3" t="s">
        <v>251</v>
      </c>
      <c r="G1384" s="57"/>
      <c r="H1384" s="10">
        <v>0</v>
      </c>
      <c r="J1384" s="4"/>
      <c r="K1384" s="4"/>
      <c r="L1384" s="4"/>
      <c r="M1384" s="4"/>
      <c r="N1384" s="4"/>
      <c r="O1384" s="4"/>
    </row>
    <row r="1385" spans="1:15" ht="11.65" customHeight="1" x14ac:dyDescent="0.2">
      <c r="A1385" s="49">
        <f t="shared" ca="1" si="29"/>
        <v>1385</v>
      </c>
      <c r="C1385" s="56"/>
      <c r="D1385" s="3"/>
      <c r="E1385" s="3"/>
      <c r="F1385" s="3" t="s">
        <v>252</v>
      </c>
      <c r="G1385" s="57"/>
      <c r="H1385" s="10">
        <v>0</v>
      </c>
      <c r="J1385" s="4"/>
      <c r="K1385" s="4"/>
      <c r="L1385" s="4"/>
      <c r="M1385" s="4"/>
      <c r="N1385" s="4"/>
      <c r="O1385" s="4"/>
    </row>
    <row r="1386" spans="1:15" ht="11.65" customHeight="1" x14ac:dyDescent="0.2">
      <c r="A1386" s="49">
        <f t="shared" ca="1" si="29"/>
        <v>1386</v>
      </c>
      <c r="C1386" s="56"/>
      <c r="D1386" s="3"/>
      <c r="E1386" s="3"/>
      <c r="F1386" s="3" t="s">
        <v>30</v>
      </c>
      <c r="G1386" s="57"/>
      <c r="H1386" s="10">
        <v>0</v>
      </c>
      <c r="J1386" s="4"/>
      <c r="K1386" s="4"/>
      <c r="L1386" s="4"/>
      <c r="M1386" s="4"/>
      <c r="N1386" s="4"/>
      <c r="O1386" s="4"/>
    </row>
    <row r="1387" spans="1:15" ht="11.65" customHeight="1" x14ac:dyDescent="0.2">
      <c r="A1387" s="49">
        <f t="shared" ca="1" si="29"/>
        <v>1387</v>
      </c>
      <c r="C1387" s="56"/>
      <c r="D1387" s="3"/>
      <c r="E1387" s="3"/>
      <c r="F1387" s="3" t="s">
        <v>247</v>
      </c>
      <c r="G1387" s="57"/>
      <c r="H1387" s="10">
        <v>0</v>
      </c>
      <c r="J1387" s="4"/>
      <c r="K1387" s="4"/>
      <c r="L1387" s="4"/>
      <c r="M1387" s="4"/>
      <c r="N1387" s="4"/>
      <c r="O1387" s="4"/>
    </row>
    <row r="1388" spans="1:15" ht="11.65" customHeight="1" thickBot="1" x14ac:dyDescent="0.25">
      <c r="A1388" s="49">
        <f t="shared" ca="1" si="29"/>
        <v>1388</v>
      </c>
      <c r="C1388" s="56"/>
      <c r="D1388" s="3"/>
      <c r="E1388" s="3"/>
      <c r="F1388" s="3"/>
      <c r="G1388" s="57" t="s">
        <v>236</v>
      </c>
      <c r="H1388" s="19">
        <f>SUBTOTAL(9,H1379:H1387)</f>
        <v>-1990700.6878185812</v>
      </c>
      <c r="J1388" s="4"/>
      <c r="K1388" s="4"/>
      <c r="L1388" s="4"/>
      <c r="M1388" s="4"/>
      <c r="N1388" s="4"/>
      <c r="O1388" s="4"/>
    </row>
    <row r="1389" spans="1:15" ht="11.65" customHeight="1" thickTop="1" x14ac:dyDescent="0.2">
      <c r="A1389" s="49">
        <f t="shared" ca="1" si="29"/>
        <v>1389</v>
      </c>
      <c r="C1389" s="56"/>
      <c r="D1389" s="3"/>
      <c r="E1389" s="3"/>
      <c r="F1389" s="3"/>
      <c r="G1389" s="57"/>
      <c r="H1389" s="2"/>
      <c r="J1389" s="4"/>
      <c r="K1389" s="4"/>
      <c r="L1389" s="4"/>
      <c r="M1389" s="4"/>
      <c r="N1389" s="4"/>
      <c r="O1389" s="4"/>
    </row>
    <row r="1390" spans="1:15" ht="11.65" customHeight="1" x14ac:dyDescent="0.2">
      <c r="A1390" s="49">
        <f t="shared" ca="1" si="29"/>
        <v>1390</v>
      </c>
      <c r="C1390" s="56"/>
      <c r="D1390" s="3"/>
      <c r="E1390" s="3"/>
      <c r="F1390" s="3"/>
      <c r="G1390" s="57"/>
      <c r="H1390" s="2"/>
      <c r="J1390" s="4"/>
      <c r="K1390" s="4"/>
      <c r="L1390" s="4"/>
      <c r="M1390" s="4"/>
      <c r="N1390" s="4"/>
      <c r="O1390" s="4"/>
    </row>
    <row r="1391" spans="1:15" ht="11.65" customHeight="1" x14ac:dyDescent="0.2">
      <c r="A1391" s="49">
        <f t="shared" ca="1" si="29"/>
        <v>1391</v>
      </c>
      <c r="C1391" s="56" t="s">
        <v>237</v>
      </c>
      <c r="D1391" s="3" t="s">
        <v>238</v>
      </c>
      <c r="E1391" s="3"/>
      <c r="F1391" s="3"/>
      <c r="G1391" s="57"/>
      <c r="H1391" s="2"/>
      <c r="J1391" s="4"/>
      <c r="K1391" s="4"/>
      <c r="L1391" s="4"/>
      <c r="M1391" s="4"/>
      <c r="N1391" s="4"/>
      <c r="O1391" s="4"/>
    </row>
    <row r="1392" spans="1:15" ht="11.65" customHeight="1" x14ac:dyDescent="0.2">
      <c r="A1392" s="49">
        <f t="shared" ca="1" si="29"/>
        <v>1392</v>
      </c>
      <c r="C1392" s="56"/>
      <c r="D1392" s="3"/>
      <c r="E1392" s="3"/>
      <c r="F1392" s="3" t="s">
        <v>302</v>
      </c>
      <c r="G1392" s="57"/>
      <c r="H1392" s="10">
        <v>-262907.32100604218</v>
      </c>
      <c r="J1392" s="4"/>
      <c r="K1392" s="4"/>
      <c r="L1392" s="4"/>
      <c r="M1392" s="4"/>
      <c r="N1392" s="4"/>
      <c r="O1392" s="4"/>
    </row>
    <row r="1393" spans="1:15" ht="11.65" customHeight="1" x14ac:dyDescent="0.2">
      <c r="A1393" s="49">
        <f t="shared" ca="1" si="29"/>
        <v>1393</v>
      </c>
      <c r="C1393" s="56"/>
      <c r="D1393" s="3"/>
      <c r="E1393" s="58"/>
      <c r="F1393" s="3" t="s">
        <v>303</v>
      </c>
      <c r="G1393" s="57"/>
      <c r="H1393" s="10">
        <v>0</v>
      </c>
      <c r="J1393" s="4"/>
      <c r="K1393" s="4"/>
      <c r="L1393" s="4"/>
      <c r="M1393" s="4"/>
      <c r="N1393" s="4"/>
      <c r="O1393" s="4"/>
    </row>
    <row r="1394" spans="1:15" ht="11.65" customHeight="1" x14ac:dyDescent="0.2">
      <c r="A1394" s="49">
        <f t="shared" ca="1" si="29"/>
        <v>1394</v>
      </c>
      <c r="C1394" s="56"/>
      <c r="D1394" s="3"/>
      <c r="E1394" s="3"/>
      <c r="F1394" s="3" t="s">
        <v>24</v>
      </c>
      <c r="G1394" s="57"/>
      <c r="H1394" s="10">
        <v>0</v>
      </c>
      <c r="J1394" s="4"/>
      <c r="K1394" s="4"/>
      <c r="L1394" s="4"/>
      <c r="M1394" s="4"/>
      <c r="N1394" s="4"/>
      <c r="O1394" s="4"/>
    </row>
    <row r="1395" spans="1:15" ht="11.65" customHeight="1" x14ac:dyDescent="0.2">
      <c r="A1395" s="49">
        <f t="shared" ca="1" si="29"/>
        <v>1395</v>
      </c>
      <c r="C1395" s="56"/>
      <c r="D1395" s="3"/>
      <c r="E1395" s="3"/>
      <c r="F1395" s="3" t="s">
        <v>249</v>
      </c>
      <c r="G1395" s="57"/>
      <c r="H1395" s="10">
        <v>0</v>
      </c>
      <c r="J1395" s="4"/>
      <c r="K1395" s="4"/>
      <c r="L1395" s="4"/>
      <c r="M1395" s="4"/>
      <c r="N1395" s="4"/>
      <c r="O1395" s="4"/>
    </row>
    <row r="1396" spans="1:15" ht="11.65" customHeight="1" x14ac:dyDescent="0.2">
      <c r="A1396" s="49">
        <f t="shared" ca="1" si="29"/>
        <v>1396</v>
      </c>
      <c r="C1396" s="56"/>
      <c r="D1396" s="3"/>
      <c r="E1396" s="3"/>
      <c r="F1396" s="3" t="s">
        <v>251</v>
      </c>
      <c r="G1396" s="57"/>
      <c r="H1396" s="10">
        <v>0</v>
      </c>
      <c r="J1396" s="4"/>
      <c r="K1396" s="4"/>
      <c r="L1396" s="4"/>
      <c r="M1396" s="4"/>
      <c r="N1396" s="4"/>
      <c r="O1396" s="4"/>
    </row>
    <row r="1397" spans="1:15" ht="11.65" customHeight="1" x14ac:dyDescent="0.2">
      <c r="A1397" s="49">
        <f t="shared" ca="1" si="29"/>
        <v>1397</v>
      </c>
      <c r="C1397" s="56"/>
      <c r="D1397" s="3"/>
      <c r="E1397" s="3"/>
      <c r="F1397" s="3" t="s">
        <v>251</v>
      </c>
      <c r="G1397" s="57"/>
      <c r="H1397" s="10">
        <v>0</v>
      </c>
      <c r="J1397" s="4"/>
      <c r="K1397" s="4"/>
      <c r="L1397" s="4"/>
      <c r="M1397" s="4"/>
      <c r="N1397" s="4"/>
      <c r="O1397" s="4"/>
    </row>
    <row r="1398" spans="1:15" ht="11.65" customHeight="1" thickBot="1" x14ac:dyDescent="0.25">
      <c r="A1398" s="49">
        <f t="shared" ca="1" si="29"/>
        <v>1398</v>
      </c>
      <c r="C1398" s="56"/>
      <c r="D1398" s="3"/>
      <c r="E1398" s="3"/>
      <c r="F1398" s="3"/>
      <c r="G1398" s="57" t="s">
        <v>236</v>
      </c>
      <c r="H1398" s="19">
        <f>SUBTOTAL(9,H1392:H1397)</f>
        <v>-262907.32100604218</v>
      </c>
      <c r="J1398" s="4"/>
      <c r="K1398" s="4"/>
      <c r="L1398" s="4"/>
      <c r="M1398" s="4"/>
      <c r="N1398" s="4"/>
      <c r="O1398" s="4"/>
    </row>
    <row r="1399" spans="1:15" ht="11.65" customHeight="1" thickTop="1" x14ac:dyDescent="0.2">
      <c r="A1399" s="49">
        <f t="shared" ca="1" si="29"/>
        <v>1399</v>
      </c>
      <c r="C1399" s="56"/>
      <c r="D1399" s="3"/>
      <c r="E1399" s="3"/>
      <c r="F1399" s="3"/>
      <c r="G1399" s="57"/>
      <c r="H1399" s="2"/>
      <c r="J1399" s="4"/>
      <c r="K1399" s="4"/>
      <c r="L1399" s="4"/>
      <c r="M1399" s="4"/>
      <c r="N1399" s="4"/>
      <c r="O1399" s="4"/>
    </row>
    <row r="1400" spans="1:15" ht="11.65" customHeight="1" x14ac:dyDescent="0.2">
      <c r="A1400" s="49">
        <f t="shared" ca="1" si="29"/>
        <v>1400</v>
      </c>
      <c r="C1400" s="56"/>
      <c r="D1400" s="3"/>
      <c r="E1400" s="3"/>
      <c r="F1400" s="3"/>
      <c r="G1400" s="57"/>
      <c r="H1400" s="2"/>
      <c r="J1400" s="4"/>
      <c r="K1400" s="4"/>
      <c r="L1400" s="4"/>
      <c r="M1400" s="4"/>
      <c r="N1400" s="4"/>
      <c r="O1400" s="4"/>
    </row>
    <row r="1401" spans="1:15" ht="11.65" customHeight="1" x14ac:dyDescent="0.2">
      <c r="A1401" s="49">
        <f t="shared" ca="1" si="29"/>
        <v>1401</v>
      </c>
      <c r="C1401" s="56" t="s">
        <v>239</v>
      </c>
      <c r="D1401" s="3" t="s">
        <v>240</v>
      </c>
      <c r="E1401" s="3"/>
      <c r="F1401" s="3"/>
      <c r="G1401" s="57"/>
      <c r="H1401" s="2"/>
      <c r="J1401" s="4"/>
      <c r="K1401" s="4"/>
      <c r="L1401" s="4"/>
      <c r="M1401" s="4"/>
      <c r="N1401" s="4"/>
      <c r="O1401" s="4"/>
    </row>
    <row r="1402" spans="1:15" ht="11.65" customHeight="1" x14ac:dyDescent="0.2">
      <c r="A1402" s="49">
        <f t="shared" ca="1" si="29"/>
        <v>1402</v>
      </c>
      <c r="C1402" s="56"/>
      <c r="D1402" s="3"/>
      <c r="E1402" s="3"/>
      <c r="F1402" s="3" t="s">
        <v>193</v>
      </c>
      <c r="G1402" s="57"/>
      <c r="H1402" s="10">
        <v>-12265.82</v>
      </c>
      <c r="J1402" s="4"/>
      <c r="K1402" s="4"/>
      <c r="L1402" s="4"/>
      <c r="M1402" s="4"/>
      <c r="N1402" s="4"/>
      <c r="O1402" s="4"/>
    </row>
    <row r="1403" spans="1:15" ht="11.65" customHeight="1" x14ac:dyDescent="0.2">
      <c r="A1403" s="49">
        <f t="shared" ca="1" si="29"/>
        <v>1403</v>
      </c>
      <c r="C1403" s="56"/>
      <c r="D1403" s="3"/>
      <c r="E1403" s="3"/>
      <c r="F1403" s="3" t="s">
        <v>302</v>
      </c>
      <c r="G1403" s="57"/>
      <c r="H1403" s="10">
        <v>-9246867.5096631777</v>
      </c>
      <c r="J1403" s="4"/>
      <c r="K1403" s="4"/>
      <c r="L1403" s="4"/>
      <c r="M1403" s="4"/>
      <c r="N1403" s="4"/>
      <c r="O1403" s="4"/>
    </row>
    <row r="1404" spans="1:15" ht="11.65" customHeight="1" x14ac:dyDescent="0.2">
      <c r="A1404" s="49">
        <f t="shared" ca="1" si="29"/>
        <v>1404</v>
      </c>
      <c r="C1404" s="56"/>
      <c r="D1404" s="3"/>
      <c r="E1404" s="3"/>
      <c r="F1404" s="3" t="s">
        <v>303</v>
      </c>
      <c r="G1404" s="57"/>
      <c r="H1404" s="10">
        <v>-504323.59351336089</v>
      </c>
      <c r="J1404" s="4"/>
      <c r="K1404" s="4"/>
      <c r="L1404" s="4"/>
      <c r="M1404" s="4"/>
      <c r="N1404" s="4"/>
      <c r="O1404" s="4"/>
    </row>
    <row r="1405" spans="1:15" ht="11.65" customHeight="1" x14ac:dyDescent="0.2">
      <c r="A1405" s="49">
        <f t="shared" ca="1" si="29"/>
        <v>1405</v>
      </c>
      <c r="C1405" s="56"/>
      <c r="D1405" s="3"/>
      <c r="E1405" s="3"/>
      <c r="F1405" s="3" t="s">
        <v>252</v>
      </c>
      <c r="G1405" s="57"/>
      <c r="H1405" s="10">
        <v>0</v>
      </c>
      <c r="J1405" s="4"/>
      <c r="K1405" s="4"/>
      <c r="L1405" s="4"/>
      <c r="M1405" s="4"/>
      <c r="N1405" s="4"/>
      <c r="O1405" s="4"/>
    </row>
    <row r="1406" spans="1:15" ht="11.65" customHeight="1" x14ac:dyDescent="0.2">
      <c r="A1406" s="49">
        <f t="shared" ref="A1406:A1452" ca="1" si="31">OFFSET(A1406,-1,)+1</f>
        <v>1406</v>
      </c>
      <c r="C1406" s="56"/>
      <c r="D1406" s="3"/>
      <c r="E1406" s="3"/>
      <c r="F1406" s="3" t="s">
        <v>30</v>
      </c>
      <c r="G1406" s="57"/>
      <c r="H1406" s="10">
        <v>0</v>
      </c>
      <c r="J1406" s="4"/>
      <c r="K1406" s="4"/>
      <c r="L1406" s="4"/>
      <c r="M1406" s="4"/>
      <c r="N1406" s="4"/>
      <c r="O1406" s="4"/>
    </row>
    <row r="1407" spans="1:15" ht="11.65" customHeight="1" x14ac:dyDescent="0.2">
      <c r="A1407" s="49">
        <f t="shared" ca="1" si="31"/>
        <v>1407</v>
      </c>
      <c r="C1407" s="56"/>
      <c r="D1407" s="3"/>
      <c r="E1407" s="3"/>
      <c r="F1407" s="3" t="s">
        <v>247</v>
      </c>
      <c r="G1407" s="57"/>
      <c r="H1407" s="10">
        <v>0</v>
      </c>
      <c r="J1407" s="4"/>
      <c r="K1407" s="4"/>
      <c r="L1407" s="4"/>
      <c r="M1407" s="4"/>
      <c r="N1407" s="4"/>
      <c r="O1407" s="4"/>
    </row>
    <row r="1408" spans="1:15" ht="11.65" customHeight="1" x14ac:dyDescent="0.2">
      <c r="A1408" s="49">
        <f t="shared" ca="1" si="31"/>
        <v>1408</v>
      </c>
      <c r="C1408" s="56"/>
      <c r="D1408" s="3"/>
      <c r="E1408" s="3"/>
      <c r="F1408" s="3" t="s">
        <v>24</v>
      </c>
      <c r="G1408" s="57"/>
      <c r="H1408" s="10">
        <v>-4406231.3484685784</v>
      </c>
      <c r="J1408" s="4"/>
      <c r="K1408" s="4"/>
      <c r="L1408" s="4"/>
      <c r="M1408" s="4"/>
      <c r="N1408" s="4"/>
      <c r="O1408" s="4"/>
    </row>
    <row r="1409" spans="1:15" ht="11.65" customHeight="1" x14ac:dyDescent="0.2">
      <c r="A1409" s="49">
        <f t="shared" ca="1" si="31"/>
        <v>1409</v>
      </c>
      <c r="C1409" s="56"/>
      <c r="D1409" s="3"/>
      <c r="E1409" s="3"/>
      <c r="F1409" s="3" t="s">
        <v>249</v>
      </c>
      <c r="G1409" s="57"/>
      <c r="H1409" s="10">
        <v>-4617236.5006805854</v>
      </c>
      <c r="J1409" s="4"/>
      <c r="K1409" s="4"/>
      <c r="L1409" s="4"/>
      <c r="M1409" s="4"/>
      <c r="N1409" s="4"/>
      <c r="O1409" s="4"/>
    </row>
    <row r="1410" spans="1:15" ht="11.65" customHeight="1" x14ac:dyDescent="0.2">
      <c r="A1410" s="49">
        <f t="shared" ca="1" si="31"/>
        <v>1410</v>
      </c>
      <c r="C1410" s="56"/>
      <c r="D1410" s="3"/>
      <c r="E1410" s="3"/>
      <c r="F1410" s="3" t="s">
        <v>251</v>
      </c>
      <c r="G1410" s="57"/>
      <c r="H1410" s="10">
        <v>0</v>
      </c>
      <c r="J1410" s="4"/>
      <c r="K1410" s="4"/>
      <c r="L1410" s="4"/>
      <c r="M1410" s="4"/>
      <c r="N1410" s="4"/>
      <c r="O1410" s="4"/>
    </row>
    <row r="1411" spans="1:15" ht="11.65" customHeight="1" x14ac:dyDescent="0.2">
      <c r="A1411" s="49">
        <f t="shared" ca="1" si="31"/>
        <v>1411</v>
      </c>
      <c r="C1411" s="56"/>
      <c r="D1411" s="3"/>
      <c r="E1411" s="3"/>
      <c r="F1411" s="3" t="s">
        <v>255</v>
      </c>
      <c r="G1411" s="57"/>
      <c r="H1411" s="10">
        <v>-10938792.521547824</v>
      </c>
      <c r="J1411" s="4"/>
      <c r="K1411" s="4"/>
      <c r="L1411" s="4"/>
      <c r="M1411" s="4"/>
      <c r="N1411" s="4"/>
      <c r="O1411" s="4"/>
    </row>
    <row r="1412" spans="1:15" ht="11.65" customHeight="1" x14ac:dyDescent="0.2">
      <c r="A1412" s="49">
        <f t="shared" ca="1" si="31"/>
        <v>1412</v>
      </c>
      <c r="C1412" s="56"/>
      <c r="D1412" s="3"/>
      <c r="E1412" s="3"/>
      <c r="F1412" s="3" t="s">
        <v>251</v>
      </c>
      <c r="G1412" s="57"/>
      <c r="H1412" s="10">
        <v>0</v>
      </c>
      <c r="J1412" s="4"/>
      <c r="K1412" s="4"/>
      <c r="L1412" s="4"/>
      <c r="M1412" s="4"/>
      <c r="N1412" s="4"/>
      <c r="O1412" s="4"/>
    </row>
    <row r="1413" spans="1:15" ht="11.65" customHeight="1" x14ac:dyDescent="0.2">
      <c r="A1413" s="49">
        <f t="shared" ca="1" si="31"/>
        <v>1413</v>
      </c>
      <c r="C1413" s="56"/>
      <c r="D1413" s="3"/>
      <c r="E1413" s="3"/>
      <c r="F1413" s="3" t="s">
        <v>251</v>
      </c>
      <c r="G1413" s="57"/>
      <c r="H1413" s="10">
        <v>0</v>
      </c>
      <c r="J1413" s="4"/>
      <c r="K1413" s="4"/>
      <c r="L1413" s="4"/>
      <c r="M1413" s="4"/>
      <c r="N1413" s="4"/>
      <c r="O1413" s="4"/>
    </row>
    <row r="1414" spans="1:15" ht="11.65" customHeight="1" x14ac:dyDescent="0.2">
      <c r="A1414" s="49">
        <f t="shared" ca="1" si="31"/>
        <v>1414</v>
      </c>
      <c r="C1414" s="56"/>
      <c r="D1414" s="3"/>
      <c r="E1414" s="3"/>
      <c r="F1414" s="3" t="s">
        <v>30</v>
      </c>
      <c r="G1414" s="57"/>
      <c r="H1414" s="10">
        <v>0</v>
      </c>
      <c r="J1414" s="4"/>
      <c r="K1414" s="4"/>
      <c r="L1414" s="4"/>
      <c r="M1414" s="4"/>
      <c r="N1414" s="4"/>
      <c r="O1414" s="4"/>
    </row>
    <row r="1415" spans="1:15" ht="11.65" customHeight="1" x14ac:dyDescent="0.2">
      <c r="A1415" s="49">
        <f t="shared" ca="1" si="31"/>
        <v>1415</v>
      </c>
      <c r="C1415" s="56"/>
      <c r="D1415" s="3"/>
      <c r="E1415" s="3"/>
      <c r="F1415" s="3" t="s">
        <v>251</v>
      </c>
      <c r="G1415" s="57"/>
      <c r="H1415" s="10">
        <v>0</v>
      </c>
      <c r="J1415" s="4"/>
      <c r="K1415" s="4"/>
      <c r="L1415" s="4"/>
      <c r="M1415" s="4"/>
      <c r="N1415" s="4"/>
      <c r="O1415" s="4"/>
    </row>
    <row r="1416" spans="1:15" ht="11.65" customHeight="1" x14ac:dyDescent="0.2">
      <c r="A1416" s="49">
        <f t="shared" ca="1" si="31"/>
        <v>1416</v>
      </c>
      <c r="C1416" s="56"/>
      <c r="D1416" s="3"/>
      <c r="E1416" s="3"/>
      <c r="F1416" s="3" t="s">
        <v>253</v>
      </c>
      <c r="G1416" s="57"/>
      <c r="H1416" s="10">
        <v>-429721.78588122508</v>
      </c>
      <c r="J1416" s="4"/>
      <c r="K1416" s="4"/>
      <c r="L1416" s="4"/>
      <c r="M1416" s="4"/>
      <c r="N1416" s="4"/>
      <c r="O1416" s="4"/>
    </row>
    <row r="1417" spans="1:15" ht="11.65" customHeight="1" x14ac:dyDescent="0.2">
      <c r="A1417" s="49">
        <f t="shared" ca="1" si="31"/>
        <v>1417</v>
      </c>
      <c r="C1417" s="56"/>
      <c r="D1417" s="3"/>
      <c r="E1417" s="3"/>
      <c r="F1417" s="3" t="s">
        <v>248</v>
      </c>
      <c r="G1417" s="57"/>
      <c r="H1417" s="10">
        <v>-23123724.973736361</v>
      </c>
      <c r="J1417" s="4"/>
      <c r="K1417" s="4"/>
      <c r="L1417" s="4"/>
      <c r="M1417" s="4"/>
      <c r="N1417" s="4"/>
      <c r="O1417" s="4"/>
    </row>
    <row r="1418" spans="1:15" ht="11.65" customHeight="1" x14ac:dyDescent="0.2">
      <c r="A1418" s="49">
        <f t="shared" ca="1" si="31"/>
        <v>1418</v>
      </c>
      <c r="C1418" s="56"/>
      <c r="D1418" s="3"/>
      <c r="E1418" s="3"/>
      <c r="F1418" s="3"/>
      <c r="G1418" s="57" t="s">
        <v>236</v>
      </c>
      <c r="H1418" s="25">
        <f>SUBTOTAL(9,H1402:H1417)</f>
        <v>-53279164.053491116</v>
      </c>
      <c r="J1418" s="4"/>
      <c r="K1418" s="4"/>
      <c r="L1418" s="4"/>
      <c r="M1418" s="4"/>
      <c r="N1418" s="4"/>
      <c r="O1418" s="4"/>
    </row>
    <row r="1419" spans="1:15" ht="11.65" customHeight="1" x14ac:dyDescent="0.2">
      <c r="A1419" s="49">
        <f t="shared" ca="1" si="31"/>
        <v>1419</v>
      </c>
      <c r="C1419" s="56" t="s">
        <v>239</v>
      </c>
      <c r="D1419" s="3" t="s">
        <v>123</v>
      </c>
      <c r="E1419" s="3"/>
      <c r="F1419" s="3"/>
      <c r="G1419" s="57"/>
      <c r="H1419" s="2"/>
      <c r="J1419" s="4"/>
      <c r="K1419" s="4"/>
      <c r="L1419" s="4"/>
      <c r="M1419" s="4"/>
      <c r="N1419" s="4"/>
      <c r="O1419" s="4"/>
    </row>
    <row r="1420" spans="1:15" ht="11.65" customHeight="1" x14ac:dyDescent="0.2">
      <c r="A1420" s="49">
        <f t="shared" ca="1" si="31"/>
        <v>1420</v>
      </c>
      <c r="C1420" s="56"/>
      <c r="D1420" s="3"/>
      <c r="E1420" s="3"/>
      <c r="F1420" s="3" t="s">
        <v>267</v>
      </c>
      <c r="G1420" s="57"/>
      <c r="H1420" s="10">
        <v>0</v>
      </c>
      <c r="J1420" s="4"/>
      <c r="K1420" s="4"/>
      <c r="L1420" s="4"/>
      <c r="M1420" s="4"/>
      <c r="N1420" s="4"/>
      <c r="O1420" s="4"/>
    </row>
    <row r="1421" spans="1:15" ht="11.65" customHeight="1" thickBot="1" x14ac:dyDescent="0.25">
      <c r="A1421" s="49">
        <f t="shared" ca="1" si="31"/>
        <v>1421</v>
      </c>
      <c r="C1421" s="56"/>
      <c r="D1421" s="3"/>
      <c r="E1421" s="3"/>
      <c r="F1421" s="3"/>
      <c r="G1421" s="57" t="s">
        <v>236</v>
      </c>
      <c r="H1421" s="19">
        <f>SUBTOTAL(9,H1402:H1418)</f>
        <v>-53279164.053491116</v>
      </c>
      <c r="J1421" s="4"/>
      <c r="K1421" s="4"/>
      <c r="L1421" s="4"/>
      <c r="M1421" s="4"/>
      <c r="N1421" s="4"/>
      <c r="O1421" s="4"/>
    </row>
    <row r="1422" spans="1:15" ht="11.65" customHeight="1" thickTop="1" x14ac:dyDescent="0.2">
      <c r="A1422" s="49">
        <f t="shared" ca="1" si="31"/>
        <v>1422</v>
      </c>
      <c r="C1422" s="56"/>
      <c r="D1422" s="3"/>
      <c r="E1422" s="3"/>
      <c r="F1422" s="3"/>
      <c r="G1422" s="57"/>
      <c r="H1422" s="2"/>
      <c r="J1422" s="4"/>
      <c r="K1422" s="4"/>
      <c r="L1422" s="4"/>
      <c r="M1422" s="4"/>
      <c r="N1422" s="4"/>
      <c r="O1422" s="4"/>
    </row>
    <row r="1423" spans="1:15" ht="11.65" customHeight="1" x14ac:dyDescent="0.2">
      <c r="A1423" s="49">
        <f t="shared" ca="1" si="31"/>
        <v>1423</v>
      </c>
      <c r="C1423" s="56">
        <v>111390</v>
      </c>
      <c r="D1423" s="58" t="s">
        <v>241</v>
      </c>
      <c r="E1423" s="3"/>
      <c r="F1423" s="3"/>
      <c r="G1423" s="57"/>
      <c r="H1423" s="2"/>
      <c r="J1423" s="4"/>
      <c r="K1423" s="4"/>
      <c r="L1423" s="4"/>
      <c r="M1423" s="4"/>
      <c r="N1423" s="4"/>
      <c r="O1423" s="4"/>
    </row>
    <row r="1424" spans="1:15" ht="11.65" customHeight="1" x14ac:dyDescent="0.2">
      <c r="A1424" s="49">
        <f t="shared" ca="1" si="31"/>
        <v>1424</v>
      </c>
      <c r="C1424" s="56"/>
      <c r="D1424" s="58"/>
      <c r="E1424" s="3"/>
      <c r="F1424" s="3" t="s">
        <v>193</v>
      </c>
      <c r="G1424" s="57"/>
      <c r="H1424" s="10">
        <v>0</v>
      </c>
      <c r="J1424" s="4"/>
      <c r="K1424" s="4"/>
      <c r="L1424" s="4"/>
      <c r="M1424" s="4"/>
      <c r="N1424" s="4"/>
      <c r="O1424" s="4"/>
    </row>
    <row r="1425" spans="1:15" ht="11.65" customHeight="1" x14ac:dyDescent="0.2">
      <c r="A1425" s="49">
        <f t="shared" ca="1" si="31"/>
        <v>1425</v>
      </c>
      <c r="C1425" s="56"/>
      <c r="D1425" s="58"/>
      <c r="E1425" s="3"/>
      <c r="F1425" s="3" t="s">
        <v>24</v>
      </c>
      <c r="G1425" s="57"/>
      <c r="H1425" s="10">
        <v>0</v>
      </c>
      <c r="J1425" s="4"/>
      <c r="K1425" s="4"/>
      <c r="L1425" s="4"/>
      <c r="M1425" s="4"/>
      <c r="N1425" s="4"/>
      <c r="O1425" s="4"/>
    </row>
    <row r="1426" spans="1:15" ht="11.65" customHeight="1" x14ac:dyDescent="0.2">
      <c r="A1426" s="49">
        <f t="shared" ca="1" si="31"/>
        <v>1426</v>
      </c>
      <c r="C1426" s="56"/>
      <c r="D1426" s="58"/>
      <c r="E1426" s="3"/>
      <c r="F1426" s="3" t="s">
        <v>251</v>
      </c>
      <c r="G1426" s="57"/>
      <c r="H1426" s="10">
        <v>0</v>
      </c>
      <c r="J1426" s="4"/>
      <c r="K1426" s="4"/>
      <c r="L1426" s="4"/>
      <c r="M1426" s="4"/>
      <c r="N1426" s="4"/>
      <c r="O1426" s="4"/>
    </row>
    <row r="1427" spans="1:15" ht="11.65" customHeight="1" x14ac:dyDescent="0.2">
      <c r="A1427" s="49">
        <f t="shared" ca="1" si="31"/>
        <v>1427</v>
      </c>
      <c r="C1427" s="56"/>
      <c r="D1427" s="58"/>
      <c r="E1427" s="3"/>
      <c r="F1427" s="3" t="s">
        <v>249</v>
      </c>
      <c r="G1427" s="57"/>
      <c r="H1427" s="10">
        <v>0</v>
      </c>
      <c r="J1427" s="4"/>
      <c r="K1427" s="4"/>
      <c r="L1427" s="4"/>
      <c r="M1427" s="4"/>
      <c r="N1427" s="4"/>
      <c r="O1427" s="4"/>
    </row>
    <row r="1428" spans="1:15" ht="11.65" customHeight="1" x14ac:dyDescent="0.2">
      <c r="A1428" s="49">
        <f t="shared" ca="1" si="31"/>
        <v>1428</v>
      </c>
      <c r="C1428" s="56"/>
      <c r="D1428" s="3"/>
      <c r="E1428" s="3"/>
      <c r="F1428" s="3" t="s">
        <v>248</v>
      </c>
      <c r="G1428" s="57"/>
      <c r="H1428" s="10">
        <v>0</v>
      </c>
      <c r="J1428" s="4"/>
      <c r="K1428" s="4"/>
      <c r="L1428" s="4"/>
      <c r="M1428" s="4"/>
      <c r="N1428" s="4"/>
      <c r="O1428" s="4"/>
    </row>
    <row r="1429" spans="1:15" ht="11.65" customHeight="1" x14ac:dyDescent="0.2">
      <c r="A1429" s="49">
        <f t="shared" ca="1" si="31"/>
        <v>1429</v>
      </c>
      <c r="C1429" s="56"/>
      <c r="D1429" s="3"/>
      <c r="E1429" s="3"/>
      <c r="F1429" s="3"/>
      <c r="G1429" s="57"/>
      <c r="H1429" s="12">
        <f>SUBTOTAL(9,H1424:H1428)</f>
        <v>0</v>
      </c>
      <c r="J1429" s="11"/>
      <c r="K1429" s="11"/>
      <c r="L1429" s="11"/>
      <c r="M1429" s="11"/>
      <c r="N1429" s="11"/>
      <c r="O1429" s="11"/>
    </row>
    <row r="1430" spans="1:15" ht="11.65" customHeight="1" x14ac:dyDescent="0.2">
      <c r="A1430" s="49">
        <f t="shared" ca="1" si="31"/>
        <v>1430</v>
      </c>
      <c r="C1430" s="56"/>
      <c r="D1430" s="3"/>
      <c r="E1430" s="3"/>
      <c r="F1430" s="3"/>
      <c r="G1430" s="57"/>
      <c r="H1430" s="2"/>
      <c r="J1430" s="4"/>
      <c r="K1430" s="4"/>
      <c r="L1430" s="4"/>
      <c r="M1430" s="4"/>
      <c r="N1430" s="4"/>
      <c r="O1430" s="4"/>
    </row>
    <row r="1431" spans="1:15" ht="11.65" customHeight="1" x14ac:dyDescent="0.2">
      <c r="A1431" s="49">
        <f t="shared" ca="1" si="31"/>
        <v>1431</v>
      </c>
      <c r="C1431" s="56"/>
      <c r="D1431" s="3"/>
      <c r="E1431" s="68" t="s">
        <v>242</v>
      </c>
      <c r="F1431" s="3"/>
      <c r="G1431" s="57"/>
      <c r="H1431" s="12">
        <f>-H1429</f>
        <v>0</v>
      </c>
      <c r="J1431" s="4"/>
      <c r="K1431" s="4"/>
      <c r="L1431" s="4"/>
      <c r="M1431" s="4"/>
      <c r="N1431" s="4"/>
      <c r="O1431" s="4"/>
    </row>
    <row r="1432" spans="1:15" ht="11.65" customHeight="1" x14ac:dyDescent="0.2">
      <c r="A1432" s="49">
        <f t="shared" ca="1" si="31"/>
        <v>1432</v>
      </c>
      <c r="C1432" s="56"/>
      <c r="D1432" s="3"/>
      <c r="E1432" s="3"/>
      <c r="F1432" s="3"/>
      <c r="G1432" s="57"/>
      <c r="H1432" s="2"/>
      <c r="J1432" s="15"/>
      <c r="K1432" s="15"/>
      <c r="L1432" s="15"/>
      <c r="M1432" s="15"/>
      <c r="N1432" s="15"/>
      <c r="O1432" s="15"/>
    </row>
    <row r="1433" spans="1:15" ht="11.65" customHeight="1" thickBot="1" x14ac:dyDescent="0.25">
      <c r="A1433" s="49">
        <f t="shared" ca="1" si="31"/>
        <v>1433</v>
      </c>
      <c r="C1433" s="63" t="s">
        <v>243</v>
      </c>
      <c r="D1433" s="3"/>
      <c r="E1433" s="3"/>
      <c r="F1433" s="3"/>
      <c r="G1433" s="57" t="s">
        <v>236</v>
      </c>
      <c r="H1433" s="21">
        <f>SUBTOTAL(9,H1371:H1421)</f>
        <v>-55532772.062315732</v>
      </c>
      <c r="J1433" s="17"/>
      <c r="K1433" s="17"/>
      <c r="L1433" s="17"/>
      <c r="M1433" s="17"/>
      <c r="N1433" s="17"/>
      <c r="O1433" s="17"/>
    </row>
    <row r="1434" spans="1:15" ht="11.65" customHeight="1" thickTop="1" x14ac:dyDescent="0.2">
      <c r="A1434" s="49">
        <f t="shared" ca="1" si="31"/>
        <v>1434</v>
      </c>
      <c r="C1434" s="56"/>
      <c r="D1434" s="3"/>
      <c r="E1434" s="3"/>
      <c r="F1434" s="3"/>
      <c r="G1434" s="57"/>
      <c r="H1434" s="2"/>
      <c r="J1434" s="4"/>
      <c r="K1434" s="4"/>
      <c r="L1434" s="4"/>
      <c r="M1434" s="4"/>
      <c r="N1434" s="4"/>
      <c r="O1434" s="4"/>
    </row>
    <row r="1435" spans="1:15" ht="11.65" customHeight="1" x14ac:dyDescent="0.2">
      <c r="A1435" s="49">
        <f t="shared" ca="1" si="31"/>
        <v>1435</v>
      </c>
      <c r="C1435" s="56"/>
      <c r="D1435" s="3"/>
      <c r="E1435" s="3"/>
      <c r="F1435" s="3"/>
      <c r="G1435" s="57"/>
      <c r="H1435" s="2"/>
      <c r="J1435" s="4"/>
      <c r="K1435" s="4"/>
      <c r="L1435" s="4"/>
      <c r="M1435" s="4"/>
      <c r="N1435" s="4"/>
      <c r="O1435" s="4"/>
    </row>
    <row r="1436" spans="1:15" ht="11.65" customHeight="1" x14ac:dyDescent="0.2">
      <c r="A1436" s="49">
        <f t="shared" ca="1" si="31"/>
        <v>1436</v>
      </c>
      <c r="C1436" s="56"/>
      <c r="D1436" s="3"/>
      <c r="E1436" s="58"/>
      <c r="F1436" s="3"/>
      <c r="G1436" s="57"/>
      <c r="H1436" s="14"/>
      <c r="J1436" s="4"/>
      <c r="K1436" s="4"/>
      <c r="L1436" s="4"/>
      <c r="M1436" s="4"/>
      <c r="N1436" s="4"/>
      <c r="O1436" s="4"/>
    </row>
    <row r="1437" spans="1:15" ht="11.65" customHeight="1" x14ac:dyDescent="0.2">
      <c r="A1437" s="49">
        <f t="shared" ca="1" si="31"/>
        <v>1437</v>
      </c>
      <c r="C1437" s="59"/>
      <c r="D1437" s="60"/>
      <c r="E1437" s="61"/>
      <c r="F1437" s="60"/>
      <c r="G1437" s="62"/>
      <c r="H1437" s="16"/>
      <c r="J1437" s="4"/>
      <c r="K1437" s="4"/>
      <c r="L1437" s="4"/>
      <c r="M1437" s="4"/>
      <c r="N1437" s="4"/>
      <c r="O1437" s="4"/>
    </row>
    <row r="1438" spans="1:15" ht="11.65" customHeight="1" x14ac:dyDescent="0.2">
      <c r="A1438" s="49">
        <f t="shared" ca="1" si="31"/>
        <v>1438</v>
      </c>
      <c r="C1438" s="56" t="s">
        <v>244</v>
      </c>
      <c r="D1438" s="3"/>
      <c r="E1438" s="3"/>
      <c r="F1438" s="3"/>
      <c r="G1438" s="57"/>
      <c r="H1438" s="2"/>
      <c r="J1438" s="4"/>
      <c r="K1438" s="4"/>
      <c r="L1438" s="4"/>
      <c r="M1438" s="4"/>
      <c r="N1438" s="4"/>
      <c r="O1438" s="4"/>
    </row>
    <row r="1439" spans="1:15" ht="11.65" customHeight="1" x14ac:dyDescent="0.2">
      <c r="A1439" s="49">
        <f t="shared" ca="1" si="31"/>
        <v>1439</v>
      </c>
      <c r="C1439" s="56"/>
      <c r="D1439" s="3"/>
      <c r="E1439" s="3" t="s">
        <v>193</v>
      </c>
      <c r="F1439" s="3"/>
      <c r="G1439" s="57"/>
      <c r="H1439" s="10">
        <f>SUMIFS($H$1370:$H$1429,$F$1370:$F$1429,E1439)</f>
        <v>-1915896.82</v>
      </c>
      <c r="J1439" s="4"/>
      <c r="K1439" s="4"/>
      <c r="L1439" s="4"/>
      <c r="M1439" s="4"/>
      <c r="N1439" s="4"/>
      <c r="O1439" s="4"/>
    </row>
    <row r="1440" spans="1:15" ht="11.65" customHeight="1" x14ac:dyDescent="0.2">
      <c r="A1440" s="49">
        <f t="shared" ca="1" si="31"/>
        <v>1440</v>
      </c>
      <c r="C1440" s="56"/>
      <c r="D1440" s="3"/>
      <c r="E1440" s="3" t="s">
        <v>302</v>
      </c>
      <c r="F1440" s="3"/>
      <c r="G1440" s="57"/>
      <c r="H1440" s="10">
        <f t="shared" ref="H1440:H1452" si="32">SUMIFS($H$1370:$H$1429,$F$1370:$F$1429,E1440)</f>
        <v>-9509774.8306692205</v>
      </c>
      <c r="J1440" s="4"/>
      <c r="K1440" s="4"/>
      <c r="L1440" s="4"/>
      <c r="M1440" s="4"/>
      <c r="N1440" s="4"/>
      <c r="O1440" s="4"/>
    </row>
    <row r="1441" spans="1:15" ht="11.65" customHeight="1" x14ac:dyDescent="0.2">
      <c r="A1441" s="49">
        <f t="shared" ca="1" si="31"/>
        <v>1441</v>
      </c>
      <c r="C1441" s="56"/>
      <c r="D1441" s="3"/>
      <c r="E1441" s="3" t="s">
        <v>303</v>
      </c>
      <c r="F1441" s="3"/>
      <c r="G1441" s="57"/>
      <c r="H1441" s="10">
        <f t="shared" si="32"/>
        <v>-504323.59351336089</v>
      </c>
      <c r="J1441" s="4"/>
      <c r="K1441" s="4"/>
      <c r="L1441" s="4"/>
      <c r="M1441" s="4"/>
      <c r="N1441" s="4"/>
      <c r="O1441" s="4"/>
    </row>
    <row r="1442" spans="1:15" ht="11.65" customHeight="1" x14ac:dyDescent="0.2">
      <c r="A1442" s="49">
        <f t="shared" ca="1" si="31"/>
        <v>1442</v>
      </c>
      <c r="C1442" s="56"/>
      <c r="D1442" s="3"/>
      <c r="E1442" s="58" t="s">
        <v>247</v>
      </c>
      <c r="F1442" s="3"/>
      <c r="G1442" s="57"/>
      <c r="H1442" s="10">
        <f t="shared" si="32"/>
        <v>0</v>
      </c>
      <c r="J1442" s="4"/>
      <c r="K1442" s="4"/>
      <c r="L1442" s="4"/>
      <c r="M1442" s="4"/>
      <c r="N1442" s="4"/>
      <c r="O1442" s="4"/>
    </row>
    <row r="1443" spans="1:15" ht="11.65" customHeight="1" x14ac:dyDescent="0.2">
      <c r="A1443" s="49">
        <f t="shared" ca="1" si="31"/>
        <v>1443</v>
      </c>
      <c r="C1443" s="56"/>
      <c r="D1443" s="3"/>
      <c r="E1443" s="58" t="s">
        <v>248</v>
      </c>
      <c r="F1443" s="3"/>
      <c r="G1443" s="57"/>
      <c r="H1443" s="10">
        <f t="shared" si="32"/>
        <v>-23210794.66155494</v>
      </c>
      <c r="J1443" s="4"/>
      <c r="K1443" s="4"/>
      <c r="L1443" s="4"/>
      <c r="M1443" s="4"/>
      <c r="N1443" s="4"/>
      <c r="O1443" s="4"/>
    </row>
    <row r="1444" spans="1:15" ht="11.65" customHeight="1" x14ac:dyDescent="0.2">
      <c r="A1444" s="49">
        <f t="shared" ca="1" si="31"/>
        <v>1444</v>
      </c>
      <c r="C1444" s="56"/>
      <c r="D1444" s="3"/>
      <c r="E1444" s="58" t="s">
        <v>255</v>
      </c>
      <c r="F1444" s="3"/>
      <c r="G1444" s="57"/>
      <c r="H1444" s="10">
        <f t="shared" si="32"/>
        <v>-10938792.521547824</v>
      </c>
      <c r="J1444" s="4"/>
      <c r="K1444" s="4"/>
      <c r="L1444" s="4"/>
      <c r="M1444" s="4"/>
      <c r="N1444" s="4"/>
      <c r="O1444" s="4"/>
    </row>
    <row r="1445" spans="1:15" ht="11.65" customHeight="1" x14ac:dyDescent="0.2">
      <c r="A1445" s="49">
        <f t="shared" ca="1" si="31"/>
        <v>1445</v>
      </c>
      <c r="C1445" s="56"/>
      <c r="D1445" s="3"/>
      <c r="E1445" s="56" t="s">
        <v>261</v>
      </c>
      <c r="F1445" s="3"/>
      <c r="G1445" s="57"/>
      <c r="H1445" s="10">
        <f t="shared" si="32"/>
        <v>0</v>
      </c>
      <c r="J1445" s="4"/>
      <c r="K1445" s="4"/>
      <c r="L1445" s="4"/>
      <c r="M1445" s="4"/>
      <c r="N1445" s="4"/>
      <c r="O1445" s="4"/>
    </row>
    <row r="1446" spans="1:15" ht="11.65" customHeight="1" x14ac:dyDescent="0.2">
      <c r="A1446" s="49">
        <f t="shared" ca="1" si="31"/>
        <v>1446</v>
      </c>
      <c r="C1446" s="56"/>
      <c r="D1446" s="3"/>
      <c r="E1446" s="56" t="s">
        <v>253</v>
      </c>
      <c r="F1446" s="3"/>
      <c r="G1446" s="57"/>
      <c r="H1446" s="10">
        <f t="shared" si="32"/>
        <v>-429721.78588122508</v>
      </c>
      <c r="J1446" s="4"/>
      <c r="K1446" s="4"/>
      <c r="L1446" s="4"/>
      <c r="M1446" s="4"/>
      <c r="N1446" s="4"/>
      <c r="O1446" s="4"/>
    </row>
    <row r="1447" spans="1:15" ht="11.65" customHeight="1" x14ac:dyDescent="0.2">
      <c r="A1447" s="49">
        <f t="shared" ca="1" si="31"/>
        <v>1447</v>
      </c>
      <c r="C1447" s="56"/>
      <c r="D1447" s="3"/>
      <c r="E1447" s="56" t="s">
        <v>249</v>
      </c>
      <c r="F1447" s="3"/>
      <c r="G1447" s="57"/>
      <c r="H1447" s="10">
        <f t="shared" si="32"/>
        <v>-4617236.5006805854</v>
      </c>
      <c r="J1447" s="4"/>
      <c r="K1447" s="4"/>
      <c r="L1447" s="4"/>
      <c r="M1447" s="4"/>
      <c r="N1447" s="4"/>
      <c r="O1447" s="4"/>
    </row>
    <row r="1448" spans="1:15" ht="11.65" customHeight="1" x14ac:dyDescent="0.2">
      <c r="A1448" s="49">
        <f t="shared" ca="1" si="31"/>
        <v>1448</v>
      </c>
      <c r="C1448" s="56"/>
      <c r="D1448" s="3"/>
      <c r="E1448" s="56" t="s">
        <v>251</v>
      </c>
      <c r="F1448" s="3"/>
      <c r="G1448" s="57"/>
      <c r="H1448" s="10">
        <f t="shared" si="32"/>
        <v>0</v>
      </c>
      <c r="J1448" s="4"/>
      <c r="K1448" s="4"/>
      <c r="L1448" s="4"/>
      <c r="M1448" s="4"/>
      <c r="N1448" s="4"/>
      <c r="O1448" s="4"/>
    </row>
    <row r="1449" spans="1:15" ht="11.65" customHeight="1" x14ac:dyDescent="0.2">
      <c r="A1449" s="49">
        <f t="shared" ca="1" si="31"/>
        <v>1449</v>
      </c>
      <c r="C1449" s="56"/>
      <c r="D1449" s="3"/>
      <c r="E1449" s="56" t="s">
        <v>252</v>
      </c>
      <c r="F1449" s="3"/>
      <c r="G1449" s="57"/>
      <c r="H1449" s="10">
        <f t="shared" si="32"/>
        <v>0</v>
      </c>
      <c r="J1449" s="4"/>
      <c r="K1449" s="4"/>
      <c r="L1449" s="4"/>
      <c r="M1449" s="4"/>
      <c r="N1449" s="4"/>
      <c r="O1449" s="4"/>
    </row>
    <row r="1450" spans="1:15" ht="11.65" customHeight="1" x14ac:dyDescent="0.2">
      <c r="A1450" s="49">
        <f t="shared" ca="1" si="31"/>
        <v>1450</v>
      </c>
      <c r="C1450" s="56"/>
      <c r="D1450" s="3"/>
      <c r="E1450" s="56" t="s">
        <v>30</v>
      </c>
      <c r="F1450" s="3"/>
      <c r="G1450" s="57"/>
      <c r="H1450" s="10">
        <f t="shared" si="32"/>
        <v>0</v>
      </c>
      <c r="J1450" s="4"/>
      <c r="K1450" s="4"/>
      <c r="L1450" s="4"/>
      <c r="M1450" s="4"/>
      <c r="N1450" s="4"/>
      <c r="O1450" s="4"/>
    </row>
    <row r="1451" spans="1:15" ht="11.65" customHeight="1" x14ac:dyDescent="0.2">
      <c r="A1451" s="49">
        <f t="shared" ca="1" si="31"/>
        <v>1451</v>
      </c>
      <c r="C1451" s="56"/>
      <c r="D1451" s="3"/>
      <c r="E1451" s="3" t="s">
        <v>24</v>
      </c>
      <c r="F1451" s="3"/>
      <c r="G1451" s="57"/>
      <c r="H1451" s="10">
        <f t="shared" si="32"/>
        <v>-4406231.3484685784</v>
      </c>
      <c r="J1451" s="4"/>
      <c r="K1451" s="4"/>
      <c r="L1451" s="4"/>
      <c r="M1451" s="4"/>
      <c r="N1451" s="4"/>
      <c r="O1451" s="4"/>
    </row>
    <row r="1452" spans="1:15" ht="11.65" customHeight="1" x14ac:dyDescent="0.2">
      <c r="A1452" s="49">
        <f t="shared" ca="1" si="31"/>
        <v>1452</v>
      </c>
      <c r="B1452" s="55"/>
      <c r="C1452" s="56"/>
      <c r="D1452" s="3"/>
      <c r="E1452" s="3" t="s">
        <v>284</v>
      </c>
      <c r="F1452" s="3"/>
      <c r="G1452" s="57"/>
      <c r="H1452" s="2">
        <f t="shared" si="32"/>
        <v>0</v>
      </c>
      <c r="J1452" s="4"/>
      <c r="K1452" s="4"/>
      <c r="L1452" s="4"/>
      <c r="M1452" s="4"/>
      <c r="N1452" s="4"/>
      <c r="O1452" s="4"/>
    </row>
    <row r="1453" spans="1:15" ht="12.75" thickBot="1" x14ac:dyDescent="0.25">
      <c r="A1453" s="47" t="s">
        <v>246</v>
      </c>
      <c r="C1453" s="56" t="s">
        <v>245</v>
      </c>
      <c r="D1453" s="3"/>
      <c r="E1453" s="3"/>
      <c r="F1453" s="3"/>
      <c r="G1453" s="57" t="s">
        <v>236</v>
      </c>
      <c r="H1453" s="19">
        <f>SUM(H1439:H1452)</f>
        <v>-55532772.06231574</v>
      </c>
      <c r="J1453" s="48"/>
      <c r="K1453" s="48"/>
      <c r="L1453" s="48"/>
      <c r="M1453" s="48"/>
      <c r="N1453" s="48"/>
      <c r="O1453" s="48"/>
    </row>
    <row r="1454" spans="1:15" ht="12.75" thickTop="1" x14ac:dyDescent="0.2">
      <c r="C1454" s="56"/>
      <c r="D1454" s="3"/>
      <c r="E1454" s="3"/>
      <c r="F1454" s="3"/>
      <c r="G1454" s="69"/>
      <c r="H1454" s="4"/>
      <c r="J1454" s="4"/>
      <c r="K1454" s="4"/>
      <c r="L1454" s="4"/>
      <c r="M1454" s="4"/>
      <c r="N1454" s="4"/>
      <c r="O1454" s="4"/>
    </row>
    <row r="1455" spans="1:15" x14ac:dyDescent="0.2">
      <c r="C1455" s="56"/>
      <c r="D1455" s="3"/>
      <c r="E1455" s="3"/>
      <c r="F1455" s="3"/>
      <c r="G1455" s="69"/>
      <c r="H1455" s="4"/>
      <c r="J1455" s="4"/>
      <c r="K1455" s="4"/>
      <c r="L1455" s="4"/>
      <c r="M1455" s="4"/>
      <c r="N1455" s="4"/>
      <c r="O1455" s="4"/>
    </row>
    <row r="1456" spans="1:15" x14ac:dyDescent="0.2">
      <c r="C1456" s="56"/>
      <c r="D1456" s="70"/>
      <c r="E1456" s="70"/>
      <c r="F1456" s="70"/>
      <c r="G1456" s="69"/>
      <c r="H1456" s="3" t="s">
        <v>246</v>
      </c>
      <c r="J1456" s="4"/>
      <c r="K1456" s="4"/>
      <c r="L1456" s="4"/>
      <c r="M1456" s="4"/>
      <c r="N1456" s="4"/>
      <c r="O1456" s="4"/>
    </row>
    <row r="1457" spans="3:15" x14ac:dyDescent="0.2">
      <c r="C1457" s="56" t="s">
        <v>246</v>
      </c>
      <c r="D1457" s="3"/>
      <c r="E1457" s="3" t="s">
        <v>246</v>
      </c>
      <c r="F1457" s="3" t="s">
        <v>246</v>
      </c>
      <c r="G1457" s="69" t="s">
        <v>246</v>
      </c>
      <c r="H1457" s="2"/>
      <c r="J1457" s="4"/>
      <c r="K1457" s="4"/>
      <c r="L1457" s="4"/>
      <c r="M1457" s="4"/>
      <c r="N1457" s="4"/>
      <c r="O1457" s="4"/>
    </row>
    <row r="1458" spans="3:15" x14ac:dyDescent="0.2">
      <c r="H1458" s="2"/>
      <c r="J1458" s="4"/>
      <c r="K1458" s="4"/>
      <c r="L1458" s="4"/>
      <c r="M1458" s="4"/>
      <c r="N1458" s="4"/>
      <c r="O1458" s="4"/>
    </row>
    <row r="1459" spans="3:15" x14ac:dyDescent="0.2">
      <c r="H1459" s="2"/>
      <c r="J1459" s="4"/>
      <c r="K1459" s="4"/>
      <c r="L1459" s="4"/>
      <c r="M1459" s="4"/>
      <c r="N1459" s="4"/>
      <c r="O1459" s="4"/>
    </row>
    <row r="1460" spans="3:15" x14ac:dyDescent="0.2">
      <c r="H1460" s="2"/>
      <c r="J1460" s="4"/>
      <c r="K1460" s="4"/>
      <c r="L1460" s="4"/>
      <c r="M1460" s="4"/>
      <c r="N1460" s="4"/>
      <c r="O1460" s="4"/>
    </row>
    <row r="1461" spans="3:15" x14ac:dyDescent="0.2">
      <c r="H1461" s="2"/>
      <c r="J1461" s="4"/>
      <c r="K1461" s="4"/>
      <c r="L1461" s="4"/>
      <c r="M1461" s="4"/>
      <c r="N1461" s="4"/>
      <c r="O1461" s="4"/>
    </row>
    <row r="1462" spans="3:15" x14ac:dyDescent="0.2">
      <c r="H1462" s="2"/>
      <c r="J1462" s="4"/>
      <c r="K1462" s="4"/>
      <c r="L1462" s="4"/>
      <c r="M1462" s="4"/>
      <c r="N1462" s="4"/>
      <c r="O1462" s="4"/>
    </row>
    <row r="1463" spans="3:15" x14ac:dyDescent="0.2">
      <c r="H1463" s="2"/>
      <c r="J1463" s="4"/>
      <c r="K1463" s="4"/>
      <c r="L1463" s="4"/>
      <c r="M1463" s="4"/>
      <c r="N1463" s="4"/>
      <c r="O1463" s="4"/>
    </row>
    <row r="1464" spans="3:15" x14ac:dyDescent="0.2">
      <c r="H1464" s="2"/>
      <c r="J1464" s="4"/>
      <c r="K1464" s="4"/>
      <c r="L1464" s="4"/>
      <c r="M1464" s="4"/>
      <c r="N1464" s="4"/>
      <c r="O1464" s="4"/>
    </row>
    <row r="1465" spans="3:15" x14ac:dyDescent="0.2">
      <c r="H1465" s="2"/>
      <c r="J1465" s="4"/>
      <c r="K1465" s="4"/>
      <c r="L1465" s="4"/>
      <c r="M1465" s="4"/>
      <c r="N1465" s="4"/>
      <c r="O1465" s="4"/>
    </row>
    <row r="1466" spans="3:15" x14ac:dyDescent="0.2">
      <c r="H1466" s="2"/>
      <c r="J1466" s="4"/>
      <c r="K1466" s="4"/>
      <c r="L1466" s="4"/>
      <c r="M1466" s="4"/>
      <c r="N1466" s="4"/>
      <c r="O1466" s="4"/>
    </row>
    <row r="1467" spans="3:15" x14ac:dyDescent="0.2">
      <c r="H1467" s="2"/>
      <c r="J1467" s="4"/>
      <c r="K1467" s="4"/>
      <c r="L1467" s="4"/>
      <c r="M1467" s="4"/>
      <c r="N1467" s="4"/>
      <c r="O1467" s="4"/>
    </row>
    <row r="1468" spans="3:15" x14ac:dyDescent="0.2">
      <c r="H1468" s="2"/>
      <c r="J1468" s="4"/>
      <c r="K1468" s="4"/>
      <c r="L1468" s="4"/>
      <c r="M1468" s="4"/>
      <c r="N1468" s="4"/>
      <c r="O1468" s="4"/>
    </row>
    <row r="1469" spans="3:15" x14ac:dyDescent="0.2">
      <c r="H1469" s="2"/>
      <c r="J1469" s="4"/>
      <c r="K1469" s="4"/>
      <c r="L1469" s="4"/>
      <c r="M1469" s="4"/>
      <c r="N1469" s="4"/>
      <c r="O1469" s="4"/>
    </row>
    <row r="1470" spans="3:15" x14ac:dyDescent="0.2">
      <c r="H1470" s="2"/>
      <c r="J1470" s="4"/>
      <c r="K1470" s="4"/>
      <c r="L1470" s="4"/>
      <c r="M1470" s="4"/>
      <c r="N1470" s="4"/>
      <c r="O1470" s="4"/>
    </row>
    <row r="1471" spans="3:15" x14ac:dyDescent="0.2">
      <c r="H1471" s="2"/>
      <c r="J1471" s="4"/>
      <c r="K1471" s="4"/>
      <c r="L1471" s="4"/>
      <c r="M1471" s="4"/>
      <c r="N1471" s="4"/>
      <c r="O1471" s="4"/>
    </row>
    <row r="1472" spans="3:15" x14ac:dyDescent="0.2">
      <c r="H1472" s="2"/>
      <c r="J1472" s="4"/>
      <c r="K1472" s="4"/>
      <c r="L1472" s="4"/>
      <c r="M1472" s="4"/>
      <c r="N1472" s="4"/>
      <c r="O1472" s="4"/>
    </row>
    <row r="1473" spans="8:15" x14ac:dyDescent="0.2">
      <c r="H1473" s="2"/>
      <c r="J1473" s="4"/>
      <c r="K1473" s="4"/>
      <c r="L1473" s="4"/>
      <c r="M1473" s="4"/>
      <c r="N1473" s="4"/>
      <c r="O1473" s="4"/>
    </row>
    <row r="1474" spans="8:15" x14ac:dyDescent="0.2">
      <c r="H1474" s="2"/>
      <c r="J1474" s="4"/>
      <c r="K1474" s="4"/>
      <c r="L1474" s="4"/>
      <c r="M1474" s="4"/>
      <c r="N1474" s="4"/>
      <c r="O1474" s="4"/>
    </row>
    <row r="1475" spans="8:15" x14ac:dyDescent="0.2">
      <c r="H1475" s="2"/>
      <c r="J1475" s="4"/>
      <c r="K1475" s="4"/>
      <c r="L1475" s="4"/>
      <c r="M1475" s="4"/>
      <c r="N1475" s="4"/>
      <c r="O1475" s="4"/>
    </row>
    <row r="1476" spans="8:15" x14ac:dyDescent="0.2">
      <c r="H1476" s="2"/>
      <c r="J1476" s="4"/>
      <c r="K1476" s="4"/>
      <c r="L1476" s="4"/>
      <c r="M1476" s="4"/>
      <c r="N1476" s="4"/>
      <c r="O1476" s="4"/>
    </row>
    <row r="1477" spans="8:15" x14ac:dyDescent="0.2">
      <c r="H1477" s="2"/>
      <c r="J1477" s="4"/>
      <c r="K1477" s="4"/>
      <c r="L1477" s="4"/>
      <c r="M1477" s="4"/>
      <c r="N1477" s="4"/>
      <c r="O1477" s="4"/>
    </row>
    <row r="1478" spans="8:15" x14ac:dyDescent="0.2">
      <c r="H1478" s="2"/>
      <c r="J1478" s="4"/>
      <c r="K1478" s="4"/>
      <c r="L1478" s="4"/>
      <c r="M1478" s="4"/>
      <c r="N1478" s="4"/>
      <c r="O1478" s="4"/>
    </row>
    <row r="1479" spans="8:15" x14ac:dyDescent="0.2">
      <c r="H1479" s="2"/>
      <c r="J1479" s="4"/>
      <c r="K1479" s="4"/>
      <c r="L1479" s="4"/>
      <c r="M1479" s="4"/>
      <c r="N1479" s="4"/>
      <c r="O1479" s="4"/>
    </row>
    <row r="1480" spans="8:15" x14ac:dyDescent="0.2">
      <c r="H1480" s="2"/>
      <c r="J1480" s="4"/>
      <c r="K1480" s="4"/>
      <c r="L1480" s="4"/>
      <c r="M1480" s="4"/>
      <c r="N1480" s="4"/>
      <c r="O1480" s="4"/>
    </row>
    <row r="1481" spans="8:15" x14ac:dyDescent="0.2">
      <c r="H1481" s="2"/>
      <c r="J1481" s="4"/>
      <c r="K1481" s="4"/>
      <c r="L1481" s="4"/>
      <c r="M1481" s="4"/>
      <c r="N1481" s="4"/>
      <c r="O1481" s="4"/>
    </row>
    <row r="1482" spans="8:15" x14ac:dyDescent="0.2">
      <c r="H1482" s="2"/>
      <c r="J1482" s="4"/>
      <c r="K1482" s="4"/>
      <c r="L1482" s="4"/>
      <c r="M1482" s="4"/>
      <c r="N1482" s="4"/>
      <c r="O1482" s="4"/>
    </row>
    <row r="1483" spans="8:15" x14ac:dyDescent="0.2">
      <c r="H1483" s="2"/>
      <c r="J1483" s="4"/>
      <c r="K1483" s="4"/>
      <c r="L1483" s="4"/>
      <c r="M1483" s="4"/>
      <c r="N1483" s="4"/>
      <c r="O1483" s="4"/>
    </row>
    <row r="1484" spans="8:15" x14ac:dyDescent="0.2">
      <c r="H1484" s="2"/>
      <c r="J1484" s="4"/>
      <c r="K1484" s="4"/>
      <c r="L1484" s="4"/>
      <c r="M1484" s="4"/>
      <c r="N1484" s="4"/>
      <c r="O1484" s="4"/>
    </row>
    <row r="1485" spans="8:15" x14ac:dyDescent="0.2">
      <c r="H1485" s="2"/>
      <c r="J1485" s="4"/>
      <c r="K1485" s="4"/>
      <c r="L1485" s="4"/>
      <c r="M1485" s="4"/>
      <c r="N1485" s="4"/>
      <c r="O1485" s="4"/>
    </row>
    <row r="1486" spans="8:15" x14ac:dyDescent="0.2">
      <c r="H1486" s="2"/>
      <c r="J1486" s="4"/>
      <c r="K1486" s="4"/>
      <c r="L1486" s="4"/>
      <c r="M1486" s="4"/>
      <c r="N1486" s="4"/>
      <c r="O1486" s="4"/>
    </row>
    <row r="1487" spans="8:15" x14ac:dyDescent="0.2">
      <c r="H1487" s="2"/>
      <c r="J1487" s="4"/>
      <c r="K1487" s="4"/>
      <c r="L1487" s="4"/>
      <c r="M1487" s="4"/>
      <c r="N1487" s="4"/>
      <c r="O1487" s="4"/>
    </row>
    <row r="1488" spans="8:15" x14ac:dyDescent="0.2">
      <c r="H1488" s="2"/>
      <c r="J1488" s="4"/>
      <c r="K1488" s="4"/>
      <c r="L1488" s="4"/>
      <c r="M1488" s="4"/>
      <c r="N1488" s="4"/>
      <c r="O1488" s="4"/>
    </row>
    <row r="1489" spans="8:15" x14ac:dyDescent="0.2">
      <c r="H1489" s="2"/>
      <c r="J1489" s="4"/>
      <c r="K1489" s="4"/>
      <c r="L1489" s="4"/>
      <c r="M1489" s="4"/>
      <c r="N1489" s="4"/>
      <c r="O1489" s="4"/>
    </row>
    <row r="1490" spans="8:15" x14ac:dyDescent="0.2">
      <c r="H1490" s="2"/>
      <c r="J1490" s="4"/>
      <c r="K1490" s="4"/>
      <c r="L1490" s="4"/>
      <c r="M1490" s="4"/>
      <c r="N1490" s="4"/>
      <c r="O1490" s="4"/>
    </row>
    <row r="1491" spans="8:15" x14ac:dyDescent="0.2">
      <c r="H1491" s="2"/>
      <c r="J1491" s="4"/>
      <c r="K1491" s="4"/>
      <c r="L1491" s="4"/>
      <c r="M1491" s="4"/>
      <c r="N1491" s="4"/>
      <c r="O1491" s="4"/>
    </row>
    <row r="1492" spans="8:15" x14ac:dyDescent="0.2">
      <c r="H1492" s="2"/>
      <c r="J1492" s="4"/>
      <c r="K1492" s="4"/>
      <c r="L1492" s="4"/>
      <c r="M1492" s="4"/>
      <c r="N1492" s="4"/>
      <c r="O1492" s="4"/>
    </row>
    <row r="1493" spans="8:15" x14ac:dyDescent="0.2">
      <c r="H1493" s="2"/>
      <c r="J1493" s="4"/>
      <c r="K1493" s="4"/>
      <c r="L1493" s="4"/>
      <c r="M1493" s="4"/>
      <c r="N1493" s="4"/>
      <c r="O1493" s="4"/>
    </row>
    <row r="1494" spans="8:15" x14ac:dyDescent="0.2">
      <c r="H1494" s="2"/>
      <c r="J1494" s="4"/>
      <c r="K1494" s="4"/>
      <c r="L1494" s="4"/>
      <c r="M1494" s="4"/>
      <c r="N1494" s="4"/>
      <c r="O1494" s="4"/>
    </row>
    <row r="1495" spans="8:15" x14ac:dyDescent="0.2">
      <c r="H1495" s="2"/>
      <c r="J1495" s="4"/>
      <c r="K1495" s="4"/>
      <c r="L1495" s="4"/>
      <c r="M1495" s="4"/>
      <c r="N1495" s="4"/>
      <c r="O1495" s="4"/>
    </row>
    <row r="1496" spans="8:15" x14ac:dyDescent="0.2">
      <c r="H1496" s="2"/>
      <c r="J1496" s="4"/>
      <c r="K1496" s="4"/>
      <c r="L1496" s="4"/>
      <c r="M1496" s="4"/>
      <c r="N1496" s="4"/>
      <c r="O1496" s="4"/>
    </row>
    <row r="1497" spans="8:15" x14ac:dyDescent="0.2">
      <c r="H1497" s="2"/>
      <c r="J1497" s="4"/>
      <c r="K1497" s="4"/>
      <c r="L1497" s="4"/>
      <c r="M1497" s="4"/>
      <c r="N1497" s="4"/>
      <c r="O1497" s="4"/>
    </row>
    <row r="1498" spans="8:15" x14ac:dyDescent="0.2">
      <c r="J1498" s="4"/>
      <c r="K1498" s="4"/>
      <c r="L1498" s="4"/>
      <c r="M1498" s="4"/>
      <c r="N1498" s="4"/>
      <c r="O1498" s="4"/>
    </row>
    <row r="1499" spans="8:15" x14ac:dyDescent="0.2">
      <c r="J1499" s="48"/>
      <c r="K1499" s="48"/>
      <c r="L1499" s="48"/>
      <c r="M1499" s="48"/>
      <c r="N1499" s="48"/>
      <c r="O1499" s="48"/>
    </row>
    <row r="1500" spans="8:15" x14ac:dyDescent="0.2">
      <c r="J1500" s="48"/>
      <c r="K1500" s="48"/>
      <c r="L1500" s="48"/>
      <c r="M1500" s="48"/>
      <c r="N1500" s="48"/>
      <c r="O1500" s="48"/>
    </row>
    <row r="1501" spans="8:15" x14ac:dyDescent="0.2">
      <c r="J1501" s="48"/>
      <c r="K1501" s="48"/>
      <c r="L1501" s="48"/>
      <c r="M1501" s="48"/>
      <c r="N1501" s="48"/>
      <c r="O1501" s="48"/>
    </row>
    <row r="1502" spans="8:15" x14ac:dyDescent="0.2">
      <c r="J1502" s="48"/>
      <c r="K1502" s="48"/>
      <c r="L1502" s="48"/>
      <c r="M1502" s="48"/>
      <c r="N1502" s="48"/>
      <c r="O1502" s="48"/>
    </row>
    <row r="1503" spans="8:15" x14ac:dyDescent="0.2">
      <c r="J1503" s="48"/>
      <c r="K1503" s="48"/>
      <c r="L1503" s="48"/>
      <c r="M1503" s="48"/>
      <c r="N1503" s="48"/>
      <c r="O1503" s="48"/>
    </row>
    <row r="1504" spans="8:15" x14ac:dyDescent="0.2">
      <c r="J1504" s="48"/>
      <c r="K1504" s="48"/>
      <c r="L1504" s="48"/>
      <c r="M1504" s="48"/>
      <c r="N1504" s="48"/>
      <c r="O1504" s="48"/>
    </row>
    <row r="1505" spans="10:15" x14ac:dyDescent="0.2">
      <c r="J1505" s="48"/>
      <c r="K1505" s="48"/>
      <c r="L1505" s="48"/>
      <c r="M1505" s="48"/>
      <c r="N1505" s="48"/>
      <c r="O1505" s="48"/>
    </row>
    <row r="1506" spans="10:15" x14ac:dyDescent="0.2">
      <c r="J1506" s="48"/>
      <c r="K1506" s="48"/>
      <c r="L1506" s="48"/>
      <c r="M1506" s="48"/>
      <c r="N1506" s="48"/>
      <c r="O1506" s="48"/>
    </row>
    <row r="1507" spans="10:15" x14ac:dyDescent="0.2">
      <c r="J1507" s="48"/>
      <c r="K1507" s="48"/>
      <c r="L1507" s="48"/>
      <c r="M1507" s="48"/>
      <c r="N1507" s="48"/>
      <c r="O1507" s="48"/>
    </row>
    <row r="1508" spans="10:15" x14ac:dyDescent="0.2">
      <c r="J1508" s="48"/>
      <c r="K1508" s="48"/>
      <c r="L1508" s="48"/>
      <c r="M1508" s="48"/>
      <c r="N1508" s="48"/>
      <c r="O1508" s="48"/>
    </row>
    <row r="1509" spans="10:15" x14ac:dyDescent="0.2">
      <c r="J1509" s="48"/>
      <c r="K1509" s="48"/>
      <c r="L1509" s="48"/>
      <c r="M1509" s="48"/>
      <c r="N1509" s="48"/>
      <c r="O1509" s="48"/>
    </row>
    <row r="1510" spans="10:15" x14ac:dyDescent="0.2">
      <c r="J1510" s="48"/>
      <c r="K1510" s="48"/>
      <c r="L1510" s="48"/>
      <c r="M1510" s="48"/>
      <c r="N1510" s="48"/>
      <c r="O1510" s="48"/>
    </row>
    <row r="1511" spans="10:15" x14ac:dyDescent="0.2">
      <c r="J1511" s="48"/>
      <c r="K1511" s="48"/>
      <c r="L1511" s="48"/>
      <c r="M1511" s="48"/>
      <c r="N1511" s="48"/>
      <c r="O1511" s="48"/>
    </row>
    <row r="1512" spans="10:15" x14ac:dyDescent="0.2">
      <c r="J1512" s="48"/>
      <c r="K1512" s="48"/>
      <c r="L1512" s="48"/>
      <c r="M1512" s="48"/>
      <c r="N1512" s="48"/>
      <c r="O1512" s="48"/>
    </row>
    <row r="1513" spans="10:15" x14ac:dyDescent="0.2">
      <c r="J1513" s="48"/>
      <c r="K1513" s="48"/>
      <c r="L1513" s="48"/>
      <c r="M1513" s="48"/>
      <c r="N1513" s="48"/>
      <c r="O1513" s="48"/>
    </row>
    <row r="1514" spans="10:15" x14ac:dyDescent="0.2">
      <c r="J1514" s="48"/>
      <c r="K1514" s="48"/>
      <c r="L1514" s="48"/>
      <c r="M1514" s="48"/>
      <c r="N1514" s="48"/>
      <c r="O1514" s="48"/>
    </row>
    <row r="1515" spans="10:15" x14ac:dyDescent="0.2">
      <c r="J1515" s="48"/>
      <c r="K1515" s="48"/>
      <c r="L1515" s="48"/>
      <c r="M1515" s="48"/>
      <c r="N1515" s="48"/>
      <c r="O1515" s="48"/>
    </row>
    <row r="1516" spans="10:15" x14ac:dyDescent="0.2">
      <c r="J1516" s="48"/>
      <c r="K1516" s="48"/>
      <c r="L1516" s="48"/>
      <c r="M1516" s="48"/>
      <c r="N1516" s="48"/>
      <c r="O1516" s="48"/>
    </row>
    <row r="1517" spans="10:15" x14ac:dyDescent="0.2">
      <c r="J1517" s="48"/>
      <c r="K1517" s="48"/>
      <c r="L1517" s="48"/>
      <c r="M1517" s="48"/>
      <c r="N1517" s="48"/>
      <c r="O1517" s="48"/>
    </row>
    <row r="1518" spans="10:15" x14ac:dyDescent="0.2">
      <c r="J1518" s="48"/>
      <c r="K1518" s="48"/>
      <c r="L1518" s="48"/>
      <c r="M1518" s="48"/>
      <c r="N1518" s="48"/>
      <c r="O1518" s="48"/>
    </row>
    <row r="1519" spans="10:15" x14ac:dyDescent="0.2">
      <c r="J1519" s="48"/>
      <c r="K1519" s="48"/>
      <c r="L1519" s="48"/>
      <c r="M1519" s="48"/>
      <c r="N1519" s="48"/>
      <c r="O1519" s="48"/>
    </row>
    <row r="1520" spans="10:15" x14ac:dyDescent="0.2">
      <c r="J1520" s="48"/>
      <c r="K1520" s="48"/>
      <c r="L1520" s="48"/>
      <c r="M1520" s="48"/>
      <c r="N1520" s="48"/>
      <c r="O1520" s="48"/>
    </row>
    <row r="1521" spans="10:15" x14ac:dyDescent="0.2">
      <c r="J1521" s="48"/>
      <c r="K1521" s="48"/>
      <c r="L1521" s="48"/>
      <c r="M1521" s="48"/>
      <c r="N1521" s="48"/>
      <c r="O1521" s="48"/>
    </row>
    <row r="1522" spans="10:15" x14ac:dyDescent="0.2">
      <c r="J1522" s="48"/>
      <c r="K1522" s="48"/>
      <c r="L1522" s="48"/>
      <c r="M1522" s="48"/>
      <c r="N1522" s="48"/>
      <c r="O1522" s="48"/>
    </row>
    <row r="1523" spans="10:15" x14ac:dyDescent="0.2">
      <c r="J1523" s="48"/>
      <c r="K1523" s="48"/>
      <c r="L1523" s="48"/>
      <c r="M1523" s="48"/>
      <c r="N1523" s="48"/>
      <c r="O1523" s="48"/>
    </row>
    <row r="1524" spans="10:15" x14ac:dyDescent="0.2">
      <c r="J1524" s="48"/>
      <c r="K1524" s="48"/>
      <c r="L1524" s="48"/>
      <c r="M1524" s="48"/>
      <c r="N1524" s="48"/>
      <c r="O1524" s="48"/>
    </row>
    <row r="1525" spans="10:15" x14ac:dyDescent="0.2">
      <c r="J1525" s="48"/>
      <c r="K1525" s="48"/>
      <c r="L1525" s="48"/>
      <c r="M1525" s="48"/>
      <c r="N1525" s="48"/>
      <c r="O1525" s="48"/>
    </row>
    <row r="1526" spans="10:15" x14ac:dyDescent="0.2">
      <c r="J1526" s="48"/>
      <c r="K1526" s="48"/>
      <c r="L1526" s="48"/>
      <c r="M1526" s="48"/>
      <c r="N1526" s="48"/>
      <c r="O1526" s="48"/>
    </row>
    <row r="1527" spans="10:15" x14ac:dyDescent="0.2">
      <c r="J1527" s="48"/>
      <c r="K1527" s="48"/>
      <c r="L1527" s="48"/>
      <c r="M1527" s="48"/>
      <c r="N1527" s="48"/>
      <c r="O1527" s="48"/>
    </row>
    <row r="1528" spans="10:15" x14ac:dyDescent="0.2">
      <c r="J1528" s="48"/>
      <c r="K1528" s="48"/>
      <c r="L1528" s="48"/>
      <c r="M1528" s="48"/>
      <c r="N1528" s="48"/>
      <c r="O1528" s="48"/>
    </row>
    <row r="1529" spans="10:15" x14ac:dyDescent="0.2">
      <c r="J1529" s="48"/>
      <c r="K1529" s="48"/>
      <c r="L1529" s="48"/>
      <c r="M1529" s="48"/>
      <c r="N1529" s="48"/>
      <c r="O1529" s="48"/>
    </row>
    <row r="1530" spans="10:15" x14ac:dyDescent="0.2">
      <c r="J1530" s="48"/>
      <c r="K1530" s="48"/>
      <c r="L1530" s="48"/>
      <c r="M1530" s="48"/>
      <c r="N1530" s="48"/>
      <c r="O1530" s="48"/>
    </row>
    <row r="1531" spans="10:15" x14ac:dyDescent="0.2">
      <c r="J1531" s="48"/>
      <c r="K1531" s="48"/>
      <c r="L1531" s="48"/>
      <c r="M1531" s="48"/>
      <c r="N1531" s="48"/>
      <c r="O1531" s="48"/>
    </row>
    <row r="1532" spans="10:15" x14ac:dyDescent="0.2">
      <c r="J1532" s="48"/>
      <c r="K1532" s="48"/>
      <c r="L1532" s="48"/>
      <c r="M1532" s="48"/>
      <c r="N1532" s="48"/>
      <c r="O1532" s="48"/>
    </row>
    <row r="1533" spans="10:15" x14ac:dyDescent="0.2">
      <c r="J1533" s="48"/>
      <c r="K1533" s="48"/>
      <c r="L1533" s="48"/>
      <c r="M1533" s="48"/>
      <c r="N1533" s="48"/>
      <c r="O1533" s="48"/>
    </row>
    <row r="1534" spans="10:15" x14ac:dyDescent="0.2">
      <c r="J1534" s="48"/>
      <c r="K1534" s="48"/>
      <c r="L1534" s="48"/>
      <c r="M1534" s="48"/>
      <c r="N1534" s="48"/>
      <c r="O1534" s="48"/>
    </row>
    <row r="1535" spans="10:15" x14ac:dyDescent="0.2">
      <c r="J1535" s="48"/>
      <c r="K1535" s="48"/>
      <c r="L1535" s="48"/>
      <c r="M1535" s="48"/>
      <c r="N1535" s="48"/>
      <c r="O1535" s="48"/>
    </row>
    <row r="1536" spans="10:15" x14ac:dyDescent="0.2">
      <c r="J1536" s="48"/>
      <c r="K1536" s="48"/>
      <c r="L1536" s="48"/>
      <c r="M1536" s="48"/>
      <c r="N1536" s="48"/>
      <c r="O1536" s="48"/>
    </row>
    <row r="1537" spans="10:15" x14ac:dyDescent="0.2">
      <c r="J1537" s="48"/>
      <c r="K1537" s="48"/>
      <c r="L1537" s="48"/>
      <c r="M1537" s="48"/>
      <c r="N1537" s="48"/>
      <c r="O1537" s="48"/>
    </row>
    <row r="1538" spans="10:15" x14ac:dyDescent="0.2">
      <c r="J1538" s="48"/>
      <c r="K1538" s="48"/>
      <c r="L1538" s="48"/>
      <c r="M1538" s="48"/>
      <c r="N1538" s="48"/>
      <c r="O1538" s="48"/>
    </row>
    <row r="1539" spans="10:15" x14ac:dyDescent="0.2">
      <c r="J1539" s="48"/>
      <c r="K1539" s="48"/>
      <c r="L1539" s="48"/>
      <c r="M1539" s="48"/>
      <c r="N1539" s="48"/>
      <c r="O1539" s="48"/>
    </row>
    <row r="1540" spans="10:15" x14ac:dyDescent="0.2">
      <c r="J1540" s="48"/>
      <c r="K1540" s="48"/>
      <c r="L1540" s="48"/>
      <c r="M1540" s="48"/>
      <c r="N1540" s="48"/>
      <c r="O1540" s="48"/>
    </row>
    <row r="1541" spans="10:15" x14ac:dyDescent="0.2">
      <c r="J1541" s="48"/>
      <c r="K1541" s="48"/>
      <c r="L1541" s="48"/>
      <c r="M1541" s="48"/>
      <c r="N1541" s="48"/>
      <c r="O1541" s="48"/>
    </row>
    <row r="1542" spans="10:15" x14ac:dyDescent="0.2">
      <c r="J1542" s="48"/>
      <c r="K1542" s="48"/>
      <c r="L1542" s="48"/>
      <c r="M1542" s="48"/>
      <c r="N1542" s="48"/>
      <c r="O1542" s="48"/>
    </row>
    <row r="1543" spans="10:15" x14ac:dyDescent="0.2">
      <c r="J1543" s="48"/>
      <c r="K1543" s="48"/>
      <c r="L1543" s="48"/>
      <c r="M1543" s="48"/>
      <c r="N1543" s="48"/>
      <c r="O1543" s="48"/>
    </row>
    <row r="1544" spans="10:15" x14ac:dyDescent="0.2">
      <c r="J1544" s="48"/>
      <c r="K1544" s="48"/>
      <c r="L1544" s="48"/>
      <c r="M1544" s="48"/>
      <c r="N1544" s="48"/>
      <c r="O1544" s="48"/>
    </row>
    <row r="1545" spans="10:15" x14ac:dyDescent="0.2">
      <c r="J1545" s="48"/>
      <c r="K1545" s="48"/>
      <c r="L1545" s="48"/>
      <c r="M1545" s="48"/>
      <c r="N1545" s="48"/>
      <c r="O1545" s="48"/>
    </row>
    <row r="1546" spans="10:15" x14ac:dyDescent="0.2">
      <c r="J1546" s="48"/>
      <c r="K1546" s="48"/>
      <c r="L1546" s="48"/>
      <c r="M1546" s="48"/>
      <c r="N1546" s="48"/>
      <c r="O1546" s="48"/>
    </row>
    <row r="1547" spans="10:15" x14ac:dyDescent="0.2">
      <c r="J1547" s="48"/>
      <c r="K1547" s="48"/>
      <c r="L1547" s="48"/>
      <c r="M1547" s="48"/>
      <c r="N1547" s="48"/>
      <c r="O1547" s="48"/>
    </row>
    <row r="1548" spans="10:15" x14ac:dyDescent="0.2">
      <c r="J1548" s="48"/>
      <c r="K1548" s="48"/>
      <c r="L1548" s="48"/>
      <c r="M1548" s="48"/>
      <c r="N1548" s="48"/>
      <c r="O1548" s="48"/>
    </row>
    <row r="1549" spans="10:15" x14ac:dyDescent="0.2">
      <c r="J1549" s="48"/>
      <c r="K1549" s="48"/>
      <c r="L1549" s="48"/>
      <c r="M1549" s="48"/>
      <c r="N1549" s="48"/>
      <c r="O1549" s="48"/>
    </row>
    <row r="1550" spans="10:15" x14ac:dyDescent="0.2">
      <c r="J1550" s="48"/>
      <c r="K1550" s="48"/>
      <c r="L1550" s="48"/>
      <c r="M1550" s="48"/>
      <c r="N1550" s="48"/>
      <c r="O1550" s="48"/>
    </row>
    <row r="1551" spans="10:15" x14ac:dyDescent="0.2">
      <c r="J1551" s="48"/>
      <c r="K1551" s="48"/>
      <c r="L1551" s="48"/>
      <c r="M1551" s="48"/>
      <c r="N1551" s="48"/>
      <c r="O1551" s="48"/>
    </row>
    <row r="1552" spans="10:15" x14ac:dyDescent="0.2">
      <c r="J1552" s="48"/>
      <c r="K1552" s="48"/>
      <c r="L1552" s="48"/>
      <c r="M1552" s="48"/>
      <c r="N1552" s="48"/>
      <c r="O1552" s="48"/>
    </row>
    <row r="1553" spans="10:15" x14ac:dyDescent="0.2">
      <c r="J1553" s="48"/>
      <c r="K1553" s="48"/>
      <c r="L1553" s="48"/>
      <c r="M1553" s="48"/>
      <c r="N1553" s="48"/>
      <c r="O1553" s="48"/>
    </row>
    <row r="1554" spans="10:15" x14ac:dyDescent="0.2">
      <c r="J1554" s="48"/>
      <c r="K1554" s="48"/>
      <c r="L1554" s="48"/>
      <c r="M1554" s="48"/>
      <c r="N1554" s="48"/>
      <c r="O1554" s="48"/>
    </row>
    <row r="1555" spans="10:15" x14ac:dyDescent="0.2">
      <c r="J1555" s="48"/>
      <c r="K1555" s="48"/>
      <c r="L1555" s="48"/>
      <c r="M1555" s="48"/>
      <c r="N1555" s="48"/>
      <c r="O1555" s="48"/>
    </row>
    <row r="1556" spans="10:15" x14ac:dyDescent="0.2">
      <c r="J1556" s="48"/>
      <c r="K1556" s="48"/>
      <c r="L1556" s="48"/>
      <c r="M1556" s="48"/>
      <c r="N1556" s="48"/>
      <c r="O1556" s="48"/>
    </row>
    <row r="1557" spans="10:15" x14ac:dyDescent="0.2">
      <c r="J1557" s="48"/>
      <c r="K1557" s="48"/>
      <c r="L1557" s="48"/>
      <c r="M1557" s="48"/>
      <c r="N1557" s="48"/>
      <c r="O1557" s="48"/>
    </row>
    <row r="1558" spans="10:15" x14ac:dyDescent="0.2">
      <c r="J1558" s="48"/>
      <c r="K1558" s="48"/>
      <c r="L1558" s="48"/>
      <c r="M1558" s="48"/>
      <c r="N1558" s="48"/>
      <c r="O1558" s="48"/>
    </row>
    <row r="1559" spans="10:15" x14ac:dyDescent="0.2">
      <c r="J1559" s="48"/>
      <c r="K1559" s="48"/>
      <c r="L1559" s="48"/>
      <c r="M1559" s="48"/>
      <c r="N1559" s="48"/>
      <c r="O1559" s="48"/>
    </row>
    <row r="1560" spans="10:15" x14ac:dyDescent="0.2">
      <c r="J1560" s="48"/>
      <c r="K1560" s="48"/>
      <c r="L1560" s="48"/>
      <c r="M1560" s="48"/>
      <c r="N1560" s="48"/>
      <c r="O1560" s="48"/>
    </row>
    <row r="1561" spans="10:15" x14ac:dyDescent="0.2">
      <c r="J1561" s="48"/>
      <c r="K1561" s="48"/>
      <c r="L1561" s="48"/>
      <c r="M1561" s="48"/>
      <c r="N1561" s="48"/>
      <c r="O1561" s="48"/>
    </row>
    <row r="1562" spans="10:15" x14ac:dyDescent="0.2">
      <c r="J1562" s="48"/>
      <c r="K1562" s="48"/>
      <c r="L1562" s="48"/>
      <c r="M1562" s="48"/>
      <c r="N1562" s="48"/>
      <c r="O1562" s="48"/>
    </row>
    <row r="1563" spans="10:15" x14ac:dyDescent="0.2">
      <c r="J1563" s="48"/>
      <c r="K1563" s="48"/>
      <c r="L1563" s="48"/>
      <c r="M1563" s="48"/>
      <c r="N1563" s="48"/>
      <c r="O1563" s="48"/>
    </row>
    <row r="1564" spans="10:15" x14ac:dyDescent="0.2">
      <c r="J1564" s="48"/>
      <c r="K1564" s="48"/>
      <c r="L1564" s="48"/>
      <c r="M1564" s="48"/>
      <c r="N1564" s="48"/>
      <c r="O1564" s="48"/>
    </row>
    <row r="1565" spans="10:15" x14ac:dyDescent="0.2">
      <c r="J1565" s="48"/>
      <c r="K1565" s="48"/>
      <c r="L1565" s="48"/>
      <c r="M1565" s="48"/>
      <c r="N1565" s="48"/>
      <c r="O1565" s="48"/>
    </row>
    <row r="1566" spans="10:15" x14ac:dyDescent="0.2">
      <c r="J1566" s="48"/>
      <c r="K1566" s="48"/>
      <c r="L1566" s="48"/>
      <c r="M1566" s="48"/>
      <c r="N1566" s="48"/>
      <c r="O1566" s="48"/>
    </row>
    <row r="1567" spans="10:15" x14ac:dyDescent="0.2">
      <c r="J1567" s="48"/>
      <c r="K1567" s="48"/>
      <c r="L1567" s="48"/>
      <c r="M1567" s="48"/>
      <c r="N1567" s="48"/>
      <c r="O1567" s="48"/>
    </row>
    <row r="1568" spans="10:15" x14ac:dyDescent="0.2">
      <c r="J1568" s="48"/>
      <c r="K1568" s="48"/>
      <c r="L1568" s="48"/>
      <c r="M1568" s="48"/>
      <c r="N1568" s="48"/>
      <c r="O1568" s="48"/>
    </row>
    <row r="1569" spans="10:15" x14ac:dyDescent="0.2">
      <c r="J1569" s="48"/>
      <c r="K1569" s="48"/>
      <c r="L1569" s="48"/>
      <c r="M1569" s="48"/>
      <c r="N1569" s="48"/>
      <c r="O1569" s="48"/>
    </row>
    <row r="1570" spans="10:15" x14ac:dyDescent="0.2">
      <c r="J1570" s="48"/>
      <c r="K1570" s="48"/>
      <c r="L1570" s="48"/>
      <c r="M1570" s="48"/>
      <c r="N1570" s="48"/>
      <c r="O1570" s="48"/>
    </row>
    <row r="1571" spans="10:15" x14ac:dyDescent="0.2">
      <c r="J1571" s="48"/>
      <c r="K1571" s="48"/>
      <c r="L1571" s="48"/>
      <c r="M1571" s="48"/>
      <c r="N1571" s="48"/>
      <c r="O1571" s="48"/>
    </row>
    <row r="1572" spans="10:15" x14ac:dyDescent="0.2">
      <c r="J1572" s="48"/>
      <c r="K1572" s="48"/>
      <c r="L1572" s="48"/>
      <c r="M1572" s="48"/>
      <c r="N1572" s="48"/>
      <c r="O1572" s="48"/>
    </row>
    <row r="1573" spans="10:15" x14ac:dyDescent="0.2">
      <c r="J1573" s="48"/>
      <c r="K1573" s="48"/>
      <c r="L1573" s="48"/>
      <c r="M1573" s="48"/>
      <c r="N1573" s="48"/>
      <c r="O1573" s="48"/>
    </row>
    <row r="1574" spans="10:15" x14ac:dyDescent="0.2">
      <c r="J1574" s="48"/>
      <c r="K1574" s="48"/>
      <c r="L1574" s="48"/>
      <c r="M1574" s="48"/>
      <c r="N1574" s="48"/>
      <c r="O1574" s="48"/>
    </row>
    <row r="1575" spans="10:15" x14ac:dyDescent="0.2">
      <c r="J1575" s="48"/>
      <c r="K1575" s="48"/>
      <c r="L1575" s="48"/>
      <c r="M1575" s="48"/>
      <c r="N1575" s="48"/>
      <c r="O1575" s="48"/>
    </row>
    <row r="1576" spans="10:15" x14ac:dyDescent="0.2">
      <c r="J1576" s="48"/>
      <c r="K1576" s="48"/>
      <c r="L1576" s="48"/>
      <c r="M1576" s="48"/>
      <c r="N1576" s="48"/>
      <c r="O1576" s="48"/>
    </row>
    <row r="1577" spans="10:15" x14ac:dyDescent="0.2">
      <c r="J1577" s="48"/>
      <c r="K1577" s="48"/>
      <c r="L1577" s="48"/>
      <c r="M1577" s="48"/>
      <c r="N1577" s="48"/>
      <c r="O1577" s="48"/>
    </row>
    <row r="1578" spans="10:15" x14ac:dyDescent="0.2">
      <c r="J1578" s="48"/>
      <c r="K1578" s="48"/>
      <c r="L1578" s="48"/>
      <c r="M1578" s="48"/>
      <c r="N1578" s="48"/>
      <c r="O1578" s="48"/>
    </row>
    <row r="1579" spans="10:15" x14ac:dyDescent="0.2">
      <c r="J1579" s="48"/>
      <c r="K1579" s="48"/>
      <c r="L1579" s="48"/>
      <c r="M1579" s="48"/>
      <c r="N1579" s="48"/>
      <c r="O1579" s="48"/>
    </row>
    <row r="1580" spans="10:15" x14ac:dyDescent="0.2">
      <c r="J1580" s="48"/>
      <c r="K1580" s="48"/>
      <c r="L1580" s="48"/>
      <c r="M1580" s="48"/>
      <c r="N1580" s="48"/>
      <c r="O1580" s="48"/>
    </row>
    <row r="1581" spans="10:15" x14ac:dyDescent="0.2">
      <c r="J1581" s="48"/>
      <c r="K1581" s="48"/>
      <c r="L1581" s="48"/>
      <c r="M1581" s="48"/>
      <c r="N1581" s="48"/>
      <c r="O1581" s="48"/>
    </row>
    <row r="1582" spans="10:15" x14ac:dyDescent="0.2">
      <c r="J1582" s="48"/>
      <c r="K1582" s="48"/>
      <c r="L1582" s="48"/>
      <c r="M1582" s="48"/>
      <c r="N1582" s="48"/>
      <c r="O1582" s="48"/>
    </row>
    <row r="1583" spans="10:15" x14ac:dyDescent="0.2">
      <c r="J1583" s="48"/>
      <c r="K1583" s="48"/>
      <c r="L1583" s="48"/>
      <c r="M1583" s="48"/>
      <c r="N1583" s="48"/>
      <c r="O1583" s="48"/>
    </row>
    <row r="1584" spans="10:15" x14ac:dyDescent="0.2">
      <c r="J1584" s="48"/>
      <c r="K1584" s="48"/>
      <c r="L1584" s="48"/>
      <c r="M1584" s="48"/>
      <c r="N1584" s="48"/>
      <c r="O1584" s="48"/>
    </row>
    <row r="1585" spans="10:15" x14ac:dyDescent="0.2">
      <c r="J1585" s="48"/>
      <c r="K1585" s="48"/>
      <c r="L1585" s="48"/>
      <c r="M1585" s="48"/>
      <c r="N1585" s="48"/>
      <c r="O1585" s="48"/>
    </row>
    <row r="1586" spans="10:15" x14ac:dyDescent="0.2">
      <c r="J1586" s="48"/>
      <c r="K1586" s="48"/>
      <c r="L1586" s="48"/>
      <c r="M1586" s="48"/>
      <c r="N1586" s="48"/>
      <c r="O1586" s="48"/>
    </row>
    <row r="1587" spans="10:15" x14ac:dyDescent="0.2">
      <c r="J1587" s="48"/>
      <c r="K1587" s="48"/>
      <c r="L1587" s="48"/>
      <c r="M1587" s="48"/>
      <c r="N1587" s="48"/>
      <c r="O1587" s="48"/>
    </row>
    <row r="1588" spans="10:15" x14ac:dyDescent="0.2">
      <c r="J1588" s="48"/>
      <c r="K1588" s="48"/>
      <c r="L1588" s="48"/>
      <c r="M1588" s="48"/>
      <c r="N1588" s="48"/>
      <c r="O1588" s="48"/>
    </row>
    <row r="1589" spans="10:15" x14ac:dyDescent="0.2">
      <c r="J1589" s="48"/>
      <c r="K1589" s="48"/>
      <c r="L1589" s="48"/>
      <c r="M1589" s="48"/>
      <c r="N1589" s="48"/>
      <c r="O1589" s="48"/>
    </row>
    <row r="1590" spans="10:15" x14ac:dyDescent="0.2">
      <c r="J1590" s="48"/>
      <c r="K1590" s="48"/>
      <c r="L1590" s="48"/>
      <c r="M1590" s="48"/>
      <c r="N1590" s="48"/>
      <c r="O1590" s="48"/>
    </row>
    <row r="1591" spans="10:15" x14ac:dyDescent="0.2">
      <c r="J1591" s="48"/>
      <c r="K1591" s="48"/>
      <c r="L1591" s="48"/>
      <c r="M1591" s="48"/>
      <c r="N1591" s="48"/>
      <c r="O1591" s="48"/>
    </row>
    <row r="1592" spans="10:15" x14ac:dyDescent="0.2">
      <c r="J1592" s="48"/>
      <c r="K1592" s="48"/>
      <c r="L1592" s="48"/>
      <c r="M1592" s="48"/>
      <c r="N1592" s="48"/>
      <c r="O1592" s="48"/>
    </row>
    <row r="1593" spans="10:15" x14ac:dyDescent="0.2">
      <c r="J1593" s="48"/>
      <c r="K1593" s="48"/>
      <c r="L1593" s="48"/>
      <c r="M1593" s="48"/>
      <c r="N1593" s="48"/>
      <c r="O1593" s="48"/>
    </row>
    <row r="1594" spans="10:15" x14ac:dyDescent="0.2">
      <c r="J1594" s="48"/>
      <c r="K1594" s="48"/>
      <c r="L1594" s="48"/>
      <c r="M1594" s="48"/>
      <c r="N1594" s="48"/>
      <c r="O1594" s="48"/>
    </row>
    <row r="1595" spans="10:15" x14ac:dyDescent="0.2">
      <c r="J1595" s="48"/>
      <c r="K1595" s="48"/>
      <c r="L1595" s="48"/>
      <c r="M1595" s="48"/>
      <c r="N1595" s="48"/>
      <c r="O1595" s="48"/>
    </row>
    <row r="1596" spans="10:15" x14ac:dyDescent="0.2">
      <c r="J1596" s="48"/>
      <c r="K1596" s="48"/>
      <c r="L1596" s="48"/>
      <c r="M1596" s="48"/>
      <c r="N1596" s="48"/>
      <c r="O1596" s="48"/>
    </row>
    <row r="1597" spans="10:15" x14ac:dyDescent="0.2">
      <c r="J1597" s="48"/>
      <c r="K1597" s="48"/>
      <c r="L1597" s="48"/>
      <c r="M1597" s="48"/>
      <c r="N1597" s="48"/>
      <c r="O1597" s="48"/>
    </row>
    <row r="1598" spans="10:15" x14ac:dyDescent="0.2">
      <c r="J1598" s="48"/>
      <c r="K1598" s="48"/>
      <c r="L1598" s="48"/>
      <c r="M1598" s="48"/>
      <c r="N1598" s="48"/>
      <c r="O1598" s="48"/>
    </row>
    <row r="1599" spans="10:15" x14ac:dyDescent="0.2">
      <c r="J1599" s="48"/>
      <c r="K1599" s="48"/>
      <c r="L1599" s="48"/>
      <c r="M1599" s="48"/>
      <c r="N1599" s="48"/>
      <c r="O1599" s="48"/>
    </row>
    <row r="1600" spans="10:15" x14ac:dyDescent="0.2">
      <c r="J1600" s="48"/>
      <c r="K1600" s="48"/>
      <c r="L1600" s="48"/>
      <c r="M1600" s="48"/>
      <c r="N1600" s="48"/>
      <c r="O1600" s="48"/>
    </row>
    <row r="1601" spans="10:15" x14ac:dyDescent="0.2">
      <c r="J1601" s="48"/>
      <c r="K1601" s="48"/>
      <c r="L1601" s="48"/>
      <c r="M1601" s="48"/>
      <c r="N1601" s="48"/>
      <c r="O1601" s="48"/>
    </row>
    <row r="1602" spans="10:15" x14ac:dyDescent="0.2">
      <c r="J1602" s="48"/>
      <c r="K1602" s="48"/>
      <c r="L1602" s="48"/>
      <c r="M1602" s="48"/>
      <c r="N1602" s="48"/>
      <c r="O1602" s="48"/>
    </row>
    <row r="1603" spans="10:15" x14ac:dyDescent="0.2">
      <c r="J1603" s="48"/>
      <c r="K1603" s="48"/>
      <c r="L1603" s="48"/>
      <c r="M1603" s="48"/>
      <c r="N1603" s="48"/>
      <c r="O1603" s="48"/>
    </row>
    <row r="1604" spans="10:15" x14ac:dyDescent="0.2">
      <c r="J1604" s="48"/>
      <c r="K1604" s="48"/>
      <c r="L1604" s="48"/>
      <c r="M1604" s="48"/>
      <c r="N1604" s="48"/>
      <c r="O1604" s="48"/>
    </row>
    <row r="1605" spans="10:15" x14ac:dyDescent="0.2">
      <c r="J1605" s="48"/>
      <c r="K1605" s="48"/>
      <c r="L1605" s="48"/>
      <c r="M1605" s="48"/>
      <c r="N1605" s="48"/>
      <c r="O1605" s="48"/>
    </row>
    <row r="1606" spans="10:15" x14ac:dyDescent="0.2">
      <c r="J1606" s="48"/>
      <c r="K1606" s="48"/>
      <c r="L1606" s="48"/>
      <c r="M1606" s="48"/>
      <c r="N1606" s="48"/>
      <c r="O1606" s="48"/>
    </row>
    <row r="1607" spans="10:15" x14ac:dyDescent="0.2">
      <c r="J1607" s="48"/>
      <c r="K1607" s="48"/>
      <c r="L1607" s="48"/>
      <c r="M1607" s="48"/>
      <c r="N1607" s="48"/>
      <c r="O1607" s="48"/>
    </row>
    <row r="1608" spans="10:15" x14ac:dyDescent="0.2">
      <c r="J1608" s="48"/>
      <c r="K1608" s="48"/>
      <c r="L1608" s="48"/>
      <c r="M1608" s="48"/>
      <c r="N1608" s="48"/>
      <c r="O1608" s="48"/>
    </row>
    <row r="1609" spans="10:15" x14ac:dyDescent="0.2">
      <c r="J1609" s="48"/>
      <c r="K1609" s="48"/>
      <c r="L1609" s="48"/>
      <c r="M1609" s="48"/>
      <c r="N1609" s="48"/>
      <c r="O1609" s="48"/>
    </row>
    <row r="1610" spans="10:15" x14ac:dyDescent="0.2">
      <c r="J1610" s="48"/>
      <c r="K1610" s="48"/>
      <c r="L1610" s="48"/>
      <c r="M1610" s="48"/>
      <c r="N1610" s="48"/>
      <c r="O1610" s="48"/>
    </row>
    <row r="1611" spans="10:15" x14ac:dyDescent="0.2">
      <c r="J1611" s="48"/>
      <c r="K1611" s="48"/>
      <c r="L1611" s="48"/>
      <c r="M1611" s="48"/>
      <c r="N1611" s="48"/>
      <c r="O1611" s="48"/>
    </row>
    <row r="1612" spans="10:15" x14ac:dyDescent="0.2">
      <c r="J1612" s="48"/>
      <c r="K1612" s="48"/>
      <c r="L1612" s="48"/>
      <c r="M1612" s="48"/>
      <c r="N1612" s="48"/>
      <c r="O1612" s="48"/>
    </row>
    <row r="1613" spans="10:15" x14ac:dyDescent="0.2">
      <c r="J1613" s="48"/>
      <c r="K1613" s="48"/>
      <c r="L1613" s="48"/>
      <c r="M1613" s="48"/>
      <c r="N1613" s="48"/>
      <c r="O1613" s="48"/>
    </row>
    <row r="1614" spans="10:15" x14ac:dyDescent="0.2">
      <c r="J1614" s="48"/>
      <c r="K1614" s="48"/>
      <c r="L1614" s="48"/>
      <c r="M1614" s="48"/>
      <c r="N1614" s="48"/>
      <c r="O1614" s="48"/>
    </row>
    <row r="1615" spans="10:15" x14ac:dyDescent="0.2">
      <c r="J1615" s="48"/>
      <c r="K1615" s="48"/>
      <c r="L1615" s="48"/>
      <c r="M1615" s="48"/>
      <c r="N1615" s="48"/>
      <c r="O1615" s="48"/>
    </row>
    <row r="1616" spans="10:15" x14ac:dyDescent="0.2">
      <c r="J1616" s="48"/>
      <c r="K1616" s="48"/>
      <c r="L1616" s="48"/>
      <c r="M1616" s="48"/>
      <c r="N1616" s="48"/>
      <c r="O1616" s="48"/>
    </row>
    <row r="1617" spans="10:15" x14ac:dyDescent="0.2">
      <c r="J1617" s="48"/>
      <c r="K1617" s="48"/>
      <c r="L1617" s="48"/>
      <c r="M1617" s="48"/>
      <c r="N1617" s="48"/>
      <c r="O1617" s="48"/>
    </row>
    <row r="1618" spans="10:15" x14ac:dyDescent="0.2">
      <c r="J1618" s="48"/>
      <c r="K1618" s="48"/>
      <c r="L1618" s="48"/>
      <c r="M1618" s="48"/>
      <c r="N1618" s="48"/>
      <c r="O1618" s="48"/>
    </row>
    <row r="1619" spans="10:15" x14ac:dyDescent="0.2">
      <c r="J1619" s="48"/>
      <c r="K1619" s="48"/>
      <c r="L1619" s="48"/>
      <c r="M1619" s="48"/>
      <c r="N1619" s="48"/>
      <c r="O1619" s="48"/>
    </row>
    <row r="1620" spans="10:15" x14ac:dyDescent="0.2">
      <c r="J1620" s="48"/>
      <c r="K1620" s="48"/>
      <c r="L1620" s="48"/>
      <c r="M1620" s="48"/>
      <c r="N1620" s="48"/>
      <c r="O1620" s="48"/>
    </row>
    <row r="1621" spans="10:15" x14ac:dyDescent="0.2">
      <c r="J1621" s="48"/>
      <c r="K1621" s="48"/>
      <c r="L1621" s="48"/>
      <c r="M1621" s="48"/>
      <c r="N1621" s="48"/>
      <c r="O1621" s="48"/>
    </row>
    <row r="1622" spans="10:15" x14ac:dyDescent="0.2">
      <c r="J1622" s="48"/>
      <c r="K1622" s="48"/>
      <c r="L1622" s="48"/>
      <c r="M1622" s="48"/>
      <c r="N1622" s="48"/>
      <c r="O1622" s="48"/>
    </row>
    <row r="1623" spans="10:15" x14ac:dyDescent="0.2">
      <c r="J1623" s="48"/>
      <c r="K1623" s="48"/>
      <c r="L1623" s="48"/>
      <c r="M1623" s="48"/>
      <c r="N1623" s="48"/>
      <c r="O1623" s="48"/>
    </row>
    <row r="1624" spans="10:15" x14ac:dyDescent="0.2">
      <c r="J1624" s="48"/>
      <c r="K1624" s="48"/>
      <c r="L1624" s="48"/>
      <c r="M1624" s="48"/>
      <c r="N1624" s="48"/>
      <c r="O1624" s="48"/>
    </row>
    <row r="1625" spans="10:15" x14ac:dyDescent="0.2">
      <c r="J1625" s="48"/>
      <c r="K1625" s="48"/>
      <c r="L1625" s="48"/>
      <c r="M1625" s="48"/>
      <c r="N1625" s="48"/>
      <c r="O1625" s="48"/>
    </row>
    <row r="1626" spans="10:15" x14ac:dyDescent="0.2">
      <c r="J1626" s="48"/>
      <c r="K1626" s="48"/>
      <c r="L1626" s="48"/>
      <c r="M1626" s="48"/>
      <c r="N1626" s="48"/>
      <c r="O1626" s="48"/>
    </row>
    <row r="1627" spans="10:15" x14ac:dyDescent="0.2">
      <c r="J1627" s="48"/>
      <c r="K1627" s="48"/>
      <c r="L1627" s="48"/>
      <c r="M1627" s="48"/>
      <c r="N1627" s="48"/>
      <c r="O1627" s="48"/>
    </row>
    <row r="1628" spans="10:15" x14ac:dyDescent="0.2">
      <c r="J1628" s="48"/>
      <c r="K1628" s="48"/>
      <c r="L1628" s="48"/>
      <c r="M1628" s="48"/>
      <c r="N1628" s="48"/>
      <c r="O1628" s="48"/>
    </row>
    <row r="1629" spans="10:15" x14ac:dyDescent="0.2">
      <c r="J1629" s="48"/>
      <c r="K1629" s="48"/>
      <c r="L1629" s="48"/>
      <c r="M1629" s="48"/>
      <c r="N1629" s="48"/>
      <c r="O1629" s="48"/>
    </row>
    <row r="1630" spans="10:15" x14ac:dyDescent="0.2">
      <c r="J1630" s="48"/>
      <c r="K1630" s="48"/>
      <c r="L1630" s="48"/>
      <c r="M1630" s="48"/>
      <c r="N1630" s="48"/>
      <c r="O1630" s="48"/>
    </row>
    <row r="1631" spans="10:15" x14ac:dyDescent="0.2">
      <c r="J1631" s="48"/>
      <c r="K1631" s="48"/>
      <c r="L1631" s="48"/>
      <c r="M1631" s="48"/>
      <c r="N1631" s="48"/>
      <c r="O1631" s="48"/>
    </row>
    <row r="1632" spans="10:15" x14ac:dyDescent="0.2">
      <c r="J1632" s="48"/>
      <c r="K1632" s="48"/>
      <c r="L1632" s="48"/>
      <c r="M1632" s="48"/>
      <c r="N1632" s="48"/>
      <c r="O1632" s="48"/>
    </row>
    <row r="1633" spans="10:15" x14ac:dyDescent="0.2">
      <c r="J1633" s="48"/>
      <c r="K1633" s="48"/>
      <c r="L1633" s="48"/>
      <c r="M1633" s="48"/>
      <c r="N1633" s="48"/>
      <c r="O1633" s="48"/>
    </row>
    <row r="1634" spans="10:15" x14ac:dyDescent="0.2">
      <c r="J1634" s="48"/>
      <c r="K1634" s="48"/>
      <c r="L1634" s="48"/>
      <c r="M1634" s="48"/>
      <c r="N1634" s="48"/>
      <c r="O1634" s="48"/>
    </row>
    <row r="1635" spans="10:15" x14ac:dyDescent="0.2">
      <c r="J1635" s="48"/>
      <c r="K1635" s="48"/>
      <c r="L1635" s="48"/>
      <c r="M1635" s="48"/>
      <c r="N1635" s="48"/>
      <c r="O1635" s="48"/>
    </row>
    <row r="1636" spans="10:15" x14ac:dyDescent="0.2">
      <c r="J1636" s="48"/>
      <c r="K1636" s="48"/>
      <c r="L1636" s="48"/>
      <c r="M1636" s="48"/>
      <c r="N1636" s="48"/>
      <c r="O1636" s="48"/>
    </row>
    <row r="1637" spans="10:15" x14ac:dyDescent="0.2">
      <c r="J1637" s="48"/>
      <c r="K1637" s="48"/>
      <c r="L1637" s="48"/>
      <c r="M1637" s="48"/>
      <c r="N1637" s="48"/>
      <c r="O1637" s="48"/>
    </row>
    <row r="1638" spans="10:15" x14ac:dyDescent="0.2">
      <c r="J1638" s="48"/>
      <c r="K1638" s="48"/>
      <c r="L1638" s="48"/>
      <c r="M1638" s="48"/>
      <c r="N1638" s="48"/>
      <c r="O1638" s="48"/>
    </row>
    <row r="1639" spans="10:15" x14ac:dyDescent="0.2">
      <c r="J1639" s="48"/>
      <c r="K1639" s="48"/>
      <c r="L1639" s="48"/>
      <c r="M1639" s="48"/>
      <c r="N1639" s="48"/>
      <c r="O1639" s="48"/>
    </row>
    <row r="1640" spans="10:15" x14ac:dyDescent="0.2">
      <c r="J1640" s="48"/>
      <c r="K1640" s="48"/>
      <c r="L1640" s="48"/>
      <c r="M1640" s="48"/>
      <c r="N1640" s="48"/>
      <c r="O1640" s="48"/>
    </row>
    <row r="1641" spans="10:15" x14ac:dyDescent="0.2">
      <c r="J1641" s="48"/>
      <c r="K1641" s="48"/>
      <c r="L1641" s="48"/>
      <c r="M1641" s="48"/>
      <c r="N1641" s="48"/>
      <c r="O1641" s="48"/>
    </row>
    <row r="1642" spans="10:15" x14ac:dyDescent="0.2">
      <c r="J1642" s="48"/>
      <c r="K1642" s="48"/>
      <c r="L1642" s="48"/>
      <c r="M1642" s="48"/>
      <c r="N1642" s="48"/>
      <c r="O1642" s="48"/>
    </row>
    <row r="1643" spans="10:15" x14ac:dyDescent="0.2">
      <c r="J1643" s="48"/>
      <c r="K1643" s="48"/>
      <c r="L1643" s="48"/>
      <c r="M1643" s="48"/>
      <c r="N1643" s="48"/>
      <c r="O1643" s="48"/>
    </row>
    <row r="1644" spans="10:15" x14ac:dyDescent="0.2">
      <c r="J1644" s="48"/>
      <c r="K1644" s="48"/>
      <c r="L1644" s="48"/>
      <c r="M1644" s="48"/>
      <c r="N1644" s="48"/>
      <c r="O1644" s="48"/>
    </row>
    <row r="1645" spans="10:15" x14ac:dyDescent="0.2">
      <c r="J1645" s="48"/>
      <c r="K1645" s="48"/>
      <c r="L1645" s="48"/>
      <c r="M1645" s="48"/>
      <c r="N1645" s="48"/>
      <c r="O1645" s="48"/>
    </row>
    <row r="1646" spans="10:15" x14ac:dyDescent="0.2">
      <c r="J1646" s="48"/>
      <c r="K1646" s="48"/>
      <c r="L1646" s="48"/>
      <c r="M1646" s="48"/>
      <c r="N1646" s="48"/>
      <c r="O1646" s="48"/>
    </row>
    <row r="1647" spans="10:15" x14ac:dyDescent="0.2">
      <c r="J1647" s="48"/>
      <c r="K1647" s="48"/>
      <c r="L1647" s="48"/>
      <c r="M1647" s="48"/>
      <c r="N1647" s="48"/>
      <c r="O1647" s="48"/>
    </row>
    <row r="1648" spans="10:15" x14ac:dyDescent="0.2">
      <c r="J1648" s="48"/>
      <c r="K1648" s="48"/>
      <c r="L1648" s="48"/>
      <c r="M1648" s="48"/>
      <c r="N1648" s="48"/>
      <c r="O1648" s="48"/>
    </row>
    <row r="1649" spans="10:15" x14ac:dyDescent="0.2">
      <c r="J1649" s="48"/>
      <c r="K1649" s="48"/>
      <c r="L1649" s="48"/>
      <c r="M1649" s="48"/>
      <c r="N1649" s="48"/>
      <c r="O1649" s="48"/>
    </row>
    <row r="1650" spans="10:15" x14ac:dyDescent="0.2">
      <c r="J1650" s="48"/>
      <c r="K1650" s="48"/>
      <c r="L1650" s="48"/>
      <c r="M1650" s="48"/>
      <c r="N1650" s="48"/>
      <c r="O1650" s="48"/>
    </row>
    <row r="1651" spans="10:15" x14ac:dyDescent="0.2">
      <c r="J1651" s="48"/>
      <c r="K1651" s="48"/>
      <c r="L1651" s="48"/>
      <c r="M1651" s="48"/>
      <c r="N1651" s="48"/>
      <c r="O1651" s="48"/>
    </row>
    <row r="1652" spans="10:15" x14ac:dyDescent="0.2">
      <c r="J1652" s="48"/>
      <c r="K1652" s="48"/>
      <c r="L1652" s="48"/>
      <c r="M1652" s="48"/>
      <c r="N1652" s="48"/>
      <c r="O1652" s="48"/>
    </row>
    <row r="1653" spans="10:15" x14ac:dyDescent="0.2">
      <c r="J1653" s="48"/>
      <c r="K1653" s="48"/>
      <c r="L1653" s="48"/>
      <c r="M1653" s="48"/>
      <c r="N1653" s="48"/>
      <c r="O1653" s="48"/>
    </row>
    <row r="1654" spans="10:15" x14ac:dyDescent="0.2">
      <c r="J1654" s="48"/>
      <c r="K1654" s="48"/>
      <c r="L1654" s="48"/>
      <c r="M1654" s="48"/>
      <c r="N1654" s="48"/>
      <c r="O1654" s="48"/>
    </row>
    <row r="1655" spans="10:15" x14ac:dyDescent="0.2">
      <c r="J1655" s="48"/>
      <c r="K1655" s="48"/>
      <c r="L1655" s="48"/>
      <c r="M1655" s="48"/>
      <c r="N1655" s="48"/>
      <c r="O1655" s="48"/>
    </row>
    <row r="1656" spans="10:15" x14ac:dyDescent="0.2">
      <c r="J1656" s="48"/>
      <c r="K1656" s="48"/>
      <c r="L1656" s="48"/>
      <c r="M1656" s="48"/>
      <c r="N1656" s="48"/>
      <c r="O1656" s="48"/>
    </row>
    <row r="1657" spans="10:15" x14ac:dyDescent="0.2">
      <c r="J1657" s="48"/>
      <c r="K1657" s="48"/>
      <c r="L1657" s="48"/>
      <c r="M1657" s="48"/>
      <c r="N1657" s="48"/>
      <c r="O1657" s="48"/>
    </row>
    <row r="1658" spans="10:15" x14ac:dyDescent="0.2">
      <c r="J1658" s="48"/>
      <c r="K1658" s="48"/>
      <c r="L1658" s="48"/>
      <c r="M1658" s="48"/>
      <c r="N1658" s="48"/>
      <c r="O1658" s="48"/>
    </row>
    <row r="1659" spans="10:15" x14ac:dyDescent="0.2">
      <c r="J1659" s="48"/>
      <c r="K1659" s="48"/>
      <c r="L1659" s="48"/>
      <c r="M1659" s="48"/>
      <c r="N1659" s="48"/>
      <c r="O1659" s="48"/>
    </row>
    <row r="1660" spans="10:15" x14ac:dyDescent="0.2">
      <c r="J1660" s="48"/>
      <c r="K1660" s="48"/>
      <c r="L1660" s="48"/>
      <c r="M1660" s="48"/>
      <c r="N1660" s="48"/>
      <c r="O1660" s="48"/>
    </row>
    <row r="1661" spans="10:15" x14ac:dyDescent="0.2">
      <c r="J1661" s="48"/>
      <c r="K1661" s="48"/>
      <c r="L1661" s="48"/>
      <c r="M1661" s="48"/>
      <c r="N1661" s="48"/>
      <c r="O1661" s="48"/>
    </row>
    <row r="1662" spans="10:15" x14ac:dyDescent="0.2">
      <c r="J1662" s="48"/>
      <c r="K1662" s="48"/>
      <c r="L1662" s="48"/>
      <c r="M1662" s="48"/>
      <c r="N1662" s="48"/>
      <c r="O1662" s="48"/>
    </row>
    <row r="1663" spans="10:15" x14ac:dyDescent="0.2">
      <c r="J1663" s="48"/>
      <c r="K1663" s="48"/>
      <c r="L1663" s="48"/>
      <c r="M1663" s="48"/>
      <c r="N1663" s="48"/>
      <c r="O1663" s="48"/>
    </row>
    <row r="1664" spans="10:15" x14ac:dyDescent="0.2">
      <c r="J1664" s="48"/>
      <c r="K1664" s="48"/>
      <c r="L1664" s="48"/>
      <c r="M1664" s="48"/>
      <c r="N1664" s="48"/>
      <c r="O1664" s="48"/>
    </row>
    <row r="1665" spans="10:15" x14ac:dyDescent="0.2">
      <c r="J1665" s="48"/>
      <c r="K1665" s="48"/>
      <c r="L1665" s="48"/>
      <c r="M1665" s="48"/>
      <c r="N1665" s="48"/>
      <c r="O1665" s="48"/>
    </row>
    <row r="1666" spans="10:15" x14ac:dyDescent="0.2">
      <c r="J1666" s="48"/>
      <c r="K1666" s="48"/>
      <c r="L1666" s="48"/>
      <c r="M1666" s="48"/>
      <c r="N1666" s="48"/>
      <c r="O1666" s="48"/>
    </row>
    <row r="1667" spans="10:15" x14ac:dyDescent="0.2">
      <c r="J1667" s="48"/>
      <c r="K1667" s="48"/>
      <c r="L1667" s="48"/>
      <c r="M1667" s="48"/>
      <c r="N1667" s="48"/>
      <c r="O1667" s="48"/>
    </row>
    <row r="1668" spans="10:15" x14ac:dyDescent="0.2">
      <c r="J1668" s="48"/>
      <c r="K1668" s="48"/>
      <c r="L1668" s="48"/>
      <c r="M1668" s="48"/>
      <c r="N1668" s="48"/>
      <c r="O1668" s="48"/>
    </row>
    <row r="1669" spans="10:15" x14ac:dyDescent="0.2">
      <c r="J1669" s="48"/>
      <c r="K1669" s="48"/>
      <c r="L1669" s="48"/>
      <c r="M1669" s="48"/>
      <c r="N1669" s="48"/>
      <c r="O1669" s="48"/>
    </row>
    <row r="1670" spans="10:15" x14ac:dyDescent="0.2">
      <c r="J1670" s="48"/>
      <c r="K1670" s="48"/>
      <c r="L1670" s="48"/>
      <c r="M1670" s="48"/>
      <c r="N1670" s="48"/>
      <c r="O1670" s="48"/>
    </row>
    <row r="1671" spans="10:15" x14ac:dyDescent="0.2">
      <c r="J1671" s="48"/>
      <c r="K1671" s="48"/>
      <c r="L1671" s="48"/>
      <c r="M1671" s="48"/>
      <c r="N1671" s="48"/>
      <c r="O1671" s="48"/>
    </row>
    <row r="1672" spans="10:15" x14ac:dyDescent="0.2">
      <c r="J1672" s="48"/>
      <c r="K1672" s="48"/>
      <c r="L1672" s="48"/>
      <c r="M1672" s="48"/>
      <c r="N1672" s="48"/>
      <c r="O1672" s="48"/>
    </row>
    <row r="1673" spans="10:15" x14ac:dyDescent="0.2">
      <c r="J1673" s="48"/>
      <c r="K1673" s="48"/>
      <c r="L1673" s="48"/>
      <c r="M1673" s="48"/>
      <c r="N1673" s="48"/>
      <c r="O1673" s="48"/>
    </row>
    <row r="1674" spans="10:15" x14ac:dyDescent="0.2">
      <c r="J1674" s="48"/>
      <c r="K1674" s="48"/>
      <c r="L1674" s="48"/>
      <c r="M1674" s="48"/>
      <c r="N1674" s="48"/>
      <c r="O1674" s="48"/>
    </row>
    <row r="1675" spans="10:15" x14ac:dyDescent="0.2">
      <c r="J1675" s="48"/>
      <c r="K1675" s="48"/>
      <c r="L1675" s="48"/>
      <c r="M1675" s="48"/>
      <c r="N1675" s="48"/>
      <c r="O1675" s="48"/>
    </row>
    <row r="1676" spans="10:15" x14ac:dyDescent="0.2">
      <c r="J1676" s="48"/>
      <c r="K1676" s="48"/>
      <c r="L1676" s="48"/>
      <c r="M1676" s="48"/>
      <c r="N1676" s="48"/>
      <c r="O1676" s="48"/>
    </row>
    <row r="1677" spans="10:15" x14ac:dyDescent="0.2">
      <c r="J1677" s="48"/>
      <c r="K1677" s="48"/>
      <c r="L1677" s="48"/>
      <c r="M1677" s="48"/>
      <c r="N1677" s="48"/>
      <c r="O1677" s="48"/>
    </row>
    <row r="1678" spans="10:15" x14ac:dyDescent="0.2">
      <c r="J1678" s="48"/>
      <c r="K1678" s="48"/>
      <c r="L1678" s="48"/>
      <c r="M1678" s="48"/>
      <c r="N1678" s="48"/>
      <c r="O1678" s="48"/>
    </row>
    <row r="1679" spans="10:15" x14ac:dyDescent="0.2">
      <c r="J1679" s="48"/>
      <c r="K1679" s="48"/>
      <c r="L1679" s="48"/>
      <c r="M1679" s="48"/>
      <c r="N1679" s="48"/>
      <c r="O1679" s="48"/>
    </row>
    <row r="1680" spans="10:15" x14ac:dyDescent="0.2">
      <c r="J1680" s="48"/>
      <c r="K1680" s="48"/>
      <c r="L1680" s="48"/>
      <c r="M1680" s="48"/>
      <c r="N1680" s="48"/>
      <c r="O1680" s="48"/>
    </row>
    <row r="1681" spans="10:15" x14ac:dyDescent="0.2">
      <c r="J1681" s="48"/>
      <c r="K1681" s="48"/>
      <c r="L1681" s="48"/>
      <c r="M1681" s="48"/>
      <c r="N1681" s="48"/>
      <c r="O1681" s="48"/>
    </row>
    <row r="1682" spans="10:15" x14ac:dyDescent="0.2">
      <c r="J1682" s="48"/>
      <c r="K1682" s="48"/>
      <c r="L1682" s="48"/>
      <c r="M1682" s="48"/>
      <c r="N1682" s="48"/>
      <c r="O1682" s="48"/>
    </row>
    <row r="1683" spans="10:15" x14ac:dyDescent="0.2">
      <c r="J1683" s="48"/>
      <c r="K1683" s="48"/>
      <c r="L1683" s="48"/>
      <c r="M1683" s="48"/>
      <c r="N1683" s="48"/>
      <c r="O1683" s="48"/>
    </row>
    <row r="1684" spans="10:15" x14ac:dyDescent="0.2">
      <c r="J1684" s="48"/>
      <c r="K1684" s="48"/>
      <c r="L1684" s="48"/>
      <c r="M1684" s="48"/>
      <c r="N1684" s="48"/>
      <c r="O1684" s="48"/>
    </row>
    <row r="1685" spans="10:15" x14ac:dyDescent="0.2">
      <c r="J1685" s="48"/>
      <c r="K1685" s="48"/>
      <c r="L1685" s="48"/>
      <c r="M1685" s="48"/>
      <c r="N1685" s="48"/>
      <c r="O1685" s="48"/>
    </row>
    <row r="1686" spans="10:15" x14ac:dyDescent="0.2">
      <c r="J1686" s="48"/>
      <c r="K1686" s="48"/>
      <c r="L1686" s="48"/>
      <c r="M1686" s="48"/>
      <c r="N1686" s="48"/>
      <c r="O1686" s="48"/>
    </row>
    <row r="1687" spans="10:15" x14ac:dyDescent="0.2">
      <c r="J1687" s="48"/>
      <c r="K1687" s="48"/>
      <c r="L1687" s="48"/>
      <c r="M1687" s="48"/>
      <c r="N1687" s="48"/>
      <c r="O1687" s="48"/>
    </row>
    <row r="1688" spans="10:15" x14ac:dyDescent="0.2">
      <c r="J1688" s="48"/>
      <c r="K1688" s="48"/>
      <c r="L1688" s="48"/>
      <c r="M1688" s="48"/>
      <c r="N1688" s="48"/>
      <c r="O1688" s="48"/>
    </row>
    <row r="1689" spans="10:15" x14ac:dyDescent="0.2">
      <c r="J1689" s="48"/>
      <c r="K1689" s="48"/>
      <c r="L1689" s="48"/>
      <c r="M1689" s="48"/>
      <c r="N1689" s="48"/>
      <c r="O1689" s="48"/>
    </row>
    <row r="1690" spans="10:15" x14ac:dyDescent="0.2">
      <c r="J1690" s="48"/>
      <c r="K1690" s="48"/>
      <c r="L1690" s="48"/>
      <c r="M1690" s="48"/>
      <c r="N1690" s="48"/>
      <c r="O1690" s="48"/>
    </row>
    <row r="1691" spans="10:15" x14ac:dyDescent="0.2">
      <c r="J1691" s="48"/>
      <c r="K1691" s="48"/>
      <c r="L1691" s="48"/>
      <c r="M1691" s="48"/>
      <c r="N1691" s="48"/>
      <c r="O1691" s="48"/>
    </row>
    <row r="1692" spans="10:15" x14ac:dyDescent="0.2">
      <c r="J1692" s="48"/>
      <c r="K1692" s="48"/>
      <c r="L1692" s="48"/>
      <c r="M1692" s="48"/>
      <c r="N1692" s="48"/>
      <c r="O1692" s="48"/>
    </row>
    <row r="1693" spans="10:15" x14ac:dyDescent="0.2">
      <c r="J1693" s="48"/>
      <c r="K1693" s="48"/>
      <c r="L1693" s="48"/>
      <c r="M1693" s="48"/>
      <c r="N1693" s="48"/>
      <c r="O1693" s="48"/>
    </row>
    <row r="1694" spans="10:15" x14ac:dyDescent="0.2">
      <c r="J1694" s="48"/>
      <c r="K1694" s="48"/>
      <c r="L1694" s="48"/>
      <c r="M1694" s="48"/>
      <c r="N1694" s="48"/>
      <c r="O1694" s="48"/>
    </row>
    <row r="1695" spans="10:15" x14ac:dyDescent="0.2">
      <c r="J1695" s="48"/>
      <c r="K1695" s="48"/>
      <c r="L1695" s="48"/>
      <c r="M1695" s="48"/>
      <c r="N1695" s="48"/>
      <c r="O1695" s="48"/>
    </row>
    <row r="1696" spans="10:15" x14ac:dyDescent="0.2">
      <c r="J1696" s="48"/>
      <c r="K1696" s="48"/>
      <c r="L1696" s="48"/>
      <c r="M1696" s="48"/>
      <c r="N1696" s="48"/>
      <c r="O1696" s="48"/>
    </row>
    <row r="1697" spans="10:15" x14ac:dyDescent="0.2">
      <c r="J1697" s="48"/>
      <c r="K1697" s="48"/>
      <c r="L1697" s="48"/>
      <c r="M1697" s="48"/>
      <c r="N1697" s="48"/>
      <c r="O1697" s="48"/>
    </row>
    <row r="1698" spans="10:15" x14ac:dyDescent="0.2">
      <c r="J1698" s="48"/>
      <c r="K1698" s="48"/>
      <c r="L1698" s="48"/>
      <c r="M1698" s="48"/>
      <c r="N1698" s="48"/>
      <c r="O1698" s="48"/>
    </row>
    <row r="1699" spans="10:15" x14ac:dyDescent="0.2">
      <c r="J1699" s="48"/>
      <c r="K1699" s="48"/>
      <c r="L1699" s="48"/>
      <c r="M1699" s="48"/>
      <c r="N1699" s="48"/>
      <c r="O1699" s="48"/>
    </row>
    <row r="1700" spans="10:15" x14ac:dyDescent="0.2">
      <c r="J1700" s="48"/>
      <c r="K1700" s="48"/>
      <c r="L1700" s="48"/>
      <c r="M1700" s="48"/>
      <c r="N1700" s="48"/>
      <c r="O1700" s="48"/>
    </row>
    <row r="1701" spans="10:15" x14ac:dyDescent="0.2">
      <c r="J1701" s="48"/>
      <c r="K1701" s="48"/>
      <c r="L1701" s="48"/>
      <c r="M1701" s="48"/>
      <c r="N1701" s="48"/>
      <c r="O1701" s="48"/>
    </row>
    <row r="1702" spans="10:15" x14ac:dyDescent="0.2">
      <c r="J1702" s="48"/>
      <c r="K1702" s="48"/>
      <c r="L1702" s="48"/>
      <c r="M1702" s="48"/>
      <c r="N1702" s="48"/>
      <c r="O1702" s="48"/>
    </row>
    <row r="1703" spans="10:15" x14ac:dyDescent="0.2">
      <c r="J1703" s="48"/>
      <c r="K1703" s="48"/>
      <c r="L1703" s="48"/>
      <c r="M1703" s="48"/>
      <c r="N1703" s="48"/>
      <c r="O1703" s="48"/>
    </row>
    <row r="1704" spans="10:15" x14ac:dyDescent="0.2">
      <c r="J1704" s="48"/>
      <c r="K1704" s="48"/>
      <c r="L1704" s="48"/>
      <c r="M1704" s="48"/>
      <c r="N1704" s="48"/>
      <c r="O1704" s="48"/>
    </row>
    <row r="1705" spans="10:15" x14ac:dyDescent="0.2">
      <c r="J1705" s="48"/>
      <c r="K1705" s="48"/>
      <c r="L1705" s="48"/>
      <c r="M1705" s="48"/>
      <c r="N1705" s="48"/>
      <c r="O1705" s="48"/>
    </row>
    <row r="1706" spans="10:15" x14ac:dyDescent="0.2">
      <c r="J1706" s="48"/>
      <c r="K1706" s="48"/>
      <c r="L1706" s="48"/>
      <c r="M1706" s="48"/>
      <c r="N1706" s="48"/>
      <c r="O1706" s="48"/>
    </row>
    <row r="1707" spans="10:15" x14ac:dyDescent="0.2">
      <c r="J1707" s="48"/>
      <c r="K1707" s="48"/>
      <c r="L1707" s="48"/>
      <c r="M1707" s="48"/>
      <c r="N1707" s="48"/>
      <c r="O1707" s="48"/>
    </row>
    <row r="1708" spans="10:15" x14ac:dyDescent="0.2">
      <c r="J1708" s="48"/>
      <c r="K1708" s="48"/>
      <c r="L1708" s="48"/>
      <c r="M1708" s="48"/>
      <c r="N1708" s="48"/>
      <c r="O1708" s="48"/>
    </row>
    <row r="1709" spans="10:15" x14ac:dyDescent="0.2">
      <c r="J1709" s="48"/>
      <c r="K1709" s="48"/>
      <c r="L1709" s="48"/>
      <c r="M1709" s="48"/>
      <c r="N1709" s="48"/>
      <c r="O1709" s="48"/>
    </row>
    <row r="1710" spans="10:15" x14ac:dyDescent="0.2">
      <c r="J1710" s="48"/>
      <c r="K1710" s="48"/>
      <c r="L1710" s="48"/>
      <c r="M1710" s="48"/>
      <c r="N1710" s="48"/>
      <c r="O1710" s="48"/>
    </row>
    <row r="1711" spans="10:15" x14ac:dyDescent="0.2">
      <c r="J1711" s="48"/>
      <c r="K1711" s="48"/>
      <c r="L1711" s="48"/>
      <c r="M1711" s="48"/>
      <c r="N1711" s="48"/>
      <c r="O1711" s="48"/>
    </row>
    <row r="1712" spans="10:15" x14ac:dyDescent="0.2">
      <c r="J1712" s="48"/>
      <c r="K1712" s="48"/>
      <c r="L1712" s="48"/>
      <c r="M1712" s="48"/>
      <c r="N1712" s="48"/>
      <c r="O1712" s="48"/>
    </row>
    <row r="1713" spans="10:15" x14ac:dyDescent="0.2">
      <c r="J1713" s="48"/>
      <c r="K1713" s="48"/>
      <c r="L1713" s="48"/>
      <c r="M1713" s="48"/>
      <c r="N1713" s="48"/>
      <c r="O1713" s="48"/>
    </row>
    <row r="1714" spans="10:15" x14ac:dyDescent="0.2">
      <c r="J1714" s="48"/>
      <c r="K1714" s="48"/>
      <c r="L1714" s="48"/>
      <c r="M1714" s="48"/>
      <c r="N1714" s="48"/>
      <c r="O1714" s="48"/>
    </row>
    <row r="1715" spans="10:15" x14ac:dyDescent="0.2">
      <c r="J1715" s="48"/>
      <c r="K1715" s="48"/>
      <c r="L1715" s="48"/>
      <c r="M1715" s="48"/>
      <c r="N1715" s="48"/>
      <c r="O1715" s="48"/>
    </row>
    <row r="1716" spans="10:15" x14ac:dyDescent="0.2">
      <c r="J1716" s="48"/>
      <c r="K1716" s="48"/>
      <c r="L1716" s="48"/>
      <c r="M1716" s="48"/>
      <c r="N1716" s="48"/>
      <c r="O1716" s="48"/>
    </row>
    <row r="1717" spans="10:15" x14ac:dyDescent="0.2">
      <c r="J1717" s="48"/>
      <c r="K1717" s="48"/>
      <c r="L1717" s="48"/>
      <c r="M1717" s="48"/>
      <c r="N1717" s="48"/>
      <c r="O1717" s="48"/>
    </row>
    <row r="1718" spans="10:15" x14ac:dyDescent="0.2">
      <c r="J1718" s="48"/>
      <c r="K1718" s="48"/>
      <c r="L1718" s="48"/>
      <c r="M1718" s="48"/>
      <c r="N1718" s="48"/>
      <c r="O1718" s="48"/>
    </row>
    <row r="1719" spans="10:15" x14ac:dyDescent="0.2">
      <c r="J1719" s="48"/>
      <c r="K1719" s="48"/>
      <c r="L1719" s="48"/>
      <c r="M1719" s="48"/>
      <c r="N1719" s="48"/>
      <c r="O1719" s="48"/>
    </row>
    <row r="1720" spans="10:15" x14ac:dyDescent="0.2">
      <c r="J1720" s="48"/>
      <c r="K1720" s="48"/>
      <c r="L1720" s="48"/>
      <c r="M1720" s="48"/>
      <c r="N1720" s="48"/>
      <c r="O1720" s="48"/>
    </row>
    <row r="1721" spans="10:15" x14ac:dyDescent="0.2">
      <c r="J1721" s="48"/>
      <c r="K1721" s="48"/>
      <c r="L1721" s="48"/>
      <c r="M1721" s="48"/>
      <c r="N1721" s="48"/>
      <c r="O1721" s="48"/>
    </row>
    <row r="1722" spans="10:15" x14ac:dyDescent="0.2">
      <c r="J1722" s="48"/>
      <c r="K1722" s="48"/>
      <c r="L1722" s="48"/>
      <c r="M1722" s="48"/>
      <c r="N1722" s="48"/>
      <c r="O1722" s="48"/>
    </row>
    <row r="1723" spans="10:15" x14ac:dyDescent="0.2">
      <c r="J1723" s="48"/>
      <c r="K1723" s="48"/>
      <c r="L1723" s="48"/>
      <c r="M1723" s="48"/>
      <c r="N1723" s="48"/>
      <c r="O1723" s="48"/>
    </row>
    <row r="1724" spans="10:15" x14ac:dyDescent="0.2">
      <c r="J1724" s="48"/>
      <c r="K1724" s="48"/>
      <c r="L1724" s="48"/>
      <c r="M1724" s="48"/>
      <c r="N1724" s="48"/>
      <c r="O1724" s="48"/>
    </row>
    <row r="1725" spans="10:15" x14ac:dyDescent="0.2">
      <c r="J1725" s="48"/>
      <c r="K1725" s="48"/>
      <c r="L1725" s="48"/>
      <c r="M1725" s="48"/>
      <c r="N1725" s="48"/>
      <c r="O1725" s="48"/>
    </row>
    <row r="1726" spans="10:15" x14ac:dyDescent="0.2">
      <c r="J1726" s="48"/>
      <c r="K1726" s="48"/>
      <c r="L1726" s="48"/>
      <c r="M1726" s="48"/>
      <c r="N1726" s="48"/>
      <c r="O1726" s="48"/>
    </row>
    <row r="1727" spans="10:15" x14ac:dyDescent="0.2">
      <c r="J1727" s="48"/>
      <c r="K1727" s="48"/>
      <c r="L1727" s="48"/>
      <c r="M1727" s="48"/>
      <c r="N1727" s="48"/>
      <c r="O1727" s="48"/>
    </row>
    <row r="1728" spans="10:15" x14ac:dyDescent="0.2">
      <c r="J1728" s="48"/>
      <c r="K1728" s="48"/>
      <c r="L1728" s="48"/>
      <c r="M1728" s="48"/>
      <c r="N1728" s="48"/>
      <c r="O1728" s="48"/>
    </row>
    <row r="1729" spans="10:15" x14ac:dyDescent="0.2">
      <c r="J1729" s="48"/>
      <c r="K1729" s="48"/>
      <c r="L1729" s="48"/>
      <c r="M1729" s="48"/>
      <c r="N1729" s="48"/>
      <c r="O1729" s="48"/>
    </row>
    <row r="1730" spans="10:15" x14ac:dyDescent="0.2">
      <c r="J1730" s="48"/>
      <c r="K1730" s="48"/>
      <c r="L1730" s="48"/>
      <c r="M1730" s="48"/>
      <c r="N1730" s="48"/>
      <c r="O1730" s="48"/>
    </row>
    <row r="1731" spans="10:15" x14ac:dyDescent="0.2">
      <c r="J1731" s="48"/>
      <c r="K1731" s="48"/>
      <c r="L1731" s="48"/>
      <c r="M1731" s="48"/>
      <c r="N1731" s="48"/>
      <c r="O1731" s="48"/>
    </row>
    <row r="1732" spans="10:15" x14ac:dyDescent="0.2">
      <c r="J1732" s="48"/>
      <c r="K1732" s="48"/>
      <c r="L1732" s="48"/>
      <c r="M1732" s="48"/>
      <c r="N1732" s="48"/>
      <c r="O1732" s="48"/>
    </row>
    <row r="1733" spans="10:15" x14ac:dyDescent="0.2">
      <c r="J1733" s="48"/>
      <c r="K1733" s="48"/>
      <c r="L1733" s="48"/>
      <c r="M1733" s="48"/>
      <c r="N1733" s="48"/>
      <c r="O1733" s="48"/>
    </row>
    <row r="1734" spans="10:15" x14ac:dyDescent="0.2">
      <c r="J1734" s="48"/>
      <c r="K1734" s="48"/>
      <c r="L1734" s="48"/>
      <c r="M1734" s="48"/>
      <c r="N1734" s="48"/>
      <c r="O1734" s="48"/>
    </row>
    <row r="1735" spans="10:15" x14ac:dyDescent="0.2">
      <c r="J1735" s="48"/>
      <c r="K1735" s="48"/>
      <c r="L1735" s="48"/>
      <c r="M1735" s="48"/>
      <c r="N1735" s="48"/>
      <c r="O1735" s="48"/>
    </row>
    <row r="1736" spans="10:15" x14ac:dyDescent="0.2">
      <c r="J1736" s="48"/>
      <c r="K1736" s="48"/>
      <c r="L1736" s="48"/>
      <c r="M1736" s="48"/>
      <c r="N1736" s="48"/>
      <c r="O1736" s="48"/>
    </row>
    <row r="1737" spans="10:15" x14ac:dyDescent="0.2">
      <c r="J1737" s="48"/>
      <c r="K1737" s="48"/>
      <c r="L1737" s="48"/>
      <c r="M1737" s="48"/>
      <c r="N1737" s="48"/>
      <c r="O1737" s="48"/>
    </row>
    <row r="1738" spans="10:15" x14ac:dyDescent="0.2">
      <c r="J1738" s="48"/>
      <c r="K1738" s="48"/>
      <c r="L1738" s="48"/>
      <c r="M1738" s="48"/>
      <c r="N1738" s="48"/>
      <c r="O1738" s="48"/>
    </row>
    <row r="1739" spans="10:15" x14ac:dyDescent="0.2">
      <c r="J1739" s="48"/>
      <c r="K1739" s="48"/>
      <c r="L1739" s="48"/>
      <c r="M1739" s="48"/>
      <c r="N1739" s="48"/>
      <c r="O1739" s="48"/>
    </row>
    <row r="1740" spans="10:15" x14ac:dyDescent="0.2">
      <c r="J1740" s="48"/>
      <c r="K1740" s="48"/>
      <c r="L1740" s="48"/>
      <c r="M1740" s="48"/>
      <c r="N1740" s="48"/>
      <c r="O1740" s="48"/>
    </row>
    <row r="1741" spans="10:15" x14ac:dyDescent="0.2">
      <c r="J1741" s="48"/>
      <c r="K1741" s="48"/>
      <c r="L1741" s="48"/>
      <c r="M1741" s="48"/>
      <c r="N1741" s="48"/>
      <c r="O1741" s="48"/>
    </row>
    <row r="1742" spans="10:15" x14ac:dyDescent="0.2">
      <c r="J1742" s="48"/>
      <c r="K1742" s="48"/>
      <c r="L1742" s="48"/>
      <c r="M1742" s="48"/>
      <c r="N1742" s="48"/>
      <c r="O1742" s="48"/>
    </row>
    <row r="1743" spans="10:15" x14ac:dyDescent="0.2">
      <c r="J1743" s="48"/>
      <c r="K1743" s="48"/>
      <c r="L1743" s="48"/>
      <c r="M1743" s="48"/>
      <c r="N1743" s="48"/>
      <c r="O1743" s="48"/>
    </row>
    <row r="1744" spans="10:15" x14ac:dyDescent="0.2">
      <c r="J1744" s="48"/>
      <c r="K1744" s="48"/>
      <c r="L1744" s="48"/>
      <c r="M1744" s="48"/>
      <c r="N1744" s="48"/>
      <c r="O1744" s="48"/>
    </row>
    <row r="1745" spans="10:15" x14ac:dyDescent="0.2">
      <c r="J1745" s="48"/>
      <c r="K1745" s="48"/>
      <c r="L1745" s="48"/>
      <c r="M1745" s="48"/>
      <c r="N1745" s="48"/>
      <c r="O1745" s="48"/>
    </row>
    <row r="1746" spans="10:15" x14ac:dyDescent="0.2">
      <c r="J1746" s="48"/>
      <c r="K1746" s="48"/>
      <c r="L1746" s="48"/>
      <c r="M1746" s="48"/>
      <c r="N1746" s="48"/>
      <c r="O1746" s="48"/>
    </row>
    <row r="1747" spans="10:15" x14ac:dyDescent="0.2">
      <c r="J1747" s="48"/>
      <c r="K1747" s="48"/>
      <c r="L1747" s="48"/>
      <c r="M1747" s="48"/>
      <c r="N1747" s="48"/>
      <c r="O1747" s="48"/>
    </row>
    <row r="1748" spans="10:15" x14ac:dyDescent="0.2">
      <c r="J1748" s="48"/>
      <c r="K1748" s="48"/>
      <c r="L1748" s="48"/>
      <c r="M1748" s="48"/>
      <c r="N1748" s="48"/>
      <c r="O1748" s="48"/>
    </row>
    <row r="1749" spans="10:15" x14ac:dyDescent="0.2">
      <c r="J1749" s="48"/>
      <c r="K1749" s="48"/>
      <c r="L1749" s="48"/>
      <c r="M1749" s="48"/>
      <c r="N1749" s="48"/>
      <c r="O1749" s="48"/>
    </row>
    <row r="1750" spans="10:15" x14ac:dyDescent="0.2">
      <c r="J1750" s="48"/>
      <c r="K1750" s="48"/>
      <c r="L1750" s="48"/>
      <c r="M1750" s="48"/>
      <c r="N1750" s="48"/>
      <c r="O1750" s="48"/>
    </row>
    <row r="1751" spans="10:15" x14ac:dyDescent="0.2">
      <c r="J1751" s="48"/>
      <c r="K1751" s="48"/>
      <c r="L1751" s="48"/>
      <c r="M1751" s="48"/>
      <c r="N1751" s="48"/>
      <c r="O1751" s="48"/>
    </row>
    <row r="1752" spans="10:15" x14ac:dyDescent="0.2">
      <c r="J1752" s="48"/>
      <c r="K1752" s="48"/>
      <c r="L1752" s="48"/>
      <c r="M1752" s="48"/>
      <c r="N1752" s="48"/>
      <c r="O1752" s="48"/>
    </row>
    <row r="1753" spans="10:15" x14ac:dyDescent="0.2">
      <c r="J1753" s="48"/>
      <c r="K1753" s="48"/>
      <c r="L1753" s="48"/>
      <c r="M1753" s="48"/>
      <c r="N1753" s="48"/>
      <c r="O1753" s="48"/>
    </row>
    <row r="1754" spans="10:15" x14ac:dyDescent="0.2">
      <c r="J1754" s="48"/>
      <c r="K1754" s="48"/>
      <c r="L1754" s="48"/>
      <c r="M1754" s="48"/>
      <c r="N1754" s="48"/>
      <c r="O1754" s="48"/>
    </row>
    <row r="1755" spans="10:15" x14ac:dyDescent="0.2">
      <c r="J1755" s="48"/>
      <c r="K1755" s="48"/>
      <c r="L1755" s="48"/>
      <c r="M1755" s="48"/>
      <c r="N1755" s="48"/>
      <c r="O1755" s="48"/>
    </row>
    <row r="1756" spans="10:15" x14ac:dyDescent="0.2">
      <c r="J1756" s="48"/>
      <c r="K1756" s="48"/>
      <c r="L1756" s="48"/>
      <c r="M1756" s="48"/>
      <c r="N1756" s="48"/>
      <c r="O1756" s="48"/>
    </row>
    <row r="1757" spans="10:15" x14ac:dyDescent="0.2">
      <c r="J1757" s="48"/>
      <c r="K1757" s="48"/>
      <c r="L1757" s="48"/>
      <c r="M1757" s="48"/>
      <c r="N1757" s="48"/>
      <c r="O1757" s="48"/>
    </row>
    <row r="1758" spans="10:15" x14ac:dyDescent="0.2">
      <c r="J1758" s="48"/>
      <c r="K1758" s="48"/>
      <c r="L1758" s="48"/>
      <c r="M1758" s="48"/>
      <c r="N1758" s="48"/>
      <c r="O1758" s="48"/>
    </row>
    <row r="1759" spans="10:15" x14ac:dyDescent="0.2">
      <c r="J1759" s="48"/>
      <c r="K1759" s="48"/>
      <c r="L1759" s="48"/>
      <c r="M1759" s="48"/>
      <c r="N1759" s="48"/>
      <c r="O1759" s="48"/>
    </row>
    <row r="1760" spans="10:15" x14ac:dyDescent="0.2">
      <c r="J1760" s="48"/>
      <c r="K1760" s="48"/>
      <c r="L1760" s="48"/>
      <c r="M1760" s="48"/>
      <c r="N1760" s="48"/>
      <c r="O1760" s="48"/>
    </row>
    <row r="1761" spans="10:15" x14ac:dyDescent="0.2">
      <c r="J1761" s="48"/>
      <c r="K1761" s="48"/>
      <c r="L1761" s="48"/>
      <c r="M1761" s="48"/>
      <c r="N1761" s="48"/>
      <c r="O1761" s="48"/>
    </row>
    <row r="1762" spans="10:15" x14ac:dyDescent="0.2">
      <c r="J1762" s="48"/>
      <c r="K1762" s="48"/>
      <c r="L1762" s="48"/>
      <c r="M1762" s="48"/>
      <c r="N1762" s="48"/>
      <c r="O1762" s="48"/>
    </row>
    <row r="1763" spans="10:15" x14ac:dyDescent="0.2">
      <c r="J1763" s="48"/>
      <c r="K1763" s="48"/>
      <c r="L1763" s="48"/>
      <c r="M1763" s="48"/>
      <c r="N1763" s="48"/>
      <c r="O1763" s="48"/>
    </row>
    <row r="1764" spans="10:15" x14ac:dyDescent="0.2">
      <c r="J1764" s="48"/>
      <c r="K1764" s="48"/>
      <c r="L1764" s="48"/>
      <c r="M1764" s="48"/>
      <c r="N1764" s="48"/>
      <c r="O1764" s="48"/>
    </row>
    <row r="1765" spans="10:15" x14ac:dyDescent="0.2">
      <c r="J1765" s="48"/>
      <c r="K1765" s="48"/>
      <c r="L1765" s="48"/>
      <c r="M1765" s="48"/>
      <c r="N1765" s="48"/>
      <c r="O1765" s="48"/>
    </row>
    <row r="1766" spans="10:15" x14ac:dyDescent="0.2">
      <c r="J1766" s="48"/>
      <c r="K1766" s="48"/>
      <c r="L1766" s="48"/>
      <c r="M1766" s="48"/>
      <c r="N1766" s="48"/>
      <c r="O1766" s="48"/>
    </row>
    <row r="1767" spans="10:15" x14ac:dyDescent="0.2">
      <c r="J1767" s="48"/>
      <c r="K1767" s="48"/>
      <c r="L1767" s="48"/>
      <c r="M1767" s="48"/>
      <c r="N1767" s="48"/>
      <c r="O1767" s="48"/>
    </row>
  </sheetData>
  <printOptions horizontalCentered="1"/>
  <pageMargins left="0.5" right="0.5" top="0.75" bottom="0.5" header="0.5" footer="0.25"/>
  <pageSetup scale="65" fitToWidth="0" fitToHeight="0" orientation="portrait" r:id="rId1"/>
  <headerFooter alignWithMargins="0">
    <oddHeader>&amp;RPage 2.&amp;P</oddHeader>
  </headerFooter>
  <rowBreaks count="19" manualBreakCount="19">
    <brk id="27" max="12" man="1"/>
    <brk id="104" max="12" man="1"/>
    <brk id="178" max="12" man="1"/>
    <brk id="257" max="12" man="1"/>
    <brk id="336" max="12" man="1"/>
    <brk id="407" max="12" man="1"/>
    <brk id="484" max="12" man="1"/>
    <brk id="563" max="12" man="1"/>
    <brk id="639" max="12" man="1"/>
    <brk id="705" max="12" man="1"/>
    <brk id="796" max="12" man="1"/>
    <brk id="858" max="12" man="1"/>
    <brk id="937" max="12" man="1"/>
    <brk id="1009" max="12" man="1"/>
    <brk id="1080" max="12" man="1"/>
    <brk id="1156" max="12" man="1"/>
    <brk id="1233" max="12" man="1"/>
    <brk id="1298" max="12" man="1"/>
    <brk id="1374" max="12" man="1"/>
  </rowBreak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8D109B381DF0A9479BB07F4F14374B16" ma:contentTypeVersion="24" ma:contentTypeDescription="" ma:contentTypeScope="" ma:versionID="4ced5c8c8a052643cd2d5f793224e06c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5371b12cbd0ca12feeca5b6edfa8e73e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UE</Prefix>
    <DocumentSetType xmlns="dc463f71-b30c-4ab2-9473-d307f9d35888">Workpapers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Tariff Revision</CaseType>
    <IndustryCode xmlns="dc463f71-b30c-4ab2-9473-d307f9d35888">140</IndustryCode>
    <CaseStatus xmlns="dc463f71-b30c-4ab2-9473-d307f9d35888">Formal</CaseStatus>
    <OpenedDate xmlns="dc463f71-b30c-4ab2-9473-d307f9d35888">2023-04-10T07:00:00+00:00</OpenedDate>
    <SignificantOrder xmlns="dc463f71-b30c-4ab2-9473-d307f9d35888">false</SignificantOrder>
    <Date1 xmlns="dc463f71-b30c-4ab2-9473-d307f9d35888">2023-04-19T07:00:00+00:00</Date1>
    <IsDocumentOrder xmlns="dc463f71-b30c-4ab2-9473-d307f9d35888">false</IsDocumentOrder>
    <IsHighlyConfidential xmlns="dc463f71-b30c-4ab2-9473-d307f9d35888">false</IsHighlyConfidential>
    <CaseCompanyNames xmlns="dc463f71-b30c-4ab2-9473-d307f9d35888">PacifiCorp</CaseCompanyNames>
    <Nickname xmlns="http://schemas.microsoft.com/sharepoint/v3" xsi:nil="true"/>
    <DocketNumber xmlns="dc463f71-b30c-4ab2-9473-d307f9d35888">230172</DocketNumber>
    <DelegatedOrder xmlns="dc463f71-b30c-4ab2-9473-d307f9d35888">false</DelegatedOrder>
  </documentManagement>
</p:properties>
</file>

<file path=customXml/itemProps1.xml><?xml version="1.0" encoding="utf-8"?>
<ds:datastoreItem xmlns:ds="http://schemas.openxmlformats.org/officeDocument/2006/customXml" ds:itemID="{F92E158D-35A4-4829-A129-3571FCFC54EA}"/>
</file>

<file path=customXml/itemProps2.xml><?xml version="1.0" encoding="utf-8"?>
<ds:datastoreItem xmlns:ds="http://schemas.openxmlformats.org/officeDocument/2006/customXml" ds:itemID="{649D1B03-23E9-48B9-9890-A8620D51AB8A}"/>
</file>

<file path=customXml/itemProps3.xml><?xml version="1.0" encoding="utf-8"?>
<ds:datastoreItem xmlns:ds="http://schemas.openxmlformats.org/officeDocument/2006/customXml" ds:itemID="{2AC92144-16B8-4259-A600-0A39E1B7AE36}"/>
</file>

<file path=customXml/itemProps4.xml><?xml version="1.0" encoding="utf-8"?>
<ds:datastoreItem xmlns:ds="http://schemas.openxmlformats.org/officeDocument/2006/customXml" ds:itemID="{270D1B37-E993-48DE-B8B6-1D3681E099EE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15</vt:i4>
      </vt:variant>
      <vt:variant>
        <vt:lpstr>Named Ranges</vt:lpstr>
      </vt:variant>
      <vt:variant>
        <vt:i4>2</vt:i4>
      </vt:variant>
    </vt:vector>
  </HeadingPairs>
  <TitlesOfParts>
    <vt:vector size="17" baseType="lpstr">
      <vt:lpstr>12.1</vt:lpstr>
      <vt:lpstr>Summary</vt:lpstr>
      <vt:lpstr>6-2021</vt:lpstr>
      <vt:lpstr>7-2021</vt:lpstr>
      <vt:lpstr>8-2021</vt:lpstr>
      <vt:lpstr>9-2021</vt:lpstr>
      <vt:lpstr>10-2021</vt:lpstr>
      <vt:lpstr>11-2021</vt:lpstr>
      <vt:lpstr>12-2021</vt:lpstr>
      <vt:lpstr>1-2022</vt:lpstr>
      <vt:lpstr>2-2022</vt:lpstr>
      <vt:lpstr>3-2022</vt:lpstr>
      <vt:lpstr>4-2022</vt:lpstr>
      <vt:lpstr>5-2022</vt:lpstr>
      <vt:lpstr>6-2022</vt:lpstr>
      <vt:lpstr>Summary!Print_Area</vt:lpstr>
      <vt:lpstr>Summary!Print_Titles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2023-03-09T00:38:01Z</dcterms:created>
  <dcterms:modified xsi:type="dcterms:W3CDTF">2023-03-12T01:48:27Z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0x0101006E56B4D1795A2E4DB2F0B01679ED314A008D109B381DF0A9479BB07F4F14374B16</vt:lpwstr>
  </property>
  <property fmtid="{D5CDD505-2E9C-101B-9397-08002B2CF9AE}" pid="3" name="_docset_NoMedatataSyncRequired">
    <vt:lpwstr>False</vt:lpwstr>
  </property>
</Properties>
</file>